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540" windowWidth="17970" windowHeight="10350" tabRatio="843"/>
  </bookViews>
  <sheets>
    <sheet name="AFIS Operating Exp. Subtotals" sheetId="4" r:id="rId1"/>
    <sheet name="AFIS Allocation for Grants" sheetId="13" r:id="rId2"/>
    <sheet name="DAFR6992" sheetId="1" r:id="rId3"/>
    <sheet name="Fund List" sheetId="11" r:id="rId4"/>
    <sheet name="AGENCY CODES" sheetId="10" r:id="rId5"/>
  </sheets>
  <definedNames>
    <definedName name="_xlnm._FilterDatabase" localSheetId="0" hidden="1">'AFIS Operating Exp. Subtotals'!$A$17:$J$11156</definedName>
  </definedNames>
  <calcPr calcId="145621"/>
</workbook>
</file>

<file path=xl/calcChain.xml><?xml version="1.0" encoding="utf-8"?>
<calcChain xmlns="http://schemas.openxmlformats.org/spreadsheetml/2006/main">
  <c r="L5889" i="13" l="1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304" i="13"/>
  <c r="L305" i="13"/>
  <c r="L306" i="13"/>
  <c r="L307" i="13"/>
  <c r="L308" i="13"/>
  <c r="L309" i="13"/>
  <c r="L310" i="13"/>
  <c r="L311" i="13"/>
  <c r="L312" i="13"/>
  <c r="L313" i="13"/>
  <c r="L314" i="13"/>
  <c r="L315" i="13"/>
  <c r="L316" i="13"/>
  <c r="L317" i="13"/>
  <c r="L318" i="13"/>
  <c r="L319" i="13"/>
  <c r="L320" i="13"/>
  <c r="L321" i="13"/>
  <c r="L322" i="13"/>
  <c r="L323" i="13"/>
  <c r="L324" i="13"/>
  <c r="L325" i="13"/>
  <c r="L326" i="13"/>
  <c r="L327" i="13"/>
  <c r="L328" i="13"/>
  <c r="L329" i="13"/>
  <c r="L330" i="13"/>
  <c r="L331" i="13"/>
  <c r="L332" i="13"/>
  <c r="L333" i="13"/>
  <c r="L334" i="13"/>
  <c r="L335" i="13"/>
  <c r="L336" i="13"/>
  <c r="L337" i="13"/>
  <c r="L338" i="13"/>
  <c r="L339" i="13"/>
  <c r="L340" i="13"/>
  <c r="L341" i="13"/>
  <c r="L342" i="13"/>
  <c r="L343" i="13"/>
  <c r="L344" i="13"/>
  <c r="L345" i="13"/>
  <c r="L346" i="13"/>
  <c r="L347" i="13"/>
  <c r="L348" i="13"/>
  <c r="L349" i="13"/>
  <c r="L350" i="13"/>
  <c r="L351" i="13"/>
  <c r="L352" i="13"/>
  <c r="L353" i="13"/>
  <c r="L354" i="13"/>
  <c r="L355" i="13"/>
  <c r="L356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1" i="13"/>
  <c r="L372" i="13"/>
  <c r="L373" i="13"/>
  <c r="L374" i="13"/>
  <c r="L375" i="13"/>
  <c r="L376" i="13"/>
  <c r="L377" i="13"/>
  <c r="L378" i="13"/>
  <c r="L379" i="13"/>
  <c r="L380" i="13"/>
  <c r="L381" i="13"/>
  <c r="L382" i="13"/>
  <c r="L383" i="13"/>
  <c r="L384" i="13"/>
  <c r="L385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L400" i="13"/>
  <c r="L401" i="13"/>
  <c r="L402" i="13"/>
  <c r="L403" i="13"/>
  <c r="L404" i="13"/>
  <c r="L405" i="13"/>
  <c r="L406" i="13"/>
  <c r="L407" i="13"/>
  <c r="L408" i="13"/>
  <c r="L409" i="13"/>
  <c r="L410" i="13"/>
  <c r="L411" i="13"/>
  <c r="L412" i="13"/>
  <c r="L413" i="13"/>
  <c r="L414" i="13"/>
  <c r="L415" i="13"/>
  <c r="L416" i="13"/>
  <c r="L417" i="13"/>
  <c r="L418" i="13"/>
  <c r="L419" i="13"/>
  <c r="L420" i="13"/>
  <c r="L421" i="13"/>
  <c r="L422" i="13"/>
  <c r="L423" i="13"/>
  <c r="L424" i="13"/>
  <c r="L425" i="13"/>
  <c r="L426" i="13"/>
  <c r="L427" i="13"/>
  <c r="L428" i="13"/>
  <c r="L429" i="13"/>
  <c r="L430" i="13"/>
  <c r="L431" i="13"/>
  <c r="L432" i="13"/>
  <c r="L433" i="13"/>
  <c r="L434" i="13"/>
  <c r="L435" i="13"/>
  <c r="L436" i="13"/>
  <c r="L437" i="13"/>
  <c r="L438" i="13"/>
  <c r="L439" i="13"/>
  <c r="L440" i="13"/>
  <c r="L441" i="13"/>
  <c r="L442" i="13"/>
  <c r="L443" i="13"/>
  <c r="L444" i="13"/>
  <c r="L445" i="13"/>
  <c r="L446" i="13"/>
  <c r="L447" i="13"/>
  <c r="L448" i="13"/>
  <c r="L449" i="13"/>
  <c r="L450" i="13"/>
  <c r="L451" i="13"/>
  <c r="L452" i="13"/>
  <c r="L453" i="13"/>
  <c r="L454" i="13"/>
  <c r="L455" i="13"/>
  <c r="L456" i="13"/>
  <c r="L457" i="13"/>
  <c r="L458" i="13"/>
  <c r="L459" i="13"/>
  <c r="L460" i="13"/>
  <c r="L461" i="13"/>
  <c r="L462" i="13"/>
  <c r="L463" i="13"/>
  <c r="L464" i="13"/>
  <c r="L465" i="13"/>
  <c r="L466" i="13"/>
  <c r="L467" i="13"/>
  <c r="L468" i="13"/>
  <c r="L469" i="13"/>
  <c r="L470" i="13"/>
  <c r="L471" i="13"/>
  <c r="L472" i="13"/>
  <c r="L473" i="13"/>
  <c r="L474" i="13"/>
  <c r="L475" i="13"/>
  <c r="L476" i="13"/>
  <c r="L477" i="13"/>
  <c r="L478" i="13"/>
  <c r="L479" i="13"/>
  <c r="L480" i="13"/>
  <c r="L481" i="13"/>
  <c r="L482" i="13"/>
  <c r="L483" i="13"/>
  <c r="L484" i="13"/>
  <c r="L485" i="13"/>
  <c r="L486" i="13"/>
  <c r="L487" i="13"/>
  <c r="L488" i="13"/>
  <c r="L489" i="13"/>
  <c r="L490" i="13"/>
  <c r="L491" i="13"/>
  <c r="L492" i="13"/>
  <c r="L493" i="13"/>
  <c r="L494" i="13"/>
  <c r="L495" i="13"/>
  <c r="L496" i="13"/>
  <c r="L497" i="13"/>
  <c r="L498" i="13"/>
  <c r="L499" i="13"/>
  <c r="L500" i="13"/>
  <c r="L501" i="13"/>
  <c r="L502" i="13"/>
  <c r="L503" i="13"/>
  <c r="L504" i="13"/>
  <c r="L505" i="13"/>
  <c r="L506" i="13"/>
  <c r="L507" i="13"/>
  <c r="L508" i="13"/>
  <c r="L509" i="13"/>
  <c r="L510" i="13"/>
  <c r="L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L525" i="13"/>
  <c r="L526" i="13"/>
  <c r="L527" i="13"/>
  <c r="L528" i="13"/>
  <c r="L529" i="13"/>
  <c r="L530" i="13"/>
  <c r="L531" i="13"/>
  <c r="L532" i="13"/>
  <c r="L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L548" i="13"/>
  <c r="L549" i="13"/>
  <c r="L550" i="13"/>
  <c r="L551" i="13"/>
  <c r="L552" i="13"/>
  <c r="L553" i="13"/>
  <c r="L554" i="13"/>
  <c r="L555" i="13"/>
  <c r="L556" i="13"/>
  <c r="L557" i="13"/>
  <c r="L558" i="13"/>
  <c r="L559" i="13"/>
  <c r="L560" i="13"/>
  <c r="L561" i="13"/>
  <c r="L562" i="13"/>
  <c r="L563" i="13"/>
  <c r="L564" i="13"/>
  <c r="L565" i="13"/>
  <c r="L566" i="13"/>
  <c r="L567" i="13"/>
  <c r="L568" i="13"/>
  <c r="L569" i="13"/>
  <c r="L570" i="13"/>
  <c r="L571" i="13"/>
  <c r="L572" i="13"/>
  <c r="L573" i="13"/>
  <c r="L574" i="13"/>
  <c r="L575" i="13"/>
  <c r="L576" i="13"/>
  <c r="L577" i="13"/>
  <c r="L578" i="13"/>
  <c r="L579" i="13"/>
  <c r="L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L599" i="13"/>
  <c r="L600" i="13"/>
  <c r="L601" i="13"/>
  <c r="L602" i="13"/>
  <c r="L603" i="13"/>
  <c r="L604" i="13"/>
  <c r="L605" i="13"/>
  <c r="L606" i="13"/>
  <c r="L607" i="13"/>
  <c r="L608" i="13"/>
  <c r="L609" i="13"/>
  <c r="L610" i="13"/>
  <c r="L611" i="13"/>
  <c r="L612" i="13"/>
  <c r="L613" i="13"/>
  <c r="L614" i="13"/>
  <c r="L615" i="13"/>
  <c r="L616" i="13"/>
  <c r="L617" i="13"/>
  <c r="L618" i="13"/>
  <c r="L619" i="13"/>
  <c r="L620" i="13"/>
  <c r="L621" i="13"/>
  <c r="L622" i="13"/>
  <c r="L623" i="13"/>
  <c r="L624" i="13"/>
  <c r="L625" i="13"/>
  <c r="L626" i="13"/>
  <c r="L627" i="13"/>
  <c r="L628" i="13"/>
  <c r="L629" i="13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3" i="13"/>
  <c r="L644" i="13"/>
  <c r="L645" i="13"/>
  <c r="L646" i="13"/>
  <c r="L647" i="13"/>
  <c r="L648" i="13"/>
  <c r="L649" i="13"/>
  <c r="L650" i="13"/>
  <c r="L651" i="13"/>
  <c r="L652" i="13"/>
  <c r="L653" i="13"/>
  <c r="L654" i="13"/>
  <c r="L655" i="13"/>
  <c r="L656" i="13"/>
  <c r="L657" i="13"/>
  <c r="L658" i="13"/>
  <c r="L659" i="13"/>
  <c r="L660" i="13"/>
  <c r="L661" i="13"/>
  <c r="L662" i="13"/>
  <c r="L663" i="13"/>
  <c r="L664" i="13"/>
  <c r="L665" i="13"/>
  <c r="L666" i="13"/>
  <c r="L667" i="13"/>
  <c r="L668" i="13"/>
  <c r="L669" i="13"/>
  <c r="L670" i="13"/>
  <c r="L671" i="13"/>
  <c r="L672" i="13"/>
  <c r="L673" i="13"/>
  <c r="L674" i="13"/>
  <c r="L675" i="13"/>
  <c r="L676" i="13"/>
  <c r="L677" i="13"/>
  <c r="L678" i="13"/>
  <c r="L679" i="13"/>
  <c r="L680" i="13"/>
  <c r="L681" i="13"/>
  <c r="L682" i="13"/>
  <c r="L683" i="13"/>
  <c r="L684" i="13"/>
  <c r="L685" i="13"/>
  <c r="L686" i="13"/>
  <c r="L687" i="13"/>
  <c r="L688" i="13"/>
  <c r="L689" i="13"/>
  <c r="L690" i="13"/>
  <c r="L691" i="13"/>
  <c r="L692" i="13"/>
  <c r="L693" i="13"/>
  <c r="L694" i="13"/>
  <c r="L695" i="13"/>
  <c r="L696" i="13"/>
  <c r="L697" i="13"/>
  <c r="L698" i="13"/>
  <c r="L699" i="13"/>
  <c r="L700" i="13"/>
  <c r="L701" i="13"/>
  <c r="L702" i="13"/>
  <c r="L703" i="13"/>
  <c r="L704" i="13"/>
  <c r="L705" i="13"/>
  <c r="L706" i="13"/>
  <c r="L707" i="13"/>
  <c r="L708" i="13"/>
  <c r="L709" i="13"/>
  <c r="L710" i="13"/>
  <c r="L711" i="13"/>
  <c r="L712" i="13"/>
  <c r="L713" i="13"/>
  <c r="L714" i="13"/>
  <c r="L715" i="13"/>
  <c r="L716" i="13"/>
  <c r="L717" i="13"/>
  <c r="L718" i="13"/>
  <c r="L719" i="13"/>
  <c r="L720" i="13"/>
  <c r="L721" i="13"/>
  <c r="L722" i="13"/>
  <c r="L723" i="13"/>
  <c r="L724" i="13"/>
  <c r="L725" i="13"/>
  <c r="L726" i="13"/>
  <c r="L727" i="13"/>
  <c r="L728" i="13"/>
  <c r="L729" i="13"/>
  <c r="L730" i="13"/>
  <c r="L731" i="13"/>
  <c r="L732" i="13"/>
  <c r="L733" i="13"/>
  <c r="L734" i="13"/>
  <c r="L735" i="13"/>
  <c r="L736" i="13"/>
  <c r="L737" i="13"/>
  <c r="L738" i="13"/>
  <c r="L739" i="13"/>
  <c r="L740" i="13"/>
  <c r="L741" i="13"/>
  <c r="L742" i="13"/>
  <c r="L743" i="13"/>
  <c r="L744" i="13"/>
  <c r="L745" i="13"/>
  <c r="L746" i="13"/>
  <c r="L747" i="13"/>
  <c r="L748" i="13"/>
  <c r="L749" i="13"/>
  <c r="L750" i="13"/>
  <c r="L751" i="13"/>
  <c r="L752" i="13"/>
  <c r="L753" i="13"/>
  <c r="L754" i="13"/>
  <c r="L755" i="13"/>
  <c r="L756" i="13"/>
  <c r="L757" i="13"/>
  <c r="L758" i="13"/>
  <c r="L759" i="13"/>
  <c r="L760" i="13"/>
  <c r="L761" i="13"/>
  <c r="L762" i="13"/>
  <c r="L763" i="13"/>
  <c r="L764" i="13"/>
  <c r="L765" i="13"/>
  <c r="L766" i="13"/>
  <c r="L767" i="13"/>
  <c r="L768" i="13"/>
  <c r="L769" i="13"/>
  <c r="L770" i="13"/>
  <c r="L771" i="13"/>
  <c r="L772" i="13"/>
  <c r="L773" i="13"/>
  <c r="L774" i="13"/>
  <c r="L775" i="13"/>
  <c r="L776" i="13"/>
  <c r="L777" i="13"/>
  <c r="L778" i="13"/>
  <c r="L779" i="13"/>
  <c r="L780" i="13"/>
  <c r="L781" i="13"/>
  <c r="L782" i="13"/>
  <c r="L783" i="13"/>
  <c r="L784" i="13"/>
  <c r="L785" i="13"/>
  <c r="L786" i="13"/>
  <c r="L787" i="13"/>
  <c r="L788" i="13"/>
  <c r="L789" i="13"/>
  <c r="L790" i="13"/>
  <c r="L791" i="13"/>
  <c r="L792" i="13"/>
  <c r="L793" i="13"/>
  <c r="L794" i="13"/>
  <c r="L795" i="13"/>
  <c r="L796" i="13"/>
  <c r="L797" i="13"/>
  <c r="L798" i="13"/>
  <c r="L799" i="13"/>
  <c r="L800" i="13"/>
  <c r="L801" i="13"/>
  <c r="L802" i="13"/>
  <c r="L803" i="13"/>
  <c r="L804" i="13"/>
  <c r="L805" i="13"/>
  <c r="L806" i="13"/>
  <c r="L807" i="13"/>
  <c r="L808" i="13"/>
  <c r="L809" i="13"/>
  <c r="L810" i="13"/>
  <c r="L811" i="13"/>
  <c r="L812" i="13"/>
  <c r="L813" i="13"/>
  <c r="L814" i="13"/>
  <c r="L815" i="13"/>
  <c r="L816" i="13"/>
  <c r="L817" i="13"/>
  <c r="L818" i="13"/>
  <c r="L819" i="13"/>
  <c r="L820" i="13"/>
  <c r="L821" i="13"/>
  <c r="L822" i="13"/>
  <c r="L823" i="13"/>
  <c r="L824" i="13"/>
  <c r="L825" i="13"/>
  <c r="L826" i="13"/>
  <c r="L827" i="13"/>
  <c r="L828" i="13"/>
  <c r="L829" i="13"/>
  <c r="L830" i="13"/>
  <c r="L831" i="13"/>
  <c r="L832" i="13"/>
  <c r="L833" i="13"/>
  <c r="L834" i="13"/>
  <c r="L835" i="13"/>
  <c r="L836" i="13"/>
  <c r="L837" i="13"/>
  <c r="L838" i="13"/>
  <c r="L839" i="13"/>
  <c r="L840" i="13"/>
  <c r="L841" i="13"/>
  <c r="L842" i="13"/>
  <c r="L843" i="13"/>
  <c r="L844" i="13"/>
  <c r="L845" i="13"/>
  <c r="L846" i="13"/>
  <c r="L847" i="13"/>
  <c r="L848" i="13"/>
  <c r="L849" i="13"/>
  <c r="L850" i="13"/>
  <c r="L851" i="13"/>
  <c r="L852" i="13"/>
  <c r="L853" i="13"/>
  <c r="L854" i="13"/>
  <c r="L855" i="13"/>
  <c r="L856" i="13"/>
  <c r="L857" i="13"/>
  <c r="L858" i="13"/>
  <c r="L859" i="13"/>
  <c r="L860" i="13"/>
  <c r="L861" i="13"/>
  <c r="L862" i="13"/>
  <c r="L863" i="13"/>
  <c r="L864" i="13"/>
  <c r="L865" i="13"/>
  <c r="L866" i="13"/>
  <c r="L867" i="13"/>
  <c r="L868" i="13"/>
  <c r="L869" i="13"/>
  <c r="L870" i="13"/>
  <c r="L871" i="13"/>
  <c r="L872" i="13"/>
  <c r="L873" i="13"/>
  <c r="L874" i="13"/>
  <c r="L875" i="13"/>
  <c r="L876" i="13"/>
  <c r="L877" i="13"/>
  <c r="L878" i="13"/>
  <c r="L879" i="13"/>
  <c r="L880" i="13"/>
  <c r="L881" i="13"/>
  <c r="L882" i="13"/>
  <c r="L883" i="13"/>
  <c r="L884" i="13"/>
  <c r="L885" i="13"/>
  <c r="L886" i="13"/>
  <c r="L887" i="13"/>
  <c r="L888" i="13"/>
  <c r="L889" i="13"/>
  <c r="L890" i="13"/>
  <c r="L891" i="13"/>
  <c r="L892" i="13"/>
  <c r="L893" i="13"/>
  <c r="L894" i="13"/>
  <c r="L895" i="13"/>
  <c r="L896" i="13"/>
  <c r="L897" i="13"/>
  <c r="L898" i="13"/>
  <c r="L899" i="13"/>
  <c r="L900" i="13"/>
  <c r="L901" i="13"/>
  <c r="L902" i="13"/>
  <c r="L903" i="13"/>
  <c r="L904" i="13"/>
  <c r="L905" i="13"/>
  <c r="L906" i="13"/>
  <c r="L907" i="13"/>
  <c r="L908" i="13"/>
  <c r="L909" i="13"/>
  <c r="L910" i="13"/>
  <c r="L911" i="13"/>
  <c r="L912" i="13"/>
  <c r="L913" i="13"/>
  <c r="L914" i="13"/>
  <c r="L915" i="13"/>
  <c r="L916" i="13"/>
  <c r="L917" i="13"/>
  <c r="L918" i="13"/>
  <c r="L919" i="13"/>
  <c r="L920" i="13"/>
  <c r="L921" i="13"/>
  <c r="L922" i="13"/>
  <c r="L923" i="13"/>
  <c r="L924" i="13"/>
  <c r="L925" i="13"/>
  <c r="L926" i="13"/>
  <c r="L927" i="13"/>
  <c r="L928" i="13"/>
  <c r="L929" i="13"/>
  <c r="L930" i="13"/>
  <c r="L931" i="13"/>
  <c r="L932" i="13"/>
  <c r="L933" i="13"/>
  <c r="L934" i="13"/>
  <c r="L935" i="13"/>
  <c r="L936" i="13"/>
  <c r="L937" i="13"/>
  <c r="L938" i="13"/>
  <c r="L939" i="13"/>
  <c r="L940" i="13"/>
  <c r="L941" i="13"/>
  <c r="L942" i="13"/>
  <c r="L943" i="13"/>
  <c r="L944" i="13"/>
  <c r="L945" i="13"/>
  <c r="L946" i="13"/>
  <c r="L947" i="13"/>
  <c r="L948" i="13"/>
  <c r="L949" i="13"/>
  <c r="L950" i="13"/>
  <c r="L951" i="13"/>
  <c r="L952" i="13"/>
  <c r="L953" i="13"/>
  <c r="L954" i="13"/>
  <c r="L955" i="13"/>
  <c r="L956" i="13"/>
  <c r="L957" i="13"/>
  <c r="L958" i="13"/>
  <c r="L959" i="13"/>
  <c r="L960" i="13"/>
  <c r="L961" i="13"/>
  <c r="L962" i="13"/>
  <c r="L963" i="13"/>
  <c r="L964" i="13"/>
  <c r="L965" i="13"/>
  <c r="L966" i="13"/>
  <c r="L967" i="13"/>
  <c r="L968" i="13"/>
  <c r="L969" i="13"/>
  <c r="L970" i="13"/>
  <c r="L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L985" i="13"/>
  <c r="L986" i="13"/>
  <c r="L987" i="13"/>
  <c r="L988" i="13"/>
  <c r="L989" i="13"/>
  <c r="L990" i="13"/>
  <c r="L991" i="13"/>
  <c r="L992" i="13"/>
  <c r="L993" i="13"/>
  <c r="L994" i="13"/>
  <c r="L995" i="13"/>
  <c r="L996" i="13"/>
  <c r="L997" i="13"/>
  <c r="L998" i="13"/>
  <c r="L999" i="13"/>
  <c r="L1000" i="13"/>
  <c r="L1001" i="13"/>
  <c r="L1002" i="13"/>
  <c r="L1003" i="13"/>
  <c r="L1004" i="13"/>
  <c r="L1005" i="13"/>
  <c r="L1006" i="13"/>
  <c r="L1007" i="13"/>
  <c r="L1008" i="13"/>
  <c r="L1009" i="13"/>
  <c r="L1010" i="13"/>
  <c r="L1011" i="13"/>
  <c r="L1012" i="13"/>
  <c r="L1013" i="13"/>
  <c r="L1014" i="13"/>
  <c r="L1015" i="13"/>
  <c r="L1016" i="13"/>
  <c r="L1017" i="13"/>
  <c r="L1018" i="13"/>
  <c r="L1019" i="13"/>
  <c r="L1020" i="13"/>
  <c r="L1021" i="13"/>
  <c r="L1022" i="13"/>
  <c r="L1023" i="13"/>
  <c r="L1024" i="13"/>
  <c r="L1025" i="13"/>
  <c r="L1026" i="13"/>
  <c r="L1027" i="13"/>
  <c r="L1028" i="13"/>
  <c r="L1029" i="13"/>
  <c r="L1030" i="13"/>
  <c r="L1031" i="13"/>
  <c r="L1032" i="13"/>
  <c r="L1033" i="13"/>
  <c r="L1034" i="13"/>
  <c r="L1035" i="13"/>
  <c r="L1036" i="13"/>
  <c r="L1037" i="13"/>
  <c r="L1038" i="13"/>
  <c r="L1039" i="13"/>
  <c r="L1040" i="13"/>
  <c r="L1041" i="13"/>
  <c r="L1042" i="13"/>
  <c r="L1043" i="13"/>
  <c r="L1044" i="13"/>
  <c r="L1045" i="13"/>
  <c r="L1046" i="13"/>
  <c r="L1047" i="13"/>
  <c r="L1048" i="13"/>
  <c r="L1049" i="13"/>
  <c r="L1050" i="13"/>
  <c r="L1051" i="13"/>
  <c r="L1052" i="13"/>
  <c r="L1053" i="13"/>
  <c r="L1054" i="13"/>
  <c r="L1055" i="13"/>
  <c r="L1056" i="13"/>
  <c r="L1057" i="13"/>
  <c r="L1058" i="13"/>
  <c r="L1059" i="13"/>
  <c r="L1060" i="13"/>
  <c r="L1061" i="13"/>
  <c r="L1062" i="13"/>
  <c r="L1063" i="13"/>
  <c r="L1064" i="13"/>
  <c r="L1065" i="13"/>
  <c r="L1066" i="13"/>
  <c r="L1067" i="13"/>
  <c r="L1068" i="13"/>
  <c r="L1069" i="13"/>
  <c r="L1070" i="13"/>
  <c r="L1071" i="13"/>
  <c r="L1072" i="13"/>
  <c r="L1073" i="13"/>
  <c r="L1074" i="13"/>
  <c r="L1075" i="13"/>
  <c r="L1076" i="13"/>
  <c r="L1077" i="13"/>
  <c r="L1078" i="13"/>
  <c r="L1079" i="13"/>
  <c r="L1080" i="13"/>
  <c r="L1081" i="13"/>
  <c r="L1082" i="13"/>
  <c r="L1083" i="13"/>
  <c r="L1084" i="13"/>
  <c r="L1085" i="13"/>
  <c r="L1086" i="13"/>
  <c r="L1087" i="13"/>
  <c r="L1088" i="13"/>
  <c r="L1089" i="13"/>
  <c r="L1090" i="13"/>
  <c r="L1091" i="13"/>
  <c r="L1092" i="13"/>
  <c r="L1093" i="13"/>
  <c r="L1094" i="13"/>
  <c r="L1095" i="13"/>
  <c r="L1096" i="13"/>
  <c r="L1097" i="13"/>
  <c r="L1098" i="13"/>
  <c r="L1099" i="13"/>
  <c r="L1100" i="13"/>
  <c r="L1101" i="13"/>
  <c r="L1102" i="13"/>
  <c r="L1103" i="13"/>
  <c r="L1104" i="13"/>
  <c r="L1105" i="13"/>
  <c r="L1106" i="13"/>
  <c r="L1107" i="13"/>
  <c r="L1108" i="13"/>
  <c r="L1109" i="13"/>
  <c r="L1110" i="13"/>
  <c r="L1111" i="13"/>
  <c r="L1112" i="13"/>
  <c r="L1113" i="13"/>
  <c r="L1114" i="13"/>
  <c r="L1115" i="13"/>
  <c r="L1116" i="13"/>
  <c r="L1117" i="13"/>
  <c r="L1118" i="13"/>
  <c r="L1119" i="13"/>
  <c r="L1120" i="13"/>
  <c r="L1121" i="13"/>
  <c r="L1122" i="13"/>
  <c r="L1123" i="13"/>
  <c r="L1124" i="13"/>
  <c r="L1125" i="13"/>
  <c r="L1126" i="13"/>
  <c r="L1127" i="13"/>
  <c r="L1128" i="13"/>
  <c r="L1129" i="13"/>
  <c r="L1130" i="13"/>
  <c r="L1131" i="13"/>
  <c r="L1132" i="13"/>
  <c r="L1133" i="13"/>
  <c r="L1134" i="13"/>
  <c r="L1135" i="13"/>
  <c r="L1136" i="13"/>
  <c r="L1137" i="13"/>
  <c r="L1138" i="13"/>
  <c r="L1139" i="13"/>
  <c r="L1140" i="13"/>
  <c r="L1141" i="13"/>
  <c r="L1142" i="13"/>
  <c r="L1143" i="13"/>
  <c r="L1144" i="13"/>
  <c r="L1145" i="13"/>
  <c r="L1146" i="13"/>
  <c r="L1147" i="13"/>
  <c r="L1148" i="13"/>
  <c r="L1149" i="13"/>
  <c r="L1150" i="13"/>
  <c r="L1151" i="13"/>
  <c r="L1152" i="13"/>
  <c r="L1153" i="13"/>
  <c r="L1154" i="13"/>
  <c r="L1155" i="13"/>
  <c r="L1156" i="13"/>
  <c r="L1157" i="13"/>
  <c r="L1158" i="13"/>
  <c r="L1159" i="13"/>
  <c r="L1160" i="13"/>
  <c r="L1161" i="13"/>
  <c r="L1162" i="13"/>
  <c r="L1163" i="13"/>
  <c r="L1164" i="13"/>
  <c r="L1165" i="13"/>
  <c r="L1166" i="13"/>
  <c r="L1167" i="13"/>
  <c r="L1168" i="13"/>
  <c r="L1169" i="13"/>
  <c r="L1170" i="13"/>
  <c r="L1171" i="13"/>
  <c r="L1172" i="13"/>
  <c r="L1173" i="13"/>
  <c r="L1174" i="13"/>
  <c r="L1175" i="13"/>
  <c r="L1176" i="13"/>
  <c r="L1177" i="13"/>
  <c r="L1178" i="13"/>
  <c r="L1179" i="13"/>
  <c r="L1180" i="13"/>
  <c r="L1181" i="13"/>
  <c r="L1182" i="13"/>
  <c r="L1183" i="13"/>
  <c r="L1184" i="13"/>
  <c r="L1185" i="13"/>
  <c r="L1186" i="13"/>
  <c r="L1187" i="13"/>
  <c r="L1188" i="13"/>
  <c r="L1189" i="13"/>
  <c r="L1190" i="13"/>
  <c r="L1191" i="13"/>
  <c r="L1192" i="13"/>
  <c r="L1193" i="13"/>
  <c r="L1194" i="13"/>
  <c r="L1195" i="13"/>
  <c r="L1196" i="13"/>
  <c r="L1197" i="13"/>
  <c r="L1198" i="13"/>
  <c r="L1199" i="13"/>
  <c r="L1200" i="13"/>
  <c r="L1201" i="13"/>
  <c r="L1202" i="13"/>
  <c r="L1203" i="13"/>
  <c r="L1204" i="13"/>
  <c r="L1205" i="13"/>
  <c r="L1206" i="13"/>
  <c r="L1207" i="13"/>
  <c r="L1208" i="13"/>
  <c r="L1209" i="13"/>
  <c r="L1210" i="13"/>
  <c r="L1211" i="13"/>
  <c r="L1212" i="13"/>
  <c r="L1213" i="13"/>
  <c r="L1214" i="13"/>
  <c r="L1215" i="13"/>
  <c r="L1216" i="13"/>
  <c r="L1217" i="13"/>
  <c r="L1218" i="13"/>
  <c r="L1219" i="13"/>
  <c r="L1220" i="13"/>
  <c r="L1221" i="13"/>
  <c r="L1222" i="13"/>
  <c r="L1223" i="13"/>
  <c r="L1224" i="13"/>
  <c r="L1225" i="13"/>
  <c r="L1226" i="13"/>
  <c r="L1227" i="13"/>
  <c r="L1228" i="13"/>
  <c r="L1229" i="13"/>
  <c r="L1230" i="13"/>
  <c r="L1231" i="13"/>
  <c r="L1232" i="13"/>
  <c r="L1233" i="13"/>
  <c r="L1234" i="13"/>
  <c r="L1235" i="13"/>
  <c r="L1236" i="13"/>
  <c r="L1237" i="13"/>
  <c r="L1238" i="13"/>
  <c r="L1239" i="13"/>
  <c r="L1240" i="13"/>
  <c r="L1241" i="13"/>
  <c r="L1242" i="13"/>
  <c r="L1243" i="13"/>
  <c r="L1244" i="13"/>
  <c r="L1245" i="13"/>
  <c r="L1246" i="13"/>
  <c r="L1247" i="13"/>
  <c r="L1248" i="13"/>
  <c r="L1249" i="13"/>
  <c r="L1250" i="13"/>
  <c r="L1251" i="13"/>
  <c r="L1252" i="13"/>
  <c r="L1253" i="13"/>
  <c r="L1254" i="13"/>
  <c r="L1255" i="13"/>
  <c r="L1256" i="13"/>
  <c r="L1257" i="13"/>
  <c r="L1258" i="13"/>
  <c r="L1259" i="13"/>
  <c r="L1260" i="13"/>
  <c r="L1261" i="13"/>
  <c r="L1262" i="13"/>
  <c r="L1263" i="13"/>
  <c r="L1264" i="13"/>
  <c r="L1265" i="13"/>
  <c r="L1266" i="13"/>
  <c r="L1267" i="13"/>
  <c r="L1268" i="13"/>
  <c r="L1269" i="13"/>
  <c r="L1270" i="13"/>
  <c r="L1271" i="13"/>
  <c r="L1272" i="13"/>
  <c r="L1273" i="13"/>
  <c r="L1274" i="13"/>
  <c r="L1275" i="13"/>
  <c r="L1276" i="13"/>
  <c r="L1277" i="13"/>
  <c r="L1278" i="13"/>
  <c r="L1279" i="13"/>
  <c r="L1280" i="13"/>
  <c r="L1281" i="13"/>
  <c r="L1282" i="13"/>
  <c r="L1283" i="13"/>
  <c r="L1284" i="13"/>
  <c r="L1285" i="13"/>
  <c r="L1286" i="13"/>
  <c r="L1287" i="13"/>
  <c r="L1288" i="13"/>
  <c r="L1289" i="13"/>
  <c r="L1290" i="13"/>
  <c r="L1291" i="13"/>
  <c r="L1292" i="13"/>
  <c r="L1293" i="13"/>
  <c r="L1294" i="13"/>
  <c r="L1295" i="13"/>
  <c r="L1296" i="13"/>
  <c r="L1297" i="13"/>
  <c r="L1298" i="13"/>
  <c r="L1299" i="13"/>
  <c r="L1300" i="13"/>
  <c r="L1301" i="13"/>
  <c r="L1302" i="13"/>
  <c r="L1303" i="13"/>
  <c r="L1304" i="13"/>
  <c r="L1305" i="13"/>
  <c r="L1306" i="13"/>
  <c r="L1307" i="13"/>
  <c r="L1308" i="13"/>
  <c r="L1309" i="13"/>
  <c r="L1310" i="13"/>
  <c r="L1311" i="13"/>
  <c r="L1312" i="13"/>
  <c r="L1313" i="13"/>
  <c r="L1314" i="13"/>
  <c r="L1315" i="13"/>
  <c r="L1316" i="13"/>
  <c r="L1317" i="13"/>
  <c r="L1318" i="13"/>
  <c r="L1319" i="13"/>
  <c r="L1320" i="13"/>
  <c r="L1321" i="13"/>
  <c r="L1322" i="13"/>
  <c r="L1323" i="13"/>
  <c r="L1324" i="13"/>
  <c r="L1325" i="13"/>
  <c r="L1326" i="13"/>
  <c r="L1327" i="13"/>
  <c r="L1328" i="13"/>
  <c r="L1329" i="13"/>
  <c r="L1330" i="13"/>
  <c r="L1331" i="13"/>
  <c r="L1332" i="13"/>
  <c r="L1333" i="13"/>
  <c r="L1334" i="13"/>
  <c r="L1335" i="13"/>
  <c r="L1336" i="13"/>
  <c r="L1337" i="13"/>
  <c r="L1338" i="13"/>
  <c r="L1339" i="13"/>
  <c r="L1340" i="13"/>
  <c r="L1341" i="13"/>
  <c r="L1342" i="13"/>
  <c r="L1343" i="13"/>
  <c r="L1344" i="13"/>
  <c r="L1345" i="13"/>
  <c r="L1346" i="13"/>
  <c r="L1347" i="13"/>
  <c r="L1348" i="13"/>
  <c r="L1349" i="13"/>
  <c r="L1350" i="13"/>
  <c r="L1351" i="13"/>
  <c r="L1352" i="13"/>
  <c r="L1353" i="13"/>
  <c r="L1354" i="13"/>
  <c r="L1355" i="13"/>
  <c r="L1356" i="13"/>
  <c r="L1357" i="13"/>
  <c r="L1358" i="13"/>
  <c r="L1359" i="13"/>
  <c r="L1360" i="13"/>
  <c r="L1361" i="13"/>
  <c r="L1362" i="13"/>
  <c r="L1363" i="13"/>
  <c r="L1364" i="13"/>
  <c r="L1365" i="13"/>
  <c r="L1366" i="13"/>
  <c r="L1367" i="13"/>
  <c r="L1368" i="13"/>
  <c r="L1369" i="13"/>
  <c r="L1370" i="13"/>
  <c r="L1371" i="13"/>
  <c r="L1372" i="13"/>
  <c r="L1373" i="13"/>
  <c r="L1374" i="13"/>
  <c r="L1375" i="13"/>
  <c r="L1376" i="13"/>
  <c r="L1377" i="13"/>
  <c r="L1378" i="13"/>
  <c r="L1379" i="13"/>
  <c r="L1380" i="13"/>
  <c r="L1381" i="13"/>
  <c r="L1382" i="13"/>
  <c r="L1383" i="13"/>
  <c r="L1384" i="13"/>
  <c r="L1385" i="13"/>
  <c r="L1386" i="13"/>
  <c r="L1387" i="13"/>
  <c r="L1388" i="13"/>
  <c r="L1389" i="13"/>
  <c r="L1390" i="13"/>
  <c r="L1391" i="13"/>
  <c r="L1392" i="13"/>
  <c r="L1393" i="13"/>
  <c r="L1394" i="13"/>
  <c r="L1395" i="13"/>
  <c r="L1396" i="13"/>
  <c r="L1397" i="13"/>
  <c r="L1398" i="13"/>
  <c r="L1399" i="13"/>
  <c r="L1400" i="13"/>
  <c r="L1401" i="13"/>
  <c r="L1402" i="13"/>
  <c r="L1403" i="13"/>
  <c r="L1404" i="13"/>
  <c r="L1405" i="13"/>
  <c r="L1406" i="13"/>
  <c r="L1407" i="13"/>
  <c r="L1408" i="13"/>
  <c r="L1409" i="13"/>
  <c r="L1410" i="13"/>
  <c r="L1411" i="13"/>
  <c r="L1412" i="13"/>
  <c r="L1413" i="13"/>
  <c r="L1414" i="13"/>
  <c r="L1415" i="13"/>
  <c r="L1416" i="13"/>
  <c r="L1417" i="13"/>
  <c r="L1418" i="13"/>
  <c r="L1419" i="13"/>
  <c r="L1420" i="13"/>
  <c r="L1421" i="13"/>
  <c r="L1422" i="13"/>
  <c r="L1423" i="13"/>
  <c r="L1424" i="13"/>
  <c r="L1425" i="13"/>
  <c r="L1426" i="13"/>
  <c r="L1427" i="13"/>
  <c r="L1428" i="13"/>
  <c r="L1429" i="13"/>
  <c r="L1430" i="13"/>
  <c r="L1431" i="13"/>
  <c r="L1432" i="13"/>
  <c r="L1433" i="13"/>
  <c r="L1434" i="13"/>
  <c r="L1435" i="13"/>
  <c r="L1436" i="13"/>
  <c r="L1437" i="13"/>
  <c r="L1438" i="13"/>
  <c r="L1439" i="13"/>
  <c r="L1440" i="13"/>
  <c r="L1441" i="13"/>
  <c r="L1442" i="13"/>
  <c r="L1443" i="13"/>
  <c r="L1444" i="13"/>
  <c r="L1445" i="13"/>
  <c r="L1446" i="13"/>
  <c r="L1447" i="13"/>
  <c r="L1448" i="13"/>
  <c r="L1449" i="13"/>
  <c r="L1450" i="13"/>
  <c r="L1451" i="13"/>
  <c r="L1452" i="13"/>
  <c r="L1453" i="13"/>
  <c r="L1454" i="13"/>
  <c r="L1455" i="13"/>
  <c r="L1456" i="13"/>
  <c r="L1457" i="13"/>
  <c r="L1458" i="13"/>
  <c r="L1459" i="13"/>
  <c r="L1460" i="13"/>
  <c r="L1461" i="13"/>
  <c r="L1462" i="13"/>
  <c r="L1463" i="13"/>
  <c r="L1464" i="13"/>
  <c r="L1465" i="13"/>
  <c r="L1466" i="13"/>
  <c r="L1467" i="13"/>
  <c r="L1468" i="13"/>
  <c r="L1469" i="13"/>
  <c r="L1470" i="13"/>
  <c r="L1471" i="13"/>
  <c r="L1472" i="13"/>
  <c r="L1473" i="13"/>
  <c r="L1474" i="13"/>
  <c r="L1475" i="13"/>
  <c r="L1476" i="13"/>
  <c r="L1477" i="13"/>
  <c r="L1478" i="13"/>
  <c r="L1479" i="13"/>
  <c r="L1480" i="13"/>
  <c r="L1481" i="13"/>
  <c r="L1482" i="13"/>
  <c r="L1483" i="13"/>
  <c r="L1484" i="13"/>
  <c r="L1485" i="13"/>
  <c r="L1486" i="13"/>
  <c r="L1487" i="13"/>
  <c r="L1488" i="13"/>
  <c r="L1489" i="13"/>
  <c r="L1490" i="13"/>
  <c r="L1491" i="13"/>
  <c r="L1492" i="13"/>
  <c r="L1493" i="13"/>
  <c r="L1494" i="13"/>
  <c r="L1495" i="13"/>
  <c r="L1496" i="13"/>
  <c r="L1497" i="13"/>
  <c r="L1498" i="13"/>
  <c r="L1499" i="13"/>
  <c r="L1500" i="13"/>
  <c r="L1501" i="13"/>
  <c r="L1502" i="13"/>
  <c r="L1503" i="13"/>
  <c r="L1504" i="13"/>
  <c r="L1505" i="13"/>
  <c r="L1506" i="13"/>
  <c r="L1507" i="13"/>
  <c r="L1508" i="13"/>
  <c r="L1509" i="13"/>
  <c r="L1510" i="13"/>
  <c r="L1511" i="13"/>
  <c r="L1512" i="13"/>
  <c r="L1513" i="13"/>
  <c r="L1514" i="13"/>
  <c r="L1515" i="13"/>
  <c r="L1516" i="13"/>
  <c r="L1517" i="13"/>
  <c r="L1518" i="13"/>
  <c r="L1519" i="13"/>
  <c r="L1520" i="13"/>
  <c r="L1521" i="13"/>
  <c r="L1522" i="13"/>
  <c r="L1523" i="13"/>
  <c r="L1524" i="13"/>
  <c r="L1525" i="13"/>
  <c r="L1526" i="13"/>
  <c r="L1527" i="13"/>
  <c r="L1528" i="13"/>
  <c r="L1529" i="13"/>
  <c r="L1530" i="13"/>
  <c r="L1531" i="13"/>
  <c r="L1532" i="13"/>
  <c r="L1533" i="13"/>
  <c r="L1534" i="13"/>
  <c r="L1535" i="13"/>
  <c r="L1536" i="13"/>
  <c r="L1537" i="13"/>
  <c r="L1538" i="13"/>
  <c r="L1539" i="13"/>
  <c r="L1540" i="13"/>
  <c r="L1541" i="13"/>
  <c r="L1542" i="13"/>
  <c r="L1543" i="13"/>
  <c r="L1544" i="13"/>
  <c r="L1545" i="13"/>
  <c r="L1546" i="13"/>
  <c r="L1547" i="13"/>
  <c r="L1548" i="13"/>
  <c r="L1549" i="13"/>
  <c r="L1550" i="13"/>
  <c r="L1551" i="13"/>
  <c r="L1552" i="13"/>
  <c r="L1553" i="13"/>
  <c r="L1554" i="13"/>
  <c r="L1555" i="13"/>
  <c r="L1556" i="13"/>
  <c r="L1557" i="13"/>
  <c r="L1558" i="13"/>
  <c r="L1559" i="13"/>
  <c r="L1560" i="13"/>
  <c r="L1561" i="13"/>
  <c r="L1562" i="13"/>
  <c r="L1563" i="13"/>
  <c r="L1564" i="13"/>
  <c r="L1565" i="13"/>
  <c r="L1566" i="13"/>
  <c r="L1567" i="13"/>
  <c r="L1568" i="13"/>
  <c r="L1569" i="13"/>
  <c r="L1570" i="13"/>
  <c r="L1571" i="13"/>
  <c r="L1572" i="13"/>
  <c r="L1573" i="13"/>
  <c r="L1574" i="13"/>
  <c r="L1575" i="13"/>
  <c r="L1576" i="13"/>
  <c r="L1577" i="13"/>
  <c r="L1578" i="13"/>
  <c r="L1579" i="13"/>
  <c r="L1580" i="13"/>
  <c r="L1581" i="13"/>
  <c r="L1582" i="13"/>
  <c r="L1583" i="13"/>
  <c r="L1584" i="13"/>
  <c r="L1585" i="13"/>
  <c r="L1586" i="13"/>
  <c r="L1587" i="13"/>
  <c r="L1588" i="13"/>
  <c r="L1589" i="13"/>
  <c r="L1590" i="13"/>
  <c r="L1591" i="13"/>
  <c r="L1592" i="13"/>
  <c r="L1593" i="13"/>
  <c r="L1594" i="13"/>
  <c r="L1595" i="13"/>
  <c r="L1596" i="13"/>
  <c r="L1597" i="13"/>
  <c r="L1598" i="13"/>
  <c r="L1599" i="13"/>
  <c r="L1600" i="13"/>
  <c r="L1601" i="13"/>
  <c r="L1602" i="13"/>
  <c r="L1603" i="13"/>
  <c r="L1604" i="13"/>
  <c r="L1605" i="13"/>
  <c r="L1606" i="13"/>
  <c r="L1607" i="13"/>
  <c r="L1608" i="13"/>
  <c r="L1609" i="13"/>
  <c r="L1610" i="13"/>
  <c r="L1611" i="13"/>
  <c r="L1612" i="13"/>
  <c r="L1613" i="13"/>
  <c r="L1614" i="13"/>
  <c r="L1615" i="13"/>
  <c r="L1616" i="13"/>
  <c r="L1617" i="13"/>
  <c r="L1618" i="13"/>
  <c r="L1619" i="13"/>
  <c r="L1620" i="13"/>
  <c r="L1621" i="13"/>
  <c r="L1622" i="13"/>
  <c r="L1623" i="13"/>
  <c r="L1624" i="13"/>
  <c r="L1625" i="13"/>
  <c r="L1626" i="13"/>
  <c r="L1627" i="13"/>
  <c r="L1628" i="13"/>
  <c r="L1629" i="13"/>
  <c r="L1630" i="13"/>
  <c r="L1631" i="13"/>
  <c r="L1632" i="13"/>
  <c r="L1633" i="13"/>
  <c r="L1634" i="13"/>
  <c r="L1635" i="13"/>
  <c r="L1636" i="13"/>
  <c r="L1637" i="13"/>
  <c r="L1638" i="13"/>
  <c r="L1639" i="13"/>
  <c r="L1640" i="13"/>
  <c r="L1641" i="13"/>
  <c r="L1642" i="13"/>
  <c r="L1643" i="13"/>
  <c r="L1644" i="13"/>
  <c r="L1645" i="13"/>
  <c r="L1646" i="13"/>
  <c r="L1647" i="13"/>
  <c r="L1648" i="13"/>
  <c r="L1649" i="13"/>
  <c r="L1650" i="13"/>
  <c r="L1651" i="13"/>
  <c r="L1652" i="13"/>
  <c r="L1653" i="13"/>
  <c r="L1654" i="13"/>
  <c r="L1655" i="13"/>
  <c r="L1656" i="13"/>
  <c r="L1657" i="13"/>
  <c r="L1658" i="13"/>
  <c r="L1659" i="13"/>
  <c r="L1660" i="13"/>
  <c r="L1661" i="13"/>
  <c r="L1662" i="13"/>
  <c r="L1663" i="13"/>
  <c r="L1664" i="13"/>
  <c r="L1665" i="13"/>
  <c r="L1666" i="13"/>
  <c r="L1667" i="13"/>
  <c r="L1668" i="13"/>
  <c r="L1669" i="13"/>
  <c r="L1670" i="13"/>
  <c r="L1671" i="13"/>
  <c r="L1672" i="13"/>
  <c r="L1673" i="13"/>
  <c r="L1674" i="13"/>
  <c r="L1675" i="13"/>
  <c r="L1676" i="13"/>
  <c r="L1677" i="13"/>
  <c r="L1678" i="13"/>
  <c r="L1679" i="13"/>
  <c r="L1680" i="13"/>
  <c r="L1681" i="13"/>
  <c r="L1682" i="13"/>
  <c r="L1683" i="13"/>
  <c r="L1684" i="13"/>
  <c r="L1685" i="13"/>
  <c r="L1686" i="13"/>
  <c r="L1687" i="13"/>
  <c r="L1688" i="13"/>
  <c r="L1689" i="13"/>
  <c r="L1690" i="13"/>
  <c r="L1691" i="13"/>
  <c r="L1692" i="13"/>
  <c r="L1693" i="13"/>
  <c r="L1694" i="13"/>
  <c r="L1695" i="13"/>
  <c r="L1696" i="13"/>
  <c r="L1697" i="13"/>
  <c r="L1698" i="13"/>
  <c r="L1699" i="13"/>
  <c r="L1700" i="13"/>
  <c r="L1701" i="13"/>
  <c r="L1702" i="13"/>
  <c r="L1703" i="13"/>
  <c r="L1704" i="13"/>
  <c r="L1705" i="13"/>
  <c r="L1706" i="13"/>
  <c r="L1707" i="13"/>
  <c r="L1708" i="13"/>
  <c r="L1709" i="13"/>
  <c r="L1710" i="13"/>
  <c r="L1711" i="13"/>
  <c r="L1712" i="13"/>
  <c r="L1713" i="13"/>
  <c r="L1714" i="13"/>
  <c r="L1715" i="13"/>
  <c r="L1716" i="13"/>
  <c r="L1717" i="13"/>
  <c r="L1718" i="13"/>
  <c r="L1719" i="13"/>
  <c r="L1720" i="13"/>
  <c r="L1721" i="13"/>
  <c r="L1722" i="13"/>
  <c r="L1723" i="13"/>
  <c r="L1724" i="13"/>
  <c r="L1725" i="13"/>
  <c r="L1726" i="13"/>
  <c r="L1727" i="13"/>
  <c r="L1728" i="13"/>
  <c r="L1729" i="13"/>
  <c r="L1730" i="13"/>
  <c r="L1731" i="13"/>
  <c r="L1732" i="13"/>
  <c r="L1733" i="13"/>
  <c r="L1734" i="13"/>
  <c r="L1735" i="13"/>
  <c r="L1736" i="13"/>
  <c r="L1737" i="13"/>
  <c r="L1738" i="13"/>
  <c r="L1739" i="13"/>
  <c r="L1740" i="13"/>
  <c r="L1741" i="13"/>
  <c r="L1742" i="13"/>
  <c r="L1743" i="13"/>
  <c r="L1744" i="13"/>
  <c r="L1745" i="13"/>
  <c r="L1746" i="13"/>
  <c r="L1747" i="13"/>
  <c r="L1748" i="13"/>
  <c r="L1749" i="13"/>
  <c r="L1750" i="13"/>
  <c r="L1751" i="13"/>
  <c r="L1752" i="13"/>
  <c r="L1753" i="13"/>
  <c r="L1754" i="13"/>
  <c r="L1755" i="13"/>
  <c r="L1756" i="13"/>
  <c r="L1757" i="13"/>
  <c r="L1758" i="13"/>
  <c r="L1759" i="13"/>
  <c r="L1760" i="13"/>
  <c r="L1761" i="13"/>
  <c r="L1762" i="13"/>
  <c r="L1763" i="13"/>
  <c r="L1764" i="13"/>
  <c r="L1765" i="13"/>
  <c r="L1766" i="13"/>
  <c r="L1767" i="13"/>
  <c r="L1768" i="13"/>
  <c r="L1769" i="13"/>
  <c r="L1770" i="13"/>
  <c r="L1771" i="13"/>
  <c r="L1772" i="13"/>
  <c r="L1773" i="13"/>
  <c r="L1774" i="13"/>
  <c r="L1775" i="13"/>
  <c r="L1776" i="13"/>
  <c r="L1777" i="13"/>
  <c r="L1778" i="13"/>
  <c r="L1779" i="13"/>
  <c r="L1780" i="13"/>
  <c r="L1781" i="13"/>
  <c r="L1782" i="13"/>
  <c r="L1783" i="13"/>
  <c r="L1784" i="13"/>
  <c r="L1785" i="13"/>
  <c r="L1786" i="13"/>
  <c r="L1787" i="13"/>
  <c r="L1788" i="13"/>
  <c r="L1789" i="13"/>
  <c r="L1790" i="13"/>
  <c r="L1791" i="13"/>
  <c r="L1792" i="13"/>
  <c r="L1793" i="13"/>
  <c r="L1794" i="13"/>
  <c r="L1795" i="13"/>
  <c r="L1796" i="13"/>
  <c r="L1797" i="13"/>
  <c r="L1798" i="13"/>
  <c r="L1799" i="13"/>
  <c r="L1800" i="13"/>
  <c r="L1801" i="13"/>
  <c r="L1802" i="13"/>
  <c r="L1803" i="13"/>
  <c r="L1804" i="13"/>
  <c r="L1805" i="13"/>
  <c r="L1806" i="13"/>
  <c r="L1807" i="13"/>
  <c r="L1808" i="13"/>
  <c r="L1809" i="13"/>
  <c r="L1810" i="13"/>
  <c r="L1811" i="13"/>
  <c r="L1812" i="13"/>
  <c r="L1813" i="13"/>
  <c r="L1814" i="13"/>
  <c r="L1815" i="13"/>
  <c r="L1816" i="13"/>
  <c r="L1817" i="13"/>
  <c r="L1818" i="13"/>
  <c r="L1819" i="13"/>
  <c r="L1820" i="13"/>
  <c r="L1821" i="13"/>
  <c r="L1822" i="13"/>
  <c r="L1823" i="13"/>
  <c r="L1824" i="13"/>
  <c r="L1825" i="13"/>
  <c r="L1826" i="13"/>
  <c r="L1827" i="13"/>
  <c r="L1828" i="13"/>
  <c r="L1829" i="13"/>
  <c r="L1830" i="13"/>
  <c r="L1831" i="13"/>
  <c r="L1832" i="13"/>
  <c r="L1833" i="13"/>
  <c r="L1834" i="13"/>
  <c r="L1835" i="13"/>
  <c r="L1836" i="13"/>
  <c r="L1837" i="13"/>
  <c r="L1838" i="13"/>
  <c r="L1839" i="13"/>
  <c r="L1840" i="13"/>
  <c r="L1841" i="13"/>
  <c r="L1842" i="13"/>
  <c r="L1843" i="13"/>
  <c r="L1844" i="13"/>
  <c r="L1845" i="13"/>
  <c r="L1846" i="13"/>
  <c r="L1847" i="13"/>
  <c r="L1848" i="13"/>
  <c r="L1849" i="13"/>
  <c r="L1850" i="13"/>
  <c r="L1851" i="13"/>
  <c r="L1852" i="13"/>
  <c r="L1853" i="13"/>
  <c r="L1854" i="13"/>
  <c r="L1855" i="13"/>
  <c r="L1856" i="13"/>
  <c r="L1857" i="13"/>
  <c r="L1858" i="13"/>
  <c r="L1859" i="13"/>
  <c r="L1860" i="13"/>
  <c r="L1861" i="13"/>
  <c r="L1862" i="13"/>
  <c r="L1863" i="13"/>
  <c r="L1864" i="13"/>
  <c r="L1865" i="13"/>
  <c r="L1866" i="13"/>
  <c r="L1867" i="13"/>
  <c r="L1868" i="13"/>
  <c r="L1869" i="13"/>
  <c r="L1870" i="13"/>
  <c r="L1871" i="13"/>
  <c r="L1872" i="13"/>
  <c r="L1873" i="13"/>
  <c r="L1874" i="13"/>
  <c r="L1875" i="13"/>
  <c r="L1876" i="13"/>
  <c r="L1877" i="13"/>
  <c r="L1878" i="13"/>
  <c r="L1879" i="13"/>
  <c r="L1880" i="13"/>
  <c r="L1881" i="13"/>
  <c r="L1882" i="13"/>
  <c r="L1883" i="13"/>
  <c r="L1884" i="13"/>
  <c r="L1885" i="13"/>
  <c r="L1886" i="13"/>
  <c r="L1887" i="13"/>
  <c r="L1888" i="13"/>
  <c r="L1889" i="13"/>
  <c r="L1890" i="13"/>
  <c r="L1891" i="13"/>
  <c r="L1892" i="13"/>
  <c r="L1893" i="13"/>
  <c r="L1894" i="13"/>
  <c r="L1895" i="13"/>
  <c r="L1896" i="13"/>
  <c r="L1897" i="13"/>
  <c r="L1898" i="13"/>
  <c r="L1899" i="13"/>
  <c r="L1900" i="13"/>
  <c r="L1901" i="13"/>
  <c r="L1902" i="13"/>
  <c r="L1903" i="13"/>
  <c r="L1904" i="13"/>
  <c r="L1905" i="13"/>
  <c r="L1906" i="13"/>
  <c r="L1907" i="13"/>
  <c r="L1908" i="13"/>
  <c r="L1909" i="13"/>
  <c r="L1910" i="13"/>
  <c r="L1911" i="13"/>
  <c r="L1912" i="13"/>
  <c r="L1913" i="13"/>
  <c r="L1914" i="13"/>
  <c r="L1915" i="13"/>
  <c r="L1916" i="13"/>
  <c r="L1917" i="13"/>
  <c r="L1918" i="13"/>
  <c r="L1919" i="13"/>
  <c r="L1920" i="13"/>
  <c r="L1921" i="13"/>
  <c r="L1922" i="13"/>
  <c r="L1923" i="13"/>
  <c r="L1924" i="13"/>
  <c r="L1925" i="13"/>
  <c r="L1926" i="13"/>
  <c r="L1927" i="13"/>
  <c r="L1928" i="13"/>
  <c r="L1929" i="13"/>
  <c r="L1930" i="13"/>
  <c r="L1931" i="13"/>
  <c r="L1932" i="13"/>
  <c r="L1933" i="13"/>
  <c r="L1934" i="13"/>
  <c r="L1935" i="13"/>
  <c r="L1936" i="13"/>
  <c r="L1937" i="13"/>
  <c r="L1938" i="13"/>
  <c r="L1939" i="13"/>
  <c r="L1940" i="13"/>
  <c r="L1941" i="13"/>
  <c r="L1942" i="13"/>
  <c r="L1943" i="13"/>
  <c r="L1944" i="13"/>
  <c r="L1945" i="13"/>
  <c r="L1946" i="13"/>
  <c r="L1947" i="13"/>
  <c r="L1948" i="13"/>
  <c r="L1949" i="13"/>
  <c r="L1950" i="13"/>
  <c r="L1951" i="13"/>
  <c r="L1952" i="13"/>
  <c r="L1953" i="13"/>
  <c r="L1954" i="13"/>
  <c r="L1955" i="13"/>
  <c r="L1956" i="13"/>
  <c r="L1957" i="13"/>
  <c r="L1958" i="13"/>
  <c r="L1959" i="13"/>
  <c r="L1960" i="13"/>
  <c r="L1961" i="13"/>
  <c r="L1962" i="13"/>
  <c r="L1963" i="13"/>
  <c r="L1964" i="13"/>
  <c r="L1965" i="13"/>
  <c r="L1966" i="13"/>
  <c r="L1967" i="13"/>
  <c r="L1968" i="13"/>
  <c r="L1969" i="13"/>
  <c r="L1970" i="13"/>
  <c r="L1971" i="13"/>
  <c r="L1972" i="13"/>
  <c r="L1973" i="13"/>
  <c r="L1974" i="13"/>
  <c r="L1975" i="13"/>
  <c r="L1976" i="13"/>
  <c r="L1977" i="13"/>
  <c r="L1978" i="13"/>
  <c r="L1979" i="13"/>
  <c r="L1980" i="13"/>
  <c r="L1981" i="13"/>
  <c r="L1982" i="13"/>
  <c r="L1983" i="13"/>
  <c r="L1984" i="13"/>
  <c r="L1985" i="13"/>
  <c r="L1986" i="13"/>
  <c r="L1987" i="13"/>
  <c r="L1988" i="13"/>
  <c r="L1989" i="13"/>
  <c r="L1990" i="13"/>
  <c r="L1991" i="13"/>
  <c r="L1992" i="13"/>
  <c r="L1993" i="13"/>
  <c r="L1994" i="13"/>
  <c r="L1995" i="13"/>
  <c r="L1996" i="13"/>
  <c r="L1997" i="13"/>
  <c r="L1998" i="13"/>
  <c r="L1999" i="13"/>
  <c r="L2000" i="13"/>
  <c r="L2001" i="13"/>
  <c r="L2002" i="13"/>
  <c r="L2003" i="13"/>
  <c r="L2004" i="13"/>
  <c r="L2005" i="13"/>
  <c r="L2006" i="13"/>
  <c r="L2007" i="13"/>
  <c r="L2008" i="13"/>
  <c r="L2009" i="13"/>
  <c r="L2010" i="13"/>
  <c r="L2011" i="13"/>
  <c r="L2012" i="13"/>
  <c r="L2013" i="13"/>
  <c r="L2014" i="13"/>
  <c r="L2015" i="13"/>
  <c r="L2016" i="13"/>
  <c r="L2017" i="13"/>
  <c r="L2018" i="13"/>
  <c r="L2019" i="13"/>
  <c r="L2020" i="13"/>
  <c r="L2021" i="13"/>
  <c r="L2022" i="13"/>
  <c r="L2023" i="13"/>
  <c r="L2024" i="13"/>
  <c r="L2025" i="13"/>
  <c r="L2026" i="13"/>
  <c r="L2027" i="13"/>
  <c r="L2028" i="13"/>
  <c r="L2029" i="13"/>
  <c r="L2030" i="13"/>
  <c r="L2031" i="13"/>
  <c r="L2032" i="13"/>
  <c r="L2033" i="13"/>
  <c r="L2034" i="13"/>
  <c r="L2035" i="13"/>
  <c r="L2036" i="13"/>
  <c r="L2037" i="13"/>
  <c r="L2038" i="13"/>
  <c r="L2039" i="13"/>
  <c r="L2040" i="13"/>
  <c r="L2041" i="13"/>
  <c r="L2042" i="13"/>
  <c r="L2043" i="13"/>
  <c r="L2044" i="13"/>
  <c r="L2045" i="13"/>
  <c r="L2046" i="13"/>
  <c r="L2047" i="13"/>
  <c r="L2048" i="13"/>
  <c r="L2049" i="13"/>
  <c r="L2050" i="13"/>
  <c r="L2051" i="13"/>
  <c r="L2052" i="13"/>
  <c r="L2053" i="13"/>
  <c r="L2054" i="13"/>
  <c r="L2055" i="13"/>
  <c r="L2056" i="13"/>
  <c r="L2057" i="13"/>
  <c r="L2058" i="13"/>
  <c r="L2059" i="13"/>
  <c r="L2060" i="13"/>
  <c r="L2061" i="13"/>
  <c r="L2062" i="13"/>
  <c r="L2063" i="13"/>
  <c r="L2064" i="13"/>
  <c r="L2065" i="13"/>
  <c r="L2066" i="13"/>
  <c r="L2067" i="13"/>
  <c r="L2068" i="13"/>
  <c r="L2069" i="13"/>
  <c r="L2070" i="13"/>
  <c r="L2071" i="13"/>
  <c r="L2072" i="13"/>
  <c r="L2073" i="13"/>
  <c r="L2074" i="13"/>
  <c r="L2075" i="13"/>
  <c r="L2076" i="13"/>
  <c r="L2077" i="13"/>
  <c r="L2078" i="13"/>
  <c r="L2079" i="13"/>
  <c r="L2080" i="13"/>
  <c r="L2081" i="13"/>
  <c r="L2082" i="13"/>
  <c r="L2083" i="13"/>
  <c r="L2084" i="13"/>
  <c r="L2085" i="13"/>
  <c r="L2086" i="13"/>
  <c r="L2087" i="13"/>
  <c r="L2088" i="13"/>
  <c r="L2089" i="13"/>
  <c r="L2090" i="13"/>
  <c r="L2091" i="13"/>
  <c r="L2092" i="13"/>
  <c r="L2093" i="13"/>
  <c r="L2094" i="13"/>
  <c r="L2095" i="13"/>
  <c r="L2096" i="13"/>
  <c r="L2097" i="13"/>
  <c r="L2098" i="13"/>
  <c r="L2099" i="13"/>
  <c r="L2100" i="13"/>
  <c r="L2101" i="13"/>
  <c r="L2102" i="13"/>
  <c r="L2103" i="13"/>
  <c r="L2104" i="13"/>
  <c r="L2105" i="13"/>
  <c r="L2106" i="13"/>
  <c r="L2107" i="13"/>
  <c r="L2108" i="13"/>
  <c r="L2109" i="13"/>
  <c r="L2110" i="13"/>
  <c r="L2111" i="13"/>
  <c r="L2112" i="13"/>
  <c r="L2113" i="13"/>
  <c r="L2114" i="13"/>
  <c r="L2115" i="13"/>
  <c r="L2116" i="13"/>
  <c r="L2117" i="13"/>
  <c r="L2118" i="13"/>
  <c r="L2119" i="13"/>
  <c r="L2120" i="13"/>
  <c r="L2121" i="13"/>
  <c r="L2122" i="13"/>
  <c r="L2123" i="13"/>
  <c r="L2124" i="13"/>
  <c r="L2125" i="13"/>
  <c r="L2126" i="13"/>
  <c r="L2127" i="13"/>
  <c r="L2128" i="13"/>
  <c r="L2129" i="13"/>
  <c r="L2130" i="13"/>
  <c r="L2131" i="13"/>
  <c r="L2132" i="13"/>
  <c r="L2133" i="13"/>
  <c r="L2134" i="13"/>
  <c r="L2135" i="13"/>
  <c r="L2136" i="13"/>
  <c r="L2137" i="13"/>
  <c r="L2138" i="13"/>
  <c r="L2139" i="13"/>
  <c r="L2140" i="13"/>
  <c r="L2141" i="13"/>
  <c r="L2142" i="13"/>
  <c r="L2143" i="13"/>
  <c r="L2144" i="13"/>
  <c r="L2145" i="13"/>
  <c r="L2146" i="13"/>
  <c r="L2147" i="13"/>
  <c r="L2148" i="13"/>
  <c r="L2149" i="13"/>
  <c r="L2150" i="13"/>
  <c r="L2151" i="13"/>
  <c r="L2152" i="13"/>
  <c r="L2153" i="13"/>
  <c r="L2154" i="13"/>
  <c r="L2155" i="13"/>
  <c r="L2156" i="13"/>
  <c r="L2157" i="13"/>
  <c r="L2158" i="13"/>
  <c r="L2159" i="13"/>
  <c r="L2160" i="13"/>
  <c r="L2161" i="13"/>
  <c r="L2162" i="13"/>
  <c r="L2163" i="13"/>
  <c r="L2164" i="13"/>
  <c r="L2165" i="13"/>
  <c r="L2166" i="13"/>
  <c r="L2167" i="13"/>
  <c r="L2168" i="13"/>
  <c r="L2169" i="13"/>
  <c r="L2170" i="13"/>
  <c r="L2171" i="13"/>
  <c r="L2172" i="13"/>
  <c r="L2173" i="13"/>
  <c r="L2174" i="13"/>
  <c r="L2175" i="13"/>
  <c r="L2176" i="13"/>
  <c r="L2177" i="13"/>
  <c r="L2178" i="13"/>
  <c r="L2179" i="13"/>
  <c r="L2180" i="13"/>
  <c r="L2181" i="13"/>
  <c r="L2182" i="13"/>
  <c r="L2183" i="13"/>
  <c r="L2184" i="13"/>
  <c r="L2185" i="13"/>
  <c r="L2186" i="13"/>
  <c r="L2187" i="13"/>
  <c r="L2188" i="13"/>
  <c r="L2189" i="13"/>
  <c r="L2190" i="13"/>
  <c r="L2191" i="13"/>
  <c r="L2192" i="13"/>
  <c r="L2193" i="13"/>
  <c r="L2194" i="13"/>
  <c r="L2195" i="13"/>
  <c r="L2196" i="13"/>
  <c r="L2197" i="13"/>
  <c r="L2198" i="13"/>
  <c r="L2199" i="13"/>
  <c r="L2200" i="13"/>
  <c r="L2201" i="13"/>
  <c r="L2202" i="13"/>
  <c r="L2203" i="13"/>
  <c r="L2204" i="13"/>
  <c r="L2205" i="13"/>
  <c r="L2206" i="13"/>
  <c r="L2207" i="13"/>
  <c r="L2208" i="13"/>
  <c r="L2209" i="13"/>
  <c r="L2210" i="13"/>
  <c r="L2211" i="13"/>
  <c r="L2212" i="13"/>
  <c r="L2213" i="13"/>
  <c r="L2214" i="13"/>
  <c r="L2215" i="13"/>
  <c r="L2216" i="13"/>
  <c r="L2217" i="13"/>
  <c r="L2218" i="13"/>
  <c r="L2219" i="13"/>
  <c r="L2220" i="13"/>
  <c r="L2221" i="13"/>
  <c r="L2222" i="13"/>
  <c r="L2223" i="13"/>
  <c r="L2224" i="13"/>
  <c r="L2225" i="13"/>
  <c r="L2226" i="13"/>
  <c r="L2227" i="13"/>
  <c r="L2228" i="13"/>
  <c r="L2229" i="13"/>
  <c r="L2230" i="13"/>
  <c r="L2231" i="13"/>
  <c r="L2232" i="13"/>
  <c r="L2233" i="13"/>
  <c r="L2234" i="13"/>
  <c r="L2235" i="13"/>
  <c r="L2236" i="13"/>
  <c r="L2237" i="13"/>
  <c r="L2238" i="13"/>
  <c r="L2239" i="13"/>
  <c r="L2240" i="13"/>
  <c r="L2241" i="13"/>
  <c r="L2242" i="13"/>
  <c r="L2243" i="13"/>
  <c r="L2244" i="13"/>
  <c r="L2245" i="13"/>
  <c r="L2246" i="13"/>
  <c r="L2247" i="13"/>
  <c r="L2248" i="13"/>
  <c r="L2249" i="13"/>
  <c r="L2250" i="13"/>
  <c r="L2251" i="13"/>
  <c r="L2252" i="13"/>
  <c r="L2253" i="13"/>
  <c r="L2254" i="13"/>
  <c r="L2255" i="13"/>
  <c r="L2256" i="13"/>
  <c r="L2257" i="13"/>
  <c r="L2258" i="13"/>
  <c r="L2259" i="13"/>
  <c r="L2260" i="13"/>
  <c r="L2261" i="13"/>
  <c r="L2262" i="13"/>
  <c r="L2263" i="13"/>
  <c r="L2264" i="13"/>
  <c r="L2265" i="13"/>
  <c r="L2266" i="13"/>
  <c r="L2267" i="13"/>
  <c r="L2268" i="13"/>
  <c r="L2269" i="13"/>
  <c r="L2270" i="13"/>
  <c r="L2271" i="13"/>
  <c r="L2272" i="13"/>
  <c r="L2273" i="13"/>
  <c r="L2274" i="13"/>
  <c r="L2275" i="13"/>
  <c r="L2276" i="13"/>
  <c r="L2277" i="13"/>
  <c r="L2278" i="13"/>
  <c r="L2279" i="13"/>
  <c r="L2280" i="13"/>
  <c r="L2281" i="13"/>
  <c r="L2282" i="13"/>
  <c r="L2283" i="13"/>
  <c r="L2284" i="13"/>
  <c r="L2285" i="13"/>
  <c r="L2286" i="13"/>
  <c r="L2287" i="13"/>
  <c r="L2288" i="13"/>
  <c r="L2289" i="13"/>
  <c r="L2290" i="13"/>
  <c r="L2291" i="13"/>
  <c r="L2292" i="13"/>
  <c r="L2293" i="13"/>
  <c r="L2294" i="13"/>
  <c r="L2295" i="13"/>
  <c r="L2296" i="13"/>
  <c r="L2297" i="13"/>
  <c r="L2298" i="13"/>
  <c r="L2299" i="13"/>
  <c r="L2300" i="13"/>
  <c r="L2301" i="13"/>
  <c r="L2302" i="13"/>
  <c r="L2303" i="13"/>
  <c r="L2304" i="13"/>
  <c r="L2305" i="13"/>
  <c r="L2306" i="13"/>
  <c r="L2307" i="13"/>
  <c r="L2308" i="13"/>
  <c r="L2309" i="13"/>
  <c r="L2310" i="13"/>
  <c r="L2311" i="13"/>
  <c r="L2312" i="13"/>
  <c r="L2313" i="13"/>
  <c r="L2314" i="13"/>
  <c r="L2315" i="13"/>
  <c r="L2316" i="13"/>
  <c r="L2317" i="13"/>
  <c r="L2318" i="13"/>
  <c r="L2319" i="13"/>
  <c r="L2320" i="13"/>
  <c r="L2321" i="13"/>
  <c r="L2322" i="13"/>
  <c r="L2323" i="13"/>
  <c r="L2324" i="13"/>
  <c r="L2325" i="13"/>
  <c r="L2326" i="13"/>
  <c r="L2327" i="13"/>
  <c r="L2328" i="13"/>
  <c r="L2329" i="13"/>
  <c r="L2330" i="13"/>
  <c r="L2331" i="13"/>
  <c r="L2332" i="13"/>
  <c r="L2333" i="13"/>
  <c r="L2334" i="13"/>
  <c r="L2335" i="13"/>
  <c r="L2336" i="13"/>
  <c r="L2337" i="13"/>
  <c r="L2338" i="13"/>
  <c r="L2339" i="13"/>
  <c r="L2340" i="13"/>
  <c r="L2341" i="13"/>
  <c r="L2342" i="13"/>
  <c r="L2343" i="13"/>
  <c r="L2344" i="13"/>
  <c r="L2345" i="13"/>
  <c r="L2346" i="13"/>
  <c r="L2347" i="13"/>
  <c r="L2348" i="13"/>
  <c r="L2349" i="13"/>
  <c r="L2350" i="13"/>
  <c r="L2351" i="13"/>
  <c r="L2352" i="13"/>
  <c r="L2353" i="13"/>
  <c r="L2354" i="13"/>
  <c r="L2355" i="13"/>
  <c r="L2356" i="13"/>
  <c r="L2357" i="13"/>
  <c r="L2358" i="13"/>
  <c r="L2359" i="13"/>
  <c r="L2360" i="13"/>
  <c r="L2361" i="13"/>
  <c r="L2362" i="13"/>
  <c r="L2363" i="13"/>
  <c r="L2364" i="13"/>
  <c r="L2365" i="13"/>
  <c r="L2366" i="13"/>
  <c r="L2367" i="13"/>
  <c r="L2368" i="13"/>
  <c r="L2369" i="13"/>
  <c r="L2370" i="13"/>
  <c r="L2371" i="13"/>
  <c r="L2372" i="13"/>
  <c r="L2373" i="13"/>
  <c r="L2374" i="13"/>
  <c r="L2375" i="13"/>
  <c r="L2376" i="13"/>
  <c r="L2377" i="13"/>
  <c r="L2378" i="13"/>
  <c r="L2379" i="13"/>
  <c r="L2380" i="13"/>
  <c r="L2381" i="13"/>
  <c r="L2382" i="13"/>
  <c r="L2383" i="13"/>
  <c r="L2384" i="13"/>
  <c r="L2385" i="13"/>
  <c r="L2386" i="13"/>
  <c r="L2387" i="13"/>
  <c r="L2388" i="13"/>
  <c r="L2389" i="13"/>
  <c r="L2390" i="13"/>
  <c r="L2391" i="13"/>
  <c r="L2392" i="13"/>
  <c r="L2393" i="13"/>
  <c r="L2394" i="13"/>
  <c r="L2395" i="13"/>
  <c r="L2396" i="13"/>
  <c r="L2397" i="13"/>
  <c r="L2398" i="13"/>
  <c r="L2399" i="13"/>
  <c r="L2400" i="13"/>
  <c r="L2401" i="13"/>
  <c r="L2402" i="13"/>
  <c r="L2403" i="13"/>
  <c r="L2404" i="13"/>
  <c r="L2405" i="13"/>
  <c r="L2406" i="13"/>
  <c r="L2407" i="13"/>
  <c r="L2408" i="13"/>
  <c r="L2409" i="13"/>
  <c r="L2410" i="13"/>
  <c r="L2411" i="13"/>
  <c r="L2412" i="13"/>
  <c r="L2413" i="13"/>
  <c r="L2414" i="13"/>
  <c r="L2415" i="13"/>
  <c r="L2416" i="13"/>
  <c r="L2417" i="13"/>
  <c r="L2418" i="13"/>
  <c r="L2419" i="13"/>
  <c r="L2420" i="13"/>
  <c r="L2421" i="13"/>
  <c r="L2422" i="13"/>
  <c r="L2423" i="13"/>
  <c r="L2424" i="13"/>
  <c r="L2425" i="13"/>
  <c r="L2426" i="13"/>
  <c r="L2427" i="13"/>
  <c r="L2428" i="13"/>
  <c r="L2429" i="13"/>
  <c r="L2430" i="13"/>
  <c r="L2431" i="13"/>
  <c r="L2432" i="13"/>
  <c r="L2433" i="13"/>
  <c r="L2434" i="13"/>
  <c r="L2435" i="13"/>
  <c r="L2436" i="13"/>
  <c r="L2437" i="13"/>
  <c r="L2438" i="13"/>
  <c r="L2439" i="13"/>
  <c r="L2440" i="13"/>
  <c r="L2441" i="13"/>
  <c r="L2442" i="13"/>
  <c r="L2443" i="13"/>
  <c r="L2444" i="13"/>
  <c r="L2445" i="13"/>
  <c r="L2446" i="13"/>
  <c r="L2447" i="13"/>
  <c r="L2448" i="13"/>
  <c r="L2449" i="13"/>
  <c r="L2450" i="13"/>
  <c r="L2451" i="13"/>
  <c r="L2452" i="13"/>
  <c r="L2453" i="13"/>
  <c r="L2454" i="13"/>
  <c r="L2455" i="13"/>
  <c r="L2456" i="13"/>
  <c r="L2457" i="13"/>
  <c r="L2458" i="13"/>
  <c r="L2459" i="13"/>
  <c r="L2460" i="13"/>
  <c r="L2461" i="13"/>
  <c r="L2462" i="13"/>
  <c r="L2463" i="13"/>
  <c r="L2464" i="13"/>
  <c r="L2465" i="13"/>
  <c r="L2466" i="13"/>
  <c r="L2467" i="13"/>
  <c r="L2468" i="13"/>
  <c r="L2469" i="13"/>
  <c r="L2470" i="13"/>
  <c r="L2471" i="13"/>
  <c r="L2472" i="13"/>
  <c r="L2473" i="13"/>
  <c r="L2474" i="13"/>
  <c r="L2475" i="13"/>
  <c r="L2476" i="13"/>
  <c r="L2477" i="13"/>
  <c r="L2478" i="13"/>
  <c r="L2479" i="13"/>
  <c r="L2480" i="13"/>
  <c r="L2481" i="13"/>
  <c r="L2482" i="13"/>
  <c r="L2483" i="13"/>
  <c r="L2484" i="13"/>
  <c r="L2485" i="13"/>
  <c r="L2486" i="13"/>
  <c r="L2487" i="13"/>
  <c r="L2488" i="13"/>
  <c r="L2489" i="13"/>
  <c r="L2490" i="13"/>
  <c r="L2491" i="13"/>
  <c r="L2492" i="13"/>
  <c r="L2493" i="13"/>
  <c r="L2494" i="13"/>
  <c r="L2495" i="13"/>
  <c r="L2496" i="13"/>
  <c r="L2497" i="13"/>
  <c r="L2498" i="13"/>
  <c r="L2499" i="13"/>
  <c r="L2500" i="13"/>
  <c r="L2501" i="13"/>
  <c r="L2502" i="13"/>
  <c r="L2503" i="13"/>
  <c r="L2504" i="13"/>
  <c r="L2505" i="13"/>
  <c r="L2506" i="13"/>
  <c r="L2507" i="13"/>
  <c r="L2508" i="13"/>
  <c r="L2509" i="13"/>
  <c r="L2510" i="13"/>
  <c r="L2511" i="13"/>
  <c r="L2512" i="13"/>
  <c r="L2513" i="13"/>
  <c r="L2514" i="13"/>
  <c r="L2515" i="13"/>
  <c r="L2516" i="13"/>
  <c r="L2517" i="13"/>
  <c r="L2518" i="13"/>
  <c r="L2519" i="13"/>
  <c r="L2520" i="13"/>
  <c r="L2521" i="13"/>
  <c r="L2522" i="13"/>
  <c r="L2523" i="13"/>
  <c r="L2524" i="13"/>
  <c r="L2525" i="13"/>
  <c r="L2526" i="13"/>
  <c r="L2527" i="13"/>
  <c r="L2528" i="13"/>
  <c r="L2529" i="13"/>
  <c r="L2530" i="13"/>
  <c r="L2531" i="13"/>
  <c r="L2532" i="13"/>
  <c r="L2533" i="13"/>
  <c r="L2534" i="13"/>
  <c r="L2535" i="13"/>
  <c r="L2536" i="13"/>
  <c r="L2537" i="13"/>
  <c r="L2538" i="13"/>
  <c r="L2539" i="13"/>
  <c r="L2540" i="13"/>
  <c r="L2541" i="13"/>
  <c r="L2542" i="13"/>
  <c r="L2543" i="13"/>
  <c r="L2544" i="13"/>
  <c r="L2545" i="13"/>
  <c r="L2546" i="13"/>
  <c r="L2547" i="13"/>
  <c r="L2548" i="13"/>
  <c r="L2549" i="13"/>
  <c r="L2550" i="13"/>
  <c r="L2551" i="13"/>
  <c r="L2552" i="13"/>
  <c r="L2553" i="13"/>
  <c r="L2554" i="13"/>
  <c r="L2555" i="13"/>
  <c r="L2556" i="13"/>
  <c r="L2557" i="13"/>
  <c r="L2558" i="13"/>
  <c r="L2559" i="13"/>
  <c r="L2560" i="13"/>
  <c r="L2561" i="13"/>
  <c r="L2562" i="13"/>
  <c r="L2563" i="13"/>
  <c r="L2564" i="13"/>
  <c r="L2565" i="13"/>
  <c r="L2566" i="13"/>
  <c r="L2567" i="13"/>
  <c r="L2568" i="13"/>
  <c r="L2569" i="13"/>
  <c r="L2570" i="13"/>
  <c r="L2571" i="13"/>
  <c r="L2572" i="13"/>
  <c r="L2573" i="13"/>
  <c r="L2574" i="13"/>
  <c r="L2575" i="13"/>
  <c r="L2576" i="13"/>
  <c r="L2577" i="13"/>
  <c r="L2578" i="13"/>
  <c r="L2579" i="13"/>
  <c r="L2580" i="13"/>
  <c r="L2581" i="13"/>
  <c r="L2582" i="13"/>
  <c r="L2583" i="13"/>
  <c r="L2584" i="13"/>
  <c r="L2585" i="13"/>
  <c r="L2586" i="13"/>
  <c r="L2587" i="13"/>
  <c r="L2588" i="13"/>
  <c r="L2589" i="13"/>
  <c r="L2590" i="13"/>
  <c r="L2591" i="13"/>
  <c r="L2592" i="13"/>
  <c r="L2593" i="13"/>
  <c r="L2594" i="13"/>
  <c r="L2595" i="13"/>
  <c r="L2596" i="13"/>
  <c r="L2597" i="13"/>
  <c r="L2598" i="13"/>
  <c r="L2599" i="13"/>
  <c r="L2600" i="13"/>
  <c r="L2601" i="13"/>
  <c r="L2602" i="13"/>
  <c r="L2603" i="13"/>
  <c r="L2604" i="13"/>
  <c r="L2605" i="13"/>
  <c r="L2606" i="13"/>
  <c r="L2607" i="13"/>
  <c r="L2608" i="13"/>
  <c r="L2609" i="13"/>
  <c r="L2610" i="13"/>
  <c r="L2611" i="13"/>
  <c r="L2612" i="13"/>
  <c r="L2613" i="13"/>
  <c r="L2614" i="13"/>
  <c r="L2615" i="13"/>
  <c r="L2616" i="13"/>
  <c r="L2617" i="13"/>
  <c r="L2618" i="13"/>
  <c r="L2619" i="13"/>
  <c r="L2620" i="13"/>
  <c r="L2621" i="13"/>
  <c r="L2622" i="13"/>
  <c r="L2623" i="13"/>
  <c r="L2624" i="13"/>
  <c r="L2625" i="13"/>
  <c r="L2626" i="13"/>
  <c r="L2627" i="13"/>
  <c r="L2628" i="13"/>
  <c r="L2629" i="13"/>
  <c r="L2630" i="13"/>
  <c r="L2631" i="13"/>
  <c r="L2632" i="13"/>
  <c r="L2633" i="13"/>
  <c r="L2634" i="13"/>
  <c r="L2635" i="13"/>
  <c r="L2636" i="13"/>
  <c r="L2637" i="13"/>
  <c r="L2638" i="13"/>
  <c r="L2639" i="13"/>
  <c r="L2640" i="13"/>
  <c r="L2641" i="13"/>
  <c r="L2642" i="13"/>
  <c r="L2643" i="13"/>
  <c r="L2644" i="13"/>
  <c r="L2645" i="13"/>
  <c r="L2646" i="13"/>
  <c r="L2647" i="13"/>
  <c r="L2648" i="13"/>
  <c r="L2649" i="13"/>
  <c r="L2650" i="13"/>
  <c r="L2651" i="13"/>
  <c r="L2652" i="13"/>
  <c r="L2653" i="13"/>
  <c r="L2654" i="13"/>
  <c r="L2655" i="13"/>
  <c r="L2656" i="13"/>
  <c r="L2657" i="13"/>
  <c r="L2658" i="13"/>
  <c r="L2659" i="13"/>
  <c r="L2660" i="13"/>
  <c r="L2661" i="13"/>
  <c r="L2662" i="13"/>
  <c r="L2663" i="13"/>
  <c r="L2664" i="13"/>
  <c r="L2665" i="13"/>
  <c r="L2666" i="13"/>
  <c r="L2667" i="13"/>
  <c r="L2668" i="13"/>
  <c r="L2669" i="13"/>
  <c r="L2670" i="13"/>
  <c r="L2671" i="13"/>
  <c r="L2672" i="13"/>
  <c r="L2673" i="13"/>
  <c r="L2674" i="13"/>
  <c r="L2675" i="13"/>
  <c r="L2676" i="13"/>
  <c r="L2677" i="13"/>
  <c r="L2678" i="13"/>
  <c r="L2679" i="13"/>
  <c r="L2680" i="13"/>
  <c r="L2681" i="13"/>
  <c r="L2682" i="13"/>
  <c r="L2683" i="13"/>
  <c r="L2684" i="13"/>
  <c r="L2685" i="13"/>
  <c r="L2686" i="13"/>
  <c r="L2687" i="13"/>
  <c r="L2688" i="13"/>
  <c r="L2689" i="13"/>
  <c r="L2690" i="13"/>
  <c r="L2691" i="13"/>
  <c r="L2692" i="13"/>
  <c r="L2693" i="13"/>
  <c r="L2694" i="13"/>
  <c r="L2695" i="13"/>
  <c r="L2696" i="13"/>
  <c r="L2697" i="13"/>
  <c r="L2698" i="13"/>
  <c r="L2699" i="13"/>
  <c r="L2700" i="13"/>
  <c r="L2701" i="13"/>
  <c r="L2702" i="13"/>
  <c r="L2703" i="13"/>
  <c r="L2704" i="13"/>
  <c r="L2705" i="13"/>
  <c r="L2706" i="13"/>
  <c r="L2707" i="13"/>
  <c r="L2708" i="13"/>
  <c r="L2709" i="13"/>
  <c r="L2710" i="13"/>
  <c r="L2711" i="13"/>
  <c r="L2712" i="13"/>
  <c r="L2713" i="13"/>
  <c r="L2714" i="13"/>
  <c r="L2715" i="13"/>
  <c r="L2716" i="13"/>
  <c r="L2717" i="13"/>
  <c r="L2718" i="13"/>
  <c r="L2719" i="13"/>
  <c r="L2720" i="13"/>
  <c r="L2721" i="13"/>
  <c r="L2722" i="13"/>
  <c r="L2723" i="13"/>
  <c r="L2724" i="13"/>
  <c r="L2725" i="13"/>
  <c r="L2726" i="13"/>
  <c r="L2727" i="13"/>
  <c r="L2728" i="13"/>
  <c r="L2729" i="13"/>
  <c r="L2730" i="13"/>
  <c r="L2731" i="13"/>
  <c r="L2732" i="13"/>
  <c r="L2733" i="13"/>
  <c r="L2734" i="13"/>
  <c r="L2735" i="13"/>
  <c r="L2736" i="13"/>
  <c r="L2737" i="13"/>
  <c r="L2738" i="13"/>
  <c r="L2739" i="13"/>
  <c r="L2740" i="13"/>
  <c r="L2741" i="13"/>
  <c r="L2742" i="13"/>
  <c r="L2743" i="13"/>
  <c r="L2744" i="13"/>
  <c r="L2745" i="13"/>
  <c r="L2746" i="13"/>
  <c r="L2747" i="13"/>
  <c r="L2748" i="13"/>
  <c r="L2749" i="13"/>
  <c r="L2750" i="13"/>
  <c r="L2751" i="13"/>
  <c r="L2752" i="13"/>
  <c r="L2753" i="13"/>
  <c r="L2754" i="13"/>
  <c r="L2755" i="13"/>
  <c r="L2756" i="13"/>
  <c r="L2757" i="13"/>
  <c r="L2758" i="13"/>
  <c r="L2759" i="13"/>
  <c r="L2760" i="13"/>
  <c r="L2761" i="13"/>
  <c r="L2762" i="13"/>
  <c r="L2763" i="13"/>
  <c r="L2764" i="13"/>
  <c r="L2765" i="13"/>
  <c r="L2766" i="13"/>
  <c r="L2767" i="13"/>
  <c r="L2768" i="13"/>
  <c r="L2769" i="13"/>
  <c r="L2770" i="13"/>
  <c r="L2771" i="13"/>
  <c r="L2772" i="13"/>
  <c r="L2773" i="13"/>
  <c r="L2774" i="13"/>
  <c r="L2775" i="13"/>
  <c r="L2776" i="13"/>
  <c r="L2777" i="13"/>
  <c r="L2778" i="13"/>
  <c r="L2779" i="13"/>
  <c r="L2780" i="13"/>
  <c r="L2781" i="13"/>
  <c r="L2782" i="13"/>
  <c r="L2783" i="13"/>
  <c r="L2784" i="13"/>
  <c r="L2785" i="13"/>
  <c r="L2786" i="13"/>
  <c r="L2787" i="13"/>
  <c r="L2788" i="13"/>
  <c r="L2789" i="13"/>
  <c r="L2790" i="13"/>
  <c r="L2791" i="13"/>
  <c r="L2792" i="13"/>
  <c r="L2793" i="13"/>
  <c r="L2794" i="13"/>
  <c r="L2795" i="13"/>
  <c r="L2796" i="13"/>
  <c r="L2797" i="13"/>
  <c r="L2798" i="13"/>
  <c r="L2799" i="13"/>
  <c r="L2800" i="13"/>
  <c r="L2801" i="13"/>
  <c r="L2802" i="13"/>
  <c r="L2803" i="13"/>
  <c r="L2804" i="13"/>
  <c r="L2805" i="13"/>
  <c r="L2806" i="13"/>
  <c r="L2807" i="13"/>
  <c r="L2808" i="13"/>
  <c r="L2809" i="13"/>
  <c r="L2810" i="13"/>
  <c r="L2811" i="13"/>
  <c r="L2812" i="13"/>
  <c r="L2813" i="13"/>
  <c r="L2814" i="13"/>
  <c r="L2815" i="13"/>
  <c r="L2816" i="13"/>
  <c r="L2817" i="13"/>
  <c r="L2818" i="13"/>
  <c r="L2819" i="13"/>
  <c r="L2820" i="13"/>
  <c r="L2821" i="13"/>
  <c r="L2822" i="13"/>
  <c r="L2823" i="13"/>
  <c r="L2824" i="13"/>
  <c r="L2825" i="13"/>
  <c r="L2826" i="13"/>
  <c r="L2827" i="13"/>
  <c r="L2828" i="13"/>
  <c r="L2829" i="13"/>
  <c r="L2830" i="13"/>
  <c r="L2831" i="13"/>
  <c r="L2832" i="13"/>
  <c r="L2833" i="13"/>
  <c r="L2834" i="13"/>
  <c r="L2835" i="13"/>
  <c r="L2836" i="13"/>
  <c r="L2837" i="13"/>
  <c r="L2838" i="13"/>
  <c r="L2839" i="13"/>
  <c r="L2840" i="13"/>
  <c r="L2841" i="13"/>
  <c r="L2842" i="13"/>
  <c r="L2843" i="13"/>
  <c r="L2844" i="13"/>
  <c r="L2845" i="13"/>
  <c r="L2846" i="13"/>
  <c r="L2847" i="13"/>
  <c r="L2848" i="13"/>
  <c r="L2849" i="13"/>
  <c r="L2850" i="13"/>
  <c r="L2851" i="13"/>
  <c r="L2852" i="13"/>
  <c r="L2853" i="13"/>
  <c r="L2854" i="13"/>
  <c r="L2855" i="13"/>
  <c r="L2856" i="13"/>
  <c r="L2857" i="13"/>
  <c r="L2858" i="13"/>
  <c r="L2859" i="13"/>
  <c r="L2860" i="13"/>
  <c r="L2861" i="13"/>
  <c r="L2862" i="13"/>
  <c r="L2863" i="13"/>
  <c r="L2864" i="13"/>
  <c r="L2865" i="13"/>
  <c r="L2866" i="13"/>
  <c r="L2867" i="13"/>
  <c r="L2868" i="13"/>
  <c r="L2869" i="13"/>
  <c r="L2870" i="13"/>
  <c r="L2871" i="13"/>
  <c r="L2872" i="13"/>
  <c r="L2873" i="13"/>
  <c r="L2874" i="13"/>
  <c r="L2875" i="13"/>
  <c r="L2876" i="13"/>
  <c r="L2877" i="13"/>
  <c r="L2878" i="13"/>
  <c r="L2879" i="13"/>
  <c r="L2880" i="13"/>
  <c r="L2881" i="13"/>
  <c r="L2882" i="13"/>
  <c r="L2883" i="13"/>
  <c r="L2884" i="13"/>
  <c r="L2885" i="13"/>
  <c r="L2886" i="13"/>
  <c r="L2887" i="13"/>
  <c r="L2888" i="13"/>
  <c r="L2889" i="13"/>
  <c r="L2890" i="13"/>
  <c r="L2891" i="13"/>
  <c r="L2892" i="13"/>
  <c r="L2893" i="13"/>
  <c r="L2894" i="13"/>
  <c r="L2895" i="13"/>
  <c r="L2896" i="13"/>
  <c r="L2897" i="13"/>
  <c r="L2898" i="13"/>
  <c r="L2899" i="13"/>
  <c r="L2900" i="13"/>
  <c r="L2901" i="13"/>
  <c r="L2902" i="13"/>
  <c r="L2903" i="13"/>
  <c r="L2904" i="13"/>
  <c r="L2905" i="13"/>
  <c r="L2906" i="13"/>
  <c r="L2907" i="13"/>
  <c r="L2908" i="13"/>
  <c r="L2909" i="13"/>
  <c r="L2910" i="13"/>
  <c r="L2911" i="13"/>
  <c r="L2912" i="13"/>
  <c r="L2913" i="13"/>
  <c r="L2914" i="13"/>
  <c r="L2915" i="13"/>
  <c r="L2916" i="13"/>
  <c r="L2917" i="13"/>
  <c r="L2918" i="13"/>
  <c r="L2919" i="13"/>
  <c r="L2920" i="13"/>
  <c r="L2921" i="13"/>
  <c r="L2922" i="13"/>
  <c r="L2923" i="13"/>
  <c r="L2924" i="13"/>
  <c r="L2925" i="13"/>
  <c r="L2926" i="13"/>
  <c r="L2927" i="13"/>
  <c r="L2928" i="13"/>
  <c r="L2929" i="13"/>
  <c r="L2930" i="13"/>
  <c r="L2931" i="13"/>
  <c r="L2932" i="13"/>
  <c r="L2933" i="13"/>
  <c r="L2934" i="13"/>
  <c r="L2935" i="13"/>
  <c r="L2936" i="13"/>
  <c r="L2937" i="13"/>
  <c r="L2938" i="13"/>
  <c r="L2939" i="13"/>
  <c r="L2940" i="13"/>
  <c r="L2941" i="13"/>
  <c r="L2942" i="13"/>
  <c r="L2943" i="13"/>
  <c r="L2944" i="13"/>
  <c r="L2945" i="13"/>
  <c r="L2946" i="13"/>
  <c r="L2947" i="13"/>
  <c r="L2948" i="13"/>
  <c r="L2949" i="13"/>
  <c r="L2950" i="13"/>
  <c r="L2951" i="13"/>
  <c r="L2952" i="13"/>
  <c r="L2953" i="13"/>
  <c r="L2954" i="13"/>
  <c r="L2955" i="13"/>
  <c r="L2956" i="13"/>
  <c r="L2957" i="13"/>
  <c r="L2958" i="13"/>
  <c r="L2959" i="13"/>
  <c r="L2960" i="13"/>
  <c r="L2961" i="13"/>
  <c r="L2962" i="13"/>
  <c r="L2963" i="13"/>
  <c r="L2964" i="13"/>
  <c r="L2965" i="13"/>
  <c r="L2966" i="13"/>
  <c r="L2967" i="13"/>
  <c r="L2968" i="13"/>
  <c r="L2969" i="13"/>
  <c r="L2970" i="13"/>
  <c r="L2971" i="13"/>
  <c r="L2972" i="13"/>
  <c r="L2973" i="13"/>
  <c r="L2974" i="13"/>
  <c r="L2975" i="13"/>
  <c r="L2976" i="13"/>
  <c r="L2977" i="13"/>
  <c r="L2978" i="13"/>
  <c r="L2979" i="13"/>
  <c r="L2980" i="13"/>
  <c r="L2981" i="13"/>
  <c r="L2982" i="13"/>
  <c r="L2983" i="13"/>
  <c r="L2984" i="13"/>
  <c r="L2985" i="13"/>
  <c r="L2986" i="13"/>
  <c r="L2987" i="13"/>
  <c r="L2988" i="13"/>
  <c r="L2989" i="13"/>
  <c r="L2990" i="13"/>
  <c r="L2991" i="13"/>
  <c r="L2992" i="13"/>
  <c r="L2993" i="13"/>
  <c r="L2994" i="13"/>
  <c r="L2995" i="13"/>
  <c r="L2996" i="13"/>
  <c r="L2997" i="13"/>
  <c r="L2998" i="13"/>
  <c r="L2999" i="13"/>
  <c r="L3000" i="13"/>
  <c r="L3001" i="13"/>
  <c r="L3002" i="13"/>
  <c r="L3003" i="13"/>
  <c r="L3004" i="13"/>
  <c r="L3005" i="13"/>
  <c r="L3006" i="13"/>
  <c r="L3007" i="13"/>
  <c r="L3008" i="13"/>
  <c r="L3009" i="13"/>
  <c r="L3010" i="13"/>
  <c r="L3011" i="13"/>
  <c r="L3012" i="13"/>
  <c r="L3013" i="13"/>
  <c r="L3014" i="13"/>
  <c r="L3015" i="13"/>
  <c r="L3016" i="13"/>
  <c r="L3017" i="13"/>
  <c r="L3018" i="13"/>
  <c r="L3019" i="13"/>
  <c r="L3020" i="13"/>
  <c r="L3021" i="13"/>
  <c r="L3022" i="13"/>
  <c r="L3023" i="13"/>
  <c r="L3024" i="13"/>
  <c r="L3025" i="13"/>
  <c r="L3026" i="13"/>
  <c r="L3027" i="13"/>
  <c r="L3028" i="13"/>
  <c r="L3029" i="13"/>
  <c r="L3030" i="13"/>
  <c r="L3031" i="13"/>
  <c r="L3032" i="13"/>
  <c r="L3033" i="13"/>
  <c r="L3034" i="13"/>
  <c r="L3035" i="13"/>
  <c r="L3036" i="13"/>
  <c r="L3037" i="13"/>
  <c r="L3038" i="13"/>
  <c r="L3039" i="13"/>
  <c r="L3040" i="13"/>
  <c r="L3041" i="13"/>
  <c r="L3042" i="13"/>
  <c r="L3043" i="13"/>
  <c r="L3044" i="13"/>
  <c r="L3045" i="13"/>
  <c r="L3046" i="13"/>
  <c r="L3047" i="13"/>
  <c r="L3048" i="13"/>
  <c r="L3049" i="13"/>
  <c r="L3050" i="13"/>
  <c r="L3051" i="13"/>
  <c r="L3052" i="13"/>
  <c r="L3053" i="13"/>
  <c r="L3054" i="13"/>
  <c r="L3055" i="13"/>
  <c r="L3056" i="13"/>
  <c r="L3057" i="13"/>
  <c r="L3058" i="13"/>
  <c r="L3059" i="13"/>
  <c r="L3060" i="13"/>
  <c r="L3061" i="13"/>
  <c r="L3062" i="13"/>
  <c r="L3063" i="13"/>
  <c r="L3064" i="13"/>
  <c r="L3065" i="13"/>
  <c r="L3066" i="13"/>
  <c r="L3067" i="13"/>
  <c r="L3068" i="13"/>
  <c r="L3069" i="13"/>
  <c r="L3070" i="13"/>
  <c r="L3071" i="13"/>
  <c r="L3072" i="13"/>
  <c r="L3073" i="13"/>
  <c r="L3074" i="13"/>
  <c r="L3075" i="13"/>
  <c r="L3076" i="13"/>
  <c r="L3077" i="13"/>
  <c r="L3078" i="13"/>
  <c r="L3079" i="13"/>
  <c r="L3080" i="13"/>
  <c r="L3081" i="13"/>
  <c r="L3082" i="13"/>
  <c r="L3083" i="13"/>
  <c r="L3084" i="13"/>
  <c r="L3085" i="13"/>
  <c r="L3086" i="13"/>
  <c r="L3087" i="13"/>
  <c r="L3088" i="13"/>
  <c r="L3089" i="13"/>
  <c r="L3090" i="13"/>
  <c r="L3091" i="13"/>
  <c r="L3092" i="13"/>
  <c r="L3093" i="13"/>
  <c r="L3094" i="13"/>
  <c r="L3095" i="13"/>
  <c r="L3096" i="13"/>
  <c r="L3097" i="13"/>
  <c r="L3098" i="13"/>
  <c r="L3099" i="13"/>
  <c r="L3100" i="13"/>
  <c r="L3101" i="13"/>
  <c r="L3102" i="13"/>
  <c r="L3103" i="13"/>
  <c r="L3104" i="13"/>
  <c r="L3105" i="13"/>
  <c r="L3106" i="13"/>
  <c r="L3107" i="13"/>
  <c r="L3108" i="13"/>
  <c r="L3109" i="13"/>
  <c r="L3110" i="13"/>
  <c r="L3111" i="13"/>
  <c r="L3112" i="13"/>
  <c r="L3113" i="13"/>
  <c r="L3114" i="13"/>
  <c r="L3115" i="13"/>
  <c r="L3116" i="13"/>
  <c r="L3117" i="13"/>
  <c r="L3118" i="13"/>
  <c r="L3119" i="13"/>
  <c r="L3120" i="13"/>
  <c r="L3121" i="13"/>
  <c r="L3122" i="13"/>
  <c r="L3123" i="13"/>
  <c r="L3124" i="13"/>
  <c r="L3125" i="13"/>
  <c r="L3126" i="13"/>
  <c r="L3127" i="13"/>
  <c r="L3128" i="13"/>
  <c r="L3129" i="13"/>
  <c r="L3130" i="13"/>
  <c r="L3131" i="13"/>
  <c r="L3132" i="13"/>
  <c r="L3133" i="13"/>
  <c r="L3134" i="13"/>
  <c r="L3135" i="13"/>
  <c r="L3136" i="13"/>
  <c r="L3137" i="13"/>
  <c r="L3138" i="13"/>
  <c r="L3139" i="13"/>
  <c r="L3140" i="13"/>
  <c r="L3141" i="13"/>
  <c r="L3142" i="13"/>
  <c r="L3143" i="13"/>
  <c r="L3144" i="13"/>
  <c r="L3145" i="13"/>
  <c r="L3146" i="13"/>
  <c r="L3147" i="13"/>
  <c r="L3148" i="13"/>
  <c r="L3149" i="13"/>
  <c r="L3150" i="13"/>
  <c r="L3151" i="13"/>
  <c r="L3152" i="13"/>
  <c r="L3153" i="13"/>
  <c r="L3154" i="13"/>
  <c r="L3155" i="13"/>
  <c r="L3156" i="13"/>
  <c r="L3157" i="13"/>
  <c r="L3158" i="13"/>
  <c r="L3159" i="13"/>
  <c r="L3160" i="13"/>
  <c r="L3161" i="13"/>
  <c r="L3162" i="13"/>
  <c r="L3163" i="13"/>
  <c r="L3164" i="13"/>
  <c r="L3165" i="13"/>
  <c r="L3166" i="13"/>
  <c r="L3167" i="13"/>
  <c r="L3168" i="13"/>
  <c r="L3169" i="13"/>
  <c r="L3170" i="13"/>
  <c r="L3171" i="13"/>
  <c r="L3172" i="13"/>
  <c r="L3173" i="13"/>
  <c r="L3174" i="13"/>
  <c r="L3175" i="13"/>
  <c r="L3176" i="13"/>
  <c r="L3177" i="13"/>
  <c r="L3178" i="13"/>
  <c r="L3179" i="13"/>
  <c r="L3180" i="13"/>
  <c r="L3181" i="13"/>
  <c r="L3182" i="13"/>
  <c r="L3183" i="13"/>
  <c r="L3184" i="13"/>
  <c r="L3185" i="13"/>
  <c r="L3186" i="13"/>
  <c r="L3187" i="13"/>
  <c r="L3188" i="13"/>
  <c r="L3189" i="13"/>
  <c r="L3190" i="13"/>
  <c r="L3191" i="13"/>
  <c r="L3192" i="13"/>
  <c r="L3193" i="13"/>
  <c r="L3194" i="13"/>
  <c r="L3195" i="13"/>
  <c r="L3196" i="13"/>
  <c r="L3197" i="13"/>
  <c r="L3198" i="13"/>
  <c r="L3199" i="13"/>
  <c r="L3200" i="13"/>
  <c r="L3201" i="13"/>
  <c r="L3202" i="13"/>
  <c r="L3203" i="13"/>
  <c r="L3204" i="13"/>
  <c r="L3205" i="13"/>
  <c r="L3206" i="13"/>
  <c r="L3207" i="13"/>
  <c r="L3208" i="13"/>
  <c r="L3209" i="13"/>
  <c r="L3210" i="13"/>
  <c r="L3211" i="13"/>
  <c r="L3212" i="13"/>
  <c r="L3213" i="13"/>
  <c r="L3214" i="13"/>
  <c r="L3215" i="13"/>
  <c r="L3216" i="13"/>
  <c r="L3217" i="13"/>
  <c r="L3218" i="13"/>
  <c r="L3219" i="13"/>
  <c r="L3220" i="13"/>
  <c r="L3221" i="13"/>
  <c r="L3222" i="13"/>
  <c r="L3223" i="13"/>
  <c r="L3224" i="13"/>
  <c r="L3225" i="13"/>
  <c r="L3226" i="13"/>
  <c r="L3227" i="13"/>
  <c r="L3228" i="13"/>
  <c r="L3229" i="13"/>
  <c r="L3230" i="13"/>
  <c r="L3231" i="13"/>
  <c r="L3232" i="13"/>
  <c r="L3233" i="13"/>
  <c r="L3234" i="13"/>
  <c r="L3235" i="13"/>
  <c r="L3236" i="13"/>
  <c r="L3237" i="13"/>
  <c r="L3238" i="13"/>
  <c r="L3239" i="13"/>
  <c r="L3240" i="13"/>
  <c r="L3241" i="13"/>
  <c r="L3242" i="13"/>
  <c r="L3243" i="13"/>
  <c r="L3244" i="13"/>
  <c r="L3245" i="13"/>
  <c r="L3246" i="13"/>
  <c r="L3247" i="13"/>
  <c r="L3248" i="13"/>
  <c r="L3249" i="13"/>
  <c r="L3250" i="13"/>
  <c r="L3251" i="13"/>
  <c r="L3252" i="13"/>
  <c r="L3253" i="13"/>
  <c r="L3254" i="13"/>
  <c r="L3255" i="13"/>
  <c r="L3256" i="13"/>
  <c r="L3257" i="13"/>
  <c r="L3258" i="13"/>
  <c r="L3259" i="13"/>
  <c r="L3260" i="13"/>
  <c r="L3261" i="13"/>
  <c r="L3262" i="13"/>
  <c r="L3263" i="13"/>
  <c r="L3264" i="13"/>
  <c r="L3265" i="13"/>
  <c r="L3266" i="13"/>
  <c r="L3267" i="13"/>
  <c r="L3268" i="13"/>
  <c r="L3269" i="13"/>
  <c r="L3270" i="13"/>
  <c r="L3271" i="13"/>
  <c r="L3272" i="13"/>
  <c r="L3273" i="13"/>
  <c r="L3274" i="13"/>
  <c r="L3275" i="13"/>
  <c r="L3276" i="13"/>
  <c r="L3277" i="13"/>
  <c r="L3278" i="13"/>
  <c r="L3279" i="13"/>
  <c r="L3280" i="13"/>
  <c r="L3281" i="13"/>
  <c r="L3282" i="13"/>
  <c r="L3283" i="13"/>
  <c r="L3284" i="13"/>
  <c r="L3285" i="13"/>
  <c r="L3286" i="13"/>
  <c r="L3287" i="13"/>
  <c r="L3288" i="13"/>
  <c r="L3289" i="13"/>
  <c r="L3290" i="13"/>
  <c r="L3291" i="13"/>
  <c r="L3292" i="13"/>
  <c r="L3293" i="13"/>
  <c r="L3294" i="13"/>
  <c r="L3295" i="13"/>
  <c r="L3296" i="13"/>
  <c r="L3297" i="13"/>
  <c r="L3298" i="13"/>
  <c r="L3299" i="13"/>
  <c r="L3300" i="13"/>
  <c r="L3301" i="13"/>
  <c r="L3302" i="13"/>
  <c r="L3303" i="13"/>
  <c r="L3304" i="13"/>
  <c r="L3305" i="13"/>
  <c r="L3306" i="13"/>
  <c r="L3307" i="13"/>
  <c r="L3308" i="13"/>
  <c r="L3309" i="13"/>
  <c r="L3310" i="13"/>
  <c r="L3311" i="13"/>
  <c r="L3312" i="13"/>
  <c r="L3313" i="13"/>
  <c r="L3314" i="13"/>
  <c r="L3315" i="13"/>
  <c r="L3316" i="13"/>
  <c r="L3317" i="13"/>
  <c r="L3318" i="13"/>
  <c r="L3319" i="13"/>
  <c r="L3320" i="13"/>
  <c r="L3321" i="13"/>
  <c r="L3322" i="13"/>
  <c r="L3323" i="13"/>
  <c r="L3324" i="13"/>
  <c r="L3325" i="13"/>
  <c r="L3326" i="13"/>
  <c r="L3327" i="13"/>
  <c r="L3328" i="13"/>
  <c r="L3329" i="13"/>
  <c r="L3330" i="13"/>
  <c r="L3331" i="13"/>
  <c r="L3332" i="13"/>
  <c r="L3333" i="13"/>
  <c r="L3334" i="13"/>
  <c r="L3335" i="13"/>
  <c r="L3336" i="13"/>
  <c r="L3337" i="13"/>
  <c r="L3338" i="13"/>
  <c r="L3339" i="13"/>
  <c r="L3340" i="13"/>
  <c r="L3341" i="13"/>
  <c r="L3342" i="13"/>
  <c r="L3343" i="13"/>
  <c r="L3344" i="13"/>
  <c r="L3345" i="13"/>
  <c r="L3346" i="13"/>
  <c r="L3347" i="13"/>
  <c r="L3348" i="13"/>
  <c r="L3349" i="13"/>
  <c r="L3350" i="13"/>
  <c r="L3351" i="13"/>
  <c r="L3352" i="13"/>
  <c r="L3353" i="13"/>
  <c r="L3354" i="13"/>
  <c r="L3355" i="13"/>
  <c r="L3356" i="13"/>
  <c r="L3357" i="13"/>
  <c r="L3358" i="13"/>
  <c r="L3359" i="13"/>
  <c r="L3360" i="13"/>
  <c r="L3361" i="13"/>
  <c r="L3362" i="13"/>
  <c r="L3363" i="13"/>
  <c r="L3364" i="13"/>
  <c r="L3365" i="13"/>
  <c r="L3366" i="13"/>
  <c r="L3367" i="13"/>
  <c r="L3368" i="13"/>
  <c r="L3369" i="13"/>
  <c r="L3370" i="13"/>
  <c r="L3371" i="13"/>
  <c r="L3372" i="13"/>
  <c r="L3373" i="13"/>
  <c r="L3374" i="13"/>
  <c r="L3375" i="13"/>
  <c r="L3376" i="13"/>
  <c r="L3377" i="13"/>
  <c r="L3378" i="13"/>
  <c r="L3379" i="13"/>
  <c r="L3380" i="13"/>
  <c r="L3381" i="13"/>
  <c r="L3382" i="13"/>
  <c r="L3383" i="13"/>
  <c r="L3384" i="13"/>
  <c r="L3385" i="13"/>
  <c r="L3386" i="13"/>
  <c r="L3387" i="13"/>
  <c r="L3388" i="13"/>
  <c r="L3389" i="13"/>
  <c r="L3390" i="13"/>
  <c r="L3391" i="13"/>
  <c r="L3392" i="13"/>
  <c r="L3393" i="13"/>
  <c r="L3394" i="13"/>
  <c r="L3395" i="13"/>
  <c r="L3396" i="13"/>
  <c r="L3397" i="13"/>
  <c r="L3398" i="13"/>
  <c r="L3399" i="13"/>
  <c r="L3400" i="13"/>
  <c r="L3401" i="13"/>
  <c r="L3402" i="13"/>
  <c r="L3403" i="13"/>
  <c r="L3404" i="13"/>
  <c r="L3405" i="13"/>
  <c r="L3406" i="13"/>
  <c r="L3407" i="13"/>
  <c r="L3408" i="13"/>
  <c r="L3409" i="13"/>
  <c r="L3410" i="13"/>
  <c r="L3411" i="13"/>
  <c r="L3412" i="13"/>
  <c r="L3413" i="13"/>
  <c r="L3414" i="13"/>
  <c r="L3415" i="13"/>
  <c r="L3416" i="13"/>
  <c r="L3417" i="13"/>
  <c r="L3418" i="13"/>
  <c r="L3419" i="13"/>
  <c r="L3420" i="13"/>
  <c r="L3421" i="13"/>
  <c r="L3422" i="13"/>
  <c r="L3423" i="13"/>
  <c r="L3424" i="13"/>
  <c r="L3425" i="13"/>
  <c r="L3426" i="13"/>
  <c r="L3427" i="13"/>
  <c r="L3428" i="13"/>
  <c r="L3429" i="13"/>
  <c r="L3430" i="13"/>
  <c r="L3431" i="13"/>
  <c r="L3432" i="13"/>
  <c r="L3433" i="13"/>
  <c r="L3434" i="13"/>
  <c r="L3435" i="13"/>
  <c r="L3436" i="13"/>
  <c r="L3437" i="13"/>
  <c r="L3438" i="13"/>
  <c r="L3439" i="13"/>
  <c r="L3440" i="13"/>
  <c r="L3441" i="13"/>
  <c r="L3442" i="13"/>
  <c r="L3443" i="13"/>
  <c r="L3444" i="13"/>
  <c r="L3445" i="13"/>
  <c r="L3446" i="13"/>
  <c r="L3447" i="13"/>
  <c r="L3448" i="13"/>
  <c r="L3449" i="13"/>
  <c r="L3450" i="13"/>
  <c r="L3451" i="13"/>
  <c r="L3452" i="13"/>
  <c r="L3453" i="13"/>
  <c r="L3454" i="13"/>
  <c r="L3455" i="13"/>
  <c r="L3456" i="13"/>
  <c r="L3457" i="13"/>
  <c r="L3458" i="13"/>
  <c r="L3459" i="13"/>
  <c r="L3460" i="13"/>
  <c r="L3461" i="13"/>
  <c r="L3462" i="13"/>
  <c r="L3463" i="13"/>
  <c r="L3464" i="13"/>
  <c r="L3465" i="13"/>
  <c r="L3466" i="13"/>
  <c r="L3467" i="13"/>
  <c r="L3468" i="13"/>
  <c r="L3469" i="13"/>
  <c r="L3470" i="13"/>
  <c r="L3471" i="13"/>
  <c r="L3472" i="13"/>
  <c r="L3473" i="13"/>
  <c r="L3474" i="13"/>
  <c r="L3475" i="13"/>
  <c r="L3476" i="13"/>
  <c r="L3477" i="13"/>
  <c r="L3478" i="13"/>
  <c r="L3479" i="13"/>
  <c r="L3480" i="13"/>
  <c r="L3481" i="13"/>
  <c r="L3482" i="13"/>
  <c r="L3483" i="13"/>
  <c r="L3484" i="13"/>
  <c r="L3485" i="13"/>
  <c r="L3486" i="13"/>
  <c r="L3487" i="13"/>
  <c r="L3488" i="13"/>
  <c r="L3489" i="13"/>
  <c r="L3490" i="13"/>
  <c r="L3491" i="13"/>
  <c r="L3492" i="13"/>
  <c r="L3493" i="13"/>
  <c r="L3494" i="13"/>
  <c r="L3495" i="13"/>
  <c r="L3496" i="13"/>
  <c r="L3497" i="13"/>
  <c r="L3498" i="13"/>
  <c r="L3499" i="13"/>
  <c r="L3500" i="13"/>
  <c r="L3501" i="13"/>
  <c r="L3502" i="13"/>
  <c r="L3503" i="13"/>
  <c r="L3504" i="13"/>
  <c r="L3505" i="13"/>
  <c r="L3506" i="13"/>
  <c r="L3507" i="13"/>
  <c r="L3508" i="13"/>
  <c r="L3509" i="13"/>
  <c r="L3510" i="13"/>
  <c r="L3511" i="13"/>
  <c r="L3512" i="13"/>
  <c r="L3513" i="13"/>
  <c r="L3514" i="13"/>
  <c r="L3515" i="13"/>
  <c r="L3516" i="13"/>
  <c r="L3517" i="13"/>
  <c r="L3518" i="13"/>
  <c r="L3519" i="13"/>
  <c r="L3520" i="13"/>
  <c r="L3521" i="13"/>
  <c r="L3522" i="13"/>
  <c r="L3523" i="13"/>
  <c r="L3524" i="13"/>
  <c r="L3525" i="13"/>
  <c r="L3526" i="13"/>
  <c r="L3527" i="13"/>
  <c r="L3528" i="13"/>
  <c r="L3529" i="13"/>
  <c r="L3530" i="13"/>
  <c r="L3531" i="13"/>
  <c r="L3532" i="13"/>
  <c r="L3533" i="13"/>
  <c r="L3534" i="13"/>
  <c r="L3535" i="13"/>
  <c r="L3536" i="13"/>
  <c r="L3537" i="13"/>
  <c r="L3538" i="13"/>
  <c r="L3539" i="13"/>
  <c r="L3540" i="13"/>
  <c r="L3541" i="13"/>
  <c r="L3542" i="13"/>
  <c r="L3543" i="13"/>
  <c r="L3544" i="13"/>
  <c r="L3545" i="13"/>
  <c r="L3546" i="13"/>
  <c r="L3547" i="13"/>
  <c r="L3548" i="13"/>
  <c r="L3549" i="13"/>
  <c r="L3550" i="13"/>
  <c r="L3551" i="13"/>
  <c r="L3552" i="13"/>
  <c r="L3553" i="13"/>
  <c r="L3554" i="13"/>
  <c r="L3555" i="13"/>
  <c r="L3556" i="13"/>
  <c r="L3557" i="13"/>
  <c r="L3558" i="13"/>
  <c r="L3559" i="13"/>
  <c r="L3560" i="13"/>
  <c r="L3561" i="13"/>
  <c r="L3562" i="13"/>
  <c r="L3563" i="13"/>
  <c r="L3564" i="13"/>
  <c r="L3565" i="13"/>
  <c r="L3566" i="13"/>
  <c r="L3567" i="13"/>
  <c r="L3568" i="13"/>
  <c r="L3569" i="13"/>
  <c r="L3570" i="13"/>
  <c r="L3571" i="13"/>
  <c r="L3572" i="13"/>
  <c r="L3573" i="13"/>
  <c r="L3574" i="13"/>
  <c r="L3575" i="13"/>
  <c r="L3576" i="13"/>
  <c r="L3577" i="13"/>
  <c r="L3578" i="13"/>
  <c r="L3579" i="13"/>
  <c r="L3580" i="13"/>
  <c r="L3581" i="13"/>
  <c r="L3582" i="13"/>
  <c r="L3583" i="13"/>
  <c r="L3584" i="13"/>
  <c r="L3585" i="13"/>
  <c r="L3586" i="13"/>
  <c r="L3587" i="13"/>
  <c r="L3588" i="13"/>
  <c r="L3589" i="13"/>
  <c r="L3590" i="13"/>
  <c r="L3591" i="13"/>
  <c r="L3592" i="13"/>
  <c r="L3593" i="13"/>
  <c r="L3594" i="13"/>
  <c r="L3595" i="13"/>
  <c r="L3596" i="13"/>
  <c r="L3597" i="13"/>
  <c r="L3598" i="13"/>
  <c r="L3599" i="13"/>
  <c r="L3600" i="13"/>
  <c r="L3601" i="13"/>
  <c r="L3602" i="13"/>
  <c r="L3603" i="13"/>
  <c r="L3604" i="13"/>
  <c r="L3605" i="13"/>
  <c r="L3606" i="13"/>
  <c r="L3607" i="13"/>
  <c r="L3608" i="13"/>
  <c r="L3609" i="13"/>
  <c r="L3610" i="13"/>
  <c r="L3611" i="13"/>
  <c r="L3612" i="13"/>
  <c r="L3613" i="13"/>
  <c r="L3614" i="13"/>
  <c r="L3615" i="13"/>
  <c r="L3616" i="13"/>
  <c r="L3617" i="13"/>
  <c r="L3618" i="13"/>
  <c r="L3619" i="13"/>
  <c r="L3620" i="13"/>
  <c r="L3621" i="13"/>
  <c r="L3622" i="13"/>
  <c r="L3623" i="13"/>
  <c r="L3624" i="13"/>
  <c r="L3625" i="13"/>
  <c r="L3626" i="13"/>
  <c r="L3627" i="13"/>
  <c r="L3628" i="13"/>
  <c r="L3629" i="13"/>
  <c r="L3630" i="13"/>
  <c r="L3631" i="13"/>
  <c r="L3632" i="13"/>
  <c r="L3633" i="13"/>
  <c r="L3634" i="13"/>
  <c r="L3635" i="13"/>
  <c r="L3636" i="13"/>
  <c r="L3637" i="13"/>
  <c r="L3638" i="13"/>
  <c r="L3639" i="13"/>
  <c r="L3640" i="13"/>
  <c r="L3641" i="13"/>
  <c r="L3642" i="13"/>
  <c r="L3643" i="13"/>
  <c r="L3644" i="13"/>
  <c r="L3645" i="13"/>
  <c r="L3646" i="13"/>
  <c r="L3647" i="13"/>
  <c r="L3648" i="13"/>
  <c r="L3649" i="13"/>
  <c r="L3650" i="13"/>
  <c r="L3651" i="13"/>
  <c r="L3652" i="13"/>
  <c r="L3653" i="13"/>
  <c r="L3654" i="13"/>
  <c r="L3655" i="13"/>
  <c r="L3656" i="13"/>
  <c r="L3657" i="13"/>
  <c r="L3658" i="13"/>
  <c r="L3659" i="13"/>
  <c r="L3660" i="13"/>
  <c r="L3661" i="13"/>
  <c r="L3662" i="13"/>
  <c r="L3663" i="13"/>
  <c r="L3664" i="13"/>
  <c r="L3665" i="13"/>
  <c r="L3666" i="13"/>
  <c r="L3667" i="13"/>
  <c r="L3668" i="13"/>
  <c r="L3669" i="13"/>
  <c r="L3670" i="13"/>
  <c r="L3671" i="13"/>
  <c r="L3672" i="13"/>
  <c r="L3673" i="13"/>
  <c r="L3674" i="13"/>
  <c r="L3675" i="13"/>
  <c r="L3676" i="13"/>
  <c r="L3677" i="13"/>
  <c r="L3678" i="13"/>
  <c r="L3679" i="13"/>
  <c r="L3680" i="13"/>
  <c r="L3681" i="13"/>
  <c r="L3682" i="13"/>
  <c r="L3683" i="13"/>
  <c r="L3684" i="13"/>
  <c r="L3685" i="13"/>
  <c r="L3686" i="13"/>
  <c r="L3687" i="13"/>
  <c r="L3688" i="13"/>
  <c r="L3689" i="13"/>
  <c r="L3690" i="13"/>
  <c r="L3691" i="13"/>
  <c r="L3692" i="13"/>
  <c r="L3693" i="13"/>
  <c r="L3694" i="13"/>
  <c r="L3695" i="13"/>
  <c r="L3696" i="13"/>
  <c r="L3697" i="13"/>
  <c r="L3698" i="13"/>
  <c r="L3699" i="13"/>
  <c r="L3700" i="13"/>
  <c r="L3701" i="13"/>
  <c r="L3702" i="13"/>
  <c r="L3703" i="13"/>
  <c r="L3704" i="13"/>
  <c r="L3705" i="13"/>
  <c r="L3706" i="13"/>
  <c r="L3707" i="13"/>
  <c r="L3708" i="13"/>
  <c r="L3709" i="13"/>
  <c r="L3710" i="13"/>
  <c r="L3711" i="13"/>
  <c r="L3712" i="13"/>
  <c r="L3713" i="13"/>
  <c r="L3714" i="13"/>
  <c r="L3715" i="13"/>
  <c r="L3716" i="13"/>
  <c r="L3717" i="13"/>
  <c r="L3718" i="13"/>
  <c r="L3719" i="13"/>
  <c r="L3720" i="13"/>
  <c r="L3721" i="13"/>
  <c r="L3722" i="13"/>
  <c r="L3723" i="13"/>
  <c r="L3724" i="13"/>
  <c r="L3725" i="13"/>
  <c r="L3726" i="13"/>
  <c r="L3727" i="13"/>
  <c r="L3728" i="13"/>
  <c r="L3729" i="13"/>
  <c r="L3730" i="13"/>
  <c r="L3731" i="13"/>
  <c r="L3732" i="13"/>
  <c r="L3733" i="13"/>
  <c r="L3734" i="13"/>
  <c r="L3735" i="13"/>
  <c r="L3736" i="13"/>
  <c r="L3737" i="13"/>
  <c r="L3738" i="13"/>
  <c r="L3739" i="13"/>
  <c r="L3740" i="13"/>
  <c r="L3741" i="13"/>
  <c r="L3742" i="13"/>
  <c r="L3743" i="13"/>
  <c r="L3744" i="13"/>
  <c r="L3745" i="13"/>
  <c r="L3746" i="13"/>
  <c r="L3747" i="13"/>
  <c r="L3748" i="13"/>
  <c r="L3749" i="13"/>
  <c r="L3750" i="13"/>
  <c r="L3751" i="13"/>
  <c r="L3752" i="13"/>
  <c r="L3753" i="13"/>
  <c r="L3754" i="13"/>
  <c r="L3755" i="13"/>
  <c r="L3756" i="13"/>
  <c r="L3757" i="13"/>
  <c r="L3758" i="13"/>
  <c r="L3759" i="13"/>
  <c r="L3760" i="13"/>
  <c r="L3761" i="13"/>
  <c r="L3762" i="13"/>
  <c r="L3763" i="13"/>
  <c r="L3764" i="13"/>
  <c r="L3765" i="13"/>
  <c r="L3766" i="13"/>
  <c r="L3767" i="13"/>
  <c r="L3768" i="13"/>
  <c r="L3769" i="13"/>
  <c r="L3770" i="13"/>
  <c r="L3771" i="13"/>
  <c r="L3772" i="13"/>
  <c r="L3773" i="13"/>
  <c r="L3774" i="13"/>
  <c r="L3775" i="13"/>
  <c r="L3776" i="13"/>
  <c r="L3777" i="13"/>
  <c r="L3778" i="13"/>
  <c r="L3779" i="13"/>
  <c r="L3780" i="13"/>
  <c r="L3781" i="13"/>
  <c r="L3782" i="13"/>
  <c r="L3783" i="13"/>
  <c r="L3784" i="13"/>
  <c r="L3785" i="13"/>
  <c r="L3786" i="13"/>
  <c r="L3787" i="13"/>
  <c r="L3788" i="13"/>
  <c r="L3789" i="13"/>
  <c r="L3790" i="13"/>
  <c r="L3791" i="13"/>
  <c r="L3792" i="13"/>
  <c r="L3793" i="13"/>
  <c r="L3794" i="13"/>
  <c r="L3795" i="13"/>
  <c r="L3796" i="13"/>
  <c r="L3797" i="13"/>
  <c r="L3798" i="13"/>
  <c r="L3799" i="13"/>
  <c r="L3800" i="13"/>
  <c r="L3801" i="13"/>
  <c r="L3802" i="13"/>
  <c r="L3803" i="13"/>
  <c r="L3804" i="13"/>
  <c r="L3805" i="13"/>
  <c r="L3806" i="13"/>
  <c r="L3807" i="13"/>
  <c r="L3808" i="13"/>
  <c r="L3809" i="13"/>
  <c r="L3810" i="13"/>
  <c r="L3811" i="13"/>
  <c r="L3812" i="13"/>
  <c r="L3813" i="13"/>
  <c r="L3814" i="13"/>
  <c r="L3815" i="13"/>
  <c r="L3816" i="13"/>
  <c r="L3817" i="13"/>
  <c r="L3818" i="13"/>
  <c r="L3819" i="13"/>
  <c r="L3820" i="13"/>
  <c r="L3821" i="13"/>
  <c r="L3822" i="13"/>
  <c r="L3823" i="13"/>
  <c r="L3824" i="13"/>
  <c r="L3825" i="13"/>
  <c r="L3826" i="13"/>
  <c r="L3827" i="13"/>
  <c r="L3828" i="13"/>
  <c r="L3829" i="13"/>
  <c r="L3830" i="13"/>
  <c r="L3831" i="13"/>
  <c r="L3832" i="13"/>
  <c r="L3833" i="13"/>
  <c r="L3834" i="13"/>
  <c r="L3835" i="13"/>
  <c r="L3836" i="13"/>
  <c r="L3837" i="13"/>
  <c r="L3838" i="13"/>
  <c r="L3839" i="13"/>
  <c r="L3840" i="13"/>
  <c r="L3841" i="13"/>
  <c r="L3842" i="13"/>
  <c r="L3843" i="13"/>
  <c r="L3844" i="13"/>
  <c r="L3845" i="13"/>
  <c r="L3846" i="13"/>
  <c r="L3847" i="13"/>
  <c r="L3848" i="13"/>
  <c r="L3849" i="13"/>
  <c r="L3850" i="13"/>
  <c r="L3851" i="13"/>
  <c r="L3852" i="13"/>
  <c r="L3853" i="13"/>
  <c r="L3854" i="13"/>
  <c r="L3855" i="13"/>
  <c r="L3856" i="13"/>
  <c r="L3857" i="13"/>
  <c r="L3858" i="13"/>
  <c r="L3859" i="13"/>
  <c r="L3860" i="13"/>
  <c r="L3861" i="13"/>
  <c r="L3862" i="13"/>
  <c r="L3863" i="13"/>
  <c r="L3864" i="13"/>
  <c r="L3865" i="13"/>
  <c r="L3866" i="13"/>
  <c r="L3867" i="13"/>
  <c r="L3868" i="13"/>
  <c r="L3869" i="13"/>
  <c r="L3870" i="13"/>
  <c r="L3871" i="13"/>
  <c r="L3872" i="13"/>
  <c r="L3873" i="13"/>
  <c r="L3874" i="13"/>
  <c r="L3875" i="13"/>
  <c r="L3876" i="13"/>
  <c r="L3877" i="13"/>
  <c r="L3878" i="13"/>
  <c r="L3879" i="13"/>
  <c r="L3880" i="13"/>
  <c r="L3881" i="13"/>
  <c r="L3882" i="13"/>
  <c r="L3883" i="13"/>
  <c r="L3884" i="13"/>
  <c r="L3885" i="13"/>
  <c r="L3886" i="13"/>
  <c r="L3887" i="13"/>
  <c r="L3888" i="13"/>
  <c r="L3889" i="13"/>
  <c r="L3890" i="13"/>
  <c r="L3891" i="13"/>
  <c r="L3892" i="13"/>
  <c r="L3893" i="13"/>
  <c r="L3894" i="13"/>
  <c r="L3895" i="13"/>
  <c r="L3896" i="13"/>
  <c r="L3897" i="13"/>
  <c r="L3898" i="13"/>
  <c r="L3899" i="13"/>
  <c r="L3900" i="13"/>
  <c r="L3901" i="13"/>
  <c r="L3902" i="13"/>
  <c r="L3903" i="13"/>
  <c r="L3904" i="13"/>
  <c r="L3905" i="13"/>
  <c r="L3906" i="13"/>
  <c r="L3907" i="13"/>
  <c r="L3908" i="13"/>
  <c r="L3909" i="13"/>
  <c r="L3910" i="13"/>
  <c r="L3911" i="13"/>
  <c r="L3912" i="13"/>
  <c r="L3913" i="13"/>
  <c r="L3914" i="13"/>
  <c r="L3915" i="13"/>
  <c r="L3916" i="13"/>
  <c r="L3917" i="13"/>
  <c r="L3918" i="13"/>
  <c r="L3919" i="13"/>
  <c r="L3920" i="13"/>
  <c r="L3921" i="13"/>
  <c r="L3922" i="13"/>
  <c r="L3923" i="13"/>
  <c r="L3924" i="13"/>
  <c r="L3925" i="13"/>
  <c r="L3926" i="13"/>
  <c r="L3927" i="13"/>
  <c r="L3928" i="13"/>
  <c r="L3929" i="13"/>
  <c r="L3930" i="13"/>
  <c r="L3931" i="13"/>
  <c r="L3932" i="13"/>
  <c r="L3933" i="13"/>
  <c r="L3934" i="13"/>
  <c r="L3935" i="13"/>
  <c r="L3936" i="13"/>
  <c r="L3937" i="13"/>
  <c r="L3938" i="13"/>
  <c r="L3939" i="13"/>
  <c r="L3940" i="13"/>
  <c r="L3941" i="13"/>
  <c r="L3942" i="13"/>
  <c r="L3943" i="13"/>
  <c r="L3944" i="13"/>
  <c r="L3945" i="13"/>
  <c r="L3946" i="13"/>
  <c r="L3947" i="13"/>
  <c r="L3948" i="13"/>
  <c r="L3949" i="13"/>
  <c r="L3950" i="13"/>
  <c r="L3951" i="13"/>
  <c r="L3952" i="13"/>
  <c r="L3953" i="13"/>
  <c r="L3954" i="13"/>
  <c r="L3955" i="13"/>
  <c r="L3956" i="13"/>
  <c r="L3957" i="13"/>
  <c r="L3958" i="13"/>
  <c r="L3959" i="13"/>
  <c r="L3960" i="13"/>
  <c r="L3961" i="13"/>
  <c r="L3962" i="13"/>
  <c r="L3963" i="13"/>
  <c r="L3964" i="13"/>
  <c r="L3965" i="13"/>
  <c r="L3966" i="13"/>
  <c r="L3967" i="13"/>
  <c r="L3968" i="13"/>
  <c r="L3969" i="13"/>
  <c r="L3970" i="13"/>
  <c r="L3971" i="13"/>
  <c r="L3972" i="13"/>
  <c r="L3973" i="13"/>
  <c r="L3974" i="13"/>
  <c r="L3975" i="13"/>
  <c r="L3976" i="13"/>
  <c r="L3977" i="13"/>
  <c r="L3978" i="13"/>
  <c r="L3979" i="13"/>
  <c r="L3980" i="13"/>
  <c r="L3981" i="13"/>
  <c r="L3982" i="13"/>
  <c r="L3983" i="13"/>
  <c r="L3984" i="13"/>
  <c r="L3985" i="13"/>
  <c r="L3986" i="13"/>
  <c r="L3987" i="13"/>
  <c r="L3988" i="13"/>
  <c r="L3989" i="13"/>
  <c r="L3990" i="13"/>
  <c r="L3991" i="13"/>
  <c r="L3992" i="13"/>
  <c r="L3993" i="13"/>
  <c r="L3994" i="13"/>
  <c r="L3995" i="13"/>
  <c r="L3996" i="13"/>
  <c r="L3997" i="13"/>
  <c r="L3998" i="13"/>
  <c r="L3999" i="13"/>
  <c r="L4000" i="13"/>
  <c r="L4001" i="13"/>
  <c r="L4002" i="13"/>
  <c r="L4003" i="13"/>
  <c r="L4004" i="13"/>
  <c r="L4005" i="13"/>
  <c r="L4006" i="13"/>
  <c r="L4007" i="13"/>
  <c r="L4008" i="13"/>
  <c r="L4009" i="13"/>
  <c r="L4010" i="13"/>
  <c r="L4011" i="13"/>
  <c r="L4012" i="13"/>
  <c r="L4013" i="13"/>
  <c r="L4014" i="13"/>
  <c r="L4015" i="13"/>
  <c r="L4016" i="13"/>
  <c r="L4017" i="13"/>
  <c r="L4018" i="13"/>
  <c r="L4019" i="13"/>
  <c r="L4020" i="13"/>
  <c r="L4021" i="13"/>
  <c r="L4022" i="13"/>
  <c r="L4023" i="13"/>
  <c r="L4024" i="13"/>
  <c r="L4025" i="13"/>
  <c r="L4026" i="13"/>
  <c r="L4027" i="13"/>
  <c r="L4028" i="13"/>
  <c r="L4029" i="13"/>
  <c r="L4030" i="13"/>
  <c r="L4031" i="13"/>
  <c r="L4032" i="13"/>
  <c r="L4033" i="13"/>
  <c r="L4034" i="13"/>
  <c r="L4035" i="13"/>
  <c r="L4036" i="13"/>
  <c r="L4037" i="13"/>
  <c r="L4038" i="13"/>
  <c r="L4039" i="13"/>
  <c r="L4040" i="13"/>
  <c r="L4041" i="13"/>
  <c r="L4042" i="13"/>
  <c r="L4043" i="13"/>
  <c r="L4044" i="13"/>
  <c r="L4045" i="13"/>
  <c r="L4046" i="13"/>
  <c r="L4047" i="13"/>
  <c r="L4048" i="13"/>
  <c r="L4049" i="13"/>
  <c r="L4050" i="13"/>
  <c r="L4051" i="13"/>
  <c r="L4052" i="13"/>
  <c r="L4053" i="13"/>
  <c r="L4054" i="13"/>
  <c r="L4055" i="13"/>
  <c r="L4056" i="13"/>
  <c r="L4057" i="13"/>
  <c r="L4058" i="13"/>
  <c r="L4059" i="13"/>
  <c r="L4060" i="13"/>
  <c r="L4061" i="13"/>
  <c r="L4062" i="13"/>
  <c r="L4063" i="13"/>
  <c r="L4064" i="13"/>
  <c r="L4065" i="13"/>
  <c r="L4066" i="13"/>
  <c r="L4067" i="13"/>
  <c r="L4068" i="13"/>
  <c r="L4069" i="13"/>
  <c r="L4070" i="13"/>
  <c r="L4071" i="13"/>
  <c r="L4072" i="13"/>
  <c r="L4073" i="13"/>
  <c r="L4074" i="13"/>
  <c r="L4075" i="13"/>
  <c r="L4076" i="13"/>
  <c r="L4077" i="13"/>
  <c r="L4078" i="13"/>
  <c r="L4079" i="13"/>
  <c r="L4080" i="13"/>
  <c r="L4081" i="13"/>
  <c r="L4082" i="13"/>
  <c r="L4083" i="13"/>
  <c r="L4084" i="13"/>
  <c r="L4085" i="13"/>
  <c r="L4086" i="13"/>
  <c r="L4087" i="13"/>
  <c r="L4088" i="13"/>
  <c r="L4089" i="13"/>
  <c r="L4090" i="13"/>
  <c r="L4091" i="13"/>
  <c r="L4092" i="13"/>
  <c r="L4093" i="13"/>
  <c r="L4094" i="13"/>
  <c r="L4095" i="13"/>
  <c r="L4096" i="13"/>
  <c r="L4097" i="13"/>
  <c r="L4098" i="13"/>
  <c r="L4099" i="13"/>
  <c r="L4100" i="13"/>
  <c r="L4101" i="13"/>
  <c r="L4102" i="13"/>
  <c r="L4103" i="13"/>
  <c r="L4104" i="13"/>
  <c r="L4105" i="13"/>
  <c r="L4106" i="13"/>
  <c r="L4107" i="13"/>
  <c r="L4108" i="13"/>
  <c r="L4109" i="13"/>
  <c r="L4110" i="13"/>
  <c r="L4111" i="13"/>
  <c r="L4112" i="13"/>
  <c r="L4113" i="13"/>
  <c r="L4114" i="13"/>
  <c r="L4115" i="13"/>
  <c r="L4116" i="13"/>
  <c r="L4117" i="13"/>
  <c r="L4118" i="13"/>
  <c r="L4119" i="13"/>
  <c r="L4120" i="13"/>
  <c r="L4121" i="13"/>
  <c r="L4122" i="13"/>
  <c r="L4123" i="13"/>
  <c r="L4124" i="13"/>
  <c r="L4125" i="13"/>
  <c r="L4126" i="13"/>
  <c r="L4127" i="13"/>
  <c r="L4128" i="13"/>
  <c r="L4129" i="13"/>
  <c r="L4130" i="13"/>
  <c r="L4131" i="13"/>
  <c r="L4132" i="13"/>
  <c r="L4133" i="13"/>
  <c r="L4134" i="13"/>
  <c r="L4135" i="13"/>
  <c r="L4136" i="13"/>
  <c r="L4137" i="13"/>
  <c r="L4138" i="13"/>
  <c r="L4139" i="13"/>
  <c r="L4140" i="13"/>
  <c r="L4141" i="13"/>
  <c r="L4142" i="13"/>
  <c r="L4143" i="13"/>
  <c r="L4144" i="13"/>
  <c r="L4145" i="13"/>
  <c r="L4146" i="13"/>
  <c r="L4147" i="13"/>
  <c r="L4148" i="13"/>
  <c r="L4149" i="13"/>
  <c r="L4150" i="13"/>
  <c r="L4151" i="13"/>
  <c r="L4152" i="13"/>
  <c r="L4153" i="13"/>
  <c r="L4154" i="13"/>
  <c r="L4155" i="13"/>
  <c r="L4156" i="13"/>
  <c r="L4157" i="13"/>
  <c r="L4158" i="13"/>
  <c r="L4159" i="13"/>
  <c r="L4160" i="13"/>
  <c r="L4161" i="13"/>
  <c r="L4162" i="13"/>
  <c r="L4163" i="13"/>
  <c r="L4164" i="13"/>
  <c r="L4165" i="13"/>
  <c r="L4166" i="13"/>
  <c r="L4167" i="13"/>
  <c r="L4168" i="13"/>
  <c r="L4169" i="13"/>
  <c r="L4170" i="13"/>
  <c r="L4171" i="13"/>
  <c r="L4172" i="13"/>
  <c r="L4173" i="13"/>
  <c r="L4174" i="13"/>
  <c r="L4175" i="13"/>
  <c r="L4176" i="13"/>
  <c r="L4177" i="13"/>
  <c r="L4178" i="13"/>
  <c r="L4179" i="13"/>
  <c r="L4180" i="13"/>
  <c r="L4181" i="13"/>
  <c r="L4182" i="13"/>
  <c r="L4183" i="13"/>
  <c r="L4184" i="13"/>
  <c r="L4185" i="13"/>
  <c r="L4186" i="13"/>
  <c r="L4187" i="13"/>
  <c r="L4188" i="13"/>
  <c r="L4189" i="13"/>
  <c r="L4190" i="13"/>
  <c r="L4191" i="13"/>
  <c r="L4192" i="13"/>
  <c r="L4193" i="13"/>
  <c r="L4194" i="13"/>
  <c r="L4195" i="13"/>
  <c r="L4196" i="13"/>
  <c r="L4197" i="13"/>
  <c r="L4198" i="13"/>
  <c r="L4199" i="13"/>
  <c r="L4200" i="13"/>
  <c r="L4201" i="13"/>
  <c r="L4202" i="13"/>
  <c r="L4203" i="13"/>
  <c r="L4204" i="13"/>
  <c r="L4205" i="13"/>
  <c r="L4206" i="13"/>
  <c r="L4207" i="13"/>
  <c r="L4208" i="13"/>
  <c r="L4209" i="13"/>
  <c r="L4210" i="13"/>
  <c r="L4211" i="13"/>
  <c r="L4212" i="13"/>
  <c r="L4213" i="13"/>
  <c r="L4214" i="13"/>
  <c r="L4215" i="13"/>
  <c r="L4216" i="13"/>
  <c r="L4217" i="13"/>
  <c r="L4218" i="13"/>
  <c r="L4219" i="13"/>
  <c r="L4220" i="13"/>
  <c r="L4221" i="13"/>
  <c r="L4222" i="13"/>
  <c r="L4223" i="13"/>
  <c r="L4224" i="13"/>
  <c r="L4225" i="13"/>
  <c r="L4226" i="13"/>
  <c r="L4227" i="13"/>
  <c r="L4228" i="13"/>
  <c r="L4229" i="13"/>
  <c r="L4230" i="13"/>
  <c r="L4231" i="13"/>
  <c r="L4232" i="13"/>
  <c r="L4233" i="13"/>
  <c r="L4234" i="13"/>
  <c r="L4235" i="13"/>
  <c r="L4236" i="13"/>
  <c r="L4237" i="13"/>
  <c r="L4238" i="13"/>
  <c r="L4239" i="13"/>
  <c r="L4240" i="13"/>
  <c r="L4241" i="13"/>
  <c r="L4242" i="13"/>
  <c r="L4243" i="13"/>
  <c r="L4244" i="13"/>
  <c r="L4245" i="13"/>
  <c r="L4246" i="13"/>
  <c r="L4247" i="13"/>
  <c r="L4248" i="13"/>
  <c r="L4249" i="13"/>
  <c r="L4250" i="13"/>
  <c r="L4251" i="13"/>
  <c r="L4252" i="13"/>
  <c r="L4253" i="13"/>
  <c r="L4254" i="13"/>
  <c r="L4255" i="13"/>
  <c r="L4256" i="13"/>
  <c r="L4257" i="13"/>
  <c r="L4258" i="13"/>
  <c r="L4259" i="13"/>
  <c r="L4260" i="13"/>
  <c r="L4261" i="13"/>
  <c r="L4262" i="13"/>
  <c r="L4263" i="13"/>
  <c r="L4264" i="13"/>
  <c r="L4265" i="13"/>
  <c r="L4266" i="13"/>
  <c r="L4267" i="13"/>
  <c r="L4268" i="13"/>
  <c r="L4269" i="13"/>
  <c r="L4270" i="13"/>
  <c r="L4271" i="13"/>
  <c r="L4272" i="13"/>
  <c r="L4273" i="13"/>
  <c r="L4274" i="13"/>
  <c r="L4275" i="13"/>
  <c r="L4276" i="13"/>
  <c r="L4277" i="13"/>
  <c r="L4278" i="13"/>
  <c r="L4279" i="13"/>
  <c r="L4280" i="13"/>
  <c r="L4281" i="13"/>
  <c r="L4282" i="13"/>
  <c r="L4283" i="13"/>
  <c r="L4284" i="13"/>
  <c r="L4285" i="13"/>
  <c r="L4286" i="13"/>
  <c r="L4287" i="13"/>
  <c r="L4288" i="13"/>
  <c r="L4289" i="13"/>
  <c r="L4290" i="13"/>
  <c r="L4291" i="13"/>
  <c r="L4292" i="13"/>
  <c r="L4293" i="13"/>
  <c r="L4294" i="13"/>
  <c r="L4295" i="13"/>
  <c r="L4296" i="13"/>
  <c r="L4297" i="13"/>
  <c r="L4298" i="13"/>
  <c r="L4299" i="13"/>
  <c r="L4300" i="13"/>
  <c r="L4301" i="13"/>
  <c r="L4302" i="13"/>
  <c r="L4303" i="13"/>
  <c r="L4304" i="13"/>
  <c r="L4305" i="13"/>
  <c r="L4306" i="13"/>
  <c r="L4307" i="13"/>
  <c r="L4308" i="13"/>
  <c r="L4309" i="13"/>
  <c r="L4310" i="13"/>
  <c r="L4311" i="13"/>
  <c r="L4312" i="13"/>
  <c r="L4313" i="13"/>
  <c r="L4314" i="13"/>
  <c r="L4315" i="13"/>
  <c r="L4316" i="13"/>
  <c r="L4317" i="13"/>
  <c r="L4318" i="13"/>
  <c r="L4319" i="13"/>
  <c r="L4320" i="13"/>
  <c r="L4321" i="13"/>
  <c r="L4322" i="13"/>
  <c r="L4323" i="13"/>
  <c r="L4324" i="13"/>
  <c r="L4325" i="13"/>
  <c r="L4326" i="13"/>
  <c r="L4327" i="13"/>
  <c r="L4328" i="13"/>
  <c r="L4329" i="13"/>
  <c r="L4330" i="13"/>
  <c r="L4331" i="13"/>
  <c r="L4332" i="13"/>
  <c r="L4333" i="13"/>
  <c r="L4334" i="13"/>
  <c r="L4335" i="13"/>
  <c r="L4336" i="13"/>
  <c r="L4337" i="13"/>
  <c r="L4338" i="13"/>
  <c r="L4339" i="13"/>
  <c r="L4340" i="13"/>
  <c r="L4341" i="13"/>
  <c r="L4342" i="13"/>
  <c r="L4343" i="13"/>
  <c r="L4344" i="13"/>
  <c r="L4345" i="13"/>
  <c r="L4346" i="13"/>
  <c r="L4347" i="13"/>
  <c r="L4348" i="13"/>
  <c r="L4349" i="13"/>
  <c r="L4350" i="13"/>
  <c r="L4351" i="13"/>
  <c r="L4352" i="13"/>
  <c r="L4353" i="13"/>
  <c r="L4354" i="13"/>
  <c r="L4355" i="13"/>
  <c r="L4356" i="13"/>
  <c r="L4357" i="13"/>
  <c r="L4358" i="13"/>
  <c r="L4359" i="13"/>
  <c r="L4360" i="13"/>
  <c r="L4361" i="13"/>
  <c r="L4362" i="13"/>
  <c r="L4363" i="13"/>
  <c r="L4364" i="13"/>
  <c r="L4365" i="13"/>
  <c r="L4366" i="13"/>
  <c r="L4367" i="13"/>
  <c r="L4368" i="13"/>
  <c r="L4369" i="13"/>
  <c r="L4370" i="13"/>
  <c r="L4371" i="13"/>
  <c r="L4372" i="13"/>
  <c r="L4373" i="13"/>
  <c r="L4374" i="13"/>
  <c r="L4375" i="13"/>
  <c r="L4376" i="13"/>
  <c r="L4377" i="13"/>
  <c r="L4378" i="13"/>
  <c r="L4379" i="13"/>
  <c r="L4380" i="13"/>
  <c r="L4381" i="13"/>
  <c r="L4382" i="13"/>
  <c r="L4383" i="13"/>
  <c r="L4384" i="13"/>
  <c r="L4385" i="13"/>
  <c r="L4386" i="13"/>
  <c r="L4387" i="13"/>
  <c r="L4388" i="13"/>
  <c r="L4389" i="13"/>
  <c r="L4390" i="13"/>
  <c r="L4391" i="13"/>
  <c r="L4392" i="13"/>
  <c r="L4393" i="13"/>
  <c r="L4394" i="13"/>
  <c r="L4395" i="13"/>
  <c r="L4396" i="13"/>
  <c r="L4397" i="13"/>
  <c r="L4398" i="13"/>
  <c r="L4399" i="13"/>
  <c r="L4400" i="13"/>
  <c r="L4401" i="13"/>
  <c r="L4402" i="13"/>
  <c r="L4403" i="13"/>
  <c r="L4404" i="13"/>
  <c r="L4405" i="13"/>
  <c r="L4406" i="13"/>
  <c r="L4407" i="13"/>
  <c r="L4408" i="13"/>
  <c r="L4409" i="13"/>
  <c r="L4410" i="13"/>
  <c r="L4411" i="13"/>
  <c r="L4412" i="13"/>
  <c r="L4413" i="13"/>
  <c r="L4414" i="13"/>
  <c r="L4415" i="13"/>
  <c r="L4416" i="13"/>
  <c r="L4417" i="13"/>
  <c r="L4418" i="13"/>
  <c r="L4419" i="13"/>
  <c r="L4420" i="13"/>
  <c r="L4421" i="13"/>
  <c r="L4422" i="13"/>
  <c r="L4423" i="13"/>
  <c r="L4424" i="13"/>
  <c r="L4425" i="13"/>
  <c r="L4426" i="13"/>
  <c r="L4427" i="13"/>
  <c r="L4428" i="13"/>
  <c r="L4429" i="13"/>
  <c r="L4430" i="13"/>
  <c r="L4431" i="13"/>
  <c r="L4432" i="13"/>
  <c r="L4433" i="13"/>
  <c r="L4434" i="13"/>
  <c r="L4435" i="13"/>
  <c r="L4436" i="13"/>
  <c r="L4437" i="13"/>
  <c r="L4438" i="13"/>
  <c r="L4439" i="13"/>
  <c r="L4440" i="13"/>
  <c r="L4441" i="13"/>
  <c r="L4442" i="13"/>
  <c r="L4443" i="13"/>
  <c r="L4444" i="13"/>
  <c r="L4445" i="13"/>
  <c r="L4446" i="13"/>
  <c r="L4447" i="13"/>
  <c r="L4448" i="13"/>
  <c r="L4449" i="13"/>
  <c r="L4450" i="13"/>
  <c r="L4451" i="13"/>
  <c r="L4452" i="13"/>
  <c r="L4453" i="13"/>
  <c r="L4454" i="13"/>
  <c r="L4455" i="13"/>
  <c r="L4456" i="13"/>
  <c r="L4457" i="13"/>
  <c r="L4458" i="13"/>
  <c r="L4459" i="13"/>
  <c r="L4460" i="13"/>
  <c r="L4461" i="13"/>
  <c r="L4462" i="13"/>
  <c r="L4463" i="13"/>
  <c r="L4464" i="13"/>
  <c r="L4465" i="13"/>
  <c r="L4466" i="13"/>
  <c r="L4467" i="13"/>
  <c r="L4468" i="13"/>
  <c r="L4469" i="13"/>
  <c r="L4470" i="13"/>
  <c r="L4471" i="13"/>
  <c r="L4472" i="13"/>
  <c r="L4473" i="13"/>
  <c r="L4474" i="13"/>
  <c r="L4475" i="13"/>
  <c r="L4476" i="13"/>
  <c r="L4477" i="13"/>
  <c r="L4478" i="13"/>
  <c r="L4479" i="13"/>
  <c r="L4480" i="13"/>
  <c r="L4481" i="13"/>
  <c r="L4482" i="13"/>
  <c r="L4483" i="13"/>
  <c r="L4484" i="13"/>
  <c r="L4485" i="13"/>
  <c r="L4486" i="13"/>
  <c r="L4487" i="13"/>
  <c r="L4488" i="13"/>
  <c r="L4489" i="13"/>
  <c r="L4490" i="13"/>
  <c r="L4491" i="13"/>
  <c r="L4492" i="13"/>
  <c r="L4493" i="13"/>
  <c r="L4494" i="13"/>
  <c r="L4495" i="13"/>
  <c r="L4496" i="13"/>
  <c r="L4497" i="13"/>
  <c r="L4498" i="13"/>
  <c r="L4499" i="13"/>
  <c r="L4500" i="13"/>
  <c r="L4501" i="13"/>
  <c r="L4502" i="13"/>
  <c r="L4503" i="13"/>
  <c r="L4504" i="13"/>
  <c r="L4505" i="13"/>
  <c r="L4506" i="13"/>
  <c r="L4507" i="13"/>
  <c r="L4508" i="13"/>
  <c r="L4509" i="13"/>
  <c r="L4510" i="13"/>
  <c r="L4511" i="13"/>
  <c r="L4512" i="13"/>
  <c r="L4513" i="13"/>
  <c r="L4514" i="13"/>
  <c r="L4515" i="13"/>
  <c r="L4516" i="13"/>
  <c r="L4517" i="13"/>
  <c r="L4518" i="13"/>
  <c r="L4519" i="13"/>
  <c r="L4520" i="13"/>
  <c r="L4521" i="13"/>
  <c r="L4522" i="13"/>
  <c r="L4523" i="13"/>
  <c r="L4524" i="13"/>
  <c r="L4525" i="13"/>
  <c r="L4526" i="13"/>
  <c r="L4527" i="13"/>
  <c r="L4528" i="13"/>
  <c r="L4529" i="13"/>
  <c r="L4530" i="13"/>
  <c r="L4531" i="13"/>
  <c r="L4532" i="13"/>
  <c r="L4533" i="13"/>
  <c r="L4534" i="13"/>
  <c r="L4535" i="13"/>
  <c r="L4536" i="13"/>
  <c r="L4537" i="13"/>
  <c r="L4538" i="13"/>
  <c r="L4539" i="13"/>
  <c r="L4540" i="13"/>
  <c r="L4541" i="13"/>
  <c r="L4542" i="13"/>
  <c r="L4543" i="13"/>
  <c r="L4544" i="13"/>
  <c r="L4545" i="13"/>
  <c r="L4546" i="13"/>
  <c r="L4547" i="13"/>
  <c r="L4548" i="13"/>
  <c r="L4549" i="13"/>
  <c r="L4550" i="13"/>
  <c r="L4551" i="13"/>
  <c r="L4552" i="13"/>
  <c r="L4553" i="13"/>
  <c r="L4554" i="13"/>
  <c r="L4555" i="13"/>
  <c r="L4556" i="13"/>
  <c r="L4557" i="13"/>
  <c r="L4558" i="13"/>
  <c r="L4559" i="13"/>
  <c r="L4560" i="13"/>
  <c r="L4561" i="13"/>
  <c r="L4562" i="13"/>
  <c r="L4563" i="13"/>
  <c r="L4564" i="13"/>
  <c r="L4565" i="13"/>
  <c r="L4566" i="13"/>
  <c r="L4567" i="13"/>
  <c r="L4568" i="13"/>
  <c r="L4569" i="13"/>
  <c r="L4570" i="13"/>
  <c r="L4571" i="13"/>
  <c r="L4572" i="13"/>
  <c r="L4573" i="13"/>
  <c r="L4574" i="13"/>
  <c r="L4575" i="13"/>
  <c r="L4576" i="13"/>
  <c r="L4577" i="13"/>
  <c r="L4578" i="13"/>
  <c r="L4579" i="13"/>
  <c r="L4580" i="13"/>
  <c r="L4581" i="13"/>
  <c r="L4582" i="13"/>
  <c r="L4583" i="13"/>
  <c r="L4584" i="13"/>
  <c r="L4585" i="13"/>
  <c r="L4586" i="13"/>
  <c r="L4587" i="13"/>
  <c r="L4588" i="13"/>
  <c r="L4589" i="13"/>
  <c r="L4590" i="13"/>
  <c r="L4591" i="13"/>
  <c r="L4592" i="13"/>
  <c r="L4593" i="13"/>
  <c r="L4594" i="13"/>
  <c r="L4595" i="13"/>
  <c r="L4596" i="13"/>
  <c r="L4597" i="13"/>
  <c r="L4598" i="13"/>
  <c r="L4599" i="13"/>
  <c r="L4600" i="13"/>
  <c r="L4601" i="13"/>
  <c r="L4602" i="13"/>
  <c r="L4603" i="13"/>
  <c r="L4604" i="13"/>
  <c r="L4605" i="13"/>
  <c r="L4606" i="13"/>
  <c r="L4607" i="13"/>
  <c r="L4608" i="13"/>
  <c r="L4609" i="13"/>
  <c r="L4610" i="13"/>
  <c r="L4611" i="13"/>
  <c r="L4612" i="13"/>
  <c r="L4613" i="13"/>
  <c r="L4614" i="13"/>
  <c r="L4615" i="13"/>
  <c r="L4616" i="13"/>
  <c r="L4617" i="13"/>
  <c r="L4618" i="13"/>
  <c r="L4619" i="13"/>
  <c r="L4620" i="13"/>
  <c r="L4621" i="13"/>
  <c r="L4622" i="13"/>
  <c r="L4623" i="13"/>
  <c r="L4624" i="13"/>
  <c r="L4625" i="13"/>
  <c r="L4626" i="13"/>
  <c r="L4627" i="13"/>
  <c r="L4628" i="13"/>
  <c r="L4629" i="13"/>
  <c r="L4630" i="13"/>
  <c r="L4631" i="13"/>
  <c r="L4632" i="13"/>
  <c r="L4633" i="13"/>
  <c r="L4634" i="13"/>
  <c r="L4635" i="13"/>
  <c r="L4636" i="13"/>
  <c r="L4637" i="13"/>
  <c r="L4638" i="13"/>
  <c r="L4639" i="13"/>
  <c r="L4640" i="13"/>
  <c r="L4641" i="13"/>
  <c r="L4642" i="13"/>
  <c r="L4643" i="13"/>
  <c r="L4644" i="13"/>
  <c r="L4645" i="13"/>
  <c r="L4646" i="13"/>
  <c r="L4647" i="13"/>
  <c r="L4648" i="13"/>
  <c r="L4649" i="13"/>
  <c r="L4650" i="13"/>
  <c r="L4651" i="13"/>
  <c r="L4652" i="13"/>
  <c r="L4653" i="13"/>
  <c r="L4654" i="13"/>
  <c r="L4655" i="13"/>
  <c r="L4656" i="13"/>
  <c r="L4657" i="13"/>
  <c r="L4658" i="13"/>
  <c r="L4659" i="13"/>
  <c r="L4660" i="13"/>
  <c r="L4661" i="13"/>
  <c r="L4662" i="13"/>
  <c r="L4663" i="13"/>
  <c r="L4664" i="13"/>
  <c r="L4665" i="13"/>
  <c r="L4666" i="13"/>
  <c r="L4667" i="13"/>
  <c r="L4668" i="13"/>
  <c r="L4669" i="13"/>
  <c r="L4670" i="13"/>
  <c r="L4671" i="13"/>
  <c r="L4672" i="13"/>
  <c r="L4673" i="13"/>
  <c r="L4674" i="13"/>
  <c r="L4675" i="13"/>
  <c r="L4676" i="13"/>
  <c r="L4677" i="13"/>
  <c r="L4678" i="13"/>
  <c r="L4679" i="13"/>
  <c r="L4680" i="13"/>
  <c r="L4681" i="13"/>
  <c r="L4682" i="13"/>
  <c r="L4683" i="13"/>
  <c r="L4684" i="13"/>
  <c r="L4685" i="13"/>
  <c r="L4686" i="13"/>
  <c r="L4687" i="13"/>
  <c r="L4688" i="13"/>
  <c r="L4689" i="13"/>
  <c r="L4690" i="13"/>
  <c r="L4691" i="13"/>
  <c r="L4692" i="13"/>
  <c r="L4693" i="13"/>
  <c r="L4694" i="13"/>
  <c r="L4695" i="13"/>
  <c r="L4696" i="13"/>
  <c r="L4697" i="13"/>
  <c r="L4698" i="13"/>
  <c r="L4699" i="13"/>
  <c r="L4700" i="13"/>
  <c r="L4701" i="13"/>
  <c r="L4702" i="13"/>
  <c r="L4703" i="13"/>
  <c r="L4704" i="13"/>
  <c r="L4705" i="13"/>
  <c r="L4706" i="13"/>
  <c r="L4707" i="13"/>
  <c r="L4708" i="13"/>
  <c r="L4709" i="13"/>
  <c r="L4710" i="13"/>
  <c r="L4711" i="13"/>
  <c r="L4712" i="13"/>
  <c r="L4713" i="13"/>
  <c r="L4714" i="13"/>
  <c r="L4715" i="13"/>
  <c r="L4716" i="13"/>
  <c r="L4717" i="13"/>
  <c r="L4718" i="13"/>
  <c r="L4719" i="13"/>
  <c r="L4720" i="13"/>
  <c r="L4721" i="13"/>
  <c r="L4722" i="13"/>
  <c r="L4723" i="13"/>
  <c r="L4724" i="13"/>
  <c r="L4725" i="13"/>
  <c r="L4726" i="13"/>
  <c r="L4727" i="13"/>
  <c r="L4728" i="13"/>
  <c r="L4729" i="13"/>
  <c r="L4730" i="13"/>
  <c r="L4731" i="13"/>
  <c r="L4732" i="13"/>
  <c r="L4733" i="13"/>
  <c r="L4734" i="13"/>
  <c r="L4735" i="13"/>
  <c r="L4736" i="13"/>
  <c r="L4737" i="13"/>
  <c r="L4738" i="13"/>
  <c r="L4739" i="13"/>
  <c r="L4740" i="13"/>
  <c r="L4741" i="13"/>
  <c r="L4742" i="13"/>
  <c r="L4743" i="13"/>
  <c r="L4744" i="13"/>
  <c r="L4745" i="13"/>
  <c r="L4746" i="13"/>
  <c r="L4747" i="13"/>
  <c r="L4748" i="13"/>
  <c r="L4749" i="13"/>
  <c r="L4750" i="13"/>
  <c r="L4751" i="13"/>
  <c r="L4752" i="13"/>
  <c r="L4753" i="13"/>
  <c r="L4754" i="13"/>
  <c r="L4755" i="13"/>
  <c r="L4756" i="13"/>
  <c r="L4757" i="13"/>
  <c r="L4758" i="13"/>
  <c r="L4759" i="13"/>
  <c r="L4760" i="13"/>
  <c r="L4761" i="13"/>
  <c r="L4762" i="13"/>
  <c r="L4763" i="13"/>
  <c r="L4764" i="13"/>
  <c r="L4765" i="13"/>
  <c r="L4766" i="13"/>
  <c r="L4767" i="13"/>
  <c r="L4768" i="13"/>
  <c r="L4769" i="13"/>
  <c r="L4770" i="13"/>
  <c r="L4771" i="13"/>
  <c r="L4772" i="13"/>
  <c r="L4773" i="13"/>
  <c r="L4774" i="13"/>
  <c r="L4775" i="13"/>
  <c r="L4776" i="13"/>
  <c r="L4777" i="13"/>
  <c r="L4778" i="13"/>
  <c r="L4779" i="13"/>
  <c r="L4780" i="13"/>
  <c r="L4781" i="13"/>
  <c r="L4782" i="13"/>
  <c r="L4783" i="13"/>
  <c r="L4784" i="13"/>
  <c r="L4785" i="13"/>
  <c r="L4786" i="13"/>
  <c r="L4787" i="13"/>
  <c r="L4788" i="13"/>
  <c r="L4789" i="13"/>
  <c r="L4790" i="13"/>
  <c r="L4791" i="13"/>
  <c r="L4792" i="13"/>
  <c r="L4793" i="13"/>
  <c r="L4794" i="13"/>
  <c r="L4795" i="13"/>
  <c r="L4796" i="13"/>
  <c r="L4797" i="13"/>
  <c r="L4798" i="13"/>
  <c r="L4799" i="13"/>
  <c r="L4800" i="13"/>
  <c r="L4801" i="13"/>
  <c r="L4802" i="13"/>
  <c r="L4803" i="13"/>
  <c r="L4804" i="13"/>
  <c r="L4805" i="13"/>
  <c r="L4806" i="13"/>
  <c r="L4807" i="13"/>
  <c r="L4808" i="13"/>
  <c r="L4809" i="13"/>
  <c r="L4810" i="13"/>
  <c r="L4811" i="13"/>
  <c r="L4812" i="13"/>
  <c r="L4813" i="13"/>
  <c r="L4814" i="13"/>
  <c r="L4815" i="13"/>
  <c r="L4816" i="13"/>
  <c r="L4817" i="13"/>
  <c r="L4818" i="13"/>
  <c r="L4819" i="13"/>
  <c r="L4820" i="13"/>
  <c r="L4821" i="13"/>
  <c r="L4822" i="13"/>
  <c r="L4823" i="13"/>
  <c r="L4824" i="13"/>
  <c r="L4825" i="13"/>
  <c r="L4826" i="13"/>
  <c r="L4827" i="13"/>
  <c r="L4828" i="13"/>
  <c r="L4829" i="13"/>
  <c r="L4830" i="13"/>
  <c r="L4831" i="13"/>
  <c r="L4832" i="13"/>
  <c r="L4833" i="13"/>
  <c r="L4834" i="13"/>
  <c r="L4835" i="13"/>
  <c r="L4836" i="13"/>
  <c r="L4837" i="13"/>
  <c r="L4838" i="13"/>
  <c r="L4839" i="13"/>
  <c r="L4840" i="13"/>
  <c r="L4841" i="13"/>
  <c r="L4842" i="13"/>
  <c r="L4843" i="13"/>
  <c r="L4844" i="13"/>
  <c r="L4845" i="13"/>
  <c r="L4846" i="13"/>
  <c r="L4847" i="13"/>
  <c r="L4848" i="13"/>
  <c r="L4849" i="13"/>
  <c r="L4850" i="13"/>
  <c r="L4851" i="13"/>
  <c r="L4852" i="13"/>
  <c r="L4853" i="13"/>
  <c r="L4854" i="13"/>
  <c r="L4855" i="13"/>
  <c r="L4856" i="13"/>
  <c r="L4857" i="13"/>
  <c r="L4858" i="13"/>
  <c r="L4859" i="13"/>
  <c r="L4860" i="13"/>
  <c r="L4861" i="13"/>
  <c r="L4862" i="13"/>
  <c r="L4863" i="13"/>
  <c r="L4864" i="13"/>
  <c r="L4865" i="13"/>
  <c r="L4866" i="13"/>
  <c r="L4867" i="13"/>
  <c r="L4868" i="13"/>
  <c r="L4869" i="13"/>
  <c r="L4870" i="13"/>
  <c r="L4871" i="13"/>
  <c r="L4872" i="13"/>
  <c r="L4873" i="13"/>
  <c r="L4874" i="13"/>
  <c r="L4875" i="13"/>
  <c r="L4876" i="13"/>
  <c r="L4877" i="13"/>
  <c r="L4878" i="13"/>
  <c r="L4879" i="13"/>
  <c r="L4880" i="13"/>
  <c r="L4881" i="13"/>
  <c r="L4882" i="13"/>
  <c r="L4883" i="13"/>
  <c r="L4884" i="13"/>
  <c r="L4885" i="13"/>
  <c r="L4886" i="13"/>
  <c r="L4887" i="13"/>
  <c r="L4888" i="13"/>
  <c r="L4889" i="13"/>
  <c r="L4890" i="13"/>
  <c r="L4891" i="13"/>
  <c r="L4892" i="13"/>
  <c r="L4893" i="13"/>
  <c r="L4894" i="13"/>
  <c r="L4895" i="13"/>
  <c r="L4896" i="13"/>
  <c r="L4897" i="13"/>
  <c r="L4898" i="13"/>
  <c r="L4899" i="13"/>
  <c r="L4900" i="13"/>
  <c r="L4901" i="13"/>
  <c r="L4902" i="13"/>
  <c r="L4903" i="13"/>
  <c r="L4904" i="13"/>
  <c r="L4905" i="13"/>
  <c r="L4906" i="13"/>
  <c r="L4907" i="13"/>
  <c r="L4908" i="13"/>
  <c r="L4909" i="13"/>
  <c r="L4910" i="13"/>
  <c r="L4911" i="13"/>
  <c r="L4912" i="13"/>
  <c r="L4913" i="13"/>
  <c r="L4914" i="13"/>
  <c r="L4915" i="13"/>
  <c r="L4916" i="13"/>
  <c r="L4917" i="13"/>
  <c r="L4918" i="13"/>
  <c r="L4919" i="13"/>
  <c r="L4920" i="13"/>
  <c r="L4921" i="13"/>
  <c r="L4922" i="13"/>
  <c r="L4923" i="13"/>
  <c r="L4924" i="13"/>
  <c r="L4925" i="13"/>
  <c r="L4926" i="13"/>
  <c r="L4927" i="13"/>
  <c r="L4928" i="13"/>
  <c r="L4929" i="13"/>
  <c r="L4930" i="13"/>
  <c r="L4931" i="13"/>
  <c r="L4932" i="13"/>
  <c r="L4933" i="13"/>
  <c r="L4934" i="13"/>
  <c r="L4935" i="13"/>
  <c r="L4936" i="13"/>
  <c r="L4937" i="13"/>
  <c r="L4938" i="13"/>
  <c r="L4939" i="13"/>
  <c r="L4940" i="13"/>
  <c r="L4941" i="13"/>
  <c r="L4942" i="13"/>
  <c r="L4943" i="13"/>
  <c r="L4944" i="13"/>
  <c r="L4945" i="13"/>
  <c r="L4946" i="13"/>
  <c r="L4947" i="13"/>
  <c r="L4948" i="13"/>
  <c r="L4949" i="13"/>
  <c r="L4950" i="13"/>
  <c r="L4951" i="13"/>
  <c r="L4952" i="13"/>
  <c r="L4953" i="13"/>
  <c r="L4954" i="13"/>
  <c r="L4955" i="13"/>
  <c r="L4956" i="13"/>
  <c r="L4957" i="13"/>
  <c r="L4958" i="13"/>
  <c r="L4959" i="13"/>
  <c r="L4960" i="13"/>
  <c r="L4961" i="13"/>
  <c r="L4962" i="13"/>
  <c r="L4963" i="13"/>
  <c r="L4964" i="13"/>
  <c r="L4965" i="13"/>
  <c r="L4966" i="13"/>
  <c r="L4967" i="13"/>
  <c r="L4968" i="13"/>
  <c r="L4969" i="13"/>
  <c r="L4970" i="13"/>
  <c r="L4971" i="13"/>
  <c r="L4972" i="13"/>
  <c r="L4973" i="13"/>
  <c r="L4974" i="13"/>
  <c r="L4975" i="13"/>
  <c r="L4976" i="13"/>
  <c r="L4977" i="13"/>
  <c r="L4978" i="13"/>
  <c r="L4979" i="13"/>
  <c r="L4980" i="13"/>
  <c r="L4981" i="13"/>
  <c r="L4982" i="13"/>
  <c r="L4983" i="13"/>
  <c r="L4984" i="13"/>
  <c r="L4985" i="13"/>
  <c r="L4986" i="13"/>
  <c r="L4987" i="13"/>
  <c r="L4988" i="13"/>
  <c r="L4989" i="13"/>
  <c r="L4990" i="13"/>
  <c r="L4991" i="13"/>
  <c r="L4992" i="13"/>
  <c r="L4993" i="13"/>
  <c r="L4994" i="13"/>
  <c r="L4995" i="13"/>
  <c r="L4996" i="13"/>
  <c r="L4997" i="13"/>
  <c r="L4998" i="13"/>
  <c r="L4999" i="13"/>
  <c r="L5000" i="13"/>
  <c r="L5001" i="13"/>
  <c r="L5002" i="13"/>
  <c r="L5003" i="13"/>
  <c r="L5004" i="13"/>
  <c r="L5005" i="13"/>
  <c r="L5006" i="13"/>
  <c r="L5007" i="13"/>
  <c r="L5008" i="13"/>
  <c r="L5009" i="13"/>
  <c r="L5010" i="13"/>
  <c r="L5011" i="13"/>
  <c r="L5012" i="13"/>
  <c r="L5013" i="13"/>
  <c r="L5014" i="13"/>
  <c r="L5015" i="13"/>
  <c r="L5016" i="13"/>
  <c r="L5017" i="13"/>
  <c r="L5018" i="13"/>
  <c r="L5019" i="13"/>
  <c r="L5020" i="13"/>
  <c r="L5021" i="13"/>
  <c r="L5022" i="13"/>
  <c r="L5023" i="13"/>
  <c r="L5024" i="13"/>
  <c r="L5025" i="13"/>
  <c r="L5026" i="13"/>
  <c r="L5027" i="13"/>
  <c r="L5028" i="13"/>
  <c r="L5029" i="13"/>
  <c r="L5030" i="13"/>
  <c r="L5031" i="13"/>
  <c r="L5032" i="13"/>
  <c r="L5033" i="13"/>
  <c r="L5034" i="13"/>
  <c r="L5035" i="13"/>
  <c r="L5036" i="13"/>
  <c r="L5037" i="13"/>
  <c r="L5038" i="13"/>
  <c r="L5039" i="13"/>
  <c r="L5040" i="13"/>
  <c r="L5041" i="13"/>
  <c r="L5042" i="13"/>
  <c r="L5043" i="13"/>
  <c r="L5044" i="13"/>
  <c r="L5045" i="13"/>
  <c r="L5046" i="13"/>
  <c r="L5047" i="13"/>
  <c r="L5048" i="13"/>
  <c r="L5049" i="13"/>
  <c r="L5050" i="13"/>
  <c r="L5051" i="13"/>
  <c r="L5052" i="13"/>
  <c r="L5053" i="13"/>
  <c r="L5054" i="13"/>
  <c r="L5055" i="13"/>
  <c r="L5056" i="13"/>
  <c r="L5057" i="13"/>
  <c r="L5058" i="13"/>
  <c r="L5059" i="13"/>
  <c r="L5060" i="13"/>
  <c r="L5061" i="13"/>
  <c r="L5062" i="13"/>
  <c r="L5063" i="13"/>
  <c r="L5064" i="13"/>
  <c r="L5065" i="13"/>
  <c r="L5066" i="13"/>
  <c r="L5067" i="13"/>
  <c r="L5068" i="13"/>
  <c r="L5069" i="13"/>
  <c r="L5070" i="13"/>
  <c r="L5071" i="13"/>
  <c r="L5072" i="13"/>
  <c r="L5073" i="13"/>
  <c r="L5074" i="13"/>
  <c r="L5075" i="13"/>
  <c r="L5076" i="13"/>
  <c r="L5077" i="13"/>
  <c r="L5078" i="13"/>
  <c r="L5079" i="13"/>
  <c r="L5080" i="13"/>
  <c r="L5081" i="13"/>
  <c r="L5082" i="13"/>
  <c r="L5083" i="13"/>
  <c r="L5084" i="13"/>
  <c r="L5085" i="13"/>
  <c r="L5086" i="13"/>
  <c r="L5087" i="13"/>
  <c r="L5088" i="13"/>
  <c r="L5089" i="13"/>
  <c r="L5090" i="13"/>
  <c r="L5091" i="13"/>
  <c r="L5092" i="13"/>
  <c r="L5093" i="13"/>
  <c r="L5094" i="13"/>
  <c r="L5095" i="13"/>
  <c r="L5096" i="13"/>
  <c r="L5097" i="13"/>
  <c r="L5098" i="13"/>
  <c r="L5099" i="13"/>
  <c r="L5100" i="13"/>
  <c r="L5101" i="13"/>
  <c r="L5102" i="13"/>
  <c r="L5103" i="13"/>
  <c r="L5104" i="13"/>
  <c r="L5105" i="13"/>
  <c r="L5106" i="13"/>
  <c r="L5107" i="13"/>
  <c r="L5108" i="13"/>
  <c r="L5109" i="13"/>
  <c r="L5110" i="13"/>
  <c r="L5111" i="13"/>
  <c r="L5112" i="13"/>
  <c r="L5113" i="13"/>
  <c r="L5114" i="13"/>
  <c r="L5115" i="13"/>
  <c r="L5116" i="13"/>
  <c r="L5117" i="13"/>
  <c r="L5118" i="13"/>
  <c r="L5119" i="13"/>
  <c r="L5120" i="13"/>
  <c r="L5121" i="13"/>
  <c r="L5122" i="13"/>
  <c r="L5123" i="13"/>
  <c r="L5124" i="13"/>
  <c r="L5125" i="13"/>
  <c r="L5126" i="13"/>
  <c r="L5127" i="13"/>
  <c r="L5128" i="13"/>
  <c r="L5129" i="13"/>
  <c r="L5130" i="13"/>
  <c r="L5131" i="13"/>
  <c r="L5132" i="13"/>
  <c r="L5133" i="13"/>
  <c r="L5134" i="13"/>
  <c r="L5135" i="13"/>
  <c r="L5136" i="13"/>
  <c r="L5137" i="13"/>
  <c r="L5138" i="13"/>
  <c r="L5139" i="13"/>
  <c r="L5140" i="13"/>
  <c r="L5141" i="13"/>
  <c r="L5142" i="13"/>
  <c r="L5143" i="13"/>
  <c r="L5144" i="13"/>
  <c r="L5145" i="13"/>
  <c r="L5146" i="13"/>
  <c r="L5147" i="13"/>
  <c r="L5148" i="13"/>
  <c r="L5149" i="13"/>
  <c r="L5150" i="13"/>
  <c r="L5151" i="13"/>
  <c r="L5152" i="13"/>
  <c r="L5153" i="13"/>
  <c r="L5154" i="13"/>
  <c r="L5155" i="13"/>
  <c r="L5156" i="13"/>
  <c r="L5157" i="13"/>
  <c r="L5158" i="13"/>
  <c r="L5159" i="13"/>
  <c r="L5160" i="13"/>
  <c r="L5161" i="13"/>
  <c r="L5162" i="13"/>
  <c r="L5163" i="13"/>
  <c r="L5164" i="13"/>
  <c r="L5165" i="13"/>
  <c r="L5166" i="13"/>
  <c r="L5167" i="13"/>
  <c r="L5168" i="13"/>
  <c r="L5169" i="13"/>
  <c r="L5170" i="13"/>
  <c r="L5171" i="13"/>
  <c r="L5172" i="13"/>
  <c r="L5173" i="13"/>
  <c r="L5174" i="13"/>
  <c r="L5175" i="13"/>
  <c r="L5176" i="13"/>
  <c r="L5177" i="13"/>
  <c r="L5178" i="13"/>
  <c r="L5179" i="13"/>
  <c r="L5180" i="13"/>
  <c r="L5181" i="13"/>
  <c r="L5182" i="13"/>
  <c r="L5183" i="13"/>
  <c r="L5184" i="13"/>
  <c r="L5185" i="13"/>
  <c r="L5186" i="13"/>
  <c r="L5187" i="13"/>
  <c r="L5188" i="13"/>
  <c r="L5189" i="13"/>
  <c r="L5190" i="13"/>
  <c r="L5191" i="13"/>
  <c r="L5192" i="13"/>
  <c r="L5193" i="13"/>
  <c r="L5194" i="13"/>
  <c r="L5195" i="13"/>
  <c r="L5196" i="13"/>
  <c r="L5197" i="13"/>
  <c r="L5198" i="13"/>
  <c r="L5199" i="13"/>
  <c r="L5200" i="13"/>
  <c r="L5201" i="13"/>
  <c r="L5202" i="13"/>
  <c r="L5203" i="13"/>
  <c r="L5204" i="13"/>
  <c r="L5205" i="13"/>
  <c r="L5206" i="13"/>
  <c r="L5207" i="13"/>
  <c r="L5208" i="13"/>
  <c r="L5209" i="13"/>
  <c r="L5210" i="13"/>
  <c r="L5211" i="13"/>
  <c r="L5212" i="13"/>
  <c r="L5213" i="13"/>
  <c r="L5214" i="13"/>
  <c r="L5215" i="13"/>
  <c r="L5216" i="13"/>
  <c r="L5217" i="13"/>
  <c r="L5218" i="13"/>
  <c r="L5219" i="13"/>
  <c r="L5220" i="13"/>
  <c r="L5221" i="13"/>
  <c r="L5222" i="13"/>
  <c r="L5223" i="13"/>
  <c r="L5224" i="13"/>
  <c r="L5225" i="13"/>
  <c r="L5226" i="13"/>
  <c r="L5227" i="13"/>
  <c r="L5228" i="13"/>
  <c r="L5229" i="13"/>
  <c r="L5230" i="13"/>
  <c r="L5231" i="13"/>
  <c r="L5232" i="13"/>
  <c r="L5233" i="13"/>
  <c r="L5234" i="13"/>
  <c r="L5235" i="13"/>
  <c r="L5236" i="13"/>
  <c r="L5237" i="13"/>
  <c r="L5238" i="13"/>
  <c r="L5239" i="13"/>
  <c r="L5240" i="13"/>
  <c r="L5241" i="13"/>
  <c r="L5242" i="13"/>
  <c r="L5243" i="13"/>
  <c r="L5244" i="13"/>
  <c r="L5245" i="13"/>
  <c r="L5246" i="13"/>
  <c r="L5247" i="13"/>
  <c r="L5248" i="13"/>
  <c r="L5249" i="13"/>
  <c r="L5250" i="13"/>
  <c r="L5251" i="13"/>
  <c r="L5252" i="13"/>
  <c r="L5253" i="13"/>
  <c r="L5254" i="13"/>
  <c r="L5255" i="13"/>
  <c r="L5256" i="13"/>
  <c r="L5257" i="13"/>
  <c r="L5258" i="13"/>
  <c r="L5259" i="13"/>
  <c r="L5260" i="13"/>
  <c r="L5261" i="13"/>
  <c r="L5262" i="13"/>
  <c r="L5263" i="13"/>
  <c r="L5264" i="13"/>
  <c r="L5265" i="13"/>
  <c r="L5266" i="13"/>
  <c r="L5267" i="13"/>
  <c r="L5268" i="13"/>
  <c r="L5269" i="13"/>
  <c r="L5270" i="13"/>
  <c r="L5271" i="13"/>
  <c r="L5272" i="13"/>
  <c r="L5273" i="13"/>
  <c r="L5274" i="13"/>
  <c r="L5275" i="13"/>
  <c r="L5276" i="13"/>
  <c r="L5277" i="13"/>
  <c r="L5278" i="13"/>
  <c r="L5279" i="13"/>
  <c r="L5280" i="13"/>
  <c r="L5281" i="13"/>
  <c r="L5282" i="13"/>
  <c r="L5283" i="13"/>
  <c r="L5284" i="13"/>
  <c r="L5285" i="13"/>
  <c r="L5286" i="13"/>
  <c r="L5287" i="13"/>
  <c r="L5288" i="13"/>
  <c r="L5289" i="13"/>
  <c r="L5290" i="13"/>
  <c r="L5291" i="13"/>
  <c r="L5292" i="13"/>
  <c r="L5293" i="13"/>
  <c r="L5294" i="13"/>
  <c r="L5295" i="13"/>
  <c r="L5296" i="13"/>
  <c r="L5297" i="13"/>
  <c r="L5298" i="13"/>
  <c r="L5299" i="13"/>
  <c r="L5300" i="13"/>
  <c r="L5301" i="13"/>
  <c r="L5302" i="13"/>
  <c r="L5303" i="13"/>
  <c r="L5304" i="13"/>
  <c r="L5305" i="13"/>
  <c r="L5306" i="13"/>
  <c r="L5307" i="13"/>
  <c r="L5308" i="13"/>
  <c r="L5309" i="13"/>
  <c r="L5310" i="13"/>
  <c r="L5311" i="13"/>
  <c r="L5312" i="13"/>
  <c r="L5313" i="13"/>
  <c r="L5314" i="13"/>
  <c r="L5315" i="13"/>
  <c r="L5316" i="13"/>
  <c r="L5317" i="13"/>
  <c r="L5318" i="13"/>
  <c r="L5319" i="13"/>
  <c r="L5320" i="13"/>
  <c r="L5321" i="13"/>
  <c r="L5322" i="13"/>
  <c r="L5323" i="13"/>
  <c r="L5324" i="13"/>
  <c r="L5325" i="13"/>
  <c r="L5326" i="13"/>
  <c r="L5327" i="13"/>
  <c r="L5328" i="13"/>
  <c r="L5329" i="13"/>
  <c r="L5330" i="13"/>
  <c r="L5331" i="13"/>
  <c r="L5332" i="13"/>
  <c r="L5333" i="13"/>
  <c r="L5334" i="13"/>
  <c r="L5335" i="13"/>
  <c r="L5336" i="13"/>
  <c r="L5337" i="13"/>
  <c r="L5338" i="13"/>
  <c r="L5339" i="13"/>
  <c r="L5340" i="13"/>
  <c r="L5341" i="13"/>
  <c r="L5342" i="13"/>
  <c r="L5343" i="13"/>
  <c r="L5344" i="13"/>
  <c r="L5345" i="13"/>
  <c r="L5346" i="13"/>
  <c r="L5347" i="13"/>
  <c r="L5348" i="13"/>
  <c r="L5349" i="13"/>
  <c r="L5350" i="13"/>
  <c r="L5351" i="13"/>
  <c r="L5352" i="13"/>
  <c r="L5353" i="13"/>
  <c r="L5354" i="13"/>
  <c r="L5355" i="13"/>
  <c r="L5356" i="13"/>
  <c r="L5357" i="13"/>
  <c r="L5358" i="13"/>
  <c r="L5359" i="13"/>
  <c r="L5360" i="13"/>
  <c r="L5361" i="13"/>
  <c r="L5362" i="13"/>
  <c r="L5363" i="13"/>
  <c r="L5364" i="13"/>
  <c r="L5365" i="13"/>
  <c r="L5366" i="13"/>
  <c r="L5367" i="13"/>
  <c r="L5368" i="13"/>
  <c r="L5369" i="13"/>
  <c r="L5370" i="13"/>
  <c r="L5371" i="13"/>
  <c r="L5372" i="13"/>
  <c r="L5373" i="13"/>
  <c r="L5374" i="13"/>
  <c r="L5375" i="13"/>
  <c r="L5376" i="13"/>
  <c r="L5377" i="13"/>
  <c r="L5378" i="13"/>
  <c r="L5379" i="13"/>
  <c r="L5380" i="13"/>
  <c r="L5381" i="13"/>
  <c r="L5382" i="13"/>
  <c r="L5383" i="13"/>
  <c r="L5384" i="13"/>
  <c r="L5385" i="13"/>
  <c r="L5386" i="13"/>
  <c r="L5387" i="13"/>
  <c r="L5388" i="13"/>
  <c r="L5389" i="13"/>
  <c r="L5390" i="13"/>
  <c r="L5391" i="13"/>
  <c r="L5392" i="13"/>
  <c r="L5393" i="13"/>
  <c r="L5394" i="13"/>
  <c r="L5395" i="13"/>
  <c r="L5396" i="13"/>
  <c r="L5397" i="13"/>
  <c r="L5398" i="13"/>
  <c r="L5399" i="13"/>
  <c r="L5400" i="13"/>
  <c r="L5401" i="13"/>
  <c r="L5402" i="13"/>
  <c r="L5403" i="13"/>
  <c r="L5404" i="13"/>
  <c r="L5405" i="13"/>
  <c r="L5406" i="13"/>
  <c r="L5407" i="13"/>
  <c r="L5408" i="13"/>
  <c r="L5409" i="13"/>
  <c r="L5410" i="13"/>
  <c r="L5411" i="13"/>
  <c r="L5412" i="13"/>
  <c r="L5413" i="13"/>
  <c r="L5414" i="13"/>
  <c r="L5415" i="13"/>
  <c r="L5416" i="13"/>
  <c r="L5417" i="13"/>
  <c r="L5418" i="13"/>
  <c r="L5419" i="13"/>
  <c r="L5420" i="13"/>
  <c r="L5421" i="13"/>
  <c r="L5422" i="13"/>
  <c r="L5423" i="13"/>
  <c r="L5424" i="13"/>
  <c r="L5425" i="13"/>
  <c r="L5426" i="13"/>
  <c r="L5427" i="13"/>
  <c r="L5428" i="13"/>
  <c r="L5429" i="13"/>
  <c r="L5430" i="13"/>
  <c r="L5431" i="13"/>
  <c r="L5432" i="13"/>
  <c r="L5433" i="13"/>
  <c r="L5434" i="13"/>
  <c r="L5435" i="13"/>
  <c r="L5436" i="13"/>
  <c r="L5437" i="13"/>
  <c r="L5438" i="13"/>
  <c r="L5439" i="13"/>
  <c r="L5440" i="13"/>
  <c r="L5441" i="13"/>
  <c r="L5442" i="13"/>
  <c r="L5443" i="13"/>
  <c r="L5444" i="13"/>
  <c r="L5445" i="13"/>
  <c r="L5446" i="13"/>
  <c r="L5447" i="13"/>
  <c r="L5448" i="13"/>
  <c r="L5449" i="13"/>
  <c r="L5450" i="13"/>
  <c r="L5451" i="13"/>
  <c r="L5452" i="13"/>
  <c r="L5453" i="13"/>
  <c r="L5454" i="13"/>
  <c r="L5455" i="13"/>
  <c r="L5456" i="13"/>
  <c r="L5457" i="13"/>
  <c r="L5458" i="13"/>
  <c r="L5459" i="13"/>
  <c r="L5460" i="13"/>
  <c r="L5461" i="13"/>
  <c r="L5462" i="13"/>
  <c r="L5463" i="13"/>
  <c r="L5464" i="13"/>
  <c r="L5465" i="13"/>
  <c r="L5466" i="13"/>
  <c r="L5467" i="13"/>
  <c r="L5468" i="13"/>
  <c r="L5469" i="13"/>
  <c r="L5470" i="13"/>
  <c r="L5471" i="13"/>
  <c r="L5472" i="13"/>
  <c r="L5473" i="13"/>
  <c r="L5474" i="13"/>
  <c r="L5475" i="13"/>
  <c r="L5476" i="13"/>
  <c r="L5477" i="13"/>
  <c r="L5478" i="13"/>
  <c r="L5479" i="13"/>
  <c r="L5480" i="13"/>
  <c r="L5481" i="13"/>
  <c r="L5482" i="13"/>
  <c r="L5483" i="13"/>
  <c r="L5484" i="13"/>
  <c r="L5485" i="13"/>
  <c r="L5486" i="13"/>
  <c r="L5487" i="13"/>
  <c r="L5488" i="13"/>
  <c r="L5489" i="13"/>
  <c r="L5490" i="13"/>
  <c r="L5491" i="13"/>
  <c r="L5492" i="13"/>
  <c r="L5493" i="13"/>
  <c r="L5494" i="13"/>
  <c r="L5495" i="13"/>
  <c r="L5496" i="13"/>
  <c r="L5497" i="13"/>
  <c r="L5498" i="13"/>
  <c r="L5499" i="13"/>
  <c r="L5500" i="13"/>
  <c r="L5501" i="13"/>
  <c r="L5502" i="13"/>
  <c r="L5503" i="13"/>
  <c r="L5504" i="13"/>
  <c r="L5505" i="13"/>
  <c r="L5506" i="13"/>
  <c r="L5507" i="13"/>
  <c r="L5508" i="13"/>
  <c r="L5509" i="13"/>
  <c r="L5510" i="13"/>
  <c r="L5511" i="13"/>
  <c r="L5512" i="13"/>
  <c r="L5513" i="13"/>
  <c r="L5514" i="13"/>
  <c r="L5515" i="13"/>
  <c r="L5516" i="13"/>
  <c r="L5517" i="13"/>
  <c r="L5518" i="13"/>
  <c r="L5519" i="13"/>
  <c r="L5520" i="13"/>
  <c r="L5521" i="13"/>
  <c r="L5522" i="13"/>
  <c r="L5523" i="13"/>
  <c r="L5524" i="13"/>
  <c r="L5525" i="13"/>
  <c r="L5526" i="13"/>
  <c r="L5527" i="13"/>
  <c r="L5528" i="13"/>
  <c r="L5529" i="13"/>
  <c r="L5530" i="13"/>
  <c r="L5531" i="13"/>
  <c r="L5532" i="13"/>
  <c r="L5533" i="13"/>
  <c r="L5534" i="13"/>
  <c r="L5535" i="13"/>
  <c r="L5536" i="13"/>
  <c r="L5537" i="13"/>
  <c r="L5538" i="13"/>
  <c r="L5539" i="13"/>
  <c r="L5540" i="13"/>
  <c r="L5541" i="13"/>
  <c r="L5542" i="13"/>
  <c r="L5543" i="13"/>
  <c r="L5544" i="13"/>
  <c r="L5545" i="13"/>
  <c r="L5546" i="13"/>
  <c r="L5547" i="13"/>
  <c r="L5548" i="13"/>
  <c r="L5549" i="13"/>
  <c r="L5550" i="13"/>
  <c r="L5551" i="13"/>
  <c r="L5552" i="13"/>
  <c r="L5553" i="13"/>
  <c r="L5554" i="13"/>
  <c r="L5555" i="13"/>
  <c r="L5556" i="13"/>
  <c r="L5557" i="13"/>
  <c r="L5558" i="13"/>
  <c r="L5559" i="13"/>
  <c r="L5560" i="13"/>
  <c r="L5561" i="13"/>
  <c r="L5562" i="13"/>
  <c r="L5563" i="13"/>
  <c r="L5564" i="13"/>
  <c r="L5565" i="13"/>
  <c r="L5566" i="13"/>
  <c r="L5567" i="13"/>
  <c r="L5568" i="13"/>
  <c r="L5569" i="13"/>
  <c r="L5570" i="13"/>
  <c r="L5571" i="13"/>
  <c r="L5572" i="13"/>
  <c r="L5573" i="13"/>
  <c r="L5574" i="13"/>
  <c r="L5575" i="13"/>
  <c r="L5576" i="13"/>
  <c r="L5577" i="13"/>
  <c r="L5578" i="13"/>
  <c r="L5579" i="13"/>
  <c r="L5580" i="13"/>
  <c r="L5581" i="13"/>
  <c r="L5582" i="13"/>
  <c r="L5583" i="13"/>
  <c r="L5584" i="13"/>
  <c r="L5585" i="13"/>
  <c r="L5586" i="13"/>
  <c r="L5587" i="13"/>
  <c r="L5588" i="13"/>
  <c r="L5589" i="13"/>
  <c r="L5590" i="13"/>
  <c r="L5591" i="13"/>
  <c r="L5592" i="13"/>
  <c r="L5593" i="13"/>
  <c r="L5594" i="13"/>
  <c r="L5595" i="13"/>
  <c r="L5596" i="13"/>
  <c r="L5597" i="13"/>
  <c r="L5598" i="13"/>
  <c r="L5599" i="13"/>
  <c r="L5600" i="13"/>
  <c r="L5601" i="13"/>
  <c r="L5602" i="13"/>
  <c r="L5603" i="13"/>
  <c r="L5604" i="13"/>
  <c r="L5605" i="13"/>
  <c r="L5606" i="13"/>
  <c r="L5607" i="13"/>
  <c r="L5608" i="13"/>
  <c r="L5609" i="13"/>
  <c r="L5610" i="13"/>
  <c r="L5611" i="13"/>
  <c r="L5612" i="13"/>
  <c r="L5613" i="13"/>
  <c r="L5614" i="13"/>
  <c r="L5615" i="13"/>
  <c r="L5616" i="13"/>
  <c r="L5617" i="13"/>
  <c r="L5618" i="13"/>
  <c r="L5619" i="13"/>
  <c r="L5620" i="13"/>
  <c r="L5621" i="13"/>
  <c r="L5622" i="13"/>
  <c r="L5623" i="13"/>
  <c r="L5624" i="13"/>
  <c r="L5625" i="13"/>
  <c r="L5626" i="13"/>
  <c r="L5627" i="13"/>
  <c r="L5628" i="13"/>
  <c r="L5629" i="13"/>
  <c r="L5630" i="13"/>
  <c r="L5631" i="13"/>
  <c r="L5632" i="13"/>
  <c r="L5633" i="13"/>
  <c r="L5634" i="13"/>
  <c r="L5635" i="13"/>
  <c r="L5636" i="13"/>
  <c r="L5637" i="13"/>
  <c r="L5638" i="13"/>
  <c r="L5639" i="13"/>
  <c r="L5640" i="13"/>
  <c r="L5641" i="13"/>
  <c r="L5642" i="13"/>
  <c r="L5643" i="13"/>
  <c r="L5644" i="13"/>
  <c r="L5645" i="13"/>
  <c r="L5646" i="13"/>
  <c r="L5647" i="13"/>
  <c r="L5648" i="13"/>
  <c r="L5649" i="13"/>
  <c r="L5650" i="13"/>
  <c r="L5651" i="13"/>
  <c r="L5652" i="13"/>
  <c r="L5653" i="13"/>
  <c r="L5654" i="13"/>
  <c r="L5655" i="13"/>
  <c r="L5656" i="13"/>
  <c r="L5657" i="13"/>
  <c r="L5658" i="13"/>
  <c r="L5659" i="13"/>
  <c r="L5660" i="13"/>
  <c r="L5661" i="13"/>
  <c r="L5662" i="13"/>
  <c r="L5663" i="13"/>
  <c r="L5664" i="13"/>
  <c r="L5665" i="13"/>
  <c r="L5666" i="13"/>
  <c r="L5667" i="13"/>
  <c r="L5668" i="13"/>
  <c r="L5669" i="13"/>
  <c r="L5670" i="13"/>
  <c r="L5671" i="13"/>
  <c r="L5672" i="13"/>
  <c r="L5673" i="13"/>
  <c r="L5674" i="13"/>
  <c r="L5675" i="13"/>
  <c r="L5676" i="13"/>
  <c r="L5677" i="13"/>
  <c r="L5678" i="13"/>
  <c r="L5679" i="13"/>
  <c r="L5680" i="13"/>
  <c r="L5681" i="13"/>
  <c r="L5682" i="13"/>
  <c r="L5683" i="13"/>
  <c r="L5684" i="13"/>
  <c r="L5685" i="13"/>
  <c r="L5686" i="13"/>
  <c r="L5687" i="13"/>
  <c r="L5688" i="13"/>
  <c r="L5689" i="13"/>
  <c r="L5690" i="13"/>
  <c r="L5691" i="13"/>
  <c r="L5692" i="13"/>
  <c r="L5693" i="13"/>
  <c r="L5694" i="13"/>
  <c r="L5695" i="13"/>
  <c r="L5696" i="13"/>
  <c r="L5697" i="13"/>
  <c r="L5698" i="13"/>
  <c r="L5699" i="13"/>
  <c r="L5700" i="13"/>
  <c r="L5701" i="13"/>
  <c r="L5702" i="13"/>
  <c r="L5703" i="13"/>
  <c r="L5704" i="13"/>
  <c r="L5705" i="13"/>
  <c r="L5706" i="13"/>
  <c r="L5707" i="13"/>
  <c r="L5708" i="13"/>
  <c r="L5709" i="13"/>
  <c r="L5710" i="13"/>
  <c r="L5711" i="13"/>
  <c r="L5712" i="13"/>
  <c r="L5713" i="13"/>
  <c r="L5714" i="13"/>
  <c r="L5715" i="13"/>
  <c r="L5716" i="13"/>
  <c r="L5717" i="13"/>
  <c r="L5718" i="13"/>
  <c r="L5719" i="13"/>
  <c r="L5720" i="13"/>
  <c r="L5721" i="13"/>
  <c r="L5722" i="13"/>
  <c r="L5723" i="13"/>
  <c r="L5724" i="13"/>
  <c r="L5725" i="13"/>
  <c r="L5726" i="13"/>
  <c r="L5727" i="13"/>
  <c r="L5728" i="13"/>
  <c r="L5729" i="13"/>
  <c r="L5730" i="13"/>
  <c r="L5731" i="13"/>
  <c r="L5732" i="13"/>
  <c r="L5733" i="13"/>
  <c r="L5734" i="13"/>
  <c r="L5735" i="13"/>
  <c r="L5736" i="13"/>
  <c r="L5737" i="13"/>
  <c r="L5738" i="13"/>
  <c r="L5739" i="13"/>
  <c r="L5740" i="13"/>
  <c r="L5741" i="13"/>
  <c r="L5742" i="13"/>
  <c r="L5743" i="13"/>
  <c r="L5744" i="13"/>
  <c r="L5745" i="13"/>
  <c r="L5746" i="13"/>
  <c r="L5747" i="13"/>
  <c r="L5748" i="13"/>
  <c r="L5749" i="13"/>
  <c r="L5750" i="13"/>
  <c r="L5751" i="13"/>
  <c r="L5752" i="13"/>
  <c r="L5753" i="13"/>
  <c r="L5754" i="13"/>
  <c r="L5755" i="13"/>
  <c r="L5756" i="13"/>
  <c r="L5757" i="13"/>
  <c r="L5758" i="13"/>
  <c r="L5759" i="13"/>
  <c r="L5760" i="13"/>
  <c r="L5761" i="13"/>
  <c r="L5762" i="13"/>
  <c r="L5763" i="13"/>
  <c r="L5764" i="13"/>
  <c r="L5765" i="13"/>
  <c r="L5766" i="13"/>
  <c r="L5767" i="13"/>
  <c r="L5768" i="13"/>
  <c r="L5769" i="13"/>
  <c r="L5770" i="13"/>
  <c r="L5771" i="13"/>
  <c r="L5772" i="13"/>
  <c r="L5773" i="13"/>
  <c r="L5774" i="13"/>
  <c r="L5775" i="13"/>
  <c r="L5776" i="13"/>
  <c r="L5777" i="13"/>
  <c r="L5778" i="13"/>
  <c r="L5779" i="13"/>
  <c r="L5780" i="13"/>
  <c r="L5781" i="13"/>
  <c r="L5782" i="13"/>
  <c r="L5783" i="13"/>
  <c r="L5784" i="13"/>
  <c r="L5785" i="13"/>
  <c r="L5786" i="13"/>
  <c r="L5787" i="13"/>
  <c r="L5788" i="13"/>
  <c r="L5789" i="13"/>
  <c r="L5790" i="13"/>
  <c r="L5791" i="13"/>
  <c r="L5792" i="13"/>
  <c r="L5793" i="13"/>
  <c r="L5794" i="13"/>
  <c r="L5795" i="13"/>
  <c r="L5796" i="13"/>
  <c r="L5797" i="13"/>
  <c r="L5798" i="13"/>
  <c r="L5799" i="13"/>
  <c r="L5800" i="13"/>
  <c r="L5801" i="13"/>
  <c r="L5802" i="13"/>
  <c r="L5803" i="13"/>
  <c r="L5804" i="13"/>
  <c r="L5805" i="13"/>
  <c r="L5806" i="13"/>
  <c r="L5807" i="13"/>
  <c r="L5808" i="13"/>
  <c r="L5809" i="13"/>
  <c r="L5810" i="13"/>
  <c r="L5811" i="13"/>
  <c r="L5812" i="13"/>
  <c r="L5813" i="13"/>
  <c r="L5814" i="13"/>
  <c r="L5815" i="13"/>
  <c r="L5816" i="13"/>
  <c r="L5817" i="13"/>
  <c r="L5818" i="13"/>
  <c r="L5819" i="13"/>
  <c r="L5820" i="13"/>
  <c r="L5821" i="13"/>
  <c r="L5822" i="13"/>
  <c r="L5823" i="13"/>
  <c r="L5824" i="13"/>
  <c r="L5825" i="13"/>
  <c r="L5826" i="13"/>
  <c r="L5827" i="13"/>
  <c r="L5828" i="13"/>
  <c r="L5829" i="13"/>
  <c r="L5830" i="13"/>
  <c r="L5831" i="13"/>
  <c r="L5832" i="13"/>
  <c r="L5833" i="13"/>
  <c r="L5834" i="13"/>
  <c r="L5835" i="13"/>
  <c r="L5836" i="13"/>
  <c r="L5837" i="13"/>
  <c r="L5838" i="13"/>
  <c r="L5839" i="13"/>
  <c r="L5840" i="13"/>
  <c r="L5841" i="13"/>
  <c r="L5842" i="13"/>
  <c r="L5843" i="13"/>
  <c r="L5844" i="13"/>
  <c r="L5845" i="13"/>
  <c r="L5846" i="13"/>
  <c r="L5847" i="13"/>
  <c r="L5848" i="13"/>
  <c r="L5849" i="13"/>
  <c r="L5850" i="13"/>
  <c r="L5851" i="13"/>
  <c r="L5852" i="13"/>
  <c r="L5853" i="13"/>
  <c r="L5854" i="13"/>
  <c r="L5855" i="13"/>
  <c r="L5856" i="13"/>
  <c r="L5857" i="13"/>
  <c r="L5858" i="13"/>
  <c r="L5859" i="13"/>
  <c r="L5860" i="13"/>
  <c r="L5861" i="13"/>
  <c r="L5862" i="13"/>
  <c r="L5863" i="13"/>
  <c r="L5864" i="13"/>
  <c r="L5865" i="13"/>
  <c r="L5866" i="13"/>
  <c r="L5867" i="13"/>
  <c r="L5868" i="13"/>
  <c r="L5869" i="13"/>
  <c r="L5870" i="13"/>
  <c r="L5871" i="13"/>
  <c r="L5872" i="13"/>
  <c r="L5873" i="13"/>
  <c r="L5874" i="13"/>
  <c r="L5875" i="13"/>
  <c r="L5876" i="13"/>
  <c r="L5877" i="13"/>
  <c r="L5878" i="13"/>
  <c r="L5879" i="13"/>
  <c r="L5880" i="13"/>
  <c r="L5881" i="13"/>
  <c r="L5882" i="13"/>
  <c r="L5883" i="13"/>
  <c r="L5884" i="13"/>
  <c r="L5885" i="13"/>
  <c r="L5886" i="13"/>
  <c r="L5887" i="13"/>
  <c r="L5888" i="13"/>
  <c r="L11" i="13"/>
  <c r="D7" i="13"/>
  <c r="K5889" i="13"/>
  <c r="G15" i="4" l="1"/>
  <c r="H10348" i="4"/>
  <c r="H108" i="4"/>
  <c r="H10102" i="4"/>
  <c r="H28" i="4"/>
  <c r="G14" i="4" s="1"/>
  <c r="I10350" i="4" l="1"/>
  <c r="I10345" i="4"/>
  <c r="I10340" i="4"/>
  <c r="I10334" i="4"/>
  <c r="I10332" i="4"/>
  <c r="I10328" i="4"/>
  <c r="I10324" i="4"/>
  <c r="I10316" i="4"/>
  <c r="I10311" i="4"/>
  <c r="I10304" i="4"/>
  <c r="I10300" i="4"/>
  <c r="I10292" i="4"/>
  <c r="I10289" i="4"/>
  <c r="I10285" i="4"/>
  <c r="I10278" i="4"/>
  <c r="I10271" i="4"/>
  <c r="I10258" i="4"/>
  <c r="I10252" i="4"/>
  <c r="I10243" i="4"/>
  <c r="I10237" i="4"/>
  <c r="I10231" i="4"/>
  <c r="I10224" i="4"/>
  <c r="I10219" i="4"/>
  <c r="I10211" i="4"/>
  <c r="I10207" i="4"/>
  <c r="I10203" i="4"/>
  <c r="I10195" i="4"/>
  <c r="I10190" i="4"/>
  <c r="I10184" i="4"/>
  <c r="I10180" i="4"/>
  <c r="I10176" i="4"/>
  <c r="I10172" i="4"/>
  <c r="I10166" i="4"/>
  <c r="I10159" i="4"/>
  <c r="I10151" i="4"/>
  <c r="I10145" i="4"/>
  <c r="I10137" i="4"/>
  <c r="I10132" i="4"/>
  <c r="I10128" i="4"/>
  <c r="I10121" i="4"/>
  <c r="I10118" i="4"/>
  <c r="I10110" i="4"/>
  <c r="I10106" i="4"/>
  <c r="I10103" i="4"/>
  <c r="I110" i="4"/>
  <c r="I101" i="4"/>
  <c r="I95" i="4"/>
  <c r="I88" i="4"/>
  <c r="I80" i="4"/>
  <c r="I74" i="4"/>
  <c r="I65" i="4"/>
  <c r="I59" i="4"/>
  <c r="I54" i="4"/>
  <c r="I48" i="4"/>
  <c r="I39" i="4"/>
  <c r="I32" i="4"/>
  <c r="I29" i="4"/>
  <c r="I10351" i="4" l="1"/>
  <c r="I111" i="4"/>
  <c r="B19" i="4"/>
  <c r="B20" i="4"/>
  <c r="B21" i="4"/>
  <c r="B22" i="4"/>
  <c r="B23" i="4"/>
  <c r="B24" i="4"/>
  <c r="B25" i="4"/>
  <c r="B26" i="4"/>
  <c r="B27" i="4"/>
  <c r="B28" i="4"/>
  <c r="B30" i="4"/>
  <c r="B31" i="4"/>
  <c r="B33" i="4"/>
  <c r="B34" i="4"/>
  <c r="B35" i="4"/>
  <c r="B36" i="4"/>
  <c r="B37" i="4"/>
  <c r="B38" i="4"/>
  <c r="B40" i="4"/>
  <c r="B41" i="4"/>
  <c r="B42" i="4"/>
  <c r="B43" i="4"/>
  <c r="B44" i="4"/>
  <c r="B45" i="4"/>
  <c r="B46" i="4"/>
  <c r="B47" i="4"/>
  <c r="B49" i="4"/>
  <c r="B50" i="4"/>
  <c r="B51" i="4"/>
  <c r="B52" i="4"/>
  <c r="B53" i="4"/>
  <c r="B55" i="4"/>
  <c r="B56" i="4"/>
  <c r="B57" i="4"/>
  <c r="B58" i="4"/>
  <c r="B60" i="4"/>
  <c r="B61" i="4"/>
  <c r="B62" i="4"/>
  <c r="B63" i="4"/>
  <c r="B64" i="4"/>
  <c r="B66" i="4"/>
  <c r="B67" i="4"/>
  <c r="B68" i="4"/>
  <c r="B69" i="4"/>
  <c r="B70" i="4"/>
  <c r="B71" i="4"/>
  <c r="B72" i="4"/>
  <c r="B73" i="4"/>
  <c r="B75" i="4"/>
  <c r="B76" i="4"/>
  <c r="B77" i="4"/>
  <c r="B78" i="4"/>
  <c r="B79" i="4"/>
  <c r="B81" i="4"/>
  <c r="B82" i="4"/>
  <c r="B83" i="4"/>
  <c r="B84" i="4"/>
  <c r="B85" i="4"/>
  <c r="B86" i="4"/>
  <c r="B87" i="4"/>
  <c r="B89" i="4"/>
  <c r="B90" i="4"/>
  <c r="B91" i="4"/>
  <c r="B92" i="4"/>
  <c r="B93" i="4"/>
  <c r="B94" i="4"/>
  <c r="B96" i="4"/>
  <c r="B97" i="4"/>
  <c r="B98" i="4"/>
  <c r="B99" i="4"/>
  <c r="B100" i="4"/>
  <c r="B102" i="4"/>
  <c r="B103" i="4"/>
  <c r="B104" i="4"/>
  <c r="B105" i="4"/>
  <c r="B106" i="4"/>
  <c r="B107" i="4"/>
  <c r="B108" i="4"/>
  <c r="B109" i="4"/>
  <c r="B112" i="4"/>
  <c r="B113" i="4"/>
  <c r="B114" i="4"/>
  <c r="B115" i="4"/>
  <c r="B116" i="4"/>
  <c r="B117" i="4"/>
  <c r="B118" i="4"/>
  <c r="B119" i="4"/>
  <c r="B121" i="4"/>
  <c r="B122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9" i="4"/>
  <c r="B140" i="4"/>
  <c r="B141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1" i="4"/>
  <c r="B182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6" i="4"/>
  <c r="B217" i="4"/>
  <c r="B218" i="4"/>
  <c r="B219" i="4"/>
  <c r="B220" i="4"/>
  <c r="B221" i="4"/>
  <c r="B222" i="4"/>
  <c r="B223" i="4"/>
  <c r="B224" i="4"/>
  <c r="B225" i="4"/>
  <c r="B226" i="4"/>
  <c r="B228" i="4"/>
  <c r="B229" i="4"/>
  <c r="B230" i="4"/>
  <c r="B231" i="4"/>
  <c r="B232" i="4"/>
  <c r="B233" i="4"/>
  <c r="B234" i="4"/>
  <c r="B235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50" i="4"/>
  <c r="B251" i="4"/>
  <c r="B252" i="4"/>
  <c r="B253" i="4"/>
  <c r="B254" i="4"/>
  <c r="B255" i="4"/>
  <c r="B256" i="4"/>
  <c r="B258" i="4"/>
  <c r="B259" i="4"/>
  <c r="B260" i="4"/>
  <c r="B261" i="4"/>
  <c r="B262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300" i="4"/>
  <c r="B301" i="4"/>
  <c r="B302" i="4"/>
  <c r="B303" i="4"/>
  <c r="B304" i="4"/>
  <c r="B305" i="4"/>
  <c r="B306" i="4"/>
  <c r="B307" i="4"/>
  <c r="B308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6" i="4"/>
  <c r="B327" i="4"/>
  <c r="B328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6" i="4"/>
  <c r="B347" i="4"/>
  <c r="B348" i="4"/>
  <c r="B349" i="4"/>
  <c r="B350" i="4"/>
  <c r="B351" i="4"/>
  <c r="B352" i="4"/>
  <c r="B353" i="4"/>
  <c r="B354" i="4"/>
  <c r="B355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1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8" i="4"/>
  <c r="B389" i="4"/>
  <c r="B390" i="4"/>
  <c r="B391" i="4"/>
  <c r="B393" i="4"/>
  <c r="B394" i="4"/>
  <c r="B395" i="4"/>
  <c r="B396" i="4"/>
  <c r="B397" i="4"/>
  <c r="B399" i="4"/>
  <c r="B400" i="4"/>
  <c r="B401" i="4"/>
  <c r="B402" i="4"/>
  <c r="B403" i="4"/>
  <c r="B404" i="4"/>
  <c r="B405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1" i="4"/>
  <c r="B442" i="4"/>
  <c r="B443" i="4"/>
  <c r="B444" i="4"/>
  <c r="B445" i="4"/>
  <c r="B446" i="4"/>
  <c r="B447" i="4"/>
  <c r="B448" i="4"/>
  <c r="B450" i="4"/>
  <c r="B451" i="4"/>
  <c r="B452" i="4"/>
  <c r="B453" i="4"/>
  <c r="B455" i="4"/>
  <c r="B456" i="4"/>
  <c r="B458" i="4"/>
  <c r="B459" i="4"/>
  <c r="B461" i="4"/>
  <c r="B462" i="4"/>
  <c r="B463" i="4"/>
  <c r="B464" i="4"/>
  <c r="B465" i="4"/>
  <c r="B466" i="4"/>
  <c r="B467" i="4"/>
  <c r="B468" i="4"/>
  <c r="B469" i="4"/>
  <c r="B470" i="4"/>
  <c r="B471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3" i="4"/>
  <c r="B624" i="4"/>
  <c r="B625" i="4"/>
  <c r="B626" i="4"/>
  <c r="B627" i="4"/>
  <c r="B628" i="4"/>
  <c r="B629" i="4"/>
  <c r="B630" i="4"/>
  <c r="B632" i="4"/>
  <c r="B633" i="4"/>
  <c r="B634" i="4"/>
  <c r="B635" i="4"/>
  <c r="B636" i="4"/>
  <c r="B637" i="4"/>
  <c r="B638" i="4"/>
  <c r="B639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7" i="4"/>
  <c r="B658" i="4"/>
  <c r="B660" i="4"/>
  <c r="B661" i="4"/>
  <c r="B662" i="4"/>
  <c r="B663" i="4"/>
  <c r="B664" i="4"/>
  <c r="B665" i="4"/>
  <c r="B666" i="4"/>
  <c r="B667" i="4"/>
  <c r="B668" i="4"/>
  <c r="B669" i="4"/>
  <c r="B670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2" i="4"/>
  <c r="B703" i="4"/>
  <c r="B704" i="4"/>
  <c r="B705" i="4"/>
  <c r="B706" i="4"/>
  <c r="B707" i="4"/>
  <c r="B708" i="4"/>
  <c r="B709" i="4"/>
  <c r="B710" i="4"/>
  <c r="B711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7" i="4"/>
  <c r="B728" i="4"/>
  <c r="B729" i="4"/>
  <c r="B730" i="4"/>
  <c r="B731" i="4"/>
  <c r="B732" i="4"/>
  <c r="B733" i="4"/>
  <c r="B734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6" i="4"/>
  <c r="B757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3" i="4"/>
  <c r="B794" i="4"/>
  <c r="B795" i="4"/>
  <c r="B796" i="4"/>
  <c r="B797" i="4"/>
  <c r="B798" i="4"/>
  <c r="B799" i="4"/>
  <c r="B800" i="4"/>
  <c r="B801" i="4"/>
  <c r="B803" i="4"/>
  <c r="B804" i="4"/>
  <c r="B806" i="4"/>
  <c r="B807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2" i="4"/>
  <c r="B823" i="4"/>
  <c r="B824" i="4"/>
  <c r="B825" i="4"/>
  <c r="B826" i="4"/>
  <c r="B827" i="4"/>
  <c r="B828" i="4"/>
  <c r="B829" i="4"/>
  <c r="B830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3" i="4"/>
  <c r="B865" i="4"/>
  <c r="B866" i="4"/>
  <c r="B867" i="4"/>
  <c r="B868" i="4"/>
  <c r="B869" i="4"/>
  <c r="B870" i="4"/>
  <c r="B871" i="4"/>
  <c r="B872" i="4"/>
  <c r="B874" i="4"/>
  <c r="B875" i="4"/>
  <c r="B876" i="4"/>
  <c r="B877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7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1" i="4"/>
  <c r="B932" i="4"/>
  <c r="B933" i="4"/>
  <c r="B934" i="4"/>
  <c r="B935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4" i="4"/>
  <c r="B955" i="4"/>
  <c r="B956" i="4"/>
  <c r="B957" i="4"/>
  <c r="B958" i="4"/>
  <c r="B959" i="4"/>
  <c r="B960" i="4"/>
  <c r="B961" i="4"/>
  <c r="B963" i="4"/>
  <c r="B964" i="4"/>
  <c r="B965" i="4"/>
  <c r="B967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2" i="4"/>
  <c r="B1003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40" i="4"/>
  <c r="B1041" i="4"/>
  <c r="B1042" i="4"/>
  <c r="B1043" i="4"/>
  <c r="B1044" i="4"/>
  <c r="B1045" i="4"/>
  <c r="B1046" i="4"/>
  <c r="B1047" i="4"/>
  <c r="B1048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5" i="4"/>
  <c r="B1066" i="4"/>
  <c r="B1067" i="4"/>
  <c r="B1068" i="4"/>
  <c r="B1069" i="4"/>
  <c r="B1070" i="4"/>
  <c r="B1071" i="4"/>
  <c r="B1073" i="4"/>
  <c r="B1074" i="4"/>
  <c r="B1075" i="4"/>
  <c r="B1076" i="4"/>
  <c r="B1077" i="4"/>
  <c r="B1078" i="4"/>
  <c r="B1079" i="4"/>
  <c r="B1080" i="4"/>
  <c r="B1081" i="4"/>
  <c r="B1082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100" i="4"/>
  <c r="B1101" i="4"/>
  <c r="B1102" i="4"/>
  <c r="B1104" i="4"/>
  <c r="B1105" i="4"/>
  <c r="B1106" i="4"/>
  <c r="B1107" i="4"/>
  <c r="B1109" i="4"/>
  <c r="B1110" i="4"/>
  <c r="B1111" i="4"/>
  <c r="B1112" i="4"/>
  <c r="B1113" i="4"/>
  <c r="B1114" i="4"/>
  <c r="B1115" i="4"/>
  <c r="B1117" i="4"/>
  <c r="B1118" i="4"/>
  <c r="B1119" i="4"/>
  <c r="B1120" i="4"/>
  <c r="B1121" i="4"/>
  <c r="B1122" i="4"/>
  <c r="B1123" i="4"/>
  <c r="B1125" i="4"/>
  <c r="B1126" i="4"/>
  <c r="B1127" i="4"/>
  <c r="B1129" i="4"/>
  <c r="B1130" i="4"/>
  <c r="B1131" i="4"/>
  <c r="B1132" i="4"/>
  <c r="B1133" i="4"/>
  <c r="B1134" i="4"/>
  <c r="B1135" i="4"/>
  <c r="B1137" i="4"/>
  <c r="B1138" i="4"/>
  <c r="B1139" i="4"/>
  <c r="B1140" i="4"/>
  <c r="B1142" i="4"/>
  <c r="B1143" i="4"/>
  <c r="B1144" i="4"/>
  <c r="B1146" i="4"/>
  <c r="B1147" i="4"/>
  <c r="B1148" i="4"/>
  <c r="B1149" i="4"/>
  <c r="B1150" i="4"/>
  <c r="B1151" i="4"/>
  <c r="B1152" i="4"/>
  <c r="B1153" i="4"/>
  <c r="B1155" i="4"/>
  <c r="B1156" i="4"/>
  <c r="B1157" i="4"/>
  <c r="B1159" i="4"/>
  <c r="B1161" i="4"/>
  <c r="B1162" i="4"/>
  <c r="B1163" i="4"/>
  <c r="B1165" i="4"/>
  <c r="B1167" i="4"/>
  <c r="B1169" i="4"/>
  <c r="B1170" i="4"/>
  <c r="B1171" i="4"/>
  <c r="B1173" i="4"/>
  <c r="B1174" i="4"/>
  <c r="B1175" i="4"/>
  <c r="B1177" i="4"/>
  <c r="B1178" i="4"/>
  <c r="B1179" i="4"/>
  <c r="B1181" i="4"/>
  <c r="B1182" i="4"/>
  <c r="B1183" i="4"/>
  <c r="B1184" i="4"/>
  <c r="B1185" i="4"/>
  <c r="B1186" i="4"/>
  <c r="B1188" i="4"/>
  <c r="B1189" i="4"/>
  <c r="B1190" i="4"/>
  <c r="B1192" i="4"/>
  <c r="B1193" i="4"/>
  <c r="B1194" i="4"/>
  <c r="B1195" i="4"/>
  <c r="B1196" i="4"/>
  <c r="B1197" i="4"/>
  <c r="B1199" i="4"/>
  <c r="B1200" i="4"/>
  <c r="B1201" i="4"/>
  <c r="B1202" i="4"/>
  <c r="B1204" i="4"/>
  <c r="B1205" i="4"/>
  <c r="B1206" i="4"/>
  <c r="B1208" i="4"/>
  <c r="B1209" i="4"/>
  <c r="B1210" i="4"/>
  <c r="B1212" i="4"/>
  <c r="B1213" i="4"/>
  <c r="B1214" i="4"/>
  <c r="B1216" i="4"/>
  <c r="B1217" i="4"/>
  <c r="B1218" i="4"/>
  <c r="B1220" i="4"/>
  <c r="B1221" i="4"/>
  <c r="B1222" i="4"/>
  <c r="B1223" i="4"/>
  <c r="B1224" i="4"/>
  <c r="B1225" i="4"/>
  <c r="B1226" i="4"/>
  <c r="B1228" i="4"/>
  <c r="B1229" i="4"/>
  <c r="B1230" i="4"/>
  <c r="B1231" i="4"/>
  <c r="B1233" i="4"/>
  <c r="B1234" i="4"/>
  <c r="B1235" i="4"/>
  <c r="B1237" i="4"/>
  <c r="B1238" i="4"/>
  <c r="B1240" i="4"/>
  <c r="B1241" i="4"/>
  <c r="B1242" i="4"/>
  <c r="B1244" i="4"/>
  <c r="B1246" i="4"/>
  <c r="B1248" i="4"/>
  <c r="B1249" i="4"/>
  <c r="B1250" i="4"/>
  <c r="B1252" i="4"/>
  <c r="B1253" i="4"/>
  <c r="B1254" i="4"/>
  <c r="B1255" i="4"/>
  <c r="B1257" i="4"/>
  <c r="B1258" i="4"/>
  <c r="B1260" i="4"/>
  <c r="B1261" i="4"/>
  <c r="B1262" i="4"/>
  <c r="B1263" i="4"/>
  <c r="B1264" i="4"/>
  <c r="B1266" i="4"/>
  <c r="B1267" i="4"/>
  <c r="B1268" i="4"/>
  <c r="B1269" i="4"/>
  <c r="B1270" i="4"/>
  <c r="B1271" i="4"/>
  <c r="B1273" i="4"/>
  <c r="B1274" i="4"/>
  <c r="B1275" i="4"/>
  <c r="B1276" i="4"/>
  <c r="B1277" i="4"/>
  <c r="B1278" i="4"/>
  <c r="B1279" i="4"/>
  <c r="B1280" i="4"/>
  <c r="B1281" i="4"/>
  <c r="B1282" i="4"/>
  <c r="B1284" i="4"/>
  <c r="B1285" i="4"/>
  <c r="B1286" i="4"/>
  <c r="B1287" i="4"/>
  <c r="B1288" i="4"/>
  <c r="B1289" i="4"/>
  <c r="B1291" i="4"/>
  <c r="B1292" i="4"/>
  <c r="B1293" i="4"/>
  <c r="B1294" i="4"/>
  <c r="B1295" i="4"/>
  <c r="B1296" i="4"/>
  <c r="B1297" i="4"/>
  <c r="B1298" i="4"/>
  <c r="B1299" i="4"/>
  <c r="B1300" i="4"/>
  <c r="B1301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6" i="4"/>
  <c r="B1338" i="4"/>
  <c r="B1339" i="4"/>
  <c r="B1340" i="4"/>
  <c r="B1342" i="4"/>
  <c r="B1343" i="4"/>
  <c r="B1344" i="4"/>
  <c r="B1345" i="4"/>
  <c r="B1346" i="4"/>
  <c r="B1347" i="4"/>
  <c r="B1348" i="4"/>
  <c r="B1349" i="4"/>
  <c r="B1350" i="4"/>
  <c r="B1351" i="4"/>
  <c r="B1353" i="4"/>
  <c r="B1354" i="4"/>
  <c r="B1355" i="4"/>
  <c r="B1356" i="4"/>
  <c r="B1358" i="4"/>
  <c r="B1359" i="4"/>
  <c r="B1360" i="4"/>
  <c r="B1361" i="4"/>
  <c r="B1362" i="4"/>
  <c r="B1363" i="4"/>
  <c r="B1364" i="4"/>
  <c r="B1365" i="4"/>
  <c r="B1367" i="4"/>
  <c r="B1368" i="4"/>
  <c r="B1369" i="4"/>
  <c r="B1371" i="4"/>
  <c r="B1372" i="4"/>
  <c r="B1373" i="4"/>
  <c r="B1374" i="4"/>
  <c r="B1375" i="4"/>
  <c r="B1376" i="4"/>
  <c r="B1377" i="4"/>
  <c r="B1378" i="4"/>
  <c r="B1379" i="4"/>
  <c r="B1380" i="4"/>
  <c r="B1382" i="4"/>
  <c r="B1383" i="4"/>
  <c r="B1384" i="4"/>
  <c r="B1385" i="4"/>
  <c r="B1386" i="4"/>
  <c r="B1387" i="4"/>
  <c r="B1388" i="4"/>
  <c r="B1390" i="4"/>
  <c r="B1391" i="4"/>
  <c r="B1392" i="4"/>
  <c r="B1393" i="4"/>
  <c r="B1394" i="4"/>
  <c r="B1396" i="4"/>
  <c r="B1397" i="4"/>
  <c r="B1398" i="4"/>
  <c r="B1399" i="4"/>
  <c r="B1400" i="4"/>
  <c r="B1402" i="4"/>
  <c r="B1403" i="4"/>
  <c r="B1404" i="4"/>
  <c r="B1405" i="4"/>
  <c r="B1406" i="4"/>
  <c r="B1407" i="4"/>
  <c r="B1408" i="4"/>
  <c r="B1409" i="4"/>
  <c r="B1410" i="4"/>
  <c r="B1412" i="4"/>
  <c r="B1413" i="4"/>
  <c r="B1414" i="4"/>
  <c r="B1415" i="4"/>
  <c r="B1416" i="4"/>
  <c r="B1417" i="4"/>
  <c r="B1418" i="4"/>
  <c r="B1419" i="4"/>
  <c r="B1421" i="4"/>
  <c r="B1422" i="4"/>
  <c r="B1423" i="4"/>
  <c r="B1424" i="4"/>
  <c r="B1426" i="4"/>
  <c r="B1427" i="4"/>
  <c r="B1428" i="4"/>
  <c r="B1430" i="4"/>
  <c r="B1431" i="4"/>
  <c r="B1432" i="4"/>
  <c r="B1433" i="4"/>
  <c r="B1434" i="4"/>
  <c r="B1435" i="4"/>
  <c r="B1436" i="4"/>
  <c r="B1438" i="4"/>
  <c r="B1439" i="4"/>
  <c r="B1440" i="4"/>
  <c r="B1441" i="4"/>
  <c r="B1442" i="4"/>
  <c r="B1443" i="4"/>
  <c r="B1444" i="4"/>
  <c r="B1445" i="4"/>
  <c r="B1446" i="4"/>
  <c r="B1447" i="4"/>
  <c r="B1449" i="4"/>
  <c r="B1450" i="4"/>
  <c r="B1451" i="4"/>
  <c r="B1453" i="4"/>
  <c r="B1455" i="4"/>
  <c r="B1457" i="4"/>
  <c r="B1459" i="4"/>
  <c r="B1460" i="4"/>
  <c r="B1461" i="4"/>
  <c r="B1462" i="4"/>
  <c r="B1463" i="4"/>
  <c r="B1464" i="4"/>
  <c r="B1466" i="4"/>
  <c r="B1467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7" i="4"/>
  <c r="B1488" i="4"/>
  <c r="B1489" i="4"/>
  <c r="B1490" i="4"/>
  <c r="B1491" i="4"/>
  <c r="B1492" i="4"/>
  <c r="B1493" i="4"/>
  <c r="B1494" i="4"/>
  <c r="B1495" i="4"/>
  <c r="B1496" i="4"/>
  <c r="B1498" i="4"/>
  <c r="B1499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8" i="4"/>
  <c r="B1619" i="4"/>
  <c r="B1620" i="4"/>
  <c r="B1621" i="4"/>
  <c r="B1622" i="4"/>
  <c r="B1623" i="4"/>
  <c r="B1624" i="4"/>
  <c r="B1625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1" i="4"/>
  <c r="B1672" i="4"/>
  <c r="B1673" i="4"/>
  <c r="B1674" i="4"/>
  <c r="B1675" i="4"/>
  <c r="B1676" i="4"/>
  <c r="B1677" i="4"/>
  <c r="B1678" i="4"/>
  <c r="B1679" i="4"/>
  <c r="B1680" i="4"/>
  <c r="B1681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7" i="4"/>
  <c r="B1698" i="4"/>
  <c r="B1699" i="4"/>
  <c r="B1700" i="4"/>
  <c r="B1701" i="4"/>
  <c r="B1702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9" i="4"/>
  <c r="B1720" i="4"/>
  <c r="B1721" i="4"/>
  <c r="B1722" i="4"/>
  <c r="B1723" i="4"/>
  <c r="B1724" i="4"/>
  <c r="B1725" i="4"/>
  <c r="B1726" i="4"/>
  <c r="B1727" i="4"/>
  <c r="B1728" i="4"/>
  <c r="B1729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1" i="4"/>
  <c r="B1762" i="4"/>
  <c r="B1763" i="4"/>
  <c r="B1764" i="4"/>
  <c r="B1765" i="4"/>
  <c r="B1766" i="4"/>
  <c r="B1767" i="4"/>
  <c r="B1768" i="4"/>
  <c r="B1769" i="4"/>
  <c r="B1770" i="4"/>
  <c r="B1771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6" i="4"/>
  <c r="B1787" i="4"/>
  <c r="B1788" i="4"/>
  <c r="B1789" i="4"/>
  <c r="B1790" i="4"/>
  <c r="B1791" i="4"/>
  <c r="B1793" i="4"/>
  <c r="B1794" i="4"/>
  <c r="B1795" i="4"/>
  <c r="B1796" i="4"/>
  <c r="B1797" i="4"/>
  <c r="B1798" i="4"/>
  <c r="B1800" i="4"/>
  <c r="B1801" i="4"/>
  <c r="B1802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6" i="4"/>
  <c r="B1837" i="4"/>
  <c r="B1838" i="4"/>
  <c r="B1839" i="4"/>
  <c r="B1840" i="4"/>
  <c r="B1841" i="4"/>
  <c r="B1842" i="4"/>
  <c r="B1844" i="4"/>
  <c r="B1845" i="4"/>
  <c r="B1846" i="4"/>
  <c r="B1847" i="4"/>
  <c r="B1848" i="4"/>
  <c r="B1849" i="4"/>
  <c r="B1850" i="4"/>
  <c r="B1851" i="4"/>
  <c r="B1852" i="4"/>
  <c r="B1853" i="4"/>
  <c r="B1856" i="4"/>
  <c r="B1857" i="4"/>
  <c r="B1858" i="4"/>
  <c r="B1859" i="4"/>
  <c r="B1860" i="4"/>
  <c r="B1861" i="4"/>
  <c r="B1863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81" i="4"/>
  <c r="B1882" i="4"/>
  <c r="B1883" i="4"/>
  <c r="B1884" i="4"/>
  <c r="B1885" i="4"/>
  <c r="B1886" i="4"/>
  <c r="B1887" i="4"/>
  <c r="B1889" i="4"/>
  <c r="B1890" i="4"/>
  <c r="B1891" i="4"/>
  <c r="B1892" i="4"/>
  <c r="B1893" i="4"/>
  <c r="B1894" i="4"/>
  <c r="B1895" i="4"/>
  <c r="B1896" i="4"/>
  <c r="B1898" i="4"/>
  <c r="B1899" i="4"/>
  <c r="B1900" i="4"/>
  <c r="B1901" i="4"/>
  <c r="B1902" i="4"/>
  <c r="B1904" i="4"/>
  <c r="B1905" i="4"/>
  <c r="B1906" i="4"/>
  <c r="B1907" i="4"/>
  <c r="B1908" i="4"/>
  <c r="B1909" i="4"/>
  <c r="B1910" i="4"/>
  <c r="B1912" i="4"/>
  <c r="B1913" i="4"/>
  <c r="B1914" i="4"/>
  <c r="B1915" i="4"/>
  <c r="B1916" i="4"/>
  <c r="B1917" i="4"/>
  <c r="B1918" i="4"/>
  <c r="B1921" i="4"/>
  <c r="B1922" i="4"/>
  <c r="B1924" i="4"/>
  <c r="B1925" i="4"/>
  <c r="B1926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8" i="4"/>
  <c r="B1959" i="4"/>
  <c r="B1961" i="4"/>
  <c r="B1962" i="4"/>
  <c r="B1963" i="4"/>
  <c r="B1964" i="4"/>
  <c r="B1965" i="4"/>
  <c r="B1966" i="4"/>
  <c r="B1967" i="4"/>
  <c r="B1968" i="4"/>
  <c r="B1969" i="4"/>
  <c r="B1970" i="4"/>
  <c r="B1973" i="4"/>
  <c r="B1974" i="4"/>
  <c r="B1975" i="4"/>
  <c r="B1976" i="4"/>
  <c r="B1978" i="4"/>
  <c r="B1979" i="4"/>
  <c r="B1980" i="4"/>
  <c r="B1981" i="4"/>
  <c r="B1982" i="4"/>
  <c r="B1983" i="4"/>
  <c r="B1984" i="4"/>
  <c r="B1985" i="4"/>
  <c r="B1986" i="4"/>
  <c r="B1987" i="4"/>
  <c r="B1990" i="4"/>
  <c r="B1991" i="4"/>
  <c r="B1992" i="4"/>
  <c r="B1993" i="4"/>
  <c r="B1994" i="4"/>
  <c r="B1995" i="4"/>
  <c r="B1996" i="4"/>
  <c r="B1998" i="4"/>
  <c r="B1999" i="4"/>
  <c r="B2000" i="4"/>
  <c r="B2001" i="4"/>
  <c r="B2002" i="4"/>
  <c r="B2003" i="4"/>
  <c r="B2004" i="4"/>
  <c r="B2005" i="4"/>
  <c r="B2006" i="4"/>
  <c r="B2007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5" i="4"/>
  <c r="B2027" i="4"/>
  <c r="B2028" i="4"/>
  <c r="B2029" i="4"/>
  <c r="B2030" i="4"/>
  <c r="B2031" i="4"/>
  <c r="B2032" i="4"/>
  <c r="B2033" i="4"/>
  <c r="B2034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3" i="4"/>
  <c r="B2064" i="4"/>
  <c r="B2065" i="4"/>
  <c r="B2066" i="4"/>
  <c r="B2067" i="4"/>
  <c r="B2068" i="4"/>
  <c r="B2069" i="4"/>
  <c r="B2070" i="4"/>
  <c r="B2071" i="4"/>
  <c r="B2072" i="4"/>
  <c r="B2074" i="4"/>
  <c r="B2075" i="4"/>
  <c r="B2076" i="4"/>
  <c r="B2078" i="4"/>
  <c r="B2079" i="4"/>
  <c r="B2080" i="4"/>
  <c r="B2081" i="4"/>
  <c r="B2082" i="4"/>
  <c r="B2083" i="4"/>
  <c r="B2084" i="4"/>
  <c r="B2085" i="4"/>
  <c r="B2086" i="4"/>
  <c r="B2089" i="4"/>
  <c r="B2090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6" i="4"/>
  <c r="B2107" i="4"/>
  <c r="B2108" i="4"/>
  <c r="B2109" i="4"/>
  <c r="B2110" i="4"/>
  <c r="B2111" i="4"/>
  <c r="B2112" i="4"/>
  <c r="B2113" i="4"/>
  <c r="B2115" i="4"/>
  <c r="B2116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2" i="4"/>
  <c r="B2133" i="4"/>
  <c r="B2134" i="4"/>
  <c r="B2135" i="4"/>
  <c r="B2136" i="4"/>
  <c r="B2137" i="4"/>
  <c r="B2138" i="4"/>
  <c r="B2139" i="4"/>
  <c r="B2140" i="4"/>
  <c r="B2141" i="4"/>
  <c r="B2142" i="4"/>
  <c r="B2144" i="4"/>
  <c r="B2145" i="4"/>
  <c r="B2146" i="4"/>
  <c r="B2147" i="4"/>
  <c r="B2148" i="4"/>
  <c r="B2149" i="4"/>
  <c r="B2151" i="4"/>
  <c r="B2152" i="4"/>
  <c r="B2153" i="4"/>
  <c r="B2154" i="4"/>
  <c r="B2155" i="4"/>
  <c r="B2156" i="4"/>
  <c r="B2157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6" i="4"/>
  <c r="B2177" i="4"/>
  <c r="B2178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5" i="4"/>
  <c r="B2196" i="4"/>
  <c r="B2197" i="4"/>
  <c r="B2198" i="4"/>
  <c r="B2199" i="4"/>
  <c r="B2200" i="4"/>
  <c r="B2201" i="4"/>
  <c r="B2203" i="4"/>
  <c r="B2204" i="4"/>
  <c r="B2205" i="4"/>
  <c r="B2206" i="4"/>
  <c r="B2207" i="4"/>
  <c r="B2208" i="4"/>
  <c r="B2210" i="4"/>
  <c r="B2211" i="4"/>
  <c r="B2212" i="4"/>
  <c r="B2213" i="4"/>
  <c r="B2214" i="4"/>
  <c r="B2215" i="4"/>
  <c r="B2216" i="4"/>
  <c r="B2218" i="4"/>
  <c r="B2219" i="4"/>
  <c r="B2220" i="4"/>
  <c r="B2221" i="4"/>
  <c r="B2222" i="4"/>
  <c r="B2223" i="4"/>
  <c r="B2224" i="4"/>
  <c r="B2226" i="4"/>
  <c r="B2227" i="4"/>
  <c r="B2228" i="4"/>
  <c r="B2229" i="4"/>
  <c r="B2230" i="4"/>
  <c r="B2231" i="4"/>
  <c r="B2232" i="4"/>
  <c r="B2234" i="4"/>
  <c r="B2235" i="4"/>
  <c r="B2236" i="4"/>
  <c r="B2237" i="4"/>
  <c r="B2238" i="4"/>
  <c r="B2240" i="4"/>
  <c r="B2241" i="4"/>
  <c r="B2242" i="4"/>
  <c r="B2243" i="4"/>
  <c r="B2244" i="4"/>
  <c r="B2245" i="4"/>
  <c r="B2246" i="4"/>
  <c r="B2249" i="4"/>
  <c r="B2250" i="4"/>
  <c r="B2251" i="4"/>
  <c r="B2252" i="4"/>
  <c r="B2253" i="4"/>
  <c r="B2254" i="4"/>
  <c r="B2255" i="4"/>
  <c r="B2257" i="4"/>
  <c r="B2258" i="4"/>
  <c r="B2259" i="4"/>
  <c r="B2261" i="4"/>
  <c r="B2262" i="4"/>
  <c r="B2263" i="4"/>
  <c r="B2264" i="4"/>
  <c r="B2265" i="4"/>
  <c r="B2266" i="4"/>
  <c r="B2267" i="4"/>
  <c r="B2268" i="4"/>
  <c r="B2270" i="4"/>
  <c r="B2271" i="4"/>
  <c r="B2272" i="4"/>
  <c r="B2273" i="4"/>
  <c r="B2274" i="4"/>
  <c r="B2275" i="4"/>
  <c r="B2276" i="4"/>
  <c r="B2277" i="4"/>
  <c r="B2280" i="4"/>
  <c r="B2281" i="4"/>
  <c r="B2282" i="4"/>
  <c r="B2283" i="4"/>
  <c r="B2284" i="4"/>
  <c r="B2285" i="4"/>
  <c r="B2286" i="4"/>
  <c r="B2287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7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3" i="4"/>
  <c r="B2334" i="4"/>
  <c r="B2335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4" i="4"/>
  <c r="B2355" i="4"/>
  <c r="B2356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5" i="4"/>
  <c r="B2376" i="4"/>
  <c r="B2377" i="4"/>
  <c r="B2378" i="4"/>
  <c r="B2379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5" i="4"/>
  <c r="B2396" i="4"/>
  <c r="B2397" i="4"/>
  <c r="B2398" i="4"/>
  <c r="B2399" i="4"/>
  <c r="B2400" i="4"/>
  <c r="B2401" i="4"/>
  <c r="B2403" i="4"/>
  <c r="B2404" i="4"/>
  <c r="B2405" i="4"/>
  <c r="B2406" i="4"/>
  <c r="B2407" i="4"/>
  <c r="B2408" i="4"/>
  <c r="B2409" i="4"/>
  <c r="B2410" i="4"/>
  <c r="B2411" i="4"/>
  <c r="B2413" i="4"/>
  <c r="B2414" i="4"/>
  <c r="B2415" i="4"/>
  <c r="B2416" i="4"/>
  <c r="B2417" i="4"/>
  <c r="B2418" i="4"/>
  <c r="B2420" i="4"/>
  <c r="B2421" i="4"/>
  <c r="B2422" i="4"/>
  <c r="B2423" i="4"/>
  <c r="B2424" i="4"/>
  <c r="B2425" i="4"/>
  <c r="B2427" i="4"/>
  <c r="B2428" i="4"/>
  <c r="B2429" i="4"/>
  <c r="B2431" i="4"/>
  <c r="B2432" i="4"/>
  <c r="B2433" i="4"/>
  <c r="B2434" i="4"/>
  <c r="B2435" i="4"/>
  <c r="B2436" i="4"/>
  <c r="B2438" i="4"/>
  <c r="B2439" i="4"/>
  <c r="B2440" i="4"/>
  <c r="B2441" i="4"/>
  <c r="B2442" i="4"/>
  <c r="B2443" i="4"/>
  <c r="B2444" i="4"/>
  <c r="B2446" i="4"/>
  <c r="B2447" i="4"/>
  <c r="B2448" i="4"/>
  <c r="B2449" i="4"/>
  <c r="B2450" i="4"/>
  <c r="B2452" i="4"/>
  <c r="B2453" i="4"/>
  <c r="B2454" i="4"/>
  <c r="B2455" i="4"/>
  <c r="B2456" i="4"/>
  <c r="B2457" i="4"/>
  <c r="B2458" i="4"/>
  <c r="B2459" i="4"/>
  <c r="B2460" i="4"/>
  <c r="B2463" i="4"/>
  <c r="B2465" i="4"/>
  <c r="B2466" i="4"/>
  <c r="B2467" i="4"/>
  <c r="B2468" i="4"/>
  <c r="B2469" i="4"/>
  <c r="B2470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9" i="4"/>
  <c r="B2500" i="4"/>
  <c r="B2501" i="4"/>
  <c r="B2502" i="4"/>
  <c r="B2503" i="4"/>
  <c r="B2504" i="4"/>
  <c r="B2505" i="4"/>
  <c r="B2506" i="4"/>
  <c r="B2508" i="4"/>
  <c r="B2509" i="4"/>
  <c r="B2510" i="4"/>
  <c r="B2511" i="4"/>
  <c r="B2512" i="4"/>
  <c r="B2513" i="4"/>
  <c r="B2514" i="4"/>
  <c r="B2515" i="4"/>
  <c r="B2517" i="4"/>
  <c r="B2518" i="4"/>
  <c r="B2519" i="4"/>
  <c r="B2520" i="4"/>
  <c r="B2521" i="4"/>
  <c r="B2522" i="4"/>
  <c r="B2523" i="4"/>
  <c r="B2524" i="4"/>
  <c r="B2525" i="4"/>
  <c r="B2526" i="4"/>
  <c r="B2527" i="4"/>
  <c r="B2530" i="4"/>
  <c r="B2531" i="4"/>
  <c r="B2532" i="4"/>
  <c r="B2533" i="4"/>
  <c r="B2535" i="4"/>
  <c r="B2536" i="4"/>
  <c r="B2537" i="4"/>
  <c r="B2538" i="4"/>
  <c r="B2539" i="4"/>
  <c r="B2540" i="4"/>
  <c r="B2541" i="4"/>
  <c r="B2542" i="4"/>
  <c r="B2543" i="4"/>
  <c r="B2544" i="4"/>
  <c r="B2545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5" i="4"/>
  <c r="B2566" i="4"/>
  <c r="B2567" i="4"/>
  <c r="B2568" i="4"/>
  <c r="B2569" i="4"/>
  <c r="B2570" i="4"/>
  <c r="B2572" i="4"/>
  <c r="B2573" i="4"/>
  <c r="B2574" i="4"/>
  <c r="B2575" i="4"/>
  <c r="B2576" i="4"/>
  <c r="B2577" i="4"/>
  <c r="B2578" i="4"/>
  <c r="B2579" i="4"/>
  <c r="B2580" i="4"/>
  <c r="B2581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8" i="4"/>
  <c r="B2600" i="4"/>
  <c r="B2601" i="4"/>
  <c r="B2602" i="4"/>
  <c r="B2603" i="4"/>
  <c r="B2605" i="4"/>
  <c r="B2606" i="4"/>
  <c r="B2609" i="4"/>
  <c r="B2611" i="4"/>
  <c r="B2612" i="4"/>
  <c r="B2613" i="4"/>
  <c r="B2615" i="4"/>
  <c r="B2616" i="4"/>
  <c r="B2617" i="4"/>
  <c r="B2618" i="4"/>
  <c r="B2619" i="4"/>
  <c r="B2620" i="4"/>
  <c r="B2621" i="4"/>
  <c r="B2622" i="4"/>
  <c r="B2623" i="4"/>
  <c r="B2624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40" i="4"/>
  <c r="B2641" i="4"/>
  <c r="B2642" i="4"/>
  <c r="B2643" i="4"/>
  <c r="B2644" i="4"/>
  <c r="B2645" i="4"/>
  <c r="B2646" i="4"/>
  <c r="B2648" i="4"/>
  <c r="B2649" i="4"/>
  <c r="B2650" i="4"/>
  <c r="B2651" i="4"/>
  <c r="B2652" i="4"/>
  <c r="B2653" i="4"/>
  <c r="B2655" i="4"/>
  <c r="B2656" i="4"/>
  <c r="B2657" i="4"/>
  <c r="B2658" i="4"/>
  <c r="B2659" i="4"/>
  <c r="B2660" i="4"/>
  <c r="B2663" i="4"/>
  <c r="B2664" i="4"/>
  <c r="B2665" i="4"/>
  <c r="B2666" i="4"/>
  <c r="B2667" i="4"/>
  <c r="B2668" i="4"/>
  <c r="B2669" i="4"/>
  <c r="B2670" i="4"/>
  <c r="B2671" i="4"/>
  <c r="B2672" i="4"/>
  <c r="B2673" i="4"/>
  <c r="B2675" i="4"/>
  <c r="B2677" i="4"/>
  <c r="B2678" i="4"/>
  <c r="B2679" i="4"/>
  <c r="B2681" i="4"/>
  <c r="B2682" i="4"/>
  <c r="B2683" i="4"/>
  <c r="B2685" i="4"/>
  <c r="B2686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9" i="4"/>
  <c r="B2710" i="4"/>
  <c r="B2712" i="4"/>
  <c r="B2713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9" i="4"/>
  <c r="B2730" i="4"/>
  <c r="B2731" i="4"/>
  <c r="B2732" i="4"/>
  <c r="B2733" i="4"/>
  <c r="B2734" i="4"/>
  <c r="B2735" i="4"/>
  <c r="B2736" i="4"/>
  <c r="B2737" i="4"/>
  <c r="B2738" i="4"/>
  <c r="B2740" i="4"/>
  <c r="B2741" i="4"/>
  <c r="B2742" i="4"/>
  <c r="B2743" i="4"/>
  <c r="B2744" i="4"/>
  <c r="B2745" i="4"/>
  <c r="B2747" i="4"/>
  <c r="B2748" i="4"/>
  <c r="B2749" i="4"/>
  <c r="B2750" i="4"/>
  <c r="B2751" i="4"/>
  <c r="B2752" i="4"/>
  <c r="B2753" i="4"/>
  <c r="B2754" i="4"/>
  <c r="B2755" i="4"/>
  <c r="B2756" i="4"/>
  <c r="B2757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90" i="4"/>
  <c r="B2791" i="4"/>
  <c r="B2792" i="4"/>
  <c r="B2793" i="4"/>
  <c r="B2794" i="4"/>
  <c r="B2795" i="4"/>
  <c r="B2796" i="4"/>
  <c r="B2797" i="4"/>
  <c r="B2799" i="4"/>
  <c r="B2800" i="4"/>
  <c r="B2801" i="4"/>
  <c r="B2802" i="4"/>
  <c r="B2803" i="4"/>
  <c r="B2804" i="4"/>
  <c r="B2805" i="4"/>
  <c r="B2806" i="4"/>
  <c r="B2807" i="4"/>
  <c r="B2808" i="4"/>
  <c r="B2809" i="4"/>
  <c r="B2811" i="4"/>
  <c r="B2812" i="4"/>
  <c r="B2813" i="4"/>
  <c r="B2814" i="4"/>
  <c r="B2815" i="4"/>
  <c r="B2816" i="4"/>
  <c r="B2817" i="4"/>
  <c r="B2818" i="4"/>
  <c r="B2819" i="4"/>
  <c r="B2820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6" i="4"/>
  <c r="B2837" i="4"/>
  <c r="B2838" i="4"/>
  <c r="B2839" i="4"/>
  <c r="B2840" i="4"/>
  <c r="B2841" i="4"/>
  <c r="B2842" i="4"/>
  <c r="B2843" i="4"/>
  <c r="B2844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1" i="4"/>
  <c r="B2862" i="4"/>
  <c r="B2863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2" i="4"/>
  <c r="B2893" i="4"/>
  <c r="B2894" i="4"/>
  <c r="B2895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8" i="4"/>
  <c r="B2939" i="4"/>
  <c r="B2940" i="4"/>
  <c r="B2941" i="4"/>
  <c r="B2942" i="4"/>
  <c r="B2943" i="4"/>
  <c r="B2944" i="4"/>
  <c r="B2945" i="4"/>
  <c r="B2946" i="4"/>
  <c r="B2947" i="4"/>
  <c r="B2948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6" i="4"/>
  <c r="B2967" i="4"/>
  <c r="B2968" i="4"/>
  <c r="B2969" i="4"/>
  <c r="B2970" i="4"/>
  <c r="B2972" i="4"/>
  <c r="B2973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5" i="4"/>
  <c r="B3016" i="4"/>
  <c r="B3017" i="4"/>
  <c r="B3018" i="4"/>
  <c r="B3019" i="4"/>
  <c r="B3020" i="4"/>
  <c r="B3021" i="4"/>
  <c r="B3022" i="4"/>
  <c r="B3023" i="4"/>
  <c r="B3024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4" i="4"/>
  <c r="B3055" i="4"/>
  <c r="B3056" i="4"/>
  <c r="B3057" i="4"/>
  <c r="B3058" i="4"/>
  <c r="B3059" i="4"/>
  <c r="B3061" i="4"/>
  <c r="B3062" i="4"/>
  <c r="B3063" i="4"/>
  <c r="B3064" i="4"/>
  <c r="B3065" i="4"/>
  <c r="B3067" i="4"/>
  <c r="B3068" i="4"/>
  <c r="B3070" i="4"/>
  <c r="B3071" i="4"/>
  <c r="B3072" i="4"/>
  <c r="B3073" i="4"/>
  <c r="B3074" i="4"/>
  <c r="B3075" i="4"/>
  <c r="B3076" i="4"/>
  <c r="B3077" i="4"/>
  <c r="B3078" i="4"/>
  <c r="B3080" i="4"/>
  <c r="B3081" i="4"/>
  <c r="B3082" i="4"/>
  <c r="B3083" i="4"/>
  <c r="B3084" i="4"/>
  <c r="B3085" i="4"/>
  <c r="B3086" i="4"/>
  <c r="B3087" i="4"/>
  <c r="B3088" i="4"/>
  <c r="B3089" i="4"/>
  <c r="B3090" i="4"/>
  <c r="B3092" i="4"/>
  <c r="B3093" i="4"/>
  <c r="B3094" i="4"/>
  <c r="B3095" i="4"/>
  <c r="B3096" i="4"/>
  <c r="B3097" i="4"/>
  <c r="B3098" i="4"/>
  <c r="B3099" i="4"/>
  <c r="B3100" i="4"/>
  <c r="B3101" i="4"/>
  <c r="B3102" i="4"/>
  <c r="B3104" i="4"/>
  <c r="B3105" i="4"/>
  <c r="B3106" i="4"/>
  <c r="B3108" i="4"/>
  <c r="B3109" i="4"/>
  <c r="B3110" i="4"/>
  <c r="B3111" i="4"/>
  <c r="B3112" i="4"/>
  <c r="B3113" i="4"/>
  <c r="B3114" i="4"/>
  <c r="B3115" i="4"/>
  <c r="B3116" i="4"/>
  <c r="B3117" i="4"/>
  <c r="B3118" i="4"/>
  <c r="B3120" i="4"/>
  <c r="B3121" i="4"/>
  <c r="B3122" i="4"/>
  <c r="B3123" i="4"/>
  <c r="B3124" i="4"/>
  <c r="B3125" i="4"/>
  <c r="B3127" i="4"/>
  <c r="B3128" i="4"/>
  <c r="B3129" i="4"/>
  <c r="B3130" i="4"/>
  <c r="B3131" i="4"/>
  <c r="B3132" i="4"/>
  <c r="B3134" i="4"/>
  <c r="B3135" i="4"/>
  <c r="B3136" i="4"/>
  <c r="B3137" i="4"/>
  <c r="B3138" i="4"/>
  <c r="B3139" i="4"/>
  <c r="B3140" i="4"/>
  <c r="B3142" i="4"/>
  <c r="B3143" i="4"/>
  <c r="B3144" i="4"/>
  <c r="B3145" i="4"/>
  <c r="B3146" i="4"/>
  <c r="B3147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7" i="4"/>
  <c r="B3178" i="4"/>
  <c r="B3179" i="4"/>
  <c r="B3180" i="4"/>
  <c r="B3181" i="4"/>
  <c r="B3182" i="4"/>
  <c r="B3183" i="4"/>
  <c r="B3184" i="4"/>
  <c r="B3185" i="4"/>
  <c r="B3186" i="4"/>
  <c r="B3188" i="4"/>
  <c r="B3189" i="4"/>
  <c r="B3190" i="4"/>
  <c r="B3191" i="4"/>
  <c r="B3192" i="4"/>
  <c r="B3193" i="4"/>
  <c r="B3195" i="4"/>
  <c r="B3196" i="4"/>
  <c r="B3197" i="4"/>
  <c r="B3198" i="4"/>
  <c r="B3199" i="4"/>
  <c r="B3200" i="4"/>
  <c r="B3201" i="4"/>
  <c r="B3202" i="4"/>
  <c r="B3203" i="4"/>
  <c r="B3205" i="4"/>
  <c r="B3206" i="4"/>
  <c r="B3208" i="4"/>
  <c r="B3209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4" i="4"/>
  <c r="B3225" i="4"/>
  <c r="B3226" i="4"/>
  <c r="B3227" i="4"/>
  <c r="B3229" i="4"/>
  <c r="B3230" i="4"/>
  <c r="B3231" i="4"/>
  <c r="B3232" i="4"/>
  <c r="B3233" i="4"/>
  <c r="B3234" i="4"/>
  <c r="B3235" i="4"/>
  <c r="B3236" i="4"/>
  <c r="B3237" i="4"/>
  <c r="B3239" i="4"/>
  <c r="B3240" i="4"/>
  <c r="B3241" i="4"/>
  <c r="B3242" i="4"/>
  <c r="B3243" i="4"/>
  <c r="B3244" i="4"/>
  <c r="B3246" i="4"/>
  <c r="B3247" i="4"/>
  <c r="B3248" i="4"/>
  <c r="B3249" i="4"/>
  <c r="B3250" i="4"/>
  <c r="B3251" i="4"/>
  <c r="B3252" i="4"/>
  <c r="B3254" i="4"/>
  <c r="B3255" i="4"/>
  <c r="B3256" i="4"/>
  <c r="B3257" i="4"/>
  <c r="B3258" i="4"/>
  <c r="B3259" i="4"/>
  <c r="B3260" i="4"/>
  <c r="B3261" i="4"/>
  <c r="B3262" i="4"/>
  <c r="B3264" i="4"/>
  <c r="B3265" i="4"/>
  <c r="B3266" i="4"/>
  <c r="B3267" i="4"/>
  <c r="B3268" i="4"/>
  <c r="B3269" i="4"/>
  <c r="B3270" i="4"/>
  <c r="B3272" i="4"/>
  <c r="B3273" i="4"/>
  <c r="B3274" i="4"/>
  <c r="B3275" i="4"/>
  <c r="B3276" i="4"/>
  <c r="B3277" i="4"/>
  <c r="B3278" i="4"/>
  <c r="B3279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6" i="4"/>
  <c r="B3317" i="4"/>
  <c r="B3319" i="4"/>
  <c r="B3320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9" i="4"/>
  <c r="B3340" i="4"/>
  <c r="B3341" i="4"/>
  <c r="B3342" i="4"/>
  <c r="B3343" i="4"/>
  <c r="B3344" i="4"/>
  <c r="B3345" i="4"/>
  <c r="B3346" i="4"/>
  <c r="B3347" i="4"/>
  <c r="B3349" i="4"/>
  <c r="B3350" i="4"/>
  <c r="B3352" i="4"/>
  <c r="B3353" i="4"/>
  <c r="B3354" i="4"/>
  <c r="B3355" i="4"/>
  <c r="B3356" i="4"/>
  <c r="B3357" i="4"/>
  <c r="B3358" i="4"/>
  <c r="B3359" i="4"/>
  <c r="B3360" i="4"/>
  <c r="B3361" i="4"/>
  <c r="B3362" i="4"/>
  <c r="B3364" i="4"/>
  <c r="B3365" i="4"/>
  <c r="B3366" i="4"/>
  <c r="B3367" i="4"/>
  <c r="B3368" i="4"/>
  <c r="B3369" i="4"/>
  <c r="B3370" i="4"/>
  <c r="B3372" i="4"/>
  <c r="B3373" i="4"/>
  <c r="B3374" i="4"/>
  <c r="B3375" i="4"/>
  <c r="B3376" i="4"/>
  <c r="B3377" i="4"/>
  <c r="B3378" i="4"/>
  <c r="B3379" i="4"/>
  <c r="B3381" i="4"/>
  <c r="B3382" i="4"/>
  <c r="B3383" i="4"/>
  <c r="B3384" i="4"/>
  <c r="B3385" i="4"/>
  <c r="B3386" i="4"/>
  <c r="B3387" i="4"/>
  <c r="B3388" i="4"/>
  <c r="B3390" i="4"/>
  <c r="B3391" i="4"/>
  <c r="B3392" i="4"/>
  <c r="B3393" i="4"/>
  <c r="B3394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10" i="4"/>
  <c r="B3411" i="4"/>
  <c r="B3412" i="4"/>
  <c r="B3413" i="4"/>
  <c r="B3414" i="4"/>
  <c r="B3415" i="4"/>
  <c r="B3416" i="4"/>
  <c r="B3418" i="4"/>
  <c r="B3419" i="4"/>
  <c r="B3420" i="4"/>
  <c r="B3423" i="4"/>
  <c r="B3424" i="4"/>
  <c r="B3425" i="4"/>
  <c r="B3426" i="4"/>
  <c r="B3427" i="4"/>
  <c r="B3428" i="4"/>
  <c r="B3429" i="4"/>
  <c r="B3431" i="4"/>
  <c r="B3432" i="4"/>
  <c r="B3433" i="4"/>
  <c r="B3434" i="4"/>
  <c r="B3435" i="4"/>
  <c r="B3436" i="4"/>
  <c r="B3437" i="4"/>
  <c r="B3438" i="4"/>
  <c r="B3439" i="4"/>
  <c r="B3440" i="4"/>
  <c r="B3443" i="4"/>
  <c r="B3444" i="4"/>
  <c r="B3445" i="4"/>
  <c r="B3446" i="4"/>
  <c r="B3447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9" i="4"/>
  <c r="B3510" i="4"/>
  <c r="B3511" i="4"/>
  <c r="B3512" i="4"/>
  <c r="B3514" i="4"/>
  <c r="B3515" i="4"/>
  <c r="B3516" i="4"/>
  <c r="B3518" i="4"/>
  <c r="B3519" i="4"/>
  <c r="B3520" i="4"/>
  <c r="B3521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3" i="4"/>
  <c r="B3554" i="4"/>
  <c r="B3555" i="4"/>
  <c r="B3556" i="4"/>
  <c r="B3557" i="4"/>
  <c r="B3558" i="4"/>
  <c r="B3559" i="4"/>
  <c r="B3560" i="4"/>
  <c r="B3561" i="4"/>
  <c r="B3562" i="4"/>
  <c r="B3563" i="4"/>
  <c r="B3565" i="4"/>
  <c r="B3566" i="4"/>
  <c r="B3567" i="4"/>
  <c r="B3568" i="4"/>
  <c r="B3569" i="4"/>
  <c r="B3571" i="4"/>
  <c r="B3572" i="4"/>
  <c r="B3573" i="4"/>
  <c r="B3574" i="4"/>
  <c r="B3575" i="4"/>
  <c r="B3577" i="4"/>
  <c r="B3578" i="4"/>
  <c r="B3579" i="4"/>
  <c r="B3580" i="4"/>
  <c r="B3581" i="4"/>
  <c r="B3582" i="4"/>
  <c r="B3583" i="4"/>
  <c r="B3584" i="4"/>
  <c r="B3585" i="4"/>
  <c r="B3586" i="4"/>
  <c r="B3588" i="4"/>
  <c r="B3589" i="4"/>
  <c r="B3590" i="4"/>
  <c r="B3591" i="4"/>
  <c r="B3592" i="4"/>
  <c r="B3593" i="4"/>
  <c r="B3594" i="4"/>
  <c r="B3595" i="4"/>
  <c r="B3596" i="4"/>
  <c r="B3597" i="4"/>
  <c r="B3598" i="4"/>
  <c r="B3600" i="4"/>
  <c r="B3601" i="4"/>
  <c r="B3602" i="4"/>
  <c r="B3603" i="4"/>
  <c r="B3604" i="4"/>
  <c r="B3605" i="4"/>
  <c r="B3606" i="4"/>
  <c r="B3607" i="4"/>
  <c r="B3608" i="4"/>
  <c r="B3609" i="4"/>
  <c r="B3611" i="4"/>
  <c r="B3612" i="4"/>
  <c r="B3613" i="4"/>
  <c r="B3615" i="4"/>
  <c r="B3616" i="4"/>
  <c r="B3617" i="4"/>
  <c r="B3618" i="4"/>
  <c r="B3619" i="4"/>
  <c r="B3620" i="4"/>
  <c r="B3622" i="4"/>
  <c r="B3623" i="4"/>
  <c r="B3624" i="4"/>
  <c r="B3625" i="4"/>
  <c r="B3627" i="4"/>
  <c r="B3628" i="4"/>
  <c r="B3629" i="4"/>
  <c r="B3630" i="4"/>
  <c r="B3631" i="4"/>
  <c r="B3632" i="4"/>
  <c r="B3634" i="4"/>
  <c r="B3635" i="4"/>
  <c r="B3636" i="4"/>
  <c r="B3637" i="4"/>
  <c r="B3638" i="4"/>
  <c r="B3639" i="4"/>
  <c r="B3640" i="4"/>
  <c r="B3641" i="4"/>
  <c r="B3643" i="4"/>
  <c r="B3644" i="4"/>
  <c r="B3645" i="4"/>
  <c r="B3646" i="4"/>
  <c r="B3647" i="4"/>
  <c r="B3648" i="4"/>
  <c r="B3650" i="4"/>
  <c r="B3651" i="4"/>
  <c r="B3652" i="4"/>
  <c r="B3654" i="4"/>
  <c r="B3655" i="4"/>
  <c r="B3656" i="4"/>
  <c r="B3657" i="4"/>
  <c r="B3658" i="4"/>
  <c r="B3659" i="4"/>
  <c r="B3660" i="4"/>
  <c r="B3661" i="4"/>
  <c r="B3663" i="4"/>
  <c r="B3664" i="4"/>
  <c r="B3665" i="4"/>
  <c r="B3666" i="4"/>
  <c r="B3667" i="4"/>
  <c r="B3668" i="4"/>
  <c r="B3669" i="4"/>
  <c r="B3670" i="4"/>
  <c r="B3672" i="4"/>
  <c r="B3673" i="4"/>
  <c r="B3674" i="4"/>
  <c r="B3675" i="4"/>
  <c r="B3676" i="4"/>
  <c r="B3677" i="4"/>
  <c r="B3678" i="4"/>
  <c r="B3679" i="4"/>
  <c r="B3681" i="4"/>
  <c r="B3682" i="4"/>
  <c r="B3683" i="4"/>
  <c r="B3684" i="4"/>
  <c r="B3686" i="4"/>
  <c r="B3687" i="4"/>
  <c r="B3688" i="4"/>
  <c r="B3689" i="4"/>
  <c r="B3690" i="4"/>
  <c r="B3691" i="4"/>
  <c r="B3692" i="4"/>
  <c r="B3693" i="4"/>
  <c r="B3695" i="4"/>
  <c r="B3696" i="4"/>
  <c r="B3697" i="4"/>
  <c r="B3698" i="4"/>
  <c r="B3699" i="4"/>
  <c r="B3700" i="4"/>
  <c r="B3701" i="4"/>
  <c r="B3702" i="4"/>
  <c r="B3704" i="4"/>
  <c r="B3705" i="4"/>
  <c r="B3706" i="4"/>
  <c r="B3707" i="4"/>
  <c r="B3709" i="4"/>
  <c r="B3710" i="4"/>
  <c r="B3711" i="4"/>
  <c r="B3712" i="4"/>
  <c r="B3713" i="4"/>
  <c r="B3714" i="4"/>
  <c r="B3715" i="4"/>
  <c r="B3716" i="4"/>
  <c r="B3718" i="4"/>
  <c r="B3719" i="4"/>
  <c r="B3720" i="4"/>
  <c r="B3721" i="4"/>
  <c r="B3722" i="4"/>
  <c r="B3723" i="4"/>
  <c r="B3724" i="4"/>
  <c r="B3725" i="4"/>
  <c r="B3727" i="4"/>
  <c r="B3728" i="4"/>
  <c r="B3729" i="4"/>
  <c r="B3730" i="4"/>
  <c r="B3731" i="4"/>
  <c r="B3732" i="4"/>
  <c r="B3733" i="4"/>
  <c r="B3734" i="4"/>
  <c r="B3736" i="4"/>
  <c r="B3737" i="4"/>
  <c r="B3738" i="4"/>
  <c r="B3739" i="4"/>
  <c r="B3740" i="4"/>
  <c r="B3741" i="4"/>
  <c r="B3742" i="4"/>
  <c r="B3743" i="4"/>
  <c r="B3745" i="4"/>
  <c r="B3746" i="4"/>
  <c r="B3747" i="4"/>
  <c r="B3748" i="4"/>
  <c r="B3749" i="4"/>
  <c r="B3750" i="4"/>
  <c r="B3751" i="4"/>
  <c r="B3752" i="4"/>
  <c r="B3754" i="4"/>
  <c r="B3755" i="4"/>
  <c r="B3756" i="4"/>
  <c r="B3757" i="4"/>
  <c r="B3758" i="4"/>
  <c r="B3759" i="4"/>
  <c r="B3760" i="4"/>
  <c r="B3761" i="4"/>
  <c r="B3763" i="4"/>
  <c r="B3764" i="4"/>
  <c r="B3765" i="4"/>
  <c r="B3766" i="4"/>
  <c r="B3768" i="4"/>
  <c r="B3769" i="4"/>
  <c r="B3770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5" i="4"/>
  <c r="B3786" i="4"/>
  <c r="B3787" i="4"/>
  <c r="B3788" i="4"/>
  <c r="B3789" i="4"/>
  <c r="B3790" i="4"/>
  <c r="B3791" i="4"/>
  <c r="B3792" i="4"/>
  <c r="B3793" i="4"/>
  <c r="B3795" i="4"/>
  <c r="B3796" i="4"/>
  <c r="B3797" i="4"/>
  <c r="B3798" i="4"/>
  <c r="B3799" i="4"/>
  <c r="B3800" i="4"/>
  <c r="B3801" i="4"/>
  <c r="B3802" i="4"/>
  <c r="B3803" i="4"/>
  <c r="B3805" i="4"/>
  <c r="B3806" i="4"/>
  <c r="B3807" i="4"/>
  <c r="B3808" i="4"/>
  <c r="B3809" i="4"/>
  <c r="B3810" i="4"/>
  <c r="B3811" i="4"/>
  <c r="B3813" i="4"/>
  <c r="B3814" i="4"/>
  <c r="B3815" i="4"/>
  <c r="B3816" i="4"/>
  <c r="B3817" i="4"/>
  <c r="B3818" i="4"/>
  <c r="B3819" i="4"/>
  <c r="B3820" i="4"/>
  <c r="B3822" i="4"/>
  <c r="B3823" i="4"/>
  <c r="B3824" i="4"/>
  <c r="B3825" i="4"/>
  <c r="B3826" i="4"/>
  <c r="B3827" i="4"/>
  <c r="B3828" i="4"/>
  <c r="B3829" i="4"/>
  <c r="B3831" i="4"/>
  <c r="B3832" i="4"/>
  <c r="B3833" i="4"/>
  <c r="B3834" i="4"/>
  <c r="B3835" i="4"/>
  <c r="B3837" i="4"/>
  <c r="B3838" i="4"/>
  <c r="B3839" i="4"/>
  <c r="B3840" i="4"/>
  <c r="B3841" i="4"/>
  <c r="B3842" i="4"/>
  <c r="B3843" i="4"/>
  <c r="B3844" i="4"/>
  <c r="B3846" i="4"/>
  <c r="B3847" i="4"/>
  <c r="B3848" i="4"/>
  <c r="B3849" i="4"/>
  <c r="B3850" i="4"/>
  <c r="B3851" i="4"/>
  <c r="B3852" i="4"/>
  <c r="B3853" i="4"/>
  <c r="B3854" i="4"/>
  <c r="B3856" i="4"/>
  <c r="B3857" i="4"/>
  <c r="B3858" i="4"/>
  <c r="B3859" i="4"/>
  <c r="B3860" i="4"/>
  <c r="B3861" i="4"/>
  <c r="B3862" i="4"/>
  <c r="B3863" i="4"/>
  <c r="B3865" i="4"/>
  <c r="B3866" i="4"/>
  <c r="B3868" i="4"/>
  <c r="B3870" i="4"/>
  <c r="B3871" i="4"/>
  <c r="B3872" i="4"/>
  <c r="B3873" i="4"/>
  <c r="B3875" i="4"/>
  <c r="B3876" i="4"/>
  <c r="B3877" i="4"/>
  <c r="B3878" i="4"/>
  <c r="B3879" i="4"/>
  <c r="B3880" i="4"/>
  <c r="B3882" i="4"/>
  <c r="B3883" i="4"/>
  <c r="B3884" i="4"/>
  <c r="B3885" i="4"/>
  <c r="B3887" i="4"/>
  <c r="B3888" i="4"/>
  <c r="B3889" i="4"/>
  <c r="B3890" i="4"/>
  <c r="B3891" i="4"/>
  <c r="B3892" i="4"/>
  <c r="B3894" i="4"/>
  <c r="B3895" i="4"/>
  <c r="B3896" i="4"/>
  <c r="B3897" i="4"/>
  <c r="B3898" i="4"/>
  <c r="B3899" i="4"/>
  <c r="B3901" i="4"/>
  <c r="B3902" i="4"/>
  <c r="B3903" i="4"/>
  <c r="B3904" i="4"/>
  <c r="B3905" i="4"/>
  <c r="B3906" i="4"/>
  <c r="B3908" i="4"/>
  <c r="B3909" i="4"/>
  <c r="B3910" i="4"/>
  <c r="B3911" i="4"/>
  <c r="B3912" i="4"/>
  <c r="B3913" i="4"/>
  <c r="B3915" i="4"/>
  <c r="B3916" i="4"/>
  <c r="B3917" i="4"/>
  <c r="B3918" i="4"/>
  <c r="B3920" i="4"/>
  <c r="B3921" i="4"/>
  <c r="B3922" i="4"/>
  <c r="B3923" i="4"/>
  <c r="B3924" i="4"/>
  <c r="B3925" i="4"/>
  <c r="B3927" i="4"/>
  <c r="B3928" i="4"/>
  <c r="B3929" i="4"/>
  <c r="B3930" i="4"/>
  <c r="B3931" i="4"/>
  <c r="B3932" i="4"/>
  <c r="B3934" i="4"/>
  <c r="B3935" i="4"/>
  <c r="B3936" i="4"/>
  <c r="B3937" i="4"/>
  <c r="B3939" i="4"/>
  <c r="B3940" i="4"/>
  <c r="B3941" i="4"/>
  <c r="B3942" i="4"/>
  <c r="B3943" i="4"/>
  <c r="B3944" i="4"/>
  <c r="B3946" i="4"/>
  <c r="B3947" i="4"/>
  <c r="B3948" i="4"/>
  <c r="B3949" i="4"/>
  <c r="B3950" i="4"/>
  <c r="B3951" i="4"/>
  <c r="B3953" i="4"/>
  <c r="B3954" i="4"/>
  <c r="B3955" i="4"/>
  <c r="B3956" i="4"/>
  <c r="B3958" i="4"/>
  <c r="B3959" i="4"/>
  <c r="B3960" i="4"/>
  <c r="B3961" i="4"/>
  <c r="B3962" i="4"/>
  <c r="B3963" i="4"/>
  <c r="B3965" i="4"/>
  <c r="B3966" i="4"/>
  <c r="B3967" i="4"/>
  <c r="B3968" i="4"/>
  <c r="B3969" i="4"/>
  <c r="B3970" i="4"/>
  <c r="B3972" i="4"/>
  <c r="B3973" i="4"/>
  <c r="B3974" i="4"/>
  <c r="B3975" i="4"/>
  <c r="B3976" i="4"/>
  <c r="B3977" i="4"/>
  <c r="B3979" i="4"/>
  <c r="B3980" i="4"/>
  <c r="B3981" i="4"/>
  <c r="B3982" i="4"/>
  <c r="B3984" i="4"/>
  <c r="B3985" i="4"/>
  <c r="B3986" i="4"/>
  <c r="B3987" i="4"/>
  <c r="B3988" i="4"/>
  <c r="B3989" i="4"/>
  <c r="B3991" i="4"/>
  <c r="B3992" i="4"/>
  <c r="B3993" i="4"/>
  <c r="B3994" i="4"/>
  <c r="B3995" i="4"/>
  <c r="B3996" i="4"/>
  <c r="B3999" i="4"/>
  <c r="B4000" i="4"/>
  <c r="B4001" i="4"/>
  <c r="B4002" i="4"/>
  <c r="B4003" i="4"/>
  <c r="B4004" i="4"/>
  <c r="B4005" i="4"/>
  <c r="B4006" i="4"/>
  <c r="B4008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6" i="4"/>
  <c r="B4027" i="4"/>
  <c r="B4028" i="4"/>
  <c r="B4029" i="4"/>
  <c r="B4030" i="4"/>
  <c r="B4031" i="4"/>
  <c r="B4032" i="4"/>
  <c r="B4033" i="4"/>
  <c r="B4034" i="4"/>
  <c r="B4035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6" i="4"/>
  <c r="B4057" i="4"/>
  <c r="B4058" i="4"/>
  <c r="B4060" i="4"/>
  <c r="B4061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7" i="4"/>
  <c r="B4078" i="4"/>
  <c r="B4079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6" i="4"/>
  <c r="B4097" i="4"/>
  <c r="B4098" i="4"/>
  <c r="B4099" i="4"/>
  <c r="B4100" i="4"/>
  <c r="B4101" i="4"/>
  <c r="B4102" i="4"/>
  <c r="B4103" i="4"/>
  <c r="B4104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20" i="4"/>
  <c r="B4121" i="4"/>
  <c r="B4122" i="4"/>
  <c r="B4123" i="4"/>
  <c r="B4124" i="4"/>
  <c r="B4125" i="4"/>
  <c r="B4126" i="4"/>
  <c r="B4127" i="4"/>
  <c r="B4128" i="4"/>
  <c r="B4129" i="4"/>
  <c r="B4130" i="4"/>
  <c r="B4132" i="4"/>
  <c r="B4134" i="4"/>
  <c r="B4135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8" i="4"/>
  <c r="B4169" i="4"/>
  <c r="B4170" i="4"/>
  <c r="B4171" i="4"/>
  <c r="B4172" i="4"/>
  <c r="B4173" i="4"/>
  <c r="B4174" i="4"/>
  <c r="B4176" i="4"/>
  <c r="B4177" i="4"/>
  <c r="B4178" i="4"/>
  <c r="B4179" i="4"/>
  <c r="B4180" i="4"/>
  <c r="B4181" i="4"/>
  <c r="B4182" i="4"/>
  <c r="B4183" i="4"/>
  <c r="B4185" i="4"/>
  <c r="B4186" i="4"/>
  <c r="B4187" i="4"/>
  <c r="B4188" i="4"/>
  <c r="B4189" i="4"/>
  <c r="B4190" i="4"/>
  <c r="B4191" i="4"/>
  <c r="B4192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9" i="4"/>
  <c r="B4210" i="4"/>
  <c r="B4211" i="4"/>
  <c r="B4212" i="4"/>
  <c r="B4213" i="4"/>
  <c r="B4214" i="4"/>
  <c r="B4215" i="4"/>
  <c r="B4216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2" i="4"/>
  <c r="B4233" i="4"/>
  <c r="B4234" i="4"/>
  <c r="B4235" i="4"/>
  <c r="B4236" i="4"/>
  <c r="B4237" i="4"/>
  <c r="B4238" i="4"/>
  <c r="B4239" i="4"/>
  <c r="B4240" i="4"/>
  <c r="B4242" i="4"/>
  <c r="B4243" i="4"/>
  <c r="B4244" i="4"/>
  <c r="B4245" i="4"/>
  <c r="B4246" i="4"/>
  <c r="B4247" i="4"/>
  <c r="B4248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5" i="4"/>
  <c r="B4266" i="4"/>
  <c r="B4267" i="4"/>
  <c r="B4268" i="4"/>
  <c r="B4269" i="4"/>
  <c r="B4270" i="4"/>
  <c r="B4271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4" i="4"/>
  <c r="B4315" i="4"/>
  <c r="B4317" i="4"/>
  <c r="B4318" i="4"/>
  <c r="B4319" i="4"/>
  <c r="B4320" i="4"/>
  <c r="B4321" i="4"/>
  <c r="B4322" i="4"/>
  <c r="B4323" i="4"/>
  <c r="B4324" i="4"/>
  <c r="B4326" i="4"/>
  <c r="B4327" i="4"/>
  <c r="B4328" i="4"/>
  <c r="B4329" i="4"/>
  <c r="B4330" i="4"/>
  <c r="B4331" i="4"/>
  <c r="B4332" i="4"/>
  <c r="B4333" i="4"/>
  <c r="B4334" i="4"/>
  <c r="B4335" i="4"/>
  <c r="B4336" i="4"/>
  <c r="B4338" i="4"/>
  <c r="B4339" i="4"/>
  <c r="B4340" i="4"/>
  <c r="B4341" i="4"/>
  <c r="B4342" i="4"/>
  <c r="B4343" i="4"/>
  <c r="B4344" i="4"/>
  <c r="B4345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4" i="4"/>
  <c r="B4365" i="4"/>
  <c r="B4366" i="4"/>
  <c r="B4367" i="4"/>
  <c r="B4368" i="4"/>
  <c r="B4369" i="4"/>
  <c r="B4370" i="4"/>
  <c r="B4371" i="4"/>
  <c r="B4372" i="4"/>
  <c r="B4373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7" i="4"/>
  <c r="B4408" i="4"/>
  <c r="B4409" i="4"/>
  <c r="B4410" i="4"/>
  <c r="B4411" i="4"/>
  <c r="B4412" i="4"/>
  <c r="B4413" i="4"/>
  <c r="B4414" i="4"/>
  <c r="B4415" i="4"/>
  <c r="B4416" i="4"/>
  <c r="B4417" i="4"/>
  <c r="B4419" i="4"/>
  <c r="B4422" i="4"/>
  <c r="B4423" i="4"/>
  <c r="B4424" i="4"/>
  <c r="B4425" i="4"/>
  <c r="B4426" i="4"/>
  <c r="B4427" i="4"/>
  <c r="B4428" i="4"/>
  <c r="B4429" i="4"/>
  <c r="B4431" i="4"/>
  <c r="B4432" i="4"/>
  <c r="B4434" i="4"/>
  <c r="B4435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9" i="4"/>
  <c r="B4490" i="4"/>
  <c r="B4491" i="4"/>
  <c r="B4492" i="4"/>
  <c r="B4494" i="4"/>
  <c r="B4495" i="4"/>
  <c r="B4497" i="4"/>
  <c r="B4498" i="4"/>
  <c r="B4499" i="4"/>
  <c r="B4500" i="4"/>
  <c r="B4501" i="4"/>
  <c r="B4502" i="4"/>
  <c r="B4503" i="4"/>
  <c r="B4504" i="4"/>
  <c r="B4505" i="4"/>
  <c r="B4506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4" i="4"/>
  <c r="B4525" i="4"/>
  <c r="B4526" i="4"/>
  <c r="B4527" i="4"/>
  <c r="B4528" i="4"/>
  <c r="B4529" i="4"/>
  <c r="B4530" i="4"/>
  <c r="B4531" i="4"/>
  <c r="B4532" i="4"/>
  <c r="B4534" i="4"/>
  <c r="B4535" i="4"/>
  <c r="B4536" i="4"/>
  <c r="B4537" i="4"/>
  <c r="B4538" i="4"/>
  <c r="B4539" i="4"/>
  <c r="B4540" i="4"/>
  <c r="B4541" i="4"/>
  <c r="B4542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1" i="4"/>
  <c r="B4562" i="4"/>
  <c r="B4563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8" i="4"/>
  <c r="B4629" i="4"/>
  <c r="B4630" i="4"/>
  <c r="B4631" i="4"/>
  <c r="B4632" i="4"/>
  <c r="B4633" i="4"/>
  <c r="B4634" i="4"/>
  <c r="B4635" i="4"/>
  <c r="B4637" i="4"/>
  <c r="B4638" i="4"/>
  <c r="B4639" i="4"/>
  <c r="B4640" i="4"/>
  <c r="B4642" i="4"/>
  <c r="B4643" i="4"/>
  <c r="B4644" i="4"/>
  <c r="B4645" i="4"/>
  <c r="B4647" i="4"/>
  <c r="B4648" i="4"/>
  <c r="B4650" i="4"/>
  <c r="B4651" i="4"/>
  <c r="B4652" i="4"/>
  <c r="B4654" i="4"/>
  <c r="B4655" i="4"/>
  <c r="B4656" i="4"/>
  <c r="B4657" i="4"/>
  <c r="B4658" i="4"/>
  <c r="B4659" i="4"/>
  <c r="B4660" i="4"/>
  <c r="B4662" i="4"/>
  <c r="B4663" i="4"/>
  <c r="B4664" i="4"/>
  <c r="B4666" i="4"/>
  <c r="B4667" i="4"/>
  <c r="B4668" i="4"/>
  <c r="B4670" i="4"/>
  <c r="B4671" i="4"/>
  <c r="B4672" i="4"/>
  <c r="B4673" i="4"/>
  <c r="B4674" i="4"/>
  <c r="B4675" i="4"/>
  <c r="B4676" i="4"/>
  <c r="B4677" i="4"/>
  <c r="B4678" i="4"/>
  <c r="B4680" i="4"/>
  <c r="B4681" i="4"/>
  <c r="B4682" i="4"/>
  <c r="B4683" i="4"/>
  <c r="B4684" i="4"/>
  <c r="B4685" i="4"/>
  <c r="B4686" i="4"/>
  <c r="B4687" i="4"/>
  <c r="B4688" i="4"/>
  <c r="B4689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8" i="4"/>
  <c r="B4709" i="4"/>
  <c r="B4710" i="4"/>
  <c r="B4711" i="4"/>
  <c r="B4712" i="4"/>
  <c r="B4713" i="4"/>
  <c r="B4714" i="4"/>
  <c r="B4715" i="4"/>
  <c r="B4716" i="4"/>
  <c r="B4717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9" i="4"/>
  <c r="B4770" i="4"/>
  <c r="B4771" i="4"/>
  <c r="B4772" i="4"/>
  <c r="B4773" i="4"/>
  <c r="B4774" i="4"/>
  <c r="B4775" i="4"/>
  <c r="B4776" i="4"/>
  <c r="B4777" i="4"/>
  <c r="B4778" i="4"/>
  <c r="B4779" i="4"/>
  <c r="B4781" i="4"/>
  <c r="B4782" i="4"/>
  <c r="B4783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2" i="4"/>
  <c r="B4803" i="4"/>
  <c r="B4804" i="4"/>
  <c r="B4805" i="4"/>
  <c r="B4806" i="4"/>
  <c r="B4807" i="4"/>
  <c r="B4808" i="4"/>
  <c r="B4809" i="4"/>
  <c r="B4810" i="4"/>
  <c r="B4811" i="4"/>
  <c r="B4812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60" i="4"/>
  <c r="B4861" i="4"/>
  <c r="B4862" i="4"/>
  <c r="B4863" i="4"/>
  <c r="B4864" i="4"/>
  <c r="B4865" i="4"/>
  <c r="B4866" i="4"/>
  <c r="B4867" i="4"/>
  <c r="B4868" i="4"/>
  <c r="B4869" i="4"/>
  <c r="B4870" i="4"/>
  <c r="B4872" i="4"/>
  <c r="B4873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1" i="4"/>
  <c r="B4892" i="4"/>
  <c r="B4893" i="4"/>
  <c r="B4894" i="4"/>
  <c r="B4895" i="4"/>
  <c r="B4896" i="4"/>
  <c r="B4897" i="4"/>
  <c r="B4898" i="4"/>
  <c r="B4899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6" i="4"/>
  <c r="B4947" i="4"/>
  <c r="B4948" i="4"/>
  <c r="B4949" i="4"/>
  <c r="B4951" i="4"/>
  <c r="B4952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2" i="4"/>
  <c r="B4973" i="4"/>
  <c r="B4974" i="4"/>
  <c r="B4975" i="4"/>
  <c r="B4976" i="4"/>
  <c r="B4977" i="4"/>
  <c r="B4978" i="4"/>
  <c r="B4980" i="4"/>
  <c r="B4981" i="4"/>
  <c r="B4982" i="4"/>
  <c r="B4983" i="4"/>
  <c r="B4984" i="4"/>
  <c r="B4985" i="4"/>
  <c r="B4986" i="4"/>
  <c r="B4987" i="4"/>
  <c r="B4988" i="4"/>
  <c r="B4989" i="4"/>
  <c r="B4990" i="4"/>
  <c r="B4993" i="4"/>
  <c r="B4994" i="4"/>
  <c r="B4995" i="4"/>
  <c r="B4996" i="4"/>
  <c r="B4997" i="4"/>
  <c r="B4998" i="4"/>
  <c r="B4999" i="4"/>
  <c r="B5000" i="4"/>
  <c r="B5001" i="4"/>
  <c r="B5002" i="4"/>
  <c r="B5003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8" i="4"/>
  <c r="B5019" i="4"/>
  <c r="B5020" i="4"/>
  <c r="B5021" i="4"/>
  <c r="B5022" i="4"/>
  <c r="B5023" i="4"/>
  <c r="B5024" i="4"/>
  <c r="B5025" i="4"/>
  <c r="B5027" i="4"/>
  <c r="B5028" i="4"/>
  <c r="B5029" i="4"/>
  <c r="B5030" i="4"/>
  <c r="B5031" i="4"/>
  <c r="B5032" i="4"/>
  <c r="B5033" i="4"/>
  <c r="B5034" i="4"/>
  <c r="B5035" i="4"/>
  <c r="B5036" i="4"/>
  <c r="B5038" i="4"/>
  <c r="B5039" i="4"/>
  <c r="B5040" i="4"/>
  <c r="B5041" i="4"/>
  <c r="B5042" i="4"/>
  <c r="B5043" i="4"/>
  <c r="B5044" i="4"/>
  <c r="B5045" i="4"/>
  <c r="B5046" i="4"/>
  <c r="B5047" i="4"/>
  <c r="B5048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3" i="4"/>
  <c r="B5064" i="4"/>
  <c r="B5065" i="4"/>
  <c r="B5066" i="4"/>
  <c r="B5067" i="4"/>
  <c r="B5068" i="4"/>
  <c r="B5069" i="4"/>
  <c r="B5070" i="4"/>
  <c r="B5071" i="4"/>
  <c r="B5074" i="4"/>
  <c r="B5076" i="4"/>
  <c r="B5077" i="4"/>
  <c r="B5079" i="4"/>
  <c r="B5080" i="4"/>
  <c r="B5081" i="4"/>
  <c r="B5082" i="4"/>
  <c r="B5083" i="4"/>
  <c r="B5084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4" i="4"/>
  <c r="B5126" i="4"/>
  <c r="B5127" i="4"/>
  <c r="B5128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7" i="4"/>
  <c r="B5178" i="4"/>
  <c r="B5179" i="4"/>
  <c r="B5180" i="4"/>
  <c r="B5181" i="4"/>
  <c r="B5182" i="4"/>
  <c r="B5183" i="4"/>
  <c r="B5184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2" i="4"/>
  <c r="B5233" i="4"/>
  <c r="B5234" i="4"/>
  <c r="B5235" i="4"/>
  <c r="B5236" i="4"/>
  <c r="B5237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90" i="4"/>
  <c r="B5291" i="4"/>
  <c r="B5292" i="4"/>
  <c r="B5293" i="4"/>
  <c r="B5294" i="4"/>
  <c r="B5295" i="4"/>
  <c r="B5296" i="4"/>
  <c r="B5297" i="4"/>
  <c r="B5298" i="4"/>
  <c r="B5299" i="4"/>
  <c r="B5301" i="4"/>
  <c r="B5302" i="4"/>
  <c r="B5303" i="4"/>
  <c r="B5305" i="4"/>
  <c r="B5306" i="4"/>
  <c r="B5307" i="4"/>
  <c r="B5309" i="4"/>
  <c r="B5310" i="4"/>
  <c r="B5311" i="4"/>
  <c r="B5312" i="4"/>
  <c r="B5313" i="4"/>
  <c r="B5314" i="4"/>
  <c r="B5315" i="4"/>
  <c r="B5316" i="4"/>
  <c r="B5317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7" i="4"/>
  <c r="B5338" i="4"/>
  <c r="B5339" i="4"/>
  <c r="B5340" i="4"/>
  <c r="B5341" i="4"/>
  <c r="B5343" i="4"/>
  <c r="B5344" i="4"/>
  <c r="B5345" i="4"/>
  <c r="B5346" i="4"/>
  <c r="B5347" i="4"/>
  <c r="B5348" i="4"/>
  <c r="B5350" i="4"/>
  <c r="B5351" i="4"/>
  <c r="B5352" i="4"/>
  <c r="B5353" i="4"/>
  <c r="B5354" i="4"/>
  <c r="B5355" i="4"/>
  <c r="B5357" i="4"/>
  <c r="B5358" i="4"/>
  <c r="B5359" i="4"/>
  <c r="B5360" i="4"/>
  <c r="B5361" i="4"/>
  <c r="B5362" i="4"/>
  <c r="B5363" i="4"/>
  <c r="B5364" i="4"/>
  <c r="B5366" i="4"/>
  <c r="B5367" i="4"/>
  <c r="B5368" i="4"/>
  <c r="B5369" i="4"/>
  <c r="B5370" i="4"/>
  <c r="B5371" i="4"/>
  <c r="B5372" i="4"/>
  <c r="B5373" i="4"/>
  <c r="B5374" i="4"/>
  <c r="B5375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10" i="4"/>
  <c r="B5411" i="4"/>
  <c r="B5412" i="4"/>
  <c r="B5413" i="4"/>
  <c r="B5414" i="4"/>
  <c r="B5415" i="4"/>
  <c r="B5416" i="4"/>
  <c r="B5417" i="4"/>
  <c r="B5418" i="4"/>
  <c r="B5419" i="4"/>
  <c r="B5421" i="4"/>
  <c r="B5422" i="4"/>
  <c r="B5423" i="4"/>
  <c r="B5424" i="4"/>
  <c r="B5425" i="4"/>
  <c r="B5426" i="4"/>
  <c r="B5427" i="4"/>
  <c r="B5428" i="4"/>
  <c r="B5429" i="4"/>
  <c r="B5430" i="4"/>
  <c r="B5431" i="4"/>
  <c r="B5433" i="4"/>
  <c r="B5434" i="4"/>
  <c r="B5436" i="4"/>
  <c r="B5437" i="4"/>
  <c r="B5438" i="4"/>
  <c r="B5440" i="4"/>
  <c r="B5441" i="4"/>
  <c r="B5442" i="4"/>
  <c r="B5443" i="4"/>
  <c r="B5444" i="4"/>
  <c r="B5445" i="4"/>
  <c r="B5446" i="4"/>
  <c r="B5447" i="4"/>
  <c r="B5448" i="4"/>
  <c r="B5449" i="4"/>
  <c r="B5450" i="4"/>
  <c r="B5452" i="4"/>
  <c r="B5453" i="4"/>
  <c r="B5454" i="4"/>
  <c r="B5455" i="4"/>
  <c r="B5456" i="4"/>
  <c r="B5457" i="4"/>
  <c r="B5458" i="4"/>
  <c r="B5459" i="4"/>
  <c r="B5462" i="4"/>
  <c r="B5464" i="4"/>
  <c r="B5465" i="4"/>
  <c r="B5466" i="4"/>
  <c r="B5467" i="4"/>
  <c r="B5468" i="4"/>
  <c r="B5469" i="4"/>
  <c r="B5470" i="4"/>
  <c r="B5471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3" i="4"/>
  <c r="B5504" i="4"/>
  <c r="B5505" i="4"/>
  <c r="B5506" i="4"/>
  <c r="B5507" i="4"/>
  <c r="B5508" i="4"/>
  <c r="B5509" i="4"/>
  <c r="B5510" i="4"/>
  <c r="B5511" i="4"/>
  <c r="B5512" i="4"/>
  <c r="B5514" i="4"/>
  <c r="B5515" i="4"/>
  <c r="B5516" i="4"/>
  <c r="B5517" i="4"/>
  <c r="B5518" i="4"/>
  <c r="B5519" i="4"/>
  <c r="B5520" i="4"/>
  <c r="B5521" i="4"/>
  <c r="B5522" i="4"/>
  <c r="B5523" i="4"/>
  <c r="B5524" i="4"/>
  <c r="B5526" i="4"/>
  <c r="B5527" i="4"/>
  <c r="B5529" i="4"/>
  <c r="B5530" i="4"/>
  <c r="B5531" i="4"/>
  <c r="B5533" i="4"/>
  <c r="B5534" i="4"/>
  <c r="B5535" i="4"/>
  <c r="B5536" i="4"/>
  <c r="B5537" i="4"/>
  <c r="B5538" i="4"/>
  <c r="B5539" i="4"/>
  <c r="B5540" i="4"/>
  <c r="B5541" i="4"/>
  <c r="B5542" i="4"/>
  <c r="B5543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1" i="4"/>
  <c r="B5562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4" i="4"/>
  <c r="B5595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1" i="4"/>
  <c r="B5612" i="4"/>
  <c r="B5613" i="4"/>
  <c r="B5614" i="4"/>
  <c r="B5615" i="4"/>
  <c r="B5616" i="4"/>
  <c r="B5618" i="4"/>
  <c r="B5619" i="4"/>
  <c r="B5620" i="4"/>
  <c r="B5621" i="4"/>
  <c r="B5622" i="4"/>
  <c r="B5623" i="4"/>
  <c r="B5624" i="4"/>
  <c r="B5625" i="4"/>
  <c r="B5626" i="4"/>
  <c r="B5627" i="4"/>
  <c r="B5628" i="4"/>
  <c r="B5630" i="4"/>
  <c r="B5631" i="4"/>
  <c r="B5632" i="4"/>
  <c r="B5633" i="4"/>
  <c r="B5634" i="4"/>
  <c r="B5635" i="4"/>
  <c r="B5636" i="4"/>
  <c r="B5637" i="4"/>
  <c r="B5638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5" i="4"/>
  <c r="B5656" i="4"/>
  <c r="B5657" i="4"/>
  <c r="B5658" i="4"/>
  <c r="B5660" i="4"/>
  <c r="B5661" i="4"/>
  <c r="B5662" i="4"/>
  <c r="B5663" i="4"/>
  <c r="B5664" i="4"/>
  <c r="B5665" i="4"/>
  <c r="B5666" i="4"/>
  <c r="B5667" i="4"/>
  <c r="B5668" i="4"/>
  <c r="B5669" i="4"/>
  <c r="B5670" i="4"/>
  <c r="B5672" i="4"/>
  <c r="B5673" i="4"/>
  <c r="B5674" i="4"/>
  <c r="B5676" i="4"/>
  <c r="B5677" i="4"/>
  <c r="B5678" i="4"/>
  <c r="B5679" i="4"/>
  <c r="B5680" i="4"/>
  <c r="B5681" i="4"/>
  <c r="B5682" i="4"/>
  <c r="B5683" i="4"/>
  <c r="B5684" i="4"/>
  <c r="B5685" i="4"/>
  <c r="B5686" i="4"/>
  <c r="B5688" i="4"/>
  <c r="B5689" i="4"/>
  <c r="B5690" i="4"/>
  <c r="B5691" i="4"/>
  <c r="B5692" i="4"/>
  <c r="B5693" i="4"/>
  <c r="B5694" i="4"/>
  <c r="B5695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10" i="4"/>
  <c r="B5711" i="4"/>
  <c r="B5712" i="4"/>
  <c r="B5713" i="4"/>
  <c r="B5714" i="4"/>
  <c r="B5715" i="4"/>
  <c r="B5716" i="4"/>
  <c r="B5718" i="4"/>
  <c r="B5719" i="4"/>
  <c r="B5720" i="4"/>
  <c r="B5721" i="4"/>
  <c r="B5723" i="4"/>
  <c r="B5724" i="4"/>
  <c r="B5725" i="4"/>
  <c r="B5726" i="4"/>
  <c r="B5727" i="4"/>
  <c r="B5729" i="4"/>
  <c r="B5730" i="4"/>
  <c r="B5731" i="4"/>
  <c r="B5733" i="4"/>
  <c r="B5734" i="4"/>
  <c r="B5735" i="4"/>
  <c r="B5736" i="4"/>
  <c r="B5737" i="4"/>
  <c r="B5738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1" i="4"/>
  <c r="B5772" i="4"/>
  <c r="B5773" i="4"/>
  <c r="B5774" i="4"/>
  <c r="B5775" i="4"/>
  <c r="B5776" i="4"/>
  <c r="B5778" i="4"/>
  <c r="B5779" i="4"/>
  <c r="B5780" i="4"/>
  <c r="B5781" i="4"/>
  <c r="B5782" i="4"/>
  <c r="B5783" i="4"/>
  <c r="B5785" i="4"/>
  <c r="B5786" i="4"/>
  <c r="B5787" i="4"/>
  <c r="B5788" i="4"/>
  <c r="B5789" i="4"/>
  <c r="B5790" i="4"/>
  <c r="B5791" i="4"/>
  <c r="B5793" i="4"/>
  <c r="B5794" i="4"/>
  <c r="B5795" i="4"/>
  <c r="B5796" i="4"/>
  <c r="B5797" i="4"/>
  <c r="B5798" i="4"/>
  <c r="B5799" i="4"/>
  <c r="B5800" i="4"/>
  <c r="B5801" i="4"/>
  <c r="B5802" i="4"/>
  <c r="B5804" i="4"/>
  <c r="B5805" i="4"/>
  <c r="B5806" i="4"/>
  <c r="B5807" i="4"/>
  <c r="B5808" i="4"/>
  <c r="B5809" i="4"/>
  <c r="B5810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9" i="4"/>
  <c r="B5830" i="4"/>
  <c r="B5831" i="4"/>
  <c r="B5832" i="4"/>
  <c r="B5833" i="4"/>
  <c r="B5834" i="4"/>
  <c r="B5835" i="4"/>
  <c r="B5836" i="4"/>
  <c r="B5837" i="4"/>
  <c r="B5838" i="4"/>
  <c r="B5839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8" i="4"/>
  <c r="B5859" i="4"/>
  <c r="B5860" i="4"/>
  <c r="B5861" i="4"/>
  <c r="B5862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8" i="4"/>
  <c r="B5879" i="4"/>
  <c r="B5880" i="4"/>
  <c r="B5881" i="4"/>
  <c r="B5882" i="4"/>
  <c r="B5884" i="4"/>
  <c r="B5885" i="4"/>
  <c r="B5886" i="4"/>
  <c r="B5887" i="4"/>
  <c r="B5888" i="4"/>
  <c r="B5889" i="4"/>
  <c r="B5891" i="4"/>
  <c r="B5892" i="4"/>
  <c r="B5893" i="4"/>
  <c r="B5894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9" i="4"/>
  <c r="B5910" i="4"/>
  <c r="B5912" i="4"/>
  <c r="B5913" i="4"/>
  <c r="B5914" i="4"/>
  <c r="B5915" i="4"/>
  <c r="B5916" i="4"/>
  <c r="B5917" i="4"/>
  <c r="B5918" i="4"/>
  <c r="B5919" i="4"/>
  <c r="B5920" i="4"/>
  <c r="B5921" i="4"/>
  <c r="B5922" i="4"/>
  <c r="B5924" i="4"/>
  <c r="B5925" i="4"/>
  <c r="B5927" i="4"/>
  <c r="B5928" i="4"/>
  <c r="B5929" i="4"/>
  <c r="B5930" i="4"/>
  <c r="B5931" i="4"/>
  <c r="B5932" i="4"/>
  <c r="B5933" i="4"/>
  <c r="B5934" i="4"/>
  <c r="B5935" i="4"/>
  <c r="B5936" i="4"/>
  <c r="B5937" i="4"/>
  <c r="B5939" i="4"/>
  <c r="B5940" i="4"/>
  <c r="B5941" i="4"/>
  <c r="B5942" i="4"/>
  <c r="B5943" i="4"/>
  <c r="B5944" i="4"/>
  <c r="B5945" i="4"/>
  <c r="B5947" i="4"/>
  <c r="B5948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4" i="4"/>
  <c r="B5965" i="4"/>
  <c r="B5966" i="4"/>
  <c r="B5967" i="4"/>
  <c r="B5968" i="4"/>
  <c r="B5969" i="4"/>
  <c r="B5970" i="4"/>
  <c r="B5971" i="4"/>
  <c r="B5972" i="4"/>
  <c r="B5973" i="4"/>
  <c r="B5974" i="4"/>
  <c r="B5976" i="4"/>
  <c r="B5978" i="4"/>
  <c r="B5981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1" i="4"/>
  <c r="B6012" i="4"/>
  <c r="B6013" i="4"/>
  <c r="B6014" i="4"/>
  <c r="B6015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1" i="4"/>
  <c r="B6032" i="4"/>
  <c r="B6033" i="4"/>
  <c r="B6034" i="4"/>
  <c r="B6035" i="4"/>
  <c r="B6036" i="4"/>
  <c r="B6037" i="4"/>
  <c r="B6038" i="4"/>
  <c r="B6039" i="4"/>
  <c r="B6040" i="4"/>
  <c r="B6041" i="4"/>
  <c r="B6043" i="4"/>
  <c r="B6044" i="4"/>
  <c r="B6047" i="4"/>
  <c r="B6048" i="4"/>
  <c r="B6049" i="4"/>
  <c r="B6050" i="4"/>
  <c r="B6051" i="4"/>
  <c r="B6052" i="4"/>
  <c r="B6054" i="4"/>
  <c r="B6055" i="4"/>
  <c r="B6056" i="4"/>
  <c r="B6057" i="4"/>
  <c r="B6058" i="4"/>
  <c r="B6059" i="4"/>
  <c r="B6060" i="4"/>
  <c r="B6061" i="4"/>
  <c r="B6062" i="4"/>
  <c r="B6065" i="4"/>
  <c r="B6066" i="4"/>
  <c r="B6067" i="4"/>
  <c r="B6068" i="4"/>
  <c r="B6069" i="4"/>
  <c r="B6070" i="4"/>
  <c r="B6071" i="4"/>
  <c r="B6072" i="4"/>
  <c r="B6074" i="4"/>
  <c r="B6075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2" i="4"/>
  <c r="B6093" i="4"/>
  <c r="B6094" i="4"/>
  <c r="B6095" i="4"/>
  <c r="B6096" i="4"/>
  <c r="B6097" i="4"/>
  <c r="B6100" i="4"/>
  <c r="B6101" i="4"/>
  <c r="B6102" i="4"/>
  <c r="B6103" i="4"/>
  <c r="B6104" i="4"/>
  <c r="B6105" i="4"/>
  <c r="B6106" i="4"/>
  <c r="B6107" i="4"/>
  <c r="B6108" i="4"/>
  <c r="B6109" i="4"/>
  <c r="B6110" i="4"/>
  <c r="B6112" i="4"/>
  <c r="B6113" i="4"/>
  <c r="B6115" i="4"/>
  <c r="B6116" i="4"/>
  <c r="B6118" i="4"/>
  <c r="B6119" i="4"/>
  <c r="B6120" i="4"/>
  <c r="B6121" i="4"/>
  <c r="B6122" i="4"/>
  <c r="B6123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8" i="4"/>
  <c r="B6139" i="4"/>
  <c r="B6140" i="4"/>
  <c r="B6141" i="4"/>
  <c r="B6142" i="4"/>
  <c r="B6143" i="4"/>
  <c r="B6144" i="4"/>
  <c r="B6145" i="4"/>
  <c r="B6147" i="4"/>
  <c r="B6148" i="4"/>
  <c r="B6149" i="4"/>
  <c r="B6150" i="4"/>
  <c r="B6151" i="4"/>
  <c r="B6152" i="4"/>
  <c r="B6153" i="4"/>
  <c r="B6155" i="4"/>
  <c r="B6156" i="4"/>
  <c r="B6157" i="4"/>
  <c r="B6158" i="4"/>
  <c r="B6159" i="4"/>
  <c r="B6160" i="4"/>
  <c r="B6162" i="4"/>
  <c r="B6163" i="4"/>
  <c r="B6164" i="4"/>
  <c r="B6166" i="4"/>
  <c r="B6167" i="4"/>
  <c r="B6168" i="4"/>
  <c r="B6169" i="4"/>
  <c r="B6170" i="4"/>
  <c r="B6171" i="4"/>
  <c r="B6173" i="4"/>
  <c r="B6174" i="4"/>
  <c r="B6175" i="4"/>
  <c r="B6176" i="4"/>
  <c r="B6177" i="4"/>
  <c r="B6178" i="4"/>
  <c r="B6179" i="4"/>
  <c r="B6180" i="4"/>
  <c r="B6181" i="4"/>
  <c r="B6183" i="4"/>
  <c r="B6184" i="4"/>
  <c r="B6185" i="4"/>
  <c r="B6186" i="4"/>
  <c r="B6187" i="4"/>
  <c r="B6188" i="4"/>
  <c r="B6189" i="4"/>
  <c r="B6190" i="4"/>
  <c r="B6191" i="4"/>
  <c r="B6192" i="4"/>
  <c r="B6194" i="4"/>
  <c r="B6195" i="4"/>
  <c r="B6196" i="4"/>
  <c r="B6197" i="4"/>
  <c r="B6198" i="4"/>
  <c r="B6199" i="4"/>
  <c r="B6200" i="4"/>
  <c r="B6201" i="4"/>
  <c r="B6202" i="4"/>
  <c r="B6204" i="4"/>
  <c r="B6205" i="4"/>
  <c r="B6206" i="4"/>
  <c r="B6207" i="4"/>
  <c r="B6208" i="4"/>
  <c r="B6209" i="4"/>
  <c r="B6210" i="4"/>
  <c r="B6211" i="4"/>
  <c r="B6212" i="4"/>
  <c r="B6213" i="4"/>
  <c r="B6215" i="4"/>
  <c r="B6216" i="4"/>
  <c r="B6217" i="4"/>
  <c r="B6218" i="4"/>
  <c r="B6219" i="4"/>
  <c r="B6220" i="4"/>
  <c r="B6221" i="4"/>
  <c r="B6222" i="4"/>
  <c r="B6223" i="4"/>
  <c r="B6224" i="4"/>
  <c r="B6226" i="4"/>
  <c r="B6227" i="4"/>
  <c r="B6228" i="4"/>
  <c r="B6229" i="4"/>
  <c r="B6230" i="4"/>
  <c r="B6231" i="4"/>
  <c r="B6232" i="4"/>
  <c r="B6233" i="4"/>
  <c r="B6234" i="4"/>
  <c r="B6235" i="4"/>
  <c r="B6236" i="4"/>
  <c r="B6238" i="4"/>
  <c r="B6239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1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3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1" i="4"/>
  <c r="B6312" i="4"/>
  <c r="B6313" i="4"/>
  <c r="B6314" i="4"/>
  <c r="B6315" i="4"/>
  <c r="B6316" i="4"/>
  <c r="B6317" i="4"/>
  <c r="B6318" i="4"/>
  <c r="B6320" i="4"/>
  <c r="B6321" i="4"/>
  <c r="B6322" i="4"/>
  <c r="B6323" i="4"/>
  <c r="B6324" i="4"/>
  <c r="B6325" i="4"/>
  <c r="B6326" i="4"/>
  <c r="B6327" i="4"/>
  <c r="B6328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5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1" i="4"/>
  <c r="B6382" i="4"/>
  <c r="B6383" i="4"/>
  <c r="B6384" i="4"/>
  <c r="B6385" i="4"/>
  <c r="B6386" i="4"/>
  <c r="B6387" i="4"/>
  <c r="B6388" i="4"/>
  <c r="B6389" i="4"/>
  <c r="B6390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6" i="4"/>
  <c r="B6427" i="4"/>
  <c r="B6428" i="4"/>
  <c r="B6429" i="4"/>
  <c r="B6430" i="4"/>
  <c r="B6431" i="4"/>
  <c r="B6432" i="4"/>
  <c r="B6433" i="4"/>
  <c r="B6434" i="4"/>
  <c r="B6435" i="4"/>
  <c r="B6436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9" i="4"/>
  <c r="B6470" i="4"/>
  <c r="B6471" i="4"/>
  <c r="B6472" i="4"/>
  <c r="B6473" i="4"/>
  <c r="B6474" i="4"/>
  <c r="B6475" i="4"/>
  <c r="B6476" i="4"/>
  <c r="B6477" i="4"/>
  <c r="B6478" i="4"/>
  <c r="B6479" i="4"/>
  <c r="B6481" i="4"/>
  <c r="B6482" i="4"/>
  <c r="B6483" i="4"/>
  <c r="B6484" i="4"/>
  <c r="B6485" i="4"/>
  <c r="B6486" i="4"/>
  <c r="B6487" i="4"/>
  <c r="B6488" i="4"/>
  <c r="B6489" i="4"/>
  <c r="B6491" i="4"/>
  <c r="B6492" i="4"/>
  <c r="B6493" i="4"/>
  <c r="B6494" i="4"/>
  <c r="B6495" i="4"/>
  <c r="B6496" i="4"/>
  <c r="B6497" i="4"/>
  <c r="B6498" i="4"/>
  <c r="B6499" i="4"/>
  <c r="B6501" i="4"/>
  <c r="B6502" i="4"/>
  <c r="B6503" i="4"/>
  <c r="B6504" i="4"/>
  <c r="B6505" i="4"/>
  <c r="B6506" i="4"/>
  <c r="B6507" i="4"/>
  <c r="B6508" i="4"/>
  <c r="B6509" i="4"/>
  <c r="B6510" i="4"/>
  <c r="B6512" i="4"/>
  <c r="B6513" i="4"/>
  <c r="B6514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5" i="4"/>
  <c r="B6566" i="4"/>
  <c r="B6567" i="4"/>
  <c r="B6568" i="4"/>
  <c r="B6569" i="4"/>
  <c r="B6570" i="4"/>
  <c r="B6571" i="4"/>
  <c r="B6572" i="4"/>
  <c r="B6573" i="4"/>
  <c r="B6574" i="4"/>
  <c r="B6575" i="4"/>
  <c r="B6577" i="4"/>
  <c r="B6578" i="4"/>
  <c r="B6579" i="4"/>
  <c r="B6580" i="4"/>
  <c r="B6581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7" i="4"/>
  <c r="B6618" i="4"/>
  <c r="B6619" i="4"/>
  <c r="B6620" i="4"/>
  <c r="B6621" i="4"/>
  <c r="B6622" i="4"/>
  <c r="B6623" i="4"/>
  <c r="B6624" i="4"/>
  <c r="B6625" i="4"/>
  <c r="B6626" i="4"/>
  <c r="B6627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5" i="4"/>
  <c r="B6646" i="4"/>
  <c r="B6647" i="4"/>
  <c r="B6648" i="4"/>
  <c r="B6649" i="4"/>
  <c r="B6650" i="4"/>
  <c r="B6651" i="4"/>
  <c r="B6652" i="4"/>
  <c r="B6653" i="4"/>
  <c r="B6654" i="4"/>
  <c r="B6655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6" i="4"/>
  <c r="B6687" i="4"/>
  <c r="B6688" i="4"/>
  <c r="B6689" i="4"/>
  <c r="B6690" i="4"/>
  <c r="B6691" i="4"/>
  <c r="B6692" i="4"/>
  <c r="B6693" i="4"/>
  <c r="B6694" i="4"/>
  <c r="B6695" i="4"/>
  <c r="B6696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7" i="4"/>
  <c r="B6728" i="4"/>
  <c r="B6729" i="4"/>
  <c r="B6730" i="4"/>
  <c r="B6731" i="4"/>
  <c r="B6732" i="4"/>
  <c r="B6733" i="4"/>
  <c r="B6735" i="4"/>
  <c r="B6736" i="4"/>
  <c r="B6737" i="4"/>
  <c r="B6738" i="4"/>
  <c r="B6739" i="4"/>
  <c r="B6740" i="4"/>
  <c r="B6741" i="4"/>
  <c r="B6742" i="4"/>
  <c r="B6743" i="4"/>
  <c r="B6744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4" i="4"/>
  <c r="B6765" i="4"/>
  <c r="B6766" i="4"/>
  <c r="B6767" i="4"/>
  <c r="B6768" i="4"/>
  <c r="B6769" i="4"/>
  <c r="B6770" i="4"/>
  <c r="B6771" i="4"/>
  <c r="B6772" i="4"/>
  <c r="B6774" i="4"/>
  <c r="B6775" i="4"/>
  <c r="B6776" i="4"/>
  <c r="B6777" i="4"/>
  <c r="B6778" i="4"/>
  <c r="B6779" i="4"/>
  <c r="B6780" i="4"/>
  <c r="B6781" i="4"/>
  <c r="B6782" i="4"/>
  <c r="B6783" i="4"/>
  <c r="B6785" i="4"/>
  <c r="B6786" i="4"/>
  <c r="B6787" i="4"/>
  <c r="B6788" i="4"/>
  <c r="B6789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7" i="4"/>
  <c r="B6808" i="4"/>
  <c r="B6809" i="4"/>
  <c r="B6810" i="4"/>
  <c r="B6811" i="4"/>
  <c r="B6812" i="4"/>
  <c r="B6813" i="4"/>
  <c r="B6814" i="4"/>
  <c r="B6815" i="4"/>
  <c r="B6816" i="4"/>
  <c r="B6818" i="4"/>
  <c r="B6819" i="4"/>
  <c r="B6820" i="4"/>
  <c r="B6821" i="4"/>
  <c r="B6822" i="4"/>
  <c r="B6823" i="4"/>
  <c r="B6824" i="4"/>
  <c r="B6825" i="4"/>
  <c r="B6826" i="4"/>
  <c r="B6828" i="4"/>
  <c r="B6829" i="4"/>
  <c r="B6830" i="4"/>
  <c r="B6831" i="4"/>
  <c r="B6832" i="4"/>
  <c r="B6835" i="4"/>
  <c r="B6836" i="4"/>
  <c r="B6837" i="4"/>
  <c r="B6838" i="4"/>
  <c r="B6841" i="4"/>
  <c r="B6842" i="4"/>
  <c r="B6843" i="4"/>
  <c r="B6844" i="4"/>
  <c r="B6845" i="4"/>
  <c r="B6846" i="4"/>
  <c r="B6847" i="4"/>
  <c r="B6848" i="4"/>
  <c r="B6849" i="4"/>
  <c r="B6851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1" i="4"/>
  <c r="B6902" i="4"/>
  <c r="B6903" i="4"/>
  <c r="B6906" i="4"/>
  <c r="B6907" i="4"/>
  <c r="B6908" i="4"/>
  <c r="B6909" i="4"/>
  <c r="B6910" i="4"/>
  <c r="B6911" i="4"/>
  <c r="B6912" i="4"/>
  <c r="B6913" i="4"/>
  <c r="B6914" i="4"/>
  <c r="B6915" i="4"/>
  <c r="B6916" i="4"/>
  <c r="B6917" i="4"/>
  <c r="B6918" i="4"/>
  <c r="B6919" i="4"/>
  <c r="B6920" i="4"/>
  <c r="B6921" i="4"/>
  <c r="B6922" i="4"/>
  <c r="B6924" i="4"/>
  <c r="B6925" i="4"/>
  <c r="B6927" i="4"/>
  <c r="B6928" i="4"/>
  <c r="B6929" i="4"/>
  <c r="B6930" i="4"/>
  <c r="B6931" i="4"/>
  <c r="B6932" i="4"/>
  <c r="B6933" i="4"/>
  <c r="B6934" i="4"/>
  <c r="B6935" i="4"/>
  <c r="B6936" i="4"/>
  <c r="B6937" i="4"/>
  <c r="B6938" i="4"/>
  <c r="B6940" i="4"/>
  <c r="B6941" i="4"/>
  <c r="B6942" i="4"/>
  <c r="B6943" i="4"/>
  <c r="B6944" i="4"/>
  <c r="B6945" i="4"/>
  <c r="B6946" i="4"/>
  <c r="B6947" i="4"/>
  <c r="B6948" i="4"/>
  <c r="B6949" i="4"/>
  <c r="B6950" i="4"/>
  <c r="B6951" i="4"/>
  <c r="B6953" i="4"/>
  <c r="B6954" i="4"/>
  <c r="B6955" i="4"/>
  <c r="B6956" i="4"/>
  <c r="B6957" i="4"/>
  <c r="B6958" i="4"/>
  <c r="B6959" i="4"/>
  <c r="B6960" i="4"/>
  <c r="B6961" i="4"/>
  <c r="B6962" i="4"/>
  <c r="B6964" i="4"/>
  <c r="B6965" i="4"/>
  <c r="B6966" i="4"/>
  <c r="B6967" i="4"/>
  <c r="B6968" i="4"/>
  <c r="B6969" i="4"/>
  <c r="B6970" i="4"/>
  <c r="B6971" i="4"/>
  <c r="B6972" i="4"/>
  <c r="B6973" i="4"/>
  <c r="B6974" i="4"/>
  <c r="B6975" i="4"/>
  <c r="B6977" i="4"/>
  <c r="B6978" i="4"/>
  <c r="B6979" i="4"/>
  <c r="B6980" i="4"/>
  <c r="B6981" i="4"/>
  <c r="B6982" i="4"/>
  <c r="B6983" i="4"/>
  <c r="B6984" i="4"/>
  <c r="B6985" i="4"/>
  <c r="B6986" i="4"/>
  <c r="B6987" i="4"/>
  <c r="B6989" i="4"/>
  <c r="B6990" i="4"/>
  <c r="B6991" i="4"/>
  <c r="B6992" i="4"/>
  <c r="B6993" i="4"/>
  <c r="B6994" i="4"/>
  <c r="B6995" i="4"/>
  <c r="B6997" i="4"/>
  <c r="B6998" i="4"/>
  <c r="B6999" i="4"/>
  <c r="B7000" i="4"/>
  <c r="B7001" i="4"/>
  <c r="B7002" i="4"/>
  <c r="B7003" i="4"/>
  <c r="B7004" i="4"/>
  <c r="B7005" i="4"/>
  <c r="B7006" i="4"/>
  <c r="B7007" i="4"/>
  <c r="B7008" i="4"/>
  <c r="B7010" i="4"/>
  <c r="B7011" i="4"/>
  <c r="B7012" i="4"/>
  <c r="B7013" i="4"/>
  <c r="B7014" i="4"/>
  <c r="B7015" i="4"/>
  <c r="B7016" i="4"/>
  <c r="B7017" i="4"/>
  <c r="B7018" i="4"/>
  <c r="B7019" i="4"/>
  <c r="B7020" i="4"/>
  <c r="B7021" i="4"/>
  <c r="B7023" i="4"/>
  <c r="B7024" i="4"/>
  <c r="B7025" i="4"/>
  <c r="B7026" i="4"/>
  <c r="B7027" i="4"/>
  <c r="B7028" i="4"/>
  <c r="B7029" i="4"/>
  <c r="B7030" i="4"/>
  <c r="B7031" i="4"/>
  <c r="B7032" i="4"/>
  <c r="B7033" i="4"/>
  <c r="B7034" i="4"/>
  <c r="B7036" i="4"/>
  <c r="B7037" i="4"/>
  <c r="B7038" i="4"/>
  <c r="B7039" i="4"/>
  <c r="B7040" i="4"/>
  <c r="B7041" i="4"/>
  <c r="B7042" i="4"/>
  <c r="B7043" i="4"/>
  <c r="B7044" i="4"/>
  <c r="B7046" i="4"/>
  <c r="B7047" i="4"/>
  <c r="B7048" i="4"/>
  <c r="B7049" i="4"/>
  <c r="B7050" i="4"/>
  <c r="B7051" i="4"/>
  <c r="B7052" i="4"/>
  <c r="B7053" i="4"/>
  <c r="B7054" i="4"/>
  <c r="B7057" i="4"/>
  <c r="B7059" i="4"/>
  <c r="B7060" i="4"/>
  <c r="B7061" i="4"/>
  <c r="B7062" i="4"/>
  <c r="B7063" i="4"/>
  <c r="B7064" i="4"/>
  <c r="B7065" i="4"/>
  <c r="B7066" i="4"/>
  <c r="B7067" i="4"/>
  <c r="B7068" i="4"/>
  <c r="B7069" i="4"/>
  <c r="B7071" i="4"/>
  <c r="B7073" i="4"/>
  <c r="B7074" i="4"/>
  <c r="B7075" i="4"/>
  <c r="B7076" i="4"/>
  <c r="B7077" i="4"/>
  <c r="B7078" i="4"/>
  <c r="B7079" i="4"/>
  <c r="B7080" i="4"/>
  <c r="B7081" i="4"/>
  <c r="B7082" i="4"/>
  <c r="B7083" i="4"/>
  <c r="B7084" i="4"/>
  <c r="B7085" i="4"/>
  <c r="B7087" i="4"/>
  <c r="B7088" i="4"/>
  <c r="B7089" i="4"/>
  <c r="B7090" i="4"/>
  <c r="B7091" i="4"/>
  <c r="B7092" i="4"/>
  <c r="B7093" i="4"/>
  <c r="B7094" i="4"/>
  <c r="B7095" i="4"/>
  <c r="B7096" i="4"/>
  <c r="B7097" i="4"/>
  <c r="B7098" i="4"/>
  <c r="B7099" i="4"/>
  <c r="B7100" i="4"/>
  <c r="B7101" i="4"/>
  <c r="B7103" i="4"/>
  <c r="B7104" i="4"/>
  <c r="B7105" i="4"/>
  <c r="B7106" i="4"/>
  <c r="B7107" i="4"/>
  <c r="B7108" i="4"/>
  <c r="B7109" i="4"/>
  <c r="B7110" i="4"/>
  <c r="B7111" i="4"/>
  <c r="B7112" i="4"/>
  <c r="B7113" i="4"/>
  <c r="B7114" i="4"/>
  <c r="B7115" i="4"/>
  <c r="B7117" i="4"/>
  <c r="B7119" i="4"/>
  <c r="B7120" i="4"/>
  <c r="B7121" i="4"/>
  <c r="B7122" i="4"/>
  <c r="B7123" i="4"/>
  <c r="B7124" i="4"/>
  <c r="B7125" i="4"/>
  <c r="B7126" i="4"/>
  <c r="B7127" i="4"/>
  <c r="B7128" i="4"/>
  <c r="B7129" i="4"/>
  <c r="B7130" i="4"/>
  <c r="B7131" i="4"/>
  <c r="B7133" i="4"/>
  <c r="B7134" i="4"/>
  <c r="B7135" i="4"/>
  <c r="B7136" i="4"/>
  <c r="B7137" i="4"/>
  <c r="B7138" i="4"/>
  <c r="B7139" i="4"/>
  <c r="B7140" i="4"/>
  <c r="B7141" i="4"/>
  <c r="B7142" i="4"/>
  <c r="B7144" i="4"/>
  <c r="B7145" i="4"/>
  <c r="B7146" i="4"/>
  <c r="B7147" i="4"/>
  <c r="B7148" i="4"/>
  <c r="B7149" i="4"/>
  <c r="B7151" i="4"/>
  <c r="B7152" i="4"/>
  <c r="B7155" i="4"/>
  <c r="B7156" i="4"/>
  <c r="B7157" i="4"/>
  <c r="B7158" i="4"/>
  <c r="B7159" i="4"/>
  <c r="B7160" i="4"/>
  <c r="B7161" i="4"/>
  <c r="B7162" i="4"/>
  <c r="B7163" i="4"/>
  <c r="B7164" i="4"/>
  <c r="B7165" i="4"/>
  <c r="B7167" i="4"/>
  <c r="B7170" i="4"/>
  <c r="B7171" i="4"/>
  <c r="B7172" i="4"/>
  <c r="B7173" i="4"/>
  <c r="B7176" i="4"/>
  <c r="B7177" i="4"/>
  <c r="B7178" i="4"/>
  <c r="B7179" i="4"/>
  <c r="B7180" i="4"/>
  <c r="B7181" i="4"/>
  <c r="B7182" i="4"/>
  <c r="B7183" i="4"/>
  <c r="B7184" i="4"/>
  <c r="B7185" i="4"/>
  <c r="B7186" i="4"/>
  <c r="B7187" i="4"/>
  <c r="B7189" i="4"/>
  <c r="B7191" i="4"/>
  <c r="B7192" i="4"/>
  <c r="B7193" i="4"/>
  <c r="B7196" i="4"/>
  <c r="B7197" i="4"/>
  <c r="B7198" i="4"/>
  <c r="B7199" i="4"/>
  <c r="B7200" i="4"/>
  <c r="B7201" i="4"/>
  <c r="B7202" i="4"/>
  <c r="B7203" i="4"/>
  <c r="B7204" i="4"/>
  <c r="B7205" i="4"/>
  <c r="B7206" i="4"/>
  <c r="B7207" i="4"/>
  <c r="B7208" i="4"/>
  <c r="B7210" i="4"/>
  <c r="B7211" i="4"/>
  <c r="B7213" i="4"/>
  <c r="B7214" i="4"/>
  <c r="B7215" i="4"/>
  <c r="B7216" i="4"/>
  <c r="B7218" i="4"/>
  <c r="B7219" i="4"/>
  <c r="B7220" i="4"/>
  <c r="B7221" i="4"/>
  <c r="B7222" i="4"/>
  <c r="B7223" i="4"/>
  <c r="B7225" i="4"/>
  <c r="B7226" i="4"/>
  <c r="B7228" i="4"/>
  <c r="B7229" i="4"/>
  <c r="B7230" i="4"/>
  <c r="B7231" i="4"/>
  <c r="B7233" i="4"/>
  <c r="B7234" i="4"/>
  <c r="B7235" i="4"/>
  <c r="B7236" i="4"/>
  <c r="B7237" i="4"/>
  <c r="B7238" i="4"/>
  <c r="B7239" i="4"/>
  <c r="B7240" i="4"/>
  <c r="B7241" i="4"/>
  <c r="B7243" i="4"/>
  <c r="B7244" i="4"/>
  <c r="B7245" i="4"/>
  <c r="B7246" i="4"/>
  <c r="B7247" i="4"/>
  <c r="B7248" i="4"/>
  <c r="B7249" i="4"/>
  <c r="B7250" i="4"/>
  <c r="B7251" i="4"/>
  <c r="B7253" i="4"/>
  <c r="B7254" i="4"/>
  <c r="B7255" i="4"/>
  <c r="B7256" i="4"/>
  <c r="B7257" i="4"/>
  <c r="B7258" i="4"/>
  <c r="B7259" i="4"/>
  <c r="B7261" i="4"/>
  <c r="B7262" i="4"/>
  <c r="B7263" i="4"/>
  <c r="B7264" i="4"/>
  <c r="B7265" i="4"/>
  <c r="B7266" i="4"/>
  <c r="B7267" i="4"/>
  <c r="B7269" i="4"/>
  <c r="B7270" i="4"/>
  <c r="B7272" i="4"/>
  <c r="B7273" i="4"/>
  <c r="B7275" i="4"/>
  <c r="B7276" i="4"/>
  <c r="B7277" i="4"/>
  <c r="B7278" i="4"/>
  <c r="B7280" i="4"/>
  <c r="B7281" i="4"/>
  <c r="B7282" i="4"/>
  <c r="B7283" i="4"/>
  <c r="B7284" i="4"/>
  <c r="B7285" i="4"/>
  <c r="B7286" i="4"/>
  <c r="B7287" i="4"/>
  <c r="B7288" i="4"/>
  <c r="B7290" i="4"/>
  <c r="B7291" i="4"/>
  <c r="B7292" i="4"/>
  <c r="B7293" i="4"/>
  <c r="B7295" i="4"/>
  <c r="B7296" i="4"/>
  <c r="B7297" i="4"/>
  <c r="B7298" i="4"/>
  <c r="B7299" i="4"/>
  <c r="B7300" i="4"/>
  <c r="B7301" i="4"/>
  <c r="B7302" i="4"/>
  <c r="B7303" i="4"/>
  <c r="B7304" i="4"/>
  <c r="B7305" i="4"/>
  <c r="B7306" i="4"/>
  <c r="B7307" i="4"/>
  <c r="B7308" i="4"/>
  <c r="B7309" i="4"/>
  <c r="B7310" i="4"/>
  <c r="B7311" i="4"/>
  <c r="B7313" i="4"/>
  <c r="B7314" i="4"/>
  <c r="B7315" i="4"/>
  <c r="B7317" i="4"/>
  <c r="B7318" i="4"/>
  <c r="B7319" i="4"/>
  <c r="B7320" i="4"/>
  <c r="B7321" i="4"/>
  <c r="B7322" i="4"/>
  <c r="B7323" i="4"/>
  <c r="B7325" i="4"/>
  <c r="B7326" i="4"/>
  <c r="B7327" i="4"/>
  <c r="B7328" i="4"/>
  <c r="B7330" i="4"/>
  <c r="B7331" i="4"/>
  <c r="B7332" i="4"/>
  <c r="B7333" i="4"/>
  <c r="B7334" i="4"/>
  <c r="B7335" i="4"/>
  <c r="B7336" i="4"/>
  <c r="B7337" i="4"/>
  <c r="B7338" i="4"/>
  <c r="B7339" i="4"/>
  <c r="B7340" i="4"/>
  <c r="B7341" i="4"/>
  <c r="B7342" i="4"/>
  <c r="B7345" i="4"/>
  <c r="B7346" i="4"/>
  <c r="B7347" i="4"/>
  <c r="B7348" i="4"/>
  <c r="B7349" i="4"/>
  <c r="B7350" i="4"/>
  <c r="B7351" i="4"/>
  <c r="B7352" i="4"/>
  <c r="B7353" i="4"/>
  <c r="B7355" i="4"/>
  <c r="B7357" i="4"/>
  <c r="B7358" i="4"/>
  <c r="B7359" i="4"/>
  <c r="B7360" i="4"/>
  <c r="B7361" i="4"/>
  <c r="B7362" i="4"/>
  <c r="B7363" i="4"/>
  <c r="B7364" i="4"/>
  <c r="B7365" i="4"/>
  <c r="B7366" i="4"/>
  <c r="B7367" i="4"/>
  <c r="B7368" i="4"/>
  <c r="B7369" i="4"/>
  <c r="B7370" i="4"/>
  <c r="B7371" i="4"/>
  <c r="B7372" i="4"/>
  <c r="B7373" i="4"/>
  <c r="B7375" i="4"/>
  <c r="B7376" i="4"/>
  <c r="B7377" i="4"/>
  <c r="B7379" i="4"/>
  <c r="B7380" i="4"/>
  <c r="B7381" i="4"/>
  <c r="B7383" i="4"/>
  <c r="B7384" i="4"/>
  <c r="B7385" i="4"/>
  <c r="B7386" i="4"/>
  <c r="B7387" i="4"/>
  <c r="B7388" i="4"/>
  <c r="B7389" i="4"/>
  <c r="B7390" i="4"/>
  <c r="B7392" i="4"/>
  <c r="B7393" i="4"/>
  <c r="B7394" i="4"/>
  <c r="B7395" i="4"/>
  <c r="B7396" i="4"/>
  <c r="B7397" i="4"/>
  <c r="B7398" i="4"/>
  <c r="B7399" i="4"/>
  <c r="B7400" i="4"/>
  <c r="B7401" i="4"/>
  <c r="B7403" i="4"/>
  <c r="B7404" i="4"/>
  <c r="B7405" i="4"/>
  <c r="B7406" i="4"/>
  <c r="B7407" i="4"/>
  <c r="B7408" i="4"/>
  <c r="B7409" i="4"/>
  <c r="B7410" i="4"/>
  <c r="B7411" i="4"/>
  <c r="B7412" i="4"/>
  <c r="B7413" i="4"/>
  <c r="B7414" i="4"/>
  <c r="B7416" i="4"/>
  <c r="B7417" i="4"/>
  <c r="B7418" i="4"/>
  <c r="B7419" i="4"/>
  <c r="B7420" i="4"/>
  <c r="B7421" i="4"/>
  <c r="B7422" i="4"/>
  <c r="B7423" i="4"/>
  <c r="B7424" i="4"/>
  <c r="B7425" i="4"/>
  <c r="B7426" i="4"/>
  <c r="B7427" i="4"/>
  <c r="B7428" i="4"/>
  <c r="B7430" i="4"/>
  <c r="B7431" i="4"/>
  <c r="B7432" i="4"/>
  <c r="B7433" i="4"/>
  <c r="B7434" i="4"/>
  <c r="B7435" i="4"/>
  <c r="B7437" i="4"/>
  <c r="B7438" i="4"/>
  <c r="B7439" i="4"/>
  <c r="B7440" i="4"/>
  <c r="B7441" i="4"/>
  <c r="B7442" i="4"/>
  <c r="B7443" i="4"/>
  <c r="B7444" i="4"/>
  <c r="B7445" i="4"/>
  <c r="B7446" i="4"/>
  <c r="B7447" i="4"/>
  <c r="B7448" i="4"/>
  <c r="B7449" i="4"/>
  <c r="B7452" i="4"/>
  <c r="B7453" i="4"/>
  <c r="B7454" i="4"/>
  <c r="B7455" i="4"/>
  <c r="B7456" i="4"/>
  <c r="B7457" i="4"/>
  <c r="B7458" i="4"/>
  <c r="B7459" i="4"/>
  <c r="B7460" i="4"/>
  <c r="B7461" i="4"/>
  <c r="B7462" i="4"/>
  <c r="B7463" i="4"/>
  <c r="B7464" i="4"/>
  <c r="B7465" i="4"/>
  <c r="B7466" i="4"/>
  <c r="B7467" i="4"/>
  <c r="B7468" i="4"/>
  <c r="B7469" i="4"/>
  <c r="B7470" i="4"/>
  <c r="B7472" i="4"/>
  <c r="B7473" i="4"/>
  <c r="B7474" i="4"/>
  <c r="B7475" i="4"/>
  <c r="B7476" i="4"/>
  <c r="B7477" i="4"/>
  <c r="B7478" i="4"/>
  <c r="B7479" i="4"/>
  <c r="B7480" i="4"/>
  <c r="B7483" i="4"/>
  <c r="B7484" i="4"/>
  <c r="B7485" i="4"/>
  <c r="B7486" i="4"/>
  <c r="B7489" i="4"/>
  <c r="B7490" i="4"/>
  <c r="B7491" i="4"/>
  <c r="B7492" i="4"/>
  <c r="B7493" i="4"/>
  <c r="B7494" i="4"/>
  <c r="B7495" i="4"/>
  <c r="B7496" i="4"/>
  <c r="B7497" i="4"/>
  <c r="B7498" i="4"/>
  <c r="B7499" i="4"/>
  <c r="B7500" i="4"/>
  <c r="B7501" i="4"/>
  <c r="B7502" i="4"/>
  <c r="B7503" i="4"/>
  <c r="B7505" i="4"/>
  <c r="B7506" i="4"/>
  <c r="B7507" i="4"/>
  <c r="B7508" i="4"/>
  <c r="B7510" i="4"/>
  <c r="B7511" i="4"/>
  <c r="B7513" i="4"/>
  <c r="B7514" i="4"/>
  <c r="B7516" i="4"/>
  <c r="B7517" i="4"/>
  <c r="B7518" i="4"/>
  <c r="B7519" i="4"/>
  <c r="B7520" i="4"/>
  <c r="B7521" i="4"/>
  <c r="B7522" i="4"/>
  <c r="B7523" i="4"/>
  <c r="B7524" i="4"/>
  <c r="B7525" i="4"/>
  <c r="B7526" i="4"/>
  <c r="B7527" i="4"/>
  <c r="B7528" i="4"/>
  <c r="B7530" i="4"/>
  <c r="B7532" i="4"/>
  <c r="B7533" i="4"/>
  <c r="B7534" i="4"/>
  <c r="B7535" i="4"/>
  <c r="B7536" i="4"/>
  <c r="B7537" i="4"/>
  <c r="B7538" i="4"/>
  <c r="B7539" i="4"/>
  <c r="B7540" i="4"/>
  <c r="B7541" i="4"/>
  <c r="B7542" i="4"/>
  <c r="B7543" i="4"/>
  <c r="B7544" i="4"/>
  <c r="B7545" i="4"/>
  <c r="B7547" i="4"/>
  <c r="B7548" i="4"/>
  <c r="B7549" i="4"/>
  <c r="B7550" i="4"/>
  <c r="B7551" i="4"/>
  <c r="B7552" i="4"/>
  <c r="B7553" i="4"/>
  <c r="B7554" i="4"/>
  <c r="B7555" i="4"/>
  <c r="B7556" i="4"/>
  <c r="B7557" i="4"/>
  <c r="B7558" i="4"/>
  <c r="B7559" i="4"/>
  <c r="B7560" i="4"/>
  <c r="B7561" i="4"/>
  <c r="B7563" i="4"/>
  <c r="B7564" i="4"/>
  <c r="B7565" i="4"/>
  <c r="B7567" i="4"/>
  <c r="B7568" i="4"/>
  <c r="B7569" i="4"/>
  <c r="B7570" i="4"/>
  <c r="B7571" i="4"/>
  <c r="B7572" i="4"/>
  <c r="B7573" i="4"/>
  <c r="B7574" i="4"/>
  <c r="B7575" i="4"/>
  <c r="B7576" i="4"/>
  <c r="B7577" i="4"/>
  <c r="B7578" i="4"/>
  <c r="B7579" i="4"/>
  <c r="B7581" i="4"/>
  <c r="B7582" i="4"/>
  <c r="B7583" i="4"/>
  <c r="B7584" i="4"/>
  <c r="B7585" i="4"/>
  <c r="B7586" i="4"/>
  <c r="B7587" i="4"/>
  <c r="B7588" i="4"/>
  <c r="B7590" i="4"/>
  <c r="B7591" i="4"/>
  <c r="B7592" i="4"/>
  <c r="B7593" i="4"/>
  <c r="B7594" i="4"/>
  <c r="B7595" i="4"/>
  <c r="B7596" i="4"/>
  <c r="B7597" i="4"/>
  <c r="B7598" i="4"/>
  <c r="B7600" i="4"/>
  <c r="B7601" i="4"/>
  <c r="B7602" i="4"/>
  <c r="B7603" i="4"/>
  <c r="B7604" i="4"/>
  <c r="B7605" i="4"/>
  <c r="B7606" i="4"/>
  <c r="B7607" i="4"/>
  <c r="B7609" i="4"/>
  <c r="B7610" i="4"/>
  <c r="B7611" i="4"/>
  <c r="B7612" i="4"/>
  <c r="B7613" i="4"/>
  <c r="B7614" i="4"/>
  <c r="B7615" i="4"/>
  <c r="B7617" i="4"/>
  <c r="B7618" i="4"/>
  <c r="B7619" i="4"/>
  <c r="B7620" i="4"/>
  <c r="B7621" i="4"/>
  <c r="B7622" i="4"/>
  <c r="B7623" i="4"/>
  <c r="B7624" i="4"/>
  <c r="B7625" i="4"/>
  <c r="B7626" i="4"/>
  <c r="B7627" i="4"/>
  <c r="B7628" i="4"/>
  <c r="B7630" i="4"/>
  <c r="B7631" i="4"/>
  <c r="B7632" i="4"/>
  <c r="B7633" i="4"/>
  <c r="B7634" i="4"/>
  <c r="B7635" i="4"/>
  <c r="B7636" i="4"/>
  <c r="B7637" i="4"/>
  <c r="B7639" i="4"/>
  <c r="B7640" i="4"/>
  <c r="B7641" i="4"/>
  <c r="B7642" i="4"/>
  <c r="B7643" i="4"/>
  <c r="B7644" i="4"/>
  <c r="B7645" i="4"/>
  <c r="B7646" i="4"/>
  <c r="B7647" i="4"/>
  <c r="B7648" i="4"/>
  <c r="B7649" i="4"/>
  <c r="B7650" i="4"/>
  <c r="B7651" i="4"/>
  <c r="B7654" i="4"/>
  <c r="B7655" i="4"/>
  <c r="B7656" i="4"/>
  <c r="B7657" i="4"/>
  <c r="B7658" i="4"/>
  <c r="B7659" i="4"/>
  <c r="B7660" i="4"/>
  <c r="B7662" i="4"/>
  <c r="B7664" i="4"/>
  <c r="B7665" i="4"/>
  <c r="B7666" i="4"/>
  <c r="B7667" i="4"/>
  <c r="B7668" i="4"/>
  <c r="B7669" i="4"/>
  <c r="B7670" i="4"/>
  <c r="B7671" i="4"/>
  <c r="B7672" i="4"/>
  <c r="B7673" i="4"/>
  <c r="B7674" i="4"/>
  <c r="B7675" i="4"/>
  <c r="B7676" i="4"/>
  <c r="B7677" i="4"/>
  <c r="B7678" i="4"/>
  <c r="B7679" i="4"/>
  <c r="B7682" i="4"/>
  <c r="B7683" i="4"/>
  <c r="B7684" i="4"/>
  <c r="B7685" i="4"/>
  <c r="B7686" i="4"/>
  <c r="B7687" i="4"/>
  <c r="B7688" i="4"/>
  <c r="B7689" i="4"/>
  <c r="B7690" i="4"/>
  <c r="B7691" i="4"/>
  <c r="B7692" i="4"/>
  <c r="B7693" i="4"/>
  <c r="B7694" i="4"/>
  <c r="B7695" i="4"/>
  <c r="B7696" i="4"/>
  <c r="B7697" i="4"/>
  <c r="B7699" i="4"/>
  <c r="B7700" i="4"/>
  <c r="B7701" i="4"/>
  <c r="B7702" i="4"/>
  <c r="B7703" i="4"/>
  <c r="B7704" i="4"/>
  <c r="B7705" i="4"/>
  <c r="B7706" i="4"/>
  <c r="B7707" i="4"/>
  <c r="B7708" i="4"/>
  <c r="B7710" i="4"/>
  <c r="B7711" i="4"/>
  <c r="B7712" i="4"/>
  <c r="B7713" i="4"/>
  <c r="B7714" i="4"/>
  <c r="B7715" i="4"/>
  <c r="B7716" i="4"/>
  <c r="B7717" i="4"/>
  <c r="B7718" i="4"/>
  <c r="B7719" i="4"/>
  <c r="B7720" i="4"/>
  <c r="B7721" i="4"/>
  <c r="B7722" i="4"/>
  <c r="B7724" i="4"/>
  <c r="B7725" i="4"/>
  <c r="B7726" i="4"/>
  <c r="B7727" i="4"/>
  <c r="B7728" i="4"/>
  <c r="B7729" i="4"/>
  <c r="B7730" i="4"/>
  <c r="B7731" i="4"/>
  <c r="B7732" i="4"/>
  <c r="B7733" i="4"/>
  <c r="B7735" i="4"/>
  <c r="B7736" i="4"/>
  <c r="B7737" i="4"/>
  <c r="B7738" i="4"/>
  <c r="B7739" i="4"/>
  <c r="B7740" i="4"/>
  <c r="B7741" i="4"/>
  <c r="B7742" i="4"/>
  <c r="B7743" i="4"/>
  <c r="B7744" i="4"/>
  <c r="B7745" i="4"/>
  <c r="B7746" i="4"/>
  <c r="B7747" i="4"/>
  <c r="B7749" i="4"/>
  <c r="B7750" i="4"/>
  <c r="B7751" i="4"/>
  <c r="B7754" i="4"/>
  <c r="B7755" i="4"/>
  <c r="B7756" i="4"/>
  <c r="B7757" i="4"/>
  <c r="B7758" i="4"/>
  <c r="B7759" i="4"/>
  <c r="B7760" i="4"/>
  <c r="B7761" i="4"/>
  <c r="B7762" i="4"/>
  <c r="B7763" i="4"/>
  <c r="B7764" i="4"/>
  <c r="B7766" i="4"/>
  <c r="B7768" i="4"/>
  <c r="B7769" i="4"/>
  <c r="B7770" i="4"/>
  <c r="B7771" i="4"/>
  <c r="B7772" i="4"/>
  <c r="B7773" i="4"/>
  <c r="B7774" i="4"/>
  <c r="B7775" i="4"/>
  <c r="B7776" i="4"/>
  <c r="B7778" i="4"/>
  <c r="B7779" i="4"/>
  <c r="B7780" i="4"/>
  <c r="B7781" i="4"/>
  <c r="B7782" i="4"/>
  <c r="B7783" i="4"/>
  <c r="B7785" i="4"/>
  <c r="B7786" i="4"/>
  <c r="B7788" i="4"/>
  <c r="B7789" i="4"/>
  <c r="B7790" i="4"/>
  <c r="B7791" i="4"/>
  <c r="B7792" i="4"/>
  <c r="B7793" i="4"/>
  <c r="B7794" i="4"/>
  <c r="B7795" i="4"/>
  <c r="B7797" i="4"/>
  <c r="B7798" i="4"/>
  <c r="B7799" i="4"/>
  <c r="B7800" i="4"/>
  <c r="B7801" i="4"/>
  <c r="B7802" i="4"/>
  <c r="B7803" i="4"/>
  <c r="B7804" i="4"/>
  <c r="B7805" i="4"/>
  <c r="B7807" i="4"/>
  <c r="B7808" i="4"/>
  <c r="B7809" i="4"/>
  <c r="B7810" i="4"/>
  <c r="B7811" i="4"/>
  <c r="B7812" i="4"/>
  <c r="B7813" i="4"/>
  <c r="B7814" i="4"/>
  <c r="B7815" i="4"/>
  <c r="B7816" i="4"/>
  <c r="B7817" i="4"/>
  <c r="B7819" i="4"/>
  <c r="B7820" i="4"/>
  <c r="B7821" i="4"/>
  <c r="B7822" i="4"/>
  <c r="B7823" i="4"/>
  <c r="B7825" i="4"/>
  <c r="B7826" i="4"/>
  <c r="B7827" i="4"/>
  <c r="B7828" i="4"/>
  <c r="B7829" i="4"/>
  <c r="B7830" i="4"/>
  <c r="B7831" i="4"/>
  <c r="B7832" i="4"/>
  <c r="B7834" i="4"/>
  <c r="B7835" i="4"/>
  <c r="B7836" i="4"/>
  <c r="B7837" i="4"/>
  <c r="B7838" i="4"/>
  <c r="B7841" i="4"/>
  <c r="B7844" i="4"/>
  <c r="B7845" i="4"/>
  <c r="B7846" i="4"/>
  <c r="B7847" i="4"/>
  <c r="B7848" i="4"/>
  <c r="B7849" i="4"/>
  <c r="B7850" i="4"/>
  <c r="B7852" i="4"/>
  <c r="B7853" i="4"/>
  <c r="B7854" i="4"/>
  <c r="B7855" i="4"/>
  <c r="B7857" i="4"/>
  <c r="B7858" i="4"/>
  <c r="B7859" i="4"/>
  <c r="B7860" i="4"/>
  <c r="B7861" i="4"/>
  <c r="B7862" i="4"/>
  <c r="B7863" i="4"/>
  <c r="B7864" i="4"/>
  <c r="B7865" i="4"/>
  <c r="B7866" i="4"/>
  <c r="B7867" i="4"/>
  <c r="B7868" i="4"/>
  <c r="B7871" i="4"/>
  <c r="B7872" i="4"/>
  <c r="B7873" i="4"/>
  <c r="B7874" i="4"/>
  <c r="B7875" i="4"/>
  <c r="B7876" i="4"/>
  <c r="B7877" i="4"/>
  <c r="B7879" i="4"/>
  <c r="B7880" i="4"/>
  <c r="B7881" i="4"/>
  <c r="B7882" i="4"/>
  <c r="B7883" i="4"/>
  <c r="B7884" i="4"/>
  <c r="B7885" i="4"/>
  <c r="B7886" i="4"/>
  <c r="B7888" i="4"/>
  <c r="B7889" i="4"/>
  <c r="B7890" i="4"/>
  <c r="B7891" i="4"/>
  <c r="B7892" i="4"/>
  <c r="B7893" i="4"/>
  <c r="B7895" i="4"/>
  <c r="B7896" i="4"/>
  <c r="B7897" i="4"/>
  <c r="B7898" i="4"/>
  <c r="B7899" i="4"/>
  <c r="B7900" i="4"/>
  <c r="B7901" i="4"/>
  <c r="B7904" i="4"/>
  <c r="B7905" i="4"/>
  <c r="B7906" i="4"/>
  <c r="B7907" i="4"/>
  <c r="B7908" i="4"/>
  <c r="B7909" i="4"/>
  <c r="B7910" i="4"/>
  <c r="B7911" i="4"/>
  <c r="B7913" i="4"/>
  <c r="B7914" i="4"/>
  <c r="B7915" i="4"/>
  <c r="B7916" i="4"/>
  <c r="B7917" i="4"/>
  <c r="B7918" i="4"/>
  <c r="B7919" i="4"/>
  <c r="B7920" i="4"/>
  <c r="B7921" i="4"/>
  <c r="B7922" i="4"/>
  <c r="B7923" i="4"/>
  <c r="B7924" i="4"/>
  <c r="B7926" i="4"/>
  <c r="B7927" i="4"/>
  <c r="B7928" i="4"/>
  <c r="B7929" i="4"/>
  <c r="B7930" i="4"/>
  <c r="B7931" i="4"/>
  <c r="B7932" i="4"/>
  <c r="B7933" i="4"/>
  <c r="B7934" i="4"/>
  <c r="B7936" i="4"/>
  <c r="B7937" i="4"/>
  <c r="B7938" i="4"/>
  <c r="B7939" i="4"/>
  <c r="B7940" i="4"/>
  <c r="B7941" i="4"/>
  <c r="B7942" i="4"/>
  <c r="B7943" i="4"/>
  <c r="B7946" i="4"/>
  <c r="B7947" i="4"/>
  <c r="B7948" i="4"/>
  <c r="B7949" i="4"/>
  <c r="B7950" i="4"/>
  <c r="B7951" i="4"/>
  <c r="B7952" i="4"/>
  <c r="B7954" i="4"/>
  <c r="B7955" i="4"/>
  <c r="B7956" i="4"/>
  <c r="B7957" i="4"/>
  <c r="B7958" i="4"/>
  <c r="B7959" i="4"/>
  <c r="B7960" i="4"/>
  <c r="B7961" i="4"/>
  <c r="B7962" i="4"/>
  <c r="B7963" i="4"/>
  <c r="B7964" i="4"/>
  <c r="B7965" i="4"/>
  <c r="B7968" i="4"/>
  <c r="B7969" i="4"/>
  <c r="B7970" i="4"/>
  <c r="B7971" i="4"/>
  <c r="B7972" i="4"/>
  <c r="B7973" i="4"/>
  <c r="B7974" i="4"/>
  <c r="B7975" i="4"/>
  <c r="B7976" i="4"/>
  <c r="B7978" i="4"/>
  <c r="B7979" i="4"/>
  <c r="B7980" i="4"/>
  <c r="B7981" i="4"/>
  <c r="B7982" i="4"/>
  <c r="B7985" i="4"/>
  <c r="B7986" i="4"/>
  <c r="B7987" i="4"/>
  <c r="B7988" i="4"/>
  <c r="B7989" i="4"/>
  <c r="B7990" i="4"/>
  <c r="B7991" i="4"/>
  <c r="B7993" i="4"/>
  <c r="B7994" i="4"/>
  <c r="B7995" i="4"/>
  <c r="B7996" i="4"/>
  <c r="B7997" i="4"/>
  <c r="B7998" i="4"/>
  <c r="B7999" i="4"/>
  <c r="B8000" i="4"/>
  <c r="B8001" i="4"/>
  <c r="B8002" i="4"/>
  <c r="B8003" i="4"/>
  <c r="B8004" i="4"/>
  <c r="B8005" i="4"/>
  <c r="B8008" i="4"/>
  <c r="B8009" i="4"/>
  <c r="B8010" i="4"/>
  <c r="B8011" i="4"/>
  <c r="B8012" i="4"/>
  <c r="B8013" i="4"/>
  <c r="B8014" i="4"/>
  <c r="B8016" i="4"/>
  <c r="B8018" i="4"/>
  <c r="B8019" i="4"/>
  <c r="B8020" i="4"/>
  <c r="B8021" i="4"/>
  <c r="B8022" i="4"/>
  <c r="B8023" i="4"/>
  <c r="B8024" i="4"/>
  <c r="B8025" i="4"/>
  <c r="B8026" i="4"/>
  <c r="B8027" i="4"/>
  <c r="B8028" i="4"/>
  <c r="B8029" i="4"/>
  <c r="B8030" i="4"/>
  <c r="B8031" i="4"/>
  <c r="B8034" i="4"/>
  <c r="B8035" i="4"/>
  <c r="B8036" i="4"/>
  <c r="B8037" i="4"/>
  <c r="B8038" i="4"/>
  <c r="B8039" i="4"/>
  <c r="B8040" i="4"/>
  <c r="B8042" i="4"/>
  <c r="B8043" i="4"/>
  <c r="B8044" i="4"/>
  <c r="B8045" i="4"/>
  <c r="B8046" i="4"/>
  <c r="B8047" i="4"/>
  <c r="B8048" i="4"/>
  <c r="B8049" i="4"/>
  <c r="B8050" i="4"/>
  <c r="B8051" i="4"/>
  <c r="B8052" i="4"/>
  <c r="B8055" i="4"/>
  <c r="B8056" i="4"/>
  <c r="B8057" i="4"/>
  <c r="B8059" i="4"/>
  <c r="B8060" i="4"/>
  <c r="B8061" i="4"/>
  <c r="B8062" i="4"/>
  <c r="B8063" i="4"/>
  <c r="B8064" i="4"/>
  <c r="B8065" i="4"/>
  <c r="B8066" i="4"/>
  <c r="B8067" i="4"/>
  <c r="B8068" i="4"/>
  <c r="B8069" i="4"/>
  <c r="B8072" i="4"/>
  <c r="B8073" i="4"/>
  <c r="B8076" i="4"/>
  <c r="B8077" i="4"/>
  <c r="B8078" i="4"/>
  <c r="B8079" i="4"/>
  <c r="B8080" i="4"/>
  <c r="B8081" i="4"/>
  <c r="B8082" i="4"/>
  <c r="B8083" i="4"/>
  <c r="B8084" i="4"/>
  <c r="B8085" i="4"/>
  <c r="B8087" i="4"/>
  <c r="B8088" i="4"/>
  <c r="B8089" i="4"/>
  <c r="B8090" i="4"/>
  <c r="B8091" i="4"/>
  <c r="B8092" i="4"/>
  <c r="B8093" i="4"/>
  <c r="B8094" i="4"/>
  <c r="B8095" i="4"/>
  <c r="B8096" i="4"/>
  <c r="B8097" i="4"/>
  <c r="B8098" i="4"/>
  <c r="B8100" i="4"/>
  <c r="B8101" i="4"/>
  <c r="B8102" i="4"/>
  <c r="B8103" i="4"/>
  <c r="B8104" i="4"/>
  <c r="B8105" i="4"/>
  <c r="B8106" i="4"/>
  <c r="B8108" i="4"/>
  <c r="B8109" i="4"/>
  <c r="B8110" i="4"/>
  <c r="B8111" i="4"/>
  <c r="B8112" i="4"/>
  <c r="B8113" i="4"/>
  <c r="B8114" i="4"/>
  <c r="B8115" i="4"/>
  <c r="B8116" i="4"/>
  <c r="B8118" i="4"/>
  <c r="B8119" i="4"/>
  <c r="B8120" i="4"/>
  <c r="B8121" i="4"/>
  <c r="B8122" i="4"/>
  <c r="B8124" i="4"/>
  <c r="B8125" i="4"/>
  <c r="B8126" i="4"/>
  <c r="B8127" i="4"/>
  <c r="B8128" i="4"/>
  <c r="B8129" i="4"/>
  <c r="B8130" i="4"/>
  <c r="B8131" i="4"/>
  <c r="B8132" i="4"/>
  <c r="B8133" i="4"/>
  <c r="B8134" i="4"/>
  <c r="B8136" i="4"/>
  <c r="B8137" i="4"/>
  <c r="B8138" i="4"/>
  <c r="B8139" i="4"/>
  <c r="B8140" i="4"/>
  <c r="B8141" i="4"/>
  <c r="B8142" i="4"/>
  <c r="B8143" i="4"/>
  <c r="B8144" i="4"/>
  <c r="B8145" i="4"/>
  <c r="B8146" i="4"/>
  <c r="B8147" i="4"/>
  <c r="B8148" i="4"/>
  <c r="B8150" i="4"/>
  <c r="B8151" i="4"/>
  <c r="B8152" i="4"/>
  <c r="B8153" i="4"/>
  <c r="B8154" i="4"/>
  <c r="B8155" i="4"/>
  <c r="B8156" i="4"/>
  <c r="B8157" i="4"/>
  <c r="B8158" i="4"/>
  <c r="B8160" i="4"/>
  <c r="B8161" i="4"/>
  <c r="B8163" i="4"/>
  <c r="B8165" i="4"/>
  <c r="B8166" i="4"/>
  <c r="B8167" i="4"/>
  <c r="B8168" i="4"/>
  <c r="B8169" i="4"/>
  <c r="B8170" i="4"/>
  <c r="B8171" i="4"/>
  <c r="B8172" i="4"/>
  <c r="B8173" i="4"/>
  <c r="B8174" i="4"/>
  <c r="B8175" i="4"/>
  <c r="B8176" i="4"/>
  <c r="B8177" i="4"/>
  <c r="B8180" i="4"/>
  <c r="B8181" i="4"/>
  <c r="B8182" i="4"/>
  <c r="B8183" i="4"/>
  <c r="B8184" i="4"/>
  <c r="B8185" i="4"/>
  <c r="B8186" i="4"/>
  <c r="B8187" i="4"/>
  <c r="B8188" i="4"/>
  <c r="B8189" i="4"/>
  <c r="B8191" i="4"/>
  <c r="B8193" i="4"/>
  <c r="B8194" i="4"/>
  <c r="B8196" i="4"/>
  <c r="B8197" i="4"/>
  <c r="B8198" i="4"/>
  <c r="B8201" i="4"/>
  <c r="B8202" i="4"/>
  <c r="B8203" i="4"/>
  <c r="B8204" i="4"/>
  <c r="B8205" i="4"/>
  <c r="B8206" i="4"/>
  <c r="B8207" i="4"/>
  <c r="B8208" i="4"/>
  <c r="B8209" i="4"/>
  <c r="B8210" i="4"/>
  <c r="B8211" i="4"/>
  <c r="B8212" i="4"/>
  <c r="B8213" i="4"/>
  <c r="B8214" i="4"/>
  <c r="B8216" i="4"/>
  <c r="B8217" i="4"/>
  <c r="B8218" i="4"/>
  <c r="B8219" i="4"/>
  <c r="B8220" i="4"/>
  <c r="B8221" i="4"/>
  <c r="B8223" i="4"/>
  <c r="B8224" i="4"/>
  <c r="B8225" i="4"/>
  <c r="B8226" i="4"/>
  <c r="B8227" i="4"/>
  <c r="B8228" i="4"/>
  <c r="B8229" i="4"/>
  <c r="B8230" i="4"/>
  <c r="B8231" i="4"/>
  <c r="B8232" i="4"/>
  <c r="B8233" i="4"/>
  <c r="B8234" i="4"/>
  <c r="B8235" i="4"/>
  <c r="B8237" i="4"/>
  <c r="B8238" i="4"/>
  <c r="B8239" i="4"/>
  <c r="B8240" i="4"/>
  <c r="B8241" i="4"/>
  <c r="B8242" i="4"/>
  <c r="B8243" i="4"/>
  <c r="B8244" i="4"/>
  <c r="B8245" i="4"/>
  <c r="B8246" i="4"/>
  <c r="B8247" i="4"/>
  <c r="B8248" i="4"/>
  <c r="B8250" i="4"/>
  <c r="B8251" i="4"/>
  <c r="B8252" i="4"/>
  <c r="B8253" i="4"/>
  <c r="B8254" i="4"/>
  <c r="B8255" i="4"/>
  <c r="B8256" i="4"/>
  <c r="B8257" i="4"/>
  <c r="B8259" i="4"/>
  <c r="B8260" i="4"/>
  <c r="B8261" i="4"/>
  <c r="B8262" i="4"/>
  <c r="B8263" i="4"/>
  <c r="B8264" i="4"/>
  <c r="B8265" i="4"/>
  <c r="B8268" i="4"/>
  <c r="B8269" i="4"/>
  <c r="B8270" i="4"/>
  <c r="B8271" i="4"/>
  <c r="B8272" i="4"/>
  <c r="B8273" i="4"/>
  <c r="B8274" i="4"/>
  <c r="B8275" i="4"/>
  <c r="B8276" i="4"/>
  <c r="B8278" i="4"/>
  <c r="B8280" i="4"/>
  <c r="B8281" i="4"/>
  <c r="B8282" i="4"/>
  <c r="B8283" i="4"/>
  <c r="B8284" i="4"/>
  <c r="B8285" i="4"/>
  <c r="B8287" i="4"/>
  <c r="B8288" i="4"/>
  <c r="B8289" i="4"/>
  <c r="B8290" i="4"/>
  <c r="B8291" i="4"/>
  <c r="B8292" i="4"/>
  <c r="B8293" i="4"/>
  <c r="B8294" i="4"/>
  <c r="B8295" i="4"/>
  <c r="B8296" i="4"/>
  <c r="B8297" i="4"/>
  <c r="B8298" i="4"/>
  <c r="B8299" i="4"/>
  <c r="B8300" i="4"/>
  <c r="B8302" i="4"/>
  <c r="B8303" i="4"/>
  <c r="B8304" i="4"/>
  <c r="B8305" i="4"/>
  <c r="B8306" i="4"/>
  <c r="B8307" i="4"/>
  <c r="B8308" i="4"/>
  <c r="B8309" i="4"/>
  <c r="B8310" i="4"/>
  <c r="B8311" i="4"/>
  <c r="B8312" i="4"/>
  <c r="B8313" i="4"/>
  <c r="B8316" i="4"/>
  <c r="B8317" i="4"/>
  <c r="B8318" i="4"/>
  <c r="B8319" i="4"/>
  <c r="B8320" i="4"/>
  <c r="B8321" i="4"/>
  <c r="B8322" i="4"/>
  <c r="B8324" i="4"/>
  <c r="B8325" i="4"/>
  <c r="B8326" i="4"/>
  <c r="B8327" i="4"/>
  <c r="B8328" i="4"/>
  <c r="B8329" i="4"/>
  <c r="B8330" i="4"/>
  <c r="B8331" i="4"/>
  <c r="B8332" i="4"/>
  <c r="B8333" i="4"/>
  <c r="B8334" i="4"/>
  <c r="B8335" i="4"/>
  <c r="B8338" i="4"/>
  <c r="B8339" i="4"/>
  <c r="B8340" i="4"/>
  <c r="B8341" i="4"/>
  <c r="B8342" i="4"/>
  <c r="B8343" i="4"/>
  <c r="B8344" i="4"/>
  <c r="B8345" i="4"/>
  <c r="B8346" i="4"/>
  <c r="B8347" i="4"/>
  <c r="B8348" i="4"/>
  <c r="B8351" i="4"/>
  <c r="B8353" i="4"/>
  <c r="B8354" i="4"/>
  <c r="B8356" i="4"/>
  <c r="B8357" i="4"/>
  <c r="B8359" i="4"/>
  <c r="B8360" i="4"/>
  <c r="B8361" i="4"/>
  <c r="B8362" i="4"/>
  <c r="B8363" i="4"/>
  <c r="B8364" i="4"/>
  <c r="B8365" i="4"/>
  <c r="B8366" i="4"/>
  <c r="B8367" i="4"/>
  <c r="B8368" i="4"/>
  <c r="B8369" i="4"/>
  <c r="B8370" i="4"/>
  <c r="B8371" i="4"/>
  <c r="B8372" i="4"/>
  <c r="B8374" i="4"/>
  <c r="B8375" i="4"/>
  <c r="B8376" i="4"/>
  <c r="B8377" i="4"/>
  <c r="B8378" i="4"/>
  <c r="B8379" i="4"/>
  <c r="B8380" i="4"/>
  <c r="B8381" i="4"/>
  <c r="B8382" i="4"/>
  <c r="B8383" i="4"/>
  <c r="B8384" i="4"/>
  <c r="B8385" i="4"/>
  <c r="B8386" i="4"/>
  <c r="B8387" i="4"/>
  <c r="B8388" i="4"/>
  <c r="B8389" i="4"/>
  <c r="B8390" i="4"/>
  <c r="B8391" i="4"/>
  <c r="B8393" i="4"/>
  <c r="B8394" i="4"/>
  <c r="B8395" i="4"/>
  <c r="B8396" i="4"/>
  <c r="B8397" i="4"/>
  <c r="B8398" i="4"/>
  <c r="B8399" i="4"/>
  <c r="B8400" i="4"/>
  <c r="B8401" i="4"/>
  <c r="B8402" i="4"/>
  <c r="B8403" i="4"/>
  <c r="B8404" i="4"/>
  <c r="B8405" i="4"/>
  <c r="B8406" i="4"/>
  <c r="B8407" i="4"/>
  <c r="B8408" i="4"/>
  <c r="B8410" i="4"/>
  <c r="B8411" i="4"/>
  <c r="B8412" i="4"/>
  <c r="B8413" i="4"/>
  <c r="B8414" i="4"/>
  <c r="B8415" i="4"/>
  <c r="B8416" i="4"/>
  <c r="B8417" i="4"/>
  <c r="B8418" i="4"/>
  <c r="B8419" i="4"/>
  <c r="B8420" i="4"/>
  <c r="B8421" i="4"/>
  <c r="B8422" i="4"/>
  <c r="B8423" i="4"/>
  <c r="B8425" i="4"/>
  <c r="B8426" i="4"/>
  <c r="B8427" i="4"/>
  <c r="B8428" i="4"/>
  <c r="B8429" i="4"/>
  <c r="B8430" i="4"/>
  <c r="B8432" i="4"/>
  <c r="B8433" i="4"/>
  <c r="B8434" i="4"/>
  <c r="B8435" i="4"/>
  <c r="B8436" i="4"/>
  <c r="B8437" i="4"/>
  <c r="B8438" i="4"/>
  <c r="B8439" i="4"/>
  <c r="B8440" i="4"/>
  <c r="B8441" i="4"/>
  <c r="B8442" i="4"/>
  <c r="B8443" i="4"/>
  <c r="B8444" i="4"/>
  <c r="B8446" i="4"/>
  <c r="B8447" i="4"/>
  <c r="B8448" i="4"/>
  <c r="B8449" i="4"/>
  <c r="B8450" i="4"/>
  <c r="B8451" i="4"/>
  <c r="B8452" i="4"/>
  <c r="B8453" i="4"/>
  <c r="B8454" i="4"/>
  <c r="B8455" i="4"/>
  <c r="B8456" i="4"/>
  <c r="B8457" i="4"/>
  <c r="B8458" i="4"/>
  <c r="B8460" i="4"/>
  <c r="B8461" i="4"/>
  <c r="B8462" i="4"/>
  <c r="B8463" i="4"/>
  <c r="B8464" i="4"/>
  <c r="B8466" i="4"/>
  <c r="B8467" i="4"/>
  <c r="B8468" i="4"/>
  <c r="B8469" i="4"/>
  <c r="B8470" i="4"/>
  <c r="B8471" i="4"/>
  <c r="B8472" i="4"/>
  <c r="B8473" i="4"/>
  <c r="B8474" i="4"/>
  <c r="B8475" i="4"/>
  <c r="B8476" i="4"/>
  <c r="B8477" i="4"/>
  <c r="B8478" i="4"/>
  <c r="B8479" i="4"/>
  <c r="B8482" i="4"/>
  <c r="B8483" i="4"/>
  <c r="B8484" i="4"/>
  <c r="B8485" i="4"/>
  <c r="B8486" i="4"/>
  <c r="B8487" i="4"/>
  <c r="B8488" i="4"/>
  <c r="B8489" i="4"/>
  <c r="B8490" i="4"/>
  <c r="B8491" i="4"/>
  <c r="B8492" i="4"/>
  <c r="B8493" i="4"/>
  <c r="B8494" i="4"/>
  <c r="B8495" i="4"/>
  <c r="B8496" i="4"/>
  <c r="B8498" i="4"/>
  <c r="B8499" i="4"/>
  <c r="B8501" i="4"/>
  <c r="B8502" i="4"/>
  <c r="B8504" i="4"/>
  <c r="B8505" i="4"/>
  <c r="B8506" i="4"/>
  <c r="B8507" i="4"/>
  <c r="B8508" i="4"/>
  <c r="B8509" i="4"/>
  <c r="B8510" i="4"/>
  <c r="B8511" i="4"/>
  <c r="B8512" i="4"/>
  <c r="B8513" i="4"/>
  <c r="B8515" i="4"/>
  <c r="B8516" i="4"/>
  <c r="B8517" i="4"/>
  <c r="B8518" i="4"/>
  <c r="B8519" i="4"/>
  <c r="B8520" i="4"/>
  <c r="B8521" i="4"/>
  <c r="B8522" i="4"/>
  <c r="B8523" i="4"/>
  <c r="B8524" i="4"/>
  <c r="B8525" i="4"/>
  <c r="B8526" i="4"/>
  <c r="B8527" i="4"/>
  <c r="B8529" i="4"/>
  <c r="B8530" i="4"/>
  <c r="B8531" i="4"/>
  <c r="B8532" i="4"/>
  <c r="B8533" i="4"/>
  <c r="B8535" i="4"/>
  <c r="B8536" i="4"/>
  <c r="B8537" i="4"/>
  <c r="B8538" i="4"/>
  <c r="B8539" i="4"/>
  <c r="B8540" i="4"/>
  <c r="B8541" i="4"/>
  <c r="B8542" i="4"/>
  <c r="B8543" i="4"/>
  <c r="B8544" i="4"/>
  <c r="B8545" i="4"/>
  <c r="B8546" i="4"/>
  <c r="B8547" i="4"/>
  <c r="B8548" i="4"/>
  <c r="B8550" i="4"/>
  <c r="B8551" i="4"/>
  <c r="B8552" i="4"/>
  <c r="B8553" i="4"/>
  <c r="B8554" i="4"/>
  <c r="B8555" i="4"/>
  <c r="B8556" i="4"/>
  <c r="B8557" i="4"/>
  <c r="B8558" i="4"/>
  <c r="B8559" i="4"/>
  <c r="B8560" i="4"/>
  <c r="B8561" i="4"/>
  <c r="B8562" i="4"/>
  <c r="B8563" i="4"/>
  <c r="B8564" i="4"/>
  <c r="B8566" i="4"/>
  <c r="B8567" i="4"/>
  <c r="B8568" i="4"/>
  <c r="B8569" i="4"/>
  <c r="B8570" i="4"/>
  <c r="B8571" i="4"/>
  <c r="B8572" i="4"/>
  <c r="B8573" i="4"/>
  <c r="B8574" i="4"/>
  <c r="B8575" i="4"/>
  <c r="B8576" i="4"/>
  <c r="B8577" i="4"/>
  <c r="B8578" i="4"/>
  <c r="B8579" i="4"/>
  <c r="B8580" i="4"/>
  <c r="B8581" i="4"/>
  <c r="B8582" i="4"/>
  <c r="B8584" i="4"/>
  <c r="B8585" i="4"/>
  <c r="B8586" i="4"/>
  <c r="B8587" i="4"/>
  <c r="B8588" i="4"/>
  <c r="B8590" i="4"/>
  <c r="B8591" i="4"/>
  <c r="B8592" i="4"/>
  <c r="B8593" i="4"/>
  <c r="B8594" i="4"/>
  <c r="B8595" i="4"/>
  <c r="B8596" i="4"/>
  <c r="B8597" i="4"/>
  <c r="B8598" i="4"/>
  <c r="B8599" i="4"/>
  <c r="B8600" i="4"/>
  <c r="B8601" i="4"/>
  <c r="B8602" i="4"/>
  <c r="B8603" i="4"/>
  <c r="B8605" i="4"/>
  <c r="B8606" i="4"/>
  <c r="B8607" i="4"/>
  <c r="B8608" i="4"/>
  <c r="B8609" i="4"/>
  <c r="B8610" i="4"/>
  <c r="B8611" i="4"/>
  <c r="B8612" i="4"/>
  <c r="B8613" i="4"/>
  <c r="B8615" i="4"/>
  <c r="B8616" i="4"/>
  <c r="B8617" i="4"/>
  <c r="B8618" i="4"/>
  <c r="B8619" i="4"/>
  <c r="B8620" i="4"/>
  <c r="B8621" i="4"/>
  <c r="B8622" i="4"/>
  <c r="B8623" i="4"/>
  <c r="B8624" i="4"/>
  <c r="B8625" i="4"/>
  <c r="B8626" i="4"/>
  <c r="B8627" i="4"/>
  <c r="B8628" i="4"/>
  <c r="B8630" i="4"/>
  <c r="B8631" i="4"/>
  <c r="B8632" i="4"/>
  <c r="B8633" i="4"/>
  <c r="B8634" i="4"/>
  <c r="B8635" i="4"/>
  <c r="B8636" i="4"/>
  <c r="B8637" i="4"/>
  <c r="B8638" i="4"/>
  <c r="B8639" i="4"/>
  <c r="B8640" i="4"/>
  <c r="B8641" i="4"/>
  <c r="B8643" i="4"/>
  <c r="B8644" i="4"/>
  <c r="B8645" i="4"/>
  <c r="B8646" i="4"/>
  <c r="B8647" i="4"/>
  <c r="B8648" i="4"/>
  <c r="B8650" i="4"/>
  <c r="B8651" i="4"/>
  <c r="B8652" i="4"/>
  <c r="B8653" i="4"/>
  <c r="B8654" i="4"/>
  <c r="B8655" i="4"/>
  <c r="B8656" i="4"/>
  <c r="B8657" i="4"/>
  <c r="B8658" i="4"/>
  <c r="B8659" i="4"/>
  <c r="B8660" i="4"/>
  <c r="B8662" i="4"/>
  <c r="B8663" i="4"/>
  <c r="B8664" i="4"/>
  <c r="B8665" i="4"/>
  <c r="B8666" i="4"/>
  <c r="B8667" i="4"/>
  <c r="B8669" i="4"/>
  <c r="B8670" i="4"/>
  <c r="B8671" i="4"/>
  <c r="B8672" i="4"/>
  <c r="B8673" i="4"/>
  <c r="B8674" i="4"/>
  <c r="B8675" i="4"/>
  <c r="B8676" i="4"/>
  <c r="B8677" i="4"/>
  <c r="B8678" i="4"/>
  <c r="B8679" i="4"/>
  <c r="B8680" i="4"/>
  <c r="B8681" i="4"/>
  <c r="B8682" i="4"/>
  <c r="B8684" i="4"/>
  <c r="B8685" i="4"/>
  <c r="B8686" i="4"/>
  <c r="B8687" i="4"/>
  <c r="B8688" i="4"/>
  <c r="B8689" i="4"/>
  <c r="B8691" i="4"/>
  <c r="B8692" i="4"/>
  <c r="B8693" i="4"/>
  <c r="B8694" i="4"/>
  <c r="B8695" i="4"/>
  <c r="B8696" i="4"/>
  <c r="B8697" i="4"/>
  <c r="B8698" i="4"/>
  <c r="B8699" i="4"/>
  <c r="B8700" i="4"/>
  <c r="B8701" i="4"/>
  <c r="B8702" i="4"/>
  <c r="B8703" i="4"/>
  <c r="B8704" i="4"/>
  <c r="B8705" i="4"/>
  <c r="B8707" i="4"/>
  <c r="B8708" i="4"/>
  <c r="B8709" i="4"/>
  <c r="B8710" i="4"/>
  <c r="B8711" i="4"/>
  <c r="B8712" i="4"/>
  <c r="B8713" i="4"/>
  <c r="B8714" i="4"/>
  <c r="B8715" i="4"/>
  <c r="B8716" i="4"/>
  <c r="B8717" i="4"/>
  <c r="B8718" i="4"/>
  <c r="B8719" i="4"/>
  <c r="B8720" i="4"/>
  <c r="B8722" i="4"/>
  <c r="B8723" i="4"/>
  <c r="B8724" i="4"/>
  <c r="B8725" i="4"/>
  <c r="B8726" i="4"/>
  <c r="B8728" i="4"/>
  <c r="B8729" i="4"/>
  <c r="B8730" i="4"/>
  <c r="B8731" i="4"/>
  <c r="B8732" i="4"/>
  <c r="B8733" i="4"/>
  <c r="B8735" i="4"/>
  <c r="B8736" i="4"/>
  <c r="B8737" i="4"/>
  <c r="B8738" i="4"/>
  <c r="B8739" i="4"/>
  <c r="B8740" i="4"/>
  <c r="B8741" i="4"/>
  <c r="B8742" i="4"/>
  <c r="B8743" i="4"/>
  <c r="B8744" i="4"/>
  <c r="B8745" i="4"/>
  <c r="B8747" i="4"/>
  <c r="B8748" i="4"/>
  <c r="B8749" i="4"/>
  <c r="B8750" i="4"/>
  <c r="B8751" i="4"/>
  <c r="B8752" i="4"/>
  <c r="B8753" i="4"/>
  <c r="B8754" i="4"/>
  <c r="B8755" i="4"/>
  <c r="B8756" i="4"/>
  <c r="B8757" i="4"/>
  <c r="B8758" i="4"/>
  <c r="B8759" i="4"/>
  <c r="B8760" i="4"/>
  <c r="B8762" i="4"/>
  <c r="B8763" i="4"/>
  <c r="B8764" i="4"/>
  <c r="B8765" i="4"/>
  <c r="B8766" i="4"/>
  <c r="B8768" i="4"/>
  <c r="B8769" i="4"/>
  <c r="B8770" i="4"/>
  <c r="B8771" i="4"/>
  <c r="B8772" i="4"/>
  <c r="B8774" i="4"/>
  <c r="B8775" i="4"/>
  <c r="B8776" i="4"/>
  <c r="B8777" i="4"/>
  <c r="B8778" i="4"/>
  <c r="B8779" i="4"/>
  <c r="B8780" i="4"/>
  <c r="B8781" i="4"/>
  <c r="B8782" i="4"/>
  <c r="B8783" i="4"/>
  <c r="B8784" i="4"/>
  <c r="B8785" i="4"/>
  <c r="B8786" i="4"/>
  <c r="B8787" i="4"/>
  <c r="B8788" i="4"/>
  <c r="B8790" i="4"/>
  <c r="B8791" i="4"/>
  <c r="B8792" i="4"/>
  <c r="B8793" i="4"/>
  <c r="B8794" i="4"/>
  <c r="B8796" i="4"/>
  <c r="B8797" i="4"/>
  <c r="B8798" i="4"/>
  <c r="B8799" i="4"/>
  <c r="B8800" i="4"/>
  <c r="B8801" i="4"/>
  <c r="B8803" i="4"/>
  <c r="B8804" i="4"/>
  <c r="B8805" i="4"/>
  <c r="B8806" i="4"/>
  <c r="B8807" i="4"/>
  <c r="B8808" i="4"/>
  <c r="B8809" i="4"/>
  <c r="B8810" i="4"/>
  <c r="B8812" i="4"/>
  <c r="B8813" i="4"/>
  <c r="B8814" i="4"/>
  <c r="B8815" i="4"/>
  <c r="B8816" i="4"/>
  <c r="B8817" i="4"/>
  <c r="B8818" i="4"/>
  <c r="B8819" i="4"/>
  <c r="B8820" i="4"/>
  <c r="B8821" i="4"/>
  <c r="B8822" i="4"/>
  <c r="B8823" i="4"/>
  <c r="B8824" i="4"/>
  <c r="B8827" i="4"/>
  <c r="B8828" i="4"/>
  <c r="B8829" i="4"/>
  <c r="B8830" i="4"/>
  <c r="B8831" i="4"/>
  <c r="B8832" i="4"/>
  <c r="B8833" i="4"/>
  <c r="B8835" i="4"/>
  <c r="B8836" i="4"/>
  <c r="B8837" i="4"/>
  <c r="B8838" i="4"/>
  <c r="B8839" i="4"/>
  <c r="B8840" i="4"/>
  <c r="B8841" i="4"/>
  <c r="B8842" i="4"/>
  <c r="B8843" i="4"/>
  <c r="B8844" i="4"/>
  <c r="B8845" i="4"/>
  <c r="B8846" i="4"/>
  <c r="B8849" i="4"/>
  <c r="B8850" i="4"/>
  <c r="B8851" i="4"/>
  <c r="B8853" i="4"/>
  <c r="B8854" i="4"/>
  <c r="B8855" i="4"/>
  <c r="B8856" i="4"/>
  <c r="B8857" i="4"/>
  <c r="B8858" i="4"/>
  <c r="B8859" i="4"/>
  <c r="B8860" i="4"/>
  <c r="B8861" i="4"/>
  <c r="B8862" i="4"/>
  <c r="B8863" i="4"/>
  <c r="B8864" i="4"/>
  <c r="B8866" i="4"/>
  <c r="B8867" i="4"/>
  <c r="B8868" i="4"/>
  <c r="B8869" i="4"/>
  <c r="B8870" i="4"/>
  <c r="B8871" i="4"/>
  <c r="B8872" i="4"/>
  <c r="B8873" i="4"/>
  <c r="B8876" i="4"/>
  <c r="B8877" i="4"/>
  <c r="B8878" i="4"/>
  <c r="B8879" i="4"/>
  <c r="B8880" i="4"/>
  <c r="B8881" i="4"/>
  <c r="B8882" i="4"/>
  <c r="B8884" i="4"/>
  <c r="B8885" i="4"/>
  <c r="B8886" i="4"/>
  <c r="B8887" i="4"/>
  <c r="B8888" i="4"/>
  <c r="B8889" i="4"/>
  <c r="B8890" i="4"/>
  <c r="B8891" i="4"/>
  <c r="B8892" i="4"/>
  <c r="B8893" i="4"/>
  <c r="B8894" i="4"/>
  <c r="B8897" i="4"/>
  <c r="B8898" i="4"/>
  <c r="B8899" i="4"/>
  <c r="B8900" i="4"/>
  <c r="B8901" i="4"/>
  <c r="B8902" i="4"/>
  <c r="B8903" i="4"/>
  <c r="B8904" i="4"/>
  <c r="B8905" i="4"/>
  <c r="B8906" i="4"/>
  <c r="B8907" i="4"/>
  <c r="B8909" i="4"/>
  <c r="B8911" i="4"/>
  <c r="B8912" i="4"/>
  <c r="B8913" i="4"/>
  <c r="B8914" i="4"/>
  <c r="B8915" i="4"/>
  <c r="B8916" i="4"/>
  <c r="B8918" i="4"/>
  <c r="B8919" i="4"/>
  <c r="B8920" i="4"/>
  <c r="B8921" i="4"/>
  <c r="B8923" i="4"/>
  <c r="B8924" i="4"/>
  <c r="B8925" i="4"/>
  <c r="B8926" i="4"/>
  <c r="B8927" i="4"/>
  <c r="B8928" i="4"/>
  <c r="B8929" i="4"/>
  <c r="B8930" i="4"/>
  <c r="B8931" i="4"/>
  <c r="B8932" i="4"/>
  <c r="B8933" i="4"/>
  <c r="B8935" i="4"/>
  <c r="B8936" i="4"/>
  <c r="B8937" i="4"/>
  <c r="B8938" i="4"/>
  <c r="B8939" i="4"/>
  <c r="B8940" i="4"/>
  <c r="B8941" i="4"/>
  <c r="B8942" i="4"/>
  <c r="B8943" i="4"/>
  <c r="B8944" i="4"/>
  <c r="B8945" i="4"/>
  <c r="B8946" i="4"/>
  <c r="B8947" i="4"/>
  <c r="B8949" i="4"/>
  <c r="B8950" i="4"/>
  <c r="B8951" i="4"/>
  <c r="B8952" i="4"/>
  <c r="B8953" i="4"/>
  <c r="B8954" i="4"/>
  <c r="B8955" i="4"/>
  <c r="B8956" i="4"/>
  <c r="B8957" i="4"/>
  <c r="B8958" i="4"/>
  <c r="B8959" i="4"/>
  <c r="B8960" i="4"/>
  <c r="B8961" i="4"/>
  <c r="B8962" i="4"/>
  <c r="B8963" i="4"/>
  <c r="B8965" i="4"/>
  <c r="B8966" i="4"/>
  <c r="B8967" i="4"/>
  <c r="B8968" i="4"/>
  <c r="B8971" i="4"/>
  <c r="B8972" i="4"/>
  <c r="B8973" i="4"/>
  <c r="B8974" i="4"/>
  <c r="B8975" i="4"/>
  <c r="B8976" i="4"/>
  <c r="B8977" i="4"/>
  <c r="B8978" i="4"/>
  <c r="B8979" i="4"/>
  <c r="B8980" i="4"/>
  <c r="B8981" i="4"/>
  <c r="B8984" i="4"/>
  <c r="B8985" i="4"/>
  <c r="B8986" i="4"/>
  <c r="B8987" i="4"/>
  <c r="B8988" i="4"/>
  <c r="B8989" i="4"/>
  <c r="B8990" i="4"/>
  <c r="B8991" i="4"/>
  <c r="B8992" i="4"/>
  <c r="B8993" i="4"/>
  <c r="B8994" i="4"/>
  <c r="B8995" i="4"/>
  <c r="B8996" i="4"/>
  <c r="B8997" i="4"/>
  <c r="B8998" i="4"/>
  <c r="B8999" i="4"/>
  <c r="B9001" i="4"/>
  <c r="B9002" i="4"/>
  <c r="B9004" i="4"/>
  <c r="B9005" i="4"/>
  <c r="B9006" i="4"/>
  <c r="B9007" i="4"/>
  <c r="B9008" i="4"/>
  <c r="B9009" i="4"/>
  <c r="B9010" i="4"/>
  <c r="B9012" i="4"/>
  <c r="B9013" i="4"/>
  <c r="B9014" i="4"/>
  <c r="B9015" i="4"/>
  <c r="B9016" i="4"/>
  <c r="B9017" i="4"/>
  <c r="B9018" i="4"/>
  <c r="B9019" i="4"/>
  <c r="B9020" i="4"/>
  <c r="B9021" i="4"/>
  <c r="B9024" i="4"/>
  <c r="B9025" i="4"/>
  <c r="B9026" i="4"/>
  <c r="B9027" i="4"/>
  <c r="B9028" i="4"/>
  <c r="B9030" i="4"/>
  <c r="B9032" i="4"/>
  <c r="B9033" i="4"/>
  <c r="B9034" i="4"/>
  <c r="B9035" i="4"/>
  <c r="B9036" i="4"/>
  <c r="B9037" i="4"/>
  <c r="B9038" i="4"/>
  <c r="B9039" i="4"/>
  <c r="B9040" i="4"/>
  <c r="B9041" i="4"/>
  <c r="B9042" i="4"/>
  <c r="B9043" i="4"/>
  <c r="B9044" i="4"/>
  <c r="B9045" i="4"/>
  <c r="B9046" i="4"/>
  <c r="B9048" i="4"/>
  <c r="B9049" i="4"/>
  <c r="B9051" i="4"/>
  <c r="B9052" i="4"/>
  <c r="B9053" i="4"/>
  <c r="B9054" i="4"/>
  <c r="B9055" i="4"/>
  <c r="B9056" i="4"/>
  <c r="B9057" i="4"/>
  <c r="B9058" i="4"/>
  <c r="B9059" i="4"/>
  <c r="B9060" i="4"/>
  <c r="B9061" i="4"/>
  <c r="B9062" i="4"/>
  <c r="B9064" i="4"/>
  <c r="B9065" i="4"/>
  <c r="B9066" i="4"/>
  <c r="B9067" i="4"/>
  <c r="B9068" i="4"/>
  <c r="B9069" i="4"/>
  <c r="B9070" i="4"/>
  <c r="B9071" i="4"/>
  <c r="B9073" i="4"/>
  <c r="B9074" i="4"/>
  <c r="B9075" i="4"/>
  <c r="B9076" i="4"/>
  <c r="B9077" i="4"/>
  <c r="B9078" i="4"/>
  <c r="B9079" i="4"/>
  <c r="B9082" i="4"/>
  <c r="B9083" i="4"/>
  <c r="B9084" i="4"/>
  <c r="B9085" i="4"/>
  <c r="B9086" i="4"/>
  <c r="B9088" i="4"/>
  <c r="B9089" i="4"/>
  <c r="B9090" i="4"/>
  <c r="B9091" i="4"/>
  <c r="B9092" i="4"/>
  <c r="B9095" i="4"/>
  <c r="B9096" i="4"/>
  <c r="B9097" i="4"/>
  <c r="B9098" i="4"/>
  <c r="B9099" i="4"/>
  <c r="B9100" i="4"/>
  <c r="B9101" i="4"/>
  <c r="B9102" i="4"/>
  <c r="B9103" i="4"/>
  <c r="B9104" i="4"/>
  <c r="B9105" i="4"/>
  <c r="B9106" i="4"/>
  <c r="B9107" i="4"/>
  <c r="B9108" i="4"/>
  <c r="B9109" i="4"/>
  <c r="B9110" i="4"/>
  <c r="B9112" i="4"/>
  <c r="B9113" i="4"/>
  <c r="B9114" i="4"/>
  <c r="B9115" i="4"/>
  <c r="B9116" i="4"/>
  <c r="B9117" i="4"/>
  <c r="B9118" i="4"/>
  <c r="B9119" i="4"/>
  <c r="B9120" i="4"/>
  <c r="B9121" i="4"/>
  <c r="B9122" i="4"/>
  <c r="B9123" i="4"/>
  <c r="B9125" i="4"/>
  <c r="B9126" i="4"/>
  <c r="B9127" i="4"/>
  <c r="B9128" i="4"/>
  <c r="B9129" i="4"/>
  <c r="B9130" i="4"/>
  <c r="B9131" i="4"/>
  <c r="B9132" i="4"/>
  <c r="B9135" i="4"/>
  <c r="B9136" i="4"/>
  <c r="B9137" i="4"/>
  <c r="B9138" i="4"/>
  <c r="B9139" i="4"/>
  <c r="B9140" i="4"/>
  <c r="B9141" i="4"/>
  <c r="B9142" i="4"/>
  <c r="B9143" i="4"/>
  <c r="B9144" i="4"/>
  <c r="B9145" i="4"/>
  <c r="B9146" i="4"/>
  <c r="B9147" i="4"/>
  <c r="B9148" i="4"/>
  <c r="B9149" i="4"/>
  <c r="B9150" i="4"/>
  <c r="B9152" i="4"/>
  <c r="B9154" i="4"/>
  <c r="B9155" i="4"/>
  <c r="B9156" i="4"/>
  <c r="B9158" i="4"/>
  <c r="B9159" i="4"/>
  <c r="B9161" i="4"/>
  <c r="B9162" i="4"/>
  <c r="B9163" i="4"/>
  <c r="B9164" i="4"/>
  <c r="B9165" i="4"/>
  <c r="B9166" i="4"/>
  <c r="B9167" i="4"/>
  <c r="B9168" i="4"/>
  <c r="B9169" i="4"/>
  <c r="B9170" i="4"/>
  <c r="B9172" i="4"/>
  <c r="B9173" i="4"/>
  <c r="B9174" i="4"/>
  <c r="B9175" i="4"/>
  <c r="B9177" i="4"/>
  <c r="B9178" i="4"/>
  <c r="B9179" i="4"/>
  <c r="B9180" i="4"/>
  <c r="B9181" i="4"/>
  <c r="B9182" i="4"/>
  <c r="B9183" i="4"/>
  <c r="B9184" i="4"/>
  <c r="B9185" i="4"/>
  <c r="B9186" i="4"/>
  <c r="B9187" i="4"/>
  <c r="B9189" i="4"/>
  <c r="B9190" i="4"/>
  <c r="B9191" i="4"/>
  <c r="B9192" i="4"/>
  <c r="B9193" i="4"/>
  <c r="B9194" i="4"/>
  <c r="B9196" i="4"/>
  <c r="B9197" i="4"/>
  <c r="B9198" i="4"/>
  <c r="B9199" i="4"/>
  <c r="B9200" i="4"/>
  <c r="B9201" i="4"/>
  <c r="B9202" i="4"/>
  <c r="B9203" i="4"/>
  <c r="B9204" i="4"/>
  <c r="B9206" i="4"/>
  <c r="B9207" i="4"/>
  <c r="B9208" i="4"/>
  <c r="B9209" i="4"/>
  <c r="B9210" i="4"/>
  <c r="B9212" i="4"/>
  <c r="B9213" i="4"/>
  <c r="B9214" i="4"/>
  <c r="B9215" i="4"/>
  <c r="B9216" i="4"/>
  <c r="B9217" i="4"/>
  <c r="B9218" i="4"/>
  <c r="B9219" i="4"/>
  <c r="B9220" i="4"/>
  <c r="B9221" i="4"/>
  <c r="B9223" i="4"/>
  <c r="B9224" i="4"/>
  <c r="B9226" i="4"/>
  <c r="B9227" i="4"/>
  <c r="B9228" i="4"/>
  <c r="B9229" i="4"/>
  <c r="B9230" i="4"/>
  <c r="B9231" i="4"/>
  <c r="B9233" i="4"/>
  <c r="B9234" i="4"/>
  <c r="B9236" i="4"/>
  <c r="B9237" i="4"/>
  <c r="B9238" i="4"/>
  <c r="B9239" i="4"/>
  <c r="B9240" i="4"/>
  <c r="B9241" i="4"/>
  <c r="B9242" i="4"/>
  <c r="B9244" i="4"/>
  <c r="B9245" i="4"/>
  <c r="B9246" i="4"/>
  <c r="B9247" i="4"/>
  <c r="B9248" i="4"/>
  <c r="B9250" i="4"/>
  <c r="B9251" i="4"/>
  <c r="B9252" i="4"/>
  <c r="B9253" i="4"/>
  <c r="B9254" i="4"/>
  <c r="B9255" i="4"/>
  <c r="B9256" i="4"/>
  <c r="B9257" i="4"/>
  <c r="B9258" i="4"/>
  <c r="B9259" i="4"/>
  <c r="B9260" i="4"/>
  <c r="B9261" i="4"/>
  <c r="B9262" i="4"/>
  <c r="B9264" i="4"/>
  <c r="B9265" i="4"/>
  <c r="B9266" i="4"/>
  <c r="B9267" i="4"/>
  <c r="B9269" i="4"/>
  <c r="B9270" i="4"/>
  <c r="B9271" i="4"/>
  <c r="B9272" i="4"/>
  <c r="B9273" i="4"/>
  <c r="B9274" i="4"/>
  <c r="B9275" i="4"/>
  <c r="B9277" i="4"/>
  <c r="B9278" i="4"/>
  <c r="B9279" i="4"/>
  <c r="B9280" i="4"/>
  <c r="B9281" i="4"/>
  <c r="B9282" i="4"/>
  <c r="B9283" i="4"/>
  <c r="B9284" i="4"/>
  <c r="B9285" i="4"/>
  <c r="B9286" i="4"/>
  <c r="B9287" i="4"/>
  <c r="B9288" i="4"/>
  <c r="B9290" i="4"/>
  <c r="B9291" i="4"/>
  <c r="B9292" i="4"/>
  <c r="B9293" i="4"/>
  <c r="B9294" i="4"/>
  <c r="B9295" i="4"/>
  <c r="B9296" i="4"/>
  <c r="B9297" i="4"/>
  <c r="B9298" i="4"/>
  <c r="B9299" i="4"/>
  <c r="B9300" i="4"/>
  <c r="B9302" i="4"/>
  <c r="B9303" i="4"/>
  <c r="B9304" i="4"/>
  <c r="B9305" i="4"/>
  <c r="B9306" i="4"/>
  <c r="B9307" i="4"/>
  <c r="B9308" i="4"/>
  <c r="B9310" i="4"/>
  <c r="B9311" i="4"/>
  <c r="B9312" i="4"/>
  <c r="B9314" i="4"/>
  <c r="B9317" i="4"/>
  <c r="B9318" i="4"/>
  <c r="B9319" i="4"/>
  <c r="B9320" i="4"/>
  <c r="B9321" i="4"/>
  <c r="B9322" i="4"/>
  <c r="B9323" i="4"/>
  <c r="B9325" i="4"/>
  <c r="B9327" i="4"/>
  <c r="B9328" i="4"/>
  <c r="B9329" i="4"/>
  <c r="B9330" i="4"/>
  <c r="B9331" i="4"/>
  <c r="B9332" i="4"/>
  <c r="B9333" i="4"/>
  <c r="B9334" i="4"/>
  <c r="B9335" i="4"/>
  <c r="B9336" i="4"/>
  <c r="B9337" i="4"/>
  <c r="B9338" i="4"/>
  <c r="B9339" i="4"/>
  <c r="B9340" i="4"/>
  <c r="B9342" i="4"/>
  <c r="B9343" i="4"/>
  <c r="B9344" i="4"/>
  <c r="B9345" i="4"/>
  <c r="B9346" i="4"/>
  <c r="B9347" i="4"/>
  <c r="B9348" i="4"/>
  <c r="B9349" i="4"/>
  <c r="B9350" i="4"/>
  <c r="B9351" i="4"/>
  <c r="B9352" i="4"/>
  <c r="B9353" i="4"/>
  <c r="B9354" i="4"/>
  <c r="B9355" i="4"/>
  <c r="B9357" i="4"/>
  <c r="B9358" i="4"/>
  <c r="B9359" i="4"/>
  <c r="B9362" i="4"/>
  <c r="B9363" i="4"/>
  <c r="B9364" i="4"/>
  <c r="B9365" i="4"/>
  <c r="B9366" i="4"/>
  <c r="B9367" i="4"/>
  <c r="B9368" i="4"/>
  <c r="B9369" i="4"/>
  <c r="B9370" i="4"/>
  <c r="B9371" i="4"/>
  <c r="B9372" i="4"/>
  <c r="B9373" i="4"/>
  <c r="B9374" i="4"/>
  <c r="B9375" i="4"/>
  <c r="B9376" i="4"/>
  <c r="B9377" i="4"/>
  <c r="B9378" i="4"/>
  <c r="B9380" i="4"/>
  <c r="B9381" i="4"/>
  <c r="B9383" i="4"/>
  <c r="B9384" i="4"/>
  <c r="B9386" i="4"/>
  <c r="B9387" i="4"/>
  <c r="B9388" i="4"/>
  <c r="B9389" i="4"/>
  <c r="B9390" i="4"/>
  <c r="B9391" i="4"/>
  <c r="B9392" i="4"/>
  <c r="B9393" i="4"/>
  <c r="B9394" i="4"/>
  <c r="B9395" i="4"/>
  <c r="B9396" i="4"/>
  <c r="B9397" i="4"/>
  <c r="B9398" i="4"/>
  <c r="B9399" i="4"/>
  <c r="B9401" i="4"/>
  <c r="B9402" i="4"/>
  <c r="B9403" i="4"/>
  <c r="B9404" i="4"/>
  <c r="B9405" i="4"/>
  <c r="B9406" i="4"/>
  <c r="B9407" i="4"/>
  <c r="B9408" i="4"/>
  <c r="B9409" i="4"/>
  <c r="B9411" i="4"/>
  <c r="B9412" i="4"/>
  <c r="B9413" i="4"/>
  <c r="B9414" i="4"/>
  <c r="B9415" i="4"/>
  <c r="B9416" i="4"/>
  <c r="B9417" i="4"/>
  <c r="B9418" i="4"/>
  <c r="B9419" i="4"/>
  <c r="B9420" i="4"/>
  <c r="B9422" i="4"/>
  <c r="B9423" i="4"/>
  <c r="B9424" i="4"/>
  <c r="B9425" i="4"/>
  <c r="B9426" i="4"/>
  <c r="B9427" i="4"/>
  <c r="B9428" i="4"/>
  <c r="B9429" i="4"/>
  <c r="B9430" i="4"/>
  <c r="B9431" i="4"/>
  <c r="B9432" i="4"/>
  <c r="B9433" i="4"/>
  <c r="B9435" i="4"/>
  <c r="B9436" i="4"/>
  <c r="B9437" i="4"/>
  <c r="B9438" i="4"/>
  <c r="B9439" i="4"/>
  <c r="B9440" i="4"/>
  <c r="B9441" i="4"/>
  <c r="B9443" i="4"/>
  <c r="B9444" i="4"/>
  <c r="B9445" i="4"/>
  <c r="B9446" i="4"/>
  <c r="B9447" i="4"/>
  <c r="B9448" i="4"/>
  <c r="B9449" i="4"/>
  <c r="B9450" i="4"/>
  <c r="B9451" i="4"/>
  <c r="B9452" i="4"/>
  <c r="B9454" i="4"/>
  <c r="B9455" i="4"/>
  <c r="B9456" i="4"/>
  <c r="B9457" i="4"/>
  <c r="B9458" i="4"/>
  <c r="B9459" i="4"/>
  <c r="B9460" i="4"/>
  <c r="B9461" i="4"/>
  <c r="B9462" i="4"/>
  <c r="B9463" i="4"/>
  <c r="B9464" i="4"/>
  <c r="B9465" i="4"/>
  <c r="B9466" i="4"/>
  <c r="B9467" i="4"/>
  <c r="B9468" i="4"/>
  <c r="B9470" i="4"/>
  <c r="B9471" i="4"/>
  <c r="B9472" i="4"/>
  <c r="B9473" i="4"/>
  <c r="B9474" i="4"/>
  <c r="B9475" i="4"/>
  <c r="B9476" i="4"/>
  <c r="B9477" i="4"/>
  <c r="B9478" i="4"/>
  <c r="B9479" i="4"/>
  <c r="B9480" i="4"/>
  <c r="B9481" i="4"/>
  <c r="B9482" i="4"/>
  <c r="B9485" i="4"/>
  <c r="B9486" i="4"/>
  <c r="B9487" i="4"/>
  <c r="B9488" i="4"/>
  <c r="B9489" i="4"/>
  <c r="B9490" i="4"/>
  <c r="B9491" i="4"/>
  <c r="B9492" i="4"/>
  <c r="B9493" i="4"/>
  <c r="B9494" i="4"/>
  <c r="B9495" i="4"/>
  <c r="B9496" i="4"/>
  <c r="B9497" i="4"/>
  <c r="B9498" i="4"/>
  <c r="B9500" i="4"/>
  <c r="B9501" i="4"/>
  <c r="B9502" i="4"/>
  <c r="B9503" i="4"/>
  <c r="B9504" i="4"/>
  <c r="B9505" i="4"/>
  <c r="B9507" i="4"/>
  <c r="B9508" i="4"/>
  <c r="B9509" i="4"/>
  <c r="B9510" i="4"/>
  <c r="B9511" i="4"/>
  <c r="B9512" i="4"/>
  <c r="B9514" i="4"/>
  <c r="B9515" i="4"/>
  <c r="B9516" i="4"/>
  <c r="B9517" i="4"/>
  <c r="B9519" i="4"/>
  <c r="B9520" i="4"/>
  <c r="B9521" i="4"/>
  <c r="B9522" i="4"/>
  <c r="B9523" i="4"/>
  <c r="B9524" i="4"/>
  <c r="B9525" i="4"/>
  <c r="B9526" i="4"/>
  <c r="B9527" i="4"/>
  <c r="B9529" i="4"/>
  <c r="B9530" i="4"/>
  <c r="B9532" i="4"/>
  <c r="B9533" i="4"/>
  <c r="B9534" i="4"/>
  <c r="B9535" i="4"/>
  <c r="B9536" i="4"/>
  <c r="B9538" i="4"/>
  <c r="B9539" i="4"/>
  <c r="B9540" i="4"/>
  <c r="B9541" i="4"/>
  <c r="B9542" i="4"/>
  <c r="B9543" i="4"/>
  <c r="B9544" i="4"/>
  <c r="B9546" i="4"/>
  <c r="B9547" i="4"/>
  <c r="B9548" i="4"/>
  <c r="B9549" i="4"/>
  <c r="B9550" i="4"/>
  <c r="B9551" i="4"/>
  <c r="B9552" i="4"/>
  <c r="B9555" i="4"/>
  <c r="B9556" i="4"/>
  <c r="B9557" i="4"/>
  <c r="B9558" i="4"/>
  <c r="B9559" i="4"/>
  <c r="B9560" i="4"/>
  <c r="B9561" i="4"/>
  <c r="B9562" i="4"/>
  <c r="B9563" i="4"/>
  <c r="B9564" i="4"/>
  <c r="B9565" i="4"/>
  <c r="B9566" i="4"/>
  <c r="B9568" i="4"/>
  <c r="B9569" i="4"/>
  <c r="B9570" i="4"/>
  <c r="B9571" i="4"/>
  <c r="B9573" i="4"/>
  <c r="B9574" i="4"/>
  <c r="B9577" i="4"/>
  <c r="B9578" i="4"/>
  <c r="B9579" i="4"/>
  <c r="B9580" i="4"/>
  <c r="B9581" i="4"/>
  <c r="B9582" i="4"/>
  <c r="B9583" i="4"/>
  <c r="B9584" i="4"/>
  <c r="B9585" i="4"/>
  <c r="B9586" i="4"/>
  <c r="B9587" i="4"/>
  <c r="B9588" i="4"/>
  <c r="B9589" i="4"/>
  <c r="B9590" i="4"/>
  <c r="B9591" i="4"/>
  <c r="B9592" i="4"/>
  <c r="B9594" i="4"/>
  <c r="B9596" i="4"/>
  <c r="B9597" i="4"/>
  <c r="B9599" i="4"/>
  <c r="B9600" i="4"/>
  <c r="B9602" i="4"/>
  <c r="B9603" i="4"/>
  <c r="B9604" i="4"/>
  <c r="B9605" i="4"/>
  <c r="B9606" i="4"/>
  <c r="B9607" i="4"/>
  <c r="B9608" i="4"/>
  <c r="B9609" i="4"/>
  <c r="B9610" i="4"/>
  <c r="B9611" i="4"/>
  <c r="B9612" i="4"/>
  <c r="B9613" i="4"/>
  <c r="B9614" i="4"/>
  <c r="B9615" i="4"/>
  <c r="B9616" i="4"/>
  <c r="B9618" i="4"/>
  <c r="B9619" i="4"/>
  <c r="B9620" i="4"/>
  <c r="B9621" i="4"/>
  <c r="B9622" i="4"/>
  <c r="B9623" i="4"/>
  <c r="B9624" i="4"/>
  <c r="B9625" i="4"/>
  <c r="B9626" i="4"/>
  <c r="B9627" i="4"/>
  <c r="B9628" i="4"/>
  <c r="B9629" i="4"/>
  <c r="B9630" i="4"/>
  <c r="B9631" i="4"/>
  <c r="B9632" i="4"/>
  <c r="B9634" i="4"/>
  <c r="B9635" i="4"/>
  <c r="B9637" i="4"/>
  <c r="B9638" i="4"/>
  <c r="B9639" i="4"/>
  <c r="B9640" i="4"/>
  <c r="B9641" i="4"/>
  <c r="B9642" i="4"/>
  <c r="B9643" i="4"/>
  <c r="B9644" i="4"/>
  <c r="B9646" i="4"/>
  <c r="B9647" i="4"/>
  <c r="B9648" i="4"/>
  <c r="B9649" i="4"/>
  <c r="B9650" i="4"/>
  <c r="B9651" i="4"/>
  <c r="B9652" i="4"/>
  <c r="B9653" i="4"/>
  <c r="B9655" i="4"/>
  <c r="B9656" i="4"/>
  <c r="B9657" i="4"/>
  <c r="B9658" i="4"/>
  <c r="B9659" i="4"/>
  <c r="B9660" i="4"/>
  <c r="B9661" i="4"/>
  <c r="B9662" i="4"/>
  <c r="B9663" i="4"/>
  <c r="B9664" i="4"/>
  <c r="B9665" i="4"/>
  <c r="B9666" i="4"/>
  <c r="B9668" i="4"/>
  <c r="B9669" i="4"/>
  <c r="B9670" i="4"/>
  <c r="B9671" i="4"/>
  <c r="B9672" i="4"/>
  <c r="B9673" i="4"/>
  <c r="B9674" i="4"/>
  <c r="B9675" i="4"/>
  <c r="B9676" i="4"/>
  <c r="B9677" i="4"/>
  <c r="B9678" i="4"/>
  <c r="B9679" i="4"/>
  <c r="B9680" i="4"/>
  <c r="B9681" i="4"/>
  <c r="B9682" i="4"/>
  <c r="B9684" i="4"/>
  <c r="B9685" i="4"/>
  <c r="B9686" i="4"/>
  <c r="B9687" i="4"/>
  <c r="B9688" i="4"/>
  <c r="B9689" i="4"/>
  <c r="B9690" i="4"/>
  <c r="B9691" i="4"/>
  <c r="B9692" i="4"/>
  <c r="B9693" i="4"/>
  <c r="B9694" i="4"/>
  <c r="B9695" i="4"/>
  <c r="B9696" i="4"/>
  <c r="B9697" i="4"/>
  <c r="B9699" i="4"/>
  <c r="B9700" i="4"/>
  <c r="B9701" i="4"/>
  <c r="B9702" i="4"/>
  <c r="B9703" i="4"/>
  <c r="B9704" i="4"/>
  <c r="B9705" i="4"/>
  <c r="B9706" i="4"/>
  <c r="B9707" i="4"/>
  <c r="B9708" i="4"/>
  <c r="B9709" i="4"/>
  <c r="B9710" i="4"/>
  <c r="B9711" i="4"/>
  <c r="B9712" i="4"/>
  <c r="B9714" i="4"/>
  <c r="B9715" i="4"/>
  <c r="B9716" i="4"/>
  <c r="B9717" i="4"/>
  <c r="B9718" i="4"/>
  <c r="B9719" i="4"/>
  <c r="B9720" i="4"/>
  <c r="B9721" i="4"/>
  <c r="B9722" i="4"/>
  <c r="B9723" i="4"/>
  <c r="B9724" i="4"/>
  <c r="B9725" i="4"/>
  <c r="B9726" i="4"/>
  <c r="B9728" i="4"/>
  <c r="B9729" i="4"/>
  <c r="B9730" i="4"/>
  <c r="B9731" i="4"/>
  <c r="B9732" i="4"/>
  <c r="B9733" i="4"/>
  <c r="B9734" i="4"/>
  <c r="B9735" i="4"/>
  <c r="B9736" i="4"/>
  <c r="B9737" i="4"/>
  <c r="B9738" i="4"/>
  <c r="B9739" i="4"/>
  <c r="B9741" i="4"/>
  <c r="B9742" i="4"/>
  <c r="B9743" i="4"/>
  <c r="B9744" i="4"/>
  <c r="B9745" i="4"/>
  <c r="B9746" i="4"/>
  <c r="B9747" i="4"/>
  <c r="B9748" i="4"/>
  <c r="B9749" i="4"/>
  <c r="B9750" i="4"/>
  <c r="B9751" i="4"/>
  <c r="B9753" i="4"/>
  <c r="B9754" i="4"/>
  <c r="B9755" i="4"/>
  <c r="B9756" i="4"/>
  <c r="B9757" i="4"/>
  <c r="B9758" i="4"/>
  <c r="B9759" i="4"/>
  <c r="B9760" i="4"/>
  <c r="B9761" i="4"/>
  <c r="B9762" i="4"/>
  <c r="B9763" i="4"/>
  <c r="B9764" i="4"/>
  <c r="B9766" i="4"/>
  <c r="B9767" i="4"/>
  <c r="B9768" i="4"/>
  <c r="B9769" i="4"/>
  <c r="B9770" i="4"/>
  <c r="B9771" i="4"/>
  <c r="B9772" i="4"/>
  <c r="B9773" i="4"/>
  <c r="B9774" i="4"/>
  <c r="B9775" i="4"/>
  <c r="B9777" i="4"/>
  <c r="B9778" i="4"/>
  <c r="B9779" i="4"/>
  <c r="B9781" i="4"/>
  <c r="B9782" i="4"/>
  <c r="B9783" i="4"/>
  <c r="B9784" i="4"/>
  <c r="B9785" i="4"/>
  <c r="B9786" i="4"/>
  <c r="B9787" i="4"/>
  <c r="B9788" i="4"/>
  <c r="B9790" i="4"/>
  <c r="B9791" i="4"/>
  <c r="B9793" i="4"/>
  <c r="B9794" i="4"/>
  <c r="B9796" i="4"/>
  <c r="B9797" i="4"/>
  <c r="B9798" i="4"/>
  <c r="B9799" i="4"/>
  <c r="B9800" i="4"/>
  <c r="B9801" i="4"/>
  <c r="B9802" i="4"/>
  <c r="B9803" i="4"/>
  <c r="B9804" i="4"/>
  <c r="B9805" i="4"/>
  <c r="B9806" i="4"/>
  <c r="B9807" i="4"/>
  <c r="B9810" i="4"/>
  <c r="B9811" i="4"/>
  <c r="B9812" i="4"/>
  <c r="B9813" i="4"/>
  <c r="B9814" i="4"/>
  <c r="B9815" i="4"/>
  <c r="B9816" i="4"/>
  <c r="B9817" i="4"/>
  <c r="B9818" i="4"/>
  <c r="B9819" i="4"/>
  <c r="B9820" i="4"/>
  <c r="B9821" i="4"/>
  <c r="B9822" i="4"/>
  <c r="B9823" i="4"/>
  <c r="B9825" i="4"/>
  <c r="B9826" i="4"/>
  <c r="B9828" i="4"/>
  <c r="B9829" i="4"/>
  <c r="B9830" i="4"/>
  <c r="B9831" i="4"/>
  <c r="B9832" i="4"/>
  <c r="B9833" i="4"/>
  <c r="B9834" i="4"/>
  <c r="B9835" i="4"/>
  <c r="B9836" i="4"/>
  <c r="B9837" i="4"/>
  <c r="B9838" i="4"/>
  <c r="B9839" i="4"/>
  <c r="B9840" i="4"/>
  <c r="B9842" i="4"/>
  <c r="B9843" i="4"/>
  <c r="B9844" i="4"/>
  <c r="B9845" i="4"/>
  <c r="B9846" i="4"/>
  <c r="B9848" i="4"/>
  <c r="B9849" i="4"/>
  <c r="B9850" i="4"/>
  <c r="B9851" i="4"/>
  <c r="B9852" i="4"/>
  <c r="B9853" i="4"/>
  <c r="B9854" i="4"/>
  <c r="B9855" i="4"/>
  <c r="B9856" i="4"/>
  <c r="B9857" i="4"/>
  <c r="B9858" i="4"/>
  <c r="B9859" i="4"/>
  <c r="B9861" i="4"/>
  <c r="B9862" i="4"/>
  <c r="B9863" i="4"/>
  <c r="B9864" i="4"/>
  <c r="B9865" i="4"/>
  <c r="B9866" i="4"/>
  <c r="B9867" i="4"/>
  <c r="B9868" i="4"/>
  <c r="B9869" i="4"/>
  <c r="B9870" i="4"/>
  <c r="B9871" i="4"/>
  <c r="B9872" i="4"/>
  <c r="B9873" i="4"/>
  <c r="B9875" i="4"/>
  <c r="B9876" i="4"/>
  <c r="B9877" i="4"/>
  <c r="B9878" i="4"/>
  <c r="B9879" i="4"/>
  <c r="B9880" i="4"/>
  <c r="B9881" i="4"/>
  <c r="B9882" i="4"/>
  <c r="B9883" i="4"/>
  <c r="B9884" i="4"/>
  <c r="B9885" i="4"/>
  <c r="B9887" i="4"/>
  <c r="B9888" i="4"/>
  <c r="B9889" i="4"/>
  <c r="B9890" i="4"/>
  <c r="B9891" i="4"/>
  <c r="B9892" i="4"/>
  <c r="B9893" i="4"/>
  <c r="B9894" i="4"/>
  <c r="B9895" i="4"/>
  <c r="B9896" i="4"/>
  <c r="B9897" i="4"/>
  <c r="B9898" i="4"/>
  <c r="B9900" i="4"/>
  <c r="B9901" i="4"/>
  <c r="B9902" i="4"/>
  <c r="B9903" i="4"/>
  <c r="B9904" i="4"/>
  <c r="B9905" i="4"/>
  <c r="B9906" i="4"/>
  <c r="B9907" i="4"/>
  <c r="B9908" i="4"/>
  <c r="B9909" i="4"/>
  <c r="B9910" i="4"/>
  <c r="B9911" i="4"/>
  <c r="B9913" i="4"/>
  <c r="B9914" i="4"/>
  <c r="B9915" i="4"/>
  <c r="B9916" i="4"/>
  <c r="B9917" i="4"/>
  <c r="B9918" i="4"/>
  <c r="B9919" i="4"/>
  <c r="B9920" i="4"/>
  <c r="B9922" i="4"/>
  <c r="B9923" i="4"/>
  <c r="B9924" i="4"/>
  <c r="B9925" i="4"/>
  <c r="B9926" i="4"/>
  <c r="B9927" i="4"/>
  <c r="B9928" i="4"/>
  <c r="B9930" i="4"/>
  <c r="B9931" i="4"/>
  <c r="B9932" i="4"/>
  <c r="B9933" i="4"/>
  <c r="B9934" i="4"/>
  <c r="B9935" i="4"/>
  <c r="B9936" i="4"/>
  <c r="B9937" i="4"/>
  <c r="B9938" i="4"/>
  <c r="B9939" i="4"/>
  <c r="B9940" i="4"/>
  <c r="B9941" i="4"/>
  <c r="B9943" i="4"/>
  <c r="B9944" i="4"/>
  <c r="B9945" i="4"/>
  <c r="B9946" i="4"/>
  <c r="B9947" i="4"/>
  <c r="B9948" i="4"/>
  <c r="B9949" i="4"/>
  <c r="B9950" i="4"/>
  <c r="B9952" i="4"/>
  <c r="B9953" i="4"/>
  <c r="B9954" i="4"/>
  <c r="B9955" i="4"/>
  <c r="B9956" i="4"/>
  <c r="B9957" i="4"/>
  <c r="B9959" i="4"/>
  <c r="B9960" i="4"/>
  <c r="B9961" i="4"/>
  <c r="B9962" i="4"/>
  <c r="B9963" i="4"/>
  <c r="B9964" i="4"/>
  <c r="B9965" i="4"/>
  <c r="B9966" i="4"/>
  <c r="B9967" i="4"/>
  <c r="B9969" i="4"/>
  <c r="B9970" i="4"/>
  <c r="B9971" i="4"/>
  <c r="B9972" i="4"/>
  <c r="B9973" i="4"/>
  <c r="B9975" i="4"/>
  <c r="B9976" i="4"/>
  <c r="B9977" i="4"/>
  <c r="B9978" i="4"/>
  <c r="B9979" i="4"/>
  <c r="B9980" i="4"/>
  <c r="B9981" i="4"/>
  <c r="B9982" i="4"/>
  <c r="B9983" i="4"/>
  <c r="B9984" i="4"/>
  <c r="B9985" i="4"/>
  <c r="B9988" i="4"/>
  <c r="B9989" i="4"/>
  <c r="B9990" i="4"/>
  <c r="B9991" i="4"/>
  <c r="B9992" i="4"/>
  <c r="B9993" i="4"/>
  <c r="B9995" i="4"/>
  <c r="B9997" i="4"/>
  <c r="B9998" i="4"/>
  <c r="B9999" i="4"/>
  <c r="B10000" i="4"/>
  <c r="B10001" i="4"/>
  <c r="B10002" i="4"/>
  <c r="B10003" i="4"/>
  <c r="B10004" i="4"/>
  <c r="B10005" i="4"/>
  <c r="B10006" i="4"/>
  <c r="B10007" i="4"/>
  <c r="B10008" i="4"/>
  <c r="B10009" i="4"/>
  <c r="B10010" i="4"/>
  <c r="B10011" i="4"/>
  <c r="B10013" i="4"/>
  <c r="B10014" i="4"/>
  <c r="B10015" i="4"/>
  <c r="B10016" i="4"/>
  <c r="B10017" i="4"/>
  <c r="B10020" i="4"/>
  <c r="B10021" i="4"/>
  <c r="B10022" i="4"/>
  <c r="B10023" i="4"/>
  <c r="B10024" i="4"/>
  <c r="B10025" i="4"/>
  <c r="B10026" i="4"/>
  <c r="B10027" i="4"/>
  <c r="B10029" i="4"/>
  <c r="B10031" i="4"/>
  <c r="B10032" i="4"/>
  <c r="B10033" i="4"/>
  <c r="B10034" i="4"/>
  <c r="B10035" i="4"/>
  <c r="B10036" i="4"/>
  <c r="B10037" i="4"/>
  <c r="B10038" i="4"/>
  <c r="B10039" i="4"/>
  <c r="B10040" i="4"/>
  <c r="B10041" i="4"/>
  <c r="B10042" i="4"/>
  <c r="B10043" i="4"/>
  <c r="B10044" i="4"/>
  <c r="B10045" i="4"/>
  <c r="B10046" i="4"/>
  <c r="B10048" i="4"/>
  <c r="B10049" i="4"/>
  <c r="B10050" i="4"/>
  <c r="B10051" i="4"/>
  <c r="B10052" i="4"/>
  <c r="B10053" i="4"/>
  <c r="B10054" i="4"/>
  <c r="B10055" i="4"/>
  <c r="B10056" i="4"/>
  <c r="B10059" i="4"/>
  <c r="B10060" i="4"/>
  <c r="B10061" i="4"/>
  <c r="B10062" i="4"/>
  <c r="B10063" i="4"/>
  <c r="B10064" i="4"/>
  <c r="B10065" i="4"/>
  <c r="B10066" i="4"/>
  <c r="B10067" i="4"/>
  <c r="B10068" i="4"/>
  <c r="B10069" i="4"/>
  <c r="B10070" i="4"/>
  <c r="B10071" i="4"/>
  <c r="B10072" i="4"/>
  <c r="B10073" i="4"/>
  <c r="B10075" i="4"/>
  <c r="B10076" i="4"/>
  <c r="B10077" i="4"/>
  <c r="B10078" i="4"/>
  <c r="B10079" i="4"/>
  <c r="B10080" i="4"/>
  <c r="B10081" i="4"/>
  <c r="B10082" i="4"/>
  <c r="B10083" i="4"/>
  <c r="B10084" i="4"/>
  <c r="B10085" i="4"/>
  <c r="B10086" i="4"/>
  <c r="B10087" i="4"/>
  <c r="B10088" i="4"/>
  <c r="B10089" i="4"/>
  <c r="B10092" i="4"/>
  <c r="B10093" i="4"/>
  <c r="B10094" i="4"/>
  <c r="B10095" i="4"/>
  <c r="B10096" i="4"/>
  <c r="B10097" i="4"/>
  <c r="B10098" i="4"/>
  <c r="B10099" i="4"/>
  <c r="B10100" i="4"/>
  <c r="B10101" i="4"/>
  <c r="B10102" i="4"/>
  <c r="B10104" i="4"/>
  <c r="B10105" i="4"/>
  <c r="B10107" i="4"/>
  <c r="B10108" i="4"/>
  <c r="B10109" i="4"/>
  <c r="B10111" i="4"/>
  <c r="B10112" i="4"/>
  <c r="B10113" i="4"/>
  <c r="B10114" i="4"/>
  <c r="B10115" i="4"/>
  <c r="B10116" i="4"/>
  <c r="B10117" i="4"/>
  <c r="B10119" i="4"/>
  <c r="B10120" i="4"/>
  <c r="B10122" i="4"/>
  <c r="B10123" i="4"/>
  <c r="B10124" i="4"/>
  <c r="B10125" i="4"/>
  <c r="B10126" i="4"/>
  <c r="B10127" i="4"/>
  <c r="B10129" i="4"/>
  <c r="B10130" i="4"/>
  <c r="B10131" i="4"/>
  <c r="B10133" i="4"/>
  <c r="B10134" i="4"/>
  <c r="B10135" i="4"/>
  <c r="B10136" i="4"/>
  <c r="B10138" i="4"/>
  <c r="B10139" i="4"/>
  <c r="B10140" i="4"/>
  <c r="B10141" i="4"/>
  <c r="B10142" i="4"/>
  <c r="B10143" i="4"/>
  <c r="B10144" i="4"/>
  <c r="B10146" i="4"/>
  <c r="B10147" i="4"/>
  <c r="B10148" i="4"/>
  <c r="B10149" i="4"/>
  <c r="B10150" i="4"/>
  <c r="B10152" i="4"/>
  <c r="B10153" i="4"/>
  <c r="B10154" i="4"/>
  <c r="B10155" i="4"/>
  <c r="B10156" i="4"/>
  <c r="B10157" i="4"/>
  <c r="B10158" i="4"/>
  <c r="B10160" i="4"/>
  <c r="B10161" i="4"/>
  <c r="B10162" i="4"/>
  <c r="B10163" i="4"/>
  <c r="B10164" i="4"/>
  <c r="B10165" i="4"/>
  <c r="B10167" i="4"/>
  <c r="B10168" i="4"/>
  <c r="B10169" i="4"/>
  <c r="B10170" i="4"/>
  <c r="B10171" i="4"/>
  <c r="B10173" i="4"/>
  <c r="B10174" i="4"/>
  <c r="B10175" i="4"/>
  <c r="B10177" i="4"/>
  <c r="B10178" i="4"/>
  <c r="B10179" i="4"/>
  <c r="B10181" i="4"/>
  <c r="B10182" i="4"/>
  <c r="B10183" i="4"/>
  <c r="B10185" i="4"/>
  <c r="B10186" i="4"/>
  <c r="B10187" i="4"/>
  <c r="B10188" i="4"/>
  <c r="B10189" i="4"/>
  <c r="B10191" i="4"/>
  <c r="B10192" i="4"/>
  <c r="B10193" i="4"/>
  <c r="B10194" i="4"/>
  <c r="B10196" i="4"/>
  <c r="B10197" i="4"/>
  <c r="B10198" i="4"/>
  <c r="B10199" i="4"/>
  <c r="B10200" i="4"/>
  <c r="B10201" i="4"/>
  <c r="B10202" i="4"/>
  <c r="B10204" i="4"/>
  <c r="B10205" i="4"/>
  <c r="B10206" i="4"/>
  <c r="B10208" i="4"/>
  <c r="B10209" i="4"/>
  <c r="B10210" i="4"/>
  <c r="B10212" i="4"/>
  <c r="B10213" i="4"/>
  <c r="B10214" i="4"/>
  <c r="B10215" i="4"/>
  <c r="B10216" i="4"/>
  <c r="B10217" i="4"/>
  <c r="B10218" i="4"/>
  <c r="B10220" i="4"/>
  <c r="B10221" i="4"/>
  <c r="B10222" i="4"/>
  <c r="B10223" i="4"/>
  <c r="B10225" i="4"/>
  <c r="B10226" i="4"/>
  <c r="B10227" i="4"/>
  <c r="B10228" i="4"/>
  <c r="B10229" i="4"/>
  <c r="B10230" i="4"/>
  <c r="B10232" i="4"/>
  <c r="B10233" i="4"/>
  <c r="B10234" i="4"/>
  <c r="B10235" i="4"/>
  <c r="B10236" i="4"/>
  <c r="B10238" i="4"/>
  <c r="B10239" i="4"/>
  <c r="B10240" i="4"/>
  <c r="B10241" i="4"/>
  <c r="B10242" i="4"/>
  <c r="B10244" i="4"/>
  <c r="B10245" i="4"/>
  <c r="B10246" i="4"/>
  <c r="B10247" i="4"/>
  <c r="B10248" i="4"/>
  <c r="B10249" i="4"/>
  <c r="B10250" i="4"/>
  <c r="B10251" i="4"/>
  <c r="B10253" i="4"/>
  <c r="B10254" i="4"/>
  <c r="B10255" i="4"/>
  <c r="B10256" i="4"/>
  <c r="B10257" i="4"/>
  <c r="B10259" i="4"/>
  <c r="B10260" i="4"/>
  <c r="B10261" i="4"/>
  <c r="B10262" i="4"/>
  <c r="B10263" i="4"/>
  <c r="B10264" i="4"/>
  <c r="B10265" i="4"/>
  <c r="B10266" i="4"/>
  <c r="B10267" i="4"/>
  <c r="B10268" i="4"/>
  <c r="B10269" i="4"/>
  <c r="B10270" i="4"/>
  <c r="B10272" i="4"/>
  <c r="B10273" i="4"/>
  <c r="B10274" i="4"/>
  <c r="B10275" i="4"/>
  <c r="B10276" i="4"/>
  <c r="B10277" i="4"/>
  <c r="B10279" i="4"/>
  <c r="B10280" i="4"/>
  <c r="B10281" i="4"/>
  <c r="B10282" i="4"/>
  <c r="B10283" i="4"/>
  <c r="B10284" i="4"/>
  <c r="B10286" i="4"/>
  <c r="B10287" i="4"/>
  <c r="B10288" i="4"/>
  <c r="B10290" i="4"/>
  <c r="B10291" i="4"/>
  <c r="B10293" i="4"/>
  <c r="B10294" i="4"/>
  <c r="B10295" i="4"/>
  <c r="B10296" i="4"/>
  <c r="B10297" i="4"/>
  <c r="B10298" i="4"/>
  <c r="B10299" i="4"/>
  <c r="B10301" i="4"/>
  <c r="B10302" i="4"/>
  <c r="B10303" i="4"/>
  <c r="B10305" i="4"/>
  <c r="B10306" i="4"/>
  <c r="B10307" i="4"/>
  <c r="B10308" i="4"/>
  <c r="B10309" i="4"/>
  <c r="B10310" i="4"/>
  <c r="B10312" i="4"/>
  <c r="B10313" i="4"/>
  <c r="B10314" i="4"/>
  <c r="B10315" i="4"/>
  <c r="B10317" i="4"/>
  <c r="B10318" i="4"/>
  <c r="B10319" i="4"/>
  <c r="B10320" i="4"/>
  <c r="B10321" i="4"/>
  <c r="B10322" i="4"/>
  <c r="B10323" i="4"/>
  <c r="B10325" i="4"/>
  <c r="B10326" i="4"/>
  <c r="B10327" i="4"/>
  <c r="B10329" i="4"/>
  <c r="B10330" i="4"/>
  <c r="B10331" i="4"/>
  <c r="B10333" i="4"/>
  <c r="B10335" i="4"/>
  <c r="B10336" i="4"/>
  <c r="B10337" i="4"/>
  <c r="B10338" i="4"/>
  <c r="B10339" i="4"/>
  <c r="B10341" i="4"/>
  <c r="B10342" i="4"/>
  <c r="B10343" i="4"/>
  <c r="B10344" i="4"/>
  <c r="B10346" i="4"/>
  <c r="B10347" i="4"/>
  <c r="B10348" i="4"/>
  <c r="B10349" i="4"/>
  <c r="B10352" i="4"/>
  <c r="B10353" i="4"/>
  <c r="B10354" i="4"/>
  <c r="B10355" i="4"/>
  <c r="B10356" i="4"/>
  <c r="B10357" i="4"/>
  <c r="B10358" i="4"/>
  <c r="B10359" i="4"/>
  <c r="B10360" i="4"/>
  <c r="B10363" i="4"/>
  <c r="B10364" i="4"/>
  <c r="B10365" i="4"/>
  <c r="B10366" i="4"/>
  <c r="B10367" i="4"/>
  <c r="B10368" i="4"/>
  <c r="B10369" i="4"/>
  <c r="B10370" i="4"/>
  <c r="B10372" i="4"/>
  <c r="B10373" i="4"/>
  <c r="B10374" i="4"/>
  <c r="B10375" i="4"/>
  <c r="B10376" i="4"/>
  <c r="B10377" i="4"/>
  <c r="B10378" i="4"/>
  <c r="B10380" i="4"/>
  <c r="B10381" i="4"/>
  <c r="B10382" i="4"/>
  <c r="B10383" i="4"/>
  <c r="B10384" i="4"/>
  <c r="B10385" i="4"/>
  <c r="B10387" i="4"/>
  <c r="B10388" i="4"/>
  <c r="B10389" i="4"/>
  <c r="B10390" i="4"/>
  <c r="B10391" i="4"/>
  <c r="B10392" i="4"/>
  <c r="B10393" i="4"/>
  <c r="B10395" i="4"/>
  <c r="B10396" i="4"/>
  <c r="B10397" i="4"/>
  <c r="B10398" i="4"/>
  <c r="B10399" i="4"/>
  <c r="B10400" i="4"/>
  <c r="B10402" i="4"/>
  <c r="B10403" i="4"/>
  <c r="B10404" i="4"/>
  <c r="B10405" i="4"/>
  <c r="B10406" i="4"/>
  <c r="B10407" i="4"/>
  <c r="B10408" i="4"/>
  <c r="B10411" i="4"/>
  <c r="B10412" i="4"/>
  <c r="B10413" i="4"/>
  <c r="B10414" i="4"/>
  <c r="B10415" i="4"/>
  <c r="B10416" i="4"/>
  <c r="B10417" i="4"/>
  <c r="B10418" i="4"/>
  <c r="B10419" i="4"/>
  <c r="B10420" i="4"/>
  <c r="B10423" i="4"/>
  <c r="B10425" i="4"/>
  <c r="B10426" i="4"/>
  <c r="B10427" i="4"/>
  <c r="B10428" i="4"/>
  <c r="B10429" i="4"/>
  <c r="B10430" i="4"/>
  <c r="B10431" i="4"/>
  <c r="B10432" i="4"/>
  <c r="B10433" i="4"/>
  <c r="B10434" i="4"/>
  <c r="B10435" i="4"/>
  <c r="B10436" i="4"/>
  <c r="B10437" i="4"/>
  <c r="B10438" i="4"/>
  <c r="B10441" i="4"/>
  <c r="B10442" i="4"/>
  <c r="B10443" i="4"/>
  <c r="B10444" i="4"/>
  <c r="B10445" i="4"/>
  <c r="B10446" i="4"/>
  <c r="B10447" i="4"/>
  <c r="B10448" i="4"/>
  <c r="B10449" i="4"/>
  <c r="B10450" i="4"/>
  <c r="B10451" i="4"/>
  <c r="B10452" i="4"/>
  <c r="B10453" i="4"/>
  <c r="B10454" i="4"/>
  <c r="B10455" i="4"/>
  <c r="B10456" i="4"/>
  <c r="B10458" i="4"/>
  <c r="B10459" i="4"/>
  <c r="B10461" i="4"/>
  <c r="B10462" i="4"/>
  <c r="B10464" i="4"/>
  <c r="B10465" i="4"/>
  <c r="B10466" i="4"/>
  <c r="B10467" i="4"/>
  <c r="B10468" i="4"/>
  <c r="B10469" i="4"/>
  <c r="B10470" i="4"/>
  <c r="B10471" i="4"/>
  <c r="B10472" i="4"/>
  <c r="B10473" i="4"/>
  <c r="B10474" i="4"/>
  <c r="B10475" i="4"/>
  <c r="B10477" i="4"/>
  <c r="B10478" i="4"/>
  <c r="B10479" i="4"/>
  <c r="B10480" i="4"/>
  <c r="B10481" i="4"/>
  <c r="B10482" i="4"/>
  <c r="B10483" i="4"/>
  <c r="B10484" i="4"/>
  <c r="B10485" i="4"/>
  <c r="B10486" i="4"/>
  <c r="B10487" i="4"/>
  <c r="B10488" i="4"/>
  <c r="B10490" i="4"/>
  <c r="B10491" i="4"/>
  <c r="B10492" i="4"/>
  <c r="B10493" i="4"/>
  <c r="B10494" i="4"/>
  <c r="B10495" i="4"/>
  <c r="B10496" i="4"/>
  <c r="B10497" i="4"/>
  <c r="B10498" i="4"/>
  <c r="B10499" i="4"/>
  <c r="B10500" i="4"/>
  <c r="B10502" i="4"/>
  <c r="B10503" i="4"/>
  <c r="B10504" i="4"/>
  <c r="B10505" i="4"/>
  <c r="B10506" i="4"/>
  <c r="B10507" i="4"/>
  <c r="B10508" i="4"/>
  <c r="B10509" i="4"/>
  <c r="B10510" i="4"/>
  <c r="B10511" i="4"/>
  <c r="B10512" i="4"/>
  <c r="B10513" i="4"/>
  <c r="B10514" i="4"/>
  <c r="B10515" i="4"/>
  <c r="B10516" i="4"/>
  <c r="B10517" i="4"/>
  <c r="B10518" i="4"/>
  <c r="B10519" i="4"/>
  <c r="B10521" i="4"/>
  <c r="B10522" i="4"/>
  <c r="B10523" i="4"/>
  <c r="B10525" i="4"/>
  <c r="B10526" i="4"/>
  <c r="B10527" i="4"/>
  <c r="B10528" i="4"/>
  <c r="B10529" i="4"/>
  <c r="B10530" i="4"/>
  <c r="B10531" i="4"/>
  <c r="B10532" i="4"/>
  <c r="B10533" i="4"/>
  <c r="B10534" i="4"/>
  <c r="B10535" i="4"/>
  <c r="B10536" i="4"/>
  <c r="B10538" i="4"/>
  <c r="B10539" i="4"/>
  <c r="B10540" i="4"/>
  <c r="B10541" i="4"/>
  <c r="B10542" i="4"/>
  <c r="B10544" i="4"/>
  <c r="B10545" i="4"/>
  <c r="B10546" i="4"/>
  <c r="B10547" i="4"/>
  <c r="B10548" i="4"/>
  <c r="B10549" i="4"/>
  <c r="B10550" i="4"/>
  <c r="B10551" i="4"/>
  <c r="B10553" i="4"/>
  <c r="B10554" i="4"/>
  <c r="B10555" i="4"/>
  <c r="B10556" i="4"/>
  <c r="B10557" i="4"/>
  <c r="B10558" i="4"/>
  <c r="B10559" i="4"/>
  <c r="B10560" i="4"/>
  <c r="B10561" i="4"/>
  <c r="B10562" i="4"/>
  <c r="B10563" i="4"/>
  <c r="B10564" i="4"/>
  <c r="B10565" i="4"/>
  <c r="B10567" i="4"/>
  <c r="B10568" i="4"/>
  <c r="B10570" i="4"/>
  <c r="B10572" i="4"/>
  <c r="B10573" i="4"/>
  <c r="B10574" i="4"/>
  <c r="B10575" i="4"/>
  <c r="B10576" i="4"/>
  <c r="B10577" i="4"/>
  <c r="B10578" i="4"/>
  <c r="B10579" i="4"/>
  <c r="B10582" i="4"/>
  <c r="B10583" i="4"/>
  <c r="B10584" i="4"/>
  <c r="B10585" i="4"/>
  <c r="B10586" i="4"/>
  <c r="B10587" i="4"/>
  <c r="B10588" i="4"/>
  <c r="B10590" i="4"/>
  <c r="B10592" i="4"/>
  <c r="B10593" i="4"/>
  <c r="B10594" i="4"/>
  <c r="B10595" i="4"/>
  <c r="B10596" i="4"/>
  <c r="B10597" i="4"/>
  <c r="B10598" i="4"/>
  <c r="B10599" i="4"/>
  <c r="B10600" i="4"/>
  <c r="B10601" i="4"/>
  <c r="B10602" i="4"/>
  <c r="B10603" i="4"/>
  <c r="B10604" i="4"/>
  <c r="B10607" i="4"/>
  <c r="B10608" i="4"/>
  <c r="B10609" i="4"/>
  <c r="B10610" i="4"/>
  <c r="B10611" i="4"/>
  <c r="B10612" i="4"/>
  <c r="B10613" i="4"/>
  <c r="B10614" i="4"/>
  <c r="B10615" i="4"/>
  <c r="B10616" i="4"/>
  <c r="B10617" i="4"/>
  <c r="B10618" i="4"/>
  <c r="B10619" i="4"/>
  <c r="B10620" i="4"/>
  <c r="B10621" i="4"/>
  <c r="B10623" i="4"/>
  <c r="B10624" i="4"/>
  <c r="B10625" i="4"/>
  <c r="B10626" i="4"/>
  <c r="B10627" i="4"/>
  <c r="B10628" i="4"/>
  <c r="B10629" i="4"/>
  <c r="B10630" i="4"/>
  <c r="B10631" i="4"/>
  <c r="B10632" i="4"/>
  <c r="B10634" i="4"/>
  <c r="B10636" i="4"/>
  <c r="B10637" i="4"/>
  <c r="B10638" i="4"/>
  <c r="B10639" i="4"/>
  <c r="B10640" i="4"/>
  <c r="B10641" i="4"/>
  <c r="B10642" i="4"/>
  <c r="B10643" i="4"/>
  <c r="B10644" i="4"/>
  <c r="B10645" i="4"/>
  <c r="B10646" i="4"/>
  <c r="B10648" i="4"/>
  <c r="B10649" i="4"/>
  <c r="B10650" i="4"/>
  <c r="B10651" i="4"/>
  <c r="B10652" i="4"/>
  <c r="B10653" i="4"/>
  <c r="B10654" i="4"/>
  <c r="B10655" i="4"/>
  <c r="B10656" i="4"/>
  <c r="B10657" i="4"/>
  <c r="B10658" i="4"/>
  <c r="B10659" i="4"/>
  <c r="B10661" i="4"/>
  <c r="B10662" i="4"/>
  <c r="B10663" i="4"/>
  <c r="B10664" i="4"/>
  <c r="B10665" i="4"/>
  <c r="B10666" i="4"/>
  <c r="B10668" i="4"/>
  <c r="B10669" i="4"/>
  <c r="B10670" i="4"/>
  <c r="B10671" i="4"/>
  <c r="B10672" i="4"/>
  <c r="B10673" i="4"/>
  <c r="B10674" i="4"/>
  <c r="B10675" i="4"/>
  <c r="B10676" i="4"/>
  <c r="B10678" i="4"/>
  <c r="B10679" i="4"/>
  <c r="B10680" i="4"/>
  <c r="B10681" i="4"/>
  <c r="B10682" i="4"/>
  <c r="B10683" i="4"/>
  <c r="B10684" i="4"/>
  <c r="B10686" i="4"/>
  <c r="B10687" i="4"/>
  <c r="B10688" i="4"/>
  <c r="B10689" i="4"/>
  <c r="B10690" i="4"/>
  <c r="B10691" i="4"/>
  <c r="B10692" i="4"/>
  <c r="B10694" i="4"/>
  <c r="B10695" i="4"/>
  <c r="B10696" i="4"/>
  <c r="B10697" i="4"/>
  <c r="B10698" i="4"/>
  <c r="B10699" i="4"/>
  <c r="B10700" i="4"/>
  <c r="B10702" i="4"/>
  <c r="B10703" i="4"/>
  <c r="B10704" i="4"/>
  <c r="B10705" i="4"/>
  <c r="B10706" i="4"/>
  <c r="B10707" i="4"/>
  <c r="B10709" i="4"/>
  <c r="B10710" i="4"/>
  <c r="B10711" i="4"/>
  <c r="B10713" i="4"/>
  <c r="B10714" i="4"/>
  <c r="B10715" i="4"/>
  <c r="B10716" i="4"/>
  <c r="B10717" i="4"/>
  <c r="B10718" i="4"/>
  <c r="B10719" i="4"/>
  <c r="B10720" i="4"/>
  <c r="B10722" i="4"/>
  <c r="B10723" i="4"/>
  <c r="B10724" i="4"/>
  <c r="B10725" i="4"/>
  <c r="B10726" i="4"/>
  <c r="B10728" i="4"/>
  <c r="B10729" i="4"/>
  <c r="B10730" i="4"/>
  <c r="B10731" i="4"/>
  <c r="B10732" i="4"/>
  <c r="B10733" i="4"/>
  <c r="B10734" i="4"/>
  <c r="B10735" i="4"/>
  <c r="B10736" i="4"/>
  <c r="B10737" i="4"/>
  <c r="B10738" i="4"/>
  <c r="B10739" i="4"/>
  <c r="B10740" i="4"/>
  <c r="B10742" i="4"/>
  <c r="B10743" i="4"/>
  <c r="B10744" i="4"/>
  <c r="B10745" i="4"/>
  <c r="B10746" i="4"/>
  <c r="B10747" i="4"/>
  <c r="B10748" i="4"/>
  <c r="B10749" i="4"/>
  <c r="B10750" i="4"/>
  <c r="B10752" i="4"/>
  <c r="B10753" i="4"/>
  <c r="B10754" i="4"/>
  <c r="B10755" i="4"/>
  <c r="B10756" i="4"/>
  <c r="B10757" i="4"/>
  <c r="B10758" i="4"/>
  <c r="B10759" i="4"/>
  <c r="B10760" i="4"/>
  <c r="B10761" i="4"/>
  <c r="B10762" i="4"/>
  <c r="B10763" i="4"/>
  <c r="B10764" i="4"/>
  <c r="B10766" i="4"/>
  <c r="B10767" i="4"/>
  <c r="B10768" i="4"/>
  <c r="B10769" i="4"/>
  <c r="B10770" i="4"/>
  <c r="B10771" i="4"/>
  <c r="B10772" i="4"/>
  <c r="B10773" i="4"/>
  <c r="B10774" i="4"/>
  <c r="B10775" i="4"/>
  <c r="B10777" i="4"/>
  <c r="B10778" i="4"/>
  <c r="B10779" i="4"/>
  <c r="B10780" i="4"/>
  <c r="B10781" i="4"/>
  <c r="B10782" i="4"/>
  <c r="B10783" i="4"/>
  <c r="B10784" i="4"/>
  <c r="B10785" i="4"/>
  <c r="B10786" i="4"/>
  <c r="B10787" i="4"/>
  <c r="B10788" i="4"/>
  <c r="B10790" i="4"/>
  <c r="B10791" i="4"/>
  <c r="B10792" i="4"/>
  <c r="B10793" i="4"/>
  <c r="B10794" i="4"/>
  <c r="B10795" i="4"/>
  <c r="B10796" i="4"/>
  <c r="B10797" i="4"/>
  <c r="B10799" i="4"/>
  <c r="B10800" i="4"/>
  <c r="B10801" i="4"/>
  <c r="B10802" i="4"/>
  <c r="B10803" i="4"/>
  <c r="B10804" i="4"/>
  <c r="B10805" i="4"/>
  <c r="B10806" i="4"/>
  <c r="B10808" i="4"/>
  <c r="B10809" i="4"/>
  <c r="B10810" i="4"/>
  <c r="B10811" i="4"/>
  <c r="B10812" i="4"/>
  <c r="B10813" i="4"/>
  <c r="B10814" i="4"/>
  <c r="B10815" i="4"/>
  <c r="B10816" i="4"/>
  <c r="B10817" i="4"/>
  <c r="B10818" i="4"/>
  <c r="B10819" i="4"/>
  <c r="B10820" i="4"/>
  <c r="B10822" i="4"/>
  <c r="B10823" i="4"/>
  <c r="B10824" i="4"/>
  <c r="B10825" i="4"/>
  <c r="B10826" i="4"/>
  <c r="B10827" i="4"/>
  <c r="B10828" i="4"/>
  <c r="B10829" i="4"/>
  <c r="B10830" i="4"/>
  <c r="B10831" i="4"/>
  <c r="B10832" i="4"/>
  <c r="B10833" i="4"/>
  <c r="B10835" i="4"/>
  <c r="B10836" i="4"/>
  <c r="B10837" i="4"/>
  <c r="B10838" i="4"/>
  <c r="B10839" i="4"/>
  <c r="B10840" i="4"/>
  <c r="B10841" i="4"/>
  <c r="B10842" i="4"/>
  <c r="B10843" i="4"/>
  <c r="B10844" i="4"/>
  <c r="B10845" i="4"/>
  <c r="B10846" i="4"/>
  <c r="B10847" i="4"/>
  <c r="B10848" i="4"/>
  <c r="B10849" i="4"/>
  <c r="B10851" i="4"/>
  <c r="B10852" i="4"/>
  <c r="B10853" i="4"/>
  <c r="B10854" i="4"/>
  <c r="B10855" i="4"/>
  <c r="B10856" i="4"/>
  <c r="B10857" i="4"/>
  <c r="B10859" i="4"/>
  <c r="B10860" i="4"/>
  <c r="B10861" i="4"/>
  <c r="B10862" i="4"/>
  <c r="B10864" i="4"/>
  <c r="B10865" i="4"/>
  <c r="B10866" i="4"/>
  <c r="B10867" i="4"/>
  <c r="B10868" i="4"/>
  <c r="B10869" i="4"/>
  <c r="B10870" i="4"/>
  <c r="B10871" i="4"/>
  <c r="B10872" i="4"/>
  <c r="B10873" i="4"/>
  <c r="B10874" i="4"/>
  <c r="B10876" i="4"/>
  <c r="B10877" i="4"/>
  <c r="B10878" i="4"/>
  <c r="B10879" i="4"/>
  <c r="B10881" i="4"/>
  <c r="B10882" i="4"/>
  <c r="B10883" i="4"/>
  <c r="B10884" i="4"/>
  <c r="B10886" i="4"/>
  <c r="B10887" i="4"/>
  <c r="B10888" i="4"/>
  <c r="B10889" i="4"/>
  <c r="B10890" i="4"/>
  <c r="B10891" i="4"/>
  <c r="B10892" i="4"/>
  <c r="B10893" i="4"/>
  <c r="B10894" i="4"/>
  <c r="B10895" i="4"/>
  <c r="B10897" i="4"/>
  <c r="B10898" i="4"/>
  <c r="B10899" i="4"/>
  <c r="B10900" i="4"/>
  <c r="B10902" i="4"/>
  <c r="B10903" i="4"/>
  <c r="B10904" i="4"/>
  <c r="B10905" i="4"/>
  <c r="B10907" i="4"/>
  <c r="B10908" i="4"/>
  <c r="B10909" i="4"/>
  <c r="B10911" i="4"/>
  <c r="B10912" i="4"/>
  <c r="B10913" i="4"/>
  <c r="B10914" i="4"/>
  <c r="B10915" i="4"/>
  <c r="B10916" i="4"/>
  <c r="B10917" i="4"/>
  <c r="B10918" i="4"/>
  <c r="B10919" i="4"/>
  <c r="B10920" i="4"/>
  <c r="B10923" i="4"/>
  <c r="B10924" i="4"/>
  <c r="B10925" i="4"/>
  <c r="B10926" i="4"/>
  <c r="B10927" i="4"/>
  <c r="B10928" i="4"/>
  <c r="B10929" i="4"/>
  <c r="B10930" i="4"/>
  <c r="B10931" i="4"/>
  <c r="B10932" i="4"/>
  <c r="B10933" i="4"/>
  <c r="B10934" i="4"/>
  <c r="B10935" i="4"/>
  <c r="B10936" i="4"/>
  <c r="B10938" i="4"/>
  <c r="B10940" i="4"/>
  <c r="B10941" i="4"/>
  <c r="B10942" i="4"/>
  <c r="B10943" i="4"/>
  <c r="B10944" i="4"/>
  <c r="B10945" i="4"/>
  <c r="B10946" i="4"/>
  <c r="B10947" i="4"/>
  <c r="B10948" i="4"/>
  <c r="B10949" i="4"/>
  <c r="B10950" i="4"/>
  <c r="B10951" i="4"/>
  <c r="B10952" i="4"/>
  <c r="B10953" i="4"/>
  <c r="B10954" i="4"/>
  <c r="B10955" i="4"/>
  <c r="B10957" i="4"/>
  <c r="B10958" i="4"/>
  <c r="B10959" i="4"/>
  <c r="B10961" i="4"/>
  <c r="B10962" i="4"/>
  <c r="B10963" i="4"/>
  <c r="B10964" i="4"/>
  <c r="B10965" i="4"/>
  <c r="B10966" i="4"/>
  <c r="B10967" i="4"/>
  <c r="B10968" i="4"/>
  <c r="B10970" i="4"/>
  <c r="B10971" i="4"/>
  <c r="B10972" i="4"/>
  <c r="B10973" i="4"/>
  <c r="B10974" i="4"/>
  <c r="B10975" i="4"/>
  <c r="B10976" i="4"/>
  <c r="B10977" i="4"/>
  <c r="B10979" i="4"/>
  <c r="B10980" i="4"/>
  <c r="B10981" i="4"/>
  <c r="B10982" i="4"/>
  <c r="B10984" i="4"/>
  <c r="B10985" i="4"/>
  <c r="B10986" i="4"/>
  <c r="B10987" i="4"/>
  <c r="B10988" i="4"/>
  <c r="B10989" i="4"/>
  <c r="B10990" i="4"/>
  <c r="B10991" i="4"/>
  <c r="B10992" i="4"/>
  <c r="B10994" i="4"/>
  <c r="B10995" i="4"/>
  <c r="B10996" i="4"/>
  <c r="B10997" i="4"/>
  <c r="B10998" i="4"/>
  <c r="B10999" i="4"/>
  <c r="B11000" i="4"/>
  <c r="B11001" i="4"/>
  <c r="B11002" i="4"/>
  <c r="B11003" i="4"/>
  <c r="B11004" i="4"/>
  <c r="B11005" i="4"/>
  <c r="B11006" i="4"/>
  <c r="B11007" i="4"/>
  <c r="B11008" i="4"/>
  <c r="B11009" i="4"/>
  <c r="B11011" i="4"/>
  <c r="B11012" i="4"/>
  <c r="B11013" i="4"/>
  <c r="B11014" i="4"/>
  <c r="B11015" i="4"/>
  <c r="B11016" i="4"/>
  <c r="B11017" i="4"/>
  <c r="B11018" i="4"/>
  <c r="B11020" i="4"/>
  <c r="B11021" i="4"/>
  <c r="B11022" i="4"/>
  <c r="B11023" i="4"/>
  <c r="B11024" i="4"/>
  <c r="B11025" i="4"/>
  <c r="B11026" i="4"/>
  <c r="B11027" i="4"/>
  <c r="B11029" i="4"/>
  <c r="B11030" i="4"/>
  <c r="B11031" i="4"/>
  <c r="B11032" i="4"/>
  <c r="B11033" i="4"/>
  <c r="B11034" i="4"/>
  <c r="B11035" i="4"/>
  <c r="B11036" i="4"/>
  <c r="B11037" i="4"/>
  <c r="B11038" i="4"/>
  <c r="B11039" i="4"/>
  <c r="B11041" i="4"/>
  <c r="B11042" i="4"/>
  <c r="B11043" i="4"/>
  <c r="B11044" i="4"/>
  <c r="B11045" i="4"/>
  <c r="B11046" i="4"/>
  <c r="B11047" i="4"/>
  <c r="B11048" i="4"/>
  <c r="B11049" i="4"/>
  <c r="B11050" i="4"/>
  <c r="B11051" i="4"/>
  <c r="B11053" i="4"/>
  <c r="B11054" i="4"/>
  <c r="B11055" i="4"/>
  <c r="B11056" i="4"/>
  <c r="B11057" i="4"/>
  <c r="B11058" i="4"/>
  <c r="B11059" i="4"/>
  <c r="B11060" i="4"/>
  <c r="B11062" i="4"/>
  <c r="B11063" i="4"/>
  <c r="B11064" i="4"/>
  <c r="B11066" i="4"/>
  <c r="B11067" i="4"/>
  <c r="B11068" i="4"/>
  <c r="B11069" i="4"/>
  <c r="B11070" i="4"/>
  <c r="B11071" i="4"/>
  <c r="B11072" i="4"/>
  <c r="B11073" i="4"/>
  <c r="B11075" i="4"/>
  <c r="B11076" i="4"/>
  <c r="B11077" i="4"/>
  <c r="B11078" i="4"/>
  <c r="B11079" i="4"/>
  <c r="B11080" i="4"/>
  <c r="B11081" i="4"/>
  <c r="B11082" i="4"/>
  <c r="B11084" i="4"/>
  <c r="B11085" i="4"/>
  <c r="B11086" i="4"/>
  <c r="B11087" i="4"/>
  <c r="B11088" i="4"/>
  <c r="B11089" i="4"/>
  <c r="B11090" i="4"/>
  <c r="B11091" i="4"/>
  <c r="B11092" i="4"/>
  <c r="B11093" i="4"/>
  <c r="B11094" i="4"/>
  <c r="B11095" i="4"/>
  <c r="B11096" i="4"/>
  <c r="B11097" i="4"/>
  <c r="B11098" i="4"/>
  <c r="B11099" i="4"/>
  <c r="B11102" i="4"/>
  <c r="B11103" i="4"/>
  <c r="B11104" i="4"/>
  <c r="B11105" i="4"/>
  <c r="B11106" i="4"/>
  <c r="B11107" i="4"/>
  <c r="B11108" i="4"/>
  <c r="B11109" i="4"/>
  <c r="B11110" i="4"/>
  <c r="B11111" i="4"/>
  <c r="B11112" i="4"/>
  <c r="B11113" i="4"/>
  <c r="B11114" i="4"/>
  <c r="B11116" i="4"/>
  <c r="B11118" i="4"/>
  <c r="B11119" i="4"/>
  <c r="B11120" i="4"/>
  <c r="B11121" i="4"/>
  <c r="B11122" i="4"/>
  <c r="B11123" i="4"/>
  <c r="B11124" i="4"/>
  <c r="B11125" i="4"/>
  <c r="B11126" i="4"/>
  <c r="B11127" i="4"/>
  <c r="B11128" i="4"/>
  <c r="B11129" i="4"/>
  <c r="B11131" i="4"/>
  <c r="B11132" i="4"/>
  <c r="B11133" i="4"/>
  <c r="B11134" i="4"/>
  <c r="B11135" i="4"/>
  <c r="B11136" i="4"/>
  <c r="B11137" i="4"/>
  <c r="B11138" i="4"/>
  <c r="B11139" i="4"/>
  <c r="B11140" i="4"/>
  <c r="B11143" i="4"/>
  <c r="B11144" i="4"/>
  <c r="B11145" i="4"/>
  <c r="B11146" i="4"/>
  <c r="B11147" i="4"/>
  <c r="B11148" i="4"/>
  <c r="B11149" i="4"/>
  <c r="B11150" i="4"/>
  <c r="D19" i="4"/>
  <c r="F19" i="4" s="1"/>
  <c r="D20" i="4"/>
  <c r="F20" i="4" s="1"/>
  <c r="D21" i="4"/>
  <c r="F21" i="4" s="1"/>
  <c r="D22" i="4"/>
  <c r="F22" i="4" s="1"/>
  <c r="D23" i="4"/>
  <c r="F23" i="4" s="1"/>
  <c r="D24" i="4"/>
  <c r="F24" i="4" s="1"/>
  <c r="D25" i="4"/>
  <c r="F25" i="4" s="1"/>
  <c r="D26" i="4"/>
  <c r="F26" i="4" s="1"/>
  <c r="D27" i="4"/>
  <c r="F27" i="4" s="1"/>
  <c r="D28" i="4"/>
  <c r="F28" i="4" s="1"/>
  <c r="D30" i="4"/>
  <c r="F30" i="4" s="1"/>
  <c r="D31" i="4"/>
  <c r="F31" i="4" s="1"/>
  <c r="D33" i="4"/>
  <c r="F33" i="4" s="1"/>
  <c r="D34" i="4"/>
  <c r="F34" i="4" s="1"/>
  <c r="D35" i="4"/>
  <c r="F35" i="4" s="1"/>
  <c r="D36" i="4"/>
  <c r="F36" i="4" s="1"/>
  <c r="D37" i="4"/>
  <c r="F37" i="4" s="1"/>
  <c r="D38" i="4"/>
  <c r="F38" i="4" s="1"/>
  <c r="D40" i="4"/>
  <c r="F40" i="4" s="1"/>
  <c r="D41" i="4"/>
  <c r="F41" i="4" s="1"/>
  <c r="D42" i="4"/>
  <c r="F42" i="4" s="1"/>
  <c r="D43" i="4"/>
  <c r="F43" i="4" s="1"/>
  <c r="D44" i="4"/>
  <c r="F44" i="4" s="1"/>
  <c r="D45" i="4"/>
  <c r="F45" i="4" s="1"/>
  <c r="D46" i="4"/>
  <c r="F46" i="4" s="1"/>
  <c r="D47" i="4"/>
  <c r="F47" i="4" s="1"/>
  <c r="D49" i="4"/>
  <c r="F49" i="4" s="1"/>
  <c r="D50" i="4"/>
  <c r="F50" i="4" s="1"/>
  <c r="D51" i="4"/>
  <c r="F51" i="4" s="1"/>
  <c r="D52" i="4"/>
  <c r="F52" i="4" s="1"/>
  <c r="D53" i="4"/>
  <c r="F53" i="4" s="1"/>
  <c r="D55" i="4"/>
  <c r="F55" i="4" s="1"/>
  <c r="D56" i="4"/>
  <c r="F56" i="4" s="1"/>
  <c r="D57" i="4"/>
  <c r="F57" i="4" s="1"/>
  <c r="D58" i="4"/>
  <c r="F58" i="4" s="1"/>
  <c r="D60" i="4"/>
  <c r="F60" i="4" s="1"/>
  <c r="D61" i="4"/>
  <c r="F61" i="4" s="1"/>
  <c r="D62" i="4"/>
  <c r="F62" i="4" s="1"/>
  <c r="D63" i="4"/>
  <c r="F63" i="4" s="1"/>
  <c r="D64" i="4"/>
  <c r="F64" i="4" s="1"/>
  <c r="D66" i="4"/>
  <c r="F66" i="4" s="1"/>
  <c r="D67" i="4"/>
  <c r="F67" i="4" s="1"/>
  <c r="D68" i="4"/>
  <c r="F68" i="4" s="1"/>
  <c r="D69" i="4"/>
  <c r="F69" i="4" s="1"/>
  <c r="D70" i="4"/>
  <c r="F70" i="4" s="1"/>
  <c r="D71" i="4"/>
  <c r="F71" i="4" s="1"/>
  <c r="D72" i="4"/>
  <c r="F72" i="4" s="1"/>
  <c r="D73" i="4"/>
  <c r="F73" i="4" s="1"/>
  <c r="D75" i="4"/>
  <c r="F75" i="4" s="1"/>
  <c r="D76" i="4"/>
  <c r="F76" i="4" s="1"/>
  <c r="D77" i="4"/>
  <c r="F77" i="4" s="1"/>
  <c r="D78" i="4"/>
  <c r="F78" i="4" s="1"/>
  <c r="D79" i="4"/>
  <c r="F79" i="4" s="1"/>
  <c r="D81" i="4"/>
  <c r="F81" i="4" s="1"/>
  <c r="D82" i="4"/>
  <c r="F82" i="4" s="1"/>
  <c r="D83" i="4"/>
  <c r="F83" i="4" s="1"/>
  <c r="D84" i="4"/>
  <c r="F84" i="4" s="1"/>
  <c r="D85" i="4"/>
  <c r="F85" i="4" s="1"/>
  <c r="D86" i="4"/>
  <c r="F86" i="4" s="1"/>
  <c r="D87" i="4"/>
  <c r="F87" i="4" s="1"/>
  <c r="D89" i="4"/>
  <c r="F89" i="4" s="1"/>
  <c r="D90" i="4"/>
  <c r="F90" i="4" s="1"/>
  <c r="D91" i="4"/>
  <c r="F91" i="4" s="1"/>
  <c r="D92" i="4"/>
  <c r="F92" i="4" s="1"/>
  <c r="D93" i="4"/>
  <c r="F93" i="4" s="1"/>
  <c r="D94" i="4"/>
  <c r="F94" i="4" s="1"/>
  <c r="D96" i="4"/>
  <c r="F96" i="4" s="1"/>
  <c r="D97" i="4"/>
  <c r="F97" i="4" s="1"/>
  <c r="D98" i="4"/>
  <c r="F98" i="4" s="1"/>
  <c r="D99" i="4"/>
  <c r="F99" i="4" s="1"/>
  <c r="D100" i="4"/>
  <c r="F100" i="4" s="1"/>
  <c r="D102" i="4"/>
  <c r="F102" i="4" s="1"/>
  <c r="D103" i="4"/>
  <c r="F103" i="4" s="1"/>
  <c r="D104" i="4"/>
  <c r="F104" i="4" s="1"/>
  <c r="D105" i="4"/>
  <c r="F105" i="4" s="1"/>
  <c r="D106" i="4"/>
  <c r="F106" i="4" s="1"/>
  <c r="D107" i="4"/>
  <c r="F107" i="4" s="1"/>
  <c r="D108" i="4"/>
  <c r="F108" i="4" s="1"/>
  <c r="D109" i="4"/>
  <c r="F109" i="4" s="1"/>
  <c r="D112" i="4"/>
  <c r="F112" i="4" s="1"/>
  <c r="D113" i="4"/>
  <c r="F113" i="4" s="1"/>
  <c r="D114" i="4"/>
  <c r="F114" i="4" s="1"/>
  <c r="D115" i="4"/>
  <c r="F115" i="4" s="1"/>
  <c r="D116" i="4"/>
  <c r="F116" i="4" s="1"/>
  <c r="D117" i="4"/>
  <c r="F117" i="4" s="1"/>
  <c r="D118" i="4"/>
  <c r="F118" i="4" s="1"/>
  <c r="D119" i="4"/>
  <c r="F119" i="4" s="1"/>
  <c r="D121" i="4"/>
  <c r="F121" i="4" s="1"/>
  <c r="D122" i="4"/>
  <c r="F122" i="4" s="1"/>
  <c r="D124" i="4"/>
  <c r="F124" i="4" s="1"/>
  <c r="D125" i="4"/>
  <c r="F125" i="4" s="1"/>
  <c r="D126" i="4"/>
  <c r="F126" i="4" s="1"/>
  <c r="D127" i="4"/>
  <c r="F127" i="4" s="1"/>
  <c r="D128" i="4"/>
  <c r="F128" i="4" s="1"/>
  <c r="D129" i="4"/>
  <c r="F129" i="4" s="1"/>
  <c r="D130" i="4"/>
  <c r="F130" i="4" s="1"/>
  <c r="D131" i="4"/>
  <c r="F131" i="4" s="1"/>
  <c r="D132" i="4"/>
  <c r="F132" i="4" s="1"/>
  <c r="D133" i="4"/>
  <c r="F133" i="4" s="1"/>
  <c r="D134" i="4"/>
  <c r="F134" i="4" s="1"/>
  <c r="D135" i="4"/>
  <c r="F135" i="4" s="1"/>
  <c r="D136" i="4"/>
  <c r="F136" i="4" s="1"/>
  <c r="D137" i="4"/>
  <c r="F137" i="4" s="1"/>
  <c r="D139" i="4"/>
  <c r="F139" i="4" s="1"/>
  <c r="D140" i="4"/>
  <c r="F140" i="4" s="1"/>
  <c r="D141" i="4"/>
  <c r="F141" i="4" s="1"/>
  <c r="D144" i="4"/>
  <c r="F144" i="4" s="1"/>
  <c r="D145" i="4"/>
  <c r="F145" i="4" s="1"/>
  <c r="D146" i="4"/>
  <c r="F146" i="4" s="1"/>
  <c r="D147" i="4"/>
  <c r="F147" i="4" s="1"/>
  <c r="D148" i="4"/>
  <c r="F148" i="4" s="1"/>
  <c r="D149" i="4"/>
  <c r="F149" i="4" s="1"/>
  <c r="D150" i="4"/>
  <c r="F150" i="4" s="1"/>
  <c r="D151" i="4"/>
  <c r="F151" i="4" s="1"/>
  <c r="D152" i="4"/>
  <c r="F152" i="4" s="1"/>
  <c r="D153" i="4"/>
  <c r="F153" i="4" s="1"/>
  <c r="D154" i="4"/>
  <c r="F154" i="4" s="1"/>
  <c r="D155" i="4"/>
  <c r="F155" i="4" s="1"/>
  <c r="D156" i="4"/>
  <c r="F156" i="4" s="1"/>
  <c r="D157" i="4"/>
  <c r="F157" i="4" s="1"/>
  <c r="D158" i="4"/>
  <c r="F158" i="4" s="1"/>
  <c r="D159" i="4"/>
  <c r="F159" i="4" s="1"/>
  <c r="D160" i="4"/>
  <c r="F160" i="4" s="1"/>
  <c r="D162" i="4"/>
  <c r="F162" i="4" s="1"/>
  <c r="D163" i="4"/>
  <c r="F163" i="4" s="1"/>
  <c r="D164" i="4"/>
  <c r="F164" i="4" s="1"/>
  <c r="D165" i="4"/>
  <c r="F165" i="4" s="1"/>
  <c r="D166" i="4"/>
  <c r="F166" i="4" s="1"/>
  <c r="D167" i="4"/>
  <c r="F167" i="4" s="1"/>
  <c r="D168" i="4"/>
  <c r="F168" i="4" s="1"/>
  <c r="D169" i="4"/>
  <c r="F169" i="4" s="1"/>
  <c r="D170" i="4"/>
  <c r="F170" i="4" s="1"/>
  <c r="D171" i="4"/>
  <c r="F171" i="4" s="1"/>
  <c r="D172" i="4"/>
  <c r="F172" i="4" s="1"/>
  <c r="D173" i="4"/>
  <c r="F173" i="4" s="1"/>
  <c r="D174" i="4"/>
  <c r="F174" i="4" s="1"/>
  <c r="D175" i="4"/>
  <c r="F175" i="4" s="1"/>
  <c r="D176" i="4"/>
  <c r="F176" i="4" s="1"/>
  <c r="D177" i="4"/>
  <c r="F177" i="4" s="1"/>
  <c r="D178" i="4"/>
  <c r="F178" i="4" s="1"/>
  <c r="D179" i="4"/>
  <c r="F179" i="4" s="1"/>
  <c r="D181" i="4"/>
  <c r="F181" i="4" s="1"/>
  <c r="D182" i="4"/>
  <c r="F182" i="4" s="1"/>
  <c r="D184" i="4"/>
  <c r="F184" i="4" s="1"/>
  <c r="D185" i="4"/>
  <c r="F185" i="4" s="1"/>
  <c r="D186" i="4"/>
  <c r="F186" i="4" s="1"/>
  <c r="D187" i="4"/>
  <c r="F187" i="4" s="1"/>
  <c r="D188" i="4"/>
  <c r="F188" i="4" s="1"/>
  <c r="D189" i="4"/>
  <c r="F189" i="4" s="1"/>
  <c r="D190" i="4"/>
  <c r="F190" i="4" s="1"/>
  <c r="D191" i="4"/>
  <c r="F191" i="4" s="1"/>
  <c r="D192" i="4"/>
  <c r="F192" i="4" s="1"/>
  <c r="D193" i="4"/>
  <c r="F193" i="4" s="1"/>
  <c r="D194" i="4"/>
  <c r="F194" i="4" s="1"/>
  <c r="D195" i="4"/>
  <c r="F195" i="4" s="1"/>
  <c r="D196" i="4"/>
  <c r="F196" i="4" s="1"/>
  <c r="D197" i="4"/>
  <c r="F197" i="4" s="1"/>
  <c r="D198" i="4"/>
  <c r="F198" i="4" s="1"/>
  <c r="D199" i="4"/>
  <c r="F199" i="4" s="1"/>
  <c r="D200" i="4"/>
  <c r="F200" i="4" s="1"/>
  <c r="D202" i="4"/>
  <c r="F202" i="4" s="1"/>
  <c r="D203" i="4"/>
  <c r="F203" i="4" s="1"/>
  <c r="D204" i="4"/>
  <c r="F204" i="4" s="1"/>
  <c r="D205" i="4"/>
  <c r="F205" i="4" s="1"/>
  <c r="D206" i="4"/>
  <c r="F206" i="4" s="1"/>
  <c r="D207" i="4"/>
  <c r="F207" i="4" s="1"/>
  <c r="D208" i="4"/>
  <c r="F208" i="4" s="1"/>
  <c r="D209" i="4"/>
  <c r="F209" i="4" s="1"/>
  <c r="D210" i="4"/>
  <c r="F210" i="4" s="1"/>
  <c r="D211" i="4"/>
  <c r="F211" i="4" s="1"/>
  <c r="D212" i="4"/>
  <c r="F212" i="4" s="1"/>
  <c r="D213" i="4"/>
  <c r="F213" i="4" s="1"/>
  <c r="D214" i="4"/>
  <c r="F214" i="4" s="1"/>
  <c r="D216" i="4"/>
  <c r="F216" i="4" s="1"/>
  <c r="D217" i="4"/>
  <c r="F217" i="4" s="1"/>
  <c r="D218" i="4"/>
  <c r="F218" i="4" s="1"/>
  <c r="D219" i="4"/>
  <c r="F219" i="4" s="1"/>
  <c r="D220" i="4"/>
  <c r="F220" i="4" s="1"/>
  <c r="D221" i="4"/>
  <c r="F221" i="4" s="1"/>
  <c r="D222" i="4"/>
  <c r="F222" i="4" s="1"/>
  <c r="D223" i="4"/>
  <c r="F223" i="4" s="1"/>
  <c r="D224" i="4"/>
  <c r="F224" i="4" s="1"/>
  <c r="D225" i="4"/>
  <c r="F225" i="4" s="1"/>
  <c r="D226" i="4"/>
  <c r="F226" i="4" s="1"/>
  <c r="D228" i="4"/>
  <c r="F228" i="4" s="1"/>
  <c r="D229" i="4"/>
  <c r="F229" i="4" s="1"/>
  <c r="D230" i="4"/>
  <c r="F230" i="4" s="1"/>
  <c r="D231" i="4"/>
  <c r="F231" i="4" s="1"/>
  <c r="D232" i="4"/>
  <c r="F232" i="4" s="1"/>
  <c r="D233" i="4"/>
  <c r="F233" i="4" s="1"/>
  <c r="D234" i="4"/>
  <c r="F234" i="4" s="1"/>
  <c r="D235" i="4"/>
  <c r="F235" i="4" s="1"/>
  <c r="D237" i="4"/>
  <c r="F237" i="4" s="1"/>
  <c r="D238" i="4"/>
  <c r="F238" i="4" s="1"/>
  <c r="D239" i="4"/>
  <c r="F239" i="4" s="1"/>
  <c r="D240" i="4"/>
  <c r="F240" i="4" s="1"/>
  <c r="D241" i="4"/>
  <c r="F241" i="4" s="1"/>
  <c r="D242" i="4"/>
  <c r="F242" i="4" s="1"/>
  <c r="D243" i="4"/>
  <c r="F243" i="4" s="1"/>
  <c r="D244" i="4"/>
  <c r="F244" i="4" s="1"/>
  <c r="D245" i="4"/>
  <c r="F245" i="4" s="1"/>
  <c r="D246" i="4"/>
  <c r="F246" i="4" s="1"/>
  <c r="D247" i="4"/>
  <c r="F247" i="4" s="1"/>
  <c r="D248" i="4"/>
  <c r="F248" i="4" s="1"/>
  <c r="D250" i="4"/>
  <c r="F250" i="4" s="1"/>
  <c r="D251" i="4"/>
  <c r="F251" i="4" s="1"/>
  <c r="D252" i="4"/>
  <c r="F252" i="4" s="1"/>
  <c r="D253" i="4"/>
  <c r="F253" i="4" s="1"/>
  <c r="D254" i="4"/>
  <c r="F254" i="4" s="1"/>
  <c r="D255" i="4"/>
  <c r="F255" i="4" s="1"/>
  <c r="D256" i="4"/>
  <c r="F256" i="4" s="1"/>
  <c r="D258" i="4"/>
  <c r="F258" i="4" s="1"/>
  <c r="D259" i="4"/>
  <c r="F259" i="4" s="1"/>
  <c r="D260" i="4"/>
  <c r="F260" i="4" s="1"/>
  <c r="D261" i="4"/>
  <c r="F261" i="4" s="1"/>
  <c r="D262" i="4"/>
  <c r="F262" i="4" s="1"/>
  <c r="D264" i="4"/>
  <c r="F264" i="4" s="1"/>
  <c r="D265" i="4"/>
  <c r="F265" i="4" s="1"/>
  <c r="D266" i="4"/>
  <c r="F266" i="4" s="1"/>
  <c r="D267" i="4"/>
  <c r="F267" i="4" s="1"/>
  <c r="D268" i="4"/>
  <c r="F268" i="4" s="1"/>
  <c r="D269" i="4"/>
  <c r="F269" i="4" s="1"/>
  <c r="D270" i="4"/>
  <c r="F270" i="4" s="1"/>
  <c r="D271" i="4"/>
  <c r="F271" i="4" s="1"/>
  <c r="D272" i="4"/>
  <c r="F272" i="4" s="1"/>
  <c r="D273" i="4"/>
  <c r="F273" i="4" s="1"/>
  <c r="D274" i="4"/>
  <c r="F274" i="4" s="1"/>
  <c r="D275" i="4"/>
  <c r="F275" i="4" s="1"/>
  <c r="D276" i="4"/>
  <c r="F276" i="4" s="1"/>
  <c r="D277" i="4"/>
  <c r="F277" i="4" s="1"/>
  <c r="D278" i="4"/>
  <c r="F278" i="4" s="1"/>
  <c r="D279" i="4"/>
  <c r="F279" i="4" s="1"/>
  <c r="D280" i="4"/>
  <c r="F280" i="4" s="1"/>
  <c r="D282" i="4"/>
  <c r="F282" i="4" s="1"/>
  <c r="D283" i="4"/>
  <c r="F283" i="4" s="1"/>
  <c r="D284" i="4"/>
  <c r="F284" i="4" s="1"/>
  <c r="D285" i="4"/>
  <c r="F285" i="4" s="1"/>
  <c r="D286" i="4"/>
  <c r="F286" i="4" s="1"/>
  <c r="D287" i="4"/>
  <c r="F287" i="4" s="1"/>
  <c r="D288" i="4"/>
  <c r="F288" i="4" s="1"/>
  <c r="D289" i="4"/>
  <c r="F289" i="4" s="1"/>
  <c r="D290" i="4"/>
  <c r="F290" i="4" s="1"/>
  <c r="D291" i="4"/>
  <c r="F291" i="4" s="1"/>
  <c r="D292" i="4"/>
  <c r="F292" i="4" s="1"/>
  <c r="D293" i="4"/>
  <c r="F293" i="4" s="1"/>
  <c r="D294" i="4"/>
  <c r="F294" i="4" s="1"/>
  <c r="D295" i="4"/>
  <c r="F295" i="4" s="1"/>
  <c r="D296" i="4"/>
  <c r="F296" i="4" s="1"/>
  <c r="D297" i="4"/>
  <c r="F297" i="4" s="1"/>
  <c r="D298" i="4"/>
  <c r="F298" i="4" s="1"/>
  <c r="D300" i="4"/>
  <c r="F300" i="4" s="1"/>
  <c r="D301" i="4"/>
  <c r="F301" i="4" s="1"/>
  <c r="D302" i="4"/>
  <c r="F302" i="4" s="1"/>
  <c r="D303" i="4"/>
  <c r="F303" i="4" s="1"/>
  <c r="D304" i="4"/>
  <c r="F304" i="4" s="1"/>
  <c r="D305" i="4"/>
  <c r="F305" i="4" s="1"/>
  <c r="D306" i="4"/>
  <c r="F306" i="4" s="1"/>
  <c r="D307" i="4"/>
  <c r="F307" i="4" s="1"/>
  <c r="D308" i="4"/>
  <c r="F308" i="4" s="1"/>
  <c r="D310" i="4"/>
  <c r="F310" i="4" s="1"/>
  <c r="D311" i="4"/>
  <c r="F311" i="4" s="1"/>
  <c r="D312" i="4"/>
  <c r="F312" i="4" s="1"/>
  <c r="D313" i="4"/>
  <c r="F313" i="4" s="1"/>
  <c r="D314" i="4"/>
  <c r="F314" i="4" s="1"/>
  <c r="D315" i="4"/>
  <c r="F315" i="4" s="1"/>
  <c r="D316" i="4"/>
  <c r="F316" i="4" s="1"/>
  <c r="D317" i="4"/>
  <c r="F317" i="4" s="1"/>
  <c r="D318" i="4"/>
  <c r="F318" i="4" s="1"/>
  <c r="D319" i="4"/>
  <c r="F319" i="4" s="1"/>
  <c r="D320" i="4"/>
  <c r="F320" i="4" s="1"/>
  <c r="D321" i="4"/>
  <c r="F321" i="4" s="1"/>
  <c r="D322" i="4"/>
  <c r="F322" i="4" s="1"/>
  <c r="D323" i="4"/>
  <c r="F323" i="4" s="1"/>
  <c r="D324" i="4"/>
  <c r="F324" i="4" s="1"/>
  <c r="D326" i="4"/>
  <c r="F326" i="4" s="1"/>
  <c r="D327" i="4"/>
  <c r="F327" i="4" s="1"/>
  <c r="D328" i="4"/>
  <c r="F328" i="4" s="1"/>
  <c r="D330" i="4"/>
  <c r="F330" i="4" s="1"/>
  <c r="D331" i="4"/>
  <c r="F331" i="4" s="1"/>
  <c r="D332" i="4"/>
  <c r="F332" i="4" s="1"/>
  <c r="D333" i="4"/>
  <c r="F333" i="4" s="1"/>
  <c r="D334" i="4"/>
  <c r="F334" i="4" s="1"/>
  <c r="D335" i="4"/>
  <c r="F335" i="4" s="1"/>
  <c r="D336" i="4"/>
  <c r="F336" i="4" s="1"/>
  <c r="D337" i="4"/>
  <c r="F337" i="4" s="1"/>
  <c r="D338" i="4"/>
  <c r="F338" i="4" s="1"/>
  <c r="D339" i="4"/>
  <c r="F339" i="4" s="1"/>
  <c r="D340" i="4"/>
  <c r="F340" i="4" s="1"/>
  <c r="D341" i="4"/>
  <c r="F341" i="4" s="1"/>
  <c r="D342" i="4"/>
  <c r="F342" i="4" s="1"/>
  <c r="D343" i="4"/>
  <c r="F343" i="4" s="1"/>
  <c r="D344" i="4"/>
  <c r="F344" i="4" s="1"/>
  <c r="D346" i="4"/>
  <c r="F346" i="4" s="1"/>
  <c r="D347" i="4"/>
  <c r="F347" i="4" s="1"/>
  <c r="D348" i="4"/>
  <c r="F348" i="4" s="1"/>
  <c r="D349" i="4"/>
  <c r="F349" i="4" s="1"/>
  <c r="D350" i="4"/>
  <c r="F350" i="4" s="1"/>
  <c r="D351" i="4"/>
  <c r="F351" i="4" s="1"/>
  <c r="D352" i="4"/>
  <c r="F352" i="4" s="1"/>
  <c r="D353" i="4"/>
  <c r="F353" i="4" s="1"/>
  <c r="D354" i="4"/>
  <c r="F354" i="4" s="1"/>
  <c r="D355" i="4"/>
  <c r="F355" i="4" s="1"/>
  <c r="D357" i="4"/>
  <c r="F357" i="4" s="1"/>
  <c r="D358" i="4"/>
  <c r="F358" i="4" s="1"/>
  <c r="D359" i="4"/>
  <c r="F359" i="4" s="1"/>
  <c r="D360" i="4"/>
  <c r="F360" i="4" s="1"/>
  <c r="D361" i="4"/>
  <c r="F361" i="4" s="1"/>
  <c r="D362" i="4"/>
  <c r="F362" i="4" s="1"/>
  <c r="D363" i="4"/>
  <c r="F363" i="4" s="1"/>
  <c r="D364" i="4"/>
  <c r="F364" i="4" s="1"/>
  <c r="D365" i="4"/>
  <c r="F365" i="4" s="1"/>
  <c r="D366" i="4"/>
  <c r="F366" i="4" s="1"/>
  <c r="D367" i="4"/>
  <c r="F367" i="4" s="1"/>
  <c r="D368" i="4"/>
  <c r="F368" i="4" s="1"/>
  <c r="D369" i="4"/>
  <c r="F369" i="4" s="1"/>
  <c r="D371" i="4"/>
  <c r="F371" i="4" s="1"/>
  <c r="D373" i="4"/>
  <c r="F373" i="4" s="1"/>
  <c r="D374" i="4"/>
  <c r="F374" i="4" s="1"/>
  <c r="D375" i="4"/>
  <c r="F375" i="4" s="1"/>
  <c r="D376" i="4"/>
  <c r="F376" i="4" s="1"/>
  <c r="D377" i="4"/>
  <c r="F377" i="4" s="1"/>
  <c r="D378" i="4"/>
  <c r="F378" i="4" s="1"/>
  <c r="D379" i="4"/>
  <c r="F379" i="4" s="1"/>
  <c r="D380" i="4"/>
  <c r="F380" i="4" s="1"/>
  <c r="D381" i="4"/>
  <c r="F381" i="4" s="1"/>
  <c r="D382" i="4"/>
  <c r="F382" i="4" s="1"/>
  <c r="D383" i="4"/>
  <c r="F383" i="4" s="1"/>
  <c r="D384" i="4"/>
  <c r="F384" i="4" s="1"/>
  <c r="D385" i="4"/>
  <c r="F385" i="4" s="1"/>
  <c r="D386" i="4"/>
  <c r="F386" i="4" s="1"/>
  <c r="D388" i="4"/>
  <c r="F388" i="4" s="1"/>
  <c r="D389" i="4"/>
  <c r="F389" i="4" s="1"/>
  <c r="D390" i="4"/>
  <c r="F390" i="4" s="1"/>
  <c r="D391" i="4"/>
  <c r="F391" i="4" s="1"/>
  <c r="D393" i="4"/>
  <c r="F393" i="4" s="1"/>
  <c r="D394" i="4"/>
  <c r="F394" i="4" s="1"/>
  <c r="D395" i="4"/>
  <c r="F395" i="4" s="1"/>
  <c r="D396" i="4"/>
  <c r="F396" i="4" s="1"/>
  <c r="D397" i="4"/>
  <c r="F397" i="4" s="1"/>
  <c r="D399" i="4"/>
  <c r="F399" i="4" s="1"/>
  <c r="D400" i="4"/>
  <c r="F400" i="4" s="1"/>
  <c r="D401" i="4"/>
  <c r="F401" i="4" s="1"/>
  <c r="D402" i="4"/>
  <c r="F402" i="4" s="1"/>
  <c r="D403" i="4"/>
  <c r="F403" i="4" s="1"/>
  <c r="D404" i="4"/>
  <c r="F404" i="4" s="1"/>
  <c r="D405" i="4"/>
  <c r="F405" i="4" s="1"/>
  <c r="D407" i="4"/>
  <c r="F407" i="4" s="1"/>
  <c r="D408" i="4"/>
  <c r="F408" i="4" s="1"/>
  <c r="D409" i="4"/>
  <c r="F409" i="4" s="1"/>
  <c r="D410" i="4"/>
  <c r="F410" i="4" s="1"/>
  <c r="D411" i="4"/>
  <c r="F411" i="4" s="1"/>
  <c r="D412" i="4"/>
  <c r="F412" i="4" s="1"/>
  <c r="D413" i="4"/>
  <c r="F413" i="4" s="1"/>
  <c r="D414" i="4"/>
  <c r="F414" i="4" s="1"/>
  <c r="D415" i="4"/>
  <c r="F415" i="4" s="1"/>
  <c r="D416" i="4"/>
  <c r="F416" i="4" s="1"/>
  <c r="D417" i="4"/>
  <c r="F417" i="4" s="1"/>
  <c r="D418" i="4"/>
  <c r="F418" i="4" s="1"/>
  <c r="D420" i="4"/>
  <c r="F420" i="4" s="1"/>
  <c r="D421" i="4"/>
  <c r="F421" i="4" s="1"/>
  <c r="D422" i="4"/>
  <c r="F422" i="4" s="1"/>
  <c r="D423" i="4"/>
  <c r="F423" i="4" s="1"/>
  <c r="D424" i="4"/>
  <c r="F424" i="4" s="1"/>
  <c r="D425" i="4"/>
  <c r="F425" i="4" s="1"/>
  <c r="D426" i="4"/>
  <c r="F426" i="4" s="1"/>
  <c r="D427" i="4"/>
  <c r="F427" i="4" s="1"/>
  <c r="D428" i="4"/>
  <c r="F428" i="4" s="1"/>
  <c r="D429" i="4"/>
  <c r="F429" i="4" s="1"/>
  <c r="D430" i="4"/>
  <c r="F430" i="4" s="1"/>
  <c r="D431" i="4"/>
  <c r="F431" i="4" s="1"/>
  <c r="D432" i="4"/>
  <c r="F432" i="4" s="1"/>
  <c r="D433" i="4"/>
  <c r="F433" i="4" s="1"/>
  <c r="D434" i="4"/>
  <c r="F434" i="4" s="1"/>
  <c r="D435" i="4"/>
  <c r="F435" i="4" s="1"/>
  <c r="D436" i="4"/>
  <c r="F436" i="4" s="1"/>
  <c r="D437" i="4"/>
  <c r="F437" i="4" s="1"/>
  <c r="D438" i="4"/>
  <c r="F438" i="4" s="1"/>
  <c r="D439" i="4"/>
  <c r="F439" i="4" s="1"/>
  <c r="D441" i="4"/>
  <c r="F441" i="4" s="1"/>
  <c r="D442" i="4"/>
  <c r="F442" i="4" s="1"/>
  <c r="D443" i="4"/>
  <c r="F443" i="4" s="1"/>
  <c r="D444" i="4"/>
  <c r="F444" i="4" s="1"/>
  <c r="D445" i="4"/>
  <c r="F445" i="4" s="1"/>
  <c r="D446" i="4"/>
  <c r="F446" i="4" s="1"/>
  <c r="D447" i="4"/>
  <c r="F447" i="4" s="1"/>
  <c r="D448" i="4"/>
  <c r="F448" i="4" s="1"/>
  <c r="D450" i="4"/>
  <c r="F450" i="4" s="1"/>
  <c r="D451" i="4"/>
  <c r="F451" i="4" s="1"/>
  <c r="D452" i="4"/>
  <c r="F452" i="4" s="1"/>
  <c r="D453" i="4"/>
  <c r="F453" i="4" s="1"/>
  <c r="D455" i="4"/>
  <c r="F455" i="4" s="1"/>
  <c r="D456" i="4"/>
  <c r="F456" i="4" s="1"/>
  <c r="D458" i="4"/>
  <c r="F458" i="4" s="1"/>
  <c r="D459" i="4"/>
  <c r="F459" i="4" s="1"/>
  <c r="D461" i="4"/>
  <c r="F461" i="4" s="1"/>
  <c r="D462" i="4"/>
  <c r="F462" i="4" s="1"/>
  <c r="D463" i="4"/>
  <c r="F463" i="4" s="1"/>
  <c r="D464" i="4"/>
  <c r="F464" i="4" s="1"/>
  <c r="D465" i="4"/>
  <c r="F465" i="4" s="1"/>
  <c r="D466" i="4"/>
  <c r="F466" i="4" s="1"/>
  <c r="D467" i="4"/>
  <c r="F467" i="4" s="1"/>
  <c r="D468" i="4"/>
  <c r="F468" i="4" s="1"/>
  <c r="D469" i="4"/>
  <c r="F469" i="4" s="1"/>
  <c r="D470" i="4"/>
  <c r="F470" i="4" s="1"/>
  <c r="D471" i="4"/>
  <c r="F471" i="4" s="1"/>
  <c r="D473" i="4"/>
  <c r="F473" i="4" s="1"/>
  <c r="D474" i="4"/>
  <c r="F474" i="4" s="1"/>
  <c r="D475" i="4"/>
  <c r="F475" i="4" s="1"/>
  <c r="D476" i="4"/>
  <c r="F476" i="4" s="1"/>
  <c r="D477" i="4"/>
  <c r="F477" i="4" s="1"/>
  <c r="D478" i="4"/>
  <c r="F478" i="4" s="1"/>
  <c r="D479" i="4"/>
  <c r="F479" i="4" s="1"/>
  <c r="D480" i="4"/>
  <c r="F480" i="4" s="1"/>
  <c r="D481" i="4"/>
  <c r="F481" i="4" s="1"/>
  <c r="D482" i="4"/>
  <c r="F482" i="4" s="1"/>
  <c r="D483" i="4"/>
  <c r="F483" i="4" s="1"/>
  <c r="D484" i="4"/>
  <c r="F484" i="4" s="1"/>
  <c r="D485" i="4"/>
  <c r="F485" i="4" s="1"/>
  <c r="D486" i="4"/>
  <c r="F486" i="4" s="1"/>
  <c r="D487" i="4"/>
  <c r="F487" i="4" s="1"/>
  <c r="D488" i="4"/>
  <c r="F488" i="4" s="1"/>
  <c r="D489" i="4"/>
  <c r="F489" i="4" s="1"/>
  <c r="D491" i="4"/>
  <c r="F491" i="4" s="1"/>
  <c r="D492" i="4"/>
  <c r="F492" i="4" s="1"/>
  <c r="D493" i="4"/>
  <c r="F493" i="4" s="1"/>
  <c r="D494" i="4"/>
  <c r="F494" i="4" s="1"/>
  <c r="D495" i="4"/>
  <c r="F495" i="4" s="1"/>
  <c r="D496" i="4"/>
  <c r="F496" i="4" s="1"/>
  <c r="D497" i="4"/>
  <c r="F497" i="4" s="1"/>
  <c r="D498" i="4"/>
  <c r="F498" i="4" s="1"/>
  <c r="D499" i="4"/>
  <c r="F499" i="4" s="1"/>
  <c r="D500" i="4"/>
  <c r="F500" i="4" s="1"/>
  <c r="D501" i="4"/>
  <c r="F501" i="4" s="1"/>
  <c r="D502" i="4"/>
  <c r="F502" i="4" s="1"/>
  <c r="D503" i="4"/>
  <c r="F503" i="4" s="1"/>
  <c r="D504" i="4"/>
  <c r="F504" i="4" s="1"/>
  <c r="D506" i="4"/>
  <c r="F506" i="4" s="1"/>
  <c r="D507" i="4"/>
  <c r="F507" i="4" s="1"/>
  <c r="D508" i="4"/>
  <c r="F508" i="4" s="1"/>
  <c r="D509" i="4"/>
  <c r="F509" i="4" s="1"/>
  <c r="D510" i="4"/>
  <c r="F510" i="4" s="1"/>
  <c r="D511" i="4"/>
  <c r="F511" i="4" s="1"/>
  <c r="D512" i="4"/>
  <c r="F512" i="4" s="1"/>
  <c r="D513" i="4"/>
  <c r="F513" i="4" s="1"/>
  <c r="D514" i="4"/>
  <c r="F514" i="4" s="1"/>
  <c r="D515" i="4"/>
  <c r="F515" i="4" s="1"/>
  <c r="D516" i="4"/>
  <c r="F516" i="4" s="1"/>
  <c r="D517" i="4"/>
  <c r="F517" i="4" s="1"/>
  <c r="D518" i="4"/>
  <c r="F518" i="4" s="1"/>
  <c r="D519" i="4"/>
  <c r="F519" i="4" s="1"/>
  <c r="D520" i="4"/>
  <c r="F520" i="4" s="1"/>
  <c r="D522" i="4"/>
  <c r="F522" i="4" s="1"/>
  <c r="D523" i="4"/>
  <c r="F523" i="4" s="1"/>
  <c r="D524" i="4"/>
  <c r="F524" i="4" s="1"/>
  <c r="D525" i="4"/>
  <c r="F525" i="4" s="1"/>
  <c r="D526" i="4"/>
  <c r="F526" i="4" s="1"/>
  <c r="D527" i="4"/>
  <c r="F527" i="4" s="1"/>
  <c r="D528" i="4"/>
  <c r="F528" i="4" s="1"/>
  <c r="D529" i="4"/>
  <c r="F529" i="4" s="1"/>
  <c r="D530" i="4"/>
  <c r="F530" i="4" s="1"/>
  <c r="D531" i="4"/>
  <c r="F531" i="4" s="1"/>
  <c r="D532" i="4"/>
  <c r="F532" i="4" s="1"/>
  <c r="D533" i="4"/>
  <c r="F533" i="4" s="1"/>
  <c r="D534" i="4"/>
  <c r="F534" i="4" s="1"/>
  <c r="D535" i="4"/>
  <c r="F535" i="4" s="1"/>
  <c r="D536" i="4"/>
  <c r="F536" i="4" s="1"/>
  <c r="D537" i="4"/>
  <c r="F537" i="4" s="1"/>
  <c r="D538" i="4"/>
  <c r="F538" i="4" s="1"/>
  <c r="D540" i="4"/>
  <c r="F540" i="4" s="1"/>
  <c r="D541" i="4"/>
  <c r="F541" i="4" s="1"/>
  <c r="D542" i="4"/>
  <c r="F542" i="4" s="1"/>
  <c r="D543" i="4"/>
  <c r="F543" i="4" s="1"/>
  <c r="D544" i="4"/>
  <c r="F544" i="4" s="1"/>
  <c r="D545" i="4"/>
  <c r="F545" i="4" s="1"/>
  <c r="D546" i="4"/>
  <c r="F546" i="4" s="1"/>
  <c r="D547" i="4"/>
  <c r="F547" i="4" s="1"/>
  <c r="D548" i="4"/>
  <c r="F548" i="4" s="1"/>
  <c r="D549" i="4"/>
  <c r="F549" i="4" s="1"/>
  <c r="D550" i="4"/>
  <c r="F550" i="4" s="1"/>
  <c r="D551" i="4"/>
  <c r="F551" i="4" s="1"/>
  <c r="D552" i="4"/>
  <c r="F552" i="4" s="1"/>
  <c r="D554" i="4"/>
  <c r="F554" i="4" s="1"/>
  <c r="D555" i="4"/>
  <c r="F555" i="4" s="1"/>
  <c r="D556" i="4"/>
  <c r="F556" i="4" s="1"/>
  <c r="D557" i="4"/>
  <c r="F557" i="4" s="1"/>
  <c r="D558" i="4"/>
  <c r="F558" i="4" s="1"/>
  <c r="D559" i="4"/>
  <c r="F559" i="4" s="1"/>
  <c r="D560" i="4"/>
  <c r="F560" i="4" s="1"/>
  <c r="D561" i="4"/>
  <c r="F561" i="4" s="1"/>
  <c r="D562" i="4"/>
  <c r="F562" i="4" s="1"/>
  <c r="D563" i="4"/>
  <c r="F563" i="4" s="1"/>
  <c r="D564" i="4"/>
  <c r="F564" i="4" s="1"/>
  <c r="D565" i="4"/>
  <c r="F565" i="4" s="1"/>
  <c r="D566" i="4"/>
  <c r="F566" i="4" s="1"/>
  <c r="D567" i="4"/>
  <c r="F567" i="4" s="1"/>
  <c r="D568" i="4"/>
  <c r="F568" i="4" s="1"/>
  <c r="D569" i="4"/>
  <c r="F569" i="4" s="1"/>
  <c r="D570" i="4"/>
  <c r="F570" i="4" s="1"/>
  <c r="D572" i="4"/>
  <c r="F572" i="4" s="1"/>
  <c r="D573" i="4"/>
  <c r="F573" i="4" s="1"/>
  <c r="D574" i="4"/>
  <c r="F574" i="4" s="1"/>
  <c r="D575" i="4"/>
  <c r="F575" i="4" s="1"/>
  <c r="D576" i="4"/>
  <c r="F576" i="4" s="1"/>
  <c r="D577" i="4"/>
  <c r="F577" i="4" s="1"/>
  <c r="D578" i="4"/>
  <c r="F578" i="4" s="1"/>
  <c r="D579" i="4"/>
  <c r="F579" i="4" s="1"/>
  <c r="D580" i="4"/>
  <c r="F580" i="4" s="1"/>
  <c r="D581" i="4"/>
  <c r="F581" i="4" s="1"/>
  <c r="D582" i="4"/>
  <c r="F582" i="4" s="1"/>
  <c r="D583" i="4"/>
  <c r="F583" i="4" s="1"/>
  <c r="D584" i="4"/>
  <c r="F584" i="4" s="1"/>
  <c r="D586" i="4"/>
  <c r="F586" i="4" s="1"/>
  <c r="D587" i="4"/>
  <c r="F587" i="4" s="1"/>
  <c r="D588" i="4"/>
  <c r="F588" i="4" s="1"/>
  <c r="D589" i="4"/>
  <c r="F589" i="4" s="1"/>
  <c r="D590" i="4"/>
  <c r="F590" i="4" s="1"/>
  <c r="D591" i="4"/>
  <c r="F591" i="4" s="1"/>
  <c r="D592" i="4"/>
  <c r="F592" i="4" s="1"/>
  <c r="D593" i="4"/>
  <c r="F593" i="4" s="1"/>
  <c r="D594" i="4"/>
  <c r="F594" i="4" s="1"/>
  <c r="D595" i="4"/>
  <c r="F595" i="4" s="1"/>
  <c r="D596" i="4"/>
  <c r="F596" i="4" s="1"/>
  <c r="D597" i="4"/>
  <c r="F597" i="4" s="1"/>
  <c r="D598" i="4"/>
  <c r="F598" i="4" s="1"/>
  <c r="D599" i="4"/>
  <c r="F599" i="4" s="1"/>
  <c r="D600" i="4"/>
  <c r="F600" i="4" s="1"/>
  <c r="D601" i="4"/>
  <c r="F601" i="4" s="1"/>
  <c r="D602" i="4"/>
  <c r="F602" i="4" s="1"/>
  <c r="D603" i="4"/>
  <c r="F603" i="4" s="1"/>
  <c r="D604" i="4"/>
  <c r="F604" i="4" s="1"/>
  <c r="D606" i="4"/>
  <c r="F606" i="4" s="1"/>
  <c r="D607" i="4"/>
  <c r="F607" i="4" s="1"/>
  <c r="D608" i="4"/>
  <c r="F608" i="4" s="1"/>
  <c r="D609" i="4"/>
  <c r="F609" i="4" s="1"/>
  <c r="D610" i="4"/>
  <c r="F610" i="4" s="1"/>
  <c r="D611" i="4"/>
  <c r="F611" i="4" s="1"/>
  <c r="D612" i="4"/>
  <c r="F612" i="4" s="1"/>
  <c r="D613" i="4"/>
  <c r="F613" i="4" s="1"/>
  <c r="D614" i="4"/>
  <c r="F614" i="4" s="1"/>
  <c r="D615" i="4"/>
  <c r="F615" i="4" s="1"/>
  <c r="D616" i="4"/>
  <c r="F616" i="4" s="1"/>
  <c r="D617" i="4"/>
  <c r="F617" i="4" s="1"/>
  <c r="D618" i="4"/>
  <c r="F618" i="4" s="1"/>
  <c r="D619" i="4"/>
  <c r="F619" i="4" s="1"/>
  <c r="D620" i="4"/>
  <c r="F620" i="4" s="1"/>
  <c r="D621" i="4"/>
  <c r="F621" i="4" s="1"/>
  <c r="D623" i="4"/>
  <c r="F623" i="4" s="1"/>
  <c r="D624" i="4"/>
  <c r="F624" i="4" s="1"/>
  <c r="D625" i="4"/>
  <c r="F625" i="4" s="1"/>
  <c r="D626" i="4"/>
  <c r="F626" i="4" s="1"/>
  <c r="D627" i="4"/>
  <c r="F627" i="4" s="1"/>
  <c r="D628" i="4"/>
  <c r="F628" i="4" s="1"/>
  <c r="D629" i="4"/>
  <c r="F629" i="4" s="1"/>
  <c r="D630" i="4"/>
  <c r="F630" i="4" s="1"/>
  <c r="D632" i="4"/>
  <c r="F632" i="4" s="1"/>
  <c r="D633" i="4"/>
  <c r="F633" i="4" s="1"/>
  <c r="D634" i="4"/>
  <c r="F634" i="4" s="1"/>
  <c r="D635" i="4"/>
  <c r="F635" i="4" s="1"/>
  <c r="D636" i="4"/>
  <c r="F636" i="4" s="1"/>
  <c r="D637" i="4"/>
  <c r="F637" i="4" s="1"/>
  <c r="D638" i="4"/>
  <c r="F638" i="4" s="1"/>
  <c r="D639" i="4"/>
  <c r="F639" i="4" s="1"/>
  <c r="D642" i="4"/>
  <c r="F642" i="4" s="1"/>
  <c r="D643" i="4"/>
  <c r="F643" i="4" s="1"/>
  <c r="D644" i="4"/>
  <c r="F644" i="4" s="1"/>
  <c r="D645" i="4"/>
  <c r="F645" i="4" s="1"/>
  <c r="D646" i="4"/>
  <c r="F646" i="4" s="1"/>
  <c r="D647" i="4"/>
  <c r="F647" i="4" s="1"/>
  <c r="D648" i="4"/>
  <c r="F648" i="4" s="1"/>
  <c r="D649" i="4"/>
  <c r="F649" i="4" s="1"/>
  <c r="D650" i="4"/>
  <c r="F650" i="4" s="1"/>
  <c r="D651" i="4"/>
  <c r="F651" i="4" s="1"/>
  <c r="D652" i="4"/>
  <c r="F652" i="4" s="1"/>
  <c r="D653" i="4"/>
  <c r="F653" i="4" s="1"/>
  <c r="D654" i="4"/>
  <c r="F654" i="4" s="1"/>
  <c r="D655" i="4"/>
  <c r="F655" i="4" s="1"/>
  <c r="D657" i="4"/>
  <c r="F657" i="4" s="1"/>
  <c r="D658" i="4"/>
  <c r="F658" i="4" s="1"/>
  <c r="D660" i="4"/>
  <c r="F660" i="4" s="1"/>
  <c r="D661" i="4"/>
  <c r="F661" i="4" s="1"/>
  <c r="D662" i="4"/>
  <c r="F662" i="4" s="1"/>
  <c r="D663" i="4"/>
  <c r="F663" i="4" s="1"/>
  <c r="D664" i="4"/>
  <c r="F664" i="4" s="1"/>
  <c r="D665" i="4"/>
  <c r="F665" i="4" s="1"/>
  <c r="D666" i="4"/>
  <c r="F666" i="4" s="1"/>
  <c r="D667" i="4"/>
  <c r="F667" i="4" s="1"/>
  <c r="D668" i="4"/>
  <c r="F668" i="4" s="1"/>
  <c r="D669" i="4"/>
  <c r="F669" i="4" s="1"/>
  <c r="D670" i="4"/>
  <c r="F670" i="4" s="1"/>
  <c r="D672" i="4"/>
  <c r="F672" i="4" s="1"/>
  <c r="D673" i="4"/>
  <c r="F673" i="4" s="1"/>
  <c r="D674" i="4"/>
  <c r="F674" i="4" s="1"/>
  <c r="D675" i="4"/>
  <c r="F675" i="4" s="1"/>
  <c r="D676" i="4"/>
  <c r="F676" i="4" s="1"/>
  <c r="D677" i="4"/>
  <c r="F677" i="4" s="1"/>
  <c r="D678" i="4"/>
  <c r="F678" i="4" s="1"/>
  <c r="D679" i="4"/>
  <c r="F679" i="4" s="1"/>
  <c r="D680" i="4"/>
  <c r="F680" i="4" s="1"/>
  <c r="D681" i="4"/>
  <c r="F681" i="4" s="1"/>
  <c r="D682" i="4"/>
  <c r="F682" i="4" s="1"/>
  <c r="D683" i="4"/>
  <c r="F683" i="4" s="1"/>
  <c r="D684" i="4"/>
  <c r="F684" i="4" s="1"/>
  <c r="D686" i="4"/>
  <c r="F686" i="4" s="1"/>
  <c r="D687" i="4"/>
  <c r="F687" i="4" s="1"/>
  <c r="D688" i="4"/>
  <c r="F688" i="4" s="1"/>
  <c r="D689" i="4"/>
  <c r="F689" i="4" s="1"/>
  <c r="D690" i="4"/>
  <c r="F690" i="4" s="1"/>
  <c r="D691" i="4"/>
  <c r="F691" i="4" s="1"/>
  <c r="D692" i="4"/>
  <c r="F692" i="4" s="1"/>
  <c r="D693" i="4"/>
  <c r="F693" i="4" s="1"/>
  <c r="D694" i="4"/>
  <c r="F694" i="4" s="1"/>
  <c r="D695" i="4"/>
  <c r="F695" i="4" s="1"/>
  <c r="D696" i="4"/>
  <c r="F696" i="4" s="1"/>
  <c r="D697" i="4"/>
  <c r="F697" i="4" s="1"/>
  <c r="D698" i="4"/>
  <c r="F698" i="4" s="1"/>
  <c r="D699" i="4"/>
  <c r="F699" i="4" s="1"/>
  <c r="D700" i="4"/>
  <c r="F700" i="4" s="1"/>
  <c r="D702" i="4"/>
  <c r="F702" i="4" s="1"/>
  <c r="D703" i="4"/>
  <c r="F703" i="4" s="1"/>
  <c r="D704" i="4"/>
  <c r="F704" i="4" s="1"/>
  <c r="D705" i="4"/>
  <c r="F705" i="4" s="1"/>
  <c r="D706" i="4"/>
  <c r="F706" i="4" s="1"/>
  <c r="D707" i="4"/>
  <c r="F707" i="4" s="1"/>
  <c r="D708" i="4"/>
  <c r="F708" i="4" s="1"/>
  <c r="D709" i="4"/>
  <c r="F709" i="4" s="1"/>
  <c r="D710" i="4"/>
  <c r="F710" i="4" s="1"/>
  <c r="D711" i="4"/>
  <c r="F711" i="4" s="1"/>
  <c r="D713" i="4"/>
  <c r="F713" i="4" s="1"/>
  <c r="D714" i="4"/>
  <c r="F714" i="4" s="1"/>
  <c r="D715" i="4"/>
  <c r="F715" i="4" s="1"/>
  <c r="D716" i="4"/>
  <c r="F716" i="4" s="1"/>
  <c r="D717" i="4"/>
  <c r="F717" i="4" s="1"/>
  <c r="D718" i="4"/>
  <c r="F718" i="4" s="1"/>
  <c r="D719" i="4"/>
  <c r="F719" i="4" s="1"/>
  <c r="D720" i="4"/>
  <c r="F720" i="4" s="1"/>
  <c r="D721" i="4"/>
  <c r="F721" i="4" s="1"/>
  <c r="D722" i="4"/>
  <c r="F722" i="4" s="1"/>
  <c r="D723" i="4"/>
  <c r="F723" i="4" s="1"/>
  <c r="D724" i="4"/>
  <c r="F724" i="4" s="1"/>
  <c r="D727" i="4"/>
  <c r="F727" i="4" s="1"/>
  <c r="D728" i="4"/>
  <c r="F728" i="4" s="1"/>
  <c r="D729" i="4"/>
  <c r="F729" i="4" s="1"/>
  <c r="D730" i="4"/>
  <c r="F730" i="4" s="1"/>
  <c r="D731" i="4"/>
  <c r="F731" i="4" s="1"/>
  <c r="D732" i="4"/>
  <c r="F732" i="4" s="1"/>
  <c r="D733" i="4"/>
  <c r="F733" i="4" s="1"/>
  <c r="D734" i="4"/>
  <c r="F734" i="4" s="1"/>
  <c r="D737" i="4"/>
  <c r="F737" i="4" s="1"/>
  <c r="D738" i="4"/>
  <c r="F738" i="4" s="1"/>
  <c r="D739" i="4"/>
  <c r="F739" i="4" s="1"/>
  <c r="D740" i="4"/>
  <c r="F740" i="4" s="1"/>
  <c r="D741" i="4"/>
  <c r="F741" i="4" s="1"/>
  <c r="D742" i="4"/>
  <c r="F742" i="4" s="1"/>
  <c r="D743" i="4"/>
  <c r="F743" i="4" s="1"/>
  <c r="D744" i="4"/>
  <c r="F744" i="4" s="1"/>
  <c r="D745" i="4"/>
  <c r="F745" i="4" s="1"/>
  <c r="D746" i="4"/>
  <c r="F746" i="4" s="1"/>
  <c r="D747" i="4"/>
  <c r="F747" i="4" s="1"/>
  <c r="D748" i="4"/>
  <c r="F748" i="4" s="1"/>
  <c r="D749" i="4"/>
  <c r="F749" i="4" s="1"/>
  <c r="D750" i="4"/>
  <c r="F750" i="4" s="1"/>
  <c r="D751" i="4"/>
  <c r="F751" i="4" s="1"/>
  <c r="D752" i="4"/>
  <c r="F752" i="4" s="1"/>
  <c r="D753" i="4"/>
  <c r="F753" i="4" s="1"/>
  <c r="D754" i="4"/>
  <c r="F754" i="4" s="1"/>
  <c r="D756" i="4"/>
  <c r="F756" i="4" s="1"/>
  <c r="D757" i="4"/>
  <c r="F757" i="4" s="1"/>
  <c r="D759" i="4"/>
  <c r="F759" i="4" s="1"/>
  <c r="D760" i="4"/>
  <c r="F760" i="4" s="1"/>
  <c r="D761" i="4"/>
  <c r="F761" i="4" s="1"/>
  <c r="D762" i="4"/>
  <c r="F762" i="4" s="1"/>
  <c r="D763" i="4"/>
  <c r="F763" i="4" s="1"/>
  <c r="D764" i="4"/>
  <c r="F764" i="4" s="1"/>
  <c r="D765" i="4"/>
  <c r="F765" i="4" s="1"/>
  <c r="D766" i="4"/>
  <c r="F766" i="4" s="1"/>
  <c r="D767" i="4"/>
  <c r="F767" i="4" s="1"/>
  <c r="D768" i="4"/>
  <c r="F768" i="4" s="1"/>
  <c r="D769" i="4"/>
  <c r="F769" i="4" s="1"/>
  <c r="D770" i="4"/>
  <c r="F770" i="4" s="1"/>
  <c r="D771" i="4"/>
  <c r="F771" i="4" s="1"/>
  <c r="D772" i="4"/>
  <c r="F772" i="4" s="1"/>
  <c r="D773" i="4"/>
  <c r="F773" i="4" s="1"/>
  <c r="D775" i="4"/>
  <c r="F775" i="4" s="1"/>
  <c r="D776" i="4"/>
  <c r="F776" i="4" s="1"/>
  <c r="D777" i="4"/>
  <c r="F777" i="4" s="1"/>
  <c r="D778" i="4"/>
  <c r="F778" i="4" s="1"/>
  <c r="D779" i="4"/>
  <c r="F779" i="4" s="1"/>
  <c r="D780" i="4"/>
  <c r="F780" i="4" s="1"/>
  <c r="D781" i="4"/>
  <c r="F781" i="4" s="1"/>
  <c r="D782" i="4"/>
  <c r="F782" i="4" s="1"/>
  <c r="D783" i="4"/>
  <c r="F783" i="4" s="1"/>
  <c r="D784" i="4"/>
  <c r="F784" i="4" s="1"/>
  <c r="D785" i="4"/>
  <c r="F785" i="4" s="1"/>
  <c r="D786" i="4"/>
  <c r="F786" i="4" s="1"/>
  <c r="D787" i="4"/>
  <c r="F787" i="4" s="1"/>
  <c r="D788" i="4"/>
  <c r="F788" i="4" s="1"/>
  <c r="D789" i="4"/>
  <c r="F789" i="4" s="1"/>
  <c r="D790" i="4"/>
  <c r="F790" i="4" s="1"/>
  <c r="D791" i="4"/>
  <c r="F791" i="4" s="1"/>
  <c r="D793" i="4"/>
  <c r="F793" i="4" s="1"/>
  <c r="D794" i="4"/>
  <c r="F794" i="4" s="1"/>
  <c r="D795" i="4"/>
  <c r="F795" i="4" s="1"/>
  <c r="D796" i="4"/>
  <c r="F796" i="4" s="1"/>
  <c r="D797" i="4"/>
  <c r="F797" i="4" s="1"/>
  <c r="D798" i="4"/>
  <c r="F798" i="4" s="1"/>
  <c r="D799" i="4"/>
  <c r="F799" i="4" s="1"/>
  <c r="D800" i="4"/>
  <c r="F800" i="4" s="1"/>
  <c r="D801" i="4"/>
  <c r="F801" i="4" s="1"/>
  <c r="D803" i="4"/>
  <c r="F803" i="4" s="1"/>
  <c r="D804" i="4"/>
  <c r="F804" i="4" s="1"/>
  <c r="D806" i="4"/>
  <c r="F806" i="4" s="1"/>
  <c r="D807" i="4"/>
  <c r="F807" i="4" s="1"/>
  <c r="D809" i="4"/>
  <c r="F809" i="4" s="1"/>
  <c r="D810" i="4"/>
  <c r="F810" i="4" s="1"/>
  <c r="D811" i="4"/>
  <c r="F811" i="4" s="1"/>
  <c r="D812" i="4"/>
  <c r="F812" i="4" s="1"/>
  <c r="D813" i="4"/>
  <c r="F813" i="4" s="1"/>
  <c r="D814" i="4"/>
  <c r="F814" i="4" s="1"/>
  <c r="D815" i="4"/>
  <c r="F815" i="4" s="1"/>
  <c r="D816" i="4"/>
  <c r="F816" i="4" s="1"/>
  <c r="D817" i="4"/>
  <c r="F817" i="4" s="1"/>
  <c r="D818" i="4"/>
  <c r="F818" i="4" s="1"/>
  <c r="D819" i="4"/>
  <c r="F819" i="4" s="1"/>
  <c r="D820" i="4"/>
  <c r="F820" i="4" s="1"/>
  <c r="D822" i="4"/>
  <c r="F822" i="4" s="1"/>
  <c r="D823" i="4"/>
  <c r="F823" i="4" s="1"/>
  <c r="D824" i="4"/>
  <c r="F824" i="4" s="1"/>
  <c r="D825" i="4"/>
  <c r="F825" i="4" s="1"/>
  <c r="D826" i="4"/>
  <c r="F826" i="4" s="1"/>
  <c r="D827" i="4"/>
  <c r="F827" i="4" s="1"/>
  <c r="D828" i="4"/>
  <c r="F828" i="4" s="1"/>
  <c r="D829" i="4"/>
  <c r="F829" i="4" s="1"/>
  <c r="D830" i="4"/>
  <c r="F830" i="4" s="1"/>
  <c r="D832" i="4"/>
  <c r="F832" i="4" s="1"/>
  <c r="D833" i="4"/>
  <c r="F833" i="4" s="1"/>
  <c r="D834" i="4"/>
  <c r="F834" i="4" s="1"/>
  <c r="D835" i="4"/>
  <c r="F835" i="4" s="1"/>
  <c r="D836" i="4"/>
  <c r="F836" i="4" s="1"/>
  <c r="D837" i="4"/>
  <c r="F837" i="4" s="1"/>
  <c r="D838" i="4"/>
  <c r="F838" i="4" s="1"/>
  <c r="D839" i="4"/>
  <c r="F839" i="4" s="1"/>
  <c r="D840" i="4"/>
  <c r="F840" i="4" s="1"/>
  <c r="D841" i="4"/>
  <c r="F841" i="4" s="1"/>
  <c r="D842" i="4"/>
  <c r="F842" i="4" s="1"/>
  <c r="D843" i="4"/>
  <c r="F843" i="4" s="1"/>
  <c r="D845" i="4"/>
  <c r="F845" i="4" s="1"/>
  <c r="D846" i="4"/>
  <c r="F846" i="4" s="1"/>
  <c r="D847" i="4"/>
  <c r="F847" i="4" s="1"/>
  <c r="D848" i="4"/>
  <c r="F848" i="4" s="1"/>
  <c r="D849" i="4"/>
  <c r="F849" i="4" s="1"/>
  <c r="D850" i="4"/>
  <c r="F850" i="4" s="1"/>
  <c r="D851" i="4"/>
  <c r="F851" i="4" s="1"/>
  <c r="D852" i="4"/>
  <c r="F852" i="4" s="1"/>
  <c r="D853" i="4"/>
  <c r="F853" i="4" s="1"/>
  <c r="D854" i="4"/>
  <c r="F854" i="4" s="1"/>
  <c r="D855" i="4"/>
  <c r="F855" i="4" s="1"/>
  <c r="D856" i="4"/>
  <c r="F856" i="4" s="1"/>
  <c r="D857" i="4"/>
  <c r="F857" i="4" s="1"/>
  <c r="D858" i="4"/>
  <c r="F858" i="4" s="1"/>
  <c r="D859" i="4"/>
  <c r="F859" i="4" s="1"/>
  <c r="D860" i="4"/>
  <c r="F860" i="4" s="1"/>
  <c r="D861" i="4"/>
  <c r="F861" i="4" s="1"/>
  <c r="D863" i="4"/>
  <c r="F863" i="4" s="1"/>
  <c r="D865" i="4"/>
  <c r="F865" i="4" s="1"/>
  <c r="D866" i="4"/>
  <c r="F866" i="4" s="1"/>
  <c r="D867" i="4"/>
  <c r="F867" i="4" s="1"/>
  <c r="D868" i="4"/>
  <c r="F868" i="4" s="1"/>
  <c r="D869" i="4"/>
  <c r="F869" i="4" s="1"/>
  <c r="D870" i="4"/>
  <c r="F870" i="4" s="1"/>
  <c r="D871" i="4"/>
  <c r="F871" i="4" s="1"/>
  <c r="D872" i="4"/>
  <c r="F872" i="4" s="1"/>
  <c r="D874" i="4"/>
  <c r="F874" i="4" s="1"/>
  <c r="D875" i="4"/>
  <c r="F875" i="4" s="1"/>
  <c r="D876" i="4"/>
  <c r="F876" i="4" s="1"/>
  <c r="D877" i="4"/>
  <c r="F877" i="4" s="1"/>
  <c r="D879" i="4"/>
  <c r="F879" i="4" s="1"/>
  <c r="D880" i="4"/>
  <c r="F880" i="4" s="1"/>
  <c r="D881" i="4"/>
  <c r="F881" i="4" s="1"/>
  <c r="D882" i="4"/>
  <c r="F882" i="4" s="1"/>
  <c r="D883" i="4"/>
  <c r="F883" i="4" s="1"/>
  <c r="D884" i="4"/>
  <c r="F884" i="4" s="1"/>
  <c r="D885" i="4"/>
  <c r="F885" i="4" s="1"/>
  <c r="D886" i="4"/>
  <c r="F886" i="4" s="1"/>
  <c r="D887" i="4"/>
  <c r="F887" i="4" s="1"/>
  <c r="D888" i="4"/>
  <c r="F888" i="4" s="1"/>
  <c r="D889" i="4"/>
  <c r="F889" i="4" s="1"/>
  <c r="D890" i="4"/>
  <c r="F890" i="4" s="1"/>
  <c r="D891" i="4"/>
  <c r="F891" i="4" s="1"/>
  <c r="D892" i="4"/>
  <c r="F892" i="4" s="1"/>
  <c r="D893" i="4"/>
  <c r="F893" i="4" s="1"/>
  <c r="D894" i="4"/>
  <c r="F894" i="4" s="1"/>
  <c r="D895" i="4"/>
  <c r="F895" i="4" s="1"/>
  <c r="D897" i="4"/>
  <c r="F897" i="4" s="1"/>
  <c r="D899" i="4"/>
  <c r="F899" i="4" s="1"/>
  <c r="D900" i="4"/>
  <c r="F900" i="4" s="1"/>
  <c r="D901" i="4"/>
  <c r="F901" i="4" s="1"/>
  <c r="D902" i="4"/>
  <c r="F902" i="4" s="1"/>
  <c r="D903" i="4"/>
  <c r="F903" i="4" s="1"/>
  <c r="D904" i="4"/>
  <c r="F904" i="4" s="1"/>
  <c r="D905" i="4"/>
  <c r="F905" i="4" s="1"/>
  <c r="D906" i="4"/>
  <c r="F906" i="4" s="1"/>
  <c r="D907" i="4"/>
  <c r="F907" i="4" s="1"/>
  <c r="D908" i="4"/>
  <c r="F908" i="4" s="1"/>
  <c r="D909" i="4"/>
  <c r="F909" i="4" s="1"/>
  <c r="D910" i="4"/>
  <c r="F910" i="4" s="1"/>
  <c r="D911" i="4"/>
  <c r="F911" i="4" s="1"/>
  <c r="D912" i="4"/>
  <c r="F912" i="4" s="1"/>
  <c r="D914" i="4"/>
  <c r="F914" i="4" s="1"/>
  <c r="D915" i="4"/>
  <c r="F915" i="4" s="1"/>
  <c r="D916" i="4"/>
  <c r="F916" i="4" s="1"/>
  <c r="D917" i="4"/>
  <c r="F917" i="4" s="1"/>
  <c r="D918" i="4"/>
  <c r="F918" i="4" s="1"/>
  <c r="D919" i="4"/>
  <c r="F919" i="4" s="1"/>
  <c r="D920" i="4"/>
  <c r="F920" i="4" s="1"/>
  <c r="D921" i="4"/>
  <c r="F921" i="4" s="1"/>
  <c r="D922" i="4"/>
  <c r="F922" i="4" s="1"/>
  <c r="D923" i="4"/>
  <c r="F923" i="4" s="1"/>
  <c r="D924" i="4"/>
  <c r="F924" i="4" s="1"/>
  <c r="D925" i="4"/>
  <c r="F925" i="4" s="1"/>
  <c r="D926" i="4"/>
  <c r="F926" i="4" s="1"/>
  <c r="D927" i="4"/>
  <c r="F927" i="4" s="1"/>
  <c r="D928" i="4"/>
  <c r="F928" i="4" s="1"/>
  <c r="D929" i="4"/>
  <c r="F929" i="4" s="1"/>
  <c r="D931" i="4"/>
  <c r="F931" i="4" s="1"/>
  <c r="D932" i="4"/>
  <c r="F932" i="4" s="1"/>
  <c r="D933" i="4"/>
  <c r="F933" i="4" s="1"/>
  <c r="D934" i="4"/>
  <c r="F934" i="4" s="1"/>
  <c r="D935" i="4"/>
  <c r="F935" i="4" s="1"/>
  <c r="D937" i="4"/>
  <c r="F937" i="4" s="1"/>
  <c r="D938" i="4"/>
  <c r="F938" i="4" s="1"/>
  <c r="D939" i="4"/>
  <c r="F939" i="4" s="1"/>
  <c r="D940" i="4"/>
  <c r="F940" i="4" s="1"/>
  <c r="D941" i="4"/>
  <c r="F941" i="4" s="1"/>
  <c r="D942" i="4"/>
  <c r="F942" i="4" s="1"/>
  <c r="D943" i="4"/>
  <c r="F943" i="4" s="1"/>
  <c r="D944" i="4"/>
  <c r="F944" i="4" s="1"/>
  <c r="D945" i="4"/>
  <c r="F945" i="4" s="1"/>
  <c r="D946" i="4"/>
  <c r="F946" i="4" s="1"/>
  <c r="D947" i="4"/>
  <c r="F947" i="4" s="1"/>
  <c r="D948" i="4"/>
  <c r="F948" i="4" s="1"/>
  <c r="D949" i="4"/>
  <c r="F949" i="4" s="1"/>
  <c r="D950" i="4"/>
  <c r="F950" i="4" s="1"/>
  <c r="D951" i="4"/>
  <c r="F951" i="4" s="1"/>
  <c r="D952" i="4"/>
  <c r="F952" i="4" s="1"/>
  <c r="D954" i="4"/>
  <c r="F954" i="4" s="1"/>
  <c r="D955" i="4"/>
  <c r="F955" i="4" s="1"/>
  <c r="D956" i="4"/>
  <c r="F956" i="4" s="1"/>
  <c r="D957" i="4"/>
  <c r="F957" i="4" s="1"/>
  <c r="D958" i="4"/>
  <c r="F958" i="4" s="1"/>
  <c r="D959" i="4"/>
  <c r="F959" i="4" s="1"/>
  <c r="D960" i="4"/>
  <c r="F960" i="4" s="1"/>
  <c r="D961" i="4"/>
  <c r="F961" i="4" s="1"/>
  <c r="D963" i="4"/>
  <c r="F963" i="4" s="1"/>
  <c r="D964" i="4"/>
  <c r="F964" i="4" s="1"/>
  <c r="D965" i="4"/>
  <c r="F965" i="4" s="1"/>
  <c r="D967" i="4"/>
  <c r="F967" i="4" s="1"/>
  <c r="D969" i="4"/>
  <c r="F969" i="4" s="1"/>
  <c r="D970" i="4"/>
  <c r="F970" i="4" s="1"/>
  <c r="D971" i="4"/>
  <c r="F971" i="4" s="1"/>
  <c r="D972" i="4"/>
  <c r="F972" i="4" s="1"/>
  <c r="D973" i="4"/>
  <c r="F973" i="4" s="1"/>
  <c r="D974" i="4"/>
  <c r="F974" i="4" s="1"/>
  <c r="D975" i="4"/>
  <c r="F975" i="4" s="1"/>
  <c r="D976" i="4"/>
  <c r="F976" i="4" s="1"/>
  <c r="D977" i="4"/>
  <c r="F977" i="4" s="1"/>
  <c r="D978" i="4"/>
  <c r="F978" i="4" s="1"/>
  <c r="D979" i="4"/>
  <c r="F979" i="4" s="1"/>
  <c r="D980" i="4"/>
  <c r="F980" i="4" s="1"/>
  <c r="D981" i="4"/>
  <c r="F981" i="4" s="1"/>
  <c r="D982" i="4"/>
  <c r="F982" i="4" s="1"/>
  <c r="D983" i="4"/>
  <c r="F983" i="4" s="1"/>
  <c r="D984" i="4"/>
  <c r="F984" i="4" s="1"/>
  <c r="D985" i="4"/>
  <c r="F985" i="4" s="1"/>
  <c r="D986" i="4"/>
  <c r="F986" i="4" s="1"/>
  <c r="D988" i="4"/>
  <c r="F988" i="4" s="1"/>
  <c r="D989" i="4"/>
  <c r="F989" i="4" s="1"/>
  <c r="D990" i="4"/>
  <c r="F990" i="4" s="1"/>
  <c r="D991" i="4"/>
  <c r="F991" i="4" s="1"/>
  <c r="D992" i="4"/>
  <c r="F992" i="4" s="1"/>
  <c r="D993" i="4"/>
  <c r="F993" i="4" s="1"/>
  <c r="D994" i="4"/>
  <c r="F994" i="4" s="1"/>
  <c r="D995" i="4"/>
  <c r="F995" i="4" s="1"/>
  <c r="D996" i="4"/>
  <c r="F996" i="4" s="1"/>
  <c r="D997" i="4"/>
  <c r="F997" i="4" s="1"/>
  <c r="D998" i="4"/>
  <c r="F998" i="4" s="1"/>
  <c r="D999" i="4"/>
  <c r="F999" i="4" s="1"/>
  <c r="D1000" i="4"/>
  <c r="F1000" i="4" s="1"/>
  <c r="D1002" i="4"/>
  <c r="F1002" i="4" s="1"/>
  <c r="D1003" i="4"/>
  <c r="F1003" i="4" s="1"/>
  <c r="D1005" i="4"/>
  <c r="F1005" i="4" s="1"/>
  <c r="D1006" i="4"/>
  <c r="F1006" i="4" s="1"/>
  <c r="D1007" i="4"/>
  <c r="F1007" i="4" s="1"/>
  <c r="D1008" i="4"/>
  <c r="F1008" i="4" s="1"/>
  <c r="D1009" i="4"/>
  <c r="F1009" i="4" s="1"/>
  <c r="D1010" i="4"/>
  <c r="F1010" i="4" s="1"/>
  <c r="D1011" i="4"/>
  <c r="F1011" i="4" s="1"/>
  <c r="D1012" i="4"/>
  <c r="F1012" i="4" s="1"/>
  <c r="D1013" i="4"/>
  <c r="F1013" i="4" s="1"/>
  <c r="D1014" i="4"/>
  <c r="F1014" i="4" s="1"/>
  <c r="D1015" i="4"/>
  <c r="F1015" i="4" s="1"/>
  <c r="D1016" i="4"/>
  <c r="F1016" i="4" s="1"/>
  <c r="D1017" i="4"/>
  <c r="F1017" i="4" s="1"/>
  <c r="D1018" i="4"/>
  <c r="F1018" i="4" s="1"/>
  <c r="D1019" i="4"/>
  <c r="F1019" i="4" s="1"/>
  <c r="D1020" i="4"/>
  <c r="F1020" i="4" s="1"/>
  <c r="D1021" i="4"/>
  <c r="F1021" i="4" s="1"/>
  <c r="D1022" i="4"/>
  <c r="F1022" i="4" s="1"/>
  <c r="D1024" i="4"/>
  <c r="F1024" i="4" s="1"/>
  <c r="D1025" i="4"/>
  <c r="F1025" i="4" s="1"/>
  <c r="D1026" i="4"/>
  <c r="F1026" i="4" s="1"/>
  <c r="D1027" i="4"/>
  <c r="F1027" i="4" s="1"/>
  <c r="D1028" i="4"/>
  <c r="F1028" i="4" s="1"/>
  <c r="D1029" i="4"/>
  <c r="F1029" i="4" s="1"/>
  <c r="D1030" i="4"/>
  <c r="F1030" i="4" s="1"/>
  <c r="D1031" i="4"/>
  <c r="F1031" i="4" s="1"/>
  <c r="D1032" i="4"/>
  <c r="F1032" i="4" s="1"/>
  <c r="D1033" i="4"/>
  <c r="F1033" i="4" s="1"/>
  <c r="D1034" i="4"/>
  <c r="F1034" i="4" s="1"/>
  <c r="D1035" i="4"/>
  <c r="F1035" i="4" s="1"/>
  <c r="D1036" i="4"/>
  <c r="F1036" i="4" s="1"/>
  <c r="D1037" i="4"/>
  <c r="F1037" i="4" s="1"/>
  <c r="D1038" i="4"/>
  <c r="F1038" i="4" s="1"/>
  <c r="D1040" i="4"/>
  <c r="F1040" i="4" s="1"/>
  <c r="D1041" i="4"/>
  <c r="F1041" i="4" s="1"/>
  <c r="D1042" i="4"/>
  <c r="F1042" i="4" s="1"/>
  <c r="D1043" i="4"/>
  <c r="F1043" i="4" s="1"/>
  <c r="D1044" i="4"/>
  <c r="F1044" i="4" s="1"/>
  <c r="D1045" i="4"/>
  <c r="F1045" i="4" s="1"/>
  <c r="D1046" i="4"/>
  <c r="F1046" i="4" s="1"/>
  <c r="D1047" i="4"/>
  <c r="F1047" i="4" s="1"/>
  <c r="D1048" i="4"/>
  <c r="F1048" i="4" s="1"/>
  <c r="D1050" i="4"/>
  <c r="F1050" i="4" s="1"/>
  <c r="D1051" i="4"/>
  <c r="F1051" i="4" s="1"/>
  <c r="D1052" i="4"/>
  <c r="F1052" i="4" s="1"/>
  <c r="D1053" i="4"/>
  <c r="F1053" i="4" s="1"/>
  <c r="D1054" i="4"/>
  <c r="F1054" i="4" s="1"/>
  <c r="D1055" i="4"/>
  <c r="F1055" i="4" s="1"/>
  <c r="D1056" i="4"/>
  <c r="F1056" i="4" s="1"/>
  <c r="D1057" i="4"/>
  <c r="F1057" i="4" s="1"/>
  <c r="D1058" i="4"/>
  <c r="F1058" i="4" s="1"/>
  <c r="D1059" i="4"/>
  <c r="F1059" i="4" s="1"/>
  <c r="D1060" i="4"/>
  <c r="F1060" i="4" s="1"/>
  <c r="D1061" i="4"/>
  <c r="F1061" i="4" s="1"/>
  <c r="D1062" i="4"/>
  <c r="F1062" i="4" s="1"/>
  <c r="D1063" i="4"/>
  <c r="F1063" i="4" s="1"/>
  <c r="D1065" i="4"/>
  <c r="F1065" i="4" s="1"/>
  <c r="D1066" i="4"/>
  <c r="F1066" i="4" s="1"/>
  <c r="D1067" i="4"/>
  <c r="F1067" i="4" s="1"/>
  <c r="D1068" i="4"/>
  <c r="F1068" i="4" s="1"/>
  <c r="D1069" i="4"/>
  <c r="F1069" i="4" s="1"/>
  <c r="D1070" i="4"/>
  <c r="F1070" i="4" s="1"/>
  <c r="D1071" i="4"/>
  <c r="F1071" i="4" s="1"/>
  <c r="D1073" i="4"/>
  <c r="F1073" i="4" s="1"/>
  <c r="D1074" i="4"/>
  <c r="F1074" i="4" s="1"/>
  <c r="D1075" i="4"/>
  <c r="F1075" i="4" s="1"/>
  <c r="D1076" i="4"/>
  <c r="F1076" i="4" s="1"/>
  <c r="D1077" i="4"/>
  <c r="F1077" i="4" s="1"/>
  <c r="D1078" i="4"/>
  <c r="F1078" i="4" s="1"/>
  <c r="D1079" i="4"/>
  <c r="F1079" i="4" s="1"/>
  <c r="D1080" i="4"/>
  <c r="F1080" i="4" s="1"/>
  <c r="D1081" i="4"/>
  <c r="F1081" i="4" s="1"/>
  <c r="D1082" i="4"/>
  <c r="F1082" i="4" s="1"/>
  <c r="D1084" i="4"/>
  <c r="F1084" i="4" s="1"/>
  <c r="D1085" i="4"/>
  <c r="F1085" i="4" s="1"/>
  <c r="D1086" i="4"/>
  <c r="F1086" i="4" s="1"/>
  <c r="D1087" i="4"/>
  <c r="F1087" i="4" s="1"/>
  <c r="D1088" i="4"/>
  <c r="F1088" i="4" s="1"/>
  <c r="D1089" i="4"/>
  <c r="F1089" i="4" s="1"/>
  <c r="D1090" i="4"/>
  <c r="F1090" i="4" s="1"/>
  <c r="D1091" i="4"/>
  <c r="F1091" i="4" s="1"/>
  <c r="D1092" i="4"/>
  <c r="F1092" i="4" s="1"/>
  <c r="D1093" i="4"/>
  <c r="F1093" i="4" s="1"/>
  <c r="D1094" i="4"/>
  <c r="F1094" i="4" s="1"/>
  <c r="D1095" i="4"/>
  <c r="F1095" i="4" s="1"/>
  <c r="D1096" i="4"/>
  <c r="F1096" i="4" s="1"/>
  <c r="D1097" i="4"/>
  <c r="F1097" i="4" s="1"/>
  <c r="D1098" i="4"/>
  <c r="F1098" i="4" s="1"/>
  <c r="D1100" i="4"/>
  <c r="F1100" i="4" s="1"/>
  <c r="D1101" i="4"/>
  <c r="F1101" i="4" s="1"/>
  <c r="D1102" i="4"/>
  <c r="F1102" i="4" s="1"/>
  <c r="D1104" i="4"/>
  <c r="F1104" i="4" s="1"/>
  <c r="D1105" i="4"/>
  <c r="F1105" i="4" s="1"/>
  <c r="D1106" i="4"/>
  <c r="F1106" i="4" s="1"/>
  <c r="D1107" i="4"/>
  <c r="F1107" i="4" s="1"/>
  <c r="D1109" i="4"/>
  <c r="F1109" i="4" s="1"/>
  <c r="D1110" i="4"/>
  <c r="F1110" i="4" s="1"/>
  <c r="D1111" i="4"/>
  <c r="F1111" i="4" s="1"/>
  <c r="D1112" i="4"/>
  <c r="F1112" i="4" s="1"/>
  <c r="D1113" i="4"/>
  <c r="F1113" i="4" s="1"/>
  <c r="D1114" i="4"/>
  <c r="F1114" i="4" s="1"/>
  <c r="D1115" i="4"/>
  <c r="F1115" i="4" s="1"/>
  <c r="D1117" i="4"/>
  <c r="F1117" i="4" s="1"/>
  <c r="D1118" i="4"/>
  <c r="F1118" i="4" s="1"/>
  <c r="D1119" i="4"/>
  <c r="F1119" i="4" s="1"/>
  <c r="D1120" i="4"/>
  <c r="F1120" i="4" s="1"/>
  <c r="D1121" i="4"/>
  <c r="F1121" i="4" s="1"/>
  <c r="D1122" i="4"/>
  <c r="F1122" i="4" s="1"/>
  <c r="D1123" i="4"/>
  <c r="F1123" i="4" s="1"/>
  <c r="D1125" i="4"/>
  <c r="F1125" i="4" s="1"/>
  <c r="D1126" i="4"/>
  <c r="F1126" i="4" s="1"/>
  <c r="D1127" i="4"/>
  <c r="F1127" i="4" s="1"/>
  <c r="D1129" i="4"/>
  <c r="F1129" i="4" s="1"/>
  <c r="D1130" i="4"/>
  <c r="F1130" i="4" s="1"/>
  <c r="D1131" i="4"/>
  <c r="F1131" i="4" s="1"/>
  <c r="D1132" i="4"/>
  <c r="F1132" i="4" s="1"/>
  <c r="D1133" i="4"/>
  <c r="F1133" i="4" s="1"/>
  <c r="D1134" i="4"/>
  <c r="F1134" i="4" s="1"/>
  <c r="D1135" i="4"/>
  <c r="F1135" i="4" s="1"/>
  <c r="D1137" i="4"/>
  <c r="F1137" i="4" s="1"/>
  <c r="D1138" i="4"/>
  <c r="F1138" i="4" s="1"/>
  <c r="D1139" i="4"/>
  <c r="F1139" i="4" s="1"/>
  <c r="D1140" i="4"/>
  <c r="F1140" i="4" s="1"/>
  <c r="D1142" i="4"/>
  <c r="F1142" i="4" s="1"/>
  <c r="D1143" i="4"/>
  <c r="F1143" i="4" s="1"/>
  <c r="D1144" i="4"/>
  <c r="F1144" i="4" s="1"/>
  <c r="D1146" i="4"/>
  <c r="F1146" i="4" s="1"/>
  <c r="D1147" i="4"/>
  <c r="F1147" i="4" s="1"/>
  <c r="D1148" i="4"/>
  <c r="F1148" i="4" s="1"/>
  <c r="D1149" i="4"/>
  <c r="F1149" i="4" s="1"/>
  <c r="D1150" i="4"/>
  <c r="F1150" i="4" s="1"/>
  <c r="D1151" i="4"/>
  <c r="F1151" i="4" s="1"/>
  <c r="D1152" i="4"/>
  <c r="F1152" i="4" s="1"/>
  <c r="D1153" i="4"/>
  <c r="F1153" i="4" s="1"/>
  <c r="D1155" i="4"/>
  <c r="F1155" i="4" s="1"/>
  <c r="D1156" i="4"/>
  <c r="F1156" i="4" s="1"/>
  <c r="D1157" i="4"/>
  <c r="F1157" i="4" s="1"/>
  <c r="D1159" i="4"/>
  <c r="F1159" i="4" s="1"/>
  <c r="D1161" i="4"/>
  <c r="F1161" i="4" s="1"/>
  <c r="D1162" i="4"/>
  <c r="F1162" i="4" s="1"/>
  <c r="D1163" i="4"/>
  <c r="F1163" i="4" s="1"/>
  <c r="D1165" i="4"/>
  <c r="F1165" i="4" s="1"/>
  <c r="D1167" i="4"/>
  <c r="F1167" i="4" s="1"/>
  <c r="D1169" i="4"/>
  <c r="F1169" i="4" s="1"/>
  <c r="D1170" i="4"/>
  <c r="F1170" i="4" s="1"/>
  <c r="D1171" i="4"/>
  <c r="F1171" i="4" s="1"/>
  <c r="D1173" i="4"/>
  <c r="F1173" i="4" s="1"/>
  <c r="D1174" i="4"/>
  <c r="F1174" i="4" s="1"/>
  <c r="D1175" i="4"/>
  <c r="F1175" i="4" s="1"/>
  <c r="D1177" i="4"/>
  <c r="F1177" i="4" s="1"/>
  <c r="D1178" i="4"/>
  <c r="F1178" i="4" s="1"/>
  <c r="D1179" i="4"/>
  <c r="F1179" i="4" s="1"/>
  <c r="D1181" i="4"/>
  <c r="F1181" i="4" s="1"/>
  <c r="D1182" i="4"/>
  <c r="F1182" i="4" s="1"/>
  <c r="D1183" i="4"/>
  <c r="F1183" i="4" s="1"/>
  <c r="D1184" i="4"/>
  <c r="F1184" i="4" s="1"/>
  <c r="D1185" i="4"/>
  <c r="F1185" i="4" s="1"/>
  <c r="D1186" i="4"/>
  <c r="F1186" i="4" s="1"/>
  <c r="D1188" i="4"/>
  <c r="F1188" i="4" s="1"/>
  <c r="D1189" i="4"/>
  <c r="F1189" i="4" s="1"/>
  <c r="D1190" i="4"/>
  <c r="F1190" i="4" s="1"/>
  <c r="D1192" i="4"/>
  <c r="F1192" i="4" s="1"/>
  <c r="D1193" i="4"/>
  <c r="F1193" i="4" s="1"/>
  <c r="D1194" i="4"/>
  <c r="F1194" i="4" s="1"/>
  <c r="D1195" i="4"/>
  <c r="F1195" i="4" s="1"/>
  <c r="D1196" i="4"/>
  <c r="F1196" i="4" s="1"/>
  <c r="D1197" i="4"/>
  <c r="F1197" i="4" s="1"/>
  <c r="D1199" i="4"/>
  <c r="F1199" i="4" s="1"/>
  <c r="D1200" i="4"/>
  <c r="F1200" i="4" s="1"/>
  <c r="D1201" i="4"/>
  <c r="F1201" i="4" s="1"/>
  <c r="D1202" i="4"/>
  <c r="F1202" i="4" s="1"/>
  <c r="D1204" i="4"/>
  <c r="F1204" i="4" s="1"/>
  <c r="D1205" i="4"/>
  <c r="F1205" i="4" s="1"/>
  <c r="D1206" i="4"/>
  <c r="F1206" i="4" s="1"/>
  <c r="D1208" i="4"/>
  <c r="F1208" i="4" s="1"/>
  <c r="D1209" i="4"/>
  <c r="F1209" i="4" s="1"/>
  <c r="D1210" i="4"/>
  <c r="F1210" i="4" s="1"/>
  <c r="D1212" i="4"/>
  <c r="F1212" i="4" s="1"/>
  <c r="D1213" i="4"/>
  <c r="F1213" i="4" s="1"/>
  <c r="D1214" i="4"/>
  <c r="F1214" i="4" s="1"/>
  <c r="D1216" i="4"/>
  <c r="F1216" i="4" s="1"/>
  <c r="D1217" i="4"/>
  <c r="F1217" i="4" s="1"/>
  <c r="D1218" i="4"/>
  <c r="F1218" i="4" s="1"/>
  <c r="D1220" i="4"/>
  <c r="F1220" i="4" s="1"/>
  <c r="D1221" i="4"/>
  <c r="F1221" i="4" s="1"/>
  <c r="D1222" i="4"/>
  <c r="F1222" i="4" s="1"/>
  <c r="D1223" i="4"/>
  <c r="F1223" i="4" s="1"/>
  <c r="D1224" i="4"/>
  <c r="F1224" i="4" s="1"/>
  <c r="D1225" i="4"/>
  <c r="F1225" i="4" s="1"/>
  <c r="D1226" i="4"/>
  <c r="F1226" i="4" s="1"/>
  <c r="D1228" i="4"/>
  <c r="F1228" i="4" s="1"/>
  <c r="D1229" i="4"/>
  <c r="F1229" i="4" s="1"/>
  <c r="D1230" i="4"/>
  <c r="F1230" i="4" s="1"/>
  <c r="D1231" i="4"/>
  <c r="F1231" i="4" s="1"/>
  <c r="D1233" i="4"/>
  <c r="F1233" i="4" s="1"/>
  <c r="D1234" i="4"/>
  <c r="F1234" i="4" s="1"/>
  <c r="D1235" i="4"/>
  <c r="F1235" i="4" s="1"/>
  <c r="D1237" i="4"/>
  <c r="F1237" i="4" s="1"/>
  <c r="D1238" i="4"/>
  <c r="F1238" i="4" s="1"/>
  <c r="D1240" i="4"/>
  <c r="F1240" i="4" s="1"/>
  <c r="D1241" i="4"/>
  <c r="F1241" i="4" s="1"/>
  <c r="D1242" i="4"/>
  <c r="F1242" i="4" s="1"/>
  <c r="D1244" i="4"/>
  <c r="F1244" i="4" s="1"/>
  <c r="D1246" i="4"/>
  <c r="F1246" i="4" s="1"/>
  <c r="D1248" i="4"/>
  <c r="F1248" i="4" s="1"/>
  <c r="D1249" i="4"/>
  <c r="F1249" i="4" s="1"/>
  <c r="D1250" i="4"/>
  <c r="F1250" i="4" s="1"/>
  <c r="D1252" i="4"/>
  <c r="F1252" i="4" s="1"/>
  <c r="D1253" i="4"/>
  <c r="F1253" i="4" s="1"/>
  <c r="D1254" i="4"/>
  <c r="F1254" i="4" s="1"/>
  <c r="D1255" i="4"/>
  <c r="F1255" i="4" s="1"/>
  <c r="D1257" i="4"/>
  <c r="F1257" i="4" s="1"/>
  <c r="D1258" i="4"/>
  <c r="F1258" i="4" s="1"/>
  <c r="D1260" i="4"/>
  <c r="F1260" i="4" s="1"/>
  <c r="D1261" i="4"/>
  <c r="F1261" i="4" s="1"/>
  <c r="D1262" i="4"/>
  <c r="F1262" i="4" s="1"/>
  <c r="D1263" i="4"/>
  <c r="F1263" i="4" s="1"/>
  <c r="D1264" i="4"/>
  <c r="F1264" i="4" s="1"/>
  <c r="D1266" i="4"/>
  <c r="F1266" i="4" s="1"/>
  <c r="D1267" i="4"/>
  <c r="F1267" i="4" s="1"/>
  <c r="D1268" i="4"/>
  <c r="F1268" i="4" s="1"/>
  <c r="D1269" i="4"/>
  <c r="F1269" i="4" s="1"/>
  <c r="D1270" i="4"/>
  <c r="F1270" i="4" s="1"/>
  <c r="D1271" i="4"/>
  <c r="F1271" i="4" s="1"/>
  <c r="D1273" i="4"/>
  <c r="F1273" i="4" s="1"/>
  <c r="D1274" i="4"/>
  <c r="F1274" i="4" s="1"/>
  <c r="D1275" i="4"/>
  <c r="F1275" i="4" s="1"/>
  <c r="D1276" i="4"/>
  <c r="F1276" i="4" s="1"/>
  <c r="D1277" i="4"/>
  <c r="F1277" i="4" s="1"/>
  <c r="D1278" i="4"/>
  <c r="F1278" i="4" s="1"/>
  <c r="D1279" i="4"/>
  <c r="F1279" i="4" s="1"/>
  <c r="D1280" i="4"/>
  <c r="F1280" i="4" s="1"/>
  <c r="D1281" i="4"/>
  <c r="F1281" i="4" s="1"/>
  <c r="D1282" i="4"/>
  <c r="F1282" i="4" s="1"/>
  <c r="D1284" i="4"/>
  <c r="F1284" i="4" s="1"/>
  <c r="D1285" i="4"/>
  <c r="F1285" i="4" s="1"/>
  <c r="D1286" i="4"/>
  <c r="F1286" i="4" s="1"/>
  <c r="D1287" i="4"/>
  <c r="F1287" i="4" s="1"/>
  <c r="D1288" i="4"/>
  <c r="F1288" i="4" s="1"/>
  <c r="D1289" i="4"/>
  <c r="F1289" i="4" s="1"/>
  <c r="D1291" i="4"/>
  <c r="F1291" i="4" s="1"/>
  <c r="D1292" i="4"/>
  <c r="F1292" i="4" s="1"/>
  <c r="D1293" i="4"/>
  <c r="F1293" i="4" s="1"/>
  <c r="D1294" i="4"/>
  <c r="F1294" i="4" s="1"/>
  <c r="D1295" i="4"/>
  <c r="F1295" i="4" s="1"/>
  <c r="D1296" i="4"/>
  <c r="F1296" i="4" s="1"/>
  <c r="D1297" i="4"/>
  <c r="F1297" i="4" s="1"/>
  <c r="D1298" i="4"/>
  <c r="F1298" i="4" s="1"/>
  <c r="D1299" i="4"/>
  <c r="F1299" i="4" s="1"/>
  <c r="D1300" i="4"/>
  <c r="F1300" i="4" s="1"/>
  <c r="D1301" i="4"/>
  <c r="F1301" i="4" s="1"/>
  <c r="D1303" i="4"/>
  <c r="F1303" i="4" s="1"/>
  <c r="D1304" i="4"/>
  <c r="F1304" i="4" s="1"/>
  <c r="D1305" i="4"/>
  <c r="F1305" i="4" s="1"/>
  <c r="D1306" i="4"/>
  <c r="F1306" i="4" s="1"/>
  <c r="D1307" i="4"/>
  <c r="F1307" i="4" s="1"/>
  <c r="D1308" i="4"/>
  <c r="F1308" i="4" s="1"/>
  <c r="D1309" i="4"/>
  <c r="F1309" i="4" s="1"/>
  <c r="D1310" i="4"/>
  <c r="F1310" i="4" s="1"/>
  <c r="D1311" i="4"/>
  <c r="F1311" i="4" s="1"/>
  <c r="D1312" i="4"/>
  <c r="F1312" i="4" s="1"/>
  <c r="D1313" i="4"/>
  <c r="F1313" i="4" s="1"/>
  <c r="D1314" i="4"/>
  <c r="F1314" i="4" s="1"/>
  <c r="D1315" i="4"/>
  <c r="F1315" i="4" s="1"/>
  <c r="D1316" i="4"/>
  <c r="F1316" i="4" s="1"/>
  <c r="D1317" i="4"/>
  <c r="F1317" i="4" s="1"/>
  <c r="D1319" i="4"/>
  <c r="F1319" i="4" s="1"/>
  <c r="D1320" i="4"/>
  <c r="F1320" i="4" s="1"/>
  <c r="D1321" i="4"/>
  <c r="F1321" i="4" s="1"/>
  <c r="D1322" i="4"/>
  <c r="F1322" i="4" s="1"/>
  <c r="D1323" i="4"/>
  <c r="F1323" i="4" s="1"/>
  <c r="D1324" i="4"/>
  <c r="F1324" i="4" s="1"/>
  <c r="D1325" i="4"/>
  <c r="F1325" i="4" s="1"/>
  <c r="D1326" i="4"/>
  <c r="F1326" i="4" s="1"/>
  <c r="D1327" i="4"/>
  <c r="F1327" i="4" s="1"/>
  <c r="D1328" i="4"/>
  <c r="F1328" i="4" s="1"/>
  <c r="D1329" i="4"/>
  <c r="F1329" i="4" s="1"/>
  <c r="D1330" i="4"/>
  <c r="F1330" i="4" s="1"/>
  <c r="D1331" i="4"/>
  <c r="F1331" i="4" s="1"/>
  <c r="D1332" i="4"/>
  <c r="F1332" i="4" s="1"/>
  <c r="D1333" i="4"/>
  <c r="F1333" i="4" s="1"/>
  <c r="D1334" i="4"/>
  <c r="F1334" i="4" s="1"/>
  <c r="D1336" i="4"/>
  <c r="F1336" i="4" s="1"/>
  <c r="D1338" i="4"/>
  <c r="F1338" i="4" s="1"/>
  <c r="D1339" i="4"/>
  <c r="F1339" i="4" s="1"/>
  <c r="D1340" i="4"/>
  <c r="F1340" i="4" s="1"/>
  <c r="D1342" i="4"/>
  <c r="F1342" i="4" s="1"/>
  <c r="D1343" i="4"/>
  <c r="F1343" i="4" s="1"/>
  <c r="D1344" i="4"/>
  <c r="F1344" i="4" s="1"/>
  <c r="D1345" i="4"/>
  <c r="F1345" i="4" s="1"/>
  <c r="D1346" i="4"/>
  <c r="F1346" i="4" s="1"/>
  <c r="D1347" i="4"/>
  <c r="F1347" i="4" s="1"/>
  <c r="D1348" i="4"/>
  <c r="F1348" i="4" s="1"/>
  <c r="D1349" i="4"/>
  <c r="F1349" i="4" s="1"/>
  <c r="D1350" i="4"/>
  <c r="F1350" i="4" s="1"/>
  <c r="D1351" i="4"/>
  <c r="F1351" i="4" s="1"/>
  <c r="D1353" i="4"/>
  <c r="F1353" i="4" s="1"/>
  <c r="D1354" i="4"/>
  <c r="F1354" i="4" s="1"/>
  <c r="D1355" i="4"/>
  <c r="F1355" i="4" s="1"/>
  <c r="D1356" i="4"/>
  <c r="F1356" i="4" s="1"/>
  <c r="D1358" i="4"/>
  <c r="F1358" i="4" s="1"/>
  <c r="D1359" i="4"/>
  <c r="F1359" i="4" s="1"/>
  <c r="D1360" i="4"/>
  <c r="F1360" i="4" s="1"/>
  <c r="D1361" i="4"/>
  <c r="F1361" i="4" s="1"/>
  <c r="D1362" i="4"/>
  <c r="F1362" i="4" s="1"/>
  <c r="D1363" i="4"/>
  <c r="F1363" i="4" s="1"/>
  <c r="D1364" i="4"/>
  <c r="F1364" i="4" s="1"/>
  <c r="D1365" i="4"/>
  <c r="F1365" i="4" s="1"/>
  <c r="D1367" i="4"/>
  <c r="F1367" i="4" s="1"/>
  <c r="D1368" i="4"/>
  <c r="F1368" i="4" s="1"/>
  <c r="D1369" i="4"/>
  <c r="F1369" i="4" s="1"/>
  <c r="D1371" i="4"/>
  <c r="F1371" i="4" s="1"/>
  <c r="D1372" i="4"/>
  <c r="F1372" i="4" s="1"/>
  <c r="D1373" i="4"/>
  <c r="F1373" i="4" s="1"/>
  <c r="D1374" i="4"/>
  <c r="F1374" i="4" s="1"/>
  <c r="D1375" i="4"/>
  <c r="F1375" i="4" s="1"/>
  <c r="D1376" i="4"/>
  <c r="F1376" i="4" s="1"/>
  <c r="D1377" i="4"/>
  <c r="F1377" i="4" s="1"/>
  <c r="D1378" i="4"/>
  <c r="F1378" i="4" s="1"/>
  <c r="D1379" i="4"/>
  <c r="F1379" i="4" s="1"/>
  <c r="D1380" i="4"/>
  <c r="F1380" i="4" s="1"/>
  <c r="D1382" i="4"/>
  <c r="F1382" i="4" s="1"/>
  <c r="D1383" i="4"/>
  <c r="F1383" i="4" s="1"/>
  <c r="D1384" i="4"/>
  <c r="F1384" i="4" s="1"/>
  <c r="D1385" i="4"/>
  <c r="F1385" i="4" s="1"/>
  <c r="D1386" i="4"/>
  <c r="F1386" i="4" s="1"/>
  <c r="D1387" i="4"/>
  <c r="F1387" i="4" s="1"/>
  <c r="D1388" i="4"/>
  <c r="F1388" i="4" s="1"/>
  <c r="D1390" i="4"/>
  <c r="F1390" i="4" s="1"/>
  <c r="D1391" i="4"/>
  <c r="F1391" i="4" s="1"/>
  <c r="D1392" i="4"/>
  <c r="F1392" i="4" s="1"/>
  <c r="D1393" i="4"/>
  <c r="F1393" i="4" s="1"/>
  <c r="D1394" i="4"/>
  <c r="F1394" i="4" s="1"/>
  <c r="D1396" i="4"/>
  <c r="F1396" i="4" s="1"/>
  <c r="D1397" i="4"/>
  <c r="F1397" i="4" s="1"/>
  <c r="D1398" i="4"/>
  <c r="F1398" i="4" s="1"/>
  <c r="D1399" i="4"/>
  <c r="F1399" i="4" s="1"/>
  <c r="D1400" i="4"/>
  <c r="F1400" i="4" s="1"/>
  <c r="D1402" i="4"/>
  <c r="F1402" i="4" s="1"/>
  <c r="D1403" i="4"/>
  <c r="F1403" i="4" s="1"/>
  <c r="D1404" i="4"/>
  <c r="F1404" i="4" s="1"/>
  <c r="D1405" i="4"/>
  <c r="F1405" i="4" s="1"/>
  <c r="D1406" i="4"/>
  <c r="F1406" i="4" s="1"/>
  <c r="D1407" i="4"/>
  <c r="F1407" i="4" s="1"/>
  <c r="D1408" i="4"/>
  <c r="F1408" i="4" s="1"/>
  <c r="D1409" i="4"/>
  <c r="F1409" i="4" s="1"/>
  <c r="D1410" i="4"/>
  <c r="F1410" i="4" s="1"/>
  <c r="D1412" i="4"/>
  <c r="F1412" i="4" s="1"/>
  <c r="D1413" i="4"/>
  <c r="F1413" i="4" s="1"/>
  <c r="D1414" i="4"/>
  <c r="F1414" i="4" s="1"/>
  <c r="D1415" i="4"/>
  <c r="F1415" i="4" s="1"/>
  <c r="D1416" i="4"/>
  <c r="F1416" i="4" s="1"/>
  <c r="D1417" i="4"/>
  <c r="F1417" i="4" s="1"/>
  <c r="D1418" i="4"/>
  <c r="F1418" i="4" s="1"/>
  <c r="D1419" i="4"/>
  <c r="F1419" i="4" s="1"/>
  <c r="D1421" i="4"/>
  <c r="F1421" i="4" s="1"/>
  <c r="D1422" i="4"/>
  <c r="F1422" i="4" s="1"/>
  <c r="D1423" i="4"/>
  <c r="F1423" i="4" s="1"/>
  <c r="D1424" i="4"/>
  <c r="F1424" i="4" s="1"/>
  <c r="D1426" i="4"/>
  <c r="F1426" i="4" s="1"/>
  <c r="D1427" i="4"/>
  <c r="F1427" i="4" s="1"/>
  <c r="D1428" i="4"/>
  <c r="F1428" i="4" s="1"/>
  <c r="D1430" i="4"/>
  <c r="F1430" i="4" s="1"/>
  <c r="D1431" i="4"/>
  <c r="F1431" i="4" s="1"/>
  <c r="D1432" i="4"/>
  <c r="F1432" i="4" s="1"/>
  <c r="D1433" i="4"/>
  <c r="F1433" i="4" s="1"/>
  <c r="D1434" i="4"/>
  <c r="F1434" i="4" s="1"/>
  <c r="D1435" i="4"/>
  <c r="F1435" i="4" s="1"/>
  <c r="D1436" i="4"/>
  <c r="F1436" i="4" s="1"/>
  <c r="D1438" i="4"/>
  <c r="F1438" i="4" s="1"/>
  <c r="D1439" i="4"/>
  <c r="F1439" i="4" s="1"/>
  <c r="D1440" i="4"/>
  <c r="F1440" i="4" s="1"/>
  <c r="D1441" i="4"/>
  <c r="F1441" i="4" s="1"/>
  <c r="D1442" i="4"/>
  <c r="F1442" i="4" s="1"/>
  <c r="D1443" i="4"/>
  <c r="F1443" i="4" s="1"/>
  <c r="D1444" i="4"/>
  <c r="F1444" i="4" s="1"/>
  <c r="D1445" i="4"/>
  <c r="F1445" i="4" s="1"/>
  <c r="D1446" i="4"/>
  <c r="F1446" i="4" s="1"/>
  <c r="D1447" i="4"/>
  <c r="F1447" i="4" s="1"/>
  <c r="D1449" i="4"/>
  <c r="F1449" i="4" s="1"/>
  <c r="D1450" i="4"/>
  <c r="F1450" i="4" s="1"/>
  <c r="D1451" i="4"/>
  <c r="F1451" i="4" s="1"/>
  <c r="D1453" i="4"/>
  <c r="F1453" i="4" s="1"/>
  <c r="D1455" i="4"/>
  <c r="F1455" i="4" s="1"/>
  <c r="D1457" i="4"/>
  <c r="F1457" i="4" s="1"/>
  <c r="D1459" i="4"/>
  <c r="F1459" i="4" s="1"/>
  <c r="D1460" i="4"/>
  <c r="F1460" i="4" s="1"/>
  <c r="D1461" i="4"/>
  <c r="F1461" i="4" s="1"/>
  <c r="D1462" i="4"/>
  <c r="F1462" i="4" s="1"/>
  <c r="D1463" i="4"/>
  <c r="F1463" i="4" s="1"/>
  <c r="D1464" i="4"/>
  <c r="F1464" i="4" s="1"/>
  <c r="D1466" i="4"/>
  <c r="F1466" i="4" s="1"/>
  <c r="D1467" i="4"/>
  <c r="F1467" i="4" s="1"/>
  <c r="D1470" i="4"/>
  <c r="F1470" i="4" s="1"/>
  <c r="D1471" i="4"/>
  <c r="F1471" i="4" s="1"/>
  <c r="D1472" i="4"/>
  <c r="F1472" i="4" s="1"/>
  <c r="D1473" i="4"/>
  <c r="F1473" i="4" s="1"/>
  <c r="D1474" i="4"/>
  <c r="F1474" i="4" s="1"/>
  <c r="D1475" i="4"/>
  <c r="F1475" i="4" s="1"/>
  <c r="D1476" i="4"/>
  <c r="F1476" i="4" s="1"/>
  <c r="D1477" i="4"/>
  <c r="F1477" i="4" s="1"/>
  <c r="D1478" i="4"/>
  <c r="F1478" i="4" s="1"/>
  <c r="D1479" i="4"/>
  <c r="F1479" i="4" s="1"/>
  <c r="D1480" i="4"/>
  <c r="F1480" i="4" s="1"/>
  <c r="D1481" i="4"/>
  <c r="F1481" i="4" s="1"/>
  <c r="D1482" i="4"/>
  <c r="F1482" i="4" s="1"/>
  <c r="D1483" i="4"/>
  <c r="F1483" i="4" s="1"/>
  <c r="D1484" i="4"/>
  <c r="F1484" i="4" s="1"/>
  <c r="D1485" i="4"/>
  <c r="F1485" i="4" s="1"/>
  <c r="D1487" i="4"/>
  <c r="F1487" i="4" s="1"/>
  <c r="D1488" i="4"/>
  <c r="F1488" i="4" s="1"/>
  <c r="D1489" i="4"/>
  <c r="F1489" i="4" s="1"/>
  <c r="D1490" i="4"/>
  <c r="F1490" i="4" s="1"/>
  <c r="D1491" i="4"/>
  <c r="F1491" i="4" s="1"/>
  <c r="D1492" i="4"/>
  <c r="F1492" i="4" s="1"/>
  <c r="D1493" i="4"/>
  <c r="F1493" i="4" s="1"/>
  <c r="D1494" i="4"/>
  <c r="F1494" i="4" s="1"/>
  <c r="D1495" i="4"/>
  <c r="F1495" i="4" s="1"/>
  <c r="D1496" i="4"/>
  <c r="F1496" i="4" s="1"/>
  <c r="D1498" i="4"/>
  <c r="F1498" i="4" s="1"/>
  <c r="D1499" i="4"/>
  <c r="F1499" i="4" s="1"/>
  <c r="D1501" i="4"/>
  <c r="F1501" i="4" s="1"/>
  <c r="D1502" i="4"/>
  <c r="F1502" i="4" s="1"/>
  <c r="D1503" i="4"/>
  <c r="F1503" i="4" s="1"/>
  <c r="D1504" i="4"/>
  <c r="F1504" i="4" s="1"/>
  <c r="D1505" i="4"/>
  <c r="F1505" i="4" s="1"/>
  <c r="D1506" i="4"/>
  <c r="F1506" i="4" s="1"/>
  <c r="D1507" i="4"/>
  <c r="F1507" i="4" s="1"/>
  <c r="D1508" i="4"/>
  <c r="F1508" i="4" s="1"/>
  <c r="D1509" i="4"/>
  <c r="F1509" i="4" s="1"/>
  <c r="D1510" i="4"/>
  <c r="F1510" i="4" s="1"/>
  <c r="D1511" i="4"/>
  <c r="F1511" i="4" s="1"/>
  <c r="D1512" i="4"/>
  <c r="F1512" i="4" s="1"/>
  <c r="D1513" i="4"/>
  <c r="F1513" i="4" s="1"/>
  <c r="D1514" i="4"/>
  <c r="F1514" i="4" s="1"/>
  <c r="D1515" i="4"/>
  <c r="F1515" i="4" s="1"/>
  <c r="D1517" i="4"/>
  <c r="F1517" i="4" s="1"/>
  <c r="D1518" i="4"/>
  <c r="F1518" i="4" s="1"/>
  <c r="D1519" i="4"/>
  <c r="F1519" i="4" s="1"/>
  <c r="D1520" i="4"/>
  <c r="F1520" i="4" s="1"/>
  <c r="D1521" i="4"/>
  <c r="F1521" i="4" s="1"/>
  <c r="D1522" i="4"/>
  <c r="F1522" i="4" s="1"/>
  <c r="D1523" i="4"/>
  <c r="F1523" i="4" s="1"/>
  <c r="D1524" i="4"/>
  <c r="F1524" i="4" s="1"/>
  <c r="D1525" i="4"/>
  <c r="F1525" i="4" s="1"/>
  <c r="D1526" i="4"/>
  <c r="F1526" i="4" s="1"/>
  <c r="D1527" i="4"/>
  <c r="F1527" i="4" s="1"/>
  <c r="D1528" i="4"/>
  <c r="F1528" i="4" s="1"/>
  <c r="D1529" i="4"/>
  <c r="F1529" i="4" s="1"/>
  <c r="D1530" i="4"/>
  <c r="F1530" i="4" s="1"/>
  <c r="D1532" i="4"/>
  <c r="F1532" i="4" s="1"/>
  <c r="D1533" i="4"/>
  <c r="F1533" i="4" s="1"/>
  <c r="D1534" i="4"/>
  <c r="F1534" i="4" s="1"/>
  <c r="D1535" i="4"/>
  <c r="F1535" i="4" s="1"/>
  <c r="D1536" i="4"/>
  <c r="F1536" i="4" s="1"/>
  <c r="D1537" i="4"/>
  <c r="F1537" i="4" s="1"/>
  <c r="D1538" i="4"/>
  <c r="F1538" i="4" s="1"/>
  <c r="D1539" i="4"/>
  <c r="F1539" i="4" s="1"/>
  <c r="D1540" i="4"/>
  <c r="F1540" i="4" s="1"/>
  <c r="D1541" i="4"/>
  <c r="F1541" i="4" s="1"/>
  <c r="D1542" i="4"/>
  <c r="F1542" i="4" s="1"/>
  <c r="D1543" i="4"/>
  <c r="F1543" i="4" s="1"/>
  <c r="D1544" i="4"/>
  <c r="F1544" i="4" s="1"/>
  <c r="D1545" i="4"/>
  <c r="F1545" i="4" s="1"/>
  <c r="D1546" i="4"/>
  <c r="F1546" i="4" s="1"/>
  <c r="D1548" i="4"/>
  <c r="F1548" i="4" s="1"/>
  <c r="D1549" i="4"/>
  <c r="F1549" i="4" s="1"/>
  <c r="D1550" i="4"/>
  <c r="F1550" i="4" s="1"/>
  <c r="D1551" i="4"/>
  <c r="F1551" i="4" s="1"/>
  <c r="D1552" i="4"/>
  <c r="F1552" i="4" s="1"/>
  <c r="D1553" i="4"/>
  <c r="F1553" i="4" s="1"/>
  <c r="D1554" i="4"/>
  <c r="F1554" i="4" s="1"/>
  <c r="D1555" i="4"/>
  <c r="F1555" i="4" s="1"/>
  <c r="D1556" i="4"/>
  <c r="F1556" i="4" s="1"/>
  <c r="D1557" i="4"/>
  <c r="F1557" i="4" s="1"/>
  <c r="D1558" i="4"/>
  <c r="F1558" i="4" s="1"/>
  <c r="D1559" i="4"/>
  <c r="F1559" i="4" s="1"/>
  <c r="D1560" i="4"/>
  <c r="F1560" i="4" s="1"/>
  <c r="D1561" i="4"/>
  <c r="F1561" i="4" s="1"/>
  <c r="D1563" i="4"/>
  <c r="F1563" i="4" s="1"/>
  <c r="D1564" i="4"/>
  <c r="F1564" i="4" s="1"/>
  <c r="D1565" i="4"/>
  <c r="F1565" i="4" s="1"/>
  <c r="D1566" i="4"/>
  <c r="F1566" i="4" s="1"/>
  <c r="D1567" i="4"/>
  <c r="F1567" i="4" s="1"/>
  <c r="D1568" i="4"/>
  <c r="F1568" i="4" s="1"/>
  <c r="D1569" i="4"/>
  <c r="F1569" i="4" s="1"/>
  <c r="D1570" i="4"/>
  <c r="F1570" i="4" s="1"/>
  <c r="D1571" i="4"/>
  <c r="F1571" i="4" s="1"/>
  <c r="D1572" i="4"/>
  <c r="F1572" i="4" s="1"/>
  <c r="D1573" i="4"/>
  <c r="F1573" i="4" s="1"/>
  <c r="D1574" i="4"/>
  <c r="F1574" i="4" s="1"/>
  <c r="D1576" i="4"/>
  <c r="F1576" i="4" s="1"/>
  <c r="D1577" i="4"/>
  <c r="F1577" i="4" s="1"/>
  <c r="D1578" i="4"/>
  <c r="F1578" i="4" s="1"/>
  <c r="D1579" i="4"/>
  <c r="F1579" i="4" s="1"/>
  <c r="D1580" i="4"/>
  <c r="F1580" i="4" s="1"/>
  <c r="D1581" i="4"/>
  <c r="F1581" i="4" s="1"/>
  <c r="D1582" i="4"/>
  <c r="F1582" i="4" s="1"/>
  <c r="D1583" i="4"/>
  <c r="F1583" i="4" s="1"/>
  <c r="D1584" i="4"/>
  <c r="F1584" i="4" s="1"/>
  <c r="D1585" i="4"/>
  <c r="F1585" i="4" s="1"/>
  <c r="D1586" i="4"/>
  <c r="F1586" i="4" s="1"/>
  <c r="D1587" i="4"/>
  <c r="F1587" i="4" s="1"/>
  <c r="D1588" i="4"/>
  <c r="F1588" i="4" s="1"/>
  <c r="D1590" i="4"/>
  <c r="F1590" i="4" s="1"/>
  <c r="D1591" i="4"/>
  <c r="F1591" i="4" s="1"/>
  <c r="D1592" i="4"/>
  <c r="F1592" i="4" s="1"/>
  <c r="D1593" i="4"/>
  <c r="F1593" i="4" s="1"/>
  <c r="D1594" i="4"/>
  <c r="F1594" i="4" s="1"/>
  <c r="D1595" i="4"/>
  <c r="F1595" i="4" s="1"/>
  <c r="D1596" i="4"/>
  <c r="F1596" i="4" s="1"/>
  <c r="D1597" i="4"/>
  <c r="F1597" i="4" s="1"/>
  <c r="D1598" i="4"/>
  <c r="F1598" i="4" s="1"/>
  <c r="D1599" i="4"/>
  <c r="F1599" i="4" s="1"/>
  <c r="D1600" i="4"/>
  <c r="F1600" i="4" s="1"/>
  <c r="D1601" i="4"/>
  <c r="F1601" i="4" s="1"/>
  <c r="D1602" i="4"/>
  <c r="F1602" i="4" s="1"/>
  <c r="D1604" i="4"/>
  <c r="F1604" i="4" s="1"/>
  <c r="D1605" i="4"/>
  <c r="F1605" i="4" s="1"/>
  <c r="D1606" i="4"/>
  <c r="F1606" i="4" s="1"/>
  <c r="D1607" i="4"/>
  <c r="F1607" i="4" s="1"/>
  <c r="D1608" i="4"/>
  <c r="F1608" i="4" s="1"/>
  <c r="D1609" i="4"/>
  <c r="F1609" i="4" s="1"/>
  <c r="D1610" i="4"/>
  <c r="F1610" i="4" s="1"/>
  <c r="D1611" i="4"/>
  <c r="F1611" i="4" s="1"/>
  <c r="D1612" i="4"/>
  <c r="F1612" i="4" s="1"/>
  <c r="D1613" i="4"/>
  <c r="F1613" i="4" s="1"/>
  <c r="D1614" i="4"/>
  <c r="F1614" i="4" s="1"/>
  <c r="D1615" i="4"/>
  <c r="F1615" i="4" s="1"/>
  <c r="D1616" i="4"/>
  <c r="F1616" i="4" s="1"/>
  <c r="D1618" i="4"/>
  <c r="F1618" i="4" s="1"/>
  <c r="D1619" i="4"/>
  <c r="F1619" i="4" s="1"/>
  <c r="D1620" i="4"/>
  <c r="F1620" i="4" s="1"/>
  <c r="D1621" i="4"/>
  <c r="F1621" i="4" s="1"/>
  <c r="D1622" i="4"/>
  <c r="F1622" i="4" s="1"/>
  <c r="D1623" i="4"/>
  <c r="F1623" i="4" s="1"/>
  <c r="D1624" i="4"/>
  <c r="F1624" i="4" s="1"/>
  <c r="D1625" i="4"/>
  <c r="F1625" i="4" s="1"/>
  <c r="D1627" i="4"/>
  <c r="F1627" i="4" s="1"/>
  <c r="D1628" i="4"/>
  <c r="F1628" i="4" s="1"/>
  <c r="D1629" i="4"/>
  <c r="F1629" i="4" s="1"/>
  <c r="D1630" i="4"/>
  <c r="F1630" i="4" s="1"/>
  <c r="D1631" i="4"/>
  <c r="F1631" i="4" s="1"/>
  <c r="D1632" i="4"/>
  <c r="F1632" i="4" s="1"/>
  <c r="D1633" i="4"/>
  <c r="F1633" i="4" s="1"/>
  <c r="D1634" i="4"/>
  <c r="F1634" i="4" s="1"/>
  <c r="D1635" i="4"/>
  <c r="F1635" i="4" s="1"/>
  <c r="D1636" i="4"/>
  <c r="F1636" i="4" s="1"/>
  <c r="D1637" i="4"/>
  <c r="F1637" i="4" s="1"/>
  <c r="D1638" i="4"/>
  <c r="F1638" i="4" s="1"/>
  <c r="D1639" i="4"/>
  <c r="F1639" i="4" s="1"/>
  <c r="D1640" i="4"/>
  <c r="F1640" i="4" s="1"/>
  <c r="D1641" i="4"/>
  <c r="F1641" i="4" s="1"/>
  <c r="D1643" i="4"/>
  <c r="F1643" i="4" s="1"/>
  <c r="D1644" i="4"/>
  <c r="F1644" i="4" s="1"/>
  <c r="D1645" i="4"/>
  <c r="F1645" i="4" s="1"/>
  <c r="D1646" i="4"/>
  <c r="F1646" i="4" s="1"/>
  <c r="D1647" i="4"/>
  <c r="F1647" i="4" s="1"/>
  <c r="D1648" i="4"/>
  <c r="F1648" i="4" s="1"/>
  <c r="D1649" i="4"/>
  <c r="F1649" i="4" s="1"/>
  <c r="D1650" i="4"/>
  <c r="F1650" i="4" s="1"/>
  <c r="D1651" i="4"/>
  <c r="F1651" i="4" s="1"/>
  <c r="D1652" i="4"/>
  <c r="F1652" i="4" s="1"/>
  <c r="D1653" i="4"/>
  <c r="F1653" i="4" s="1"/>
  <c r="D1654" i="4"/>
  <c r="F1654" i="4" s="1"/>
  <c r="D1655" i="4"/>
  <c r="F1655" i="4" s="1"/>
  <c r="D1656" i="4"/>
  <c r="F1656" i="4" s="1"/>
  <c r="D1658" i="4"/>
  <c r="F1658" i="4" s="1"/>
  <c r="D1659" i="4"/>
  <c r="F1659" i="4" s="1"/>
  <c r="D1660" i="4"/>
  <c r="F1660" i="4" s="1"/>
  <c r="D1661" i="4"/>
  <c r="F1661" i="4" s="1"/>
  <c r="D1662" i="4"/>
  <c r="F1662" i="4" s="1"/>
  <c r="D1663" i="4"/>
  <c r="F1663" i="4" s="1"/>
  <c r="D1664" i="4"/>
  <c r="F1664" i="4" s="1"/>
  <c r="D1665" i="4"/>
  <c r="F1665" i="4" s="1"/>
  <c r="D1666" i="4"/>
  <c r="F1666" i="4" s="1"/>
  <c r="D1667" i="4"/>
  <c r="F1667" i="4" s="1"/>
  <c r="D1668" i="4"/>
  <c r="F1668" i="4" s="1"/>
  <c r="D1669" i="4"/>
  <c r="F1669" i="4" s="1"/>
  <c r="D1671" i="4"/>
  <c r="F1671" i="4" s="1"/>
  <c r="D1672" i="4"/>
  <c r="F1672" i="4" s="1"/>
  <c r="D1673" i="4"/>
  <c r="F1673" i="4" s="1"/>
  <c r="D1674" i="4"/>
  <c r="F1674" i="4" s="1"/>
  <c r="D1675" i="4"/>
  <c r="F1675" i="4" s="1"/>
  <c r="D1676" i="4"/>
  <c r="F1676" i="4" s="1"/>
  <c r="D1677" i="4"/>
  <c r="F1677" i="4" s="1"/>
  <c r="D1678" i="4"/>
  <c r="F1678" i="4" s="1"/>
  <c r="D1679" i="4"/>
  <c r="F1679" i="4" s="1"/>
  <c r="D1680" i="4"/>
  <c r="F1680" i="4" s="1"/>
  <c r="D1681" i="4"/>
  <c r="F1681" i="4" s="1"/>
  <c r="D1683" i="4"/>
  <c r="F1683" i="4" s="1"/>
  <c r="D1684" i="4"/>
  <c r="F1684" i="4" s="1"/>
  <c r="D1685" i="4"/>
  <c r="F1685" i="4" s="1"/>
  <c r="D1686" i="4"/>
  <c r="F1686" i="4" s="1"/>
  <c r="D1687" i="4"/>
  <c r="F1687" i="4" s="1"/>
  <c r="D1688" i="4"/>
  <c r="F1688" i="4" s="1"/>
  <c r="D1689" i="4"/>
  <c r="F1689" i="4" s="1"/>
  <c r="D1690" i="4"/>
  <c r="F1690" i="4" s="1"/>
  <c r="D1691" i="4"/>
  <c r="F1691" i="4" s="1"/>
  <c r="D1692" i="4"/>
  <c r="F1692" i="4" s="1"/>
  <c r="D1693" i="4"/>
  <c r="F1693" i="4" s="1"/>
  <c r="D1694" i="4"/>
  <c r="F1694" i="4" s="1"/>
  <c r="D1695" i="4"/>
  <c r="F1695" i="4" s="1"/>
  <c r="D1697" i="4"/>
  <c r="F1697" i="4" s="1"/>
  <c r="D1698" i="4"/>
  <c r="F1698" i="4" s="1"/>
  <c r="D1699" i="4"/>
  <c r="F1699" i="4" s="1"/>
  <c r="D1700" i="4"/>
  <c r="F1700" i="4" s="1"/>
  <c r="D1701" i="4"/>
  <c r="F1701" i="4" s="1"/>
  <c r="D1702" i="4"/>
  <c r="F1702" i="4" s="1"/>
  <c r="D1704" i="4"/>
  <c r="F1704" i="4" s="1"/>
  <c r="D1705" i="4"/>
  <c r="F1705" i="4" s="1"/>
  <c r="D1706" i="4"/>
  <c r="F1706" i="4" s="1"/>
  <c r="D1707" i="4"/>
  <c r="F1707" i="4" s="1"/>
  <c r="D1708" i="4"/>
  <c r="F1708" i="4" s="1"/>
  <c r="D1709" i="4"/>
  <c r="F1709" i="4" s="1"/>
  <c r="D1710" i="4"/>
  <c r="F1710" i="4" s="1"/>
  <c r="D1711" i="4"/>
  <c r="F1711" i="4" s="1"/>
  <c r="D1712" i="4"/>
  <c r="F1712" i="4" s="1"/>
  <c r="D1713" i="4"/>
  <c r="F1713" i="4" s="1"/>
  <c r="D1714" i="4"/>
  <c r="F1714" i="4" s="1"/>
  <c r="D1715" i="4"/>
  <c r="F1715" i="4" s="1"/>
  <c r="D1716" i="4"/>
  <c r="F1716" i="4" s="1"/>
  <c r="D1717" i="4"/>
  <c r="F1717" i="4" s="1"/>
  <c r="D1719" i="4"/>
  <c r="F1719" i="4" s="1"/>
  <c r="D1720" i="4"/>
  <c r="F1720" i="4" s="1"/>
  <c r="D1721" i="4"/>
  <c r="F1721" i="4" s="1"/>
  <c r="D1722" i="4"/>
  <c r="F1722" i="4" s="1"/>
  <c r="D1723" i="4"/>
  <c r="F1723" i="4" s="1"/>
  <c r="D1724" i="4"/>
  <c r="F1724" i="4" s="1"/>
  <c r="D1725" i="4"/>
  <c r="F1725" i="4" s="1"/>
  <c r="D1726" i="4"/>
  <c r="F1726" i="4" s="1"/>
  <c r="D1727" i="4"/>
  <c r="F1727" i="4" s="1"/>
  <c r="D1728" i="4"/>
  <c r="F1728" i="4" s="1"/>
  <c r="D1729" i="4"/>
  <c r="F1729" i="4" s="1"/>
  <c r="D1731" i="4"/>
  <c r="F1731" i="4" s="1"/>
  <c r="D1732" i="4"/>
  <c r="F1732" i="4" s="1"/>
  <c r="D1733" i="4"/>
  <c r="F1733" i="4" s="1"/>
  <c r="D1734" i="4"/>
  <c r="F1734" i="4" s="1"/>
  <c r="D1735" i="4"/>
  <c r="F1735" i="4" s="1"/>
  <c r="D1736" i="4"/>
  <c r="F1736" i="4" s="1"/>
  <c r="D1737" i="4"/>
  <c r="F1737" i="4" s="1"/>
  <c r="D1738" i="4"/>
  <c r="F1738" i="4" s="1"/>
  <c r="D1739" i="4"/>
  <c r="F1739" i="4" s="1"/>
  <c r="D1740" i="4"/>
  <c r="F1740" i="4" s="1"/>
  <c r="D1741" i="4"/>
  <c r="F1741" i="4" s="1"/>
  <c r="D1742" i="4"/>
  <c r="F1742" i="4" s="1"/>
  <c r="D1743" i="4"/>
  <c r="F1743" i="4" s="1"/>
  <c r="D1744" i="4"/>
  <c r="F1744" i="4" s="1"/>
  <c r="D1746" i="4"/>
  <c r="F1746" i="4" s="1"/>
  <c r="D1747" i="4"/>
  <c r="F1747" i="4" s="1"/>
  <c r="D1748" i="4"/>
  <c r="F1748" i="4" s="1"/>
  <c r="D1749" i="4"/>
  <c r="F1749" i="4" s="1"/>
  <c r="D1750" i="4"/>
  <c r="F1750" i="4" s="1"/>
  <c r="D1751" i="4"/>
  <c r="F1751" i="4" s="1"/>
  <c r="D1752" i="4"/>
  <c r="F1752" i="4" s="1"/>
  <c r="D1753" i="4"/>
  <c r="F1753" i="4" s="1"/>
  <c r="D1754" i="4"/>
  <c r="F1754" i="4" s="1"/>
  <c r="D1755" i="4"/>
  <c r="F1755" i="4" s="1"/>
  <c r="D1756" i="4"/>
  <c r="F1756" i="4" s="1"/>
  <c r="D1757" i="4"/>
  <c r="F1757" i="4" s="1"/>
  <c r="D1758" i="4"/>
  <c r="F1758" i="4" s="1"/>
  <c r="D1759" i="4"/>
  <c r="F1759" i="4" s="1"/>
  <c r="D1761" i="4"/>
  <c r="F1761" i="4" s="1"/>
  <c r="D1762" i="4"/>
  <c r="F1762" i="4" s="1"/>
  <c r="D1763" i="4"/>
  <c r="F1763" i="4" s="1"/>
  <c r="D1764" i="4"/>
  <c r="F1764" i="4" s="1"/>
  <c r="D1765" i="4"/>
  <c r="F1765" i="4" s="1"/>
  <c r="D1766" i="4"/>
  <c r="F1766" i="4" s="1"/>
  <c r="D1767" i="4"/>
  <c r="F1767" i="4" s="1"/>
  <c r="D1768" i="4"/>
  <c r="F1768" i="4" s="1"/>
  <c r="D1769" i="4"/>
  <c r="F1769" i="4" s="1"/>
  <c r="D1770" i="4"/>
  <c r="F1770" i="4" s="1"/>
  <c r="D1771" i="4"/>
  <c r="F1771" i="4" s="1"/>
  <c r="D1773" i="4"/>
  <c r="F1773" i="4" s="1"/>
  <c r="D1774" i="4"/>
  <c r="F1774" i="4" s="1"/>
  <c r="D1775" i="4"/>
  <c r="F1775" i="4" s="1"/>
  <c r="D1776" i="4"/>
  <c r="F1776" i="4" s="1"/>
  <c r="D1777" i="4"/>
  <c r="F1777" i="4" s="1"/>
  <c r="D1778" i="4"/>
  <c r="F1778" i="4" s="1"/>
  <c r="D1779" i="4"/>
  <c r="F1779" i="4" s="1"/>
  <c r="D1780" i="4"/>
  <c r="F1780" i="4" s="1"/>
  <c r="D1781" i="4"/>
  <c r="F1781" i="4" s="1"/>
  <c r="D1782" i="4"/>
  <c r="F1782" i="4" s="1"/>
  <c r="D1783" i="4"/>
  <c r="F1783" i="4" s="1"/>
  <c r="D1784" i="4"/>
  <c r="F1784" i="4" s="1"/>
  <c r="D1786" i="4"/>
  <c r="F1786" i="4" s="1"/>
  <c r="D1787" i="4"/>
  <c r="F1787" i="4" s="1"/>
  <c r="D1788" i="4"/>
  <c r="F1788" i="4" s="1"/>
  <c r="D1789" i="4"/>
  <c r="F1789" i="4" s="1"/>
  <c r="D1790" i="4"/>
  <c r="F1790" i="4" s="1"/>
  <c r="D1791" i="4"/>
  <c r="F1791" i="4" s="1"/>
  <c r="D1793" i="4"/>
  <c r="F1793" i="4" s="1"/>
  <c r="D1794" i="4"/>
  <c r="F1794" i="4" s="1"/>
  <c r="D1795" i="4"/>
  <c r="F1795" i="4" s="1"/>
  <c r="D1796" i="4"/>
  <c r="F1796" i="4" s="1"/>
  <c r="D1797" i="4"/>
  <c r="F1797" i="4" s="1"/>
  <c r="D1798" i="4"/>
  <c r="F1798" i="4" s="1"/>
  <c r="D1800" i="4"/>
  <c r="F1800" i="4" s="1"/>
  <c r="D1801" i="4"/>
  <c r="F1801" i="4" s="1"/>
  <c r="D1802" i="4"/>
  <c r="F1802" i="4" s="1"/>
  <c r="D1804" i="4"/>
  <c r="F1804" i="4" s="1"/>
  <c r="D1805" i="4"/>
  <c r="F1805" i="4" s="1"/>
  <c r="D1806" i="4"/>
  <c r="F1806" i="4" s="1"/>
  <c r="D1807" i="4"/>
  <c r="F1807" i="4" s="1"/>
  <c r="D1808" i="4"/>
  <c r="F1808" i="4" s="1"/>
  <c r="D1809" i="4"/>
  <c r="F1809" i="4" s="1"/>
  <c r="D1810" i="4"/>
  <c r="F1810" i="4" s="1"/>
  <c r="D1811" i="4"/>
  <c r="F1811" i="4" s="1"/>
  <c r="D1812" i="4"/>
  <c r="F1812" i="4" s="1"/>
  <c r="D1813" i="4"/>
  <c r="F1813" i="4" s="1"/>
  <c r="D1814" i="4"/>
  <c r="F1814" i="4" s="1"/>
  <c r="D1815" i="4"/>
  <c r="F1815" i="4" s="1"/>
  <c r="D1816" i="4"/>
  <c r="F1816" i="4" s="1"/>
  <c r="D1817" i="4"/>
  <c r="F1817" i="4" s="1"/>
  <c r="D1818" i="4"/>
  <c r="F1818" i="4" s="1"/>
  <c r="D1819" i="4"/>
  <c r="F1819" i="4" s="1"/>
  <c r="D1820" i="4"/>
  <c r="F1820" i="4" s="1"/>
  <c r="D1822" i="4"/>
  <c r="F1822" i="4" s="1"/>
  <c r="D1823" i="4"/>
  <c r="F1823" i="4" s="1"/>
  <c r="D1824" i="4"/>
  <c r="F1824" i="4" s="1"/>
  <c r="D1825" i="4"/>
  <c r="F1825" i="4" s="1"/>
  <c r="D1826" i="4"/>
  <c r="F1826" i="4" s="1"/>
  <c r="D1827" i="4"/>
  <c r="F1827" i="4" s="1"/>
  <c r="D1828" i="4"/>
  <c r="F1828" i="4" s="1"/>
  <c r="D1829" i="4"/>
  <c r="F1829" i="4" s="1"/>
  <c r="D1830" i="4"/>
  <c r="F1830" i="4" s="1"/>
  <c r="D1831" i="4"/>
  <c r="F1831" i="4" s="1"/>
  <c r="D1832" i="4"/>
  <c r="F1832" i="4" s="1"/>
  <c r="D1833" i="4"/>
  <c r="F1833" i="4" s="1"/>
  <c r="D1836" i="4"/>
  <c r="F1836" i="4" s="1"/>
  <c r="D1837" i="4"/>
  <c r="F1837" i="4" s="1"/>
  <c r="D1838" i="4"/>
  <c r="F1838" i="4" s="1"/>
  <c r="D1839" i="4"/>
  <c r="F1839" i="4" s="1"/>
  <c r="D1840" i="4"/>
  <c r="F1840" i="4" s="1"/>
  <c r="D1841" i="4"/>
  <c r="F1841" i="4" s="1"/>
  <c r="D1842" i="4"/>
  <c r="F1842" i="4" s="1"/>
  <c r="D1844" i="4"/>
  <c r="F1844" i="4" s="1"/>
  <c r="D1845" i="4"/>
  <c r="F1845" i="4" s="1"/>
  <c r="D1846" i="4"/>
  <c r="F1846" i="4" s="1"/>
  <c r="D1847" i="4"/>
  <c r="F1847" i="4" s="1"/>
  <c r="D1848" i="4"/>
  <c r="F1848" i="4" s="1"/>
  <c r="D1849" i="4"/>
  <c r="F1849" i="4" s="1"/>
  <c r="D1850" i="4"/>
  <c r="F1850" i="4" s="1"/>
  <c r="D1851" i="4"/>
  <c r="F1851" i="4" s="1"/>
  <c r="D1852" i="4"/>
  <c r="F1852" i="4" s="1"/>
  <c r="D1853" i="4"/>
  <c r="F1853" i="4" s="1"/>
  <c r="D1856" i="4"/>
  <c r="F1856" i="4" s="1"/>
  <c r="D1857" i="4"/>
  <c r="F1857" i="4" s="1"/>
  <c r="D1858" i="4"/>
  <c r="F1858" i="4" s="1"/>
  <c r="D1859" i="4"/>
  <c r="F1859" i="4" s="1"/>
  <c r="D1860" i="4"/>
  <c r="F1860" i="4" s="1"/>
  <c r="D1861" i="4"/>
  <c r="F1861" i="4" s="1"/>
  <c r="D1863" i="4"/>
  <c r="F1863" i="4" s="1"/>
  <c r="D1865" i="4"/>
  <c r="F1865" i="4" s="1"/>
  <c r="D1866" i="4"/>
  <c r="F1866" i="4" s="1"/>
  <c r="D1867" i="4"/>
  <c r="F1867" i="4" s="1"/>
  <c r="D1868" i="4"/>
  <c r="F1868" i="4" s="1"/>
  <c r="D1869" i="4"/>
  <c r="F1869" i="4" s="1"/>
  <c r="D1870" i="4"/>
  <c r="F1870" i="4" s="1"/>
  <c r="D1871" i="4"/>
  <c r="F1871" i="4" s="1"/>
  <c r="D1872" i="4"/>
  <c r="F1872" i="4" s="1"/>
  <c r="D1873" i="4"/>
  <c r="F1873" i="4" s="1"/>
  <c r="D1874" i="4"/>
  <c r="F1874" i="4" s="1"/>
  <c r="D1875" i="4"/>
  <c r="F1875" i="4" s="1"/>
  <c r="D1876" i="4"/>
  <c r="F1876" i="4" s="1"/>
  <c r="D1877" i="4"/>
  <c r="F1877" i="4" s="1"/>
  <c r="D1878" i="4"/>
  <c r="F1878" i="4" s="1"/>
  <c r="D1881" i="4"/>
  <c r="F1881" i="4" s="1"/>
  <c r="D1882" i="4"/>
  <c r="F1882" i="4" s="1"/>
  <c r="D1883" i="4"/>
  <c r="F1883" i="4" s="1"/>
  <c r="D1884" i="4"/>
  <c r="F1884" i="4" s="1"/>
  <c r="D1885" i="4"/>
  <c r="F1885" i="4" s="1"/>
  <c r="D1886" i="4"/>
  <c r="F1886" i="4" s="1"/>
  <c r="D1887" i="4"/>
  <c r="F1887" i="4" s="1"/>
  <c r="D1889" i="4"/>
  <c r="F1889" i="4" s="1"/>
  <c r="D1890" i="4"/>
  <c r="F1890" i="4" s="1"/>
  <c r="D1891" i="4"/>
  <c r="F1891" i="4" s="1"/>
  <c r="D1892" i="4"/>
  <c r="F1892" i="4" s="1"/>
  <c r="D1893" i="4"/>
  <c r="F1893" i="4" s="1"/>
  <c r="D1894" i="4"/>
  <c r="F1894" i="4" s="1"/>
  <c r="D1895" i="4"/>
  <c r="F1895" i="4" s="1"/>
  <c r="D1896" i="4"/>
  <c r="F1896" i="4" s="1"/>
  <c r="D1898" i="4"/>
  <c r="F1898" i="4" s="1"/>
  <c r="D1899" i="4"/>
  <c r="F1899" i="4" s="1"/>
  <c r="D1900" i="4"/>
  <c r="F1900" i="4" s="1"/>
  <c r="D1901" i="4"/>
  <c r="F1901" i="4" s="1"/>
  <c r="D1902" i="4"/>
  <c r="F1902" i="4" s="1"/>
  <c r="D1904" i="4"/>
  <c r="F1904" i="4" s="1"/>
  <c r="D1905" i="4"/>
  <c r="F1905" i="4" s="1"/>
  <c r="D1906" i="4"/>
  <c r="F1906" i="4" s="1"/>
  <c r="D1907" i="4"/>
  <c r="F1907" i="4" s="1"/>
  <c r="D1908" i="4"/>
  <c r="F1908" i="4" s="1"/>
  <c r="D1909" i="4"/>
  <c r="F1909" i="4" s="1"/>
  <c r="D1910" i="4"/>
  <c r="F1910" i="4" s="1"/>
  <c r="D1912" i="4"/>
  <c r="F1912" i="4" s="1"/>
  <c r="D1913" i="4"/>
  <c r="F1913" i="4" s="1"/>
  <c r="D1914" i="4"/>
  <c r="F1914" i="4" s="1"/>
  <c r="D1915" i="4"/>
  <c r="F1915" i="4" s="1"/>
  <c r="D1916" i="4"/>
  <c r="F1916" i="4" s="1"/>
  <c r="D1917" i="4"/>
  <c r="F1917" i="4" s="1"/>
  <c r="D1918" i="4"/>
  <c r="F1918" i="4" s="1"/>
  <c r="D1921" i="4"/>
  <c r="F1921" i="4" s="1"/>
  <c r="D1922" i="4"/>
  <c r="F1922" i="4" s="1"/>
  <c r="D1924" i="4"/>
  <c r="F1924" i="4" s="1"/>
  <c r="D1925" i="4"/>
  <c r="F1925" i="4" s="1"/>
  <c r="D1926" i="4"/>
  <c r="F1926" i="4" s="1"/>
  <c r="D1928" i="4"/>
  <c r="F1928" i="4" s="1"/>
  <c r="D1929" i="4"/>
  <c r="F1929" i="4" s="1"/>
  <c r="D1930" i="4"/>
  <c r="F1930" i="4" s="1"/>
  <c r="D1931" i="4"/>
  <c r="F1931" i="4" s="1"/>
  <c r="D1932" i="4"/>
  <c r="F1932" i="4" s="1"/>
  <c r="D1933" i="4"/>
  <c r="F1933" i="4" s="1"/>
  <c r="D1934" i="4"/>
  <c r="F1934" i="4" s="1"/>
  <c r="D1935" i="4"/>
  <c r="F1935" i="4" s="1"/>
  <c r="D1936" i="4"/>
  <c r="F1936" i="4" s="1"/>
  <c r="D1937" i="4"/>
  <c r="F1937" i="4" s="1"/>
  <c r="D1938" i="4"/>
  <c r="F1938" i="4" s="1"/>
  <c r="D1939" i="4"/>
  <c r="F1939" i="4" s="1"/>
  <c r="D1940" i="4"/>
  <c r="F1940" i="4" s="1"/>
  <c r="D1941" i="4"/>
  <c r="F1941" i="4" s="1"/>
  <c r="D1944" i="4"/>
  <c r="F1944" i="4" s="1"/>
  <c r="D1945" i="4"/>
  <c r="F1945" i="4" s="1"/>
  <c r="D1946" i="4"/>
  <c r="F1946" i="4" s="1"/>
  <c r="D1947" i="4"/>
  <c r="F1947" i="4" s="1"/>
  <c r="D1948" i="4"/>
  <c r="F1948" i="4" s="1"/>
  <c r="D1949" i="4"/>
  <c r="F1949" i="4" s="1"/>
  <c r="D1950" i="4"/>
  <c r="F1950" i="4" s="1"/>
  <c r="D1951" i="4"/>
  <c r="F1951" i="4" s="1"/>
  <c r="D1952" i="4"/>
  <c r="F1952" i="4" s="1"/>
  <c r="D1953" i="4"/>
  <c r="F1953" i="4" s="1"/>
  <c r="D1954" i="4"/>
  <c r="F1954" i="4" s="1"/>
  <c r="D1955" i="4"/>
  <c r="F1955" i="4" s="1"/>
  <c r="D1956" i="4"/>
  <c r="F1956" i="4" s="1"/>
  <c r="D1958" i="4"/>
  <c r="F1958" i="4" s="1"/>
  <c r="D1959" i="4"/>
  <c r="F1959" i="4" s="1"/>
  <c r="D1961" i="4"/>
  <c r="F1961" i="4" s="1"/>
  <c r="D1962" i="4"/>
  <c r="F1962" i="4" s="1"/>
  <c r="D1963" i="4"/>
  <c r="F1963" i="4" s="1"/>
  <c r="D1964" i="4"/>
  <c r="F1964" i="4" s="1"/>
  <c r="D1965" i="4"/>
  <c r="F1965" i="4" s="1"/>
  <c r="D1966" i="4"/>
  <c r="F1966" i="4" s="1"/>
  <c r="D1967" i="4"/>
  <c r="F1967" i="4" s="1"/>
  <c r="D1968" i="4"/>
  <c r="F1968" i="4" s="1"/>
  <c r="D1969" i="4"/>
  <c r="F1969" i="4" s="1"/>
  <c r="D1970" i="4"/>
  <c r="F1970" i="4" s="1"/>
  <c r="D1973" i="4"/>
  <c r="F1973" i="4" s="1"/>
  <c r="D1974" i="4"/>
  <c r="F1974" i="4" s="1"/>
  <c r="D1975" i="4"/>
  <c r="F1975" i="4" s="1"/>
  <c r="D1976" i="4"/>
  <c r="F1976" i="4" s="1"/>
  <c r="D1978" i="4"/>
  <c r="F1978" i="4" s="1"/>
  <c r="D1979" i="4"/>
  <c r="F1979" i="4" s="1"/>
  <c r="D1980" i="4"/>
  <c r="F1980" i="4" s="1"/>
  <c r="D1981" i="4"/>
  <c r="F1981" i="4" s="1"/>
  <c r="D1982" i="4"/>
  <c r="F1982" i="4" s="1"/>
  <c r="D1983" i="4"/>
  <c r="F1983" i="4" s="1"/>
  <c r="D1984" i="4"/>
  <c r="F1984" i="4" s="1"/>
  <c r="D1985" i="4"/>
  <c r="F1985" i="4" s="1"/>
  <c r="D1986" i="4"/>
  <c r="F1986" i="4" s="1"/>
  <c r="D1987" i="4"/>
  <c r="F1987" i="4" s="1"/>
  <c r="D1990" i="4"/>
  <c r="F1990" i="4" s="1"/>
  <c r="D1991" i="4"/>
  <c r="F1991" i="4" s="1"/>
  <c r="D1992" i="4"/>
  <c r="F1992" i="4" s="1"/>
  <c r="D1993" i="4"/>
  <c r="F1993" i="4" s="1"/>
  <c r="D1994" i="4"/>
  <c r="F1994" i="4" s="1"/>
  <c r="D1995" i="4"/>
  <c r="F1995" i="4" s="1"/>
  <c r="D1996" i="4"/>
  <c r="F1996" i="4" s="1"/>
  <c r="D1998" i="4"/>
  <c r="F1998" i="4" s="1"/>
  <c r="D1999" i="4"/>
  <c r="F1999" i="4" s="1"/>
  <c r="D2000" i="4"/>
  <c r="F2000" i="4" s="1"/>
  <c r="D2001" i="4"/>
  <c r="F2001" i="4" s="1"/>
  <c r="D2002" i="4"/>
  <c r="F2002" i="4" s="1"/>
  <c r="D2003" i="4"/>
  <c r="F2003" i="4" s="1"/>
  <c r="D2004" i="4"/>
  <c r="F2004" i="4" s="1"/>
  <c r="D2005" i="4"/>
  <c r="F2005" i="4" s="1"/>
  <c r="D2006" i="4"/>
  <c r="F2006" i="4" s="1"/>
  <c r="D2007" i="4"/>
  <c r="F2007" i="4" s="1"/>
  <c r="D2010" i="4"/>
  <c r="F2010" i="4" s="1"/>
  <c r="D2011" i="4"/>
  <c r="F2011" i="4" s="1"/>
  <c r="D2012" i="4"/>
  <c r="F2012" i="4" s="1"/>
  <c r="D2013" i="4"/>
  <c r="F2013" i="4" s="1"/>
  <c r="D2014" i="4"/>
  <c r="F2014" i="4" s="1"/>
  <c r="D2015" i="4"/>
  <c r="F2015" i="4" s="1"/>
  <c r="D2016" i="4"/>
  <c r="F2016" i="4" s="1"/>
  <c r="D2017" i="4"/>
  <c r="F2017" i="4" s="1"/>
  <c r="D2018" i="4"/>
  <c r="F2018" i="4" s="1"/>
  <c r="D2019" i="4"/>
  <c r="F2019" i="4" s="1"/>
  <c r="D2020" i="4"/>
  <c r="F2020" i="4" s="1"/>
  <c r="D2021" i="4"/>
  <c r="F2021" i="4" s="1"/>
  <c r="D2022" i="4"/>
  <c r="F2022" i="4" s="1"/>
  <c r="D2023" i="4"/>
  <c r="F2023" i="4" s="1"/>
  <c r="D2025" i="4"/>
  <c r="F2025" i="4" s="1"/>
  <c r="D2027" i="4"/>
  <c r="F2027" i="4" s="1"/>
  <c r="D2028" i="4"/>
  <c r="F2028" i="4" s="1"/>
  <c r="D2029" i="4"/>
  <c r="F2029" i="4" s="1"/>
  <c r="D2030" i="4"/>
  <c r="F2030" i="4" s="1"/>
  <c r="D2031" i="4"/>
  <c r="F2031" i="4" s="1"/>
  <c r="D2032" i="4"/>
  <c r="F2032" i="4" s="1"/>
  <c r="D2033" i="4"/>
  <c r="F2033" i="4" s="1"/>
  <c r="D2034" i="4"/>
  <c r="F2034" i="4" s="1"/>
  <c r="D2036" i="4"/>
  <c r="F2036" i="4" s="1"/>
  <c r="D2037" i="4"/>
  <c r="F2037" i="4" s="1"/>
  <c r="D2038" i="4"/>
  <c r="F2038" i="4" s="1"/>
  <c r="D2039" i="4"/>
  <c r="F2039" i="4" s="1"/>
  <c r="D2040" i="4"/>
  <c r="F2040" i="4" s="1"/>
  <c r="D2041" i="4"/>
  <c r="F2041" i="4" s="1"/>
  <c r="D2042" i="4"/>
  <c r="F2042" i="4" s="1"/>
  <c r="D2043" i="4"/>
  <c r="F2043" i="4" s="1"/>
  <c r="D2044" i="4"/>
  <c r="F2044" i="4" s="1"/>
  <c r="D2045" i="4"/>
  <c r="F2045" i="4" s="1"/>
  <c r="D2046" i="4"/>
  <c r="F2046" i="4" s="1"/>
  <c r="D2047" i="4"/>
  <c r="F2047" i="4" s="1"/>
  <c r="D2048" i="4"/>
  <c r="F2048" i="4" s="1"/>
  <c r="D2050" i="4"/>
  <c r="F2050" i="4" s="1"/>
  <c r="D2051" i="4"/>
  <c r="F2051" i="4" s="1"/>
  <c r="D2052" i="4"/>
  <c r="F2052" i="4" s="1"/>
  <c r="D2053" i="4"/>
  <c r="F2053" i="4" s="1"/>
  <c r="D2054" i="4"/>
  <c r="F2054" i="4" s="1"/>
  <c r="D2055" i="4"/>
  <c r="F2055" i="4" s="1"/>
  <c r="D2056" i="4"/>
  <c r="F2056" i="4" s="1"/>
  <c r="D2057" i="4"/>
  <c r="F2057" i="4" s="1"/>
  <c r="D2058" i="4"/>
  <c r="F2058" i="4" s="1"/>
  <c r="D2059" i="4"/>
  <c r="F2059" i="4" s="1"/>
  <c r="D2060" i="4"/>
  <c r="F2060" i="4" s="1"/>
  <c r="D2061" i="4"/>
  <c r="F2061" i="4" s="1"/>
  <c r="D2063" i="4"/>
  <c r="F2063" i="4" s="1"/>
  <c r="D2064" i="4"/>
  <c r="F2064" i="4" s="1"/>
  <c r="D2065" i="4"/>
  <c r="F2065" i="4" s="1"/>
  <c r="D2066" i="4"/>
  <c r="F2066" i="4" s="1"/>
  <c r="D2067" i="4"/>
  <c r="F2067" i="4" s="1"/>
  <c r="D2068" i="4"/>
  <c r="F2068" i="4" s="1"/>
  <c r="D2069" i="4"/>
  <c r="F2069" i="4" s="1"/>
  <c r="D2070" i="4"/>
  <c r="F2070" i="4" s="1"/>
  <c r="D2071" i="4"/>
  <c r="F2071" i="4" s="1"/>
  <c r="D2072" i="4"/>
  <c r="F2072" i="4" s="1"/>
  <c r="D2074" i="4"/>
  <c r="F2074" i="4" s="1"/>
  <c r="D2075" i="4"/>
  <c r="F2075" i="4" s="1"/>
  <c r="D2076" i="4"/>
  <c r="F2076" i="4" s="1"/>
  <c r="D2078" i="4"/>
  <c r="F2078" i="4" s="1"/>
  <c r="D2079" i="4"/>
  <c r="F2079" i="4" s="1"/>
  <c r="D2080" i="4"/>
  <c r="F2080" i="4" s="1"/>
  <c r="D2081" i="4"/>
  <c r="F2081" i="4" s="1"/>
  <c r="D2082" i="4"/>
  <c r="F2082" i="4" s="1"/>
  <c r="D2083" i="4"/>
  <c r="F2083" i="4" s="1"/>
  <c r="D2084" i="4"/>
  <c r="F2084" i="4" s="1"/>
  <c r="D2085" i="4"/>
  <c r="F2085" i="4" s="1"/>
  <c r="D2086" i="4"/>
  <c r="F2086" i="4" s="1"/>
  <c r="D2089" i="4"/>
  <c r="F2089" i="4" s="1"/>
  <c r="D2090" i="4"/>
  <c r="F2090" i="4" s="1"/>
  <c r="D2092" i="4"/>
  <c r="F2092" i="4" s="1"/>
  <c r="D2093" i="4"/>
  <c r="F2093" i="4" s="1"/>
  <c r="D2094" i="4"/>
  <c r="F2094" i="4" s="1"/>
  <c r="D2095" i="4"/>
  <c r="F2095" i="4" s="1"/>
  <c r="D2096" i="4"/>
  <c r="F2096" i="4" s="1"/>
  <c r="D2097" i="4"/>
  <c r="F2097" i="4" s="1"/>
  <c r="D2098" i="4"/>
  <c r="F2098" i="4" s="1"/>
  <c r="D2099" i="4"/>
  <c r="F2099" i="4" s="1"/>
  <c r="D2100" i="4"/>
  <c r="F2100" i="4" s="1"/>
  <c r="D2101" i="4"/>
  <c r="F2101" i="4" s="1"/>
  <c r="D2102" i="4"/>
  <c r="F2102" i="4" s="1"/>
  <c r="D2103" i="4"/>
  <c r="F2103" i="4" s="1"/>
  <c r="D2106" i="4"/>
  <c r="F2106" i="4" s="1"/>
  <c r="D2107" i="4"/>
  <c r="F2107" i="4" s="1"/>
  <c r="D2108" i="4"/>
  <c r="F2108" i="4" s="1"/>
  <c r="D2109" i="4"/>
  <c r="F2109" i="4" s="1"/>
  <c r="D2110" i="4"/>
  <c r="F2110" i="4" s="1"/>
  <c r="D2111" i="4"/>
  <c r="F2111" i="4" s="1"/>
  <c r="D2112" i="4"/>
  <c r="F2112" i="4" s="1"/>
  <c r="D2113" i="4"/>
  <c r="F2113" i="4" s="1"/>
  <c r="D2115" i="4"/>
  <c r="F2115" i="4" s="1"/>
  <c r="D2116" i="4"/>
  <c r="F2116" i="4" s="1"/>
  <c r="D2118" i="4"/>
  <c r="F2118" i="4" s="1"/>
  <c r="D2119" i="4"/>
  <c r="F2119" i="4" s="1"/>
  <c r="D2120" i="4"/>
  <c r="F2120" i="4" s="1"/>
  <c r="D2121" i="4"/>
  <c r="F2121" i="4" s="1"/>
  <c r="D2122" i="4"/>
  <c r="F2122" i="4" s="1"/>
  <c r="D2123" i="4"/>
  <c r="F2123" i="4" s="1"/>
  <c r="D2124" i="4"/>
  <c r="F2124" i="4" s="1"/>
  <c r="D2125" i="4"/>
  <c r="F2125" i="4" s="1"/>
  <c r="D2126" i="4"/>
  <c r="F2126" i="4" s="1"/>
  <c r="D2127" i="4"/>
  <c r="F2127" i="4" s="1"/>
  <c r="D2128" i="4"/>
  <c r="F2128" i="4" s="1"/>
  <c r="D2129" i="4"/>
  <c r="F2129" i="4" s="1"/>
  <c r="D2132" i="4"/>
  <c r="F2132" i="4" s="1"/>
  <c r="D2133" i="4"/>
  <c r="F2133" i="4" s="1"/>
  <c r="D2134" i="4"/>
  <c r="F2134" i="4" s="1"/>
  <c r="D2135" i="4"/>
  <c r="F2135" i="4" s="1"/>
  <c r="D2136" i="4"/>
  <c r="F2136" i="4" s="1"/>
  <c r="D2137" i="4"/>
  <c r="F2137" i="4" s="1"/>
  <c r="D2138" i="4"/>
  <c r="F2138" i="4" s="1"/>
  <c r="D2139" i="4"/>
  <c r="F2139" i="4" s="1"/>
  <c r="D2140" i="4"/>
  <c r="F2140" i="4" s="1"/>
  <c r="D2141" i="4"/>
  <c r="F2141" i="4" s="1"/>
  <c r="D2142" i="4"/>
  <c r="F2142" i="4" s="1"/>
  <c r="D2144" i="4"/>
  <c r="F2144" i="4" s="1"/>
  <c r="D2145" i="4"/>
  <c r="F2145" i="4" s="1"/>
  <c r="D2146" i="4"/>
  <c r="F2146" i="4" s="1"/>
  <c r="D2147" i="4"/>
  <c r="F2147" i="4" s="1"/>
  <c r="D2148" i="4"/>
  <c r="F2148" i="4" s="1"/>
  <c r="D2149" i="4"/>
  <c r="F2149" i="4" s="1"/>
  <c r="D2151" i="4"/>
  <c r="F2151" i="4" s="1"/>
  <c r="D2152" i="4"/>
  <c r="F2152" i="4" s="1"/>
  <c r="D2153" i="4"/>
  <c r="F2153" i="4" s="1"/>
  <c r="D2154" i="4"/>
  <c r="F2154" i="4" s="1"/>
  <c r="D2155" i="4"/>
  <c r="F2155" i="4" s="1"/>
  <c r="D2156" i="4"/>
  <c r="F2156" i="4" s="1"/>
  <c r="D2157" i="4"/>
  <c r="F2157" i="4" s="1"/>
  <c r="D2159" i="4"/>
  <c r="F2159" i="4" s="1"/>
  <c r="D2160" i="4"/>
  <c r="F2160" i="4" s="1"/>
  <c r="D2161" i="4"/>
  <c r="F2161" i="4" s="1"/>
  <c r="D2162" i="4"/>
  <c r="F2162" i="4" s="1"/>
  <c r="D2163" i="4"/>
  <c r="F2163" i="4" s="1"/>
  <c r="D2164" i="4"/>
  <c r="F2164" i="4" s="1"/>
  <c r="D2165" i="4"/>
  <c r="F2165" i="4" s="1"/>
  <c r="D2166" i="4"/>
  <c r="F2166" i="4" s="1"/>
  <c r="D2167" i="4"/>
  <c r="F2167" i="4" s="1"/>
  <c r="D2168" i="4"/>
  <c r="F2168" i="4" s="1"/>
  <c r="D2169" i="4"/>
  <c r="F2169" i="4" s="1"/>
  <c r="D2170" i="4"/>
  <c r="F2170" i="4" s="1"/>
  <c r="D2171" i="4"/>
  <c r="F2171" i="4" s="1"/>
  <c r="D2172" i="4"/>
  <c r="F2172" i="4" s="1"/>
  <c r="D2173" i="4"/>
  <c r="F2173" i="4" s="1"/>
  <c r="D2174" i="4"/>
  <c r="F2174" i="4" s="1"/>
  <c r="D2176" i="4"/>
  <c r="F2176" i="4" s="1"/>
  <c r="D2177" i="4"/>
  <c r="F2177" i="4" s="1"/>
  <c r="D2178" i="4"/>
  <c r="F2178" i="4" s="1"/>
  <c r="D2181" i="4"/>
  <c r="F2181" i="4" s="1"/>
  <c r="D2182" i="4"/>
  <c r="F2182" i="4" s="1"/>
  <c r="D2183" i="4"/>
  <c r="F2183" i="4" s="1"/>
  <c r="D2184" i="4"/>
  <c r="F2184" i="4" s="1"/>
  <c r="D2185" i="4"/>
  <c r="F2185" i="4" s="1"/>
  <c r="D2186" i="4"/>
  <c r="F2186" i="4" s="1"/>
  <c r="D2187" i="4"/>
  <c r="F2187" i="4" s="1"/>
  <c r="D2188" i="4"/>
  <c r="F2188" i="4" s="1"/>
  <c r="D2189" i="4"/>
  <c r="F2189" i="4" s="1"/>
  <c r="D2190" i="4"/>
  <c r="F2190" i="4" s="1"/>
  <c r="D2191" i="4"/>
  <c r="F2191" i="4" s="1"/>
  <c r="D2192" i="4"/>
  <c r="F2192" i="4" s="1"/>
  <c r="D2193" i="4"/>
  <c r="F2193" i="4" s="1"/>
  <c r="D2195" i="4"/>
  <c r="F2195" i="4" s="1"/>
  <c r="D2196" i="4"/>
  <c r="F2196" i="4" s="1"/>
  <c r="D2197" i="4"/>
  <c r="F2197" i="4" s="1"/>
  <c r="D2198" i="4"/>
  <c r="F2198" i="4" s="1"/>
  <c r="D2199" i="4"/>
  <c r="F2199" i="4" s="1"/>
  <c r="D2200" i="4"/>
  <c r="F2200" i="4" s="1"/>
  <c r="D2201" i="4"/>
  <c r="F2201" i="4" s="1"/>
  <c r="D2203" i="4"/>
  <c r="F2203" i="4" s="1"/>
  <c r="D2204" i="4"/>
  <c r="F2204" i="4" s="1"/>
  <c r="D2205" i="4"/>
  <c r="F2205" i="4" s="1"/>
  <c r="D2206" i="4"/>
  <c r="F2206" i="4" s="1"/>
  <c r="D2207" i="4"/>
  <c r="F2207" i="4" s="1"/>
  <c r="D2208" i="4"/>
  <c r="F2208" i="4" s="1"/>
  <c r="D2210" i="4"/>
  <c r="F2210" i="4" s="1"/>
  <c r="D2211" i="4"/>
  <c r="F2211" i="4" s="1"/>
  <c r="D2212" i="4"/>
  <c r="F2212" i="4" s="1"/>
  <c r="D2213" i="4"/>
  <c r="F2213" i="4" s="1"/>
  <c r="D2214" i="4"/>
  <c r="F2214" i="4" s="1"/>
  <c r="D2215" i="4"/>
  <c r="F2215" i="4" s="1"/>
  <c r="D2216" i="4"/>
  <c r="F2216" i="4" s="1"/>
  <c r="D2218" i="4"/>
  <c r="F2218" i="4" s="1"/>
  <c r="D2219" i="4"/>
  <c r="F2219" i="4" s="1"/>
  <c r="D2220" i="4"/>
  <c r="F2220" i="4" s="1"/>
  <c r="D2221" i="4"/>
  <c r="F2221" i="4" s="1"/>
  <c r="D2222" i="4"/>
  <c r="F2222" i="4" s="1"/>
  <c r="D2223" i="4"/>
  <c r="F2223" i="4" s="1"/>
  <c r="D2224" i="4"/>
  <c r="F2224" i="4" s="1"/>
  <c r="D2226" i="4"/>
  <c r="F2226" i="4" s="1"/>
  <c r="D2227" i="4"/>
  <c r="F2227" i="4" s="1"/>
  <c r="D2228" i="4"/>
  <c r="F2228" i="4" s="1"/>
  <c r="D2229" i="4"/>
  <c r="F2229" i="4" s="1"/>
  <c r="D2230" i="4"/>
  <c r="F2230" i="4" s="1"/>
  <c r="D2231" i="4"/>
  <c r="F2231" i="4" s="1"/>
  <c r="D2232" i="4"/>
  <c r="F2232" i="4" s="1"/>
  <c r="D2234" i="4"/>
  <c r="F2234" i="4" s="1"/>
  <c r="D2235" i="4"/>
  <c r="F2235" i="4" s="1"/>
  <c r="D2236" i="4"/>
  <c r="F2236" i="4" s="1"/>
  <c r="D2237" i="4"/>
  <c r="F2237" i="4" s="1"/>
  <c r="D2238" i="4"/>
  <c r="F2238" i="4" s="1"/>
  <c r="D2240" i="4"/>
  <c r="F2240" i="4" s="1"/>
  <c r="D2241" i="4"/>
  <c r="F2241" i="4" s="1"/>
  <c r="D2242" i="4"/>
  <c r="F2242" i="4" s="1"/>
  <c r="D2243" i="4"/>
  <c r="F2243" i="4" s="1"/>
  <c r="D2244" i="4"/>
  <c r="F2244" i="4" s="1"/>
  <c r="D2245" i="4"/>
  <c r="F2245" i="4" s="1"/>
  <c r="D2246" i="4"/>
  <c r="F2246" i="4" s="1"/>
  <c r="D2249" i="4"/>
  <c r="F2249" i="4" s="1"/>
  <c r="D2250" i="4"/>
  <c r="F2250" i="4" s="1"/>
  <c r="D2251" i="4"/>
  <c r="F2251" i="4" s="1"/>
  <c r="D2252" i="4"/>
  <c r="F2252" i="4" s="1"/>
  <c r="D2253" i="4"/>
  <c r="F2253" i="4" s="1"/>
  <c r="D2254" i="4"/>
  <c r="F2254" i="4" s="1"/>
  <c r="D2255" i="4"/>
  <c r="F2255" i="4" s="1"/>
  <c r="D2257" i="4"/>
  <c r="F2257" i="4" s="1"/>
  <c r="D2258" i="4"/>
  <c r="F2258" i="4" s="1"/>
  <c r="D2259" i="4"/>
  <c r="F2259" i="4" s="1"/>
  <c r="D2261" i="4"/>
  <c r="F2261" i="4" s="1"/>
  <c r="D2262" i="4"/>
  <c r="F2262" i="4" s="1"/>
  <c r="D2263" i="4"/>
  <c r="F2263" i="4" s="1"/>
  <c r="D2264" i="4"/>
  <c r="F2264" i="4" s="1"/>
  <c r="D2265" i="4"/>
  <c r="F2265" i="4" s="1"/>
  <c r="D2266" i="4"/>
  <c r="F2266" i="4" s="1"/>
  <c r="D2267" i="4"/>
  <c r="F2267" i="4" s="1"/>
  <c r="D2268" i="4"/>
  <c r="F2268" i="4" s="1"/>
  <c r="D2270" i="4"/>
  <c r="F2270" i="4" s="1"/>
  <c r="D2271" i="4"/>
  <c r="F2271" i="4" s="1"/>
  <c r="D2272" i="4"/>
  <c r="F2272" i="4" s="1"/>
  <c r="D2273" i="4"/>
  <c r="F2273" i="4" s="1"/>
  <c r="D2274" i="4"/>
  <c r="F2274" i="4" s="1"/>
  <c r="D2275" i="4"/>
  <c r="F2275" i="4" s="1"/>
  <c r="D2276" i="4"/>
  <c r="F2276" i="4" s="1"/>
  <c r="D2277" i="4"/>
  <c r="F2277" i="4" s="1"/>
  <c r="D2280" i="4"/>
  <c r="F2280" i="4" s="1"/>
  <c r="D2281" i="4"/>
  <c r="F2281" i="4" s="1"/>
  <c r="D2282" i="4"/>
  <c r="F2282" i="4" s="1"/>
  <c r="D2283" i="4"/>
  <c r="F2283" i="4" s="1"/>
  <c r="D2284" i="4"/>
  <c r="F2284" i="4" s="1"/>
  <c r="D2285" i="4"/>
  <c r="F2285" i="4" s="1"/>
  <c r="D2286" i="4"/>
  <c r="F2286" i="4" s="1"/>
  <c r="D2287" i="4"/>
  <c r="F2287" i="4" s="1"/>
  <c r="D2289" i="4"/>
  <c r="F2289" i="4" s="1"/>
  <c r="D2290" i="4"/>
  <c r="F2290" i="4" s="1"/>
  <c r="D2291" i="4"/>
  <c r="F2291" i="4" s="1"/>
  <c r="D2292" i="4"/>
  <c r="F2292" i="4" s="1"/>
  <c r="D2293" i="4"/>
  <c r="F2293" i="4" s="1"/>
  <c r="D2294" i="4"/>
  <c r="F2294" i="4" s="1"/>
  <c r="D2295" i="4"/>
  <c r="F2295" i="4" s="1"/>
  <c r="D2296" i="4"/>
  <c r="F2296" i="4" s="1"/>
  <c r="D2297" i="4"/>
  <c r="F2297" i="4" s="1"/>
  <c r="D2298" i="4"/>
  <c r="F2298" i="4" s="1"/>
  <c r="D2299" i="4"/>
  <c r="F2299" i="4" s="1"/>
  <c r="D2300" i="4"/>
  <c r="F2300" i="4" s="1"/>
  <c r="D2301" i="4"/>
  <c r="F2301" i="4" s="1"/>
  <c r="D2304" i="4"/>
  <c r="F2304" i="4" s="1"/>
  <c r="D2305" i="4"/>
  <c r="F2305" i="4" s="1"/>
  <c r="D2306" i="4"/>
  <c r="F2306" i="4" s="1"/>
  <c r="D2307" i="4"/>
  <c r="F2307" i="4" s="1"/>
  <c r="D2308" i="4"/>
  <c r="F2308" i="4" s="1"/>
  <c r="D2309" i="4"/>
  <c r="F2309" i="4" s="1"/>
  <c r="D2310" i="4"/>
  <c r="F2310" i="4" s="1"/>
  <c r="D2311" i="4"/>
  <c r="F2311" i="4" s="1"/>
  <c r="D2312" i="4"/>
  <c r="F2312" i="4" s="1"/>
  <c r="D2313" i="4"/>
  <c r="F2313" i="4" s="1"/>
  <c r="D2314" i="4"/>
  <c r="F2314" i="4" s="1"/>
  <c r="D2315" i="4"/>
  <c r="F2315" i="4" s="1"/>
  <c r="D2317" i="4"/>
  <c r="F2317" i="4" s="1"/>
  <c r="D2319" i="4"/>
  <c r="F2319" i="4" s="1"/>
  <c r="D2320" i="4"/>
  <c r="F2320" i="4" s="1"/>
  <c r="D2321" i="4"/>
  <c r="F2321" i="4" s="1"/>
  <c r="D2322" i="4"/>
  <c r="F2322" i="4" s="1"/>
  <c r="D2323" i="4"/>
  <c r="F2323" i="4" s="1"/>
  <c r="D2324" i="4"/>
  <c r="F2324" i="4" s="1"/>
  <c r="D2325" i="4"/>
  <c r="F2325" i="4" s="1"/>
  <c r="D2326" i="4"/>
  <c r="F2326" i="4" s="1"/>
  <c r="D2327" i="4"/>
  <c r="F2327" i="4" s="1"/>
  <c r="D2328" i="4"/>
  <c r="F2328" i="4" s="1"/>
  <c r="D2329" i="4"/>
  <c r="F2329" i="4" s="1"/>
  <c r="D2330" i="4"/>
  <c r="F2330" i="4" s="1"/>
  <c r="D2331" i="4"/>
  <c r="F2331" i="4" s="1"/>
  <c r="D2333" i="4"/>
  <c r="F2333" i="4" s="1"/>
  <c r="D2334" i="4"/>
  <c r="F2334" i="4" s="1"/>
  <c r="D2335" i="4"/>
  <c r="F2335" i="4" s="1"/>
  <c r="D2337" i="4"/>
  <c r="F2337" i="4" s="1"/>
  <c r="D2338" i="4"/>
  <c r="F2338" i="4" s="1"/>
  <c r="D2339" i="4"/>
  <c r="F2339" i="4" s="1"/>
  <c r="D2340" i="4"/>
  <c r="F2340" i="4" s="1"/>
  <c r="D2341" i="4"/>
  <c r="F2341" i="4" s="1"/>
  <c r="D2342" i="4"/>
  <c r="F2342" i="4" s="1"/>
  <c r="D2343" i="4"/>
  <c r="F2343" i="4" s="1"/>
  <c r="D2344" i="4"/>
  <c r="F2344" i="4" s="1"/>
  <c r="D2345" i="4"/>
  <c r="F2345" i="4" s="1"/>
  <c r="D2346" i="4"/>
  <c r="F2346" i="4" s="1"/>
  <c r="D2347" i="4"/>
  <c r="F2347" i="4" s="1"/>
  <c r="D2348" i="4"/>
  <c r="F2348" i="4" s="1"/>
  <c r="D2349" i="4"/>
  <c r="F2349" i="4" s="1"/>
  <c r="D2350" i="4"/>
  <c r="F2350" i="4" s="1"/>
  <c r="D2351" i="4"/>
  <c r="F2351" i="4" s="1"/>
  <c r="D2352" i="4"/>
  <c r="F2352" i="4" s="1"/>
  <c r="D2354" i="4"/>
  <c r="F2354" i="4" s="1"/>
  <c r="D2355" i="4"/>
  <c r="F2355" i="4" s="1"/>
  <c r="D2356" i="4"/>
  <c r="F2356" i="4" s="1"/>
  <c r="D2358" i="4"/>
  <c r="F2358" i="4" s="1"/>
  <c r="D2359" i="4"/>
  <c r="F2359" i="4" s="1"/>
  <c r="D2360" i="4"/>
  <c r="F2360" i="4" s="1"/>
  <c r="D2361" i="4"/>
  <c r="F2361" i="4" s="1"/>
  <c r="D2362" i="4"/>
  <c r="F2362" i="4" s="1"/>
  <c r="D2363" i="4"/>
  <c r="F2363" i="4" s="1"/>
  <c r="D2364" i="4"/>
  <c r="F2364" i="4" s="1"/>
  <c r="D2365" i="4"/>
  <c r="F2365" i="4" s="1"/>
  <c r="D2366" i="4"/>
  <c r="F2366" i="4" s="1"/>
  <c r="D2367" i="4"/>
  <c r="F2367" i="4" s="1"/>
  <c r="D2368" i="4"/>
  <c r="F2368" i="4" s="1"/>
  <c r="D2369" i="4"/>
  <c r="F2369" i="4" s="1"/>
  <c r="D2370" i="4"/>
  <c r="F2370" i="4" s="1"/>
  <c r="D2371" i="4"/>
  <c r="F2371" i="4" s="1"/>
  <c r="D2372" i="4"/>
  <c r="F2372" i="4" s="1"/>
  <c r="D2373" i="4"/>
  <c r="F2373" i="4" s="1"/>
  <c r="D2375" i="4"/>
  <c r="F2375" i="4" s="1"/>
  <c r="D2376" i="4"/>
  <c r="F2376" i="4" s="1"/>
  <c r="D2377" i="4"/>
  <c r="F2377" i="4" s="1"/>
  <c r="D2378" i="4"/>
  <c r="F2378" i="4" s="1"/>
  <c r="D2379" i="4"/>
  <c r="F2379" i="4" s="1"/>
  <c r="D2381" i="4"/>
  <c r="F2381" i="4" s="1"/>
  <c r="D2382" i="4"/>
  <c r="F2382" i="4" s="1"/>
  <c r="D2383" i="4"/>
  <c r="F2383" i="4" s="1"/>
  <c r="D2384" i="4"/>
  <c r="F2384" i="4" s="1"/>
  <c r="D2385" i="4"/>
  <c r="F2385" i="4" s="1"/>
  <c r="D2386" i="4"/>
  <c r="F2386" i="4" s="1"/>
  <c r="D2387" i="4"/>
  <c r="F2387" i="4" s="1"/>
  <c r="D2388" i="4"/>
  <c r="F2388" i="4" s="1"/>
  <c r="D2389" i="4"/>
  <c r="F2389" i="4" s="1"/>
  <c r="D2390" i="4"/>
  <c r="F2390" i="4" s="1"/>
  <c r="D2391" i="4"/>
  <c r="F2391" i="4" s="1"/>
  <c r="D2392" i="4"/>
  <c r="F2392" i="4" s="1"/>
  <c r="D2393" i="4"/>
  <c r="F2393" i="4" s="1"/>
  <c r="D2395" i="4"/>
  <c r="F2395" i="4" s="1"/>
  <c r="D2396" i="4"/>
  <c r="F2396" i="4" s="1"/>
  <c r="D2397" i="4"/>
  <c r="F2397" i="4" s="1"/>
  <c r="D2398" i="4"/>
  <c r="F2398" i="4" s="1"/>
  <c r="D2399" i="4"/>
  <c r="F2399" i="4" s="1"/>
  <c r="D2400" i="4"/>
  <c r="F2400" i="4" s="1"/>
  <c r="D2401" i="4"/>
  <c r="F2401" i="4" s="1"/>
  <c r="D2403" i="4"/>
  <c r="F2403" i="4" s="1"/>
  <c r="D2404" i="4"/>
  <c r="F2404" i="4" s="1"/>
  <c r="D2405" i="4"/>
  <c r="F2405" i="4" s="1"/>
  <c r="D2406" i="4"/>
  <c r="F2406" i="4" s="1"/>
  <c r="D2407" i="4"/>
  <c r="F2407" i="4" s="1"/>
  <c r="D2408" i="4"/>
  <c r="F2408" i="4" s="1"/>
  <c r="D2409" i="4"/>
  <c r="F2409" i="4" s="1"/>
  <c r="D2410" i="4"/>
  <c r="F2410" i="4" s="1"/>
  <c r="D2411" i="4"/>
  <c r="F2411" i="4" s="1"/>
  <c r="D2413" i="4"/>
  <c r="F2413" i="4" s="1"/>
  <c r="D2414" i="4"/>
  <c r="F2414" i="4" s="1"/>
  <c r="D2415" i="4"/>
  <c r="F2415" i="4" s="1"/>
  <c r="D2416" i="4"/>
  <c r="F2416" i="4" s="1"/>
  <c r="D2417" i="4"/>
  <c r="F2417" i="4" s="1"/>
  <c r="D2418" i="4"/>
  <c r="F2418" i="4" s="1"/>
  <c r="D2420" i="4"/>
  <c r="F2420" i="4" s="1"/>
  <c r="D2421" i="4"/>
  <c r="F2421" i="4" s="1"/>
  <c r="D2422" i="4"/>
  <c r="F2422" i="4" s="1"/>
  <c r="D2423" i="4"/>
  <c r="F2423" i="4" s="1"/>
  <c r="D2424" i="4"/>
  <c r="F2424" i="4" s="1"/>
  <c r="D2425" i="4"/>
  <c r="F2425" i="4" s="1"/>
  <c r="D2427" i="4"/>
  <c r="F2427" i="4" s="1"/>
  <c r="D2428" i="4"/>
  <c r="F2428" i="4" s="1"/>
  <c r="D2429" i="4"/>
  <c r="F2429" i="4" s="1"/>
  <c r="D2431" i="4"/>
  <c r="F2431" i="4" s="1"/>
  <c r="D2432" i="4"/>
  <c r="F2432" i="4" s="1"/>
  <c r="D2433" i="4"/>
  <c r="F2433" i="4" s="1"/>
  <c r="D2434" i="4"/>
  <c r="F2434" i="4" s="1"/>
  <c r="D2435" i="4"/>
  <c r="F2435" i="4" s="1"/>
  <c r="D2436" i="4"/>
  <c r="F2436" i="4" s="1"/>
  <c r="D2438" i="4"/>
  <c r="F2438" i="4" s="1"/>
  <c r="D2439" i="4"/>
  <c r="F2439" i="4" s="1"/>
  <c r="D2440" i="4"/>
  <c r="F2440" i="4" s="1"/>
  <c r="D2441" i="4"/>
  <c r="F2441" i="4" s="1"/>
  <c r="D2442" i="4"/>
  <c r="F2442" i="4" s="1"/>
  <c r="D2443" i="4"/>
  <c r="F2443" i="4" s="1"/>
  <c r="D2444" i="4"/>
  <c r="F2444" i="4" s="1"/>
  <c r="D2446" i="4"/>
  <c r="F2446" i="4" s="1"/>
  <c r="D2447" i="4"/>
  <c r="F2447" i="4" s="1"/>
  <c r="D2448" i="4"/>
  <c r="F2448" i="4" s="1"/>
  <c r="D2449" i="4"/>
  <c r="F2449" i="4" s="1"/>
  <c r="D2450" i="4"/>
  <c r="F2450" i="4" s="1"/>
  <c r="D2452" i="4"/>
  <c r="F2452" i="4" s="1"/>
  <c r="D2453" i="4"/>
  <c r="F2453" i="4" s="1"/>
  <c r="D2454" i="4"/>
  <c r="F2454" i="4" s="1"/>
  <c r="D2455" i="4"/>
  <c r="F2455" i="4" s="1"/>
  <c r="D2456" i="4"/>
  <c r="F2456" i="4" s="1"/>
  <c r="D2457" i="4"/>
  <c r="F2457" i="4" s="1"/>
  <c r="D2458" i="4"/>
  <c r="F2458" i="4" s="1"/>
  <c r="D2459" i="4"/>
  <c r="F2459" i="4" s="1"/>
  <c r="D2460" i="4"/>
  <c r="F2460" i="4" s="1"/>
  <c r="D2463" i="4"/>
  <c r="F2463" i="4" s="1"/>
  <c r="D2465" i="4"/>
  <c r="F2465" i="4" s="1"/>
  <c r="D2466" i="4"/>
  <c r="F2466" i="4" s="1"/>
  <c r="D2467" i="4"/>
  <c r="F2467" i="4" s="1"/>
  <c r="D2468" i="4"/>
  <c r="F2468" i="4" s="1"/>
  <c r="D2469" i="4"/>
  <c r="F2469" i="4" s="1"/>
  <c r="D2470" i="4"/>
  <c r="F2470" i="4" s="1"/>
  <c r="D2472" i="4"/>
  <c r="F2472" i="4" s="1"/>
  <c r="D2473" i="4"/>
  <c r="F2473" i="4" s="1"/>
  <c r="D2474" i="4"/>
  <c r="F2474" i="4" s="1"/>
  <c r="D2475" i="4"/>
  <c r="F2475" i="4" s="1"/>
  <c r="D2476" i="4"/>
  <c r="F2476" i="4" s="1"/>
  <c r="D2477" i="4"/>
  <c r="F2477" i="4" s="1"/>
  <c r="D2478" i="4"/>
  <c r="F2478" i="4" s="1"/>
  <c r="D2479" i="4"/>
  <c r="F2479" i="4" s="1"/>
  <c r="D2480" i="4"/>
  <c r="F2480" i="4" s="1"/>
  <c r="D2481" i="4"/>
  <c r="F2481" i="4" s="1"/>
  <c r="D2482" i="4"/>
  <c r="F2482" i="4" s="1"/>
  <c r="D2483" i="4"/>
  <c r="F2483" i="4" s="1"/>
  <c r="D2485" i="4"/>
  <c r="F2485" i="4" s="1"/>
  <c r="D2486" i="4"/>
  <c r="F2486" i="4" s="1"/>
  <c r="D2487" i="4"/>
  <c r="F2487" i="4" s="1"/>
  <c r="D2488" i="4"/>
  <c r="F2488" i="4" s="1"/>
  <c r="D2489" i="4"/>
  <c r="F2489" i="4" s="1"/>
  <c r="D2490" i="4"/>
  <c r="F2490" i="4" s="1"/>
  <c r="D2491" i="4"/>
  <c r="F2491" i="4" s="1"/>
  <c r="D2492" i="4"/>
  <c r="F2492" i="4" s="1"/>
  <c r="D2493" i="4"/>
  <c r="F2493" i="4" s="1"/>
  <c r="D2494" i="4"/>
  <c r="F2494" i="4" s="1"/>
  <c r="D2495" i="4"/>
  <c r="F2495" i="4" s="1"/>
  <c r="D2496" i="4"/>
  <c r="F2496" i="4" s="1"/>
  <c r="D2497" i="4"/>
  <c r="F2497" i="4" s="1"/>
  <c r="D2499" i="4"/>
  <c r="F2499" i="4" s="1"/>
  <c r="D2500" i="4"/>
  <c r="F2500" i="4" s="1"/>
  <c r="D2501" i="4"/>
  <c r="F2501" i="4" s="1"/>
  <c r="D2502" i="4"/>
  <c r="F2502" i="4" s="1"/>
  <c r="D2503" i="4"/>
  <c r="F2503" i="4" s="1"/>
  <c r="D2504" i="4"/>
  <c r="F2504" i="4" s="1"/>
  <c r="D2505" i="4"/>
  <c r="F2505" i="4" s="1"/>
  <c r="D2506" i="4"/>
  <c r="F2506" i="4" s="1"/>
  <c r="D2508" i="4"/>
  <c r="F2508" i="4" s="1"/>
  <c r="D2509" i="4"/>
  <c r="F2509" i="4" s="1"/>
  <c r="D2510" i="4"/>
  <c r="F2510" i="4" s="1"/>
  <c r="D2511" i="4"/>
  <c r="F2511" i="4" s="1"/>
  <c r="D2512" i="4"/>
  <c r="F2512" i="4" s="1"/>
  <c r="D2513" i="4"/>
  <c r="F2513" i="4" s="1"/>
  <c r="D2514" i="4"/>
  <c r="F2514" i="4" s="1"/>
  <c r="D2515" i="4"/>
  <c r="F2515" i="4" s="1"/>
  <c r="D2517" i="4"/>
  <c r="F2517" i="4" s="1"/>
  <c r="D2518" i="4"/>
  <c r="F2518" i="4" s="1"/>
  <c r="D2519" i="4"/>
  <c r="F2519" i="4" s="1"/>
  <c r="D2520" i="4"/>
  <c r="F2520" i="4" s="1"/>
  <c r="D2521" i="4"/>
  <c r="F2521" i="4" s="1"/>
  <c r="D2522" i="4"/>
  <c r="F2522" i="4" s="1"/>
  <c r="D2523" i="4"/>
  <c r="F2523" i="4" s="1"/>
  <c r="D2524" i="4"/>
  <c r="F2524" i="4" s="1"/>
  <c r="D2525" i="4"/>
  <c r="F2525" i="4" s="1"/>
  <c r="D2526" i="4"/>
  <c r="F2526" i="4" s="1"/>
  <c r="D2527" i="4"/>
  <c r="F2527" i="4" s="1"/>
  <c r="D2530" i="4"/>
  <c r="F2530" i="4" s="1"/>
  <c r="D2531" i="4"/>
  <c r="F2531" i="4" s="1"/>
  <c r="D2532" i="4"/>
  <c r="F2532" i="4" s="1"/>
  <c r="D2533" i="4"/>
  <c r="F2533" i="4" s="1"/>
  <c r="D2535" i="4"/>
  <c r="F2535" i="4" s="1"/>
  <c r="D2536" i="4"/>
  <c r="F2536" i="4" s="1"/>
  <c r="D2537" i="4"/>
  <c r="F2537" i="4" s="1"/>
  <c r="D2538" i="4"/>
  <c r="F2538" i="4" s="1"/>
  <c r="D2539" i="4"/>
  <c r="F2539" i="4" s="1"/>
  <c r="D2540" i="4"/>
  <c r="F2540" i="4" s="1"/>
  <c r="D2541" i="4"/>
  <c r="F2541" i="4" s="1"/>
  <c r="D2542" i="4"/>
  <c r="F2542" i="4" s="1"/>
  <c r="D2543" i="4"/>
  <c r="F2543" i="4" s="1"/>
  <c r="D2544" i="4"/>
  <c r="F2544" i="4" s="1"/>
  <c r="D2545" i="4"/>
  <c r="F2545" i="4" s="1"/>
  <c r="D2548" i="4"/>
  <c r="F2548" i="4" s="1"/>
  <c r="D2549" i="4"/>
  <c r="F2549" i="4" s="1"/>
  <c r="D2550" i="4"/>
  <c r="F2550" i="4" s="1"/>
  <c r="D2551" i="4"/>
  <c r="F2551" i="4" s="1"/>
  <c r="D2552" i="4"/>
  <c r="F2552" i="4" s="1"/>
  <c r="D2553" i="4"/>
  <c r="F2553" i="4" s="1"/>
  <c r="D2554" i="4"/>
  <c r="F2554" i="4" s="1"/>
  <c r="D2555" i="4"/>
  <c r="F2555" i="4" s="1"/>
  <c r="D2556" i="4"/>
  <c r="F2556" i="4" s="1"/>
  <c r="D2557" i="4"/>
  <c r="F2557" i="4" s="1"/>
  <c r="D2558" i="4"/>
  <c r="F2558" i="4" s="1"/>
  <c r="D2559" i="4"/>
  <c r="F2559" i="4" s="1"/>
  <c r="D2560" i="4"/>
  <c r="F2560" i="4" s="1"/>
  <c r="D2561" i="4"/>
  <c r="F2561" i="4" s="1"/>
  <c r="D2562" i="4"/>
  <c r="F2562" i="4" s="1"/>
  <c r="D2565" i="4"/>
  <c r="F2565" i="4" s="1"/>
  <c r="D2566" i="4"/>
  <c r="F2566" i="4" s="1"/>
  <c r="D2567" i="4"/>
  <c r="F2567" i="4" s="1"/>
  <c r="D2568" i="4"/>
  <c r="F2568" i="4" s="1"/>
  <c r="D2569" i="4"/>
  <c r="F2569" i="4" s="1"/>
  <c r="D2570" i="4"/>
  <c r="F2570" i="4" s="1"/>
  <c r="D2572" i="4"/>
  <c r="F2572" i="4" s="1"/>
  <c r="D2573" i="4"/>
  <c r="F2573" i="4" s="1"/>
  <c r="D2574" i="4"/>
  <c r="F2574" i="4" s="1"/>
  <c r="D2575" i="4"/>
  <c r="F2575" i="4" s="1"/>
  <c r="D2576" i="4"/>
  <c r="F2576" i="4" s="1"/>
  <c r="D2577" i="4"/>
  <c r="F2577" i="4" s="1"/>
  <c r="D2578" i="4"/>
  <c r="F2578" i="4" s="1"/>
  <c r="D2579" i="4"/>
  <c r="F2579" i="4" s="1"/>
  <c r="D2580" i="4"/>
  <c r="F2580" i="4" s="1"/>
  <c r="D2581" i="4"/>
  <c r="F2581" i="4" s="1"/>
  <c r="D2584" i="4"/>
  <c r="F2584" i="4" s="1"/>
  <c r="D2585" i="4"/>
  <c r="F2585" i="4" s="1"/>
  <c r="D2586" i="4"/>
  <c r="F2586" i="4" s="1"/>
  <c r="D2587" i="4"/>
  <c r="F2587" i="4" s="1"/>
  <c r="D2588" i="4"/>
  <c r="F2588" i="4" s="1"/>
  <c r="D2589" i="4"/>
  <c r="F2589" i="4" s="1"/>
  <c r="D2590" i="4"/>
  <c r="F2590" i="4" s="1"/>
  <c r="D2591" i="4"/>
  <c r="F2591" i="4" s="1"/>
  <c r="D2592" i="4"/>
  <c r="F2592" i="4" s="1"/>
  <c r="D2593" i="4"/>
  <c r="F2593" i="4" s="1"/>
  <c r="D2594" i="4"/>
  <c r="F2594" i="4" s="1"/>
  <c r="D2595" i="4"/>
  <c r="F2595" i="4" s="1"/>
  <c r="D2596" i="4"/>
  <c r="F2596" i="4" s="1"/>
  <c r="D2598" i="4"/>
  <c r="F2598" i="4" s="1"/>
  <c r="D2600" i="4"/>
  <c r="F2600" i="4" s="1"/>
  <c r="D2601" i="4"/>
  <c r="F2601" i="4" s="1"/>
  <c r="D2602" i="4"/>
  <c r="F2602" i="4" s="1"/>
  <c r="D2603" i="4"/>
  <c r="F2603" i="4" s="1"/>
  <c r="D2605" i="4"/>
  <c r="F2605" i="4" s="1"/>
  <c r="D2606" i="4"/>
  <c r="F2606" i="4" s="1"/>
  <c r="D2609" i="4"/>
  <c r="F2609" i="4" s="1"/>
  <c r="D2611" i="4"/>
  <c r="F2611" i="4" s="1"/>
  <c r="D2612" i="4"/>
  <c r="F2612" i="4" s="1"/>
  <c r="D2613" i="4"/>
  <c r="F2613" i="4" s="1"/>
  <c r="D2615" i="4"/>
  <c r="F2615" i="4" s="1"/>
  <c r="D2616" i="4"/>
  <c r="F2616" i="4" s="1"/>
  <c r="D2617" i="4"/>
  <c r="F2617" i="4" s="1"/>
  <c r="D2618" i="4"/>
  <c r="F2618" i="4" s="1"/>
  <c r="D2619" i="4"/>
  <c r="F2619" i="4" s="1"/>
  <c r="D2620" i="4"/>
  <c r="F2620" i="4" s="1"/>
  <c r="D2621" i="4"/>
  <c r="F2621" i="4" s="1"/>
  <c r="D2622" i="4"/>
  <c r="F2622" i="4" s="1"/>
  <c r="D2623" i="4"/>
  <c r="F2623" i="4" s="1"/>
  <c r="D2624" i="4"/>
  <c r="F2624" i="4" s="1"/>
  <c r="D2627" i="4"/>
  <c r="F2627" i="4" s="1"/>
  <c r="D2628" i="4"/>
  <c r="F2628" i="4" s="1"/>
  <c r="D2629" i="4"/>
  <c r="F2629" i="4" s="1"/>
  <c r="D2630" i="4"/>
  <c r="F2630" i="4" s="1"/>
  <c r="D2631" i="4"/>
  <c r="F2631" i="4" s="1"/>
  <c r="D2632" i="4"/>
  <c r="F2632" i="4" s="1"/>
  <c r="D2633" i="4"/>
  <c r="F2633" i="4" s="1"/>
  <c r="D2634" i="4"/>
  <c r="F2634" i="4" s="1"/>
  <c r="D2635" i="4"/>
  <c r="F2635" i="4" s="1"/>
  <c r="D2636" i="4"/>
  <c r="F2636" i="4" s="1"/>
  <c r="D2637" i="4"/>
  <c r="F2637" i="4" s="1"/>
  <c r="D2638" i="4"/>
  <c r="F2638" i="4" s="1"/>
  <c r="D2640" i="4"/>
  <c r="F2640" i="4" s="1"/>
  <c r="D2641" i="4"/>
  <c r="F2641" i="4" s="1"/>
  <c r="D2642" i="4"/>
  <c r="F2642" i="4" s="1"/>
  <c r="D2643" i="4"/>
  <c r="F2643" i="4" s="1"/>
  <c r="D2644" i="4"/>
  <c r="F2644" i="4" s="1"/>
  <c r="D2645" i="4"/>
  <c r="F2645" i="4" s="1"/>
  <c r="D2646" i="4"/>
  <c r="F2646" i="4" s="1"/>
  <c r="D2648" i="4"/>
  <c r="F2648" i="4" s="1"/>
  <c r="D2649" i="4"/>
  <c r="F2649" i="4" s="1"/>
  <c r="D2650" i="4"/>
  <c r="F2650" i="4" s="1"/>
  <c r="D2651" i="4"/>
  <c r="F2651" i="4" s="1"/>
  <c r="D2652" i="4"/>
  <c r="F2652" i="4" s="1"/>
  <c r="D2653" i="4"/>
  <c r="F2653" i="4" s="1"/>
  <c r="D2655" i="4"/>
  <c r="F2655" i="4" s="1"/>
  <c r="D2656" i="4"/>
  <c r="F2656" i="4" s="1"/>
  <c r="D2657" i="4"/>
  <c r="F2657" i="4" s="1"/>
  <c r="D2658" i="4"/>
  <c r="F2658" i="4" s="1"/>
  <c r="D2659" i="4"/>
  <c r="F2659" i="4" s="1"/>
  <c r="D2660" i="4"/>
  <c r="F2660" i="4" s="1"/>
  <c r="D2663" i="4"/>
  <c r="F2663" i="4" s="1"/>
  <c r="D2664" i="4"/>
  <c r="F2664" i="4" s="1"/>
  <c r="D2665" i="4"/>
  <c r="F2665" i="4" s="1"/>
  <c r="D2666" i="4"/>
  <c r="F2666" i="4" s="1"/>
  <c r="D2667" i="4"/>
  <c r="F2667" i="4" s="1"/>
  <c r="D2668" i="4"/>
  <c r="F2668" i="4" s="1"/>
  <c r="D2669" i="4"/>
  <c r="F2669" i="4" s="1"/>
  <c r="D2670" i="4"/>
  <c r="F2670" i="4" s="1"/>
  <c r="D2671" i="4"/>
  <c r="F2671" i="4" s="1"/>
  <c r="D2672" i="4"/>
  <c r="F2672" i="4" s="1"/>
  <c r="D2673" i="4"/>
  <c r="F2673" i="4" s="1"/>
  <c r="D2675" i="4"/>
  <c r="F2675" i="4" s="1"/>
  <c r="D2677" i="4"/>
  <c r="F2677" i="4" s="1"/>
  <c r="D2678" i="4"/>
  <c r="F2678" i="4" s="1"/>
  <c r="D2679" i="4"/>
  <c r="F2679" i="4" s="1"/>
  <c r="D2681" i="4"/>
  <c r="F2681" i="4" s="1"/>
  <c r="D2682" i="4"/>
  <c r="F2682" i="4" s="1"/>
  <c r="D2683" i="4"/>
  <c r="F2683" i="4" s="1"/>
  <c r="D2685" i="4"/>
  <c r="F2685" i="4" s="1"/>
  <c r="D2686" i="4"/>
  <c r="F2686" i="4" s="1"/>
  <c r="D2689" i="4"/>
  <c r="F2689" i="4" s="1"/>
  <c r="D2690" i="4"/>
  <c r="F2690" i="4" s="1"/>
  <c r="D2691" i="4"/>
  <c r="F2691" i="4" s="1"/>
  <c r="D2692" i="4"/>
  <c r="F2692" i="4" s="1"/>
  <c r="D2693" i="4"/>
  <c r="F2693" i="4" s="1"/>
  <c r="D2694" i="4"/>
  <c r="F2694" i="4" s="1"/>
  <c r="D2695" i="4"/>
  <c r="F2695" i="4" s="1"/>
  <c r="D2696" i="4"/>
  <c r="F2696" i="4" s="1"/>
  <c r="D2697" i="4"/>
  <c r="F2697" i="4" s="1"/>
  <c r="D2698" i="4"/>
  <c r="F2698" i="4" s="1"/>
  <c r="D2699" i="4"/>
  <c r="F2699" i="4" s="1"/>
  <c r="D2700" i="4"/>
  <c r="F2700" i="4" s="1"/>
  <c r="D2701" i="4"/>
  <c r="F2701" i="4" s="1"/>
  <c r="D2702" i="4"/>
  <c r="F2702" i="4" s="1"/>
  <c r="D2703" i="4"/>
  <c r="F2703" i="4" s="1"/>
  <c r="D2704" i="4"/>
  <c r="F2704" i="4" s="1"/>
  <c r="D2705" i="4"/>
  <c r="F2705" i="4" s="1"/>
  <c r="D2706" i="4"/>
  <c r="F2706" i="4" s="1"/>
  <c r="D2707" i="4"/>
  <c r="F2707" i="4" s="1"/>
  <c r="D2709" i="4"/>
  <c r="F2709" i="4" s="1"/>
  <c r="D2710" i="4"/>
  <c r="F2710" i="4" s="1"/>
  <c r="D2712" i="4"/>
  <c r="F2712" i="4" s="1"/>
  <c r="D2713" i="4"/>
  <c r="F2713" i="4" s="1"/>
  <c r="D2715" i="4"/>
  <c r="F2715" i="4" s="1"/>
  <c r="D2716" i="4"/>
  <c r="F2716" i="4" s="1"/>
  <c r="D2717" i="4"/>
  <c r="F2717" i="4" s="1"/>
  <c r="D2718" i="4"/>
  <c r="F2718" i="4" s="1"/>
  <c r="D2719" i="4"/>
  <c r="F2719" i="4" s="1"/>
  <c r="D2720" i="4"/>
  <c r="F2720" i="4" s="1"/>
  <c r="D2721" i="4"/>
  <c r="F2721" i="4" s="1"/>
  <c r="D2722" i="4"/>
  <c r="F2722" i="4" s="1"/>
  <c r="D2723" i="4"/>
  <c r="F2723" i="4" s="1"/>
  <c r="D2724" i="4"/>
  <c r="F2724" i="4" s="1"/>
  <c r="D2725" i="4"/>
  <c r="F2725" i="4" s="1"/>
  <c r="D2726" i="4"/>
  <c r="F2726" i="4" s="1"/>
  <c r="D2727" i="4"/>
  <c r="F2727" i="4" s="1"/>
  <c r="D2729" i="4"/>
  <c r="F2729" i="4" s="1"/>
  <c r="D2730" i="4"/>
  <c r="F2730" i="4" s="1"/>
  <c r="D2731" i="4"/>
  <c r="F2731" i="4" s="1"/>
  <c r="D2732" i="4"/>
  <c r="F2732" i="4" s="1"/>
  <c r="D2733" i="4"/>
  <c r="F2733" i="4" s="1"/>
  <c r="D2734" i="4"/>
  <c r="F2734" i="4" s="1"/>
  <c r="D2735" i="4"/>
  <c r="F2735" i="4" s="1"/>
  <c r="D2736" i="4"/>
  <c r="F2736" i="4" s="1"/>
  <c r="D2737" i="4"/>
  <c r="F2737" i="4" s="1"/>
  <c r="D2738" i="4"/>
  <c r="F2738" i="4" s="1"/>
  <c r="D2740" i="4"/>
  <c r="F2740" i="4" s="1"/>
  <c r="D2741" i="4"/>
  <c r="F2741" i="4" s="1"/>
  <c r="D2742" i="4"/>
  <c r="F2742" i="4" s="1"/>
  <c r="D2743" i="4"/>
  <c r="F2743" i="4" s="1"/>
  <c r="D2744" i="4"/>
  <c r="F2744" i="4" s="1"/>
  <c r="D2745" i="4"/>
  <c r="F2745" i="4" s="1"/>
  <c r="D2747" i="4"/>
  <c r="F2747" i="4" s="1"/>
  <c r="D2748" i="4"/>
  <c r="F2748" i="4" s="1"/>
  <c r="D2749" i="4"/>
  <c r="F2749" i="4" s="1"/>
  <c r="D2750" i="4"/>
  <c r="F2750" i="4" s="1"/>
  <c r="D2751" i="4"/>
  <c r="F2751" i="4" s="1"/>
  <c r="D2752" i="4"/>
  <c r="F2752" i="4" s="1"/>
  <c r="D2753" i="4"/>
  <c r="F2753" i="4" s="1"/>
  <c r="D2754" i="4"/>
  <c r="F2754" i="4" s="1"/>
  <c r="D2755" i="4"/>
  <c r="F2755" i="4" s="1"/>
  <c r="D2756" i="4"/>
  <c r="F2756" i="4" s="1"/>
  <c r="D2757" i="4"/>
  <c r="F2757" i="4" s="1"/>
  <c r="D2759" i="4"/>
  <c r="F2759" i="4" s="1"/>
  <c r="D2760" i="4"/>
  <c r="F2760" i="4" s="1"/>
  <c r="D2761" i="4"/>
  <c r="F2761" i="4" s="1"/>
  <c r="D2762" i="4"/>
  <c r="F2762" i="4" s="1"/>
  <c r="D2763" i="4"/>
  <c r="F2763" i="4" s="1"/>
  <c r="D2764" i="4"/>
  <c r="F2764" i="4" s="1"/>
  <c r="D2765" i="4"/>
  <c r="F2765" i="4" s="1"/>
  <c r="D2766" i="4"/>
  <c r="F2766" i="4" s="1"/>
  <c r="D2767" i="4"/>
  <c r="F2767" i="4" s="1"/>
  <c r="D2768" i="4"/>
  <c r="F2768" i="4" s="1"/>
  <c r="D2769" i="4"/>
  <c r="F2769" i="4" s="1"/>
  <c r="D2770" i="4"/>
  <c r="F2770" i="4" s="1"/>
  <c r="D2771" i="4"/>
  <c r="F2771" i="4" s="1"/>
  <c r="D2772" i="4"/>
  <c r="F2772" i="4" s="1"/>
  <c r="D2774" i="4"/>
  <c r="F2774" i="4" s="1"/>
  <c r="D2775" i="4"/>
  <c r="F2775" i="4" s="1"/>
  <c r="D2776" i="4"/>
  <c r="F2776" i="4" s="1"/>
  <c r="D2777" i="4"/>
  <c r="F2777" i="4" s="1"/>
  <c r="D2778" i="4"/>
  <c r="F2778" i="4" s="1"/>
  <c r="D2779" i="4"/>
  <c r="F2779" i="4" s="1"/>
  <c r="D2780" i="4"/>
  <c r="F2780" i="4" s="1"/>
  <c r="D2781" i="4"/>
  <c r="F2781" i="4" s="1"/>
  <c r="D2782" i="4"/>
  <c r="F2782" i="4" s="1"/>
  <c r="D2783" i="4"/>
  <c r="F2783" i="4" s="1"/>
  <c r="D2784" i="4"/>
  <c r="F2784" i="4" s="1"/>
  <c r="D2785" i="4"/>
  <c r="F2785" i="4" s="1"/>
  <c r="D2786" i="4"/>
  <c r="F2786" i="4" s="1"/>
  <c r="D2787" i="4"/>
  <c r="F2787" i="4" s="1"/>
  <c r="D2788" i="4"/>
  <c r="F2788" i="4" s="1"/>
  <c r="D2790" i="4"/>
  <c r="F2790" i="4" s="1"/>
  <c r="D2791" i="4"/>
  <c r="F2791" i="4" s="1"/>
  <c r="D2792" i="4"/>
  <c r="F2792" i="4" s="1"/>
  <c r="D2793" i="4"/>
  <c r="F2793" i="4" s="1"/>
  <c r="D2794" i="4"/>
  <c r="F2794" i="4" s="1"/>
  <c r="D2795" i="4"/>
  <c r="F2795" i="4" s="1"/>
  <c r="D2796" i="4"/>
  <c r="F2796" i="4" s="1"/>
  <c r="D2797" i="4"/>
  <c r="F2797" i="4" s="1"/>
  <c r="D2799" i="4"/>
  <c r="F2799" i="4" s="1"/>
  <c r="D2800" i="4"/>
  <c r="F2800" i="4" s="1"/>
  <c r="D2801" i="4"/>
  <c r="F2801" i="4" s="1"/>
  <c r="D2802" i="4"/>
  <c r="F2802" i="4" s="1"/>
  <c r="D2803" i="4"/>
  <c r="F2803" i="4" s="1"/>
  <c r="D2804" i="4"/>
  <c r="F2804" i="4" s="1"/>
  <c r="D2805" i="4"/>
  <c r="F2805" i="4" s="1"/>
  <c r="D2806" i="4"/>
  <c r="F2806" i="4" s="1"/>
  <c r="D2807" i="4"/>
  <c r="F2807" i="4" s="1"/>
  <c r="D2808" i="4"/>
  <c r="F2808" i="4" s="1"/>
  <c r="D2809" i="4"/>
  <c r="F2809" i="4" s="1"/>
  <c r="D2811" i="4"/>
  <c r="F2811" i="4" s="1"/>
  <c r="D2812" i="4"/>
  <c r="F2812" i="4" s="1"/>
  <c r="D2813" i="4"/>
  <c r="F2813" i="4" s="1"/>
  <c r="D2814" i="4"/>
  <c r="F2814" i="4" s="1"/>
  <c r="D2815" i="4"/>
  <c r="F2815" i="4" s="1"/>
  <c r="D2816" i="4"/>
  <c r="F2816" i="4" s="1"/>
  <c r="D2817" i="4"/>
  <c r="F2817" i="4" s="1"/>
  <c r="D2818" i="4"/>
  <c r="F2818" i="4" s="1"/>
  <c r="D2819" i="4"/>
  <c r="F2819" i="4" s="1"/>
  <c r="D2820" i="4"/>
  <c r="F2820" i="4" s="1"/>
  <c r="D2822" i="4"/>
  <c r="F2822" i="4" s="1"/>
  <c r="D2823" i="4"/>
  <c r="F2823" i="4" s="1"/>
  <c r="D2824" i="4"/>
  <c r="F2824" i="4" s="1"/>
  <c r="D2825" i="4"/>
  <c r="F2825" i="4" s="1"/>
  <c r="D2826" i="4"/>
  <c r="F2826" i="4" s="1"/>
  <c r="D2827" i="4"/>
  <c r="F2827" i="4" s="1"/>
  <c r="D2828" i="4"/>
  <c r="F2828" i="4" s="1"/>
  <c r="D2829" i="4"/>
  <c r="F2829" i="4" s="1"/>
  <c r="D2830" i="4"/>
  <c r="F2830" i="4" s="1"/>
  <c r="D2831" i="4"/>
  <c r="F2831" i="4" s="1"/>
  <c r="D2832" i="4"/>
  <c r="F2832" i="4" s="1"/>
  <c r="D2833" i="4"/>
  <c r="F2833" i="4" s="1"/>
  <c r="D2834" i="4"/>
  <c r="F2834" i="4" s="1"/>
  <c r="D2836" i="4"/>
  <c r="F2836" i="4" s="1"/>
  <c r="D2837" i="4"/>
  <c r="F2837" i="4" s="1"/>
  <c r="D2838" i="4"/>
  <c r="F2838" i="4" s="1"/>
  <c r="D2839" i="4"/>
  <c r="F2839" i="4" s="1"/>
  <c r="D2840" i="4"/>
  <c r="F2840" i="4" s="1"/>
  <c r="D2841" i="4"/>
  <c r="F2841" i="4" s="1"/>
  <c r="D2842" i="4"/>
  <c r="F2842" i="4" s="1"/>
  <c r="D2843" i="4"/>
  <c r="F2843" i="4" s="1"/>
  <c r="D2844" i="4"/>
  <c r="F2844" i="4" s="1"/>
  <c r="D2846" i="4"/>
  <c r="F2846" i="4" s="1"/>
  <c r="D2847" i="4"/>
  <c r="F2847" i="4" s="1"/>
  <c r="D2848" i="4"/>
  <c r="F2848" i="4" s="1"/>
  <c r="D2849" i="4"/>
  <c r="F2849" i="4" s="1"/>
  <c r="D2850" i="4"/>
  <c r="F2850" i="4" s="1"/>
  <c r="D2851" i="4"/>
  <c r="F2851" i="4" s="1"/>
  <c r="D2852" i="4"/>
  <c r="F2852" i="4" s="1"/>
  <c r="D2853" i="4"/>
  <c r="F2853" i="4" s="1"/>
  <c r="D2854" i="4"/>
  <c r="F2854" i="4" s="1"/>
  <c r="D2855" i="4"/>
  <c r="F2855" i="4" s="1"/>
  <c r="D2856" i="4"/>
  <c r="F2856" i="4" s="1"/>
  <c r="D2857" i="4"/>
  <c r="F2857" i="4" s="1"/>
  <c r="D2858" i="4"/>
  <c r="F2858" i="4" s="1"/>
  <c r="D2859" i="4"/>
  <c r="F2859" i="4" s="1"/>
  <c r="D2861" i="4"/>
  <c r="F2861" i="4" s="1"/>
  <c r="D2862" i="4"/>
  <c r="F2862" i="4" s="1"/>
  <c r="D2863" i="4"/>
  <c r="F2863" i="4" s="1"/>
  <c r="D2865" i="4"/>
  <c r="F2865" i="4" s="1"/>
  <c r="D2866" i="4"/>
  <c r="F2866" i="4" s="1"/>
  <c r="D2867" i="4"/>
  <c r="F2867" i="4" s="1"/>
  <c r="D2868" i="4"/>
  <c r="F2868" i="4" s="1"/>
  <c r="D2869" i="4"/>
  <c r="F2869" i="4" s="1"/>
  <c r="D2870" i="4"/>
  <c r="F2870" i="4" s="1"/>
  <c r="D2871" i="4"/>
  <c r="F2871" i="4" s="1"/>
  <c r="D2872" i="4"/>
  <c r="F2872" i="4" s="1"/>
  <c r="D2873" i="4"/>
  <c r="F2873" i="4" s="1"/>
  <c r="D2874" i="4"/>
  <c r="F2874" i="4" s="1"/>
  <c r="D2875" i="4"/>
  <c r="F2875" i="4" s="1"/>
  <c r="D2876" i="4"/>
  <c r="F2876" i="4" s="1"/>
  <c r="D2878" i="4"/>
  <c r="F2878" i="4" s="1"/>
  <c r="D2879" i="4"/>
  <c r="F2879" i="4" s="1"/>
  <c r="D2880" i="4"/>
  <c r="F2880" i="4" s="1"/>
  <c r="D2881" i="4"/>
  <c r="F2881" i="4" s="1"/>
  <c r="D2882" i="4"/>
  <c r="F2882" i="4" s="1"/>
  <c r="D2883" i="4"/>
  <c r="F2883" i="4" s="1"/>
  <c r="D2884" i="4"/>
  <c r="F2884" i="4" s="1"/>
  <c r="D2885" i="4"/>
  <c r="F2885" i="4" s="1"/>
  <c r="D2886" i="4"/>
  <c r="F2886" i="4" s="1"/>
  <c r="D2887" i="4"/>
  <c r="F2887" i="4" s="1"/>
  <c r="D2888" i="4"/>
  <c r="F2888" i="4" s="1"/>
  <c r="D2889" i="4"/>
  <c r="F2889" i="4" s="1"/>
  <c r="D2890" i="4"/>
  <c r="F2890" i="4" s="1"/>
  <c r="D2892" i="4"/>
  <c r="F2892" i="4" s="1"/>
  <c r="D2893" i="4"/>
  <c r="F2893" i="4" s="1"/>
  <c r="D2894" i="4"/>
  <c r="F2894" i="4" s="1"/>
  <c r="D2895" i="4"/>
  <c r="F2895" i="4" s="1"/>
  <c r="D2897" i="4"/>
  <c r="F2897" i="4" s="1"/>
  <c r="D2898" i="4"/>
  <c r="F2898" i="4" s="1"/>
  <c r="D2899" i="4"/>
  <c r="F2899" i="4" s="1"/>
  <c r="D2900" i="4"/>
  <c r="F2900" i="4" s="1"/>
  <c r="D2901" i="4"/>
  <c r="F2901" i="4" s="1"/>
  <c r="D2902" i="4"/>
  <c r="F2902" i="4" s="1"/>
  <c r="D2903" i="4"/>
  <c r="F2903" i="4" s="1"/>
  <c r="D2904" i="4"/>
  <c r="F2904" i="4" s="1"/>
  <c r="D2905" i="4"/>
  <c r="F2905" i="4" s="1"/>
  <c r="D2906" i="4"/>
  <c r="F2906" i="4" s="1"/>
  <c r="D2907" i="4"/>
  <c r="F2907" i="4" s="1"/>
  <c r="D2908" i="4"/>
  <c r="F2908" i="4" s="1"/>
  <c r="D2910" i="4"/>
  <c r="F2910" i="4" s="1"/>
  <c r="D2911" i="4"/>
  <c r="F2911" i="4" s="1"/>
  <c r="D2912" i="4"/>
  <c r="F2912" i="4" s="1"/>
  <c r="D2913" i="4"/>
  <c r="F2913" i="4" s="1"/>
  <c r="D2914" i="4"/>
  <c r="F2914" i="4" s="1"/>
  <c r="D2915" i="4"/>
  <c r="F2915" i="4" s="1"/>
  <c r="D2916" i="4"/>
  <c r="F2916" i="4" s="1"/>
  <c r="D2917" i="4"/>
  <c r="F2917" i="4" s="1"/>
  <c r="D2918" i="4"/>
  <c r="F2918" i="4" s="1"/>
  <c r="D2919" i="4"/>
  <c r="F2919" i="4" s="1"/>
  <c r="D2920" i="4"/>
  <c r="F2920" i="4" s="1"/>
  <c r="D2921" i="4"/>
  <c r="F2921" i="4" s="1"/>
  <c r="D2922" i="4"/>
  <c r="F2922" i="4" s="1"/>
  <c r="D2923" i="4"/>
  <c r="F2923" i="4" s="1"/>
  <c r="D2925" i="4"/>
  <c r="F2925" i="4" s="1"/>
  <c r="D2926" i="4"/>
  <c r="F2926" i="4" s="1"/>
  <c r="D2927" i="4"/>
  <c r="F2927" i="4" s="1"/>
  <c r="D2928" i="4"/>
  <c r="F2928" i="4" s="1"/>
  <c r="D2929" i="4"/>
  <c r="F2929" i="4" s="1"/>
  <c r="D2930" i="4"/>
  <c r="F2930" i="4" s="1"/>
  <c r="D2931" i="4"/>
  <c r="F2931" i="4" s="1"/>
  <c r="D2932" i="4"/>
  <c r="F2932" i="4" s="1"/>
  <c r="D2933" i="4"/>
  <c r="F2933" i="4" s="1"/>
  <c r="D2934" i="4"/>
  <c r="F2934" i="4" s="1"/>
  <c r="D2935" i="4"/>
  <c r="F2935" i="4" s="1"/>
  <c r="D2936" i="4"/>
  <c r="F2936" i="4" s="1"/>
  <c r="D2938" i="4"/>
  <c r="F2938" i="4" s="1"/>
  <c r="D2939" i="4"/>
  <c r="F2939" i="4" s="1"/>
  <c r="D2940" i="4"/>
  <c r="F2940" i="4" s="1"/>
  <c r="D2941" i="4"/>
  <c r="F2941" i="4" s="1"/>
  <c r="D2942" i="4"/>
  <c r="F2942" i="4" s="1"/>
  <c r="D2943" i="4"/>
  <c r="F2943" i="4" s="1"/>
  <c r="D2944" i="4"/>
  <c r="F2944" i="4" s="1"/>
  <c r="D2945" i="4"/>
  <c r="F2945" i="4" s="1"/>
  <c r="D2946" i="4"/>
  <c r="F2946" i="4" s="1"/>
  <c r="D2947" i="4"/>
  <c r="F2947" i="4" s="1"/>
  <c r="D2948" i="4"/>
  <c r="F2948" i="4" s="1"/>
  <c r="D2951" i="4"/>
  <c r="F2951" i="4" s="1"/>
  <c r="D2952" i="4"/>
  <c r="F2952" i="4" s="1"/>
  <c r="D2953" i="4"/>
  <c r="F2953" i="4" s="1"/>
  <c r="D2954" i="4"/>
  <c r="F2954" i="4" s="1"/>
  <c r="D2955" i="4"/>
  <c r="F2955" i="4" s="1"/>
  <c r="D2956" i="4"/>
  <c r="F2956" i="4" s="1"/>
  <c r="D2957" i="4"/>
  <c r="F2957" i="4" s="1"/>
  <c r="D2958" i="4"/>
  <c r="F2958" i="4" s="1"/>
  <c r="D2959" i="4"/>
  <c r="F2959" i="4" s="1"/>
  <c r="D2960" i="4"/>
  <c r="F2960" i="4" s="1"/>
  <c r="D2961" i="4"/>
  <c r="F2961" i="4" s="1"/>
  <c r="D2962" i="4"/>
  <c r="F2962" i="4" s="1"/>
  <c r="D2963" i="4"/>
  <c r="F2963" i="4" s="1"/>
  <c r="D2964" i="4"/>
  <c r="F2964" i="4" s="1"/>
  <c r="D2966" i="4"/>
  <c r="F2966" i="4" s="1"/>
  <c r="D2967" i="4"/>
  <c r="F2967" i="4" s="1"/>
  <c r="D2968" i="4"/>
  <c r="F2968" i="4" s="1"/>
  <c r="D2969" i="4"/>
  <c r="F2969" i="4" s="1"/>
  <c r="D2970" i="4"/>
  <c r="F2970" i="4" s="1"/>
  <c r="D2972" i="4"/>
  <c r="F2972" i="4" s="1"/>
  <c r="D2973" i="4"/>
  <c r="F2973" i="4" s="1"/>
  <c r="D2975" i="4"/>
  <c r="F2975" i="4" s="1"/>
  <c r="D2976" i="4"/>
  <c r="F2976" i="4" s="1"/>
  <c r="D2977" i="4"/>
  <c r="F2977" i="4" s="1"/>
  <c r="D2978" i="4"/>
  <c r="F2978" i="4" s="1"/>
  <c r="D2979" i="4"/>
  <c r="F2979" i="4" s="1"/>
  <c r="D2980" i="4"/>
  <c r="F2980" i="4" s="1"/>
  <c r="D2981" i="4"/>
  <c r="F2981" i="4" s="1"/>
  <c r="D2982" i="4"/>
  <c r="F2982" i="4" s="1"/>
  <c r="D2983" i="4"/>
  <c r="F2983" i="4" s="1"/>
  <c r="D2984" i="4"/>
  <c r="F2984" i="4" s="1"/>
  <c r="D2985" i="4"/>
  <c r="F2985" i="4" s="1"/>
  <c r="D2986" i="4"/>
  <c r="F2986" i="4" s="1"/>
  <c r="D2987" i="4"/>
  <c r="F2987" i="4" s="1"/>
  <c r="D2989" i="4"/>
  <c r="F2989" i="4" s="1"/>
  <c r="D2990" i="4"/>
  <c r="F2990" i="4" s="1"/>
  <c r="D2991" i="4"/>
  <c r="F2991" i="4" s="1"/>
  <c r="D2992" i="4"/>
  <c r="F2992" i="4" s="1"/>
  <c r="D2993" i="4"/>
  <c r="F2993" i="4" s="1"/>
  <c r="D2994" i="4"/>
  <c r="F2994" i="4" s="1"/>
  <c r="D2995" i="4"/>
  <c r="F2995" i="4" s="1"/>
  <c r="D2996" i="4"/>
  <c r="F2996" i="4" s="1"/>
  <c r="D2997" i="4"/>
  <c r="F2997" i="4" s="1"/>
  <c r="D2998" i="4"/>
  <c r="F2998" i="4" s="1"/>
  <c r="D2999" i="4"/>
  <c r="F2999" i="4" s="1"/>
  <c r="D3000" i="4"/>
  <c r="F3000" i="4" s="1"/>
  <c r="D3002" i="4"/>
  <c r="F3002" i="4" s="1"/>
  <c r="D3003" i="4"/>
  <c r="F3003" i="4" s="1"/>
  <c r="D3004" i="4"/>
  <c r="F3004" i="4" s="1"/>
  <c r="D3005" i="4"/>
  <c r="F3005" i="4" s="1"/>
  <c r="D3006" i="4"/>
  <c r="F3006" i="4" s="1"/>
  <c r="D3007" i="4"/>
  <c r="F3007" i="4" s="1"/>
  <c r="D3008" i="4"/>
  <c r="F3008" i="4" s="1"/>
  <c r="D3009" i="4"/>
  <c r="F3009" i="4" s="1"/>
  <c r="D3010" i="4"/>
  <c r="F3010" i="4" s="1"/>
  <c r="D3011" i="4"/>
  <c r="F3011" i="4" s="1"/>
  <c r="D3012" i="4"/>
  <c r="F3012" i="4" s="1"/>
  <c r="D3013" i="4"/>
  <c r="F3013" i="4" s="1"/>
  <c r="D3015" i="4"/>
  <c r="F3015" i="4" s="1"/>
  <c r="D3016" i="4"/>
  <c r="F3016" i="4" s="1"/>
  <c r="D3017" i="4"/>
  <c r="F3017" i="4" s="1"/>
  <c r="D3018" i="4"/>
  <c r="F3018" i="4" s="1"/>
  <c r="D3019" i="4"/>
  <c r="F3019" i="4" s="1"/>
  <c r="D3020" i="4"/>
  <c r="F3020" i="4" s="1"/>
  <c r="D3021" i="4"/>
  <c r="F3021" i="4" s="1"/>
  <c r="D3022" i="4"/>
  <c r="F3022" i="4" s="1"/>
  <c r="D3023" i="4"/>
  <c r="F3023" i="4" s="1"/>
  <c r="D3024" i="4"/>
  <c r="F3024" i="4" s="1"/>
  <c r="D3026" i="4"/>
  <c r="F3026" i="4" s="1"/>
  <c r="D3027" i="4"/>
  <c r="F3027" i="4" s="1"/>
  <c r="D3028" i="4"/>
  <c r="F3028" i="4" s="1"/>
  <c r="D3029" i="4"/>
  <c r="F3029" i="4" s="1"/>
  <c r="D3030" i="4"/>
  <c r="F3030" i="4" s="1"/>
  <c r="D3031" i="4"/>
  <c r="F3031" i="4" s="1"/>
  <c r="D3032" i="4"/>
  <c r="F3032" i="4" s="1"/>
  <c r="D3033" i="4"/>
  <c r="F3033" i="4" s="1"/>
  <c r="D3034" i="4"/>
  <c r="F3034" i="4" s="1"/>
  <c r="D3035" i="4"/>
  <c r="F3035" i="4" s="1"/>
  <c r="D3036" i="4"/>
  <c r="F3036" i="4" s="1"/>
  <c r="D3037" i="4"/>
  <c r="F3037" i="4" s="1"/>
  <c r="D3039" i="4"/>
  <c r="F3039" i="4" s="1"/>
  <c r="D3040" i="4"/>
  <c r="F3040" i="4" s="1"/>
  <c r="D3041" i="4"/>
  <c r="F3041" i="4" s="1"/>
  <c r="D3042" i="4"/>
  <c r="F3042" i="4" s="1"/>
  <c r="D3043" i="4"/>
  <c r="F3043" i="4" s="1"/>
  <c r="D3044" i="4"/>
  <c r="F3044" i="4" s="1"/>
  <c r="D3045" i="4"/>
  <c r="F3045" i="4" s="1"/>
  <c r="D3046" i="4"/>
  <c r="F3046" i="4" s="1"/>
  <c r="D3047" i="4"/>
  <c r="F3047" i="4" s="1"/>
  <c r="D3048" i="4"/>
  <c r="F3048" i="4" s="1"/>
  <c r="D3049" i="4"/>
  <c r="F3049" i="4" s="1"/>
  <c r="D3050" i="4"/>
  <c r="F3050" i="4" s="1"/>
  <c r="D3051" i="4"/>
  <c r="F3051" i="4" s="1"/>
  <c r="D3052" i="4"/>
  <c r="F3052" i="4" s="1"/>
  <c r="D3054" i="4"/>
  <c r="F3054" i="4" s="1"/>
  <c r="D3055" i="4"/>
  <c r="F3055" i="4" s="1"/>
  <c r="D3056" i="4"/>
  <c r="F3056" i="4" s="1"/>
  <c r="D3057" i="4"/>
  <c r="F3057" i="4" s="1"/>
  <c r="D3058" i="4"/>
  <c r="F3058" i="4" s="1"/>
  <c r="D3059" i="4"/>
  <c r="F3059" i="4" s="1"/>
  <c r="D3061" i="4"/>
  <c r="F3061" i="4" s="1"/>
  <c r="D3062" i="4"/>
  <c r="F3062" i="4" s="1"/>
  <c r="D3063" i="4"/>
  <c r="F3063" i="4" s="1"/>
  <c r="D3064" i="4"/>
  <c r="F3064" i="4" s="1"/>
  <c r="D3065" i="4"/>
  <c r="F3065" i="4" s="1"/>
  <c r="D3067" i="4"/>
  <c r="F3067" i="4" s="1"/>
  <c r="D3068" i="4"/>
  <c r="F3068" i="4" s="1"/>
  <c r="D3070" i="4"/>
  <c r="F3070" i="4" s="1"/>
  <c r="D3071" i="4"/>
  <c r="F3071" i="4" s="1"/>
  <c r="D3072" i="4"/>
  <c r="F3072" i="4" s="1"/>
  <c r="D3073" i="4"/>
  <c r="F3073" i="4" s="1"/>
  <c r="D3074" i="4"/>
  <c r="F3074" i="4" s="1"/>
  <c r="D3075" i="4"/>
  <c r="F3075" i="4" s="1"/>
  <c r="D3076" i="4"/>
  <c r="F3076" i="4" s="1"/>
  <c r="D3077" i="4"/>
  <c r="F3077" i="4" s="1"/>
  <c r="D3078" i="4"/>
  <c r="F3078" i="4" s="1"/>
  <c r="D3080" i="4"/>
  <c r="F3080" i="4" s="1"/>
  <c r="D3081" i="4"/>
  <c r="F3081" i="4" s="1"/>
  <c r="D3082" i="4"/>
  <c r="F3082" i="4" s="1"/>
  <c r="D3083" i="4"/>
  <c r="F3083" i="4" s="1"/>
  <c r="D3084" i="4"/>
  <c r="F3084" i="4" s="1"/>
  <c r="D3085" i="4"/>
  <c r="F3085" i="4" s="1"/>
  <c r="D3086" i="4"/>
  <c r="F3086" i="4" s="1"/>
  <c r="D3087" i="4"/>
  <c r="F3087" i="4" s="1"/>
  <c r="D3088" i="4"/>
  <c r="F3088" i="4" s="1"/>
  <c r="D3089" i="4"/>
  <c r="F3089" i="4" s="1"/>
  <c r="D3090" i="4"/>
  <c r="F3090" i="4" s="1"/>
  <c r="D3092" i="4"/>
  <c r="F3092" i="4" s="1"/>
  <c r="D3093" i="4"/>
  <c r="F3093" i="4" s="1"/>
  <c r="D3094" i="4"/>
  <c r="F3094" i="4" s="1"/>
  <c r="D3095" i="4"/>
  <c r="F3095" i="4" s="1"/>
  <c r="D3096" i="4"/>
  <c r="F3096" i="4" s="1"/>
  <c r="D3097" i="4"/>
  <c r="F3097" i="4" s="1"/>
  <c r="D3098" i="4"/>
  <c r="F3098" i="4" s="1"/>
  <c r="D3099" i="4"/>
  <c r="F3099" i="4" s="1"/>
  <c r="D3100" i="4"/>
  <c r="F3100" i="4" s="1"/>
  <c r="D3101" i="4"/>
  <c r="F3101" i="4" s="1"/>
  <c r="D3102" i="4"/>
  <c r="F3102" i="4" s="1"/>
  <c r="D3104" i="4"/>
  <c r="F3104" i="4" s="1"/>
  <c r="D3105" i="4"/>
  <c r="F3105" i="4" s="1"/>
  <c r="D3106" i="4"/>
  <c r="F3106" i="4" s="1"/>
  <c r="D3108" i="4"/>
  <c r="F3108" i="4" s="1"/>
  <c r="D3109" i="4"/>
  <c r="F3109" i="4" s="1"/>
  <c r="D3110" i="4"/>
  <c r="F3110" i="4" s="1"/>
  <c r="D3111" i="4"/>
  <c r="F3111" i="4" s="1"/>
  <c r="D3112" i="4"/>
  <c r="F3112" i="4" s="1"/>
  <c r="D3113" i="4"/>
  <c r="F3113" i="4" s="1"/>
  <c r="D3114" i="4"/>
  <c r="F3114" i="4" s="1"/>
  <c r="D3115" i="4"/>
  <c r="F3115" i="4" s="1"/>
  <c r="D3116" i="4"/>
  <c r="F3116" i="4" s="1"/>
  <c r="D3117" i="4"/>
  <c r="F3117" i="4" s="1"/>
  <c r="D3118" i="4"/>
  <c r="F3118" i="4" s="1"/>
  <c r="D3120" i="4"/>
  <c r="F3120" i="4" s="1"/>
  <c r="D3121" i="4"/>
  <c r="F3121" i="4" s="1"/>
  <c r="D3122" i="4"/>
  <c r="F3122" i="4" s="1"/>
  <c r="D3123" i="4"/>
  <c r="F3123" i="4" s="1"/>
  <c r="D3124" i="4"/>
  <c r="F3124" i="4" s="1"/>
  <c r="D3125" i="4"/>
  <c r="F3125" i="4" s="1"/>
  <c r="D3127" i="4"/>
  <c r="F3127" i="4" s="1"/>
  <c r="D3128" i="4"/>
  <c r="F3128" i="4" s="1"/>
  <c r="D3129" i="4"/>
  <c r="F3129" i="4" s="1"/>
  <c r="D3130" i="4"/>
  <c r="F3130" i="4" s="1"/>
  <c r="D3131" i="4"/>
  <c r="F3131" i="4" s="1"/>
  <c r="D3132" i="4"/>
  <c r="F3132" i="4" s="1"/>
  <c r="D3134" i="4"/>
  <c r="F3134" i="4" s="1"/>
  <c r="D3135" i="4"/>
  <c r="F3135" i="4" s="1"/>
  <c r="D3136" i="4"/>
  <c r="F3136" i="4" s="1"/>
  <c r="D3137" i="4"/>
  <c r="F3137" i="4" s="1"/>
  <c r="D3138" i="4"/>
  <c r="F3138" i="4" s="1"/>
  <c r="D3139" i="4"/>
  <c r="F3139" i="4" s="1"/>
  <c r="D3140" i="4"/>
  <c r="F3140" i="4" s="1"/>
  <c r="D3142" i="4"/>
  <c r="F3142" i="4" s="1"/>
  <c r="D3143" i="4"/>
  <c r="F3143" i="4" s="1"/>
  <c r="D3144" i="4"/>
  <c r="F3144" i="4" s="1"/>
  <c r="D3145" i="4"/>
  <c r="F3145" i="4" s="1"/>
  <c r="D3146" i="4"/>
  <c r="F3146" i="4" s="1"/>
  <c r="D3147" i="4"/>
  <c r="F3147" i="4" s="1"/>
  <c r="D3149" i="4"/>
  <c r="F3149" i="4" s="1"/>
  <c r="D3150" i="4"/>
  <c r="F3150" i="4" s="1"/>
  <c r="D3151" i="4"/>
  <c r="F3151" i="4" s="1"/>
  <c r="D3152" i="4"/>
  <c r="F3152" i="4" s="1"/>
  <c r="D3153" i="4"/>
  <c r="F3153" i="4" s="1"/>
  <c r="D3154" i="4"/>
  <c r="F3154" i="4" s="1"/>
  <c r="D3155" i="4"/>
  <c r="F3155" i="4" s="1"/>
  <c r="D3156" i="4"/>
  <c r="F3156" i="4" s="1"/>
  <c r="D3157" i="4"/>
  <c r="F3157" i="4" s="1"/>
  <c r="D3158" i="4"/>
  <c r="F3158" i="4" s="1"/>
  <c r="D3159" i="4"/>
  <c r="F3159" i="4" s="1"/>
  <c r="D3160" i="4"/>
  <c r="F3160" i="4" s="1"/>
  <c r="D3161" i="4"/>
  <c r="F3161" i="4" s="1"/>
  <c r="D3163" i="4"/>
  <c r="F3163" i="4" s="1"/>
  <c r="D3164" i="4"/>
  <c r="F3164" i="4" s="1"/>
  <c r="D3165" i="4"/>
  <c r="F3165" i="4" s="1"/>
  <c r="D3166" i="4"/>
  <c r="F3166" i="4" s="1"/>
  <c r="D3167" i="4"/>
  <c r="F3167" i="4" s="1"/>
  <c r="D3168" i="4"/>
  <c r="F3168" i="4" s="1"/>
  <c r="D3169" i="4"/>
  <c r="F3169" i="4" s="1"/>
  <c r="D3170" i="4"/>
  <c r="F3170" i="4" s="1"/>
  <c r="D3171" i="4"/>
  <c r="F3171" i="4" s="1"/>
  <c r="D3172" i="4"/>
  <c r="F3172" i="4" s="1"/>
  <c r="D3173" i="4"/>
  <c r="F3173" i="4" s="1"/>
  <c r="D3174" i="4"/>
  <c r="F3174" i="4" s="1"/>
  <c r="D3175" i="4"/>
  <c r="F3175" i="4" s="1"/>
  <c r="D3177" i="4"/>
  <c r="F3177" i="4" s="1"/>
  <c r="D3178" i="4"/>
  <c r="F3178" i="4" s="1"/>
  <c r="D3179" i="4"/>
  <c r="F3179" i="4" s="1"/>
  <c r="D3180" i="4"/>
  <c r="F3180" i="4" s="1"/>
  <c r="D3181" i="4"/>
  <c r="F3181" i="4" s="1"/>
  <c r="D3182" i="4"/>
  <c r="F3182" i="4" s="1"/>
  <c r="D3183" i="4"/>
  <c r="F3183" i="4" s="1"/>
  <c r="D3184" i="4"/>
  <c r="F3184" i="4" s="1"/>
  <c r="D3185" i="4"/>
  <c r="F3185" i="4" s="1"/>
  <c r="D3186" i="4"/>
  <c r="F3186" i="4" s="1"/>
  <c r="D3188" i="4"/>
  <c r="F3188" i="4" s="1"/>
  <c r="D3189" i="4"/>
  <c r="F3189" i="4" s="1"/>
  <c r="D3190" i="4"/>
  <c r="F3190" i="4" s="1"/>
  <c r="D3191" i="4"/>
  <c r="F3191" i="4" s="1"/>
  <c r="D3192" i="4"/>
  <c r="F3192" i="4" s="1"/>
  <c r="D3193" i="4"/>
  <c r="F3193" i="4" s="1"/>
  <c r="D3195" i="4"/>
  <c r="F3195" i="4" s="1"/>
  <c r="D3196" i="4"/>
  <c r="F3196" i="4" s="1"/>
  <c r="D3197" i="4"/>
  <c r="F3197" i="4" s="1"/>
  <c r="D3198" i="4"/>
  <c r="F3198" i="4" s="1"/>
  <c r="D3199" i="4"/>
  <c r="F3199" i="4" s="1"/>
  <c r="D3200" i="4"/>
  <c r="F3200" i="4" s="1"/>
  <c r="D3201" i="4"/>
  <c r="F3201" i="4" s="1"/>
  <c r="D3202" i="4"/>
  <c r="F3202" i="4" s="1"/>
  <c r="D3203" i="4"/>
  <c r="F3203" i="4" s="1"/>
  <c r="D3205" i="4"/>
  <c r="F3205" i="4" s="1"/>
  <c r="D3206" i="4"/>
  <c r="F3206" i="4" s="1"/>
  <c r="D3208" i="4"/>
  <c r="F3208" i="4" s="1"/>
  <c r="D3209" i="4"/>
  <c r="F3209" i="4" s="1"/>
  <c r="D3211" i="4"/>
  <c r="F3211" i="4" s="1"/>
  <c r="D3212" i="4"/>
  <c r="F3212" i="4" s="1"/>
  <c r="D3213" i="4"/>
  <c r="F3213" i="4" s="1"/>
  <c r="D3214" i="4"/>
  <c r="F3214" i="4" s="1"/>
  <c r="D3215" i="4"/>
  <c r="F3215" i="4" s="1"/>
  <c r="D3216" i="4"/>
  <c r="F3216" i="4" s="1"/>
  <c r="D3217" i="4"/>
  <c r="F3217" i="4" s="1"/>
  <c r="D3218" i="4"/>
  <c r="F3218" i="4" s="1"/>
  <c r="D3219" i="4"/>
  <c r="F3219" i="4" s="1"/>
  <c r="D3220" i="4"/>
  <c r="F3220" i="4" s="1"/>
  <c r="D3221" i="4"/>
  <c r="F3221" i="4" s="1"/>
  <c r="D3222" i="4"/>
  <c r="F3222" i="4" s="1"/>
  <c r="D3224" i="4"/>
  <c r="F3224" i="4" s="1"/>
  <c r="D3225" i="4"/>
  <c r="F3225" i="4" s="1"/>
  <c r="D3226" i="4"/>
  <c r="F3226" i="4" s="1"/>
  <c r="D3227" i="4"/>
  <c r="F3227" i="4" s="1"/>
  <c r="D3229" i="4"/>
  <c r="F3229" i="4" s="1"/>
  <c r="D3230" i="4"/>
  <c r="F3230" i="4" s="1"/>
  <c r="D3231" i="4"/>
  <c r="F3231" i="4" s="1"/>
  <c r="D3232" i="4"/>
  <c r="F3232" i="4" s="1"/>
  <c r="D3233" i="4"/>
  <c r="F3233" i="4" s="1"/>
  <c r="D3234" i="4"/>
  <c r="F3234" i="4" s="1"/>
  <c r="D3235" i="4"/>
  <c r="F3235" i="4" s="1"/>
  <c r="D3236" i="4"/>
  <c r="F3236" i="4" s="1"/>
  <c r="D3237" i="4"/>
  <c r="F3237" i="4" s="1"/>
  <c r="D3239" i="4"/>
  <c r="F3239" i="4" s="1"/>
  <c r="D3240" i="4"/>
  <c r="F3240" i="4" s="1"/>
  <c r="D3241" i="4"/>
  <c r="F3241" i="4" s="1"/>
  <c r="D3242" i="4"/>
  <c r="F3242" i="4" s="1"/>
  <c r="D3243" i="4"/>
  <c r="F3243" i="4" s="1"/>
  <c r="D3244" i="4"/>
  <c r="F3244" i="4" s="1"/>
  <c r="D3246" i="4"/>
  <c r="F3246" i="4" s="1"/>
  <c r="D3247" i="4"/>
  <c r="F3247" i="4" s="1"/>
  <c r="D3248" i="4"/>
  <c r="F3248" i="4" s="1"/>
  <c r="D3249" i="4"/>
  <c r="F3249" i="4" s="1"/>
  <c r="D3250" i="4"/>
  <c r="F3250" i="4" s="1"/>
  <c r="D3251" i="4"/>
  <c r="F3251" i="4" s="1"/>
  <c r="D3252" i="4"/>
  <c r="F3252" i="4" s="1"/>
  <c r="D3254" i="4"/>
  <c r="F3254" i="4" s="1"/>
  <c r="D3255" i="4"/>
  <c r="F3255" i="4" s="1"/>
  <c r="D3256" i="4"/>
  <c r="F3256" i="4" s="1"/>
  <c r="D3257" i="4"/>
  <c r="F3257" i="4" s="1"/>
  <c r="D3258" i="4"/>
  <c r="F3258" i="4" s="1"/>
  <c r="D3259" i="4"/>
  <c r="F3259" i="4" s="1"/>
  <c r="D3260" i="4"/>
  <c r="F3260" i="4" s="1"/>
  <c r="D3261" i="4"/>
  <c r="F3261" i="4" s="1"/>
  <c r="D3262" i="4"/>
  <c r="F3262" i="4" s="1"/>
  <c r="D3264" i="4"/>
  <c r="F3264" i="4" s="1"/>
  <c r="D3265" i="4"/>
  <c r="F3265" i="4" s="1"/>
  <c r="D3266" i="4"/>
  <c r="F3266" i="4" s="1"/>
  <c r="D3267" i="4"/>
  <c r="F3267" i="4" s="1"/>
  <c r="D3268" i="4"/>
  <c r="F3268" i="4" s="1"/>
  <c r="D3269" i="4"/>
  <c r="F3269" i="4" s="1"/>
  <c r="D3270" i="4"/>
  <c r="F3270" i="4" s="1"/>
  <c r="D3272" i="4"/>
  <c r="F3272" i="4" s="1"/>
  <c r="D3273" i="4"/>
  <c r="F3273" i="4" s="1"/>
  <c r="D3274" i="4"/>
  <c r="F3274" i="4" s="1"/>
  <c r="D3275" i="4"/>
  <c r="F3275" i="4" s="1"/>
  <c r="D3276" i="4"/>
  <c r="F3276" i="4" s="1"/>
  <c r="D3277" i="4"/>
  <c r="F3277" i="4" s="1"/>
  <c r="D3278" i="4"/>
  <c r="F3278" i="4" s="1"/>
  <c r="D3279" i="4"/>
  <c r="F3279" i="4" s="1"/>
  <c r="D3282" i="4"/>
  <c r="F3282" i="4" s="1"/>
  <c r="D3283" i="4"/>
  <c r="F3283" i="4" s="1"/>
  <c r="D3284" i="4"/>
  <c r="F3284" i="4" s="1"/>
  <c r="D3285" i="4"/>
  <c r="F3285" i="4" s="1"/>
  <c r="D3286" i="4"/>
  <c r="F3286" i="4" s="1"/>
  <c r="D3287" i="4"/>
  <c r="F3287" i="4" s="1"/>
  <c r="D3288" i="4"/>
  <c r="F3288" i="4" s="1"/>
  <c r="D3289" i="4"/>
  <c r="F3289" i="4" s="1"/>
  <c r="D3290" i="4"/>
  <c r="F3290" i="4" s="1"/>
  <c r="D3291" i="4"/>
  <c r="F3291" i="4" s="1"/>
  <c r="D3292" i="4"/>
  <c r="F3292" i="4" s="1"/>
  <c r="D3293" i="4"/>
  <c r="F3293" i="4" s="1"/>
  <c r="D3294" i="4"/>
  <c r="F3294" i="4" s="1"/>
  <c r="D3295" i="4"/>
  <c r="F3295" i="4" s="1"/>
  <c r="D3298" i="4"/>
  <c r="F3298" i="4" s="1"/>
  <c r="D3299" i="4"/>
  <c r="F3299" i="4" s="1"/>
  <c r="D3300" i="4"/>
  <c r="F3300" i="4" s="1"/>
  <c r="D3301" i="4"/>
  <c r="F3301" i="4" s="1"/>
  <c r="D3302" i="4"/>
  <c r="F3302" i="4" s="1"/>
  <c r="D3303" i="4"/>
  <c r="F3303" i="4" s="1"/>
  <c r="D3304" i="4"/>
  <c r="F3304" i="4" s="1"/>
  <c r="D3305" i="4"/>
  <c r="F3305" i="4" s="1"/>
  <c r="D3306" i="4"/>
  <c r="F3306" i="4" s="1"/>
  <c r="D3307" i="4"/>
  <c r="F3307" i="4" s="1"/>
  <c r="D3308" i="4"/>
  <c r="F3308" i="4" s="1"/>
  <c r="D3309" i="4"/>
  <c r="F3309" i="4" s="1"/>
  <c r="D3310" i="4"/>
  <c r="F3310" i="4" s="1"/>
  <c r="D3311" i="4"/>
  <c r="F3311" i="4" s="1"/>
  <c r="D3312" i="4"/>
  <c r="F3312" i="4" s="1"/>
  <c r="D3313" i="4"/>
  <c r="F3313" i="4" s="1"/>
  <c r="D3314" i="4"/>
  <c r="F3314" i="4" s="1"/>
  <c r="D3316" i="4"/>
  <c r="F3316" i="4" s="1"/>
  <c r="D3317" i="4"/>
  <c r="F3317" i="4" s="1"/>
  <c r="D3319" i="4"/>
  <c r="F3319" i="4" s="1"/>
  <c r="D3320" i="4"/>
  <c r="F3320" i="4" s="1"/>
  <c r="D3322" i="4"/>
  <c r="F3322" i="4" s="1"/>
  <c r="D3323" i="4"/>
  <c r="F3323" i="4" s="1"/>
  <c r="D3324" i="4"/>
  <c r="F3324" i="4" s="1"/>
  <c r="D3325" i="4"/>
  <c r="F3325" i="4" s="1"/>
  <c r="D3326" i="4"/>
  <c r="F3326" i="4" s="1"/>
  <c r="D3327" i="4"/>
  <c r="F3327" i="4" s="1"/>
  <c r="D3328" i="4"/>
  <c r="F3328" i="4" s="1"/>
  <c r="D3329" i="4"/>
  <c r="F3329" i="4" s="1"/>
  <c r="D3330" i="4"/>
  <c r="F3330" i="4" s="1"/>
  <c r="D3331" i="4"/>
  <c r="F3331" i="4" s="1"/>
  <c r="D3332" i="4"/>
  <c r="F3332" i="4" s="1"/>
  <c r="D3333" i="4"/>
  <c r="F3333" i="4" s="1"/>
  <c r="D3334" i="4"/>
  <c r="F3334" i="4" s="1"/>
  <c r="D3335" i="4"/>
  <c r="F3335" i="4" s="1"/>
  <c r="D3336" i="4"/>
  <c r="F3336" i="4" s="1"/>
  <c r="D3337" i="4"/>
  <c r="F3337" i="4" s="1"/>
  <c r="D3339" i="4"/>
  <c r="F3339" i="4" s="1"/>
  <c r="D3340" i="4"/>
  <c r="F3340" i="4" s="1"/>
  <c r="D3341" i="4"/>
  <c r="F3341" i="4" s="1"/>
  <c r="D3342" i="4"/>
  <c r="F3342" i="4" s="1"/>
  <c r="D3343" i="4"/>
  <c r="F3343" i="4" s="1"/>
  <c r="D3344" i="4"/>
  <c r="F3344" i="4" s="1"/>
  <c r="D3345" i="4"/>
  <c r="F3345" i="4" s="1"/>
  <c r="D3346" i="4"/>
  <c r="F3346" i="4" s="1"/>
  <c r="D3347" i="4"/>
  <c r="F3347" i="4" s="1"/>
  <c r="D3349" i="4"/>
  <c r="F3349" i="4" s="1"/>
  <c r="D3350" i="4"/>
  <c r="F3350" i="4" s="1"/>
  <c r="D3352" i="4"/>
  <c r="F3352" i="4" s="1"/>
  <c r="D3353" i="4"/>
  <c r="F3353" i="4" s="1"/>
  <c r="D3354" i="4"/>
  <c r="F3354" i="4" s="1"/>
  <c r="D3355" i="4"/>
  <c r="F3355" i="4" s="1"/>
  <c r="D3356" i="4"/>
  <c r="F3356" i="4" s="1"/>
  <c r="D3357" i="4"/>
  <c r="F3357" i="4" s="1"/>
  <c r="D3358" i="4"/>
  <c r="F3358" i="4" s="1"/>
  <c r="D3359" i="4"/>
  <c r="F3359" i="4" s="1"/>
  <c r="D3360" i="4"/>
  <c r="F3360" i="4" s="1"/>
  <c r="D3361" i="4"/>
  <c r="F3361" i="4" s="1"/>
  <c r="D3362" i="4"/>
  <c r="F3362" i="4" s="1"/>
  <c r="D3364" i="4"/>
  <c r="F3364" i="4" s="1"/>
  <c r="D3365" i="4"/>
  <c r="F3365" i="4" s="1"/>
  <c r="D3366" i="4"/>
  <c r="F3366" i="4" s="1"/>
  <c r="D3367" i="4"/>
  <c r="F3367" i="4" s="1"/>
  <c r="D3368" i="4"/>
  <c r="F3368" i="4" s="1"/>
  <c r="D3369" i="4"/>
  <c r="F3369" i="4" s="1"/>
  <c r="D3370" i="4"/>
  <c r="F3370" i="4" s="1"/>
  <c r="D3372" i="4"/>
  <c r="F3372" i="4" s="1"/>
  <c r="D3373" i="4"/>
  <c r="F3373" i="4" s="1"/>
  <c r="D3374" i="4"/>
  <c r="F3374" i="4" s="1"/>
  <c r="D3375" i="4"/>
  <c r="F3375" i="4" s="1"/>
  <c r="D3376" i="4"/>
  <c r="F3376" i="4" s="1"/>
  <c r="D3377" i="4"/>
  <c r="F3377" i="4" s="1"/>
  <c r="D3378" i="4"/>
  <c r="F3378" i="4" s="1"/>
  <c r="D3379" i="4"/>
  <c r="F3379" i="4" s="1"/>
  <c r="D3381" i="4"/>
  <c r="F3381" i="4" s="1"/>
  <c r="D3382" i="4"/>
  <c r="F3382" i="4" s="1"/>
  <c r="D3383" i="4"/>
  <c r="F3383" i="4" s="1"/>
  <c r="D3384" i="4"/>
  <c r="F3384" i="4" s="1"/>
  <c r="D3385" i="4"/>
  <c r="F3385" i="4" s="1"/>
  <c r="D3386" i="4"/>
  <c r="F3386" i="4" s="1"/>
  <c r="D3387" i="4"/>
  <c r="F3387" i="4" s="1"/>
  <c r="D3388" i="4"/>
  <c r="F3388" i="4" s="1"/>
  <c r="D3390" i="4"/>
  <c r="F3390" i="4" s="1"/>
  <c r="D3391" i="4"/>
  <c r="F3391" i="4" s="1"/>
  <c r="D3392" i="4"/>
  <c r="F3392" i="4" s="1"/>
  <c r="D3393" i="4"/>
  <c r="F3393" i="4" s="1"/>
  <c r="D3394" i="4"/>
  <c r="F3394" i="4" s="1"/>
  <c r="D3396" i="4"/>
  <c r="F3396" i="4" s="1"/>
  <c r="D3397" i="4"/>
  <c r="F3397" i="4" s="1"/>
  <c r="D3398" i="4"/>
  <c r="F3398" i="4" s="1"/>
  <c r="D3399" i="4"/>
  <c r="F3399" i="4" s="1"/>
  <c r="D3400" i="4"/>
  <c r="F3400" i="4" s="1"/>
  <c r="D3401" i="4"/>
  <c r="F3401" i="4" s="1"/>
  <c r="D3402" i="4"/>
  <c r="F3402" i="4" s="1"/>
  <c r="D3403" i="4"/>
  <c r="F3403" i="4" s="1"/>
  <c r="D3404" i="4"/>
  <c r="F3404" i="4" s="1"/>
  <c r="D3405" i="4"/>
  <c r="F3405" i="4" s="1"/>
  <c r="D3406" i="4"/>
  <c r="F3406" i="4" s="1"/>
  <c r="D3407" i="4"/>
  <c r="F3407" i="4" s="1"/>
  <c r="D3408" i="4"/>
  <c r="F3408" i="4" s="1"/>
  <c r="D3410" i="4"/>
  <c r="F3410" i="4" s="1"/>
  <c r="D3411" i="4"/>
  <c r="F3411" i="4" s="1"/>
  <c r="D3412" i="4"/>
  <c r="F3412" i="4" s="1"/>
  <c r="D3413" i="4"/>
  <c r="F3413" i="4" s="1"/>
  <c r="D3414" i="4"/>
  <c r="F3414" i="4" s="1"/>
  <c r="D3415" i="4"/>
  <c r="F3415" i="4" s="1"/>
  <c r="D3416" i="4"/>
  <c r="F3416" i="4" s="1"/>
  <c r="D3418" i="4"/>
  <c r="F3418" i="4" s="1"/>
  <c r="D3419" i="4"/>
  <c r="F3419" i="4" s="1"/>
  <c r="D3420" i="4"/>
  <c r="F3420" i="4" s="1"/>
  <c r="D3423" i="4"/>
  <c r="F3423" i="4" s="1"/>
  <c r="D3424" i="4"/>
  <c r="F3424" i="4" s="1"/>
  <c r="D3425" i="4"/>
  <c r="F3425" i="4" s="1"/>
  <c r="D3426" i="4"/>
  <c r="F3426" i="4" s="1"/>
  <c r="D3427" i="4"/>
  <c r="F3427" i="4" s="1"/>
  <c r="D3428" i="4"/>
  <c r="F3428" i="4" s="1"/>
  <c r="D3429" i="4"/>
  <c r="F3429" i="4" s="1"/>
  <c r="D3431" i="4"/>
  <c r="F3431" i="4" s="1"/>
  <c r="D3432" i="4"/>
  <c r="F3432" i="4" s="1"/>
  <c r="D3433" i="4"/>
  <c r="F3433" i="4" s="1"/>
  <c r="D3434" i="4"/>
  <c r="F3434" i="4" s="1"/>
  <c r="D3435" i="4"/>
  <c r="F3435" i="4" s="1"/>
  <c r="D3436" i="4"/>
  <c r="F3436" i="4" s="1"/>
  <c r="D3437" i="4"/>
  <c r="F3437" i="4" s="1"/>
  <c r="D3438" i="4"/>
  <c r="F3438" i="4" s="1"/>
  <c r="D3439" i="4"/>
  <c r="F3439" i="4" s="1"/>
  <c r="D3440" i="4"/>
  <c r="F3440" i="4" s="1"/>
  <c r="D3443" i="4"/>
  <c r="F3443" i="4" s="1"/>
  <c r="D3444" i="4"/>
  <c r="F3444" i="4" s="1"/>
  <c r="D3445" i="4"/>
  <c r="F3445" i="4" s="1"/>
  <c r="D3446" i="4"/>
  <c r="F3446" i="4" s="1"/>
  <c r="D3447" i="4"/>
  <c r="F3447" i="4" s="1"/>
  <c r="D3449" i="4"/>
  <c r="F3449" i="4" s="1"/>
  <c r="D3450" i="4"/>
  <c r="F3450" i="4" s="1"/>
  <c r="D3451" i="4"/>
  <c r="F3451" i="4" s="1"/>
  <c r="D3452" i="4"/>
  <c r="F3452" i="4" s="1"/>
  <c r="D3453" i="4"/>
  <c r="F3453" i="4" s="1"/>
  <c r="D3454" i="4"/>
  <c r="F3454" i="4" s="1"/>
  <c r="D3455" i="4"/>
  <c r="F3455" i="4" s="1"/>
  <c r="D3456" i="4"/>
  <c r="F3456" i="4" s="1"/>
  <c r="D3457" i="4"/>
  <c r="F3457" i="4" s="1"/>
  <c r="D3458" i="4"/>
  <c r="F3458" i="4" s="1"/>
  <c r="D3459" i="4"/>
  <c r="F3459" i="4" s="1"/>
  <c r="D3460" i="4"/>
  <c r="F3460" i="4" s="1"/>
  <c r="D3461" i="4"/>
  <c r="F3461" i="4" s="1"/>
  <c r="D3462" i="4"/>
  <c r="F3462" i="4" s="1"/>
  <c r="D3464" i="4"/>
  <c r="F3464" i="4" s="1"/>
  <c r="D3465" i="4"/>
  <c r="F3465" i="4" s="1"/>
  <c r="D3466" i="4"/>
  <c r="F3466" i="4" s="1"/>
  <c r="D3467" i="4"/>
  <c r="F3467" i="4" s="1"/>
  <c r="D3468" i="4"/>
  <c r="F3468" i="4" s="1"/>
  <c r="D3469" i="4"/>
  <c r="F3469" i="4" s="1"/>
  <c r="D3470" i="4"/>
  <c r="F3470" i="4" s="1"/>
  <c r="D3471" i="4"/>
  <c r="F3471" i="4" s="1"/>
  <c r="D3472" i="4"/>
  <c r="F3472" i="4" s="1"/>
  <c r="D3473" i="4"/>
  <c r="F3473" i="4" s="1"/>
  <c r="D3474" i="4"/>
  <c r="F3474" i="4" s="1"/>
  <c r="D3475" i="4"/>
  <c r="F3475" i="4" s="1"/>
  <c r="D3476" i="4"/>
  <c r="F3476" i="4" s="1"/>
  <c r="D3478" i="4"/>
  <c r="F3478" i="4" s="1"/>
  <c r="D3479" i="4"/>
  <c r="F3479" i="4" s="1"/>
  <c r="D3480" i="4"/>
  <c r="F3480" i="4" s="1"/>
  <c r="D3481" i="4"/>
  <c r="F3481" i="4" s="1"/>
  <c r="D3482" i="4"/>
  <c r="F3482" i="4" s="1"/>
  <c r="D3483" i="4"/>
  <c r="F3483" i="4" s="1"/>
  <c r="D3484" i="4"/>
  <c r="F3484" i="4" s="1"/>
  <c r="D3485" i="4"/>
  <c r="F3485" i="4" s="1"/>
  <c r="D3486" i="4"/>
  <c r="F3486" i="4" s="1"/>
  <c r="D3487" i="4"/>
  <c r="F3487" i="4" s="1"/>
  <c r="D3488" i="4"/>
  <c r="F3488" i="4" s="1"/>
  <c r="D3489" i="4"/>
  <c r="F3489" i="4" s="1"/>
  <c r="D3490" i="4"/>
  <c r="F3490" i="4" s="1"/>
  <c r="D3491" i="4"/>
  <c r="F3491" i="4" s="1"/>
  <c r="D3492" i="4"/>
  <c r="F3492" i="4" s="1"/>
  <c r="D3493" i="4"/>
  <c r="F3493" i="4" s="1"/>
  <c r="D3495" i="4"/>
  <c r="F3495" i="4" s="1"/>
  <c r="D3496" i="4"/>
  <c r="F3496" i="4" s="1"/>
  <c r="D3497" i="4"/>
  <c r="F3497" i="4" s="1"/>
  <c r="D3498" i="4"/>
  <c r="F3498" i="4" s="1"/>
  <c r="D3499" i="4"/>
  <c r="F3499" i="4" s="1"/>
  <c r="D3500" i="4"/>
  <c r="F3500" i="4" s="1"/>
  <c r="D3501" i="4"/>
  <c r="F3501" i="4" s="1"/>
  <c r="D3502" i="4"/>
  <c r="F3502" i="4" s="1"/>
  <c r="D3503" i="4"/>
  <c r="F3503" i="4" s="1"/>
  <c r="D3504" i="4"/>
  <c r="F3504" i="4" s="1"/>
  <c r="D3505" i="4"/>
  <c r="F3505" i="4" s="1"/>
  <c r="D3506" i="4"/>
  <c r="F3506" i="4" s="1"/>
  <c r="D3507" i="4"/>
  <c r="F3507" i="4" s="1"/>
  <c r="D3509" i="4"/>
  <c r="F3509" i="4" s="1"/>
  <c r="D3510" i="4"/>
  <c r="F3510" i="4" s="1"/>
  <c r="D3511" i="4"/>
  <c r="F3511" i="4" s="1"/>
  <c r="D3512" i="4"/>
  <c r="F3512" i="4" s="1"/>
  <c r="D3514" i="4"/>
  <c r="F3514" i="4" s="1"/>
  <c r="D3515" i="4"/>
  <c r="F3515" i="4" s="1"/>
  <c r="D3516" i="4"/>
  <c r="F3516" i="4" s="1"/>
  <c r="D3518" i="4"/>
  <c r="F3518" i="4" s="1"/>
  <c r="D3519" i="4"/>
  <c r="F3519" i="4" s="1"/>
  <c r="D3520" i="4"/>
  <c r="F3520" i="4" s="1"/>
  <c r="D3521" i="4"/>
  <c r="F3521" i="4" s="1"/>
  <c r="D3523" i="4"/>
  <c r="F3523" i="4" s="1"/>
  <c r="D3524" i="4"/>
  <c r="F3524" i="4" s="1"/>
  <c r="D3525" i="4"/>
  <c r="F3525" i="4" s="1"/>
  <c r="D3526" i="4"/>
  <c r="F3526" i="4" s="1"/>
  <c r="D3527" i="4"/>
  <c r="F3527" i="4" s="1"/>
  <c r="D3528" i="4"/>
  <c r="F3528" i="4" s="1"/>
  <c r="D3529" i="4"/>
  <c r="F3529" i="4" s="1"/>
  <c r="D3530" i="4"/>
  <c r="F3530" i="4" s="1"/>
  <c r="D3531" i="4"/>
  <c r="F3531" i="4" s="1"/>
  <c r="D3532" i="4"/>
  <c r="F3532" i="4" s="1"/>
  <c r="D3533" i="4"/>
  <c r="F3533" i="4" s="1"/>
  <c r="D3534" i="4"/>
  <c r="F3534" i="4" s="1"/>
  <c r="D3535" i="4"/>
  <c r="F3535" i="4" s="1"/>
  <c r="D3536" i="4"/>
  <c r="F3536" i="4" s="1"/>
  <c r="D3537" i="4"/>
  <c r="F3537" i="4" s="1"/>
  <c r="D3539" i="4"/>
  <c r="F3539" i="4" s="1"/>
  <c r="D3540" i="4"/>
  <c r="F3540" i="4" s="1"/>
  <c r="D3541" i="4"/>
  <c r="F3541" i="4" s="1"/>
  <c r="D3542" i="4"/>
  <c r="F3542" i="4" s="1"/>
  <c r="D3543" i="4"/>
  <c r="F3543" i="4" s="1"/>
  <c r="D3544" i="4"/>
  <c r="F3544" i="4" s="1"/>
  <c r="D3545" i="4"/>
  <c r="F3545" i="4" s="1"/>
  <c r="D3546" i="4"/>
  <c r="F3546" i="4" s="1"/>
  <c r="D3547" i="4"/>
  <c r="F3547" i="4" s="1"/>
  <c r="D3548" i="4"/>
  <c r="F3548" i="4" s="1"/>
  <c r="D3549" i="4"/>
  <c r="F3549" i="4" s="1"/>
  <c r="D3550" i="4"/>
  <c r="F3550" i="4" s="1"/>
  <c r="D3551" i="4"/>
  <c r="F3551" i="4" s="1"/>
  <c r="D3553" i="4"/>
  <c r="F3553" i="4" s="1"/>
  <c r="D3554" i="4"/>
  <c r="F3554" i="4" s="1"/>
  <c r="D3555" i="4"/>
  <c r="F3555" i="4" s="1"/>
  <c r="D3556" i="4"/>
  <c r="F3556" i="4" s="1"/>
  <c r="D3557" i="4"/>
  <c r="F3557" i="4" s="1"/>
  <c r="D3558" i="4"/>
  <c r="F3558" i="4" s="1"/>
  <c r="D3559" i="4"/>
  <c r="F3559" i="4" s="1"/>
  <c r="D3560" i="4"/>
  <c r="F3560" i="4" s="1"/>
  <c r="D3561" i="4"/>
  <c r="F3561" i="4" s="1"/>
  <c r="D3562" i="4"/>
  <c r="F3562" i="4" s="1"/>
  <c r="D3563" i="4"/>
  <c r="F3563" i="4" s="1"/>
  <c r="D3565" i="4"/>
  <c r="F3565" i="4" s="1"/>
  <c r="D3566" i="4"/>
  <c r="F3566" i="4" s="1"/>
  <c r="D3567" i="4"/>
  <c r="F3567" i="4" s="1"/>
  <c r="D3568" i="4"/>
  <c r="F3568" i="4" s="1"/>
  <c r="D3569" i="4"/>
  <c r="F3569" i="4" s="1"/>
  <c r="D3571" i="4"/>
  <c r="F3571" i="4" s="1"/>
  <c r="D3572" i="4"/>
  <c r="F3572" i="4" s="1"/>
  <c r="D3573" i="4"/>
  <c r="F3573" i="4" s="1"/>
  <c r="D3574" i="4"/>
  <c r="F3574" i="4" s="1"/>
  <c r="D3575" i="4"/>
  <c r="F3575" i="4" s="1"/>
  <c r="D3577" i="4"/>
  <c r="F3577" i="4" s="1"/>
  <c r="D3578" i="4"/>
  <c r="F3578" i="4" s="1"/>
  <c r="D3579" i="4"/>
  <c r="F3579" i="4" s="1"/>
  <c r="D3580" i="4"/>
  <c r="F3580" i="4" s="1"/>
  <c r="D3581" i="4"/>
  <c r="F3581" i="4" s="1"/>
  <c r="D3582" i="4"/>
  <c r="F3582" i="4" s="1"/>
  <c r="D3583" i="4"/>
  <c r="F3583" i="4" s="1"/>
  <c r="D3584" i="4"/>
  <c r="F3584" i="4" s="1"/>
  <c r="D3585" i="4"/>
  <c r="F3585" i="4" s="1"/>
  <c r="D3586" i="4"/>
  <c r="F3586" i="4" s="1"/>
  <c r="D3588" i="4"/>
  <c r="F3588" i="4" s="1"/>
  <c r="D3589" i="4"/>
  <c r="F3589" i="4" s="1"/>
  <c r="D3590" i="4"/>
  <c r="F3590" i="4" s="1"/>
  <c r="D3591" i="4"/>
  <c r="F3591" i="4" s="1"/>
  <c r="D3592" i="4"/>
  <c r="F3592" i="4" s="1"/>
  <c r="D3593" i="4"/>
  <c r="F3593" i="4" s="1"/>
  <c r="D3594" i="4"/>
  <c r="F3594" i="4" s="1"/>
  <c r="D3595" i="4"/>
  <c r="F3595" i="4" s="1"/>
  <c r="D3596" i="4"/>
  <c r="F3596" i="4" s="1"/>
  <c r="D3597" i="4"/>
  <c r="F3597" i="4" s="1"/>
  <c r="D3598" i="4"/>
  <c r="F3598" i="4" s="1"/>
  <c r="D3600" i="4"/>
  <c r="F3600" i="4" s="1"/>
  <c r="D3601" i="4"/>
  <c r="F3601" i="4" s="1"/>
  <c r="D3602" i="4"/>
  <c r="F3602" i="4" s="1"/>
  <c r="D3603" i="4"/>
  <c r="F3603" i="4" s="1"/>
  <c r="D3604" i="4"/>
  <c r="F3604" i="4" s="1"/>
  <c r="D3605" i="4"/>
  <c r="F3605" i="4" s="1"/>
  <c r="D3606" i="4"/>
  <c r="F3606" i="4" s="1"/>
  <c r="D3607" i="4"/>
  <c r="F3607" i="4" s="1"/>
  <c r="D3608" i="4"/>
  <c r="F3608" i="4" s="1"/>
  <c r="D3609" i="4"/>
  <c r="F3609" i="4" s="1"/>
  <c r="D3611" i="4"/>
  <c r="F3611" i="4" s="1"/>
  <c r="D3612" i="4"/>
  <c r="F3612" i="4" s="1"/>
  <c r="D3613" i="4"/>
  <c r="F3613" i="4" s="1"/>
  <c r="D3615" i="4"/>
  <c r="F3615" i="4" s="1"/>
  <c r="D3616" i="4"/>
  <c r="F3616" i="4" s="1"/>
  <c r="D3617" i="4"/>
  <c r="F3617" i="4" s="1"/>
  <c r="D3618" i="4"/>
  <c r="F3618" i="4" s="1"/>
  <c r="D3619" i="4"/>
  <c r="F3619" i="4" s="1"/>
  <c r="D3620" i="4"/>
  <c r="F3620" i="4" s="1"/>
  <c r="D3622" i="4"/>
  <c r="F3622" i="4" s="1"/>
  <c r="D3623" i="4"/>
  <c r="F3623" i="4" s="1"/>
  <c r="D3624" i="4"/>
  <c r="F3624" i="4" s="1"/>
  <c r="D3625" i="4"/>
  <c r="F3625" i="4" s="1"/>
  <c r="D3627" i="4"/>
  <c r="F3627" i="4" s="1"/>
  <c r="D3628" i="4"/>
  <c r="F3628" i="4" s="1"/>
  <c r="D3629" i="4"/>
  <c r="F3629" i="4" s="1"/>
  <c r="D3630" i="4"/>
  <c r="F3630" i="4" s="1"/>
  <c r="D3631" i="4"/>
  <c r="F3631" i="4" s="1"/>
  <c r="D3632" i="4"/>
  <c r="F3632" i="4" s="1"/>
  <c r="D3634" i="4"/>
  <c r="F3634" i="4" s="1"/>
  <c r="D3635" i="4"/>
  <c r="F3635" i="4" s="1"/>
  <c r="D3636" i="4"/>
  <c r="F3636" i="4" s="1"/>
  <c r="D3637" i="4"/>
  <c r="F3637" i="4" s="1"/>
  <c r="D3638" i="4"/>
  <c r="F3638" i="4" s="1"/>
  <c r="D3639" i="4"/>
  <c r="F3639" i="4" s="1"/>
  <c r="D3640" i="4"/>
  <c r="F3640" i="4" s="1"/>
  <c r="D3641" i="4"/>
  <c r="F3641" i="4" s="1"/>
  <c r="D3643" i="4"/>
  <c r="F3643" i="4" s="1"/>
  <c r="D3644" i="4"/>
  <c r="F3644" i="4" s="1"/>
  <c r="D3645" i="4"/>
  <c r="F3645" i="4" s="1"/>
  <c r="D3646" i="4"/>
  <c r="F3646" i="4" s="1"/>
  <c r="D3647" i="4"/>
  <c r="F3647" i="4" s="1"/>
  <c r="D3648" i="4"/>
  <c r="F3648" i="4" s="1"/>
  <c r="D3650" i="4"/>
  <c r="F3650" i="4" s="1"/>
  <c r="D3651" i="4"/>
  <c r="F3651" i="4" s="1"/>
  <c r="D3652" i="4"/>
  <c r="F3652" i="4" s="1"/>
  <c r="D3654" i="4"/>
  <c r="F3654" i="4" s="1"/>
  <c r="D3655" i="4"/>
  <c r="F3655" i="4" s="1"/>
  <c r="D3656" i="4"/>
  <c r="F3656" i="4" s="1"/>
  <c r="D3657" i="4"/>
  <c r="F3657" i="4" s="1"/>
  <c r="D3658" i="4"/>
  <c r="F3658" i="4" s="1"/>
  <c r="D3659" i="4"/>
  <c r="F3659" i="4" s="1"/>
  <c r="D3660" i="4"/>
  <c r="F3660" i="4" s="1"/>
  <c r="D3661" i="4"/>
  <c r="F3661" i="4" s="1"/>
  <c r="D3663" i="4"/>
  <c r="F3663" i="4" s="1"/>
  <c r="D3664" i="4"/>
  <c r="F3664" i="4" s="1"/>
  <c r="D3665" i="4"/>
  <c r="F3665" i="4" s="1"/>
  <c r="D3666" i="4"/>
  <c r="F3666" i="4" s="1"/>
  <c r="D3667" i="4"/>
  <c r="F3667" i="4" s="1"/>
  <c r="D3668" i="4"/>
  <c r="F3668" i="4" s="1"/>
  <c r="D3669" i="4"/>
  <c r="F3669" i="4" s="1"/>
  <c r="D3670" i="4"/>
  <c r="F3670" i="4" s="1"/>
  <c r="D3672" i="4"/>
  <c r="F3672" i="4" s="1"/>
  <c r="D3673" i="4"/>
  <c r="F3673" i="4" s="1"/>
  <c r="D3674" i="4"/>
  <c r="F3674" i="4" s="1"/>
  <c r="D3675" i="4"/>
  <c r="F3675" i="4" s="1"/>
  <c r="D3676" i="4"/>
  <c r="F3676" i="4" s="1"/>
  <c r="D3677" i="4"/>
  <c r="F3677" i="4" s="1"/>
  <c r="D3678" i="4"/>
  <c r="F3678" i="4" s="1"/>
  <c r="D3679" i="4"/>
  <c r="F3679" i="4" s="1"/>
  <c r="D3681" i="4"/>
  <c r="F3681" i="4" s="1"/>
  <c r="D3682" i="4"/>
  <c r="F3682" i="4" s="1"/>
  <c r="D3683" i="4"/>
  <c r="F3683" i="4" s="1"/>
  <c r="D3684" i="4"/>
  <c r="F3684" i="4" s="1"/>
  <c r="D3686" i="4"/>
  <c r="F3686" i="4" s="1"/>
  <c r="D3687" i="4"/>
  <c r="F3687" i="4" s="1"/>
  <c r="D3688" i="4"/>
  <c r="F3688" i="4" s="1"/>
  <c r="D3689" i="4"/>
  <c r="F3689" i="4" s="1"/>
  <c r="D3690" i="4"/>
  <c r="F3690" i="4" s="1"/>
  <c r="D3691" i="4"/>
  <c r="F3691" i="4" s="1"/>
  <c r="D3692" i="4"/>
  <c r="F3692" i="4" s="1"/>
  <c r="D3693" i="4"/>
  <c r="F3693" i="4" s="1"/>
  <c r="D3695" i="4"/>
  <c r="F3695" i="4" s="1"/>
  <c r="D3696" i="4"/>
  <c r="F3696" i="4" s="1"/>
  <c r="D3697" i="4"/>
  <c r="F3697" i="4" s="1"/>
  <c r="D3698" i="4"/>
  <c r="F3698" i="4" s="1"/>
  <c r="D3699" i="4"/>
  <c r="F3699" i="4" s="1"/>
  <c r="D3700" i="4"/>
  <c r="F3700" i="4" s="1"/>
  <c r="D3701" i="4"/>
  <c r="F3701" i="4" s="1"/>
  <c r="D3702" i="4"/>
  <c r="F3702" i="4" s="1"/>
  <c r="D3704" i="4"/>
  <c r="F3704" i="4" s="1"/>
  <c r="D3705" i="4"/>
  <c r="F3705" i="4" s="1"/>
  <c r="D3706" i="4"/>
  <c r="F3706" i="4" s="1"/>
  <c r="D3707" i="4"/>
  <c r="F3707" i="4" s="1"/>
  <c r="D3709" i="4"/>
  <c r="F3709" i="4" s="1"/>
  <c r="D3710" i="4"/>
  <c r="F3710" i="4" s="1"/>
  <c r="D3711" i="4"/>
  <c r="F3711" i="4" s="1"/>
  <c r="D3712" i="4"/>
  <c r="F3712" i="4" s="1"/>
  <c r="D3713" i="4"/>
  <c r="F3713" i="4" s="1"/>
  <c r="D3714" i="4"/>
  <c r="F3714" i="4" s="1"/>
  <c r="D3715" i="4"/>
  <c r="F3715" i="4" s="1"/>
  <c r="D3716" i="4"/>
  <c r="F3716" i="4" s="1"/>
  <c r="D3718" i="4"/>
  <c r="F3718" i="4" s="1"/>
  <c r="D3719" i="4"/>
  <c r="F3719" i="4" s="1"/>
  <c r="D3720" i="4"/>
  <c r="F3720" i="4" s="1"/>
  <c r="D3721" i="4"/>
  <c r="F3721" i="4" s="1"/>
  <c r="D3722" i="4"/>
  <c r="F3722" i="4" s="1"/>
  <c r="D3723" i="4"/>
  <c r="F3723" i="4" s="1"/>
  <c r="D3724" i="4"/>
  <c r="F3724" i="4" s="1"/>
  <c r="D3725" i="4"/>
  <c r="F3725" i="4" s="1"/>
  <c r="D3727" i="4"/>
  <c r="F3727" i="4" s="1"/>
  <c r="D3728" i="4"/>
  <c r="F3728" i="4" s="1"/>
  <c r="D3729" i="4"/>
  <c r="F3729" i="4" s="1"/>
  <c r="D3730" i="4"/>
  <c r="F3730" i="4" s="1"/>
  <c r="D3731" i="4"/>
  <c r="F3731" i="4" s="1"/>
  <c r="D3732" i="4"/>
  <c r="F3732" i="4" s="1"/>
  <c r="D3733" i="4"/>
  <c r="F3733" i="4" s="1"/>
  <c r="D3734" i="4"/>
  <c r="F3734" i="4" s="1"/>
  <c r="D3736" i="4"/>
  <c r="F3736" i="4" s="1"/>
  <c r="D3737" i="4"/>
  <c r="F3737" i="4" s="1"/>
  <c r="D3738" i="4"/>
  <c r="F3738" i="4" s="1"/>
  <c r="D3739" i="4"/>
  <c r="F3739" i="4" s="1"/>
  <c r="D3740" i="4"/>
  <c r="F3740" i="4" s="1"/>
  <c r="D3741" i="4"/>
  <c r="F3741" i="4" s="1"/>
  <c r="D3742" i="4"/>
  <c r="F3742" i="4" s="1"/>
  <c r="D3743" i="4"/>
  <c r="F3743" i="4" s="1"/>
  <c r="D3745" i="4"/>
  <c r="F3745" i="4" s="1"/>
  <c r="D3746" i="4"/>
  <c r="F3746" i="4" s="1"/>
  <c r="D3747" i="4"/>
  <c r="F3747" i="4" s="1"/>
  <c r="D3748" i="4"/>
  <c r="F3748" i="4" s="1"/>
  <c r="D3749" i="4"/>
  <c r="F3749" i="4" s="1"/>
  <c r="D3750" i="4"/>
  <c r="F3750" i="4" s="1"/>
  <c r="D3751" i="4"/>
  <c r="F3751" i="4" s="1"/>
  <c r="D3752" i="4"/>
  <c r="F3752" i="4" s="1"/>
  <c r="D3754" i="4"/>
  <c r="F3754" i="4" s="1"/>
  <c r="D3755" i="4"/>
  <c r="F3755" i="4" s="1"/>
  <c r="D3756" i="4"/>
  <c r="F3756" i="4" s="1"/>
  <c r="D3757" i="4"/>
  <c r="F3757" i="4" s="1"/>
  <c r="D3758" i="4"/>
  <c r="F3758" i="4" s="1"/>
  <c r="D3759" i="4"/>
  <c r="F3759" i="4" s="1"/>
  <c r="D3760" i="4"/>
  <c r="F3760" i="4" s="1"/>
  <c r="D3761" i="4"/>
  <c r="F3761" i="4" s="1"/>
  <c r="D3763" i="4"/>
  <c r="F3763" i="4" s="1"/>
  <c r="D3764" i="4"/>
  <c r="F3764" i="4" s="1"/>
  <c r="D3765" i="4"/>
  <c r="F3765" i="4" s="1"/>
  <c r="D3766" i="4"/>
  <c r="F3766" i="4" s="1"/>
  <c r="D3768" i="4"/>
  <c r="F3768" i="4" s="1"/>
  <c r="D3769" i="4"/>
  <c r="F3769" i="4" s="1"/>
  <c r="D3770" i="4"/>
  <c r="F3770" i="4" s="1"/>
  <c r="D3772" i="4"/>
  <c r="F3772" i="4" s="1"/>
  <c r="D3773" i="4"/>
  <c r="F3773" i="4" s="1"/>
  <c r="D3774" i="4"/>
  <c r="F3774" i="4" s="1"/>
  <c r="D3775" i="4"/>
  <c r="F3775" i="4" s="1"/>
  <c r="D3776" i="4"/>
  <c r="F3776" i="4" s="1"/>
  <c r="D3777" i="4"/>
  <c r="F3777" i="4" s="1"/>
  <c r="D3778" i="4"/>
  <c r="F3778" i="4" s="1"/>
  <c r="D3779" i="4"/>
  <c r="F3779" i="4" s="1"/>
  <c r="D3780" i="4"/>
  <c r="F3780" i="4" s="1"/>
  <c r="D3781" i="4"/>
  <c r="F3781" i="4" s="1"/>
  <c r="D3782" i="4"/>
  <c r="F3782" i="4" s="1"/>
  <c r="D3783" i="4"/>
  <c r="F3783" i="4" s="1"/>
  <c r="D3785" i="4"/>
  <c r="F3785" i="4" s="1"/>
  <c r="D3786" i="4"/>
  <c r="F3786" i="4" s="1"/>
  <c r="D3787" i="4"/>
  <c r="F3787" i="4" s="1"/>
  <c r="D3788" i="4"/>
  <c r="F3788" i="4" s="1"/>
  <c r="D3789" i="4"/>
  <c r="F3789" i="4" s="1"/>
  <c r="D3790" i="4"/>
  <c r="F3790" i="4" s="1"/>
  <c r="D3791" i="4"/>
  <c r="F3791" i="4" s="1"/>
  <c r="D3792" i="4"/>
  <c r="F3792" i="4" s="1"/>
  <c r="D3793" i="4"/>
  <c r="F3793" i="4" s="1"/>
  <c r="D3795" i="4"/>
  <c r="F3795" i="4" s="1"/>
  <c r="D3796" i="4"/>
  <c r="F3796" i="4" s="1"/>
  <c r="D3797" i="4"/>
  <c r="F3797" i="4" s="1"/>
  <c r="D3798" i="4"/>
  <c r="F3798" i="4" s="1"/>
  <c r="D3799" i="4"/>
  <c r="F3799" i="4" s="1"/>
  <c r="D3800" i="4"/>
  <c r="F3800" i="4" s="1"/>
  <c r="D3801" i="4"/>
  <c r="F3801" i="4" s="1"/>
  <c r="D3802" i="4"/>
  <c r="F3802" i="4" s="1"/>
  <c r="D3803" i="4"/>
  <c r="F3803" i="4" s="1"/>
  <c r="D3805" i="4"/>
  <c r="F3805" i="4" s="1"/>
  <c r="D3806" i="4"/>
  <c r="F3806" i="4" s="1"/>
  <c r="D3807" i="4"/>
  <c r="F3807" i="4" s="1"/>
  <c r="D3808" i="4"/>
  <c r="F3808" i="4" s="1"/>
  <c r="D3809" i="4"/>
  <c r="F3809" i="4" s="1"/>
  <c r="D3810" i="4"/>
  <c r="F3810" i="4" s="1"/>
  <c r="D3811" i="4"/>
  <c r="F3811" i="4" s="1"/>
  <c r="D3813" i="4"/>
  <c r="F3813" i="4" s="1"/>
  <c r="D3814" i="4"/>
  <c r="F3814" i="4" s="1"/>
  <c r="D3815" i="4"/>
  <c r="F3815" i="4" s="1"/>
  <c r="D3816" i="4"/>
  <c r="F3816" i="4" s="1"/>
  <c r="D3817" i="4"/>
  <c r="F3817" i="4" s="1"/>
  <c r="D3818" i="4"/>
  <c r="F3818" i="4" s="1"/>
  <c r="D3819" i="4"/>
  <c r="F3819" i="4" s="1"/>
  <c r="D3820" i="4"/>
  <c r="F3820" i="4" s="1"/>
  <c r="D3822" i="4"/>
  <c r="F3822" i="4" s="1"/>
  <c r="D3823" i="4"/>
  <c r="F3823" i="4" s="1"/>
  <c r="D3824" i="4"/>
  <c r="F3824" i="4" s="1"/>
  <c r="D3825" i="4"/>
  <c r="F3825" i="4" s="1"/>
  <c r="D3826" i="4"/>
  <c r="F3826" i="4" s="1"/>
  <c r="D3827" i="4"/>
  <c r="F3827" i="4" s="1"/>
  <c r="D3828" i="4"/>
  <c r="F3828" i="4" s="1"/>
  <c r="D3829" i="4"/>
  <c r="F3829" i="4" s="1"/>
  <c r="D3831" i="4"/>
  <c r="F3831" i="4" s="1"/>
  <c r="D3832" i="4"/>
  <c r="F3832" i="4" s="1"/>
  <c r="D3833" i="4"/>
  <c r="F3833" i="4" s="1"/>
  <c r="D3834" i="4"/>
  <c r="F3834" i="4" s="1"/>
  <c r="D3835" i="4"/>
  <c r="F3835" i="4" s="1"/>
  <c r="D3837" i="4"/>
  <c r="F3837" i="4" s="1"/>
  <c r="D3838" i="4"/>
  <c r="F3838" i="4" s="1"/>
  <c r="D3839" i="4"/>
  <c r="F3839" i="4" s="1"/>
  <c r="D3840" i="4"/>
  <c r="F3840" i="4" s="1"/>
  <c r="D3841" i="4"/>
  <c r="F3841" i="4" s="1"/>
  <c r="D3842" i="4"/>
  <c r="F3842" i="4" s="1"/>
  <c r="D3843" i="4"/>
  <c r="F3843" i="4" s="1"/>
  <c r="D3844" i="4"/>
  <c r="F3844" i="4" s="1"/>
  <c r="D3846" i="4"/>
  <c r="F3846" i="4" s="1"/>
  <c r="D3847" i="4"/>
  <c r="F3847" i="4" s="1"/>
  <c r="D3848" i="4"/>
  <c r="F3848" i="4" s="1"/>
  <c r="D3849" i="4"/>
  <c r="F3849" i="4" s="1"/>
  <c r="D3850" i="4"/>
  <c r="F3850" i="4" s="1"/>
  <c r="D3851" i="4"/>
  <c r="F3851" i="4" s="1"/>
  <c r="D3852" i="4"/>
  <c r="F3852" i="4" s="1"/>
  <c r="D3853" i="4"/>
  <c r="F3853" i="4" s="1"/>
  <c r="D3854" i="4"/>
  <c r="F3854" i="4" s="1"/>
  <c r="D3856" i="4"/>
  <c r="F3856" i="4" s="1"/>
  <c r="D3857" i="4"/>
  <c r="F3857" i="4" s="1"/>
  <c r="D3858" i="4"/>
  <c r="F3858" i="4" s="1"/>
  <c r="D3859" i="4"/>
  <c r="F3859" i="4" s="1"/>
  <c r="D3860" i="4"/>
  <c r="F3860" i="4" s="1"/>
  <c r="D3861" i="4"/>
  <c r="F3861" i="4" s="1"/>
  <c r="D3862" i="4"/>
  <c r="F3862" i="4" s="1"/>
  <c r="D3863" i="4"/>
  <c r="F3863" i="4" s="1"/>
  <c r="D3865" i="4"/>
  <c r="F3865" i="4" s="1"/>
  <c r="D3866" i="4"/>
  <c r="F3866" i="4" s="1"/>
  <c r="D3868" i="4"/>
  <c r="F3868" i="4" s="1"/>
  <c r="D3870" i="4"/>
  <c r="F3870" i="4" s="1"/>
  <c r="D3871" i="4"/>
  <c r="F3871" i="4" s="1"/>
  <c r="D3872" i="4"/>
  <c r="F3872" i="4" s="1"/>
  <c r="D3873" i="4"/>
  <c r="F3873" i="4" s="1"/>
  <c r="D3875" i="4"/>
  <c r="F3875" i="4" s="1"/>
  <c r="D3876" i="4"/>
  <c r="F3876" i="4" s="1"/>
  <c r="D3877" i="4"/>
  <c r="F3877" i="4" s="1"/>
  <c r="D3878" i="4"/>
  <c r="F3878" i="4" s="1"/>
  <c r="D3879" i="4"/>
  <c r="F3879" i="4" s="1"/>
  <c r="D3880" i="4"/>
  <c r="F3880" i="4" s="1"/>
  <c r="D3882" i="4"/>
  <c r="F3882" i="4" s="1"/>
  <c r="D3883" i="4"/>
  <c r="F3883" i="4" s="1"/>
  <c r="D3884" i="4"/>
  <c r="F3884" i="4" s="1"/>
  <c r="D3885" i="4"/>
  <c r="F3885" i="4" s="1"/>
  <c r="D3887" i="4"/>
  <c r="F3887" i="4" s="1"/>
  <c r="D3888" i="4"/>
  <c r="F3888" i="4" s="1"/>
  <c r="D3889" i="4"/>
  <c r="F3889" i="4" s="1"/>
  <c r="D3890" i="4"/>
  <c r="F3890" i="4" s="1"/>
  <c r="D3891" i="4"/>
  <c r="F3891" i="4" s="1"/>
  <c r="D3892" i="4"/>
  <c r="F3892" i="4" s="1"/>
  <c r="D3894" i="4"/>
  <c r="F3894" i="4" s="1"/>
  <c r="D3895" i="4"/>
  <c r="F3895" i="4" s="1"/>
  <c r="D3896" i="4"/>
  <c r="F3896" i="4" s="1"/>
  <c r="D3897" i="4"/>
  <c r="F3897" i="4" s="1"/>
  <c r="D3898" i="4"/>
  <c r="F3898" i="4" s="1"/>
  <c r="D3899" i="4"/>
  <c r="F3899" i="4" s="1"/>
  <c r="D3901" i="4"/>
  <c r="F3901" i="4" s="1"/>
  <c r="D3902" i="4"/>
  <c r="F3902" i="4" s="1"/>
  <c r="D3903" i="4"/>
  <c r="F3903" i="4" s="1"/>
  <c r="D3904" i="4"/>
  <c r="F3904" i="4" s="1"/>
  <c r="D3905" i="4"/>
  <c r="F3905" i="4" s="1"/>
  <c r="D3906" i="4"/>
  <c r="F3906" i="4" s="1"/>
  <c r="D3908" i="4"/>
  <c r="F3908" i="4" s="1"/>
  <c r="D3909" i="4"/>
  <c r="F3909" i="4" s="1"/>
  <c r="D3910" i="4"/>
  <c r="F3910" i="4" s="1"/>
  <c r="D3911" i="4"/>
  <c r="F3911" i="4" s="1"/>
  <c r="D3912" i="4"/>
  <c r="F3912" i="4" s="1"/>
  <c r="D3913" i="4"/>
  <c r="F3913" i="4" s="1"/>
  <c r="D3915" i="4"/>
  <c r="F3915" i="4" s="1"/>
  <c r="D3916" i="4"/>
  <c r="F3916" i="4" s="1"/>
  <c r="D3917" i="4"/>
  <c r="F3917" i="4" s="1"/>
  <c r="D3918" i="4"/>
  <c r="F3918" i="4" s="1"/>
  <c r="D3920" i="4"/>
  <c r="F3920" i="4" s="1"/>
  <c r="D3921" i="4"/>
  <c r="F3921" i="4" s="1"/>
  <c r="D3922" i="4"/>
  <c r="F3922" i="4" s="1"/>
  <c r="D3923" i="4"/>
  <c r="F3923" i="4" s="1"/>
  <c r="D3924" i="4"/>
  <c r="F3924" i="4" s="1"/>
  <c r="D3925" i="4"/>
  <c r="F3925" i="4" s="1"/>
  <c r="D3927" i="4"/>
  <c r="F3927" i="4" s="1"/>
  <c r="D3928" i="4"/>
  <c r="F3928" i="4" s="1"/>
  <c r="D3929" i="4"/>
  <c r="F3929" i="4" s="1"/>
  <c r="D3930" i="4"/>
  <c r="F3930" i="4" s="1"/>
  <c r="D3931" i="4"/>
  <c r="F3931" i="4" s="1"/>
  <c r="D3932" i="4"/>
  <c r="F3932" i="4" s="1"/>
  <c r="D3934" i="4"/>
  <c r="F3934" i="4" s="1"/>
  <c r="D3935" i="4"/>
  <c r="F3935" i="4" s="1"/>
  <c r="D3936" i="4"/>
  <c r="F3936" i="4" s="1"/>
  <c r="D3937" i="4"/>
  <c r="F3937" i="4" s="1"/>
  <c r="D3939" i="4"/>
  <c r="F3939" i="4" s="1"/>
  <c r="D3940" i="4"/>
  <c r="F3940" i="4" s="1"/>
  <c r="D3941" i="4"/>
  <c r="F3941" i="4" s="1"/>
  <c r="D3942" i="4"/>
  <c r="F3942" i="4" s="1"/>
  <c r="D3943" i="4"/>
  <c r="F3943" i="4" s="1"/>
  <c r="D3944" i="4"/>
  <c r="F3944" i="4" s="1"/>
  <c r="D3946" i="4"/>
  <c r="F3946" i="4" s="1"/>
  <c r="D3947" i="4"/>
  <c r="F3947" i="4" s="1"/>
  <c r="D3948" i="4"/>
  <c r="F3948" i="4" s="1"/>
  <c r="D3949" i="4"/>
  <c r="F3949" i="4" s="1"/>
  <c r="D3950" i="4"/>
  <c r="F3950" i="4" s="1"/>
  <c r="D3951" i="4"/>
  <c r="F3951" i="4" s="1"/>
  <c r="D3953" i="4"/>
  <c r="F3953" i="4" s="1"/>
  <c r="D3954" i="4"/>
  <c r="F3954" i="4" s="1"/>
  <c r="D3955" i="4"/>
  <c r="F3955" i="4" s="1"/>
  <c r="D3956" i="4"/>
  <c r="F3956" i="4" s="1"/>
  <c r="D3958" i="4"/>
  <c r="F3958" i="4" s="1"/>
  <c r="D3959" i="4"/>
  <c r="F3959" i="4" s="1"/>
  <c r="D3960" i="4"/>
  <c r="F3960" i="4" s="1"/>
  <c r="D3961" i="4"/>
  <c r="F3961" i="4" s="1"/>
  <c r="D3962" i="4"/>
  <c r="F3962" i="4" s="1"/>
  <c r="D3963" i="4"/>
  <c r="F3963" i="4" s="1"/>
  <c r="D3965" i="4"/>
  <c r="F3965" i="4" s="1"/>
  <c r="D3966" i="4"/>
  <c r="F3966" i="4" s="1"/>
  <c r="D3967" i="4"/>
  <c r="F3967" i="4" s="1"/>
  <c r="D3968" i="4"/>
  <c r="F3968" i="4" s="1"/>
  <c r="D3969" i="4"/>
  <c r="F3969" i="4" s="1"/>
  <c r="D3970" i="4"/>
  <c r="F3970" i="4" s="1"/>
  <c r="D3972" i="4"/>
  <c r="F3972" i="4" s="1"/>
  <c r="D3973" i="4"/>
  <c r="F3973" i="4" s="1"/>
  <c r="D3974" i="4"/>
  <c r="F3974" i="4" s="1"/>
  <c r="D3975" i="4"/>
  <c r="F3975" i="4" s="1"/>
  <c r="D3976" i="4"/>
  <c r="F3976" i="4" s="1"/>
  <c r="D3977" i="4"/>
  <c r="F3977" i="4" s="1"/>
  <c r="D3979" i="4"/>
  <c r="F3979" i="4" s="1"/>
  <c r="D3980" i="4"/>
  <c r="F3980" i="4" s="1"/>
  <c r="D3981" i="4"/>
  <c r="F3981" i="4" s="1"/>
  <c r="D3982" i="4"/>
  <c r="F3982" i="4" s="1"/>
  <c r="D3984" i="4"/>
  <c r="F3984" i="4" s="1"/>
  <c r="D3985" i="4"/>
  <c r="F3985" i="4" s="1"/>
  <c r="D3986" i="4"/>
  <c r="F3986" i="4" s="1"/>
  <c r="D3987" i="4"/>
  <c r="F3987" i="4" s="1"/>
  <c r="D3988" i="4"/>
  <c r="F3988" i="4" s="1"/>
  <c r="D3989" i="4"/>
  <c r="F3989" i="4" s="1"/>
  <c r="D3991" i="4"/>
  <c r="F3991" i="4" s="1"/>
  <c r="D3992" i="4"/>
  <c r="F3992" i="4" s="1"/>
  <c r="D3993" i="4"/>
  <c r="F3993" i="4" s="1"/>
  <c r="D3994" i="4"/>
  <c r="F3994" i="4" s="1"/>
  <c r="D3995" i="4"/>
  <c r="F3995" i="4" s="1"/>
  <c r="D3996" i="4"/>
  <c r="F3996" i="4" s="1"/>
  <c r="D3999" i="4"/>
  <c r="F3999" i="4" s="1"/>
  <c r="D4000" i="4"/>
  <c r="F4000" i="4" s="1"/>
  <c r="D4001" i="4"/>
  <c r="F4001" i="4" s="1"/>
  <c r="D4002" i="4"/>
  <c r="F4002" i="4" s="1"/>
  <c r="D4003" i="4"/>
  <c r="F4003" i="4" s="1"/>
  <c r="D4004" i="4"/>
  <c r="F4004" i="4" s="1"/>
  <c r="D4005" i="4"/>
  <c r="F4005" i="4" s="1"/>
  <c r="D4006" i="4"/>
  <c r="F4006" i="4" s="1"/>
  <c r="D4008" i="4"/>
  <c r="F4008" i="4" s="1"/>
  <c r="D4010" i="4"/>
  <c r="F4010" i="4" s="1"/>
  <c r="D4011" i="4"/>
  <c r="F4011" i="4" s="1"/>
  <c r="D4012" i="4"/>
  <c r="F4012" i="4" s="1"/>
  <c r="D4013" i="4"/>
  <c r="F4013" i="4" s="1"/>
  <c r="D4014" i="4"/>
  <c r="F4014" i="4" s="1"/>
  <c r="D4015" i="4"/>
  <c r="F4015" i="4" s="1"/>
  <c r="D4016" i="4"/>
  <c r="F4016" i="4" s="1"/>
  <c r="D4017" i="4"/>
  <c r="F4017" i="4" s="1"/>
  <c r="D4018" i="4"/>
  <c r="F4018" i="4" s="1"/>
  <c r="D4019" i="4"/>
  <c r="F4019" i="4" s="1"/>
  <c r="D4020" i="4"/>
  <c r="F4020" i="4" s="1"/>
  <c r="D4021" i="4"/>
  <c r="F4021" i="4" s="1"/>
  <c r="D4022" i="4"/>
  <c r="F4022" i="4" s="1"/>
  <c r="D4023" i="4"/>
  <c r="F4023" i="4" s="1"/>
  <c r="D4026" i="4"/>
  <c r="F4026" i="4" s="1"/>
  <c r="D4027" i="4"/>
  <c r="F4027" i="4" s="1"/>
  <c r="D4028" i="4"/>
  <c r="F4028" i="4" s="1"/>
  <c r="D4029" i="4"/>
  <c r="F4029" i="4" s="1"/>
  <c r="D4030" i="4"/>
  <c r="F4030" i="4" s="1"/>
  <c r="D4031" i="4"/>
  <c r="F4031" i="4" s="1"/>
  <c r="D4032" i="4"/>
  <c r="F4032" i="4" s="1"/>
  <c r="D4033" i="4"/>
  <c r="F4033" i="4" s="1"/>
  <c r="D4034" i="4"/>
  <c r="F4034" i="4" s="1"/>
  <c r="D4035" i="4"/>
  <c r="F4035" i="4" s="1"/>
  <c r="D4038" i="4"/>
  <c r="F4038" i="4" s="1"/>
  <c r="D4039" i="4"/>
  <c r="F4039" i="4" s="1"/>
  <c r="D4040" i="4"/>
  <c r="F4040" i="4" s="1"/>
  <c r="D4041" i="4"/>
  <c r="F4041" i="4" s="1"/>
  <c r="D4042" i="4"/>
  <c r="F4042" i="4" s="1"/>
  <c r="D4043" i="4"/>
  <c r="F4043" i="4" s="1"/>
  <c r="D4044" i="4"/>
  <c r="F4044" i="4" s="1"/>
  <c r="D4045" i="4"/>
  <c r="F4045" i="4" s="1"/>
  <c r="D4046" i="4"/>
  <c r="F4046" i="4" s="1"/>
  <c r="D4047" i="4"/>
  <c r="F4047" i="4" s="1"/>
  <c r="D4048" i="4"/>
  <c r="F4048" i="4" s="1"/>
  <c r="D4049" i="4"/>
  <c r="F4049" i="4" s="1"/>
  <c r="D4050" i="4"/>
  <c r="F4050" i="4" s="1"/>
  <c r="D4051" i="4"/>
  <c r="F4051" i="4" s="1"/>
  <c r="D4052" i="4"/>
  <c r="F4052" i="4" s="1"/>
  <c r="D4053" i="4"/>
  <c r="F4053" i="4" s="1"/>
  <c r="D4054" i="4"/>
  <c r="F4054" i="4" s="1"/>
  <c r="D4056" i="4"/>
  <c r="F4056" i="4" s="1"/>
  <c r="D4057" i="4"/>
  <c r="F4057" i="4" s="1"/>
  <c r="D4058" i="4"/>
  <c r="F4058" i="4" s="1"/>
  <c r="D4060" i="4"/>
  <c r="F4060" i="4" s="1"/>
  <c r="D4061" i="4"/>
  <c r="F4061" i="4" s="1"/>
  <c r="D4063" i="4"/>
  <c r="F4063" i="4" s="1"/>
  <c r="D4064" i="4"/>
  <c r="F4064" i="4" s="1"/>
  <c r="D4065" i="4"/>
  <c r="F4065" i="4" s="1"/>
  <c r="D4066" i="4"/>
  <c r="F4066" i="4" s="1"/>
  <c r="D4067" i="4"/>
  <c r="F4067" i="4" s="1"/>
  <c r="D4068" i="4"/>
  <c r="F4068" i="4" s="1"/>
  <c r="D4069" i="4"/>
  <c r="F4069" i="4" s="1"/>
  <c r="D4070" i="4"/>
  <c r="F4070" i="4" s="1"/>
  <c r="D4071" i="4"/>
  <c r="F4071" i="4" s="1"/>
  <c r="D4072" i="4"/>
  <c r="F4072" i="4" s="1"/>
  <c r="D4073" i="4"/>
  <c r="F4073" i="4" s="1"/>
  <c r="D4074" i="4"/>
  <c r="F4074" i="4" s="1"/>
  <c r="D4075" i="4"/>
  <c r="F4075" i="4" s="1"/>
  <c r="D4077" i="4"/>
  <c r="F4077" i="4" s="1"/>
  <c r="D4078" i="4"/>
  <c r="F4078" i="4" s="1"/>
  <c r="D4079" i="4"/>
  <c r="F4079" i="4" s="1"/>
  <c r="D4081" i="4"/>
  <c r="F4081" i="4" s="1"/>
  <c r="D4082" i="4"/>
  <c r="F4082" i="4" s="1"/>
  <c r="D4083" i="4"/>
  <c r="F4083" i="4" s="1"/>
  <c r="D4084" i="4"/>
  <c r="F4084" i="4" s="1"/>
  <c r="D4085" i="4"/>
  <c r="F4085" i="4" s="1"/>
  <c r="D4086" i="4"/>
  <c r="F4086" i="4" s="1"/>
  <c r="D4087" i="4"/>
  <c r="F4087" i="4" s="1"/>
  <c r="D4088" i="4"/>
  <c r="F4088" i="4" s="1"/>
  <c r="D4089" i="4"/>
  <c r="F4089" i="4" s="1"/>
  <c r="D4090" i="4"/>
  <c r="F4090" i="4" s="1"/>
  <c r="D4091" i="4"/>
  <c r="F4091" i="4" s="1"/>
  <c r="D4092" i="4"/>
  <c r="F4092" i="4" s="1"/>
  <c r="D4093" i="4"/>
  <c r="F4093" i="4" s="1"/>
  <c r="D4094" i="4"/>
  <c r="F4094" i="4" s="1"/>
  <c r="D4096" i="4"/>
  <c r="F4096" i="4" s="1"/>
  <c r="D4097" i="4"/>
  <c r="F4097" i="4" s="1"/>
  <c r="D4098" i="4"/>
  <c r="F4098" i="4" s="1"/>
  <c r="D4099" i="4"/>
  <c r="F4099" i="4" s="1"/>
  <c r="D4100" i="4"/>
  <c r="F4100" i="4" s="1"/>
  <c r="D4101" i="4"/>
  <c r="F4101" i="4" s="1"/>
  <c r="D4102" i="4"/>
  <c r="F4102" i="4" s="1"/>
  <c r="D4103" i="4"/>
  <c r="F4103" i="4" s="1"/>
  <c r="D4104" i="4"/>
  <c r="F4104" i="4" s="1"/>
  <c r="D4106" i="4"/>
  <c r="F4106" i="4" s="1"/>
  <c r="D4107" i="4"/>
  <c r="F4107" i="4" s="1"/>
  <c r="D4108" i="4"/>
  <c r="F4108" i="4" s="1"/>
  <c r="D4109" i="4"/>
  <c r="F4109" i="4" s="1"/>
  <c r="D4110" i="4"/>
  <c r="F4110" i="4" s="1"/>
  <c r="D4111" i="4"/>
  <c r="F4111" i="4" s="1"/>
  <c r="D4112" i="4"/>
  <c r="F4112" i="4" s="1"/>
  <c r="D4113" i="4"/>
  <c r="F4113" i="4" s="1"/>
  <c r="D4114" i="4"/>
  <c r="F4114" i="4" s="1"/>
  <c r="D4115" i="4"/>
  <c r="F4115" i="4" s="1"/>
  <c r="D4116" i="4"/>
  <c r="F4116" i="4" s="1"/>
  <c r="D4117" i="4"/>
  <c r="F4117" i="4" s="1"/>
  <c r="D4118" i="4"/>
  <c r="F4118" i="4" s="1"/>
  <c r="D4120" i="4"/>
  <c r="F4120" i="4" s="1"/>
  <c r="D4121" i="4"/>
  <c r="F4121" i="4" s="1"/>
  <c r="D4122" i="4"/>
  <c r="F4122" i="4" s="1"/>
  <c r="D4123" i="4"/>
  <c r="F4123" i="4" s="1"/>
  <c r="D4124" i="4"/>
  <c r="F4124" i="4" s="1"/>
  <c r="D4125" i="4"/>
  <c r="F4125" i="4" s="1"/>
  <c r="D4126" i="4"/>
  <c r="F4126" i="4" s="1"/>
  <c r="D4127" i="4"/>
  <c r="F4127" i="4" s="1"/>
  <c r="D4128" i="4"/>
  <c r="F4128" i="4" s="1"/>
  <c r="D4129" i="4"/>
  <c r="F4129" i="4" s="1"/>
  <c r="D4130" i="4"/>
  <c r="F4130" i="4" s="1"/>
  <c r="D4132" i="4"/>
  <c r="F4132" i="4" s="1"/>
  <c r="D4134" i="4"/>
  <c r="F4134" i="4" s="1"/>
  <c r="D4135" i="4"/>
  <c r="F4135" i="4" s="1"/>
  <c r="D4137" i="4"/>
  <c r="F4137" i="4" s="1"/>
  <c r="D4138" i="4"/>
  <c r="F4138" i="4" s="1"/>
  <c r="D4139" i="4"/>
  <c r="F4139" i="4" s="1"/>
  <c r="D4140" i="4"/>
  <c r="F4140" i="4" s="1"/>
  <c r="D4141" i="4"/>
  <c r="F4141" i="4" s="1"/>
  <c r="D4142" i="4"/>
  <c r="F4142" i="4" s="1"/>
  <c r="D4143" i="4"/>
  <c r="F4143" i="4" s="1"/>
  <c r="D4144" i="4"/>
  <c r="F4144" i="4" s="1"/>
  <c r="D4145" i="4"/>
  <c r="F4145" i="4" s="1"/>
  <c r="D4146" i="4"/>
  <c r="F4146" i="4" s="1"/>
  <c r="D4147" i="4"/>
  <c r="F4147" i="4" s="1"/>
  <c r="D4148" i="4"/>
  <c r="F4148" i="4" s="1"/>
  <c r="D4149" i="4"/>
  <c r="F4149" i="4" s="1"/>
  <c r="D4150" i="4"/>
  <c r="F4150" i="4" s="1"/>
  <c r="D4151" i="4"/>
  <c r="F4151" i="4" s="1"/>
  <c r="D4152" i="4"/>
  <c r="F4152" i="4" s="1"/>
  <c r="D4153" i="4"/>
  <c r="F4153" i="4" s="1"/>
  <c r="D4155" i="4"/>
  <c r="F4155" i="4" s="1"/>
  <c r="D4156" i="4"/>
  <c r="F4156" i="4" s="1"/>
  <c r="D4157" i="4"/>
  <c r="F4157" i="4" s="1"/>
  <c r="D4158" i="4"/>
  <c r="F4158" i="4" s="1"/>
  <c r="D4159" i="4"/>
  <c r="F4159" i="4" s="1"/>
  <c r="D4160" i="4"/>
  <c r="F4160" i="4" s="1"/>
  <c r="D4161" i="4"/>
  <c r="F4161" i="4" s="1"/>
  <c r="D4162" i="4"/>
  <c r="F4162" i="4" s="1"/>
  <c r="D4163" i="4"/>
  <c r="F4163" i="4" s="1"/>
  <c r="D4164" i="4"/>
  <c r="F4164" i="4" s="1"/>
  <c r="D4165" i="4"/>
  <c r="F4165" i="4" s="1"/>
  <c r="D4166" i="4"/>
  <c r="F4166" i="4" s="1"/>
  <c r="D4168" i="4"/>
  <c r="F4168" i="4" s="1"/>
  <c r="D4169" i="4"/>
  <c r="F4169" i="4" s="1"/>
  <c r="D4170" i="4"/>
  <c r="F4170" i="4" s="1"/>
  <c r="D4171" i="4"/>
  <c r="F4171" i="4" s="1"/>
  <c r="D4172" i="4"/>
  <c r="F4172" i="4" s="1"/>
  <c r="D4173" i="4"/>
  <c r="F4173" i="4" s="1"/>
  <c r="D4174" i="4"/>
  <c r="F4174" i="4" s="1"/>
  <c r="D4176" i="4"/>
  <c r="F4176" i="4" s="1"/>
  <c r="D4177" i="4"/>
  <c r="F4177" i="4" s="1"/>
  <c r="D4178" i="4"/>
  <c r="F4178" i="4" s="1"/>
  <c r="D4179" i="4"/>
  <c r="F4179" i="4" s="1"/>
  <c r="D4180" i="4"/>
  <c r="F4180" i="4" s="1"/>
  <c r="D4181" i="4"/>
  <c r="F4181" i="4" s="1"/>
  <c r="D4182" i="4"/>
  <c r="F4182" i="4" s="1"/>
  <c r="D4183" i="4"/>
  <c r="F4183" i="4" s="1"/>
  <c r="D4185" i="4"/>
  <c r="F4185" i="4" s="1"/>
  <c r="D4186" i="4"/>
  <c r="F4186" i="4" s="1"/>
  <c r="D4187" i="4"/>
  <c r="F4187" i="4" s="1"/>
  <c r="D4188" i="4"/>
  <c r="F4188" i="4" s="1"/>
  <c r="D4189" i="4"/>
  <c r="F4189" i="4" s="1"/>
  <c r="D4190" i="4"/>
  <c r="F4190" i="4" s="1"/>
  <c r="D4191" i="4"/>
  <c r="F4191" i="4" s="1"/>
  <c r="D4192" i="4"/>
  <c r="F4192" i="4" s="1"/>
  <c r="D4194" i="4"/>
  <c r="F4194" i="4" s="1"/>
  <c r="D4195" i="4"/>
  <c r="F4195" i="4" s="1"/>
  <c r="D4196" i="4"/>
  <c r="F4196" i="4" s="1"/>
  <c r="D4197" i="4"/>
  <c r="F4197" i="4" s="1"/>
  <c r="D4198" i="4"/>
  <c r="F4198" i="4" s="1"/>
  <c r="D4199" i="4"/>
  <c r="F4199" i="4" s="1"/>
  <c r="D4200" i="4"/>
  <c r="F4200" i="4" s="1"/>
  <c r="D4201" i="4"/>
  <c r="F4201" i="4" s="1"/>
  <c r="D4202" i="4"/>
  <c r="F4202" i="4" s="1"/>
  <c r="D4203" i="4"/>
  <c r="F4203" i="4" s="1"/>
  <c r="D4204" i="4"/>
  <c r="F4204" i="4" s="1"/>
  <c r="D4205" i="4"/>
  <c r="F4205" i="4" s="1"/>
  <c r="D4206" i="4"/>
  <c r="F4206" i="4" s="1"/>
  <c r="D4207" i="4"/>
  <c r="F4207" i="4" s="1"/>
  <c r="D4209" i="4"/>
  <c r="F4209" i="4" s="1"/>
  <c r="D4210" i="4"/>
  <c r="F4210" i="4" s="1"/>
  <c r="D4211" i="4"/>
  <c r="F4211" i="4" s="1"/>
  <c r="D4212" i="4"/>
  <c r="F4212" i="4" s="1"/>
  <c r="D4213" i="4"/>
  <c r="F4213" i="4" s="1"/>
  <c r="D4214" i="4"/>
  <c r="F4214" i="4" s="1"/>
  <c r="D4215" i="4"/>
  <c r="F4215" i="4" s="1"/>
  <c r="D4216" i="4"/>
  <c r="F4216" i="4" s="1"/>
  <c r="D4218" i="4"/>
  <c r="F4218" i="4" s="1"/>
  <c r="D4219" i="4"/>
  <c r="F4219" i="4" s="1"/>
  <c r="D4220" i="4"/>
  <c r="F4220" i="4" s="1"/>
  <c r="D4221" i="4"/>
  <c r="F4221" i="4" s="1"/>
  <c r="D4222" i="4"/>
  <c r="F4222" i="4" s="1"/>
  <c r="D4223" i="4"/>
  <c r="F4223" i="4" s="1"/>
  <c r="D4224" i="4"/>
  <c r="F4224" i="4" s="1"/>
  <c r="D4225" i="4"/>
  <c r="F4225" i="4" s="1"/>
  <c r="D4226" i="4"/>
  <c r="F4226" i="4" s="1"/>
  <c r="D4227" i="4"/>
  <c r="F4227" i="4" s="1"/>
  <c r="D4228" i="4"/>
  <c r="F4228" i="4" s="1"/>
  <c r="D4229" i="4"/>
  <c r="F4229" i="4" s="1"/>
  <c r="D4230" i="4"/>
  <c r="F4230" i="4" s="1"/>
  <c r="D4232" i="4"/>
  <c r="F4232" i="4" s="1"/>
  <c r="D4233" i="4"/>
  <c r="F4233" i="4" s="1"/>
  <c r="D4234" i="4"/>
  <c r="F4234" i="4" s="1"/>
  <c r="D4235" i="4"/>
  <c r="F4235" i="4" s="1"/>
  <c r="D4236" i="4"/>
  <c r="F4236" i="4" s="1"/>
  <c r="D4237" i="4"/>
  <c r="F4237" i="4" s="1"/>
  <c r="D4238" i="4"/>
  <c r="F4238" i="4" s="1"/>
  <c r="D4239" i="4"/>
  <c r="F4239" i="4" s="1"/>
  <c r="D4240" i="4"/>
  <c r="F4240" i="4" s="1"/>
  <c r="D4242" i="4"/>
  <c r="F4242" i="4" s="1"/>
  <c r="D4243" i="4"/>
  <c r="F4243" i="4" s="1"/>
  <c r="D4244" i="4"/>
  <c r="F4244" i="4" s="1"/>
  <c r="D4245" i="4"/>
  <c r="F4245" i="4" s="1"/>
  <c r="D4246" i="4"/>
  <c r="F4246" i="4" s="1"/>
  <c r="D4247" i="4"/>
  <c r="F4247" i="4" s="1"/>
  <c r="D4248" i="4"/>
  <c r="F4248" i="4" s="1"/>
  <c r="D4250" i="4"/>
  <c r="F4250" i="4" s="1"/>
  <c r="D4251" i="4"/>
  <c r="F4251" i="4" s="1"/>
  <c r="D4252" i="4"/>
  <c r="F4252" i="4" s="1"/>
  <c r="D4253" i="4"/>
  <c r="F4253" i="4" s="1"/>
  <c r="D4254" i="4"/>
  <c r="F4254" i="4" s="1"/>
  <c r="D4255" i="4"/>
  <c r="F4255" i="4" s="1"/>
  <c r="D4256" i="4"/>
  <c r="F4256" i="4" s="1"/>
  <c r="D4257" i="4"/>
  <c r="F4257" i="4" s="1"/>
  <c r="D4258" i="4"/>
  <c r="F4258" i="4" s="1"/>
  <c r="D4259" i="4"/>
  <c r="F4259" i="4" s="1"/>
  <c r="D4260" i="4"/>
  <c r="F4260" i="4" s="1"/>
  <c r="D4261" i="4"/>
  <c r="F4261" i="4" s="1"/>
  <c r="D4262" i="4"/>
  <c r="F4262" i="4" s="1"/>
  <c r="D4263" i="4"/>
  <c r="F4263" i="4" s="1"/>
  <c r="D4265" i="4"/>
  <c r="F4265" i="4" s="1"/>
  <c r="D4266" i="4"/>
  <c r="F4266" i="4" s="1"/>
  <c r="D4267" i="4"/>
  <c r="F4267" i="4" s="1"/>
  <c r="D4268" i="4"/>
  <c r="F4268" i="4" s="1"/>
  <c r="D4269" i="4"/>
  <c r="F4269" i="4" s="1"/>
  <c r="D4270" i="4"/>
  <c r="F4270" i="4" s="1"/>
  <c r="D4271" i="4"/>
  <c r="F4271" i="4" s="1"/>
  <c r="D4273" i="4"/>
  <c r="F4273" i="4" s="1"/>
  <c r="D4274" i="4"/>
  <c r="F4274" i="4" s="1"/>
  <c r="D4275" i="4"/>
  <c r="F4275" i="4" s="1"/>
  <c r="D4276" i="4"/>
  <c r="F4276" i="4" s="1"/>
  <c r="D4277" i="4"/>
  <c r="F4277" i="4" s="1"/>
  <c r="D4278" i="4"/>
  <c r="F4278" i="4" s="1"/>
  <c r="D4279" i="4"/>
  <c r="F4279" i="4" s="1"/>
  <c r="D4280" i="4"/>
  <c r="F4280" i="4" s="1"/>
  <c r="D4281" i="4"/>
  <c r="F4281" i="4" s="1"/>
  <c r="D4282" i="4"/>
  <c r="F4282" i="4" s="1"/>
  <c r="D4283" i="4"/>
  <c r="F4283" i="4" s="1"/>
  <c r="D4284" i="4"/>
  <c r="F4284" i="4" s="1"/>
  <c r="D4286" i="4"/>
  <c r="F4286" i="4" s="1"/>
  <c r="D4287" i="4"/>
  <c r="F4287" i="4" s="1"/>
  <c r="D4288" i="4"/>
  <c r="F4288" i="4" s="1"/>
  <c r="D4289" i="4"/>
  <c r="F4289" i="4" s="1"/>
  <c r="D4290" i="4"/>
  <c r="F4290" i="4" s="1"/>
  <c r="D4291" i="4"/>
  <c r="F4291" i="4" s="1"/>
  <c r="D4292" i="4"/>
  <c r="F4292" i="4" s="1"/>
  <c r="D4293" i="4"/>
  <c r="F4293" i="4" s="1"/>
  <c r="D4294" i="4"/>
  <c r="F4294" i="4" s="1"/>
  <c r="D4295" i="4"/>
  <c r="F4295" i="4" s="1"/>
  <c r="D4296" i="4"/>
  <c r="F4296" i="4" s="1"/>
  <c r="D4297" i="4"/>
  <c r="F4297" i="4" s="1"/>
  <c r="D4298" i="4"/>
  <c r="F4298" i="4" s="1"/>
  <c r="D4299" i="4"/>
  <c r="F4299" i="4" s="1"/>
  <c r="D4301" i="4"/>
  <c r="F4301" i="4" s="1"/>
  <c r="D4302" i="4"/>
  <c r="F4302" i="4" s="1"/>
  <c r="D4303" i="4"/>
  <c r="F4303" i="4" s="1"/>
  <c r="D4304" i="4"/>
  <c r="F4304" i="4" s="1"/>
  <c r="D4305" i="4"/>
  <c r="F4305" i="4" s="1"/>
  <c r="D4306" i="4"/>
  <c r="F4306" i="4" s="1"/>
  <c r="D4307" i="4"/>
  <c r="F4307" i="4" s="1"/>
  <c r="D4308" i="4"/>
  <c r="F4308" i="4" s="1"/>
  <c r="D4309" i="4"/>
  <c r="F4309" i="4" s="1"/>
  <c r="D4310" i="4"/>
  <c r="F4310" i="4" s="1"/>
  <c r="D4311" i="4"/>
  <c r="F4311" i="4" s="1"/>
  <c r="D4312" i="4"/>
  <c r="F4312" i="4" s="1"/>
  <c r="D4314" i="4"/>
  <c r="F4314" i="4" s="1"/>
  <c r="D4315" i="4"/>
  <c r="F4315" i="4" s="1"/>
  <c r="D4317" i="4"/>
  <c r="F4317" i="4" s="1"/>
  <c r="D4318" i="4"/>
  <c r="F4318" i="4" s="1"/>
  <c r="D4319" i="4"/>
  <c r="F4319" i="4" s="1"/>
  <c r="D4320" i="4"/>
  <c r="F4320" i="4" s="1"/>
  <c r="D4321" i="4"/>
  <c r="F4321" i="4" s="1"/>
  <c r="D4322" i="4"/>
  <c r="F4322" i="4" s="1"/>
  <c r="D4323" i="4"/>
  <c r="F4323" i="4" s="1"/>
  <c r="D4324" i="4"/>
  <c r="F4324" i="4" s="1"/>
  <c r="D4326" i="4"/>
  <c r="F4326" i="4" s="1"/>
  <c r="D4327" i="4"/>
  <c r="F4327" i="4" s="1"/>
  <c r="D4328" i="4"/>
  <c r="F4328" i="4" s="1"/>
  <c r="D4329" i="4"/>
  <c r="F4329" i="4" s="1"/>
  <c r="D4330" i="4"/>
  <c r="F4330" i="4" s="1"/>
  <c r="D4331" i="4"/>
  <c r="F4331" i="4" s="1"/>
  <c r="D4332" i="4"/>
  <c r="F4332" i="4" s="1"/>
  <c r="D4333" i="4"/>
  <c r="F4333" i="4" s="1"/>
  <c r="D4334" i="4"/>
  <c r="F4334" i="4" s="1"/>
  <c r="D4335" i="4"/>
  <c r="F4335" i="4" s="1"/>
  <c r="D4336" i="4"/>
  <c r="F4336" i="4" s="1"/>
  <c r="D4338" i="4"/>
  <c r="F4338" i="4" s="1"/>
  <c r="D4339" i="4"/>
  <c r="F4339" i="4" s="1"/>
  <c r="D4340" i="4"/>
  <c r="F4340" i="4" s="1"/>
  <c r="D4341" i="4"/>
  <c r="F4341" i="4" s="1"/>
  <c r="D4342" i="4"/>
  <c r="F4342" i="4" s="1"/>
  <c r="D4343" i="4"/>
  <c r="F4343" i="4" s="1"/>
  <c r="D4344" i="4"/>
  <c r="F4344" i="4" s="1"/>
  <c r="D4345" i="4"/>
  <c r="F4345" i="4" s="1"/>
  <c r="D4347" i="4"/>
  <c r="F4347" i="4" s="1"/>
  <c r="D4348" i="4"/>
  <c r="F4348" i="4" s="1"/>
  <c r="D4349" i="4"/>
  <c r="F4349" i="4" s="1"/>
  <c r="D4350" i="4"/>
  <c r="F4350" i="4" s="1"/>
  <c r="D4351" i="4"/>
  <c r="F4351" i="4" s="1"/>
  <c r="D4352" i="4"/>
  <c r="F4352" i="4" s="1"/>
  <c r="D4353" i="4"/>
  <c r="F4353" i="4" s="1"/>
  <c r="D4354" i="4"/>
  <c r="F4354" i="4" s="1"/>
  <c r="D4355" i="4"/>
  <c r="F4355" i="4" s="1"/>
  <c r="D4356" i="4"/>
  <c r="F4356" i="4" s="1"/>
  <c r="D4357" i="4"/>
  <c r="F4357" i="4" s="1"/>
  <c r="D4358" i="4"/>
  <c r="F4358" i="4" s="1"/>
  <c r="D4359" i="4"/>
  <c r="F4359" i="4" s="1"/>
  <c r="D4360" i="4"/>
  <c r="F4360" i="4" s="1"/>
  <c r="D4361" i="4"/>
  <c r="F4361" i="4" s="1"/>
  <c r="D4362" i="4"/>
  <c r="F4362" i="4" s="1"/>
  <c r="D4364" i="4"/>
  <c r="F4364" i="4" s="1"/>
  <c r="D4365" i="4"/>
  <c r="F4365" i="4" s="1"/>
  <c r="D4366" i="4"/>
  <c r="F4366" i="4" s="1"/>
  <c r="D4367" i="4"/>
  <c r="F4367" i="4" s="1"/>
  <c r="D4368" i="4"/>
  <c r="F4368" i="4" s="1"/>
  <c r="D4369" i="4"/>
  <c r="F4369" i="4" s="1"/>
  <c r="D4370" i="4"/>
  <c r="F4370" i="4" s="1"/>
  <c r="D4371" i="4"/>
  <c r="F4371" i="4" s="1"/>
  <c r="D4372" i="4"/>
  <c r="F4372" i="4" s="1"/>
  <c r="D4373" i="4"/>
  <c r="F4373" i="4" s="1"/>
  <c r="D4375" i="4"/>
  <c r="F4375" i="4" s="1"/>
  <c r="D4376" i="4"/>
  <c r="F4376" i="4" s="1"/>
  <c r="D4377" i="4"/>
  <c r="F4377" i="4" s="1"/>
  <c r="D4378" i="4"/>
  <c r="F4378" i="4" s="1"/>
  <c r="D4379" i="4"/>
  <c r="F4379" i="4" s="1"/>
  <c r="D4380" i="4"/>
  <c r="F4380" i="4" s="1"/>
  <c r="D4381" i="4"/>
  <c r="F4381" i="4" s="1"/>
  <c r="D4382" i="4"/>
  <c r="F4382" i="4" s="1"/>
  <c r="D4383" i="4"/>
  <c r="F4383" i="4" s="1"/>
  <c r="D4384" i="4"/>
  <c r="F4384" i="4" s="1"/>
  <c r="D4385" i="4"/>
  <c r="F4385" i="4" s="1"/>
  <c r="D4386" i="4"/>
  <c r="F4386" i="4" s="1"/>
  <c r="D4387" i="4"/>
  <c r="F4387" i="4" s="1"/>
  <c r="D4388" i="4"/>
  <c r="F4388" i="4" s="1"/>
  <c r="D4390" i="4"/>
  <c r="F4390" i="4" s="1"/>
  <c r="D4391" i="4"/>
  <c r="F4391" i="4" s="1"/>
  <c r="D4392" i="4"/>
  <c r="F4392" i="4" s="1"/>
  <c r="D4393" i="4"/>
  <c r="F4393" i="4" s="1"/>
  <c r="D4394" i="4"/>
  <c r="F4394" i="4" s="1"/>
  <c r="D4395" i="4"/>
  <c r="F4395" i="4" s="1"/>
  <c r="D4396" i="4"/>
  <c r="F4396" i="4" s="1"/>
  <c r="D4397" i="4"/>
  <c r="F4397" i="4" s="1"/>
  <c r="D4398" i="4"/>
  <c r="F4398" i="4" s="1"/>
  <c r="D4399" i="4"/>
  <c r="F4399" i="4" s="1"/>
  <c r="D4400" i="4"/>
  <c r="F4400" i="4" s="1"/>
  <c r="D4401" i="4"/>
  <c r="F4401" i="4" s="1"/>
  <c r="D4402" i="4"/>
  <c r="F4402" i="4" s="1"/>
  <c r="D4403" i="4"/>
  <c r="F4403" i="4" s="1"/>
  <c r="D4404" i="4"/>
  <c r="F4404" i="4" s="1"/>
  <c r="D4407" i="4"/>
  <c r="F4407" i="4" s="1"/>
  <c r="D4408" i="4"/>
  <c r="F4408" i="4" s="1"/>
  <c r="D4409" i="4"/>
  <c r="F4409" i="4" s="1"/>
  <c r="D4410" i="4"/>
  <c r="F4410" i="4" s="1"/>
  <c r="D4411" i="4"/>
  <c r="F4411" i="4" s="1"/>
  <c r="D4412" i="4"/>
  <c r="F4412" i="4" s="1"/>
  <c r="D4413" i="4"/>
  <c r="F4413" i="4" s="1"/>
  <c r="D4414" i="4"/>
  <c r="F4414" i="4" s="1"/>
  <c r="D4415" i="4"/>
  <c r="F4415" i="4" s="1"/>
  <c r="D4416" i="4"/>
  <c r="F4416" i="4" s="1"/>
  <c r="D4417" i="4"/>
  <c r="F4417" i="4" s="1"/>
  <c r="D4419" i="4"/>
  <c r="F4419" i="4" s="1"/>
  <c r="D4422" i="4"/>
  <c r="F4422" i="4" s="1"/>
  <c r="D4423" i="4"/>
  <c r="F4423" i="4" s="1"/>
  <c r="D4424" i="4"/>
  <c r="F4424" i="4" s="1"/>
  <c r="D4425" i="4"/>
  <c r="F4425" i="4" s="1"/>
  <c r="D4426" i="4"/>
  <c r="F4426" i="4" s="1"/>
  <c r="D4427" i="4"/>
  <c r="F4427" i="4" s="1"/>
  <c r="D4428" i="4"/>
  <c r="F4428" i="4" s="1"/>
  <c r="D4429" i="4"/>
  <c r="F4429" i="4" s="1"/>
  <c r="D4431" i="4"/>
  <c r="F4431" i="4" s="1"/>
  <c r="D4432" i="4"/>
  <c r="F4432" i="4" s="1"/>
  <c r="D4434" i="4"/>
  <c r="F4434" i="4" s="1"/>
  <c r="D4435" i="4"/>
  <c r="F4435" i="4" s="1"/>
  <c r="D4437" i="4"/>
  <c r="F4437" i="4" s="1"/>
  <c r="D4438" i="4"/>
  <c r="F4438" i="4" s="1"/>
  <c r="D4439" i="4"/>
  <c r="F4439" i="4" s="1"/>
  <c r="D4440" i="4"/>
  <c r="F4440" i="4" s="1"/>
  <c r="D4441" i="4"/>
  <c r="F4441" i="4" s="1"/>
  <c r="D4442" i="4"/>
  <c r="F4442" i="4" s="1"/>
  <c r="D4443" i="4"/>
  <c r="F4443" i="4" s="1"/>
  <c r="D4444" i="4"/>
  <c r="F4444" i="4" s="1"/>
  <c r="D4445" i="4"/>
  <c r="F4445" i="4" s="1"/>
  <c r="D4446" i="4"/>
  <c r="F4446" i="4" s="1"/>
  <c r="D4447" i="4"/>
  <c r="F4447" i="4" s="1"/>
  <c r="D4448" i="4"/>
  <c r="F4448" i="4" s="1"/>
  <c r="D4449" i="4"/>
  <c r="F4449" i="4" s="1"/>
  <c r="D4450" i="4"/>
  <c r="F4450" i="4" s="1"/>
  <c r="D4451" i="4"/>
  <c r="F4451" i="4" s="1"/>
  <c r="D4452" i="4"/>
  <c r="F4452" i="4" s="1"/>
  <c r="D4454" i="4"/>
  <c r="F4454" i="4" s="1"/>
  <c r="D4455" i="4"/>
  <c r="F4455" i="4" s="1"/>
  <c r="D4456" i="4"/>
  <c r="F4456" i="4" s="1"/>
  <c r="D4457" i="4"/>
  <c r="F4457" i="4" s="1"/>
  <c r="D4458" i="4"/>
  <c r="F4458" i="4" s="1"/>
  <c r="D4459" i="4"/>
  <c r="F4459" i="4" s="1"/>
  <c r="D4460" i="4"/>
  <c r="F4460" i="4" s="1"/>
  <c r="D4461" i="4"/>
  <c r="F4461" i="4" s="1"/>
  <c r="D4462" i="4"/>
  <c r="F4462" i="4" s="1"/>
  <c r="D4463" i="4"/>
  <c r="F4463" i="4" s="1"/>
  <c r="D4464" i="4"/>
  <c r="F4464" i="4" s="1"/>
  <c r="D4465" i="4"/>
  <c r="F4465" i="4" s="1"/>
  <c r="D4466" i="4"/>
  <c r="F4466" i="4" s="1"/>
  <c r="D4467" i="4"/>
  <c r="F4467" i="4" s="1"/>
  <c r="D4468" i="4"/>
  <c r="F4468" i="4" s="1"/>
  <c r="D4469" i="4"/>
  <c r="F4469" i="4" s="1"/>
  <c r="D4471" i="4"/>
  <c r="F4471" i="4" s="1"/>
  <c r="D4472" i="4"/>
  <c r="F4472" i="4" s="1"/>
  <c r="D4473" i="4"/>
  <c r="F4473" i="4" s="1"/>
  <c r="D4474" i="4"/>
  <c r="F4474" i="4" s="1"/>
  <c r="D4475" i="4"/>
  <c r="F4475" i="4" s="1"/>
  <c r="D4476" i="4"/>
  <c r="F4476" i="4" s="1"/>
  <c r="D4477" i="4"/>
  <c r="F4477" i="4" s="1"/>
  <c r="D4478" i="4"/>
  <c r="F4478" i="4" s="1"/>
  <c r="D4479" i="4"/>
  <c r="F4479" i="4" s="1"/>
  <c r="D4480" i="4"/>
  <c r="F4480" i="4" s="1"/>
  <c r="D4481" i="4"/>
  <c r="F4481" i="4" s="1"/>
  <c r="D4482" i="4"/>
  <c r="F4482" i="4" s="1"/>
  <c r="D4483" i="4"/>
  <c r="F4483" i="4" s="1"/>
  <c r="D4484" i="4"/>
  <c r="F4484" i="4" s="1"/>
  <c r="D4485" i="4"/>
  <c r="F4485" i="4" s="1"/>
  <c r="D4486" i="4"/>
  <c r="F4486" i="4" s="1"/>
  <c r="D4487" i="4"/>
  <c r="F4487" i="4" s="1"/>
  <c r="D4489" i="4"/>
  <c r="F4489" i="4" s="1"/>
  <c r="D4490" i="4"/>
  <c r="F4490" i="4" s="1"/>
  <c r="D4491" i="4"/>
  <c r="F4491" i="4" s="1"/>
  <c r="D4492" i="4"/>
  <c r="F4492" i="4" s="1"/>
  <c r="D4494" i="4"/>
  <c r="F4494" i="4" s="1"/>
  <c r="D4495" i="4"/>
  <c r="F4495" i="4" s="1"/>
  <c r="D4497" i="4"/>
  <c r="F4497" i="4" s="1"/>
  <c r="D4498" i="4"/>
  <c r="F4498" i="4" s="1"/>
  <c r="D4499" i="4"/>
  <c r="F4499" i="4" s="1"/>
  <c r="D4500" i="4"/>
  <c r="F4500" i="4" s="1"/>
  <c r="D4501" i="4"/>
  <c r="F4501" i="4" s="1"/>
  <c r="D4502" i="4"/>
  <c r="F4502" i="4" s="1"/>
  <c r="D4503" i="4"/>
  <c r="F4503" i="4" s="1"/>
  <c r="D4504" i="4"/>
  <c r="F4504" i="4" s="1"/>
  <c r="D4505" i="4"/>
  <c r="F4505" i="4" s="1"/>
  <c r="D4506" i="4"/>
  <c r="F4506" i="4" s="1"/>
  <c r="D4508" i="4"/>
  <c r="F4508" i="4" s="1"/>
  <c r="D4509" i="4"/>
  <c r="F4509" i="4" s="1"/>
  <c r="D4510" i="4"/>
  <c r="F4510" i="4" s="1"/>
  <c r="D4511" i="4"/>
  <c r="F4511" i="4" s="1"/>
  <c r="D4512" i="4"/>
  <c r="F4512" i="4" s="1"/>
  <c r="D4513" i="4"/>
  <c r="F4513" i="4" s="1"/>
  <c r="D4514" i="4"/>
  <c r="F4514" i="4" s="1"/>
  <c r="D4515" i="4"/>
  <c r="F4515" i="4" s="1"/>
  <c r="D4516" i="4"/>
  <c r="F4516" i="4" s="1"/>
  <c r="D4517" i="4"/>
  <c r="F4517" i="4" s="1"/>
  <c r="D4518" i="4"/>
  <c r="F4518" i="4" s="1"/>
  <c r="D4519" i="4"/>
  <c r="F4519" i="4" s="1"/>
  <c r="D4520" i="4"/>
  <c r="F4520" i="4" s="1"/>
  <c r="D4521" i="4"/>
  <c r="F4521" i="4" s="1"/>
  <c r="D4522" i="4"/>
  <c r="F4522" i="4" s="1"/>
  <c r="D4524" i="4"/>
  <c r="F4524" i="4" s="1"/>
  <c r="D4525" i="4"/>
  <c r="F4525" i="4" s="1"/>
  <c r="D4526" i="4"/>
  <c r="F4526" i="4" s="1"/>
  <c r="D4527" i="4"/>
  <c r="F4527" i="4" s="1"/>
  <c r="D4528" i="4"/>
  <c r="F4528" i="4" s="1"/>
  <c r="D4529" i="4"/>
  <c r="F4529" i="4" s="1"/>
  <c r="D4530" i="4"/>
  <c r="F4530" i="4" s="1"/>
  <c r="D4531" i="4"/>
  <c r="F4531" i="4" s="1"/>
  <c r="D4532" i="4"/>
  <c r="F4532" i="4" s="1"/>
  <c r="D4534" i="4"/>
  <c r="F4534" i="4" s="1"/>
  <c r="D4535" i="4"/>
  <c r="F4535" i="4" s="1"/>
  <c r="D4536" i="4"/>
  <c r="F4536" i="4" s="1"/>
  <c r="D4537" i="4"/>
  <c r="F4537" i="4" s="1"/>
  <c r="D4538" i="4"/>
  <c r="F4538" i="4" s="1"/>
  <c r="D4539" i="4"/>
  <c r="F4539" i="4" s="1"/>
  <c r="D4540" i="4"/>
  <c r="F4540" i="4" s="1"/>
  <c r="D4541" i="4"/>
  <c r="F4541" i="4" s="1"/>
  <c r="D4542" i="4"/>
  <c r="F4542" i="4" s="1"/>
  <c r="D4544" i="4"/>
  <c r="F4544" i="4" s="1"/>
  <c r="D4545" i="4"/>
  <c r="F4545" i="4" s="1"/>
  <c r="D4546" i="4"/>
  <c r="F4546" i="4" s="1"/>
  <c r="D4547" i="4"/>
  <c r="F4547" i="4" s="1"/>
  <c r="D4548" i="4"/>
  <c r="F4548" i="4" s="1"/>
  <c r="D4549" i="4"/>
  <c r="F4549" i="4" s="1"/>
  <c r="D4550" i="4"/>
  <c r="F4550" i="4" s="1"/>
  <c r="D4551" i="4"/>
  <c r="F4551" i="4" s="1"/>
  <c r="D4552" i="4"/>
  <c r="F4552" i="4" s="1"/>
  <c r="D4553" i="4"/>
  <c r="F4553" i="4" s="1"/>
  <c r="D4554" i="4"/>
  <c r="F4554" i="4" s="1"/>
  <c r="D4555" i="4"/>
  <c r="F4555" i="4" s="1"/>
  <c r="D4556" i="4"/>
  <c r="F4556" i="4" s="1"/>
  <c r="D4557" i="4"/>
  <c r="F4557" i="4" s="1"/>
  <c r="D4558" i="4"/>
  <c r="F4558" i="4" s="1"/>
  <c r="D4559" i="4"/>
  <c r="F4559" i="4" s="1"/>
  <c r="D4561" i="4"/>
  <c r="F4561" i="4" s="1"/>
  <c r="D4562" i="4"/>
  <c r="F4562" i="4" s="1"/>
  <c r="D4563" i="4"/>
  <c r="F4563" i="4" s="1"/>
  <c r="D4565" i="4"/>
  <c r="F4565" i="4" s="1"/>
  <c r="D4566" i="4"/>
  <c r="F4566" i="4" s="1"/>
  <c r="D4567" i="4"/>
  <c r="F4567" i="4" s="1"/>
  <c r="D4568" i="4"/>
  <c r="F4568" i="4" s="1"/>
  <c r="D4569" i="4"/>
  <c r="F4569" i="4" s="1"/>
  <c r="D4570" i="4"/>
  <c r="F4570" i="4" s="1"/>
  <c r="D4571" i="4"/>
  <c r="F4571" i="4" s="1"/>
  <c r="D4572" i="4"/>
  <c r="F4572" i="4" s="1"/>
  <c r="D4573" i="4"/>
  <c r="F4573" i="4" s="1"/>
  <c r="D4574" i="4"/>
  <c r="F4574" i="4" s="1"/>
  <c r="D4575" i="4"/>
  <c r="F4575" i="4" s="1"/>
  <c r="D4576" i="4"/>
  <c r="F4576" i="4" s="1"/>
  <c r="D4577" i="4"/>
  <c r="F4577" i="4" s="1"/>
  <c r="D4578" i="4"/>
  <c r="F4578" i="4" s="1"/>
  <c r="D4579" i="4"/>
  <c r="F4579" i="4" s="1"/>
  <c r="D4581" i="4"/>
  <c r="F4581" i="4" s="1"/>
  <c r="D4582" i="4"/>
  <c r="F4582" i="4" s="1"/>
  <c r="D4583" i="4"/>
  <c r="F4583" i="4" s="1"/>
  <c r="D4584" i="4"/>
  <c r="F4584" i="4" s="1"/>
  <c r="D4585" i="4"/>
  <c r="F4585" i="4" s="1"/>
  <c r="D4586" i="4"/>
  <c r="F4586" i="4" s="1"/>
  <c r="D4587" i="4"/>
  <c r="F4587" i="4" s="1"/>
  <c r="D4588" i="4"/>
  <c r="F4588" i="4" s="1"/>
  <c r="D4589" i="4"/>
  <c r="F4589" i="4" s="1"/>
  <c r="D4590" i="4"/>
  <c r="F4590" i="4" s="1"/>
  <c r="D4591" i="4"/>
  <c r="F4591" i="4" s="1"/>
  <c r="D4592" i="4"/>
  <c r="F4592" i="4" s="1"/>
  <c r="D4593" i="4"/>
  <c r="F4593" i="4" s="1"/>
  <c r="D4594" i="4"/>
  <c r="F4594" i="4" s="1"/>
  <c r="D4595" i="4"/>
  <c r="F4595" i="4" s="1"/>
  <c r="D4597" i="4"/>
  <c r="F4597" i="4" s="1"/>
  <c r="D4598" i="4"/>
  <c r="F4598" i="4" s="1"/>
  <c r="D4599" i="4"/>
  <c r="F4599" i="4" s="1"/>
  <c r="D4600" i="4"/>
  <c r="F4600" i="4" s="1"/>
  <c r="D4601" i="4"/>
  <c r="F4601" i="4" s="1"/>
  <c r="D4602" i="4"/>
  <c r="F4602" i="4" s="1"/>
  <c r="D4603" i="4"/>
  <c r="F4603" i="4" s="1"/>
  <c r="D4604" i="4"/>
  <c r="F4604" i="4" s="1"/>
  <c r="D4605" i="4"/>
  <c r="F4605" i="4" s="1"/>
  <c r="D4606" i="4"/>
  <c r="F4606" i="4" s="1"/>
  <c r="D4607" i="4"/>
  <c r="F4607" i="4" s="1"/>
  <c r="D4608" i="4"/>
  <c r="F4608" i="4" s="1"/>
  <c r="D4609" i="4"/>
  <c r="F4609" i="4" s="1"/>
  <c r="D4610" i="4"/>
  <c r="F4610" i="4" s="1"/>
  <c r="D4612" i="4"/>
  <c r="F4612" i="4" s="1"/>
  <c r="D4613" i="4"/>
  <c r="F4613" i="4" s="1"/>
  <c r="D4614" i="4"/>
  <c r="F4614" i="4" s="1"/>
  <c r="D4615" i="4"/>
  <c r="F4615" i="4" s="1"/>
  <c r="D4616" i="4"/>
  <c r="F4616" i="4" s="1"/>
  <c r="D4617" i="4"/>
  <c r="F4617" i="4" s="1"/>
  <c r="D4618" i="4"/>
  <c r="F4618" i="4" s="1"/>
  <c r="D4619" i="4"/>
  <c r="F4619" i="4" s="1"/>
  <c r="D4620" i="4"/>
  <c r="F4620" i="4" s="1"/>
  <c r="D4621" i="4"/>
  <c r="F4621" i="4" s="1"/>
  <c r="D4622" i="4"/>
  <c r="F4622" i="4" s="1"/>
  <c r="D4623" i="4"/>
  <c r="F4623" i="4" s="1"/>
  <c r="D4624" i="4"/>
  <c r="F4624" i="4" s="1"/>
  <c r="D4625" i="4"/>
  <c r="F4625" i="4" s="1"/>
  <c r="D4626" i="4"/>
  <c r="F4626" i="4" s="1"/>
  <c r="D4628" i="4"/>
  <c r="F4628" i="4" s="1"/>
  <c r="D4629" i="4"/>
  <c r="F4629" i="4" s="1"/>
  <c r="D4630" i="4"/>
  <c r="F4630" i="4" s="1"/>
  <c r="D4631" i="4"/>
  <c r="F4631" i="4" s="1"/>
  <c r="D4632" i="4"/>
  <c r="F4632" i="4" s="1"/>
  <c r="D4633" i="4"/>
  <c r="F4633" i="4" s="1"/>
  <c r="D4634" i="4"/>
  <c r="F4634" i="4" s="1"/>
  <c r="D4635" i="4"/>
  <c r="F4635" i="4" s="1"/>
  <c r="D4637" i="4"/>
  <c r="F4637" i="4" s="1"/>
  <c r="D4638" i="4"/>
  <c r="F4638" i="4" s="1"/>
  <c r="D4639" i="4"/>
  <c r="F4639" i="4" s="1"/>
  <c r="D4640" i="4"/>
  <c r="F4640" i="4" s="1"/>
  <c r="D4642" i="4"/>
  <c r="F4642" i="4" s="1"/>
  <c r="D4643" i="4"/>
  <c r="F4643" i="4" s="1"/>
  <c r="D4644" i="4"/>
  <c r="F4644" i="4" s="1"/>
  <c r="D4645" i="4"/>
  <c r="F4645" i="4" s="1"/>
  <c r="D4647" i="4"/>
  <c r="F4647" i="4" s="1"/>
  <c r="D4648" i="4"/>
  <c r="F4648" i="4" s="1"/>
  <c r="D4650" i="4"/>
  <c r="F4650" i="4" s="1"/>
  <c r="D4651" i="4"/>
  <c r="F4651" i="4" s="1"/>
  <c r="D4652" i="4"/>
  <c r="F4652" i="4" s="1"/>
  <c r="D4654" i="4"/>
  <c r="F4654" i="4" s="1"/>
  <c r="D4655" i="4"/>
  <c r="F4655" i="4" s="1"/>
  <c r="D4656" i="4"/>
  <c r="F4656" i="4" s="1"/>
  <c r="D4657" i="4"/>
  <c r="F4657" i="4" s="1"/>
  <c r="D4658" i="4"/>
  <c r="F4658" i="4" s="1"/>
  <c r="D4659" i="4"/>
  <c r="F4659" i="4" s="1"/>
  <c r="D4660" i="4"/>
  <c r="F4660" i="4" s="1"/>
  <c r="D4662" i="4"/>
  <c r="F4662" i="4" s="1"/>
  <c r="D4663" i="4"/>
  <c r="F4663" i="4" s="1"/>
  <c r="D4664" i="4"/>
  <c r="F4664" i="4" s="1"/>
  <c r="D4666" i="4"/>
  <c r="F4666" i="4" s="1"/>
  <c r="D4667" i="4"/>
  <c r="F4667" i="4" s="1"/>
  <c r="D4668" i="4"/>
  <c r="F4668" i="4" s="1"/>
  <c r="D4670" i="4"/>
  <c r="F4670" i="4" s="1"/>
  <c r="D4671" i="4"/>
  <c r="F4671" i="4" s="1"/>
  <c r="D4672" i="4"/>
  <c r="F4672" i="4" s="1"/>
  <c r="D4673" i="4"/>
  <c r="F4673" i="4" s="1"/>
  <c r="D4674" i="4"/>
  <c r="F4674" i="4" s="1"/>
  <c r="D4675" i="4"/>
  <c r="F4675" i="4" s="1"/>
  <c r="D4676" i="4"/>
  <c r="F4676" i="4" s="1"/>
  <c r="D4677" i="4"/>
  <c r="F4677" i="4" s="1"/>
  <c r="D4678" i="4"/>
  <c r="F4678" i="4" s="1"/>
  <c r="D4680" i="4"/>
  <c r="F4680" i="4" s="1"/>
  <c r="D4681" i="4"/>
  <c r="F4681" i="4" s="1"/>
  <c r="D4682" i="4"/>
  <c r="F4682" i="4" s="1"/>
  <c r="D4683" i="4"/>
  <c r="F4683" i="4" s="1"/>
  <c r="D4684" i="4"/>
  <c r="F4684" i="4" s="1"/>
  <c r="D4685" i="4"/>
  <c r="F4685" i="4" s="1"/>
  <c r="D4686" i="4"/>
  <c r="F4686" i="4" s="1"/>
  <c r="D4687" i="4"/>
  <c r="F4687" i="4" s="1"/>
  <c r="D4688" i="4"/>
  <c r="F4688" i="4" s="1"/>
  <c r="D4689" i="4"/>
  <c r="F4689" i="4" s="1"/>
  <c r="D4691" i="4"/>
  <c r="F4691" i="4" s="1"/>
  <c r="D4692" i="4"/>
  <c r="F4692" i="4" s="1"/>
  <c r="D4693" i="4"/>
  <c r="F4693" i="4" s="1"/>
  <c r="D4694" i="4"/>
  <c r="F4694" i="4" s="1"/>
  <c r="D4695" i="4"/>
  <c r="F4695" i="4" s="1"/>
  <c r="D4696" i="4"/>
  <c r="F4696" i="4" s="1"/>
  <c r="D4697" i="4"/>
  <c r="F4697" i="4" s="1"/>
  <c r="D4698" i="4"/>
  <c r="F4698" i="4" s="1"/>
  <c r="D4699" i="4"/>
  <c r="F4699" i="4" s="1"/>
  <c r="D4700" i="4"/>
  <c r="F4700" i="4" s="1"/>
  <c r="D4701" i="4"/>
  <c r="F4701" i="4" s="1"/>
  <c r="D4702" i="4"/>
  <c r="F4702" i="4" s="1"/>
  <c r="D4703" i="4"/>
  <c r="F4703" i="4" s="1"/>
  <c r="D4704" i="4"/>
  <c r="F4704" i="4" s="1"/>
  <c r="D4705" i="4"/>
  <c r="F4705" i="4" s="1"/>
  <c r="D4706" i="4"/>
  <c r="F4706" i="4" s="1"/>
  <c r="D4708" i="4"/>
  <c r="F4708" i="4" s="1"/>
  <c r="D4709" i="4"/>
  <c r="F4709" i="4" s="1"/>
  <c r="D4710" i="4"/>
  <c r="F4710" i="4" s="1"/>
  <c r="D4711" i="4"/>
  <c r="F4711" i="4" s="1"/>
  <c r="D4712" i="4"/>
  <c r="F4712" i="4" s="1"/>
  <c r="D4713" i="4"/>
  <c r="F4713" i="4" s="1"/>
  <c r="D4714" i="4"/>
  <c r="F4714" i="4" s="1"/>
  <c r="D4715" i="4"/>
  <c r="F4715" i="4" s="1"/>
  <c r="D4716" i="4"/>
  <c r="F4716" i="4" s="1"/>
  <c r="D4717" i="4"/>
  <c r="F4717" i="4" s="1"/>
  <c r="D4719" i="4"/>
  <c r="F4719" i="4" s="1"/>
  <c r="D4720" i="4"/>
  <c r="F4720" i="4" s="1"/>
  <c r="D4721" i="4"/>
  <c r="F4721" i="4" s="1"/>
  <c r="D4722" i="4"/>
  <c r="F4722" i="4" s="1"/>
  <c r="D4723" i="4"/>
  <c r="F4723" i="4" s="1"/>
  <c r="D4724" i="4"/>
  <c r="F4724" i="4" s="1"/>
  <c r="D4725" i="4"/>
  <c r="F4725" i="4" s="1"/>
  <c r="D4726" i="4"/>
  <c r="F4726" i="4" s="1"/>
  <c r="D4727" i="4"/>
  <c r="F4727" i="4" s="1"/>
  <c r="D4728" i="4"/>
  <c r="F4728" i="4" s="1"/>
  <c r="D4729" i="4"/>
  <c r="F4729" i="4" s="1"/>
  <c r="D4730" i="4"/>
  <c r="F4730" i="4" s="1"/>
  <c r="D4731" i="4"/>
  <c r="F4731" i="4" s="1"/>
  <c r="D4732" i="4"/>
  <c r="F4732" i="4" s="1"/>
  <c r="D4733" i="4"/>
  <c r="F4733" i="4" s="1"/>
  <c r="D4734" i="4"/>
  <c r="F4734" i="4" s="1"/>
  <c r="D4736" i="4"/>
  <c r="F4736" i="4" s="1"/>
  <c r="D4737" i="4"/>
  <c r="F4737" i="4" s="1"/>
  <c r="D4738" i="4"/>
  <c r="F4738" i="4" s="1"/>
  <c r="D4739" i="4"/>
  <c r="F4739" i="4" s="1"/>
  <c r="D4740" i="4"/>
  <c r="F4740" i="4" s="1"/>
  <c r="D4741" i="4"/>
  <c r="F4741" i="4" s="1"/>
  <c r="D4742" i="4"/>
  <c r="F4742" i="4" s="1"/>
  <c r="D4743" i="4"/>
  <c r="F4743" i="4" s="1"/>
  <c r="D4744" i="4"/>
  <c r="F4744" i="4" s="1"/>
  <c r="D4745" i="4"/>
  <c r="F4745" i="4" s="1"/>
  <c r="D4746" i="4"/>
  <c r="F4746" i="4" s="1"/>
  <c r="D4747" i="4"/>
  <c r="F4747" i="4" s="1"/>
  <c r="D4748" i="4"/>
  <c r="F4748" i="4" s="1"/>
  <c r="D4749" i="4"/>
  <c r="F4749" i="4" s="1"/>
  <c r="D4750" i="4"/>
  <c r="F4750" i="4" s="1"/>
  <c r="D4751" i="4"/>
  <c r="F4751" i="4" s="1"/>
  <c r="D4753" i="4"/>
  <c r="F4753" i="4" s="1"/>
  <c r="D4754" i="4"/>
  <c r="F4754" i="4" s="1"/>
  <c r="D4755" i="4"/>
  <c r="F4755" i="4" s="1"/>
  <c r="D4756" i="4"/>
  <c r="F4756" i="4" s="1"/>
  <c r="D4757" i="4"/>
  <c r="F4757" i="4" s="1"/>
  <c r="D4758" i="4"/>
  <c r="F4758" i="4" s="1"/>
  <c r="D4759" i="4"/>
  <c r="F4759" i="4" s="1"/>
  <c r="D4760" i="4"/>
  <c r="F4760" i="4" s="1"/>
  <c r="D4761" i="4"/>
  <c r="F4761" i="4" s="1"/>
  <c r="D4762" i="4"/>
  <c r="F4762" i="4" s="1"/>
  <c r="D4763" i="4"/>
  <c r="F4763" i="4" s="1"/>
  <c r="D4764" i="4"/>
  <c r="F4764" i="4" s="1"/>
  <c r="D4765" i="4"/>
  <c r="F4765" i="4" s="1"/>
  <c r="D4766" i="4"/>
  <c r="F4766" i="4" s="1"/>
  <c r="D4767" i="4"/>
  <c r="F4767" i="4" s="1"/>
  <c r="D4769" i="4"/>
  <c r="F4769" i="4" s="1"/>
  <c r="D4770" i="4"/>
  <c r="F4770" i="4" s="1"/>
  <c r="D4771" i="4"/>
  <c r="F4771" i="4" s="1"/>
  <c r="D4772" i="4"/>
  <c r="F4772" i="4" s="1"/>
  <c r="D4773" i="4"/>
  <c r="F4773" i="4" s="1"/>
  <c r="D4774" i="4"/>
  <c r="F4774" i="4" s="1"/>
  <c r="D4775" i="4"/>
  <c r="F4775" i="4" s="1"/>
  <c r="D4776" i="4"/>
  <c r="F4776" i="4" s="1"/>
  <c r="D4777" i="4"/>
  <c r="F4777" i="4" s="1"/>
  <c r="D4778" i="4"/>
  <c r="F4778" i="4" s="1"/>
  <c r="D4779" i="4"/>
  <c r="F4779" i="4" s="1"/>
  <c r="D4781" i="4"/>
  <c r="F4781" i="4" s="1"/>
  <c r="D4782" i="4"/>
  <c r="F4782" i="4" s="1"/>
  <c r="D4783" i="4"/>
  <c r="F4783" i="4" s="1"/>
  <c r="D4785" i="4"/>
  <c r="F4785" i="4" s="1"/>
  <c r="D4786" i="4"/>
  <c r="F4786" i="4" s="1"/>
  <c r="D4787" i="4"/>
  <c r="F4787" i="4" s="1"/>
  <c r="D4788" i="4"/>
  <c r="F4788" i="4" s="1"/>
  <c r="D4789" i="4"/>
  <c r="F4789" i="4" s="1"/>
  <c r="D4790" i="4"/>
  <c r="F4790" i="4" s="1"/>
  <c r="D4791" i="4"/>
  <c r="F4791" i="4" s="1"/>
  <c r="D4792" i="4"/>
  <c r="F4792" i="4" s="1"/>
  <c r="D4793" i="4"/>
  <c r="F4793" i="4" s="1"/>
  <c r="D4794" i="4"/>
  <c r="F4794" i="4" s="1"/>
  <c r="D4795" i="4"/>
  <c r="F4795" i="4" s="1"/>
  <c r="D4796" i="4"/>
  <c r="F4796" i="4" s="1"/>
  <c r="D4797" i="4"/>
  <c r="F4797" i="4" s="1"/>
  <c r="D4798" i="4"/>
  <c r="F4798" i="4" s="1"/>
  <c r="D4799" i="4"/>
  <c r="F4799" i="4" s="1"/>
  <c r="D4800" i="4"/>
  <c r="F4800" i="4" s="1"/>
  <c r="D4802" i="4"/>
  <c r="F4802" i="4" s="1"/>
  <c r="D4803" i="4"/>
  <c r="F4803" i="4" s="1"/>
  <c r="D4804" i="4"/>
  <c r="F4804" i="4" s="1"/>
  <c r="D4805" i="4"/>
  <c r="F4805" i="4" s="1"/>
  <c r="D4806" i="4"/>
  <c r="F4806" i="4" s="1"/>
  <c r="D4807" i="4"/>
  <c r="F4807" i="4" s="1"/>
  <c r="D4808" i="4"/>
  <c r="F4808" i="4" s="1"/>
  <c r="D4809" i="4"/>
  <c r="F4809" i="4" s="1"/>
  <c r="D4810" i="4"/>
  <c r="F4810" i="4" s="1"/>
  <c r="D4811" i="4"/>
  <c r="F4811" i="4" s="1"/>
  <c r="D4812" i="4"/>
  <c r="F4812" i="4" s="1"/>
  <c r="D4814" i="4"/>
  <c r="F4814" i="4" s="1"/>
  <c r="D4815" i="4"/>
  <c r="F4815" i="4" s="1"/>
  <c r="D4816" i="4"/>
  <c r="F4816" i="4" s="1"/>
  <c r="D4817" i="4"/>
  <c r="F4817" i="4" s="1"/>
  <c r="D4818" i="4"/>
  <c r="F4818" i="4" s="1"/>
  <c r="D4819" i="4"/>
  <c r="F4819" i="4" s="1"/>
  <c r="D4820" i="4"/>
  <c r="F4820" i="4" s="1"/>
  <c r="D4821" i="4"/>
  <c r="F4821" i="4" s="1"/>
  <c r="D4822" i="4"/>
  <c r="F4822" i="4" s="1"/>
  <c r="D4823" i="4"/>
  <c r="F4823" i="4" s="1"/>
  <c r="D4824" i="4"/>
  <c r="F4824" i="4" s="1"/>
  <c r="D4825" i="4"/>
  <c r="F4825" i="4" s="1"/>
  <c r="D4826" i="4"/>
  <c r="F4826" i="4" s="1"/>
  <c r="D4827" i="4"/>
  <c r="F4827" i="4" s="1"/>
  <c r="D4828" i="4"/>
  <c r="F4828" i="4" s="1"/>
  <c r="D4830" i="4"/>
  <c r="F4830" i="4" s="1"/>
  <c r="D4831" i="4"/>
  <c r="F4831" i="4" s="1"/>
  <c r="D4832" i="4"/>
  <c r="F4832" i="4" s="1"/>
  <c r="D4833" i="4"/>
  <c r="F4833" i="4" s="1"/>
  <c r="D4834" i="4"/>
  <c r="F4834" i="4" s="1"/>
  <c r="D4835" i="4"/>
  <c r="F4835" i="4" s="1"/>
  <c r="D4836" i="4"/>
  <c r="F4836" i="4" s="1"/>
  <c r="D4837" i="4"/>
  <c r="F4837" i="4" s="1"/>
  <c r="D4838" i="4"/>
  <c r="F4838" i="4" s="1"/>
  <c r="D4839" i="4"/>
  <c r="F4839" i="4" s="1"/>
  <c r="D4840" i="4"/>
  <c r="F4840" i="4" s="1"/>
  <c r="D4841" i="4"/>
  <c r="F4841" i="4" s="1"/>
  <c r="D4842" i="4"/>
  <c r="F4842" i="4" s="1"/>
  <c r="D4843" i="4"/>
  <c r="F4843" i="4" s="1"/>
  <c r="D4845" i="4"/>
  <c r="F4845" i="4" s="1"/>
  <c r="D4846" i="4"/>
  <c r="F4846" i="4" s="1"/>
  <c r="D4847" i="4"/>
  <c r="F4847" i="4" s="1"/>
  <c r="D4848" i="4"/>
  <c r="F4848" i="4" s="1"/>
  <c r="D4849" i="4"/>
  <c r="F4849" i="4" s="1"/>
  <c r="D4850" i="4"/>
  <c r="F4850" i="4" s="1"/>
  <c r="D4851" i="4"/>
  <c r="F4851" i="4" s="1"/>
  <c r="D4852" i="4"/>
  <c r="F4852" i="4" s="1"/>
  <c r="D4853" i="4"/>
  <c r="F4853" i="4" s="1"/>
  <c r="D4854" i="4"/>
  <c r="F4854" i="4" s="1"/>
  <c r="D4855" i="4"/>
  <c r="F4855" i="4" s="1"/>
  <c r="D4856" i="4"/>
  <c r="F4856" i="4" s="1"/>
  <c r="D4857" i="4"/>
  <c r="F4857" i="4" s="1"/>
  <c r="D4858" i="4"/>
  <c r="F4858" i="4" s="1"/>
  <c r="D4860" i="4"/>
  <c r="F4860" i="4" s="1"/>
  <c r="D4861" i="4"/>
  <c r="F4861" i="4" s="1"/>
  <c r="D4862" i="4"/>
  <c r="F4862" i="4" s="1"/>
  <c r="D4863" i="4"/>
  <c r="F4863" i="4" s="1"/>
  <c r="D4864" i="4"/>
  <c r="F4864" i="4" s="1"/>
  <c r="D4865" i="4"/>
  <c r="F4865" i="4" s="1"/>
  <c r="D4866" i="4"/>
  <c r="F4866" i="4" s="1"/>
  <c r="D4867" i="4"/>
  <c r="F4867" i="4" s="1"/>
  <c r="D4868" i="4"/>
  <c r="F4868" i="4" s="1"/>
  <c r="D4869" i="4"/>
  <c r="F4869" i="4" s="1"/>
  <c r="D4870" i="4"/>
  <c r="F4870" i="4" s="1"/>
  <c r="D4872" i="4"/>
  <c r="F4872" i="4" s="1"/>
  <c r="D4873" i="4"/>
  <c r="F4873" i="4" s="1"/>
  <c r="D4875" i="4"/>
  <c r="F4875" i="4" s="1"/>
  <c r="D4876" i="4"/>
  <c r="F4876" i="4" s="1"/>
  <c r="D4877" i="4"/>
  <c r="F4877" i="4" s="1"/>
  <c r="D4878" i="4"/>
  <c r="F4878" i="4" s="1"/>
  <c r="D4879" i="4"/>
  <c r="F4879" i="4" s="1"/>
  <c r="D4880" i="4"/>
  <c r="F4880" i="4" s="1"/>
  <c r="D4881" i="4"/>
  <c r="F4881" i="4" s="1"/>
  <c r="D4882" i="4"/>
  <c r="F4882" i="4" s="1"/>
  <c r="D4883" i="4"/>
  <c r="F4883" i="4" s="1"/>
  <c r="D4884" i="4"/>
  <c r="F4884" i="4" s="1"/>
  <c r="D4885" i="4"/>
  <c r="F4885" i="4" s="1"/>
  <c r="D4886" i="4"/>
  <c r="F4886" i="4" s="1"/>
  <c r="D4887" i="4"/>
  <c r="F4887" i="4" s="1"/>
  <c r="D4888" i="4"/>
  <c r="F4888" i="4" s="1"/>
  <c r="D4889" i="4"/>
  <c r="F4889" i="4" s="1"/>
  <c r="D4891" i="4"/>
  <c r="F4891" i="4" s="1"/>
  <c r="D4892" i="4"/>
  <c r="F4892" i="4" s="1"/>
  <c r="D4893" i="4"/>
  <c r="F4893" i="4" s="1"/>
  <c r="D4894" i="4"/>
  <c r="F4894" i="4" s="1"/>
  <c r="D4895" i="4"/>
  <c r="F4895" i="4" s="1"/>
  <c r="D4896" i="4"/>
  <c r="F4896" i="4" s="1"/>
  <c r="D4897" i="4"/>
  <c r="F4897" i="4" s="1"/>
  <c r="D4898" i="4"/>
  <c r="F4898" i="4" s="1"/>
  <c r="D4899" i="4"/>
  <c r="F4899" i="4" s="1"/>
  <c r="D4901" i="4"/>
  <c r="F4901" i="4" s="1"/>
  <c r="D4902" i="4"/>
  <c r="F4902" i="4" s="1"/>
  <c r="D4903" i="4"/>
  <c r="F4903" i="4" s="1"/>
  <c r="D4904" i="4"/>
  <c r="F4904" i="4" s="1"/>
  <c r="D4905" i="4"/>
  <c r="F4905" i="4" s="1"/>
  <c r="D4906" i="4"/>
  <c r="F4906" i="4" s="1"/>
  <c r="D4907" i="4"/>
  <c r="F4907" i="4" s="1"/>
  <c r="D4908" i="4"/>
  <c r="F4908" i="4" s="1"/>
  <c r="D4909" i="4"/>
  <c r="F4909" i="4" s="1"/>
  <c r="D4910" i="4"/>
  <c r="F4910" i="4" s="1"/>
  <c r="D4911" i="4"/>
  <c r="F4911" i="4" s="1"/>
  <c r="D4912" i="4"/>
  <c r="F4912" i="4" s="1"/>
  <c r="D4913" i="4"/>
  <c r="F4913" i="4" s="1"/>
  <c r="D4914" i="4"/>
  <c r="F4914" i="4" s="1"/>
  <c r="D4916" i="4"/>
  <c r="F4916" i="4" s="1"/>
  <c r="D4917" i="4"/>
  <c r="F4917" i="4" s="1"/>
  <c r="D4918" i="4"/>
  <c r="F4918" i="4" s="1"/>
  <c r="D4919" i="4"/>
  <c r="F4919" i="4" s="1"/>
  <c r="D4920" i="4"/>
  <c r="F4920" i="4" s="1"/>
  <c r="D4921" i="4"/>
  <c r="F4921" i="4" s="1"/>
  <c r="D4922" i="4"/>
  <c r="F4922" i="4" s="1"/>
  <c r="D4923" i="4"/>
  <c r="F4923" i="4" s="1"/>
  <c r="D4924" i="4"/>
  <c r="F4924" i="4" s="1"/>
  <c r="D4925" i="4"/>
  <c r="F4925" i="4" s="1"/>
  <c r="D4926" i="4"/>
  <c r="F4926" i="4" s="1"/>
  <c r="D4927" i="4"/>
  <c r="F4927" i="4" s="1"/>
  <c r="D4928" i="4"/>
  <c r="F4928" i="4" s="1"/>
  <c r="D4930" i="4"/>
  <c r="F4930" i="4" s="1"/>
  <c r="D4931" i="4"/>
  <c r="F4931" i="4" s="1"/>
  <c r="D4932" i="4"/>
  <c r="F4932" i="4" s="1"/>
  <c r="D4933" i="4"/>
  <c r="F4933" i="4" s="1"/>
  <c r="D4934" i="4"/>
  <c r="F4934" i="4" s="1"/>
  <c r="D4935" i="4"/>
  <c r="F4935" i="4" s="1"/>
  <c r="D4936" i="4"/>
  <c r="F4936" i="4" s="1"/>
  <c r="D4937" i="4"/>
  <c r="F4937" i="4" s="1"/>
  <c r="D4938" i="4"/>
  <c r="F4938" i="4" s="1"/>
  <c r="D4939" i="4"/>
  <c r="F4939" i="4" s="1"/>
  <c r="D4940" i="4"/>
  <c r="F4940" i="4" s="1"/>
  <c r="D4941" i="4"/>
  <c r="F4941" i="4" s="1"/>
  <c r="D4942" i="4"/>
  <c r="F4942" i="4" s="1"/>
  <c r="D4943" i="4"/>
  <c r="F4943" i="4" s="1"/>
  <c r="D4944" i="4"/>
  <c r="F4944" i="4" s="1"/>
  <c r="D4946" i="4"/>
  <c r="F4946" i="4" s="1"/>
  <c r="D4947" i="4"/>
  <c r="F4947" i="4" s="1"/>
  <c r="D4948" i="4"/>
  <c r="F4948" i="4" s="1"/>
  <c r="D4949" i="4"/>
  <c r="F4949" i="4" s="1"/>
  <c r="D4951" i="4"/>
  <c r="F4951" i="4" s="1"/>
  <c r="D4952" i="4"/>
  <c r="F4952" i="4" s="1"/>
  <c r="D4954" i="4"/>
  <c r="F4954" i="4" s="1"/>
  <c r="D4955" i="4"/>
  <c r="F4955" i="4" s="1"/>
  <c r="D4956" i="4"/>
  <c r="F4956" i="4" s="1"/>
  <c r="D4957" i="4"/>
  <c r="F4957" i="4" s="1"/>
  <c r="D4958" i="4"/>
  <c r="F4958" i="4" s="1"/>
  <c r="D4959" i="4"/>
  <c r="F4959" i="4" s="1"/>
  <c r="D4960" i="4"/>
  <c r="F4960" i="4" s="1"/>
  <c r="D4961" i="4"/>
  <c r="F4961" i="4" s="1"/>
  <c r="D4962" i="4"/>
  <c r="F4962" i="4" s="1"/>
  <c r="D4963" i="4"/>
  <c r="F4963" i="4" s="1"/>
  <c r="D4964" i="4"/>
  <c r="F4964" i="4" s="1"/>
  <c r="D4965" i="4"/>
  <c r="F4965" i="4" s="1"/>
  <c r="D4966" i="4"/>
  <c r="F4966" i="4" s="1"/>
  <c r="D4967" i="4"/>
  <c r="F4967" i="4" s="1"/>
  <c r="D4968" i="4"/>
  <c r="F4968" i="4" s="1"/>
  <c r="D4969" i="4"/>
  <c r="F4969" i="4" s="1"/>
  <c r="D4972" i="4"/>
  <c r="F4972" i="4" s="1"/>
  <c r="D4973" i="4"/>
  <c r="F4973" i="4" s="1"/>
  <c r="D4974" i="4"/>
  <c r="F4974" i="4" s="1"/>
  <c r="D4975" i="4"/>
  <c r="F4975" i="4" s="1"/>
  <c r="D4976" i="4"/>
  <c r="F4976" i="4" s="1"/>
  <c r="D4977" i="4"/>
  <c r="F4977" i="4" s="1"/>
  <c r="D4978" i="4"/>
  <c r="F4978" i="4" s="1"/>
  <c r="D4980" i="4"/>
  <c r="F4980" i="4" s="1"/>
  <c r="D4981" i="4"/>
  <c r="F4981" i="4" s="1"/>
  <c r="D4982" i="4"/>
  <c r="F4982" i="4" s="1"/>
  <c r="D4983" i="4"/>
  <c r="F4983" i="4" s="1"/>
  <c r="D4984" i="4"/>
  <c r="F4984" i="4" s="1"/>
  <c r="D4985" i="4"/>
  <c r="F4985" i="4" s="1"/>
  <c r="D4986" i="4"/>
  <c r="F4986" i="4" s="1"/>
  <c r="D4987" i="4"/>
  <c r="F4987" i="4" s="1"/>
  <c r="D4988" i="4"/>
  <c r="F4988" i="4" s="1"/>
  <c r="D4989" i="4"/>
  <c r="F4989" i="4" s="1"/>
  <c r="D4990" i="4"/>
  <c r="F4990" i="4" s="1"/>
  <c r="D4993" i="4"/>
  <c r="F4993" i="4" s="1"/>
  <c r="D4994" i="4"/>
  <c r="F4994" i="4" s="1"/>
  <c r="D4995" i="4"/>
  <c r="F4995" i="4" s="1"/>
  <c r="D4996" i="4"/>
  <c r="F4996" i="4" s="1"/>
  <c r="D4997" i="4"/>
  <c r="F4997" i="4" s="1"/>
  <c r="D4998" i="4"/>
  <c r="F4998" i="4" s="1"/>
  <c r="D4999" i="4"/>
  <c r="F4999" i="4" s="1"/>
  <c r="D5000" i="4"/>
  <c r="F5000" i="4" s="1"/>
  <c r="D5001" i="4"/>
  <c r="F5001" i="4" s="1"/>
  <c r="D5002" i="4"/>
  <c r="F5002" i="4" s="1"/>
  <c r="D5003" i="4"/>
  <c r="F5003" i="4" s="1"/>
  <c r="D5005" i="4"/>
  <c r="F5005" i="4" s="1"/>
  <c r="D5006" i="4"/>
  <c r="F5006" i="4" s="1"/>
  <c r="D5007" i="4"/>
  <c r="F5007" i="4" s="1"/>
  <c r="D5008" i="4"/>
  <c r="F5008" i="4" s="1"/>
  <c r="D5009" i="4"/>
  <c r="F5009" i="4" s="1"/>
  <c r="D5010" i="4"/>
  <c r="F5010" i="4" s="1"/>
  <c r="D5011" i="4"/>
  <c r="F5011" i="4" s="1"/>
  <c r="D5012" i="4"/>
  <c r="F5012" i="4" s="1"/>
  <c r="D5013" i="4"/>
  <c r="F5013" i="4" s="1"/>
  <c r="D5014" i="4"/>
  <c r="F5014" i="4" s="1"/>
  <c r="D5015" i="4"/>
  <c r="F5015" i="4" s="1"/>
  <c r="D5016" i="4"/>
  <c r="F5016" i="4" s="1"/>
  <c r="D5018" i="4"/>
  <c r="F5018" i="4" s="1"/>
  <c r="D5019" i="4"/>
  <c r="F5019" i="4" s="1"/>
  <c r="D5020" i="4"/>
  <c r="F5020" i="4" s="1"/>
  <c r="D5021" i="4"/>
  <c r="F5021" i="4" s="1"/>
  <c r="D5022" i="4"/>
  <c r="F5022" i="4" s="1"/>
  <c r="D5023" i="4"/>
  <c r="F5023" i="4" s="1"/>
  <c r="D5024" i="4"/>
  <c r="F5024" i="4" s="1"/>
  <c r="D5025" i="4"/>
  <c r="F5025" i="4" s="1"/>
  <c r="D5027" i="4"/>
  <c r="F5027" i="4" s="1"/>
  <c r="D5028" i="4"/>
  <c r="F5028" i="4" s="1"/>
  <c r="D5029" i="4"/>
  <c r="F5029" i="4" s="1"/>
  <c r="D5030" i="4"/>
  <c r="F5030" i="4" s="1"/>
  <c r="D5031" i="4"/>
  <c r="F5031" i="4" s="1"/>
  <c r="D5032" i="4"/>
  <c r="F5032" i="4" s="1"/>
  <c r="D5033" i="4"/>
  <c r="F5033" i="4" s="1"/>
  <c r="D5034" i="4"/>
  <c r="F5034" i="4" s="1"/>
  <c r="D5035" i="4"/>
  <c r="F5035" i="4" s="1"/>
  <c r="D5036" i="4"/>
  <c r="F5036" i="4" s="1"/>
  <c r="D5038" i="4"/>
  <c r="F5038" i="4" s="1"/>
  <c r="D5039" i="4"/>
  <c r="F5039" i="4" s="1"/>
  <c r="D5040" i="4"/>
  <c r="F5040" i="4" s="1"/>
  <c r="D5041" i="4"/>
  <c r="F5041" i="4" s="1"/>
  <c r="D5042" i="4"/>
  <c r="F5042" i="4" s="1"/>
  <c r="D5043" i="4"/>
  <c r="F5043" i="4" s="1"/>
  <c r="D5044" i="4"/>
  <c r="F5044" i="4" s="1"/>
  <c r="D5045" i="4"/>
  <c r="F5045" i="4" s="1"/>
  <c r="D5046" i="4"/>
  <c r="F5046" i="4" s="1"/>
  <c r="D5047" i="4"/>
  <c r="F5047" i="4" s="1"/>
  <c r="D5048" i="4"/>
  <c r="F5048" i="4" s="1"/>
  <c r="D5050" i="4"/>
  <c r="F5050" i="4" s="1"/>
  <c r="D5051" i="4"/>
  <c r="F5051" i="4" s="1"/>
  <c r="D5052" i="4"/>
  <c r="F5052" i="4" s="1"/>
  <c r="D5053" i="4"/>
  <c r="F5053" i="4" s="1"/>
  <c r="D5054" i="4"/>
  <c r="F5054" i="4" s="1"/>
  <c r="D5055" i="4"/>
  <c r="F5055" i="4" s="1"/>
  <c r="D5056" i="4"/>
  <c r="F5056" i="4" s="1"/>
  <c r="D5057" i="4"/>
  <c r="F5057" i="4" s="1"/>
  <c r="D5058" i="4"/>
  <c r="F5058" i="4" s="1"/>
  <c r="D5059" i="4"/>
  <c r="F5059" i="4" s="1"/>
  <c r="D5060" i="4"/>
  <c r="F5060" i="4" s="1"/>
  <c r="D5061" i="4"/>
  <c r="F5061" i="4" s="1"/>
  <c r="D5063" i="4"/>
  <c r="F5063" i="4" s="1"/>
  <c r="D5064" i="4"/>
  <c r="F5064" i="4" s="1"/>
  <c r="D5065" i="4"/>
  <c r="F5065" i="4" s="1"/>
  <c r="D5066" i="4"/>
  <c r="F5066" i="4" s="1"/>
  <c r="D5067" i="4"/>
  <c r="F5067" i="4" s="1"/>
  <c r="D5068" i="4"/>
  <c r="F5068" i="4" s="1"/>
  <c r="D5069" i="4"/>
  <c r="F5069" i="4" s="1"/>
  <c r="D5070" i="4"/>
  <c r="F5070" i="4" s="1"/>
  <c r="D5071" i="4"/>
  <c r="F5071" i="4" s="1"/>
  <c r="D5074" i="4"/>
  <c r="F5074" i="4" s="1"/>
  <c r="D5076" i="4"/>
  <c r="F5076" i="4" s="1"/>
  <c r="D5077" i="4"/>
  <c r="F5077" i="4" s="1"/>
  <c r="D5079" i="4"/>
  <c r="F5079" i="4" s="1"/>
  <c r="D5080" i="4"/>
  <c r="F5080" i="4" s="1"/>
  <c r="D5081" i="4"/>
  <c r="F5081" i="4" s="1"/>
  <c r="D5082" i="4"/>
  <c r="F5082" i="4" s="1"/>
  <c r="D5083" i="4"/>
  <c r="F5083" i="4" s="1"/>
  <c r="D5084" i="4"/>
  <c r="F5084" i="4" s="1"/>
  <c r="D5086" i="4"/>
  <c r="F5086" i="4" s="1"/>
  <c r="D5087" i="4"/>
  <c r="F5087" i="4" s="1"/>
  <c r="D5088" i="4"/>
  <c r="F5088" i="4" s="1"/>
  <c r="D5089" i="4"/>
  <c r="F5089" i="4" s="1"/>
  <c r="D5090" i="4"/>
  <c r="F5090" i="4" s="1"/>
  <c r="D5091" i="4"/>
  <c r="F5091" i="4" s="1"/>
  <c r="D5092" i="4"/>
  <c r="F5092" i="4" s="1"/>
  <c r="D5093" i="4"/>
  <c r="F5093" i="4" s="1"/>
  <c r="D5094" i="4"/>
  <c r="F5094" i="4" s="1"/>
  <c r="D5095" i="4"/>
  <c r="F5095" i="4" s="1"/>
  <c r="D5096" i="4"/>
  <c r="F5096" i="4" s="1"/>
  <c r="D5097" i="4"/>
  <c r="F5097" i="4" s="1"/>
  <c r="D5098" i="4"/>
  <c r="F5098" i="4" s="1"/>
  <c r="D5099" i="4"/>
  <c r="F5099" i="4" s="1"/>
  <c r="D5100" i="4"/>
  <c r="F5100" i="4" s="1"/>
  <c r="D5101" i="4"/>
  <c r="F5101" i="4" s="1"/>
  <c r="D5102" i="4"/>
  <c r="F5102" i="4" s="1"/>
  <c r="D5103" i="4"/>
  <c r="F5103" i="4" s="1"/>
  <c r="D5105" i="4"/>
  <c r="F5105" i="4" s="1"/>
  <c r="D5106" i="4"/>
  <c r="F5106" i="4" s="1"/>
  <c r="D5107" i="4"/>
  <c r="F5107" i="4" s="1"/>
  <c r="D5108" i="4"/>
  <c r="F5108" i="4" s="1"/>
  <c r="D5109" i="4"/>
  <c r="F5109" i="4" s="1"/>
  <c r="D5110" i="4"/>
  <c r="F5110" i="4" s="1"/>
  <c r="D5111" i="4"/>
  <c r="F5111" i="4" s="1"/>
  <c r="D5112" i="4"/>
  <c r="F5112" i="4" s="1"/>
  <c r="D5113" i="4"/>
  <c r="F5113" i="4" s="1"/>
  <c r="D5114" i="4"/>
  <c r="F5114" i="4" s="1"/>
  <c r="D5115" i="4"/>
  <c r="F5115" i="4" s="1"/>
  <c r="D5116" i="4"/>
  <c r="F5116" i="4" s="1"/>
  <c r="D5117" i="4"/>
  <c r="F5117" i="4" s="1"/>
  <c r="D5118" i="4"/>
  <c r="F5118" i="4" s="1"/>
  <c r="D5119" i="4"/>
  <c r="F5119" i="4" s="1"/>
  <c r="D5120" i="4"/>
  <c r="F5120" i="4" s="1"/>
  <c r="D5121" i="4"/>
  <c r="F5121" i="4" s="1"/>
  <c r="D5122" i="4"/>
  <c r="F5122" i="4" s="1"/>
  <c r="D5124" i="4"/>
  <c r="F5124" i="4" s="1"/>
  <c r="D5126" i="4"/>
  <c r="F5126" i="4" s="1"/>
  <c r="D5127" i="4"/>
  <c r="F5127" i="4" s="1"/>
  <c r="D5128" i="4"/>
  <c r="F5128" i="4" s="1"/>
  <c r="D5130" i="4"/>
  <c r="F5130" i="4" s="1"/>
  <c r="D5131" i="4"/>
  <c r="F5131" i="4" s="1"/>
  <c r="D5132" i="4"/>
  <c r="F5132" i="4" s="1"/>
  <c r="D5133" i="4"/>
  <c r="F5133" i="4" s="1"/>
  <c r="D5134" i="4"/>
  <c r="F5134" i="4" s="1"/>
  <c r="D5135" i="4"/>
  <c r="F5135" i="4" s="1"/>
  <c r="D5136" i="4"/>
  <c r="F5136" i="4" s="1"/>
  <c r="D5137" i="4"/>
  <c r="F5137" i="4" s="1"/>
  <c r="D5138" i="4"/>
  <c r="F5138" i="4" s="1"/>
  <c r="D5139" i="4"/>
  <c r="F5139" i="4" s="1"/>
  <c r="D5140" i="4"/>
  <c r="F5140" i="4" s="1"/>
  <c r="D5141" i="4"/>
  <c r="F5141" i="4" s="1"/>
  <c r="D5142" i="4"/>
  <c r="F5142" i="4" s="1"/>
  <c r="D5144" i="4"/>
  <c r="F5144" i="4" s="1"/>
  <c r="D5145" i="4"/>
  <c r="F5145" i="4" s="1"/>
  <c r="D5146" i="4"/>
  <c r="F5146" i="4" s="1"/>
  <c r="D5147" i="4"/>
  <c r="F5147" i="4" s="1"/>
  <c r="D5148" i="4"/>
  <c r="F5148" i="4" s="1"/>
  <c r="D5149" i="4"/>
  <c r="F5149" i="4" s="1"/>
  <c r="D5150" i="4"/>
  <c r="F5150" i="4" s="1"/>
  <c r="D5151" i="4"/>
  <c r="F5151" i="4" s="1"/>
  <c r="D5152" i="4"/>
  <c r="F5152" i="4" s="1"/>
  <c r="D5153" i="4"/>
  <c r="F5153" i="4" s="1"/>
  <c r="D5154" i="4"/>
  <c r="F5154" i="4" s="1"/>
  <c r="D5155" i="4"/>
  <c r="F5155" i="4" s="1"/>
  <c r="D5156" i="4"/>
  <c r="F5156" i="4" s="1"/>
  <c r="D5157" i="4"/>
  <c r="F5157" i="4" s="1"/>
  <c r="D5158" i="4"/>
  <c r="F5158" i="4" s="1"/>
  <c r="D5159" i="4"/>
  <c r="F5159" i="4" s="1"/>
  <c r="D5160" i="4"/>
  <c r="F5160" i="4" s="1"/>
  <c r="D5162" i="4"/>
  <c r="F5162" i="4" s="1"/>
  <c r="D5163" i="4"/>
  <c r="F5163" i="4" s="1"/>
  <c r="D5164" i="4"/>
  <c r="F5164" i="4" s="1"/>
  <c r="D5165" i="4"/>
  <c r="F5165" i="4" s="1"/>
  <c r="D5166" i="4"/>
  <c r="F5166" i="4" s="1"/>
  <c r="D5167" i="4"/>
  <c r="F5167" i="4" s="1"/>
  <c r="D5168" i="4"/>
  <c r="F5168" i="4" s="1"/>
  <c r="D5169" i="4"/>
  <c r="F5169" i="4" s="1"/>
  <c r="D5170" i="4"/>
  <c r="F5170" i="4" s="1"/>
  <c r="D5171" i="4"/>
  <c r="F5171" i="4" s="1"/>
  <c r="D5172" i="4"/>
  <c r="F5172" i="4" s="1"/>
  <c r="D5173" i="4"/>
  <c r="F5173" i="4" s="1"/>
  <c r="D5174" i="4"/>
  <c r="F5174" i="4" s="1"/>
  <c r="D5175" i="4"/>
  <c r="F5175" i="4" s="1"/>
  <c r="D5177" i="4"/>
  <c r="F5177" i="4" s="1"/>
  <c r="D5178" i="4"/>
  <c r="F5178" i="4" s="1"/>
  <c r="D5179" i="4"/>
  <c r="F5179" i="4" s="1"/>
  <c r="D5180" i="4"/>
  <c r="F5180" i="4" s="1"/>
  <c r="D5181" i="4"/>
  <c r="F5181" i="4" s="1"/>
  <c r="D5182" i="4"/>
  <c r="F5182" i="4" s="1"/>
  <c r="D5183" i="4"/>
  <c r="F5183" i="4" s="1"/>
  <c r="D5184" i="4"/>
  <c r="F5184" i="4" s="1"/>
  <c r="D5186" i="4"/>
  <c r="F5186" i="4" s="1"/>
  <c r="D5187" i="4"/>
  <c r="F5187" i="4" s="1"/>
  <c r="D5188" i="4"/>
  <c r="F5188" i="4" s="1"/>
  <c r="D5189" i="4"/>
  <c r="F5189" i="4" s="1"/>
  <c r="D5190" i="4"/>
  <c r="F5190" i="4" s="1"/>
  <c r="D5191" i="4"/>
  <c r="F5191" i="4" s="1"/>
  <c r="D5192" i="4"/>
  <c r="F5192" i="4" s="1"/>
  <c r="D5193" i="4"/>
  <c r="F5193" i="4" s="1"/>
  <c r="D5194" i="4"/>
  <c r="F5194" i="4" s="1"/>
  <c r="D5195" i="4"/>
  <c r="F5195" i="4" s="1"/>
  <c r="D5196" i="4"/>
  <c r="F5196" i="4" s="1"/>
  <c r="D5197" i="4"/>
  <c r="F5197" i="4" s="1"/>
  <c r="D5198" i="4"/>
  <c r="F5198" i="4" s="1"/>
  <c r="D5200" i="4"/>
  <c r="F5200" i="4" s="1"/>
  <c r="D5201" i="4"/>
  <c r="F5201" i="4" s="1"/>
  <c r="D5202" i="4"/>
  <c r="F5202" i="4" s="1"/>
  <c r="D5203" i="4"/>
  <c r="F5203" i="4" s="1"/>
  <c r="D5204" i="4"/>
  <c r="F5204" i="4" s="1"/>
  <c r="D5205" i="4"/>
  <c r="F5205" i="4" s="1"/>
  <c r="D5206" i="4"/>
  <c r="F5206" i="4" s="1"/>
  <c r="D5207" i="4"/>
  <c r="F5207" i="4" s="1"/>
  <c r="D5208" i="4"/>
  <c r="F5208" i="4" s="1"/>
  <c r="D5209" i="4"/>
  <c r="F5209" i="4" s="1"/>
  <c r="D5210" i="4"/>
  <c r="F5210" i="4" s="1"/>
  <c r="D5211" i="4"/>
  <c r="F5211" i="4" s="1"/>
  <c r="D5212" i="4"/>
  <c r="F5212" i="4" s="1"/>
  <c r="D5214" i="4"/>
  <c r="F5214" i="4" s="1"/>
  <c r="D5215" i="4"/>
  <c r="F5215" i="4" s="1"/>
  <c r="D5216" i="4"/>
  <c r="F5216" i="4" s="1"/>
  <c r="D5217" i="4"/>
  <c r="F5217" i="4" s="1"/>
  <c r="D5218" i="4"/>
  <c r="F5218" i="4" s="1"/>
  <c r="D5219" i="4"/>
  <c r="F5219" i="4" s="1"/>
  <c r="D5220" i="4"/>
  <c r="F5220" i="4" s="1"/>
  <c r="D5221" i="4"/>
  <c r="F5221" i="4" s="1"/>
  <c r="D5222" i="4"/>
  <c r="F5222" i="4" s="1"/>
  <c r="D5223" i="4"/>
  <c r="F5223" i="4" s="1"/>
  <c r="D5224" i="4"/>
  <c r="F5224" i="4" s="1"/>
  <c r="D5225" i="4"/>
  <c r="F5225" i="4" s="1"/>
  <c r="D5226" i="4"/>
  <c r="F5226" i="4" s="1"/>
  <c r="D5227" i="4"/>
  <c r="F5227" i="4" s="1"/>
  <c r="D5228" i="4"/>
  <c r="F5228" i="4" s="1"/>
  <c r="D5229" i="4"/>
  <c r="F5229" i="4" s="1"/>
  <c r="D5230" i="4"/>
  <c r="F5230" i="4" s="1"/>
  <c r="D5232" i="4"/>
  <c r="F5232" i="4" s="1"/>
  <c r="D5233" i="4"/>
  <c r="F5233" i="4" s="1"/>
  <c r="D5234" i="4"/>
  <c r="F5234" i="4" s="1"/>
  <c r="D5235" i="4"/>
  <c r="F5235" i="4" s="1"/>
  <c r="D5236" i="4"/>
  <c r="F5236" i="4" s="1"/>
  <c r="D5237" i="4"/>
  <c r="F5237" i="4" s="1"/>
  <c r="D5239" i="4"/>
  <c r="F5239" i="4" s="1"/>
  <c r="D5240" i="4"/>
  <c r="F5240" i="4" s="1"/>
  <c r="D5241" i="4"/>
  <c r="F5241" i="4" s="1"/>
  <c r="D5242" i="4"/>
  <c r="F5242" i="4" s="1"/>
  <c r="D5243" i="4"/>
  <c r="F5243" i="4" s="1"/>
  <c r="D5244" i="4"/>
  <c r="F5244" i="4" s="1"/>
  <c r="D5245" i="4"/>
  <c r="F5245" i="4" s="1"/>
  <c r="D5246" i="4"/>
  <c r="F5246" i="4" s="1"/>
  <c r="D5247" i="4"/>
  <c r="F5247" i="4" s="1"/>
  <c r="D5248" i="4"/>
  <c r="F5248" i="4" s="1"/>
  <c r="D5249" i="4"/>
  <c r="F5249" i="4" s="1"/>
  <c r="D5250" i="4"/>
  <c r="F5250" i="4" s="1"/>
  <c r="D5251" i="4"/>
  <c r="F5251" i="4" s="1"/>
  <c r="D5252" i="4"/>
  <c r="F5252" i="4" s="1"/>
  <c r="D5253" i="4"/>
  <c r="F5253" i="4" s="1"/>
  <c r="D5254" i="4"/>
  <c r="F5254" i="4" s="1"/>
  <c r="D5255" i="4"/>
  <c r="F5255" i="4" s="1"/>
  <c r="D5256" i="4"/>
  <c r="F5256" i="4" s="1"/>
  <c r="D5258" i="4"/>
  <c r="F5258" i="4" s="1"/>
  <c r="D5259" i="4"/>
  <c r="F5259" i="4" s="1"/>
  <c r="D5260" i="4"/>
  <c r="F5260" i="4" s="1"/>
  <c r="D5261" i="4"/>
  <c r="F5261" i="4" s="1"/>
  <c r="D5262" i="4"/>
  <c r="F5262" i="4" s="1"/>
  <c r="D5263" i="4"/>
  <c r="F5263" i="4" s="1"/>
  <c r="D5264" i="4"/>
  <c r="F5264" i="4" s="1"/>
  <c r="D5265" i="4"/>
  <c r="F5265" i="4" s="1"/>
  <c r="D5266" i="4"/>
  <c r="F5266" i="4" s="1"/>
  <c r="D5267" i="4"/>
  <c r="F5267" i="4" s="1"/>
  <c r="D5268" i="4"/>
  <c r="F5268" i="4" s="1"/>
  <c r="D5269" i="4"/>
  <c r="F5269" i="4" s="1"/>
  <c r="D5271" i="4"/>
  <c r="F5271" i="4" s="1"/>
  <c r="D5272" i="4"/>
  <c r="F5272" i="4" s="1"/>
  <c r="D5273" i="4"/>
  <c r="F5273" i="4" s="1"/>
  <c r="D5274" i="4"/>
  <c r="F5274" i="4" s="1"/>
  <c r="D5275" i="4"/>
  <c r="F5275" i="4" s="1"/>
  <c r="D5276" i="4"/>
  <c r="F5276" i="4" s="1"/>
  <c r="D5277" i="4"/>
  <c r="F5277" i="4" s="1"/>
  <c r="D5278" i="4"/>
  <c r="F5278" i="4" s="1"/>
  <c r="D5279" i="4"/>
  <c r="F5279" i="4" s="1"/>
  <c r="D5280" i="4"/>
  <c r="F5280" i="4" s="1"/>
  <c r="D5281" i="4"/>
  <c r="F5281" i="4" s="1"/>
  <c r="D5282" i="4"/>
  <c r="F5282" i="4" s="1"/>
  <c r="D5283" i="4"/>
  <c r="F5283" i="4" s="1"/>
  <c r="D5284" i="4"/>
  <c r="F5284" i="4" s="1"/>
  <c r="D5285" i="4"/>
  <c r="F5285" i="4" s="1"/>
  <c r="D5286" i="4"/>
  <c r="F5286" i="4" s="1"/>
  <c r="D5287" i="4"/>
  <c r="F5287" i="4" s="1"/>
  <c r="D5288" i="4"/>
  <c r="F5288" i="4" s="1"/>
  <c r="D5290" i="4"/>
  <c r="F5290" i="4" s="1"/>
  <c r="D5291" i="4"/>
  <c r="F5291" i="4" s="1"/>
  <c r="D5292" i="4"/>
  <c r="F5292" i="4" s="1"/>
  <c r="D5293" i="4"/>
  <c r="F5293" i="4" s="1"/>
  <c r="D5294" i="4"/>
  <c r="F5294" i="4" s="1"/>
  <c r="D5295" i="4"/>
  <c r="F5295" i="4" s="1"/>
  <c r="D5296" i="4"/>
  <c r="F5296" i="4" s="1"/>
  <c r="D5297" i="4"/>
  <c r="F5297" i="4" s="1"/>
  <c r="D5298" i="4"/>
  <c r="F5298" i="4" s="1"/>
  <c r="D5299" i="4"/>
  <c r="F5299" i="4" s="1"/>
  <c r="D5301" i="4"/>
  <c r="F5301" i="4" s="1"/>
  <c r="D5302" i="4"/>
  <c r="F5302" i="4" s="1"/>
  <c r="D5303" i="4"/>
  <c r="F5303" i="4" s="1"/>
  <c r="D5305" i="4"/>
  <c r="F5305" i="4" s="1"/>
  <c r="D5306" i="4"/>
  <c r="F5306" i="4" s="1"/>
  <c r="D5307" i="4"/>
  <c r="F5307" i="4" s="1"/>
  <c r="D5309" i="4"/>
  <c r="F5309" i="4" s="1"/>
  <c r="D5310" i="4"/>
  <c r="F5310" i="4" s="1"/>
  <c r="D5311" i="4"/>
  <c r="F5311" i="4" s="1"/>
  <c r="D5312" i="4"/>
  <c r="F5312" i="4" s="1"/>
  <c r="D5313" i="4"/>
  <c r="F5313" i="4" s="1"/>
  <c r="D5314" i="4"/>
  <c r="F5314" i="4" s="1"/>
  <c r="D5315" i="4"/>
  <c r="F5315" i="4" s="1"/>
  <c r="D5316" i="4"/>
  <c r="F5316" i="4" s="1"/>
  <c r="D5317" i="4"/>
  <c r="F5317" i="4" s="1"/>
  <c r="D5319" i="4"/>
  <c r="F5319" i="4" s="1"/>
  <c r="D5320" i="4"/>
  <c r="F5320" i="4" s="1"/>
  <c r="D5321" i="4"/>
  <c r="F5321" i="4" s="1"/>
  <c r="D5322" i="4"/>
  <c r="F5322" i="4" s="1"/>
  <c r="D5323" i="4"/>
  <c r="F5323" i="4" s="1"/>
  <c r="D5324" i="4"/>
  <c r="F5324" i="4" s="1"/>
  <c r="D5325" i="4"/>
  <c r="F5325" i="4" s="1"/>
  <c r="D5326" i="4"/>
  <c r="F5326" i="4" s="1"/>
  <c r="D5327" i="4"/>
  <c r="F5327" i="4" s="1"/>
  <c r="D5328" i="4"/>
  <c r="F5328" i="4" s="1"/>
  <c r="D5329" i="4"/>
  <c r="F5329" i="4" s="1"/>
  <c r="D5330" i="4"/>
  <c r="F5330" i="4" s="1"/>
  <c r="D5331" i="4"/>
  <c r="F5331" i="4" s="1"/>
  <c r="D5332" i="4"/>
  <c r="F5332" i="4" s="1"/>
  <c r="D5333" i="4"/>
  <c r="F5333" i="4" s="1"/>
  <c r="D5334" i="4"/>
  <c r="F5334" i="4" s="1"/>
  <c r="D5335" i="4"/>
  <c r="F5335" i="4" s="1"/>
  <c r="D5337" i="4"/>
  <c r="F5337" i="4" s="1"/>
  <c r="D5338" i="4"/>
  <c r="F5338" i="4" s="1"/>
  <c r="D5339" i="4"/>
  <c r="F5339" i="4" s="1"/>
  <c r="D5340" i="4"/>
  <c r="F5340" i="4" s="1"/>
  <c r="D5341" i="4"/>
  <c r="F5341" i="4" s="1"/>
  <c r="D5343" i="4"/>
  <c r="F5343" i="4" s="1"/>
  <c r="D5344" i="4"/>
  <c r="F5344" i="4" s="1"/>
  <c r="D5345" i="4"/>
  <c r="F5345" i="4" s="1"/>
  <c r="D5346" i="4"/>
  <c r="F5346" i="4" s="1"/>
  <c r="D5347" i="4"/>
  <c r="F5347" i="4" s="1"/>
  <c r="D5348" i="4"/>
  <c r="F5348" i="4" s="1"/>
  <c r="D5350" i="4"/>
  <c r="F5350" i="4" s="1"/>
  <c r="D5351" i="4"/>
  <c r="F5351" i="4" s="1"/>
  <c r="D5352" i="4"/>
  <c r="F5352" i="4" s="1"/>
  <c r="D5353" i="4"/>
  <c r="F5353" i="4" s="1"/>
  <c r="D5354" i="4"/>
  <c r="F5354" i="4" s="1"/>
  <c r="D5355" i="4"/>
  <c r="F5355" i="4" s="1"/>
  <c r="D5357" i="4"/>
  <c r="F5357" i="4" s="1"/>
  <c r="D5358" i="4"/>
  <c r="F5358" i="4" s="1"/>
  <c r="D5359" i="4"/>
  <c r="F5359" i="4" s="1"/>
  <c r="D5360" i="4"/>
  <c r="F5360" i="4" s="1"/>
  <c r="D5361" i="4"/>
  <c r="F5361" i="4" s="1"/>
  <c r="D5362" i="4"/>
  <c r="F5362" i="4" s="1"/>
  <c r="D5363" i="4"/>
  <c r="F5363" i="4" s="1"/>
  <c r="D5364" i="4"/>
  <c r="F5364" i="4" s="1"/>
  <c r="D5366" i="4"/>
  <c r="F5366" i="4" s="1"/>
  <c r="D5367" i="4"/>
  <c r="F5367" i="4" s="1"/>
  <c r="D5368" i="4"/>
  <c r="F5368" i="4" s="1"/>
  <c r="D5369" i="4"/>
  <c r="F5369" i="4" s="1"/>
  <c r="D5370" i="4"/>
  <c r="F5370" i="4" s="1"/>
  <c r="D5371" i="4"/>
  <c r="F5371" i="4" s="1"/>
  <c r="D5372" i="4"/>
  <c r="F5372" i="4" s="1"/>
  <c r="D5373" i="4"/>
  <c r="F5373" i="4" s="1"/>
  <c r="D5374" i="4"/>
  <c r="F5374" i="4" s="1"/>
  <c r="D5375" i="4"/>
  <c r="F5375" i="4" s="1"/>
  <c r="D5377" i="4"/>
  <c r="F5377" i="4" s="1"/>
  <c r="D5378" i="4"/>
  <c r="F5378" i="4" s="1"/>
  <c r="D5379" i="4"/>
  <c r="F5379" i="4" s="1"/>
  <c r="D5380" i="4"/>
  <c r="F5380" i="4" s="1"/>
  <c r="D5381" i="4"/>
  <c r="F5381" i="4" s="1"/>
  <c r="D5382" i="4"/>
  <c r="F5382" i="4" s="1"/>
  <c r="D5383" i="4"/>
  <c r="F5383" i="4" s="1"/>
  <c r="D5384" i="4"/>
  <c r="F5384" i="4" s="1"/>
  <c r="D5385" i="4"/>
  <c r="F5385" i="4" s="1"/>
  <c r="D5386" i="4"/>
  <c r="F5386" i="4" s="1"/>
  <c r="D5387" i="4"/>
  <c r="F5387" i="4" s="1"/>
  <c r="D5388" i="4"/>
  <c r="F5388" i="4" s="1"/>
  <c r="D5389" i="4"/>
  <c r="F5389" i="4" s="1"/>
  <c r="D5391" i="4"/>
  <c r="F5391" i="4" s="1"/>
  <c r="D5392" i="4"/>
  <c r="F5392" i="4" s="1"/>
  <c r="D5393" i="4"/>
  <c r="F5393" i="4" s="1"/>
  <c r="D5394" i="4"/>
  <c r="F5394" i="4" s="1"/>
  <c r="D5395" i="4"/>
  <c r="F5395" i="4" s="1"/>
  <c r="D5396" i="4"/>
  <c r="F5396" i="4" s="1"/>
  <c r="D5397" i="4"/>
  <c r="F5397" i="4" s="1"/>
  <c r="D5398" i="4"/>
  <c r="F5398" i="4" s="1"/>
  <c r="D5399" i="4"/>
  <c r="F5399" i="4" s="1"/>
  <c r="D5400" i="4"/>
  <c r="F5400" i="4" s="1"/>
  <c r="D5401" i="4"/>
  <c r="F5401" i="4" s="1"/>
  <c r="D5402" i="4"/>
  <c r="F5402" i="4" s="1"/>
  <c r="D5403" i="4"/>
  <c r="F5403" i="4" s="1"/>
  <c r="D5404" i="4"/>
  <c r="F5404" i="4" s="1"/>
  <c r="D5405" i="4"/>
  <c r="F5405" i="4" s="1"/>
  <c r="D5406" i="4"/>
  <c r="F5406" i="4" s="1"/>
  <c r="D5407" i="4"/>
  <c r="F5407" i="4" s="1"/>
  <c r="D5410" i="4"/>
  <c r="F5410" i="4" s="1"/>
  <c r="D5411" i="4"/>
  <c r="F5411" i="4" s="1"/>
  <c r="D5412" i="4"/>
  <c r="F5412" i="4" s="1"/>
  <c r="D5413" i="4"/>
  <c r="F5413" i="4" s="1"/>
  <c r="D5414" i="4"/>
  <c r="F5414" i="4" s="1"/>
  <c r="D5415" i="4"/>
  <c r="F5415" i="4" s="1"/>
  <c r="D5416" i="4"/>
  <c r="F5416" i="4" s="1"/>
  <c r="D5417" i="4"/>
  <c r="F5417" i="4" s="1"/>
  <c r="D5418" i="4"/>
  <c r="F5418" i="4" s="1"/>
  <c r="D5419" i="4"/>
  <c r="F5419" i="4" s="1"/>
  <c r="D5421" i="4"/>
  <c r="F5421" i="4" s="1"/>
  <c r="D5422" i="4"/>
  <c r="F5422" i="4" s="1"/>
  <c r="D5423" i="4"/>
  <c r="F5423" i="4" s="1"/>
  <c r="D5424" i="4"/>
  <c r="F5424" i="4" s="1"/>
  <c r="D5425" i="4"/>
  <c r="F5425" i="4" s="1"/>
  <c r="D5426" i="4"/>
  <c r="F5426" i="4" s="1"/>
  <c r="D5427" i="4"/>
  <c r="F5427" i="4" s="1"/>
  <c r="D5428" i="4"/>
  <c r="F5428" i="4" s="1"/>
  <c r="D5429" i="4"/>
  <c r="F5429" i="4" s="1"/>
  <c r="D5430" i="4"/>
  <c r="F5430" i="4" s="1"/>
  <c r="D5431" i="4"/>
  <c r="F5431" i="4" s="1"/>
  <c r="D5433" i="4"/>
  <c r="F5433" i="4" s="1"/>
  <c r="D5434" i="4"/>
  <c r="F5434" i="4" s="1"/>
  <c r="D5436" i="4"/>
  <c r="F5436" i="4" s="1"/>
  <c r="D5437" i="4"/>
  <c r="F5437" i="4" s="1"/>
  <c r="D5438" i="4"/>
  <c r="F5438" i="4" s="1"/>
  <c r="D5440" i="4"/>
  <c r="F5440" i="4" s="1"/>
  <c r="D5441" i="4"/>
  <c r="F5441" i="4" s="1"/>
  <c r="D5442" i="4"/>
  <c r="F5442" i="4" s="1"/>
  <c r="D5443" i="4"/>
  <c r="F5443" i="4" s="1"/>
  <c r="D5444" i="4"/>
  <c r="F5444" i="4" s="1"/>
  <c r="D5445" i="4"/>
  <c r="F5445" i="4" s="1"/>
  <c r="D5446" i="4"/>
  <c r="F5446" i="4" s="1"/>
  <c r="D5447" i="4"/>
  <c r="F5447" i="4" s="1"/>
  <c r="D5448" i="4"/>
  <c r="F5448" i="4" s="1"/>
  <c r="D5449" i="4"/>
  <c r="F5449" i="4" s="1"/>
  <c r="D5450" i="4"/>
  <c r="F5450" i="4" s="1"/>
  <c r="D5452" i="4"/>
  <c r="F5452" i="4" s="1"/>
  <c r="D5453" i="4"/>
  <c r="F5453" i="4" s="1"/>
  <c r="D5454" i="4"/>
  <c r="F5454" i="4" s="1"/>
  <c r="D5455" i="4"/>
  <c r="F5455" i="4" s="1"/>
  <c r="D5456" i="4"/>
  <c r="F5456" i="4" s="1"/>
  <c r="D5457" i="4"/>
  <c r="F5457" i="4" s="1"/>
  <c r="D5458" i="4"/>
  <c r="F5458" i="4" s="1"/>
  <c r="D5459" i="4"/>
  <c r="F5459" i="4" s="1"/>
  <c r="D5462" i="4"/>
  <c r="F5462" i="4" s="1"/>
  <c r="D5464" i="4"/>
  <c r="F5464" i="4" s="1"/>
  <c r="D5465" i="4"/>
  <c r="F5465" i="4" s="1"/>
  <c r="D5466" i="4"/>
  <c r="F5466" i="4" s="1"/>
  <c r="D5467" i="4"/>
  <c r="F5467" i="4" s="1"/>
  <c r="D5468" i="4"/>
  <c r="F5468" i="4" s="1"/>
  <c r="D5469" i="4"/>
  <c r="F5469" i="4" s="1"/>
  <c r="D5470" i="4"/>
  <c r="F5470" i="4" s="1"/>
  <c r="D5471" i="4"/>
  <c r="F5471" i="4" s="1"/>
  <c r="D5473" i="4"/>
  <c r="F5473" i="4" s="1"/>
  <c r="D5474" i="4"/>
  <c r="F5474" i="4" s="1"/>
  <c r="D5475" i="4"/>
  <c r="F5475" i="4" s="1"/>
  <c r="D5476" i="4"/>
  <c r="F5476" i="4" s="1"/>
  <c r="D5477" i="4"/>
  <c r="F5477" i="4" s="1"/>
  <c r="D5478" i="4"/>
  <c r="F5478" i="4" s="1"/>
  <c r="D5479" i="4"/>
  <c r="F5479" i="4" s="1"/>
  <c r="D5480" i="4"/>
  <c r="F5480" i="4" s="1"/>
  <c r="D5481" i="4"/>
  <c r="F5481" i="4" s="1"/>
  <c r="D5482" i="4"/>
  <c r="F5482" i="4" s="1"/>
  <c r="D5483" i="4"/>
  <c r="F5483" i="4" s="1"/>
  <c r="D5484" i="4"/>
  <c r="F5484" i="4" s="1"/>
  <c r="D5486" i="4"/>
  <c r="F5486" i="4" s="1"/>
  <c r="D5487" i="4"/>
  <c r="F5487" i="4" s="1"/>
  <c r="D5488" i="4"/>
  <c r="F5488" i="4" s="1"/>
  <c r="D5489" i="4"/>
  <c r="F5489" i="4" s="1"/>
  <c r="D5490" i="4"/>
  <c r="F5490" i="4" s="1"/>
  <c r="D5491" i="4"/>
  <c r="F5491" i="4" s="1"/>
  <c r="D5492" i="4"/>
  <c r="F5492" i="4" s="1"/>
  <c r="D5493" i="4"/>
  <c r="F5493" i="4" s="1"/>
  <c r="D5494" i="4"/>
  <c r="F5494" i="4" s="1"/>
  <c r="D5495" i="4"/>
  <c r="F5495" i="4" s="1"/>
  <c r="D5496" i="4"/>
  <c r="F5496" i="4" s="1"/>
  <c r="D5497" i="4"/>
  <c r="F5497" i="4" s="1"/>
  <c r="D5498" i="4"/>
  <c r="F5498" i="4" s="1"/>
  <c r="D5499" i="4"/>
  <c r="F5499" i="4" s="1"/>
  <c r="D5500" i="4"/>
  <c r="F5500" i="4" s="1"/>
  <c r="D5503" i="4"/>
  <c r="F5503" i="4" s="1"/>
  <c r="D5504" i="4"/>
  <c r="F5504" i="4" s="1"/>
  <c r="D5505" i="4"/>
  <c r="F5505" i="4" s="1"/>
  <c r="D5506" i="4"/>
  <c r="F5506" i="4" s="1"/>
  <c r="D5507" i="4"/>
  <c r="F5507" i="4" s="1"/>
  <c r="D5508" i="4"/>
  <c r="F5508" i="4" s="1"/>
  <c r="D5509" i="4"/>
  <c r="F5509" i="4" s="1"/>
  <c r="D5510" i="4"/>
  <c r="F5510" i="4" s="1"/>
  <c r="D5511" i="4"/>
  <c r="F5511" i="4" s="1"/>
  <c r="D5512" i="4"/>
  <c r="F5512" i="4" s="1"/>
  <c r="D5514" i="4"/>
  <c r="F5514" i="4" s="1"/>
  <c r="D5515" i="4"/>
  <c r="F5515" i="4" s="1"/>
  <c r="D5516" i="4"/>
  <c r="F5516" i="4" s="1"/>
  <c r="D5517" i="4"/>
  <c r="F5517" i="4" s="1"/>
  <c r="D5518" i="4"/>
  <c r="F5518" i="4" s="1"/>
  <c r="D5519" i="4"/>
  <c r="F5519" i="4" s="1"/>
  <c r="D5520" i="4"/>
  <c r="F5520" i="4" s="1"/>
  <c r="D5521" i="4"/>
  <c r="F5521" i="4" s="1"/>
  <c r="D5522" i="4"/>
  <c r="F5522" i="4" s="1"/>
  <c r="D5523" i="4"/>
  <c r="F5523" i="4" s="1"/>
  <c r="D5524" i="4"/>
  <c r="F5524" i="4" s="1"/>
  <c r="D5526" i="4"/>
  <c r="F5526" i="4" s="1"/>
  <c r="D5527" i="4"/>
  <c r="F5527" i="4" s="1"/>
  <c r="D5529" i="4"/>
  <c r="F5529" i="4" s="1"/>
  <c r="D5530" i="4"/>
  <c r="F5530" i="4" s="1"/>
  <c r="D5531" i="4"/>
  <c r="F5531" i="4" s="1"/>
  <c r="D5533" i="4"/>
  <c r="F5533" i="4" s="1"/>
  <c r="D5534" i="4"/>
  <c r="F5534" i="4" s="1"/>
  <c r="D5535" i="4"/>
  <c r="F5535" i="4" s="1"/>
  <c r="D5536" i="4"/>
  <c r="F5536" i="4" s="1"/>
  <c r="D5537" i="4"/>
  <c r="F5537" i="4" s="1"/>
  <c r="D5538" i="4"/>
  <c r="F5538" i="4" s="1"/>
  <c r="D5539" i="4"/>
  <c r="F5539" i="4" s="1"/>
  <c r="D5540" i="4"/>
  <c r="F5540" i="4" s="1"/>
  <c r="D5541" i="4"/>
  <c r="F5541" i="4" s="1"/>
  <c r="D5542" i="4"/>
  <c r="F5542" i="4" s="1"/>
  <c r="D5543" i="4"/>
  <c r="F5543" i="4" s="1"/>
  <c r="D5545" i="4"/>
  <c r="F5545" i="4" s="1"/>
  <c r="D5546" i="4"/>
  <c r="F5546" i="4" s="1"/>
  <c r="D5547" i="4"/>
  <c r="F5547" i="4" s="1"/>
  <c r="D5548" i="4"/>
  <c r="F5548" i="4" s="1"/>
  <c r="D5549" i="4"/>
  <c r="F5549" i="4" s="1"/>
  <c r="D5550" i="4"/>
  <c r="F5550" i="4" s="1"/>
  <c r="D5551" i="4"/>
  <c r="F5551" i="4" s="1"/>
  <c r="D5552" i="4"/>
  <c r="F5552" i="4" s="1"/>
  <c r="D5553" i="4"/>
  <c r="F5553" i="4" s="1"/>
  <c r="D5554" i="4"/>
  <c r="F5554" i="4" s="1"/>
  <c r="D5555" i="4"/>
  <c r="F5555" i="4" s="1"/>
  <c r="D5556" i="4"/>
  <c r="F5556" i="4" s="1"/>
  <c r="D5557" i="4"/>
  <c r="F5557" i="4" s="1"/>
  <c r="D5558" i="4"/>
  <c r="F5558" i="4" s="1"/>
  <c r="D5559" i="4"/>
  <c r="F5559" i="4" s="1"/>
  <c r="D5561" i="4"/>
  <c r="F5561" i="4" s="1"/>
  <c r="D5562" i="4"/>
  <c r="F5562" i="4" s="1"/>
  <c r="D5564" i="4"/>
  <c r="F5564" i="4" s="1"/>
  <c r="D5565" i="4"/>
  <c r="F5565" i="4" s="1"/>
  <c r="D5566" i="4"/>
  <c r="F5566" i="4" s="1"/>
  <c r="D5567" i="4"/>
  <c r="F5567" i="4" s="1"/>
  <c r="D5568" i="4"/>
  <c r="F5568" i="4" s="1"/>
  <c r="D5569" i="4"/>
  <c r="F5569" i="4" s="1"/>
  <c r="D5570" i="4"/>
  <c r="F5570" i="4" s="1"/>
  <c r="D5571" i="4"/>
  <c r="F5571" i="4" s="1"/>
  <c r="D5572" i="4"/>
  <c r="F5572" i="4" s="1"/>
  <c r="D5573" i="4"/>
  <c r="F5573" i="4" s="1"/>
  <c r="D5574" i="4"/>
  <c r="F5574" i="4" s="1"/>
  <c r="D5575" i="4"/>
  <c r="F5575" i="4" s="1"/>
  <c r="D5576" i="4"/>
  <c r="F5576" i="4" s="1"/>
  <c r="D5579" i="4"/>
  <c r="F5579" i="4" s="1"/>
  <c r="D5580" i="4"/>
  <c r="F5580" i="4" s="1"/>
  <c r="D5581" i="4"/>
  <c r="F5581" i="4" s="1"/>
  <c r="D5582" i="4"/>
  <c r="F5582" i="4" s="1"/>
  <c r="D5583" i="4"/>
  <c r="F5583" i="4" s="1"/>
  <c r="D5584" i="4"/>
  <c r="F5584" i="4" s="1"/>
  <c r="D5585" i="4"/>
  <c r="F5585" i="4" s="1"/>
  <c r="D5586" i="4"/>
  <c r="F5586" i="4" s="1"/>
  <c r="D5587" i="4"/>
  <c r="F5587" i="4" s="1"/>
  <c r="D5588" i="4"/>
  <c r="F5588" i="4" s="1"/>
  <c r="D5589" i="4"/>
  <c r="F5589" i="4" s="1"/>
  <c r="D5590" i="4"/>
  <c r="F5590" i="4" s="1"/>
  <c r="D5591" i="4"/>
  <c r="F5591" i="4" s="1"/>
  <c r="D5592" i="4"/>
  <c r="F5592" i="4" s="1"/>
  <c r="D5594" i="4"/>
  <c r="F5594" i="4" s="1"/>
  <c r="D5595" i="4"/>
  <c r="F5595" i="4" s="1"/>
  <c r="D5597" i="4"/>
  <c r="F5597" i="4" s="1"/>
  <c r="D5598" i="4"/>
  <c r="F5598" i="4" s="1"/>
  <c r="D5599" i="4"/>
  <c r="F5599" i="4" s="1"/>
  <c r="D5600" i="4"/>
  <c r="F5600" i="4" s="1"/>
  <c r="D5601" i="4"/>
  <c r="F5601" i="4" s="1"/>
  <c r="D5602" i="4"/>
  <c r="F5602" i="4" s="1"/>
  <c r="D5603" i="4"/>
  <c r="F5603" i="4" s="1"/>
  <c r="D5604" i="4"/>
  <c r="F5604" i="4" s="1"/>
  <c r="D5605" i="4"/>
  <c r="F5605" i="4" s="1"/>
  <c r="D5606" i="4"/>
  <c r="F5606" i="4" s="1"/>
  <c r="D5607" i="4"/>
  <c r="F5607" i="4" s="1"/>
  <c r="D5608" i="4"/>
  <c r="F5608" i="4" s="1"/>
  <c r="D5609" i="4"/>
  <c r="F5609" i="4" s="1"/>
  <c r="D5611" i="4"/>
  <c r="F5611" i="4" s="1"/>
  <c r="D5612" i="4"/>
  <c r="F5612" i="4" s="1"/>
  <c r="D5613" i="4"/>
  <c r="F5613" i="4" s="1"/>
  <c r="D5614" i="4"/>
  <c r="F5614" i="4" s="1"/>
  <c r="D5615" i="4"/>
  <c r="F5615" i="4" s="1"/>
  <c r="D5616" i="4"/>
  <c r="F5616" i="4" s="1"/>
  <c r="D5618" i="4"/>
  <c r="F5618" i="4" s="1"/>
  <c r="D5619" i="4"/>
  <c r="F5619" i="4" s="1"/>
  <c r="D5620" i="4"/>
  <c r="F5620" i="4" s="1"/>
  <c r="D5621" i="4"/>
  <c r="F5621" i="4" s="1"/>
  <c r="D5622" i="4"/>
  <c r="F5622" i="4" s="1"/>
  <c r="D5623" i="4"/>
  <c r="F5623" i="4" s="1"/>
  <c r="D5624" i="4"/>
  <c r="F5624" i="4" s="1"/>
  <c r="D5625" i="4"/>
  <c r="F5625" i="4" s="1"/>
  <c r="D5626" i="4"/>
  <c r="F5626" i="4" s="1"/>
  <c r="D5627" i="4"/>
  <c r="F5627" i="4" s="1"/>
  <c r="D5628" i="4"/>
  <c r="F5628" i="4" s="1"/>
  <c r="D5630" i="4"/>
  <c r="F5630" i="4" s="1"/>
  <c r="D5631" i="4"/>
  <c r="F5631" i="4" s="1"/>
  <c r="D5632" i="4"/>
  <c r="F5632" i="4" s="1"/>
  <c r="D5633" i="4"/>
  <c r="F5633" i="4" s="1"/>
  <c r="D5634" i="4"/>
  <c r="F5634" i="4" s="1"/>
  <c r="D5635" i="4"/>
  <c r="F5635" i="4" s="1"/>
  <c r="D5636" i="4"/>
  <c r="F5636" i="4" s="1"/>
  <c r="D5637" i="4"/>
  <c r="F5637" i="4" s="1"/>
  <c r="D5638" i="4"/>
  <c r="F5638" i="4" s="1"/>
  <c r="D5640" i="4"/>
  <c r="F5640" i="4" s="1"/>
  <c r="D5641" i="4"/>
  <c r="F5641" i="4" s="1"/>
  <c r="D5642" i="4"/>
  <c r="F5642" i="4" s="1"/>
  <c r="D5643" i="4"/>
  <c r="F5643" i="4" s="1"/>
  <c r="D5644" i="4"/>
  <c r="F5644" i="4" s="1"/>
  <c r="D5645" i="4"/>
  <c r="F5645" i="4" s="1"/>
  <c r="D5646" i="4"/>
  <c r="F5646" i="4" s="1"/>
  <c r="D5647" i="4"/>
  <c r="F5647" i="4" s="1"/>
  <c r="D5648" i="4"/>
  <c r="F5648" i="4" s="1"/>
  <c r="D5649" i="4"/>
  <c r="F5649" i="4" s="1"/>
  <c r="D5650" i="4"/>
  <c r="F5650" i="4" s="1"/>
  <c r="D5651" i="4"/>
  <c r="F5651" i="4" s="1"/>
  <c r="D5652" i="4"/>
  <c r="F5652" i="4" s="1"/>
  <c r="D5653" i="4"/>
  <c r="F5653" i="4" s="1"/>
  <c r="D5655" i="4"/>
  <c r="F5655" i="4" s="1"/>
  <c r="D5656" i="4"/>
  <c r="F5656" i="4" s="1"/>
  <c r="D5657" i="4"/>
  <c r="F5657" i="4" s="1"/>
  <c r="D5658" i="4"/>
  <c r="F5658" i="4" s="1"/>
  <c r="D5660" i="4"/>
  <c r="F5660" i="4" s="1"/>
  <c r="D5661" i="4"/>
  <c r="F5661" i="4" s="1"/>
  <c r="D5662" i="4"/>
  <c r="F5662" i="4" s="1"/>
  <c r="D5663" i="4"/>
  <c r="F5663" i="4" s="1"/>
  <c r="D5664" i="4"/>
  <c r="F5664" i="4" s="1"/>
  <c r="D5665" i="4"/>
  <c r="F5665" i="4" s="1"/>
  <c r="D5666" i="4"/>
  <c r="F5666" i="4" s="1"/>
  <c r="D5667" i="4"/>
  <c r="F5667" i="4" s="1"/>
  <c r="D5668" i="4"/>
  <c r="F5668" i="4" s="1"/>
  <c r="D5669" i="4"/>
  <c r="F5669" i="4" s="1"/>
  <c r="D5670" i="4"/>
  <c r="F5670" i="4" s="1"/>
  <c r="D5672" i="4"/>
  <c r="F5672" i="4" s="1"/>
  <c r="D5673" i="4"/>
  <c r="F5673" i="4" s="1"/>
  <c r="D5674" i="4"/>
  <c r="F5674" i="4" s="1"/>
  <c r="D5676" i="4"/>
  <c r="F5676" i="4" s="1"/>
  <c r="D5677" i="4"/>
  <c r="F5677" i="4" s="1"/>
  <c r="D5678" i="4"/>
  <c r="F5678" i="4" s="1"/>
  <c r="D5679" i="4"/>
  <c r="F5679" i="4" s="1"/>
  <c r="D5680" i="4"/>
  <c r="F5680" i="4" s="1"/>
  <c r="D5681" i="4"/>
  <c r="F5681" i="4" s="1"/>
  <c r="D5682" i="4"/>
  <c r="F5682" i="4" s="1"/>
  <c r="D5683" i="4"/>
  <c r="F5683" i="4" s="1"/>
  <c r="D5684" i="4"/>
  <c r="F5684" i="4" s="1"/>
  <c r="D5685" i="4"/>
  <c r="F5685" i="4" s="1"/>
  <c r="D5686" i="4"/>
  <c r="F5686" i="4" s="1"/>
  <c r="D5688" i="4"/>
  <c r="F5688" i="4" s="1"/>
  <c r="D5689" i="4"/>
  <c r="F5689" i="4" s="1"/>
  <c r="D5690" i="4"/>
  <c r="F5690" i="4" s="1"/>
  <c r="D5691" i="4"/>
  <c r="F5691" i="4" s="1"/>
  <c r="D5692" i="4"/>
  <c r="F5692" i="4" s="1"/>
  <c r="D5693" i="4"/>
  <c r="F5693" i="4" s="1"/>
  <c r="D5694" i="4"/>
  <c r="F5694" i="4" s="1"/>
  <c r="D5695" i="4"/>
  <c r="F5695" i="4" s="1"/>
  <c r="D5697" i="4"/>
  <c r="F5697" i="4" s="1"/>
  <c r="D5698" i="4"/>
  <c r="F5698" i="4" s="1"/>
  <c r="D5699" i="4"/>
  <c r="F5699" i="4" s="1"/>
  <c r="D5700" i="4"/>
  <c r="F5700" i="4" s="1"/>
  <c r="D5701" i="4"/>
  <c r="F5701" i="4" s="1"/>
  <c r="D5702" i="4"/>
  <c r="F5702" i="4" s="1"/>
  <c r="D5703" i="4"/>
  <c r="F5703" i="4" s="1"/>
  <c r="D5704" i="4"/>
  <c r="F5704" i="4" s="1"/>
  <c r="D5705" i="4"/>
  <c r="F5705" i="4" s="1"/>
  <c r="D5706" i="4"/>
  <c r="F5706" i="4" s="1"/>
  <c r="D5707" i="4"/>
  <c r="F5707" i="4" s="1"/>
  <c r="D5708" i="4"/>
  <c r="F5708" i="4" s="1"/>
  <c r="D5710" i="4"/>
  <c r="F5710" i="4" s="1"/>
  <c r="D5711" i="4"/>
  <c r="F5711" i="4" s="1"/>
  <c r="D5712" i="4"/>
  <c r="F5712" i="4" s="1"/>
  <c r="D5713" i="4"/>
  <c r="F5713" i="4" s="1"/>
  <c r="D5714" i="4"/>
  <c r="F5714" i="4" s="1"/>
  <c r="D5715" i="4"/>
  <c r="F5715" i="4" s="1"/>
  <c r="D5716" i="4"/>
  <c r="F5716" i="4" s="1"/>
  <c r="D5718" i="4"/>
  <c r="F5718" i="4" s="1"/>
  <c r="D5719" i="4"/>
  <c r="F5719" i="4" s="1"/>
  <c r="D5720" i="4"/>
  <c r="F5720" i="4" s="1"/>
  <c r="D5721" i="4"/>
  <c r="F5721" i="4" s="1"/>
  <c r="D5723" i="4"/>
  <c r="F5723" i="4" s="1"/>
  <c r="D5724" i="4"/>
  <c r="F5724" i="4" s="1"/>
  <c r="D5725" i="4"/>
  <c r="F5725" i="4" s="1"/>
  <c r="D5726" i="4"/>
  <c r="F5726" i="4" s="1"/>
  <c r="D5727" i="4"/>
  <c r="F5727" i="4" s="1"/>
  <c r="D5729" i="4"/>
  <c r="F5729" i="4" s="1"/>
  <c r="D5730" i="4"/>
  <c r="F5730" i="4" s="1"/>
  <c r="D5731" i="4"/>
  <c r="F5731" i="4" s="1"/>
  <c r="D5733" i="4"/>
  <c r="F5733" i="4" s="1"/>
  <c r="D5734" i="4"/>
  <c r="F5734" i="4" s="1"/>
  <c r="D5735" i="4"/>
  <c r="F5735" i="4" s="1"/>
  <c r="D5736" i="4"/>
  <c r="F5736" i="4" s="1"/>
  <c r="D5737" i="4"/>
  <c r="F5737" i="4" s="1"/>
  <c r="D5738" i="4"/>
  <c r="F5738" i="4" s="1"/>
  <c r="D5740" i="4"/>
  <c r="F5740" i="4" s="1"/>
  <c r="D5741" i="4"/>
  <c r="F5741" i="4" s="1"/>
  <c r="D5742" i="4"/>
  <c r="F5742" i="4" s="1"/>
  <c r="D5743" i="4"/>
  <c r="F5743" i="4" s="1"/>
  <c r="D5744" i="4"/>
  <c r="F5744" i="4" s="1"/>
  <c r="D5745" i="4"/>
  <c r="F5745" i="4" s="1"/>
  <c r="D5746" i="4"/>
  <c r="F5746" i="4" s="1"/>
  <c r="D5747" i="4"/>
  <c r="F5747" i="4" s="1"/>
  <c r="D5748" i="4"/>
  <c r="F5748" i="4" s="1"/>
  <c r="D5749" i="4"/>
  <c r="F5749" i="4" s="1"/>
  <c r="D5750" i="4"/>
  <c r="F5750" i="4" s="1"/>
  <c r="D5751" i="4"/>
  <c r="F5751" i="4" s="1"/>
  <c r="D5754" i="4"/>
  <c r="F5754" i="4" s="1"/>
  <c r="D5755" i="4"/>
  <c r="F5755" i="4" s="1"/>
  <c r="D5756" i="4"/>
  <c r="F5756" i="4" s="1"/>
  <c r="D5757" i="4"/>
  <c r="F5757" i="4" s="1"/>
  <c r="D5758" i="4"/>
  <c r="F5758" i="4" s="1"/>
  <c r="D5759" i="4"/>
  <c r="F5759" i="4" s="1"/>
  <c r="D5760" i="4"/>
  <c r="F5760" i="4" s="1"/>
  <c r="D5761" i="4"/>
  <c r="F5761" i="4" s="1"/>
  <c r="D5762" i="4"/>
  <c r="F5762" i="4" s="1"/>
  <c r="D5763" i="4"/>
  <c r="F5763" i="4" s="1"/>
  <c r="D5764" i="4"/>
  <c r="F5764" i="4" s="1"/>
  <c r="D5765" i="4"/>
  <c r="F5765" i="4" s="1"/>
  <c r="D5766" i="4"/>
  <c r="F5766" i="4" s="1"/>
  <c r="D5767" i="4"/>
  <c r="F5767" i="4" s="1"/>
  <c r="D5768" i="4"/>
  <c r="F5768" i="4" s="1"/>
  <c r="D5769" i="4"/>
  <c r="F5769" i="4" s="1"/>
  <c r="D5771" i="4"/>
  <c r="F5771" i="4" s="1"/>
  <c r="D5772" i="4"/>
  <c r="F5772" i="4" s="1"/>
  <c r="D5773" i="4"/>
  <c r="F5773" i="4" s="1"/>
  <c r="D5774" i="4"/>
  <c r="F5774" i="4" s="1"/>
  <c r="D5775" i="4"/>
  <c r="F5775" i="4" s="1"/>
  <c r="D5776" i="4"/>
  <c r="F5776" i="4" s="1"/>
  <c r="D5778" i="4"/>
  <c r="F5778" i="4" s="1"/>
  <c r="D5779" i="4"/>
  <c r="F5779" i="4" s="1"/>
  <c r="D5780" i="4"/>
  <c r="F5780" i="4" s="1"/>
  <c r="D5781" i="4"/>
  <c r="F5781" i="4" s="1"/>
  <c r="D5782" i="4"/>
  <c r="F5782" i="4" s="1"/>
  <c r="D5783" i="4"/>
  <c r="F5783" i="4" s="1"/>
  <c r="D5785" i="4"/>
  <c r="F5785" i="4" s="1"/>
  <c r="D5786" i="4"/>
  <c r="F5786" i="4" s="1"/>
  <c r="D5787" i="4"/>
  <c r="F5787" i="4" s="1"/>
  <c r="D5788" i="4"/>
  <c r="F5788" i="4" s="1"/>
  <c r="D5789" i="4"/>
  <c r="F5789" i="4" s="1"/>
  <c r="D5790" i="4"/>
  <c r="F5790" i="4" s="1"/>
  <c r="D5791" i="4"/>
  <c r="F5791" i="4" s="1"/>
  <c r="D5793" i="4"/>
  <c r="F5793" i="4" s="1"/>
  <c r="D5794" i="4"/>
  <c r="F5794" i="4" s="1"/>
  <c r="D5795" i="4"/>
  <c r="F5795" i="4" s="1"/>
  <c r="D5796" i="4"/>
  <c r="F5796" i="4" s="1"/>
  <c r="D5797" i="4"/>
  <c r="F5797" i="4" s="1"/>
  <c r="D5798" i="4"/>
  <c r="F5798" i="4" s="1"/>
  <c r="D5799" i="4"/>
  <c r="F5799" i="4" s="1"/>
  <c r="D5800" i="4"/>
  <c r="F5800" i="4" s="1"/>
  <c r="D5801" i="4"/>
  <c r="F5801" i="4" s="1"/>
  <c r="D5802" i="4"/>
  <c r="F5802" i="4" s="1"/>
  <c r="D5804" i="4"/>
  <c r="F5804" i="4" s="1"/>
  <c r="D5805" i="4"/>
  <c r="F5805" i="4" s="1"/>
  <c r="D5806" i="4"/>
  <c r="F5806" i="4" s="1"/>
  <c r="D5807" i="4"/>
  <c r="F5807" i="4" s="1"/>
  <c r="D5808" i="4"/>
  <c r="F5808" i="4" s="1"/>
  <c r="D5809" i="4"/>
  <c r="F5809" i="4" s="1"/>
  <c r="D5810" i="4"/>
  <c r="F5810" i="4" s="1"/>
  <c r="D5812" i="4"/>
  <c r="F5812" i="4" s="1"/>
  <c r="D5813" i="4"/>
  <c r="F5813" i="4" s="1"/>
  <c r="D5814" i="4"/>
  <c r="F5814" i="4" s="1"/>
  <c r="D5815" i="4"/>
  <c r="F5815" i="4" s="1"/>
  <c r="D5816" i="4"/>
  <c r="F5816" i="4" s="1"/>
  <c r="D5817" i="4"/>
  <c r="F5817" i="4" s="1"/>
  <c r="D5818" i="4"/>
  <c r="F5818" i="4" s="1"/>
  <c r="D5819" i="4"/>
  <c r="F5819" i="4" s="1"/>
  <c r="D5820" i="4"/>
  <c r="F5820" i="4" s="1"/>
  <c r="D5821" i="4"/>
  <c r="F5821" i="4" s="1"/>
  <c r="D5822" i="4"/>
  <c r="F5822" i="4" s="1"/>
  <c r="D5823" i="4"/>
  <c r="F5823" i="4" s="1"/>
  <c r="D5824" i="4"/>
  <c r="F5824" i="4" s="1"/>
  <c r="D5825" i="4"/>
  <c r="F5825" i="4" s="1"/>
  <c r="D5826" i="4"/>
  <c r="F5826" i="4" s="1"/>
  <c r="D5827" i="4"/>
  <c r="F5827" i="4" s="1"/>
  <c r="D5829" i="4"/>
  <c r="F5829" i="4" s="1"/>
  <c r="D5830" i="4"/>
  <c r="F5830" i="4" s="1"/>
  <c r="D5831" i="4"/>
  <c r="F5831" i="4" s="1"/>
  <c r="D5832" i="4"/>
  <c r="F5832" i="4" s="1"/>
  <c r="D5833" i="4"/>
  <c r="F5833" i="4" s="1"/>
  <c r="D5834" i="4"/>
  <c r="F5834" i="4" s="1"/>
  <c r="D5835" i="4"/>
  <c r="F5835" i="4" s="1"/>
  <c r="D5836" i="4"/>
  <c r="F5836" i="4" s="1"/>
  <c r="D5837" i="4"/>
  <c r="F5837" i="4" s="1"/>
  <c r="D5838" i="4"/>
  <c r="F5838" i="4" s="1"/>
  <c r="D5839" i="4"/>
  <c r="F5839" i="4" s="1"/>
  <c r="D5841" i="4"/>
  <c r="F5841" i="4" s="1"/>
  <c r="D5842" i="4"/>
  <c r="F5842" i="4" s="1"/>
  <c r="D5843" i="4"/>
  <c r="F5843" i="4" s="1"/>
  <c r="D5844" i="4"/>
  <c r="F5844" i="4" s="1"/>
  <c r="D5845" i="4"/>
  <c r="F5845" i="4" s="1"/>
  <c r="D5846" i="4"/>
  <c r="F5846" i="4" s="1"/>
  <c r="D5847" i="4"/>
  <c r="F5847" i="4" s="1"/>
  <c r="D5848" i="4"/>
  <c r="F5848" i="4" s="1"/>
  <c r="D5849" i="4"/>
  <c r="F5849" i="4" s="1"/>
  <c r="D5850" i="4"/>
  <c r="F5850" i="4" s="1"/>
  <c r="D5851" i="4"/>
  <c r="F5851" i="4" s="1"/>
  <c r="D5852" i="4"/>
  <c r="F5852" i="4" s="1"/>
  <c r="D5853" i="4"/>
  <c r="F5853" i="4" s="1"/>
  <c r="D5854" i="4"/>
  <c r="F5854" i="4" s="1"/>
  <c r="D5855" i="4"/>
  <c r="F5855" i="4" s="1"/>
  <c r="D5856" i="4"/>
  <c r="F5856" i="4" s="1"/>
  <c r="D5858" i="4"/>
  <c r="F5858" i="4" s="1"/>
  <c r="D5859" i="4"/>
  <c r="F5859" i="4" s="1"/>
  <c r="D5860" i="4"/>
  <c r="F5860" i="4" s="1"/>
  <c r="D5861" i="4"/>
  <c r="F5861" i="4" s="1"/>
  <c r="D5862" i="4"/>
  <c r="F5862" i="4" s="1"/>
  <c r="D5864" i="4"/>
  <c r="F5864" i="4" s="1"/>
  <c r="D5865" i="4"/>
  <c r="F5865" i="4" s="1"/>
  <c r="D5866" i="4"/>
  <c r="F5866" i="4" s="1"/>
  <c r="D5867" i="4"/>
  <c r="F5867" i="4" s="1"/>
  <c r="D5868" i="4"/>
  <c r="F5868" i="4" s="1"/>
  <c r="D5869" i="4"/>
  <c r="F5869" i="4" s="1"/>
  <c r="D5870" i="4"/>
  <c r="F5870" i="4" s="1"/>
  <c r="D5871" i="4"/>
  <c r="F5871" i="4" s="1"/>
  <c r="D5872" i="4"/>
  <c r="F5872" i="4" s="1"/>
  <c r="D5873" i="4"/>
  <c r="F5873" i="4" s="1"/>
  <c r="D5874" i="4"/>
  <c r="F5874" i="4" s="1"/>
  <c r="D5875" i="4"/>
  <c r="F5875" i="4" s="1"/>
  <c r="D5876" i="4"/>
  <c r="F5876" i="4" s="1"/>
  <c r="D5878" i="4"/>
  <c r="F5878" i="4" s="1"/>
  <c r="D5879" i="4"/>
  <c r="F5879" i="4" s="1"/>
  <c r="D5880" i="4"/>
  <c r="F5880" i="4" s="1"/>
  <c r="D5881" i="4"/>
  <c r="F5881" i="4" s="1"/>
  <c r="D5882" i="4"/>
  <c r="F5882" i="4" s="1"/>
  <c r="D5884" i="4"/>
  <c r="F5884" i="4" s="1"/>
  <c r="D5885" i="4"/>
  <c r="F5885" i="4" s="1"/>
  <c r="D5886" i="4"/>
  <c r="F5886" i="4" s="1"/>
  <c r="D5887" i="4"/>
  <c r="F5887" i="4" s="1"/>
  <c r="D5888" i="4"/>
  <c r="F5888" i="4" s="1"/>
  <c r="D5889" i="4"/>
  <c r="F5889" i="4" s="1"/>
  <c r="D5891" i="4"/>
  <c r="F5891" i="4" s="1"/>
  <c r="D5892" i="4"/>
  <c r="F5892" i="4" s="1"/>
  <c r="D5893" i="4"/>
  <c r="F5893" i="4" s="1"/>
  <c r="D5894" i="4"/>
  <c r="F5894" i="4" s="1"/>
  <c r="D5896" i="4"/>
  <c r="F5896" i="4" s="1"/>
  <c r="D5897" i="4"/>
  <c r="F5897" i="4" s="1"/>
  <c r="D5898" i="4"/>
  <c r="F5898" i="4" s="1"/>
  <c r="D5899" i="4"/>
  <c r="F5899" i="4" s="1"/>
  <c r="D5900" i="4"/>
  <c r="F5900" i="4" s="1"/>
  <c r="D5901" i="4"/>
  <c r="F5901" i="4" s="1"/>
  <c r="D5902" i="4"/>
  <c r="F5902" i="4" s="1"/>
  <c r="D5903" i="4"/>
  <c r="F5903" i="4" s="1"/>
  <c r="D5904" i="4"/>
  <c r="F5904" i="4" s="1"/>
  <c r="D5905" i="4"/>
  <c r="F5905" i="4" s="1"/>
  <c r="D5906" i="4"/>
  <c r="F5906" i="4" s="1"/>
  <c r="D5907" i="4"/>
  <c r="F5907" i="4" s="1"/>
  <c r="D5909" i="4"/>
  <c r="F5909" i="4" s="1"/>
  <c r="D5910" i="4"/>
  <c r="F5910" i="4" s="1"/>
  <c r="D5912" i="4"/>
  <c r="F5912" i="4" s="1"/>
  <c r="D5913" i="4"/>
  <c r="F5913" i="4" s="1"/>
  <c r="D5914" i="4"/>
  <c r="F5914" i="4" s="1"/>
  <c r="D5915" i="4"/>
  <c r="F5915" i="4" s="1"/>
  <c r="D5916" i="4"/>
  <c r="F5916" i="4" s="1"/>
  <c r="D5917" i="4"/>
  <c r="F5917" i="4" s="1"/>
  <c r="D5918" i="4"/>
  <c r="F5918" i="4" s="1"/>
  <c r="D5919" i="4"/>
  <c r="F5919" i="4" s="1"/>
  <c r="D5920" i="4"/>
  <c r="F5920" i="4" s="1"/>
  <c r="D5921" i="4"/>
  <c r="F5921" i="4" s="1"/>
  <c r="D5922" i="4"/>
  <c r="F5922" i="4" s="1"/>
  <c r="D5924" i="4"/>
  <c r="F5924" i="4" s="1"/>
  <c r="D5925" i="4"/>
  <c r="F5925" i="4" s="1"/>
  <c r="D5927" i="4"/>
  <c r="F5927" i="4" s="1"/>
  <c r="D5928" i="4"/>
  <c r="F5928" i="4" s="1"/>
  <c r="D5929" i="4"/>
  <c r="F5929" i="4" s="1"/>
  <c r="D5930" i="4"/>
  <c r="F5930" i="4" s="1"/>
  <c r="D5931" i="4"/>
  <c r="F5931" i="4" s="1"/>
  <c r="D5932" i="4"/>
  <c r="F5932" i="4" s="1"/>
  <c r="D5933" i="4"/>
  <c r="F5933" i="4" s="1"/>
  <c r="D5934" i="4"/>
  <c r="F5934" i="4" s="1"/>
  <c r="D5935" i="4"/>
  <c r="F5935" i="4" s="1"/>
  <c r="D5936" i="4"/>
  <c r="F5936" i="4" s="1"/>
  <c r="D5937" i="4"/>
  <c r="F5937" i="4" s="1"/>
  <c r="D5939" i="4"/>
  <c r="F5939" i="4" s="1"/>
  <c r="D5940" i="4"/>
  <c r="F5940" i="4" s="1"/>
  <c r="D5941" i="4"/>
  <c r="F5941" i="4" s="1"/>
  <c r="D5942" i="4"/>
  <c r="F5942" i="4" s="1"/>
  <c r="D5943" i="4"/>
  <c r="F5943" i="4" s="1"/>
  <c r="D5944" i="4"/>
  <c r="F5944" i="4" s="1"/>
  <c r="D5945" i="4"/>
  <c r="F5945" i="4" s="1"/>
  <c r="D5947" i="4"/>
  <c r="F5947" i="4" s="1"/>
  <c r="D5948" i="4"/>
  <c r="F5948" i="4" s="1"/>
  <c r="D5950" i="4"/>
  <c r="F5950" i="4" s="1"/>
  <c r="D5951" i="4"/>
  <c r="F5951" i="4" s="1"/>
  <c r="D5952" i="4"/>
  <c r="F5952" i="4" s="1"/>
  <c r="D5953" i="4"/>
  <c r="F5953" i="4" s="1"/>
  <c r="D5954" i="4"/>
  <c r="F5954" i="4" s="1"/>
  <c r="D5955" i="4"/>
  <c r="F5955" i="4" s="1"/>
  <c r="D5956" i="4"/>
  <c r="F5956" i="4" s="1"/>
  <c r="D5957" i="4"/>
  <c r="F5957" i="4" s="1"/>
  <c r="D5958" i="4"/>
  <c r="F5958" i="4" s="1"/>
  <c r="D5959" i="4"/>
  <c r="F5959" i="4" s="1"/>
  <c r="D5960" i="4"/>
  <c r="F5960" i="4" s="1"/>
  <c r="D5961" i="4"/>
  <c r="F5961" i="4" s="1"/>
  <c r="D5962" i="4"/>
  <c r="F5962" i="4" s="1"/>
  <c r="D5964" i="4"/>
  <c r="F5964" i="4" s="1"/>
  <c r="D5965" i="4"/>
  <c r="F5965" i="4" s="1"/>
  <c r="D5966" i="4"/>
  <c r="F5966" i="4" s="1"/>
  <c r="D5967" i="4"/>
  <c r="F5967" i="4" s="1"/>
  <c r="D5968" i="4"/>
  <c r="F5968" i="4" s="1"/>
  <c r="D5969" i="4"/>
  <c r="F5969" i="4" s="1"/>
  <c r="D5970" i="4"/>
  <c r="F5970" i="4" s="1"/>
  <c r="D5971" i="4"/>
  <c r="F5971" i="4" s="1"/>
  <c r="D5972" i="4"/>
  <c r="F5972" i="4" s="1"/>
  <c r="D5973" i="4"/>
  <c r="F5973" i="4" s="1"/>
  <c r="D5974" i="4"/>
  <c r="F5974" i="4" s="1"/>
  <c r="D5976" i="4"/>
  <c r="F5976" i="4" s="1"/>
  <c r="D5978" i="4"/>
  <c r="F5978" i="4" s="1"/>
  <c r="D5981" i="4"/>
  <c r="F5981" i="4" s="1"/>
  <c r="D5983" i="4"/>
  <c r="F5983" i="4" s="1"/>
  <c r="D5984" i="4"/>
  <c r="F5984" i="4" s="1"/>
  <c r="D5985" i="4"/>
  <c r="F5985" i="4" s="1"/>
  <c r="D5986" i="4"/>
  <c r="F5986" i="4" s="1"/>
  <c r="D5987" i="4"/>
  <c r="F5987" i="4" s="1"/>
  <c r="D5988" i="4"/>
  <c r="F5988" i="4" s="1"/>
  <c r="D5989" i="4"/>
  <c r="F5989" i="4" s="1"/>
  <c r="D5990" i="4"/>
  <c r="F5990" i="4" s="1"/>
  <c r="D5991" i="4"/>
  <c r="F5991" i="4" s="1"/>
  <c r="D5992" i="4"/>
  <c r="F5992" i="4" s="1"/>
  <c r="D5993" i="4"/>
  <c r="F5993" i="4" s="1"/>
  <c r="D5994" i="4"/>
  <c r="F5994" i="4" s="1"/>
  <c r="D5995" i="4"/>
  <c r="F5995" i="4" s="1"/>
  <c r="D5997" i="4"/>
  <c r="F5997" i="4" s="1"/>
  <c r="D5998" i="4"/>
  <c r="F5998" i="4" s="1"/>
  <c r="D5999" i="4"/>
  <c r="F5999" i="4" s="1"/>
  <c r="D6000" i="4"/>
  <c r="F6000" i="4" s="1"/>
  <c r="D6001" i="4"/>
  <c r="F6001" i="4" s="1"/>
  <c r="D6002" i="4"/>
  <c r="F6002" i="4" s="1"/>
  <c r="D6003" i="4"/>
  <c r="F6003" i="4" s="1"/>
  <c r="D6004" i="4"/>
  <c r="F6004" i="4" s="1"/>
  <c r="D6005" i="4"/>
  <c r="F6005" i="4" s="1"/>
  <c r="D6006" i="4"/>
  <c r="F6006" i="4" s="1"/>
  <c r="D6007" i="4"/>
  <c r="F6007" i="4" s="1"/>
  <c r="D6008" i="4"/>
  <c r="F6008" i="4" s="1"/>
  <c r="D6009" i="4"/>
  <c r="F6009" i="4" s="1"/>
  <c r="D6011" i="4"/>
  <c r="F6011" i="4" s="1"/>
  <c r="D6012" i="4"/>
  <c r="F6012" i="4" s="1"/>
  <c r="D6013" i="4"/>
  <c r="F6013" i="4" s="1"/>
  <c r="D6014" i="4"/>
  <c r="F6014" i="4" s="1"/>
  <c r="D6015" i="4"/>
  <c r="F6015" i="4" s="1"/>
  <c r="D6017" i="4"/>
  <c r="F6017" i="4" s="1"/>
  <c r="D6018" i="4"/>
  <c r="F6018" i="4" s="1"/>
  <c r="D6019" i="4"/>
  <c r="F6019" i="4" s="1"/>
  <c r="D6020" i="4"/>
  <c r="F6020" i="4" s="1"/>
  <c r="D6021" i="4"/>
  <c r="F6021" i="4" s="1"/>
  <c r="D6022" i="4"/>
  <c r="F6022" i="4" s="1"/>
  <c r="D6023" i="4"/>
  <c r="F6023" i="4" s="1"/>
  <c r="D6024" i="4"/>
  <c r="F6024" i="4" s="1"/>
  <c r="D6025" i="4"/>
  <c r="F6025" i="4" s="1"/>
  <c r="D6026" i="4"/>
  <c r="F6026" i="4" s="1"/>
  <c r="D6027" i="4"/>
  <c r="F6027" i="4" s="1"/>
  <c r="D6028" i="4"/>
  <c r="F6028" i="4" s="1"/>
  <c r="D6029" i="4"/>
  <c r="F6029" i="4" s="1"/>
  <c r="D6031" i="4"/>
  <c r="F6031" i="4" s="1"/>
  <c r="D6032" i="4"/>
  <c r="F6032" i="4" s="1"/>
  <c r="D6033" i="4"/>
  <c r="F6033" i="4" s="1"/>
  <c r="D6034" i="4"/>
  <c r="F6034" i="4" s="1"/>
  <c r="D6035" i="4"/>
  <c r="F6035" i="4" s="1"/>
  <c r="D6036" i="4"/>
  <c r="F6036" i="4" s="1"/>
  <c r="D6037" i="4"/>
  <c r="F6037" i="4" s="1"/>
  <c r="D6038" i="4"/>
  <c r="F6038" i="4" s="1"/>
  <c r="D6039" i="4"/>
  <c r="F6039" i="4" s="1"/>
  <c r="D6040" i="4"/>
  <c r="F6040" i="4" s="1"/>
  <c r="D6041" i="4"/>
  <c r="F6041" i="4" s="1"/>
  <c r="D6043" i="4"/>
  <c r="F6043" i="4" s="1"/>
  <c r="D6044" i="4"/>
  <c r="F6044" i="4" s="1"/>
  <c r="D6047" i="4"/>
  <c r="F6047" i="4" s="1"/>
  <c r="D6048" i="4"/>
  <c r="F6048" i="4" s="1"/>
  <c r="D6049" i="4"/>
  <c r="F6049" i="4" s="1"/>
  <c r="D6050" i="4"/>
  <c r="F6050" i="4" s="1"/>
  <c r="D6051" i="4"/>
  <c r="F6051" i="4" s="1"/>
  <c r="D6052" i="4"/>
  <c r="F6052" i="4" s="1"/>
  <c r="D6054" i="4"/>
  <c r="F6054" i="4" s="1"/>
  <c r="D6055" i="4"/>
  <c r="F6055" i="4" s="1"/>
  <c r="D6056" i="4"/>
  <c r="F6056" i="4" s="1"/>
  <c r="D6057" i="4"/>
  <c r="F6057" i="4" s="1"/>
  <c r="D6058" i="4"/>
  <c r="F6058" i="4" s="1"/>
  <c r="D6059" i="4"/>
  <c r="F6059" i="4" s="1"/>
  <c r="D6060" i="4"/>
  <c r="F6060" i="4" s="1"/>
  <c r="D6061" i="4"/>
  <c r="F6061" i="4" s="1"/>
  <c r="D6062" i="4"/>
  <c r="F6062" i="4" s="1"/>
  <c r="D6065" i="4"/>
  <c r="F6065" i="4" s="1"/>
  <c r="D6066" i="4"/>
  <c r="F6066" i="4" s="1"/>
  <c r="D6067" i="4"/>
  <c r="F6067" i="4" s="1"/>
  <c r="D6068" i="4"/>
  <c r="F6068" i="4" s="1"/>
  <c r="D6069" i="4"/>
  <c r="F6069" i="4" s="1"/>
  <c r="D6070" i="4"/>
  <c r="F6070" i="4" s="1"/>
  <c r="D6071" i="4"/>
  <c r="F6071" i="4" s="1"/>
  <c r="D6072" i="4"/>
  <c r="F6072" i="4" s="1"/>
  <c r="D6074" i="4"/>
  <c r="F6074" i="4" s="1"/>
  <c r="D6075" i="4"/>
  <c r="F6075" i="4" s="1"/>
  <c r="D6077" i="4"/>
  <c r="F6077" i="4" s="1"/>
  <c r="D6078" i="4"/>
  <c r="F6078" i="4" s="1"/>
  <c r="D6079" i="4"/>
  <c r="F6079" i="4" s="1"/>
  <c r="D6080" i="4"/>
  <c r="F6080" i="4" s="1"/>
  <c r="D6081" i="4"/>
  <c r="F6081" i="4" s="1"/>
  <c r="D6082" i="4"/>
  <c r="F6082" i="4" s="1"/>
  <c r="D6083" i="4"/>
  <c r="F6083" i="4" s="1"/>
  <c r="D6084" i="4"/>
  <c r="F6084" i="4" s="1"/>
  <c r="D6085" i="4"/>
  <c r="F6085" i="4" s="1"/>
  <c r="D6086" i="4"/>
  <c r="F6086" i="4" s="1"/>
  <c r="D6087" i="4"/>
  <c r="F6087" i="4" s="1"/>
  <c r="D6088" i="4"/>
  <c r="F6088" i="4" s="1"/>
  <c r="D6089" i="4"/>
  <c r="F6089" i="4" s="1"/>
  <c r="D6090" i="4"/>
  <c r="F6090" i="4" s="1"/>
  <c r="D6092" i="4"/>
  <c r="F6092" i="4" s="1"/>
  <c r="D6093" i="4"/>
  <c r="F6093" i="4" s="1"/>
  <c r="D6094" i="4"/>
  <c r="F6094" i="4" s="1"/>
  <c r="D6095" i="4"/>
  <c r="F6095" i="4" s="1"/>
  <c r="D6096" i="4"/>
  <c r="F6096" i="4" s="1"/>
  <c r="D6097" i="4"/>
  <c r="F6097" i="4" s="1"/>
  <c r="D6100" i="4"/>
  <c r="F6100" i="4" s="1"/>
  <c r="D6101" i="4"/>
  <c r="F6101" i="4" s="1"/>
  <c r="D6102" i="4"/>
  <c r="F6102" i="4" s="1"/>
  <c r="D6103" i="4"/>
  <c r="F6103" i="4" s="1"/>
  <c r="D6104" i="4"/>
  <c r="F6104" i="4" s="1"/>
  <c r="D6105" i="4"/>
  <c r="F6105" i="4" s="1"/>
  <c r="D6106" i="4"/>
  <c r="F6106" i="4" s="1"/>
  <c r="D6107" i="4"/>
  <c r="F6107" i="4" s="1"/>
  <c r="D6108" i="4"/>
  <c r="F6108" i="4" s="1"/>
  <c r="D6109" i="4"/>
  <c r="F6109" i="4" s="1"/>
  <c r="D6110" i="4"/>
  <c r="F6110" i="4" s="1"/>
  <c r="D6112" i="4"/>
  <c r="F6112" i="4" s="1"/>
  <c r="D6113" i="4"/>
  <c r="F6113" i="4" s="1"/>
  <c r="D6115" i="4"/>
  <c r="F6115" i="4" s="1"/>
  <c r="D6116" i="4"/>
  <c r="F6116" i="4" s="1"/>
  <c r="D6118" i="4"/>
  <c r="F6118" i="4" s="1"/>
  <c r="D6119" i="4"/>
  <c r="F6119" i="4" s="1"/>
  <c r="D6120" i="4"/>
  <c r="F6120" i="4" s="1"/>
  <c r="D6121" i="4"/>
  <c r="F6121" i="4" s="1"/>
  <c r="D6122" i="4"/>
  <c r="F6122" i="4" s="1"/>
  <c r="D6123" i="4"/>
  <c r="F6123" i="4" s="1"/>
  <c r="D6125" i="4"/>
  <c r="F6125" i="4" s="1"/>
  <c r="D6126" i="4"/>
  <c r="F6126" i="4" s="1"/>
  <c r="D6127" i="4"/>
  <c r="F6127" i="4" s="1"/>
  <c r="D6128" i="4"/>
  <c r="F6128" i="4" s="1"/>
  <c r="D6129" i="4"/>
  <c r="F6129" i="4" s="1"/>
  <c r="D6130" i="4"/>
  <c r="F6130" i="4" s="1"/>
  <c r="D6131" i="4"/>
  <c r="F6131" i="4" s="1"/>
  <c r="D6132" i="4"/>
  <c r="F6132" i="4" s="1"/>
  <c r="D6133" i="4"/>
  <c r="F6133" i="4" s="1"/>
  <c r="D6134" i="4"/>
  <c r="F6134" i="4" s="1"/>
  <c r="D6135" i="4"/>
  <c r="F6135" i="4" s="1"/>
  <c r="D6136" i="4"/>
  <c r="F6136" i="4" s="1"/>
  <c r="D6138" i="4"/>
  <c r="F6138" i="4" s="1"/>
  <c r="D6139" i="4"/>
  <c r="F6139" i="4" s="1"/>
  <c r="D6140" i="4"/>
  <c r="F6140" i="4" s="1"/>
  <c r="D6141" i="4"/>
  <c r="F6141" i="4" s="1"/>
  <c r="D6142" i="4"/>
  <c r="F6142" i="4" s="1"/>
  <c r="D6143" i="4"/>
  <c r="F6143" i="4" s="1"/>
  <c r="D6144" i="4"/>
  <c r="F6144" i="4" s="1"/>
  <c r="D6145" i="4"/>
  <c r="F6145" i="4" s="1"/>
  <c r="D6147" i="4"/>
  <c r="F6147" i="4" s="1"/>
  <c r="D6148" i="4"/>
  <c r="F6148" i="4" s="1"/>
  <c r="D6149" i="4"/>
  <c r="F6149" i="4" s="1"/>
  <c r="D6150" i="4"/>
  <c r="F6150" i="4" s="1"/>
  <c r="D6151" i="4"/>
  <c r="F6151" i="4" s="1"/>
  <c r="D6152" i="4"/>
  <c r="F6152" i="4" s="1"/>
  <c r="D6153" i="4"/>
  <c r="F6153" i="4" s="1"/>
  <c r="D6155" i="4"/>
  <c r="F6155" i="4" s="1"/>
  <c r="D6156" i="4"/>
  <c r="F6156" i="4" s="1"/>
  <c r="D6157" i="4"/>
  <c r="F6157" i="4" s="1"/>
  <c r="D6158" i="4"/>
  <c r="F6158" i="4" s="1"/>
  <c r="D6159" i="4"/>
  <c r="F6159" i="4" s="1"/>
  <c r="D6160" i="4"/>
  <c r="F6160" i="4" s="1"/>
  <c r="D6162" i="4"/>
  <c r="F6162" i="4" s="1"/>
  <c r="D6163" i="4"/>
  <c r="F6163" i="4" s="1"/>
  <c r="D6164" i="4"/>
  <c r="F6164" i="4" s="1"/>
  <c r="D6166" i="4"/>
  <c r="F6166" i="4" s="1"/>
  <c r="D6167" i="4"/>
  <c r="F6167" i="4" s="1"/>
  <c r="D6168" i="4"/>
  <c r="F6168" i="4" s="1"/>
  <c r="D6169" i="4"/>
  <c r="F6169" i="4" s="1"/>
  <c r="D6170" i="4"/>
  <c r="F6170" i="4" s="1"/>
  <c r="D6171" i="4"/>
  <c r="F6171" i="4" s="1"/>
  <c r="D6173" i="4"/>
  <c r="F6173" i="4" s="1"/>
  <c r="D6174" i="4"/>
  <c r="F6174" i="4" s="1"/>
  <c r="D6175" i="4"/>
  <c r="F6175" i="4" s="1"/>
  <c r="D6176" i="4"/>
  <c r="F6176" i="4" s="1"/>
  <c r="D6177" i="4"/>
  <c r="F6177" i="4" s="1"/>
  <c r="D6178" i="4"/>
  <c r="F6178" i="4" s="1"/>
  <c r="D6179" i="4"/>
  <c r="F6179" i="4" s="1"/>
  <c r="D6180" i="4"/>
  <c r="F6180" i="4" s="1"/>
  <c r="D6181" i="4"/>
  <c r="F6181" i="4" s="1"/>
  <c r="D6183" i="4"/>
  <c r="F6183" i="4" s="1"/>
  <c r="D6184" i="4"/>
  <c r="F6184" i="4" s="1"/>
  <c r="D6185" i="4"/>
  <c r="F6185" i="4" s="1"/>
  <c r="D6186" i="4"/>
  <c r="F6186" i="4" s="1"/>
  <c r="D6187" i="4"/>
  <c r="F6187" i="4" s="1"/>
  <c r="D6188" i="4"/>
  <c r="F6188" i="4" s="1"/>
  <c r="D6189" i="4"/>
  <c r="F6189" i="4" s="1"/>
  <c r="D6190" i="4"/>
  <c r="F6190" i="4" s="1"/>
  <c r="D6191" i="4"/>
  <c r="F6191" i="4" s="1"/>
  <c r="D6192" i="4"/>
  <c r="F6192" i="4" s="1"/>
  <c r="D6194" i="4"/>
  <c r="F6194" i="4" s="1"/>
  <c r="D6195" i="4"/>
  <c r="F6195" i="4" s="1"/>
  <c r="D6196" i="4"/>
  <c r="F6196" i="4" s="1"/>
  <c r="D6197" i="4"/>
  <c r="F6197" i="4" s="1"/>
  <c r="D6198" i="4"/>
  <c r="F6198" i="4" s="1"/>
  <c r="D6199" i="4"/>
  <c r="F6199" i="4" s="1"/>
  <c r="D6200" i="4"/>
  <c r="F6200" i="4" s="1"/>
  <c r="D6201" i="4"/>
  <c r="F6201" i="4" s="1"/>
  <c r="D6202" i="4"/>
  <c r="F6202" i="4" s="1"/>
  <c r="D6204" i="4"/>
  <c r="F6204" i="4" s="1"/>
  <c r="D6205" i="4"/>
  <c r="F6205" i="4" s="1"/>
  <c r="D6206" i="4"/>
  <c r="F6206" i="4" s="1"/>
  <c r="D6207" i="4"/>
  <c r="F6207" i="4" s="1"/>
  <c r="D6208" i="4"/>
  <c r="F6208" i="4" s="1"/>
  <c r="D6209" i="4"/>
  <c r="F6209" i="4" s="1"/>
  <c r="D6210" i="4"/>
  <c r="F6210" i="4" s="1"/>
  <c r="D6211" i="4"/>
  <c r="F6211" i="4" s="1"/>
  <c r="D6212" i="4"/>
  <c r="F6212" i="4" s="1"/>
  <c r="D6213" i="4"/>
  <c r="F6213" i="4" s="1"/>
  <c r="D6215" i="4"/>
  <c r="F6215" i="4" s="1"/>
  <c r="D6216" i="4"/>
  <c r="F6216" i="4" s="1"/>
  <c r="D6217" i="4"/>
  <c r="F6217" i="4" s="1"/>
  <c r="D6218" i="4"/>
  <c r="F6218" i="4" s="1"/>
  <c r="D6219" i="4"/>
  <c r="F6219" i="4" s="1"/>
  <c r="D6220" i="4"/>
  <c r="F6220" i="4" s="1"/>
  <c r="D6221" i="4"/>
  <c r="F6221" i="4" s="1"/>
  <c r="D6222" i="4"/>
  <c r="F6222" i="4" s="1"/>
  <c r="D6223" i="4"/>
  <c r="F6223" i="4" s="1"/>
  <c r="D6224" i="4"/>
  <c r="F6224" i="4" s="1"/>
  <c r="D6226" i="4"/>
  <c r="F6226" i="4" s="1"/>
  <c r="D6227" i="4"/>
  <c r="F6227" i="4" s="1"/>
  <c r="D6228" i="4"/>
  <c r="F6228" i="4" s="1"/>
  <c r="D6229" i="4"/>
  <c r="F6229" i="4" s="1"/>
  <c r="D6230" i="4"/>
  <c r="F6230" i="4" s="1"/>
  <c r="D6231" i="4"/>
  <c r="F6231" i="4" s="1"/>
  <c r="D6232" i="4"/>
  <c r="F6232" i="4" s="1"/>
  <c r="D6233" i="4"/>
  <c r="F6233" i="4" s="1"/>
  <c r="D6234" i="4"/>
  <c r="F6234" i="4" s="1"/>
  <c r="D6235" i="4"/>
  <c r="F6235" i="4" s="1"/>
  <c r="D6236" i="4"/>
  <c r="F6236" i="4" s="1"/>
  <c r="D6238" i="4"/>
  <c r="F6238" i="4" s="1"/>
  <c r="D6239" i="4"/>
  <c r="F6239" i="4" s="1"/>
  <c r="D6242" i="4"/>
  <c r="F6242" i="4" s="1"/>
  <c r="D6243" i="4"/>
  <c r="F6243" i="4" s="1"/>
  <c r="D6244" i="4"/>
  <c r="F6244" i="4" s="1"/>
  <c r="D6245" i="4"/>
  <c r="F6245" i="4" s="1"/>
  <c r="D6246" i="4"/>
  <c r="F6246" i="4" s="1"/>
  <c r="D6247" i="4"/>
  <c r="F6247" i="4" s="1"/>
  <c r="D6248" i="4"/>
  <c r="F6248" i="4" s="1"/>
  <c r="D6249" i="4"/>
  <c r="F6249" i="4" s="1"/>
  <c r="D6250" i="4"/>
  <c r="F6250" i="4" s="1"/>
  <c r="D6251" i="4"/>
  <c r="F6251" i="4" s="1"/>
  <c r="D6252" i="4"/>
  <c r="F6252" i="4" s="1"/>
  <c r="D6253" i="4"/>
  <c r="F6253" i="4" s="1"/>
  <c r="D6254" i="4"/>
  <c r="F6254" i="4" s="1"/>
  <c r="D6257" i="4"/>
  <c r="F6257" i="4" s="1"/>
  <c r="D6258" i="4"/>
  <c r="F6258" i="4" s="1"/>
  <c r="D6259" i="4"/>
  <c r="F6259" i="4" s="1"/>
  <c r="D6260" i="4"/>
  <c r="F6260" i="4" s="1"/>
  <c r="D6261" i="4"/>
  <c r="F6261" i="4" s="1"/>
  <c r="D6262" i="4"/>
  <c r="F6262" i="4" s="1"/>
  <c r="D6263" i="4"/>
  <c r="F6263" i="4" s="1"/>
  <c r="D6264" i="4"/>
  <c r="F6264" i="4" s="1"/>
  <c r="D6265" i="4"/>
  <c r="F6265" i="4" s="1"/>
  <c r="D6266" i="4"/>
  <c r="F6266" i="4" s="1"/>
  <c r="D6267" i="4"/>
  <c r="F6267" i="4" s="1"/>
  <c r="D6268" i="4"/>
  <c r="F6268" i="4" s="1"/>
  <c r="D6269" i="4"/>
  <c r="F6269" i="4" s="1"/>
  <c r="D6271" i="4"/>
  <c r="F6271" i="4" s="1"/>
  <c r="D6274" i="4"/>
  <c r="F6274" i="4" s="1"/>
  <c r="D6275" i="4"/>
  <c r="F6275" i="4" s="1"/>
  <c r="D6276" i="4"/>
  <c r="F6276" i="4" s="1"/>
  <c r="D6277" i="4"/>
  <c r="F6277" i="4" s="1"/>
  <c r="D6278" i="4"/>
  <c r="F6278" i="4" s="1"/>
  <c r="D6279" i="4"/>
  <c r="F6279" i="4" s="1"/>
  <c r="D6280" i="4"/>
  <c r="F6280" i="4" s="1"/>
  <c r="D6281" i="4"/>
  <c r="F6281" i="4" s="1"/>
  <c r="D6282" i="4"/>
  <c r="F6282" i="4" s="1"/>
  <c r="D6283" i="4"/>
  <c r="F6283" i="4" s="1"/>
  <c r="D6284" i="4"/>
  <c r="F6284" i="4" s="1"/>
  <c r="D6285" i="4"/>
  <c r="F6285" i="4" s="1"/>
  <c r="D6286" i="4"/>
  <c r="F6286" i="4" s="1"/>
  <c r="D6287" i="4"/>
  <c r="F6287" i="4" s="1"/>
  <c r="D6288" i="4"/>
  <c r="F6288" i="4" s="1"/>
  <c r="D6289" i="4"/>
  <c r="F6289" i="4" s="1"/>
  <c r="D6290" i="4"/>
  <c r="F6290" i="4" s="1"/>
  <c r="D6291" i="4"/>
  <c r="F6291" i="4" s="1"/>
  <c r="D6293" i="4"/>
  <c r="F6293" i="4" s="1"/>
  <c r="D6295" i="4"/>
  <c r="F6295" i="4" s="1"/>
  <c r="D6296" i="4"/>
  <c r="F6296" i="4" s="1"/>
  <c r="D6297" i="4"/>
  <c r="F6297" i="4" s="1"/>
  <c r="D6298" i="4"/>
  <c r="F6298" i="4" s="1"/>
  <c r="D6299" i="4"/>
  <c r="F6299" i="4" s="1"/>
  <c r="D6300" i="4"/>
  <c r="F6300" i="4" s="1"/>
  <c r="D6301" i="4"/>
  <c r="F6301" i="4" s="1"/>
  <c r="D6302" i="4"/>
  <c r="F6302" i="4" s="1"/>
  <c r="D6303" i="4"/>
  <c r="F6303" i="4" s="1"/>
  <c r="D6304" i="4"/>
  <c r="F6304" i="4" s="1"/>
  <c r="D6305" i="4"/>
  <c r="F6305" i="4" s="1"/>
  <c r="D6306" i="4"/>
  <c r="F6306" i="4" s="1"/>
  <c r="D6307" i="4"/>
  <c r="F6307" i="4" s="1"/>
  <c r="D6308" i="4"/>
  <c r="F6308" i="4" s="1"/>
  <c r="D6309" i="4"/>
  <c r="F6309" i="4" s="1"/>
  <c r="D6311" i="4"/>
  <c r="F6311" i="4" s="1"/>
  <c r="D6312" i="4"/>
  <c r="F6312" i="4" s="1"/>
  <c r="D6313" i="4"/>
  <c r="F6313" i="4" s="1"/>
  <c r="D6314" i="4"/>
  <c r="F6314" i="4" s="1"/>
  <c r="D6315" i="4"/>
  <c r="F6315" i="4" s="1"/>
  <c r="D6316" i="4"/>
  <c r="F6316" i="4" s="1"/>
  <c r="D6317" i="4"/>
  <c r="F6317" i="4" s="1"/>
  <c r="D6318" i="4"/>
  <c r="F6318" i="4" s="1"/>
  <c r="D6320" i="4"/>
  <c r="F6320" i="4" s="1"/>
  <c r="D6321" i="4"/>
  <c r="F6321" i="4" s="1"/>
  <c r="D6322" i="4"/>
  <c r="F6322" i="4" s="1"/>
  <c r="D6323" i="4"/>
  <c r="F6323" i="4" s="1"/>
  <c r="D6324" i="4"/>
  <c r="F6324" i="4" s="1"/>
  <c r="D6325" i="4"/>
  <c r="F6325" i="4" s="1"/>
  <c r="D6326" i="4"/>
  <c r="F6326" i="4" s="1"/>
  <c r="D6327" i="4"/>
  <c r="F6327" i="4" s="1"/>
  <c r="D6328" i="4"/>
  <c r="F6328" i="4" s="1"/>
  <c r="D6330" i="4"/>
  <c r="F6330" i="4" s="1"/>
  <c r="D6331" i="4"/>
  <c r="F6331" i="4" s="1"/>
  <c r="D6332" i="4"/>
  <c r="F6332" i="4" s="1"/>
  <c r="D6333" i="4"/>
  <c r="F6333" i="4" s="1"/>
  <c r="D6334" i="4"/>
  <c r="F6334" i="4" s="1"/>
  <c r="D6335" i="4"/>
  <c r="F6335" i="4" s="1"/>
  <c r="D6336" i="4"/>
  <c r="F6336" i="4" s="1"/>
  <c r="D6337" i="4"/>
  <c r="F6337" i="4" s="1"/>
  <c r="D6338" i="4"/>
  <c r="F6338" i="4" s="1"/>
  <c r="D6339" i="4"/>
  <c r="F6339" i="4" s="1"/>
  <c r="D6340" i="4"/>
  <c r="F6340" i="4" s="1"/>
  <c r="D6341" i="4"/>
  <c r="F6341" i="4" s="1"/>
  <c r="D6342" i="4"/>
  <c r="F6342" i="4" s="1"/>
  <c r="D6343" i="4"/>
  <c r="F6343" i="4" s="1"/>
  <c r="D6344" i="4"/>
  <c r="F6344" i="4" s="1"/>
  <c r="D6346" i="4"/>
  <c r="F6346" i="4" s="1"/>
  <c r="D6347" i="4"/>
  <c r="F6347" i="4" s="1"/>
  <c r="D6348" i="4"/>
  <c r="F6348" i="4" s="1"/>
  <c r="D6349" i="4"/>
  <c r="F6349" i="4" s="1"/>
  <c r="D6350" i="4"/>
  <c r="F6350" i="4" s="1"/>
  <c r="D6351" i="4"/>
  <c r="F6351" i="4" s="1"/>
  <c r="D6352" i="4"/>
  <c r="F6352" i="4" s="1"/>
  <c r="D6353" i="4"/>
  <c r="F6353" i="4" s="1"/>
  <c r="D6354" i="4"/>
  <c r="F6354" i="4" s="1"/>
  <c r="D6355" i="4"/>
  <c r="F6355" i="4" s="1"/>
  <c r="D6356" i="4"/>
  <c r="F6356" i="4" s="1"/>
  <c r="D6357" i="4"/>
  <c r="F6357" i="4" s="1"/>
  <c r="D6358" i="4"/>
  <c r="F6358" i="4" s="1"/>
  <c r="D6359" i="4"/>
  <c r="F6359" i="4" s="1"/>
  <c r="D6360" i="4"/>
  <c r="F6360" i="4" s="1"/>
  <c r="D6361" i="4"/>
  <c r="F6361" i="4" s="1"/>
  <c r="D6362" i="4"/>
  <c r="F6362" i="4" s="1"/>
  <c r="D6363" i="4"/>
  <c r="F6363" i="4" s="1"/>
  <c r="D6365" i="4"/>
  <c r="F6365" i="4" s="1"/>
  <c r="D6367" i="4"/>
  <c r="F6367" i="4" s="1"/>
  <c r="D6368" i="4"/>
  <c r="F6368" i="4" s="1"/>
  <c r="D6369" i="4"/>
  <c r="F6369" i="4" s="1"/>
  <c r="D6370" i="4"/>
  <c r="F6370" i="4" s="1"/>
  <c r="D6371" i="4"/>
  <c r="F6371" i="4" s="1"/>
  <c r="D6372" i="4"/>
  <c r="F6372" i="4" s="1"/>
  <c r="D6373" i="4"/>
  <c r="F6373" i="4" s="1"/>
  <c r="D6374" i="4"/>
  <c r="F6374" i="4" s="1"/>
  <c r="D6375" i="4"/>
  <c r="F6375" i="4" s="1"/>
  <c r="D6376" i="4"/>
  <c r="F6376" i="4" s="1"/>
  <c r="D6377" i="4"/>
  <c r="F6377" i="4" s="1"/>
  <c r="D6378" i="4"/>
  <c r="F6378" i="4" s="1"/>
  <c r="D6379" i="4"/>
  <c r="F6379" i="4" s="1"/>
  <c r="D6381" i="4"/>
  <c r="F6381" i="4" s="1"/>
  <c r="D6382" i="4"/>
  <c r="F6382" i="4" s="1"/>
  <c r="D6383" i="4"/>
  <c r="F6383" i="4" s="1"/>
  <c r="D6384" i="4"/>
  <c r="F6384" i="4" s="1"/>
  <c r="D6385" i="4"/>
  <c r="F6385" i="4" s="1"/>
  <c r="D6386" i="4"/>
  <c r="F6386" i="4" s="1"/>
  <c r="D6387" i="4"/>
  <c r="F6387" i="4" s="1"/>
  <c r="D6388" i="4"/>
  <c r="F6388" i="4" s="1"/>
  <c r="D6389" i="4"/>
  <c r="F6389" i="4" s="1"/>
  <c r="D6390" i="4"/>
  <c r="F6390" i="4" s="1"/>
  <c r="D6392" i="4"/>
  <c r="F6392" i="4" s="1"/>
  <c r="D6393" i="4"/>
  <c r="F6393" i="4" s="1"/>
  <c r="D6394" i="4"/>
  <c r="F6394" i="4" s="1"/>
  <c r="D6395" i="4"/>
  <c r="F6395" i="4" s="1"/>
  <c r="D6396" i="4"/>
  <c r="F6396" i="4" s="1"/>
  <c r="D6397" i="4"/>
  <c r="F6397" i="4" s="1"/>
  <c r="D6398" i="4"/>
  <c r="F6398" i="4" s="1"/>
  <c r="D6399" i="4"/>
  <c r="F6399" i="4" s="1"/>
  <c r="D6400" i="4"/>
  <c r="F6400" i="4" s="1"/>
  <c r="D6401" i="4"/>
  <c r="F6401" i="4" s="1"/>
  <c r="D6402" i="4"/>
  <c r="F6402" i="4" s="1"/>
  <c r="D6403" i="4"/>
  <c r="F6403" i="4" s="1"/>
  <c r="D6404" i="4"/>
  <c r="F6404" i="4" s="1"/>
  <c r="D6405" i="4"/>
  <c r="F6405" i="4" s="1"/>
  <c r="D6406" i="4"/>
  <c r="F6406" i="4" s="1"/>
  <c r="D6407" i="4"/>
  <c r="F6407" i="4" s="1"/>
  <c r="D6408" i="4"/>
  <c r="F6408" i="4" s="1"/>
  <c r="D6410" i="4"/>
  <c r="F6410" i="4" s="1"/>
  <c r="D6411" i="4"/>
  <c r="F6411" i="4" s="1"/>
  <c r="D6412" i="4"/>
  <c r="F6412" i="4" s="1"/>
  <c r="D6413" i="4"/>
  <c r="F6413" i="4" s="1"/>
  <c r="D6414" i="4"/>
  <c r="F6414" i="4" s="1"/>
  <c r="D6415" i="4"/>
  <c r="F6415" i="4" s="1"/>
  <c r="D6416" i="4"/>
  <c r="F6416" i="4" s="1"/>
  <c r="D6417" i="4"/>
  <c r="F6417" i="4" s="1"/>
  <c r="D6418" i="4"/>
  <c r="F6418" i="4" s="1"/>
  <c r="D6419" i="4"/>
  <c r="F6419" i="4" s="1"/>
  <c r="D6420" i="4"/>
  <c r="F6420" i="4" s="1"/>
  <c r="D6421" i="4"/>
  <c r="F6421" i="4" s="1"/>
  <c r="D6422" i="4"/>
  <c r="F6422" i="4" s="1"/>
  <c r="D6423" i="4"/>
  <c r="F6423" i="4" s="1"/>
  <c r="D6424" i="4"/>
  <c r="F6424" i="4" s="1"/>
  <c r="D6426" i="4"/>
  <c r="F6426" i="4" s="1"/>
  <c r="D6427" i="4"/>
  <c r="F6427" i="4" s="1"/>
  <c r="D6428" i="4"/>
  <c r="F6428" i="4" s="1"/>
  <c r="D6429" i="4"/>
  <c r="F6429" i="4" s="1"/>
  <c r="D6430" i="4"/>
  <c r="F6430" i="4" s="1"/>
  <c r="D6431" i="4"/>
  <c r="F6431" i="4" s="1"/>
  <c r="D6432" i="4"/>
  <c r="F6432" i="4" s="1"/>
  <c r="D6433" i="4"/>
  <c r="F6433" i="4" s="1"/>
  <c r="D6434" i="4"/>
  <c r="F6434" i="4" s="1"/>
  <c r="D6435" i="4"/>
  <c r="F6435" i="4" s="1"/>
  <c r="D6436" i="4"/>
  <c r="F6436" i="4" s="1"/>
  <c r="D6438" i="4"/>
  <c r="F6438" i="4" s="1"/>
  <c r="D6439" i="4"/>
  <c r="F6439" i="4" s="1"/>
  <c r="D6440" i="4"/>
  <c r="F6440" i="4" s="1"/>
  <c r="D6441" i="4"/>
  <c r="F6441" i="4" s="1"/>
  <c r="D6442" i="4"/>
  <c r="F6442" i="4" s="1"/>
  <c r="D6443" i="4"/>
  <c r="F6443" i="4" s="1"/>
  <c r="D6444" i="4"/>
  <c r="F6444" i="4" s="1"/>
  <c r="D6445" i="4"/>
  <c r="F6445" i="4" s="1"/>
  <c r="D6446" i="4"/>
  <c r="F6446" i="4" s="1"/>
  <c r="D6447" i="4"/>
  <c r="F6447" i="4" s="1"/>
  <c r="D6448" i="4"/>
  <c r="F6448" i="4" s="1"/>
  <c r="D6449" i="4"/>
  <c r="F6449" i="4" s="1"/>
  <c r="D6450" i="4"/>
  <c r="F6450" i="4" s="1"/>
  <c r="D6451" i="4"/>
  <c r="F6451" i="4" s="1"/>
  <c r="D6452" i="4"/>
  <c r="F6452" i="4" s="1"/>
  <c r="D6454" i="4"/>
  <c r="F6454" i="4" s="1"/>
  <c r="D6455" i="4"/>
  <c r="F6455" i="4" s="1"/>
  <c r="D6456" i="4"/>
  <c r="F6456" i="4" s="1"/>
  <c r="D6457" i="4"/>
  <c r="F6457" i="4" s="1"/>
  <c r="D6458" i="4"/>
  <c r="F6458" i="4" s="1"/>
  <c r="D6459" i="4"/>
  <c r="F6459" i="4" s="1"/>
  <c r="D6460" i="4"/>
  <c r="F6460" i="4" s="1"/>
  <c r="D6461" i="4"/>
  <c r="F6461" i="4" s="1"/>
  <c r="D6462" i="4"/>
  <c r="F6462" i="4" s="1"/>
  <c r="D6463" i="4"/>
  <c r="F6463" i="4" s="1"/>
  <c r="D6464" i="4"/>
  <c r="F6464" i="4" s="1"/>
  <c r="D6465" i="4"/>
  <c r="F6465" i="4" s="1"/>
  <c r="D6466" i="4"/>
  <c r="F6466" i="4" s="1"/>
  <c r="D6467" i="4"/>
  <c r="F6467" i="4" s="1"/>
  <c r="D6469" i="4"/>
  <c r="F6469" i="4" s="1"/>
  <c r="D6470" i="4"/>
  <c r="F6470" i="4" s="1"/>
  <c r="D6471" i="4"/>
  <c r="F6471" i="4" s="1"/>
  <c r="D6472" i="4"/>
  <c r="F6472" i="4" s="1"/>
  <c r="D6473" i="4"/>
  <c r="F6473" i="4" s="1"/>
  <c r="D6474" i="4"/>
  <c r="F6474" i="4" s="1"/>
  <c r="D6475" i="4"/>
  <c r="F6475" i="4" s="1"/>
  <c r="D6476" i="4"/>
  <c r="F6476" i="4" s="1"/>
  <c r="D6477" i="4"/>
  <c r="F6477" i="4" s="1"/>
  <c r="D6478" i="4"/>
  <c r="F6478" i="4" s="1"/>
  <c r="D6479" i="4"/>
  <c r="F6479" i="4" s="1"/>
  <c r="D6481" i="4"/>
  <c r="F6481" i="4" s="1"/>
  <c r="D6482" i="4"/>
  <c r="F6482" i="4" s="1"/>
  <c r="D6483" i="4"/>
  <c r="F6483" i="4" s="1"/>
  <c r="D6484" i="4"/>
  <c r="F6484" i="4" s="1"/>
  <c r="D6485" i="4"/>
  <c r="F6485" i="4" s="1"/>
  <c r="D6486" i="4"/>
  <c r="F6486" i="4" s="1"/>
  <c r="D6487" i="4"/>
  <c r="F6487" i="4" s="1"/>
  <c r="D6488" i="4"/>
  <c r="F6488" i="4" s="1"/>
  <c r="D6489" i="4"/>
  <c r="F6489" i="4" s="1"/>
  <c r="D6491" i="4"/>
  <c r="F6491" i="4" s="1"/>
  <c r="D6492" i="4"/>
  <c r="F6492" i="4" s="1"/>
  <c r="D6493" i="4"/>
  <c r="F6493" i="4" s="1"/>
  <c r="D6494" i="4"/>
  <c r="F6494" i="4" s="1"/>
  <c r="D6495" i="4"/>
  <c r="F6495" i="4" s="1"/>
  <c r="D6496" i="4"/>
  <c r="F6496" i="4" s="1"/>
  <c r="D6497" i="4"/>
  <c r="F6497" i="4" s="1"/>
  <c r="D6498" i="4"/>
  <c r="F6498" i="4" s="1"/>
  <c r="D6499" i="4"/>
  <c r="F6499" i="4" s="1"/>
  <c r="D6501" i="4"/>
  <c r="F6501" i="4" s="1"/>
  <c r="D6502" i="4"/>
  <c r="F6502" i="4" s="1"/>
  <c r="D6503" i="4"/>
  <c r="F6503" i="4" s="1"/>
  <c r="D6504" i="4"/>
  <c r="F6504" i="4" s="1"/>
  <c r="D6505" i="4"/>
  <c r="F6505" i="4" s="1"/>
  <c r="D6506" i="4"/>
  <c r="F6506" i="4" s="1"/>
  <c r="D6507" i="4"/>
  <c r="F6507" i="4" s="1"/>
  <c r="D6508" i="4"/>
  <c r="F6508" i="4" s="1"/>
  <c r="D6509" i="4"/>
  <c r="F6509" i="4" s="1"/>
  <c r="D6510" i="4"/>
  <c r="F6510" i="4" s="1"/>
  <c r="D6512" i="4"/>
  <c r="F6512" i="4" s="1"/>
  <c r="D6513" i="4"/>
  <c r="F6513" i="4" s="1"/>
  <c r="D6514" i="4"/>
  <c r="F6514" i="4" s="1"/>
  <c r="D6516" i="4"/>
  <c r="F6516" i="4" s="1"/>
  <c r="D6517" i="4"/>
  <c r="F6517" i="4" s="1"/>
  <c r="D6518" i="4"/>
  <c r="F6518" i="4" s="1"/>
  <c r="D6519" i="4"/>
  <c r="F6519" i="4" s="1"/>
  <c r="D6520" i="4"/>
  <c r="F6520" i="4" s="1"/>
  <c r="D6521" i="4"/>
  <c r="F6521" i="4" s="1"/>
  <c r="D6522" i="4"/>
  <c r="F6522" i="4" s="1"/>
  <c r="D6523" i="4"/>
  <c r="F6523" i="4" s="1"/>
  <c r="D6524" i="4"/>
  <c r="F6524" i="4" s="1"/>
  <c r="D6525" i="4"/>
  <c r="F6525" i="4" s="1"/>
  <c r="D6526" i="4"/>
  <c r="F6526" i="4" s="1"/>
  <c r="D6527" i="4"/>
  <c r="F6527" i="4" s="1"/>
  <c r="D6528" i="4"/>
  <c r="F6528" i="4" s="1"/>
  <c r="D6529" i="4"/>
  <c r="F6529" i="4" s="1"/>
  <c r="D6530" i="4"/>
  <c r="F6530" i="4" s="1"/>
  <c r="D6531" i="4"/>
  <c r="F6531" i="4" s="1"/>
  <c r="D6532" i="4"/>
  <c r="F6532" i="4" s="1"/>
  <c r="D6533" i="4"/>
  <c r="F6533" i="4" s="1"/>
  <c r="D6535" i="4"/>
  <c r="F6535" i="4" s="1"/>
  <c r="D6536" i="4"/>
  <c r="F6536" i="4" s="1"/>
  <c r="D6537" i="4"/>
  <c r="F6537" i="4" s="1"/>
  <c r="D6538" i="4"/>
  <c r="F6538" i="4" s="1"/>
  <c r="D6539" i="4"/>
  <c r="F6539" i="4" s="1"/>
  <c r="D6540" i="4"/>
  <c r="F6540" i="4" s="1"/>
  <c r="D6541" i="4"/>
  <c r="F6541" i="4" s="1"/>
  <c r="D6542" i="4"/>
  <c r="F6542" i="4" s="1"/>
  <c r="D6543" i="4"/>
  <c r="F6543" i="4" s="1"/>
  <c r="D6544" i="4"/>
  <c r="F6544" i="4" s="1"/>
  <c r="D6545" i="4"/>
  <c r="F6545" i="4" s="1"/>
  <c r="D6546" i="4"/>
  <c r="F6546" i="4" s="1"/>
  <c r="D6547" i="4"/>
  <c r="F6547" i="4" s="1"/>
  <c r="D6549" i="4"/>
  <c r="F6549" i="4" s="1"/>
  <c r="D6550" i="4"/>
  <c r="F6550" i="4" s="1"/>
  <c r="D6551" i="4"/>
  <c r="F6551" i="4" s="1"/>
  <c r="D6552" i="4"/>
  <c r="F6552" i="4" s="1"/>
  <c r="D6553" i="4"/>
  <c r="F6553" i="4" s="1"/>
  <c r="D6554" i="4"/>
  <c r="F6554" i="4" s="1"/>
  <c r="D6555" i="4"/>
  <c r="F6555" i="4" s="1"/>
  <c r="D6556" i="4"/>
  <c r="F6556" i="4" s="1"/>
  <c r="D6557" i="4"/>
  <c r="F6557" i="4" s="1"/>
  <c r="D6558" i="4"/>
  <c r="F6558" i="4" s="1"/>
  <c r="D6559" i="4"/>
  <c r="F6559" i="4" s="1"/>
  <c r="D6560" i="4"/>
  <c r="F6560" i="4" s="1"/>
  <c r="D6561" i="4"/>
  <c r="F6561" i="4" s="1"/>
  <c r="D6562" i="4"/>
  <c r="F6562" i="4" s="1"/>
  <c r="D6563" i="4"/>
  <c r="F6563" i="4" s="1"/>
  <c r="D6565" i="4"/>
  <c r="F6565" i="4" s="1"/>
  <c r="D6566" i="4"/>
  <c r="F6566" i="4" s="1"/>
  <c r="D6567" i="4"/>
  <c r="F6567" i="4" s="1"/>
  <c r="D6568" i="4"/>
  <c r="F6568" i="4" s="1"/>
  <c r="D6569" i="4"/>
  <c r="F6569" i="4" s="1"/>
  <c r="D6570" i="4"/>
  <c r="F6570" i="4" s="1"/>
  <c r="D6571" i="4"/>
  <c r="F6571" i="4" s="1"/>
  <c r="D6572" i="4"/>
  <c r="F6572" i="4" s="1"/>
  <c r="D6573" i="4"/>
  <c r="F6573" i="4" s="1"/>
  <c r="D6574" i="4"/>
  <c r="F6574" i="4" s="1"/>
  <c r="D6575" i="4"/>
  <c r="F6575" i="4" s="1"/>
  <c r="D6577" i="4"/>
  <c r="F6577" i="4" s="1"/>
  <c r="D6578" i="4"/>
  <c r="F6578" i="4" s="1"/>
  <c r="D6579" i="4"/>
  <c r="F6579" i="4" s="1"/>
  <c r="D6580" i="4"/>
  <c r="F6580" i="4" s="1"/>
  <c r="D6581" i="4"/>
  <c r="F6581" i="4" s="1"/>
  <c r="D6583" i="4"/>
  <c r="F6583" i="4" s="1"/>
  <c r="D6584" i="4"/>
  <c r="F6584" i="4" s="1"/>
  <c r="D6585" i="4"/>
  <c r="F6585" i="4" s="1"/>
  <c r="D6586" i="4"/>
  <c r="F6586" i="4" s="1"/>
  <c r="D6587" i="4"/>
  <c r="F6587" i="4" s="1"/>
  <c r="D6588" i="4"/>
  <c r="F6588" i="4" s="1"/>
  <c r="D6589" i="4"/>
  <c r="F6589" i="4" s="1"/>
  <c r="D6590" i="4"/>
  <c r="F6590" i="4" s="1"/>
  <c r="D6591" i="4"/>
  <c r="F6591" i="4" s="1"/>
  <c r="D6592" i="4"/>
  <c r="F6592" i="4" s="1"/>
  <c r="D6593" i="4"/>
  <c r="F6593" i="4" s="1"/>
  <c r="D6594" i="4"/>
  <c r="F6594" i="4" s="1"/>
  <c r="D6595" i="4"/>
  <c r="F6595" i="4" s="1"/>
  <c r="D6596" i="4"/>
  <c r="F6596" i="4" s="1"/>
  <c r="D6597" i="4"/>
  <c r="F6597" i="4" s="1"/>
  <c r="D6599" i="4"/>
  <c r="F6599" i="4" s="1"/>
  <c r="D6600" i="4"/>
  <c r="F6600" i="4" s="1"/>
  <c r="D6601" i="4"/>
  <c r="F6601" i="4" s="1"/>
  <c r="D6602" i="4"/>
  <c r="F6602" i="4" s="1"/>
  <c r="D6603" i="4"/>
  <c r="F6603" i="4" s="1"/>
  <c r="D6604" i="4"/>
  <c r="F6604" i="4" s="1"/>
  <c r="D6605" i="4"/>
  <c r="F6605" i="4" s="1"/>
  <c r="D6606" i="4"/>
  <c r="F6606" i="4" s="1"/>
  <c r="D6607" i="4"/>
  <c r="F6607" i="4" s="1"/>
  <c r="D6608" i="4"/>
  <c r="F6608" i="4" s="1"/>
  <c r="D6609" i="4"/>
  <c r="F6609" i="4" s="1"/>
  <c r="D6610" i="4"/>
  <c r="F6610" i="4" s="1"/>
  <c r="D6611" i="4"/>
  <c r="F6611" i="4" s="1"/>
  <c r="D6612" i="4"/>
  <c r="F6612" i="4" s="1"/>
  <c r="D6613" i="4"/>
  <c r="F6613" i="4" s="1"/>
  <c r="D6614" i="4"/>
  <c r="F6614" i="4" s="1"/>
  <c r="D6615" i="4"/>
  <c r="F6615" i="4" s="1"/>
  <c r="D6617" i="4"/>
  <c r="F6617" i="4" s="1"/>
  <c r="D6618" i="4"/>
  <c r="F6618" i="4" s="1"/>
  <c r="D6619" i="4"/>
  <c r="F6619" i="4" s="1"/>
  <c r="D6620" i="4"/>
  <c r="F6620" i="4" s="1"/>
  <c r="D6621" i="4"/>
  <c r="F6621" i="4" s="1"/>
  <c r="D6622" i="4"/>
  <c r="F6622" i="4" s="1"/>
  <c r="D6623" i="4"/>
  <c r="F6623" i="4" s="1"/>
  <c r="D6624" i="4"/>
  <c r="F6624" i="4" s="1"/>
  <c r="D6625" i="4"/>
  <c r="F6625" i="4" s="1"/>
  <c r="D6626" i="4"/>
  <c r="F6626" i="4" s="1"/>
  <c r="D6627" i="4"/>
  <c r="F6627" i="4" s="1"/>
  <c r="D6629" i="4"/>
  <c r="F6629" i="4" s="1"/>
  <c r="D6630" i="4"/>
  <c r="F6630" i="4" s="1"/>
  <c r="D6631" i="4"/>
  <c r="F6631" i="4" s="1"/>
  <c r="D6632" i="4"/>
  <c r="F6632" i="4" s="1"/>
  <c r="D6633" i="4"/>
  <c r="F6633" i="4" s="1"/>
  <c r="D6634" i="4"/>
  <c r="F6634" i="4" s="1"/>
  <c r="D6635" i="4"/>
  <c r="F6635" i="4" s="1"/>
  <c r="D6636" i="4"/>
  <c r="F6636" i="4" s="1"/>
  <c r="D6637" i="4"/>
  <c r="F6637" i="4" s="1"/>
  <c r="D6638" i="4"/>
  <c r="F6638" i="4" s="1"/>
  <c r="D6639" i="4"/>
  <c r="F6639" i="4" s="1"/>
  <c r="D6640" i="4"/>
  <c r="F6640" i="4" s="1"/>
  <c r="D6641" i="4"/>
  <c r="F6641" i="4" s="1"/>
  <c r="D6642" i="4"/>
  <c r="F6642" i="4" s="1"/>
  <c r="D6643" i="4"/>
  <c r="F6643" i="4" s="1"/>
  <c r="D6645" i="4"/>
  <c r="F6645" i="4" s="1"/>
  <c r="D6646" i="4"/>
  <c r="F6646" i="4" s="1"/>
  <c r="D6647" i="4"/>
  <c r="F6647" i="4" s="1"/>
  <c r="D6648" i="4"/>
  <c r="F6648" i="4" s="1"/>
  <c r="D6649" i="4"/>
  <c r="F6649" i="4" s="1"/>
  <c r="D6650" i="4"/>
  <c r="F6650" i="4" s="1"/>
  <c r="D6651" i="4"/>
  <c r="F6651" i="4" s="1"/>
  <c r="D6652" i="4"/>
  <c r="F6652" i="4" s="1"/>
  <c r="D6653" i="4"/>
  <c r="F6653" i="4" s="1"/>
  <c r="D6654" i="4"/>
  <c r="F6654" i="4" s="1"/>
  <c r="D6655" i="4"/>
  <c r="F6655" i="4" s="1"/>
  <c r="D6657" i="4"/>
  <c r="F6657" i="4" s="1"/>
  <c r="D6658" i="4"/>
  <c r="F6658" i="4" s="1"/>
  <c r="D6659" i="4"/>
  <c r="F6659" i="4" s="1"/>
  <c r="D6660" i="4"/>
  <c r="F6660" i="4" s="1"/>
  <c r="D6661" i="4"/>
  <c r="F6661" i="4" s="1"/>
  <c r="D6662" i="4"/>
  <c r="F6662" i="4" s="1"/>
  <c r="D6663" i="4"/>
  <c r="F6663" i="4" s="1"/>
  <c r="D6664" i="4"/>
  <c r="F6664" i="4" s="1"/>
  <c r="D6665" i="4"/>
  <c r="F6665" i="4" s="1"/>
  <c r="D6666" i="4"/>
  <c r="F6666" i="4" s="1"/>
  <c r="D6667" i="4"/>
  <c r="F6667" i="4" s="1"/>
  <c r="D6668" i="4"/>
  <c r="F6668" i="4" s="1"/>
  <c r="D6669" i="4"/>
  <c r="F6669" i="4" s="1"/>
  <c r="D6670" i="4"/>
  <c r="F6670" i="4" s="1"/>
  <c r="D6672" i="4"/>
  <c r="F6672" i="4" s="1"/>
  <c r="D6673" i="4"/>
  <c r="F6673" i="4" s="1"/>
  <c r="D6674" i="4"/>
  <c r="F6674" i="4" s="1"/>
  <c r="D6675" i="4"/>
  <c r="F6675" i="4" s="1"/>
  <c r="D6676" i="4"/>
  <c r="F6676" i="4" s="1"/>
  <c r="D6677" i="4"/>
  <c r="F6677" i="4" s="1"/>
  <c r="D6678" i="4"/>
  <c r="F6678" i="4" s="1"/>
  <c r="D6679" i="4"/>
  <c r="F6679" i="4" s="1"/>
  <c r="D6680" i="4"/>
  <c r="F6680" i="4" s="1"/>
  <c r="D6681" i="4"/>
  <c r="F6681" i="4" s="1"/>
  <c r="D6682" i="4"/>
  <c r="F6682" i="4" s="1"/>
  <c r="D6683" i="4"/>
  <c r="F6683" i="4" s="1"/>
  <c r="D6684" i="4"/>
  <c r="F6684" i="4" s="1"/>
  <c r="D6686" i="4"/>
  <c r="F6686" i="4" s="1"/>
  <c r="D6687" i="4"/>
  <c r="F6687" i="4" s="1"/>
  <c r="D6688" i="4"/>
  <c r="F6688" i="4" s="1"/>
  <c r="D6689" i="4"/>
  <c r="F6689" i="4" s="1"/>
  <c r="D6690" i="4"/>
  <c r="F6690" i="4" s="1"/>
  <c r="D6691" i="4"/>
  <c r="F6691" i="4" s="1"/>
  <c r="D6692" i="4"/>
  <c r="F6692" i="4" s="1"/>
  <c r="D6693" i="4"/>
  <c r="F6693" i="4" s="1"/>
  <c r="D6694" i="4"/>
  <c r="F6694" i="4" s="1"/>
  <c r="D6695" i="4"/>
  <c r="F6695" i="4" s="1"/>
  <c r="D6696" i="4"/>
  <c r="F6696" i="4" s="1"/>
  <c r="D6698" i="4"/>
  <c r="F6698" i="4" s="1"/>
  <c r="D6699" i="4"/>
  <c r="F6699" i="4" s="1"/>
  <c r="D6700" i="4"/>
  <c r="F6700" i="4" s="1"/>
  <c r="D6701" i="4"/>
  <c r="F6701" i="4" s="1"/>
  <c r="D6702" i="4"/>
  <c r="F6702" i="4" s="1"/>
  <c r="D6703" i="4"/>
  <c r="F6703" i="4" s="1"/>
  <c r="D6704" i="4"/>
  <c r="F6704" i="4" s="1"/>
  <c r="D6705" i="4"/>
  <c r="F6705" i="4" s="1"/>
  <c r="D6706" i="4"/>
  <c r="F6706" i="4" s="1"/>
  <c r="D6707" i="4"/>
  <c r="F6707" i="4" s="1"/>
  <c r="D6708" i="4"/>
  <c r="F6708" i="4" s="1"/>
  <c r="D6709" i="4"/>
  <c r="F6709" i="4" s="1"/>
  <c r="D6711" i="4"/>
  <c r="F6711" i="4" s="1"/>
  <c r="D6712" i="4"/>
  <c r="F6712" i="4" s="1"/>
  <c r="D6713" i="4"/>
  <c r="F6713" i="4" s="1"/>
  <c r="D6714" i="4"/>
  <c r="F6714" i="4" s="1"/>
  <c r="D6715" i="4"/>
  <c r="F6715" i="4" s="1"/>
  <c r="D6716" i="4"/>
  <c r="F6716" i="4" s="1"/>
  <c r="D6717" i="4"/>
  <c r="F6717" i="4" s="1"/>
  <c r="D6718" i="4"/>
  <c r="F6718" i="4" s="1"/>
  <c r="D6719" i="4"/>
  <c r="F6719" i="4" s="1"/>
  <c r="D6720" i="4"/>
  <c r="F6720" i="4" s="1"/>
  <c r="D6721" i="4"/>
  <c r="F6721" i="4" s="1"/>
  <c r="D6722" i="4"/>
  <c r="F6722" i="4" s="1"/>
  <c r="D6723" i="4"/>
  <c r="F6723" i="4" s="1"/>
  <c r="D6724" i="4"/>
  <c r="F6724" i="4" s="1"/>
  <c r="D6725" i="4"/>
  <c r="F6725" i="4" s="1"/>
  <c r="D6727" i="4"/>
  <c r="F6727" i="4" s="1"/>
  <c r="D6728" i="4"/>
  <c r="F6728" i="4" s="1"/>
  <c r="D6729" i="4"/>
  <c r="F6729" i="4" s="1"/>
  <c r="D6730" i="4"/>
  <c r="F6730" i="4" s="1"/>
  <c r="D6731" i="4"/>
  <c r="F6731" i="4" s="1"/>
  <c r="D6732" i="4"/>
  <c r="F6732" i="4" s="1"/>
  <c r="D6733" i="4"/>
  <c r="F6733" i="4" s="1"/>
  <c r="D6735" i="4"/>
  <c r="F6735" i="4" s="1"/>
  <c r="D6736" i="4"/>
  <c r="F6736" i="4" s="1"/>
  <c r="D6737" i="4"/>
  <c r="F6737" i="4" s="1"/>
  <c r="D6738" i="4"/>
  <c r="F6738" i="4" s="1"/>
  <c r="D6739" i="4"/>
  <c r="F6739" i="4" s="1"/>
  <c r="D6740" i="4"/>
  <c r="F6740" i="4" s="1"/>
  <c r="D6741" i="4"/>
  <c r="F6741" i="4" s="1"/>
  <c r="D6742" i="4"/>
  <c r="F6742" i="4" s="1"/>
  <c r="D6743" i="4"/>
  <c r="F6743" i="4" s="1"/>
  <c r="D6744" i="4"/>
  <c r="F6744" i="4" s="1"/>
  <c r="D6746" i="4"/>
  <c r="F6746" i="4" s="1"/>
  <c r="D6747" i="4"/>
  <c r="F6747" i="4" s="1"/>
  <c r="D6748" i="4"/>
  <c r="F6748" i="4" s="1"/>
  <c r="D6749" i="4"/>
  <c r="F6749" i="4" s="1"/>
  <c r="D6750" i="4"/>
  <c r="F6750" i="4" s="1"/>
  <c r="D6751" i="4"/>
  <c r="F6751" i="4" s="1"/>
  <c r="D6752" i="4"/>
  <c r="F6752" i="4" s="1"/>
  <c r="D6753" i="4"/>
  <c r="F6753" i="4" s="1"/>
  <c r="D6754" i="4"/>
  <c r="F6754" i="4" s="1"/>
  <c r="D6755" i="4"/>
  <c r="F6755" i="4" s="1"/>
  <c r="D6756" i="4"/>
  <c r="F6756" i="4" s="1"/>
  <c r="D6757" i="4"/>
  <c r="F6757" i="4" s="1"/>
  <c r="D6758" i="4"/>
  <c r="F6758" i="4" s="1"/>
  <c r="D6759" i="4"/>
  <c r="F6759" i="4" s="1"/>
  <c r="D6760" i="4"/>
  <c r="F6760" i="4" s="1"/>
  <c r="D6761" i="4"/>
  <c r="F6761" i="4" s="1"/>
  <c r="D6764" i="4"/>
  <c r="F6764" i="4" s="1"/>
  <c r="D6765" i="4"/>
  <c r="F6765" i="4" s="1"/>
  <c r="D6766" i="4"/>
  <c r="F6766" i="4" s="1"/>
  <c r="D6767" i="4"/>
  <c r="F6767" i="4" s="1"/>
  <c r="D6768" i="4"/>
  <c r="F6768" i="4" s="1"/>
  <c r="D6769" i="4"/>
  <c r="F6769" i="4" s="1"/>
  <c r="D6770" i="4"/>
  <c r="F6770" i="4" s="1"/>
  <c r="D6771" i="4"/>
  <c r="F6771" i="4" s="1"/>
  <c r="D6772" i="4"/>
  <c r="F6772" i="4" s="1"/>
  <c r="D6774" i="4"/>
  <c r="F6774" i="4" s="1"/>
  <c r="D6775" i="4"/>
  <c r="F6775" i="4" s="1"/>
  <c r="D6776" i="4"/>
  <c r="F6776" i="4" s="1"/>
  <c r="D6777" i="4"/>
  <c r="F6777" i="4" s="1"/>
  <c r="D6778" i="4"/>
  <c r="F6778" i="4" s="1"/>
  <c r="D6779" i="4"/>
  <c r="F6779" i="4" s="1"/>
  <c r="D6780" i="4"/>
  <c r="F6780" i="4" s="1"/>
  <c r="D6781" i="4"/>
  <c r="F6781" i="4" s="1"/>
  <c r="D6782" i="4"/>
  <c r="F6782" i="4" s="1"/>
  <c r="D6783" i="4"/>
  <c r="F6783" i="4" s="1"/>
  <c r="D6785" i="4"/>
  <c r="F6785" i="4" s="1"/>
  <c r="D6786" i="4"/>
  <c r="F6786" i="4" s="1"/>
  <c r="D6787" i="4"/>
  <c r="F6787" i="4" s="1"/>
  <c r="D6788" i="4"/>
  <c r="F6788" i="4" s="1"/>
  <c r="D6789" i="4"/>
  <c r="F6789" i="4" s="1"/>
  <c r="D6791" i="4"/>
  <c r="F6791" i="4" s="1"/>
  <c r="D6792" i="4"/>
  <c r="F6792" i="4" s="1"/>
  <c r="D6793" i="4"/>
  <c r="F6793" i="4" s="1"/>
  <c r="D6794" i="4"/>
  <c r="F6794" i="4" s="1"/>
  <c r="D6795" i="4"/>
  <c r="F6795" i="4" s="1"/>
  <c r="D6796" i="4"/>
  <c r="F6796" i="4" s="1"/>
  <c r="D6797" i="4"/>
  <c r="F6797" i="4" s="1"/>
  <c r="D6798" i="4"/>
  <c r="F6798" i="4" s="1"/>
  <c r="D6799" i="4"/>
  <c r="F6799" i="4" s="1"/>
  <c r="D6800" i="4"/>
  <c r="F6800" i="4" s="1"/>
  <c r="D6801" i="4"/>
  <c r="F6801" i="4" s="1"/>
  <c r="D6802" i="4"/>
  <c r="F6802" i="4" s="1"/>
  <c r="D6803" i="4"/>
  <c r="F6803" i="4" s="1"/>
  <c r="D6804" i="4"/>
  <c r="F6804" i="4" s="1"/>
  <c r="D6807" i="4"/>
  <c r="F6807" i="4" s="1"/>
  <c r="D6808" i="4"/>
  <c r="F6808" i="4" s="1"/>
  <c r="D6809" i="4"/>
  <c r="F6809" i="4" s="1"/>
  <c r="D6810" i="4"/>
  <c r="F6810" i="4" s="1"/>
  <c r="D6811" i="4"/>
  <c r="F6811" i="4" s="1"/>
  <c r="D6812" i="4"/>
  <c r="F6812" i="4" s="1"/>
  <c r="D6813" i="4"/>
  <c r="F6813" i="4" s="1"/>
  <c r="D6814" i="4"/>
  <c r="F6814" i="4" s="1"/>
  <c r="D6815" i="4"/>
  <c r="F6815" i="4" s="1"/>
  <c r="D6816" i="4"/>
  <c r="F6816" i="4" s="1"/>
  <c r="D6818" i="4"/>
  <c r="F6818" i="4" s="1"/>
  <c r="D6819" i="4"/>
  <c r="F6819" i="4" s="1"/>
  <c r="D6820" i="4"/>
  <c r="F6820" i="4" s="1"/>
  <c r="D6821" i="4"/>
  <c r="F6821" i="4" s="1"/>
  <c r="D6822" i="4"/>
  <c r="F6822" i="4" s="1"/>
  <c r="D6823" i="4"/>
  <c r="F6823" i="4" s="1"/>
  <c r="D6824" i="4"/>
  <c r="F6824" i="4" s="1"/>
  <c r="D6825" i="4"/>
  <c r="F6825" i="4" s="1"/>
  <c r="D6826" i="4"/>
  <c r="F6826" i="4" s="1"/>
  <c r="D6828" i="4"/>
  <c r="F6828" i="4" s="1"/>
  <c r="D6829" i="4"/>
  <c r="F6829" i="4" s="1"/>
  <c r="D6830" i="4"/>
  <c r="F6830" i="4" s="1"/>
  <c r="D6831" i="4"/>
  <c r="F6831" i="4" s="1"/>
  <c r="D6832" i="4"/>
  <c r="F6832" i="4" s="1"/>
  <c r="D6835" i="4"/>
  <c r="F6835" i="4" s="1"/>
  <c r="D6836" i="4"/>
  <c r="F6836" i="4" s="1"/>
  <c r="D6837" i="4"/>
  <c r="F6837" i="4" s="1"/>
  <c r="D6838" i="4"/>
  <c r="F6838" i="4" s="1"/>
  <c r="D6841" i="4"/>
  <c r="F6841" i="4" s="1"/>
  <c r="D6842" i="4"/>
  <c r="F6842" i="4" s="1"/>
  <c r="D6843" i="4"/>
  <c r="F6843" i="4" s="1"/>
  <c r="D6844" i="4"/>
  <c r="F6844" i="4" s="1"/>
  <c r="D6845" i="4"/>
  <c r="F6845" i="4" s="1"/>
  <c r="D6846" i="4"/>
  <c r="F6846" i="4" s="1"/>
  <c r="D6847" i="4"/>
  <c r="F6847" i="4" s="1"/>
  <c r="D6848" i="4"/>
  <c r="F6848" i="4" s="1"/>
  <c r="D6849" i="4"/>
  <c r="F6849" i="4" s="1"/>
  <c r="D6851" i="4"/>
  <c r="F6851" i="4" s="1"/>
  <c r="D6853" i="4"/>
  <c r="F6853" i="4" s="1"/>
  <c r="D6854" i="4"/>
  <c r="F6854" i="4" s="1"/>
  <c r="D6855" i="4"/>
  <c r="F6855" i="4" s="1"/>
  <c r="D6856" i="4"/>
  <c r="F6856" i="4" s="1"/>
  <c r="D6857" i="4"/>
  <c r="F6857" i="4" s="1"/>
  <c r="D6858" i="4"/>
  <c r="F6858" i="4" s="1"/>
  <c r="D6859" i="4"/>
  <c r="F6859" i="4" s="1"/>
  <c r="D6860" i="4"/>
  <c r="F6860" i="4" s="1"/>
  <c r="D6861" i="4"/>
  <c r="F6861" i="4" s="1"/>
  <c r="D6862" i="4"/>
  <c r="F6862" i="4" s="1"/>
  <c r="D6863" i="4"/>
  <c r="F6863" i="4" s="1"/>
  <c r="D6864" i="4"/>
  <c r="F6864" i="4" s="1"/>
  <c r="D6865" i="4"/>
  <c r="F6865" i="4" s="1"/>
  <c r="D6866" i="4"/>
  <c r="F6866" i="4" s="1"/>
  <c r="D6868" i="4"/>
  <c r="F6868" i="4" s="1"/>
  <c r="D6869" i="4"/>
  <c r="F6869" i="4" s="1"/>
  <c r="D6870" i="4"/>
  <c r="F6870" i="4" s="1"/>
  <c r="D6871" i="4"/>
  <c r="F6871" i="4" s="1"/>
  <c r="D6872" i="4"/>
  <c r="F6872" i="4" s="1"/>
  <c r="D6873" i="4"/>
  <c r="F6873" i="4" s="1"/>
  <c r="D6874" i="4"/>
  <c r="F6874" i="4" s="1"/>
  <c r="D6875" i="4"/>
  <c r="F6875" i="4" s="1"/>
  <c r="D6876" i="4"/>
  <c r="F6876" i="4" s="1"/>
  <c r="D6877" i="4"/>
  <c r="F6877" i="4" s="1"/>
  <c r="D6878" i="4"/>
  <c r="F6878" i="4" s="1"/>
  <c r="D6879" i="4"/>
  <c r="F6879" i="4" s="1"/>
  <c r="D6880" i="4"/>
  <c r="F6880" i="4" s="1"/>
  <c r="D6881" i="4"/>
  <c r="F6881" i="4" s="1"/>
  <c r="D6882" i="4"/>
  <c r="F6882" i="4" s="1"/>
  <c r="D6884" i="4"/>
  <c r="F6884" i="4" s="1"/>
  <c r="D6885" i="4"/>
  <c r="F6885" i="4" s="1"/>
  <c r="D6886" i="4"/>
  <c r="F6886" i="4" s="1"/>
  <c r="D6887" i="4"/>
  <c r="F6887" i="4" s="1"/>
  <c r="D6888" i="4"/>
  <c r="F6888" i="4" s="1"/>
  <c r="D6889" i="4"/>
  <c r="F6889" i="4" s="1"/>
  <c r="D6890" i="4"/>
  <c r="F6890" i="4" s="1"/>
  <c r="D6891" i="4"/>
  <c r="F6891" i="4" s="1"/>
  <c r="D6892" i="4"/>
  <c r="F6892" i="4" s="1"/>
  <c r="D6893" i="4"/>
  <c r="F6893" i="4" s="1"/>
  <c r="D6894" i="4"/>
  <c r="F6894" i="4" s="1"/>
  <c r="D6895" i="4"/>
  <c r="F6895" i="4" s="1"/>
  <c r="D6896" i="4"/>
  <c r="F6896" i="4" s="1"/>
  <c r="D6897" i="4"/>
  <c r="F6897" i="4" s="1"/>
  <c r="D6898" i="4"/>
  <c r="F6898" i="4" s="1"/>
  <c r="D6899" i="4"/>
  <c r="F6899" i="4" s="1"/>
  <c r="D6901" i="4"/>
  <c r="F6901" i="4" s="1"/>
  <c r="D6902" i="4"/>
  <c r="F6902" i="4" s="1"/>
  <c r="D6903" i="4"/>
  <c r="F6903" i="4" s="1"/>
  <c r="D6906" i="4"/>
  <c r="F6906" i="4" s="1"/>
  <c r="D6907" i="4"/>
  <c r="F6907" i="4" s="1"/>
  <c r="D6908" i="4"/>
  <c r="F6908" i="4" s="1"/>
  <c r="D6909" i="4"/>
  <c r="F6909" i="4" s="1"/>
  <c r="D6910" i="4"/>
  <c r="F6910" i="4" s="1"/>
  <c r="D6911" i="4"/>
  <c r="F6911" i="4" s="1"/>
  <c r="D6912" i="4"/>
  <c r="F6912" i="4" s="1"/>
  <c r="D6913" i="4"/>
  <c r="F6913" i="4" s="1"/>
  <c r="D6914" i="4"/>
  <c r="F6914" i="4" s="1"/>
  <c r="D6915" i="4"/>
  <c r="F6915" i="4" s="1"/>
  <c r="D6916" i="4"/>
  <c r="F6916" i="4" s="1"/>
  <c r="D6917" i="4"/>
  <c r="F6917" i="4" s="1"/>
  <c r="D6918" i="4"/>
  <c r="F6918" i="4" s="1"/>
  <c r="D6919" i="4"/>
  <c r="F6919" i="4" s="1"/>
  <c r="D6920" i="4"/>
  <c r="F6920" i="4" s="1"/>
  <c r="D6921" i="4"/>
  <c r="F6921" i="4" s="1"/>
  <c r="D6922" i="4"/>
  <c r="F6922" i="4" s="1"/>
  <c r="D6924" i="4"/>
  <c r="F6924" i="4" s="1"/>
  <c r="D6925" i="4"/>
  <c r="F6925" i="4" s="1"/>
  <c r="D6927" i="4"/>
  <c r="F6927" i="4" s="1"/>
  <c r="D6928" i="4"/>
  <c r="F6928" i="4" s="1"/>
  <c r="D6929" i="4"/>
  <c r="F6929" i="4" s="1"/>
  <c r="D6930" i="4"/>
  <c r="F6930" i="4" s="1"/>
  <c r="D6931" i="4"/>
  <c r="F6931" i="4" s="1"/>
  <c r="D6932" i="4"/>
  <c r="F6932" i="4" s="1"/>
  <c r="D6933" i="4"/>
  <c r="F6933" i="4" s="1"/>
  <c r="D6934" i="4"/>
  <c r="F6934" i="4" s="1"/>
  <c r="D6935" i="4"/>
  <c r="F6935" i="4" s="1"/>
  <c r="D6936" i="4"/>
  <c r="F6936" i="4" s="1"/>
  <c r="D6937" i="4"/>
  <c r="F6937" i="4" s="1"/>
  <c r="D6938" i="4"/>
  <c r="F6938" i="4" s="1"/>
  <c r="D6940" i="4"/>
  <c r="F6940" i="4" s="1"/>
  <c r="D6941" i="4"/>
  <c r="F6941" i="4" s="1"/>
  <c r="D6942" i="4"/>
  <c r="F6942" i="4" s="1"/>
  <c r="D6943" i="4"/>
  <c r="F6943" i="4" s="1"/>
  <c r="D6944" i="4"/>
  <c r="F6944" i="4" s="1"/>
  <c r="D6945" i="4"/>
  <c r="F6945" i="4" s="1"/>
  <c r="D6946" i="4"/>
  <c r="F6946" i="4" s="1"/>
  <c r="D6947" i="4"/>
  <c r="F6947" i="4" s="1"/>
  <c r="D6948" i="4"/>
  <c r="F6948" i="4" s="1"/>
  <c r="D6949" i="4"/>
  <c r="F6949" i="4" s="1"/>
  <c r="D6950" i="4"/>
  <c r="F6950" i="4" s="1"/>
  <c r="D6951" i="4"/>
  <c r="F6951" i="4" s="1"/>
  <c r="D6953" i="4"/>
  <c r="F6953" i="4" s="1"/>
  <c r="D6954" i="4"/>
  <c r="F6954" i="4" s="1"/>
  <c r="D6955" i="4"/>
  <c r="F6955" i="4" s="1"/>
  <c r="D6956" i="4"/>
  <c r="F6956" i="4" s="1"/>
  <c r="D6957" i="4"/>
  <c r="F6957" i="4" s="1"/>
  <c r="D6958" i="4"/>
  <c r="F6958" i="4" s="1"/>
  <c r="D6959" i="4"/>
  <c r="F6959" i="4" s="1"/>
  <c r="D6960" i="4"/>
  <c r="F6960" i="4" s="1"/>
  <c r="D6961" i="4"/>
  <c r="F6961" i="4" s="1"/>
  <c r="D6962" i="4"/>
  <c r="F6962" i="4" s="1"/>
  <c r="D6964" i="4"/>
  <c r="F6964" i="4" s="1"/>
  <c r="D6965" i="4"/>
  <c r="F6965" i="4" s="1"/>
  <c r="D6966" i="4"/>
  <c r="F6966" i="4" s="1"/>
  <c r="D6967" i="4"/>
  <c r="F6967" i="4" s="1"/>
  <c r="D6968" i="4"/>
  <c r="F6968" i="4" s="1"/>
  <c r="D6969" i="4"/>
  <c r="F6969" i="4" s="1"/>
  <c r="D6970" i="4"/>
  <c r="F6970" i="4" s="1"/>
  <c r="D6971" i="4"/>
  <c r="F6971" i="4" s="1"/>
  <c r="D6972" i="4"/>
  <c r="F6972" i="4" s="1"/>
  <c r="D6973" i="4"/>
  <c r="F6973" i="4" s="1"/>
  <c r="D6974" i="4"/>
  <c r="F6974" i="4" s="1"/>
  <c r="D6975" i="4"/>
  <c r="F6975" i="4" s="1"/>
  <c r="D6977" i="4"/>
  <c r="F6977" i="4" s="1"/>
  <c r="D6978" i="4"/>
  <c r="F6978" i="4" s="1"/>
  <c r="D6979" i="4"/>
  <c r="F6979" i="4" s="1"/>
  <c r="D6980" i="4"/>
  <c r="F6980" i="4" s="1"/>
  <c r="D6981" i="4"/>
  <c r="F6981" i="4" s="1"/>
  <c r="D6982" i="4"/>
  <c r="F6982" i="4" s="1"/>
  <c r="D6983" i="4"/>
  <c r="F6983" i="4" s="1"/>
  <c r="D6984" i="4"/>
  <c r="F6984" i="4" s="1"/>
  <c r="D6985" i="4"/>
  <c r="F6985" i="4" s="1"/>
  <c r="D6986" i="4"/>
  <c r="F6986" i="4" s="1"/>
  <c r="D6987" i="4"/>
  <c r="F6987" i="4" s="1"/>
  <c r="D6989" i="4"/>
  <c r="F6989" i="4" s="1"/>
  <c r="D6990" i="4"/>
  <c r="F6990" i="4" s="1"/>
  <c r="D6991" i="4"/>
  <c r="F6991" i="4" s="1"/>
  <c r="D6992" i="4"/>
  <c r="F6992" i="4" s="1"/>
  <c r="D6993" i="4"/>
  <c r="F6993" i="4" s="1"/>
  <c r="D6994" i="4"/>
  <c r="F6994" i="4" s="1"/>
  <c r="D6995" i="4"/>
  <c r="F6995" i="4" s="1"/>
  <c r="D6997" i="4"/>
  <c r="F6997" i="4" s="1"/>
  <c r="D6998" i="4"/>
  <c r="F6998" i="4" s="1"/>
  <c r="D6999" i="4"/>
  <c r="F6999" i="4" s="1"/>
  <c r="D7000" i="4"/>
  <c r="F7000" i="4" s="1"/>
  <c r="D7001" i="4"/>
  <c r="F7001" i="4" s="1"/>
  <c r="D7002" i="4"/>
  <c r="F7002" i="4" s="1"/>
  <c r="D7003" i="4"/>
  <c r="F7003" i="4" s="1"/>
  <c r="D7004" i="4"/>
  <c r="F7004" i="4" s="1"/>
  <c r="D7005" i="4"/>
  <c r="F7005" i="4" s="1"/>
  <c r="D7006" i="4"/>
  <c r="F7006" i="4" s="1"/>
  <c r="D7007" i="4"/>
  <c r="F7007" i="4" s="1"/>
  <c r="D7008" i="4"/>
  <c r="F7008" i="4" s="1"/>
  <c r="D7010" i="4"/>
  <c r="F7010" i="4" s="1"/>
  <c r="D7011" i="4"/>
  <c r="F7011" i="4" s="1"/>
  <c r="D7012" i="4"/>
  <c r="F7012" i="4" s="1"/>
  <c r="D7013" i="4"/>
  <c r="F7013" i="4" s="1"/>
  <c r="D7014" i="4"/>
  <c r="F7014" i="4" s="1"/>
  <c r="D7015" i="4"/>
  <c r="F7015" i="4" s="1"/>
  <c r="D7016" i="4"/>
  <c r="F7016" i="4" s="1"/>
  <c r="D7017" i="4"/>
  <c r="F7017" i="4" s="1"/>
  <c r="D7018" i="4"/>
  <c r="F7018" i="4" s="1"/>
  <c r="D7019" i="4"/>
  <c r="F7019" i="4" s="1"/>
  <c r="D7020" i="4"/>
  <c r="F7020" i="4" s="1"/>
  <c r="D7021" i="4"/>
  <c r="F7021" i="4" s="1"/>
  <c r="D7023" i="4"/>
  <c r="F7023" i="4" s="1"/>
  <c r="D7024" i="4"/>
  <c r="F7024" i="4" s="1"/>
  <c r="D7025" i="4"/>
  <c r="F7025" i="4" s="1"/>
  <c r="D7026" i="4"/>
  <c r="F7026" i="4" s="1"/>
  <c r="D7027" i="4"/>
  <c r="F7027" i="4" s="1"/>
  <c r="D7028" i="4"/>
  <c r="F7028" i="4" s="1"/>
  <c r="D7029" i="4"/>
  <c r="F7029" i="4" s="1"/>
  <c r="D7030" i="4"/>
  <c r="F7030" i="4" s="1"/>
  <c r="D7031" i="4"/>
  <c r="F7031" i="4" s="1"/>
  <c r="D7032" i="4"/>
  <c r="F7032" i="4" s="1"/>
  <c r="D7033" i="4"/>
  <c r="F7033" i="4" s="1"/>
  <c r="D7034" i="4"/>
  <c r="F7034" i="4" s="1"/>
  <c r="D7036" i="4"/>
  <c r="F7036" i="4" s="1"/>
  <c r="D7037" i="4"/>
  <c r="F7037" i="4" s="1"/>
  <c r="D7038" i="4"/>
  <c r="F7038" i="4" s="1"/>
  <c r="D7039" i="4"/>
  <c r="F7039" i="4" s="1"/>
  <c r="D7040" i="4"/>
  <c r="F7040" i="4" s="1"/>
  <c r="D7041" i="4"/>
  <c r="F7041" i="4" s="1"/>
  <c r="D7042" i="4"/>
  <c r="F7042" i="4" s="1"/>
  <c r="D7043" i="4"/>
  <c r="F7043" i="4" s="1"/>
  <c r="D7044" i="4"/>
  <c r="F7044" i="4" s="1"/>
  <c r="D7046" i="4"/>
  <c r="F7046" i="4" s="1"/>
  <c r="D7047" i="4"/>
  <c r="F7047" i="4" s="1"/>
  <c r="D7048" i="4"/>
  <c r="F7048" i="4" s="1"/>
  <c r="D7049" i="4"/>
  <c r="F7049" i="4" s="1"/>
  <c r="D7050" i="4"/>
  <c r="F7050" i="4" s="1"/>
  <c r="D7051" i="4"/>
  <c r="F7051" i="4" s="1"/>
  <c r="D7052" i="4"/>
  <c r="F7052" i="4" s="1"/>
  <c r="D7053" i="4"/>
  <c r="F7053" i="4" s="1"/>
  <c r="D7054" i="4"/>
  <c r="F7054" i="4" s="1"/>
  <c r="D7057" i="4"/>
  <c r="F7057" i="4" s="1"/>
  <c r="D7059" i="4"/>
  <c r="F7059" i="4" s="1"/>
  <c r="D7060" i="4"/>
  <c r="F7060" i="4" s="1"/>
  <c r="D7061" i="4"/>
  <c r="F7061" i="4" s="1"/>
  <c r="D7062" i="4"/>
  <c r="F7062" i="4" s="1"/>
  <c r="D7063" i="4"/>
  <c r="F7063" i="4" s="1"/>
  <c r="D7064" i="4"/>
  <c r="F7064" i="4" s="1"/>
  <c r="D7065" i="4"/>
  <c r="F7065" i="4" s="1"/>
  <c r="D7066" i="4"/>
  <c r="F7066" i="4" s="1"/>
  <c r="D7067" i="4"/>
  <c r="F7067" i="4" s="1"/>
  <c r="D7068" i="4"/>
  <c r="F7068" i="4" s="1"/>
  <c r="D7069" i="4"/>
  <c r="F7069" i="4" s="1"/>
  <c r="D7071" i="4"/>
  <c r="F7071" i="4" s="1"/>
  <c r="D7073" i="4"/>
  <c r="F7073" i="4" s="1"/>
  <c r="D7074" i="4"/>
  <c r="F7074" i="4" s="1"/>
  <c r="D7075" i="4"/>
  <c r="F7075" i="4" s="1"/>
  <c r="D7076" i="4"/>
  <c r="F7076" i="4" s="1"/>
  <c r="D7077" i="4"/>
  <c r="F7077" i="4" s="1"/>
  <c r="D7078" i="4"/>
  <c r="F7078" i="4" s="1"/>
  <c r="D7079" i="4"/>
  <c r="F7079" i="4" s="1"/>
  <c r="D7080" i="4"/>
  <c r="F7080" i="4" s="1"/>
  <c r="D7081" i="4"/>
  <c r="F7081" i="4" s="1"/>
  <c r="D7082" i="4"/>
  <c r="F7082" i="4" s="1"/>
  <c r="D7083" i="4"/>
  <c r="F7083" i="4" s="1"/>
  <c r="D7084" i="4"/>
  <c r="F7084" i="4" s="1"/>
  <c r="D7085" i="4"/>
  <c r="F7085" i="4" s="1"/>
  <c r="D7087" i="4"/>
  <c r="F7087" i="4" s="1"/>
  <c r="D7088" i="4"/>
  <c r="F7088" i="4" s="1"/>
  <c r="D7089" i="4"/>
  <c r="F7089" i="4" s="1"/>
  <c r="D7090" i="4"/>
  <c r="F7090" i="4" s="1"/>
  <c r="D7091" i="4"/>
  <c r="F7091" i="4" s="1"/>
  <c r="D7092" i="4"/>
  <c r="F7092" i="4" s="1"/>
  <c r="D7093" i="4"/>
  <c r="F7093" i="4" s="1"/>
  <c r="D7094" i="4"/>
  <c r="F7094" i="4" s="1"/>
  <c r="D7095" i="4"/>
  <c r="F7095" i="4" s="1"/>
  <c r="D7096" i="4"/>
  <c r="F7096" i="4" s="1"/>
  <c r="D7097" i="4"/>
  <c r="F7097" i="4" s="1"/>
  <c r="D7098" i="4"/>
  <c r="F7098" i="4" s="1"/>
  <c r="D7099" i="4"/>
  <c r="F7099" i="4" s="1"/>
  <c r="D7100" i="4"/>
  <c r="F7100" i="4" s="1"/>
  <c r="D7101" i="4"/>
  <c r="F7101" i="4" s="1"/>
  <c r="D7103" i="4"/>
  <c r="F7103" i="4" s="1"/>
  <c r="D7104" i="4"/>
  <c r="F7104" i="4" s="1"/>
  <c r="D7105" i="4"/>
  <c r="F7105" i="4" s="1"/>
  <c r="D7106" i="4"/>
  <c r="F7106" i="4" s="1"/>
  <c r="D7107" i="4"/>
  <c r="F7107" i="4" s="1"/>
  <c r="D7108" i="4"/>
  <c r="F7108" i="4" s="1"/>
  <c r="D7109" i="4"/>
  <c r="F7109" i="4" s="1"/>
  <c r="D7110" i="4"/>
  <c r="F7110" i="4" s="1"/>
  <c r="D7111" i="4"/>
  <c r="F7111" i="4" s="1"/>
  <c r="D7112" i="4"/>
  <c r="F7112" i="4" s="1"/>
  <c r="D7113" i="4"/>
  <c r="F7113" i="4" s="1"/>
  <c r="D7114" i="4"/>
  <c r="F7114" i="4" s="1"/>
  <c r="D7115" i="4"/>
  <c r="F7115" i="4" s="1"/>
  <c r="D7117" i="4"/>
  <c r="F7117" i="4" s="1"/>
  <c r="D7119" i="4"/>
  <c r="F7119" i="4" s="1"/>
  <c r="D7120" i="4"/>
  <c r="F7120" i="4" s="1"/>
  <c r="D7121" i="4"/>
  <c r="F7121" i="4" s="1"/>
  <c r="D7122" i="4"/>
  <c r="F7122" i="4" s="1"/>
  <c r="D7123" i="4"/>
  <c r="F7123" i="4" s="1"/>
  <c r="D7124" i="4"/>
  <c r="F7124" i="4" s="1"/>
  <c r="D7125" i="4"/>
  <c r="F7125" i="4" s="1"/>
  <c r="D7126" i="4"/>
  <c r="F7126" i="4" s="1"/>
  <c r="D7127" i="4"/>
  <c r="F7127" i="4" s="1"/>
  <c r="D7128" i="4"/>
  <c r="F7128" i="4" s="1"/>
  <c r="D7129" i="4"/>
  <c r="F7129" i="4" s="1"/>
  <c r="D7130" i="4"/>
  <c r="F7130" i="4" s="1"/>
  <c r="D7131" i="4"/>
  <c r="F7131" i="4" s="1"/>
  <c r="D7133" i="4"/>
  <c r="F7133" i="4" s="1"/>
  <c r="D7134" i="4"/>
  <c r="F7134" i="4" s="1"/>
  <c r="D7135" i="4"/>
  <c r="F7135" i="4" s="1"/>
  <c r="D7136" i="4"/>
  <c r="F7136" i="4" s="1"/>
  <c r="D7137" i="4"/>
  <c r="F7137" i="4" s="1"/>
  <c r="D7138" i="4"/>
  <c r="F7138" i="4" s="1"/>
  <c r="D7139" i="4"/>
  <c r="F7139" i="4" s="1"/>
  <c r="D7140" i="4"/>
  <c r="F7140" i="4" s="1"/>
  <c r="D7141" i="4"/>
  <c r="F7141" i="4" s="1"/>
  <c r="D7142" i="4"/>
  <c r="F7142" i="4" s="1"/>
  <c r="D7144" i="4"/>
  <c r="F7144" i="4" s="1"/>
  <c r="D7145" i="4"/>
  <c r="F7145" i="4" s="1"/>
  <c r="D7146" i="4"/>
  <c r="F7146" i="4" s="1"/>
  <c r="D7147" i="4"/>
  <c r="F7147" i="4" s="1"/>
  <c r="D7148" i="4"/>
  <c r="F7148" i="4" s="1"/>
  <c r="D7149" i="4"/>
  <c r="F7149" i="4" s="1"/>
  <c r="D7151" i="4"/>
  <c r="F7151" i="4" s="1"/>
  <c r="D7152" i="4"/>
  <c r="F7152" i="4" s="1"/>
  <c r="D7155" i="4"/>
  <c r="F7155" i="4" s="1"/>
  <c r="D7156" i="4"/>
  <c r="F7156" i="4" s="1"/>
  <c r="D7157" i="4"/>
  <c r="F7157" i="4" s="1"/>
  <c r="D7158" i="4"/>
  <c r="F7158" i="4" s="1"/>
  <c r="D7159" i="4"/>
  <c r="F7159" i="4" s="1"/>
  <c r="D7160" i="4"/>
  <c r="F7160" i="4" s="1"/>
  <c r="D7161" i="4"/>
  <c r="F7161" i="4" s="1"/>
  <c r="D7162" i="4"/>
  <c r="F7162" i="4" s="1"/>
  <c r="D7163" i="4"/>
  <c r="F7163" i="4" s="1"/>
  <c r="D7164" i="4"/>
  <c r="F7164" i="4" s="1"/>
  <c r="D7165" i="4"/>
  <c r="F7165" i="4" s="1"/>
  <c r="D7167" i="4"/>
  <c r="F7167" i="4" s="1"/>
  <c r="D7170" i="4"/>
  <c r="F7170" i="4" s="1"/>
  <c r="D7171" i="4"/>
  <c r="F7171" i="4" s="1"/>
  <c r="D7172" i="4"/>
  <c r="F7172" i="4" s="1"/>
  <c r="D7173" i="4"/>
  <c r="F7173" i="4" s="1"/>
  <c r="D7176" i="4"/>
  <c r="F7176" i="4" s="1"/>
  <c r="D7177" i="4"/>
  <c r="F7177" i="4" s="1"/>
  <c r="D7178" i="4"/>
  <c r="F7178" i="4" s="1"/>
  <c r="D7179" i="4"/>
  <c r="F7179" i="4" s="1"/>
  <c r="D7180" i="4"/>
  <c r="F7180" i="4" s="1"/>
  <c r="D7181" i="4"/>
  <c r="F7181" i="4" s="1"/>
  <c r="D7182" i="4"/>
  <c r="F7182" i="4" s="1"/>
  <c r="D7183" i="4"/>
  <c r="F7183" i="4" s="1"/>
  <c r="D7184" i="4"/>
  <c r="F7184" i="4" s="1"/>
  <c r="D7185" i="4"/>
  <c r="F7185" i="4" s="1"/>
  <c r="D7186" i="4"/>
  <c r="F7186" i="4" s="1"/>
  <c r="D7187" i="4"/>
  <c r="F7187" i="4" s="1"/>
  <c r="D7189" i="4"/>
  <c r="F7189" i="4" s="1"/>
  <c r="D7191" i="4"/>
  <c r="F7191" i="4" s="1"/>
  <c r="D7192" i="4"/>
  <c r="F7192" i="4" s="1"/>
  <c r="D7193" i="4"/>
  <c r="F7193" i="4" s="1"/>
  <c r="D7196" i="4"/>
  <c r="F7196" i="4" s="1"/>
  <c r="D7197" i="4"/>
  <c r="F7197" i="4" s="1"/>
  <c r="D7198" i="4"/>
  <c r="F7198" i="4" s="1"/>
  <c r="D7199" i="4"/>
  <c r="F7199" i="4" s="1"/>
  <c r="D7200" i="4"/>
  <c r="F7200" i="4" s="1"/>
  <c r="D7201" i="4"/>
  <c r="F7201" i="4" s="1"/>
  <c r="D7202" i="4"/>
  <c r="F7202" i="4" s="1"/>
  <c r="D7203" i="4"/>
  <c r="F7203" i="4" s="1"/>
  <c r="D7204" i="4"/>
  <c r="F7204" i="4" s="1"/>
  <c r="D7205" i="4"/>
  <c r="F7205" i="4" s="1"/>
  <c r="D7206" i="4"/>
  <c r="F7206" i="4" s="1"/>
  <c r="D7207" i="4"/>
  <c r="F7207" i="4" s="1"/>
  <c r="D7208" i="4"/>
  <c r="F7208" i="4" s="1"/>
  <c r="D7210" i="4"/>
  <c r="F7210" i="4" s="1"/>
  <c r="D7211" i="4"/>
  <c r="F7211" i="4" s="1"/>
  <c r="D7213" i="4"/>
  <c r="F7213" i="4" s="1"/>
  <c r="D7214" i="4"/>
  <c r="F7214" i="4" s="1"/>
  <c r="D7215" i="4"/>
  <c r="F7215" i="4" s="1"/>
  <c r="D7216" i="4"/>
  <c r="F7216" i="4" s="1"/>
  <c r="D7218" i="4"/>
  <c r="F7218" i="4" s="1"/>
  <c r="D7219" i="4"/>
  <c r="F7219" i="4" s="1"/>
  <c r="D7220" i="4"/>
  <c r="F7220" i="4" s="1"/>
  <c r="D7221" i="4"/>
  <c r="F7221" i="4" s="1"/>
  <c r="D7222" i="4"/>
  <c r="F7222" i="4" s="1"/>
  <c r="D7223" i="4"/>
  <c r="F7223" i="4" s="1"/>
  <c r="D7225" i="4"/>
  <c r="F7225" i="4" s="1"/>
  <c r="D7226" i="4"/>
  <c r="F7226" i="4" s="1"/>
  <c r="D7228" i="4"/>
  <c r="F7228" i="4" s="1"/>
  <c r="D7229" i="4"/>
  <c r="F7229" i="4" s="1"/>
  <c r="D7230" i="4"/>
  <c r="F7230" i="4" s="1"/>
  <c r="D7231" i="4"/>
  <c r="F7231" i="4" s="1"/>
  <c r="D7233" i="4"/>
  <c r="F7233" i="4" s="1"/>
  <c r="D7234" i="4"/>
  <c r="F7234" i="4" s="1"/>
  <c r="D7235" i="4"/>
  <c r="F7235" i="4" s="1"/>
  <c r="D7236" i="4"/>
  <c r="F7236" i="4" s="1"/>
  <c r="D7237" i="4"/>
  <c r="F7237" i="4" s="1"/>
  <c r="D7238" i="4"/>
  <c r="F7238" i="4" s="1"/>
  <c r="D7239" i="4"/>
  <c r="F7239" i="4" s="1"/>
  <c r="D7240" i="4"/>
  <c r="F7240" i="4" s="1"/>
  <c r="D7241" i="4"/>
  <c r="F7241" i="4" s="1"/>
  <c r="D7243" i="4"/>
  <c r="F7243" i="4" s="1"/>
  <c r="D7244" i="4"/>
  <c r="F7244" i="4" s="1"/>
  <c r="D7245" i="4"/>
  <c r="F7245" i="4" s="1"/>
  <c r="D7246" i="4"/>
  <c r="F7246" i="4" s="1"/>
  <c r="D7247" i="4"/>
  <c r="F7247" i="4" s="1"/>
  <c r="D7248" i="4"/>
  <c r="F7248" i="4" s="1"/>
  <c r="D7249" i="4"/>
  <c r="F7249" i="4" s="1"/>
  <c r="D7250" i="4"/>
  <c r="F7250" i="4" s="1"/>
  <c r="D7251" i="4"/>
  <c r="F7251" i="4" s="1"/>
  <c r="D7253" i="4"/>
  <c r="F7253" i="4" s="1"/>
  <c r="D7254" i="4"/>
  <c r="F7254" i="4" s="1"/>
  <c r="D7255" i="4"/>
  <c r="F7255" i="4" s="1"/>
  <c r="D7256" i="4"/>
  <c r="F7256" i="4" s="1"/>
  <c r="D7257" i="4"/>
  <c r="F7257" i="4" s="1"/>
  <c r="D7258" i="4"/>
  <c r="F7258" i="4" s="1"/>
  <c r="D7259" i="4"/>
  <c r="F7259" i="4" s="1"/>
  <c r="D7261" i="4"/>
  <c r="F7261" i="4" s="1"/>
  <c r="D7262" i="4"/>
  <c r="F7262" i="4" s="1"/>
  <c r="D7263" i="4"/>
  <c r="F7263" i="4" s="1"/>
  <c r="D7264" i="4"/>
  <c r="F7264" i="4" s="1"/>
  <c r="D7265" i="4"/>
  <c r="F7265" i="4" s="1"/>
  <c r="D7266" i="4"/>
  <c r="F7266" i="4" s="1"/>
  <c r="D7267" i="4"/>
  <c r="F7267" i="4" s="1"/>
  <c r="D7269" i="4"/>
  <c r="F7269" i="4" s="1"/>
  <c r="D7270" i="4"/>
  <c r="F7270" i="4" s="1"/>
  <c r="D7272" i="4"/>
  <c r="F7272" i="4" s="1"/>
  <c r="D7273" i="4"/>
  <c r="F7273" i="4" s="1"/>
  <c r="D7275" i="4"/>
  <c r="F7275" i="4" s="1"/>
  <c r="D7276" i="4"/>
  <c r="F7276" i="4" s="1"/>
  <c r="D7277" i="4"/>
  <c r="F7277" i="4" s="1"/>
  <c r="D7278" i="4"/>
  <c r="F7278" i="4" s="1"/>
  <c r="D7280" i="4"/>
  <c r="F7280" i="4" s="1"/>
  <c r="D7281" i="4"/>
  <c r="F7281" i="4" s="1"/>
  <c r="D7282" i="4"/>
  <c r="F7282" i="4" s="1"/>
  <c r="D7283" i="4"/>
  <c r="F7283" i="4" s="1"/>
  <c r="D7284" i="4"/>
  <c r="F7284" i="4" s="1"/>
  <c r="D7285" i="4"/>
  <c r="F7285" i="4" s="1"/>
  <c r="D7286" i="4"/>
  <c r="F7286" i="4" s="1"/>
  <c r="D7287" i="4"/>
  <c r="F7287" i="4" s="1"/>
  <c r="D7288" i="4"/>
  <c r="F7288" i="4" s="1"/>
  <c r="D7290" i="4"/>
  <c r="F7290" i="4" s="1"/>
  <c r="D7291" i="4"/>
  <c r="F7291" i="4" s="1"/>
  <c r="D7292" i="4"/>
  <c r="F7292" i="4" s="1"/>
  <c r="D7293" i="4"/>
  <c r="F7293" i="4" s="1"/>
  <c r="D7295" i="4"/>
  <c r="F7295" i="4" s="1"/>
  <c r="D7296" i="4"/>
  <c r="F7296" i="4" s="1"/>
  <c r="D7297" i="4"/>
  <c r="F7297" i="4" s="1"/>
  <c r="D7298" i="4"/>
  <c r="F7298" i="4" s="1"/>
  <c r="D7299" i="4"/>
  <c r="F7299" i="4" s="1"/>
  <c r="D7300" i="4"/>
  <c r="F7300" i="4" s="1"/>
  <c r="D7301" i="4"/>
  <c r="F7301" i="4" s="1"/>
  <c r="D7302" i="4"/>
  <c r="F7302" i="4" s="1"/>
  <c r="D7303" i="4"/>
  <c r="F7303" i="4" s="1"/>
  <c r="D7304" i="4"/>
  <c r="F7304" i="4" s="1"/>
  <c r="D7305" i="4"/>
  <c r="F7305" i="4" s="1"/>
  <c r="D7306" i="4"/>
  <c r="F7306" i="4" s="1"/>
  <c r="D7307" i="4"/>
  <c r="F7307" i="4" s="1"/>
  <c r="D7308" i="4"/>
  <c r="F7308" i="4" s="1"/>
  <c r="D7309" i="4"/>
  <c r="F7309" i="4" s="1"/>
  <c r="D7310" i="4"/>
  <c r="F7310" i="4" s="1"/>
  <c r="D7311" i="4"/>
  <c r="F7311" i="4" s="1"/>
  <c r="D7313" i="4"/>
  <c r="F7313" i="4" s="1"/>
  <c r="D7314" i="4"/>
  <c r="F7314" i="4" s="1"/>
  <c r="D7315" i="4"/>
  <c r="F7315" i="4" s="1"/>
  <c r="D7317" i="4"/>
  <c r="F7317" i="4" s="1"/>
  <c r="D7318" i="4"/>
  <c r="F7318" i="4" s="1"/>
  <c r="D7319" i="4"/>
  <c r="F7319" i="4" s="1"/>
  <c r="D7320" i="4"/>
  <c r="F7320" i="4" s="1"/>
  <c r="D7321" i="4"/>
  <c r="F7321" i="4" s="1"/>
  <c r="D7322" i="4"/>
  <c r="F7322" i="4" s="1"/>
  <c r="D7323" i="4"/>
  <c r="F7323" i="4" s="1"/>
  <c r="D7325" i="4"/>
  <c r="F7325" i="4" s="1"/>
  <c r="D7326" i="4"/>
  <c r="F7326" i="4" s="1"/>
  <c r="D7327" i="4"/>
  <c r="F7327" i="4" s="1"/>
  <c r="D7328" i="4"/>
  <c r="F7328" i="4" s="1"/>
  <c r="D7330" i="4"/>
  <c r="F7330" i="4" s="1"/>
  <c r="D7331" i="4"/>
  <c r="F7331" i="4" s="1"/>
  <c r="D7332" i="4"/>
  <c r="F7332" i="4" s="1"/>
  <c r="D7333" i="4"/>
  <c r="F7333" i="4" s="1"/>
  <c r="D7334" i="4"/>
  <c r="F7334" i="4" s="1"/>
  <c r="D7335" i="4"/>
  <c r="F7335" i="4" s="1"/>
  <c r="D7336" i="4"/>
  <c r="F7336" i="4" s="1"/>
  <c r="D7337" i="4"/>
  <c r="F7337" i="4" s="1"/>
  <c r="D7338" i="4"/>
  <c r="F7338" i="4" s="1"/>
  <c r="D7339" i="4"/>
  <c r="F7339" i="4" s="1"/>
  <c r="D7340" i="4"/>
  <c r="F7340" i="4" s="1"/>
  <c r="D7341" i="4"/>
  <c r="F7341" i="4" s="1"/>
  <c r="D7342" i="4"/>
  <c r="F7342" i="4" s="1"/>
  <c r="D7345" i="4"/>
  <c r="F7345" i="4" s="1"/>
  <c r="D7346" i="4"/>
  <c r="F7346" i="4" s="1"/>
  <c r="D7347" i="4"/>
  <c r="F7347" i="4" s="1"/>
  <c r="D7348" i="4"/>
  <c r="F7348" i="4" s="1"/>
  <c r="D7349" i="4"/>
  <c r="F7349" i="4" s="1"/>
  <c r="D7350" i="4"/>
  <c r="F7350" i="4" s="1"/>
  <c r="D7351" i="4"/>
  <c r="F7351" i="4" s="1"/>
  <c r="D7352" i="4"/>
  <c r="F7352" i="4" s="1"/>
  <c r="D7353" i="4"/>
  <c r="F7353" i="4" s="1"/>
  <c r="D7355" i="4"/>
  <c r="F7355" i="4" s="1"/>
  <c r="D7357" i="4"/>
  <c r="F7357" i="4" s="1"/>
  <c r="D7358" i="4"/>
  <c r="F7358" i="4" s="1"/>
  <c r="D7359" i="4"/>
  <c r="F7359" i="4" s="1"/>
  <c r="D7360" i="4"/>
  <c r="F7360" i="4" s="1"/>
  <c r="D7361" i="4"/>
  <c r="F7361" i="4" s="1"/>
  <c r="D7362" i="4"/>
  <c r="F7362" i="4" s="1"/>
  <c r="D7363" i="4"/>
  <c r="F7363" i="4" s="1"/>
  <c r="D7364" i="4"/>
  <c r="F7364" i="4" s="1"/>
  <c r="D7365" i="4"/>
  <c r="F7365" i="4" s="1"/>
  <c r="D7366" i="4"/>
  <c r="F7366" i="4" s="1"/>
  <c r="D7367" i="4"/>
  <c r="F7367" i="4" s="1"/>
  <c r="D7368" i="4"/>
  <c r="F7368" i="4" s="1"/>
  <c r="D7369" i="4"/>
  <c r="F7369" i="4" s="1"/>
  <c r="D7370" i="4"/>
  <c r="F7370" i="4" s="1"/>
  <c r="D7371" i="4"/>
  <c r="F7371" i="4" s="1"/>
  <c r="D7372" i="4"/>
  <c r="F7372" i="4" s="1"/>
  <c r="D7373" i="4"/>
  <c r="F7373" i="4" s="1"/>
  <c r="D7375" i="4"/>
  <c r="F7375" i="4" s="1"/>
  <c r="D7376" i="4"/>
  <c r="F7376" i="4" s="1"/>
  <c r="D7377" i="4"/>
  <c r="F7377" i="4" s="1"/>
  <c r="D7379" i="4"/>
  <c r="F7379" i="4" s="1"/>
  <c r="D7380" i="4"/>
  <c r="F7380" i="4" s="1"/>
  <c r="D7381" i="4"/>
  <c r="F7381" i="4" s="1"/>
  <c r="D7383" i="4"/>
  <c r="F7383" i="4" s="1"/>
  <c r="D7384" i="4"/>
  <c r="F7384" i="4" s="1"/>
  <c r="D7385" i="4"/>
  <c r="F7385" i="4" s="1"/>
  <c r="D7386" i="4"/>
  <c r="F7386" i="4" s="1"/>
  <c r="D7387" i="4"/>
  <c r="F7387" i="4" s="1"/>
  <c r="D7388" i="4"/>
  <c r="F7388" i="4" s="1"/>
  <c r="D7389" i="4"/>
  <c r="F7389" i="4" s="1"/>
  <c r="D7390" i="4"/>
  <c r="F7390" i="4" s="1"/>
  <c r="D7392" i="4"/>
  <c r="F7392" i="4" s="1"/>
  <c r="D7393" i="4"/>
  <c r="F7393" i="4" s="1"/>
  <c r="D7394" i="4"/>
  <c r="F7394" i="4" s="1"/>
  <c r="D7395" i="4"/>
  <c r="F7395" i="4" s="1"/>
  <c r="D7396" i="4"/>
  <c r="F7396" i="4" s="1"/>
  <c r="D7397" i="4"/>
  <c r="F7397" i="4" s="1"/>
  <c r="D7398" i="4"/>
  <c r="F7398" i="4" s="1"/>
  <c r="D7399" i="4"/>
  <c r="F7399" i="4" s="1"/>
  <c r="D7400" i="4"/>
  <c r="F7400" i="4" s="1"/>
  <c r="D7401" i="4"/>
  <c r="F7401" i="4" s="1"/>
  <c r="D7403" i="4"/>
  <c r="F7403" i="4" s="1"/>
  <c r="D7404" i="4"/>
  <c r="F7404" i="4" s="1"/>
  <c r="D7405" i="4"/>
  <c r="F7405" i="4" s="1"/>
  <c r="D7406" i="4"/>
  <c r="F7406" i="4" s="1"/>
  <c r="D7407" i="4"/>
  <c r="F7407" i="4" s="1"/>
  <c r="D7408" i="4"/>
  <c r="F7408" i="4" s="1"/>
  <c r="D7409" i="4"/>
  <c r="F7409" i="4" s="1"/>
  <c r="D7410" i="4"/>
  <c r="F7410" i="4" s="1"/>
  <c r="D7411" i="4"/>
  <c r="F7411" i="4" s="1"/>
  <c r="D7412" i="4"/>
  <c r="F7412" i="4" s="1"/>
  <c r="D7413" i="4"/>
  <c r="F7413" i="4" s="1"/>
  <c r="D7414" i="4"/>
  <c r="F7414" i="4" s="1"/>
  <c r="D7416" i="4"/>
  <c r="F7416" i="4" s="1"/>
  <c r="D7417" i="4"/>
  <c r="F7417" i="4" s="1"/>
  <c r="D7418" i="4"/>
  <c r="F7418" i="4" s="1"/>
  <c r="D7419" i="4"/>
  <c r="F7419" i="4" s="1"/>
  <c r="D7420" i="4"/>
  <c r="F7420" i="4" s="1"/>
  <c r="D7421" i="4"/>
  <c r="F7421" i="4" s="1"/>
  <c r="D7422" i="4"/>
  <c r="F7422" i="4" s="1"/>
  <c r="D7423" i="4"/>
  <c r="F7423" i="4" s="1"/>
  <c r="D7424" i="4"/>
  <c r="F7424" i="4" s="1"/>
  <c r="D7425" i="4"/>
  <c r="F7425" i="4" s="1"/>
  <c r="D7426" i="4"/>
  <c r="F7426" i="4" s="1"/>
  <c r="D7427" i="4"/>
  <c r="F7427" i="4" s="1"/>
  <c r="D7428" i="4"/>
  <c r="F7428" i="4" s="1"/>
  <c r="D7430" i="4"/>
  <c r="F7430" i="4" s="1"/>
  <c r="D7431" i="4"/>
  <c r="F7431" i="4" s="1"/>
  <c r="D7432" i="4"/>
  <c r="F7432" i="4" s="1"/>
  <c r="D7433" i="4"/>
  <c r="F7433" i="4" s="1"/>
  <c r="D7434" i="4"/>
  <c r="F7434" i="4" s="1"/>
  <c r="D7435" i="4"/>
  <c r="F7435" i="4" s="1"/>
  <c r="D7437" i="4"/>
  <c r="F7437" i="4" s="1"/>
  <c r="D7438" i="4"/>
  <c r="F7438" i="4" s="1"/>
  <c r="D7439" i="4"/>
  <c r="F7439" i="4" s="1"/>
  <c r="D7440" i="4"/>
  <c r="F7440" i="4" s="1"/>
  <c r="D7441" i="4"/>
  <c r="F7441" i="4" s="1"/>
  <c r="D7442" i="4"/>
  <c r="F7442" i="4" s="1"/>
  <c r="D7443" i="4"/>
  <c r="F7443" i="4" s="1"/>
  <c r="D7444" i="4"/>
  <c r="F7444" i="4" s="1"/>
  <c r="D7445" i="4"/>
  <c r="F7445" i="4" s="1"/>
  <c r="D7446" i="4"/>
  <c r="F7446" i="4" s="1"/>
  <c r="D7447" i="4"/>
  <c r="F7447" i="4" s="1"/>
  <c r="D7448" i="4"/>
  <c r="F7448" i="4" s="1"/>
  <c r="D7449" i="4"/>
  <c r="F7449" i="4" s="1"/>
  <c r="D7452" i="4"/>
  <c r="F7452" i="4" s="1"/>
  <c r="D7453" i="4"/>
  <c r="F7453" i="4" s="1"/>
  <c r="D7454" i="4"/>
  <c r="F7454" i="4" s="1"/>
  <c r="D7455" i="4"/>
  <c r="F7455" i="4" s="1"/>
  <c r="D7456" i="4"/>
  <c r="F7456" i="4" s="1"/>
  <c r="D7457" i="4"/>
  <c r="F7457" i="4" s="1"/>
  <c r="D7458" i="4"/>
  <c r="F7458" i="4" s="1"/>
  <c r="D7459" i="4"/>
  <c r="F7459" i="4" s="1"/>
  <c r="D7460" i="4"/>
  <c r="F7460" i="4" s="1"/>
  <c r="D7461" i="4"/>
  <c r="F7461" i="4" s="1"/>
  <c r="D7462" i="4"/>
  <c r="F7462" i="4" s="1"/>
  <c r="D7463" i="4"/>
  <c r="F7463" i="4" s="1"/>
  <c r="D7464" i="4"/>
  <c r="F7464" i="4" s="1"/>
  <c r="D7465" i="4"/>
  <c r="F7465" i="4" s="1"/>
  <c r="D7466" i="4"/>
  <c r="F7466" i="4" s="1"/>
  <c r="D7467" i="4"/>
  <c r="F7467" i="4" s="1"/>
  <c r="D7468" i="4"/>
  <c r="F7468" i="4" s="1"/>
  <c r="D7469" i="4"/>
  <c r="F7469" i="4" s="1"/>
  <c r="D7470" i="4"/>
  <c r="F7470" i="4" s="1"/>
  <c r="D7472" i="4"/>
  <c r="F7472" i="4" s="1"/>
  <c r="D7473" i="4"/>
  <c r="F7473" i="4" s="1"/>
  <c r="D7474" i="4"/>
  <c r="F7474" i="4" s="1"/>
  <c r="D7475" i="4"/>
  <c r="F7475" i="4" s="1"/>
  <c r="D7476" i="4"/>
  <c r="F7476" i="4" s="1"/>
  <c r="D7477" i="4"/>
  <c r="F7477" i="4" s="1"/>
  <c r="D7478" i="4"/>
  <c r="F7478" i="4" s="1"/>
  <c r="D7479" i="4"/>
  <c r="F7479" i="4" s="1"/>
  <c r="D7480" i="4"/>
  <c r="F7480" i="4" s="1"/>
  <c r="D7483" i="4"/>
  <c r="F7483" i="4" s="1"/>
  <c r="D7484" i="4"/>
  <c r="F7484" i="4" s="1"/>
  <c r="D7485" i="4"/>
  <c r="F7485" i="4" s="1"/>
  <c r="D7486" i="4"/>
  <c r="F7486" i="4" s="1"/>
  <c r="D7489" i="4"/>
  <c r="F7489" i="4" s="1"/>
  <c r="D7490" i="4"/>
  <c r="F7490" i="4" s="1"/>
  <c r="D7491" i="4"/>
  <c r="F7491" i="4" s="1"/>
  <c r="D7492" i="4"/>
  <c r="F7492" i="4" s="1"/>
  <c r="D7493" i="4"/>
  <c r="F7493" i="4" s="1"/>
  <c r="D7494" i="4"/>
  <c r="F7494" i="4" s="1"/>
  <c r="D7495" i="4"/>
  <c r="F7495" i="4" s="1"/>
  <c r="D7496" i="4"/>
  <c r="F7496" i="4" s="1"/>
  <c r="D7497" i="4"/>
  <c r="F7497" i="4" s="1"/>
  <c r="D7498" i="4"/>
  <c r="F7498" i="4" s="1"/>
  <c r="D7499" i="4"/>
  <c r="F7499" i="4" s="1"/>
  <c r="D7500" i="4"/>
  <c r="F7500" i="4" s="1"/>
  <c r="D7501" i="4"/>
  <c r="F7501" i="4" s="1"/>
  <c r="D7502" i="4"/>
  <c r="F7502" i="4" s="1"/>
  <c r="D7503" i="4"/>
  <c r="F7503" i="4" s="1"/>
  <c r="D7505" i="4"/>
  <c r="F7505" i="4" s="1"/>
  <c r="D7506" i="4"/>
  <c r="F7506" i="4" s="1"/>
  <c r="D7507" i="4"/>
  <c r="F7507" i="4" s="1"/>
  <c r="D7508" i="4"/>
  <c r="F7508" i="4" s="1"/>
  <c r="D7510" i="4"/>
  <c r="F7510" i="4" s="1"/>
  <c r="D7511" i="4"/>
  <c r="F7511" i="4" s="1"/>
  <c r="D7513" i="4"/>
  <c r="F7513" i="4" s="1"/>
  <c r="D7514" i="4"/>
  <c r="F7514" i="4" s="1"/>
  <c r="D7516" i="4"/>
  <c r="F7516" i="4" s="1"/>
  <c r="D7517" i="4"/>
  <c r="F7517" i="4" s="1"/>
  <c r="D7518" i="4"/>
  <c r="F7518" i="4" s="1"/>
  <c r="D7519" i="4"/>
  <c r="F7519" i="4" s="1"/>
  <c r="D7520" i="4"/>
  <c r="F7520" i="4" s="1"/>
  <c r="D7521" i="4"/>
  <c r="F7521" i="4" s="1"/>
  <c r="D7522" i="4"/>
  <c r="F7522" i="4" s="1"/>
  <c r="D7523" i="4"/>
  <c r="F7523" i="4" s="1"/>
  <c r="D7524" i="4"/>
  <c r="F7524" i="4" s="1"/>
  <c r="D7525" i="4"/>
  <c r="F7525" i="4" s="1"/>
  <c r="D7526" i="4"/>
  <c r="F7526" i="4" s="1"/>
  <c r="D7527" i="4"/>
  <c r="F7527" i="4" s="1"/>
  <c r="D7528" i="4"/>
  <c r="F7528" i="4" s="1"/>
  <c r="D7530" i="4"/>
  <c r="F7530" i="4" s="1"/>
  <c r="D7532" i="4"/>
  <c r="F7532" i="4" s="1"/>
  <c r="D7533" i="4"/>
  <c r="F7533" i="4" s="1"/>
  <c r="D7534" i="4"/>
  <c r="F7534" i="4" s="1"/>
  <c r="D7535" i="4"/>
  <c r="F7535" i="4" s="1"/>
  <c r="D7536" i="4"/>
  <c r="F7536" i="4" s="1"/>
  <c r="D7537" i="4"/>
  <c r="F7537" i="4" s="1"/>
  <c r="D7538" i="4"/>
  <c r="F7538" i="4" s="1"/>
  <c r="D7539" i="4"/>
  <c r="F7539" i="4" s="1"/>
  <c r="D7540" i="4"/>
  <c r="F7540" i="4" s="1"/>
  <c r="D7541" i="4"/>
  <c r="F7541" i="4" s="1"/>
  <c r="D7542" i="4"/>
  <c r="F7542" i="4" s="1"/>
  <c r="D7543" i="4"/>
  <c r="F7543" i="4" s="1"/>
  <c r="D7544" i="4"/>
  <c r="F7544" i="4" s="1"/>
  <c r="D7545" i="4"/>
  <c r="F7545" i="4" s="1"/>
  <c r="D7547" i="4"/>
  <c r="F7547" i="4" s="1"/>
  <c r="D7548" i="4"/>
  <c r="F7548" i="4" s="1"/>
  <c r="D7549" i="4"/>
  <c r="F7549" i="4" s="1"/>
  <c r="D7550" i="4"/>
  <c r="F7550" i="4" s="1"/>
  <c r="D7551" i="4"/>
  <c r="F7551" i="4" s="1"/>
  <c r="D7552" i="4"/>
  <c r="F7552" i="4" s="1"/>
  <c r="D7553" i="4"/>
  <c r="F7553" i="4" s="1"/>
  <c r="D7554" i="4"/>
  <c r="F7554" i="4" s="1"/>
  <c r="D7555" i="4"/>
  <c r="F7555" i="4" s="1"/>
  <c r="D7556" i="4"/>
  <c r="F7556" i="4" s="1"/>
  <c r="D7557" i="4"/>
  <c r="F7557" i="4" s="1"/>
  <c r="D7558" i="4"/>
  <c r="F7558" i="4" s="1"/>
  <c r="D7559" i="4"/>
  <c r="F7559" i="4" s="1"/>
  <c r="D7560" i="4"/>
  <c r="F7560" i="4" s="1"/>
  <c r="D7561" i="4"/>
  <c r="F7561" i="4" s="1"/>
  <c r="D7563" i="4"/>
  <c r="F7563" i="4" s="1"/>
  <c r="D7564" i="4"/>
  <c r="F7564" i="4" s="1"/>
  <c r="D7565" i="4"/>
  <c r="F7565" i="4" s="1"/>
  <c r="D7567" i="4"/>
  <c r="F7567" i="4" s="1"/>
  <c r="D7568" i="4"/>
  <c r="F7568" i="4" s="1"/>
  <c r="D7569" i="4"/>
  <c r="F7569" i="4" s="1"/>
  <c r="D7570" i="4"/>
  <c r="F7570" i="4" s="1"/>
  <c r="D7571" i="4"/>
  <c r="F7571" i="4" s="1"/>
  <c r="D7572" i="4"/>
  <c r="F7572" i="4" s="1"/>
  <c r="D7573" i="4"/>
  <c r="F7573" i="4" s="1"/>
  <c r="D7574" i="4"/>
  <c r="F7574" i="4" s="1"/>
  <c r="D7575" i="4"/>
  <c r="F7575" i="4" s="1"/>
  <c r="D7576" i="4"/>
  <c r="F7576" i="4" s="1"/>
  <c r="D7577" i="4"/>
  <c r="F7577" i="4" s="1"/>
  <c r="D7578" i="4"/>
  <c r="F7578" i="4" s="1"/>
  <c r="D7579" i="4"/>
  <c r="F7579" i="4" s="1"/>
  <c r="D7581" i="4"/>
  <c r="F7581" i="4" s="1"/>
  <c r="D7582" i="4"/>
  <c r="F7582" i="4" s="1"/>
  <c r="D7583" i="4"/>
  <c r="F7583" i="4" s="1"/>
  <c r="D7584" i="4"/>
  <c r="F7584" i="4" s="1"/>
  <c r="D7585" i="4"/>
  <c r="F7585" i="4" s="1"/>
  <c r="D7586" i="4"/>
  <c r="F7586" i="4" s="1"/>
  <c r="D7587" i="4"/>
  <c r="F7587" i="4" s="1"/>
  <c r="D7588" i="4"/>
  <c r="F7588" i="4" s="1"/>
  <c r="D7590" i="4"/>
  <c r="F7590" i="4" s="1"/>
  <c r="D7591" i="4"/>
  <c r="F7591" i="4" s="1"/>
  <c r="D7592" i="4"/>
  <c r="F7592" i="4" s="1"/>
  <c r="D7593" i="4"/>
  <c r="F7593" i="4" s="1"/>
  <c r="D7594" i="4"/>
  <c r="F7594" i="4" s="1"/>
  <c r="D7595" i="4"/>
  <c r="F7595" i="4" s="1"/>
  <c r="D7596" i="4"/>
  <c r="F7596" i="4" s="1"/>
  <c r="D7597" i="4"/>
  <c r="F7597" i="4" s="1"/>
  <c r="D7598" i="4"/>
  <c r="F7598" i="4" s="1"/>
  <c r="D7600" i="4"/>
  <c r="F7600" i="4" s="1"/>
  <c r="D7601" i="4"/>
  <c r="F7601" i="4" s="1"/>
  <c r="D7602" i="4"/>
  <c r="F7602" i="4" s="1"/>
  <c r="D7603" i="4"/>
  <c r="F7603" i="4" s="1"/>
  <c r="D7604" i="4"/>
  <c r="F7604" i="4" s="1"/>
  <c r="D7605" i="4"/>
  <c r="F7605" i="4" s="1"/>
  <c r="D7606" i="4"/>
  <c r="F7606" i="4" s="1"/>
  <c r="D7607" i="4"/>
  <c r="F7607" i="4" s="1"/>
  <c r="D7609" i="4"/>
  <c r="F7609" i="4" s="1"/>
  <c r="D7610" i="4"/>
  <c r="F7610" i="4" s="1"/>
  <c r="D7611" i="4"/>
  <c r="F7611" i="4" s="1"/>
  <c r="D7612" i="4"/>
  <c r="F7612" i="4" s="1"/>
  <c r="D7613" i="4"/>
  <c r="F7613" i="4" s="1"/>
  <c r="D7614" i="4"/>
  <c r="F7614" i="4" s="1"/>
  <c r="D7615" i="4"/>
  <c r="F7615" i="4" s="1"/>
  <c r="D7617" i="4"/>
  <c r="F7617" i="4" s="1"/>
  <c r="D7618" i="4"/>
  <c r="F7618" i="4" s="1"/>
  <c r="D7619" i="4"/>
  <c r="F7619" i="4" s="1"/>
  <c r="D7620" i="4"/>
  <c r="F7620" i="4" s="1"/>
  <c r="D7621" i="4"/>
  <c r="F7621" i="4" s="1"/>
  <c r="D7622" i="4"/>
  <c r="F7622" i="4" s="1"/>
  <c r="D7623" i="4"/>
  <c r="F7623" i="4" s="1"/>
  <c r="D7624" i="4"/>
  <c r="F7624" i="4" s="1"/>
  <c r="D7625" i="4"/>
  <c r="F7625" i="4" s="1"/>
  <c r="D7626" i="4"/>
  <c r="F7626" i="4" s="1"/>
  <c r="D7627" i="4"/>
  <c r="F7627" i="4" s="1"/>
  <c r="D7628" i="4"/>
  <c r="F7628" i="4" s="1"/>
  <c r="D7630" i="4"/>
  <c r="F7630" i="4" s="1"/>
  <c r="D7631" i="4"/>
  <c r="F7631" i="4" s="1"/>
  <c r="D7632" i="4"/>
  <c r="F7632" i="4" s="1"/>
  <c r="D7633" i="4"/>
  <c r="F7633" i="4" s="1"/>
  <c r="D7634" i="4"/>
  <c r="F7634" i="4" s="1"/>
  <c r="D7635" i="4"/>
  <c r="F7635" i="4" s="1"/>
  <c r="D7636" i="4"/>
  <c r="F7636" i="4" s="1"/>
  <c r="D7637" i="4"/>
  <c r="F7637" i="4" s="1"/>
  <c r="D7639" i="4"/>
  <c r="F7639" i="4" s="1"/>
  <c r="D7640" i="4"/>
  <c r="F7640" i="4" s="1"/>
  <c r="D7641" i="4"/>
  <c r="F7641" i="4" s="1"/>
  <c r="D7642" i="4"/>
  <c r="F7642" i="4" s="1"/>
  <c r="D7643" i="4"/>
  <c r="F7643" i="4" s="1"/>
  <c r="D7644" i="4"/>
  <c r="F7644" i="4" s="1"/>
  <c r="D7645" i="4"/>
  <c r="F7645" i="4" s="1"/>
  <c r="D7646" i="4"/>
  <c r="F7646" i="4" s="1"/>
  <c r="D7647" i="4"/>
  <c r="F7647" i="4" s="1"/>
  <c r="D7648" i="4"/>
  <c r="F7648" i="4" s="1"/>
  <c r="D7649" i="4"/>
  <c r="F7649" i="4" s="1"/>
  <c r="D7650" i="4"/>
  <c r="F7650" i="4" s="1"/>
  <c r="D7651" i="4"/>
  <c r="F7651" i="4" s="1"/>
  <c r="D7654" i="4"/>
  <c r="F7654" i="4" s="1"/>
  <c r="D7655" i="4"/>
  <c r="F7655" i="4" s="1"/>
  <c r="D7656" i="4"/>
  <c r="F7656" i="4" s="1"/>
  <c r="D7657" i="4"/>
  <c r="F7657" i="4" s="1"/>
  <c r="D7658" i="4"/>
  <c r="F7658" i="4" s="1"/>
  <c r="D7659" i="4"/>
  <c r="F7659" i="4" s="1"/>
  <c r="D7660" i="4"/>
  <c r="F7660" i="4" s="1"/>
  <c r="D7662" i="4"/>
  <c r="F7662" i="4" s="1"/>
  <c r="D7664" i="4"/>
  <c r="F7664" i="4" s="1"/>
  <c r="D7665" i="4"/>
  <c r="F7665" i="4" s="1"/>
  <c r="D7666" i="4"/>
  <c r="F7666" i="4" s="1"/>
  <c r="D7667" i="4"/>
  <c r="F7667" i="4" s="1"/>
  <c r="D7668" i="4"/>
  <c r="F7668" i="4" s="1"/>
  <c r="D7669" i="4"/>
  <c r="F7669" i="4" s="1"/>
  <c r="D7670" i="4"/>
  <c r="F7670" i="4" s="1"/>
  <c r="D7671" i="4"/>
  <c r="F7671" i="4" s="1"/>
  <c r="D7672" i="4"/>
  <c r="F7672" i="4" s="1"/>
  <c r="D7673" i="4"/>
  <c r="F7673" i="4" s="1"/>
  <c r="D7674" i="4"/>
  <c r="F7674" i="4" s="1"/>
  <c r="D7675" i="4"/>
  <c r="F7675" i="4" s="1"/>
  <c r="D7676" i="4"/>
  <c r="F7676" i="4" s="1"/>
  <c r="D7677" i="4"/>
  <c r="F7677" i="4" s="1"/>
  <c r="D7678" i="4"/>
  <c r="F7678" i="4" s="1"/>
  <c r="D7679" i="4"/>
  <c r="F7679" i="4" s="1"/>
  <c r="D7682" i="4"/>
  <c r="F7682" i="4" s="1"/>
  <c r="D7683" i="4"/>
  <c r="F7683" i="4" s="1"/>
  <c r="D7684" i="4"/>
  <c r="F7684" i="4" s="1"/>
  <c r="D7685" i="4"/>
  <c r="F7685" i="4" s="1"/>
  <c r="D7686" i="4"/>
  <c r="F7686" i="4" s="1"/>
  <c r="D7687" i="4"/>
  <c r="F7687" i="4" s="1"/>
  <c r="D7688" i="4"/>
  <c r="F7688" i="4" s="1"/>
  <c r="D7689" i="4"/>
  <c r="F7689" i="4" s="1"/>
  <c r="D7690" i="4"/>
  <c r="F7690" i="4" s="1"/>
  <c r="D7691" i="4"/>
  <c r="F7691" i="4" s="1"/>
  <c r="D7692" i="4"/>
  <c r="F7692" i="4" s="1"/>
  <c r="D7693" i="4"/>
  <c r="F7693" i="4" s="1"/>
  <c r="D7694" i="4"/>
  <c r="F7694" i="4" s="1"/>
  <c r="D7695" i="4"/>
  <c r="F7695" i="4" s="1"/>
  <c r="D7696" i="4"/>
  <c r="F7696" i="4" s="1"/>
  <c r="D7697" i="4"/>
  <c r="F7697" i="4" s="1"/>
  <c r="D7699" i="4"/>
  <c r="F7699" i="4" s="1"/>
  <c r="D7700" i="4"/>
  <c r="F7700" i="4" s="1"/>
  <c r="D7701" i="4"/>
  <c r="F7701" i="4" s="1"/>
  <c r="D7702" i="4"/>
  <c r="F7702" i="4" s="1"/>
  <c r="D7703" i="4"/>
  <c r="F7703" i="4" s="1"/>
  <c r="D7704" i="4"/>
  <c r="F7704" i="4" s="1"/>
  <c r="D7705" i="4"/>
  <c r="F7705" i="4" s="1"/>
  <c r="D7706" i="4"/>
  <c r="F7706" i="4" s="1"/>
  <c r="D7707" i="4"/>
  <c r="F7707" i="4" s="1"/>
  <c r="D7708" i="4"/>
  <c r="F7708" i="4" s="1"/>
  <c r="D7710" i="4"/>
  <c r="F7710" i="4" s="1"/>
  <c r="D7711" i="4"/>
  <c r="F7711" i="4" s="1"/>
  <c r="D7712" i="4"/>
  <c r="F7712" i="4" s="1"/>
  <c r="D7713" i="4"/>
  <c r="F7713" i="4" s="1"/>
  <c r="D7714" i="4"/>
  <c r="F7714" i="4" s="1"/>
  <c r="D7715" i="4"/>
  <c r="F7715" i="4" s="1"/>
  <c r="D7716" i="4"/>
  <c r="F7716" i="4" s="1"/>
  <c r="D7717" i="4"/>
  <c r="F7717" i="4" s="1"/>
  <c r="D7718" i="4"/>
  <c r="F7718" i="4" s="1"/>
  <c r="D7719" i="4"/>
  <c r="F7719" i="4" s="1"/>
  <c r="D7720" i="4"/>
  <c r="F7720" i="4" s="1"/>
  <c r="D7721" i="4"/>
  <c r="F7721" i="4" s="1"/>
  <c r="D7722" i="4"/>
  <c r="F7722" i="4" s="1"/>
  <c r="D7724" i="4"/>
  <c r="F7724" i="4" s="1"/>
  <c r="D7725" i="4"/>
  <c r="F7725" i="4" s="1"/>
  <c r="D7726" i="4"/>
  <c r="F7726" i="4" s="1"/>
  <c r="D7727" i="4"/>
  <c r="F7727" i="4" s="1"/>
  <c r="D7728" i="4"/>
  <c r="F7728" i="4" s="1"/>
  <c r="D7729" i="4"/>
  <c r="F7729" i="4" s="1"/>
  <c r="D7730" i="4"/>
  <c r="F7730" i="4" s="1"/>
  <c r="D7731" i="4"/>
  <c r="F7731" i="4" s="1"/>
  <c r="D7732" i="4"/>
  <c r="F7732" i="4" s="1"/>
  <c r="D7733" i="4"/>
  <c r="F7733" i="4" s="1"/>
  <c r="D7735" i="4"/>
  <c r="F7735" i="4" s="1"/>
  <c r="D7736" i="4"/>
  <c r="F7736" i="4" s="1"/>
  <c r="D7737" i="4"/>
  <c r="F7737" i="4" s="1"/>
  <c r="D7738" i="4"/>
  <c r="F7738" i="4" s="1"/>
  <c r="D7739" i="4"/>
  <c r="F7739" i="4" s="1"/>
  <c r="D7740" i="4"/>
  <c r="F7740" i="4" s="1"/>
  <c r="D7741" i="4"/>
  <c r="F7741" i="4" s="1"/>
  <c r="D7742" i="4"/>
  <c r="F7742" i="4" s="1"/>
  <c r="D7743" i="4"/>
  <c r="F7743" i="4" s="1"/>
  <c r="D7744" i="4"/>
  <c r="F7744" i="4" s="1"/>
  <c r="D7745" i="4"/>
  <c r="F7745" i="4" s="1"/>
  <c r="D7746" i="4"/>
  <c r="F7746" i="4" s="1"/>
  <c r="D7747" i="4"/>
  <c r="F7747" i="4" s="1"/>
  <c r="D7749" i="4"/>
  <c r="F7749" i="4" s="1"/>
  <c r="D7750" i="4"/>
  <c r="F7750" i="4" s="1"/>
  <c r="D7751" i="4"/>
  <c r="F7751" i="4" s="1"/>
  <c r="D7754" i="4"/>
  <c r="F7754" i="4" s="1"/>
  <c r="D7755" i="4"/>
  <c r="F7755" i="4" s="1"/>
  <c r="D7756" i="4"/>
  <c r="F7756" i="4" s="1"/>
  <c r="D7757" i="4"/>
  <c r="F7757" i="4" s="1"/>
  <c r="D7758" i="4"/>
  <c r="F7758" i="4" s="1"/>
  <c r="D7759" i="4"/>
  <c r="F7759" i="4" s="1"/>
  <c r="D7760" i="4"/>
  <c r="F7760" i="4" s="1"/>
  <c r="D7761" i="4"/>
  <c r="F7761" i="4" s="1"/>
  <c r="D7762" i="4"/>
  <c r="F7762" i="4" s="1"/>
  <c r="D7763" i="4"/>
  <c r="F7763" i="4" s="1"/>
  <c r="D7764" i="4"/>
  <c r="F7764" i="4" s="1"/>
  <c r="D7766" i="4"/>
  <c r="F7766" i="4" s="1"/>
  <c r="D7768" i="4"/>
  <c r="F7768" i="4" s="1"/>
  <c r="D7769" i="4"/>
  <c r="F7769" i="4" s="1"/>
  <c r="D7770" i="4"/>
  <c r="F7770" i="4" s="1"/>
  <c r="D7771" i="4"/>
  <c r="F7771" i="4" s="1"/>
  <c r="D7772" i="4"/>
  <c r="F7772" i="4" s="1"/>
  <c r="D7773" i="4"/>
  <c r="F7773" i="4" s="1"/>
  <c r="D7774" i="4"/>
  <c r="F7774" i="4" s="1"/>
  <c r="D7775" i="4"/>
  <c r="F7775" i="4" s="1"/>
  <c r="D7776" i="4"/>
  <c r="F7776" i="4" s="1"/>
  <c r="D7778" i="4"/>
  <c r="F7778" i="4" s="1"/>
  <c r="D7779" i="4"/>
  <c r="F7779" i="4" s="1"/>
  <c r="D7780" i="4"/>
  <c r="F7780" i="4" s="1"/>
  <c r="D7781" i="4"/>
  <c r="F7781" i="4" s="1"/>
  <c r="D7782" i="4"/>
  <c r="F7782" i="4" s="1"/>
  <c r="D7783" i="4"/>
  <c r="F7783" i="4" s="1"/>
  <c r="D7785" i="4"/>
  <c r="F7785" i="4" s="1"/>
  <c r="D7786" i="4"/>
  <c r="F7786" i="4" s="1"/>
  <c r="D7788" i="4"/>
  <c r="F7788" i="4" s="1"/>
  <c r="D7789" i="4"/>
  <c r="F7789" i="4" s="1"/>
  <c r="D7790" i="4"/>
  <c r="F7790" i="4" s="1"/>
  <c r="D7791" i="4"/>
  <c r="F7791" i="4" s="1"/>
  <c r="D7792" i="4"/>
  <c r="F7792" i="4" s="1"/>
  <c r="D7793" i="4"/>
  <c r="F7793" i="4" s="1"/>
  <c r="D7794" i="4"/>
  <c r="F7794" i="4" s="1"/>
  <c r="D7795" i="4"/>
  <c r="F7795" i="4" s="1"/>
  <c r="D7797" i="4"/>
  <c r="F7797" i="4" s="1"/>
  <c r="D7798" i="4"/>
  <c r="F7798" i="4" s="1"/>
  <c r="D7799" i="4"/>
  <c r="F7799" i="4" s="1"/>
  <c r="D7800" i="4"/>
  <c r="F7800" i="4" s="1"/>
  <c r="D7801" i="4"/>
  <c r="F7801" i="4" s="1"/>
  <c r="D7802" i="4"/>
  <c r="F7802" i="4" s="1"/>
  <c r="D7803" i="4"/>
  <c r="F7803" i="4" s="1"/>
  <c r="D7804" i="4"/>
  <c r="F7804" i="4" s="1"/>
  <c r="D7805" i="4"/>
  <c r="F7805" i="4" s="1"/>
  <c r="D7807" i="4"/>
  <c r="F7807" i="4" s="1"/>
  <c r="D7808" i="4"/>
  <c r="F7808" i="4" s="1"/>
  <c r="D7809" i="4"/>
  <c r="F7809" i="4" s="1"/>
  <c r="D7810" i="4"/>
  <c r="F7810" i="4" s="1"/>
  <c r="D7811" i="4"/>
  <c r="F7811" i="4" s="1"/>
  <c r="D7812" i="4"/>
  <c r="F7812" i="4" s="1"/>
  <c r="D7813" i="4"/>
  <c r="F7813" i="4" s="1"/>
  <c r="D7814" i="4"/>
  <c r="F7814" i="4" s="1"/>
  <c r="D7815" i="4"/>
  <c r="F7815" i="4" s="1"/>
  <c r="D7816" i="4"/>
  <c r="F7816" i="4" s="1"/>
  <c r="D7817" i="4"/>
  <c r="F7817" i="4" s="1"/>
  <c r="D7819" i="4"/>
  <c r="F7819" i="4" s="1"/>
  <c r="D7820" i="4"/>
  <c r="F7820" i="4" s="1"/>
  <c r="D7821" i="4"/>
  <c r="F7821" i="4" s="1"/>
  <c r="D7822" i="4"/>
  <c r="F7822" i="4" s="1"/>
  <c r="D7823" i="4"/>
  <c r="F7823" i="4" s="1"/>
  <c r="D7825" i="4"/>
  <c r="F7825" i="4" s="1"/>
  <c r="D7826" i="4"/>
  <c r="F7826" i="4" s="1"/>
  <c r="D7827" i="4"/>
  <c r="F7827" i="4" s="1"/>
  <c r="D7828" i="4"/>
  <c r="F7828" i="4" s="1"/>
  <c r="D7829" i="4"/>
  <c r="F7829" i="4" s="1"/>
  <c r="D7830" i="4"/>
  <c r="F7830" i="4" s="1"/>
  <c r="D7831" i="4"/>
  <c r="F7831" i="4" s="1"/>
  <c r="D7832" i="4"/>
  <c r="F7832" i="4" s="1"/>
  <c r="D7834" i="4"/>
  <c r="F7834" i="4" s="1"/>
  <c r="D7835" i="4"/>
  <c r="F7835" i="4" s="1"/>
  <c r="D7836" i="4"/>
  <c r="F7836" i="4" s="1"/>
  <c r="D7837" i="4"/>
  <c r="F7837" i="4" s="1"/>
  <c r="D7838" i="4"/>
  <c r="F7838" i="4" s="1"/>
  <c r="D7841" i="4"/>
  <c r="F7841" i="4" s="1"/>
  <c r="D7844" i="4"/>
  <c r="F7844" i="4" s="1"/>
  <c r="D7845" i="4"/>
  <c r="F7845" i="4" s="1"/>
  <c r="D7846" i="4"/>
  <c r="F7846" i="4" s="1"/>
  <c r="D7847" i="4"/>
  <c r="F7847" i="4" s="1"/>
  <c r="D7848" i="4"/>
  <c r="F7848" i="4" s="1"/>
  <c r="D7849" i="4"/>
  <c r="F7849" i="4" s="1"/>
  <c r="D7850" i="4"/>
  <c r="F7850" i="4" s="1"/>
  <c r="D7852" i="4"/>
  <c r="F7852" i="4" s="1"/>
  <c r="D7853" i="4"/>
  <c r="F7853" i="4" s="1"/>
  <c r="D7854" i="4"/>
  <c r="F7854" i="4" s="1"/>
  <c r="D7855" i="4"/>
  <c r="F7855" i="4" s="1"/>
  <c r="D7857" i="4"/>
  <c r="F7857" i="4" s="1"/>
  <c r="D7858" i="4"/>
  <c r="F7858" i="4" s="1"/>
  <c r="D7859" i="4"/>
  <c r="F7859" i="4" s="1"/>
  <c r="D7860" i="4"/>
  <c r="F7860" i="4" s="1"/>
  <c r="D7861" i="4"/>
  <c r="F7861" i="4" s="1"/>
  <c r="D7862" i="4"/>
  <c r="F7862" i="4" s="1"/>
  <c r="D7863" i="4"/>
  <c r="F7863" i="4" s="1"/>
  <c r="D7864" i="4"/>
  <c r="F7864" i="4" s="1"/>
  <c r="D7865" i="4"/>
  <c r="F7865" i="4" s="1"/>
  <c r="D7866" i="4"/>
  <c r="F7866" i="4" s="1"/>
  <c r="D7867" i="4"/>
  <c r="F7867" i="4" s="1"/>
  <c r="D7868" i="4"/>
  <c r="F7868" i="4" s="1"/>
  <c r="D7871" i="4"/>
  <c r="F7871" i="4" s="1"/>
  <c r="D7872" i="4"/>
  <c r="F7872" i="4" s="1"/>
  <c r="D7873" i="4"/>
  <c r="F7873" i="4" s="1"/>
  <c r="D7874" i="4"/>
  <c r="F7874" i="4" s="1"/>
  <c r="D7875" i="4"/>
  <c r="F7875" i="4" s="1"/>
  <c r="D7876" i="4"/>
  <c r="F7876" i="4" s="1"/>
  <c r="D7877" i="4"/>
  <c r="F7877" i="4" s="1"/>
  <c r="D7879" i="4"/>
  <c r="F7879" i="4" s="1"/>
  <c r="D7880" i="4"/>
  <c r="F7880" i="4" s="1"/>
  <c r="D7881" i="4"/>
  <c r="F7881" i="4" s="1"/>
  <c r="D7882" i="4"/>
  <c r="F7882" i="4" s="1"/>
  <c r="D7883" i="4"/>
  <c r="F7883" i="4" s="1"/>
  <c r="D7884" i="4"/>
  <c r="F7884" i="4" s="1"/>
  <c r="D7885" i="4"/>
  <c r="F7885" i="4" s="1"/>
  <c r="D7886" i="4"/>
  <c r="F7886" i="4" s="1"/>
  <c r="D7888" i="4"/>
  <c r="F7888" i="4" s="1"/>
  <c r="D7889" i="4"/>
  <c r="F7889" i="4" s="1"/>
  <c r="D7890" i="4"/>
  <c r="F7890" i="4" s="1"/>
  <c r="D7891" i="4"/>
  <c r="F7891" i="4" s="1"/>
  <c r="D7892" i="4"/>
  <c r="F7892" i="4" s="1"/>
  <c r="D7893" i="4"/>
  <c r="F7893" i="4" s="1"/>
  <c r="D7895" i="4"/>
  <c r="F7895" i="4" s="1"/>
  <c r="D7896" i="4"/>
  <c r="F7896" i="4" s="1"/>
  <c r="D7897" i="4"/>
  <c r="F7897" i="4" s="1"/>
  <c r="D7898" i="4"/>
  <c r="F7898" i="4" s="1"/>
  <c r="D7899" i="4"/>
  <c r="F7899" i="4" s="1"/>
  <c r="D7900" i="4"/>
  <c r="F7900" i="4" s="1"/>
  <c r="D7901" i="4"/>
  <c r="F7901" i="4" s="1"/>
  <c r="D7904" i="4"/>
  <c r="F7904" i="4" s="1"/>
  <c r="D7905" i="4"/>
  <c r="F7905" i="4" s="1"/>
  <c r="D7906" i="4"/>
  <c r="F7906" i="4" s="1"/>
  <c r="D7907" i="4"/>
  <c r="F7907" i="4" s="1"/>
  <c r="D7908" i="4"/>
  <c r="F7908" i="4" s="1"/>
  <c r="D7909" i="4"/>
  <c r="F7909" i="4" s="1"/>
  <c r="D7910" i="4"/>
  <c r="F7910" i="4" s="1"/>
  <c r="D7911" i="4"/>
  <c r="F7911" i="4" s="1"/>
  <c r="D7913" i="4"/>
  <c r="F7913" i="4" s="1"/>
  <c r="D7914" i="4"/>
  <c r="F7914" i="4" s="1"/>
  <c r="D7915" i="4"/>
  <c r="F7915" i="4" s="1"/>
  <c r="D7916" i="4"/>
  <c r="F7916" i="4" s="1"/>
  <c r="D7917" i="4"/>
  <c r="F7917" i="4" s="1"/>
  <c r="D7918" i="4"/>
  <c r="F7918" i="4" s="1"/>
  <c r="D7919" i="4"/>
  <c r="F7919" i="4" s="1"/>
  <c r="D7920" i="4"/>
  <c r="F7920" i="4" s="1"/>
  <c r="D7921" i="4"/>
  <c r="F7921" i="4" s="1"/>
  <c r="D7922" i="4"/>
  <c r="F7922" i="4" s="1"/>
  <c r="D7923" i="4"/>
  <c r="F7923" i="4" s="1"/>
  <c r="D7924" i="4"/>
  <c r="F7924" i="4" s="1"/>
  <c r="D7926" i="4"/>
  <c r="F7926" i="4" s="1"/>
  <c r="D7927" i="4"/>
  <c r="F7927" i="4" s="1"/>
  <c r="D7928" i="4"/>
  <c r="F7928" i="4" s="1"/>
  <c r="D7929" i="4"/>
  <c r="F7929" i="4" s="1"/>
  <c r="D7930" i="4"/>
  <c r="F7930" i="4" s="1"/>
  <c r="D7931" i="4"/>
  <c r="F7931" i="4" s="1"/>
  <c r="D7932" i="4"/>
  <c r="F7932" i="4" s="1"/>
  <c r="D7933" i="4"/>
  <c r="F7933" i="4" s="1"/>
  <c r="D7934" i="4"/>
  <c r="F7934" i="4" s="1"/>
  <c r="D7936" i="4"/>
  <c r="F7936" i="4" s="1"/>
  <c r="D7937" i="4"/>
  <c r="F7937" i="4" s="1"/>
  <c r="D7938" i="4"/>
  <c r="F7938" i="4" s="1"/>
  <c r="D7939" i="4"/>
  <c r="F7939" i="4" s="1"/>
  <c r="D7940" i="4"/>
  <c r="F7940" i="4" s="1"/>
  <c r="D7941" i="4"/>
  <c r="F7941" i="4" s="1"/>
  <c r="D7942" i="4"/>
  <c r="F7942" i="4" s="1"/>
  <c r="D7943" i="4"/>
  <c r="F7943" i="4" s="1"/>
  <c r="D7946" i="4"/>
  <c r="F7946" i="4" s="1"/>
  <c r="D7947" i="4"/>
  <c r="F7947" i="4" s="1"/>
  <c r="D7948" i="4"/>
  <c r="F7948" i="4" s="1"/>
  <c r="D7949" i="4"/>
  <c r="F7949" i="4" s="1"/>
  <c r="D7950" i="4"/>
  <c r="F7950" i="4" s="1"/>
  <c r="D7951" i="4"/>
  <c r="F7951" i="4" s="1"/>
  <c r="D7952" i="4"/>
  <c r="F7952" i="4" s="1"/>
  <c r="D7954" i="4"/>
  <c r="F7954" i="4" s="1"/>
  <c r="D7955" i="4"/>
  <c r="F7955" i="4" s="1"/>
  <c r="D7956" i="4"/>
  <c r="F7956" i="4" s="1"/>
  <c r="D7957" i="4"/>
  <c r="F7957" i="4" s="1"/>
  <c r="D7958" i="4"/>
  <c r="F7958" i="4" s="1"/>
  <c r="D7959" i="4"/>
  <c r="F7959" i="4" s="1"/>
  <c r="D7960" i="4"/>
  <c r="F7960" i="4" s="1"/>
  <c r="D7961" i="4"/>
  <c r="F7961" i="4" s="1"/>
  <c r="D7962" i="4"/>
  <c r="F7962" i="4" s="1"/>
  <c r="D7963" i="4"/>
  <c r="F7963" i="4" s="1"/>
  <c r="D7964" i="4"/>
  <c r="F7964" i="4" s="1"/>
  <c r="D7965" i="4"/>
  <c r="F7965" i="4" s="1"/>
  <c r="D7968" i="4"/>
  <c r="F7968" i="4" s="1"/>
  <c r="D7969" i="4"/>
  <c r="F7969" i="4" s="1"/>
  <c r="D7970" i="4"/>
  <c r="F7970" i="4" s="1"/>
  <c r="D7971" i="4"/>
  <c r="F7971" i="4" s="1"/>
  <c r="D7972" i="4"/>
  <c r="F7972" i="4" s="1"/>
  <c r="D7973" i="4"/>
  <c r="F7973" i="4" s="1"/>
  <c r="D7974" i="4"/>
  <c r="F7974" i="4" s="1"/>
  <c r="D7975" i="4"/>
  <c r="F7975" i="4" s="1"/>
  <c r="D7976" i="4"/>
  <c r="F7976" i="4" s="1"/>
  <c r="D7978" i="4"/>
  <c r="F7978" i="4" s="1"/>
  <c r="D7979" i="4"/>
  <c r="F7979" i="4" s="1"/>
  <c r="D7980" i="4"/>
  <c r="F7980" i="4" s="1"/>
  <c r="D7981" i="4"/>
  <c r="F7981" i="4" s="1"/>
  <c r="D7982" i="4"/>
  <c r="F7982" i="4" s="1"/>
  <c r="D7985" i="4"/>
  <c r="F7985" i="4" s="1"/>
  <c r="D7986" i="4"/>
  <c r="F7986" i="4" s="1"/>
  <c r="D7987" i="4"/>
  <c r="F7987" i="4" s="1"/>
  <c r="D7988" i="4"/>
  <c r="F7988" i="4" s="1"/>
  <c r="D7989" i="4"/>
  <c r="F7989" i="4" s="1"/>
  <c r="D7990" i="4"/>
  <c r="F7990" i="4" s="1"/>
  <c r="D7991" i="4"/>
  <c r="F7991" i="4" s="1"/>
  <c r="D7993" i="4"/>
  <c r="F7993" i="4" s="1"/>
  <c r="D7994" i="4"/>
  <c r="F7994" i="4" s="1"/>
  <c r="D7995" i="4"/>
  <c r="F7995" i="4" s="1"/>
  <c r="D7996" i="4"/>
  <c r="F7996" i="4" s="1"/>
  <c r="D7997" i="4"/>
  <c r="F7997" i="4" s="1"/>
  <c r="D7998" i="4"/>
  <c r="F7998" i="4" s="1"/>
  <c r="D7999" i="4"/>
  <c r="F7999" i="4" s="1"/>
  <c r="D8000" i="4"/>
  <c r="F8000" i="4" s="1"/>
  <c r="D8001" i="4"/>
  <c r="F8001" i="4" s="1"/>
  <c r="D8002" i="4"/>
  <c r="F8002" i="4" s="1"/>
  <c r="D8003" i="4"/>
  <c r="F8003" i="4" s="1"/>
  <c r="D8004" i="4"/>
  <c r="F8004" i="4" s="1"/>
  <c r="D8005" i="4"/>
  <c r="F8005" i="4" s="1"/>
  <c r="D8008" i="4"/>
  <c r="F8008" i="4" s="1"/>
  <c r="D8009" i="4"/>
  <c r="F8009" i="4" s="1"/>
  <c r="D8010" i="4"/>
  <c r="F8010" i="4" s="1"/>
  <c r="D8011" i="4"/>
  <c r="F8011" i="4" s="1"/>
  <c r="D8012" i="4"/>
  <c r="F8012" i="4" s="1"/>
  <c r="D8013" i="4"/>
  <c r="F8013" i="4" s="1"/>
  <c r="D8014" i="4"/>
  <c r="F8014" i="4" s="1"/>
  <c r="D8016" i="4"/>
  <c r="F8016" i="4" s="1"/>
  <c r="D8018" i="4"/>
  <c r="F8018" i="4" s="1"/>
  <c r="D8019" i="4"/>
  <c r="F8019" i="4" s="1"/>
  <c r="D8020" i="4"/>
  <c r="F8020" i="4" s="1"/>
  <c r="D8021" i="4"/>
  <c r="F8021" i="4" s="1"/>
  <c r="D8022" i="4"/>
  <c r="F8022" i="4" s="1"/>
  <c r="D8023" i="4"/>
  <c r="F8023" i="4" s="1"/>
  <c r="D8024" i="4"/>
  <c r="F8024" i="4" s="1"/>
  <c r="D8025" i="4"/>
  <c r="F8025" i="4" s="1"/>
  <c r="D8026" i="4"/>
  <c r="F8026" i="4" s="1"/>
  <c r="D8027" i="4"/>
  <c r="F8027" i="4" s="1"/>
  <c r="D8028" i="4"/>
  <c r="F8028" i="4" s="1"/>
  <c r="D8029" i="4"/>
  <c r="F8029" i="4" s="1"/>
  <c r="D8030" i="4"/>
  <c r="F8030" i="4" s="1"/>
  <c r="D8031" i="4"/>
  <c r="F8031" i="4" s="1"/>
  <c r="D8034" i="4"/>
  <c r="F8034" i="4" s="1"/>
  <c r="D8035" i="4"/>
  <c r="F8035" i="4" s="1"/>
  <c r="D8036" i="4"/>
  <c r="F8036" i="4" s="1"/>
  <c r="D8037" i="4"/>
  <c r="F8037" i="4" s="1"/>
  <c r="D8038" i="4"/>
  <c r="F8038" i="4" s="1"/>
  <c r="D8039" i="4"/>
  <c r="F8039" i="4" s="1"/>
  <c r="D8040" i="4"/>
  <c r="F8040" i="4" s="1"/>
  <c r="D8042" i="4"/>
  <c r="F8042" i="4" s="1"/>
  <c r="D8043" i="4"/>
  <c r="F8043" i="4" s="1"/>
  <c r="D8044" i="4"/>
  <c r="F8044" i="4" s="1"/>
  <c r="D8045" i="4"/>
  <c r="F8045" i="4" s="1"/>
  <c r="D8046" i="4"/>
  <c r="F8046" i="4" s="1"/>
  <c r="D8047" i="4"/>
  <c r="F8047" i="4" s="1"/>
  <c r="D8048" i="4"/>
  <c r="F8048" i="4" s="1"/>
  <c r="D8049" i="4"/>
  <c r="F8049" i="4" s="1"/>
  <c r="D8050" i="4"/>
  <c r="F8050" i="4" s="1"/>
  <c r="D8051" i="4"/>
  <c r="F8051" i="4" s="1"/>
  <c r="D8052" i="4"/>
  <c r="F8052" i="4" s="1"/>
  <c r="D8055" i="4"/>
  <c r="F8055" i="4" s="1"/>
  <c r="D8056" i="4"/>
  <c r="F8056" i="4" s="1"/>
  <c r="D8057" i="4"/>
  <c r="F8057" i="4" s="1"/>
  <c r="D8059" i="4"/>
  <c r="F8059" i="4" s="1"/>
  <c r="D8060" i="4"/>
  <c r="F8060" i="4" s="1"/>
  <c r="D8061" i="4"/>
  <c r="F8061" i="4" s="1"/>
  <c r="D8062" i="4"/>
  <c r="F8062" i="4" s="1"/>
  <c r="D8063" i="4"/>
  <c r="F8063" i="4" s="1"/>
  <c r="D8064" i="4"/>
  <c r="F8064" i="4" s="1"/>
  <c r="D8065" i="4"/>
  <c r="F8065" i="4" s="1"/>
  <c r="D8066" i="4"/>
  <c r="F8066" i="4" s="1"/>
  <c r="D8067" i="4"/>
  <c r="F8067" i="4" s="1"/>
  <c r="D8068" i="4"/>
  <c r="F8068" i="4" s="1"/>
  <c r="D8069" i="4"/>
  <c r="F8069" i="4" s="1"/>
  <c r="D8072" i="4"/>
  <c r="F8072" i="4" s="1"/>
  <c r="D8073" i="4"/>
  <c r="F8073" i="4" s="1"/>
  <c r="D8076" i="4"/>
  <c r="F8076" i="4" s="1"/>
  <c r="D8077" i="4"/>
  <c r="F8077" i="4" s="1"/>
  <c r="D8078" i="4"/>
  <c r="F8078" i="4" s="1"/>
  <c r="D8079" i="4"/>
  <c r="F8079" i="4" s="1"/>
  <c r="D8080" i="4"/>
  <c r="F8080" i="4" s="1"/>
  <c r="D8081" i="4"/>
  <c r="F8081" i="4" s="1"/>
  <c r="D8082" i="4"/>
  <c r="F8082" i="4" s="1"/>
  <c r="D8083" i="4"/>
  <c r="F8083" i="4" s="1"/>
  <c r="D8084" i="4"/>
  <c r="F8084" i="4" s="1"/>
  <c r="D8085" i="4"/>
  <c r="F8085" i="4" s="1"/>
  <c r="D8087" i="4"/>
  <c r="F8087" i="4" s="1"/>
  <c r="D8088" i="4"/>
  <c r="F8088" i="4" s="1"/>
  <c r="D8089" i="4"/>
  <c r="F8089" i="4" s="1"/>
  <c r="D8090" i="4"/>
  <c r="F8090" i="4" s="1"/>
  <c r="D8091" i="4"/>
  <c r="F8091" i="4" s="1"/>
  <c r="D8092" i="4"/>
  <c r="F8092" i="4" s="1"/>
  <c r="D8093" i="4"/>
  <c r="F8093" i="4" s="1"/>
  <c r="D8094" i="4"/>
  <c r="F8094" i="4" s="1"/>
  <c r="D8095" i="4"/>
  <c r="F8095" i="4" s="1"/>
  <c r="D8096" i="4"/>
  <c r="F8096" i="4" s="1"/>
  <c r="D8097" i="4"/>
  <c r="F8097" i="4" s="1"/>
  <c r="D8098" i="4"/>
  <c r="F8098" i="4" s="1"/>
  <c r="D8100" i="4"/>
  <c r="F8100" i="4" s="1"/>
  <c r="D8101" i="4"/>
  <c r="F8101" i="4" s="1"/>
  <c r="D8102" i="4"/>
  <c r="F8102" i="4" s="1"/>
  <c r="D8103" i="4"/>
  <c r="F8103" i="4" s="1"/>
  <c r="D8104" i="4"/>
  <c r="F8104" i="4" s="1"/>
  <c r="D8105" i="4"/>
  <c r="F8105" i="4" s="1"/>
  <c r="D8106" i="4"/>
  <c r="F8106" i="4" s="1"/>
  <c r="D8108" i="4"/>
  <c r="F8108" i="4" s="1"/>
  <c r="D8109" i="4"/>
  <c r="F8109" i="4" s="1"/>
  <c r="D8110" i="4"/>
  <c r="F8110" i="4" s="1"/>
  <c r="D8111" i="4"/>
  <c r="F8111" i="4" s="1"/>
  <c r="D8112" i="4"/>
  <c r="F8112" i="4" s="1"/>
  <c r="D8113" i="4"/>
  <c r="F8113" i="4" s="1"/>
  <c r="D8114" i="4"/>
  <c r="F8114" i="4" s="1"/>
  <c r="D8115" i="4"/>
  <c r="F8115" i="4" s="1"/>
  <c r="D8116" i="4"/>
  <c r="F8116" i="4" s="1"/>
  <c r="D8118" i="4"/>
  <c r="F8118" i="4" s="1"/>
  <c r="D8119" i="4"/>
  <c r="F8119" i="4" s="1"/>
  <c r="D8120" i="4"/>
  <c r="F8120" i="4" s="1"/>
  <c r="D8121" i="4"/>
  <c r="F8121" i="4" s="1"/>
  <c r="D8122" i="4"/>
  <c r="F8122" i="4" s="1"/>
  <c r="D8124" i="4"/>
  <c r="F8124" i="4" s="1"/>
  <c r="D8125" i="4"/>
  <c r="F8125" i="4" s="1"/>
  <c r="D8126" i="4"/>
  <c r="F8126" i="4" s="1"/>
  <c r="D8127" i="4"/>
  <c r="F8127" i="4" s="1"/>
  <c r="D8128" i="4"/>
  <c r="F8128" i="4" s="1"/>
  <c r="D8129" i="4"/>
  <c r="F8129" i="4" s="1"/>
  <c r="D8130" i="4"/>
  <c r="F8130" i="4" s="1"/>
  <c r="D8131" i="4"/>
  <c r="F8131" i="4" s="1"/>
  <c r="D8132" i="4"/>
  <c r="F8132" i="4" s="1"/>
  <c r="D8133" i="4"/>
  <c r="F8133" i="4" s="1"/>
  <c r="D8134" i="4"/>
  <c r="F8134" i="4" s="1"/>
  <c r="D8136" i="4"/>
  <c r="F8136" i="4" s="1"/>
  <c r="D8137" i="4"/>
  <c r="F8137" i="4" s="1"/>
  <c r="D8138" i="4"/>
  <c r="F8138" i="4" s="1"/>
  <c r="D8139" i="4"/>
  <c r="F8139" i="4" s="1"/>
  <c r="D8140" i="4"/>
  <c r="F8140" i="4" s="1"/>
  <c r="D8141" i="4"/>
  <c r="F8141" i="4" s="1"/>
  <c r="D8142" i="4"/>
  <c r="F8142" i="4" s="1"/>
  <c r="D8143" i="4"/>
  <c r="F8143" i="4" s="1"/>
  <c r="D8144" i="4"/>
  <c r="F8144" i="4" s="1"/>
  <c r="D8145" i="4"/>
  <c r="F8145" i="4" s="1"/>
  <c r="D8146" i="4"/>
  <c r="F8146" i="4" s="1"/>
  <c r="D8147" i="4"/>
  <c r="F8147" i="4" s="1"/>
  <c r="D8148" i="4"/>
  <c r="F8148" i="4" s="1"/>
  <c r="D8150" i="4"/>
  <c r="F8150" i="4" s="1"/>
  <c r="D8151" i="4"/>
  <c r="F8151" i="4" s="1"/>
  <c r="D8152" i="4"/>
  <c r="F8152" i="4" s="1"/>
  <c r="D8153" i="4"/>
  <c r="F8153" i="4" s="1"/>
  <c r="D8154" i="4"/>
  <c r="F8154" i="4" s="1"/>
  <c r="D8155" i="4"/>
  <c r="F8155" i="4" s="1"/>
  <c r="D8156" i="4"/>
  <c r="F8156" i="4" s="1"/>
  <c r="D8157" i="4"/>
  <c r="F8157" i="4" s="1"/>
  <c r="D8158" i="4"/>
  <c r="F8158" i="4" s="1"/>
  <c r="D8160" i="4"/>
  <c r="F8160" i="4" s="1"/>
  <c r="D8161" i="4"/>
  <c r="F8161" i="4" s="1"/>
  <c r="D8163" i="4"/>
  <c r="F8163" i="4" s="1"/>
  <c r="D8165" i="4"/>
  <c r="F8165" i="4" s="1"/>
  <c r="D8166" i="4"/>
  <c r="F8166" i="4" s="1"/>
  <c r="D8167" i="4"/>
  <c r="F8167" i="4" s="1"/>
  <c r="D8168" i="4"/>
  <c r="F8168" i="4" s="1"/>
  <c r="D8169" i="4"/>
  <c r="F8169" i="4" s="1"/>
  <c r="D8170" i="4"/>
  <c r="F8170" i="4" s="1"/>
  <c r="D8171" i="4"/>
  <c r="F8171" i="4" s="1"/>
  <c r="D8172" i="4"/>
  <c r="F8172" i="4" s="1"/>
  <c r="D8173" i="4"/>
  <c r="F8173" i="4" s="1"/>
  <c r="D8174" i="4"/>
  <c r="F8174" i="4" s="1"/>
  <c r="D8175" i="4"/>
  <c r="F8175" i="4" s="1"/>
  <c r="D8176" i="4"/>
  <c r="F8176" i="4" s="1"/>
  <c r="D8177" i="4"/>
  <c r="F8177" i="4" s="1"/>
  <c r="D8180" i="4"/>
  <c r="F8180" i="4" s="1"/>
  <c r="D8181" i="4"/>
  <c r="F8181" i="4" s="1"/>
  <c r="D8182" i="4"/>
  <c r="F8182" i="4" s="1"/>
  <c r="D8183" i="4"/>
  <c r="F8183" i="4" s="1"/>
  <c r="D8184" i="4"/>
  <c r="F8184" i="4" s="1"/>
  <c r="D8185" i="4"/>
  <c r="F8185" i="4" s="1"/>
  <c r="D8186" i="4"/>
  <c r="F8186" i="4" s="1"/>
  <c r="D8187" i="4"/>
  <c r="F8187" i="4" s="1"/>
  <c r="D8188" i="4"/>
  <c r="F8188" i="4" s="1"/>
  <c r="D8189" i="4"/>
  <c r="F8189" i="4" s="1"/>
  <c r="D8191" i="4"/>
  <c r="F8191" i="4" s="1"/>
  <c r="D8193" i="4"/>
  <c r="F8193" i="4" s="1"/>
  <c r="D8194" i="4"/>
  <c r="F8194" i="4" s="1"/>
  <c r="D8196" i="4"/>
  <c r="F8196" i="4" s="1"/>
  <c r="D8197" i="4"/>
  <c r="F8197" i="4" s="1"/>
  <c r="D8198" i="4"/>
  <c r="F8198" i="4" s="1"/>
  <c r="D8201" i="4"/>
  <c r="F8201" i="4" s="1"/>
  <c r="D8202" i="4"/>
  <c r="F8202" i="4" s="1"/>
  <c r="D8203" i="4"/>
  <c r="F8203" i="4" s="1"/>
  <c r="D8204" i="4"/>
  <c r="F8204" i="4" s="1"/>
  <c r="D8205" i="4"/>
  <c r="F8205" i="4" s="1"/>
  <c r="D8206" i="4"/>
  <c r="F8206" i="4" s="1"/>
  <c r="D8207" i="4"/>
  <c r="F8207" i="4" s="1"/>
  <c r="D8208" i="4"/>
  <c r="F8208" i="4" s="1"/>
  <c r="D8209" i="4"/>
  <c r="F8209" i="4" s="1"/>
  <c r="D8210" i="4"/>
  <c r="F8210" i="4" s="1"/>
  <c r="D8211" i="4"/>
  <c r="F8211" i="4" s="1"/>
  <c r="D8212" i="4"/>
  <c r="F8212" i="4" s="1"/>
  <c r="D8213" i="4"/>
  <c r="F8213" i="4" s="1"/>
  <c r="D8214" i="4"/>
  <c r="F8214" i="4" s="1"/>
  <c r="D8216" i="4"/>
  <c r="F8216" i="4" s="1"/>
  <c r="D8217" i="4"/>
  <c r="F8217" i="4" s="1"/>
  <c r="D8218" i="4"/>
  <c r="F8218" i="4" s="1"/>
  <c r="D8219" i="4"/>
  <c r="F8219" i="4" s="1"/>
  <c r="D8220" i="4"/>
  <c r="F8220" i="4" s="1"/>
  <c r="D8221" i="4"/>
  <c r="F8221" i="4" s="1"/>
  <c r="D8223" i="4"/>
  <c r="F8223" i="4" s="1"/>
  <c r="D8224" i="4"/>
  <c r="F8224" i="4" s="1"/>
  <c r="D8225" i="4"/>
  <c r="F8225" i="4" s="1"/>
  <c r="D8226" i="4"/>
  <c r="F8226" i="4" s="1"/>
  <c r="D8227" i="4"/>
  <c r="F8227" i="4" s="1"/>
  <c r="D8228" i="4"/>
  <c r="F8228" i="4" s="1"/>
  <c r="D8229" i="4"/>
  <c r="F8229" i="4" s="1"/>
  <c r="D8230" i="4"/>
  <c r="F8230" i="4" s="1"/>
  <c r="D8231" i="4"/>
  <c r="F8231" i="4" s="1"/>
  <c r="D8232" i="4"/>
  <c r="F8232" i="4" s="1"/>
  <c r="D8233" i="4"/>
  <c r="F8233" i="4" s="1"/>
  <c r="D8234" i="4"/>
  <c r="F8234" i="4" s="1"/>
  <c r="D8235" i="4"/>
  <c r="F8235" i="4" s="1"/>
  <c r="D8237" i="4"/>
  <c r="F8237" i="4" s="1"/>
  <c r="D8238" i="4"/>
  <c r="F8238" i="4" s="1"/>
  <c r="D8239" i="4"/>
  <c r="F8239" i="4" s="1"/>
  <c r="D8240" i="4"/>
  <c r="F8240" i="4" s="1"/>
  <c r="D8241" i="4"/>
  <c r="F8241" i="4" s="1"/>
  <c r="D8242" i="4"/>
  <c r="F8242" i="4" s="1"/>
  <c r="D8243" i="4"/>
  <c r="F8243" i="4" s="1"/>
  <c r="D8244" i="4"/>
  <c r="F8244" i="4" s="1"/>
  <c r="D8245" i="4"/>
  <c r="F8245" i="4" s="1"/>
  <c r="D8246" i="4"/>
  <c r="F8246" i="4" s="1"/>
  <c r="D8247" i="4"/>
  <c r="F8247" i="4" s="1"/>
  <c r="D8248" i="4"/>
  <c r="F8248" i="4" s="1"/>
  <c r="D8250" i="4"/>
  <c r="F8250" i="4" s="1"/>
  <c r="D8251" i="4"/>
  <c r="F8251" i="4" s="1"/>
  <c r="D8252" i="4"/>
  <c r="F8252" i="4" s="1"/>
  <c r="D8253" i="4"/>
  <c r="F8253" i="4" s="1"/>
  <c r="D8254" i="4"/>
  <c r="F8254" i="4" s="1"/>
  <c r="D8255" i="4"/>
  <c r="F8255" i="4" s="1"/>
  <c r="D8256" i="4"/>
  <c r="F8256" i="4" s="1"/>
  <c r="D8257" i="4"/>
  <c r="F8257" i="4" s="1"/>
  <c r="D8259" i="4"/>
  <c r="F8259" i="4" s="1"/>
  <c r="D8260" i="4"/>
  <c r="F8260" i="4" s="1"/>
  <c r="D8261" i="4"/>
  <c r="F8261" i="4" s="1"/>
  <c r="D8262" i="4"/>
  <c r="F8262" i="4" s="1"/>
  <c r="D8263" i="4"/>
  <c r="F8263" i="4" s="1"/>
  <c r="D8264" i="4"/>
  <c r="F8264" i="4" s="1"/>
  <c r="D8265" i="4"/>
  <c r="F8265" i="4" s="1"/>
  <c r="D8268" i="4"/>
  <c r="F8268" i="4" s="1"/>
  <c r="D8269" i="4"/>
  <c r="F8269" i="4" s="1"/>
  <c r="D8270" i="4"/>
  <c r="F8270" i="4" s="1"/>
  <c r="D8271" i="4"/>
  <c r="F8271" i="4" s="1"/>
  <c r="D8272" i="4"/>
  <c r="F8272" i="4" s="1"/>
  <c r="D8273" i="4"/>
  <c r="F8273" i="4" s="1"/>
  <c r="D8274" i="4"/>
  <c r="F8274" i="4" s="1"/>
  <c r="D8275" i="4"/>
  <c r="F8275" i="4" s="1"/>
  <c r="D8276" i="4"/>
  <c r="F8276" i="4" s="1"/>
  <c r="D8278" i="4"/>
  <c r="F8278" i="4" s="1"/>
  <c r="D8280" i="4"/>
  <c r="F8280" i="4" s="1"/>
  <c r="D8281" i="4"/>
  <c r="F8281" i="4" s="1"/>
  <c r="D8282" i="4"/>
  <c r="F8282" i="4" s="1"/>
  <c r="D8283" i="4"/>
  <c r="F8283" i="4" s="1"/>
  <c r="D8284" i="4"/>
  <c r="F8284" i="4" s="1"/>
  <c r="D8285" i="4"/>
  <c r="F8285" i="4" s="1"/>
  <c r="D8287" i="4"/>
  <c r="F8287" i="4" s="1"/>
  <c r="D8288" i="4"/>
  <c r="F8288" i="4" s="1"/>
  <c r="D8289" i="4"/>
  <c r="F8289" i="4" s="1"/>
  <c r="D8290" i="4"/>
  <c r="F8290" i="4" s="1"/>
  <c r="D8291" i="4"/>
  <c r="F8291" i="4" s="1"/>
  <c r="D8292" i="4"/>
  <c r="F8292" i="4" s="1"/>
  <c r="D8293" i="4"/>
  <c r="F8293" i="4" s="1"/>
  <c r="D8294" i="4"/>
  <c r="F8294" i="4" s="1"/>
  <c r="D8295" i="4"/>
  <c r="F8295" i="4" s="1"/>
  <c r="D8296" i="4"/>
  <c r="F8296" i="4" s="1"/>
  <c r="D8297" i="4"/>
  <c r="F8297" i="4" s="1"/>
  <c r="D8298" i="4"/>
  <c r="F8298" i="4" s="1"/>
  <c r="D8299" i="4"/>
  <c r="F8299" i="4" s="1"/>
  <c r="D8300" i="4"/>
  <c r="F8300" i="4" s="1"/>
  <c r="D8302" i="4"/>
  <c r="F8302" i="4" s="1"/>
  <c r="D8303" i="4"/>
  <c r="F8303" i="4" s="1"/>
  <c r="D8304" i="4"/>
  <c r="F8304" i="4" s="1"/>
  <c r="D8305" i="4"/>
  <c r="F8305" i="4" s="1"/>
  <c r="D8306" i="4"/>
  <c r="F8306" i="4" s="1"/>
  <c r="D8307" i="4"/>
  <c r="F8307" i="4" s="1"/>
  <c r="D8308" i="4"/>
  <c r="F8308" i="4" s="1"/>
  <c r="D8309" i="4"/>
  <c r="F8309" i="4" s="1"/>
  <c r="D8310" i="4"/>
  <c r="F8310" i="4" s="1"/>
  <c r="D8311" i="4"/>
  <c r="F8311" i="4" s="1"/>
  <c r="D8312" i="4"/>
  <c r="F8312" i="4" s="1"/>
  <c r="D8313" i="4"/>
  <c r="F8313" i="4" s="1"/>
  <c r="D8316" i="4"/>
  <c r="F8316" i="4" s="1"/>
  <c r="D8317" i="4"/>
  <c r="F8317" i="4" s="1"/>
  <c r="D8318" i="4"/>
  <c r="F8318" i="4" s="1"/>
  <c r="D8319" i="4"/>
  <c r="F8319" i="4" s="1"/>
  <c r="D8320" i="4"/>
  <c r="F8320" i="4" s="1"/>
  <c r="D8321" i="4"/>
  <c r="F8321" i="4" s="1"/>
  <c r="D8322" i="4"/>
  <c r="F8322" i="4" s="1"/>
  <c r="D8324" i="4"/>
  <c r="F8324" i="4" s="1"/>
  <c r="D8325" i="4"/>
  <c r="F8325" i="4" s="1"/>
  <c r="D8326" i="4"/>
  <c r="F8326" i="4" s="1"/>
  <c r="D8327" i="4"/>
  <c r="F8327" i="4" s="1"/>
  <c r="D8328" i="4"/>
  <c r="F8328" i="4" s="1"/>
  <c r="D8329" i="4"/>
  <c r="F8329" i="4" s="1"/>
  <c r="D8330" i="4"/>
  <c r="F8330" i="4" s="1"/>
  <c r="D8331" i="4"/>
  <c r="F8331" i="4" s="1"/>
  <c r="D8332" i="4"/>
  <c r="F8332" i="4" s="1"/>
  <c r="D8333" i="4"/>
  <c r="F8333" i="4" s="1"/>
  <c r="D8334" i="4"/>
  <c r="F8334" i="4" s="1"/>
  <c r="D8335" i="4"/>
  <c r="F8335" i="4" s="1"/>
  <c r="D8338" i="4"/>
  <c r="F8338" i="4" s="1"/>
  <c r="D8339" i="4"/>
  <c r="F8339" i="4" s="1"/>
  <c r="D8340" i="4"/>
  <c r="F8340" i="4" s="1"/>
  <c r="D8341" i="4"/>
  <c r="F8341" i="4" s="1"/>
  <c r="D8342" i="4"/>
  <c r="F8342" i="4" s="1"/>
  <c r="D8343" i="4"/>
  <c r="F8343" i="4" s="1"/>
  <c r="D8344" i="4"/>
  <c r="F8344" i="4" s="1"/>
  <c r="D8345" i="4"/>
  <c r="F8345" i="4" s="1"/>
  <c r="D8346" i="4"/>
  <c r="F8346" i="4" s="1"/>
  <c r="D8347" i="4"/>
  <c r="F8347" i="4" s="1"/>
  <c r="D8348" i="4"/>
  <c r="F8348" i="4" s="1"/>
  <c r="D8351" i="4"/>
  <c r="F8351" i="4" s="1"/>
  <c r="D8353" i="4"/>
  <c r="F8353" i="4" s="1"/>
  <c r="D8354" i="4"/>
  <c r="F8354" i="4" s="1"/>
  <c r="D8356" i="4"/>
  <c r="F8356" i="4" s="1"/>
  <c r="D8357" i="4"/>
  <c r="F8357" i="4" s="1"/>
  <c r="D8359" i="4"/>
  <c r="F8359" i="4" s="1"/>
  <c r="D8360" i="4"/>
  <c r="F8360" i="4" s="1"/>
  <c r="D8361" i="4"/>
  <c r="F8361" i="4" s="1"/>
  <c r="D8362" i="4"/>
  <c r="F8362" i="4" s="1"/>
  <c r="D8363" i="4"/>
  <c r="F8363" i="4" s="1"/>
  <c r="D8364" i="4"/>
  <c r="F8364" i="4" s="1"/>
  <c r="D8365" i="4"/>
  <c r="F8365" i="4" s="1"/>
  <c r="D8366" i="4"/>
  <c r="F8366" i="4" s="1"/>
  <c r="D8367" i="4"/>
  <c r="F8367" i="4" s="1"/>
  <c r="D8368" i="4"/>
  <c r="F8368" i="4" s="1"/>
  <c r="D8369" i="4"/>
  <c r="F8369" i="4" s="1"/>
  <c r="D8370" i="4"/>
  <c r="F8370" i="4" s="1"/>
  <c r="D8371" i="4"/>
  <c r="F8371" i="4" s="1"/>
  <c r="D8372" i="4"/>
  <c r="F8372" i="4" s="1"/>
  <c r="D8374" i="4"/>
  <c r="F8374" i="4" s="1"/>
  <c r="D8375" i="4"/>
  <c r="F8375" i="4" s="1"/>
  <c r="D8376" i="4"/>
  <c r="F8376" i="4" s="1"/>
  <c r="D8377" i="4"/>
  <c r="F8377" i="4" s="1"/>
  <c r="D8378" i="4"/>
  <c r="F8378" i="4" s="1"/>
  <c r="D8379" i="4"/>
  <c r="F8379" i="4" s="1"/>
  <c r="D8380" i="4"/>
  <c r="F8380" i="4" s="1"/>
  <c r="D8381" i="4"/>
  <c r="F8381" i="4" s="1"/>
  <c r="D8382" i="4"/>
  <c r="F8382" i="4" s="1"/>
  <c r="D8383" i="4"/>
  <c r="F8383" i="4" s="1"/>
  <c r="D8384" i="4"/>
  <c r="F8384" i="4" s="1"/>
  <c r="D8385" i="4"/>
  <c r="F8385" i="4" s="1"/>
  <c r="D8386" i="4"/>
  <c r="F8386" i="4" s="1"/>
  <c r="D8387" i="4"/>
  <c r="F8387" i="4" s="1"/>
  <c r="D8388" i="4"/>
  <c r="F8388" i="4" s="1"/>
  <c r="D8389" i="4"/>
  <c r="F8389" i="4" s="1"/>
  <c r="D8390" i="4"/>
  <c r="F8390" i="4" s="1"/>
  <c r="D8391" i="4"/>
  <c r="F8391" i="4" s="1"/>
  <c r="D8393" i="4"/>
  <c r="F8393" i="4" s="1"/>
  <c r="D8394" i="4"/>
  <c r="F8394" i="4" s="1"/>
  <c r="D8395" i="4"/>
  <c r="F8395" i="4" s="1"/>
  <c r="D8396" i="4"/>
  <c r="F8396" i="4" s="1"/>
  <c r="D8397" i="4"/>
  <c r="F8397" i="4" s="1"/>
  <c r="D8398" i="4"/>
  <c r="F8398" i="4" s="1"/>
  <c r="D8399" i="4"/>
  <c r="F8399" i="4" s="1"/>
  <c r="D8400" i="4"/>
  <c r="F8400" i="4" s="1"/>
  <c r="D8401" i="4"/>
  <c r="F8401" i="4" s="1"/>
  <c r="D8402" i="4"/>
  <c r="F8402" i="4" s="1"/>
  <c r="D8403" i="4"/>
  <c r="F8403" i="4" s="1"/>
  <c r="D8404" i="4"/>
  <c r="F8404" i="4" s="1"/>
  <c r="D8405" i="4"/>
  <c r="F8405" i="4" s="1"/>
  <c r="D8406" i="4"/>
  <c r="F8406" i="4" s="1"/>
  <c r="D8407" i="4"/>
  <c r="F8407" i="4" s="1"/>
  <c r="D8408" i="4"/>
  <c r="F8408" i="4" s="1"/>
  <c r="D8410" i="4"/>
  <c r="F8410" i="4" s="1"/>
  <c r="D8411" i="4"/>
  <c r="F8411" i="4" s="1"/>
  <c r="D8412" i="4"/>
  <c r="F8412" i="4" s="1"/>
  <c r="D8413" i="4"/>
  <c r="F8413" i="4" s="1"/>
  <c r="D8414" i="4"/>
  <c r="F8414" i="4" s="1"/>
  <c r="D8415" i="4"/>
  <c r="F8415" i="4" s="1"/>
  <c r="D8416" i="4"/>
  <c r="F8416" i="4" s="1"/>
  <c r="D8417" i="4"/>
  <c r="F8417" i="4" s="1"/>
  <c r="D8418" i="4"/>
  <c r="F8418" i="4" s="1"/>
  <c r="D8419" i="4"/>
  <c r="F8419" i="4" s="1"/>
  <c r="D8420" i="4"/>
  <c r="F8420" i="4" s="1"/>
  <c r="D8421" i="4"/>
  <c r="F8421" i="4" s="1"/>
  <c r="D8422" i="4"/>
  <c r="F8422" i="4" s="1"/>
  <c r="D8423" i="4"/>
  <c r="F8423" i="4" s="1"/>
  <c r="D8425" i="4"/>
  <c r="F8425" i="4" s="1"/>
  <c r="D8426" i="4"/>
  <c r="F8426" i="4" s="1"/>
  <c r="D8427" i="4"/>
  <c r="F8427" i="4" s="1"/>
  <c r="D8428" i="4"/>
  <c r="F8428" i="4" s="1"/>
  <c r="D8429" i="4"/>
  <c r="F8429" i="4" s="1"/>
  <c r="D8430" i="4"/>
  <c r="F8430" i="4" s="1"/>
  <c r="D8432" i="4"/>
  <c r="F8432" i="4" s="1"/>
  <c r="D8433" i="4"/>
  <c r="F8433" i="4" s="1"/>
  <c r="D8434" i="4"/>
  <c r="F8434" i="4" s="1"/>
  <c r="D8435" i="4"/>
  <c r="F8435" i="4" s="1"/>
  <c r="D8436" i="4"/>
  <c r="F8436" i="4" s="1"/>
  <c r="D8437" i="4"/>
  <c r="F8437" i="4" s="1"/>
  <c r="D8438" i="4"/>
  <c r="F8438" i="4" s="1"/>
  <c r="D8439" i="4"/>
  <c r="F8439" i="4" s="1"/>
  <c r="D8440" i="4"/>
  <c r="F8440" i="4" s="1"/>
  <c r="D8441" i="4"/>
  <c r="F8441" i="4" s="1"/>
  <c r="D8442" i="4"/>
  <c r="F8442" i="4" s="1"/>
  <c r="D8443" i="4"/>
  <c r="F8443" i="4" s="1"/>
  <c r="D8444" i="4"/>
  <c r="F8444" i="4" s="1"/>
  <c r="D8446" i="4"/>
  <c r="F8446" i="4" s="1"/>
  <c r="D8447" i="4"/>
  <c r="F8447" i="4" s="1"/>
  <c r="D8448" i="4"/>
  <c r="F8448" i="4" s="1"/>
  <c r="D8449" i="4"/>
  <c r="F8449" i="4" s="1"/>
  <c r="D8450" i="4"/>
  <c r="F8450" i="4" s="1"/>
  <c r="D8451" i="4"/>
  <c r="F8451" i="4" s="1"/>
  <c r="D8452" i="4"/>
  <c r="F8452" i="4" s="1"/>
  <c r="D8453" i="4"/>
  <c r="F8453" i="4" s="1"/>
  <c r="D8454" i="4"/>
  <c r="F8454" i="4" s="1"/>
  <c r="D8455" i="4"/>
  <c r="F8455" i="4" s="1"/>
  <c r="D8456" i="4"/>
  <c r="F8456" i="4" s="1"/>
  <c r="D8457" i="4"/>
  <c r="F8457" i="4" s="1"/>
  <c r="D8458" i="4"/>
  <c r="F8458" i="4" s="1"/>
  <c r="D8460" i="4"/>
  <c r="F8460" i="4" s="1"/>
  <c r="D8461" i="4"/>
  <c r="F8461" i="4" s="1"/>
  <c r="D8462" i="4"/>
  <c r="F8462" i="4" s="1"/>
  <c r="D8463" i="4"/>
  <c r="F8463" i="4" s="1"/>
  <c r="D8464" i="4"/>
  <c r="F8464" i="4" s="1"/>
  <c r="D8466" i="4"/>
  <c r="F8466" i="4" s="1"/>
  <c r="D8467" i="4"/>
  <c r="F8467" i="4" s="1"/>
  <c r="D8468" i="4"/>
  <c r="F8468" i="4" s="1"/>
  <c r="D8469" i="4"/>
  <c r="F8469" i="4" s="1"/>
  <c r="D8470" i="4"/>
  <c r="F8470" i="4" s="1"/>
  <c r="D8471" i="4"/>
  <c r="F8471" i="4" s="1"/>
  <c r="D8472" i="4"/>
  <c r="F8472" i="4" s="1"/>
  <c r="D8473" i="4"/>
  <c r="F8473" i="4" s="1"/>
  <c r="D8474" i="4"/>
  <c r="F8474" i="4" s="1"/>
  <c r="D8475" i="4"/>
  <c r="F8475" i="4" s="1"/>
  <c r="D8476" i="4"/>
  <c r="F8476" i="4" s="1"/>
  <c r="D8477" i="4"/>
  <c r="F8477" i="4" s="1"/>
  <c r="D8478" i="4"/>
  <c r="F8478" i="4" s="1"/>
  <c r="D8479" i="4"/>
  <c r="F8479" i="4" s="1"/>
  <c r="D8482" i="4"/>
  <c r="F8482" i="4" s="1"/>
  <c r="D8483" i="4"/>
  <c r="F8483" i="4" s="1"/>
  <c r="D8484" i="4"/>
  <c r="F8484" i="4" s="1"/>
  <c r="D8485" i="4"/>
  <c r="F8485" i="4" s="1"/>
  <c r="D8486" i="4"/>
  <c r="F8486" i="4" s="1"/>
  <c r="D8487" i="4"/>
  <c r="F8487" i="4" s="1"/>
  <c r="D8488" i="4"/>
  <c r="F8488" i="4" s="1"/>
  <c r="D8489" i="4"/>
  <c r="F8489" i="4" s="1"/>
  <c r="D8490" i="4"/>
  <c r="F8490" i="4" s="1"/>
  <c r="D8491" i="4"/>
  <c r="F8491" i="4" s="1"/>
  <c r="D8492" i="4"/>
  <c r="F8492" i="4" s="1"/>
  <c r="D8493" i="4"/>
  <c r="F8493" i="4" s="1"/>
  <c r="D8494" i="4"/>
  <c r="F8494" i="4" s="1"/>
  <c r="D8495" i="4"/>
  <c r="F8495" i="4" s="1"/>
  <c r="D8496" i="4"/>
  <c r="F8496" i="4" s="1"/>
  <c r="D8498" i="4"/>
  <c r="F8498" i="4" s="1"/>
  <c r="D8499" i="4"/>
  <c r="F8499" i="4" s="1"/>
  <c r="D8501" i="4"/>
  <c r="F8501" i="4" s="1"/>
  <c r="D8502" i="4"/>
  <c r="F8502" i="4" s="1"/>
  <c r="D8504" i="4"/>
  <c r="F8504" i="4" s="1"/>
  <c r="D8505" i="4"/>
  <c r="F8505" i="4" s="1"/>
  <c r="D8506" i="4"/>
  <c r="F8506" i="4" s="1"/>
  <c r="D8507" i="4"/>
  <c r="F8507" i="4" s="1"/>
  <c r="D8508" i="4"/>
  <c r="F8508" i="4" s="1"/>
  <c r="D8509" i="4"/>
  <c r="F8509" i="4" s="1"/>
  <c r="D8510" i="4"/>
  <c r="F8510" i="4" s="1"/>
  <c r="D8511" i="4"/>
  <c r="F8511" i="4" s="1"/>
  <c r="D8512" i="4"/>
  <c r="F8512" i="4" s="1"/>
  <c r="D8513" i="4"/>
  <c r="F8513" i="4" s="1"/>
  <c r="D8515" i="4"/>
  <c r="F8515" i="4" s="1"/>
  <c r="D8516" i="4"/>
  <c r="F8516" i="4" s="1"/>
  <c r="D8517" i="4"/>
  <c r="F8517" i="4" s="1"/>
  <c r="D8518" i="4"/>
  <c r="F8518" i="4" s="1"/>
  <c r="D8519" i="4"/>
  <c r="F8519" i="4" s="1"/>
  <c r="D8520" i="4"/>
  <c r="F8520" i="4" s="1"/>
  <c r="D8521" i="4"/>
  <c r="F8521" i="4" s="1"/>
  <c r="D8522" i="4"/>
  <c r="F8522" i="4" s="1"/>
  <c r="D8523" i="4"/>
  <c r="F8523" i="4" s="1"/>
  <c r="D8524" i="4"/>
  <c r="F8524" i="4" s="1"/>
  <c r="D8525" i="4"/>
  <c r="F8525" i="4" s="1"/>
  <c r="D8526" i="4"/>
  <c r="F8526" i="4" s="1"/>
  <c r="D8527" i="4"/>
  <c r="F8527" i="4" s="1"/>
  <c r="D8529" i="4"/>
  <c r="F8529" i="4" s="1"/>
  <c r="D8530" i="4"/>
  <c r="F8530" i="4" s="1"/>
  <c r="D8531" i="4"/>
  <c r="F8531" i="4" s="1"/>
  <c r="D8532" i="4"/>
  <c r="F8532" i="4" s="1"/>
  <c r="D8533" i="4"/>
  <c r="F8533" i="4" s="1"/>
  <c r="D8535" i="4"/>
  <c r="F8535" i="4" s="1"/>
  <c r="D8536" i="4"/>
  <c r="F8536" i="4" s="1"/>
  <c r="D8537" i="4"/>
  <c r="F8537" i="4" s="1"/>
  <c r="D8538" i="4"/>
  <c r="F8538" i="4" s="1"/>
  <c r="D8539" i="4"/>
  <c r="F8539" i="4" s="1"/>
  <c r="D8540" i="4"/>
  <c r="F8540" i="4" s="1"/>
  <c r="D8541" i="4"/>
  <c r="F8541" i="4" s="1"/>
  <c r="D8542" i="4"/>
  <c r="F8542" i="4" s="1"/>
  <c r="D8543" i="4"/>
  <c r="F8543" i="4" s="1"/>
  <c r="D8544" i="4"/>
  <c r="F8544" i="4" s="1"/>
  <c r="D8545" i="4"/>
  <c r="F8545" i="4" s="1"/>
  <c r="D8546" i="4"/>
  <c r="F8546" i="4" s="1"/>
  <c r="D8547" i="4"/>
  <c r="F8547" i="4" s="1"/>
  <c r="D8548" i="4"/>
  <c r="F8548" i="4" s="1"/>
  <c r="D8550" i="4"/>
  <c r="F8550" i="4" s="1"/>
  <c r="D8551" i="4"/>
  <c r="F8551" i="4" s="1"/>
  <c r="D8552" i="4"/>
  <c r="F8552" i="4" s="1"/>
  <c r="D8553" i="4"/>
  <c r="F8553" i="4" s="1"/>
  <c r="D8554" i="4"/>
  <c r="F8554" i="4" s="1"/>
  <c r="D8555" i="4"/>
  <c r="F8555" i="4" s="1"/>
  <c r="D8556" i="4"/>
  <c r="F8556" i="4" s="1"/>
  <c r="D8557" i="4"/>
  <c r="F8557" i="4" s="1"/>
  <c r="D8558" i="4"/>
  <c r="F8558" i="4" s="1"/>
  <c r="D8559" i="4"/>
  <c r="F8559" i="4" s="1"/>
  <c r="D8560" i="4"/>
  <c r="F8560" i="4" s="1"/>
  <c r="D8561" i="4"/>
  <c r="F8561" i="4" s="1"/>
  <c r="D8562" i="4"/>
  <c r="F8562" i="4" s="1"/>
  <c r="D8563" i="4"/>
  <c r="F8563" i="4" s="1"/>
  <c r="D8564" i="4"/>
  <c r="F8564" i="4" s="1"/>
  <c r="D8566" i="4"/>
  <c r="F8566" i="4" s="1"/>
  <c r="D8567" i="4"/>
  <c r="F8567" i="4" s="1"/>
  <c r="D8568" i="4"/>
  <c r="F8568" i="4" s="1"/>
  <c r="D8569" i="4"/>
  <c r="F8569" i="4" s="1"/>
  <c r="D8570" i="4"/>
  <c r="F8570" i="4" s="1"/>
  <c r="D8571" i="4"/>
  <c r="F8571" i="4" s="1"/>
  <c r="D8572" i="4"/>
  <c r="F8572" i="4" s="1"/>
  <c r="D8573" i="4"/>
  <c r="F8573" i="4" s="1"/>
  <c r="D8574" i="4"/>
  <c r="F8574" i="4" s="1"/>
  <c r="D8575" i="4"/>
  <c r="F8575" i="4" s="1"/>
  <c r="D8576" i="4"/>
  <c r="F8576" i="4" s="1"/>
  <c r="D8577" i="4"/>
  <c r="F8577" i="4" s="1"/>
  <c r="D8578" i="4"/>
  <c r="F8578" i="4" s="1"/>
  <c r="D8579" i="4"/>
  <c r="F8579" i="4" s="1"/>
  <c r="D8580" i="4"/>
  <c r="F8580" i="4" s="1"/>
  <c r="D8581" i="4"/>
  <c r="F8581" i="4" s="1"/>
  <c r="D8582" i="4"/>
  <c r="F8582" i="4" s="1"/>
  <c r="D8584" i="4"/>
  <c r="F8584" i="4" s="1"/>
  <c r="D8585" i="4"/>
  <c r="F8585" i="4" s="1"/>
  <c r="D8586" i="4"/>
  <c r="F8586" i="4" s="1"/>
  <c r="D8587" i="4"/>
  <c r="F8587" i="4" s="1"/>
  <c r="D8588" i="4"/>
  <c r="F8588" i="4" s="1"/>
  <c r="D8590" i="4"/>
  <c r="F8590" i="4" s="1"/>
  <c r="D8591" i="4"/>
  <c r="F8591" i="4" s="1"/>
  <c r="D8592" i="4"/>
  <c r="F8592" i="4" s="1"/>
  <c r="D8593" i="4"/>
  <c r="F8593" i="4" s="1"/>
  <c r="D8594" i="4"/>
  <c r="F8594" i="4" s="1"/>
  <c r="D8595" i="4"/>
  <c r="F8595" i="4" s="1"/>
  <c r="D8596" i="4"/>
  <c r="F8596" i="4" s="1"/>
  <c r="D8597" i="4"/>
  <c r="F8597" i="4" s="1"/>
  <c r="D8598" i="4"/>
  <c r="F8598" i="4" s="1"/>
  <c r="D8599" i="4"/>
  <c r="F8599" i="4" s="1"/>
  <c r="D8600" i="4"/>
  <c r="F8600" i="4" s="1"/>
  <c r="D8601" i="4"/>
  <c r="F8601" i="4" s="1"/>
  <c r="D8602" i="4"/>
  <c r="F8602" i="4" s="1"/>
  <c r="D8603" i="4"/>
  <c r="F8603" i="4" s="1"/>
  <c r="D8605" i="4"/>
  <c r="F8605" i="4" s="1"/>
  <c r="D8606" i="4"/>
  <c r="F8606" i="4" s="1"/>
  <c r="D8607" i="4"/>
  <c r="F8607" i="4" s="1"/>
  <c r="D8608" i="4"/>
  <c r="F8608" i="4" s="1"/>
  <c r="D8609" i="4"/>
  <c r="F8609" i="4" s="1"/>
  <c r="D8610" i="4"/>
  <c r="F8610" i="4" s="1"/>
  <c r="D8611" i="4"/>
  <c r="F8611" i="4" s="1"/>
  <c r="D8612" i="4"/>
  <c r="F8612" i="4" s="1"/>
  <c r="D8613" i="4"/>
  <c r="F8613" i="4" s="1"/>
  <c r="D8615" i="4"/>
  <c r="F8615" i="4" s="1"/>
  <c r="D8616" i="4"/>
  <c r="F8616" i="4" s="1"/>
  <c r="D8617" i="4"/>
  <c r="F8617" i="4" s="1"/>
  <c r="D8618" i="4"/>
  <c r="F8618" i="4" s="1"/>
  <c r="D8619" i="4"/>
  <c r="F8619" i="4" s="1"/>
  <c r="D8620" i="4"/>
  <c r="F8620" i="4" s="1"/>
  <c r="D8621" i="4"/>
  <c r="F8621" i="4" s="1"/>
  <c r="D8622" i="4"/>
  <c r="F8622" i="4" s="1"/>
  <c r="D8623" i="4"/>
  <c r="F8623" i="4" s="1"/>
  <c r="D8624" i="4"/>
  <c r="F8624" i="4" s="1"/>
  <c r="D8625" i="4"/>
  <c r="F8625" i="4" s="1"/>
  <c r="D8626" i="4"/>
  <c r="F8626" i="4" s="1"/>
  <c r="D8627" i="4"/>
  <c r="F8627" i="4" s="1"/>
  <c r="D8628" i="4"/>
  <c r="F8628" i="4" s="1"/>
  <c r="D8630" i="4"/>
  <c r="F8630" i="4" s="1"/>
  <c r="D8631" i="4"/>
  <c r="F8631" i="4" s="1"/>
  <c r="D8632" i="4"/>
  <c r="F8632" i="4" s="1"/>
  <c r="D8633" i="4"/>
  <c r="F8633" i="4" s="1"/>
  <c r="D8634" i="4"/>
  <c r="F8634" i="4" s="1"/>
  <c r="D8635" i="4"/>
  <c r="F8635" i="4" s="1"/>
  <c r="D8636" i="4"/>
  <c r="F8636" i="4" s="1"/>
  <c r="D8637" i="4"/>
  <c r="F8637" i="4" s="1"/>
  <c r="D8638" i="4"/>
  <c r="F8638" i="4" s="1"/>
  <c r="D8639" i="4"/>
  <c r="F8639" i="4" s="1"/>
  <c r="D8640" i="4"/>
  <c r="F8640" i="4" s="1"/>
  <c r="D8641" i="4"/>
  <c r="F8641" i="4" s="1"/>
  <c r="D8643" i="4"/>
  <c r="F8643" i="4" s="1"/>
  <c r="D8644" i="4"/>
  <c r="F8644" i="4" s="1"/>
  <c r="D8645" i="4"/>
  <c r="F8645" i="4" s="1"/>
  <c r="D8646" i="4"/>
  <c r="F8646" i="4" s="1"/>
  <c r="D8647" i="4"/>
  <c r="F8647" i="4" s="1"/>
  <c r="D8648" i="4"/>
  <c r="F8648" i="4" s="1"/>
  <c r="D8650" i="4"/>
  <c r="F8650" i="4" s="1"/>
  <c r="D8651" i="4"/>
  <c r="F8651" i="4" s="1"/>
  <c r="D8652" i="4"/>
  <c r="F8652" i="4" s="1"/>
  <c r="D8653" i="4"/>
  <c r="F8653" i="4" s="1"/>
  <c r="D8654" i="4"/>
  <c r="F8654" i="4" s="1"/>
  <c r="D8655" i="4"/>
  <c r="F8655" i="4" s="1"/>
  <c r="D8656" i="4"/>
  <c r="F8656" i="4" s="1"/>
  <c r="D8657" i="4"/>
  <c r="F8657" i="4" s="1"/>
  <c r="D8658" i="4"/>
  <c r="F8658" i="4" s="1"/>
  <c r="D8659" i="4"/>
  <c r="F8659" i="4" s="1"/>
  <c r="D8660" i="4"/>
  <c r="F8660" i="4" s="1"/>
  <c r="D8662" i="4"/>
  <c r="F8662" i="4" s="1"/>
  <c r="D8663" i="4"/>
  <c r="F8663" i="4" s="1"/>
  <c r="D8664" i="4"/>
  <c r="F8664" i="4" s="1"/>
  <c r="D8665" i="4"/>
  <c r="F8665" i="4" s="1"/>
  <c r="D8666" i="4"/>
  <c r="F8666" i="4" s="1"/>
  <c r="D8667" i="4"/>
  <c r="F8667" i="4" s="1"/>
  <c r="D8669" i="4"/>
  <c r="F8669" i="4" s="1"/>
  <c r="D8670" i="4"/>
  <c r="F8670" i="4" s="1"/>
  <c r="D8671" i="4"/>
  <c r="F8671" i="4" s="1"/>
  <c r="D8672" i="4"/>
  <c r="F8672" i="4" s="1"/>
  <c r="D8673" i="4"/>
  <c r="F8673" i="4" s="1"/>
  <c r="D8674" i="4"/>
  <c r="F8674" i="4" s="1"/>
  <c r="D8675" i="4"/>
  <c r="F8675" i="4" s="1"/>
  <c r="D8676" i="4"/>
  <c r="F8676" i="4" s="1"/>
  <c r="D8677" i="4"/>
  <c r="F8677" i="4" s="1"/>
  <c r="D8678" i="4"/>
  <c r="F8678" i="4" s="1"/>
  <c r="D8679" i="4"/>
  <c r="F8679" i="4" s="1"/>
  <c r="D8680" i="4"/>
  <c r="F8680" i="4" s="1"/>
  <c r="D8681" i="4"/>
  <c r="F8681" i="4" s="1"/>
  <c r="D8682" i="4"/>
  <c r="F8682" i="4" s="1"/>
  <c r="D8684" i="4"/>
  <c r="F8684" i="4" s="1"/>
  <c r="D8685" i="4"/>
  <c r="F8685" i="4" s="1"/>
  <c r="D8686" i="4"/>
  <c r="F8686" i="4" s="1"/>
  <c r="D8687" i="4"/>
  <c r="F8687" i="4" s="1"/>
  <c r="D8688" i="4"/>
  <c r="F8688" i="4" s="1"/>
  <c r="D8689" i="4"/>
  <c r="F8689" i="4" s="1"/>
  <c r="D8691" i="4"/>
  <c r="F8691" i="4" s="1"/>
  <c r="D8692" i="4"/>
  <c r="F8692" i="4" s="1"/>
  <c r="D8693" i="4"/>
  <c r="F8693" i="4" s="1"/>
  <c r="D8694" i="4"/>
  <c r="F8694" i="4" s="1"/>
  <c r="D8695" i="4"/>
  <c r="F8695" i="4" s="1"/>
  <c r="D8696" i="4"/>
  <c r="F8696" i="4" s="1"/>
  <c r="D8697" i="4"/>
  <c r="F8697" i="4" s="1"/>
  <c r="D8698" i="4"/>
  <c r="F8698" i="4" s="1"/>
  <c r="D8699" i="4"/>
  <c r="F8699" i="4" s="1"/>
  <c r="D8700" i="4"/>
  <c r="F8700" i="4" s="1"/>
  <c r="D8701" i="4"/>
  <c r="F8701" i="4" s="1"/>
  <c r="D8702" i="4"/>
  <c r="F8702" i="4" s="1"/>
  <c r="D8703" i="4"/>
  <c r="F8703" i="4" s="1"/>
  <c r="D8704" i="4"/>
  <c r="F8704" i="4" s="1"/>
  <c r="D8705" i="4"/>
  <c r="F8705" i="4" s="1"/>
  <c r="D8707" i="4"/>
  <c r="F8707" i="4" s="1"/>
  <c r="D8708" i="4"/>
  <c r="F8708" i="4" s="1"/>
  <c r="D8709" i="4"/>
  <c r="F8709" i="4" s="1"/>
  <c r="D8710" i="4"/>
  <c r="F8710" i="4" s="1"/>
  <c r="D8711" i="4"/>
  <c r="F8711" i="4" s="1"/>
  <c r="D8712" i="4"/>
  <c r="F8712" i="4" s="1"/>
  <c r="D8713" i="4"/>
  <c r="F8713" i="4" s="1"/>
  <c r="D8714" i="4"/>
  <c r="F8714" i="4" s="1"/>
  <c r="D8715" i="4"/>
  <c r="F8715" i="4" s="1"/>
  <c r="D8716" i="4"/>
  <c r="F8716" i="4" s="1"/>
  <c r="D8717" i="4"/>
  <c r="F8717" i="4" s="1"/>
  <c r="D8718" i="4"/>
  <c r="F8718" i="4" s="1"/>
  <c r="D8719" i="4"/>
  <c r="F8719" i="4" s="1"/>
  <c r="D8720" i="4"/>
  <c r="F8720" i="4" s="1"/>
  <c r="D8722" i="4"/>
  <c r="F8722" i="4" s="1"/>
  <c r="D8723" i="4"/>
  <c r="F8723" i="4" s="1"/>
  <c r="D8724" i="4"/>
  <c r="F8724" i="4" s="1"/>
  <c r="D8725" i="4"/>
  <c r="F8725" i="4" s="1"/>
  <c r="D8726" i="4"/>
  <c r="F8726" i="4" s="1"/>
  <c r="D8728" i="4"/>
  <c r="F8728" i="4" s="1"/>
  <c r="D8729" i="4"/>
  <c r="F8729" i="4" s="1"/>
  <c r="D8730" i="4"/>
  <c r="F8730" i="4" s="1"/>
  <c r="D8731" i="4"/>
  <c r="F8731" i="4" s="1"/>
  <c r="D8732" i="4"/>
  <c r="F8732" i="4" s="1"/>
  <c r="D8733" i="4"/>
  <c r="F8733" i="4" s="1"/>
  <c r="D8735" i="4"/>
  <c r="F8735" i="4" s="1"/>
  <c r="D8736" i="4"/>
  <c r="F8736" i="4" s="1"/>
  <c r="D8737" i="4"/>
  <c r="F8737" i="4" s="1"/>
  <c r="D8738" i="4"/>
  <c r="F8738" i="4" s="1"/>
  <c r="D8739" i="4"/>
  <c r="F8739" i="4" s="1"/>
  <c r="D8740" i="4"/>
  <c r="F8740" i="4" s="1"/>
  <c r="D8741" i="4"/>
  <c r="F8741" i="4" s="1"/>
  <c r="D8742" i="4"/>
  <c r="F8742" i="4" s="1"/>
  <c r="D8743" i="4"/>
  <c r="F8743" i="4" s="1"/>
  <c r="D8744" i="4"/>
  <c r="F8744" i="4" s="1"/>
  <c r="D8745" i="4"/>
  <c r="F8745" i="4" s="1"/>
  <c r="D8747" i="4"/>
  <c r="F8747" i="4" s="1"/>
  <c r="D8748" i="4"/>
  <c r="F8748" i="4" s="1"/>
  <c r="D8749" i="4"/>
  <c r="F8749" i="4" s="1"/>
  <c r="D8750" i="4"/>
  <c r="F8750" i="4" s="1"/>
  <c r="D8751" i="4"/>
  <c r="F8751" i="4" s="1"/>
  <c r="D8752" i="4"/>
  <c r="F8752" i="4" s="1"/>
  <c r="D8753" i="4"/>
  <c r="F8753" i="4" s="1"/>
  <c r="D8754" i="4"/>
  <c r="F8754" i="4" s="1"/>
  <c r="D8755" i="4"/>
  <c r="F8755" i="4" s="1"/>
  <c r="D8756" i="4"/>
  <c r="F8756" i="4" s="1"/>
  <c r="D8757" i="4"/>
  <c r="F8757" i="4" s="1"/>
  <c r="D8758" i="4"/>
  <c r="F8758" i="4" s="1"/>
  <c r="D8759" i="4"/>
  <c r="F8759" i="4" s="1"/>
  <c r="D8760" i="4"/>
  <c r="F8760" i="4" s="1"/>
  <c r="D8762" i="4"/>
  <c r="F8762" i="4" s="1"/>
  <c r="D8763" i="4"/>
  <c r="F8763" i="4" s="1"/>
  <c r="D8764" i="4"/>
  <c r="F8764" i="4" s="1"/>
  <c r="D8765" i="4"/>
  <c r="F8765" i="4" s="1"/>
  <c r="D8766" i="4"/>
  <c r="F8766" i="4" s="1"/>
  <c r="D8768" i="4"/>
  <c r="F8768" i="4" s="1"/>
  <c r="D8769" i="4"/>
  <c r="F8769" i="4" s="1"/>
  <c r="D8770" i="4"/>
  <c r="F8770" i="4" s="1"/>
  <c r="D8771" i="4"/>
  <c r="F8771" i="4" s="1"/>
  <c r="D8772" i="4"/>
  <c r="F8772" i="4" s="1"/>
  <c r="D8774" i="4"/>
  <c r="F8774" i="4" s="1"/>
  <c r="D8775" i="4"/>
  <c r="F8775" i="4" s="1"/>
  <c r="D8776" i="4"/>
  <c r="F8776" i="4" s="1"/>
  <c r="D8777" i="4"/>
  <c r="F8777" i="4" s="1"/>
  <c r="D8778" i="4"/>
  <c r="F8778" i="4" s="1"/>
  <c r="D8779" i="4"/>
  <c r="F8779" i="4" s="1"/>
  <c r="D8780" i="4"/>
  <c r="F8780" i="4" s="1"/>
  <c r="D8781" i="4"/>
  <c r="F8781" i="4" s="1"/>
  <c r="D8782" i="4"/>
  <c r="F8782" i="4" s="1"/>
  <c r="D8783" i="4"/>
  <c r="F8783" i="4" s="1"/>
  <c r="D8784" i="4"/>
  <c r="F8784" i="4" s="1"/>
  <c r="D8785" i="4"/>
  <c r="F8785" i="4" s="1"/>
  <c r="D8786" i="4"/>
  <c r="F8786" i="4" s="1"/>
  <c r="D8787" i="4"/>
  <c r="F8787" i="4" s="1"/>
  <c r="D8788" i="4"/>
  <c r="F8788" i="4" s="1"/>
  <c r="D8790" i="4"/>
  <c r="F8790" i="4" s="1"/>
  <c r="D8791" i="4"/>
  <c r="F8791" i="4" s="1"/>
  <c r="D8792" i="4"/>
  <c r="F8792" i="4" s="1"/>
  <c r="D8793" i="4"/>
  <c r="F8793" i="4" s="1"/>
  <c r="D8794" i="4"/>
  <c r="F8794" i="4" s="1"/>
  <c r="D8796" i="4"/>
  <c r="F8796" i="4" s="1"/>
  <c r="D8797" i="4"/>
  <c r="F8797" i="4" s="1"/>
  <c r="D8798" i="4"/>
  <c r="F8798" i="4" s="1"/>
  <c r="D8799" i="4"/>
  <c r="F8799" i="4" s="1"/>
  <c r="D8800" i="4"/>
  <c r="F8800" i="4" s="1"/>
  <c r="D8801" i="4"/>
  <c r="F8801" i="4" s="1"/>
  <c r="D8803" i="4"/>
  <c r="F8803" i="4" s="1"/>
  <c r="D8804" i="4"/>
  <c r="F8804" i="4" s="1"/>
  <c r="D8805" i="4"/>
  <c r="F8805" i="4" s="1"/>
  <c r="D8806" i="4"/>
  <c r="F8806" i="4" s="1"/>
  <c r="D8807" i="4"/>
  <c r="F8807" i="4" s="1"/>
  <c r="D8808" i="4"/>
  <c r="F8808" i="4" s="1"/>
  <c r="D8809" i="4"/>
  <c r="F8809" i="4" s="1"/>
  <c r="D8810" i="4"/>
  <c r="F8810" i="4" s="1"/>
  <c r="D8812" i="4"/>
  <c r="F8812" i="4" s="1"/>
  <c r="D8813" i="4"/>
  <c r="F8813" i="4" s="1"/>
  <c r="D8814" i="4"/>
  <c r="F8814" i="4" s="1"/>
  <c r="D8815" i="4"/>
  <c r="F8815" i="4" s="1"/>
  <c r="D8816" i="4"/>
  <c r="F8816" i="4" s="1"/>
  <c r="D8817" i="4"/>
  <c r="F8817" i="4" s="1"/>
  <c r="D8818" i="4"/>
  <c r="F8818" i="4" s="1"/>
  <c r="D8819" i="4"/>
  <c r="F8819" i="4" s="1"/>
  <c r="D8820" i="4"/>
  <c r="F8820" i="4" s="1"/>
  <c r="D8821" i="4"/>
  <c r="F8821" i="4" s="1"/>
  <c r="D8822" i="4"/>
  <c r="F8822" i="4" s="1"/>
  <c r="D8823" i="4"/>
  <c r="F8823" i="4" s="1"/>
  <c r="D8824" i="4"/>
  <c r="F8824" i="4" s="1"/>
  <c r="D8827" i="4"/>
  <c r="F8827" i="4" s="1"/>
  <c r="D8828" i="4"/>
  <c r="F8828" i="4" s="1"/>
  <c r="D8829" i="4"/>
  <c r="F8829" i="4" s="1"/>
  <c r="D8830" i="4"/>
  <c r="F8830" i="4" s="1"/>
  <c r="D8831" i="4"/>
  <c r="F8831" i="4" s="1"/>
  <c r="D8832" i="4"/>
  <c r="F8832" i="4" s="1"/>
  <c r="D8833" i="4"/>
  <c r="F8833" i="4" s="1"/>
  <c r="D8835" i="4"/>
  <c r="F8835" i="4" s="1"/>
  <c r="D8836" i="4"/>
  <c r="F8836" i="4" s="1"/>
  <c r="D8837" i="4"/>
  <c r="F8837" i="4" s="1"/>
  <c r="D8838" i="4"/>
  <c r="F8838" i="4" s="1"/>
  <c r="D8839" i="4"/>
  <c r="F8839" i="4" s="1"/>
  <c r="D8840" i="4"/>
  <c r="F8840" i="4" s="1"/>
  <c r="D8841" i="4"/>
  <c r="F8841" i="4" s="1"/>
  <c r="D8842" i="4"/>
  <c r="F8842" i="4" s="1"/>
  <c r="D8843" i="4"/>
  <c r="F8843" i="4" s="1"/>
  <c r="D8844" i="4"/>
  <c r="F8844" i="4" s="1"/>
  <c r="D8845" i="4"/>
  <c r="F8845" i="4" s="1"/>
  <c r="D8846" i="4"/>
  <c r="F8846" i="4" s="1"/>
  <c r="D8849" i="4"/>
  <c r="F8849" i="4" s="1"/>
  <c r="D8850" i="4"/>
  <c r="F8850" i="4" s="1"/>
  <c r="D8851" i="4"/>
  <c r="F8851" i="4" s="1"/>
  <c r="D8853" i="4"/>
  <c r="F8853" i="4" s="1"/>
  <c r="D8854" i="4"/>
  <c r="F8854" i="4" s="1"/>
  <c r="D8855" i="4"/>
  <c r="F8855" i="4" s="1"/>
  <c r="D8856" i="4"/>
  <c r="F8856" i="4" s="1"/>
  <c r="D8857" i="4"/>
  <c r="F8857" i="4" s="1"/>
  <c r="D8858" i="4"/>
  <c r="F8858" i="4" s="1"/>
  <c r="D8859" i="4"/>
  <c r="F8859" i="4" s="1"/>
  <c r="D8860" i="4"/>
  <c r="F8860" i="4" s="1"/>
  <c r="D8861" i="4"/>
  <c r="F8861" i="4" s="1"/>
  <c r="D8862" i="4"/>
  <c r="F8862" i="4" s="1"/>
  <c r="D8863" i="4"/>
  <c r="F8863" i="4" s="1"/>
  <c r="D8864" i="4"/>
  <c r="F8864" i="4" s="1"/>
  <c r="D8866" i="4"/>
  <c r="F8866" i="4" s="1"/>
  <c r="D8867" i="4"/>
  <c r="F8867" i="4" s="1"/>
  <c r="D8868" i="4"/>
  <c r="F8868" i="4" s="1"/>
  <c r="D8869" i="4"/>
  <c r="F8869" i="4" s="1"/>
  <c r="D8870" i="4"/>
  <c r="F8870" i="4" s="1"/>
  <c r="D8871" i="4"/>
  <c r="F8871" i="4" s="1"/>
  <c r="D8872" i="4"/>
  <c r="F8872" i="4" s="1"/>
  <c r="D8873" i="4"/>
  <c r="F8873" i="4" s="1"/>
  <c r="D8876" i="4"/>
  <c r="F8876" i="4" s="1"/>
  <c r="D8877" i="4"/>
  <c r="F8877" i="4" s="1"/>
  <c r="D8878" i="4"/>
  <c r="F8878" i="4" s="1"/>
  <c r="D8879" i="4"/>
  <c r="F8879" i="4" s="1"/>
  <c r="D8880" i="4"/>
  <c r="F8880" i="4" s="1"/>
  <c r="D8881" i="4"/>
  <c r="F8881" i="4" s="1"/>
  <c r="D8882" i="4"/>
  <c r="F8882" i="4" s="1"/>
  <c r="D8884" i="4"/>
  <c r="F8884" i="4" s="1"/>
  <c r="D8885" i="4"/>
  <c r="F8885" i="4" s="1"/>
  <c r="D8886" i="4"/>
  <c r="F8886" i="4" s="1"/>
  <c r="D8887" i="4"/>
  <c r="F8887" i="4" s="1"/>
  <c r="D8888" i="4"/>
  <c r="F8888" i="4" s="1"/>
  <c r="D8889" i="4"/>
  <c r="F8889" i="4" s="1"/>
  <c r="D8890" i="4"/>
  <c r="F8890" i="4" s="1"/>
  <c r="D8891" i="4"/>
  <c r="F8891" i="4" s="1"/>
  <c r="D8892" i="4"/>
  <c r="F8892" i="4" s="1"/>
  <c r="D8893" i="4"/>
  <c r="F8893" i="4" s="1"/>
  <c r="D8894" i="4"/>
  <c r="F8894" i="4" s="1"/>
  <c r="D8897" i="4"/>
  <c r="F8897" i="4" s="1"/>
  <c r="D8898" i="4"/>
  <c r="F8898" i="4" s="1"/>
  <c r="D8899" i="4"/>
  <c r="F8899" i="4" s="1"/>
  <c r="D8900" i="4"/>
  <c r="F8900" i="4" s="1"/>
  <c r="D8901" i="4"/>
  <c r="F8901" i="4" s="1"/>
  <c r="D8902" i="4"/>
  <c r="F8902" i="4" s="1"/>
  <c r="D8903" i="4"/>
  <c r="F8903" i="4" s="1"/>
  <c r="D8904" i="4"/>
  <c r="F8904" i="4" s="1"/>
  <c r="D8905" i="4"/>
  <c r="F8905" i="4" s="1"/>
  <c r="D8906" i="4"/>
  <c r="F8906" i="4" s="1"/>
  <c r="D8907" i="4"/>
  <c r="F8907" i="4" s="1"/>
  <c r="D8909" i="4"/>
  <c r="F8909" i="4" s="1"/>
  <c r="D8911" i="4"/>
  <c r="F8911" i="4" s="1"/>
  <c r="D8912" i="4"/>
  <c r="F8912" i="4" s="1"/>
  <c r="D8913" i="4"/>
  <c r="F8913" i="4" s="1"/>
  <c r="D8914" i="4"/>
  <c r="F8914" i="4" s="1"/>
  <c r="D8915" i="4"/>
  <c r="F8915" i="4" s="1"/>
  <c r="D8916" i="4"/>
  <c r="F8916" i="4" s="1"/>
  <c r="D8918" i="4"/>
  <c r="F8918" i="4" s="1"/>
  <c r="D8919" i="4"/>
  <c r="F8919" i="4" s="1"/>
  <c r="D8920" i="4"/>
  <c r="F8920" i="4" s="1"/>
  <c r="D8921" i="4"/>
  <c r="F8921" i="4" s="1"/>
  <c r="D8923" i="4"/>
  <c r="F8923" i="4" s="1"/>
  <c r="D8924" i="4"/>
  <c r="F8924" i="4" s="1"/>
  <c r="D8925" i="4"/>
  <c r="F8925" i="4" s="1"/>
  <c r="D8926" i="4"/>
  <c r="F8926" i="4" s="1"/>
  <c r="D8927" i="4"/>
  <c r="F8927" i="4" s="1"/>
  <c r="D8928" i="4"/>
  <c r="F8928" i="4" s="1"/>
  <c r="D8929" i="4"/>
  <c r="F8929" i="4" s="1"/>
  <c r="D8930" i="4"/>
  <c r="F8930" i="4" s="1"/>
  <c r="D8931" i="4"/>
  <c r="F8931" i="4" s="1"/>
  <c r="D8932" i="4"/>
  <c r="F8932" i="4" s="1"/>
  <c r="D8933" i="4"/>
  <c r="F8933" i="4" s="1"/>
  <c r="D8935" i="4"/>
  <c r="F8935" i="4" s="1"/>
  <c r="D8936" i="4"/>
  <c r="F8936" i="4" s="1"/>
  <c r="D8937" i="4"/>
  <c r="F8937" i="4" s="1"/>
  <c r="D8938" i="4"/>
  <c r="F8938" i="4" s="1"/>
  <c r="D8939" i="4"/>
  <c r="F8939" i="4" s="1"/>
  <c r="D8940" i="4"/>
  <c r="F8940" i="4" s="1"/>
  <c r="D8941" i="4"/>
  <c r="F8941" i="4" s="1"/>
  <c r="D8942" i="4"/>
  <c r="F8942" i="4" s="1"/>
  <c r="D8943" i="4"/>
  <c r="F8943" i="4" s="1"/>
  <c r="D8944" i="4"/>
  <c r="F8944" i="4" s="1"/>
  <c r="D8945" i="4"/>
  <c r="F8945" i="4" s="1"/>
  <c r="D8946" i="4"/>
  <c r="F8946" i="4" s="1"/>
  <c r="D8947" i="4"/>
  <c r="F8947" i="4" s="1"/>
  <c r="D8949" i="4"/>
  <c r="F8949" i="4" s="1"/>
  <c r="D8950" i="4"/>
  <c r="F8950" i="4" s="1"/>
  <c r="D8951" i="4"/>
  <c r="F8951" i="4" s="1"/>
  <c r="D8952" i="4"/>
  <c r="F8952" i="4" s="1"/>
  <c r="D8953" i="4"/>
  <c r="F8953" i="4" s="1"/>
  <c r="D8954" i="4"/>
  <c r="F8954" i="4" s="1"/>
  <c r="D8955" i="4"/>
  <c r="F8955" i="4" s="1"/>
  <c r="D8956" i="4"/>
  <c r="F8956" i="4" s="1"/>
  <c r="D8957" i="4"/>
  <c r="F8957" i="4" s="1"/>
  <c r="D8958" i="4"/>
  <c r="F8958" i="4" s="1"/>
  <c r="D8959" i="4"/>
  <c r="F8959" i="4" s="1"/>
  <c r="D8960" i="4"/>
  <c r="F8960" i="4" s="1"/>
  <c r="D8961" i="4"/>
  <c r="F8961" i="4" s="1"/>
  <c r="D8962" i="4"/>
  <c r="F8962" i="4" s="1"/>
  <c r="D8963" i="4"/>
  <c r="F8963" i="4" s="1"/>
  <c r="D8965" i="4"/>
  <c r="F8965" i="4" s="1"/>
  <c r="D8966" i="4"/>
  <c r="F8966" i="4" s="1"/>
  <c r="D8967" i="4"/>
  <c r="F8967" i="4" s="1"/>
  <c r="D8968" i="4"/>
  <c r="F8968" i="4" s="1"/>
  <c r="D8971" i="4"/>
  <c r="F8971" i="4" s="1"/>
  <c r="D8972" i="4"/>
  <c r="F8972" i="4" s="1"/>
  <c r="D8973" i="4"/>
  <c r="F8973" i="4" s="1"/>
  <c r="D8974" i="4"/>
  <c r="F8974" i="4" s="1"/>
  <c r="D8975" i="4"/>
  <c r="F8975" i="4" s="1"/>
  <c r="D8976" i="4"/>
  <c r="F8976" i="4" s="1"/>
  <c r="D8977" i="4"/>
  <c r="F8977" i="4" s="1"/>
  <c r="D8978" i="4"/>
  <c r="F8978" i="4" s="1"/>
  <c r="D8979" i="4"/>
  <c r="F8979" i="4" s="1"/>
  <c r="D8980" i="4"/>
  <c r="F8980" i="4" s="1"/>
  <c r="D8981" i="4"/>
  <c r="F8981" i="4" s="1"/>
  <c r="D8984" i="4"/>
  <c r="F8984" i="4" s="1"/>
  <c r="D8985" i="4"/>
  <c r="F8985" i="4" s="1"/>
  <c r="D8986" i="4"/>
  <c r="F8986" i="4" s="1"/>
  <c r="D8987" i="4"/>
  <c r="F8987" i="4" s="1"/>
  <c r="D8988" i="4"/>
  <c r="F8988" i="4" s="1"/>
  <c r="D8989" i="4"/>
  <c r="F8989" i="4" s="1"/>
  <c r="D8990" i="4"/>
  <c r="F8990" i="4" s="1"/>
  <c r="D8991" i="4"/>
  <c r="F8991" i="4" s="1"/>
  <c r="D8992" i="4"/>
  <c r="F8992" i="4" s="1"/>
  <c r="D8993" i="4"/>
  <c r="F8993" i="4" s="1"/>
  <c r="D8994" i="4"/>
  <c r="F8994" i="4" s="1"/>
  <c r="D8995" i="4"/>
  <c r="F8995" i="4" s="1"/>
  <c r="D8996" i="4"/>
  <c r="F8996" i="4" s="1"/>
  <c r="D8997" i="4"/>
  <c r="F8997" i="4" s="1"/>
  <c r="D8998" i="4"/>
  <c r="F8998" i="4" s="1"/>
  <c r="D8999" i="4"/>
  <c r="F8999" i="4" s="1"/>
  <c r="D9001" i="4"/>
  <c r="F9001" i="4" s="1"/>
  <c r="D9002" i="4"/>
  <c r="F9002" i="4" s="1"/>
  <c r="D9004" i="4"/>
  <c r="F9004" i="4" s="1"/>
  <c r="D9005" i="4"/>
  <c r="F9005" i="4" s="1"/>
  <c r="D9006" i="4"/>
  <c r="F9006" i="4" s="1"/>
  <c r="D9007" i="4"/>
  <c r="F9007" i="4" s="1"/>
  <c r="D9008" i="4"/>
  <c r="F9008" i="4" s="1"/>
  <c r="D9009" i="4"/>
  <c r="F9009" i="4" s="1"/>
  <c r="D9010" i="4"/>
  <c r="F9010" i="4" s="1"/>
  <c r="D9012" i="4"/>
  <c r="F9012" i="4" s="1"/>
  <c r="D9013" i="4"/>
  <c r="F9013" i="4" s="1"/>
  <c r="D9014" i="4"/>
  <c r="F9014" i="4" s="1"/>
  <c r="D9015" i="4"/>
  <c r="F9015" i="4" s="1"/>
  <c r="D9016" i="4"/>
  <c r="F9016" i="4" s="1"/>
  <c r="D9017" i="4"/>
  <c r="F9017" i="4" s="1"/>
  <c r="D9018" i="4"/>
  <c r="F9018" i="4" s="1"/>
  <c r="D9019" i="4"/>
  <c r="F9019" i="4" s="1"/>
  <c r="D9020" i="4"/>
  <c r="F9020" i="4" s="1"/>
  <c r="D9021" i="4"/>
  <c r="F9021" i="4" s="1"/>
  <c r="D9024" i="4"/>
  <c r="F9024" i="4" s="1"/>
  <c r="D9025" i="4"/>
  <c r="F9025" i="4" s="1"/>
  <c r="D9026" i="4"/>
  <c r="F9026" i="4" s="1"/>
  <c r="D9027" i="4"/>
  <c r="F9027" i="4" s="1"/>
  <c r="D9028" i="4"/>
  <c r="F9028" i="4" s="1"/>
  <c r="D9030" i="4"/>
  <c r="F9030" i="4" s="1"/>
  <c r="D9032" i="4"/>
  <c r="F9032" i="4" s="1"/>
  <c r="D9033" i="4"/>
  <c r="F9033" i="4" s="1"/>
  <c r="D9034" i="4"/>
  <c r="F9034" i="4" s="1"/>
  <c r="D9035" i="4"/>
  <c r="F9035" i="4" s="1"/>
  <c r="D9036" i="4"/>
  <c r="F9036" i="4" s="1"/>
  <c r="D9037" i="4"/>
  <c r="F9037" i="4" s="1"/>
  <c r="D9038" i="4"/>
  <c r="F9038" i="4" s="1"/>
  <c r="D9039" i="4"/>
  <c r="F9039" i="4" s="1"/>
  <c r="D9040" i="4"/>
  <c r="F9040" i="4" s="1"/>
  <c r="D9041" i="4"/>
  <c r="F9041" i="4" s="1"/>
  <c r="D9042" i="4"/>
  <c r="F9042" i="4" s="1"/>
  <c r="D9043" i="4"/>
  <c r="F9043" i="4" s="1"/>
  <c r="D9044" i="4"/>
  <c r="F9044" i="4" s="1"/>
  <c r="D9045" i="4"/>
  <c r="F9045" i="4" s="1"/>
  <c r="D9046" i="4"/>
  <c r="F9046" i="4" s="1"/>
  <c r="D9048" i="4"/>
  <c r="F9048" i="4" s="1"/>
  <c r="D9049" i="4"/>
  <c r="F9049" i="4" s="1"/>
  <c r="D9051" i="4"/>
  <c r="F9051" i="4" s="1"/>
  <c r="D9052" i="4"/>
  <c r="F9052" i="4" s="1"/>
  <c r="D9053" i="4"/>
  <c r="F9053" i="4" s="1"/>
  <c r="D9054" i="4"/>
  <c r="F9054" i="4" s="1"/>
  <c r="D9055" i="4"/>
  <c r="F9055" i="4" s="1"/>
  <c r="D9056" i="4"/>
  <c r="F9056" i="4" s="1"/>
  <c r="D9057" i="4"/>
  <c r="F9057" i="4" s="1"/>
  <c r="D9058" i="4"/>
  <c r="F9058" i="4" s="1"/>
  <c r="D9059" i="4"/>
  <c r="F9059" i="4" s="1"/>
  <c r="D9060" i="4"/>
  <c r="F9060" i="4" s="1"/>
  <c r="D9061" i="4"/>
  <c r="F9061" i="4" s="1"/>
  <c r="D9062" i="4"/>
  <c r="F9062" i="4" s="1"/>
  <c r="D9064" i="4"/>
  <c r="F9064" i="4" s="1"/>
  <c r="D9065" i="4"/>
  <c r="F9065" i="4" s="1"/>
  <c r="D9066" i="4"/>
  <c r="F9066" i="4" s="1"/>
  <c r="D9067" i="4"/>
  <c r="F9067" i="4" s="1"/>
  <c r="D9068" i="4"/>
  <c r="F9068" i="4" s="1"/>
  <c r="D9069" i="4"/>
  <c r="F9069" i="4" s="1"/>
  <c r="D9070" i="4"/>
  <c r="F9070" i="4" s="1"/>
  <c r="D9071" i="4"/>
  <c r="F9071" i="4" s="1"/>
  <c r="D9073" i="4"/>
  <c r="F9073" i="4" s="1"/>
  <c r="D9074" i="4"/>
  <c r="F9074" i="4" s="1"/>
  <c r="D9075" i="4"/>
  <c r="F9075" i="4" s="1"/>
  <c r="D9076" i="4"/>
  <c r="F9076" i="4" s="1"/>
  <c r="D9077" i="4"/>
  <c r="F9077" i="4" s="1"/>
  <c r="D9078" i="4"/>
  <c r="F9078" i="4" s="1"/>
  <c r="D9079" i="4"/>
  <c r="F9079" i="4" s="1"/>
  <c r="D9082" i="4"/>
  <c r="F9082" i="4" s="1"/>
  <c r="D9083" i="4"/>
  <c r="F9083" i="4" s="1"/>
  <c r="D9084" i="4"/>
  <c r="F9084" i="4" s="1"/>
  <c r="D9085" i="4"/>
  <c r="F9085" i="4" s="1"/>
  <c r="D9086" i="4"/>
  <c r="F9086" i="4" s="1"/>
  <c r="D9088" i="4"/>
  <c r="F9088" i="4" s="1"/>
  <c r="D9089" i="4"/>
  <c r="F9089" i="4" s="1"/>
  <c r="D9090" i="4"/>
  <c r="F9090" i="4" s="1"/>
  <c r="D9091" i="4"/>
  <c r="F9091" i="4" s="1"/>
  <c r="D9092" i="4"/>
  <c r="F9092" i="4" s="1"/>
  <c r="D9095" i="4"/>
  <c r="F9095" i="4" s="1"/>
  <c r="D9096" i="4"/>
  <c r="F9096" i="4" s="1"/>
  <c r="D9097" i="4"/>
  <c r="F9097" i="4" s="1"/>
  <c r="D9098" i="4"/>
  <c r="F9098" i="4" s="1"/>
  <c r="D9099" i="4"/>
  <c r="F9099" i="4" s="1"/>
  <c r="D9100" i="4"/>
  <c r="F9100" i="4" s="1"/>
  <c r="D9101" i="4"/>
  <c r="F9101" i="4" s="1"/>
  <c r="D9102" i="4"/>
  <c r="F9102" i="4" s="1"/>
  <c r="D9103" i="4"/>
  <c r="F9103" i="4" s="1"/>
  <c r="D9104" i="4"/>
  <c r="F9104" i="4" s="1"/>
  <c r="D9105" i="4"/>
  <c r="F9105" i="4" s="1"/>
  <c r="D9106" i="4"/>
  <c r="F9106" i="4" s="1"/>
  <c r="D9107" i="4"/>
  <c r="F9107" i="4" s="1"/>
  <c r="D9108" i="4"/>
  <c r="F9108" i="4" s="1"/>
  <c r="D9109" i="4"/>
  <c r="F9109" i="4" s="1"/>
  <c r="D9110" i="4"/>
  <c r="F9110" i="4" s="1"/>
  <c r="D9112" i="4"/>
  <c r="F9112" i="4" s="1"/>
  <c r="D9113" i="4"/>
  <c r="F9113" i="4" s="1"/>
  <c r="D9114" i="4"/>
  <c r="F9114" i="4" s="1"/>
  <c r="D9115" i="4"/>
  <c r="F9115" i="4" s="1"/>
  <c r="D9116" i="4"/>
  <c r="F9116" i="4" s="1"/>
  <c r="D9117" i="4"/>
  <c r="F9117" i="4" s="1"/>
  <c r="D9118" i="4"/>
  <c r="F9118" i="4" s="1"/>
  <c r="D9119" i="4"/>
  <c r="F9119" i="4" s="1"/>
  <c r="D9120" i="4"/>
  <c r="F9120" i="4" s="1"/>
  <c r="D9121" i="4"/>
  <c r="F9121" i="4" s="1"/>
  <c r="D9122" i="4"/>
  <c r="F9122" i="4" s="1"/>
  <c r="D9123" i="4"/>
  <c r="F9123" i="4" s="1"/>
  <c r="D9125" i="4"/>
  <c r="F9125" i="4" s="1"/>
  <c r="D9126" i="4"/>
  <c r="F9126" i="4" s="1"/>
  <c r="D9127" i="4"/>
  <c r="F9127" i="4" s="1"/>
  <c r="D9128" i="4"/>
  <c r="F9128" i="4" s="1"/>
  <c r="D9129" i="4"/>
  <c r="F9129" i="4" s="1"/>
  <c r="D9130" i="4"/>
  <c r="F9130" i="4" s="1"/>
  <c r="D9131" i="4"/>
  <c r="F9131" i="4" s="1"/>
  <c r="D9132" i="4"/>
  <c r="F9132" i="4" s="1"/>
  <c r="D9135" i="4"/>
  <c r="F9135" i="4" s="1"/>
  <c r="D9136" i="4"/>
  <c r="F9136" i="4" s="1"/>
  <c r="D9137" i="4"/>
  <c r="F9137" i="4" s="1"/>
  <c r="D9138" i="4"/>
  <c r="F9138" i="4" s="1"/>
  <c r="D9139" i="4"/>
  <c r="F9139" i="4" s="1"/>
  <c r="D9140" i="4"/>
  <c r="F9140" i="4" s="1"/>
  <c r="D9141" i="4"/>
  <c r="F9141" i="4" s="1"/>
  <c r="D9142" i="4"/>
  <c r="F9142" i="4" s="1"/>
  <c r="D9143" i="4"/>
  <c r="F9143" i="4" s="1"/>
  <c r="D9144" i="4"/>
  <c r="F9144" i="4" s="1"/>
  <c r="D9145" i="4"/>
  <c r="F9145" i="4" s="1"/>
  <c r="D9146" i="4"/>
  <c r="F9146" i="4" s="1"/>
  <c r="D9147" i="4"/>
  <c r="F9147" i="4" s="1"/>
  <c r="D9148" i="4"/>
  <c r="F9148" i="4" s="1"/>
  <c r="D9149" i="4"/>
  <c r="F9149" i="4" s="1"/>
  <c r="D9150" i="4"/>
  <c r="F9150" i="4" s="1"/>
  <c r="D9152" i="4"/>
  <c r="F9152" i="4" s="1"/>
  <c r="D9154" i="4"/>
  <c r="F9154" i="4" s="1"/>
  <c r="D9155" i="4"/>
  <c r="F9155" i="4" s="1"/>
  <c r="D9156" i="4"/>
  <c r="F9156" i="4" s="1"/>
  <c r="D9158" i="4"/>
  <c r="F9158" i="4" s="1"/>
  <c r="D9159" i="4"/>
  <c r="F9159" i="4" s="1"/>
  <c r="D9161" i="4"/>
  <c r="F9161" i="4" s="1"/>
  <c r="D9162" i="4"/>
  <c r="F9162" i="4" s="1"/>
  <c r="D9163" i="4"/>
  <c r="F9163" i="4" s="1"/>
  <c r="D9164" i="4"/>
  <c r="F9164" i="4" s="1"/>
  <c r="D9165" i="4"/>
  <c r="F9165" i="4" s="1"/>
  <c r="D9166" i="4"/>
  <c r="F9166" i="4" s="1"/>
  <c r="D9167" i="4"/>
  <c r="F9167" i="4" s="1"/>
  <c r="D9168" i="4"/>
  <c r="F9168" i="4" s="1"/>
  <c r="D9169" i="4"/>
  <c r="F9169" i="4" s="1"/>
  <c r="D9170" i="4"/>
  <c r="F9170" i="4" s="1"/>
  <c r="D9172" i="4"/>
  <c r="F9172" i="4" s="1"/>
  <c r="D9173" i="4"/>
  <c r="F9173" i="4" s="1"/>
  <c r="D9174" i="4"/>
  <c r="F9174" i="4" s="1"/>
  <c r="D9175" i="4"/>
  <c r="F9175" i="4" s="1"/>
  <c r="D9177" i="4"/>
  <c r="F9177" i="4" s="1"/>
  <c r="D9178" i="4"/>
  <c r="F9178" i="4" s="1"/>
  <c r="D9179" i="4"/>
  <c r="F9179" i="4" s="1"/>
  <c r="D9180" i="4"/>
  <c r="F9180" i="4" s="1"/>
  <c r="D9181" i="4"/>
  <c r="F9181" i="4" s="1"/>
  <c r="D9182" i="4"/>
  <c r="F9182" i="4" s="1"/>
  <c r="D9183" i="4"/>
  <c r="F9183" i="4" s="1"/>
  <c r="D9184" i="4"/>
  <c r="F9184" i="4" s="1"/>
  <c r="D9185" i="4"/>
  <c r="F9185" i="4" s="1"/>
  <c r="D9186" i="4"/>
  <c r="F9186" i="4" s="1"/>
  <c r="D9187" i="4"/>
  <c r="F9187" i="4" s="1"/>
  <c r="D9189" i="4"/>
  <c r="F9189" i="4" s="1"/>
  <c r="D9190" i="4"/>
  <c r="F9190" i="4" s="1"/>
  <c r="D9191" i="4"/>
  <c r="F9191" i="4" s="1"/>
  <c r="D9192" i="4"/>
  <c r="F9192" i="4" s="1"/>
  <c r="D9193" i="4"/>
  <c r="F9193" i="4" s="1"/>
  <c r="D9194" i="4"/>
  <c r="F9194" i="4" s="1"/>
  <c r="D9196" i="4"/>
  <c r="F9196" i="4" s="1"/>
  <c r="D9197" i="4"/>
  <c r="F9197" i="4" s="1"/>
  <c r="D9198" i="4"/>
  <c r="F9198" i="4" s="1"/>
  <c r="D9199" i="4"/>
  <c r="F9199" i="4" s="1"/>
  <c r="D9200" i="4"/>
  <c r="F9200" i="4" s="1"/>
  <c r="D9201" i="4"/>
  <c r="F9201" i="4" s="1"/>
  <c r="D9202" i="4"/>
  <c r="F9202" i="4" s="1"/>
  <c r="D9203" i="4"/>
  <c r="F9203" i="4" s="1"/>
  <c r="D9204" i="4"/>
  <c r="F9204" i="4" s="1"/>
  <c r="D9206" i="4"/>
  <c r="F9206" i="4" s="1"/>
  <c r="D9207" i="4"/>
  <c r="F9207" i="4" s="1"/>
  <c r="D9208" i="4"/>
  <c r="F9208" i="4" s="1"/>
  <c r="D9209" i="4"/>
  <c r="F9209" i="4" s="1"/>
  <c r="D9210" i="4"/>
  <c r="F9210" i="4" s="1"/>
  <c r="D9212" i="4"/>
  <c r="F9212" i="4" s="1"/>
  <c r="D9213" i="4"/>
  <c r="F9213" i="4" s="1"/>
  <c r="D9214" i="4"/>
  <c r="F9214" i="4" s="1"/>
  <c r="D9215" i="4"/>
  <c r="F9215" i="4" s="1"/>
  <c r="D9216" i="4"/>
  <c r="F9216" i="4" s="1"/>
  <c r="D9217" i="4"/>
  <c r="F9217" i="4" s="1"/>
  <c r="D9218" i="4"/>
  <c r="F9218" i="4" s="1"/>
  <c r="D9219" i="4"/>
  <c r="F9219" i="4" s="1"/>
  <c r="D9220" i="4"/>
  <c r="F9220" i="4" s="1"/>
  <c r="D9221" i="4"/>
  <c r="F9221" i="4" s="1"/>
  <c r="D9223" i="4"/>
  <c r="F9223" i="4" s="1"/>
  <c r="D9224" i="4"/>
  <c r="F9224" i="4" s="1"/>
  <c r="D9226" i="4"/>
  <c r="F9226" i="4" s="1"/>
  <c r="D9227" i="4"/>
  <c r="F9227" i="4" s="1"/>
  <c r="D9228" i="4"/>
  <c r="F9228" i="4" s="1"/>
  <c r="D9229" i="4"/>
  <c r="F9229" i="4" s="1"/>
  <c r="D9230" i="4"/>
  <c r="F9230" i="4" s="1"/>
  <c r="D9231" i="4"/>
  <c r="F9231" i="4" s="1"/>
  <c r="D9233" i="4"/>
  <c r="F9233" i="4" s="1"/>
  <c r="D9234" i="4"/>
  <c r="F9234" i="4" s="1"/>
  <c r="D9236" i="4"/>
  <c r="F9236" i="4" s="1"/>
  <c r="D9237" i="4"/>
  <c r="F9237" i="4" s="1"/>
  <c r="D9238" i="4"/>
  <c r="F9238" i="4" s="1"/>
  <c r="D9239" i="4"/>
  <c r="F9239" i="4" s="1"/>
  <c r="D9240" i="4"/>
  <c r="F9240" i="4" s="1"/>
  <c r="D9241" i="4"/>
  <c r="F9241" i="4" s="1"/>
  <c r="D9242" i="4"/>
  <c r="F9242" i="4" s="1"/>
  <c r="D9244" i="4"/>
  <c r="F9244" i="4" s="1"/>
  <c r="D9245" i="4"/>
  <c r="F9245" i="4" s="1"/>
  <c r="D9246" i="4"/>
  <c r="F9246" i="4" s="1"/>
  <c r="D9247" i="4"/>
  <c r="F9247" i="4" s="1"/>
  <c r="D9248" i="4"/>
  <c r="F9248" i="4" s="1"/>
  <c r="D9250" i="4"/>
  <c r="F9250" i="4" s="1"/>
  <c r="D9251" i="4"/>
  <c r="F9251" i="4" s="1"/>
  <c r="D9252" i="4"/>
  <c r="F9252" i="4" s="1"/>
  <c r="D9253" i="4"/>
  <c r="F9253" i="4" s="1"/>
  <c r="D9254" i="4"/>
  <c r="F9254" i="4" s="1"/>
  <c r="D9255" i="4"/>
  <c r="F9255" i="4" s="1"/>
  <c r="D9256" i="4"/>
  <c r="F9256" i="4" s="1"/>
  <c r="D9257" i="4"/>
  <c r="F9257" i="4" s="1"/>
  <c r="D9258" i="4"/>
  <c r="F9258" i="4" s="1"/>
  <c r="D9259" i="4"/>
  <c r="F9259" i="4" s="1"/>
  <c r="D9260" i="4"/>
  <c r="F9260" i="4" s="1"/>
  <c r="D9261" i="4"/>
  <c r="F9261" i="4" s="1"/>
  <c r="D9262" i="4"/>
  <c r="F9262" i="4" s="1"/>
  <c r="D9264" i="4"/>
  <c r="F9264" i="4" s="1"/>
  <c r="D9265" i="4"/>
  <c r="F9265" i="4" s="1"/>
  <c r="D9266" i="4"/>
  <c r="F9266" i="4" s="1"/>
  <c r="D9267" i="4"/>
  <c r="F9267" i="4" s="1"/>
  <c r="D9269" i="4"/>
  <c r="F9269" i="4" s="1"/>
  <c r="D9270" i="4"/>
  <c r="F9270" i="4" s="1"/>
  <c r="D9271" i="4"/>
  <c r="F9271" i="4" s="1"/>
  <c r="D9272" i="4"/>
  <c r="F9272" i="4" s="1"/>
  <c r="D9273" i="4"/>
  <c r="F9273" i="4" s="1"/>
  <c r="D9274" i="4"/>
  <c r="F9274" i="4" s="1"/>
  <c r="D9275" i="4"/>
  <c r="F9275" i="4" s="1"/>
  <c r="D9277" i="4"/>
  <c r="F9277" i="4" s="1"/>
  <c r="D9278" i="4"/>
  <c r="F9278" i="4" s="1"/>
  <c r="D9279" i="4"/>
  <c r="F9279" i="4" s="1"/>
  <c r="D9280" i="4"/>
  <c r="F9280" i="4" s="1"/>
  <c r="D9281" i="4"/>
  <c r="F9281" i="4" s="1"/>
  <c r="D9282" i="4"/>
  <c r="F9282" i="4" s="1"/>
  <c r="D9283" i="4"/>
  <c r="F9283" i="4" s="1"/>
  <c r="D9284" i="4"/>
  <c r="F9284" i="4" s="1"/>
  <c r="D9285" i="4"/>
  <c r="F9285" i="4" s="1"/>
  <c r="D9286" i="4"/>
  <c r="F9286" i="4" s="1"/>
  <c r="D9287" i="4"/>
  <c r="F9287" i="4" s="1"/>
  <c r="D9288" i="4"/>
  <c r="F9288" i="4" s="1"/>
  <c r="D9290" i="4"/>
  <c r="F9290" i="4" s="1"/>
  <c r="D9291" i="4"/>
  <c r="F9291" i="4" s="1"/>
  <c r="D9292" i="4"/>
  <c r="F9292" i="4" s="1"/>
  <c r="D9293" i="4"/>
  <c r="F9293" i="4" s="1"/>
  <c r="D9294" i="4"/>
  <c r="F9294" i="4" s="1"/>
  <c r="D9295" i="4"/>
  <c r="F9295" i="4" s="1"/>
  <c r="D9296" i="4"/>
  <c r="F9296" i="4" s="1"/>
  <c r="D9297" i="4"/>
  <c r="F9297" i="4" s="1"/>
  <c r="D9298" i="4"/>
  <c r="F9298" i="4" s="1"/>
  <c r="D9299" i="4"/>
  <c r="F9299" i="4" s="1"/>
  <c r="D9300" i="4"/>
  <c r="F9300" i="4" s="1"/>
  <c r="D9302" i="4"/>
  <c r="F9302" i="4" s="1"/>
  <c r="D9303" i="4"/>
  <c r="F9303" i="4" s="1"/>
  <c r="D9304" i="4"/>
  <c r="F9304" i="4" s="1"/>
  <c r="D9305" i="4"/>
  <c r="F9305" i="4" s="1"/>
  <c r="D9306" i="4"/>
  <c r="F9306" i="4" s="1"/>
  <c r="D9307" i="4"/>
  <c r="F9307" i="4" s="1"/>
  <c r="D9308" i="4"/>
  <c r="F9308" i="4" s="1"/>
  <c r="D9310" i="4"/>
  <c r="F9310" i="4" s="1"/>
  <c r="D9311" i="4"/>
  <c r="F9311" i="4" s="1"/>
  <c r="D9312" i="4"/>
  <c r="F9312" i="4" s="1"/>
  <c r="D9314" i="4"/>
  <c r="F9314" i="4" s="1"/>
  <c r="D9317" i="4"/>
  <c r="F9317" i="4" s="1"/>
  <c r="D9318" i="4"/>
  <c r="F9318" i="4" s="1"/>
  <c r="D9319" i="4"/>
  <c r="F9319" i="4" s="1"/>
  <c r="D9320" i="4"/>
  <c r="F9320" i="4" s="1"/>
  <c r="D9321" i="4"/>
  <c r="F9321" i="4" s="1"/>
  <c r="D9322" i="4"/>
  <c r="F9322" i="4" s="1"/>
  <c r="D9323" i="4"/>
  <c r="F9323" i="4" s="1"/>
  <c r="D9325" i="4"/>
  <c r="F9325" i="4" s="1"/>
  <c r="D9327" i="4"/>
  <c r="F9327" i="4" s="1"/>
  <c r="D9328" i="4"/>
  <c r="F9328" i="4" s="1"/>
  <c r="D9329" i="4"/>
  <c r="F9329" i="4" s="1"/>
  <c r="D9330" i="4"/>
  <c r="F9330" i="4" s="1"/>
  <c r="D9331" i="4"/>
  <c r="F9331" i="4" s="1"/>
  <c r="D9332" i="4"/>
  <c r="F9332" i="4" s="1"/>
  <c r="D9333" i="4"/>
  <c r="F9333" i="4" s="1"/>
  <c r="D9334" i="4"/>
  <c r="F9334" i="4" s="1"/>
  <c r="D9335" i="4"/>
  <c r="F9335" i="4" s="1"/>
  <c r="D9336" i="4"/>
  <c r="F9336" i="4" s="1"/>
  <c r="D9337" i="4"/>
  <c r="F9337" i="4" s="1"/>
  <c r="D9338" i="4"/>
  <c r="F9338" i="4" s="1"/>
  <c r="D9339" i="4"/>
  <c r="F9339" i="4" s="1"/>
  <c r="D9340" i="4"/>
  <c r="F9340" i="4" s="1"/>
  <c r="D9342" i="4"/>
  <c r="F9342" i="4" s="1"/>
  <c r="D9343" i="4"/>
  <c r="F9343" i="4" s="1"/>
  <c r="D9344" i="4"/>
  <c r="F9344" i="4" s="1"/>
  <c r="D9345" i="4"/>
  <c r="F9345" i="4" s="1"/>
  <c r="D9346" i="4"/>
  <c r="F9346" i="4" s="1"/>
  <c r="D9347" i="4"/>
  <c r="F9347" i="4" s="1"/>
  <c r="D9348" i="4"/>
  <c r="F9348" i="4" s="1"/>
  <c r="D9349" i="4"/>
  <c r="F9349" i="4" s="1"/>
  <c r="D9350" i="4"/>
  <c r="F9350" i="4" s="1"/>
  <c r="D9351" i="4"/>
  <c r="F9351" i="4" s="1"/>
  <c r="D9352" i="4"/>
  <c r="F9352" i="4" s="1"/>
  <c r="D9353" i="4"/>
  <c r="F9353" i="4" s="1"/>
  <c r="D9354" i="4"/>
  <c r="F9354" i="4" s="1"/>
  <c r="D9355" i="4"/>
  <c r="F9355" i="4" s="1"/>
  <c r="D9357" i="4"/>
  <c r="F9357" i="4" s="1"/>
  <c r="D9358" i="4"/>
  <c r="F9358" i="4" s="1"/>
  <c r="D9359" i="4"/>
  <c r="F9359" i="4" s="1"/>
  <c r="D9362" i="4"/>
  <c r="F9362" i="4" s="1"/>
  <c r="D9363" i="4"/>
  <c r="F9363" i="4" s="1"/>
  <c r="D9364" i="4"/>
  <c r="F9364" i="4" s="1"/>
  <c r="D9365" i="4"/>
  <c r="F9365" i="4" s="1"/>
  <c r="D9366" i="4"/>
  <c r="F9366" i="4" s="1"/>
  <c r="D9367" i="4"/>
  <c r="F9367" i="4" s="1"/>
  <c r="D9368" i="4"/>
  <c r="F9368" i="4" s="1"/>
  <c r="D9369" i="4"/>
  <c r="F9369" i="4" s="1"/>
  <c r="D9370" i="4"/>
  <c r="F9370" i="4" s="1"/>
  <c r="D9371" i="4"/>
  <c r="F9371" i="4" s="1"/>
  <c r="D9372" i="4"/>
  <c r="F9372" i="4" s="1"/>
  <c r="D9373" i="4"/>
  <c r="F9373" i="4" s="1"/>
  <c r="D9374" i="4"/>
  <c r="F9374" i="4" s="1"/>
  <c r="D9375" i="4"/>
  <c r="F9375" i="4" s="1"/>
  <c r="D9376" i="4"/>
  <c r="F9376" i="4" s="1"/>
  <c r="D9377" i="4"/>
  <c r="F9377" i="4" s="1"/>
  <c r="D9378" i="4"/>
  <c r="F9378" i="4" s="1"/>
  <c r="D9380" i="4"/>
  <c r="F9380" i="4" s="1"/>
  <c r="D9381" i="4"/>
  <c r="F9381" i="4" s="1"/>
  <c r="D9383" i="4"/>
  <c r="F9383" i="4" s="1"/>
  <c r="D9384" i="4"/>
  <c r="F9384" i="4" s="1"/>
  <c r="D9386" i="4"/>
  <c r="F9386" i="4" s="1"/>
  <c r="D9387" i="4"/>
  <c r="F9387" i="4" s="1"/>
  <c r="D9388" i="4"/>
  <c r="F9388" i="4" s="1"/>
  <c r="D9389" i="4"/>
  <c r="F9389" i="4" s="1"/>
  <c r="D9390" i="4"/>
  <c r="F9390" i="4" s="1"/>
  <c r="D9391" i="4"/>
  <c r="F9391" i="4" s="1"/>
  <c r="D9392" i="4"/>
  <c r="F9392" i="4" s="1"/>
  <c r="D9393" i="4"/>
  <c r="F9393" i="4" s="1"/>
  <c r="D9394" i="4"/>
  <c r="F9394" i="4" s="1"/>
  <c r="D9395" i="4"/>
  <c r="F9395" i="4" s="1"/>
  <c r="D9396" i="4"/>
  <c r="F9396" i="4" s="1"/>
  <c r="D9397" i="4"/>
  <c r="F9397" i="4" s="1"/>
  <c r="D9398" i="4"/>
  <c r="F9398" i="4" s="1"/>
  <c r="D9399" i="4"/>
  <c r="F9399" i="4" s="1"/>
  <c r="D9401" i="4"/>
  <c r="F9401" i="4" s="1"/>
  <c r="D9402" i="4"/>
  <c r="F9402" i="4" s="1"/>
  <c r="D9403" i="4"/>
  <c r="F9403" i="4" s="1"/>
  <c r="D9404" i="4"/>
  <c r="F9404" i="4" s="1"/>
  <c r="D9405" i="4"/>
  <c r="F9405" i="4" s="1"/>
  <c r="D9406" i="4"/>
  <c r="F9406" i="4" s="1"/>
  <c r="D9407" i="4"/>
  <c r="F9407" i="4" s="1"/>
  <c r="D9408" i="4"/>
  <c r="F9408" i="4" s="1"/>
  <c r="D9409" i="4"/>
  <c r="F9409" i="4" s="1"/>
  <c r="D9411" i="4"/>
  <c r="F9411" i="4" s="1"/>
  <c r="D9412" i="4"/>
  <c r="F9412" i="4" s="1"/>
  <c r="D9413" i="4"/>
  <c r="F9413" i="4" s="1"/>
  <c r="D9414" i="4"/>
  <c r="F9414" i="4" s="1"/>
  <c r="D9415" i="4"/>
  <c r="F9415" i="4" s="1"/>
  <c r="D9416" i="4"/>
  <c r="F9416" i="4" s="1"/>
  <c r="D9417" i="4"/>
  <c r="F9417" i="4" s="1"/>
  <c r="D9418" i="4"/>
  <c r="F9418" i="4" s="1"/>
  <c r="D9419" i="4"/>
  <c r="F9419" i="4" s="1"/>
  <c r="D9420" i="4"/>
  <c r="F9420" i="4" s="1"/>
  <c r="D9422" i="4"/>
  <c r="F9422" i="4" s="1"/>
  <c r="D9423" i="4"/>
  <c r="F9423" i="4" s="1"/>
  <c r="D9424" i="4"/>
  <c r="F9424" i="4" s="1"/>
  <c r="D9425" i="4"/>
  <c r="F9425" i="4" s="1"/>
  <c r="D9426" i="4"/>
  <c r="F9426" i="4" s="1"/>
  <c r="D9427" i="4"/>
  <c r="F9427" i="4" s="1"/>
  <c r="D9428" i="4"/>
  <c r="F9428" i="4" s="1"/>
  <c r="D9429" i="4"/>
  <c r="F9429" i="4" s="1"/>
  <c r="D9430" i="4"/>
  <c r="F9430" i="4" s="1"/>
  <c r="D9431" i="4"/>
  <c r="F9431" i="4" s="1"/>
  <c r="D9432" i="4"/>
  <c r="F9432" i="4" s="1"/>
  <c r="D9433" i="4"/>
  <c r="F9433" i="4" s="1"/>
  <c r="D9435" i="4"/>
  <c r="F9435" i="4" s="1"/>
  <c r="D9436" i="4"/>
  <c r="F9436" i="4" s="1"/>
  <c r="D9437" i="4"/>
  <c r="F9437" i="4" s="1"/>
  <c r="D9438" i="4"/>
  <c r="F9438" i="4" s="1"/>
  <c r="D9439" i="4"/>
  <c r="F9439" i="4" s="1"/>
  <c r="D9440" i="4"/>
  <c r="F9440" i="4" s="1"/>
  <c r="D9441" i="4"/>
  <c r="F9441" i="4" s="1"/>
  <c r="D9443" i="4"/>
  <c r="F9443" i="4" s="1"/>
  <c r="D9444" i="4"/>
  <c r="F9444" i="4" s="1"/>
  <c r="D9445" i="4"/>
  <c r="F9445" i="4" s="1"/>
  <c r="D9446" i="4"/>
  <c r="F9446" i="4" s="1"/>
  <c r="D9447" i="4"/>
  <c r="F9447" i="4" s="1"/>
  <c r="D9448" i="4"/>
  <c r="F9448" i="4" s="1"/>
  <c r="D9449" i="4"/>
  <c r="F9449" i="4" s="1"/>
  <c r="D9450" i="4"/>
  <c r="F9450" i="4" s="1"/>
  <c r="D9451" i="4"/>
  <c r="F9451" i="4" s="1"/>
  <c r="D9452" i="4"/>
  <c r="F9452" i="4" s="1"/>
  <c r="D9454" i="4"/>
  <c r="F9454" i="4" s="1"/>
  <c r="D9455" i="4"/>
  <c r="F9455" i="4" s="1"/>
  <c r="D9456" i="4"/>
  <c r="F9456" i="4" s="1"/>
  <c r="D9457" i="4"/>
  <c r="F9457" i="4" s="1"/>
  <c r="D9458" i="4"/>
  <c r="F9458" i="4" s="1"/>
  <c r="D9459" i="4"/>
  <c r="F9459" i="4" s="1"/>
  <c r="D9460" i="4"/>
  <c r="F9460" i="4" s="1"/>
  <c r="D9461" i="4"/>
  <c r="F9461" i="4" s="1"/>
  <c r="D9462" i="4"/>
  <c r="F9462" i="4" s="1"/>
  <c r="D9463" i="4"/>
  <c r="F9463" i="4" s="1"/>
  <c r="D9464" i="4"/>
  <c r="F9464" i="4" s="1"/>
  <c r="D9465" i="4"/>
  <c r="F9465" i="4" s="1"/>
  <c r="D9466" i="4"/>
  <c r="F9466" i="4" s="1"/>
  <c r="D9467" i="4"/>
  <c r="F9467" i="4" s="1"/>
  <c r="D9468" i="4"/>
  <c r="F9468" i="4" s="1"/>
  <c r="D9470" i="4"/>
  <c r="F9470" i="4" s="1"/>
  <c r="D9471" i="4"/>
  <c r="F9471" i="4" s="1"/>
  <c r="D9472" i="4"/>
  <c r="F9472" i="4" s="1"/>
  <c r="D9473" i="4"/>
  <c r="F9473" i="4" s="1"/>
  <c r="D9474" i="4"/>
  <c r="F9474" i="4" s="1"/>
  <c r="D9475" i="4"/>
  <c r="F9475" i="4" s="1"/>
  <c r="D9476" i="4"/>
  <c r="F9476" i="4" s="1"/>
  <c r="D9477" i="4"/>
  <c r="F9477" i="4" s="1"/>
  <c r="D9478" i="4"/>
  <c r="F9478" i="4" s="1"/>
  <c r="D9479" i="4"/>
  <c r="F9479" i="4" s="1"/>
  <c r="D9480" i="4"/>
  <c r="F9480" i="4" s="1"/>
  <c r="D9481" i="4"/>
  <c r="F9481" i="4" s="1"/>
  <c r="D9482" i="4"/>
  <c r="F9482" i="4" s="1"/>
  <c r="D9485" i="4"/>
  <c r="F9485" i="4" s="1"/>
  <c r="D9486" i="4"/>
  <c r="F9486" i="4" s="1"/>
  <c r="D9487" i="4"/>
  <c r="F9487" i="4" s="1"/>
  <c r="D9488" i="4"/>
  <c r="F9488" i="4" s="1"/>
  <c r="D9489" i="4"/>
  <c r="F9489" i="4" s="1"/>
  <c r="D9490" i="4"/>
  <c r="F9490" i="4" s="1"/>
  <c r="D9491" i="4"/>
  <c r="F9491" i="4" s="1"/>
  <c r="D9492" i="4"/>
  <c r="F9492" i="4" s="1"/>
  <c r="D9493" i="4"/>
  <c r="F9493" i="4" s="1"/>
  <c r="D9494" i="4"/>
  <c r="F9494" i="4" s="1"/>
  <c r="D9495" i="4"/>
  <c r="F9495" i="4" s="1"/>
  <c r="D9496" i="4"/>
  <c r="F9496" i="4" s="1"/>
  <c r="D9497" i="4"/>
  <c r="F9497" i="4" s="1"/>
  <c r="D9498" i="4"/>
  <c r="F9498" i="4" s="1"/>
  <c r="D9500" i="4"/>
  <c r="F9500" i="4" s="1"/>
  <c r="D9501" i="4"/>
  <c r="F9501" i="4" s="1"/>
  <c r="D9502" i="4"/>
  <c r="F9502" i="4" s="1"/>
  <c r="D9503" i="4"/>
  <c r="F9503" i="4" s="1"/>
  <c r="D9504" i="4"/>
  <c r="F9504" i="4" s="1"/>
  <c r="D9505" i="4"/>
  <c r="F9505" i="4" s="1"/>
  <c r="D9507" i="4"/>
  <c r="F9507" i="4" s="1"/>
  <c r="D9508" i="4"/>
  <c r="F9508" i="4" s="1"/>
  <c r="D9509" i="4"/>
  <c r="F9509" i="4" s="1"/>
  <c r="D9510" i="4"/>
  <c r="F9510" i="4" s="1"/>
  <c r="D9511" i="4"/>
  <c r="F9511" i="4" s="1"/>
  <c r="D9512" i="4"/>
  <c r="F9512" i="4" s="1"/>
  <c r="D9514" i="4"/>
  <c r="F9514" i="4" s="1"/>
  <c r="D9515" i="4"/>
  <c r="F9515" i="4" s="1"/>
  <c r="D9516" i="4"/>
  <c r="F9516" i="4" s="1"/>
  <c r="D9517" i="4"/>
  <c r="F9517" i="4" s="1"/>
  <c r="D9519" i="4"/>
  <c r="F9519" i="4" s="1"/>
  <c r="D9520" i="4"/>
  <c r="F9520" i="4" s="1"/>
  <c r="D9521" i="4"/>
  <c r="F9521" i="4" s="1"/>
  <c r="D9522" i="4"/>
  <c r="F9522" i="4" s="1"/>
  <c r="D9523" i="4"/>
  <c r="F9523" i="4" s="1"/>
  <c r="D9524" i="4"/>
  <c r="F9524" i="4" s="1"/>
  <c r="D9525" i="4"/>
  <c r="F9525" i="4" s="1"/>
  <c r="D9526" i="4"/>
  <c r="F9526" i="4" s="1"/>
  <c r="D9527" i="4"/>
  <c r="F9527" i="4" s="1"/>
  <c r="D9529" i="4"/>
  <c r="F9529" i="4" s="1"/>
  <c r="D9530" i="4"/>
  <c r="F9530" i="4" s="1"/>
  <c r="D9532" i="4"/>
  <c r="F9532" i="4" s="1"/>
  <c r="D9533" i="4"/>
  <c r="F9533" i="4" s="1"/>
  <c r="D9534" i="4"/>
  <c r="F9534" i="4" s="1"/>
  <c r="D9535" i="4"/>
  <c r="F9535" i="4" s="1"/>
  <c r="D9536" i="4"/>
  <c r="F9536" i="4" s="1"/>
  <c r="D9538" i="4"/>
  <c r="F9538" i="4" s="1"/>
  <c r="D9539" i="4"/>
  <c r="F9539" i="4" s="1"/>
  <c r="D9540" i="4"/>
  <c r="F9540" i="4" s="1"/>
  <c r="D9541" i="4"/>
  <c r="F9541" i="4" s="1"/>
  <c r="D9542" i="4"/>
  <c r="F9542" i="4" s="1"/>
  <c r="D9543" i="4"/>
  <c r="F9543" i="4" s="1"/>
  <c r="D9544" i="4"/>
  <c r="F9544" i="4" s="1"/>
  <c r="D9546" i="4"/>
  <c r="F9546" i="4" s="1"/>
  <c r="D9547" i="4"/>
  <c r="F9547" i="4" s="1"/>
  <c r="D9548" i="4"/>
  <c r="F9548" i="4" s="1"/>
  <c r="D9549" i="4"/>
  <c r="F9549" i="4" s="1"/>
  <c r="D9550" i="4"/>
  <c r="F9550" i="4" s="1"/>
  <c r="D9551" i="4"/>
  <c r="F9551" i="4" s="1"/>
  <c r="D9552" i="4"/>
  <c r="F9552" i="4" s="1"/>
  <c r="D9555" i="4"/>
  <c r="F9555" i="4" s="1"/>
  <c r="D9556" i="4"/>
  <c r="F9556" i="4" s="1"/>
  <c r="D9557" i="4"/>
  <c r="F9557" i="4" s="1"/>
  <c r="D9558" i="4"/>
  <c r="F9558" i="4" s="1"/>
  <c r="D9559" i="4"/>
  <c r="F9559" i="4" s="1"/>
  <c r="D9560" i="4"/>
  <c r="F9560" i="4" s="1"/>
  <c r="D9561" i="4"/>
  <c r="F9561" i="4" s="1"/>
  <c r="D9562" i="4"/>
  <c r="F9562" i="4" s="1"/>
  <c r="D9563" i="4"/>
  <c r="F9563" i="4" s="1"/>
  <c r="D9564" i="4"/>
  <c r="F9564" i="4" s="1"/>
  <c r="D9565" i="4"/>
  <c r="F9565" i="4" s="1"/>
  <c r="D9566" i="4"/>
  <c r="F9566" i="4" s="1"/>
  <c r="D9568" i="4"/>
  <c r="F9568" i="4" s="1"/>
  <c r="D9569" i="4"/>
  <c r="F9569" i="4" s="1"/>
  <c r="D9570" i="4"/>
  <c r="F9570" i="4" s="1"/>
  <c r="D9571" i="4"/>
  <c r="F9571" i="4" s="1"/>
  <c r="D9573" i="4"/>
  <c r="F9573" i="4" s="1"/>
  <c r="D9574" i="4"/>
  <c r="F9574" i="4" s="1"/>
  <c r="D9577" i="4"/>
  <c r="F9577" i="4" s="1"/>
  <c r="D9578" i="4"/>
  <c r="F9578" i="4" s="1"/>
  <c r="D9579" i="4"/>
  <c r="F9579" i="4" s="1"/>
  <c r="D9580" i="4"/>
  <c r="F9580" i="4" s="1"/>
  <c r="D9581" i="4"/>
  <c r="F9581" i="4" s="1"/>
  <c r="D9582" i="4"/>
  <c r="F9582" i="4" s="1"/>
  <c r="D9583" i="4"/>
  <c r="F9583" i="4" s="1"/>
  <c r="D9584" i="4"/>
  <c r="F9584" i="4" s="1"/>
  <c r="D9585" i="4"/>
  <c r="F9585" i="4" s="1"/>
  <c r="D9586" i="4"/>
  <c r="F9586" i="4" s="1"/>
  <c r="D9587" i="4"/>
  <c r="F9587" i="4" s="1"/>
  <c r="D9588" i="4"/>
  <c r="F9588" i="4" s="1"/>
  <c r="D9589" i="4"/>
  <c r="F9589" i="4" s="1"/>
  <c r="D9590" i="4"/>
  <c r="F9590" i="4" s="1"/>
  <c r="D9591" i="4"/>
  <c r="F9591" i="4" s="1"/>
  <c r="D9592" i="4"/>
  <c r="F9592" i="4" s="1"/>
  <c r="D9594" i="4"/>
  <c r="F9594" i="4" s="1"/>
  <c r="D9596" i="4"/>
  <c r="F9596" i="4" s="1"/>
  <c r="D9597" i="4"/>
  <c r="F9597" i="4" s="1"/>
  <c r="D9599" i="4"/>
  <c r="F9599" i="4" s="1"/>
  <c r="D9600" i="4"/>
  <c r="F9600" i="4" s="1"/>
  <c r="D9602" i="4"/>
  <c r="F9602" i="4" s="1"/>
  <c r="D9603" i="4"/>
  <c r="F9603" i="4" s="1"/>
  <c r="D9604" i="4"/>
  <c r="F9604" i="4" s="1"/>
  <c r="D9605" i="4"/>
  <c r="F9605" i="4" s="1"/>
  <c r="D9606" i="4"/>
  <c r="F9606" i="4" s="1"/>
  <c r="D9607" i="4"/>
  <c r="F9607" i="4" s="1"/>
  <c r="D9608" i="4"/>
  <c r="F9608" i="4" s="1"/>
  <c r="D9609" i="4"/>
  <c r="F9609" i="4" s="1"/>
  <c r="D9610" i="4"/>
  <c r="F9610" i="4" s="1"/>
  <c r="D9611" i="4"/>
  <c r="F9611" i="4" s="1"/>
  <c r="D9612" i="4"/>
  <c r="F9612" i="4" s="1"/>
  <c r="D9613" i="4"/>
  <c r="F9613" i="4" s="1"/>
  <c r="D9614" i="4"/>
  <c r="F9614" i="4" s="1"/>
  <c r="D9615" i="4"/>
  <c r="F9615" i="4" s="1"/>
  <c r="D9616" i="4"/>
  <c r="F9616" i="4" s="1"/>
  <c r="D9618" i="4"/>
  <c r="F9618" i="4" s="1"/>
  <c r="D9619" i="4"/>
  <c r="F9619" i="4" s="1"/>
  <c r="D9620" i="4"/>
  <c r="F9620" i="4" s="1"/>
  <c r="D9621" i="4"/>
  <c r="F9621" i="4" s="1"/>
  <c r="D9622" i="4"/>
  <c r="F9622" i="4" s="1"/>
  <c r="D9623" i="4"/>
  <c r="F9623" i="4" s="1"/>
  <c r="D9624" i="4"/>
  <c r="F9624" i="4" s="1"/>
  <c r="D9625" i="4"/>
  <c r="F9625" i="4" s="1"/>
  <c r="D9626" i="4"/>
  <c r="F9626" i="4" s="1"/>
  <c r="D9627" i="4"/>
  <c r="F9627" i="4" s="1"/>
  <c r="D9628" i="4"/>
  <c r="F9628" i="4" s="1"/>
  <c r="D9629" i="4"/>
  <c r="F9629" i="4" s="1"/>
  <c r="D9630" i="4"/>
  <c r="F9630" i="4" s="1"/>
  <c r="D9631" i="4"/>
  <c r="F9631" i="4" s="1"/>
  <c r="D9632" i="4"/>
  <c r="F9632" i="4" s="1"/>
  <c r="D9634" i="4"/>
  <c r="F9634" i="4" s="1"/>
  <c r="D9635" i="4"/>
  <c r="F9635" i="4" s="1"/>
  <c r="D9637" i="4"/>
  <c r="F9637" i="4" s="1"/>
  <c r="D9638" i="4"/>
  <c r="F9638" i="4" s="1"/>
  <c r="D9639" i="4"/>
  <c r="F9639" i="4" s="1"/>
  <c r="D9640" i="4"/>
  <c r="F9640" i="4" s="1"/>
  <c r="D9641" i="4"/>
  <c r="F9641" i="4" s="1"/>
  <c r="D9642" i="4"/>
  <c r="F9642" i="4" s="1"/>
  <c r="D9643" i="4"/>
  <c r="F9643" i="4" s="1"/>
  <c r="D9644" i="4"/>
  <c r="F9644" i="4" s="1"/>
  <c r="D9646" i="4"/>
  <c r="F9646" i="4" s="1"/>
  <c r="D9647" i="4"/>
  <c r="F9647" i="4" s="1"/>
  <c r="D9648" i="4"/>
  <c r="F9648" i="4" s="1"/>
  <c r="D9649" i="4"/>
  <c r="F9649" i="4" s="1"/>
  <c r="D9650" i="4"/>
  <c r="F9650" i="4" s="1"/>
  <c r="D9651" i="4"/>
  <c r="F9651" i="4" s="1"/>
  <c r="D9652" i="4"/>
  <c r="F9652" i="4" s="1"/>
  <c r="D9653" i="4"/>
  <c r="F9653" i="4" s="1"/>
  <c r="D9655" i="4"/>
  <c r="F9655" i="4" s="1"/>
  <c r="D9656" i="4"/>
  <c r="F9656" i="4" s="1"/>
  <c r="D9657" i="4"/>
  <c r="F9657" i="4" s="1"/>
  <c r="D9658" i="4"/>
  <c r="F9658" i="4" s="1"/>
  <c r="D9659" i="4"/>
  <c r="F9659" i="4" s="1"/>
  <c r="D9660" i="4"/>
  <c r="F9660" i="4" s="1"/>
  <c r="D9661" i="4"/>
  <c r="F9661" i="4" s="1"/>
  <c r="D9662" i="4"/>
  <c r="F9662" i="4" s="1"/>
  <c r="D9663" i="4"/>
  <c r="F9663" i="4" s="1"/>
  <c r="D9664" i="4"/>
  <c r="F9664" i="4" s="1"/>
  <c r="D9665" i="4"/>
  <c r="F9665" i="4" s="1"/>
  <c r="D9666" i="4"/>
  <c r="F9666" i="4" s="1"/>
  <c r="D9668" i="4"/>
  <c r="F9668" i="4" s="1"/>
  <c r="D9669" i="4"/>
  <c r="F9669" i="4" s="1"/>
  <c r="D9670" i="4"/>
  <c r="F9670" i="4" s="1"/>
  <c r="D9671" i="4"/>
  <c r="F9671" i="4" s="1"/>
  <c r="D9672" i="4"/>
  <c r="F9672" i="4" s="1"/>
  <c r="D9673" i="4"/>
  <c r="F9673" i="4" s="1"/>
  <c r="D9674" i="4"/>
  <c r="F9674" i="4" s="1"/>
  <c r="D9675" i="4"/>
  <c r="F9675" i="4" s="1"/>
  <c r="D9676" i="4"/>
  <c r="F9676" i="4" s="1"/>
  <c r="D9677" i="4"/>
  <c r="F9677" i="4" s="1"/>
  <c r="D9678" i="4"/>
  <c r="F9678" i="4" s="1"/>
  <c r="D9679" i="4"/>
  <c r="F9679" i="4" s="1"/>
  <c r="D9680" i="4"/>
  <c r="F9680" i="4" s="1"/>
  <c r="D9681" i="4"/>
  <c r="F9681" i="4" s="1"/>
  <c r="D9682" i="4"/>
  <c r="F9682" i="4" s="1"/>
  <c r="D9684" i="4"/>
  <c r="F9684" i="4" s="1"/>
  <c r="D9685" i="4"/>
  <c r="F9685" i="4" s="1"/>
  <c r="D9686" i="4"/>
  <c r="F9686" i="4" s="1"/>
  <c r="D9687" i="4"/>
  <c r="F9687" i="4" s="1"/>
  <c r="D9688" i="4"/>
  <c r="F9688" i="4" s="1"/>
  <c r="D9689" i="4"/>
  <c r="F9689" i="4" s="1"/>
  <c r="D9690" i="4"/>
  <c r="F9690" i="4" s="1"/>
  <c r="D9691" i="4"/>
  <c r="F9691" i="4" s="1"/>
  <c r="D9692" i="4"/>
  <c r="F9692" i="4" s="1"/>
  <c r="D9693" i="4"/>
  <c r="F9693" i="4" s="1"/>
  <c r="D9694" i="4"/>
  <c r="F9694" i="4" s="1"/>
  <c r="D9695" i="4"/>
  <c r="F9695" i="4" s="1"/>
  <c r="D9696" i="4"/>
  <c r="F9696" i="4" s="1"/>
  <c r="D9697" i="4"/>
  <c r="F9697" i="4" s="1"/>
  <c r="D9699" i="4"/>
  <c r="F9699" i="4" s="1"/>
  <c r="D9700" i="4"/>
  <c r="F9700" i="4" s="1"/>
  <c r="D9701" i="4"/>
  <c r="F9701" i="4" s="1"/>
  <c r="D9702" i="4"/>
  <c r="F9702" i="4" s="1"/>
  <c r="D9703" i="4"/>
  <c r="F9703" i="4" s="1"/>
  <c r="D9704" i="4"/>
  <c r="F9704" i="4" s="1"/>
  <c r="D9705" i="4"/>
  <c r="F9705" i="4" s="1"/>
  <c r="D9706" i="4"/>
  <c r="F9706" i="4" s="1"/>
  <c r="D9707" i="4"/>
  <c r="F9707" i="4" s="1"/>
  <c r="D9708" i="4"/>
  <c r="F9708" i="4" s="1"/>
  <c r="D9709" i="4"/>
  <c r="F9709" i="4" s="1"/>
  <c r="D9710" i="4"/>
  <c r="F9710" i="4" s="1"/>
  <c r="D9711" i="4"/>
  <c r="F9711" i="4" s="1"/>
  <c r="D9712" i="4"/>
  <c r="F9712" i="4" s="1"/>
  <c r="D9714" i="4"/>
  <c r="F9714" i="4" s="1"/>
  <c r="D9715" i="4"/>
  <c r="F9715" i="4" s="1"/>
  <c r="D9716" i="4"/>
  <c r="F9716" i="4" s="1"/>
  <c r="D9717" i="4"/>
  <c r="F9717" i="4" s="1"/>
  <c r="D9718" i="4"/>
  <c r="F9718" i="4" s="1"/>
  <c r="D9719" i="4"/>
  <c r="F9719" i="4" s="1"/>
  <c r="D9720" i="4"/>
  <c r="F9720" i="4" s="1"/>
  <c r="D9721" i="4"/>
  <c r="F9721" i="4" s="1"/>
  <c r="D9722" i="4"/>
  <c r="F9722" i="4" s="1"/>
  <c r="D9723" i="4"/>
  <c r="F9723" i="4" s="1"/>
  <c r="D9724" i="4"/>
  <c r="F9724" i="4" s="1"/>
  <c r="D9725" i="4"/>
  <c r="F9725" i="4" s="1"/>
  <c r="D9726" i="4"/>
  <c r="F9726" i="4" s="1"/>
  <c r="D9728" i="4"/>
  <c r="F9728" i="4" s="1"/>
  <c r="D9729" i="4"/>
  <c r="F9729" i="4" s="1"/>
  <c r="D9730" i="4"/>
  <c r="F9730" i="4" s="1"/>
  <c r="D9731" i="4"/>
  <c r="F9731" i="4" s="1"/>
  <c r="D9732" i="4"/>
  <c r="F9732" i="4" s="1"/>
  <c r="D9733" i="4"/>
  <c r="F9733" i="4" s="1"/>
  <c r="D9734" i="4"/>
  <c r="F9734" i="4" s="1"/>
  <c r="D9735" i="4"/>
  <c r="F9735" i="4" s="1"/>
  <c r="D9736" i="4"/>
  <c r="F9736" i="4" s="1"/>
  <c r="D9737" i="4"/>
  <c r="F9737" i="4" s="1"/>
  <c r="D9738" i="4"/>
  <c r="F9738" i="4" s="1"/>
  <c r="D9739" i="4"/>
  <c r="F9739" i="4" s="1"/>
  <c r="D9741" i="4"/>
  <c r="F9741" i="4" s="1"/>
  <c r="D9742" i="4"/>
  <c r="F9742" i="4" s="1"/>
  <c r="D9743" i="4"/>
  <c r="F9743" i="4" s="1"/>
  <c r="D9744" i="4"/>
  <c r="F9744" i="4" s="1"/>
  <c r="D9745" i="4"/>
  <c r="F9745" i="4" s="1"/>
  <c r="D9746" i="4"/>
  <c r="F9746" i="4" s="1"/>
  <c r="D9747" i="4"/>
  <c r="F9747" i="4" s="1"/>
  <c r="D9748" i="4"/>
  <c r="F9748" i="4" s="1"/>
  <c r="D9749" i="4"/>
  <c r="F9749" i="4" s="1"/>
  <c r="D9750" i="4"/>
  <c r="F9750" i="4" s="1"/>
  <c r="D9751" i="4"/>
  <c r="F9751" i="4" s="1"/>
  <c r="D9753" i="4"/>
  <c r="F9753" i="4" s="1"/>
  <c r="D9754" i="4"/>
  <c r="F9754" i="4" s="1"/>
  <c r="D9755" i="4"/>
  <c r="F9755" i="4" s="1"/>
  <c r="D9756" i="4"/>
  <c r="F9756" i="4" s="1"/>
  <c r="D9757" i="4"/>
  <c r="F9757" i="4" s="1"/>
  <c r="D9758" i="4"/>
  <c r="F9758" i="4" s="1"/>
  <c r="D9759" i="4"/>
  <c r="F9759" i="4" s="1"/>
  <c r="D9760" i="4"/>
  <c r="F9760" i="4" s="1"/>
  <c r="D9761" i="4"/>
  <c r="F9761" i="4" s="1"/>
  <c r="D9762" i="4"/>
  <c r="F9762" i="4" s="1"/>
  <c r="D9763" i="4"/>
  <c r="F9763" i="4" s="1"/>
  <c r="D9764" i="4"/>
  <c r="F9764" i="4" s="1"/>
  <c r="D9766" i="4"/>
  <c r="F9766" i="4" s="1"/>
  <c r="D9767" i="4"/>
  <c r="F9767" i="4" s="1"/>
  <c r="D9768" i="4"/>
  <c r="F9768" i="4" s="1"/>
  <c r="D9769" i="4"/>
  <c r="F9769" i="4" s="1"/>
  <c r="D9770" i="4"/>
  <c r="F9770" i="4" s="1"/>
  <c r="D9771" i="4"/>
  <c r="F9771" i="4" s="1"/>
  <c r="D9772" i="4"/>
  <c r="F9772" i="4" s="1"/>
  <c r="D9773" i="4"/>
  <c r="F9773" i="4" s="1"/>
  <c r="D9774" i="4"/>
  <c r="F9774" i="4" s="1"/>
  <c r="D9775" i="4"/>
  <c r="F9775" i="4" s="1"/>
  <c r="D9777" i="4"/>
  <c r="F9777" i="4" s="1"/>
  <c r="D9778" i="4"/>
  <c r="F9778" i="4" s="1"/>
  <c r="D9779" i="4"/>
  <c r="F9779" i="4" s="1"/>
  <c r="D9781" i="4"/>
  <c r="F9781" i="4" s="1"/>
  <c r="D9782" i="4"/>
  <c r="F9782" i="4" s="1"/>
  <c r="D9783" i="4"/>
  <c r="F9783" i="4" s="1"/>
  <c r="D9784" i="4"/>
  <c r="F9784" i="4" s="1"/>
  <c r="D9785" i="4"/>
  <c r="F9785" i="4" s="1"/>
  <c r="D9786" i="4"/>
  <c r="F9786" i="4" s="1"/>
  <c r="D9787" i="4"/>
  <c r="F9787" i="4" s="1"/>
  <c r="D9788" i="4"/>
  <c r="F9788" i="4" s="1"/>
  <c r="D9790" i="4"/>
  <c r="F9790" i="4" s="1"/>
  <c r="D9791" i="4"/>
  <c r="F9791" i="4" s="1"/>
  <c r="D9793" i="4"/>
  <c r="F9793" i="4" s="1"/>
  <c r="D9794" i="4"/>
  <c r="F9794" i="4" s="1"/>
  <c r="D9796" i="4"/>
  <c r="F9796" i="4" s="1"/>
  <c r="D9797" i="4"/>
  <c r="F9797" i="4" s="1"/>
  <c r="D9798" i="4"/>
  <c r="F9798" i="4" s="1"/>
  <c r="D9799" i="4"/>
  <c r="F9799" i="4" s="1"/>
  <c r="D9800" i="4"/>
  <c r="F9800" i="4" s="1"/>
  <c r="D9801" i="4"/>
  <c r="F9801" i="4" s="1"/>
  <c r="D9802" i="4"/>
  <c r="F9802" i="4" s="1"/>
  <c r="D9803" i="4"/>
  <c r="F9803" i="4" s="1"/>
  <c r="D9804" i="4"/>
  <c r="F9804" i="4" s="1"/>
  <c r="D9805" i="4"/>
  <c r="F9805" i="4" s="1"/>
  <c r="D9806" i="4"/>
  <c r="F9806" i="4" s="1"/>
  <c r="D9807" i="4"/>
  <c r="F9807" i="4" s="1"/>
  <c r="D9810" i="4"/>
  <c r="F9810" i="4" s="1"/>
  <c r="D9811" i="4"/>
  <c r="F9811" i="4" s="1"/>
  <c r="D9812" i="4"/>
  <c r="F9812" i="4" s="1"/>
  <c r="D9813" i="4"/>
  <c r="F9813" i="4" s="1"/>
  <c r="D9814" i="4"/>
  <c r="F9814" i="4" s="1"/>
  <c r="D9815" i="4"/>
  <c r="F9815" i="4" s="1"/>
  <c r="D9816" i="4"/>
  <c r="F9816" i="4" s="1"/>
  <c r="D9817" i="4"/>
  <c r="F9817" i="4" s="1"/>
  <c r="D9818" i="4"/>
  <c r="F9818" i="4" s="1"/>
  <c r="D9819" i="4"/>
  <c r="F9819" i="4" s="1"/>
  <c r="D9820" i="4"/>
  <c r="F9820" i="4" s="1"/>
  <c r="D9821" i="4"/>
  <c r="F9821" i="4" s="1"/>
  <c r="D9822" i="4"/>
  <c r="F9822" i="4" s="1"/>
  <c r="D9823" i="4"/>
  <c r="F9823" i="4" s="1"/>
  <c r="D9825" i="4"/>
  <c r="F9825" i="4" s="1"/>
  <c r="D9826" i="4"/>
  <c r="F9826" i="4" s="1"/>
  <c r="D9828" i="4"/>
  <c r="F9828" i="4" s="1"/>
  <c r="D9829" i="4"/>
  <c r="F9829" i="4" s="1"/>
  <c r="D9830" i="4"/>
  <c r="F9830" i="4" s="1"/>
  <c r="D9831" i="4"/>
  <c r="F9831" i="4" s="1"/>
  <c r="D9832" i="4"/>
  <c r="F9832" i="4" s="1"/>
  <c r="D9833" i="4"/>
  <c r="F9833" i="4" s="1"/>
  <c r="D9834" i="4"/>
  <c r="F9834" i="4" s="1"/>
  <c r="D9835" i="4"/>
  <c r="F9835" i="4" s="1"/>
  <c r="D9836" i="4"/>
  <c r="F9836" i="4" s="1"/>
  <c r="D9837" i="4"/>
  <c r="F9837" i="4" s="1"/>
  <c r="D9838" i="4"/>
  <c r="F9838" i="4" s="1"/>
  <c r="D9839" i="4"/>
  <c r="F9839" i="4" s="1"/>
  <c r="D9840" i="4"/>
  <c r="F9840" i="4" s="1"/>
  <c r="D9842" i="4"/>
  <c r="F9842" i="4" s="1"/>
  <c r="D9843" i="4"/>
  <c r="F9843" i="4" s="1"/>
  <c r="D9844" i="4"/>
  <c r="F9844" i="4" s="1"/>
  <c r="D9845" i="4"/>
  <c r="F9845" i="4" s="1"/>
  <c r="D9846" i="4"/>
  <c r="F9846" i="4" s="1"/>
  <c r="D9848" i="4"/>
  <c r="F9848" i="4" s="1"/>
  <c r="D9849" i="4"/>
  <c r="F9849" i="4" s="1"/>
  <c r="D9850" i="4"/>
  <c r="F9850" i="4" s="1"/>
  <c r="D9851" i="4"/>
  <c r="F9851" i="4" s="1"/>
  <c r="D9852" i="4"/>
  <c r="F9852" i="4" s="1"/>
  <c r="D9853" i="4"/>
  <c r="F9853" i="4" s="1"/>
  <c r="D9854" i="4"/>
  <c r="F9854" i="4" s="1"/>
  <c r="D9855" i="4"/>
  <c r="F9855" i="4" s="1"/>
  <c r="D9856" i="4"/>
  <c r="F9856" i="4" s="1"/>
  <c r="D9857" i="4"/>
  <c r="F9857" i="4" s="1"/>
  <c r="D9858" i="4"/>
  <c r="F9858" i="4" s="1"/>
  <c r="D9859" i="4"/>
  <c r="F9859" i="4" s="1"/>
  <c r="D9861" i="4"/>
  <c r="F9861" i="4" s="1"/>
  <c r="D9862" i="4"/>
  <c r="F9862" i="4" s="1"/>
  <c r="D9863" i="4"/>
  <c r="F9863" i="4" s="1"/>
  <c r="D9864" i="4"/>
  <c r="F9864" i="4" s="1"/>
  <c r="D9865" i="4"/>
  <c r="F9865" i="4" s="1"/>
  <c r="D9866" i="4"/>
  <c r="F9866" i="4" s="1"/>
  <c r="D9867" i="4"/>
  <c r="F9867" i="4" s="1"/>
  <c r="D9868" i="4"/>
  <c r="F9868" i="4" s="1"/>
  <c r="D9869" i="4"/>
  <c r="F9869" i="4" s="1"/>
  <c r="D9870" i="4"/>
  <c r="F9870" i="4" s="1"/>
  <c r="D9871" i="4"/>
  <c r="F9871" i="4" s="1"/>
  <c r="D9872" i="4"/>
  <c r="F9872" i="4" s="1"/>
  <c r="D9873" i="4"/>
  <c r="F9873" i="4" s="1"/>
  <c r="D9875" i="4"/>
  <c r="F9875" i="4" s="1"/>
  <c r="D9876" i="4"/>
  <c r="F9876" i="4" s="1"/>
  <c r="D9877" i="4"/>
  <c r="F9877" i="4" s="1"/>
  <c r="D9878" i="4"/>
  <c r="F9878" i="4" s="1"/>
  <c r="D9879" i="4"/>
  <c r="F9879" i="4" s="1"/>
  <c r="D9880" i="4"/>
  <c r="F9880" i="4" s="1"/>
  <c r="D9881" i="4"/>
  <c r="F9881" i="4" s="1"/>
  <c r="D9882" i="4"/>
  <c r="F9882" i="4" s="1"/>
  <c r="D9883" i="4"/>
  <c r="F9883" i="4" s="1"/>
  <c r="D9884" i="4"/>
  <c r="F9884" i="4" s="1"/>
  <c r="D9885" i="4"/>
  <c r="F9885" i="4" s="1"/>
  <c r="D9887" i="4"/>
  <c r="F9887" i="4" s="1"/>
  <c r="D9888" i="4"/>
  <c r="F9888" i="4" s="1"/>
  <c r="D9889" i="4"/>
  <c r="F9889" i="4" s="1"/>
  <c r="D9890" i="4"/>
  <c r="F9890" i="4" s="1"/>
  <c r="D9891" i="4"/>
  <c r="F9891" i="4" s="1"/>
  <c r="D9892" i="4"/>
  <c r="F9892" i="4" s="1"/>
  <c r="D9893" i="4"/>
  <c r="F9893" i="4" s="1"/>
  <c r="D9894" i="4"/>
  <c r="F9894" i="4" s="1"/>
  <c r="D9895" i="4"/>
  <c r="F9895" i="4" s="1"/>
  <c r="D9896" i="4"/>
  <c r="F9896" i="4" s="1"/>
  <c r="D9897" i="4"/>
  <c r="F9897" i="4" s="1"/>
  <c r="D9898" i="4"/>
  <c r="F9898" i="4" s="1"/>
  <c r="D9900" i="4"/>
  <c r="F9900" i="4" s="1"/>
  <c r="D9901" i="4"/>
  <c r="F9901" i="4" s="1"/>
  <c r="D9902" i="4"/>
  <c r="F9902" i="4" s="1"/>
  <c r="D9903" i="4"/>
  <c r="F9903" i="4" s="1"/>
  <c r="D9904" i="4"/>
  <c r="F9904" i="4" s="1"/>
  <c r="D9905" i="4"/>
  <c r="F9905" i="4" s="1"/>
  <c r="D9906" i="4"/>
  <c r="F9906" i="4" s="1"/>
  <c r="D9907" i="4"/>
  <c r="F9907" i="4" s="1"/>
  <c r="D9908" i="4"/>
  <c r="F9908" i="4" s="1"/>
  <c r="D9909" i="4"/>
  <c r="F9909" i="4" s="1"/>
  <c r="D9910" i="4"/>
  <c r="F9910" i="4" s="1"/>
  <c r="D9911" i="4"/>
  <c r="F9911" i="4" s="1"/>
  <c r="D9913" i="4"/>
  <c r="F9913" i="4" s="1"/>
  <c r="D9914" i="4"/>
  <c r="F9914" i="4" s="1"/>
  <c r="D9915" i="4"/>
  <c r="F9915" i="4" s="1"/>
  <c r="D9916" i="4"/>
  <c r="F9916" i="4" s="1"/>
  <c r="D9917" i="4"/>
  <c r="F9917" i="4" s="1"/>
  <c r="D9918" i="4"/>
  <c r="F9918" i="4" s="1"/>
  <c r="D9919" i="4"/>
  <c r="F9919" i="4" s="1"/>
  <c r="D9920" i="4"/>
  <c r="F9920" i="4" s="1"/>
  <c r="D9922" i="4"/>
  <c r="F9922" i="4" s="1"/>
  <c r="D9923" i="4"/>
  <c r="F9923" i="4" s="1"/>
  <c r="D9924" i="4"/>
  <c r="F9924" i="4" s="1"/>
  <c r="D9925" i="4"/>
  <c r="F9925" i="4" s="1"/>
  <c r="D9926" i="4"/>
  <c r="F9926" i="4" s="1"/>
  <c r="D9927" i="4"/>
  <c r="F9927" i="4" s="1"/>
  <c r="D9928" i="4"/>
  <c r="F9928" i="4" s="1"/>
  <c r="D9930" i="4"/>
  <c r="F9930" i="4" s="1"/>
  <c r="D9931" i="4"/>
  <c r="F9931" i="4" s="1"/>
  <c r="D9932" i="4"/>
  <c r="F9932" i="4" s="1"/>
  <c r="D9933" i="4"/>
  <c r="F9933" i="4" s="1"/>
  <c r="D9934" i="4"/>
  <c r="F9934" i="4" s="1"/>
  <c r="D9935" i="4"/>
  <c r="F9935" i="4" s="1"/>
  <c r="D9936" i="4"/>
  <c r="F9936" i="4" s="1"/>
  <c r="D9937" i="4"/>
  <c r="F9937" i="4" s="1"/>
  <c r="D9938" i="4"/>
  <c r="F9938" i="4" s="1"/>
  <c r="D9939" i="4"/>
  <c r="F9939" i="4" s="1"/>
  <c r="D9940" i="4"/>
  <c r="F9940" i="4" s="1"/>
  <c r="D9941" i="4"/>
  <c r="F9941" i="4" s="1"/>
  <c r="D9943" i="4"/>
  <c r="F9943" i="4" s="1"/>
  <c r="D9944" i="4"/>
  <c r="F9944" i="4" s="1"/>
  <c r="D9945" i="4"/>
  <c r="F9945" i="4" s="1"/>
  <c r="D9946" i="4"/>
  <c r="F9946" i="4" s="1"/>
  <c r="D9947" i="4"/>
  <c r="F9947" i="4" s="1"/>
  <c r="D9948" i="4"/>
  <c r="F9948" i="4" s="1"/>
  <c r="D9949" i="4"/>
  <c r="F9949" i="4" s="1"/>
  <c r="D9950" i="4"/>
  <c r="F9950" i="4" s="1"/>
  <c r="D9952" i="4"/>
  <c r="F9952" i="4" s="1"/>
  <c r="D9953" i="4"/>
  <c r="F9953" i="4" s="1"/>
  <c r="D9954" i="4"/>
  <c r="F9954" i="4" s="1"/>
  <c r="D9955" i="4"/>
  <c r="F9955" i="4" s="1"/>
  <c r="D9956" i="4"/>
  <c r="F9956" i="4" s="1"/>
  <c r="D9957" i="4"/>
  <c r="F9957" i="4" s="1"/>
  <c r="D9959" i="4"/>
  <c r="F9959" i="4" s="1"/>
  <c r="D9960" i="4"/>
  <c r="F9960" i="4" s="1"/>
  <c r="D9961" i="4"/>
  <c r="F9961" i="4" s="1"/>
  <c r="D9962" i="4"/>
  <c r="F9962" i="4" s="1"/>
  <c r="D9963" i="4"/>
  <c r="F9963" i="4" s="1"/>
  <c r="D9964" i="4"/>
  <c r="F9964" i="4" s="1"/>
  <c r="D9965" i="4"/>
  <c r="F9965" i="4" s="1"/>
  <c r="D9966" i="4"/>
  <c r="F9966" i="4" s="1"/>
  <c r="D9967" i="4"/>
  <c r="F9967" i="4" s="1"/>
  <c r="D9969" i="4"/>
  <c r="F9969" i="4" s="1"/>
  <c r="D9970" i="4"/>
  <c r="F9970" i="4" s="1"/>
  <c r="D9971" i="4"/>
  <c r="F9971" i="4" s="1"/>
  <c r="D9972" i="4"/>
  <c r="F9972" i="4" s="1"/>
  <c r="D9973" i="4"/>
  <c r="F9973" i="4" s="1"/>
  <c r="D9975" i="4"/>
  <c r="F9975" i="4" s="1"/>
  <c r="D9976" i="4"/>
  <c r="F9976" i="4" s="1"/>
  <c r="D9977" i="4"/>
  <c r="F9977" i="4" s="1"/>
  <c r="D9978" i="4"/>
  <c r="F9978" i="4" s="1"/>
  <c r="D9979" i="4"/>
  <c r="F9979" i="4" s="1"/>
  <c r="D9980" i="4"/>
  <c r="F9980" i="4" s="1"/>
  <c r="D9981" i="4"/>
  <c r="F9981" i="4" s="1"/>
  <c r="D9982" i="4"/>
  <c r="F9982" i="4" s="1"/>
  <c r="D9983" i="4"/>
  <c r="F9983" i="4" s="1"/>
  <c r="D9984" i="4"/>
  <c r="F9984" i="4" s="1"/>
  <c r="D9985" i="4"/>
  <c r="F9985" i="4" s="1"/>
  <c r="D9988" i="4"/>
  <c r="F9988" i="4" s="1"/>
  <c r="D9989" i="4"/>
  <c r="F9989" i="4" s="1"/>
  <c r="D9990" i="4"/>
  <c r="F9990" i="4" s="1"/>
  <c r="D9991" i="4"/>
  <c r="F9991" i="4" s="1"/>
  <c r="D9992" i="4"/>
  <c r="F9992" i="4" s="1"/>
  <c r="D9993" i="4"/>
  <c r="F9993" i="4" s="1"/>
  <c r="D9995" i="4"/>
  <c r="F9995" i="4" s="1"/>
  <c r="D9997" i="4"/>
  <c r="F9997" i="4" s="1"/>
  <c r="D9998" i="4"/>
  <c r="F9998" i="4" s="1"/>
  <c r="D9999" i="4"/>
  <c r="F9999" i="4" s="1"/>
  <c r="D10000" i="4"/>
  <c r="F10000" i="4" s="1"/>
  <c r="D10001" i="4"/>
  <c r="F10001" i="4" s="1"/>
  <c r="D10002" i="4"/>
  <c r="F10002" i="4" s="1"/>
  <c r="D10003" i="4"/>
  <c r="F10003" i="4" s="1"/>
  <c r="D10004" i="4"/>
  <c r="F10004" i="4" s="1"/>
  <c r="D10005" i="4"/>
  <c r="F10005" i="4" s="1"/>
  <c r="D10006" i="4"/>
  <c r="F10006" i="4" s="1"/>
  <c r="D10007" i="4"/>
  <c r="F10007" i="4" s="1"/>
  <c r="D10008" i="4"/>
  <c r="F10008" i="4" s="1"/>
  <c r="D10009" i="4"/>
  <c r="F10009" i="4" s="1"/>
  <c r="D10010" i="4"/>
  <c r="F10010" i="4" s="1"/>
  <c r="D10011" i="4"/>
  <c r="F10011" i="4" s="1"/>
  <c r="D10013" i="4"/>
  <c r="F10013" i="4" s="1"/>
  <c r="D10014" i="4"/>
  <c r="F10014" i="4" s="1"/>
  <c r="D10015" i="4"/>
  <c r="F10015" i="4" s="1"/>
  <c r="D10016" i="4"/>
  <c r="F10016" i="4" s="1"/>
  <c r="D10017" i="4"/>
  <c r="F10017" i="4" s="1"/>
  <c r="D10020" i="4"/>
  <c r="F10020" i="4" s="1"/>
  <c r="D10021" i="4"/>
  <c r="F10021" i="4" s="1"/>
  <c r="D10022" i="4"/>
  <c r="F10022" i="4" s="1"/>
  <c r="D10023" i="4"/>
  <c r="F10023" i="4" s="1"/>
  <c r="D10024" i="4"/>
  <c r="F10024" i="4" s="1"/>
  <c r="D10025" i="4"/>
  <c r="F10025" i="4" s="1"/>
  <c r="D10026" i="4"/>
  <c r="F10026" i="4" s="1"/>
  <c r="D10027" i="4"/>
  <c r="F10027" i="4" s="1"/>
  <c r="D10029" i="4"/>
  <c r="F10029" i="4" s="1"/>
  <c r="D10031" i="4"/>
  <c r="F10031" i="4" s="1"/>
  <c r="D10032" i="4"/>
  <c r="F10032" i="4" s="1"/>
  <c r="D10033" i="4"/>
  <c r="F10033" i="4" s="1"/>
  <c r="D10034" i="4"/>
  <c r="F10034" i="4" s="1"/>
  <c r="D10035" i="4"/>
  <c r="F10035" i="4" s="1"/>
  <c r="D10036" i="4"/>
  <c r="F10036" i="4" s="1"/>
  <c r="D10037" i="4"/>
  <c r="F10037" i="4" s="1"/>
  <c r="D10038" i="4"/>
  <c r="F10038" i="4" s="1"/>
  <c r="D10039" i="4"/>
  <c r="F10039" i="4" s="1"/>
  <c r="D10040" i="4"/>
  <c r="F10040" i="4" s="1"/>
  <c r="D10041" i="4"/>
  <c r="F10041" i="4" s="1"/>
  <c r="D10042" i="4"/>
  <c r="F10042" i="4" s="1"/>
  <c r="D10043" i="4"/>
  <c r="F10043" i="4" s="1"/>
  <c r="D10044" i="4"/>
  <c r="F10044" i="4" s="1"/>
  <c r="D10045" i="4"/>
  <c r="F10045" i="4" s="1"/>
  <c r="D10046" i="4"/>
  <c r="F10046" i="4" s="1"/>
  <c r="D10048" i="4"/>
  <c r="F10048" i="4" s="1"/>
  <c r="D10049" i="4"/>
  <c r="F10049" i="4" s="1"/>
  <c r="D10050" i="4"/>
  <c r="F10050" i="4" s="1"/>
  <c r="D10051" i="4"/>
  <c r="F10051" i="4" s="1"/>
  <c r="D10052" i="4"/>
  <c r="F10052" i="4" s="1"/>
  <c r="D10053" i="4"/>
  <c r="F10053" i="4" s="1"/>
  <c r="D10054" i="4"/>
  <c r="F10054" i="4" s="1"/>
  <c r="D10055" i="4"/>
  <c r="F10055" i="4" s="1"/>
  <c r="D10056" i="4"/>
  <c r="F10056" i="4" s="1"/>
  <c r="D10059" i="4"/>
  <c r="F10059" i="4" s="1"/>
  <c r="D10060" i="4"/>
  <c r="F10060" i="4" s="1"/>
  <c r="D10061" i="4"/>
  <c r="F10061" i="4" s="1"/>
  <c r="D10062" i="4"/>
  <c r="F10062" i="4" s="1"/>
  <c r="D10063" i="4"/>
  <c r="F10063" i="4" s="1"/>
  <c r="D10064" i="4"/>
  <c r="F10064" i="4" s="1"/>
  <c r="D10065" i="4"/>
  <c r="F10065" i="4" s="1"/>
  <c r="D10066" i="4"/>
  <c r="F10066" i="4" s="1"/>
  <c r="D10067" i="4"/>
  <c r="F10067" i="4" s="1"/>
  <c r="D10068" i="4"/>
  <c r="F10068" i="4" s="1"/>
  <c r="D10069" i="4"/>
  <c r="F10069" i="4" s="1"/>
  <c r="D10070" i="4"/>
  <c r="F10070" i="4" s="1"/>
  <c r="D10071" i="4"/>
  <c r="F10071" i="4" s="1"/>
  <c r="D10072" i="4"/>
  <c r="F10072" i="4" s="1"/>
  <c r="D10073" i="4"/>
  <c r="F10073" i="4" s="1"/>
  <c r="D10075" i="4"/>
  <c r="F10075" i="4" s="1"/>
  <c r="D10076" i="4"/>
  <c r="F10076" i="4" s="1"/>
  <c r="D10077" i="4"/>
  <c r="F10077" i="4" s="1"/>
  <c r="D10078" i="4"/>
  <c r="F10078" i="4" s="1"/>
  <c r="D10079" i="4"/>
  <c r="F10079" i="4" s="1"/>
  <c r="D10080" i="4"/>
  <c r="F10080" i="4" s="1"/>
  <c r="D10081" i="4"/>
  <c r="F10081" i="4" s="1"/>
  <c r="D10082" i="4"/>
  <c r="F10082" i="4" s="1"/>
  <c r="D10083" i="4"/>
  <c r="F10083" i="4" s="1"/>
  <c r="D10084" i="4"/>
  <c r="F10084" i="4" s="1"/>
  <c r="D10085" i="4"/>
  <c r="F10085" i="4" s="1"/>
  <c r="D10086" i="4"/>
  <c r="F10086" i="4" s="1"/>
  <c r="D10087" i="4"/>
  <c r="F10087" i="4" s="1"/>
  <c r="D10088" i="4"/>
  <c r="F10088" i="4" s="1"/>
  <c r="D10089" i="4"/>
  <c r="F10089" i="4" s="1"/>
  <c r="D10092" i="4"/>
  <c r="F10092" i="4" s="1"/>
  <c r="D10093" i="4"/>
  <c r="F10093" i="4" s="1"/>
  <c r="D10094" i="4"/>
  <c r="F10094" i="4" s="1"/>
  <c r="D10095" i="4"/>
  <c r="F10095" i="4" s="1"/>
  <c r="D10096" i="4"/>
  <c r="F10096" i="4" s="1"/>
  <c r="D10097" i="4"/>
  <c r="F10097" i="4" s="1"/>
  <c r="D10098" i="4"/>
  <c r="F10098" i="4" s="1"/>
  <c r="D10099" i="4"/>
  <c r="F10099" i="4" s="1"/>
  <c r="D10100" i="4"/>
  <c r="F10100" i="4" s="1"/>
  <c r="D10101" i="4"/>
  <c r="F10101" i="4" s="1"/>
  <c r="D10102" i="4"/>
  <c r="F10102" i="4" s="1"/>
  <c r="D10104" i="4"/>
  <c r="F10104" i="4" s="1"/>
  <c r="D10105" i="4"/>
  <c r="F10105" i="4" s="1"/>
  <c r="D10107" i="4"/>
  <c r="F10107" i="4" s="1"/>
  <c r="D10108" i="4"/>
  <c r="F10108" i="4" s="1"/>
  <c r="D10109" i="4"/>
  <c r="F10109" i="4" s="1"/>
  <c r="D10111" i="4"/>
  <c r="F10111" i="4" s="1"/>
  <c r="D10112" i="4"/>
  <c r="F10112" i="4" s="1"/>
  <c r="D10113" i="4"/>
  <c r="F10113" i="4" s="1"/>
  <c r="D10114" i="4"/>
  <c r="F10114" i="4" s="1"/>
  <c r="D10115" i="4"/>
  <c r="F10115" i="4" s="1"/>
  <c r="D10116" i="4"/>
  <c r="F10116" i="4" s="1"/>
  <c r="D10117" i="4"/>
  <c r="F10117" i="4" s="1"/>
  <c r="D10119" i="4"/>
  <c r="F10119" i="4" s="1"/>
  <c r="D10120" i="4"/>
  <c r="F10120" i="4" s="1"/>
  <c r="D10122" i="4"/>
  <c r="F10122" i="4" s="1"/>
  <c r="D10123" i="4"/>
  <c r="F10123" i="4" s="1"/>
  <c r="D10124" i="4"/>
  <c r="F10124" i="4" s="1"/>
  <c r="D10125" i="4"/>
  <c r="F10125" i="4" s="1"/>
  <c r="D10126" i="4"/>
  <c r="F10126" i="4" s="1"/>
  <c r="D10127" i="4"/>
  <c r="F10127" i="4" s="1"/>
  <c r="D10129" i="4"/>
  <c r="F10129" i="4" s="1"/>
  <c r="D10130" i="4"/>
  <c r="F10130" i="4" s="1"/>
  <c r="D10131" i="4"/>
  <c r="F10131" i="4" s="1"/>
  <c r="D10133" i="4"/>
  <c r="F10133" i="4" s="1"/>
  <c r="D10134" i="4"/>
  <c r="F10134" i="4" s="1"/>
  <c r="D10135" i="4"/>
  <c r="F10135" i="4" s="1"/>
  <c r="D10136" i="4"/>
  <c r="F10136" i="4" s="1"/>
  <c r="D10138" i="4"/>
  <c r="F10138" i="4" s="1"/>
  <c r="D10139" i="4"/>
  <c r="F10139" i="4" s="1"/>
  <c r="D10140" i="4"/>
  <c r="F10140" i="4" s="1"/>
  <c r="D10141" i="4"/>
  <c r="F10141" i="4" s="1"/>
  <c r="D10142" i="4"/>
  <c r="F10142" i="4" s="1"/>
  <c r="D10143" i="4"/>
  <c r="F10143" i="4" s="1"/>
  <c r="D10144" i="4"/>
  <c r="F10144" i="4" s="1"/>
  <c r="D10146" i="4"/>
  <c r="F10146" i="4" s="1"/>
  <c r="D10147" i="4"/>
  <c r="F10147" i="4" s="1"/>
  <c r="D10148" i="4"/>
  <c r="F10148" i="4" s="1"/>
  <c r="D10149" i="4"/>
  <c r="F10149" i="4" s="1"/>
  <c r="D10150" i="4"/>
  <c r="F10150" i="4" s="1"/>
  <c r="D10152" i="4"/>
  <c r="F10152" i="4" s="1"/>
  <c r="D10153" i="4"/>
  <c r="F10153" i="4" s="1"/>
  <c r="D10154" i="4"/>
  <c r="F10154" i="4" s="1"/>
  <c r="D10155" i="4"/>
  <c r="F10155" i="4" s="1"/>
  <c r="D10156" i="4"/>
  <c r="F10156" i="4" s="1"/>
  <c r="D10157" i="4"/>
  <c r="F10157" i="4" s="1"/>
  <c r="D10158" i="4"/>
  <c r="F10158" i="4" s="1"/>
  <c r="D10160" i="4"/>
  <c r="F10160" i="4" s="1"/>
  <c r="D10161" i="4"/>
  <c r="F10161" i="4" s="1"/>
  <c r="D10162" i="4"/>
  <c r="F10162" i="4" s="1"/>
  <c r="D10163" i="4"/>
  <c r="F10163" i="4" s="1"/>
  <c r="D10164" i="4"/>
  <c r="F10164" i="4" s="1"/>
  <c r="D10165" i="4"/>
  <c r="F10165" i="4" s="1"/>
  <c r="D10167" i="4"/>
  <c r="F10167" i="4" s="1"/>
  <c r="D10168" i="4"/>
  <c r="F10168" i="4" s="1"/>
  <c r="D10169" i="4"/>
  <c r="F10169" i="4" s="1"/>
  <c r="D10170" i="4"/>
  <c r="F10170" i="4" s="1"/>
  <c r="D10171" i="4"/>
  <c r="F10171" i="4" s="1"/>
  <c r="D10173" i="4"/>
  <c r="F10173" i="4" s="1"/>
  <c r="D10174" i="4"/>
  <c r="F10174" i="4" s="1"/>
  <c r="D10175" i="4"/>
  <c r="F10175" i="4" s="1"/>
  <c r="D10177" i="4"/>
  <c r="F10177" i="4" s="1"/>
  <c r="D10178" i="4"/>
  <c r="F10178" i="4" s="1"/>
  <c r="D10179" i="4"/>
  <c r="F10179" i="4" s="1"/>
  <c r="D10181" i="4"/>
  <c r="F10181" i="4" s="1"/>
  <c r="D10182" i="4"/>
  <c r="F10182" i="4" s="1"/>
  <c r="D10183" i="4"/>
  <c r="F10183" i="4" s="1"/>
  <c r="D10185" i="4"/>
  <c r="F10185" i="4" s="1"/>
  <c r="D10186" i="4"/>
  <c r="F10186" i="4" s="1"/>
  <c r="D10187" i="4"/>
  <c r="F10187" i="4" s="1"/>
  <c r="D10188" i="4"/>
  <c r="F10188" i="4" s="1"/>
  <c r="D10189" i="4"/>
  <c r="F10189" i="4" s="1"/>
  <c r="D10191" i="4"/>
  <c r="F10191" i="4" s="1"/>
  <c r="D10192" i="4"/>
  <c r="F10192" i="4" s="1"/>
  <c r="D10193" i="4"/>
  <c r="F10193" i="4" s="1"/>
  <c r="D10194" i="4"/>
  <c r="F10194" i="4" s="1"/>
  <c r="D10196" i="4"/>
  <c r="F10196" i="4" s="1"/>
  <c r="D10197" i="4"/>
  <c r="F10197" i="4" s="1"/>
  <c r="D10198" i="4"/>
  <c r="F10198" i="4" s="1"/>
  <c r="D10199" i="4"/>
  <c r="F10199" i="4" s="1"/>
  <c r="D10200" i="4"/>
  <c r="F10200" i="4" s="1"/>
  <c r="D10201" i="4"/>
  <c r="F10201" i="4" s="1"/>
  <c r="D10202" i="4"/>
  <c r="F10202" i="4" s="1"/>
  <c r="D10204" i="4"/>
  <c r="F10204" i="4" s="1"/>
  <c r="D10205" i="4"/>
  <c r="F10205" i="4" s="1"/>
  <c r="D10206" i="4"/>
  <c r="F10206" i="4" s="1"/>
  <c r="D10208" i="4"/>
  <c r="F10208" i="4" s="1"/>
  <c r="D10209" i="4"/>
  <c r="F10209" i="4" s="1"/>
  <c r="D10210" i="4"/>
  <c r="F10210" i="4" s="1"/>
  <c r="D10212" i="4"/>
  <c r="F10212" i="4" s="1"/>
  <c r="D10213" i="4"/>
  <c r="F10213" i="4" s="1"/>
  <c r="D10214" i="4"/>
  <c r="F10214" i="4" s="1"/>
  <c r="D10215" i="4"/>
  <c r="F10215" i="4" s="1"/>
  <c r="D10216" i="4"/>
  <c r="F10216" i="4" s="1"/>
  <c r="D10217" i="4"/>
  <c r="F10217" i="4" s="1"/>
  <c r="D10218" i="4"/>
  <c r="F10218" i="4" s="1"/>
  <c r="D10220" i="4"/>
  <c r="F10220" i="4" s="1"/>
  <c r="D10221" i="4"/>
  <c r="F10221" i="4" s="1"/>
  <c r="D10222" i="4"/>
  <c r="F10222" i="4" s="1"/>
  <c r="D10223" i="4"/>
  <c r="F10223" i="4" s="1"/>
  <c r="D10225" i="4"/>
  <c r="F10225" i="4" s="1"/>
  <c r="D10226" i="4"/>
  <c r="F10226" i="4" s="1"/>
  <c r="D10227" i="4"/>
  <c r="F10227" i="4" s="1"/>
  <c r="D10228" i="4"/>
  <c r="F10228" i="4" s="1"/>
  <c r="D10229" i="4"/>
  <c r="F10229" i="4" s="1"/>
  <c r="D10230" i="4"/>
  <c r="F10230" i="4" s="1"/>
  <c r="D10232" i="4"/>
  <c r="F10232" i="4" s="1"/>
  <c r="D10233" i="4"/>
  <c r="F10233" i="4" s="1"/>
  <c r="D10234" i="4"/>
  <c r="F10234" i="4" s="1"/>
  <c r="D10235" i="4"/>
  <c r="F10235" i="4" s="1"/>
  <c r="D10236" i="4"/>
  <c r="F10236" i="4" s="1"/>
  <c r="D10238" i="4"/>
  <c r="F10238" i="4" s="1"/>
  <c r="D10239" i="4"/>
  <c r="F10239" i="4" s="1"/>
  <c r="D10240" i="4"/>
  <c r="F10240" i="4" s="1"/>
  <c r="D10241" i="4"/>
  <c r="F10241" i="4" s="1"/>
  <c r="D10242" i="4"/>
  <c r="F10242" i="4" s="1"/>
  <c r="D10244" i="4"/>
  <c r="F10244" i="4" s="1"/>
  <c r="D10245" i="4"/>
  <c r="F10245" i="4" s="1"/>
  <c r="D10246" i="4"/>
  <c r="F10246" i="4" s="1"/>
  <c r="D10247" i="4"/>
  <c r="F10247" i="4" s="1"/>
  <c r="D10248" i="4"/>
  <c r="F10248" i="4" s="1"/>
  <c r="D10249" i="4"/>
  <c r="F10249" i="4" s="1"/>
  <c r="D10250" i="4"/>
  <c r="F10250" i="4" s="1"/>
  <c r="D10251" i="4"/>
  <c r="F10251" i="4" s="1"/>
  <c r="D10253" i="4"/>
  <c r="F10253" i="4" s="1"/>
  <c r="D10254" i="4"/>
  <c r="F10254" i="4" s="1"/>
  <c r="D10255" i="4"/>
  <c r="F10255" i="4" s="1"/>
  <c r="D10256" i="4"/>
  <c r="F10256" i="4" s="1"/>
  <c r="D10257" i="4"/>
  <c r="F10257" i="4" s="1"/>
  <c r="D10259" i="4"/>
  <c r="F10259" i="4" s="1"/>
  <c r="D10260" i="4"/>
  <c r="F10260" i="4" s="1"/>
  <c r="D10261" i="4"/>
  <c r="F10261" i="4" s="1"/>
  <c r="D10262" i="4"/>
  <c r="F10262" i="4" s="1"/>
  <c r="D10263" i="4"/>
  <c r="F10263" i="4" s="1"/>
  <c r="D10264" i="4"/>
  <c r="F10264" i="4" s="1"/>
  <c r="D10265" i="4"/>
  <c r="F10265" i="4" s="1"/>
  <c r="D10266" i="4"/>
  <c r="F10266" i="4" s="1"/>
  <c r="D10267" i="4"/>
  <c r="F10267" i="4" s="1"/>
  <c r="D10268" i="4"/>
  <c r="F10268" i="4" s="1"/>
  <c r="D10269" i="4"/>
  <c r="F10269" i="4" s="1"/>
  <c r="D10270" i="4"/>
  <c r="F10270" i="4" s="1"/>
  <c r="D10272" i="4"/>
  <c r="F10272" i="4" s="1"/>
  <c r="D10273" i="4"/>
  <c r="F10273" i="4" s="1"/>
  <c r="D10274" i="4"/>
  <c r="F10274" i="4" s="1"/>
  <c r="D10275" i="4"/>
  <c r="F10275" i="4" s="1"/>
  <c r="D10276" i="4"/>
  <c r="F10276" i="4" s="1"/>
  <c r="D10277" i="4"/>
  <c r="F10277" i="4" s="1"/>
  <c r="D10279" i="4"/>
  <c r="F10279" i="4" s="1"/>
  <c r="D10280" i="4"/>
  <c r="F10280" i="4" s="1"/>
  <c r="D10281" i="4"/>
  <c r="F10281" i="4" s="1"/>
  <c r="D10282" i="4"/>
  <c r="F10282" i="4" s="1"/>
  <c r="D10283" i="4"/>
  <c r="F10283" i="4" s="1"/>
  <c r="D10284" i="4"/>
  <c r="F10284" i="4" s="1"/>
  <c r="D10286" i="4"/>
  <c r="F10286" i="4" s="1"/>
  <c r="D10287" i="4"/>
  <c r="F10287" i="4" s="1"/>
  <c r="D10288" i="4"/>
  <c r="F10288" i="4" s="1"/>
  <c r="D10290" i="4"/>
  <c r="F10290" i="4" s="1"/>
  <c r="D10291" i="4"/>
  <c r="F10291" i="4" s="1"/>
  <c r="D10293" i="4"/>
  <c r="F10293" i="4" s="1"/>
  <c r="D10294" i="4"/>
  <c r="F10294" i="4" s="1"/>
  <c r="D10295" i="4"/>
  <c r="F10295" i="4" s="1"/>
  <c r="D10296" i="4"/>
  <c r="F10296" i="4" s="1"/>
  <c r="D10297" i="4"/>
  <c r="F10297" i="4" s="1"/>
  <c r="D10298" i="4"/>
  <c r="F10298" i="4" s="1"/>
  <c r="D10299" i="4"/>
  <c r="F10299" i="4" s="1"/>
  <c r="D10301" i="4"/>
  <c r="F10301" i="4" s="1"/>
  <c r="D10302" i="4"/>
  <c r="F10302" i="4" s="1"/>
  <c r="D10303" i="4"/>
  <c r="F10303" i="4" s="1"/>
  <c r="D10305" i="4"/>
  <c r="F10305" i="4" s="1"/>
  <c r="D10306" i="4"/>
  <c r="F10306" i="4" s="1"/>
  <c r="D10307" i="4"/>
  <c r="F10307" i="4" s="1"/>
  <c r="D10308" i="4"/>
  <c r="F10308" i="4" s="1"/>
  <c r="D10309" i="4"/>
  <c r="F10309" i="4" s="1"/>
  <c r="D10310" i="4"/>
  <c r="F10310" i="4" s="1"/>
  <c r="D10312" i="4"/>
  <c r="F10312" i="4" s="1"/>
  <c r="D10313" i="4"/>
  <c r="F10313" i="4" s="1"/>
  <c r="D10314" i="4"/>
  <c r="F10314" i="4" s="1"/>
  <c r="D10315" i="4"/>
  <c r="F10315" i="4" s="1"/>
  <c r="D10317" i="4"/>
  <c r="F10317" i="4" s="1"/>
  <c r="D10318" i="4"/>
  <c r="F10318" i="4" s="1"/>
  <c r="D10319" i="4"/>
  <c r="F10319" i="4" s="1"/>
  <c r="D10320" i="4"/>
  <c r="F10320" i="4" s="1"/>
  <c r="D10321" i="4"/>
  <c r="F10321" i="4" s="1"/>
  <c r="D10322" i="4"/>
  <c r="F10322" i="4" s="1"/>
  <c r="D10323" i="4"/>
  <c r="F10323" i="4" s="1"/>
  <c r="D10325" i="4"/>
  <c r="F10325" i="4" s="1"/>
  <c r="D10326" i="4"/>
  <c r="F10326" i="4" s="1"/>
  <c r="D10327" i="4"/>
  <c r="F10327" i="4" s="1"/>
  <c r="D10329" i="4"/>
  <c r="F10329" i="4" s="1"/>
  <c r="D10330" i="4"/>
  <c r="F10330" i="4" s="1"/>
  <c r="D10331" i="4"/>
  <c r="F10331" i="4" s="1"/>
  <c r="D10333" i="4"/>
  <c r="F10333" i="4" s="1"/>
  <c r="D10335" i="4"/>
  <c r="F10335" i="4" s="1"/>
  <c r="D10336" i="4"/>
  <c r="F10336" i="4" s="1"/>
  <c r="D10337" i="4"/>
  <c r="F10337" i="4" s="1"/>
  <c r="D10338" i="4"/>
  <c r="F10338" i="4" s="1"/>
  <c r="D10339" i="4"/>
  <c r="F10339" i="4" s="1"/>
  <c r="D10341" i="4"/>
  <c r="F10341" i="4" s="1"/>
  <c r="D10342" i="4"/>
  <c r="F10342" i="4" s="1"/>
  <c r="D10343" i="4"/>
  <c r="F10343" i="4" s="1"/>
  <c r="D10344" i="4"/>
  <c r="F10344" i="4" s="1"/>
  <c r="D10346" i="4"/>
  <c r="F10346" i="4" s="1"/>
  <c r="D10347" i="4"/>
  <c r="F10347" i="4" s="1"/>
  <c r="D10348" i="4"/>
  <c r="F10348" i="4" s="1"/>
  <c r="D10349" i="4"/>
  <c r="F10349" i="4" s="1"/>
  <c r="D10352" i="4"/>
  <c r="F10352" i="4" s="1"/>
  <c r="D10353" i="4"/>
  <c r="F10353" i="4" s="1"/>
  <c r="D10354" i="4"/>
  <c r="F10354" i="4" s="1"/>
  <c r="D10355" i="4"/>
  <c r="F10355" i="4" s="1"/>
  <c r="D10356" i="4"/>
  <c r="F10356" i="4" s="1"/>
  <c r="D10357" i="4"/>
  <c r="F10357" i="4" s="1"/>
  <c r="D10358" i="4"/>
  <c r="F10358" i="4" s="1"/>
  <c r="D10359" i="4"/>
  <c r="F10359" i="4" s="1"/>
  <c r="D10360" i="4"/>
  <c r="F10360" i="4" s="1"/>
  <c r="D10363" i="4"/>
  <c r="F10363" i="4" s="1"/>
  <c r="D10364" i="4"/>
  <c r="F10364" i="4" s="1"/>
  <c r="D10365" i="4"/>
  <c r="F10365" i="4" s="1"/>
  <c r="D10366" i="4"/>
  <c r="F10366" i="4" s="1"/>
  <c r="D10367" i="4"/>
  <c r="F10367" i="4" s="1"/>
  <c r="D10368" i="4"/>
  <c r="F10368" i="4" s="1"/>
  <c r="D10369" i="4"/>
  <c r="F10369" i="4" s="1"/>
  <c r="D10370" i="4"/>
  <c r="F10370" i="4" s="1"/>
  <c r="D10372" i="4"/>
  <c r="F10372" i="4" s="1"/>
  <c r="D10373" i="4"/>
  <c r="F10373" i="4" s="1"/>
  <c r="D10374" i="4"/>
  <c r="F10374" i="4" s="1"/>
  <c r="D10375" i="4"/>
  <c r="F10375" i="4" s="1"/>
  <c r="D10376" i="4"/>
  <c r="F10376" i="4" s="1"/>
  <c r="D10377" i="4"/>
  <c r="F10377" i="4" s="1"/>
  <c r="D10378" i="4"/>
  <c r="F10378" i="4" s="1"/>
  <c r="D10380" i="4"/>
  <c r="F10380" i="4" s="1"/>
  <c r="D10381" i="4"/>
  <c r="F10381" i="4" s="1"/>
  <c r="D10382" i="4"/>
  <c r="F10382" i="4" s="1"/>
  <c r="D10383" i="4"/>
  <c r="F10383" i="4" s="1"/>
  <c r="D10384" i="4"/>
  <c r="F10384" i="4" s="1"/>
  <c r="D10385" i="4"/>
  <c r="F10385" i="4" s="1"/>
  <c r="D10387" i="4"/>
  <c r="F10387" i="4" s="1"/>
  <c r="D10388" i="4"/>
  <c r="F10388" i="4" s="1"/>
  <c r="D10389" i="4"/>
  <c r="F10389" i="4" s="1"/>
  <c r="D10390" i="4"/>
  <c r="F10390" i="4" s="1"/>
  <c r="D10391" i="4"/>
  <c r="F10391" i="4" s="1"/>
  <c r="D10392" i="4"/>
  <c r="F10392" i="4" s="1"/>
  <c r="D10393" i="4"/>
  <c r="F10393" i="4" s="1"/>
  <c r="D10395" i="4"/>
  <c r="F10395" i="4" s="1"/>
  <c r="D10396" i="4"/>
  <c r="F10396" i="4" s="1"/>
  <c r="D10397" i="4"/>
  <c r="F10397" i="4" s="1"/>
  <c r="D10398" i="4"/>
  <c r="F10398" i="4" s="1"/>
  <c r="D10399" i="4"/>
  <c r="F10399" i="4" s="1"/>
  <c r="D10400" i="4"/>
  <c r="F10400" i="4" s="1"/>
  <c r="D10402" i="4"/>
  <c r="F10402" i="4" s="1"/>
  <c r="D10403" i="4"/>
  <c r="F10403" i="4" s="1"/>
  <c r="D10404" i="4"/>
  <c r="F10404" i="4" s="1"/>
  <c r="D10405" i="4"/>
  <c r="F10405" i="4" s="1"/>
  <c r="D10406" i="4"/>
  <c r="F10406" i="4" s="1"/>
  <c r="D10407" i="4"/>
  <c r="F10407" i="4" s="1"/>
  <c r="D10408" i="4"/>
  <c r="F10408" i="4" s="1"/>
  <c r="D10411" i="4"/>
  <c r="F10411" i="4" s="1"/>
  <c r="D10412" i="4"/>
  <c r="F10412" i="4" s="1"/>
  <c r="D10413" i="4"/>
  <c r="F10413" i="4" s="1"/>
  <c r="D10414" i="4"/>
  <c r="F10414" i="4" s="1"/>
  <c r="D10415" i="4"/>
  <c r="F10415" i="4" s="1"/>
  <c r="D10416" i="4"/>
  <c r="F10416" i="4" s="1"/>
  <c r="D10417" i="4"/>
  <c r="F10417" i="4" s="1"/>
  <c r="D10418" i="4"/>
  <c r="F10418" i="4" s="1"/>
  <c r="D10419" i="4"/>
  <c r="F10419" i="4" s="1"/>
  <c r="D10420" i="4"/>
  <c r="F10420" i="4" s="1"/>
  <c r="D10423" i="4"/>
  <c r="F10423" i="4" s="1"/>
  <c r="D10425" i="4"/>
  <c r="F10425" i="4" s="1"/>
  <c r="D10426" i="4"/>
  <c r="F10426" i="4" s="1"/>
  <c r="D10427" i="4"/>
  <c r="F10427" i="4" s="1"/>
  <c r="D10428" i="4"/>
  <c r="F10428" i="4" s="1"/>
  <c r="D10429" i="4"/>
  <c r="F10429" i="4" s="1"/>
  <c r="D10430" i="4"/>
  <c r="F10430" i="4" s="1"/>
  <c r="D10431" i="4"/>
  <c r="F10431" i="4" s="1"/>
  <c r="D10432" i="4"/>
  <c r="F10432" i="4" s="1"/>
  <c r="D10433" i="4"/>
  <c r="F10433" i="4" s="1"/>
  <c r="D10434" i="4"/>
  <c r="F10434" i="4" s="1"/>
  <c r="D10435" i="4"/>
  <c r="F10435" i="4" s="1"/>
  <c r="D10436" i="4"/>
  <c r="F10436" i="4" s="1"/>
  <c r="D10437" i="4"/>
  <c r="F10437" i="4" s="1"/>
  <c r="D10438" i="4"/>
  <c r="F10438" i="4" s="1"/>
  <c r="D10441" i="4"/>
  <c r="F10441" i="4" s="1"/>
  <c r="D10442" i="4"/>
  <c r="F10442" i="4" s="1"/>
  <c r="D10443" i="4"/>
  <c r="F10443" i="4" s="1"/>
  <c r="D10444" i="4"/>
  <c r="F10444" i="4" s="1"/>
  <c r="D10445" i="4"/>
  <c r="F10445" i="4" s="1"/>
  <c r="D10446" i="4"/>
  <c r="F10446" i="4" s="1"/>
  <c r="D10447" i="4"/>
  <c r="F10447" i="4" s="1"/>
  <c r="D10448" i="4"/>
  <c r="F10448" i="4" s="1"/>
  <c r="D10449" i="4"/>
  <c r="F10449" i="4" s="1"/>
  <c r="D10450" i="4"/>
  <c r="F10450" i="4" s="1"/>
  <c r="D10451" i="4"/>
  <c r="F10451" i="4" s="1"/>
  <c r="D10452" i="4"/>
  <c r="F10452" i="4" s="1"/>
  <c r="D10453" i="4"/>
  <c r="F10453" i="4" s="1"/>
  <c r="D10454" i="4"/>
  <c r="F10454" i="4" s="1"/>
  <c r="D10455" i="4"/>
  <c r="F10455" i="4" s="1"/>
  <c r="D10456" i="4"/>
  <c r="F10456" i="4" s="1"/>
  <c r="D10458" i="4"/>
  <c r="F10458" i="4" s="1"/>
  <c r="D10459" i="4"/>
  <c r="F10459" i="4" s="1"/>
  <c r="D10461" i="4"/>
  <c r="F10461" i="4" s="1"/>
  <c r="D10462" i="4"/>
  <c r="F10462" i="4" s="1"/>
  <c r="D10464" i="4"/>
  <c r="F10464" i="4" s="1"/>
  <c r="D10465" i="4"/>
  <c r="F10465" i="4" s="1"/>
  <c r="D10466" i="4"/>
  <c r="F10466" i="4" s="1"/>
  <c r="D10467" i="4"/>
  <c r="F10467" i="4" s="1"/>
  <c r="D10468" i="4"/>
  <c r="F10468" i="4" s="1"/>
  <c r="D10469" i="4"/>
  <c r="F10469" i="4" s="1"/>
  <c r="D10470" i="4"/>
  <c r="F10470" i="4" s="1"/>
  <c r="D10471" i="4"/>
  <c r="F10471" i="4" s="1"/>
  <c r="D10472" i="4"/>
  <c r="F10472" i="4" s="1"/>
  <c r="D10473" i="4"/>
  <c r="F10473" i="4" s="1"/>
  <c r="D10474" i="4"/>
  <c r="F10474" i="4" s="1"/>
  <c r="D10475" i="4"/>
  <c r="F10475" i="4" s="1"/>
  <c r="D10477" i="4"/>
  <c r="F10477" i="4" s="1"/>
  <c r="D10478" i="4"/>
  <c r="F10478" i="4" s="1"/>
  <c r="D10479" i="4"/>
  <c r="F10479" i="4" s="1"/>
  <c r="D10480" i="4"/>
  <c r="F10480" i="4" s="1"/>
  <c r="D10481" i="4"/>
  <c r="F10481" i="4" s="1"/>
  <c r="D10482" i="4"/>
  <c r="F10482" i="4" s="1"/>
  <c r="D10483" i="4"/>
  <c r="F10483" i="4" s="1"/>
  <c r="D10484" i="4"/>
  <c r="F10484" i="4" s="1"/>
  <c r="D10485" i="4"/>
  <c r="F10485" i="4" s="1"/>
  <c r="D10486" i="4"/>
  <c r="F10486" i="4" s="1"/>
  <c r="D10487" i="4"/>
  <c r="F10487" i="4" s="1"/>
  <c r="D10488" i="4"/>
  <c r="F10488" i="4" s="1"/>
  <c r="D10490" i="4"/>
  <c r="F10490" i="4" s="1"/>
  <c r="D10491" i="4"/>
  <c r="F10491" i="4" s="1"/>
  <c r="D10492" i="4"/>
  <c r="F10492" i="4" s="1"/>
  <c r="D10493" i="4"/>
  <c r="F10493" i="4" s="1"/>
  <c r="D10494" i="4"/>
  <c r="F10494" i="4" s="1"/>
  <c r="D10495" i="4"/>
  <c r="F10495" i="4" s="1"/>
  <c r="D10496" i="4"/>
  <c r="F10496" i="4" s="1"/>
  <c r="D10497" i="4"/>
  <c r="F10497" i="4" s="1"/>
  <c r="D10498" i="4"/>
  <c r="F10498" i="4" s="1"/>
  <c r="D10499" i="4"/>
  <c r="F10499" i="4" s="1"/>
  <c r="D10500" i="4"/>
  <c r="F10500" i="4" s="1"/>
  <c r="D10502" i="4"/>
  <c r="F10502" i="4" s="1"/>
  <c r="D10503" i="4"/>
  <c r="F10503" i="4" s="1"/>
  <c r="D10504" i="4"/>
  <c r="F10504" i="4" s="1"/>
  <c r="D10505" i="4"/>
  <c r="F10505" i="4" s="1"/>
  <c r="D10506" i="4"/>
  <c r="F10506" i="4" s="1"/>
  <c r="D10507" i="4"/>
  <c r="F10507" i="4" s="1"/>
  <c r="D10508" i="4"/>
  <c r="F10508" i="4" s="1"/>
  <c r="D10509" i="4"/>
  <c r="F10509" i="4" s="1"/>
  <c r="D10510" i="4"/>
  <c r="F10510" i="4" s="1"/>
  <c r="D10511" i="4"/>
  <c r="F10511" i="4" s="1"/>
  <c r="D10512" i="4"/>
  <c r="F10512" i="4" s="1"/>
  <c r="D10513" i="4"/>
  <c r="F10513" i="4" s="1"/>
  <c r="D10514" i="4"/>
  <c r="F10514" i="4" s="1"/>
  <c r="D10515" i="4"/>
  <c r="F10515" i="4" s="1"/>
  <c r="D10516" i="4"/>
  <c r="F10516" i="4" s="1"/>
  <c r="D10517" i="4"/>
  <c r="F10517" i="4" s="1"/>
  <c r="D10518" i="4"/>
  <c r="F10518" i="4" s="1"/>
  <c r="D10519" i="4"/>
  <c r="F10519" i="4" s="1"/>
  <c r="D10521" i="4"/>
  <c r="F10521" i="4" s="1"/>
  <c r="D10522" i="4"/>
  <c r="F10522" i="4" s="1"/>
  <c r="D10523" i="4"/>
  <c r="F10523" i="4" s="1"/>
  <c r="D10525" i="4"/>
  <c r="F10525" i="4" s="1"/>
  <c r="D10526" i="4"/>
  <c r="F10526" i="4" s="1"/>
  <c r="D10527" i="4"/>
  <c r="F10527" i="4" s="1"/>
  <c r="D10528" i="4"/>
  <c r="F10528" i="4" s="1"/>
  <c r="D10529" i="4"/>
  <c r="F10529" i="4" s="1"/>
  <c r="D10530" i="4"/>
  <c r="F10530" i="4" s="1"/>
  <c r="D10531" i="4"/>
  <c r="F10531" i="4" s="1"/>
  <c r="D10532" i="4"/>
  <c r="F10532" i="4" s="1"/>
  <c r="D10533" i="4"/>
  <c r="F10533" i="4" s="1"/>
  <c r="D10534" i="4"/>
  <c r="F10534" i="4" s="1"/>
  <c r="D10535" i="4"/>
  <c r="F10535" i="4" s="1"/>
  <c r="D10536" i="4"/>
  <c r="F10536" i="4" s="1"/>
  <c r="D10538" i="4"/>
  <c r="F10538" i="4" s="1"/>
  <c r="D10539" i="4"/>
  <c r="F10539" i="4" s="1"/>
  <c r="D10540" i="4"/>
  <c r="F10540" i="4" s="1"/>
  <c r="D10541" i="4"/>
  <c r="F10541" i="4" s="1"/>
  <c r="D10542" i="4"/>
  <c r="F10542" i="4" s="1"/>
  <c r="D10544" i="4"/>
  <c r="F10544" i="4" s="1"/>
  <c r="D10545" i="4"/>
  <c r="F10545" i="4" s="1"/>
  <c r="D10546" i="4"/>
  <c r="F10546" i="4" s="1"/>
  <c r="D10547" i="4"/>
  <c r="F10547" i="4" s="1"/>
  <c r="D10548" i="4"/>
  <c r="F10548" i="4" s="1"/>
  <c r="D10549" i="4"/>
  <c r="F10549" i="4" s="1"/>
  <c r="D10550" i="4"/>
  <c r="F10550" i="4" s="1"/>
  <c r="D10551" i="4"/>
  <c r="F10551" i="4" s="1"/>
  <c r="D10553" i="4"/>
  <c r="F10553" i="4" s="1"/>
  <c r="D10554" i="4"/>
  <c r="F10554" i="4" s="1"/>
  <c r="D10555" i="4"/>
  <c r="F10555" i="4" s="1"/>
  <c r="D10556" i="4"/>
  <c r="F10556" i="4" s="1"/>
  <c r="D10557" i="4"/>
  <c r="F10557" i="4" s="1"/>
  <c r="D10558" i="4"/>
  <c r="F10558" i="4" s="1"/>
  <c r="D10559" i="4"/>
  <c r="F10559" i="4" s="1"/>
  <c r="D10560" i="4"/>
  <c r="F10560" i="4" s="1"/>
  <c r="D10561" i="4"/>
  <c r="F10561" i="4" s="1"/>
  <c r="D10562" i="4"/>
  <c r="F10562" i="4" s="1"/>
  <c r="D10563" i="4"/>
  <c r="F10563" i="4" s="1"/>
  <c r="D10564" i="4"/>
  <c r="F10564" i="4" s="1"/>
  <c r="D10565" i="4"/>
  <c r="F10565" i="4" s="1"/>
  <c r="D10567" i="4"/>
  <c r="F10567" i="4" s="1"/>
  <c r="D10568" i="4"/>
  <c r="F10568" i="4" s="1"/>
  <c r="D10570" i="4"/>
  <c r="F10570" i="4" s="1"/>
  <c r="D10572" i="4"/>
  <c r="F10572" i="4" s="1"/>
  <c r="D10573" i="4"/>
  <c r="F10573" i="4" s="1"/>
  <c r="D10574" i="4"/>
  <c r="F10574" i="4" s="1"/>
  <c r="D10575" i="4"/>
  <c r="F10575" i="4" s="1"/>
  <c r="D10576" i="4"/>
  <c r="F10576" i="4" s="1"/>
  <c r="D10577" i="4"/>
  <c r="F10577" i="4" s="1"/>
  <c r="D10578" i="4"/>
  <c r="F10578" i="4" s="1"/>
  <c r="D10579" i="4"/>
  <c r="F10579" i="4" s="1"/>
  <c r="D10582" i="4"/>
  <c r="F10582" i="4" s="1"/>
  <c r="D10583" i="4"/>
  <c r="F10583" i="4" s="1"/>
  <c r="D10584" i="4"/>
  <c r="F10584" i="4" s="1"/>
  <c r="D10585" i="4"/>
  <c r="F10585" i="4" s="1"/>
  <c r="D10586" i="4"/>
  <c r="F10586" i="4" s="1"/>
  <c r="D10587" i="4"/>
  <c r="F10587" i="4" s="1"/>
  <c r="D10588" i="4"/>
  <c r="F10588" i="4" s="1"/>
  <c r="D10590" i="4"/>
  <c r="F10590" i="4" s="1"/>
  <c r="D10592" i="4"/>
  <c r="F10592" i="4" s="1"/>
  <c r="D10593" i="4"/>
  <c r="F10593" i="4" s="1"/>
  <c r="D10594" i="4"/>
  <c r="F10594" i="4" s="1"/>
  <c r="D10595" i="4"/>
  <c r="F10595" i="4" s="1"/>
  <c r="D10596" i="4"/>
  <c r="F10596" i="4" s="1"/>
  <c r="D10597" i="4"/>
  <c r="F10597" i="4" s="1"/>
  <c r="D10598" i="4"/>
  <c r="F10598" i="4" s="1"/>
  <c r="D10599" i="4"/>
  <c r="F10599" i="4" s="1"/>
  <c r="D10600" i="4"/>
  <c r="F10600" i="4" s="1"/>
  <c r="D10601" i="4"/>
  <c r="F10601" i="4" s="1"/>
  <c r="D10602" i="4"/>
  <c r="F10602" i="4" s="1"/>
  <c r="D10603" i="4"/>
  <c r="F10603" i="4" s="1"/>
  <c r="D10604" i="4"/>
  <c r="F10604" i="4" s="1"/>
  <c r="D10607" i="4"/>
  <c r="F10607" i="4" s="1"/>
  <c r="D10608" i="4"/>
  <c r="F10608" i="4" s="1"/>
  <c r="D10609" i="4"/>
  <c r="F10609" i="4" s="1"/>
  <c r="D10610" i="4"/>
  <c r="F10610" i="4" s="1"/>
  <c r="D10611" i="4"/>
  <c r="F10611" i="4" s="1"/>
  <c r="D10612" i="4"/>
  <c r="F10612" i="4" s="1"/>
  <c r="D10613" i="4"/>
  <c r="F10613" i="4" s="1"/>
  <c r="D10614" i="4"/>
  <c r="F10614" i="4" s="1"/>
  <c r="D10615" i="4"/>
  <c r="F10615" i="4" s="1"/>
  <c r="D10616" i="4"/>
  <c r="F10616" i="4" s="1"/>
  <c r="D10617" i="4"/>
  <c r="F10617" i="4" s="1"/>
  <c r="D10618" i="4"/>
  <c r="F10618" i="4" s="1"/>
  <c r="D10619" i="4"/>
  <c r="F10619" i="4" s="1"/>
  <c r="D10620" i="4"/>
  <c r="F10620" i="4" s="1"/>
  <c r="D10621" i="4"/>
  <c r="F10621" i="4" s="1"/>
  <c r="D10623" i="4"/>
  <c r="F10623" i="4" s="1"/>
  <c r="D10624" i="4"/>
  <c r="F10624" i="4" s="1"/>
  <c r="D10625" i="4"/>
  <c r="F10625" i="4" s="1"/>
  <c r="D10626" i="4"/>
  <c r="F10626" i="4" s="1"/>
  <c r="D10627" i="4"/>
  <c r="F10627" i="4" s="1"/>
  <c r="D10628" i="4"/>
  <c r="F10628" i="4" s="1"/>
  <c r="D10629" i="4"/>
  <c r="F10629" i="4" s="1"/>
  <c r="D10630" i="4"/>
  <c r="F10630" i="4" s="1"/>
  <c r="D10631" i="4"/>
  <c r="F10631" i="4" s="1"/>
  <c r="D10632" i="4"/>
  <c r="F10632" i="4" s="1"/>
  <c r="D10634" i="4"/>
  <c r="F10634" i="4" s="1"/>
  <c r="D10636" i="4"/>
  <c r="F10636" i="4" s="1"/>
  <c r="D10637" i="4"/>
  <c r="F10637" i="4" s="1"/>
  <c r="D10638" i="4"/>
  <c r="F10638" i="4" s="1"/>
  <c r="D10639" i="4"/>
  <c r="F10639" i="4" s="1"/>
  <c r="D10640" i="4"/>
  <c r="F10640" i="4" s="1"/>
  <c r="D10641" i="4"/>
  <c r="F10641" i="4" s="1"/>
  <c r="D10642" i="4"/>
  <c r="F10642" i="4" s="1"/>
  <c r="D10643" i="4"/>
  <c r="F10643" i="4" s="1"/>
  <c r="D10644" i="4"/>
  <c r="F10644" i="4" s="1"/>
  <c r="D10645" i="4"/>
  <c r="F10645" i="4" s="1"/>
  <c r="D10646" i="4"/>
  <c r="F10646" i="4" s="1"/>
  <c r="D10648" i="4"/>
  <c r="F10648" i="4" s="1"/>
  <c r="D10649" i="4"/>
  <c r="F10649" i="4" s="1"/>
  <c r="D10650" i="4"/>
  <c r="F10650" i="4" s="1"/>
  <c r="D10651" i="4"/>
  <c r="F10651" i="4" s="1"/>
  <c r="D10652" i="4"/>
  <c r="F10652" i="4" s="1"/>
  <c r="D10653" i="4"/>
  <c r="F10653" i="4" s="1"/>
  <c r="D10654" i="4"/>
  <c r="F10654" i="4" s="1"/>
  <c r="D10655" i="4"/>
  <c r="F10655" i="4" s="1"/>
  <c r="D10656" i="4"/>
  <c r="F10656" i="4" s="1"/>
  <c r="D10657" i="4"/>
  <c r="F10657" i="4" s="1"/>
  <c r="D10658" i="4"/>
  <c r="F10658" i="4" s="1"/>
  <c r="D10659" i="4"/>
  <c r="F10659" i="4" s="1"/>
  <c r="D10661" i="4"/>
  <c r="F10661" i="4" s="1"/>
  <c r="D10662" i="4"/>
  <c r="F10662" i="4" s="1"/>
  <c r="D10663" i="4"/>
  <c r="F10663" i="4" s="1"/>
  <c r="D10664" i="4"/>
  <c r="F10664" i="4" s="1"/>
  <c r="D10665" i="4"/>
  <c r="F10665" i="4" s="1"/>
  <c r="D10666" i="4"/>
  <c r="F10666" i="4" s="1"/>
  <c r="D10668" i="4"/>
  <c r="F10668" i="4" s="1"/>
  <c r="D10669" i="4"/>
  <c r="F10669" i="4" s="1"/>
  <c r="D10670" i="4"/>
  <c r="F10670" i="4" s="1"/>
  <c r="D10671" i="4"/>
  <c r="F10671" i="4" s="1"/>
  <c r="D10672" i="4"/>
  <c r="F10672" i="4" s="1"/>
  <c r="D10673" i="4"/>
  <c r="F10673" i="4" s="1"/>
  <c r="D10674" i="4"/>
  <c r="F10674" i="4" s="1"/>
  <c r="D10675" i="4"/>
  <c r="F10675" i="4" s="1"/>
  <c r="D10676" i="4"/>
  <c r="F10676" i="4" s="1"/>
  <c r="D10678" i="4"/>
  <c r="F10678" i="4" s="1"/>
  <c r="D10679" i="4"/>
  <c r="F10679" i="4" s="1"/>
  <c r="D10680" i="4"/>
  <c r="F10680" i="4" s="1"/>
  <c r="D10681" i="4"/>
  <c r="F10681" i="4" s="1"/>
  <c r="D10682" i="4"/>
  <c r="F10682" i="4" s="1"/>
  <c r="D10683" i="4"/>
  <c r="F10683" i="4" s="1"/>
  <c r="D10684" i="4"/>
  <c r="F10684" i="4" s="1"/>
  <c r="D10686" i="4"/>
  <c r="F10686" i="4" s="1"/>
  <c r="D10687" i="4"/>
  <c r="F10687" i="4" s="1"/>
  <c r="D10688" i="4"/>
  <c r="F10688" i="4" s="1"/>
  <c r="D10689" i="4"/>
  <c r="F10689" i="4" s="1"/>
  <c r="D10690" i="4"/>
  <c r="F10690" i="4" s="1"/>
  <c r="D10691" i="4"/>
  <c r="F10691" i="4" s="1"/>
  <c r="D10692" i="4"/>
  <c r="F10692" i="4" s="1"/>
  <c r="D10694" i="4"/>
  <c r="F10694" i="4" s="1"/>
  <c r="D10695" i="4"/>
  <c r="F10695" i="4" s="1"/>
  <c r="D10696" i="4"/>
  <c r="F10696" i="4" s="1"/>
  <c r="D10697" i="4"/>
  <c r="F10697" i="4" s="1"/>
  <c r="D10698" i="4"/>
  <c r="F10698" i="4" s="1"/>
  <c r="D10699" i="4"/>
  <c r="F10699" i="4" s="1"/>
  <c r="D10700" i="4"/>
  <c r="F10700" i="4" s="1"/>
  <c r="D10702" i="4"/>
  <c r="F10702" i="4" s="1"/>
  <c r="D10703" i="4"/>
  <c r="F10703" i="4" s="1"/>
  <c r="D10704" i="4"/>
  <c r="F10704" i="4" s="1"/>
  <c r="D10705" i="4"/>
  <c r="F10705" i="4" s="1"/>
  <c r="D10706" i="4"/>
  <c r="F10706" i="4" s="1"/>
  <c r="D10707" i="4"/>
  <c r="F10707" i="4" s="1"/>
  <c r="D10709" i="4"/>
  <c r="F10709" i="4" s="1"/>
  <c r="D10710" i="4"/>
  <c r="F10710" i="4" s="1"/>
  <c r="D10711" i="4"/>
  <c r="F10711" i="4" s="1"/>
  <c r="D10713" i="4"/>
  <c r="F10713" i="4" s="1"/>
  <c r="D10714" i="4"/>
  <c r="F10714" i="4" s="1"/>
  <c r="D10715" i="4"/>
  <c r="F10715" i="4" s="1"/>
  <c r="D10716" i="4"/>
  <c r="F10716" i="4" s="1"/>
  <c r="D10717" i="4"/>
  <c r="F10717" i="4" s="1"/>
  <c r="D10718" i="4"/>
  <c r="F10718" i="4" s="1"/>
  <c r="D10719" i="4"/>
  <c r="F10719" i="4" s="1"/>
  <c r="D10720" i="4"/>
  <c r="F10720" i="4" s="1"/>
  <c r="D10722" i="4"/>
  <c r="F10722" i="4" s="1"/>
  <c r="D10723" i="4"/>
  <c r="F10723" i="4" s="1"/>
  <c r="D10724" i="4"/>
  <c r="F10724" i="4" s="1"/>
  <c r="D10725" i="4"/>
  <c r="F10725" i="4" s="1"/>
  <c r="D10726" i="4"/>
  <c r="F10726" i="4" s="1"/>
  <c r="D10728" i="4"/>
  <c r="F10728" i="4" s="1"/>
  <c r="D10729" i="4"/>
  <c r="F10729" i="4" s="1"/>
  <c r="D10730" i="4"/>
  <c r="F10730" i="4" s="1"/>
  <c r="D10731" i="4"/>
  <c r="F10731" i="4" s="1"/>
  <c r="D10732" i="4"/>
  <c r="F10732" i="4" s="1"/>
  <c r="D10733" i="4"/>
  <c r="F10733" i="4" s="1"/>
  <c r="D10734" i="4"/>
  <c r="F10734" i="4" s="1"/>
  <c r="D10735" i="4"/>
  <c r="F10735" i="4" s="1"/>
  <c r="D10736" i="4"/>
  <c r="F10736" i="4" s="1"/>
  <c r="D10737" i="4"/>
  <c r="F10737" i="4" s="1"/>
  <c r="D10738" i="4"/>
  <c r="F10738" i="4" s="1"/>
  <c r="D10739" i="4"/>
  <c r="F10739" i="4" s="1"/>
  <c r="D10740" i="4"/>
  <c r="F10740" i="4" s="1"/>
  <c r="D10742" i="4"/>
  <c r="F10742" i="4" s="1"/>
  <c r="D10743" i="4"/>
  <c r="F10743" i="4" s="1"/>
  <c r="D10744" i="4"/>
  <c r="F10744" i="4" s="1"/>
  <c r="D10745" i="4"/>
  <c r="F10745" i="4" s="1"/>
  <c r="D10746" i="4"/>
  <c r="F10746" i="4" s="1"/>
  <c r="D10747" i="4"/>
  <c r="F10747" i="4" s="1"/>
  <c r="D10748" i="4"/>
  <c r="F10748" i="4" s="1"/>
  <c r="D10749" i="4"/>
  <c r="F10749" i="4" s="1"/>
  <c r="D10750" i="4"/>
  <c r="F10750" i="4" s="1"/>
  <c r="D10752" i="4"/>
  <c r="F10752" i="4" s="1"/>
  <c r="D10753" i="4"/>
  <c r="F10753" i="4" s="1"/>
  <c r="D10754" i="4"/>
  <c r="F10754" i="4" s="1"/>
  <c r="D10755" i="4"/>
  <c r="F10755" i="4" s="1"/>
  <c r="D10756" i="4"/>
  <c r="F10756" i="4" s="1"/>
  <c r="D10757" i="4"/>
  <c r="F10757" i="4" s="1"/>
  <c r="D10758" i="4"/>
  <c r="F10758" i="4" s="1"/>
  <c r="D10759" i="4"/>
  <c r="F10759" i="4" s="1"/>
  <c r="D10760" i="4"/>
  <c r="F10760" i="4" s="1"/>
  <c r="D10761" i="4"/>
  <c r="F10761" i="4" s="1"/>
  <c r="D10762" i="4"/>
  <c r="F10762" i="4" s="1"/>
  <c r="D10763" i="4"/>
  <c r="F10763" i="4" s="1"/>
  <c r="D10764" i="4"/>
  <c r="F10764" i="4" s="1"/>
  <c r="D10766" i="4"/>
  <c r="F10766" i="4" s="1"/>
  <c r="D10767" i="4"/>
  <c r="F10767" i="4" s="1"/>
  <c r="D10768" i="4"/>
  <c r="F10768" i="4" s="1"/>
  <c r="D10769" i="4"/>
  <c r="F10769" i="4" s="1"/>
  <c r="D10770" i="4"/>
  <c r="F10770" i="4" s="1"/>
  <c r="D10771" i="4"/>
  <c r="F10771" i="4" s="1"/>
  <c r="D10772" i="4"/>
  <c r="F10772" i="4" s="1"/>
  <c r="D10773" i="4"/>
  <c r="F10773" i="4" s="1"/>
  <c r="D10774" i="4"/>
  <c r="F10774" i="4" s="1"/>
  <c r="D10775" i="4"/>
  <c r="F10775" i="4" s="1"/>
  <c r="D10777" i="4"/>
  <c r="F10777" i="4" s="1"/>
  <c r="D10778" i="4"/>
  <c r="F10778" i="4" s="1"/>
  <c r="D10779" i="4"/>
  <c r="F10779" i="4" s="1"/>
  <c r="D10780" i="4"/>
  <c r="F10780" i="4" s="1"/>
  <c r="D10781" i="4"/>
  <c r="F10781" i="4" s="1"/>
  <c r="D10782" i="4"/>
  <c r="F10782" i="4" s="1"/>
  <c r="D10783" i="4"/>
  <c r="F10783" i="4" s="1"/>
  <c r="D10784" i="4"/>
  <c r="F10784" i="4" s="1"/>
  <c r="D10785" i="4"/>
  <c r="F10785" i="4" s="1"/>
  <c r="D10786" i="4"/>
  <c r="F10786" i="4" s="1"/>
  <c r="D10787" i="4"/>
  <c r="F10787" i="4" s="1"/>
  <c r="D10788" i="4"/>
  <c r="F10788" i="4" s="1"/>
  <c r="D10790" i="4"/>
  <c r="F10790" i="4" s="1"/>
  <c r="D10791" i="4"/>
  <c r="F10791" i="4" s="1"/>
  <c r="D10792" i="4"/>
  <c r="F10792" i="4" s="1"/>
  <c r="D10793" i="4"/>
  <c r="F10793" i="4" s="1"/>
  <c r="D10794" i="4"/>
  <c r="F10794" i="4" s="1"/>
  <c r="D10795" i="4"/>
  <c r="F10795" i="4" s="1"/>
  <c r="D10796" i="4"/>
  <c r="F10796" i="4" s="1"/>
  <c r="D10797" i="4"/>
  <c r="F10797" i="4" s="1"/>
  <c r="D10799" i="4"/>
  <c r="F10799" i="4" s="1"/>
  <c r="D10800" i="4"/>
  <c r="F10800" i="4" s="1"/>
  <c r="D10801" i="4"/>
  <c r="F10801" i="4" s="1"/>
  <c r="D10802" i="4"/>
  <c r="F10802" i="4" s="1"/>
  <c r="D10803" i="4"/>
  <c r="F10803" i="4" s="1"/>
  <c r="D10804" i="4"/>
  <c r="F10804" i="4" s="1"/>
  <c r="D10805" i="4"/>
  <c r="F10805" i="4" s="1"/>
  <c r="D10806" i="4"/>
  <c r="F10806" i="4" s="1"/>
  <c r="D10808" i="4"/>
  <c r="F10808" i="4" s="1"/>
  <c r="D10809" i="4"/>
  <c r="F10809" i="4" s="1"/>
  <c r="D10810" i="4"/>
  <c r="F10810" i="4" s="1"/>
  <c r="D10811" i="4"/>
  <c r="F10811" i="4" s="1"/>
  <c r="D10812" i="4"/>
  <c r="F10812" i="4" s="1"/>
  <c r="D10813" i="4"/>
  <c r="F10813" i="4" s="1"/>
  <c r="D10814" i="4"/>
  <c r="F10814" i="4" s="1"/>
  <c r="D10815" i="4"/>
  <c r="F10815" i="4" s="1"/>
  <c r="D10816" i="4"/>
  <c r="F10816" i="4" s="1"/>
  <c r="D10817" i="4"/>
  <c r="F10817" i="4" s="1"/>
  <c r="D10818" i="4"/>
  <c r="F10818" i="4" s="1"/>
  <c r="D10819" i="4"/>
  <c r="F10819" i="4" s="1"/>
  <c r="D10820" i="4"/>
  <c r="F10820" i="4" s="1"/>
  <c r="D10822" i="4"/>
  <c r="F10822" i="4" s="1"/>
  <c r="D10823" i="4"/>
  <c r="F10823" i="4" s="1"/>
  <c r="D10824" i="4"/>
  <c r="F10824" i="4" s="1"/>
  <c r="D10825" i="4"/>
  <c r="F10825" i="4" s="1"/>
  <c r="D10826" i="4"/>
  <c r="F10826" i="4" s="1"/>
  <c r="D10827" i="4"/>
  <c r="F10827" i="4" s="1"/>
  <c r="D10828" i="4"/>
  <c r="F10828" i="4" s="1"/>
  <c r="D10829" i="4"/>
  <c r="F10829" i="4" s="1"/>
  <c r="D10830" i="4"/>
  <c r="F10830" i="4" s="1"/>
  <c r="D10831" i="4"/>
  <c r="F10831" i="4" s="1"/>
  <c r="D10832" i="4"/>
  <c r="F10832" i="4" s="1"/>
  <c r="D10833" i="4"/>
  <c r="F10833" i="4" s="1"/>
  <c r="D10835" i="4"/>
  <c r="F10835" i="4" s="1"/>
  <c r="D10836" i="4"/>
  <c r="F10836" i="4" s="1"/>
  <c r="D10837" i="4"/>
  <c r="F10837" i="4" s="1"/>
  <c r="D10838" i="4"/>
  <c r="F10838" i="4" s="1"/>
  <c r="D10839" i="4"/>
  <c r="F10839" i="4" s="1"/>
  <c r="D10840" i="4"/>
  <c r="F10840" i="4" s="1"/>
  <c r="D10841" i="4"/>
  <c r="F10841" i="4" s="1"/>
  <c r="D10842" i="4"/>
  <c r="F10842" i="4" s="1"/>
  <c r="D10843" i="4"/>
  <c r="F10843" i="4" s="1"/>
  <c r="D10844" i="4"/>
  <c r="F10844" i="4" s="1"/>
  <c r="D10845" i="4"/>
  <c r="F10845" i="4" s="1"/>
  <c r="D10846" i="4"/>
  <c r="F10846" i="4" s="1"/>
  <c r="D10847" i="4"/>
  <c r="F10847" i="4" s="1"/>
  <c r="D10848" i="4"/>
  <c r="F10848" i="4" s="1"/>
  <c r="D10849" i="4"/>
  <c r="F10849" i="4" s="1"/>
  <c r="D10851" i="4"/>
  <c r="F10851" i="4" s="1"/>
  <c r="D10852" i="4"/>
  <c r="F10852" i="4" s="1"/>
  <c r="D10853" i="4"/>
  <c r="F10853" i="4" s="1"/>
  <c r="D10854" i="4"/>
  <c r="F10854" i="4" s="1"/>
  <c r="D10855" i="4"/>
  <c r="F10855" i="4" s="1"/>
  <c r="D10856" i="4"/>
  <c r="F10856" i="4" s="1"/>
  <c r="D10857" i="4"/>
  <c r="F10857" i="4" s="1"/>
  <c r="D10859" i="4"/>
  <c r="F10859" i="4" s="1"/>
  <c r="D10860" i="4"/>
  <c r="F10860" i="4" s="1"/>
  <c r="D10861" i="4"/>
  <c r="F10861" i="4" s="1"/>
  <c r="D10862" i="4"/>
  <c r="F10862" i="4" s="1"/>
  <c r="D10864" i="4"/>
  <c r="F10864" i="4" s="1"/>
  <c r="D10865" i="4"/>
  <c r="F10865" i="4" s="1"/>
  <c r="D10866" i="4"/>
  <c r="F10866" i="4" s="1"/>
  <c r="D10867" i="4"/>
  <c r="F10867" i="4" s="1"/>
  <c r="D10868" i="4"/>
  <c r="F10868" i="4" s="1"/>
  <c r="D10869" i="4"/>
  <c r="F10869" i="4" s="1"/>
  <c r="D10870" i="4"/>
  <c r="F10870" i="4" s="1"/>
  <c r="D10871" i="4"/>
  <c r="F10871" i="4" s="1"/>
  <c r="D10872" i="4"/>
  <c r="F10872" i="4" s="1"/>
  <c r="D10873" i="4"/>
  <c r="F10873" i="4" s="1"/>
  <c r="D10874" i="4"/>
  <c r="F10874" i="4" s="1"/>
  <c r="D10876" i="4"/>
  <c r="F10876" i="4" s="1"/>
  <c r="D10877" i="4"/>
  <c r="F10877" i="4" s="1"/>
  <c r="D10878" i="4"/>
  <c r="F10878" i="4" s="1"/>
  <c r="D10879" i="4"/>
  <c r="F10879" i="4" s="1"/>
  <c r="D10881" i="4"/>
  <c r="F10881" i="4" s="1"/>
  <c r="D10882" i="4"/>
  <c r="F10882" i="4" s="1"/>
  <c r="D10883" i="4"/>
  <c r="F10883" i="4" s="1"/>
  <c r="D10884" i="4"/>
  <c r="F10884" i="4" s="1"/>
  <c r="D10886" i="4"/>
  <c r="F10886" i="4" s="1"/>
  <c r="D10887" i="4"/>
  <c r="F10887" i="4" s="1"/>
  <c r="D10888" i="4"/>
  <c r="F10888" i="4" s="1"/>
  <c r="D10889" i="4"/>
  <c r="F10889" i="4" s="1"/>
  <c r="D10890" i="4"/>
  <c r="F10890" i="4" s="1"/>
  <c r="D10891" i="4"/>
  <c r="F10891" i="4" s="1"/>
  <c r="D10892" i="4"/>
  <c r="F10892" i="4" s="1"/>
  <c r="D10893" i="4"/>
  <c r="F10893" i="4" s="1"/>
  <c r="D10894" i="4"/>
  <c r="F10894" i="4" s="1"/>
  <c r="D10895" i="4"/>
  <c r="F10895" i="4" s="1"/>
  <c r="D10897" i="4"/>
  <c r="F10897" i="4" s="1"/>
  <c r="D10898" i="4"/>
  <c r="F10898" i="4" s="1"/>
  <c r="D10899" i="4"/>
  <c r="F10899" i="4" s="1"/>
  <c r="D10900" i="4"/>
  <c r="F10900" i="4" s="1"/>
  <c r="D10902" i="4"/>
  <c r="F10902" i="4" s="1"/>
  <c r="D10903" i="4"/>
  <c r="F10903" i="4" s="1"/>
  <c r="D10904" i="4"/>
  <c r="F10904" i="4" s="1"/>
  <c r="D10905" i="4"/>
  <c r="F10905" i="4" s="1"/>
  <c r="D10907" i="4"/>
  <c r="F10907" i="4" s="1"/>
  <c r="D10908" i="4"/>
  <c r="F10908" i="4" s="1"/>
  <c r="D10909" i="4"/>
  <c r="F10909" i="4" s="1"/>
  <c r="D10911" i="4"/>
  <c r="F10911" i="4" s="1"/>
  <c r="D10912" i="4"/>
  <c r="F10912" i="4" s="1"/>
  <c r="D10913" i="4"/>
  <c r="F10913" i="4" s="1"/>
  <c r="D10914" i="4"/>
  <c r="F10914" i="4" s="1"/>
  <c r="D10915" i="4"/>
  <c r="F10915" i="4" s="1"/>
  <c r="D10916" i="4"/>
  <c r="F10916" i="4" s="1"/>
  <c r="D10917" i="4"/>
  <c r="F10917" i="4" s="1"/>
  <c r="D10918" i="4"/>
  <c r="F10918" i="4" s="1"/>
  <c r="D10919" i="4"/>
  <c r="F10919" i="4" s="1"/>
  <c r="D10920" i="4"/>
  <c r="F10920" i="4" s="1"/>
  <c r="D10923" i="4"/>
  <c r="F10923" i="4" s="1"/>
  <c r="D10924" i="4"/>
  <c r="F10924" i="4" s="1"/>
  <c r="D10925" i="4"/>
  <c r="F10925" i="4" s="1"/>
  <c r="D10926" i="4"/>
  <c r="F10926" i="4" s="1"/>
  <c r="D10927" i="4"/>
  <c r="F10927" i="4" s="1"/>
  <c r="D10928" i="4"/>
  <c r="F10928" i="4" s="1"/>
  <c r="D10929" i="4"/>
  <c r="F10929" i="4" s="1"/>
  <c r="D10930" i="4"/>
  <c r="F10930" i="4" s="1"/>
  <c r="D10931" i="4"/>
  <c r="F10931" i="4" s="1"/>
  <c r="D10932" i="4"/>
  <c r="F10932" i="4" s="1"/>
  <c r="D10933" i="4"/>
  <c r="F10933" i="4" s="1"/>
  <c r="D10934" i="4"/>
  <c r="F10934" i="4" s="1"/>
  <c r="D10935" i="4"/>
  <c r="F10935" i="4" s="1"/>
  <c r="D10936" i="4"/>
  <c r="F10936" i="4" s="1"/>
  <c r="D10938" i="4"/>
  <c r="F10938" i="4" s="1"/>
  <c r="D10940" i="4"/>
  <c r="F10940" i="4" s="1"/>
  <c r="D10941" i="4"/>
  <c r="F10941" i="4" s="1"/>
  <c r="D10942" i="4"/>
  <c r="F10942" i="4" s="1"/>
  <c r="D10943" i="4"/>
  <c r="F10943" i="4" s="1"/>
  <c r="D10944" i="4"/>
  <c r="F10944" i="4" s="1"/>
  <c r="D10945" i="4"/>
  <c r="F10945" i="4" s="1"/>
  <c r="D10946" i="4"/>
  <c r="F10946" i="4" s="1"/>
  <c r="D10947" i="4"/>
  <c r="F10947" i="4" s="1"/>
  <c r="D10948" i="4"/>
  <c r="F10948" i="4" s="1"/>
  <c r="D10949" i="4"/>
  <c r="F10949" i="4" s="1"/>
  <c r="D10950" i="4"/>
  <c r="F10950" i="4" s="1"/>
  <c r="D10951" i="4"/>
  <c r="F10951" i="4" s="1"/>
  <c r="D10952" i="4"/>
  <c r="F10952" i="4" s="1"/>
  <c r="D10953" i="4"/>
  <c r="F10953" i="4" s="1"/>
  <c r="D10954" i="4"/>
  <c r="F10954" i="4" s="1"/>
  <c r="D10955" i="4"/>
  <c r="F10955" i="4" s="1"/>
  <c r="D10957" i="4"/>
  <c r="F10957" i="4" s="1"/>
  <c r="D10958" i="4"/>
  <c r="F10958" i="4" s="1"/>
  <c r="D10959" i="4"/>
  <c r="F10959" i="4" s="1"/>
  <c r="D10961" i="4"/>
  <c r="F10961" i="4" s="1"/>
  <c r="D10962" i="4"/>
  <c r="F10962" i="4" s="1"/>
  <c r="D10963" i="4"/>
  <c r="F10963" i="4" s="1"/>
  <c r="D10964" i="4"/>
  <c r="F10964" i="4" s="1"/>
  <c r="D10965" i="4"/>
  <c r="F10965" i="4" s="1"/>
  <c r="D10966" i="4"/>
  <c r="F10966" i="4" s="1"/>
  <c r="D10967" i="4"/>
  <c r="F10967" i="4" s="1"/>
  <c r="D10968" i="4"/>
  <c r="F10968" i="4" s="1"/>
  <c r="D10970" i="4"/>
  <c r="F10970" i="4" s="1"/>
  <c r="D10971" i="4"/>
  <c r="F10971" i="4" s="1"/>
  <c r="D10972" i="4"/>
  <c r="F10972" i="4" s="1"/>
  <c r="D10973" i="4"/>
  <c r="F10973" i="4" s="1"/>
  <c r="D10974" i="4"/>
  <c r="F10974" i="4" s="1"/>
  <c r="D10975" i="4"/>
  <c r="F10975" i="4" s="1"/>
  <c r="D10976" i="4"/>
  <c r="F10976" i="4" s="1"/>
  <c r="D10977" i="4"/>
  <c r="F10977" i="4" s="1"/>
  <c r="D10979" i="4"/>
  <c r="F10979" i="4" s="1"/>
  <c r="D10980" i="4"/>
  <c r="F10980" i="4" s="1"/>
  <c r="D10981" i="4"/>
  <c r="F10981" i="4" s="1"/>
  <c r="D10982" i="4"/>
  <c r="F10982" i="4" s="1"/>
  <c r="D10984" i="4"/>
  <c r="F10984" i="4" s="1"/>
  <c r="D10985" i="4"/>
  <c r="F10985" i="4" s="1"/>
  <c r="D10986" i="4"/>
  <c r="F10986" i="4" s="1"/>
  <c r="D10987" i="4"/>
  <c r="F10987" i="4" s="1"/>
  <c r="D10988" i="4"/>
  <c r="F10988" i="4" s="1"/>
  <c r="D10989" i="4"/>
  <c r="F10989" i="4" s="1"/>
  <c r="D10990" i="4"/>
  <c r="F10990" i="4" s="1"/>
  <c r="D10991" i="4"/>
  <c r="F10991" i="4" s="1"/>
  <c r="D10992" i="4"/>
  <c r="F10992" i="4" s="1"/>
  <c r="D10994" i="4"/>
  <c r="F10994" i="4" s="1"/>
  <c r="D10995" i="4"/>
  <c r="F10995" i="4" s="1"/>
  <c r="D10996" i="4"/>
  <c r="F10996" i="4" s="1"/>
  <c r="D10997" i="4"/>
  <c r="F10997" i="4" s="1"/>
  <c r="D10998" i="4"/>
  <c r="F10998" i="4" s="1"/>
  <c r="D10999" i="4"/>
  <c r="F10999" i="4" s="1"/>
  <c r="D11000" i="4"/>
  <c r="F11000" i="4" s="1"/>
  <c r="D11001" i="4"/>
  <c r="F11001" i="4" s="1"/>
  <c r="D11002" i="4"/>
  <c r="F11002" i="4" s="1"/>
  <c r="D11003" i="4"/>
  <c r="F11003" i="4" s="1"/>
  <c r="D11004" i="4"/>
  <c r="F11004" i="4" s="1"/>
  <c r="D11005" i="4"/>
  <c r="F11005" i="4" s="1"/>
  <c r="D11006" i="4"/>
  <c r="F11006" i="4" s="1"/>
  <c r="D11007" i="4"/>
  <c r="F11007" i="4" s="1"/>
  <c r="D11008" i="4"/>
  <c r="F11008" i="4" s="1"/>
  <c r="D11009" i="4"/>
  <c r="F11009" i="4" s="1"/>
  <c r="D11011" i="4"/>
  <c r="F11011" i="4" s="1"/>
  <c r="D11012" i="4"/>
  <c r="F11012" i="4" s="1"/>
  <c r="D11013" i="4"/>
  <c r="F11013" i="4" s="1"/>
  <c r="D11014" i="4"/>
  <c r="F11014" i="4" s="1"/>
  <c r="D11015" i="4"/>
  <c r="F11015" i="4" s="1"/>
  <c r="D11016" i="4"/>
  <c r="F11016" i="4" s="1"/>
  <c r="D11017" i="4"/>
  <c r="F11017" i="4" s="1"/>
  <c r="D11018" i="4"/>
  <c r="F11018" i="4" s="1"/>
  <c r="D11020" i="4"/>
  <c r="F11020" i="4" s="1"/>
  <c r="D11021" i="4"/>
  <c r="F11021" i="4" s="1"/>
  <c r="D11022" i="4"/>
  <c r="F11022" i="4" s="1"/>
  <c r="D11023" i="4"/>
  <c r="F11023" i="4" s="1"/>
  <c r="D11024" i="4"/>
  <c r="F11024" i="4" s="1"/>
  <c r="D11025" i="4"/>
  <c r="F11025" i="4" s="1"/>
  <c r="D11026" i="4"/>
  <c r="F11026" i="4" s="1"/>
  <c r="D11027" i="4"/>
  <c r="F11027" i="4" s="1"/>
  <c r="D11029" i="4"/>
  <c r="F11029" i="4" s="1"/>
  <c r="D11030" i="4"/>
  <c r="F11030" i="4" s="1"/>
  <c r="D11031" i="4"/>
  <c r="F11031" i="4" s="1"/>
  <c r="D11032" i="4"/>
  <c r="F11032" i="4" s="1"/>
  <c r="D11033" i="4"/>
  <c r="F11033" i="4" s="1"/>
  <c r="D11034" i="4"/>
  <c r="F11034" i="4" s="1"/>
  <c r="D11035" i="4"/>
  <c r="F11035" i="4" s="1"/>
  <c r="D11036" i="4"/>
  <c r="F11036" i="4" s="1"/>
  <c r="D11037" i="4"/>
  <c r="F11037" i="4" s="1"/>
  <c r="D11038" i="4"/>
  <c r="F11038" i="4" s="1"/>
  <c r="D11039" i="4"/>
  <c r="F11039" i="4" s="1"/>
  <c r="D11041" i="4"/>
  <c r="F11041" i="4" s="1"/>
  <c r="D11042" i="4"/>
  <c r="F11042" i="4" s="1"/>
  <c r="D11043" i="4"/>
  <c r="F11043" i="4" s="1"/>
  <c r="D11044" i="4"/>
  <c r="F11044" i="4" s="1"/>
  <c r="D11045" i="4"/>
  <c r="F11045" i="4" s="1"/>
  <c r="D11046" i="4"/>
  <c r="F11046" i="4" s="1"/>
  <c r="D11047" i="4"/>
  <c r="F11047" i="4" s="1"/>
  <c r="D11048" i="4"/>
  <c r="F11048" i="4" s="1"/>
  <c r="D11049" i="4"/>
  <c r="F11049" i="4" s="1"/>
  <c r="D11050" i="4"/>
  <c r="F11050" i="4" s="1"/>
  <c r="D11051" i="4"/>
  <c r="F11051" i="4" s="1"/>
  <c r="D11053" i="4"/>
  <c r="F11053" i="4" s="1"/>
  <c r="D11054" i="4"/>
  <c r="F11054" i="4" s="1"/>
  <c r="D11055" i="4"/>
  <c r="F11055" i="4" s="1"/>
  <c r="D11056" i="4"/>
  <c r="F11056" i="4" s="1"/>
  <c r="D11057" i="4"/>
  <c r="F11057" i="4" s="1"/>
  <c r="D11058" i="4"/>
  <c r="F11058" i="4" s="1"/>
  <c r="D11059" i="4"/>
  <c r="F11059" i="4" s="1"/>
  <c r="D11060" i="4"/>
  <c r="F11060" i="4" s="1"/>
  <c r="D11062" i="4"/>
  <c r="F11062" i="4" s="1"/>
  <c r="D11063" i="4"/>
  <c r="F11063" i="4" s="1"/>
  <c r="D11064" i="4"/>
  <c r="F11064" i="4" s="1"/>
  <c r="D11066" i="4"/>
  <c r="F11066" i="4" s="1"/>
  <c r="D11067" i="4"/>
  <c r="F11067" i="4" s="1"/>
  <c r="D11068" i="4"/>
  <c r="F11068" i="4" s="1"/>
  <c r="D11069" i="4"/>
  <c r="F11069" i="4" s="1"/>
  <c r="D11070" i="4"/>
  <c r="F11070" i="4" s="1"/>
  <c r="D11071" i="4"/>
  <c r="F11071" i="4" s="1"/>
  <c r="D11072" i="4"/>
  <c r="F11072" i="4" s="1"/>
  <c r="D11073" i="4"/>
  <c r="F11073" i="4" s="1"/>
  <c r="D11075" i="4"/>
  <c r="F11075" i="4" s="1"/>
  <c r="D11076" i="4"/>
  <c r="F11076" i="4" s="1"/>
  <c r="D11077" i="4"/>
  <c r="F11077" i="4" s="1"/>
  <c r="D11078" i="4"/>
  <c r="F11078" i="4" s="1"/>
  <c r="D11079" i="4"/>
  <c r="F11079" i="4" s="1"/>
  <c r="D11080" i="4"/>
  <c r="F11080" i="4" s="1"/>
  <c r="D11081" i="4"/>
  <c r="F11081" i="4" s="1"/>
  <c r="D11082" i="4"/>
  <c r="F11082" i="4" s="1"/>
  <c r="D11084" i="4"/>
  <c r="F11084" i="4" s="1"/>
  <c r="D11085" i="4"/>
  <c r="F11085" i="4" s="1"/>
  <c r="D11086" i="4"/>
  <c r="F11086" i="4" s="1"/>
  <c r="D11087" i="4"/>
  <c r="F11087" i="4" s="1"/>
  <c r="D11088" i="4"/>
  <c r="F11088" i="4" s="1"/>
  <c r="D11089" i="4"/>
  <c r="F11089" i="4" s="1"/>
  <c r="D11090" i="4"/>
  <c r="F11090" i="4" s="1"/>
  <c r="D11091" i="4"/>
  <c r="F11091" i="4" s="1"/>
  <c r="D11092" i="4"/>
  <c r="F11092" i="4" s="1"/>
  <c r="D11093" i="4"/>
  <c r="F11093" i="4" s="1"/>
  <c r="D11094" i="4"/>
  <c r="F11094" i="4" s="1"/>
  <c r="D11095" i="4"/>
  <c r="F11095" i="4" s="1"/>
  <c r="D11096" i="4"/>
  <c r="F11096" i="4" s="1"/>
  <c r="D11097" i="4"/>
  <c r="F11097" i="4" s="1"/>
  <c r="D11098" i="4"/>
  <c r="F11098" i="4" s="1"/>
  <c r="D11099" i="4"/>
  <c r="F11099" i="4" s="1"/>
  <c r="D11102" i="4"/>
  <c r="F11102" i="4" s="1"/>
  <c r="D11103" i="4"/>
  <c r="F11103" i="4" s="1"/>
  <c r="D11104" i="4"/>
  <c r="F11104" i="4" s="1"/>
  <c r="D11105" i="4"/>
  <c r="F11105" i="4" s="1"/>
  <c r="D11106" i="4"/>
  <c r="F11106" i="4" s="1"/>
  <c r="D11107" i="4"/>
  <c r="F11107" i="4" s="1"/>
  <c r="D11108" i="4"/>
  <c r="F11108" i="4" s="1"/>
  <c r="D11109" i="4"/>
  <c r="F11109" i="4" s="1"/>
  <c r="D11110" i="4"/>
  <c r="F11110" i="4" s="1"/>
  <c r="D11111" i="4"/>
  <c r="F11111" i="4" s="1"/>
  <c r="D11112" i="4"/>
  <c r="F11112" i="4" s="1"/>
  <c r="D11113" i="4"/>
  <c r="F11113" i="4" s="1"/>
  <c r="D11114" i="4"/>
  <c r="F11114" i="4" s="1"/>
  <c r="D11116" i="4"/>
  <c r="F11116" i="4" s="1"/>
  <c r="D11118" i="4"/>
  <c r="F11118" i="4" s="1"/>
  <c r="D11119" i="4"/>
  <c r="F11119" i="4" s="1"/>
  <c r="D11120" i="4"/>
  <c r="F11120" i="4" s="1"/>
  <c r="D11121" i="4"/>
  <c r="F11121" i="4" s="1"/>
  <c r="D11122" i="4"/>
  <c r="F11122" i="4" s="1"/>
  <c r="D11123" i="4"/>
  <c r="F11123" i="4" s="1"/>
  <c r="D11124" i="4"/>
  <c r="F11124" i="4" s="1"/>
  <c r="D11125" i="4"/>
  <c r="F11125" i="4" s="1"/>
  <c r="D11126" i="4"/>
  <c r="F11126" i="4" s="1"/>
  <c r="D11127" i="4"/>
  <c r="F11127" i="4" s="1"/>
  <c r="D11128" i="4"/>
  <c r="F11128" i="4" s="1"/>
  <c r="D11129" i="4"/>
  <c r="F11129" i="4" s="1"/>
  <c r="D11131" i="4"/>
  <c r="F11131" i="4" s="1"/>
  <c r="D11132" i="4"/>
  <c r="F11132" i="4" s="1"/>
  <c r="D11133" i="4"/>
  <c r="F11133" i="4" s="1"/>
  <c r="D11134" i="4"/>
  <c r="F11134" i="4" s="1"/>
  <c r="D11135" i="4"/>
  <c r="F11135" i="4" s="1"/>
  <c r="D11136" i="4"/>
  <c r="F11136" i="4" s="1"/>
  <c r="D11137" i="4"/>
  <c r="F11137" i="4" s="1"/>
  <c r="D11138" i="4"/>
  <c r="F11138" i="4" s="1"/>
  <c r="D11139" i="4"/>
  <c r="F11139" i="4" s="1"/>
  <c r="D11140" i="4"/>
  <c r="F11140" i="4" s="1"/>
  <c r="D11143" i="4"/>
  <c r="F11143" i="4" s="1"/>
  <c r="D11144" i="4"/>
  <c r="F11144" i="4" s="1"/>
  <c r="D11145" i="4"/>
  <c r="F11145" i="4" s="1"/>
  <c r="D11146" i="4"/>
  <c r="F11146" i="4" s="1"/>
  <c r="D11147" i="4"/>
  <c r="F11147" i="4" s="1"/>
  <c r="D11148" i="4"/>
  <c r="F11148" i="4" s="1"/>
  <c r="D11149" i="4"/>
  <c r="F11149" i="4" s="1"/>
  <c r="D11150" i="4"/>
  <c r="F11150" i="4" s="1"/>
  <c r="D18" i="4"/>
  <c r="F18" i="4" s="1"/>
  <c r="B18" i="4"/>
  <c r="E1325" i="11" l="1"/>
  <c r="E3" i="11" l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2" i="11"/>
  <c r="G11154" i="4" l="1"/>
  <c r="G7" i="4" s="1"/>
  <c r="H10349" i="4"/>
  <c r="G9" i="4" s="1"/>
  <c r="H109" i="4"/>
  <c r="H11154" i="4" s="1"/>
  <c r="G8" i="4" l="1"/>
  <c r="G10" i="4" s="1"/>
  <c r="I184" i="4" s="1"/>
  <c r="I1378" i="4"/>
  <c r="I1492" i="4"/>
  <c r="I1856" i="4"/>
  <c r="I1954" i="4"/>
  <c r="I2182" i="4"/>
  <c r="I2255" i="4"/>
  <c r="I2400" i="4"/>
  <c r="I2438" i="4"/>
  <c r="I2511" i="4"/>
  <c r="I2515" i="4"/>
  <c r="I2567" i="4"/>
  <c r="I2590" i="4"/>
  <c r="I2644" i="4"/>
  <c r="I2664" i="4"/>
  <c r="I2706" i="4"/>
  <c r="I2721" i="4"/>
  <c r="I2774" i="4"/>
  <c r="I2791" i="4"/>
  <c r="I2843" i="4"/>
  <c r="I2848" i="4"/>
  <c r="I2897" i="4"/>
  <c r="I2914" i="4"/>
  <c r="I2954" i="4"/>
  <c r="I2985" i="4"/>
  <c r="I3024" i="4"/>
  <c r="I3037" i="4"/>
  <c r="I3092" i="4"/>
  <c r="I3096" i="4"/>
  <c r="I3146" i="4"/>
  <c r="I167" i="4"/>
  <c r="I359" i="4"/>
  <c r="I430" i="4"/>
  <c r="I584" i="4"/>
  <c r="I610" i="4"/>
  <c r="I716" i="4"/>
  <c r="I752" i="4"/>
  <c r="I833" i="4"/>
  <c r="I850" i="4"/>
  <c r="I897" i="4"/>
  <c r="I898" i="4" s="1"/>
  <c r="I904" i="4"/>
  <c r="I949" i="4"/>
  <c r="I975" i="4"/>
  <c r="I1020" i="4"/>
  <c r="I1037" i="4"/>
  <c r="I1073" i="4"/>
  <c r="I1077" i="4"/>
  <c r="I1113" i="4"/>
  <c r="I1132" i="4"/>
  <c r="I1174" i="4"/>
  <c r="I1189" i="4"/>
  <c r="I1194" i="4"/>
  <c r="I1229" i="4"/>
  <c r="I1234" i="4"/>
  <c r="I1252" i="4"/>
  <c r="I1271" i="4"/>
  <c r="I1276" i="4"/>
  <c r="I1289" i="4"/>
  <c r="I1307" i="4"/>
  <c r="I1311" i="4"/>
  <c r="I1315" i="4"/>
  <c r="I1324" i="4"/>
  <c r="I1328" i="4"/>
  <c r="I1332" i="4"/>
  <c r="I1343" i="4"/>
  <c r="I1347" i="4"/>
  <c r="I1351" i="4"/>
  <c r="I1361" i="4"/>
  <c r="I1365" i="4"/>
  <c r="I1371" i="4"/>
  <c r="I1379" i="4"/>
  <c r="I1384" i="4"/>
  <c r="I1388" i="4"/>
  <c r="I1398" i="4"/>
  <c r="I1403" i="4"/>
  <c r="I1407" i="4"/>
  <c r="I1416" i="4"/>
  <c r="I1421" i="4"/>
  <c r="I1426" i="4"/>
  <c r="I1435" i="4"/>
  <c r="I1440" i="4"/>
  <c r="I1444" i="4"/>
  <c r="I1455" i="4"/>
  <c r="I1456" i="4" s="1"/>
  <c r="I1461" i="4"/>
  <c r="I1466" i="4"/>
  <c r="I1476" i="4"/>
  <c r="I1480" i="4"/>
  <c r="I1484" i="4"/>
  <c r="I1493" i="4"/>
  <c r="I1498" i="4"/>
  <c r="I1503" i="4"/>
  <c r="I1511" i="4"/>
  <c r="I1515" i="4"/>
  <c r="I1520" i="4"/>
  <c r="I1528" i="4"/>
  <c r="I1533" i="4"/>
  <c r="I1537" i="4"/>
  <c r="I1545" i="4"/>
  <c r="I1550" i="4"/>
  <c r="I1554" i="4"/>
  <c r="I1563" i="4"/>
  <c r="I1567" i="4"/>
  <c r="I1571" i="4"/>
  <c r="I1580" i="4"/>
  <c r="I1584" i="4"/>
  <c r="I1588" i="4"/>
  <c r="I1593" i="4"/>
  <c r="I1597" i="4"/>
  <c r="I1601" i="4"/>
  <c r="I1606" i="4"/>
  <c r="I1610" i="4"/>
  <c r="I1614" i="4"/>
  <c r="I1619" i="4"/>
  <c r="I1623" i="4"/>
  <c r="I1628" i="4"/>
  <c r="I1632" i="4"/>
  <c r="I1636" i="4"/>
  <c r="I1640" i="4"/>
  <c r="I1645" i="4"/>
  <c r="I1649" i="4"/>
  <c r="I1653" i="4"/>
  <c r="I1658" i="4"/>
  <c r="I1662" i="4"/>
  <c r="I1666" i="4"/>
  <c r="I1671" i="4"/>
  <c r="I1675" i="4"/>
  <c r="I1679" i="4"/>
  <c r="I1684" i="4"/>
  <c r="I1688" i="4"/>
  <c r="I1692" i="4"/>
  <c r="I1697" i="4"/>
  <c r="I1701" i="4"/>
  <c r="I1706" i="4"/>
  <c r="I1710" i="4"/>
  <c r="I1714" i="4"/>
  <c r="I1719" i="4"/>
  <c r="I1723" i="4"/>
  <c r="I1727" i="4"/>
  <c r="I1732" i="4"/>
  <c r="I1736" i="4"/>
  <c r="I1740" i="4"/>
  <c r="I1744" i="4"/>
  <c r="I1749" i="4"/>
  <c r="I1753" i="4"/>
  <c r="I1757" i="4"/>
  <c r="I1762" i="4"/>
  <c r="I1766" i="4"/>
  <c r="I1770" i="4"/>
  <c r="I1775" i="4"/>
  <c r="I1779" i="4"/>
  <c r="I1783" i="4"/>
  <c r="I1788" i="4"/>
  <c r="I1793" i="4"/>
  <c r="I1797" i="4"/>
  <c r="I1802" i="4"/>
  <c r="I1807" i="4"/>
  <c r="I1811" i="4"/>
  <c r="I1815" i="4"/>
  <c r="I1819" i="4"/>
  <c r="I1824" i="4"/>
  <c r="I1828" i="4"/>
  <c r="I1832" i="4"/>
  <c r="I1838" i="4"/>
  <c r="I1842" i="4"/>
  <c r="I1847" i="4"/>
  <c r="I1851" i="4"/>
  <c r="I1857" i="4"/>
  <c r="I1861" i="4"/>
  <c r="I1867" i="4"/>
  <c r="I1871" i="4"/>
  <c r="I1875" i="4"/>
  <c r="I1881" i="4"/>
  <c r="I1885" i="4"/>
  <c r="I1890" i="4"/>
  <c r="I1894" i="4"/>
  <c r="I1899" i="4"/>
  <c r="I1904" i="4"/>
  <c r="I1908" i="4"/>
  <c r="I1913" i="4"/>
  <c r="I1917" i="4"/>
  <c r="I1924" i="4"/>
  <c r="I1929" i="4"/>
  <c r="I1933" i="4"/>
  <c r="I1937" i="4"/>
  <c r="I1941" i="4"/>
  <c r="I1947" i="4"/>
  <c r="I1951" i="4"/>
  <c r="I1955" i="4"/>
  <c r="I1961" i="4"/>
  <c r="I1965" i="4"/>
  <c r="I1969" i="4"/>
  <c r="I1975" i="4"/>
  <c r="I1980" i="4"/>
  <c r="I1984" i="4"/>
  <c r="I1990" i="4"/>
  <c r="I1994" i="4"/>
  <c r="I1999" i="4"/>
  <c r="I2003" i="4"/>
  <c r="I2007" i="4"/>
  <c r="I2013" i="4"/>
  <c r="I2017" i="4"/>
  <c r="I2021" i="4"/>
  <c r="I2027" i="4"/>
  <c r="I2031" i="4"/>
  <c r="I2036" i="4"/>
  <c r="I2040" i="4"/>
  <c r="I2044" i="4"/>
  <c r="I2048" i="4"/>
  <c r="I2053" i="4"/>
  <c r="I2057" i="4"/>
  <c r="I2061" i="4"/>
  <c r="I2066" i="4"/>
  <c r="I2070" i="4"/>
  <c r="I2075" i="4"/>
  <c r="I2080" i="4"/>
  <c r="I2084" i="4"/>
  <c r="I2090" i="4"/>
  <c r="I2095" i="4"/>
  <c r="I2099" i="4"/>
  <c r="I2103" i="4"/>
  <c r="I2109" i="4"/>
  <c r="I2113" i="4"/>
  <c r="I2119" i="4"/>
  <c r="I2123" i="4"/>
  <c r="I2127" i="4"/>
  <c r="I2133" i="4"/>
  <c r="I2137" i="4"/>
  <c r="I2141" i="4"/>
  <c r="I2146" i="4"/>
  <c r="I2151" i="4"/>
  <c r="I2155" i="4"/>
  <c r="I2160" i="4"/>
  <c r="I2164" i="4"/>
  <c r="I2168" i="4"/>
  <c r="I2172" i="4"/>
  <c r="I2177" i="4"/>
  <c r="I2183" i="4"/>
  <c r="I2187" i="4"/>
  <c r="I2191" i="4"/>
  <c r="I2196" i="4"/>
  <c r="I2200" i="4"/>
  <c r="I2205" i="4"/>
  <c r="I2210" i="4"/>
  <c r="I2214" i="4"/>
  <c r="I2219" i="4"/>
  <c r="I2223" i="4"/>
  <c r="I2228" i="4"/>
  <c r="I2232" i="4"/>
  <c r="I2237" i="4"/>
  <c r="I2242" i="4"/>
  <c r="I2246" i="4"/>
  <c r="I2252" i="4"/>
  <c r="I2257" i="4"/>
  <c r="I2262" i="4"/>
  <c r="I2266" i="4"/>
  <c r="I2271" i="4"/>
  <c r="I2275" i="4"/>
  <c r="I2281" i="4"/>
  <c r="I2285" i="4"/>
  <c r="I2290" i="4"/>
  <c r="I2294" i="4"/>
  <c r="I2298" i="4"/>
  <c r="I2304" i="4"/>
  <c r="I2308" i="4"/>
  <c r="I2312" i="4"/>
  <c r="I2317" i="4"/>
  <c r="I2318" i="4" s="1"/>
  <c r="I2322" i="4"/>
  <c r="I2326" i="4"/>
  <c r="I2330" i="4"/>
  <c r="I2335" i="4"/>
  <c r="I2340" i="4"/>
  <c r="I2344" i="4"/>
  <c r="I2348" i="4"/>
  <c r="I2352" i="4"/>
  <c r="I2358" i="4"/>
  <c r="I2362" i="4"/>
  <c r="I2366" i="4"/>
  <c r="I2370" i="4"/>
  <c r="I2375" i="4"/>
  <c r="I2379" i="4"/>
  <c r="I2384" i="4"/>
  <c r="I2388" i="4"/>
  <c r="I2392" i="4"/>
  <c r="I2397" i="4"/>
  <c r="I2401" i="4"/>
  <c r="I2406" i="4"/>
  <c r="I2410" i="4"/>
  <c r="I2415" i="4"/>
  <c r="I2420" i="4"/>
  <c r="I2424" i="4"/>
  <c r="I2429" i="4"/>
  <c r="I2434" i="4"/>
  <c r="I2439" i="4"/>
  <c r="I2443" i="4"/>
  <c r="I2448" i="4"/>
  <c r="I2453" i="4"/>
  <c r="I2457" i="4"/>
  <c r="I2463" i="4"/>
  <c r="I2464" i="4" s="1"/>
  <c r="I2468" i="4"/>
  <c r="I2473" i="4"/>
  <c r="I2477" i="4"/>
  <c r="I2481" i="4"/>
  <c r="I2486" i="4"/>
  <c r="I2490" i="4"/>
  <c r="I2494" i="4"/>
  <c r="I2499" i="4"/>
  <c r="I2503" i="4"/>
  <c r="I2508" i="4"/>
  <c r="I2512" i="4"/>
  <c r="I2517" i="4"/>
  <c r="I2521" i="4"/>
  <c r="I2525" i="4"/>
  <c r="I2531" i="4"/>
  <c r="I2536" i="4"/>
  <c r="I2540" i="4"/>
  <c r="I2544" i="4"/>
  <c r="I2550" i="4"/>
  <c r="I2554" i="4"/>
  <c r="I2558" i="4"/>
  <c r="I2562" i="4"/>
  <c r="I2568" i="4"/>
  <c r="I2573" i="4"/>
  <c r="I2577" i="4"/>
  <c r="I2581" i="4"/>
  <c r="I2587" i="4"/>
  <c r="I2591" i="4"/>
  <c r="I2595" i="4"/>
  <c r="I2601" i="4"/>
  <c r="I2606" i="4"/>
  <c r="I2613" i="4"/>
  <c r="I2618" i="4"/>
  <c r="I2622" i="4"/>
  <c r="I2628" i="4"/>
  <c r="I2632" i="4"/>
  <c r="I2636" i="4"/>
  <c r="I2641" i="4"/>
  <c r="I2645" i="4"/>
  <c r="I2650" i="4"/>
  <c r="I2655" i="4"/>
  <c r="I2659" i="4"/>
  <c r="I2665" i="4"/>
  <c r="I2669" i="4"/>
  <c r="I2673" i="4"/>
  <c r="I2679" i="4"/>
  <c r="I2685" i="4"/>
  <c r="I2691" i="4"/>
  <c r="I2695" i="4"/>
  <c r="I2699" i="4"/>
  <c r="I2703" i="4"/>
  <c r="I2707" i="4"/>
  <c r="I2713" i="4"/>
  <c r="I2718" i="4"/>
  <c r="I2722" i="4"/>
  <c r="I2726" i="4"/>
  <c r="I2731" i="4"/>
  <c r="I2735" i="4"/>
  <c r="I2740" i="4"/>
  <c r="I2744" i="4"/>
  <c r="I2749" i="4"/>
  <c r="I2753" i="4"/>
  <c r="I2757" i="4"/>
  <c r="I2762" i="4"/>
  <c r="I2766" i="4"/>
  <c r="I2770" i="4"/>
  <c r="I2775" i="4"/>
  <c r="I2779" i="4"/>
  <c r="I2783" i="4"/>
  <c r="I2787" i="4"/>
  <c r="I2792" i="4"/>
  <c r="I2796" i="4"/>
  <c r="I2801" i="4"/>
  <c r="I2805" i="4"/>
  <c r="I2809" i="4"/>
  <c r="I2814" i="4"/>
  <c r="I2818" i="4"/>
  <c r="I2823" i="4"/>
  <c r="I2827" i="4"/>
  <c r="I2831" i="4"/>
  <c r="I2836" i="4"/>
  <c r="I2840" i="4"/>
  <c r="I2844" i="4"/>
  <c r="I2849" i="4"/>
  <c r="I2853" i="4"/>
  <c r="I2857" i="4"/>
  <c r="I2862" i="4"/>
  <c r="I2867" i="4"/>
  <c r="I2871" i="4"/>
  <c r="I2875" i="4"/>
  <c r="I2880" i="4"/>
  <c r="I2884" i="4"/>
  <c r="I2888" i="4"/>
  <c r="I2893" i="4"/>
  <c r="I2898" i="4"/>
  <c r="I2902" i="4"/>
  <c r="I2906" i="4"/>
  <c r="I2911" i="4"/>
  <c r="I2915" i="4"/>
  <c r="I2919" i="4"/>
  <c r="I2923" i="4"/>
  <c r="I2928" i="4"/>
  <c r="I2932" i="4"/>
  <c r="I2936" i="4"/>
  <c r="I2941" i="4"/>
  <c r="I2945" i="4"/>
  <c r="I2951" i="4"/>
  <c r="I2955" i="4"/>
  <c r="I2959" i="4"/>
  <c r="I2963" i="4"/>
  <c r="I2968" i="4"/>
  <c r="I2973" i="4"/>
  <c r="I2978" i="4"/>
  <c r="I2982" i="4"/>
  <c r="I2986" i="4"/>
  <c r="I2991" i="4"/>
  <c r="I2995" i="4"/>
  <c r="I2999" i="4"/>
  <c r="I3004" i="4"/>
  <c r="I3008" i="4"/>
  <c r="I3012" i="4"/>
  <c r="I3017" i="4"/>
  <c r="I3021" i="4"/>
  <c r="I3026" i="4"/>
  <c r="I3030" i="4"/>
  <c r="I3034" i="4"/>
  <c r="I3039" i="4"/>
  <c r="I3043" i="4"/>
  <c r="I3047" i="4"/>
  <c r="I3051" i="4"/>
  <c r="I3056" i="4"/>
  <c r="I3061" i="4"/>
  <c r="I3065" i="4"/>
  <c r="I3071" i="4"/>
  <c r="I3075" i="4"/>
  <c r="I3080" i="4"/>
  <c r="I3084" i="4"/>
  <c r="I3088" i="4"/>
  <c r="I3093" i="4"/>
  <c r="I3097" i="4"/>
  <c r="I3101" i="4"/>
  <c r="I3106" i="4"/>
  <c r="I3111" i="4"/>
  <c r="I3115" i="4"/>
  <c r="I3120" i="4"/>
  <c r="I3124" i="4"/>
  <c r="I3129" i="4"/>
  <c r="I3134" i="4"/>
  <c r="I3138" i="4"/>
  <c r="I3143" i="4"/>
  <c r="I3147" i="4"/>
  <c r="I3152" i="4"/>
  <c r="I3156" i="4"/>
  <c r="I3160" i="4"/>
  <c r="I3165" i="4"/>
  <c r="I3169" i="4"/>
  <c r="I3173" i="4"/>
  <c r="I3178" i="4"/>
  <c r="I3182" i="4"/>
  <c r="I3186" i="4"/>
  <c r="I3191" i="4"/>
  <c r="I122" i="4"/>
  <c r="I140" i="4"/>
  <c r="I158" i="4"/>
  <c r="I175" i="4"/>
  <c r="I193" i="4"/>
  <c r="I210" i="4"/>
  <c r="I228" i="4"/>
  <c r="I245" i="4"/>
  <c r="I264" i="4"/>
  <c r="I280" i="4"/>
  <c r="I297" i="4"/>
  <c r="I315" i="4"/>
  <c r="I333" i="4"/>
  <c r="I350" i="4"/>
  <c r="I367" i="4"/>
  <c r="I385" i="4"/>
  <c r="I404" i="4"/>
  <c r="I422" i="4"/>
  <c r="I438" i="4"/>
  <c r="I458" i="4"/>
  <c r="I476" i="4"/>
  <c r="I493" i="4"/>
  <c r="I510" i="4"/>
  <c r="I527" i="4"/>
  <c r="I544" i="4"/>
  <c r="I561" i="4"/>
  <c r="I578" i="4"/>
  <c r="I589" i="4"/>
  <c r="I597" i="4"/>
  <c r="I606" i="4"/>
  <c r="I614" i="4"/>
  <c r="I623" i="4"/>
  <c r="I632" i="4"/>
  <c r="I642" i="4"/>
  <c r="I650" i="4"/>
  <c r="I660" i="4"/>
  <c r="I668" i="4"/>
  <c r="I677" i="4"/>
  <c r="I686" i="4"/>
  <c r="I694" i="4"/>
  <c r="I703" i="4"/>
  <c r="I711" i="4"/>
  <c r="I720" i="4"/>
  <c r="I730" i="4"/>
  <c r="I740" i="4"/>
  <c r="I748" i="4"/>
  <c r="I757" i="4"/>
  <c r="I766" i="4"/>
  <c r="I775" i="4"/>
  <c r="I783" i="4"/>
  <c r="I791" i="4"/>
  <c r="I800" i="4"/>
  <c r="I811" i="4"/>
  <c r="I819" i="4"/>
  <c r="I828" i="4"/>
  <c r="I835" i="4"/>
  <c r="I841" i="4"/>
  <c r="I847" i="4"/>
  <c r="I852" i="4"/>
  <c r="I858" i="4"/>
  <c r="I865" i="4"/>
  <c r="I870" i="4"/>
  <c r="I877" i="4"/>
  <c r="I883" i="4"/>
  <c r="I888" i="4"/>
  <c r="I894" i="4"/>
  <c r="I901" i="4"/>
  <c r="I906" i="4"/>
  <c r="I912" i="4"/>
  <c r="I918" i="4"/>
  <c r="I923" i="4"/>
  <c r="I929" i="4"/>
  <c r="I935" i="4"/>
  <c r="I941" i="4"/>
  <c r="I947" i="4"/>
  <c r="I952" i="4"/>
  <c r="I958" i="4"/>
  <c r="I965" i="4"/>
  <c r="I972" i="4"/>
  <c r="I977" i="4"/>
  <c r="I983" i="4"/>
  <c r="I989" i="4"/>
  <c r="I994" i="4"/>
  <c r="I1000" i="4"/>
  <c r="I1007" i="4"/>
  <c r="I1012" i="4"/>
  <c r="I1018" i="4"/>
  <c r="I1024" i="4"/>
  <c r="I1029" i="4"/>
  <c r="I1035" i="4"/>
  <c r="I1040" i="4"/>
  <c r="I1044" i="4"/>
  <c r="I1048" i="4"/>
  <c r="I1053" i="4"/>
  <c r="I1057" i="4"/>
  <c r="I1061" i="4"/>
  <c r="I1066" i="4"/>
  <c r="I1070" i="4"/>
  <c r="I1075" i="4"/>
  <c r="I1079" i="4"/>
  <c r="I1084" i="4"/>
  <c r="I1088" i="4"/>
  <c r="I1092" i="4"/>
  <c r="I1096" i="4"/>
  <c r="I1101" i="4"/>
  <c r="I1106" i="4"/>
  <c r="I1111" i="4"/>
  <c r="I1115" i="4"/>
  <c r="I1120" i="4"/>
  <c r="I1125" i="4"/>
  <c r="I1130" i="4"/>
  <c r="I1134" i="4"/>
  <c r="I1139" i="4"/>
  <c r="I1144" i="4"/>
  <c r="I1149" i="4"/>
  <c r="I1153" i="4"/>
  <c r="I1159" i="4"/>
  <c r="I1160" i="4" s="1"/>
  <c r="I1165" i="4"/>
  <c r="I1166" i="4" s="1"/>
  <c r="I1171" i="4"/>
  <c r="I1177" i="4"/>
  <c r="I1182" i="4"/>
  <c r="I1186" i="4"/>
  <c r="I1192" i="4"/>
  <c r="I1196" i="4"/>
  <c r="I1201" i="4"/>
  <c r="I1206" i="4"/>
  <c r="I1212" i="4"/>
  <c r="I1217" i="4"/>
  <c r="I1222" i="4"/>
  <c r="I1226" i="4"/>
  <c r="I1231" i="4"/>
  <c r="I1237" i="4"/>
  <c r="I1242" i="4"/>
  <c r="I1249" i="4"/>
  <c r="I1254" i="4"/>
  <c r="I1260" i="4"/>
  <c r="I1264" i="4"/>
  <c r="I1269" i="4"/>
  <c r="I1274" i="4"/>
  <c r="I1278" i="4"/>
  <c r="I1282" i="4"/>
  <c r="I1287" i="4"/>
  <c r="I1292" i="4"/>
  <c r="I1296" i="4"/>
  <c r="I1300" i="4"/>
  <c r="I1305" i="4"/>
  <c r="I1309" i="4"/>
  <c r="I1313" i="4"/>
  <c r="I1317" i="4"/>
  <c r="I1322" i="4"/>
  <c r="I1326" i="4"/>
  <c r="I1330" i="4"/>
  <c r="I1334" i="4"/>
  <c r="I1340" i="4"/>
  <c r="I1345" i="4"/>
  <c r="I1349" i="4"/>
  <c r="I1354" i="4"/>
  <c r="I1359" i="4"/>
  <c r="I1363" i="4"/>
  <c r="I1368" i="4"/>
  <c r="I1373" i="4"/>
  <c r="I1377" i="4"/>
  <c r="I1382" i="4"/>
  <c r="I1386" i="4"/>
  <c r="I1391" i="4"/>
  <c r="I1396" i="4"/>
  <c r="I1400" i="4"/>
  <c r="I1405" i="4"/>
  <c r="I1409" i="4"/>
  <c r="I1414" i="4"/>
  <c r="I1418" i="4"/>
  <c r="I1423" i="4"/>
  <c r="I1428" i="4"/>
  <c r="I1433" i="4"/>
  <c r="I1438" i="4"/>
  <c r="I1442" i="4"/>
  <c r="I1446" i="4"/>
  <c r="I1451" i="4"/>
  <c r="I1459" i="4"/>
  <c r="I1463" i="4"/>
  <c r="I1470" i="4"/>
  <c r="I1474" i="4"/>
  <c r="I1478" i="4"/>
  <c r="I1482" i="4"/>
  <c r="I1487" i="4"/>
  <c r="I1491" i="4"/>
  <c r="I1495" i="4"/>
  <c r="I1501" i="4"/>
  <c r="I1505" i="4"/>
  <c r="I1509" i="4"/>
  <c r="I1513" i="4"/>
  <c r="I1518" i="4"/>
  <c r="I1522" i="4"/>
  <c r="I1526" i="4"/>
  <c r="I1530" i="4"/>
  <c r="I1535" i="4"/>
  <c r="I1539" i="4"/>
  <c r="I1543" i="4"/>
  <c r="I1548" i="4"/>
  <c r="I1552" i="4"/>
  <c r="I1556" i="4"/>
  <c r="I1560" i="4"/>
  <c r="I1565" i="4"/>
  <c r="I1569" i="4"/>
  <c r="I1573" i="4"/>
  <c r="I1578" i="4"/>
  <c r="I1582" i="4"/>
  <c r="I1586" i="4"/>
  <c r="I1591" i="4"/>
  <c r="I1595" i="4"/>
  <c r="I1599" i="4"/>
  <c r="I1604" i="4"/>
  <c r="I1608" i="4"/>
  <c r="I1612" i="4"/>
  <c r="I1616" i="4"/>
  <c r="I1621" i="4"/>
  <c r="I1625" i="4"/>
  <c r="I1630" i="4"/>
  <c r="I1634" i="4"/>
  <c r="I1638" i="4"/>
  <c r="I1643" i="4"/>
  <c r="I1647" i="4"/>
  <c r="I1651" i="4"/>
  <c r="I1655" i="4"/>
  <c r="I1660" i="4"/>
  <c r="I1664" i="4"/>
  <c r="I1668" i="4"/>
  <c r="I1673" i="4"/>
  <c r="I1677" i="4"/>
  <c r="I1681" i="4"/>
  <c r="I1686" i="4"/>
  <c r="I1690" i="4"/>
  <c r="I1694" i="4"/>
  <c r="I1699" i="4"/>
  <c r="I1704" i="4"/>
  <c r="I1708" i="4"/>
  <c r="I1712" i="4"/>
  <c r="I1716" i="4"/>
  <c r="I1721" i="4"/>
  <c r="I1725" i="4"/>
  <c r="I1729" i="4"/>
  <c r="I1734" i="4"/>
  <c r="I1738" i="4"/>
  <c r="I1742" i="4"/>
  <c r="I1747" i="4"/>
  <c r="I1751" i="4"/>
  <c r="I1755" i="4"/>
  <c r="I1759" i="4"/>
  <c r="I1764" i="4"/>
  <c r="I1768" i="4"/>
  <c r="I1773" i="4"/>
  <c r="I1777" i="4"/>
  <c r="I1781" i="4"/>
  <c r="I1786" i="4"/>
  <c r="I1790" i="4"/>
  <c r="I1795" i="4"/>
  <c r="I1800" i="4"/>
  <c r="I1805" i="4"/>
  <c r="I1809" i="4"/>
  <c r="I1813" i="4"/>
  <c r="I1817" i="4"/>
  <c r="I1822" i="4"/>
  <c r="I1826" i="4"/>
  <c r="I1830" i="4"/>
  <c r="I1836" i="4"/>
  <c r="I1840" i="4"/>
  <c r="I1845" i="4"/>
  <c r="I1849" i="4"/>
  <c r="I1853" i="4"/>
  <c r="I1859" i="4"/>
  <c r="I1865" i="4"/>
  <c r="I1869" i="4"/>
  <c r="I1873" i="4"/>
  <c r="I1877" i="4"/>
  <c r="I1883" i="4"/>
  <c r="I1887" i="4"/>
  <c r="I1892" i="4"/>
  <c r="I1896" i="4"/>
  <c r="I1901" i="4"/>
  <c r="I1906" i="4"/>
  <c r="I1910" i="4"/>
  <c r="I1915" i="4"/>
  <c r="I1921" i="4"/>
  <c r="I1926" i="4"/>
  <c r="I1931" i="4"/>
  <c r="I1935" i="4"/>
  <c r="I1939" i="4"/>
  <c r="I1945" i="4"/>
  <c r="I1949" i="4"/>
  <c r="I1953" i="4"/>
  <c r="I1958" i="4"/>
  <c r="I1963" i="4"/>
  <c r="I1967" i="4"/>
  <c r="I1973" i="4"/>
  <c r="I1978" i="4"/>
  <c r="I1982" i="4"/>
  <c r="I1986" i="4"/>
  <c r="I1992" i="4"/>
  <c r="I1996" i="4"/>
  <c r="I2001" i="4"/>
  <c r="I2005" i="4"/>
  <c r="I2011" i="4"/>
  <c r="I2015" i="4"/>
  <c r="I2019" i="4"/>
  <c r="I2023" i="4"/>
  <c r="I2029" i="4"/>
  <c r="I2033" i="4"/>
  <c r="I2038" i="4"/>
  <c r="I2042" i="4"/>
  <c r="I2046" i="4"/>
  <c r="I2051" i="4"/>
  <c r="I2055" i="4"/>
  <c r="I2059" i="4"/>
  <c r="I2064" i="4"/>
  <c r="I2068" i="4"/>
  <c r="I2072" i="4"/>
  <c r="I2078" i="4"/>
  <c r="I2082" i="4"/>
  <c r="I2086" i="4"/>
  <c r="I2093" i="4"/>
  <c r="I2097" i="4"/>
  <c r="I2101" i="4"/>
  <c r="I2107" i="4"/>
  <c r="I2111" i="4"/>
  <c r="I2116" i="4"/>
  <c r="I2121" i="4"/>
  <c r="I2125" i="4"/>
  <c r="I2129" i="4"/>
  <c r="I2135" i="4"/>
  <c r="I2139" i="4"/>
  <c r="I2144" i="4"/>
  <c r="I2148" i="4"/>
  <c r="I2153" i="4"/>
  <c r="I2157" i="4"/>
  <c r="I2162" i="4"/>
  <c r="I2166" i="4"/>
  <c r="I2170" i="4"/>
  <c r="I2174" i="4"/>
  <c r="I2181" i="4"/>
  <c r="I2185" i="4"/>
  <c r="I2189" i="4"/>
  <c r="I2193" i="4"/>
  <c r="I2198" i="4"/>
  <c r="I2203" i="4"/>
  <c r="I2207" i="4"/>
  <c r="I2212" i="4"/>
  <c r="I2216" i="4"/>
  <c r="I2221" i="4"/>
  <c r="I2226" i="4"/>
  <c r="I2230" i="4"/>
  <c r="I2235" i="4"/>
  <c r="I2240" i="4"/>
  <c r="I2244" i="4"/>
  <c r="I2250" i="4"/>
  <c r="I2254" i="4"/>
  <c r="I2259" i="4"/>
  <c r="I2264" i="4"/>
  <c r="I2268" i="4"/>
  <c r="I2273" i="4"/>
  <c r="I2277" i="4"/>
  <c r="I2283" i="4"/>
  <c r="I2287" i="4"/>
  <c r="I2292" i="4"/>
  <c r="I2296" i="4"/>
  <c r="I2300" i="4"/>
  <c r="I2306" i="4"/>
  <c r="I2310" i="4"/>
  <c r="I2314" i="4"/>
  <c r="I2320" i="4"/>
  <c r="I2324" i="4"/>
  <c r="I2328" i="4"/>
  <c r="I2333" i="4"/>
  <c r="I2338" i="4"/>
  <c r="I2342" i="4"/>
  <c r="I2346" i="4"/>
  <c r="I2350" i="4"/>
  <c r="I2355" i="4"/>
  <c r="I2360" i="4"/>
  <c r="I2364" i="4"/>
  <c r="I2368" i="4"/>
  <c r="I2372" i="4"/>
  <c r="I2377" i="4"/>
  <c r="I2382" i="4"/>
  <c r="I2386" i="4"/>
  <c r="I2390" i="4"/>
  <c r="I2395" i="4"/>
  <c r="I2399" i="4"/>
  <c r="I2404" i="4"/>
  <c r="I2408" i="4"/>
  <c r="I2413" i="4"/>
  <c r="I2417" i="4"/>
  <c r="I2422" i="4"/>
  <c r="I2427" i="4"/>
  <c r="I2432" i="4"/>
  <c r="I2436" i="4"/>
  <c r="I2441" i="4"/>
  <c r="I2446" i="4"/>
  <c r="I2450" i="4"/>
  <c r="I2455" i="4"/>
  <c r="I2459" i="4"/>
  <c r="I2466" i="4"/>
  <c r="I2470" i="4"/>
  <c r="I2475" i="4"/>
  <c r="I2479" i="4"/>
  <c r="I2483" i="4"/>
  <c r="I2488" i="4"/>
  <c r="I2492" i="4"/>
  <c r="I2496" i="4"/>
  <c r="I2501" i="4"/>
  <c r="I2505" i="4"/>
  <c r="I2510" i="4"/>
  <c r="I2514" i="4"/>
  <c r="I2519" i="4"/>
  <c r="I2523" i="4"/>
  <c r="I2527" i="4"/>
  <c r="I2533" i="4"/>
  <c r="I2538" i="4"/>
  <c r="I2542" i="4"/>
  <c r="I2548" i="4"/>
  <c r="I2552" i="4"/>
  <c r="I2556" i="4"/>
  <c r="I2560" i="4"/>
  <c r="I2566" i="4"/>
  <c r="I2570" i="4"/>
  <c r="I2575" i="4"/>
  <c r="I2579" i="4"/>
  <c r="I2585" i="4"/>
  <c r="I2589" i="4"/>
  <c r="I2593" i="4"/>
  <c r="I2598" i="4"/>
  <c r="I2599" i="4" s="1"/>
  <c r="I2603" i="4"/>
  <c r="I2611" i="4"/>
  <c r="I2616" i="4"/>
  <c r="I2620" i="4"/>
  <c r="I2624" i="4"/>
  <c r="I2630" i="4"/>
  <c r="I2634" i="4"/>
  <c r="I2638" i="4"/>
  <c r="I2643" i="4"/>
  <c r="I2648" i="4"/>
  <c r="I2652" i="4"/>
  <c r="I2657" i="4"/>
  <c r="I2663" i="4"/>
  <c r="I2667" i="4"/>
  <c r="I2671" i="4"/>
  <c r="I2677" i="4"/>
  <c r="I2682" i="4"/>
  <c r="I2689" i="4"/>
  <c r="I2693" i="4"/>
  <c r="I2697" i="4"/>
  <c r="I2701" i="4"/>
  <c r="I2705" i="4"/>
  <c r="I2710" i="4"/>
  <c r="I2716" i="4"/>
  <c r="I2720" i="4"/>
  <c r="I2724" i="4"/>
  <c r="I2729" i="4"/>
  <c r="I2733" i="4"/>
  <c r="I2737" i="4"/>
  <c r="I2742" i="4"/>
  <c r="I2747" i="4"/>
  <c r="I2751" i="4"/>
  <c r="I2755" i="4"/>
  <c r="I2760" i="4"/>
  <c r="I2764" i="4"/>
  <c r="I2768" i="4"/>
  <c r="I2772" i="4"/>
  <c r="I2777" i="4"/>
  <c r="I2781" i="4"/>
  <c r="I2785" i="4"/>
  <c r="I2790" i="4"/>
  <c r="I2794" i="4"/>
  <c r="I2799" i="4"/>
  <c r="I2803" i="4"/>
  <c r="I2807" i="4"/>
  <c r="I2812" i="4"/>
  <c r="I2816" i="4"/>
  <c r="I2820" i="4"/>
  <c r="I2825" i="4"/>
  <c r="I2829" i="4"/>
  <c r="I2833" i="4"/>
  <c r="I2838" i="4"/>
  <c r="I2842" i="4"/>
  <c r="I2847" i="4"/>
  <c r="I2851" i="4"/>
  <c r="I2855" i="4"/>
  <c r="I2859" i="4"/>
  <c r="I2865" i="4"/>
  <c r="I2869" i="4"/>
  <c r="I2873" i="4"/>
  <c r="I2878" i="4"/>
  <c r="I2882" i="4"/>
  <c r="I2886" i="4"/>
  <c r="I2890" i="4"/>
  <c r="I2895" i="4"/>
  <c r="I2900" i="4"/>
  <c r="I2904" i="4"/>
  <c r="I2908" i="4"/>
  <c r="I2913" i="4"/>
  <c r="I2917" i="4"/>
  <c r="I2921" i="4"/>
  <c r="I2926" i="4"/>
  <c r="I2930" i="4"/>
  <c r="I2934" i="4"/>
  <c r="I2939" i="4"/>
  <c r="I2943" i="4"/>
  <c r="I2947" i="4"/>
  <c r="I2953" i="4"/>
  <c r="I2957" i="4"/>
  <c r="I2961" i="4"/>
  <c r="I2966" i="4"/>
  <c r="I2970" i="4"/>
  <c r="I2976" i="4"/>
  <c r="I2980" i="4"/>
  <c r="I2984" i="4"/>
  <c r="I2989" i="4"/>
  <c r="I2993" i="4"/>
  <c r="I2997" i="4"/>
  <c r="I3002" i="4"/>
  <c r="I3006" i="4"/>
  <c r="I3010" i="4"/>
  <c r="I3015" i="4"/>
  <c r="I3019" i="4"/>
  <c r="I3023" i="4"/>
  <c r="I3028" i="4"/>
  <c r="I3032" i="4"/>
  <c r="I3036" i="4"/>
  <c r="I3041" i="4"/>
  <c r="I3045" i="4"/>
  <c r="I3049" i="4"/>
  <c r="I3054" i="4"/>
  <c r="I3058" i="4"/>
  <c r="I3063" i="4"/>
  <c r="I3068" i="4"/>
  <c r="I3073" i="4"/>
  <c r="I3077" i="4"/>
  <c r="I3082" i="4"/>
  <c r="I3086" i="4"/>
  <c r="I3090" i="4"/>
  <c r="I3095" i="4"/>
  <c r="I3099" i="4"/>
  <c r="I3104" i="4"/>
  <c r="I3109" i="4"/>
  <c r="I3113" i="4"/>
  <c r="I3117" i="4"/>
  <c r="I3122" i="4"/>
  <c r="I3127" i="4"/>
  <c r="I3131" i="4"/>
  <c r="I3136" i="4"/>
  <c r="I3140" i="4"/>
  <c r="I3145" i="4"/>
  <c r="I3150" i="4"/>
  <c r="I3154" i="4"/>
  <c r="I3158" i="4"/>
  <c r="I3163" i="4"/>
  <c r="I3167" i="4"/>
  <c r="I3171" i="4"/>
  <c r="I3175" i="4"/>
  <c r="I3180" i="4"/>
  <c r="I3184" i="4"/>
  <c r="I3189" i="4"/>
  <c r="I3193" i="4"/>
  <c r="I3198" i="4"/>
  <c r="I3202" i="4"/>
  <c r="I117" i="4"/>
  <c r="I189" i="4"/>
  <c r="I259" i="4"/>
  <c r="I328" i="4"/>
  <c r="I400" i="4"/>
  <c r="I471" i="4"/>
  <c r="I540" i="4"/>
  <c r="I595" i="4"/>
  <c r="I629" i="4"/>
  <c r="I666" i="4"/>
  <c r="I700" i="4"/>
  <c r="I738" i="4"/>
  <c r="I772" i="4"/>
  <c r="I809" i="4"/>
  <c r="I839" i="4"/>
  <c r="I863" i="4"/>
  <c r="I864" i="4" s="1"/>
  <c r="I887" i="4"/>
  <c r="I910" i="4"/>
  <c r="I934" i="4"/>
  <c r="I957" i="4"/>
  <c r="I981" i="4"/>
  <c r="I1006" i="4"/>
  <c r="I1028" i="4"/>
  <c r="I1047" i="4"/>
  <c r="I1065" i="4"/>
  <c r="I1082" i="4"/>
  <c r="I1100" i="4"/>
  <c r="I1119" i="4"/>
  <c r="I1138" i="4"/>
  <c r="I1157" i="4"/>
  <c r="I1181" i="4"/>
  <c r="I1200" i="4"/>
  <c r="I1221" i="4"/>
  <c r="I1241" i="4"/>
  <c r="I1263" i="4"/>
  <c r="I1281" i="4"/>
  <c r="I1299" i="4"/>
  <c r="I1316" i="4"/>
  <c r="I1333" i="4"/>
  <c r="I1353" i="4"/>
  <c r="I1372" i="4"/>
  <c r="I1390" i="4"/>
  <c r="I1408" i="4"/>
  <c r="I1427" i="4"/>
  <c r="I1445" i="4"/>
  <c r="I1467" i="4"/>
  <c r="I1485" i="4"/>
  <c r="I1504" i="4"/>
  <c r="I1521" i="4"/>
  <c r="I1538" i="4"/>
  <c r="I1555" i="4"/>
  <c r="I1572" i="4"/>
  <c r="I1590" i="4"/>
  <c r="I1607" i="4"/>
  <c r="I1624" i="4"/>
  <c r="I1641" i="4"/>
  <c r="I1659" i="4"/>
  <c r="I1676" i="4"/>
  <c r="I1693" i="4"/>
  <c r="I1711" i="4"/>
  <c r="I1728" i="4"/>
  <c r="I1746" i="4"/>
  <c r="I1763" i="4"/>
  <c r="I1780" i="4"/>
  <c r="I1798" i="4"/>
  <c r="I1816" i="4"/>
  <c r="I1833" i="4"/>
  <c r="I1852" i="4"/>
  <c r="I1872" i="4"/>
  <c r="I1891" i="4"/>
  <c r="I1909" i="4"/>
  <c r="I1930" i="4"/>
  <c r="I1948" i="4"/>
  <c r="I1966" i="4"/>
  <c r="I1985" i="4"/>
  <c r="I2004" i="4"/>
  <c r="I2022" i="4"/>
  <c r="I2041" i="4"/>
  <c r="I2058" i="4"/>
  <c r="I2076" i="4"/>
  <c r="I2096" i="4"/>
  <c r="I2115" i="4"/>
  <c r="I2134" i="4"/>
  <c r="I2152" i="4"/>
  <c r="I2169" i="4"/>
  <c r="I2188" i="4"/>
  <c r="I2206" i="4"/>
  <c r="I2224" i="4"/>
  <c r="I2243" i="4"/>
  <c r="I2263" i="4"/>
  <c r="I2282" i="4"/>
  <c r="I2299" i="4"/>
  <c r="I2319" i="4"/>
  <c r="I2337" i="4"/>
  <c r="I2354" i="4"/>
  <c r="I2371" i="4"/>
  <c r="I2389" i="4"/>
  <c r="I2407" i="4"/>
  <c r="I2425" i="4"/>
  <c r="I2444" i="4"/>
  <c r="I2465" i="4"/>
  <c r="I2482" i="4"/>
  <c r="I2500" i="4"/>
  <c r="I2518" i="4"/>
  <c r="I2537" i="4"/>
  <c r="I2555" i="4"/>
  <c r="I2574" i="4"/>
  <c r="I2592" i="4"/>
  <c r="I2615" i="4"/>
  <c r="I2633" i="4"/>
  <c r="I2651" i="4"/>
  <c r="I2670" i="4"/>
  <c r="I2692" i="4"/>
  <c r="I2709" i="4"/>
  <c r="I2727" i="4"/>
  <c r="I2745" i="4"/>
  <c r="I2763" i="4"/>
  <c r="I2780" i="4"/>
  <c r="I2797" i="4"/>
  <c r="I2815" i="4"/>
  <c r="I2832" i="4"/>
  <c r="I2850" i="4"/>
  <c r="I2868" i="4"/>
  <c r="I2885" i="4"/>
  <c r="I2903" i="4"/>
  <c r="I2920" i="4"/>
  <c r="I2938" i="4"/>
  <c r="I2956" i="4"/>
  <c r="I2975" i="4"/>
  <c r="I2992" i="4"/>
  <c r="I3009" i="4"/>
  <c r="I3027" i="4"/>
  <c r="I3044" i="4"/>
  <c r="I3062" i="4"/>
  <c r="I3081" i="4"/>
  <c r="I3098" i="4"/>
  <c r="I3116" i="4"/>
  <c r="I3135" i="4"/>
  <c r="I3153" i="4"/>
  <c r="I3161" i="4"/>
  <c r="I3170" i="4"/>
  <c r="I3179" i="4"/>
  <c r="I3188" i="4"/>
  <c r="I3196" i="4"/>
  <c r="I3201" i="4"/>
  <c r="I3208" i="4"/>
  <c r="I3213" i="4"/>
  <c r="I3217" i="4"/>
  <c r="I3221" i="4"/>
  <c r="I3226" i="4"/>
  <c r="I3231" i="4"/>
  <c r="I3235" i="4"/>
  <c r="I3240" i="4"/>
  <c r="I3244" i="4"/>
  <c r="I3249" i="4"/>
  <c r="I3254" i="4"/>
  <c r="I3258" i="4"/>
  <c r="I3262" i="4"/>
  <c r="I3267" i="4"/>
  <c r="I3272" i="4"/>
  <c r="I3276" i="4"/>
  <c r="I3282" i="4"/>
  <c r="I3286" i="4"/>
  <c r="I3290" i="4"/>
  <c r="I3294" i="4"/>
  <c r="I3300" i="4"/>
  <c r="I3304" i="4"/>
  <c r="I3308" i="4"/>
  <c r="I3312" i="4"/>
  <c r="I3317" i="4"/>
  <c r="I3323" i="4"/>
  <c r="I3327" i="4"/>
  <c r="I3331" i="4"/>
  <c r="I3335" i="4"/>
  <c r="I3340" i="4"/>
  <c r="I3344" i="4"/>
  <c r="I3349" i="4"/>
  <c r="I3354" i="4"/>
  <c r="I3358" i="4"/>
  <c r="I3362" i="4"/>
  <c r="I3367" i="4"/>
  <c r="I3372" i="4"/>
  <c r="I3376" i="4"/>
  <c r="I3381" i="4"/>
  <c r="I3385" i="4"/>
  <c r="I3390" i="4"/>
  <c r="I3394" i="4"/>
  <c r="I3399" i="4"/>
  <c r="I3403" i="4"/>
  <c r="I3407" i="4"/>
  <c r="I3412" i="4"/>
  <c r="I3416" i="4"/>
  <c r="I3423" i="4"/>
  <c r="I3427" i="4"/>
  <c r="I3432" i="4"/>
  <c r="I3436" i="4"/>
  <c r="I3440" i="4"/>
  <c r="I3446" i="4"/>
  <c r="I3451" i="4"/>
  <c r="I3455" i="4"/>
  <c r="I3459" i="4"/>
  <c r="I3464" i="4"/>
  <c r="I3468" i="4"/>
  <c r="I3472" i="4"/>
  <c r="I3476" i="4"/>
  <c r="I3481" i="4"/>
  <c r="I3485" i="4"/>
  <c r="I3489" i="4"/>
  <c r="I3493" i="4"/>
  <c r="I3498" i="4"/>
  <c r="I3502" i="4"/>
  <c r="I3506" i="4"/>
  <c r="I3511" i="4"/>
  <c r="I3516" i="4"/>
  <c r="I3521" i="4"/>
  <c r="I3526" i="4"/>
  <c r="I3530" i="4"/>
  <c r="I3534" i="4"/>
  <c r="I3539" i="4"/>
  <c r="I3543" i="4"/>
  <c r="I3547" i="4"/>
  <c r="I3551" i="4"/>
  <c r="I3556" i="4"/>
  <c r="I3560" i="4"/>
  <c r="I3565" i="4"/>
  <c r="I3569" i="4"/>
  <c r="I3574" i="4"/>
  <c r="I3579" i="4"/>
  <c r="I3583" i="4"/>
  <c r="I3588" i="4"/>
  <c r="I3592" i="4"/>
  <c r="I3596" i="4"/>
  <c r="I3601" i="4"/>
  <c r="I3605" i="4"/>
  <c r="I3609" i="4"/>
  <c r="I3615" i="4"/>
  <c r="I3619" i="4"/>
  <c r="I3624" i="4"/>
  <c r="I3629" i="4"/>
  <c r="I3634" i="4"/>
  <c r="I3638" i="4"/>
  <c r="I3643" i="4"/>
  <c r="I3647" i="4"/>
  <c r="I3652" i="4"/>
  <c r="I3657" i="4"/>
  <c r="I3661" i="4"/>
  <c r="I3666" i="4"/>
  <c r="I3670" i="4"/>
  <c r="I3675" i="4"/>
  <c r="I3679" i="4"/>
  <c r="I3684" i="4"/>
  <c r="I3689" i="4"/>
  <c r="I3693" i="4"/>
  <c r="I3698" i="4"/>
  <c r="I3702" i="4"/>
  <c r="I3707" i="4"/>
  <c r="I3712" i="4"/>
  <c r="I3716" i="4"/>
  <c r="I3721" i="4"/>
  <c r="I3725" i="4"/>
  <c r="I3730" i="4"/>
  <c r="I3734" i="4"/>
  <c r="I3739" i="4"/>
  <c r="I3743" i="4"/>
  <c r="I3748" i="4"/>
  <c r="I3752" i="4"/>
  <c r="I3757" i="4"/>
  <c r="I3761" i="4"/>
  <c r="I3766" i="4"/>
  <c r="I3772" i="4"/>
  <c r="I3776" i="4"/>
  <c r="I3780" i="4"/>
  <c r="I3785" i="4"/>
  <c r="I3789" i="4"/>
  <c r="I3793" i="4"/>
  <c r="I3798" i="4"/>
  <c r="I3802" i="4"/>
  <c r="I3807" i="4"/>
  <c r="I3811" i="4"/>
  <c r="I3816" i="4"/>
  <c r="I3820" i="4"/>
  <c r="I3825" i="4"/>
  <c r="I3829" i="4"/>
  <c r="I3834" i="4"/>
  <c r="I3839" i="4"/>
  <c r="I3843" i="4"/>
  <c r="I3848" i="4"/>
  <c r="I3852" i="4"/>
  <c r="I3857" i="4"/>
  <c r="I3861" i="4"/>
  <c r="I3866" i="4"/>
  <c r="I3872" i="4"/>
  <c r="I3877" i="4"/>
  <c r="I3882" i="4"/>
  <c r="I3887" i="4"/>
  <c r="I3891" i="4"/>
  <c r="I3896" i="4"/>
  <c r="I3901" i="4"/>
  <c r="I3905" i="4"/>
  <c r="I3910" i="4"/>
  <c r="I3915" i="4"/>
  <c r="I3920" i="4"/>
  <c r="I3924" i="4"/>
  <c r="I3929" i="4"/>
  <c r="I3934" i="4"/>
  <c r="I3939" i="4"/>
  <c r="I3943" i="4"/>
  <c r="I3948" i="4"/>
  <c r="I3953" i="4"/>
  <c r="I3958" i="4"/>
  <c r="I3962" i="4"/>
  <c r="I3967" i="4"/>
  <c r="I3972" i="4"/>
  <c r="I3976" i="4"/>
  <c r="I3981" i="4"/>
  <c r="I3986" i="4"/>
  <c r="I3991" i="4"/>
  <c r="I3995" i="4"/>
  <c r="I4001" i="4"/>
  <c r="I4005" i="4"/>
  <c r="I4011" i="4"/>
  <c r="I4015" i="4"/>
  <c r="I4019" i="4"/>
  <c r="I4023" i="4"/>
  <c r="I4029" i="4"/>
  <c r="I4033" i="4"/>
  <c r="I4039" i="4"/>
  <c r="I4043" i="4"/>
  <c r="I4047" i="4"/>
  <c r="I4051" i="4"/>
  <c r="I4056" i="4"/>
  <c r="I4061" i="4"/>
  <c r="I4066" i="4"/>
  <c r="I4070" i="4"/>
  <c r="I4074" i="4"/>
  <c r="I4079" i="4"/>
  <c r="I4084" i="4"/>
  <c r="I4088" i="4"/>
  <c r="I4092" i="4"/>
  <c r="I4097" i="4"/>
  <c r="I4101" i="4"/>
  <c r="I4106" i="4"/>
  <c r="I4110" i="4"/>
  <c r="I4114" i="4"/>
  <c r="I4118" i="4"/>
  <c r="I4123" i="4"/>
  <c r="I4127" i="4"/>
  <c r="I4132" i="4"/>
  <c r="I4133" i="4" s="1"/>
  <c r="I4138" i="4"/>
  <c r="I4142" i="4"/>
  <c r="I4146" i="4"/>
  <c r="I4150" i="4"/>
  <c r="I4155" i="4"/>
  <c r="I4159" i="4"/>
  <c r="I4163" i="4"/>
  <c r="I4168" i="4"/>
  <c r="I4172" i="4"/>
  <c r="I4177" i="4"/>
  <c r="I4181" i="4"/>
  <c r="I4186" i="4"/>
  <c r="I4190" i="4"/>
  <c r="I4195" i="4"/>
  <c r="I4199" i="4"/>
  <c r="I4203" i="4"/>
  <c r="I4207" i="4"/>
  <c r="I4212" i="4"/>
  <c r="I4216" i="4"/>
  <c r="I4221" i="4"/>
  <c r="I4225" i="4"/>
  <c r="I4229" i="4"/>
  <c r="I4234" i="4"/>
  <c r="I4238" i="4"/>
  <c r="I4243" i="4"/>
  <c r="I4247" i="4"/>
  <c r="I4252" i="4"/>
  <c r="I4256" i="4"/>
  <c r="I4260" i="4"/>
  <c r="I4265" i="4"/>
  <c r="I4269" i="4"/>
  <c r="I4274" i="4"/>
  <c r="I4278" i="4"/>
  <c r="I4282" i="4"/>
  <c r="I4287" i="4"/>
  <c r="I4291" i="4"/>
  <c r="I4295" i="4"/>
  <c r="I4299" i="4"/>
  <c r="I4304" i="4"/>
  <c r="I4308" i="4"/>
  <c r="I4312" i="4"/>
  <c r="I4318" i="4"/>
  <c r="I4322" i="4"/>
  <c r="I4327" i="4"/>
  <c r="I4331" i="4"/>
  <c r="I4335" i="4"/>
  <c r="I4340" i="4"/>
  <c r="I4344" i="4"/>
  <c r="I4349" i="4"/>
  <c r="I4353" i="4"/>
  <c r="I4357" i="4"/>
  <c r="I4361" i="4"/>
  <c r="I4366" i="4"/>
  <c r="I4370" i="4"/>
  <c r="I4375" i="4"/>
  <c r="I4379" i="4"/>
  <c r="I4383" i="4"/>
  <c r="I4387" i="4"/>
  <c r="I4392" i="4"/>
  <c r="I4396" i="4"/>
  <c r="I4400" i="4"/>
  <c r="I4404" i="4"/>
  <c r="I4410" i="4"/>
  <c r="I4414" i="4"/>
  <c r="I4419" i="4"/>
  <c r="I4420" i="4" s="1"/>
  <c r="I4425" i="4"/>
  <c r="I4429" i="4"/>
  <c r="I4435" i="4"/>
  <c r="I4440" i="4"/>
  <c r="I4444" i="4"/>
  <c r="I4448" i="4"/>
  <c r="I4452" i="4"/>
  <c r="I4457" i="4"/>
  <c r="I4461" i="4"/>
  <c r="I4465" i="4"/>
  <c r="I4469" i="4"/>
  <c r="I4474" i="4"/>
  <c r="I4478" i="4"/>
  <c r="I4482" i="4"/>
  <c r="I4486" i="4"/>
  <c r="I4491" i="4"/>
  <c r="I4497" i="4"/>
  <c r="I4501" i="4"/>
  <c r="I4505" i="4"/>
  <c r="I4510" i="4"/>
  <c r="I4514" i="4"/>
  <c r="I4518" i="4"/>
  <c r="I4522" i="4"/>
  <c r="I4527" i="4"/>
  <c r="I4531" i="4"/>
  <c r="I4536" i="4"/>
  <c r="I4540" i="4"/>
  <c r="I4545" i="4"/>
  <c r="I4549" i="4"/>
  <c r="I4553" i="4"/>
  <c r="I4557" i="4"/>
  <c r="I4562" i="4"/>
  <c r="I4567" i="4"/>
  <c r="I4571" i="4"/>
  <c r="I4575" i="4"/>
  <c r="I4579" i="4"/>
  <c r="I4584" i="4"/>
  <c r="I4588" i="4"/>
  <c r="I4592" i="4"/>
  <c r="I4597" i="4"/>
  <c r="I4601" i="4"/>
  <c r="I4605" i="4"/>
  <c r="I4609" i="4"/>
  <c r="I4614" i="4"/>
  <c r="I4618" i="4"/>
  <c r="I4622" i="4"/>
  <c r="I4626" i="4"/>
  <c r="I4631" i="4"/>
  <c r="I4635" i="4"/>
  <c r="I4640" i="4"/>
  <c r="I4645" i="4"/>
  <c r="I4651" i="4"/>
  <c r="I4656" i="4"/>
  <c r="I4660" i="4"/>
  <c r="I4666" i="4"/>
  <c r="I4671" i="4"/>
  <c r="I4675" i="4"/>
  <c r="I4680" i="4"/>
  <c r="I4684" i="4"/>
  <c r="I4688" i="4"/>
  <c r="I4693" i="4"/>
  <c r="I4697" i="4"/>
  <c r="I4701" i="4"/>
  <c r="I4705" i="4"/>
  <c r="I4710" i="4"/>
  <c r="I4714" i="4"/>
  <c r="I4719" i="4"/>
  <c r="I4723" i="4"/>
  <c r="I4727" i="4"/>
  <c r="I4731" i="4"/>
  <c r="I4736" i="4"/>
  <c r="I4740" i="4"/>
  <c r="I4744" i="4"/>
  <c r="I4748" i="4"/>
  <c r="I4753" i="4"/>
  <c r="I4757" i="4"/>
  <c r="I4761" i="4"/>
  <c r="I4765" i="4"/>
  <c r="I4770" i="4"/>
  <c r="I4774" i="4"/>
  <c r="I4778" i="4"/>
  <c r="I4783" i="4"/>
  <c r="I4788" i="4"/>
  <c r="I4792" i="4"/>
  <c r="I4796" i="4"/>
  <c r="I4800" i="4"/>
  <c r="I4805" i="4"/>
  <c r="I4809" i="4"/>
  <c r="I4814" i="4"/>
  <c r="I4818" i="4"/>
  <c r="I4822" i="4"/>
  <c r="I4826" i="4"/>
  <c r="I4831" i="4"/>
  <c r="I4835" i="4"/>
  <c r="I4839" i="4"/>
  <c r="I4843" i="4"/>
  <c r="I4848" i="4"/>
  <c r="I4852" i="4"/>
  <c r="I4856" i="4"/>
  <c r="I4861" i="4"/>
  <c r="I4865" i="4"/>
  <c r="I4869" i="4"/>
  <c r="I4875" i="4"/>
  <c r="I4879" i="4"/>
  <c r="I4883" i="4"/>
  <c r="I4887" i="4"/>
  <c r="I4892" i="4"/>
  <c r="I4896" i="4"/>
  <c r="I4901" i="4"/>
  <c r="I4905" i="4"/>
  <c r="I4909" i="4"/>
  <c r="I4913" i="4"/>
  <c r="I4918" i="4"/>
  <c r="I4922" i="4"/>
  <c r="I4926" i="4"/>
  <c r="I4931" i="4"/>
  <c r="I4935" i="4"/>
  <c r="I4939" i="4"/>
  <c r="I4943" i="4"/>
  <c r="I4948" i="4"/>
  <c r="I4954" i="4"/>
  <c r="I4958" i="4"/>
  <c r="I4962" i="4"/>
  <c r="I4966" i="4"/>
  <c r="I4972" i="4"/>
  <c r="I4976" i="4"/>
  <c r="I4981" i="4"/>
  <c r="I4985" i="4"/>
  <c r="I4989" i="4"/>
  <c r="I4995" i="4"/>
  <c r="I4999" i="4"/>
  <c r="I5003" i="4"/>
  <c r="I5008" i="4"/>
  <c r="I5012" i="4"/>
  <c r="I5016" i="4"/>
  <c r="I5021" i="4"/>
  <c r="I5025" i="4"/>
  <c r="I5030" i="4"/>
  <c r="I5034" i="4"/>
  <c r="I5039" i="4"/>
  <c r="I5043" i="4"/>
  <c r="I5047" i="4"/>
  <c r="I5052" i="4"/>
  <c r="I5056" i="4"/>
  <c r="I5060" i="4"/>
  <c r="I5065" i="4"/>
  <c r="I5069" i="4"/>
  <c r="I5076" i="4"/>
  <c r="I5081" i="4"/>
  <c r="I5086" i="4"/>
  <c r="I5090" i="4"/>
  <c r="I5094" i="4"/>
  <c r="I5098" i="4"/>
  <c r="I5102" i="4"/>
  <c r="I5107" i="4"/>
  <c r="I5111" i="4"/>
  <c r="I5115" i="4"/>
  <c r="I5119" i="4"/>
  <c r="I5124" i="4"/>
  <c r="I5125" i="4" s="1"/>
  <c r="I5130" i="4"/>
  <c r="I5134" i="4"/>
  <c r="I5138" i="4"/>
  <c r="I5142" i="4"/>
  <c r="I5147" i="4"/>
  <c r="I5151" i="4"/>
  <c r="I5155" i="4"/>
  <c r="I5159" i="4"/>
  <c r="I5164" i="4"/>
  <c r="I5168" i="4"/>
  <c r="I5172" i="4"/>
  <c r="I5177" i="4"/>
  <c r="I5181" i="4"/>
  <c r="I5186" i="4"/>
  <c r="I5190" i="4"/>
  <c r="I5194" i="4"/>
  <c r="I5198" i="4"/>
  <c r="I5203" i="4"/>
  <c r="I5207" i="4"/>
  <c r="I5211" i="4"/>
  <c r="I5216" i="4"/>
  <c r="I5220" i="4"/>
  <c r="I5224" i="4"/>
  <c r="I5228" i="4"/>
  <c r="I5233" i="4"/>
  <c r="I5237" i="4"/>
  <c r="I5242" i="4"/>
  <c r="I5246" i="4"/>
  <c r="I5250" i="4"/>
  <c r="I5254" i="4"/>
  <c r="I5259" i="4"/>
  <c r="I5263" i="4"/>
  <c r="I5267" i="4"/>
  <c r="I5272" i="4"/>
  <c r="I5276" i="4"/>
  <c r="I5280" i="4"/>
  <c r="I5284" i="4"/>
  <c r="I5288" i="4"/>
  <c r="I5293" i="4"/>
  <c r="I5297" i="4"/>
  <c r="I5302" i="4"/>
  <c r="I5307" i="4"/>
  <c r="I5312" i="4"/>
  <c r="I5316" i="4"/>
  <c r="I5321" i="4"/>
  <c r="I5325" i="4"/>
  <c r="I5329" i="4"/>
  <c r="I5333" i="4"/>
  <c r="I5338" i="4"/>
  <c r="I5343" i="4"/>
  <c r="I5347" i="4"/>
  <c r="I5352" i="4"/>
  <c r="I5357" i="4"/>
  <c r="I5361" i="4"/>
  <c r="I5366" i="4"/>
  <c r="I5370" i="4"/>
  <c r="I5374" i="4"/>
  <c r="I5379" i="4"/>
  <c r="I5383" i="4"/>
  <c r="I5387" i="4"/>
  <c r="I5392" i="4"/>
  <c r="I5396" i="4"/>
  <c r="I5400" i="4"/>
  <c r="I5404" i="4"/>
  <c r="I5410" i="4"/>
  <c r="I5414" i="4"/>
  <c r="I5418" i="4"/>
  <c r="I5423" i="4"/>
  <c r="I5427" i="4"/>
  <c r="I5431" i="4"/>
  <c r="I5437" i="4"/>
  <c r="I5442" i="4"/>
  <c r="I5446" i="4"/>
  <c r="I5450" i="4"/>
  <c r="I5455" i="4"/>
  <c r="I5459" i="4"/>
  <c r="I5466" i="4"/>
  <c r="I5470" i="4"/>
  <c r="I5475" i="4"/>
  <c r="I5479" i="4"/>
  <c r="I5483" i="4"/>
  <c r="I5488" i="4"/>
  <c r="I5492" i="4"/>
  <c r="I5496" i="4"/>
  <c r="I5500" i="4"/>
  <c r="I5506" i="4"/>
  <c r="I5510" i="4"/>
  <c r="I5515" i="4"/>
  <c r="I5519" i="4"/>
  <c r="I5523" i="4"/>
  <c r="I5529" i="4"/>
  <c r="I5534" i="4"/>
  <c r="I5538" i="4"/>
  <c r="I5542" i="4"/>
  <c r="I5547" i="4"/>
  <c r="I5551" i="4"/>
  <c r="I5555" i="4"/>
  <c r="I5559" i="4"/>
  <c r="I5565" i="4"/>
  <c r="I5569" i="4"/>
  <c r="I5573" i="4"/>
  <c r="I5579" i="4"/>
  <c r="I5583" i="4"/>
  <c r="I5587" i="4"/>
  <c r="I5591" i="4"/>
  <c r="I5597" i="4"/>
  <c r="I5601" i="4"/>
  <c r="I5605" i="4"/>
  <c r="I5609" i="4"/>
  <c r="I5614" i="4"/>
  <c r="I5619" i="4"/>
  <c r="I5623" i="4"/>
  <c r="I5627" i="4"/>
  <c r="I5632" i="4"/>
  <c r="I5636" i="4"/>
  <c r="I5641" i="4"/>
  <c r="I5645" i="4"/>
  <c r="I5649" i="4"/>
  <c r="I5653" i="4"/>
  <c r="I5658" i="4"/>
  <c r="I5663" i="4"/>
  <c r="I5667" i="4"/>
  <c r="I5672" i="4"/>
  <c r="I5677" i="4"/>
  <c r="I5681" i="4"/>
  <c r="I5685" i="4"/>
  <c r="I5690" i="4"/>
  <c r="I5694" i="4"/>
  <c r="I5699" i="4"/>
  <c r="I5703" i="4"/>
  <c r="I5707" i="4"/>
  <c r="I5712" i="4"/>
  <c r="I5716" i="4"/>
  <c r="I5721" i="4"/>
  <c r="I5726" i="4"/>
  <c r="I5731" i="4"/>
  <c r="I5736" i="4"/>
  <c r="I5741" i="4"/>
  <c r="I5745" i="4"/>
  <c r="I5749" i="4"/>
  <c r="I5755" i="4"/>
  <c r="I5759" i="4"/>
  <c r="I5763" i="4"/>
  <c r="I5767" i="4"/>
  <c r="I5772" i="4"/>
  <c r="I5776" i="4"/>
  <c r="I5781" i="4"/>
  <c r="I5786" i="4"/>
  <c r="I5790" i="4"/>
  <c r="I5795" i="4"/>
  <c r="I5799" i="4"/>
  <c r="I5804" i="4"/>
  <c r="I5808" i="4"/>
  <c r="I5813" i="4"/>
  <c r="I5817" i="4"/>
  <c r="I5821" i="4"/>
  <c r="I5825" i="4"/>
  <c r="I5830" i="4"/>
  <c r="I5834" i="4"/>
  <c r="I5838" i="4"/>
  <c r="I5843" i="4"/>
  <c r="I5847" i="4"/>
  <c r="I5851" i="4"/>
  <c r="I5855" i="4"/>
  <c r="I5860" i="4"/>
  <c r="I5865" i="4"/>
  <c r="I5869" i="4"/>
  <c r="I5873" i="4"/>
  <c r="I5878" i="4"/>
  <c r="I5882" i="4"/>
  <c r="I5887" i="4"/>
  <c r="I5892" i="4"/>
  <c r="I5897" i="4"/>
  <c r="I5901" i="4"/>
  <c r="I5905" i="4"/>
  <c r="I5910" i="4"/>
  <c r="I5915" i="4"/>
  <c r="I5919" i="4"/>
  <c r="I5924" i="4"/>
  <c r="I5929" i="4"/>
  <c r="I5933" i="4"/>
  <c r="I5937" i="4"/>
  <c r="I5942" i="4"/>
  <c r="I5947" i="4"/>
  <c r="I5952" i="4"/>
  <c r="I5956" i="4"/>
  <c r="I5960" i="4"/>
  <c r="I5965" i="4"/>
  <c r="I5969" i="4"/>
  <c r="I5973" i="4"/>
  <c r="I5981" i="4"/>
  <c r="I5982" i="4" s="1"/>
  <c r="I5986" i="4"/>
  <c r="I5990" i="4"/>
  <c r="I5994" i="4"/>
  <c r="I5999" i="4"/>
  <c r="I6003" i="4"/>
  <c r="I6007" i="4"/>
  <c r="I6012" i="4"/>
  <c r="I6017" i="4"/>
  <c r="I6021" i="4"/>
  <c r="I6025" i="4"/>
  <c r="I6029" i="4"/>
  <c r="I6034" i="4"/>
  <c r="I6038" i="4"/>
  <c r="I6043" i="4"/>
  <c r="I6049" i="4"/>
  <c r="I6054" i="4"/>
  <c r="I6058" i="4"/>
  <c r="I6062" i="4"/>
  <c r="I6068" i="4"/>
  <c r="I6072" i="4"/>
  <c r="I6078" i="4"/>
  <c r="I6082" i="4"/>
  <c r="I6086" i="4"/>
  <c r="I6090" i="4"/>
  <c r="I6095" i="4"/>
  <c r="I6101" i="4"/>
  <c r="I6105" i="4"/>
  <c r="I6109" i="4"/>
  <c r="I6115" i="4"/>
  <c r="I6120" i="4"/>
  <c r="I6125" i="4"/>
  <c r="I6129" i="4"/>
  <c r="I6133" i="4"/>
  <c r="I6138" i="4"/>
  <c r="I6142" i="4"/>
  <c r="I6147" i="4"/>
  <c r="I6151" i="4"/>
  <c r="I6156" i="4"/>
  <c r="I6160" i="4"/>
  <c r="I6166" i="4"/>
  <c r="I6170" i="4"/>
  <c r="I6175" i="4"/>
  <c r="I6179" i="4"/>
  <c r="I6184" i="4"/>
  <c r="I6188" i="4"/>
  <c r="I6192" i="4"/>
  <c r="I6197" i="4"/>
  <c r="I6201" i="4"/>
  <c r="I6206" i="4"/>
  <c r="I6210" i="4"/>
  <c r="I6215" i="4"/>
  <c r="I6219" i="4"/>
  <c r="I6223" i="4"/>
  <c r="I6228" i="4"/>
  <c r="I6232" i="4"/>
  <c r="I6236" i="4"/>
  <c r="I6243" i="4"/>
  <c r="I6247" i="4"/>
  <c r="I6251" i="4"/>
  <c r="I6257" i="4"/>
  <c r="I6261" i="4"/>
  <c r="I6265" i="4"/>
  <c r="I6269" i="4"/>
  <c r="I6276" i="4"/>
  <c r="I6280" i="4"/>
  <c r="I6284" i="4"/>
  <c r="I6288" i="4"/>
  <c r="I6293" i="4"/>
  <c r="I6294" i="4" s="1"/>
  <c r="I6298" i="4"/>
  <c r="I6302" i="4"/>
  <c r="I6306" i="4"/>
  <c r="I6311" i="4"/>
  <c r="I6315" i="4"/>
  <c r="I6320" i="4"/>
  <c r="I6324" i="4"/>
  <c r="I6328" i="4"/>
  <c r="I6333" i="4"/>
  <c r="I6337" i="4"/>
  <c r="I6341" i="4"/>
  <c r="I6346" i="4"/>
  <c r="I6350" i="4"/>
  <c r="I6354" i="4"/>
  <c r="I6358" i="4"/>
  <c r="I6362" i="4"/>
  <c r="I6368" i="4"/>
  <c r="I6372" i="4"/>
  <c r="I6376" i="4"/>
  <c r="I6381" i="4"/>
  <c r="I6385" i="4"/>
  <c r="I6389" i="4"/>
  <c r="I6394" i="4"/>
  <c r="I6398" i="4"/>
  <c r="I6402" i="4"/>
  <c r="I6406" i="4"/>
  <c r="I6411" i="4"/>
  <c r="I6415" i="4"/>
  <c r="I6419" i="4"/>
  <c r="I6423" i="4"/>
  <c r="I6428" i="4"/>
  <c r="I6432" i="4"/>
  <c r="I6436" i="4"/>
  <c r="I6441" i="4"/>
  <c r="I6445" i="4"/>
  <c r="I6449" i="4"/>
  <c r="I6454" i="4"/>
  <c r="I6458" i="4"/>
  <c r="I6462" i="4"/>
  <c r="I6466" i="4"/>
  <c r="I6471" i="4"/>
  <c r="I6475" i="4"/>
  <c r="I6479" i="4"/>
  <c r="I6484" i="4"/>
  <c r="I6488" i="4"/>
  <c r="I6493" i="4"/>
  <c r="I6497" i="4"/>
  <c r="I6502" i="4"/>
  <c r="I6506" i="4"/>
  <c r="I6510" i="4"/>
  <c r="I6516" i="4"/>
  <c r="I6520" i="4"/>
  <c r="I6524" i="4"/>
  <c r="I6528" i="4"/>
  <c r="I6532" i="4"/>
  <c r="I6537" i="4"/>
  <c r="I6541" i="4"/>
  <c r="I6545" i="4"/>
  <c r="I6550" i="4"/>
  <c r="I6554" i="4"/>
  <c r="I6558" i="4"/>
  <c r="I6562" i="4"/>
  <c r="I6567" i="4"/>
  <c r="I6571" i="4"/>
  <c r="I6575" i="4"/>
  <c r="I6580" i="4"/>
  <c r="I6585" i="4"/>
  <c r="I6589" i="4"/>
  <c r="I6593" i="4"/>
  <c r="I6597" i="4"/>
  <c r="I6602" i="4"/>
  <c r="I6606" i="4"/>
  <c r="I6610" i="4"/>
  <c r="I6614" i="4"/>
  <c r="I6619" i="4"/>
  <c r="I6623" i="4"/>
  <c r="I6627" i="4"/>
  <c r="I6632" i="4"/>
  <c r="I6636" i="4"/>
  <c r="I6640" i="4"/>
  <c r="I6645" i="4"/>
  <c r="I6649" i="4"/>
  <c r="I6653" i="4"/>
  <c r="I6658" i="4"/>
  <c r="I6662" i="4"/>
  <c r="I6666" i="4"/>
  <c r="I6670" i="4"/>
  <c r="I6675" i="4"/>
  <c r="I6679" i="4"/>
  <c r="I6683" i="4"/>
  <c r="I6688" i="4"/>
  <c r="I6692" i="4"/>
  <c r="I6696" i="4"/>
  <c r="I6701" i="4"/>
  <c r="I6705" i="4"/>
  <c r="I6709" i="4"/>
  <c r="I6714" i="4"/>
  <c r="I6718" i="4"/>
  <c r="I6722" i="4"/>
  <c r="I6727" i="4"/>
  <c r="I6731" i="4"/>
  <c r="I6736" i="4"/>
  <c r="I6740" i="4"/>
  <c r="I6744" i="4"/>
  <c r="I6749" i="4"/>
  <c r="I6753" i="4"/>
  <c r="I6757" i="4"/>
  <c r="I6761" i="4"/>
  <c r="I6767" i="4"/>
  <c r="I6771" i="4"/>
  <c r="I6776" i="4"/>
  <c r="I6780" i="4"/>
  <c r="I6785" i="4"/>
  <c r="I6789" i="4"/>
  <c r="I6794" i="4"/>
  <c r="I6798" i="4"/>
  <c r="I6802" i="4"/>
  <c r="I6808" i="4"/>
  <c r="I6812" i="4"/>
  <c r="I6816" i="4"/>
  <c r="I6821" i="4"/>
  <c r="I6825" i="4"/>
  <c r="I6830" i="4"/>
  <c r="I6836" i="4"/>
  <c r="I6842" i="4"/>
  <c r="I6846" i="4"/>
  <c r="I6851" i="4"/>
  <c r="I6852" i="4" s="1"/>
  <c r="I6856" i="4"/>
  <c r="I6860" i="4"/>
  <c r="I6864" i="4"/>
  <c r="I6869" i="4"/>
  <c r="I6873" i="4"/>
  <c r="I6877" i="4"/>
  <c r="I6881" i="4"/>
  <c r="I6886" i="4"/>
  <c r="I6890" i="4"/>
  <c r="I6894" i="4"/>
  <c r="I6898" i="4"/>
  <c r="I6903" i="4"/>
  <c r="I6909" i="4"/>
  <c r="I6913" i="4"/>
  <c r="I6917" i="4"/>
  <c r="I6921" i="4"/>
  <c r="I6927" i="4"/>
  <c r="I6931" i="4"/>
  <c r="I6935" i="4"/>
  <c r="I6940" i="4"/>
  <c r="I6944" i="4"/>
  <c r="I6948" i="4"/>
  <c r="I6953" i="4"/>
  <c r="I6957" i="4"/>
  <c r="I6961" i="4"/>
  <c r="I6966" i="4"/>
  <c r="I6970" i="4"/>
  <c r="I6974" i="4"/>
  <c r="I6979" i="4"/>
  <c r="I6983" i="4"/>
  <c r="I6987" i="4"/>
  <c r="I6992" i="4"/>
  <c r="I6997" i="4"/>
  <c r="I7001" i="4"/>
  <c r="I7005" i="4"/>
  <c r="I7010" i="4"/>
  <c r="I7014" i="4"/>
  <c r="I7018" i="4"/>
  <c r="I7023" i="4"/>
  <c r="I7027" i="4"/>
  <c r="I7031" i="4"/>
  <c r="I7036" i="4"/>
  <c r="I7040" i="4"/>
  <c r="I7044" i="4"/>
  <c r="I7049" i="4"/>
  <c r="I7053" i="4"/>
  <c r="I7060" i="4"/>
  <c r="I7064" i="4"/>
  <c r="I7068" i="4"/>
  <c r="I7074" i="4"/>
  <c r="I7078" i="4"/>
  <c r="I7082" i="4"/>
  <c r="I7087" i="4"/>
  <c r="I7091" i="4"/>
  <c r="I7095" i="4"/>
  <c r="I7099" i="4"/>
  <c r="I7104" i="4"/>
  <c r="I7108" i="4"/>
  <c r="I7112" i="4"/>
  <c r="I7117" i="4"/>
  <c r="I7118" i="4" s="1"/>
  <c r="I7122" i="4"/>
  <c r="I7126" i="4"/>
  <c r="I7130" i="4"/>
  <c r="I7135" i="4"/>
  <c r="I7139" i="4"/>
  <c r="I7144" i="4"/>
  <c r="I7148" i="4"/>
  <c r="I7155" i="4"/>
  <c r="I7159" i="4"/>
  <c r="I7163" i="4"/>
  <c r="I7170" i="4"/>
  <c r="I7176" i="4"/>
  <c r="I7180" i="4"/>
  <c r="I7184" i="4"/>
  <c r="I7189" i="4"/>
  <c r="I7190" i="4" s="1"/>
  <c r="I7196" i="4"/>
  <c r="I7200" i="4"/>
  <c r="I7204" i="4"/>
  <c r="I7208" i="4"/>
  <c r="I7214" i="4"/>
  <c r="I7219" i="4"/>
  <c r="I7223" i="4"/>
  <c r="I7229" i="4"/>
  <c r="I7234" i="4"/>
  <c r="I7238" i="4"/>
  <c r="I7243" i="4"/>
  <c r="I7247" i="4"/>
  <c r="I7251" i="4"/>
  <c r="I7256" i="4"/>
  <c r="I7261" i="4"/>
  <c r="I7265" i="4"/>
  <c r="I7270" i="4"/>
  <c r="I7276" i="4"/>
  <c r="I7281" i="4"/>
  <c r="I7285" i="4"/>
  <c r="I7290" i="4"/>
  <c r="I7295" i="4"/>
  <c r="I7299" i="4"/>
  <c r="I7303" i="4"/>
  <c r="I7307" i="4"/>
  <c r="I7311" i="4"/>
  <c r="I7317" i="4"/>
  <c r="I7321" i="4"/>
  <c r="I7326" i="4"/>
  <c r="I7331" i="4"/>
  <c r="I7335" i="4"/>
  <c r="I7339" i="4"/>
  <c r="I7345" i="4"/>
  <c r="I7349" i="4"/>
  <c r="I7353" i="4"/>
  <c r="I7359" i="4"/>
  <c r="I7363" i="4"/>
  <c r="I7367" i="4"/>
  <c r="I7371" i="4"/>
  <c r="I7376" i="4"/>
  <c r="I7381" i="4"/>
  <c r="I7386" i="4"/>
  <c r="I7390" i="4"/>
  <c r="I7395" i="4"/>
  <c r="I7399" i="4"/>
  <c r="I7404" i="4"/>
  <c r="I7408" i="4"/>
  <c r="I7412" i="4"/>
  <c r="I7417" i="4"/>
  <c r="I7421" i="4"/>
  <c r="I7425" i="4"/>
  <c r="I7430" i="4"/>
  <c r="I7434" i="4"/>
  <c r="I7439" i="4"/>
  <c r="I7443" i="4"/>
  <c r="I7447" i="4"/>
  <c r="I7453" i="4"/>
  <c r="I7457" i="4"/>
  <c r="I7461" i="4"/>
  <c r="I7465" i="4"/>
  <c r="I7469" i="4"/>
  <c r="I7474" i="4"/>
  <c r="I7478" i="4"/>
  <c r="I7484" i="4"/>
  <c r="I7490" i="4"/>
  <c r="I7494" i="4"/>
  <c r="I7498" i="4"/>
  <c r="I7502" i="4"/>
  <c r="I7507" i="4"/>
  <c r="I7513" i="4"/>
  <c r="I7518" i="4"/>
  <c r="I7522" i="4"/>
  <c r="I7526" i="4"/>
  <c r="I7532" i="4"/>
  <c r="I7536" i="4"/>
  <c r="I7540" i="4"/>
  <c r="I7544" i="4"/>
  <c r="I7549" i="4"/>
  <c r="I7553" i="4"/>
  <c r="I7557" i="4"/>
  <c r="I7561" i="4"/>
  <c r="I7567" i="4"/>
  <c r="I7571" i="4"/>
  <c r="I7575" i="4"/>
  <c r="I7579" i="4"/>
  <c r="I7584" i="4"/>
  <c r="I7588" i="4"/>
  <c r="I7593" i="4"/>
  <c r="I7597" i="4"/>
  <c r="I7602" i="4"/>
  <c r="I7606" i="4"/>
  <c r="I7611" i="4"/>
  <c r="I7615" i="4"/>
  <c r="I7620" i="4"/>
  <c r="I7624" i="4"/>
  <c r="I7628" i="4"/>
  <c r="I7633" i="4"/>
  <c r="I7637" i="4"/>
  <c r="I7642" i="4"/>
  <c r="I7646" i="4"/>
  <c r="I7650" i="4"/>
  <c r="I7656" i="4"/>
  <c r="I7660" i="4"/>
  <c r="I7666" i="4"/>
  <c r="I7670" i="4"/>
  <c r="I7674" i="4"/>
  <c r="I7678" i="4"/>
  <c r="I7684" i="4"/>
  <c r="I7688" i="4"/>
  <c r="I7692" i="4"/>
  <c r="I7696" i="4"/>
  <c r="I7701" i="4"/>
  <c r="I7705" i="4"/>
  <c r="I7710" i="4"/>
  <c r="I7714" i="4"/>
  <c r="I7718" i="4"/>
  <c r="I7722" i="4"/>
  <c r="I7727" i="4"/>
  <c r="I7731" i="4"/>
  <c r="I7736" i="4"/>
  <c r="I7740" i="4"/>
  <c r="I7744" i="4"/>
  <c r="I7749" i="4"/>
  <c r="I7755" i="4"/>
  <c r="I7759" i="4"/>
  <c r="I7763" i="4"/>
  <c r="I7769" i="4"/>
  <c r="I7773" i="4"/>
  <c r="I7778" i="4"/>
  <c r="I7782" i="4"/>
  <c r="I7788" i="4"/>
  <c r="I7792" i="4"/>
  <c r="I7797" i="4"/>
  <c r="I7801" i="4"/>
  <c r="I7805" i="4"/>
  <c r="I7810" i="4"/>
  <c r="I7814" i="4"/>
  <c r="I7819" i="4"/>
  <c r="I7823" i="4"/>
  <c r="I7828" i="4"/>
  <c r="I7832" i="4"/>
  <c r="I7837" i="4"/>
  <c r="I7845" i="4"/>
  <c r="I7849" i="4"/>
  <c r="I7854" i="4"/>
  <c r="I7859" i="4"/>
  <c r="I7863" i="4"/>
  <c r="I7867" i="4"/>
  <c r="I7873" i="4"/>
  <c r="I7877" i="4"/>
  <c r="I7882" i="4"/>
  <c r="I7886" i="4"/>
  <c r="I7891" i="4"/>
  <c r="I7896" i="4"/>
  <c r="I7900" i="4"/>
  <c r="I7906" i="4"/>
  <c r="I7910" i="4"/>
  <c r="I7915" i="4"/>
  <c r="I7919" i="4"/>
  <c r="I7923" i="4"/>
  <c r="I7928" i="4"/>
  <c r="I7932" i="4"/>
  <c r="I7937" i="4"/>
  <c r="I7941" i="4"/>
  <c r="I7947" i="4"/>
  <c r="I7951" i="4"/>
  <c r="I7956" i="4"/>
  <c r="I7960" i="4"/>
  <c r="I7964" i="4"/>
  <c r="I7970" i="4"/>
  <c r="I7974" i="4"/>
  <c r="I7979" i="4"/>
  <c r="I7985" i="4"/>
  <c r="I7989" i="4"/>
  <c r="I7994" i="4"/>
  <c r="I7998" i="4"/>
  <c r="I8002" i="4"/>
  <c r="I8008" i="4"/>
  <c r="I8012" i="4"/>
  <c r="I8018" i="4"/>
  <c r="I8022" i="4"/>
  <c r="I8026" i="4"/>
  <c r="I8030" i="4"/>
  <c r="I8036" i="4"/>
  <c r="I8040" i="4"/>
  <c r="I8045" i="4"/>
  <c r="I8049" i="4"/>
  <c r="I8055" i="4"/>
  <c r="I8060" i="4"/>
  <c r="I8064" i="4"/>
  <c r="I8068" i="4"/>
  <c r="I8076" i="4"/>
  <c r="I8080" i="4"/>
  <c r="I8084" i="4"/>
  <c r="I8089" i="4"/>
  <c r="I8093" i="4"/>
  <c r="I8097" i="4"/>
  <c r="I8102" i="4"/>
  <c r="I8106" i="4"/>
  <c r="I8111" i="4"/>
  <c r="I8115" i="4"/>
  <c r="I8120" i="4"/>
  <c r="I8125" i="4"/>
  <c r="I8129" i="4"/>
  <c r="I8133" i="4"/>
  <c r="I8138" i="4"/>
  <c r="I8142" i="4"/>
  <c r="I8146" i="4"/>
  <c r="I8151" i="4"/>
  <c r="I8155" i="4"/>
  <c r="I8160" i="4"/>
  <c r="I8166" i="4"/>
  <c r="I8170" i="4"/>
  <c r="I8174" i="4"/>
  <c r="I8180" i="4"/>
  <c r="I8184" i="4"/>
  <c r="I8188" i="4"/>
  <c r="I8194" i="4"/>
  <c r="I8201" i="4"/>
  <c r="I8205" i="4"/>
  <c r="I8209" i="4"/>
  <c r="I8213" i="4"/>
  <c r="I8218" i="4"/>
  <c r="I8223" i="4"/>
  <c r="I8227" i="4"/>
  <c r="I8231" i="4"/>
  <c r="I8235" i="4"/>
  <c r="I8240" i="4"/>
  <c r="I8244" i="4"/>
  <c r="I8248" i="4"/>
  <c r="I8253" i="4"/>
  <c r="I8257" i="4"/>
  <c r="I8262" i="4"/>
  <c r="I8268" i="4"/>
  <c r="I8272" i="4"/>
  <c r="I8276" i="4"/>
  <c r="I8282" i="4"/>
  <c r="I8287" i="4"/>
  <c r="I8291" i="4"/>
  <c r="I8295" i="4"/>
  <c r="I8299" i="4"/>
  <c r="I8304" i="4"/>
  <c r="I8308" i="4"/>
  <c r="I8312" i="4"/>
  <c r="I8318" i="4"/>
  <c r="I8322" i="4"/>
  <c r="I8327" i="4"/>
  <c r="I8331" i="4"/>
  <c r="I8335" i="4"/>
  <c r="I8341" i="4"/>
  <c r="I8345" i="4"/>
  <c r="I8351" i="4"/>
  <c r="I8352" i="4" s="1"/>
  <c r="I8357" i="4"/>
  <c r="I8362" i="4"/>
  <c r="I8366" i="4"/>
  <c r="I8370" i="4"/>
  <c r="I8375" i="4"/>
  <c r="I8379" i="4"/>
  <c r="I8383" i="4"/>
  <c r="I8387" i="4"/>
  <c r="I8391" i="4"/>
  <c r="I8396" i="4"/>
  <c r="I8400" i="4"/>
  <c r="I8404" i="4"/>
  <c r="I8408" i="4"/>
  <c r="I8413" i="4"/>
  <c r="I8417" i="4"/>
  <c r="I8421" i="4"/>
  <c r="I8426" i="4"/>
  <c r="I8430" i="4"/>
  <c r="I8435" i="4"/>
  <c r="I8439" i="4"/>
  <c r="I8443" i="4"/>
  <c r="I8448" i="4"/>
  <c r="I8452" i="4"/>
  <c r="I8456" i="4"/>
  <c r="I8461" i="4"/>
  <c r="I8466" i="4"/>
  <c r="I8470" i="4"/>
  <c r="I8474" i="4"/>
  <c r="I8478" i="4"/>
  <c r="I8484" i="4"/>
  <c r="I8488" i="4"/>
  <c r="I8492" i="4"/>
  <c r="I8496" i="4"/>
  <c r="I8502" i="4"/>
  <c r="I8507" i="4"/>
  <c r="I8511" i="4"/>
  <c r="I8516" i="4"/>
  <c r="I8520" i="4"/>
  <c r="I8524" i="4"/>
  <c r="I8529" i="4"/>
  <c r="I8533" i="4"/>
  <c r="I8538" i="4"/>
  <c r="I8542" i="4"/>
  <c r="I8546" i="4"/>
  <c r="I8551" i="4"/>
  <c r="I8555" i="4"/>
  <c r="I8559" i="4"/>
  <c r="I8563" i="4"/>
  <c r="I135" i="4"/>
  <c r="I206" i="4"/>
  <c r="I276" i="4"/>
  <c r="I346" i="4"/>
  <c r="I417" i="4"/>
  <c r="I488" i="4"/>
  <c r="I557" i="4"/>
  <c r="I603" i="4"/>
  <c r="I638" i="4"/>
  <c r="I675" i="4"/>
  <c r="I709" i="4"/>
  <c r="I746" i="4"/>
  <c r="I781" i="4"/>
  <c r="I817" i="4"/>
  <c r="I846" i="4"/>
  <c r="I869" i="4"/>
  <c r="I892" i="4"/>
  <c r="I917" i="4"/>
  <c r="I940" i="4"/>
  <c r="I963" i="4"/>
  <c r="I988" i="4"/>
  <c r="I1011" i="4"/>
  <c r="I1033" i="4"/>
  <c r="I1052" i="4"/>
  <c r="I1069" i="4"/>
  <c r="I1087" i="4"/>
  <c r="I1105" i="4"/>
  <c r="I1123" i="4"/>
  <c r="I1143" i="4"/>
  <c r="I1163" i="4"/>
  <c r="I1185" i="4"/>
  <c r="I1205" i="4"/>
  <c r="I1225" i="4"/>
  <c r="I1248" i="4"/>
  <c r="I1268" i="4"/>
  <c r="I1286" i="4"/>
  <c r="I1304" i="4"/>
  <c r="I1321" i="4"/>
  <c r="I1339" i="4"/>
  <c r="I1358" i="4"/>
  <c r="I1376" i="4"/>
  <c r="I1394" i="4"/>
  <c r="I1413" i="4"/>
  <c r="I1432" i="4"/>
  <c r="I1450" i="4"/>
  <c r="I1473" i="4"/>
  <c r="I1490" i="4"/>
  <c r="I1508" i="4"/>
  <c r="I1525" i="4"/>
  <c r="I1542" i="4"/>
  <c r="I1559" i="4"/>
  <c r="I1577" i="4"/>
  <c r="I1594" i="4"/>
  <c r="I1611" i="4"/>
  <c r="I1629" i="4"/>
  <c r="I1646" i="4"/>
  <c r="I1663" i="4"/>
  <c r="I1680" i="4"/>
  <c r="I1698" i="4"/>
  <c r="I1715" i="4"/>
  <c r="I1733" i="4"/>
  <c r="I1750" i="4"/>
  <c r="I1767" i="4"/>
  <c r="I1784" i="4"/>
  <c r="I1804" i="4"/>
  <c r="I1820" i="4"/>
  <c r="I1839" i="4"/>
  <c r="I1858" i="4"/>
  <c r="I1876" i="4"/>
  <c r="I1895" i="4"/>
  <c r="I1914" i="4"/>
  <c r="I1934" i="4"/>
  <c r="I1952" i="4"/>
  <c r="I1970" i="4"/>
  <c r="I1991" i="4"/>
  <c r="I2010" i="4"/>
  <c r="I2028" i="4"/>
  <c r="I2045" i="4"/>
  <c r="I2063" i="4"/>
  <c r="I2081" i="4"/>
  <c r="I2100" i="4"/>
  <c r="I2120" i="4"/>
  <c r="I2138" i="4"/>
  <c r="I2156" i="4"/>
  <c r="I2173" i="4"/>
  <c r="I2192" i="4"/>
  <c r="I2211" i="4"/>
  <c r="I2229" i="4"/>
  <c r="I2249" i="4"/>
  <c r="I2267" i="4"/>
  <c r="I2286" i="4"/>
  <c r="I2305" i="4"/>
  <c r="I2323" i="4"/>
  <c r="I2341" i="4"/>
  <c r="I2359" i="4"/>
  <c r="I2376" i="4"/>
  <c r="I2393" i="4"/>
  <c r="I2411" i="4"/>
  <c r="I2431" i="4"/>
  <c r="I2449" i="4"/>
  <c r="I2469" i="4"/>
  <c r="I2487" i="4"/>
  <c r="I2504" i="4"/>
  <c r="I2522" i="4"/>
  <c r="I2541" i="4"/>
  <c r="I2559" i="4"/>
  <c r="I2578" i="4"/>
  <c r="I2596" i="4"/>
  <c r="I2619" i="4"/>
  <c r="I2637" i="4"/>
  <c r="I2656" i="4"/>
  <c r="I2675" i="4"/>
  <c r="I2676" i="4" s="1"/>
  <c r="I2696" i="4"/>
  <c r="I2715" i="4"/>
  <c r="I2732" i="4"/>
  <c r="I2750" i="4"/>
  <c r="I2767" i="4"/>
  <c r="I2784" i="4"/>
  <c r="I2802" i="4"/>
  <c r="I2819" i="4"/>
  <c r="I2837" i="4"/>
  <c r="I2854" i="4"/>
  <c r="I2872" i="4"/>
  <c r="I2889" i="4"/>
  <c r="I2907" i="4"/>
  <c r="I2925" i="4"/>
  <c r="I2942" i="4"/>
  <c r="I2960" i="4"/>
  <c r="I2979" i="4"/>
  <c r="I2996" i="4"/>
  <c r="I3013" i="4"/>
  <c r="I3031" i="4"/>
  <c r="I3048" i="4"/>
  <c r="I3067" i="4"/>
  <c r="I3085" i="4"/>
  <c r="I3102" i="4"/>
  <c r="I3121" i="4"/>
  <c r="I3139" i="4"/>
  <c r="I3155" i="4"/>
  <c r="I3164" i="4"/>
  <c r="I3172" i="4"/>
  <c r="I3181" i="4"/>
  <c r="I3190" i="4"/>
  <c r="I3197" i="4"/>
  <c r="I3203" i="4"/>
  <c r="I3209" i="4"/>
  <c r="I3214" i="4"/>
  <c r="I3218" i="4"/>
  <c r="I3222" i="4"/>
  <c r="I3227" i="4"/>
  <c r="I3232" i="4"/>
  <c r="I3236" i="4"/>
  <c r="I3241" i="4"/>
  <c r="I3246" i="4"/>
  <c r="I3250" i="4"/>
  <c r="I3255" i="4"/>
  <c r="I3259" i="4"/>
  <c r="I3264" i="4"/>
  <c r="I3268" i="4"/>
  <c r="I3273" i="4"/>
  <c r="I3277" i="4"/>
  <c r="I3283" i="4"/>
  <c r="I3287" i="4"/>
  <c r="I3291" i="4"/>
  <c r="I3295" i="4"/>
  <c r="I3301" i="4"/>
  <c r="I3305" i="4"/>
  <c r="I3309" i="4"/>
  <c r="I3313" i="4"/>
  <c r="I3319" i="4"/>
  <c r="I3324" i="4"/>
  <c r="I3328" i="4"/>
  <c r="I3332" i="4"/>
  <c r="I3336" i="4"/>
  <c r="I3341" i="4"/>
  <c r="I3345" i="4"/>
  <c r="I3350" i="4"/>
  <c r="I3355" i="4"/>
  <c r="I3359" i="4"/>
  <c r="I3364" i="4"/>
  <c r="I3368" i="4"/>
  <c r="I3373" i="4"/>
  <c r="I3377" i="4"/>
  <c r="I3382" i="4"/>
  <c r="I3386" i="4"/>
  <c r="I3391" i="4"/>
  <c r="I3396" i="4"/>
  <c r="I3400" i="4"/>
  <c r="I3404" i="4"/>
  <c r="I3408" i="4"/>
  <c r="I3413" i="4"/>
  <c r="I3418" i="4"/>
  <c r="I3424" i="4"/>
  <c r="I3428" i="4"/>
  <c r="I3433" i="4"/>
  <c r="I3437" i="4"/>
  <c r="I3443" i="4"/>
  <c r="I3447" i="4"/>
  <c r="I3452" i="4"/>
  <c r="I3456" i="4"/>
  <c r="I3460" i="4"/>
  <c r="I3465" i="4"/>
  <c r="I3469" i="4"/>
  <c r="I3473" i="4"/>
  <c r="I3478" i="4"/>
  <c r="I3482" i="4"/>
  <c r="I3486" i="4"/>
  <c r="I3490" i="4"/>
  <c r="I3495" i="4"/>
  <c r="I3499" i="4"/>
  <c r="I3503" i="4"/>
  <c r="I3507" i="4"/>
  <c r="I3512" i="4"/>
  <c r="I3518" i="4"/>
  <c r="I3523" i="4"/>
  <c r="I3527" i="4"/>
  <c r="I3531" i="4"/>
  <c r="I3535" i="4"/>
  <c r="I3540" i="4"/>
  <c r="I3544" i="4"/>
  <c r="I3548" i="4"/>
  <c r="I3553" i="4"/>
  <c r="I3557" i="4"/>
  <c r="I3561" i="4"/>
  <c r="I3566" i="4"/>
  <c r="I3571" i="4"/>
  <c r="I3575" i="4"/>
  <c r="I3580" i="4"/>
  <c r="I3584" i="4"/>
  <c r="I3589" i="4"/>
  <c r="I3593" i="4"/>
  <c r="I3597" i="4"/>
  <c r="I3602" i="4"/>
  <c r="I3606" i="4"/>
  <c r="I3611" i="4"/>
  <c r="I3616" i="4"/>
  <c r="I3620" i="4"/>
  <c r="I3625" i="4"/>
  <c r="I3630" i="4"/>
  <c r="I3635" i="4"/>
  <c r="I3639" i="4"/>
  <c r="I3644" i="4"/>
  <c r="I3648" i="4"/>
  <c r="I3654" i="4"/>
  <c r="I3658" i="4"/>
  <c r="I3663" i="4"/>
  <c r="I3667" i="4"/>
  <c r="I3672" i="4"/>
  <c r="I3676" i="4"/>
  <c r="I3681" i="4"/>
  <c r="I3686" i="4"/>
  <c r="I3690" i="4"/>
  <c r="I3695" i="4"/>
  <c r="I3699" i="4"/>
  <c r="I3704" i="4"/>
  <c r="I3709" i="4"/>
  <c r="I3713" i="4"/>
  <c r="I3718" i="4"/>
  <c r="I3722" i="4"/>
  <c r="I3727" i="4"/>
  <c r="I3731" i="4"/>
  <c r="I3736" i="4"/>
  <c r="I3740" i="4"/>
  <c r="I3745" i="4"/>
  <c r="I3749" i="4"/>
  <c r="I3754" i="4"/>
  <c r="I3758" i="4"/>
  <c r="I3763" i="4"/>
  <c r="I3768" i="4"/>
  <c r="I3773" i="4"/>
  <c r="I3777" i="4"/>
  <c r="I3781" i="4"/>
  <c r="I3786" i="4"/>
  <c r="I3790" i="4"/>
  <c r="I3795" i="4"/>
  <c r="I3799" i="4"/>
  <c r="I3803" i="4"/>
  <c r="I3808" i="4"/>
  <c r="I3813" i="4"/>
  <c r="I3817" i="4"/>
  <c r="I3822" i="4"/>
  <c r="I3826" i="4"/>
  <c r="I3831" i="4"/>
  <c r="I3835" i="4"/>
  <c r="I3840" i="4"/>
  <c r="I3844" i="4"/>
  <c r="I3849" i="4"/>
  <c r="I3853" i="4"/>
  <c r="I3858" i="4"/>
  <c r="I3862" i="4"/>
  <c r="I3868" i="4"/>
  <c r="I3869" i="4" s="1"/>
  <c r="I3873" i="4"/>
  <c r="I3878" i="4"/>
  <c r="I3883" i="4"/>
  <c r="I3888" i="4"/>
  <c r="I3892" i="4"/>
  <c r="I3897" i="4"/>
  <c r="I3902" i="4"/>
  <c r="I3906" i="4"/>
  <c r="I3911" i="4"/>
  <c r="I3916" i="4"/>
  <c r="I3921" i="4"/>
  <c r="I3925" i="4"/>
  <c r="I3930" i="4"/>
  <c r="I3935" i="4"/>
  <c r="I3940" i="4"/>
  <c r="I3944" i="4"/>
  <c r="I3949" i="4"/>
  <c r="I3954" i="4"/>
  <c r="I3959" i="4"/>
  <c r="I3963" i="4"/>
  <c r="I3968" i="4"/>
  <c r="I3973" i="4"/>
  <c r="I3977" i="4"/>
  <c r="I3982" i="4"/>
  <c r="I3987" i="4"/>
  <c r="I3992" i="4"/>
  <c r="I3996" i="4"/>
  <c r="I4002" i="4"/>
  <c r="I4006" i="4"/>
  <c r="I4012" i="4"/>
  <c r="I4016" i="4"/>
  <c r="I4020" i="4"/>
  <c r="I4026" i="4"/>
  <c r="I4030" i="4"/>
  <c r="I4034" i="4"/>
  <c r="I4040" i="4"/>
  <c r="I4044" i="4"/>
  <c r="I4048" i="4"/>
  <c r="I4052" i="4"/>
  <c r="I4057" i="4"/>
  <c r="I4063" i="4"/>
  <c r="I4067" i="4"/>
  <c r="I4071" i="4"/>
  <c r="I4075" i="4"/>
  <c r="I4081" i="4"/>
  <c r="I4085" i="4"/>
  <c r="I4089" i="4"/>
  <c r="I4093" i="4"/>
  <c r="I4098" i="4"/>
  <c r="I4102" i="4"/>
  <c r="I4107" i="4"/>
  <c r="I4111" i="4"/>
  <c r="I4115" i="4"/>
  <c r="I4120" i="4"/>
  <c r="I4124" i="4"/>
  <c r="I4128" i="4"/>
  <c r="I4134" i="4"/>
  <c r="I4139" i="4"/>
  <c r="I4143" i="4"/>
  <c r="I4147" i="4"/>
  <c r="I4151" i="4"/>
  <c r="I4156" i="4"/>
  <c r="I4160" i="4"/>
  <c r="I4164" i="4"/>
  <c r="I4169" i="4"/>
  <c r="I4173" i="4"/>
  <c r="I4178" i="4"/>
  <c r="I4182" i="4"/>
  <c r="I4187" i="4"/>
  <c r="I4191" i="4"/>
  <c r="I4196" i="4"/>
  <c r="I4200" i="4"/>
  <c r="I4204" i="4"/>
  <c r="I4209" i="4"/>
  <c r="I4213" i="4"/>
  <c r="I4218" i="4"/>
  <c r="I4222" i="4"/>
  <c r="I4226" i="4"/>
  <c r="I4230" i="4"/>
  <c r="I4235" i="4"/>
  <c r="I4239" i="4"/>
  <c r="I4244" i="4"/>
  <c r="I4248" i="4"/>
  <c r="I4253" i="4"/>
  <c r="I4257" i="4"/>
  <c r="I4261" i="4"/>
  <c r="I4266" i="4"/>
  <c r="I4270" i="4"/>
  <c r="I4275" i="4"/>
  <c r="I4279" i="4"/>
  <c r="I4283" i="4"/>
  <c r="I4288" i="4"/>
  <c r="I4292" i="4"/>
  <c r="I4296" i="4"/>
  <c r="I4301" i="4"/>
  <c r="I4305" i="4"/>
  <c r="I4309" i="4"/>
  <c r="I4314" i="4"/>
  <c r="I4319" i="4"/>
  <c r="I4323" i="4"/>
  <c r="I4328" i="4"/>
  <c r="I4332" i="4"/>
  <c r="I4336" i="4"/>
  <c r="I4341" i="4"/>
  <c r="I4345" i="4"/>
  <c r="I4350" i="4"/>
  <c r="I4354" i="4"/>
  <c r="I4358" i="4"/>
  <c r="I4362" i="4"/>
  <c r="I4367" i="4"/>
  <c r="I4371" i="4"/>
  <c r="I4376" i="4"/>
  <c r="I4380" i="4"/>
  <c r="I4384" i="4"/>
  <c r="I4388" i="4"/>
  <c r="I4393" i="4"/>
  <c r="I4397" i="4"/>
  <c r="I4401" i="4"/>
  <c r="I4407" i="4"/>
  <c r="I4411" i="4"/>
  <c r="I4415" i="4"/>
  <c r="I4422" i="4"/>
  <c r="I4426" i="4"/>
  <c r="I4431" i="4"/>
  <c r="I4437" i="4"/>
  <c r="I4441" i="4"/>
  <c r="I4445" i="4"/>
  <c r="I4449" i="4"/>
  <c r="I4454" i="4"/>
  <c r="I4458" i="4"/>
  <c r="I4462" i="4"/>
  <c r="I4466" i="4"/>
  <c r="I4471" i="4"/>
  <c r="I4475" i="4"/>
  <c r="I4479" i="4"/>
  <c r="I4483" i="4"/>
  <c r="I4487" i="4"/>
  <c r="I4492" i="4"/>
  <c r="I4498" i="4"/>
  <c r="I4502" i="4"/>
  <c r="I4506" i="4"/>
  <c r="I4511" i="4"/>
  <c r="I4515" i="4"/>
  <c r="I4519" i="4"/>
  <c r="I4524" i="4"/>
  <c r="I4528" i="4"/>
  <c r="I4532" i="4"/>
  <c r="I4537" i="4"/>
  <c r="I4541" i="4"/>
  <c r="I4546" i="4"/>
  <c r="I4550" i="4"/>
  <c r="I4554" i="4"/>
  <c r="I4558" i="4"/>
  <c r="I4563" i="4"/>
  <c r="I4568" i="4"/>
  <c r="I4572" i="4"/>
  <c r="I4576" i="4"/>
  <c r="I4581" i="4"/>
  <c r="I4585" i="4"/>
  <c r="I4589" i="4"/>
  <c r="I4593" i="4"/>
  <c r="I4598" i="4"/>
  <c r="I4602" i="4"/>
  <c r="I4606" i="4"/>
  <c r="I4610" i="4"/>
  <c r="I4615" i="4"/>
  <c r="I4619" i="4"/>
  <c r="I4623" i="4"/>
  <c r="I4628" i="4"/>
  <c r="I4632" i="4"/>
  <c r="I4637" i="4"/>
  <c r="I4642" i="4"/>
  <c r="I4647" i="4"/>
  <c r="I4652" i="4"/>
  <c r="I4657" i="4"/>
  <c r="I4662" i="4"/>
  <c r="I4667" i="4"/>
  <c r="I4672" i="4"/>
  <c r="I4676" i="4"/>
  <c r="I4681" i="4"/>
  <c r="I4685" i="4"/>
  <c r="I4689" i="4"/>
  <c r="I4694" i="4"/>
  <c r="I4698" i="4"/>
  <c r="I4702" i="4"/>
  <c r="I4706" i="4"/>
  <c r="I4711" i="4"/>
  <c r="I4715" i="4"/>
  <c r="I4720" i="4"/>
  <c r="I4724" i="4"/>
  <c r="I4728" i="4"/>
  <c r="I4732" i="4"/>
  <c r="I4737" i="4"/>
  <c r="I4741" i="4"/>
  <c r="I4745" i="4"/>
  <c r="I4749" i="4"/>
  <c r="I4754" i="4"/>
  <c r="I4758" i="4"/>
  <c r="I4762" i="4"/>
  <c r="I4766" i="4"/>
  <c r="I4771" i="4"/>
  <c r="I4775" i="4"/>
  <c r="I4779" i="4"/>
  <c r="I4785" i="4"/>
  <c r="I4789" i="4"/>
  <c r="I4793" i="4"/>
  <c r="I4797" i="4"/>
  <c r="I4802" i="4"/>
  <c r="I4806" i="4"/>
  <c r="I4810" i="4"/>
  <c r="I4815" i="4"/>
  <c r="I4819" i="4"/>
  <c r="I4823" i="4"/>
  <c r="I4827" i="4"/>
  <c r="I4832" i="4"/>
  <c r="I4836" i="4"/>
  <c r="I4840" i="4"/>
  <c r="I4845" i="4"/>
  <c r="I4849" i="4"/>
  <c r="I4853" i="4"/>
  <c r="I4857" i="4"/>
  <c r="I4862" i="4"/>
  <c r="I4866" i="4"/>
  <c r="I4870" i="4"/>
  <c r="I4876" i="4"/>
  <c r="I4880" i="4"/>
  <c r="I4884" i="4"/>
  <c r="I4888" i="4"/>
  <c r="I4893" i="4"/>
  <c r="I4897" i="4"/>
  <c r="I4902" i="4"/>
  <c r="I4906" i="4"/>
  <c r="I4910" i="4"/>
  <c r="I4914" i="4"/>
  <c r="I4919" i="4"/>
  <c r="I4923" i="4"/>
  <c r="I4927" i="4"/>
  <c r="I4932" i="4"/>
  <c r="I4936" i="4"/>
  <c r="I4940" i="4"/>
  <c r="I4944" i="4"/>
  <c r="I4949" i="4"/>
  <c r="I4955" i="4"/>
  <c r="I4959" i="4"/>
  <c r="I4963" i="4"/>
  <c r="I4967" i="4"/>
  <c r="I4973" i="4"/>
  <c r="I4977" i="4"/>
  <c r="I4982" i="4"/>
  <c r="I4986" i="4"/>
  <c r="I4990" i="4"/>
  <c r="I4996" i="4"/>
  <c r="I5000" i="4"/>
  <c r="I5005" i="4"/>
  <c r="I5009" i="4"/>
  <c r="I5013" i="4"/>
  <c r="I5018" i="4"/>
  <c r="I5022" i="4"/>
  <c r="I5027" i="4"/>
  <c r="I5031" i="4"/>
  <c r="I5035" i="4"/>
  <c r="I5040" i="4"/>
  <c r="I5044" i="4"/>
  <c r="I5048" i="4"/>
  <c r="I5053" i="4"/>
  <c r="I5057" i="4"/>
  <c r="I5061" i="4"/>
  <c r="I5066" i="4"/>
  <c r="I5070" i="4"/>
  <c r="I5077" i="4"/>
  <c r="I5082" i="4"/>
  <c r="I5087" i="4"/>
  <c r="I5091" i="4"/>
  <c r="I5095" i="4"/>
  <c r="I5099" i="4"/>
  <c r="I5103" i="4"/>
  <c r="I5108" i="4"/>
  <c r="I5112" i="4"/>
  <c r="I5116" i="4"/>
  <c r="I5120" i="4"/>
  <c r="I5126" i="4"/>
  <c r="I5131" i="4"/>
  <c r="I5135" i="4"/>
  <c r="I5139" i="4"/>
  <c r="I5144" i="4"/>
  <c r="I5148" i="4"/>
  <c r="I5152" i="4"/>
  <c r="I5156" i="4"/>
  <c r="I5160" i="4"/>
  <c r="I5165" i="4"/>
  <c r="I5169" i="4"/>
  <c r="I5173" i="4"/>
  <c r="I5178" i="4"/>
  <c r="I5182" i="4"/>
  <c r="I5187" i="4"/>
  <c r="I5191" i="4"/>
  <c r="I5195" i="4"/>
  <c r="I5200" i="4"/>
  <c r="I5204" i="4"/>
  <c r="I5208" i="4"/>
  <c r="I5212" i="4"/>
  <c r="I5217" i="4"/>
  <c r="I5221" i="4"/>
  <c r="I5225" i="4"/>
  <c r="I5229" i="4"/>
  <c r="I5234" i="4"/>
  <c r="I5239" i="4"/>
  <c r="I5243" i="4"/>
  <c r="I5247" i="4"/>
  <c r="I5251" i="4"/>
  <c r="I5255" i="4"/>
  <c r="I5260" i="4"/>
  <c r="I5264" i="4"/>
  <c r="I5268" i="4"/>
  <c r="I5273" i="4"/>
  <c r="I5277" i="4"/>
  <c r="I5281" i="4"/>
  <c r="I5285" i="4"/>
  <c r="I5290" i="4"/>
  <c r="I5294" i="4"/>
  <c r="I5298" i="4"/>
  <c r="I5303" i="4"/>
  <c r="I5309" i="4"/>
  <c r="I5313" i="4"/>
  <c r="I5317" i="4"/>
  <c r="I5322" i="4"/>
  <c r="I5326" i="4"/>
  <c r="I5330" i="4"/>
  <c r="I5334" i="4"/>
  <c r="I5339" i="4"/>
  <c r="I5344" i="4"/>
  <c r="I5348" i="4"/>
  <c r="I5353" i="4"/>
  <c r="I5358" i="4"/>
  <c r="I5362" i="4"/>
  <c r="I5367" i="4"/>
  <c r="I5371" i="4"/>
  <c r="I5375" i="4"/>
  <c r="I5380" i="4"/>
  <c r="I5384" i="4"/>
  <c r="I5388" i="4"/>
  <c r="I5393" i="4"/>
  <c r="I5397" i="4"/>
  <c r="I5401" i="4"/>
  <c r="I5405" i="4"/>
  <c r="I5411" i="4"/>
  <c r="I5415" i="4"/>
  <c r="I5419" i="4"/>
  <c r="I5424" i="4"/>
  <c r="I5428" i="4"/>
  <c r="I5433" i="4"/>
  <c r="I5438" i="4"/>
  <c r="I5443" i="4"/>
  <c r="I5447" i="4"/>
  <c r="I5452" i="4"/>
  <c r="I5456" i="4"/>
  <c r="I5462" i="4"/>
  <c r="I5463" i="4" s="1"/>
  <c r="I5467" i="4"/>
  <c r="I5471" i="4"/>
  <c r="I5476" i="4"/>
  <c r="I5480" i="4"/>
  <c r="I5484" i="4"/>
  <c r="I5489" i="4"/>
  <c r="I5493" i="4"/>
  <c r="I5497" i="4"/>
  <c r="I5503" i="4"/>
  <c r="I5507" i="4"/>
  <c r="I5511" i="4"/>
  <c r="I5516" i="4"/>
  <c r="I5520" i="4"/>
  <c r="I5524" i="4"/>
  <c r="I5530" i="4"/>
  <c r="I5535" i="4"/>
  <c r="I5539" i="4"/>
  <c r="I5543" i="4"/>
  <c r="I5548" i="4"/>
  <c r="I5552" i="4"/>
  <c r="I5556" i="4"/>
  <c r="I5561" i="4"/>
  <c r="I5566" i="4"/>
  <c r="I5570" i="4"/>
  <c r="I5574" i="4"/>
  <c r="I5580" i="4"/>
  <c r="I5584" i="4"/>
  <c r="I5588" i="4"/>
  <c r="I5592" i="4"/>
  <c r="I5598" i="4"/>
  <c r="I5602" i="4"/>
  <c r="I5606" i="4"/>
  <c r="I5611" i="4"/>
  <c r="I5615" i="4"/>
  <c r="I5620" i="4"/>
  <c r="I5624" i="4"/>
  <c r="I5628" i="4"/>
  <c r="I5633" i="4"/>
  <c r="I5637" i="4"/>
  <c r="I5642" i="4"/>
  <c r="I5646" i="4"/>
  <c r="I5650" i="4"/>
  <c r="I5655" i="4"/>
  <c r="I5660" i="4"/>
  <c r="I5664" i="4"/>
  <c r="I5668" i="4"/>
  <c r="I5673" i="4"/>
  <c r="I5678" i="4"/>
  <c r="I5682" i="4"/>
  <c r="I5686" i="4"/>
  <c r="I5691" i="4"/>
  <c r="I5695" i="4"/>
  <c r="I5700" i="4"/>
  <c r="I5704" i="4"/>
  <c r="I5708" i="4"/>
  <c r="I5713" i="4"/>
  <c r="I5718" i="4"/>
  <c r="I5723" i="4"/>
  <c r="I5727" i="4"/>
  <c r="I5733" i="4"/>
  <c r="I5737" i="4"/>
  <c r="I5742" i="4"/>
  <c r="I5746" i="4"/>
  <c r="I5750" i="4"/>
  <c r="I5756" i="4"/>
  <c r="I5760" i="4"/>
  <c r="I5764" i="4"/>
  <c r="I5768" i="4"/>
  <c r="I5773" i="4"/>
  <c r="I5778" i="4"/>
  <c r="I5782" i="4"/>
  <c r="I5787" i="4"/>
  <c r="I5791" i="4"/>
  <c r="I5796" i="4"/>
  <c r="I5800" i="4"/>
  <c r="I5805" i="4"/>
  <c r="I5809" i="4"/>
  <c r="I5814" i="4"/>
  <c r="I5818" i="4"/>
  <c r="I5822" i="4"/>
  <c r="I5826" i="4"/>
  <c r="I5831" i="4"/>
  <c r="I5835" i="4"/>
  <c r="I5839" i="4"/>
  <c r="I5844" i="4"/>
  <c r="I5848" i="4"/>
  <c r="I5852" i="4"/>
  <c r="I5856" i="4"/>
  <c r="I5861" i="4"/>
  <c r="I5866" i="4"/>
  <c r="I5870" i="4"/>
  <c r="I5874" i="4"/>
  <c r="I5879" i="4"/>
  <c r="I5884" i="4"/>
  <c r="I5888" i="4"/>
  <c r="I5893" i="4"/>
  <c r="I5898" i="4"/>
  <c r="I5902" i="4"/>
  <c r="I5906" i="4"/>
  <c r="I5912" i="4"/>
  <c r="I5916" i="4"/>
  <c r="I5920" i="4"/>
  <c r="I5925" i="4"/>
  <c r="I5930" i="4"/>
  <c r="I5934" i="4"/>
  <c r="I5939" i="4"/>
  <c r="I5943" i="4"/>
  <c r="I5948" i="4"/>
  <c r="I5953" i="4"/>
  <c r="I5957" i="4"/>
  <c r="I5961" i="4"/>
  <c r="I5966" i="4"/>
  <c r="I5970" i="4"/>
  <c r="I5974" i="4"/>
  <c r="I5983" i="4"/>
  <c r="I5987" i="4"/>
  <c r="I5991" i="4"/>
  <c r="I5995" i="4"/>
  <c r="I6000" i="4"/>
  <c r="I6004" i="4"/>
  <c r="I6008" i="4"/>
  <c r="I6013" i="4"/>
  <c r="I6018" i="4"/>
  <c r="I6022" i="4"/>
  <c r="I6026" i="4"/>
  <c r="I6031" i="4"/>
  <c r="I6035" i="4"/>
  <c r="I6039" i="4"/>
  <c r="I6044" i="4"/>
  <c r="I6050" i="4"/>
  <c r="I6055" i="4"/>
  <c r="I6059" i="4"/>
  <c r="I6065" i="4"/>
  <c r="I6069" i="4"/>
  <c r="I6074" i="4"/>
  <c r="I6079" i="4"/>
  <c r="I6083" i="4"/>
  <c r="I6087" i="4"/>
  <c r="I6092" i="4"/>
  <c r="I6096" i="4"/>
  <c r="I6102" i="4"/>
  <c r="I6106" i="4"/>
  <c r="I6110" i="4"/>
  <c r="I6116" i="4"/>
  <c r="I6121" i="4"/>
  <c r="I6126" i="4"/>
  <c r="I6130" i="4"/>
  <c r="I6134" i="4"/>
  <c r="I6139" i="4"/>
  <c r="I6143" i="4"/>
  <c r="I6148" i="4"/>
  <c r="I6152" i="4"/>
  <c r="I6157" i="4"/>
  <c r="I6162" i="4"/>
  <c r="I6167" i="4"/>
  <c r="I6171" i="4"/>
  <c r="I6176" i="4"/>
  <c r="I6180" i="4"/>
  <c r="I6185" i="4"/>
  <c r="I6189" i="4"/>
  <c r="I6194" i="4"/>
  <c r="I6198" i="4"/>
  <c r="I6202" i="4"/>
  <c r="I6207" i="4"/>
  <c r="I6211" i="4"/>
  <c r="I6216" i="4"/>
  <c r="I6220" i="4"/>
  <c r="I6224" i="4"/>
  <c r="I6229" i="4"/>
  <c r="I6233" i="4"/>
  <c r="I6238" i="4"/>
  <c r="I6244" i="4"/>
  <c r="I6248" i="4"/>
  <c r="I6252" i="4"/>
  <c r="I6258" i="4"/>
  <c r="I6262" i="4"/>
  <c r="I6266" i="4"/>
  <c r="I6271" i="4"/>
  <c r="I6272" i="4" s="1"/>
  <c r="I6277" i="4"/>
  <c r="I6281" i="4"/>
  <c r="I6285" i="4"/>
  <c r="I6289" i="4"/>
  <c r="I6295" i="4"/>
  <c r="I6299" i="4"/>
  <c r="I6303" i="4"/>
  <c r="I6307" i="4"/>
  <c r="I6312" i="4"/>
  <c r="I6316" i="4"/>
  <c r="I6321" i="4"/>
  <c r="I6325" i="4"/>
  <c r="I6330" i="4"/>
  <c r="I6334" i="4"/>
  <c r="I6338" i="4"/>
  <c r="I6342" i="4"/>
  <c r="I6347" i="4"/>
  <c r="I6351" i="4"/>
  <c r="I6355" i="4"/>
  <c r="I6359" i="4"/>
  <c r="I6363" i="4"/>
  <c r="I6369" i="4"/>
  <c r="I6373" i="4"/>
  <c r="I6377" i="4"/>
  <c r="I6382" i="4"/>
  <c r="I6386" i="4"/>
  <c r="I6390" i="4"/>
  <c r="I6395" i="4"/>
  <c r="I6399" i="4"/>
  <c r="I6403" i="4"/>
  <c r="I6407" i="4"/>
  <c r="I6412" i="4"/>
  <c r="I6416" i="4"/>
  <c r="I6420" i="4"/>
  <c r="I6424" i="4"/>
  <c r="I6429" i="4"/>
  <c r="I6433" i="4"/>
  <c r="I6438" i="4"/>
  <c r="I6442" i="4"/>
  <c r="I6446" i="4"/>
  <c r="I6450" i="4"/>
  <c r="I6455" i="4"/>
  <c r="I6459" i="4"/>
  <c r="I6463" i="4"/>
  <c r="I6467" i="4"/>
  <c r="I6472" i="4"/>
  <c r="I6476" i="4"/>
  <c r="I6481" i="4"/>
  <c r="I6485" i="4"/>
  <c r="I6489" i="4"/>
  <c r="I6494" i="4"/>
  <c r="I6498" i="4"/>
  <c r="I6503" i="4"/>
  <c r="I6507" i="4"/>
  <c r="I6512" i="4"/>
  <c r="I6517" i="4"/>
  <c r="I6521" i="4"/>
  <c r="I6525" i="4"/>
  <c r="I6529" i="4"/>
  <c r="I6533" i="4"/>
  <c r="I6538" i="4"/>
  <c r="I6542" i="4"/>
  <c r="I6546" i="4"/>
  <c r="I6551" i="4"/>
  <c r="I6555" i="4"/>
  <c r="I6559" i="4"/>
  <c r="I6563" i="4"/>
  <c r="I6568" i="4"/>
  <c r="I6572" i="4"/>
  <c r="I6577" i="4"/>
  <c r="I6581" i="4"/>
  <c r="I6586" i="4"/>
  <c r="I6590" i="4"/>
  <c r="I6594" i="4"/>
  <c r="I6599" i="4"/>
  <c r="I6603" i="4"/>
  <c r="I6607" i="4"/>
  <c r="I6611" i="4"/>
  <c r="I6615" i="4"/>
  <c r="I6620" i="4"/>
  <c r="I6624" i="4"/>
  <c r="I6629" i="4"/>
  <c r="I6633" i="4"/>
  <c r="I6637" i="4"/>
  <c r="I6641" i="4"/>
  <c r="I6646" i="4"/>
  <c r="I6650" i="4"/>
  <c r="I6654" i="4"/>
  <c r="I6659" i="4"/>
  <c r="I6663" i="4"/>
  <c r="I6667" i="4"/>
  <c r="I6672" i="4"/>
  <c r="I6676" i="4"/>
  <c r="I6680" i="4"/>
  <c r="I6684" i="4"/>
  <c r="I6689" i="4"/>
  <c r="I6693" i="4"/>
  <c r="I6698" i="4"/>
  <c r="I6702" i="4"/>
  <c r="I6706" i="4"/>
  <c r="I6711" i="4"/>
  <c r="I6715" i="4"/>
  <c r="I6719" i="4"/>
  <c r="I6723" i="4"/>
  <c r="I6728" i="4"/>
  <c r="I6732" i="4"/>
  <c r="I6737" i="4"/>
  <c r="I6741" i="4"/>
  <c r="I6746" i="4"/>
  <c r="I6750" i="4"/>
  <c r="I6754" i="4"/>
  <c r="I6758" i="4"/>
  <c r="I6764" i="4"/>
  <c r="I6768" i="4"/>
  <c r="I6772" i="4"/>
  <c r="I6777" i="4"/>
  <c r="I6781" i="4"/>
  <c r="I6786" i="4"/>
  <c r="I6791" i="4"/>
  <c r="I6795" i="4"/>
  <c r="I6799" i="4"/>
  <c r="I6803" i="4"/>
  <c r="I6809" i="4"/>
  <c r="I6813" i="4"/>
  <c r="I6818" i="4"/>
  <c r="I6822" i="4"/>
  <c r="I6826" i="4"/>
  <c r="I6831" i="4"/>
  <c r="I6837" i="4"/>
  <c r="I6843" i="4"/>
  <c r="I6847" i="4"/>
  <c r="I6853" i="4"/>
  <c r="I6857" i="4"/>
  <c r="I6861" i="4"/>
  <c r="I6865" i="4"/>
  <c r="I6870" i="4"/>
  <c r="I6874" i="4"/>
  <c r="I6878" i="4"/>
  <c r="I6882" i="4"/>
  <c r="I6887" i="4"/>
  <c r="I6891" i="4"/>
  <c r="I6895" i="4"/>
  <c r="I6899" i="4"/>
  <c r="I6906" i="4"/>
  <c r="I6910" i="4"/>
  <c r="I6914" i="4"/>
  <c r="I6918" i="4"/>
  <c r="I6922" i="4"/>
  <c r="I6928" i="4"/>
  <c r="I6932" i="4"/>
  <c r="I6936" i="4"/>
  <c r="I6941" i="4"/>
  <c r="I6945" i="4"/>
  <c r="I6949" i="4"/>
  <c r="I6954" i="4"/>
  <c r="I6958" i="4"/>
  <c r="I6962" i="4"/>
  <c r="I6967" i="4"/>
  <c r="I6971" i="4"/>
  <c r="I6975" i="4"/>
  <c r="I6980" i="4"/>
  <c r="I6984" i="4"/>
  <c r="I6989" i="4"/>
  <c r="I6993" i="4"/>
  <c r="I6998" i="4"/>
  <c r="I7002" i="4"/>
  <c r="I7006" i="4"/>
  <c r="I7011" i="4"/>
  <c r="I7015" i="4"/>
  <c r="I7019" i="4"/>
  <c r="I7024" i="4"/>
  <c r="I7028" i="4"/>
  <c r="I7032" i="4"/>
  <c r="I7037" i="4"/>
  <c r="I7041" i="4"/>
  <c r="I7046" i="4"/>
  <c r="I7050" i="4"/>
  <c r="I7054" i="4"/>
  <c r="I7061" i="4"/>
  <c r="I7065" i="4"/>
  <c r="I7069" i="4"/>
  <c r="I7075" i="4"/>
  <c r="I7079" i="4"/>
  <c r="I7083" i="4"/>
  <c r="I7088" i="4"/>
  <c r="I7092" i="4"/>
  <c r="I7096" i="4"/>
  <c r="I7100" i="4"/>
  <c r="I7105" i="4"/>
  <c r="I7109" i="4"/>
  <c r="I7113" i="4"/>
  <c r="I7119" i="4"/>
  <c r="I7123" i="4"/>
  <c r="I7127" i="4"/>
  <c r="I7131" i="4"/>
  <c r="I7136" i="4"/>
  <c r="I7140" i="4"/>
  <c r="I7145" i="4"/>
  <c r="I7149" i="4"/>
  <c r="I7156" i="4"/>
  <c r="I7160" i="4"/>
  <c r="I7164" i="4"/>
  <c r="I7171" i="4"/>
  <c r="I7177" i="4"/>
  <c r="I7181" i="4"/>
  <c r="I7185" i="4"/>
  <c r="I7191" i="4"/>
  <c r="I7197" i="4"/>
  <c r="I7201" i="4"/>
  <c r="I7205" i="4"/>
  <c r="I7210" i="4"/>
  <c r="I7215" i="4"/>
  <c r="I7220" i="4"/>
  <c r="I7225" i="4"/>
  <c r="I7230" i="4"/>
  <c r="I7235" i="4"/>
  <c r="I7239" i="4"/>
  <c r="I7244" i="4"/>
  <c r="I7248" i="4"/>
  <c r="I7253" i="4"/>
  <c r="I7257" i="4"/>
  <c r="I7262" i="4"/>
  <c r="I7266" i="4"/>
  <c r="I7272" i="4"/>
  <c r="I7277" i="4"/>
  <c r="I7282" i="4"/>
  <c r="I7286" i="4"/>
  <c r="I7291" i="4"/>
  <c r="I7296" i="4"/>
  <c r="I7300" i="4"/>
  <c r="I7304" i="4"/>
  <c r="I7308" i="4"/>
  <c r="I7313" i="4"/>
  <c r="I7318" i="4"/>
  <c r="I7322" i="4"/>
  <c r="I7327" i="4"/>
  <c r="I7332" i="4"/>
  <c r="I7336" i="4"/>
  <c r="I7340" i="4"/>
  <c r="I7346" i="4"/>
  <c r="I7350" i="4"/>
  <c r="I7355" i="4"/>
  <c r="I7356" i="4" s="1"/>
  <c r="I7360" i="4"/>
  <c r="I7364" i="4"/>
  <c r="I7368" i="4"/>
  <c r="I7372" i="4"/>
  <c r="I7377" i="4"/>
  <c r="I7383" i="4"/>
  <c r="I7387" i="4"/>
  <c r="I7392" i="4"/>
  <c r="I7396" i="4"/>
  <c r="I7400" i="4"/>
  <c r="I7405" i="4"/>
  <c r="I7409" i="4"/>
  <c r="I7413" i="4"/>
  <c r="I7418" i="4"/>
  <c r="I7422" i="4"/>
  <c r="I7426" i="4"/>
  <c r="I7431" i="4"/>
  <c r="I7435" i="4"/>
  <c r="I7440" i="4"/>
  <c r="I7444" i="4"/>
  <c r="I7448" i="4"/>
  <c r="I7454" i="4"/>
  <c r="I7458" i="4"/>
  <c r="I7462" i="4"/>
  <c r="I7466" i="4"/>
  <c r="I7470" i="4"/>
  <c r="I7475" i="4"/>
  <c r="I7479" i="4"/>
  <c r="I7485" i="4"/>
  <c r="I7491" i="4"/>
  <c r="I7495" i="4"/>
  <c r="I7499" i="4"/>
  <c r="I7503" i="4"/>
  <c r="I7508" i="4"/>
  <c r="I7514" i="4"/>
  <c r="I7519" i="4"/>
  <c r="I7523" i="4"/>
  <c r="I7527" i="4"/>
  <c r="I7533" i="4"/>
  <c r="I7537" i="4"/>
  <c r="I7541" i="4"/>
  <c r="I7545" i="4"/>
  <c r="I7550" i="4"/>
  <c r="I7554" i="4"/>
  <c r="I7558" i="4"/>
  <c r="I7563" i="4"/>
  <c r="I7568" i="4"/>
  <c r="I7572" i="4"/>
  <c r="I7576" i="4"/>
  <c r="I7581" i="4"/>
  <c r="I7585" i="4"/>
  <c r="I7590" i="4"/>
  <c r="I7594" i="4"/>
  <c r="I7598" i="4"/>
  <c r="I7603" i="4"/>
  <c r="I7607" i="4"/>
  <c r="I7612" i="4"/>
  <c r="I7617" i="4"/>
  <c r="I7621" i="4"/>
  <c r="I7625" i="4"/>
  <c r="I7630" i="4"/>
  <c r="I7634" i="4"/>
  <c r="I7639" i="4"/>
  <c r="I7643" i="4"/>
  <c r="I7647" i="4"/>
  <c r="I7651" i="4"/>
  <c r="I7657" i="4"/>
  <c r="I7662" i="4"/>
  <c r="I7663" i="4" s="1"/>
  <c r="I7667" i="4"/>
  <c r="I7671" i="4"/>
  <c r="I7675" i="4"/>
  <c r="I7679" i="4"/>
  <c r="I7685" i="4"/>
  <c r="I7689" i="4"/>
  <c r="I7693" i="4"/>
  <c r="I7697" i="4"/>
  <c r="I7702" i="4"/>
  <c r="I7706" i="4"/>
  <c r="I7711" i="4"/>
  <c r="I7715" i="4"/>
  <c r="I7719" i="4"/>
  <c r="I7724" i="4"/>
  <c r="I7728" i="4"/>
  <c r="I7732" i="4"/>
  <c r="I7737" i="4"/>
  <c r="I7741" i="4"/>
  <c r="I7745" i="4"/>
  <c r="I7750" i="4"/>
  <c r="I7756" i="4"/>
  <c r="I7760" i="4"/>
  <c r="I7764" i="4"/>
  <c r="I7770" i="4"/>
  <c r="I7774" i="4"/>
  <c r="I7779" i="4"/>
  <c r="I7783" i="4"/>
  <c r="I7789" i="4"/>
  <c r="I7793" i="4"/>
  <c r="I7798" i="4"/>
  <c r="I7802" i="4"/>
  <c r="I7807" i="4"/>
  <c r="I7811" i="4"/>
  <c r="I7815" i="4"/>
  <c r="I7820" i="4"/>
  <c r="I7825" i="4"/>
  <c r="I7829" i="4"/>
  <c r="I7834" i="4"/>
  <c r="I7838" i="4"/>
  <c r="I7846" i="4"/>
  <c r="I7850" i="4"/>
  <c r="I7855" i="4"/>
  <c r="I7860" i="4"/>
  <c r="I7864" i="4"/>
  <c r="I7868" i="4"/>
  <c r="I7874" i="4"/>
  <c r="I7879" i="4"/>
  <c r="I7883" i="4"/>
  <c r="I7888" i="4"/>
  <c r="I7892" i="4"/>
  <c r="I7897" i="4"/>
  <c r="I7901" i="4"/>
  <c r="I7907" i="4"/>
  <c r="I7911" i="4"/>
  <c r="I7916" i="4"/>
  <c r="I7920" i="4"/>
  <c r="I7924" i="4"/>
  <c r="I7929" i="4"/>
  <c r="I7933" i="4"/>
  <c r="I7938" i="4"/>
  <c r="I7942" i="4"/>
  <c r="I7948" i="4"/>
  <c r="I7952" i="4"/>
  <c r="I7957" i="4"/>
  <c r="I7961" i="4"/>
  <c r="I7965" i="4"/>
  <c r="I7971" i="4"/>
  <c r="I7975" i="4"/>
  <c r="I7980" i="4"/>
  <c r="I7986" i="4"/>
  <c r="I7990" i="4"/>
  <c r="I7995" i="4"/>
  <c r="I7999" i="4"/>
  <c r="I8003" i="4"/>
  <c r="I8009" i="4"/>
  <c r="I8013" i="4"/>
  <c r="I8019" i="4"/>
  <c r="I8023" i="4"/>
  <c r="I8027" i="4"/>
  <c r="I8031" i="4"/>
  <c r="I8037" i="4"/>
  <c r="I8042" i="4"/>
  <c r="I8046" i="4"/>
  <c r="I8050" i="4"/>
  <c r="I8056" i="4"/>
  <c r="I8061" i="4"/>
  <c r="I8065" i="4"/>
  <c r="I8069" i="4"/>
  <c r="I8077" i="4"/>
  <c r="I8081" i="4"/>
  <c r="I8085" i="4"/>
  <c r="I8090" i="4"/>
  <c r="I8094" i="4"/>
  <c r="I8098" i="4"/>
  <c r="I8103" i="4"/>
  <c r="I8108" i="4"/>
  <c r="I8112" i="4"/>
  <c r="I8116" i="4"/>
  <c r="I8121" i="4"/>
  <c r="I8126" i="4"/>
  <c r="I8130" i="4"/>
  <c r="I8134" i="4"/>
  <c r="I8139" i="4"/>
  <c r="I8143" i="4"/>
  <c r="I8147" i="4"/>
  <c r="I8152" i="4"/>
  <c r="I8156" i="4"/>
  <c r="I8161" i="4"/>
  <c r="I8167" i="4"/>
  <c r="I8171" i="4"/>
  <c r="I8175" i="4"/>
  <c r="I8181" i="4"/>
  <c r="I8185" i="4"/>
  <c r="I8189" i="4"/>
  <c r="I8196" i="4"/>
  <c r="I8202" i="4"/>
  <c r="I8206" i="4"/>
  <c r="I8210" i="4"/>
  <c r="I8214" i="4"/>
  <c r="I8219" i="4"/>
  <c r="I8224" i="4"/>
  <c r="I8228" i="4"/>
  <c r="I8232" i="4"/>
  <c r="I8237" i="4"/>
  <c r="I8241" i="4"/>
  <c r="I8245" i="4"/>
  <c r="I8250" i="4"/>
  <c r="I8254" i="4"/>
  <c r="I8259" i="4"/>
  <c r="I8263" i="4"/>
  <c r="I8269" i="4"/>
  <c r="I8273" i="4"/>
  <c r="I8278" i="4"/>
  <c r="I8279" i="4" s="1"/>
  <c r="I8283" i="4"/>
  <c r="I8288" i="4"/>
  <c r="I8292" i="4"/>
  <c r="I8296" i="4"/>
  <c r="I8300" i="4"/>
  <c r="I8305" i="4"/>
  <c r="I8309" i="4"/>
  <c r="I8313" i="4"/>
  <c r="I8319" i="4"/>
  <c r="I8324" i="4"/>
  <c r="I8328" i="4"/>
  <c r="I8332" i="4"/>
  <c r="I8338" i="4"/>
  <c r="I8342" i="4"/>
  <c r="I8346" i="4"/>
  <c r="I8353" i="4"/>
  <c r="I8359" i="4"/>
  <c r="I8363" i="4"/>
  <c r="I8367" i="4"/>
  <c r="I8371" i="4"/>
  <c r="I8376" i="4"/>
  <c r="I8380" i="4"/>
  <c r="I8384" i="4"/>
  <c r="I8388" i="4"/>
  <c r="I8393" i="4"/>
  <c r="I8397" i="4"/>
  <c r="I8401" i="4"/>
  <c r="I8405" i="4"/>
  <c r="I8410" i="4"/>
  <c r="I8414" i="4"/>
  <c r="I8418" i="4"/>
  <c r="I8422" i="4"/>
  <c r="I8427" i="4"/>
  <c r="I8432" i="4"/>
  <c r="I8436" i="4"/>
  <c r="I8440" i="4"/>
  <c r="I8444" i="4"/>
  <c r="I8449" i="4"/>
  <c r="I8453" i="4"/>
  <c r="I8457" i="4"/>
  <c r="I8462" i="4"/>
  <c r="I8467" i="4"/>
  <c r="I8471" i="4"/>
  <c r="I8475" i="4"/>
  <c r="I8479" i="4"/>
  <c r="I8485" i="4"/>
  <c r="I8489" i="4"/>
  <c r="I8493" i="4"/>
  <c r="I8498" i="4"/>
  <c r="I8504" i="4"/>
  <c r="I8508" i="4"/>
  <c r="I8512" i="4"/>
  <c r="I8517" i="4"/>
  <c r="I8521" i="4"/>
  <c r="I8525" i="4"/>
  <c r="I8530" i="4"/>
  <c r="I8535" i="4"/>
  <c r="I8539" i="4"/>
  <c r="I8543" i="4"/>
  <c r="I8547" i="4"/>
  <c r="I8552" i="4"/>
  <c r="I8556" i="4"/>
  <c r="I8560" i="4"/>
  <c r="I8564" i="4"/>
  <c r="I171" i="4"/>
  <c r="I241" i="4"/>
  <c r="I311" i="4"/>
  <c r="I381" i="4"/>
  <c r="I452" i="4"/>
  <c r="I523" i="4"/>
  <c r="I587" i="4"/>
  <c r="I620" i="4"/>
  <c r="I657" i="4"/>
  <c r="I692" i="4"/>
  <c r="I728" i="4"/>
  <c r="I764" i="4"/>
  <c r="I798" i="4"/>
  <c r="I834" i="4"/>
  <c r="I856" i="4"/>
  <c r="I882" i="4"/>
  <c r="I905" i="4"/>
  <c r="I927" i="4"/>
  <c r="I951" i="4"/>
  <c r="I976" i="4"/>
  <c r="I998" i="4"/>
  <c r="I1022" i="4"/>
  <c r="I1043" i="4"/>
  <c r="I1060" i="4"/>
  <c r="I1078" i="4"/>
  <c r="I1095" i="4"/>
  <c r="I1114" i="4"/>
  <c r="I1133" i="4"/>
  <c r="I1152" i="4"/>
  <c r="I1175" i="4"/>
  <c r="I1195" i="4"/>
  <c r="I1216" i="4"/>
  <c r="I1235" i="4"/>
  <c r="I1258" i="4"/>
  <c r="I1277" i="4"/>
  <c r="I1295" i="4"/>
  <c r="I1312" i="4"/>
  <c r="I1329" i="4"/>
  <c r="I1348" i="4"/>
  <c r="I1367" i="4"/>
  <c r="I1385" i="4"/>
  <c r="I1404" i="4"/>
  <c r="I1422" i="4"/>
  <c r="I1441" i="4"/>
  <c r="I1462" i="4"/>
  <c r="I1481" i="4"/>
  <c r="I1499" i="4"/>
  <c r="I1517" i="4"/>
  <c r="I1534" i="4"/>
  <c r="I1551" i="4"/>
  <c r="I1568" i="4"/>
  <c r="I1585" i="4"/>
  <c r="I1602" i="4"/>
  <c r="I1620" i="4"/>
  <c r="I1637" i="4"/>
  <c r="I1654" i="4"/>
  <c r="I1672" i="4"/>
  <c r="I1689" i="4"/>
  <c r="I1707" i="4"/>
  <c r="I1724" i="4"/>
  <c r="I1741" i="4"/>
  <c r="I1758" i="4"/>
  <c r="I1776" i="4"/>
  <c r="I1794" i="4"/>
  <c r="I1812" i="4"/>
  <c r="I1829" i="4"/>
  <c r="I1848" i="4"/>
  <c r="I1868" i="4"/>
  <c r="I1886" i="4"/>
  <c r="I1905" i="4"/>
  <c r="I1925" i="4"/>
  <c r="I1944" i="4"/>
  <c r="I1962" i="4"/>
  <c r="I1981" i="4"/>
  <c r="I2000" i="4"/>
  <c r="I2018" i="4"/>
  <c r="I2037" i="4"/>
  <c r="I2054" i="4"/>
  <c r="I2071" i="4"/>
  <c r="I2092" i="4"/>
  <c r="I2110" i="4"/>
  <c r="I2128" i="4"/>
  <c r="I2147" i="4"/>
  <c r="I2165" i="4"/>
  <c r="I2184" i="4"/>
  <c r="I2201" i="4"/>
  <c r="I2220" i="4"/>
  <c r="I2238" i="4"/>
  <c r="I2258" i="4"/>
  <c r="I2276" i="4"/>
  <c r="I2295" i="4"/>
  <c r="I2313" i="4"/>
  <c r="I2331" i="4"/>
  <c r="I2349" i="4"/>
  <c r="I2367" i="4"/>
  <c r="I2385" i="4"/>
  <c r="I2403" i="4"/>
  <c r="I2421" i="4"/>
  <c r="I2440" i="4"/>
  <c r="I2458" i="4"/>
  <c r="I2478" i="4"/>
  <c r="I2495" i="4"/>
  <c r="I2513" i="4"/>
  <c r="I2532" i="4"/>
  <c r="I2551" i="4"/>
  <c r="I2569" i="4"/>
  <c r="I2588" i="4"/>
  <c r="I2609" i="4"/>
  <c r="I2610" i="4" s="1"/>
  <c r="I2629" i="4"/>
  <c r="I2646" i="4"/>
  <c r="I2666" i="4"/>
  <c r="I2686" i="4"/>
  <c r="I2704" i="4"/>
  <c r="I2723" i="4"/>
  <c r="I2741" i="4"/>
  <c r="I2759" i="4"/>
  <c r="I2776" i="4"/>
  <c r="I2793" i="4"/>
  <c r="I2811" i="4"/>
  <c r="I2828" i="4"/>
  <c r="I2846" i="4"/>
  <c r="I2863" i="4"/>
  <c r="I2881" i="4"/>
  <c r="I2899" i="4"/>
  <c r="I2916" i="4"/>
  <c r="I2933" i="4"/>
  <c r="I2952" i="4"/>
  <c r="I2969" i="4"/>
  <c r="I2987" i="4"/>
  <c r="I3005" i="4"/>
  <c r="I3022" i="4"/>
  <c r="I3040" i="4"/>
  <c r="I3057" i="4"/>
  <c r="I3076" i="4"/>
  <c r="I3094" i="4"/>
  <c r="I3112" i="4"/>
  <c r="I3130" i="4"/>
  <c r="I3149" i="4"/>
  <c r="I3159" i="4"/>
  <c r="I3168" i="4"/>
  <c r="I3177" i="4"/>
  <c r="I3185" i="4"/>
  <c r="I3195" i="4"/>
  <c r="I3200" i="4"/>
  <c r="I3206" i="4"/>
  <c r="I3212" i="4"/>
  <c r="I3216" i="4"/>
  <c r="I3220" i="4"/>
  <c r="I3225" i="4"/>
  <c r="I3230" i="4"/>
  <c r="I3234" i="4"/>
  <c r="I3239" i="4"/>
  <c r="I3243" i="4"/>
  <c r="I3248" i="4"/>
  <c r="I3252" i="4"/>
  <c r="I3257" i="4"/>
  <c r="I3261" i="4"/>
  <c r="I3266" i="4"/>
  <c r="I3270" i="4"/>
  <c r="I3275" i="4"/>
  <c r="I3279" i="4"/>
  <c r="I3285" i="4"/>
  <c r="I3289" i="4"/>
  <c r="I3293" i="4"/>
  <c r="I3299" i="4"/>
  <c r="I3303" i="4"/>
  <c r="I3307" i="4"/>
  <c r="I3311" i="4"/>
  <c r="I3316" i="4"/>
  <c r="I3322" i="4"/>
  <c r="I3326" i="4"/>
  <c r="I3330" i="4"/>
  <c r="I3334" i="4"/>
  <c r="I3339" i="4"/>
  <c r="I3343" i="4"/>
  <c r="I3347" i="4"/>
  <c r="I3353" i="4"/>
  <c r="I3357" i="4"/>
  <c r="I3361" i="4"/>
  <c r="I3366" i="4"/>
  <c r="I3370" i="4"/>
  <c r="I3375" i="4"/>
  <c r="I3379" i="4"/>
  <c r="I3384" i="4"/>
  <c r="I3388" i="4"/>
  <c r="I3393" i="4"/>
  <c r="I3398" i="4"/>
  <c r="I3402" i="4"/>
  <c r="I3406" i="4"/>
  <c r="I3411" i="4"/>
  <c r="I3415" i="4"/>
  <c r="I3420" i="4"/>
  <c r="I3426" i="4"/>
  <c r="I3431" i="4"/>
  <c r="I3435" i="4"/>
  <c r="I3439" i="4"/>
  <c r="I3445" i="4"/>
  <c r="I3450" i="4"/>
  <c r="I3454" i="4"/>
  <c r="I3458" i="4"/>
  <c r="I3462" i="4"/>
  <c r="I3467" i="4"/>
  <c r="I3471" i="4"/>
  <c r="I3475" i="4"/>
  <c r="I3480" i="4"/>
  <c r="I3484" i="4"/>
  <c r="I3488" i="4"/>
  <c r="I3492" i="4"/>
  <c r="I3497" i="4"/>
  <c r="I3501" i="4"/>
  <c r="I3505" i="4"/>
  <c r="I3510" i="4"/>
  <c r="I3515" i="4"/>
  <c r="I3520" i="4"/>
  <c r="I3525" i="4"/>
  <c r="I3529" i="4"/>
  <c r="I3533" i="4"/>
  <c r="I3537" i="4"/>
  <c r="I3542" i="4"/>
  <c r="I3546" i="4"/>
  <c r="I3550" i="4"/>
  <c r="I3555" i="4"/>
  <c r="I3559" i="4"/>
  <c r="I3563" i="4"/>
  <c r="I3568" i="4"/>
  <c r="I3573" i="4"/>
  <c r="I3578" i="4"/>
  <c r="I3582" i="4"/>
  <c r="I3586" i="4"/>
  <c r="I3591" i="4"/>
  <c r="I3595" i="4"/>
  <c r="I3600" i="4"/>
  <c r="I3604" i="4"/>
  <c r="I3608" i="4"/>
  <c r="I3613" i="4"/>
  <c r="I3618" i="4"/>
  <c r="I3623" i="4"/>
  <c r="I3628" i="4"/>
  <c r="I3632" i="4"/>
  <c r="I3637" i="4"/>
  <c r="I3641" i="4"/>
  <c r="I3646" i="4"/>
  <c r="I3651" i="4"/>
  <c r="I3656" i="4"/>
  <c r="I3660" i="4"/>
  <c r="I3665" i="4"/>
  <c r="I3669" i="4"/>
  <c r="I3674" i="4"/>
  <c r="I3678" i="4"/>
  <c r="I3683" i="4"/>
  <c r="I3688" i="4"/>
  <c r="I3692" i="4"/>
  <c r="I3697" i="4"/>
  <c r="I3701" i="4"/>
  <c r="I3706" i="4"/>
  <c r="I3711" i="4"/>
  <c r="I3715" i="4"/>
  <c r="I3720" i="4"/>
  <c r="I3724" i="4"/>
  <c r="I3729" i="4"/>
  <c r="I3733" i="4"/>
  <c r="I3738" i="4"/>
  <c r="I3742" i="4"/>
  <c r="I3747" i="4"/>
  <c r="I3751" i="4"/>
  <c r="I3756" i="4"/>
  <c r="I3760" i="4"/>
  <c r="I3765" i="4"/>
  <c r="I3770" i="4"/>
  <c r="I3775" i="4"/>
  <c r="I3779" i="4"/>
  <c r="I3783" i="4"/>
  <c r="I3788" i="4"/>
  <c r="I3792" i="4"/>
  <c r="I3797" i="4"/>
  <c r="I3801" i="4"/>
  <c r="I3806" i="4"/>
  <c r="I3810" i="4"/>
  <c r="I3815" i="4"/>
  <c r="I3819" i="4"/>
  <c r="I3824" i="4"/>
  <c r="I3828" i="4"/>
  <c r="I3833" i="4"/>
  <c r="I3838" i="4"/>
  <c r="I3842" i="4"/>
  <c r="I3847" i="4"/>
  <c r="I3851" i="4"/>
  <c r="I3856" i="4"/>
  <c r="I3860" i="4"/>
  <c r="I3865" i="4"/>
  <c r="I3871" i="4"/>
  <c r="I3876" i="4"/>
  <c r="I3880" i="4"/>
  <c r="I3885" i="4"/>
  <c r="I3890" i="4"/>
  <c r="I3895" i="4"/>
  <c r="I3899" i="4"/>
  <c r="I3904" i="4"/>
  <c r="I3909" i="4"/>
  <c r="I3913" i="4"/>
  <c r="I3918" i="4"/>
  <c r="I3923" i="4"/>
  <c r="I3928" i="4"/>
  <c r="I3932" i="4"/>
  <c r="I3937" i="4"/>
  <c r="I3942" i="4"/>
  <c r="I3947" i="4"/>
  <c r="I3951" i="4"/>
  <c r="I3956" i="4"/>
  <c r="I3961" i="4"/>
  <c r="I3966" i="4"/>
  <c r="I3970" i="4"/>
  <c r="I3975" i="4"/>
  <c r="I3980" i="4"/>
  <c r="I3985" i="4"/>
  <c r="I3989" i="4"/>
  <c r="I3994" i="4"/>
  <c r="I4000" i="4"/>
  <c r="I4004" i="4"/>
  <c r="I4010" i="4"/>
  <c r="I4014" i="4"/>
  <c r="I4018" i="4"/>
  <c r="I4022" i="4"/>
  <c r="I4028" i="4"/>
  <c r="I4032" i="4"/>
  <c r="I4038" i="4"/>
  <c r="I4042" i="4"/>
  <c r="I4046" i="4"/>
  <c r="I4050" i="4"/>
  <c r="I4054" i="4"/>
  <c r="I4060" i="4"/>
  <c r="I4065" i="4"/>
  <c r="I4069" i="4"/>
  <c r="I4073" i="4"/>
  <c r="I4078" i="4"/>
  <c r="I4083" i="4"/>
  <c r="I4087" i="4"/>
  <c r="I4091" i="4"/>
  <c r="I4096" i="4"/>
  <c r="I4100" i="4"/>
  <c r="I4104" i="4"/>
  <c r="I4109" i="4"/>
  <c r="I4113" i="4"/>
  <c r="I4117" i="4"/>
  <c r="I4122" i="4"/>
  <c r="I4126" i="4"/>
  <c r="I4130" i="4"/>
  <c r="I4137" i="4"/>
  <c r="I4141" i="4"/>
  <c r="I4145" i="4"/>
  <c r="I4149" i="4"/>
  <c r="I4153" i="4"/>
  <c r="I4158" i="4"/>
  <c r="I4162" i="4"/>
  <c r="I4166" i="4"/>
  <c r="I4171" i="4"/>
  <c r="I4176" i="4"/>
  <c r="I4180" i="4"/>
  <c r="I4185" i="4"/>
  <c r="I4189" i="4"/>
  <c r="I4194" i="4"/>
  <c r="I4198" i="4"/>
  <c r="I4202" i="4"/>
  <c r="I4206" i="4"/>
  <c r="I4211" i="4"/>
  <c r="I4215" i="4"/>
  <c r="I4220" i="4"/>
  <c r="I4224" i="4"/>
  <c r="I4228" i="4"/>
  <c r="I4233" i="4"/>
  <c r="I4237" i="4"/>
  <c r="I4242" i="4"/>
  <c r="I4246" i="4"/>
  <c r="I4251" i="4"/>
  <c r="I4255" i="4"/>
  <c r="I4259" i="4"/>
  <c r="I4263" i="4"/>
  <c r="I4268" i="4"/>
  <c r="I4273" i="4"/>
  <c r="I4277" i="4"/>
  <c r="I4281" i="4"/>
  <c r="I4286" i="4"/>
  <c r="I4290" i="4"/>
  <c r="I4294" i="4"/>
  <c r="I4298" i="4"/>
  <c r="I4303" i="4"/>
  <c r="I4307" i="4"/>
  <c r="I4311" i="4"/>
  <c r="I4317" i="4"/>
  <c r="I4321" i="4"/>
  <c r="I4326" i="4"/>
  <c r="I4330" i="4"/>
  <c r="I4334" i="4"/>
  <c r="I4339" i="4"/>
  <c r="I4343" i="4"/>
  <c r="I4348" i="4"/>
  <c r="I4352" i="4"/>
  <c r="I4356" i="4"/>
  <c r="I4360" i="4"/>
  <c r="I4365" i="4"/>
  <c r="I4369" i="4"/>
  <c r="I4373" i="4"/>
  <c r="I4378" i="4"/>
  <c r="I4382" i="4"/>
  <c r="I4386" i="4"/>
  <c r="I4391" i="4"/>
  <c r="I4395" i="4"/>
  <c r="I4399" i="4"/>
  <c r="I4403" i="4"/>
  <c r="I4409" i="4"/>
  <c r="I4413" i="4"/>
  <c r="I4417" i="4"/>
  <c r="I4424" i="4"/>
  <c r="I4428" i="4"/>
  <c r="I4434" i="4"/>
  <c r="I4439" i="4"/>
  <c r="I4443" i="4"/>
  <c r="I4447" i="4"/>
  <c r="I4451" i="4"/>
  <c r="I4456" i="4"/>
  <c r="I4460" i="4"/>
  <c r="I4464" i="4"/>
  <c r="I4468" i="4"/>
  <c r="I4473" i="4"/>
  <c r="I4477" i="4"/>
  <c r="I4481" i="4"/>
  <c r="I4485" i="4"/>
  <c r="I4490" i="4"/>
  <c r="I4495" i="4"/>
  <c r="I4500" i="4"/>
  <c r="I4504" i="4"/>
  <c r="I4509" i="4"/>
  <c r="I4513" i="4"/>
  <c r="I4517" i="4"/>
  <c r="I4521" i="4"/>
  <c r="I4526" i="4"/>
  <c r="I4530" i="4"/>
  <c r="I4535" i="4"/>
  <c r="I4539" i="4"/>
  <c r="I4544" i="4"/>
  <c r="I4548" i="4"/>
  <c r="I4552" i="4"/>
  <c r="I4556" i="4"/>
  <c r="I4561" i="4"/>
  <c r="I4566" i="4"/>
  <c r="I4570" i="4"/>
  <c r="I4574" i="4"/>
  <c r="I4578" i="4"/>
  <c r="I4583" i="4"/>
  <c r="I4587" i="4"/>
  <c r="I4591" i="4"/>
  <c r="I4595" i="4"/>
  <c r="I4600" i="4"/>
  <c r="I4604" i="4"/>
  <c r="I4608" i="4"/>
  <c r="I4613" i="4"/>
  <c r="I4617" i="4"/>
  <c r="I4621" i="4"/>
  <c r="I4625" i="4"/>
  <c r="I4630" i="4"/>
  <c r="I4634" i="4"/>
  <c r="I4639" i="4"/>
  <c r="I4644" i="4"/>
  <c r="I4650" i="4"/>
  <c r="I4655" i="4"/>
  <c r="I4659" i="4"/>
  <c r="I4664" i="4"/>
  <c r="I4670" i="4"/>
  <c r="I4674" i="4"/>
  <c r="I4678" i="4"/>
  <c r="I4683" i="4"/>
  <c r="I4687" i="4"/>
  <c r="I4692" i="4"/>
  <c r="I4696" i="4"/>
  <c r="I4700" i="4"/>
  <c r="I4704" i="4"/>
  <c r="I4709" i="4"/>
  <c r="I4713" i="4"/>
  <c r="I4717" i="4"/>
  <c r="I4722" i="4"/>
  <c r="I4726" i="4"/>
  <c r="I4730" i="4"/>
  <c r="I4734" i="4"/>
  <c r="I4739" i="4"/>
  <c r="I4743" i="4"/>
  <c r="I4747" i="4"/>
  <c r="I4751" i="4"/>
  <c r="I4756" i="4"/>
  <c r="I4760" i="4"/>
  <c r="I4764" i="4"/>
  <c r="I4769" i="4"/>
  <c r="I4773" i="4"/>
  <c r="I4777" i="4"/>
  <c r="I4782" i="4"/>
  <c r="I4787" i="4"/>
  <c r="I4791" i="4"/>
  <c r="I4795" i="4"/>
  <c r="I4799" i="4"/>
  <c r="I4804" i="4"/>
  <c r="I4808" i="4"/>
  <c r="I4812" i="4"/>
  <c r="I4817" i="4"/>
  <c r="I4821" i="4"/>
  <c r="I4825" i="4"/>
  <c r="I4830" i="4"/>
  <c r="I4834" i="4"/>
  <c r="I4838" i="4"/>
  <c r="I4842" i="4"/>
  <c r="I4847" i="4"/>
  <c r="I4851" i="4"/>
  <c r="I4855" i="4"/>
  <c r="I4860" i="4"/>
  <c r="I4864" i="4"/>
  <c r="I4868" i="4"/>
  <c r="I4873" i="4"/>
  <c r="I4878" i="4"/>
  <c r="I4882" i="4"/>
  <c r="I4886" i="4"/>
  <c r="I4891" i="4"/>
  <c r="I4895" i="4"/>
  <c r="I4899" i="4"/>
  <c r="I4904" i="4"/>
  <c r="I4908" i="4"/>
  <c r="I4912" i="4"/>
  <c r="I4917" i="4"/>
  <c r="I4921" i="4"/>
  <c r="I4925" i="4"/>
  <c r="I4930" i="4"/>
  <c r="I4934" i="4"/>
  <c r="I4938" i="4"/>
  <c r="I4942" i="4"/>
  <c r="I4947" i="4"/>
  <c r="I4952" i="4"/>
  <c r="I4957" i="4"/>
  <c r="I4961" i="4"/>
  <c r="I4965" i="4"/>
  <c r="I4969" i="4"/>
  <c r="I4975" i="4"/>
  <c r="I4980" i="4"/>
  <c r="I4984" i="4"/>
  <c r="I4988" i="4"/>
  <c r="I4994" i="4"/>
  <c r="I4998" i="4"/>
  <c r="I5002" i="4"/>
  <c r="I5007" i="4"/>
  <c r="I5011" i="4"/>
  <c r="I5015" i="4"/>
  <c r="I5020" i="4"/>
  <c r="I5024" i="4"/>
  <c r="I5029" i="4"/>
  <c r="I5033" i="4"/>
  <c r="I5038" i="4"/>
  <c r="I5042" i="4"/>
  <c r="I5046" i="4"/>
  <c r="I5051" i="4"/>
  <c r="I5055" i="4"/>
  <c r="I5059" i="4"/>
  <c r="I5064" i="4"/>
  <c r="I5068" i="4"/>
  <c r="I5074" i="4"/>
  <c r="I5075" i="4" s="1"/>
  <c r="I5080" i="4"/>
  <c r="I5084" i="4"/>
  <c r="I5089" i="4"/>
  <c r="I5093" i="4"/>
  <c r="I5097" i="4"/>
  <c r="I5101" i="4"/>
  <c r="I5106" i="4"/>
  <c r="I5110" i="4"/>
  <c r="I5114" i="4"/>
  <c r="I5118" i="4"/>
  <c r="I5122" i="4"/>
  <c r="I5128" i="4"/>
  <c r="I5133" i="4"/>
  <c r="I5137" i="4"/>
  <c r="I5141" i="4"/>
  <c r="I5146" i="4"/>
  <c r="I5150" i="4"/>
  <c r="I5154" i="4"/>
  <c r="I5158" i="4"/>
  <c r="I5163" i="4"/>
  <c r="I5167" i="4"/>
  <c r="I5171" i="4"/>
  <c r="I5175" i="4"/>
  <c r="I5180" i="4"/>
  <c r="I5184" i="4"/>
  <c r="I5189" i="4"/>
  <c r="I5193" i="4"/>
  <c r="I5197" i="4"/>
  <c r="I5202" i="4"/>
  <c r="I5206" i="4"/>
  <c r="I5210" i="4"/>
  <c r="I5215" i="4"/>
  <c r="I5219" i="4"/>
  <c r="I5223" i="4"/>
  <c r="I5227" i="4"/>
  <c r="I5232" i="4"/>
  <c r="I5236" i="4"/>
  <c r="I5241" i="4"/>
  <c r="I5245" i="4"/>
  <c r="I5249" i="4"/>
  <c r="I5253" i="4"/>
  <c r="I5258" i="4"/>
  <c r="I5262" i="4"/>
  <c r="I5266" i="4"/>
  <c r="I5271" i="4"/>
  <c r="I5275" i="4"/>
  <c r="I5279" i="4"/>
  <c r="I5283" i="4"/>
  <c r="I5287" i="4"/>
  <c r="I5292" i="4"/>
  <c r="I5296" i="4"/>
  <c r="I5301" i="4"/>
  <c r="I5306" i="4"/>
  <c r="I5311" i="4"/>
  <c r="I5315" i="4"/>
  <c r="I5320" i="4"/>
  <c r="I5324" i="4"/>
  <c r="I5328" i="4"/>
  <c r="I5332" i="4"/>
  <c r="I5337" i="4"/>
  <c r="I5341" i="4"/>
  <c r="I5346" i="4"/>
  <c r="I5351" i="4"/>
  <c r="I5355" i="4"/>
  <c r="I5360" i="4"/>
  <c r="I5364" i="4"/>
  <c r="I5369" i="4"/>
  <c r="I5373" i="4"/>
  <c r="I5378" i="4"/>
  <c r="I5382" i="4"/>
  <c r="I5386" i="4"/>
  <c r="I5391" i="4"/>
  <c r="I5395" i="4"/>
  <c r="I5399" i="4"/>
  <c r="I5403" i="4"/>
  <c r="I5407" i="4"/>
  <c r="I5413" i="4"/>
  <c r="I5417" i="4"/>
  <c r="I5422" i="4"/>
  <c r="I5426" i="4"/>
  <c r="I5430" i="4"/>
  <c r="I5436" i="4"/>
  <c r="I5441" i="4"/>
  <c r="I5445" i="4"/>
  <c r="I5449" i="4"/>
  <c r="I5454" i="4"/>
  <c r="I5458" i="4"/>
  <c r="I5465" i="4"/>
  <c r="I5469" i="4"/>
  <c r="I5474" i="4"/>
  <c r="I5478" i="4"/>
  <c r="I5482" i="4"/>
  <c r="I5487" i="4"/>
  <c r="I5491" i="4"/>
  <c r="I5495" i="4"/>
  <c r="I5499" i="4"/>
  <c r="I5505" i="4"/>
  <c r="I5509" i="4"/>
  <c r="I5514" i="4"/>
  <c r="I5518" i="4"/>
  <c r="I5522" i="4"/>
  <c r="I5527" i="4"/>
  <c r="I5533" i="4"/>
  <c r="I5537" i="4"/>
  <c r="I5541" i="4"/>
  <c r="I5546" i="4"/>
  <c r="I5550" i="4"/>
  <c r="I5554" i="4"/>
  <c r="I5558" i="4"/>
  <c r="I5564" i="4"/>
  <c r="I5568" i="4"/>
  <c r="I5572" i="4"/>
  <c r="I5576" i="4"/>
  <c r="I5582" i="4"/>
  <c r="I5586" i="4"/>
  <c r="I5590" i="4"/>
  <c r="I5595" i="4"/>
  <c r="I5600" i="4"/>
  <c r="I5604" i="4"/>
  <c r="I5608" i="4"/>
  <c r="I5613" i="4"/>
  <c r="I5618" i="4"/>
  <c r="I5622" i="4"/>
  <c r="I5626" i="4"/>
  <c r="I5631" i="4"/>
  <c r="I5635" i="4"/>
  <c r="I5640" i="4"/>
  <c r="I5644" i="4"/>
  <c r="I5648" i="4"/>
  <c r="I5652" i="4"/>
  <c r="I5657" i="4"/>
  <c r="I5662" i="4"/>
  <c r="I5666" i="4"/>
  <c r="I5670" i="4"/>
  <c r="I5676" i="4"/>
  <c r="I5680" i="4"/>
  <c r="I5684" i="4"/>
  <c r="I5689" i="4"/>
  <c r="I5693" i="4"/>
  <c r="I5698" i="4"/>
  <c r="I5702" i="4"/>
  <c r="I5706" i="4"/>
  <c r="I5711" i="4"/>
  <c r="I5715" i="4"/>
  <c r="I5720" i="4"/>
  <c r="I5725" i="4"/>
  <c r="I5730" i="4"/>
  <c r="I5735" i="4"/>
  <c r="I5740" i="4"/>
  <c r="I5744" i="4"/>
  <c r="I5748" i="4"/>
  <c r="I5754" i="4"/>
  <c r="I5758" i="4"/>
  <c r="I5762" i="4"/>
  <c r="I5766" i="4"/>
  <c r="I5771" i="4"/>
  <c r="I5775" i="4"/>
  <c r="I5780" i="4"/>
  <c r="I5785" i="4"/>
  <c r="I5789" i="4"/>
  <c r="I5794" i="4"/>
  <c r="I5798" i="4"/>
  <c r="I5802" i="4"/>
  <c r="I5807" i="4"/>
  <c r="I5812" i="4"/>
  <c r="I5816" i="4"/>
  <c r="I5820" i="4"/>
  <c r="I5824" i="4"/>
  <c r="I5829" i="4"/>
  <c r="I5833" i="4"/>
  <c r="I5837" i="4"/>
  <c r="I5842" i="4"/>
  <c r="I5846" i="4"/>
  <c r="I5850" i="4"/>
  <c r="I5854" i="4"/>
  <c r="I5859" i="4"/>
  <c r="I5864" i="4"/>
  <c r="I5868" i="4"/>
  <c r="I5872" i="4"/>
  <c r="I5876" i="4"/>
  <c r="I5881" i="4"/>
  <c r="I5886" i="4"/>
  <c r="I5891" i="4"/>
  <c r="I5896" i="4"/>
  <c r="I5900" i="4"/>
  <c r="I5904" i="4"/>
  <c r="I5909" i="4"/>
  <c r="I5914" i="4"/>
  <c r="I5918" i="4"/>
  <c r="I5922" i="4"/>
  <c r="I5928" i="4"/>
  <c r="I5932" i="4"/>
  <c r="I5936" i="4"/>
  <c r="I5941" i="4"/>
  <c r="I5945" i="4"/>
  <c r="I5951" i="4"/>
  <c r="I5955" i="4"/>
  <c r="I5959" i="4"/>
  <c r="I5964" i="4"/>
  <c r="I5968" i="4"/>
  <c r="I5972" i="4"/>
  <c r="I5978" i="4"/>
  <c r="I5979" i="4" s="1"/>
  <c r="I5985" i="4"/>
  <c r="I5989" i="4"/>
  <c r="I5993" i="4"/>
  <c r="I5998" i="4"/>
  <c r="I6002" i="4"/>
  <c r="I6006" i="4"/>
  <c r="I6011" i="4"/>
  <c r="I6015" i="4"/>
  <c r="I6020" i="4"/>
  <c r="I6024" i="4"/>
  <c r="I6028" i="4"/>
  <c r="I6033" i="4"/>
  <c r="I6037" i="4"/>
  <c r="I6041" i="4"/>
  <c r="I6048" i="4"/>
  <c r="I6052" i="4"/>
  <c r="I6057" i="4"/>
  <c r="I6061" i="4"/>
  <c r="I6067" i="4"/>
  <c r="I6071" i="4"/>
  <c r="I6077" i="4"/>
  <c r="I6081" i="4"/>
  <c r="I6085" i="4"/>
  <c r="I6089" i="4"/>
  <c r="I6094" i="4"/>
  <c r="I6100" i="4"/>
  <c r="I6104" i="4"/>
  <c r="I6108" i="4"/>
  <c r="I6113" i="4"/>
  <c r="I6119" i="4"/>
  <c r="I6123" i="4"/>
  <c r="I6128" i="4"/>
  <c r="I6132" i="4"/>
  <c r="I6136" i="4"/>
  <c r="I6141" i="4"/>
  <c r="I6145" i="4"/>
  <c r="I6150" i="4"/>
  <c r="I6155" i="4"/>
  <c r="I6159" i="4"/>
  <c r="I6164" i="4"/>
  <c r="I6169" i="4"/>
  <c r="I6174" i="4"/>
  <c r="I6178" i="4"/>
  <c r="I6183" i="4"/>
  <c r="I6187" i="4"/>
  <c r="I6191" i="4"/>
  <c r="I6196" i="4"/>
  <c r="I6200" i="4"/>
  <c r="I6205" i="4"/>
  <c r="I6209" i="4"/>
  <c r="I6213" i="4"/>
  <c r="I6218" i="4"/>
  <c r="I6222" i="4"/>
  <c r="I6227" i="4"/>
  <c r="I6231" i="4"/>
  <c r="I6235" i="4"/>
  <c r="I6242" i="4"/>
  <c r="I6246" i="4"/>
  <c r="I6250" i="4"/>
  <c r="I6254" i="4"/>
  <c r="I6260" i="4"/>
  <c r="I6264" i="4"/>
  <c r="I6268" i="4"/>
  <c r="I6275" i="4"/>
  <c r="I6279" i="4"/>
  <c r="I6283" i="4"/>
  <c r="I6287" i="4"/>
  <c r="I6291" i="4"/>
  <c r="I6297" i="4"/>
  <c r="I6301" i="4"/>
  <c r="I6305" i="4"/>
  <c r="I6309" i="4"/>
  <c r="I6314" i="4"/>
  <c r="I6318" i="4"/>
  <c r="I6323" i="4"/>
  <c r="I6327" i="4"/>
  <c r="I6332" i="4"/>
  <c r="I6336" i="4"/>
  <c r="I6340" i="4"/>
  <c r="I6344" i="4"/>
  <c r="I6349" i="4"/>
  <c r="I6353" i="4"/>
  <c r="I6357" i="4"/>
  <c r="I6361" i="4"/>
  <c r="I6367" i="4"/>
  <c r="I6371" i="4"/>
  <c r="I6375" i="4"/>
  <c r="I6379" i="4"/>
  <c r="I6384" i="4"/>
  <c r="I6388" i="4"/>
  <c r="I6393" i="4"/>
  <c r="I6397" i="4"/>
  <c r="I6401" i="4"/>
  <c r="I6405" i="4"/>
  <c r="I6410" i="4"/>
  <c r="I6414" i="4"/>
  <c r="I6418" i="4"/>
  <c r="I6422" i="4"/>
  <c r="I6427" i="4"/>
  <c r="I6431" i="4"/>
  <c r="I6435" i="4"/>
  <c r="I6440" i="4"/>
  <c r="I6444" i="4"/>
  <c r="I6448" i="4"/>
  <c r="I6452" i="4"/>
  <c r="I6457" i="4"/>
  <c r="I6461" i="4"/>
  <c r="I6465" i="4"/>
  <c r="I6470" i="4"/>
  <c r="I6474" i="4"/>
  <c r="I6478" i="4"/>
  <c r="I6483" i="4"/>
  <c r="I6487" i="4"/>
  <c r="I6492" i="4"/>
  <c r="I6496" i="4"/>
  <c r="I6501" i="4"/>
  <c r="I6505" i="4"/>
  <c r="I6509" i="4"/>
  <c r="I6514" i="4"/>
  <c r="I6519" i="4"/>
  <c r="I6523" i="4"/>
  <c r="I6527" i="4"/>
  <c r="I6531" i="4"/>
  <c r="I6536" i="4"/>
  <c r="I6540" i="4"/>
  <c r="I6544" i="4"/>
  <c r="I6549" i="4"/>
  <c r="I6553" i="4"/>
  <c r="I6557" i="4"/>
  <c r="I6561" i="4"/>
  <c r="I6566" i="4"/>
  <c r="I6570" i="4"/>
  <c r="I6574" i="4"/>
  <c r="I6579" i="4"/>
  <c r="I6584" i="4"/>
  <c r="I6588" i="4"/>
  <c r="I6592" i="4"/>
  <c r="I6596" i="4"/>
  <c r="I6601" i="4"/>
  <c r="I6605" i="4"/>
  <c r="I6609" i="4"/>
  <c r="I6613" i="4"/>
  <c r="I6618" i="4"/>
  <c r="I6622" i="4"/>
  <c r="I6626" i="4"/>
  <c r="I6631" i="4"/>
  <c r="I6635" i="4"/>
  <c r="I6639" i="4"/>
  <c r="I6643" i="4"/>
  <c r="I6648" i="4"/>
  <c r="I6652" i="4"/>
  <c r="I6657" i="4"/>
  <c r="I6661" i="4"/>
  <c r="I6665" i="4"/>
  <c r="I6669" i="4"/>
  <c r="I6674" i="4"/>
  <c r="I6678" i="4"/>
  <c r="I6682" i="4"/>
  <c r="I6687" i="4"/>
  <c r="I6691" i="4"/>
  <c r="I6695" i="4"/>
  <c r="I6700" i="4"/>
  <c r="I6704" i="4"/>
  <c r="I6708" i="4"/>
  <c r="I6713" i="4"/>
  <c r="I6717" i="4"/>
  <c r="I6721" i="4"/>
  <c r="I6725" i="4"/>
  <c r="I6730" i="4"/>
  <c r="I6735" i="4"/>
  <c r="I6739" i="4"/>
  <c r="I6743" i="4"/>
  <c r="I6748" i="4"/>
  <c r="I6752" i="4"/>
  <c r="I6756" i="4"/>
  <c r="I6760" i="4"/>
  <c r="I6766" i="4"/>
  <c r="I6770" i="4"/>
  <c r="I6775" i="4"/>
  <c r="I6779" i="4"/>
  <c r="I6783" i="4"/>
  <c r="I6788" i="4"/>
  <c r="I6793" i="4"/>
  <c r="I6797" i="4"/>
  <c r="I6801" i="4"/>
  <c r="I6807" i="4"/>
  <c r="I6811" i="4"/>
  <c r="I6815" i="4"/>
  <c r="I6820" i="4"/>
  <c r="I6824" i="4"/>
  <c r="I6829" i="4"/>
  <c r="I6835" i="4"/>
  <c r="I6841" i="4"/>
  <c r="I6845" i="4"/>
  <c r="I6849" i="4"/>
  <c r="I6855" i="4"/>
  <c r="I6859" i="4"/>
  <c r="I6863" i="4"/>
  <c r="I6868" i="4"/>
  <c r="I6872" i="4"/>
  <c r="I6876" i="4"/>
  <c r="I6880" i="4"/>
  <c r="I6885" i="4"/>
  <c r="I6889" i="4"/>
  <c r="I6893" i="4"/>
  <c r="I6897" i="4"/>
  <c r="I6902" i="4"/>
  <c r="I6908" i="4"/>
  <c r="I6912" i="4"/>
  <c r="I6916" i="4"/>
  <c r="I6920" i="4"/>
  <c r="I6925" i="4"/>
  <c r="I6930" i="4"/>
  <c r="I6934" i="4"/>
  <c r="I6938" i="4"/>
  <c r="I6943" i="4"/>
  <c r="I6947" i="4"/>
  <c r="I6951" i="4"/>
  <c r="I6956" i="4"/>
  <c r="I6960" i="4"/>
  <c r="I6965" i="4"/>
  <c r="I6969" i="4"/>
  <c r="I6973" i="4"/>
  <c r="I6978" i="4"/>
  <c r="I6982" i="4"/>
  <c r="I6986" i="4"/>
  <c r="I6991" i="4"/>
  <c r="I6995" i="4"/>
  <c r="I7000" i="4"/>
  <c r="I7004" i="4"/>
  <c r="I7008" i="4"/>
  <c r="I7013" i="4"/>
  <c r="I7017" i="4"/>
  <c r="I7021" i="4"/>
  <c r="I7026" i="4"/>
  <c r="I7030" i="4"/>
  <c r="I7034" i="4"/>
  <c r="I7039" i="4"/>
  <c r="I7043" i="4"/>
  <c r="I7048" i="4"/>
  <c r="I7052" i="4"/>
  <c r="I7059" i="4"/>
  <c r="I7063" i="4"/>
  <c r="I7067" i="4"/>
  <c r="I7073" i="4"/>
  <c r="I7077" i="4"/>
  <c r="I7081" i="4"/>
  <c r="I7085" i="4"/>
  <c r="I7090" i="4"/>
  <c r="I7094" i="4"/>
  <c r="I7098" i="4"/>
  <c r="I7103" i="4"/>
  <c r="I7107" i="4"/>
  <c r="I7111" i="4"/>
  <c r="I7115" i="4"/>
  <c r="I7121" i="4"/>
  <c r="I7125" i="4"/>
  <c r="I7129" i="4"/>
  <c r="I7134" i="4"/>
  <c r="I7138" i="4"/>
  <c r="I7142" i="4"/>
  <c r="I7147" i="4"/>
  <c r="I7152" i="4"/>
  <c r="I7158" i="4"/>
  <c r="I7162" i="4"/>
  <c r="I7167" i="4"/>
  <c r="I7168" i="4" s="1"/>
  <c r="I7173" i="4"/>
  <c r="I7179" i="4"/>
  <c r="I7183" i="4"/>
  <c r="I7187" i="4"/>
  <c r="I7193" i="4"/>
  <c r="I7199" i="4"/>
  <c r="I7203" i="4"/>
  <c r="I7207" i="4"/>
  <c r="I7213" i="4"/>
  <c r="I7218" i="4"/>
  <c r="I7222" i="4"/>
  <c r="I7228" i="4"/>
  <c r="I7233" i="4"/>
  <c r="I7237" i="4"/>
  <c r="I7241" i="4"/>
  <c r="I7246" i="4"/>
  <c r="I7250" i="4"/>
  <c r="I7255" i="4"/>
  <c r="I7259" i="4"/>
  <c r="I7264" i="4"/>
  <c r="I7269" i="4"/>
  <c r="I7275" i="4"/>
  <c r="I7280" i="4"/>
  <c r="I7284" i="4"/>
  <c r="I7288" i="4"/>
  <c r="I7293" i="4"/>
  <c r="I7298" i="4"/>
  <c r="I7302" i="4"/>
  <c r="I7306" i="4"/>
  <c r="I7310" i="4"/>
  <c r="I7315" i="4"/>
  <c r="I7320" i="4"/>
  <c r="I7325" i="4"/>
  <c r="I7330" i="4"/>
  <c r="I7334" i="4"/>
  <c r="I7338" i="4"/>
  <c r="I7342" i="4"/>
  <c r="I7348" i="4"/>
  <c r="I7352" i="4"/>
  <c r="I7358" i="4"/>
  <c r="I7362" i="4"/>
  <c r="I7366" i="4"/>
  <c r="I7370" i="4"/>
  <c r="I7375" i="4"/>
  <c r="I7380" i="4"/>
  <c r="I7385" i="4"/>
  <c r="I7389" i="4"/>
  <c r="I7394" i="4"/>
  <c r="I7398" i="4"/>
  <c r="I7403" i="4"/>
  <c r="I7407" i="4"/>
  <c r="I7411" i="4"/>
  <c r="I7416" i="4"/>
  <c r="I7420" i="4"/>
  <c r="I7424" i="4"/>
  <c r="I7428" i="4"/>
  <c r="I7433" i="4"/>
  <c r="I7438" i="4"/>
  <c r="I7442" i="4"/>
  <c r="I7446" i="4"/>
  <c r="I7452" i="4"/>
  <c r="I7456" i="4"/>
  <c r="I7460" i="4"/>
  <c r="I7464" i="4"/>
  <c r="I7468" i="4"/>
  <c r="I7473" i="4"/>
  <c r="I7477" i="4"/>
  <c r="I7483" i="4"/>
  <c r="I7489" i="4"/>
  <c r="I7493" i="4"/>
  <c r="I7497" i="4"/>
  <c r="I7501" i="4"/>
  <c r="I7506" i="4"/>
  <c r="I7511" i="4"/>
  <c r="I7517" i="4"/>
  <c r="I7521" i="4"/>
  <c r="I7525" i="4"/>
  <c r="I7530" i="4"/>
  <c r="I7531" i="4" s="1"/>
  <c r="I7535" i="4"/>
  <c r="I7539" i="4"/>
  <c r="I7543" i="4"/>
  <c r="I7548" i="4"/>
  <c r="I7552" i="4"/>
  <c r="I7556" i="4"/>
  <c r="I7560" i="4"/>
  <c r="I7565" i="4"/>
  <c r="I7570" i="4"/>
  <c r="I7574" i="4"/>
  <c r="I7578" i="4"/>
  <c r="I7583" i="4"/>
  <c r="I7587" i="4"/>
  <c r="I7592" i="4"/>
  <c r="I7596" i="4"/>
  <c r="I7601" i="4"/>
  <c r="I7605" i="4"/>
  <c r="I7610" i="4"/>
  <c r="I7614" i="4"/>
  <c r="I7619" i="4"/>
  <c r="I7623" i="4"/>
  <c r="I7627" i="4"/>
  <c r="I7632" i="4"/>
  <c r="I7636" i="4"/>
  <c r="I7641" i="4"/>
  <c r="I7645" i="4"/>
  <c r="I7649" i="4"/>
  <c r="I7655" i="4"/>
  <c r="I7659" i="4"/>
  <c r="I7665" i="4"/>
  <c r="I7669" i="4"/>
  <c r="I7673" i="4"/>
  <c r="I7677" i="4"/>
  <c r="I7683" i="4"/>
  <c r="I7687" i="4"/>
  <c r="I7691" i="4"/>
  <c r="I7695" i="4"/>
  <c r="I7700" i="4"/>
  <c r="I7704" i="4"/>
  <c r="I7708" i="4"/>
  <c r="I7713" i="4"/>
  <c r="I7717" i="4"/>
  <c r="I7721" i="4"/>
  <c r="I7726" i="4"/>
  <c r="I7730" i="4"/>
  <c r="I7735" i="4"/>
  <c r="I7739" i="4"/>
  <c r="I7743" i="4"/>
  <c r="I7747" i="4"/>
  <c r="I7754" i="4"/>
  <c r="I7758" i="4"/>
  <c r="I7762" i="4"/>
  <c r="I7768" i="4"/>
  <c r="I7772" i="4"/>
  <c r="I7776" i="4"/>
  <c r="I7781" i="4"/>
  <c r="I7786" i="4"/>
  <c r="I7791" i="4"/>
  <c r="I7795" i="4"/>
  <c r="I7800" i="4"/>
  <c r="I7804" i="4"/>
  <c r="I7809" i="4"/>
  <c r="I7813" i="4"/>
  <c r="I7817" i="4"/>
  <c r="I7822" i="4"/>
  <c r="I7827" i="4"/>
  <c r="I7831" i="4"/>
  <c r="I7836" i="4"/>
  <c r="I7844" i="4"/>
  <c r="I7848" i="4"/>
  <c r="I7853" i="4"/>
  <c r="I7858" i="4"/>
  <c r="I7862" i="4"/>
  <c r="I7866" i="4"/>
  <c r="I7872" i="4"/>
  <c r="I7876" i="4"/>
  <c r="I7881" i="4"/>
  <c r="I7885" i="4"/>
  <c r="I7890" i="4"/>
  <c r="I7895" i="4"/>
  <c r="I7899" i="4"/>
  <c r="I7905" i="4"/>
  <c r="I7909" i="4"/>
  <c r="I7914" i="4"/>
  <c r="I7918" i="4"/>
  <c r="I7922" i="4"/>
  <c r="I7927" i="4"/>
  <c r="I7931" i="4"/>
  <c r="I7936" i="4"/>
  <c r="I7940" i="4"/>
  <c r="I7946" i="4"/>
  <c r="I7950" i="4"/>
  <c r="I7955" i="4"/>
  <c r="I7959" i="4"/>
  <c r="I7963" i="4"/>
  <c r="I7969" i="4"/>
  <c r="I7973" i="4"/>
  <c r="I7978" i="4"/>
  <c r="I7982" i="4"/>
  <c r="I7988" i="4"/>
  <c r="I7993" i="4"/>
  <c r="I7997" i="4"/>
  <c r="I8001" i="4"/>
  <c r="I8005" i="4"/>
  <c r="I8011" i="4"/>
  <c r="I8016" i="4"/>
  <c r="I8017" i="4" s="1"/>
  <c r="I8021" i="4"/>
  <c r="I8025" i="4"/>
  <c r="I8029" i="4"/>
  <c r="I8035" i="4"/>
  <c r="I8039" i="4"/>
  <c r="I8044" i="4"/>
  <c r="I8048" i="4"/>
  <c r="I8052" i="4"/>
  <c r="I8059" i="4"/>
  <c r="I8063" i="4"/>
  <c r="I8067" i="4"/>
  <c r="I8073" i="4"/>
  <c r="I8079" i="4"/>
  <c r="I8083" i="4"/>
  <c r="I8088" i="4"/>
  <c r="I8092" i="4"/>
  <c r="I8096" i="4"/>
  <c r="I8101" i="4"/>
  <c r="I8105" i="4"/>
  <c r="I8110" i="4"/>
  <c r="I8114" i="4"/>
  <c r="I8119" i="4"/>
  <c r="I8124" i="4"/>
  <c r="I8128" i="4"/>
  <c r="I8132" i="4"/>
  <c r="I8137" i="4"/>
  <c r="I8141" i="4"/>
  <c r="I8145" i="4"/>
  <c r="I8150" i="4"/>
  <c r="I8154" i="4"/>
  <c r="I8158" i="4"/>
  <c r="I8165" i="4"/>
  <c r="I8169" i="4"/>
  <c r="I8173" i="4"/>
  <c r="I8177" i="4"/>
  <c r="I8183" i="4"/>
  <c r="I8187" i="4"/>
  <c r="I8193" i="4"/>
  <c r="I8198" i="4"/>
  <c r="I8204" i="4"/>
  <c r="I8208" i="4"/>
  <c r="I8212" i="4"/>
  <c r="I8217" i="4"/>
  <c r="I8221" i="4"/>
  <c r="I8226" i="4"/>
  <c r="I8230" i="4"/>
  <c r="I8234" i="4"/>
  <c r="I8239" i="4"/>
  <c r="I8243" i="4"/>
  <c r="I8247" i="4"/>
  <c r="I8252" i="4"/>
  <c r="I8256" i="4"/>
  <c r="I8261" i="4"/>
  <c r="I8265" i="4"/>
  <c r="I8271" i="4"/>
  <c r="I8275" i="4"/>
  <c r="I8281" i="4"/>
  <c r="I8285" i="4"/>
  <c r="I8290" i="4"/>
  <c r="I8294" i="4"/>
  <c r="I8298" i="4"/>
  <c r="I8303" i="4"/>
  <c r="I8307" i="4"/>
  <c r="I8311" i="4"/>
  <c r="I8317" i="4"/>
  <c r="I8321" i="4"/>
  <c r="I8326" i="4"/>
  <c r="I8330" i="4"/>
  <c r="I8334" i="4"/>
  <c r="I8340" i="4"/>
  <c r="I8344" i="4"/>
  <c r="I8348" i="4"/>
  <c r="I8356" i="4"/>
  <c r="I8361" i="4"/>
  <c r="I8365" i="4"/>
  <c r="I8369" i="4"/>
  <c r="I8374" i="4"/>
  <c r="I8378" i="4"/>
  <c r="I8382" i="4"/>
  <c r="I8386" i="4"/>
  <c r="I8390" i="4"/>
  <c r="I8395" i="4"/>
  <c r="I8399" i="4"/>
  <c r="I8403" i="4"/>
  <c r="I8407" i="4"/>
  <c r="I8412" i="4"/>
  <c r="I8416" i="4"/>
  <c r="I8420" i="4"/>
  <c r="I8425" i="4"/>
  <c r="I8429" i="4"/>
  <c r="I8434" i="4"/>
  <c r="I8438" i="4"/>
  <c r="I8442" i="4"/>
  <c r="I8447" i="4"/>
  <c r="I8451" i="4"/>
  <c r="I8455" i="4"/>
  <c r="I8460" i="4"/>
  <c r="I8464" i="4"/>
  <c r="I8469" i="4"/>
  <c r="I8473" i="4"/>
  <c r="I8477" i="4"/>
  <c r="I8483" i="4"/>
  <c r="I8487" i="4"/>
  <c r="I8491" i="4"/>
  <c r="I8495" i="4"/>
  <c r="I8501" i="4"/>
  <c r="I8506" i="4"/>
  <c r="I8510" i="4"/>
  <c r="I8515" i="4"/>
  <c r="I8519" i="4"/>
  <c r="I8523" i="4"/>
  <c r="I8527" i="4"/>
  <c r="I8532" i="4"/>
  <c r="I8537" i="4"/>
  <c r="I8541" i="4"/>
  <c r="I8545" i="4"/>
  <c r="I8550" i="4"/>
  <c r="I8554" i="4"/>
  <c r="I8558" i="4"/>
  <c r="I8562" i="4"/>
  <c r="I223" i="4"/>
  <c r="I506" i="4"/>
  <c r="I683" i="4"/>
  <c r="I826" i="4"/>
  <c r="I922" i="4"/>
  <c r="I1016" i="4"/>
  <c r="I1091" i="4"/>
  <c r="I1170" i="4"/>
  <c r="I1253" i="4"/>
  <c r="I1325" i="4"/>
  <c r="I1399" i="4"/>
  <c r="I1477" i="4"/>
  <c r="I1546" i="4"/>
  <c r="I1615" i="4"/>
  <c r="I1685" i="4"/>
  <c r="I1754" i="4"/>
  <c r="I1825" i="4"/>
  <c r="I1900" i="4"/>
  <c r="I1976" i="4"/>
  <c r="I2050" i="4"/>
  <c r="I2124" i="4"/>
  <c r="I2197" i="4"/>
  <c r="I2272" i="4"/>
  <c r="I2345" i="4"/>
  <c r="I2416" i="4"/>
  <c r="I2491" i="4"/>
  <c r="I2565" i="4"/>
  <c r="I2642" i="4"/>
  <c r="I2719" i="4"/>
  <c r="I2788" i="4"/>
  <c r="I2858" i="4"/>
  <c r="I2929" i="4"/>
  <c r="I3000" i="4"/>
  <c r="I3072" i="4"/>
  <c r="I3144" i="4"/>
  <c r="I3183" i="4"/>
  <c r="I3211" i="4"/>
  <c r="I3229" i="4"/>
  <c r="I3247" i="4"/>
  <c r="I3265" i="4"/>
  <c r="I3284" i="4"/>
  <c r="I3302" i="4"/>
  <c r="I3320" i="4"/>
  <c r="I3337" i="4"/>
  <c r="I3356" i="4"/>
  <c r="I3374" i="4"/>
  <c r="I3392" i="4"/>
  <c r="I3410" i="4"/>
  <c r="I3429" i="4"/>
  <c r="I3449" i="4"/>
  <c r="I3466" i="4"/>
  <c r="I3483" i="4"/>
  <c r="I3500" i="4"/>
  <c r="I3519" i="4"/>
  <c r="I3536" i="4"/>
  <c r="I3554" i="4"/>
  <c r="I3572" i="4"/>
  <c r="I3590" i="4"/>
  <c r="I3607" i="4"/>
  <c r="I3627" i="4"/>
  <c r="I3645" i="4"/>
  <c r="I3664" i="4"/>
  <c r="I3682" i="4"/>
  <c r="I3700" i="4"/>
  <c r="I3719" i="4"/>
  <c r="I3737" i="4"/>
  <c r="I3755" i="4"/>
  <c r="I3774" i="4"/>
  <c r="I3791" i="4"/>
  <c r="I3809" i="4"/>
  <c r="I3827" i="4"/>
  <c r="I3846" i="4"/>
  <c r="I3863" i="4"/>
  <c r="I3884" i="4"/>
  <c r="I3903" i="4"/>
  <c r="I3922" i="4"/>
  <c r="I3941" i="4"/>
  <c r="I3960" i="4"/>
  <c r="I3979" i="4"/>
  <c r="I3999" i="4"/>
  <c r="I4017" i="4"/>
  <c r="I4035" i="4"/>
  <c r="I4053" i="4"/>
  <c r="I4072" i="4"/>
  <c r="I4090" i="4"/>
  <c r="I4108" i="4"/>
  <c r="I4125" i="4"/>
  <c r="I4144" i="4"/>
  <c r="I4161" i="4"/>
  <c r="I4179" i="4"/>
  <c r="I4197" i="4"/>
  <c r="I4214" i="4"/>
  <c r="I4232" i="4"/>
  <c r="I4250" i="4"/>
  <c r="I4267" i="4"/>
  <c r="I4284" i="4"/>
  <c r="I4302" i="4"/>
  <c r="I4320" i="4"/>
  <c r="I4338" i="4"/>
  <c r="I4355" i="4"/>
  <c r="I4372" i="4"/>
  <c r="I4390" i="4"/>
  <c r="I4408" i="4"/>
  <c r="I4427" i="4"/>
  <c r="I4446" i="4"/>
  <c r="I4463" i="4"/>
  <c r="I4480" i="4"/>
  <c r="I4499" i="4"/>
  <c r="I4516" i="4"/>
  <c r="I4534" i="4"/>
  <c r="I4551" i="4"/>
  <c r="I4569" i="4"/>
  <c r="I4586" i="4"/>
  <c r="I4603" i="4"/>
  <c r="I4620" i="4"/>
  <c r="I4638" i="4"/>
  <c r="I4658" i="4"/>
  <c r="I4677" i="4"/>
  <c r="I4695" i="4"/>
  <c r="I4712" i="4"/>
  <c r="I4729" i="4"/>
  <c r="I4746" i="4"/>
  <c r="I4763" i="4"/>
  <c r="I4781" i="4"/>
  <c r="I4798" i="4"/>
  <c r="I4816" i="4"/>
  <c r="I4833" i="4"/>
  <c r="I4850" i="4"/>
  <c r="I4867" i="4"/>
  <c r="I4885" i="4"/>
  <c r="I4903" i="4"/>
  <c r="I4920" i="4"/>
  <c r="I4937" i="4"/>
  <c r="I4956" i="4"/>
  <c r="I4974" i="4"/>
  <c r="I4993" i="4"/>
  <c r="I5010" i="4"/>
  <c r="I5028" i="4"/>
  <c r="I5045" i="4"/>
  <c r="I5063" i="4"/>
  <c r="I5083" i="4"/>
  <c r="I5100" i="4"/>
  <c r="I5117" i="4"/>
  <c r="I5136" i="4"/>
  <c r="I5153" i="4"/>
  <c r="I5170" i="4"/>
  <c r="I5188" i="4"/>
  <c r="I5205" i="4"/>
  <c r="I5222" i="4"/>
  <c r="I5240" i="4"/>
  <c r="I5256" i="4"/>
  <c r="I5274" i="4"/>
  <c r="I5291" i="4"/>
  <c r="I5310" i="4"/>
  <c r="I5327" i="4"/>
  <c r="I5345" i="4"/>
  <c r="I5363" i="4"/>
  <c r="I5381" i="4"/>
  <c r="I5398" i="4"/>
  <c r="I5416" i="4"/>
  <c r="I5434" i="4"/>
  <c r="I5453" i="4"/>
  <c r="I5473" i="4"/>
  <c r="I5490" i="4"/>
  <c r="I5508" i="4"/>
  <c r="I5526" i="4"/>
  <c r="I5528" i="4" s="1"/>
  <c r="I5545" i="4"/>
  <c r="I5562" i="4"/>
  <c r="I5581" i="4"/>
  <c r="I5599" i="4"/>
  <c r="I5616" i="4"/>
  <c r="I5634" i="4"/>
  <c r="I5651" i="4"/>
  <c r="I5669" i="4"/>
  <c r="I5688" i="4"/>
  <c r="I5705" i="4"/>
  <c r="I5724" i="4"/>
  <c r="I5743" i="4"/>
  <c r="I5761" i="4"/>
  <c r="I5779" i="4"/>
  <c r="I5797" i="4"/>
  <c r="I5815" i="4"/>
  <c r="I5832" i="4"/>
  <c r="I5849" i="4"/>
  <c r="I5867" i="4"/>
  <c r="I5885" i="4"/>
  <c r="I5903" i="4"/>
  <c r="I5921" i="4"/>
  <c r="I5940" i="4"/>
  <c r="I5958" i="4"/>
  <c r="I5976" i="4"/>
  <c r="I5977" i="4" s="1"/>
  <c r="I5997" i="4"/>
  <c r="I6014" i="4"/>
  <c r="I6032" i="4"/>
  <c r="I6051" i="4"/>
  <c r="I6070" i="4"/>
  <c r="I6088" i="4"/>
  <c r="I6107" i="4"/>
  <c r="I6127" i="4"/>
  <c r="I6144" i="4"/>
  <c r="I6163" i="4"/>
  <c r="I6181" i="4"/>
  <c r="I6199" i="4"/>
  <c r="I6217" i="4"/>
  <c r="I6234" i="4"/>
  <c r="I6253" i="4"/>
  <c r="I6274" i="4"/>
  <c r="I6290" i="4"/>
  <c r="I6308" i="4"/>
  <c r="I6326" i="4"/>
  <c r="I6343" i="4"/>
  <c r="I6360" i="4"/>
  <c r="I6378" i="4"/>
  <c r="I6396" i="4"/>
  <c r="I6413" i="4"/>
  <c r="I6430" i="4"/>
  <c r="I6447" i="4"/>
  <c r="I6464" i="4"/>
  <c r="I6482" i="4"/>
  <c r="I6499" i="4"/>
  <c r="I6518" i="4"/>
  <c r="I6535" i="4"/>
  <c r="I6552" i="4"/>
  <c r="I6569" i="4"/>
  <c r="I6587" i="4"/>
  <c r="I6604" i="4"/>
  <c r="I6621" i="4"/>
  <c r="I6638" i="4"/>
  <c r="I6655" i="4"/>
  <c r="I6673" i="4"/>
  <c r="I6690" i="4"/>
  <c r="I6707" i="4"/>
  <c r="I6724" i="4"/>
  <c r="I6742" i="4"/>
  <c r="I6759" i="4"/>
  <c r="I6778" i="4"/>
  <c r="I6796" i="4"/>
  <c r="I6814" i="4"/>
  <c r="I6832" i="4"/>
  <c r="I6854" i="4"/>
  <c r="I6871" i="4"/>
  <c r="I6888" i="4"/>
  <c r="I6907" i="4"/>
  <c r="I6924" i="4"/>
  <c r="I6942" i="4"/>
  <c r="I6959" i="4"/>
  <c r="I6977" i="4"/>
  <c r="I6994" i="4"/>
  <c r="I7012" i="4"/>
  <c r="I7029" i="4"/>
  <c r="I7047" i="4"/>
  <c r="I7066" i="4"/>
  <c r="I7084" i="4"/>
  <c r="I7101" i="4"/>
  <c r="I7120" i="4"/>
  <c r="I7137" i="4"/>
  <c r="I7157" i="4"/>
  <c r="I7178" i="4"/>
  <c r="I7198" i="4"/>
  <c r="I7216" i="4"/>
  <c r="I7236" i="4"/>
  <c r="I7254" i="4"/>
  <c r="I7273" i="4"/>
  <c r="I7292" i="4"/>
  <c r="I7309" i="4"/>
  <c r="I7328" i="4"/>
  <c r="I7347" i="4"/>
  <c r="I7365" i="4"/>
  <c r="I7384" i="4"/>
  <c r="I7401" i="4"/>
  <c r="I7419" i="4"/>
  <c r="I7437" i="4"/>
  <c r="I7455" i="4"/>
  <c r="I7472" i="4"/>
  <c r="I7492" i="4"/>
  <c r="I7510" i="4"/>
  <c r="I7528" i="4"/>
  <c r="I7547" i="4"/>
  <c r="I7564" i="4"/>
  <c r="I7582" i="4"/>
  <c r="I7600" i="4"/>
  <c r="I7618" i="4"/>
  <c r="I7635" i="4"/>
  <c r="I7654" i="4"/>
  <c r="I7672" i="4"/>
  <c r="I7690" i="4"/>
  <c r="I7707" i="4"/>
  <c r="I7725" i="4"/>
  <c r="I7742" i="4"/>
  <c r="I7761" i="4"/>
  <c r="I7780" i="4"/>
  <c r="I7799" i="4"/>
  <c r="I7816" i="4"/>
  <c r="I7835" i="4"/>
  <c r="I7857" i="4"/>
  <c r="I7875" i="4"/>
  <c r="I7893" i="4"/>
  <c r="I7913" i="4"/>
  <c r="I7930" i="4"/>
  <c r="I7949" i="4"/>
  <c r="I7968" i="4"/>
  <c r="I7987" i="4"/>
  <c r="I8004" i="4"/>
  <c r="I8024" i="4"/>
  <c r="I8043" i="4"/>
  <c r="I8062" i="4"/>
  <c r="I8082" i="4"/>
  <c r="I8100" i="4"/>
  <c r="I8118" i="4"/>
  <c r="I8136" i="4"/>
  <c r="I8153" i="4"/>
  <c r="I8172" i="4"/>
  <c r="I8191" i="4"/>
  <c r="I8192" i="4" s="1"/>
  <c r="I8211" i="4"/>
  <c r="I8229" i="4"/>
  <c r="I8246" i="4"/>
  <c r="I8264" i="4"/>
  <c r="I8284" i="4"/>
  <c r="I8302" i="4"/>
  <c r="I8320" i="4"/>
  <c r="I8339" i="4"/>
  <c r="I8360" i="4"/>
  <c r="I8377" i="4"/>
  <c r="I8394" i="4"/>
  <c r="I8411" i="4"/>
  <c r="I8428" i="4"/>
  <c r="I8446" i="4"/>
  <c r="I8463" i="4"/>
  <c r="I8482" i="4"/>
  <c r="I8499" i="4"/>
  <c r="I8518" i="4"/>
  <c r="I8536" i="4"/>
  <c r="I8553" i="4"/>
  <c r="I8567" i="4"/>
  <c r="I8571" i="4"/>
  <c r="I8575" i="4"/>
  <c r="I8579" i="4"/>
  <c r="I8584" i="4"/>
  <c r="I8588" i="4"/>
  <c r="I8593" i="4"/>
  <c r="I8597" i="4"/>
  <c r="I8601" i="4"/>
  <c r="I8606" i="4"/>
  <c r="I8610" i="4"/>
  <c r="I8615" i="4"/>
  <c r="I8619" i="4"/>
  <c r="I8623" i="4"/>
  <c r="I8627" i="4"/>
  <c r="I8632" i="4"/>
  <c r="I8636" i="4"/>
  <c r="I8640" i="4"/>
  <c r="I8645" i="4"/>
  <c r="I8650" i="4"/>
  <c r="I8654" i="4"/>
  <c r="I8658" i="4"/>
  <c r="I8663" i="4"/>
  <c r="I8667" i="4"/>
  <c r="I8672" i="4"/>
  <c r="I8676" i="4"/>
  <c r="I8680" i="4"/>
  <c r="I8685" i="4"/>
  <c r="I8689" i="4"/>
  <c r="I8694" i="4"/>
  <c r="I8698" i="4"/>
  <c r="I8702" i="4"/>
  <c r="I8707" i="4"/>
  <c r="I8711" i="4"/>
  <c r="I8715" i="4"/>
  <c r="I8719" i="4"/>
  <c r="I8724" i="4"/>
  <c r="I8729" i="4"/>
  <c r="I8733" i="4"/>
  <c r="I8738" i="4"/>
  <c r="I8742" i="4"/>
  <c r="I8747" i="4"/>
  <c r="I8751" i="4"/>
  <c r="I8755" i="4"/>
  <c r="I8759" i="4"/>
  <c r="I8764" i="4"/>
  <c r="I8769" i="4"/>
  <c r="I8774" i="4"/>
  <c r="I8778" i="4"/>
  <c r="I8782" i="4"/>
  <c r="I8786" i="4"/>
  <c r="I8791" i="4"/>
  <c r="I8796" i="4"/>
  <c r="I8800" i="4"/>
  <c r="I8805" i="4"/>
  <c r="I8809" i="4"/>
  <c r="I8814" i="4"/>
  <c r="I8818" i="4"/>
  <c r="I8822" i="4"/>
  <c r="I8828" i="4"/>
  <c r="I8832" i="4"/>
  <c r="I8837" i="4"/>
  <c r="I8841" i="4"/>
  <c r="I8845" i="4"/>
  <c r="I8851" i="4"/>
  <c r="I8856" i="4"/>
  <c r="I8860" i="4"/>
  <c r="I8864" i="4"/>
  <c r="I8869" i="4"/>
  <c r="I8873" i="4"/>
  <c r="I8879" i="4"/>
  <c r="I8884" i="4"/>
  <c r="I8888" i="4"/>
  <c r="I8892" i="4"/>
  <c r="I8898" i="4"/>
  <c r="I8902" i="4"/>
  <c r="I8906" i="4"/>
  <c r="I8912" i="4"/>
  <c r="I8916" i="4"/>
  <c r="I8921" i="4"/>
  <c r="I8926" i="4"/>
  <c r="I8930" i="4"/>
  <c r="I8935" i="4"/>
  <c r="I8939" i="4"/>
  <c r="I8943" i="4"/>
  <c r="I8947" i="4"/>
  <c r="I8952" i="4"/>
  <c r="I8956" i="4"/>
  <c r="I8960" i="4"/>
  <c r="I8965" i="4"/>
  <c r="I8971" i="4"/>
  <c r="I8975" i="4"/>
  <c r="I8979" i="4"/>
  <c r="I8985" i="4"/>
  <c r="I8989" i="4"/>
  <c r="I8993" i="4"/>
  <c r="I8997" i="4"/>
  <c r="I9002" i="4"/>
  <c r="I9007" i="4"/>
  <c r="I9012" i="4"/>
  <c r="I9016" i="4"/>
  <c r="I9020" i="4"/>
  <c r="I9026" i="4"/>
  <c r="I9032" i="4"/>
  <c r="I9036" i="4"/>
  <c r="I9040" i="4"/>
  <c r="I9044" i="4"/>
  <c r="I9049" i="4"/>
  <c r="I9054" i="4"/>
  <c r="I9058" i="4"/>
  <c r="I9062" i="4"/>
  <c r="I9067" i="4"/>
  <c r="I9071" i="4"/>
  <c r="I9076" i="4"/>
  <c r="I9082" i="4"/>
  <c r="I9086" i="4"/>
  <c r="I9091" i="4"/>
  <c r="I9097" i="4"/>
  <c r="I9101" i="4"/>
  <c r="I9105" i="4"/>
  <c r="I9109" i="4"/>
  <c r="I9114" i="4"/>
  <c r="I9118" i="4"/>
  <c r="I9122" i="4"/>
  <c r="I9127" i="4"/>
  <c r="I9131" i="4"/>
  <c r="I9137" i="4"/>
  <c r="I9141" i="4"/>
  <c r="I9145" i="4"/>
  <c r="I9149" i="4"/>
  <c r="I9155" i="4"/>
  <c r="I9161" i="4"/>
  <c r="I9165" i="4"/>
  <c r="I9169" i="4"/>
  <c r="I9174" i="4"/>
  <c r="I9179" i="4"/>
  <c r="I9183" i="4"/>
  <c r="I9187" i="4"/>
  <c r="I9192" i="4"/>
  <c r="I9197" i="4"/>
  <c r="I9201" i="4"/>
  <c r="I9206" i="4"/>
  <c r="I9210" i="4"/>
  <c r="I9215" i="4"/>
  <c r="I9219" i="4"/>
  <c r="I9224" i="4"/>
  <c r="I9229" i="4"/>
  <c r="I9234" i="4"/>
  <c r="I9239" i="4"/>
  <c r="I9244" i="4"/>
  <c r="I9248" i="4"/>
  <c r="I9253" i="4"/>
  <c r="I9257" i="4"/>
  <c r="I9261" i="4"/>
  <c r="I9266" i="4"/>
  <c r="I9271" i="4"/>
  <c r="I9275" i="4"/>
  <c r="I9280" i="4"/>
  <c r="I9284" i="4"/>
  <c r="I9288" i="4"/>
  <c r="I9293" i="4"/>
  <c r="I9297" i="4"/>
  <c r="I9302" i="4"/>
  <c r="I9306" i="4"/>
  <c r="I9311" i="4"/>
  <c r="I9318" i="4"/>
  <c r="I9322" i="4"/>
  <c r="I9328" i="4"/>
  <c r="I9332" i="4"/>
  <c r="I9336" i="4"/>
  <c r="I9340" i="4"/>
  <c r="I9345" i="4"/>
  <c r="I9349" i="4"/>
  <c r="I9353" i="4"/>
  <c r="I9358" i="4"/>
  <c r="I9364" i="4"/>
  <c r="I9368" i="4"/>
  <c r="I9372" i="4"/>
  <c r="I9376" i="4"/>
  <c r="I9381" i="4"/>
  <c r="I9387" i="4"/>
  <c r="I9391" i="4"/>
  <c r="I9395" i="4"/>
  <c r="I9399" i="4"/>
  <c r="I9404" i="4"/>
  <c r="I9408" i="4"/>
  <c r="I9413" i="4"/>
  <c r="I9417" i="4"/>
  <c r="I9422" i="4"/>
  <c r="I9426" i="4"/>
  <c r="I9430" i="4"/>
  <c r="I9435" i="4"/>
  <c r="I9439" i="4"/>
  <c r="I9444" i="4"/>
  <c r="I9448" i="4"/>
  <c r="I9452" i="4"/>
  <c r="I9457" i="4"/>
  <c r="I9461" i="4"/>
  <c r="I9465" i="4"/>
  <c r="I9470" i="4"/>
  <c r="I9474" i="4"/>
  <c r="I9478" i="4"/>
  <c r="I9482" i="4"/>
  <c r="I9488" i="4"/>
  <c r="I9492" i="4"/>
  <c r="I9496" i="4"/>
  <c r="I9501" i="4"/>
  <c r="I9505" i="4"/>
  <c r="I9510" i="4"/>
  <c r="I9515" i="4"/>
  <c r="I9520" i="4"/>
  <c r="I9524" i="4"/>
  <c r="I9529" i="4"/>
  <c r="I9534" i="4"/>
  <c r="I9539" i="4"/>
  <c r="I9543" i="4"/>
  <c r="I9548" i="4"/>
  <c r="I9552" i="4"/>
  <c r="I9558" i="4"/>
  <c r="I9562" i="4"/>
  <c r="I9566" i="4"/>
  <c r="I9571" i="4"/>
  <c r="I9578" i="4"/>
  <c r="I9582" i="4"/>
  <c r="I9586" i="4"/>
  <c r="I9590" i="4"/>
  <c r="I9596" i="4"/>
  <c r="I9602" i="4"/>
  <c r="I9606" i="4"/>
  <c r="I9610" i="4"/>
  <c r="I9614" i="4"/>
  <c r="I9619" i="4"/>
  <c r="I9623" i="4"/>
  <c r="I9627" i="4"/>
  <c r="I9631" i="4"/>
  <c r="I9637" i="4"/>
  <c r="I9641" i="4"/>
  <c r="I9646" i="4"/>
  <c r="I9650" i="4"/>
  <c r="I9655" i="4"/>
  <c r="I9659" i="4"/>
  <c r="I9663" i="4"/>
  <c r="I9668" i="4"/>
  <c r="I9672" i="4"/>
  <c r="I9676" i="4"/>
  <c r="I9680" i="4"/>
  <c r="I9685" i="4"/>
  <c r="I9689" i="4"/>
  <c r="I9693" i="4"/>
  <c r="I9697" i="4"/>
  <c r="I9702" i="4"/>
  <c r="I9706" i="4"/>
  <c r="I9710" i="4"/>
  <c r="I9715" i="4"/>
  <c r="I9719" i="4"/>
  <c r="I9723" i="4"/>
  <c r="I9728" i="4"/>
  <c r="I9732" i="4"/>
  <c r="I9736" i="4"/>
  <c r="I9741" i="4"/>
  <c r="I9745" i="4"/>
  <c r="I9749" i="4"/>
  <c r="I9754" i="4"/>
  <c r="I9758" i="4"/>
  <c r="I9762" i="4"/>
  <c r="I9767" i="4"/>
  <c r="I9771" i="4"/>
  <c r="I9775" i="4"/>
  <c r="I9781" i="4"/>
  <c r="I9785" i="4"/>
  <c r="I9790" i="4"/>
  <c r="I9796" i="4"/>
  <c r="I9800" i="4"/>
  <c r="I9804" i="4"/>
  <c r="I9810" i="4"/>
  <c r="I9814" i="4"/>
  <c r="I9818" i="4"/>
  <c r="I9822" i="4"/>
  <c r="I9828" i="4"/>
  <c r="I9832" i="4"/>
  <c r="I9836" i="4"/>
  <c r="I9840" i="4"/>
  <c r="I9845" i="4"/>
  <c r="I9850" i="4"/>
  <c r="I9854" i="4"/>
  <c r="I9858" i="4"/>
  <c r="I9863" i="4"/>
  <c r="I9867" i="4"/>
  <c r="I9871" i="4"/>
  <c r="I9876" i="4"/>
  <c r="I9880" i="4"/>
  <c r="I9884" i="4"/>
  <c r="I9889" i="4"/>
  <c r="I9893" i="4"/>
  <c r="I9897" i="4"/>
  <c r="I9902" i="4"/>
  <c r="I9906" i="4"/>
  <c r="I9910" i="4"/>
  <c r="I9915" i="4"/>
  <c r="I9919" i="4"/>
  <c r="I9924" i="4"/>
  <c r="I9928" i="4"/>
  <c r="I9933" i="4"/>
  <c r="I9937" i="4"/>
  <c r="I9941" i="4"/>
  <c r="I9946" i="4"/>
  <c r="I9950" i="4"/>
  <c r="I9955" i="4"/>
  <c r="I9960" i="4"/>
  <c r="I9964" i="4"/>
  <c r="I9969" i="4"/>
  <c r="I9973" i="4"/>
  <c r="I9978" i="4"/>
  <c r="I9982" i="4"/>
  <c r="I9988" i="4"/>
  <c r="I9992" i="4"/>
  <c r="I9998" i="4"/>
  <c r="I10002" i="4"/>
  <c r="I10006" i="4"/>
  <c r="I10010" i="4"/>
  <c r="I10015" i="4"/>
  <c r="I10021" i="4"/>
  <c r="I10025" i="4"/>
  <c r="I10031" i="4"/>
  <c r="I10035" i="4"/>
  <c r="I10039" i="4"/>
  <c r="I10043" i="4"/>
  <c r="I10048" i="4"/>
  <c r="I10052" i="4"/>
  <c r="I10056" i="4"/>
  <c r="I10062" i="4"/>
  <c r="I10066" i="4"/>
  <c r="I10070" i="4"/>
  <c r="I10075" i="4"/>
  <c r="I10079" i="4"/>
  <c r="I10083" i="4"/>
  <c r="I10087" i="4"/>
  <c r="I10353" i="4"/>
  <c r="I10357" i="4"/>
  <c r="I10363" i="4"/>
  <c r="I10367" i="4"/>
  <c r="I10372" i="4"/>
  <c r="I10376" i="4"/>
  <c r="I10381" i="4"/>
  <c r="I10385" i="4"/>
  <c r="I10390" i="4"/>
  <c r="I10395" i="4"/>
  <c r="I10399" i="4"/>
  <c r="I10404" i="4"/>
  <c r="I10408" i="4"/>
  <c r="I10414" i="4"/>
  <c r="I10418" i="4"/>
  <c r="I10425" i="4"/>
  <c r="I10429" i="4"/>
  <c r="I10433" i="4"/>
  <c r="I10437" i="4"/>
  <c r="I10443" i="4"/>
  <c r="I10447" i="4"/>
  <c r="I10451" i="4"/>
  <c r="I10455" i="4"/>
  <c r="I10461" i="4"/>
  <c r="I10466" i="4"/>
  <c r="I10470" i="4"/>
  <c r="I10474" i="4"/>
  <c r="I10479" i="4"/>
  <c r="I10483" i="4"/>
  <c r="I10487" i="4"/>
  <c r="I10492" i="4"/>
  <c r="I10496" i="4"/>
  <c r="I10500" i="4"/>
  <c r="I10505" i="4"/>
  <c r="I10509" i="4"/>
  <c r="I10513" i="4"/>
  <c r="I10517" i="4"/>
  <c r="I10522" i="4"/>
  <c r="I10527" i="4"/>
  <c r="I10531" i="4"/>
  <c r="I10535" i="4"/>
  <c r="I10540" i="4"/>
  <c r="I10545" i="4"/>
  <c r="I10549" i="4"/>
  <c r="I10554" i="4"/>
  <c r="I10558" i="4"/>
  <c r="I10562" i="4"/>
  <c r="I10567" i="4"/>
  <c r="I10573" i="4"/>
  <c r="I10577" i="4"/>
  <c r="I10583" i="4"/>
  <c r="I10587" i="4"/>
  <c r="I10593" i="4"/>
  <c r="I10597" i="4"/>
  <c r="I10601" i="4"/>
  <c r="I10607" i="4"/>
  <c r="I10611" i="4"/>
  <c r="I10615" i="4"/>
  <c r="I10619" i="4"/>
  <c r="I10624" i="4"/>
  <c r="I10628" i="4"/>
  <c r="I10632" i="4"/>
  <c r="I10638" i="4"/>
  <c r="I10642" i="4"/>
  <c r="I10646" i="4"/>
  <c r="I10651" i="4"/>
  <c r="I10655" i="4"/>
  <c r="I10659" i="4"/>
  <c r="I10664" i="4"/>
  <c r="I10669" i="4"/>
  <c r="I10673" i="4"/>
  <c r="I10678" i="4"/>
  <c r="I10682" i="4"/>
  <c r="I10687" i="4"/>
  <c r="I10691" i="4"/>
  <c r="I10696" i="4"/>
  <c r="I10700" i="4"/>
  <c r="I10705" i="4"/>
  <c r="I10710" i="4"/>
  <c r="I10715" i="4"/>
  <c r="I10719" i="4"/>
  <c r="I10724" i="4"/>
  <c r="I10729" i="4"/>
  <c r="I10733" i="4"/>
  <c r="I10737" i="4"/>
  <c r="I10742" i="4"/>
  <c r="I10746" i="4"/>
  <c r="I10750" i="4"/>
  <c r="I10755" i="4"/>
  <c r="I10759" i="4"/>
  <c r="I10763" i="4"/>
  <c r="I10768" i="4"/>
  <c r="I10772" i="4"/>
  <c r="I10777" i="4"/>
  <c r="I10781" i="4"/>
  <c r="I10785" i="4"/>
  <c r="I10790" i="4"/>
  <c r="I10794" i="4"/>
  <c r="I10799" i="4"/>
  <c r="I10803" i="4"/>
  <c r="I10808" i="4"/>
  <c r="I10812" i="4"/>
  <c r="I10816" i="4"/>
  <c r="I10820" i="4"/>
  <c r="I10825" i="4"/>
  <c r="I10829" i="4"/>
  <c r="I10833" i="4"/>
  <c r="I10838" i="4"/>
  <c r="I10842" i="4"/>
  <c r="I10846" i="4"/>
  <c r="I10851" i="4"/>
  <c r="I10855" i="4"/>
  <c r="I10860" i="4"/>
  <c r="I10865" i="4"/>
  <c r="I10869" i="4"/>
  <c r="I10873" i="4"/>
  <c r="I10878" i="4"/>
  <c r="I10883" i="4"/>
  <c r="I10888" i="4"/>
  <c r="I10892" i="4"/>
  <c r="I10897" i="4"/>
  <c r="I10902" i="4"/>
  <c r="I10907" i="4"/>
  <c r="I10912" i="4"/>
  <c r="I10916" i="4"/>
  <c r="I10920" i="4"/>
  <c r="I10926" i="4"/>
  <c r="I10930" i="4"/>
  <c r="I10934" i="4"/>
  <c r="I10940" i="4"/>
  <c r="I10944" i="4"/>
  <c r="I10948" i="4"/>
  <c r="I10952" i="4"/>
  <c r="I10957" i="4"/>
  <c r="I10962" i="4"/>
  <c r="I10966" i="4"/>
  <c r="I10971" i="4"/>
  <c r="I10975" i="4"/>
  <c r="I10980" i="4"/>
  <c r="I10985" i="4"/>
  <c r="I10989" i="4"/>
  <c r="I10994" i="4"/>
  <c r="I10998" i="4"/>
  <c r="I11002" i="4"/>
  <c r="I11006" i="4"/>
  <c r="I11011" i="4"/>
  <c r="I11015" i="4"/>
  <c r="I11020" i="4"/>
  <c r="I11024" i="4"/>
  <c r="I11029" i="4"/>
  <c r="I11033" i="4"/>
  <c r="I11037" i="4"/>
  <c r="I11042" i="4"/>
  <c r="I11046" i="4"/>
  <c r="I11050" i="4"/>
  <c r="I11055" i="4"/>
  <c r="I11059" i="4"/>
  <c r="I11064" i="4"/>
  <c r="I11069" i="4"/>
  <c r="I11073" i="4"/>
  <c r="I11078" i="4"/>
  <c r="I11082" i="4"/>
  <c r="I11087" i="4"/>
  <c r="I11091" i="4"/>
  <c r="I11095" i="4"/>
  <c r="I11099" i="4"/>
  <c r="I11105" i="4"/>
  <c r="I11109" i="4"/>
  <c r="I11113" i="4"/>
  <c r="I11119" i="4"/>
  <c r="I11123" i="4"/>
  <c r="I11127" i="4"/>
  <c r="I11132" i="4"/>
  <c r="I11136" i="4"/>
  <c r="I11140" i="4"/>
  <c r="I11146" i="4"/>
  <c r="I11150" i="4"/>
  <c r="I7410" i="4"/>
  <c r="I9107" i="4"/>
  <c r="I9255" i="4"/>
  <c r="I9295" i="4"/>
  <c r="I9320" i="4"/>
  <c r="I9334" i="4"/>
  <c r="I9347" i="4"/>
  <c r="I9355" i="4"/>
  <c r="I9370" i="4"/>
  <c r="I9378" i="4"/>
  <c r="I9389" i="4"/>
  <c r="I9402" i="4"/>
  <c r="I9415" i="4"/>
  <c r="I9428" i="4"/>
  <c r="I9441" i="4"/>
  <c r="I9455" i="4"/>
  <c r="I9467" i="4"/>
  <c r="I9480" i="4"/>
  <c r="I9494" i="4"/>
  <c r="I9508" i="4"/>
  <c r="I9522" i="4"/>
  <c r="I9536" i="4"/>
  <c r="I9550" i="4"/>
  <c r="I9564" i="4"/>
  <c r="I9584" i="4"/>
  <c r="I9599" i="4"/>
  <c r="I9612" i="4"/>
  <c r="I9621" i="4"/>
  <c r="I9634" i="4"/>
  <c r="I9648" i="4"/>
  <c r="I9661" i="4"/>
  <c r="I9674" i="4"/>
  <c r="I9687" i="4"/>
  <c r="I9700" i="4"/>
  <c r="I9717" i="4"/>
  <c r="I9730" i="4"/>
  <c r="I9743" i="4"/>
  <c r="I9756" i="4"/>
  <c r="I9769" i="4"/>
  <c r="I9783" i="4"/>
  <c r="I9798" i="4"/>
  <c r="I9812" i="4"/>
  <c r="I9825" i="4"/>
  <c r="I9843" i="4"/>
  <c r="I9856" i="4"/>
  <c r="I9869" i="4"/>
  <c r="I9882" i="4"/>
  <c r="I9891" i="4"/>
  <c r="I9904" i="4"/>
  <c r="I9917" i="4"/>
  <c r="I9931" i="4"/>
  <c r="I9944" i="4"/>
  <c r="I9962" i="4"/>
  <c r="I9976" i="4"/>
  <c r="I9990" i="4"/>
  <c r="I10004" i="4"/>
  <c r="I10017" i="4"/>
  <c r="I10033" i="4"/>
  <c r="I10045" i="4"/>
  <c r="I10060" i="4"/>
  <c r="I10072" i="4"/>
  <c r="I10089" i="4"/>
  <c r="I10365" i="4"/>
  <c r="I10378" i="4"/>
  <c r="I10392" i="4"/>
  <c r="I10406" i="4"/>
  <c r="I10420" i="4"/>
  <c r="I10435" i="4"/>
  <c r="I10453" i="4"/>
  <c r="I10468" i="4"/>
  <c r="I10481" i="4"/>
  <c r="I10494" i="4"/>
  <c r="I10507" i="4"/>
  <c r="I10519" i="4"/>
  <c r="I10533" i="4"/>
  <c r="I10547" i="4"/>
  <c r="I10564" i="4"/>
  <c r="I10579" i="4"/>
  <c r="I10595" i="4"/>
  <c r="I10609" i="4"/>
  <c r="I10621" i="4"/>
  <c r="I10636" i="4"/>
  <c r="I10649" i="4"/>
  <c r="I10662" i="4"/>
  <c r="I10675" i="4"/>
  <c r="I10694" i="4"/>
  <c r="I10707" i="4"/>
  <c r="I10722" i="4"/>
  <c r="I10735" i="4"/>
  <c r="I10748" i="4"/>
  <c r="I10761" i="4"/>
  <c r="I10774" i="4"/>
  <c r="I10787" i="4"/>
  <c r="I10801" i="4"/>
  <c r="I10814" i="4"/>
  <c r="I10831" i="4"/>
  <c r="I10844" i="4"/>
  <c r="I10862" i="4"/>
  <c r="I10876" i="4"/>
  <c r="I10886" i="4"/>
  <c r="I10899" i="4"/>
  <c r="I10918" i="4"/>
  <c r="I10932" i="4"/>
  <c r="I10950" i="4"/>
  <c r="I10964" i="4"/>
  <c r="I10982" i="4"/>
  <c r="I10996" i="4"/>
  <c r="I11008" i="4"/>
  <c r="I11022" i="4"/>
  <c r="I11035" i="4"/>
  <c r="I11048" i="4"/>
  <c r="I11062" i="4"/>
  <c r="I11076" i="4"/>
  <c r="I11089" i="4"/>
  <c r="I11107" i="4"/>
  <c r="I11121" i="4"/>
  <c r="I11134" i="4"/>
  <c r="I11148" i="4"/>
  <c r="I293" i="4"/>
  <c r="I574" i="4"/>
  <c r="I718" i="4"/>
  <c r="I851" i="4"/>
  <c r="I945" i="4"/>
  <c r="I1038" i="4"/>
  <c r="I1110" i="4"/>
  <c r="I1190" i="4"/>
  <c r="I1273" i="4"/>
  <c r="I1344" i="4"/>
  <c r="I1417" i="4"/>
  <c r="I1494" i="4"/>
  <c r="I1564" i="4"/>
  <c r="I1633" i="4"/>
  <c r="I1702" i="4"/>
  <c r="I1771" i="4"/>
  <c r="I1844" i="4"/>
  <c r="I1918" i="4"/>
  <c r="I1995" i="4"/>
  <c r="I2067" i="4"/>
  <c r="I2142" i="4"/>
  <c r="I2215" i="4"/>
  <c r="I2291" i="4"/>
  <c r="I2363" i="4"/>
  <c r="I2435" i="4"/>
  <c r="I2509" i="4"/>
  <c r="I2584" i="4"/>
  <c r="I2660" i="4"/>
  <c r="I2736" i="4"/>
  <c r="I2806" i="4"/>
  <c r="I2876" i="4"/>
  <c r="I2946" i="4"/>
  <c r="I3018" i="4"/>
  <c r="I3089" i="4"/>
  <c r="I3157" i="4"/>
  <c r="I3192" i="4"/>
  <c r="I3215" i="4"/>
  <c r="I3233" i="4"/>
  <c r="I3251" i="4"/>
  <c r="I3269" i="4"/>
  <c r="I3288" i="4"/>
  <c r="I3306" i="4"/>
  <c r="I3325" i="4"/>
  <c r="I3342" i="4"/>
  <c r="I3360" i="4"/>
  <c r="I3378" i="4"/>
  <c r="I3397" i="4"/>
  <c r="I3414" i="4"/>
  <c r="I3434" i="4"/>
  <c r="I3453" i="4"/>
  <c r="I3470" i="4"/>
  <c r="I3487" i="4"/>
  <c r="I3504" i="4"/>
  <c r="I3524" i="4"/>
  <c r="I3541" i="4"/>
  <c r="I3558" i="4"/>
  <c r="I3577" i="4"/>
  <c r="I3594" i="4"/>
  <c r="I3612" i="4"/>
  <c r="I3631" i="4"/>
  <c r="I3650" i="4"/>
  <c r="I3668" i="4"/>
  <c r="I3687" i="4"/>
  <c r="I3705" i="4"/>
  <c r="I3723" i="4"/>
  <c r="I3741" i="4"/>
  <c r="I3759" i="4"/>
  <c r="I3778" i="4"/>
  <c r="I3796" i="4"/>
  <c r="I3814" i="4"/>
  <c r="I3832" i="4"/>
  <c r="I3850" i="4"/>
  <c r="I3870" i="4"/>
  <c r="I3889" i="4"/>
  <c r="I3908" i="4"/>
  <c r="I3927" i="4"/>
  <c r="I3946" i="4"/>
  <c r="I3965" i="4"/>
  <c r="I3984" i="4"/>
  <c r="I4003" i="4"/>
  <c r="I4021" i="4"/>
  <c r="I4041" i="4"/>
  <c r="I4058" i="4"/>
  <c r="I4077" i="4"/>
  <c r="I4094" i="4"/>
  <c r="I4112" i="4"/>
  <c r="I4129" i="4"/>
  <c r="I4148" i="4"/>
  <c r="I4165" i="4"/>
  <c r="I4183" i="4"/>
  <c r="I4201" i="4"/>
  <c r="I4219" i="4"/>
  <c r="I4236" i="4"/>
  <c r="I4254" i="4"/>
  <c r="I4271" i="4"/>
  <c r="I4289" i="4"/>
  <c r="I4306" i="4"/>
  <c r="I4324" i="4"/>
  <c r="I4342" i="4"/>
  <c r="I4359" i="4"/>
  <c r="I4377" i="4"/>
  <c r="I4394" i="4"/>
  <c r="I4412" i="4"/>
  <c r="I4432" i="4"/>
  <c r="I4450" i="4"/>
  <c r="I4467" i="4"/>
  <c r="I4484" i="4"/>
  <c r="I4503" i="4"/>
  <c r="I4520" i="4"/>
  <c r="I4538" i="4"/>
  <c r="I4555" i="4"/>
  <c r="I4573" i="4"/>
  <c r="I4590" i="4"/>
  <c r="I4607" i="4"/>
  <c r="I4624" i="4"/>
  <c r="I4643" i="4"/>
  <c r="I4663" i="4"/>
  <c r="I4682" i="4"/>
  <c r="I4699" i="4"/>
  <c r="I4716" i="4"/>
  <c r="I4733" i="4"/>
  <c r="I4750" i="4"/>
  <c r="I4767" i="4"/>
  <c r="I4786" i="4"/>
  <c r="I4803" i="4"/>
  <c r="I4820" i="4"/>
  <c r="I4837" i="4"/>
  <c r="I4854" i="4"/>
  <c r="I4872" i="4"/>
  <c r="I4889" i="4"/>
  <c r="I4907" i="4"/>
  <c r="I4924" i="4"/>
  <c r="I4941" i="4"/>
  <c r="I4960" i="4"/>
  <c r="I4978" i="4"/>
  <c r="I4997" i="4"/>
  <c r="I5014" i="4"/>
  <c r="I5032" i="4"/>
  <c r="I5050" i="4"/>
  <c r="I5067" i="4"/>
  <c r="I5088" i="4"/>
  <c r="I5105" i="4"/>
  <c r="I5121" i="4"/>
  <c r="I5140" i="4"/>
  <c r="I5157" i="4"/>
  <c r="I5174" i="4"/>
  <c r="I5192" i="4"/>
  <c r="I5209" i="4"/>
  <c r="I5226" i="4"/>
  <c r="I5244" i="4"/>
  <c r="I5261" i="4"/>
  <c r="I5278" i="4"/>
  <c r="I5295" i="4"/>
  <c r="I5314" i="4"/>
  <c r="I5331" i="4"/>
  <c r="I5350" i="4"/>
  <c r="I5368" i="4"/>
  <c r="I5385" i="4"/>
  <c r="I5402" i="4"/>
  <c r="I5421" i="4"/>
  <c r="I5440" i="4"/>
  <c r="I5457" i="4"/>
  <c r="I5477" i="4"/>
  <c r="I5494" i="4"/>
  <c r="I5512" i="4"/>
  <c r="I5531" i="4"/>
  <c r="I5549" i="4"/>
  <c r="I5567" i="4"/>
  <c r="I5585" i="4"/>
  <c r="I5603" i="4"/>
  <c r="I5621" i="4"/>
  <c r="I5638" i="4"/>
  <c r="I5656" i="4"/>
  <c r="I5674" i="4"/>
  <c r="I5692" i="4"/>
  <c r="I5710" i="4"/>
  <c r="I5729" i="4"/>
  <c r="I5747" i="4"/>
  <c r="I5765" i="4"/>
  <c r="I5783" i="4"/>
  <c r="I5801" i="4"/>
  <c r="I5819" i="4"/>
  <c r="I5836" i="4"/>
  <c r="I5853" i="4"/>
  <c r="I5871" i="4"/>
  <c r="I5889" i="4"/>
  <c r="I5907" i="4"/>
  <c r="I5927" i="4"/>
  <c r="I5944" i="4"/>
  <c r="I5962" i="4"/>
  <c r="I5984" i="4"/>
  <c r="I6001" i="4"/>
  <c r="I6019" i="4"/>
  <c r="I6036" i="4"/>
  <c r="I6056" i="4"/>
  <c r="I6075" i="4"/>
  <c r="I6093" i="4"/>
  <c r="I6112" i="4"/>
  <c r="I6114" i="4" s="1"/>
  <c r="I6131" i="4"/>
  <c r="I6149" i="4"/>
  <c r="I6168" i="4"/>
  <c r="I6186" i="4"/>
  <c r="I6204" i="4"/>
  <c r="I6221" i="4"/>
  <c r="I6239" i="4"/>
  <c r="I6259" i="4"/>
  <c r="I6278" i="4"/>
  <c r="I6296" i="4"/>
  <c r="I6313" i="4"/>
  <c r="I6331" i="4"/>
  <c r="I6348" i="4"/>
  <c r="I6365" i="4"/>
  <c r="I6366" i="4" s="1"/>
  <c r="I6383" i="4"/>
  <c r="I6400" i="4"/>
  <c r="I6417" i="4"/>
  <c r="I6434" i="4"/>
  <c r="I6451" i="4"/>
  <c r="I6469" i="4"/>
  <c r="I6486" i="4"/>
  <c r="I6504" i="4"/>
  <c r="I6522" i="4"/>
  <c r="I6539" i="4"/>
  <c r="I6556" i="4"/>
  <c r="I6573" i="4"/>
  <c r="I6591" i="4"/>
  <c r="I6608" i="4"/>
  <c r="I6625" i="4"/>
  <c r="I6642" i="4"/>
  <c r="I6660" i="4"/>
  <c r="I6677" i="4"/>
  <c r="I6694" i="4"/>
  <c r="I6712" i="4"/>
  <c r="I6729" i="4"/>
  <c r="I6747" i="4"/>
  <c r="I6765" i="4"/>
  <c r="I6782" i="4"/>
  <c r="I6800" i="4"/>
  <c r="I6819" i="4"/>
  <c r="I6838" i="4"/>
  <c r="I6858" i="4"/>
  <c r="I6875" i="4"/>
  <c r="I6892" i="4"/>
  <c r="I6911" i="4"/>
  <c r="I6929" i="4"/>
  <c r="I6946" i="4"/>
  <c r="I6964" i="4"/>
  <c r="I6981" i="4"/>
  <c r="I6999" i="4"/>
  <c r="I7016" i="4"/>
  <c r="I7033" i="4"/>
  <c r="I7051" i="4"/>
  <c r="I7071" i="4"/>
  <c r="I7072" i="4" s="1"/>
  <c r="I7089" i="4"/>
  <c r="I7106" i="4"/>
  <c r="I7124" i="4"/>
  <c r="I7141" i="4"/>
  <c r="I7161" i="4"/>
  <c r="I7182" i="4"/>
  <c r="I7202" i="4"/>
  <c r="I7221" i="4"/>
  <c r="I7240" i="4"/>
  <c r="I7258" i="4"/>
  <c r="I7278" i="4"/>
  <c r="I7297" i="4"/>
  <c r="I7314" i="4"/>
  <c r="I7333" i="4"/>
  <c r="I7351" i="4"/>
  <c r="I7369" i="4"/>
  <c r="I7388" i="4"/>
  <c r="I7406" i="4"/>
  <c r="I7423" i="4"/>
  <c r="I7441" i="4"/>
  <c r="I7459" i="4"/>
  <c r="I7476" i="4"/>
  <c r="I7496" i="4"/>
  <c r="I7516" i="4"/>
  <c r="I7534" i="4"/>
  <c r="I7551" i="4"/>
  <c r="I7569" i="4"/>
  <c r="I7586" i="4"/>
  <c r="I7604" i="4"/>
  <c r="I7622" i="4"/>
  <c r="I7640" i="4"/>
  <c r="I7658" i="4"/>
  <c r="I7676" i="4"/>
  <c r="I7694" i="4"/>
  <c r="I7712" i="4"/>
  <c r="I7729" i="4"/>
  <c r="I7746" i="4"/>
  <c r="I7766" i="4"/>
  <c r="I7767" i="4" s="1"/>
  <c r="I7785" i="4"/>
  <c r="I7803" i="4"/>
  <c r="I7821" i="4"/>
  <c r="I7841" i="4"/>
  <c r="I7861" i="4"/>
  <c r="I7880" i="4"/>
  <c r="I7898" i="4"/>
  <c r="I7917" i="4"/>
  <c r="I7934" i="4"/>
  <c r="I7954" i="4"/>
  <c r="I7972" i="4"/>
  <c r="I7991" i="4"/>
  <c r="I8010" i="4"/>
  <c r="I8028" i="4"/>
  <c r="I8047" i="4"/>
  <c r="I8066" i="4"/>
  <c r="I8087" i="4"/>
  <c r="I8104" i="4"/>
  <c r="I8122" i="4"/>
  <c r="I8140" i="4"/>
  <c r="I8157" i="4"/>
  <c r="I8176" i="4"/>
  <c r="I8197" i="4"/>
  <c r="I8216" i="4"/>
  <c r="I8233" i="4"/>
  <c r="I8251" i="4"/>
  <c r="I8270" i="4"/>
  <c r="I8289" i="4"/>
  <c r="I8306" i="4"/>
  <c r="I8325" i="4"/>
  <c r="I8343" i="4"/>
  <c r="I8364" i="4"/>
  <c r="I8381" i="4"/>
  <c r="I8398" i="4"/>
  <c r="I8415" i="4"/>
  <c r="I8433" i="4"/>
  <c r="I8450" i="4"/>
  <c r="I8468" i="4"/>
  <c r="I8486" i="4"/>
  <c r="I8505" i="4"/>
  <c r="I8522" i="4"/>
  <c r="I8540" i="4"/>
  <c r="I8557" i="4"/>
  <c r="I8568" i="4"/>
  <c r="I8572" i="4"/>
  <c r="I8576" i="4"/>
  <c r="I8580" i="4"/>
  <c r="I8585" i="4"/>
  <c r="I8590" i="4"/>
  <c r="I8594" i="4"/>
  <c r="I8598" i="4"/>
  <c r="I8602" i="4"/>
  <c r="I8607" i="4"/>
  <c r="I8611" i="4"/>
  <c r="I8616" i="4"/>
  <c r="I8620" i="4"/>
  <c r="I8624" i="4"/>
  <c r="I8628" i="4"/>
  <c r="I8633" i="4"/>
  <c r="I8637" i="4"/>
  <c r="I8641" i="4"/>
  <c r="I8646" i="4"/>
  <c r="I8651" i="4"/>
  <c r="I8655" i="4"/>
  <c r="I8659" i="4"/>
  <c r="I8664" i="4"/>
  <c r="I8669" i="4"/>
  <c r="I8673" i="4"/>
  <c r="I8677" i="4"/>
  <c r="I8681" i="4"/>
  <c r="I8686" i="4"/>
  <c r="I8691" i="4"/>
  <c r="I8695" i="4"/>
  <c r="I8699" i="4"/>
  <c r="I8703" i="4"/>
  <c r="I8708" i="4"/>
  <c r="I8712" i="4"/>
  <c r="I8716" i="4"/>
  <c r="I8720" i="4"/>
  <c r="I8725" i="4"/>
  <c r="I8730" i="4"/>
  <c r="I8735" i="4"/>
  <c r="I8739" i="4"/>
  <c r="I8743" i="4"/>
  <c r="I8748" i="4"/>
  <c r="I8752" i="4"/>
  <c r="I8756" i="4"/>
  <c r="I8760" i="4"/>
  <c r="I8765" i="4"/>
  <c r="I8770" i="4"/>
  <c r="I8775" i="4"/>
  <c r="I8779" i="4"/>
  <c r="I8783" i="4"/>
  <c r="I8787" i="4"/>
  <c r="I8792" i="4"/>
  <c r="I8797" i="4"/>
  <c r="I8801" i="4"/>
  <c r="I8806" i="4"/>
  <c r="I8810" i="4"/>
  <c r="I8815" i="4"/>
  <c r="I8819" i="4"/>
  <c r="I8823" i="4"/>
  <c r="I8829" i="4"/>
  <c r="I8833" i="4"/>
  <c r="I8838" i="4"/>
  <c r="I8842" i="4"/>
  <c r="I8846" i="4"/>
  <c r="I8853" i="4"/>
  <c r="I8857" i="4"/>
  <c r="I8861" i="4"/>
  <c r="I8866" i="4"/>
  <c r="I8870" i="4"/>
  <c r="I8876" i="4"/>
  <c r="I8880" i="4"/>
  <c r="I8885" i="4"/>
  <c r="I8889" i="4"/>
  <c r="I8893" i="4"/>
  <c r="I8899" i="4"/>
  <c r="I8903" i="4"/>
  <c r="I8907" i="4"/>
  <c r="I8913" i="4"/>
  <c r="I8918" i="4"/>
  <c r="I8923" i="4"/>
  <c r="I8927" i="4"/>
  <c r="I8931" i="4"/>
  <c r="I8936" i="4"/>
  <c r="I8940" i="4"/>
  <c r="I8944" i="4"/>
  <c r="I8949" i="4"/>
  <c r="I8953" i="4"/>
  <c r="I8957" i="4"/>
  <c r="I8961" i="4"/>
  <c r="I8966" i="4"/>
  <c r="I8972" i="4"/>
  <c r="I8976" i="4"/>
  <c r="I8980" i="4"/>
  <c r="I8986" i="4"/>
  <c r="I8990" i="4"/>
  <c r="I8994" i="4"/>
  <c r="I8998" i="4"/>
  <c r="I9004" i="4"/>
  <c r="I9008" i="4"/>
  <c r="I9013" i="4"/>
  <c r="I9017" i="4"/>
  <c r="I9021" i="4"/>
  <c r="I9027" i="4"/>
  <c r="I9033" i="4"/>
  <c r="I9037" i="4"/>
  <c r="I9041" i="4"/>
  <c r="I9045" i="4"/>
  <c r="I9051" i="4"/>
  <c r="I9055" i="4"/>
  <c r="I9059" i="4"/>
  <c r="I9064" i="4"/>
  <c r="I9068" i="4"/>
  <c r="I9073" i="4"/>
  <c r="I9077" i="4"/>
  <c r="I9083" i="4"/>
  <c r="I9088" i="4"/>
  <c r="I9092" i="4"/>
  <c r="I9098" i="4"/>
  <c r="I9102" i="4"/>
  <c r="I9106" i="4"/>
  <c r="I9110" i="4"/>
  <c r="I9115" i="4"/>
  <c r="I9119" i="4"/>
  <c r="I9123" i="4"/>
  <c r="I9128" i="4"/>
  <c r="I9132" i="4"/>
  <c r="I9138" i="4"/>
  <c r="I9142" i="4"/>
  <c r="I9146" i="4"/>
  <c r="I9150" i="4"/>
  <c r="I9156" i="4"/>
  <c r="I9162" i="4"/>
  <c r="I9166" i="4"/>
  <c r="I9170" i="4"/>
  <c r="I9175" i="4"/>
  <c r="I9180" i="4"/>
  <c r="I9184" i="4"/>
  <c r="I9189" i="4"/>
  <c r="I9193" i="4"/>
  <c r="I9198" i="4"/>
  <c r="I9202" i="4"/>
  <c r="I9207" i="4"/>
  <c r="I9212" i="4"/>
  <c r="I9216" i="4"/>
  <c r="I9220" i="4"/>
  <c r="I9226" i="4"/>
  <c r="I9230" i="4"/>
  <c r="I9236" i="4"/>
  <c r="I9240" i="4"/>
  <c r="I9245" i="4"/>
  <c r="I9250" i="4"/>
  <c r="I9254" i="4"/>
  <c r="I9258" i="4"/>
  <c r="I9262" i="4"/>
  <c r="I9267" i="4"/>
  <c r="I9272" i="4"/>
  <c r="I9277" i="4"/>
  <c r="I9281" i="4"/>
  <c r="I9285" i="4"/>
  <c r="I9290" i="4"/>
  <c r="I9294" i="4"/>
  <c r="I9298" i="4"/>
  <c r="I9303" i="4"/>
  <c r="I9307" i="4"/>
  <c r="I9312" i="4"/>
  <c r="I9319" i="4"/>
  <c r="I9323" i="4"/>
  <c r="I9329" i="4"/>
  <c r="I9333" i="4"/>
  <c r="I9337" i="4"/>
  <c r="I9342" i="4"/>
  <c r="I9346" i="4"/>
  <c r="I9350" i="4"/>
  <c r="I9354" i="4"/>
  <c r="I9359" i="4"/>
  <c r="I9365" i="4"/>
  <c r="I9369" i="4"/>
  <c r="I9373" i="4"/>
  <c r="I9377" i="4"/>
  <c r="I9383" i="4"/>
  <c r="I9388" i="4"/>
  <c r="I9392" i="4"/>
  <c r="I9396" i="4"/>
  <c r="I9401" i="4"/>
  <c r="I9405" i="4"/>
  <c r="I9409" i="4"/>
  <c r="I9414" i="4"/>
  <c r="I9418" i="4"/>
  <c r="I9423" i="4"/>
  <c r="I9427" i="4"/>
  <c r="I9431" i="4"/>
  <c r="I9436" i="4"/>
  <c r="I9440" i="4"/>
  <c r="I9445" i="4"/>
  <c r="I9449" i="4"/>
  <c r="I9454" i="4"/>
  <c r="I9458" i="4"/>
  <c r="I9462" i="4"/>
  <c r="I9466" i="4"/>
  <c r="I9471" i="4"/>
  <c r="I9475" i="4"/>
  <c r="I9479" i="4"/>
  <c r="I9485" i="4"/>
  <c r="I9489" i="4"/>
  <c r="I9493" i="4"/>
  <c r="I9497" i="4"/>
  <c r="I9502" i="4"/>
  <c r="I9507" i="4"/>
  <c r="I9511" i="4"/>
  <c r="I9516" i="4"/>
  <c r="I9521" i="4"/>
  <c r="I9525" i="4"/>
  <c r="I9530" i="4"/>
  <c r="I9535" i="4"/>
  <c r="I9540" i="4"/>
  <c r="I9544" i="4"/>
  <c r="I9549" i="4"/>
  <c r="I9555" i="4"/>
  <c r="I9559" i="4"/>
  <c r="I9563" i="4"/>
  <c r="I9568" i="4"/>
  <c r="I9573" i="4"/>
  <c r="I9579" i="4"/>
  <c r="I9583" i="4"/>
  <c r="I9587" i="4"/>
  <c r="I9591" i="4"/>
  <c r="I9597" i="4"/>
  <c r="I9603" i="4"/>
  <c r="I9607" i="4"/>
  <c r="I9611" i="4"/>
  <c r="I9615" i="4"/>
  <c r="I9620" i="4"/>
  <c r="I9624" i="4"/>
  <c r="I9628" i="4"/>
  <c r="I9632" i="4"/>
  <c r="I9638" i="4"/>
  <c r="I9642" i="4"/>
  <c r="I9647" i="4"/>
  <c r="I9651" i="4"/>
  <c r="I9656" i="4"/>
  <c r="I9660" i="4"/>
  <c r="I9664" i="4"/>
  <c r="I9669" i="4"/>
  <c r="I9673" i="4"/>
  <c r="I9677" i="4"/>
  <c r="I9681" i="4"/>
  <c r="I9686" i="4"/>
  <c r="I9690" i="4"/>
  <c r="I9694" i="4"/>
  <c r="I9699" i="4"/>
  <c r="I9703" i="4"/>
  <c r="I9707" i="4"/>
  <c r="I9711" i="4"/>
  <c r="I9716" i="4"/>
  <c r="I9720" i="4"/>
  <c r="I9724" i="4"/>
  <c r="I9729" i="4"/>
  <c r="I9733" i="4"/>
  <c r="I9737" i="4"/>
  <c r="I9742" i="4"/>
  <c r="I9746" i="4"/>
  <c r="I9750" i="4"/>
  <c r="I9755" i="4"/>
  <c r="I9759" i="4"/>
  <c r="I9763" i="4"/>
  <c r="I9768" i="4"/>
  <c r="I9772" i="4"/>
  <c r="I9777" i="4"/>
  <c r="I9782" i="4"/>
  <c r="I9786" i="4"/>
  <c r="I9791" i="4"/>
  <c r="I9797" i="4"/>
  <c r="I9801" i="4"/>
  <c r="I9805" i="4"/>
  <c r="I9811" i="4"/>
  <c r="I9815" i="4"/>
  <c r="I9819" i="4"/>
  <c r="I9823" i="4"/>
  <c r="I9829" i="4"/>
  <c r="I9833" i="4"/>
  <c r="I9837" i="4"/>
  <c r="I9842" i="4"/>
  <c r="I9846" i="4"/>
  <c r="I9851" i="4"/>
  <c r="I9855" i="4"/>
  <c r="I9859" i="4"/>
  <c r="I9864" i="4"/>
  <c r="I9868" i="4"/>
  <c r="I9872" i="4"/>
  <c r="I9877" i="4"/>
  <c r="I9881" i="4"/>
  <c r="I9885" i="4"/>
  <c r="I9890" i="4"/>
  <c r="I9894" i="4"/>
  <c r="I9898" i="4"/>
  <c r="I9903" i="4"/>
  <c r="I9907" i="4"/>
  <c r="I9911" i="4"/>
  <c r="I9916" i="4"/>
  <c r="I9920" i="4"/>
  <c r="I9925" i="4"/>
  <c r="I9930" i="4"/>
  <c r="I9934" i="4"/>
  <c r="I9938" i="4"/>
  <c r="I9943" i="4"/>
  <c r="I9947" i="4"/>
  <c r="I9952" i="4"/>
  <c r="I9956" i="4"/>
  <c r="I9961" i="4"/>
  <c r="I9965" i="4"/>
  <c r="I9970" i="4"/>
  <c r="I9975" i="4"/>
  <c r="I9979" i="4"/>
  <c r="I9983" i="4"/>
  <c r="I9989" i="4"/>
  <c r="I9993" i="4"/>
  <c r="I9999" i="4"/>
  <c r="I10003" i="4"/>
  <c r="I10007" i="4"/>
  <c r="I10011" i="4"/>
  <c r="I10016" i="4"/>
  <c r="I10022" i="4"/>
  <c r="I10026" i="4"/>
  <c r="I10032" i="4"/>
  <c r="I10036" i="4"/>
  <c r="I10040" i="4"/>
  <c r="I10044" i="4"/>
  <c r="I10049" i="4"/>
  <c r="I10053" i="4"/>
  <c r="I10059" i="4"/>
  <c r="I10063" i="4"/>
  <c r="I10067" i="4"/>
  <c r="I10071" i="4"/>
  <c r="I10076" i="4"/>
  <c r="I10080" i="4"/>
  <c r="I10084" i="4"/>
  <c r="I10088" i="4"/>
  <c r="I10354" i="4"/>
  <c r="I10358" i="4"/>
  <c r="I10364" i="4"/>
  <c r="I10368" i="4"/>
  <c r="I10373" i="4"/>
  <c r="I10377" i="4"/>
  <c r="I10382" i="4"/>
  <c r="I10387" i="4"/>
  <c r="I10391" i="4"/>
  <c r="I10396" i="4"/>
  <c r="I10400" i="4"/>
  <c r="I10405" i="4"/>
  <c r="I10411" i="4"/>
  <c r="I10415" i="4"/>
  <c r="I10419" i="4"/>
  <c r="I10426" i="4"/>
  <c r="I10430" i="4"/>
  <c r="I10434" i="4"/>
  <c r="I10438" i="4"/>
  <c r="I10444" i="4"/>
  <c r="I10448" i="4"/>
  <c r="I10452" i="4"/>
  <c r="I10456" i="4"/>
  <c r="I10462" i="4"/>
  <c r="I10467" i="4"/>
  <c r="I10471" i="4"/>
  <c r="I10475" i="4"/>
  <c r="I10480" i="4"/>
  <c r="I10484" i="4"/>
  <c r="I10488" i="4"/>
  <c r="I10493" i="4"/>
  <c r="I10497" i="4"/>
  <c r="I10502" i="4"/>
  <c r="I10506" i="4"/>
  <c r="I10510" i="4"/>
  <c r="I10514" i="4"/>
  <c r="I10518" i="4"/>
  <c r="I10523" i="4"/>
  <c r="I10528" i="4"/>
  <c r="I10532" i="4"/>
  <c r="I10536" i="4"/>
  <c r="I10541" i="4"/>
  <c r="I10546" i="4"/>
  <c r="I10550" i="4"/>
  <c r="I10555" i="4"/>
  <c r="I10559" i="4"/>
  <c r="I10563" i="4"/>
  <c r="I10568" i="4"/>
  <c r="I10574" i="4"/>
  <c r="I10578" i="4"/>
  <c r="I10584" i="4"/>
  <c r="I10588" i="4"/>
  <c r="I10594" i="4"/>
  <c r="I10598" i="4"/>
  <c r="I10602" i="4"/>
  <c r="I10608" i="4"/>
  <c r="I10612" i="4"/>
  <c r="I10616" i="4"/>
  <c r="I10620" i="4"/>
  <c r="I10625" i="4"/>
  <c r="I10629" i="4"/>
  <c r="I10634" i="4"/>
  <c r="I10635" i="4" s="1"/>
  <c r="I10639" i="4"/>
  <c r="I10643" i="4"/>
  <c r="I10648" i="4"/>
  <c r="I10652" i="4"/>
  <c r="I10656" i="4"/>
  <c r="I10661" i="4"/>
  <c r="I10665" i="4"/>
  <c r="I10670" i="4"/>
  <c r="I10674" i="4"/>
  <c r="I10679" i="4"/>
  <c r="I10683" i="4"/>
  <c r="I10688" i="4"/>
  <c r="I10692" i="4"/>
  <c r="I10697" i="4"/>
  <c r="I10702" i="4"/>
  <c r="I10706" i="4"/>
  <c r="I10711" i="4"/>
  <c r="I10716" i="4"/>
  <c r="I10720" i="4"/>
  <c r="I10725" i="4"/>
  <c r="I10730" i="4"/>
  <c r="I10734" i="4"/>
  <c r="I10738" i="4"/>
  <c r="I10743" i="4"/>
  <c r="I10747" i="4"/>
  <c r="I10752" i="4"/>
  <c r="I10756" i="4"/>
  <c r="I10760" i="4"/>
  <c r="I10764" i="4"/>
  <c r="I10769" i="4"/>
  <c r="I10773" i="4"/>
  <c r="I10778" i="4"/>
  <c r="I10782" i="4"/>
  <c r="I10786" i="4"/>
  <c r="I10791" i="4"/>
  <c r="I10795" i="4"/>
  <c r="I10800" i="4"/>
  <c r="I10804" i="4"/>
  <c r="I10809" i="4"/>
  <c r="I10813" i="4"/>
  <c r="I10817" i="4"/>
  <c r="I10822" i="4"/>
  <c r="I10826" i="4"/>
  <c r="I10830" i="4"/>
  <c r="I10835" i="4"/>
  <c r="I10839" i="4"/>
  <c r="I10843" i="4"/>
  <c r="I10847" i="4"/>
  <c r="I10852" i="4"/>
  <c r="I10856" i="4"/>
  <c r="I10861" i="4"/>
  <c r="I10866" i="4"/>
  <c r="I10870" i="4"/>
  <c r="I10874" i="4"/>
  <c r="I10879" i="4"/>
  <c r="I10884" i="4"/>
  <c r="I10889" i="4"/>
  <c r="I10893" i="4"/>
  <c r="I10898" i="4"/>
  <c r="I10903" i="4"/>
  <c r="I10908" i="4"/>
  <c r="I10913" i="4"/>
  <c r="I10917" i="4"/>
  <c r="I10923" i="4"/>
  <c r="I10927" i="4"/>
  <c r="I10931" i="4"/>
  <c r="I10935" i="4"/>
  <c r="I10941" i="4"/>
  <c r="I10945" i="4"/>
  <c r="I10949" i="4"/>
  <c r="I10953" i="4"/>
  <c r="I10958" i="4"/>
  <c r="I10963" i="4"/>
  <c r="I10967" i="4"/>
  <c r="I10972" i="4"/>
  <c r="I10976" i="4"/>
  <c r="I10981" i="4"/>
  <c r="I10986" i="4"/>
  <c r="I10990" i="4"/>
  <c r="I10995" i="4"/>
  <c r="I10999" i="4"/>
  <c r="I11003" i="4"/>
  <c r="I11007" i="4"/>
  <c r="I11012" i="4"/>
  <c r="I11016" i="4"/>
  <c r="I11021" i="4"/>
  <c r="I11025" i="4"/>
  <c r="I11030" i="4"/>
  <c r="I11034" i="4"/>
  <c r="I11038" i="4"/>
  <c r="I11043" i="4"/>
  <c r="I11047" i="4"/>
  <c r="I11051" i="4"/>
  <c r="I11056" i="4"/>
  <c r="I11060" i="4"/>
  <c r="I11066" i="4"/>
  <c r="I11070" i="4"/>
  <c r="I11075" i="4"/>
  <c r="I11079" i="4"/>
  <c r="I11084" i="4"/>
  <c r="I11088" i="4"/>
  <c r="I11092" i="4"/>
  <c r="I11096" i="4"/>
  <c r="I11102" i="4"/>
  <c r="I11106" i="4"/>
  <c r="I11110" i="4"/>
  <c r="I11114" i="4"/>
  <c r="I11120" i="4"/>
  <c r="I11124" i="4"/>
  <c r="I11128" i="4"/>
  <c r="I11133" i="4"/>
  <c r="I11137" i="4"/>
  <c r="I11143" i="4"/>
  <c r="I11147" i="4"/>
  <c r="I363" i="4"/>
  <c r="I612" i="4"/>
  <c r="I754" i="4"/>
  <c r="I875" i="4"/>
  <c r="I971" i="4"/>
  <c r="I1056" i="4"/>
  <c r="I1129" i="4"/>
  <c r="I1210" i="4"/>
  <c r="I1291" i="4"/>
  <c r="I1362" i="4"/>
  <c r="I1436" i="4"/>
  <c r="I1512" i="4"/>
  <c r="I1581" i="4"/>
  <c r="I1650" i="4"/>
  <c r="I1720" i="4"/>
  <c r="I1789" i="4"/>
  <c r="I1863" i="4"/>
  <c r="I1864" i="4" s="1"/>
  <c r="I1938" i="4"/>
  <c r="I2085" i="4"/>
  <c r="I2161" i="4"/>
  <c r="I2234" i="4"/>
  <c r="I2381" i="4"/>
  <c r="I2526" i="4"/>
  <c r="I2681" i="4"/>
  <c r="I2894" i="4"/>
  <c r="I3035" i="4"/>
  <c r="I3166" i="4"/>
  <c r="I3219" i="4"/>
  <c r="I3256" i="4"/>
  <c r="I3274" i="4"/>
  <c r="I3310" i="4"/>
  <c r="I3346" i="4"/>
  <c r="I3383" i="4"/>
  <c r="I3419" i="4"/>
  <c r="I3457" i="4"/>
  <c r="I3491" i="4"/>
  <c r="I3528" i="4"/>
  <c r="I3581" i="4"/>
  <c r="I3617" i="4"/>
  <c r="I3655" i="4"/>
  <c r="I3691" i="4"/>
  <c r="I3728" i="4"/>
  <c r="I3764" i="4"/>
  <c r="I3800" i="4"/>
  <c r="I3837" i="4"/>
  <c r="I3875" i="4"/>
  <c r="I3912" i="4"/>
  <c r="I3950" i="4"/>
  <c r="I3988" i="4"/>
  <c r="I4027" i="4"/>
  <c r="I4064" i="4"/>
  <c r="I4099" i="4"/>
  <c r="I4135" i="4"/>
  <c r="I4170" i="4"/>
  <c r="I4205" i="4"/>
  <c r="I4240" i="4"/>
  <c r="I4276" i="4"/>
  <c r="I4310" i="4"/>
  <c r="I4347" i="4"/>
  <c r="I4381" i="4"/>
  <c r="I4438" i="4"/>
  <c r="I4472" i="4"/>
  <c r="I4508" i="4"/>
  <c r="I4542" i="4"/>
  <c r="I4577" i="4"/>
  <c r="I4612" i="4"/>
  <c r="I4648" i="4"/>
  <c r="I4686" i="4"/>
  <c r="I4721" i="4"/>
  <c r="I4755" i="4"/>
  <c r="I4790" i="4"/>
  <c r="I4824" i="4"/>
  <c r="I4858" i="4"/>
  <c r="I4894" i="4"/>
  <c r="I4928" i="4"/>
  <c r="I4964" i="4"/>
  <c r="I5001" i="4"/>
  <c r="I5036" i="4"/>
  <c r="I5071" i="4"/>
  <c r="I5109" i="4"/>
  <c r="I5145" i="4"/>
  <c r="I5179" i="4"/>
  <c r="I5214" i="4"/>
  <c r="I5248" i="4"/>
  <c r="I5282" i="4"/>
  <c r="I5319" i="4"/>
  <c r="I5354" i="4"/>
  <c r="I5389" i="4"/>
  <c r="I5444" i="4"/>
  <c r="I5481" i="4"/>
  <c r="I5517" i="4"/>
  <c r="I5553" i="4"/>
  <c r="I5589" i="4"/>
  <c r="I5625" i="4"/>
  <c r="I5661" i="4"/>
  <c r="I5697" i="4"/>
  <c r="I5734" i="4"/>
  <c r="I5769" i="4"/>
  <c r="I5806" i="4"/>
  <c r="I5841" i="4"/>
  <c r="I5875" i="4"/>
  <c r="I5913" i="4"/>
  <c r="I5950" i="4"/>
  <c r="I5988" i="4"/>
  <c r="I6023" i="4"/>
  <c r="I6060" i="4"/>
  <c r="I6097" i="4"/>
  <c r="I6135" i="4"/>
  <c r="I6173" i="4"/>
  <c r="I6208" i="4"/>
  <c r="I6245" i="4"/>
  <c r="I6282" i="4"/>
  <c r="I6317" i="4"/>
  <c r="I6370" i="4"/>
  <c r="I6404" i="4"/>
  <c r="I6456" i="4"/>
  <c r="I6491" i="4"/>
  <c r="I6526" i="4"/>
  <c r="I6560" i="4"/>
  <c r="I6595" i="4"/>
  <c r="I6630" i="4"/>
  <c r="I6664" i="4"/>
  <c r="I6716" i="4"/>
  <c r="I6751" i="4"/>
  <c r="I6787" i="4"/>
  <c r="I6823" i="4"/>
  <c r="I6862" i="4"/>
  <c r="I6896" i="4"/>
  <c r="I6933" i="4"/>
  <c r="I6968" i="4"/>
  <c r="I7003" i="4"/>
  <c r="I7038" i="4"/>
  <c r="I7076" i="4"/>
  <c r="I7110" i="4"/>
  <c r="I7146" i="4"/>
  <c r="I7186" i="4"/>
  <c r="I7226" i="4"/>
  <c r="I7263" i="4"/>
  <c r="I7301" i="4"/>
  <c r="I7337" i="4"/>
  <c r="I7373" i="4"/>
  <c r="I7427" i="4"/>
  <c r="I7463" i="4"/>
  <c r="I7500" i="4"/>
  <c r="I7538" i="4"/>
  <c r="I7573" i="4"/>
  <c r="I7609" i="4"/>
  <c r="I7644" i="4"/>
  <c r="I7682" i="4"/>
  <c r="I7716" i="4"/>
  <c r="I7751" i="4"/>
  <c r="I7790" i="4"/>
  <c r="I7826" i="4"/>
  <c r="I7865" i="4"/>
  <c r="I7904" i="4"/>
  <c r="I7939" i="4"/>
  <c r="I7958" i="4"/>
  <c r="I7996" i="4"/>
  <c r="I8034" i="4"/>
  <c r="I8072" i="4"/>
  <c r="I8109" i="4"/>
  <c r="I8144" i="4"/>
  <c r="I8182" i="4"/>
  <c r="I8238" i="4"/>
  <c r="I8274" i="4"/>
  <c r="I8310" i="4"/>
  <c r="I8347" i="4"/>
  <c r="I8385" i="4"/>
  <c r="I8419" i="4"/>
  <c r="I8454" i="4"/>
  <c r="I8490" i="4"/>
  <c r="I8526" i="4"/>
  <c r="I8561" i="4"/>
  <c r="I8573" i="4"/>
  <c r="I8581" i="4"/>
  <c r="I8591" i="4"/>
  <c r="I8599" i="4"/>
  <c r="I8608" i="4"/>
  <c r="I8612" i="4"/>
  <c r="I8621" i="4"/>
  <c r="I8630" i="4"/>
  <c r="I8638" i="4"/>
  <c r="I8647" i="4"/>
  <c r="I8652" i="4"/>
  <c r="I8656" i="4"/>
  <c r="I8660" i="4"/>
  <c r="I8670" i="4"/>
  <c r="I8678" i="4"/>
  <c r="I8687" i="4"/>
  <c r="I8696" i="4"/>
  <c r="I8704" i="4"/>
  <c r="I8713" i="4"/>
  <c r="I8722" i="4"/>
  <c r="I8731" i="4"/>
  <c r="I8740" i="4"/>
  <c r="I8749" i="4"/>
  <c r="I8753" i="4"/>
  <c r="I8762" i="4"/>
  <c r="I8771" i="4"/>
  <c r="I8780" i="4"/>
  <c r="I8784" i="4"/>
  <c r="I8793" i="4"/>
  <c r="I8803" i="4"/>
  <c r="I8816" i="4"/>
  <c r="I8824" i="4"/>
  <c r="I8835" i="4"/>
  <c r="I8843" i="4"/>
  <c r="I8849" i="4"/>
  <c r="I8858" i="4"/>
  <c r="I8871" i="4"/>
  <c r="I8881" i="4"/>
  <c r="I8890" i="4"/>
  <c r="I8900" i="4"/>
  <c r="I8909" i="4"/>
  <c r="I8910" i="4" s="1"/>
  <c r="I8919" i="4"/>
  <c r="I8924" i="4"/>
  <c r="I8932" i="4"/>
  <c r="I8941" i="4"/>
  <c r="I8950" i="4"/>
  <c r="I8958" i="4"/>
  <c r="I8967" i="4"/>
  <c r="I8977" i="4"/>
  <c r="I8987" i="4"/>
  <c r="I8995" i="4"/>
  <c r="I9005" i="4"/>
  <c r="I9014" i="4"/>
  <c r="I9024" i="4"/>
  <c r="I9034" i="4"/>
  <c r="I9042" i="4"/>
  <c r="I9052" i="4"/>
  <c r="I9060" i="4"/>
  <c r="I9069" i="4"/>
  <c r="I9084" i="4"/>
  <c r="I9095" i="4"/>
  <c r="I9103" i="4"/>
  <c r="I9116" i="4"/>
  <c r="I9129" i="4"/>
  <c r="I9139" i="4"/>
  <c r="I9147" i="4"/>
  <c r="I9158" i="4"/>
  <c r="I9167" i="4"/>
  <c r="I9177" i="4"/>
  <c r="I9185" i="4"/>
  <c r="I9194" i="4"/>
  <c r="I9203" i="4"/>
  <c r="I9213" i="4"/>
  <c r="I9221" i="4"/>
  <c r="I9231" i="4"/>
  <c r="I9241" i="4"/>
  <c r="I9246" i="4"/>
  <c r="I9259" i="4"/>
  <c r="I9269" i="4"/>
  <c r="I9278" i="4"/>
  <c r="I9286" i="4"/>
  <c r="I9299" i="4"/>
  <c r="I9308" i="4"/>
  <c r="I9325" i="4"/>
  <c r="I9326" i="4" s="1"/>
  <c r="I9338" i="4"/>
  <c r="I9362" i="4"/>
  <c r="I9374" i="4"/>
  <c r="I9393" i="4"/>
  <c r="I9406" i="4"/>
  <c r="I9419" i="4"/>
  <c r="I9432" i="4"/>
  <c r="I9446" i="4"/>
  <c r="I9463" i="4"/>
  <c r="I9476" i="4"/>
  <c r="I9490" i="4"/>
  <c r="I9503" i="4"/>
  <c r="I9517" i="4"/>
  <c r="I9532" i="4"/>
  <c r="I9546" i="4"/>
  <c r="I9560" i="4"/>
  <c r="I9574" i="4"/>
  <c r="I9592" i="4"/>
  <c r="I9608" i="4"/>
  <c r="I9625" i="4"/>
  <c r="I9639" i="4"/>
  <c r="I9652" i="4"/>
  <c r="I9665" i="4"/>
  <c r="I9678" i="4"/>
  <c r="I9695" i="4"/>
  <c r="I9708" i="4"/>
  <c r="I9721" i="4"/>
  <c r="I9734" i="4"/>
  <c r="I9751" i="4"/>
  <c r="I9764" i="4"/>
  <c r="I9778" i="4"/>
  <c r="I9793" i="4"/>
  <c r="I9806" i="4"/>
  <c r="I9820" i="4"/>
  <c r="I9834" i="4"/>
  <c r="I9848" i="4"/>
  <c r="I9865" i="4"/>
  <c r="I9878" i="4"/>
  <c r="I9895" i="4"/>
  <c r="I9913" i="4"/>
  <c r="I9926" i="4"/>
  <c r="I9939" i="4"/>
  <c r="I9953" i="4"/>
  <c r="I9966" i="4"/>
  <c r="I9980" i="4"/>
  <c r="I9995" i="4"/>
  <c r="I9996" i="4" s="1"/>
  <c r="I10008" i="4"/>
  <c r="I10023" i="4"/>
  <c r="I10037" i="4"/>
  <c r="I10050" i="4"/>
  <c r="I10068" i="4"/>
  <c r="I10081" i="4"/>
  <c r="I10355" i="4"/>
  <c r="I10369" i="4"/>
  <c r="I10383" i="4"/>
  <c r="I10397" i="4"/>
  <c r="I10412" i="4"/>
  <c r="I10427" i="4"/>
  <c r="I10445" i="4"/>
  <c r="I10458" i="4"/>
  <c r="I10472" i="4"/>
  <c r="I10485" i="4"/>
  <c r="I10498" i="4"/>
  <c r="I10511" i="4"/>
  <c r="I10529" i="4"/>
  <c r="I10542" i="4"/>
  <c r="I10556" i="4"/>
  <c r="I10570" i="4"/>
  <c r="I10571" i="4" s="1"/>
  <c r="I10585" i="4"/>
  <c r="I10599" i="4"/>
  <c r="I10613" i="4"/>
  <c r="I10626" i="4"/>
  <c r="I10640" i="4"/>
  <c r="I10653" i="4"/>
  <c r="I10671" i="4"/>
  <c r="I10684" i="4"/>
  <c r="I10698" i="4"/>
  <c r="I10713" i="4"/>
  <c r="I10726" i="4"/>
  <c r="I10739" i="4"/>
  <c r="I10753" i="4"/>
  <c r="I10766" i="4"/>
  <c r="I10779" i="4"/>
  <c r="I10792" i="4"/>
  <c r="I10805" i="4"/>
  <c r="I10823" i="4"/>
  <c r="I10836" i="4"/>
  <c r="I10848" i="4"/>
  <c r="I10857" i="4"/>
  <c r="I10871" i="4"/>
  <c r="I10890" i="4"/>
  <c r="I10909" i="4"/>
  <c r="I10924" i="4"/>
  <c r="I10936" i="4"/>
  <c r="I10946" i="4"/>
  <c r="I10959" i="4"/>
  <c r="I10973" i="4"/>
  <c r="I10987" i="4"/>
  <c r="I11004" i="4"/>
  <c r="I11017" i="4"/>
  <c r="I11031" i="4"/>
  <c r="I11044" i="4"/>
  <c r="I11057" i="4"/>
  <c r="I11071" i="4"/>
  <c r="I11085" i="4"/>
  <c r="I11097" i="4"/>
  <c r="I11111" i="4"/>
  <c r="I11129" i="4"/>
  <c r="I11144" i="4"/>
  <c r="I154" i="4"/>
  <c r="I434" i="4"/>
  <c r="I648" i="4"/>
  <c r="I789" i="4"/>
  <c r="I900" i="4"/>
  <c r="I993" i="4"/>
  <c r="I1074" i="4"/>
  <c r="I1148" i="4"/>
  <c r="I1230" i="4"/>
  <c r="I1308" i="4"/>
  <c r="I1380" i="4"/>
  <c r="I1457" i="4"/>
  <c r="I1458" i="4" s="1"/>
  <c r="I1529" i="4"/>
  <c r="I1598" i="4"/>
  <c r="I1667" i="4"/>
  <c r="I1737" i="4"/>
  <c r="I1808" i="4"/>
  <c r="I1882" i="4"/>
  <c r="I1956" i="4"/>
  <c r="I2032" i="4"/>
  <c r="I2106" i="4"/>
  <c r="I2178" i="4"/>
  <c r="I2253" i="4"/>
  <c r="I2327" i="4"/>
  <c r="I2398" i="4"/>
  <c r="I2474" i="4"/>
  <c r="I2545" i="4"/>
  <c r="I2623" i="4"/>
  <c r="I2700" i="4"/>
  <c r="I2771" i="4"/>
  <c r="I2841" i="4"/>
  <c r="I2912" i="4"/>
  <c r="I2983" i="4"/>
  <c r="I3052" i="4"/>
  <c r="I3125" i="4"/>
  <c r="I3174" i="4"/>
  <c r="I3205" i="4"/>
  <c r="I3224" i="4"/>
  <c r="I3242" i="4"/>
  <c r="I3260" i="4"/>
  <c r="I3278" i="4"/>
  <c r="I3298" i="4"/>
  <c r="I3314" i="4"/>
  <c r="I3333" i="4"/>
  <c r="I3352" i="4"/>
  <c r="I3369" i="4"/>
  <c r="I3387" i="4"/>
  <c r="I3405" i="4"/>
  <c r="I3425" i="4"/>
  <c r="I3444" i="4"/>
  <c r="I3461" i="4"/>
  <c r="I3479" i="4"/>
  <c r="I3496" i="4"/>
  <c r="I3514" i="4"/>
  <c r="I3532" i="4"/>
  <c r="I3549" i="4"/>
  <c r="I3567" i="4"/>
  <c r="I3585" i="4"/>
  <c r="I3603" i="4"/>
  <c r="I3622" i="4"/>
  <c r="I3640" i="4"/>
  <c r="I3659" i="4"/>
  <c r="I3677" i="4"/>
  <c r="I3696" i="4"/>
  <c r="I3714" i="4"/>
  <c r="I3732" i="4"/>
  <c r="I3750" i="4"/>
  <c r="I3769" i="4"/>
  <c r="I3787" i="4"/>
  <c r="I3805" i="4"/>
  <c r="I3823" i="4"/>
  <c r="I3841" i="4"/>
  <c r="I3859" i="4"/>
  <c r="I3879" i="4"/>
  <c r="I3898" i="4"/>
  <c r="I3917" i="4"/>
  <c r="I3936" i="4"/>
  <c r="I3955" i="4"/>
  <c r="I3974" i="4"/>
  <c r="I3993" i="4"/>
  <c r="I4013" i="4"/>
  <c r="I4031" i="4"/>
  <c r="I4049" i="4"/>
  <c r="I4068" i="4"/>
  <c r="I4086" i="4"/>
  <c r="I4103" i="4"/>
  <c r="I4121" i="4"/>
  <c r="I4140" i="4"/>
  <c r="I4157" i="4"/>
  <c r="I4174" i="4"/>
  <c r="I4192" i="4"/>
  <c r="I4210" i="4"/>
  <c r="I4227" i="4"/>
  <c r="I4245" i="4"/>
  <c r="I4262" i="4"/>
  <c r="I4280" i="4"/>
  <c r="I4297" i="4"/>
  <c r="I4315" i="4"/>
  <c r="I4333" i="4"/>
  <c r="I4351" i="4"/>
  <c r="I4368" i="4"/>
  <c r="I4385" i="4"/>
  <c r="I4402" i="4"/>
  <c r="I4423" i="4"/>
  <c r="I4442" i="4"/>
  <c r="I4459" i="4"/>
  <c r="I4476" i="4"/>
  <c r="I4494" i="4"/>
  <c r="I4496" i="4" s="1"/>
  <c r="I4512" i="4"/>
  <c r="I4529" i="4"/>
  <c r="I4547" i="4"/>
  <c r="I4565" i="4"/>
  <c r="I4582" i="4"/>
  <c r="I4599" i="4"/>
  <c r="I4616" i="4"/>
  <c r="I4633" i="4"/>
  <c r="I4654" i="4"/>
  <c r="I4673" i="4"/>
  <c r="I4691" i="4"/>
  <c r="I4708" i="4"/>
  <c r="I4725" i="4"/>
  <c r="I4742" i="4"/>
  <c r="I4759" i="4"/>
  <c r="I4776" i="4"/>
  <c r="I4794" i="4"/>
  <c r="I4811" i="4"/>
  <c r="I4828" i="4"/>
  <c r="I4846" i="4"/>
  <c r="I4863" i="4"/>
  <c r="I4881" i="4"/>
  <c r="I4898" i="4"/>
  <c r="I4916" i="4"/>
  <c r="I4933" i="4"/>
  <c r="I4951" i="4"/>
  <c r="I4968" i="4"/>
  <c r="I4987" i="4"/>
  <c r="I5006" i="4"/>
  <c r="I5023" i="4"/>
  <c r="I5041" i="4"/>
  <c r="I5058" i="4"/>
  <c r="I5079" i="4"/>
  <c r="I5096" i="4"/>
  <c r="I5113" i="4"/>
  <c r="I5132" i="4"/>
  <c r="I5149" i="4"/>
  <c r="I5166" i="4"/>
  <c r="I5183" i="4"/>
  <c r="I5201" i="4"/>
  <c r="I5218" i="4"/>
  <c r="I5235" i="4"/>
  <c r="I5252" i="4"/>
  <c r="I5269" i="4"/>
  <c r="I5286" i="4"/>
  <c r="I5305" i="4"/>
  <c r="I5323" i="4"/>
  <c r="I5340" i="4"/>
  <c r="I5359" i="4"/>
  <c r="I5377" i="4"/>
  <c r="I5394" i="4"/>
  <c r="I5412" i="4"/>
  <c r="I5429" i="4"/>
  <c r="I5448" i="4"/>
  <c r="I5468" i="4"/>
  <c r="I5486" i="4"/>
  <c r="I5504" i="4"/>
  <c r="I5521" i="4"/>
  <c r="I5540" i="4"/>
  <c r="I5557" i="4"/>
  <c r="I5575" i="4"/>
  <c r="I5594" i="4"/>
  <c r="I5612" i="4"/>
  <c r="I5630" i="4"/>
  <c r="I5647" i="4"/>
  <c r="I5665" i="4"/>
  <c r="I5683" i="4"/>
  <c r="I5701" i="4"/>
  <c r="I5719" i="4"/>
  <c r="I5738" i="4"/>
  <c r="I5757" i="4"/>
  <c r="I5774" i="4"/>
  <c r="I5793" i="4"/>
  <c r="I5810" i="4"/>
  <c r="I5827" i="4"/>
  <c r="I5845" i="4"/>
  <c r="I5862" i="4"/>
  <c r="I5880" i="4"/>
  <c r="I5899" i="4"/>
  <c r="I5917" i="4"/>
  <c r="I5935" i="4"/>
  <c r="I5954" i="4"/>
  <c r="I5971" i="4"/>
  <c r="I5992" i="4"/>
  <c r="I6009" i="4"/>
  <c r="I6027" i="4"/>
  <c r="I6047" i="4"/>
  <c r="I6066" i="4"/>
  <c r="I6084" i="4"/>
  <c r="I6103" i="4"/>
  <c r="I6122" i="4"/>
  <c r="I6140" i="4"/>
  <c r="I6158" i="4"/>
  <c r="I6177" i="4"/>
  <c r="I6195" i="4"/>
  <c r="I6212" i="4"/>
  <c r="I6230" i="4"/>
  <c r="I6249" i="4"/>
  <c r="I6267" i="4"/>
  <c r="I6286" i="4"/>
  <c r="I6304" i="4"/>
  <c r="I6322" i="4"/>
  <c r="I6339" i="4"/>
  <c r="I6356" i="4"/>
  <c r="I6374" i="4"/>
  <c r="I6392" i="4"/>
  <c r="I6408" i="4"/>
  <c r="I6426" i="4"/>
  <c r="I6443" i="4"/>
  <c r="I6460" i="4"/>
  <c r="I6477" i="4"/>
  <c r="I6495" i="4"/>
  <c r="I6513" i="4"/>
  <c r="I6530" i="4"/>
  <c r="I6547" i="4"/>
  <c r="I6565" i="4"/>
  <c r="I6583" i="4"/>
  <c r="I6600" i="4"/>
  <c r="I6617" i="4"/>
  <c r="I6634" i="4"/>
  <c r="I6651" i="4"/>
  <c r="I6668" i="4"/>
  <c r="I6686" i="4"/>
  <c r="I6703" i="4"/>
  <c r="I6720" i="4"/>
  <c r="I6738" i="4"/>
  <c r="I6755" i="4"/>
  <c r="I6774" i="4"/>
  <c r="I6792" i="4"/>
  <c r="I6810" i="4"/>
  <c r="I6828" i="4"/>
  <c r="I6848" i="4"/>
  <c r="I6866" i="4"/>
  <c r="I6884" i="4"/>
  <c r="I6901" i="4"/>
  <c r="I6919" i="4"/>
  <c r="I6937" i="4"/>
  <c r="I6955" i="4"/>
  <c r="I6972" i="4"/>
  <c r="I6990" i="4"/>
  <c r="I7007" i="4"/>
  <c r="I7025" i="4"/>
  <c r="I7042" i="4"/>
  <c r="I7062" i="4"/>
  <c r="I7080" i="4"/>
  <c r="I7097" i="4"/>
  <c r="I7114" i="4"/>
  <c r="I7133" i="4"/>
  <c r="I7151" i="4"/>
  <c r="I7172" i="4"/>
  <c r="I7192" i="4"/>
  <c r="I7211" i="4"/>
  <c r="I7231" i="4"/>
  <c r="I7249" i="4"/>
  <c r="I7267" i="4"/>
  <c r="I7287" i="4"/>
  <c r="I7305" i="4"/>
  <c r="I7323" i="4"/>
  <c r="I7341" i="4"/>
  <c r="I7361" i="4"/>
  <c r="I7379" i="4"/>
  <c r="I7397" i="4"/>
  <c r="I7414" i="4"/>
  <c r="I7432" i="4"/>
  <c r="I7449" i="4"/>
  <c r="I7467" i="4"/>
  <c r="I7486" i="4"/>
  <c r="I7505" i="4"/>
  <c r="I7524" i="4"/>
  <c r="I7542" i="4"/>
  <c r="I7559" i="4"/>
  <c r="I7577" i="4"/>
  <c r="I7595" i="4"/>
  <c r="I7613" i="4"/>
  <c r="I7631" i="4"/>
  <c r="I7648" i="4"/>
  <c r="I7668" i="4"/>
  <c r="I7686" i="4"/>
  <c r="I7703" i="4"/>
  <c r="I7720" i="4"/>
  <c r="I7738" i="4"/>
  <c r="I7757" i="4"/>
  <c r="I7775" i="4"/>
  <c r="I7794" i="4"/>
  <c r="I7812" i="4"/>
  <c r="I7830" i="4"/>
  <c r="I7852" i="4"/>
  <c r="I7871" i="4"/>
  <c r="I7889" i="4"/>
  <c r="I7908" i="4"/>
  <c r="I7926" i="4"/>
  <c r="I7943" i="4"/>
  <c r="I7962" i="4"/>
  <c r="I7981" i="4"/>
  <c r="I8000" i="4"/>
  <c r="I8020" i="4"/>
  <c r="I8038" i="4"/>
  <c r="I8057" i="4"/>
  <c r="I8078" i="4"/>
  <c r="I8095" i="4"/>
  <c r="I8113" i="4"/>
  <c r="I8131" i="4"/>
  <c r="I8148" i="4"/>
  <c r="I8168" i="4"/>
  <c r="I8186" i="4"/>
  <c r="I8207" i="4"/>
  <c r="I8225" i="4"/>
  <c r="I8242" i="4"/>
  <c r="I8260" i="4"/>
  <c r="I8280" i="4"/>
  <c r="I8297" i="4"/>
  <c r="I8316" i="4"/>
  <c r="I8333" i="4"/>
  <c r="I8354" i="4"/>
  <c r="I8372" i="4"/>
  <c r="I8389" i="4"/>
  <c r="I8406" i="4"/>
  <c r="I8423" i="4"/>
  <c r="I8441" i="4"/>
  <c r="I8458" i="4"/>
  <c r="I8476" i="4"/>
  <c r="I8494" i="4"/>
  <c r="I8513" i="4"/>
  <c r="I8531" i="4"/>
  <c r="I8548" i="4"/>
  <c r="I8566" i="4"/>
  <c r="I8570" i="4"/>
  <c r="I8574" i="4"/>
  <c r="I8578" i="4"/>
  <c r="I8582" i="4"/>
  <c r="I8587" i="4"/>
  <c r="I8592" i="4"/>
  <c r="I8596" i="4"/>
  <c r="I8600" i="4"/>
  <c r="I8605" i="4"/>
  <c r="I8609" i="4"/>
  <c r="I8613" i="4"/>
  <c r="I8618" i="4"/>
  <c r="I8622" i="4"/>
  <c r="I8626" i="4"/>
  <c r="I8631" i="4"/>
  <c r="I8635" i="4"/>
  <c r="I8639" i="4"/>
  <c r="I8644" i="4"/>
  <c r="I8648" i="4"/>
  <c r="I8653" i="4"/>
  <c r="I8657" i="4"/>
  <c r="I8662" i="4"/>
  <c r="I8666" i="4"/>
  <c r="I8671" i="4"/>
  <c r="I8675" i="4"/>
  <c r="I8679" i="4"/>
  <c r="I8684" i="4"/>
  <c r="I8688" i="4"/>
  <c r="I8693" i="4"/>
  <c r="I8697" i="4"/>
  <c r="I8701" i="4"/>
  <c r="I8705" i="4"/>
  <c r="I8710" i="4"/>
  <c r="I8714" i="4"/>
  <c r="I8718" i="4"/>
  <c r="I8723" i="4"/>
  <c r="I8728" i="4"/>
  <c r="I8732" i="4"/>
  <c r="I8737" i="4"/>
  <c r="I8741" i="4"/>
  <c r="I8745" i="4"/>
  <c r="I8750" i="4"/>
  <c r="I8754" i="4"/>
  <c r="I8758" i="4"/>
  <c r="I8763" i="4"/>
  <c r="I8768" i="4"/>
  <c r="I8772" i="4"/>
  <c r="I8777" i="4"/>
  <c r="I8781" i="4"/>
  <c r="I8785" i="4"/>
  <c r="I8790" i="4"/>
  <c r="I8794" i="4"/>
  <c r="I8799" i="4"/>
  <c r="I8804" i="4"/>
  <c r="I8808" i="4"/>
  <c r="I8813" i="4"/>
  <c r="I8817" i="4"/>
  <c r="I8821" i="4"/>
  <c r="I8827" i="4"/>
  <c r="I8831" i="4"/>
  <c r="I8836" i="4"/>
  <c r="I8840" i="4"/>
  <c r="I8844" i="4"/>
  <c r="I8850" i="4"/>
  <c r="I8855" i="4"/>
  <c r="I8859" i="4"/>
  <c r="I8863" i="4"/>
  <c r="I8868" i="4"/>
  <c r="I8872" i="4"/>
  <c r="I8878" i="4"/>
  <c r="I8882" i="4"/>
  <c r="I8887" i="4"/>
  <c r="I8891" i="4"/>
  <c r="I8897" i="4"/>
  <c r="I8901" i="4"/>
  <c r="I8905" i="4"/>
  <c r="I8911" i="4"/>
  <c r="I8915" i="4"/>
  <c r="I8920" i="4"/>
  <c r="I8925" i="4"/>
  <c r="I8929" i="4"/>
  <c r="I8933" i="4"/>
  <c r="I8938" i="4"/>
  <c r="I8942" i="4"/>
  <c r="I8946" i="4"/>
  <c r="I8951" i="4"/>
  <c r="I8955" i="4"/>
  <c r="I8959" i="4"/>
  <c r="I8963" i="4"/>
  <c r="I8968" i="4"/>
  <c r="I8974" i="4"/>
  <c r="I8978" i="4"/>
  <c r="I8984" i="4"/>
  <c r="I8988" i="4"/>
  <c r="I8992" i="4"/>
  <c r="I8996" i="4"/>
  <c r="I9001" i="4"/>
  <c r="I9006" i="4"/>
  <c r="I9010" i="4"/>
  <c r="I9015" i="4"/>
  <c r="I9019" i="4"/>
  <c r="I9025" i="4"/>
  <c r="I9030" i="4"/>
  <c r="I9031" i="4" s="1"/>
  <c r="I9035" i="4"/>
  <c r="I9039" i="4"/>
  <c r="I9043" i="4"/>
  <c r="I9048" i="4"/>
  <c r="I9053" i="4"/>
  <c r="I9057" i="4"/>
  <c r="I9061" i="4"/>
  <c r="I9066" i="4"/>
  <c r="I9070" i="4"/>
  <c r="I9075" i="4"/>
  <c r="I9079" i="4"/>
  <c r="I9085" i="4"/>
  <c r="I9090" i="4"/>
  <c r="I9096" i="4"/>
  <c r="I9100" i="4"/>
  <c r="I9104" i="4"/>
  <c r="I9108" i="4"/>
  <c r="I9113" i="4"/>
  <c r="I9117" i="4"/>
  <c r="I9121" i="4"/>
  <c r="I9126" i="4"/>
  <c r="I9130" i="4"/>
  <c r="I9136" i="4"/>
  <c r="I9140" i="4"/>
  <c r="I9144" i="4"/>
  <c r="I9148" i="4"/>
  <c r="I9154" i="4"/>
  <c r="I9159" i="4"/>
  <c r="I9164" i="4"/>
  <c r="I9168" i="4"/>
  <c r="I9173" i="4"/>
  <c r="I9178" i="4"/>
  <c r="I9182" i="4"/>
  <c r="I9186" i="4"/>
  <c r="I9191" i="4"/>
  <c r="I9196" i="4"/>
  <c r="I9200" i="4"/>
  <c r="I9204" i="4"/>
  <c r="I9209" i="4"/>
  <c r="I9214" i="4"/>
  <c r="I9218" i="4"/>
  <c r="I9223" i="4"/>
  <c r="I9228" i="4"/>
  <c r="I9233" i="4"/>
  <c r="I9238" i="4"/>
  <c r="I9242" i="4"/>
  <c r="I9247" i="4"/>
  <c r="I9252" i="4"/>
  <c r="I9256" i="4"/>
  <c r="I9260" i="4"/>
  <c r="I9265" i="4"/>
  <c r="I9270" i="4"/>
  <c r="I9274" i="4"/>
  <c r="I9279" i="4"/>
  <c r="I9283" i="4"/>
  <c r="I9287" i="4"/>
  <c r="I9292" i="4"/>
  <c r="I9296" i="4"/>
  <c r="I9300" i="4"/>
  <c r="I9305" i="4"/>
  <c r="I9310" i="4"/>
  <c r="I9317" i="4"/>
  <c r="I9321" i="4"/>
  <c r="I9327" i="4"/>
  <c r="I9331" i="4"/>
  <c r="I9335" i="4"/>
  <c r="I9339" i="4"/>
  <c r="I9344" i="4"/>
  <c r="I9348" i="4"/>
  <c r="I9352" i="4"/>
  <c r="I9357" i="4"/>
  <c r="I9363" i="4"/>
  <c r="I9367" i="4"/>
  <c r="I9371" i="4"/>
  <c r="I9375" i="4"/>
  <c r="I9380" i="4"/>
  <c r="I9386" i="4"/>
  <c r="I9390" i="4"/>
  <c r="I9394" i="4"/>
  <c r="I9398" i="4"/>
  <c r="I9403" i="4"/>
  <c r="I9407" i="4"/>
  <c r="I9412" i="4"/>
  <c r="I9416" i="4"/>
  <c r="I9420" i="4"/>
  <c r="I9425" i="4"/>
  <c r="I9429" i="4"/>
  <c r="I9433" i="4"/>
  <c r="I9438" i="4"/>
  <c r="I9443" i="4"/>
  <c r="I9447" i="4"/>
  <c r="I9451" i="4"/>
  <c r="I9456" i="4"/>
  <c r="I9460" i="4"/>
  <c r="I9464" i="4"/>
  <c r="I9468" i="4"/>
  <c r="I9473" i="4"/>
  <c r="I9477" i="4"/>
  <c r="I9481" i="4"/>
  <c r="I9487" i="4"/>
  <c r="I9491" i="4"/>
  <c r="I9495" i="4"/>
  <c r="I9500" i="4"/>
  <c r="I9504" i="4"/>
  <c r="I9509" i="4"/>
  <c r="I9514" i="4"/>
  <c r="I9519" i="4"/>
  <c r="I9523" i="4"/>
  <c r="I9527" i="4"/>
  <c r="I9533" i="4"/>
  <c r="I9538" i="4"/>
  <c r="I9542" i="4"/>
  <c r="I9547" i="4"/>
  <c r="I9551" i="4"/>
  <c r="I9557" i="4"/>
  <c r="I9561" i="4"/>
  <c r="I9565" i="4"/>
  <c r="I9570" i="4"/>
  <c r="I9577" i="4"/>
  <c r="I9581" i="4"/>
  <c r="I9585" i="4"/>
  <c r="I9589" i="4"/>
  <c r="I9594" i="4"/>
  <c r="I9595" i="4" s="1"/>
  <c r="I9600" i="4"/>
  <c r="I9605" i="4"/>
  <c r="I9609" i="4"/>
  <c r="I9613" i="4"/>
  <c r="I9618" i="4"/>
  <c r="I9622" i="4"/>
  <c r="I9626" i="4"/>
  <c r="I9630" i="4"/>
  <c r="I9635" i="4"/>
  <c r="I9640" i="4"/>
  <c r="I9644" i="4"/>
  <c r="I9649" i="4"/>
  <c r="I9653" i="4"/>
  <c r="I9658" i="4"/>
  <c r="I9662" i="4"/>
  <c r="I9666" i="4"/>
  <c r="I9671" i="4"/>
  <c r="I9675" i="4"/>
  <c r="I9679" i="4"/>
  <c r="I9684" i="4"/>
  <c r="I9688" i="4"/>
  <c r="I9692" i="4"/>
  <c r="I9696" i="4"/>
  <c r="I9701" i="4"/>
  <c r="I9705" i="4"/>
  <c r="I9709" i="4"/>
  <c r="I9714" i="4"/>
  <c r="I9718" i="4"/>
  <c r="I9722" i="4"/>
  <c r="I9726" i="4"/>
  <c r="I9731" i="4"/>
  <c r="I9735" i="4"/>
  <c r="I9739" i="4"/>
  <c r="I9744" i="4"/>
  <c r="I9748" i="4"/>
  <c r="I9753" i="4"/>
  <c r="I9757" i="4"/>
  <c r="I9761" i="4"/>
  <c r="I9766" i="4"/>
  <c r="I9770" i="4"/>
  <c r="I9774" i="4"/>
  <c r="I9779" i="4"/>
  <c r="I9784" i="4"/>
  <c r="I9788" i="4"/>
  <c r="I9794" i="4"/>
  <c r="I9799" i="4"/>
  <c r="I9803" i="4"/>
  <c r="I9807" i="4"/>
  <c r="I9813" i="4"/>
  <c r="I9817" i="4"/>
  <c r="I9821" i="4"/>
  <c r="I9826" i="4"/>
  <c r="I9831" i="4"/>
  <c r="I9835" i="4"/>
  <c r="I9839" i="4"/>
  <c r="I9844" i="4"/>
  <c r="I9849" i="4"/>
  <c r="I9853" i="4"/>
  <c r="I9857" i="4"/>
  <c r="I9862" i="4"/>
  <c r="I9866" i="4"/>
  <c r="I9870" i="4"/>
  <c r="I9875" i="4"/>
  <c r="I9879" i="4"/>
  <c r="I9883" i="4"/>
  <c r="I9888" i="4"/>
  <c r="I9892" i="4"/>
  <c r="I9896" i="4"/>
  <c r="I9901" i="4"/>
  <c r="I9905" i="4"/>
  <c r="I9909" i="4"/>
  <c r="I9914" i="4"/>
  <c r="I9918" i="4"/>
  <c r="I9923" i="4"/>
  <c r="I9927" i="4"/>
  <c r="I9932" i="4"/>
  <c r="I9936" i="4"/>
  <c r="I9940" i="4"/>
  <c r="I9945" i="4"/>
  <c r="I9949" i="4"/>
  <c r="I9954" i="4"/>
  <c r="I9959" i="4"/>
  <c r="I9963" i="4"/>
  <c r="I9967" i="4"/>
  <c r="I9972" i="4"/>
  <c r="I9977" i="4"/>
  <c r="I9981" i="4"/>
  <c r="I9985" i="4"/>
  <c r="I9991" i="4"/>
  <c r="I9997" i="4"/>
  <c r="I10001" i="4"/>
  <c r="I10005" i="4"/>
  <c r="I10009" i="4"/>
  <c r="I10014" i="4"/>
  <c r="I10020" i="4"/>
  <c r="I10024" i="4"/>
  <c r="I10029" i="4"/>
  <c r="I10030" i="4" s="1"/>
  <c r="I10034" i="4"/>
  <c r="I10038" i="4"/>
  <c r="I10042" i="4"/>
  <c r="I10046" i="4"/>
  <c r="I10051" i="4"/>
  <c r="I10055" i="4"/>
  <c r="I10061" i="4"/>
  <c r="I10065" i="4"/>
  <c r="I10069" i="4"/>
  <c r="I10073" i="4"/>
  <c r="I10078" i="4"/>
  <c r="I10082" i="4"/>
  <c r="I10086" i="4"/>
  <c r="I10352" i="4"/>
  <c r="I10356" i="4"/>
  <c r="I10360" i="4"/>
  <c r="I10366" i="4"/>
  <c r="I10370" i="4"/>
  <c r="I10375" i="4"/>
  <c r="I10380" i="4"/>
  <c r="I10384" i="4"/>
  <c r="I10389" i="4"/>
  <c r="I10393" i="4"/>
  <c r="I10398" i="4"/>
  <c r="I10403" i="4"/>
  <c r="I10407" i="4"/>
  <c r="I10413" i="4"/>
  <c r="I10417" i="4"/>
  <c r="I10423" i="4"/>
  <c r="I10424" i="4" s="1"/>
  <c r="I10428" i="4"/>
  <c r="I10432" i="4"/>
  <c r="I10436" i="4"/>
  <c r="I10442" i="4"/>
  <c r="I10446" i="4"/>
  <c r="I10450" i="4"/>
  <c r="I10454" i="4"/>
  <c r="I10459" i="4"/>
  <c r="I10465" i="4"/>
  <c r="I10469" i="4"/>
  <c r="I10473" i="4"/>
  <c r="I10478" i="4"/>
  <c r="I10482" i="4"/>
  <c r="I10486" i="4"/>
  <c r="I10491" i="4"/>
  <c r="I10495" i="4"/>
  <c r="I10499" i="4"/>
  <c r="I10504" i="4"/>
  <c r="I10508" i="4"/>
  <c r="I10512" i="4"/>
  <c r="I10516" i="4"/>
  <c r="I10521" i="4"/>
  <c r="I10526" i="4"/>
  <c r="I10530" i="4"/>
  <c r="I10534" i="4"/>
  <c r="I10539" i="4"/>
  <c r="I10544" i="4"/>
  <c r="I10548" i="4"/>
  <c r="I10553" i="4"/>
  <c r="I10557" i="4"/>
  <c r="I10561" i="4"/>
  <c r="I10565" i="4"/>
  <c r="I10572" i="4"/>
  <c r="I10576" i="4"/>
  <c r="I10582" i="4"/>
  <c r="I10586" i="4"/>
  <c r="I10592" i="4"/>
  <c r="I10596" i="4"/>
  <c r="I10600" i="4"/>
  <c r="I10604" i="4"/>
  <c r="I10610" i="4"/>
  <c r="I10614" i="4"/>
  <c r="I10618" i="4"/>
  <c r="I10623" i="4"/>
  <c r="I10627" i="4"/>
  <c r="I10631" i="4"/>
  <c r="I10637" i="4"/>
  <c r="I10641" i="4"/>
  <c r="I10645" i="4"/>
  <c r="I10650" i="4"/>
  <c r="I10654" i="4"/>
  <c r="I10658" i="4"/>
  <c r="I10663" i="4"/>
  <c r="I10668" i="4"/>
  <c r="I10672" i="4"/>
  <c r="I10676" i="4"/>
  <c r="I10681" i="4"/>
  <c r="I10686" i="4"/>
  <c r="I10690" i="4"/>
  <c r="I10695" i="4"/>
  <c r="I10699" i="4"/>
  <c r="I10704" i="4"/>
  <c r="I10709" i="4"/>
  <c r="I10714" i="4"/>
  <c r="I10718" i="4"/>
  <c r="I10723" i="4"/>
  <c r="I10728" i="4"/>
  <c r="I10732" i="4"/>
  <c r="I10736" i="4"/>
  <c r="I10740" i="4"/>
  <c r="I10745" i="4"/>
  <c r="I10749" i="4"/>
  <c r="I10754" i="4"/>
  <c r="I10758" i="4"/>
  <c r="I10762" i="4"/>
  <c r="I10767" i="4"/>
  <c r="I10771" i="4"/>
  <c r="I10775" i="4"/>
  <c r="I10780" i="4"/>
  <c r="I10784" i="4"/>
  <c r="I10788" i="4"/>
  <c r="I10793" i="4"/>
  <c r="I10797" i="4"/>
  <c r="I10802" i="4"/>
  <c r="I10806" i="4"/>
  <c r="I10811" i="4"/>
  <c r="I10815" i="4"/>
  <c r="I10819" i="4"/>
  <c r="I10824" i="4"/>
  <c r="I10828" i="4"/>
  <c r="I10832" i="4"/>
  <c r="I10837" i="4"/>
  <c r="I10841" i="4"/>
  <c r="I10845" i="4"/>
  <c r="I10849" i="4"/>
  <c r="I10854" i="4"/>
  <c r="I10859" i="4"/>
  <c r="I10864" i="4"/>
  <c r="I10868" i="4"/>
  <c r="I10872" i="4"/>
  <c r="I10877" i="4"/>
  <c r="I10882" i="4"/>
  <c r="I10887" i="4"/>
  <c r="I10891" i="4"/>
  <c r="I10895" i="4"/>
  <c r="I10900" i="4"/>
  <c r="I10905" i="4"/>
  <c r="I10911" i="4"/>
  <c r="I10915" i="4"/>
  <c r="I10919" i="4"/>
  <c r="I10925" i="4"/>
  <c r="I10929" i="4"/>
  <c r="I10933" i="4"/>
  <c r="I10938" i="4"/>
  <c r="I10939" i="4" s="1"/>
  <c r="I10943" i="4"/>
  <c r="I10947" i="4"/>
  <c r="I10951" i="4"/>
  <c r="I10955" i="4"/>
  <c r="I10961" i="4"/>
  <c r="I10965" i="4"/>
  <c r="I10970" i="4"/>
  <c r="I10974" i="4"/>
  <c r="I10979" i="4"/>
  <c r="I10984" i="4"/>
  <c r="I10988" i="4"/>
  <c r="I10992" i="4"/>
  <c r="I10997" i="4"/>
  <c r="I11001" i="4"/>
  <c r="I11005" i="4"/>
  <c r="I11009" i="4"/>
  <c r="I11014" i="4"/>
  <c r="I11018" i="4"/>
  <c r="I11023" i="4"/>
  <c r="I11027" i="4"/>
  <c r="I11032" i="4"/>
  <c r="I11036" i="4"/>
  <c r="I11041" i="4"/>
  <c r="I11045" i="4"/>
  <c r="I11049" i="4"/>
  <c r="I11054" i="4"/>
  <c r="I11058" i="4"/>
  <c r="I11063" i="4"/>
  <c r="I11068" i="4"/>
  <c r="I11072" i="4"/>
  <c r="I11077" i="4"/>
  <c r="I11081" i="4"/>
  <c r="I11086" i="4"/>
  <c r="I11090" i="4"/>
  <c r="I11094" i="4"/>
  <c r="I11098" i="4"/>
  <c r="I11104" i="4"/>
  <c r="I11108" i="4"/>
  <c r="I11112" i="4"/>
  <c r="I11118" i="4"/>
  <c r="I11122" i="4"/>
  <c r="I11126" i="4"/>
  <c r="I11131" i="4"/>
  <c r="I11135" i="4"/>
  <c r="I11139" i="4"/>
  <c r="I11145" i="4"/>
  <c r="I11149" i="4"/>
  <c r="I2014" i="4"/>
  <c r="I2309" i="4"/>
  <c r="I2454" i="4"/>
  <c r="I2602" i="4"/>
  <c r="I2754" i="4"/>
  <c r="I2824" i="4"/>
  <c r="I2964" i="4"/>
  <c r="I3108" i="4"/>
  <c r="I3199" i="4"/>
  <c r="I3237" i="4"/>
  <c r="I3292" i="4"/>
  <c r="I3329" i="4"/>
  <c r="I3365" i="4"/>
  <c r="I3401" i="4"/>
  <c r="I3438" i="4"/>
  <c r="I3474" i="4"/>
  <c r="I3509" i="4"/>
  <c r="I3545" i="4"/>
  <c r="I3562" i="4"/>
  <c r="I3598" i="4"/>
  <c r="I3636" i="4"/>
  <c r="I3673" i="4"/>
  <c r="I3710" i="4"/>
  <c r="I3746" i="4"/>
  <c r="I3782" i="4"/>
  <c r="I3818" i="4"/>
  <c r="I3854" i="4"/>
  <c r="I3894" i="4"/>
  <c r="I3931" i="4"/>
  <c r="I3969" i="4"/>
  <c r="I4008" i="4"/>
  <c r="I4009" i="4" s="1"/>
  <c r="I4045" i="4"/>
  <c r="I4082" i="4"/>
  <c r="I4116" i="4"/>
  <c r="I4152" i="4"/>
  <c r="I4188" i="4"/>
  <c r="I4223" i="4"/>
  <c r="I4258" i="4"/>
  <c r="I4293" i="4"/>
  <c r="I4329" i="4"/>
  <c r="I4364" i="4"/>
  <c r="I4398" i="4"/>
  <c r="I4416" i="4"/>
  <c r="I4455" i="4"/>
  <c r="I4489" i="4"/>
  <c r="I4525" i="4"/>
  <c r="I4559" i="4"/>
  <c r="I4594" i="4"/>
  <c r="I4629" i="4"/>
  <c r="I4668" i="4"/>
  <c r="I4703" i="4"/>
  <c r="I4738" i="4"/>
  <c r="I4772" i="4"/>
  <c r="I4807" i="4"/>
  <c r="I4841" i="4"/>
  <c r="I4877" i="4"/>
  <c r="I4911" i="4"/>
  <c r="I4946" i="4"/>
  <c r="I4983" i="4"/>
  <c r="I5019" i="4"/>
  <c r="I5054" i="4"/>
  <c r="I5092" i="4"/>
  <c r="I5127" i="4"/>
  <c r="I5162" i="4"/>
  <c r="I5196" i="4"/>
  <c r="I5230" i="4"/>
  <c r="I5265" i="4"/>
  <c r="I5299" i="4"/>
  <c r="I5335" i="4"/>
  <c r="I5372" i="4"/>
  <c r="I5406" i="4"/>
  <c r="I5425" i="4"/>
  <c r="I5464" i="4"/>
  <c r="I5498" i="4"/>
  <c r="I5536" i="4"/>
  <c r="I5571" i="4"/>
  <c r="I5607" i="4"/>
  <c r="I5643" i="4"/>
  <c r="I5679" i="4"/>
  <c r="I5714" i="4"/>
  <c r="I5751" i="4"/>
  <c r="I5788" i="4"/>
  <c r="I5823" i="4"/>
  <c r="I5858" i="4"/>
  <c r="I5894" i="4"/>
  <c r="I5931" i="4"/>
  <c r="I5967" i="4"/>
  <c r="I6005" i="4"/>
  <c r="I6040" i="4"/>
  <c r="I6080" i="4"/>
  <c r="I6118" i="4"/>
  <c r="I6153" i="4"/>
  <c r="I6190" i="4"/>
  <c r="I6226" i="4"/>
  <c r="I6263" i="4"/>
  <c r="I6300" i="4"/>
  <c r="I6335" i="4"/>
  <c r="I6352" i="4"/>
  <c r="I6387" i="4"/>
  <c r="I6421" i="4"/>
  <c r="I6439" i="4"/>
  <c r="I6473" i="4"/>
  <c r="I6508" i="4"/>
  <c r="I6543" i="4"/>
  <c r="I6578" i="4"/>
  <c r="I6612" i="4"/>
  <c r="I6647" i="4"/>
  <c r="I6681" i="4"/>
  <c r="I6699" i="4"/>
  <c r="I6733" i="4"/>
  <c r="I6769" i="4"/>
  <c r="I6804" i="4"/>
  <c r="I6844" i="4"/>
  <c r="I6879" i="4"/>
  <c r="I6915" i="4"/>
  <c r="I6950" i="4"/>
  <c r="I6985" i="4"/>
  <c r="I7020" i="4"/>
  <c r="I7057" i="4"/>
  <c r="I7093" i="4"/>
  <c r="I7128" i="4"/>
  <c r="I7165" i="4"/>
  <c r="I7206" i="4"/>
  <c r="I7245" i="4"/>
  <c r="I7283" i="4"/>
  <c r="I7319" i="4"/>
  <c r="I7357" i="4"/>
  <c r="I7393" i="4"/>
  <c r="I7445" i="4"/>
  <c r="I7480" i="4"/>
  <c r="I7520" i="4"/>
  <c r="I7555" i="4"/>
  <c r="I7591" i="4"/>
  <c r="I7626" i="4"/>
  <c r="I7664" i="4"/>
  <c r="I7699" i="4"/>
  <c r="I7733" i="4"/>
  <c r="I7771" i="4"/>
  <c r="I7808" i="4"/>
  <c r="I7847" i="4"/>
  <c r="I7884" i="4"/>
  <c r="I7921" i="4"/>
  <c r="I7976" i="4"/>
  <c r="I8014" i="4"/>
  <c r="I8051" i="4"/>
  <c r="I8091" i="4"/>
  <c r="I8127" i="4"/>
  <c r="I8163" i="4"/>
  <c r="I8164" i="4" s="1"/>
  <c r="I8203" i="4"/>
  <c r="I8220" i="4"/>
  <c r="I8255" i="4"/>
  <c r="I8293" i="4"/>
  <c r="I8329" i="4"/>
  <c r="I8368" i="4"/>
  <c r="I8402" i="4"/>
  <c r="I8437" i="4"/>
  <c r="I8472" i="4"/>
  <c r="I8509" i="4"/>
  <c r="I8544" i="4"/>
  <c r="I8569" i="4"/>
  <c r="I8577" i="4"/>
  <c r="I8586" i="4"/>
  <c r="I8595" i="4"/>
  <c r="I8603" i="4"/>
  <c r="I8617" i="4"/>
  <c r="I8625" i="4"/>
  <c r="I8634" i="4"/>
  <c r="I8643" i="4"/>
  <c r="I8665" i="4"/>
  <c r="I8674" i="4"/>
  <c r="I8682" i="4"/>
  <c r="I8692" i="4"/>
  <c r="I8700" i="4"/>
  <c r="I8709" i="4"/>
  <c r="I8717" i="4"/>
  <c r="I8726" i="4"/>
  <c r="I8736" i="4"/>
  <c r="I8744" i="4"/>
  <c r="I8757" i="4"/>
  <c r="I8766" i="4"/>
  <c r="I8776" i="4"/>
  <c r="I8788" i="4"/>
  <c r="I8798" i="4"/>
  <c r="I8807" i="4"/>
  <c r="I8812" i="4"/>
  <c r="I8820" i="4"/>
  <c r="I8830" i="4"/>
  <c r="I8839" i="4"/>
  <c r="I8854" i="4"/>
  <c r="I8862" i="4"/>
  <c r="I8867" i="4"/>
  <c r="I8877" i="4"/>
  <c r="I8886" i="4"/>
  <c r="I8894" i="4"/>
  <c r="I8904" i="4"/>
  <c r="I8914" i="4"/>
  <c r="I8928" i="4"/>
  <c r="I8937" i="4"/>
  <c r="I8945" i="4"/>
  <c r="I8954" i="4"/>
  <c r="I8962" i="4"/>
  <c r="I8973" i="4"/>
  <c r="I8981" i="4"/>
  <c r="I8991" i="4"/>
  <c r="I8999" i="4"/>
  <c r="I9009" i="4"/>
  <c r="I9018" i="4"/>
  <c r="I9028" i="4"/>
  <c r="I9038" i="4"/>
  <c r="I9046" i="4"/>
  <c r="I9056" i="4"/>
  <c r="I9065" i="4"/>
  <c r="I9074" i="4"/>
  <c r="I9078" i="4"/>
  <c r="I9089" i="4"/>
  <c r="I9099" i="4"/>
  <c r="I9112" i="4"/>
  <c r="I9120" i="4"/>
  <c r="I9125" i="4"/>
  <c r="I9135" i="4"/>
  <c r="I9143" i="4"/>
  <c r="I9152" i="4"/>
  <c r="I9153" i="4" s="1"/>
  <c r="I9163" i="4"/>
  <c r="I9172" i="4"/>
  <c r="I9181" i="4"/>
  <c r="I9190" i="4"/>
  <c r="I9199" i="4"/>
  <c r="I9208" i="4"/>
  <c r="I9217" i="4"/>
  <c r="I9227" i="4"/>
  <c r="I9237" i="4"/>
  <c r="I9251" i="4"/>
  <c r="I9264" i="4"/>
  <c r="I9273" i="4"/>
  <c r="I9282" i="4"/>
  <c r="I9291" i="4"/>
  <c r="I9304" i="4"/>
  <c r="I9314" i="4"/>
  <c r="I9315" i="4" s="1"/>
  <c r="I9330" i="4"/>
  <c r="I9343" i="4"/>
  <c r="I9351" i="4"/>
  <c r="I9366" i="4"/>
  <c r="I9384" i="4"/>
  <c r="I9397" i="4"/>
  <c r="I9411" i="4"/>
  <c r="I9424" i="4"/>
  <c r="I9437" i="4"/>
  <c r="I9450" i="4"/>
  <c r="I9459" i="4"/>
  <c r="I9472" i="4"/>
  <c r="I9486" i="4"/>
  <c r="I9498" i="4"/>
  <c r="I9512" i="4"/>
  <c r="I9526" i="4"/>
  <c r="I9541" i="4"/>
  <c r="I9556" i="4"/>
  <c r="I9569" i="4"/>
  <c r="I9580" i="4"/>
  <c r="I9588" i="4"/>
  <c r="I9604" i="4"/>
  <c r="I9616" i="4"/>
  <c r="I9629" i="4"/>
  <c r="I9643" i="4"/>
  <c r="I9657" i="4"/>
  <c r="I9670" i="4"/>
  <c r="I9682" i="4"/>
  <c r="I9691" i="4"/>
  <c r="I9704" i="4"/>
  <c r="I9712" i="4"/>
  <c r="I9725" i="4"/>
  <c r="I9738" i="4"/>
  <c r="I9747" i="4"/>
  <c r="I9760" i="4"/>
  <c r="I9773" i="4"/>
  <c r="I9787" i="4"/>
  <c r="I9802" i="4"/>
  <c r="I9816" i="4"/>
  <c r="I9830" i="4"/>
  <c r="I9838" i="4"/>
  <c r="I9852" i="4"/>
  <c r="I9861" i="4"/>
  <c r="I9873" i="4"/>
  <c r="I9887" i="4"/>
  <c r="I9900" i="4"/>
  <c r="I9908" i="4"/>
  <c r="I9922" i="4"/>
  <c r="I9935" i="4"/>
  <c r="I9948" i="4"/>
  <c r="I9957" i="4"/>
  <c r="I9971" i="4"/>
  <c r="I9984" i="4"/>
  <c r="I10000" i="4"/>
  <c r="I10013" i="4"/>
  <c r="I10027" i="4"/>
  <c r="I10041" i="4"/>
  <c r="I10054" i="4"/>
  <c r="I10064" i="4"/>
  <c r="I10077" i="4"/>
  <c r="I10085" i="4"/>
  <c r="I10359" i="4"/>
  <c r="I10374" i="4"/>
  <c r="I10388" i="4"/>
  <c r="I10402" i="4"/>
  <c r="I10416" i="4"/>
  <c r="I10431" i="4"/>
  <c r="I10441" i="4"/>
  <c r="I10449" i="4"/>
  <c r="I10464" i="4"/>
  <c r="I10477" i="4"/>
  <c r="I10490" i="4"/>
  <c r="I10503" i="4"/>
  <c r="I10515" i="4"/>
  <c r="I10525" i="4"/>
  <c r="I10538" i="4"/>
  <c r="I10551" i="4"/>
  <c r="I10560" i="4"/>
  <c r="I10575" i="4"/>
  <c r="I10590" i="4"/>
  <c r="I10591" i="4" s="1"/>
  <c r="I10603" i="4"/>
  <c r="I10617" i="4"/>
  <c r="I10630" i="4"/>
  <c r="I10644" i="4"/>
  <c r="I10657" i="4"/>
  <c r="I10666" i="4"/>
  <c r="I10680" i="4"/>
  <c r="I10689" i="4"/>
  <c r="I10703" i="4"/>
  <c r="I10717" i="4"/>
  <c r="I10731" i="4"/>
  <c r="I10744" i="4"/>
  <c r="I10757" i="4"/>
  <c r="I10770" i="4"/>
  <c r="I10783" i="4"/>
  <c r="I10796" i="4"/>
  <c r="I10810" i="4"/>
  <c r="I10818" i="4"/>
  <c r="I10827" i="4"/>
  <c r="I10840" i="4"/>
  <c r="I10853" i="4"/>
  <c r="I10867" i="4"/>
  <c r="I10881" i="4"/>
  <c r="I10894" i="4"/>
  <c r="I10904" i="4"/>
  <c r="I10914" i="4"/>
  <c r="I10928" i="4"/>
  <c r="I10942" i="4"/>
  <c r="I10954" i="4"/>
  <c r="I10968" i="4"/>
  <c r="I10977" i="4"/>
  <c r="I10991" i="4"/>
  <c r="I11000" i="4"/>
  <c r="I11013" i="4"/>
  <c r="I11026" i="4"/>
  <c r="I11039" i="4"/>
  <c r="I11053" i="4"/>
  <c r="I11067" i="4"/>
  <c r="I11080" i="4"/>
  <c r="I11093" i="4"/>
  <c r="I11103" i="4"/>
  <c r="I11116" i="4"/>
  <c r="I11117" i="4" s="1"/>
  <c r="I11125" i="4"/>
  <c r="I11138" i="4"/>
  <c r="I1576" i="4" l="1"/>
  <c r="I1558" i="4"/>
  <c r="I1541" i="4"/>
  <c r="I1524" i="4"/>
  <c r="I1507" i="4"/>
  <c r="I1489" i="4"/>
  <c r="I1472" i="4"/>
  <c r="I1449" i="4"/>
  <c r="I1431" i="4"/>
  <c r="I1412" i="4"/>
  <c r="I1393" i="4"/>
  <c r="I1395" i="4" s="1"/>
  <c r="I1375" i="4"/>
  <c r="I1356" i="4"/>
  <c r="I1338" i="4"/>
  <c r="I1320" i="4"/>
  <c r="I1294" i="4"/>
  <c r="I1257" i="4"/>
  <c r="I1214" i="4"/>
  <c r="I1151" i="4"/>
  <c r="I1109" i="4"/>
  <c r="I1059" i="4"/>
  <c r="I997" i="4"/>
  <c r="I944" i="4"/>
  <c r="I880" i="4"/>
  <c r="I796" i="4"/>
  <c r="I681" i="4"/>
  <c r="I569" i="4"/>
  <c r="I289" i="4"/>
  <c r="I3132" i="4"/>
  <c r="I3074" i="4"/>
  <c r="I3003" i="4"/>
  <c r="I3014" i="4" s="1"/>
  <c r="I2948" i="4"/>
  <c r="I2883" i="4"/>
  <c r="I2813" i="4"/>
  <c r="I2756" i="4"/>
  <c r="I2702" i="4"/>
  <c r="I2627" i="4"/>
  <c r="I2553" i="4"/>
  <c r="I2493" i="4"/>
  <c r="I2329" i="4"/>
  <c r="I2145" i="4"/>
  <c r="I1769" i="4"/>
  <c r="I960" i="4"/>
  <c r="I1147" i="4"/>
  <c r="I1094" i="4"/>
  <c r="I1042" i="4"/>
  <c r="I992" i="4"/>
  <c r="I926" i="4"/>
  <c r="I855" i="4"/>
  <c r="I787" i="4"/>
  <c r="I654" i="4"/>
  <c r="I447" i="4"/>
  <c r="I219" i="4"/>
  <c r="I3128" i="4"/>
  <c r="I3055" i="4"/>
  <c r="I3060" i="4" s="1"/>
  <c r="I2990" i="4"/>
  <c r="I2931" i="4"/>
  <c r="I2861" i="4"/>
  <c r="I2808" i="4"/>
  <c r="I2743" i="4"/>
  <c r="I2668" i="4"/>
  <c r="I2605" i="4"/>
  <c r="I2549" i="4"/>
  <c r="I2476" i="4"/>
  <c r="I2293" i="4"/>
  <c r="I2094" i="4"/>
  <c r="I1574" i="4"/>
  <c r="I813" i="4"/>
  <c r="I1209" i="4"/>
  <c r="I1169" i="4"/>
  <c r="I1127" i="4"/>
  <c r="I1090" i="4"/>
  <c r="I1055" i="4"/>
  <c r="I1015" i="4"/>
  <c r="I969" i="4"/>
  <c r="I921" i="4"/>
  <c r="I874" i="4"/>
  <c r="I824" i="4"/>
  <c r="I724" i="4"/>
  <c r="I646" i="4"/>
  <c r="I501" i="4"/>
  <c r="I306" i="4"/>
  <c r="I150" i="4"/>
  <c r="I3110" i="4"/>
  <c r="I3059" i="4"/>
  <c r="I3020" i="4"/>
  <c r="I2967" i="4"/>
  <c r="I2971" i="4" s="1"/>
  <c r="I2918" i="4"/>
  <c r="I2879" i="4"/>
  <c r="I2826" i="4"/>
  <c r="I2778" i="4"/>
  <c r="I2738" i="4"/>
  <c r="I2683" i="4"/>
  <c r="I2631" i="4"/>
  <c r="I2586" i="4"/>
  <c r="I2597" i="4" s="1"/>
  <c r="I2530" i="4"/>
  <c r="I2480" i="4"/>
  <c r="I2365" i="4"/>
  <c r="I2218" i="4"/>
  <c r="I2225" i="4" s="1"/>
  <c r="I2052" i="4"/>
  <c r="I1665" i="4"/>
  <c r="I1270" i="4"/>
  <c r="I827" i="4"/>
  <c r="I1121" i="4"/>
  <c r="I745" i="4"/>
  <c r="I5911" i="4"/>
  <c r="I4436" i="4"/>
  <c r="I4062" i="4"/>
  <c r="I762" i="4"/>
  <c r="I690" i="4"/>
  <c r="I618" i="4"/>
  <c r="I518" i="4"/>
  <c r="I377" i="4"/>
  <c r="I237" i="4"/>
  <c r="I3151" i="4"/>
  <c r="I3162" i="4" s="1"/>
  <c r="I3114" i="4"/>
  <c r="I3078" i="4"/>
  <c r="I3042" i="4"/>
  <c r="I3007" i="4"/>
  <c r="I2972" i="4"/>
  <c r="I2935" i="4"/>
  <c r="I2901" i="4"/>
  <c r="I2866" i="4"/>
  <c r="I2877" i="4" s="1"/>
  <c r="I2830" i="4"/>
  <c r="I2795" i="4"/>
  <c r="I2761" i="4"/>
  <c r="I2725" i="4"/>
  <c r="I2728" i="4" s="1"/>
  <c r="I2690" i="4"/>
  <c r="I2649" i="4"/>
  <c r="I2612" i="4"/>
  <c r="I2572" i="4"/>
  <c r="I2535" i="4"/>
  <c r="I2497" i="4"/>
  <c r="I2460" i="4"/>
  <c r="I2423" i="4"/>
  <c r="I2426" i="4" s="1"/>
  <c r="I2387" i="4"/>
  <c r="I2351" i="4"/>
  <c r="I2315" i="4"/>
  <c r="I2280" i="4"/>
  <c r="I2288" i="4" s="1"/>
  <c r="I2303" i="4" s="1"/>
  <c r="I2241" i="4"/>
  <c r="I2204" i="4"/>
  <c r="I2167" i="4"/>
  <c r="I2132" i="4"/>
  <c r="I2143" i="4" s="1"/>
  <c r="I2089" i="4"/>
  <c r="I2030" i="4"/>
  <c r="I1932" i="4"/>
  <c r="I1841" i="4"/>
  <c r="I1735" i="4"/>
  <c r="I1644" i="4"/>
  <c r="I1561" i="4"/>
  <c r="I1453" i="4"/>
  <c r="I1454" i="4" s="1"/>
  <c r="I1355" i="4"/>
  <c r="I1244" i="4"/>
  <c r="I1245" i="4" s="1"/>
  <c r="I1085" i="4"/>
  <c r="I943" i="4"/>
  <c r="I599" i="4"/>
  <c r="I596" i="4"/>
  <c r="I568" i="4"/>
  <c r="I2456" i="4"/>
  <c r="I2461" i="4" s="1"/>
  <c r="I2418" i="4"/>
  <c r="I2383" i="4"/>
  <c r="I2347" i="4"/>
  <c r="I2311" i="4"/>
  <c r="I2274" i="4"/>
  <c r="I2236" i="4"/>
  <c r="I2199" i="4"/>
  <c r="I2163" i="4"/>
  <c r="I2126" i="4"/>
  <c r="I2069" i="4"/>
  <c r="I2006" i="4"/>
  <c r="I1916" i="4"/>
  <c r="I1919" i="4" s="1"/>
  <c r="I1806" i="4"/>
  <c r="I1713" i="4"/>
  <c r="I1631" i="4"/>
  <c r="I1527" i="4"/>
  <c r="I1430" i="4"/>
  <c r="I1342" i="4"/>
  <c r="I1188" i="4"/>
  <c r="I1050" i="4"/>
  <c r="I914" i="4"/>
  <c r="I1021" i="4"/>
  <c r="I545" i="4"/>
  <c r="I288" i="4"/>
  <c r="I2442" i="4"/>
  <c r="I2405" i="4"/>
  <c r="I2369" i="4"/>
  <c r="I2334" i="4"/>
  <c r="I2336" i="4" s="1"/>
  <c r="I2297" i="4"/>
  <c r="I2261" i="4"/>
  <c r="I2222" i="4"/>
  <c r="I2186" i="4"/>
  <c r="I2149" i="4"/>
  <c r="I2108" i="4"/>
  <c r="I2056" i="4"/>
  <c r="I1993" i="4"/>
  <c r="I1997" i="4" s="1"/>
  <c r="I1878" i="4"/>
  <c r="I1782" i="4"/>
  <c r="I1700" i="4"/>
  <c r="I1596" i="4"/>
  <c r="I1506" i="4"/>
  <c r="I1415" i="4"/>
  <c r="I1284" i="4"/>
  <c r="I1161" i="4"/>
  <c r="I1036" i="4"/>
  <c r="I848" i="4"/>
  <c r="I881" i="4"/>
  <c r="I414" i="4"/>
  <c r="I482" i="4"/>
  <c r="I9225" i="4"/>
  <c r="I9003" i="4"/>
  <c r="I2112" i="4"/>
  <c r="I2114" i="4" s="1"/>
  <c r="I2074" i="4"/>
  <c r="I2077" i="4" s="1"/>
  <c r="I2039" i="4"/>
  <c r="I1968" i="4"/>
  <c r="I1893" i="4"/>
  <c r="I1818" i="4"/>
  <c r="I1748" i="4"/>
  <c r="I1678" i="4"/>
  <c r="I1609" i="4"/>
  <c r="I1540" i="4"/>
  <c r="I1471" i="4"/>
  <c r="I1392" i="4"/>
  <c r="I1319" i="4"/>
  <c r="I1202" i="4"/>
  <c r="I1107" i="4"/>
  <c r="I1008" i="4"/>
  <c r="I866" i="4"/>
  <c r="I409" i="4"/>
  <c r="I739" i="4"/>
  <c r="I132" i="4"/>
  <c r="I165" i="4"/>
  <c r="I12" i="4"/>
  <c r="I1306" i="4"/>
  <c r="I1228" i="4"/>
  <c r="I1146" i="4"/>
  <c r="I1154" i="4" s="1"/>
  <c r="I1071" i="4"/>
  <c r="I990" i="4"/>
  <c r="I895" i="4"/>
  <c r="I777" i="4"/>
  <c r="I970" i="4"/>
  <c r="I684" i="4"/>
  <c r="I307" i="4"/>
  <c r="I466" i="4"/>
  <c r="I348" i="4"/>
  <c r="I1303" i="4"/>
  <c r="I1285" i="4"/>
  <c r="I1267" i="4"/>
  <c r="I1246" i="4"/>
  <c r="I1247" i="4" s="1"/>
  <c r="I1224" i="4"/>
  <c r="I1204" i="4"/>
  <c r="I1184" i="4"/>
  <c r="I1187" i="4" s="1"/>
  <c r="I1162" i="4"/>
  <c r="I1142" i="4"/>
  <c r="I1122" i="4"/>
  <c r="I1104" i="4"/>
  <c r="I1108" i="4" s="1"/>
  <c r="I1086" i="4"/>
  <c r="I1068" i="4"/>
  <c r="I1051" i="4"/>
  <c r="I1032" i="4"/>
  <c r="I1010" i="4"/>
  <c r="I985" i="4"/>
  <c r="I961" i="4"/>
  <c r="I939" i="4"/>
  <c r="I915" i="4"/>
  <c r="I891" i="4"/>
  <c r="I868" i="4"/>
  <c r="I843" i="4"/>
  <c r="I815" i="4"/>
  <c r="I779" i="4"/>
  <c r="I744" i="4"/>
  <c r="I707" i="4"/>
  <c r="I673" i="4"/>
  <c r="I636" i="4"/>
  <c r="I601" i="4"/>
  <c r="I552" i="4"/>
  <c r="I484" i="4"/>
  <c r="I413" i="4"/>
  <c r="I341" i="4"/>
  <c r="I272" i="4"/>
  <c r="I202" i="4"/>
  <c r="I131" i="4"/>
  <c r="I3142" i="4"/>
  <c r="I3123" i="4"/>
  <c r="I3126" i="4" s="1"/>
  <c r="I3105" i="4"/>
  <c r="I3107" i="4" s="1"/>
  <c r="I3087" i="4"/>
  <c r="I3070" i="4"/>
  <c r="I3050" i="4"/>
  <c r="I3033" i="4"/>
  <c r="I3016" i="4"/>
  <c r="I2998" i="4"/>
  <c r="I2981" i="4"/>
  <c r="I2962" i="4"/>
  <c r="I2944" i="4"/>
  <c r="I2927" i="4"/>
  <c r="I2910" i="4"/>
  <c r="I2892" i="4"/>
  <c r="I2896" i="4" s="1"/>
  <c r="I2874" i="4"/>
  <c r="I2856" i="4"/>
  <c r="I2839" i="4"/>
  <c r="I2845" i="4" s="1"/>
  <c r="I2822" i="4"/>
  <c r="I2804" i="4"/>
  <c r="I2786" i="4"/>
  <c r="I2769" i="4"/>
  <c r="I2752" i="4"/>
  <c r="I2734" i="4"/>
  <c r="I2717" i="4"/>
  <c r="I2698" i="4"/>
  <c r="I2678" i="4"/>
  <c r="I2680" i="4" s="1"/>
  <c r="I2658" i="4"/>
  <c r="I2640" i="4"/>
  <c r="I2621" i="4"/>
  <c r="I2600" i="4"/>
  <c r="I2604" i="4" s="1"/>
  <c r="I2580" i="4"/>
  <c r="I2561" i="4"/>
  <c r="I2543" i="4"/>
  <c r="I2524" i="4"/>
  <c r="I2506" i="4"/>
  <c r="I2489" i="4"/>
  <c r="I2472" i="4"/>
  <c r="I2484" i="4" s="1"/>
  <c r="I2452" i="4"/>
  <c r="I2433" i="4"/>
  <c r="I2414" i="4"/>
  <c r="I2396" i="4"/>
  <c r="I2402" i="4" s="1"/>
  <c r="I2378" i="4"/>
  <c r="I2380" i="4" s="1"/>
  <c r="I2361" i="4"/>
  <c r="I2343" i="4"/>
  <c r="I2325" i="4"/>
  <c r="I2307" i="4"/>
  <c r="I2289" i="4"/>
  <c r="I2270" i="4"/>
  <c r="I2251" i="4"/>
  <c r="I2256" i="4" s="1"/>
  <c r="I2231" i="4"/>
  <c r="I2213" i="4"/>
  <c r="I2195" i="4"/>
  <c r="I2176" i="4"/>
  <c r="I2179" i="4" s="1"/>
  <c r="I2159" i="4"/>
  <c r="I2140" i="4"/>
  <c r="I2122" i="4"/>
  <c r="I2102" i="4"/>
  <c r="I2083" i="4"/>
  <c r="I2065" i="4"/>
  <c r="I2047" i="4"/>
  <c r="I2025" i="4"/>
  <c r="I2026" i="4" s="1"/>
  <c r="I1987" i="4"/>
  <c r="I1950" i="4"/>
  <c r="I1912" i="4"/>
  <c r="I1874" i="4"/>
  <c r="I1837" i="4"/>
  <c r="I1801" i="4"/>
  <c r="I1765" i="4"/>
  <c r="I1731" i="4"/>
  <c r="I1695" i="4"/>
  <c r="I1661" i="4"/>
  <c r="I1627" i="4"/>
  <c r="I1592" i="4"/>
  <c r="I1603" i="4" s="1"/>
  <c r="I1557" i="4"/>
  <c r="I1523" i="4"/>
  <c r="I1488" i="4"/>
  <c r="I1447" i="4"/>
  <c r="I1410" i="4"/>
  <c r="I1374" i="4"/>
  <c r="I1336" i="4"/>
  <c r="I1337" i="4" s="1"/>
  <c r="I1301" i="4"/>
  <c r="I1266" i="4"/>
  <c r="I1223" i="4"/>
  <c r="I1183" i="4"/>
  <c r="I1140" i="4"/>
  <c r="I1141" i="4" s="1"/>
  <c r="I1102" i="4"/>
  <c r="I1103" i="4" s="1"/>
  <c r="I1067" i="4"/>
  <c r="I1031" i="4"/>
  <c r="I984" i="4"/>
  <c r="I937" i="4"/>
  <c r="I890" i="4"/>
  <c r="I842" i="4"/>
  <c r="I742" i="4"/>
  <c r="I337" i="4"/>
  <c r="I950" i="4"/>
  <c r="I810" i="4"/>
  <c r="I667" i="4"/>
  <c r="I528" i="4"/>
  <c r="I273" i="4"/>
  <c r="I708" i="4"/>
  <c r="I429" i="4"/>
  <c r="I149" i="4"/>
  <c r="I304" i="4"/>
  <c r="I1298" i="4"/>
  <c r="I1280" i="4"/>
  <c r="I1262" i="4"/>
  <c r="I1240" i="4"/>
  <c r="I1220" i="4"/>
  <c r="I1199" i="4"/>
  <c r="I1179" i="4"/>
  <c r="I1156" i="4"/>
  <c r="I1137" i="4"/>
  <c r="I1118" i="4"/>
  <c r="I1124" i="4" s="1"/>
  <c r="I1098" i="4"/>
  <c r="I1081" i="4"/>
  <c r="I1063" i="4"/>
  <c r="I1046" i="4"/>
  <c r="I1027" i="4"/>
  <c r="I1003" i="4"/>
  <c r="I980" i="4"/>
  <c r="I956" i="4"/>
  <c r="I932" i="4"/>
  <c r="I909" i="4"/>
  <c r="I886" i="4"/>
  <c r="I860" i="4"/>
  <c r="I838" i="4"/>
  <c r="I806" i="4"/>
  <c r="I770" i="4"/>
  <c r="I734" i="4"/>
  <c r="I698" i="4"/>
  <c r="I664" i="4"/>
  <c r="I627" i="4"/>
  <c r="I593" i="4"/>
  <c r="I535" i="4"/>
  <c r="I467" i="4"/>
  <c r="I395" i="4"/>
  <c r="I323" i="4"/>
  <c r="I254" i="4"/>
  <c r="I185" i="4"/>
  <c r="I113" i="4"/>
  <c r="I3137" i="4"/>
  <c r="I3141" i="4" s="1"/>
  <c r="I3118" i="4"/>
  <c r="I3119" i="4" s="1"/>
  <c r="I3100" i="4"/>
  <c r="I3083" i="4"/>
  <c r="I3064" i="4"/>
  <c r="I3046" i="4"/>
  <c r="I3029" i="4"/>
  <c r="I3011" i="4"/>
  <c r="I2994" i="4"/>
  <c r="I2977" i="4"/>
  <c r="I2958" i="4"/>
  <c r="I2940" i="4"/>
  <c r="I2922" i="4"/>
  <c r="I2905" i="4"/>
  <c r="I2909" i="4" s="1"/>
  <c r="I2887" i="4"/>
  <c r="I2870" i="4"/>
  <c r="I2852" i="4"/>
  <c r="I2834" i="4"/>
  <c r="I2817" i="4"/>
  <c r="I2800" i="4"/>
  <c r="I2782" i="4"/>
  <c r="I2765" i="4"/>
  <c r="I2748" i="4"/>
  <c r="I2730" i="4"/>
  <c r="I2712" i="4"/>
  <c r="I2714" i="4" s="1"/>
  <c r="I2694" i="4"/>
  <c r="I2672" i="4"/>
  <c r="I2653" i="4"/>
  <c r="I2635" i="4"/>
  <c r="I2639" i="4" s="1"/>
  <c r="I2617" i="4"/>
  <c r="I2594" i="4"/>
  <c r="I2576" i="4"/>
  <c r="I2557" i="4"/>
  <c r="I2563" i="4" s="1"/>
  <c r="I2539" i="4"/>
  <c r="I2520" i="4"/>
  <c r="I2502" i="4"/>
  <c r="I2485" i="4"/>
  <c r="I2498" i="4" s="1"/>
  <c r="I2467" i="4"/>
  <c r="I2471" i="4" s="1"/>
  <c r="I2447" i="4"/>
  <c r="I2428" i="4"/>
  <c r="I2409" i="4"/>
  <c r="I2412" i="4" s="1"/>
  <c r="I2391" i="4"/>
  <c r="I2394" i="4" s="1"/>
  <c r="I2373" i="4"/>
  <c r="I2356" i="4"/>
  <c r="I2357" i="4" s="1"/>
  <c r="I2339" i="4"/>
  <c r="I2353" i="4" s="1"/>
  <c r="I2321" i="4"/>
  <c r="I2301" i="4"/>
  <c r="I2284" i="4"/>
  <c r="I2265" i="4"/>
  <c r="I2269" i="4" s="1"/>
  <c r="I2245" i="4"/>
  <c r="I2247" i="4" s="1"/>
  <c r="I2227" i="4"/>
  <c r="I2208" i="4"/>
  <c r="I2190" i="4"/>
  <c r="I2194" i="4" s="1"/>
  <c r="I2171" i="4"/>
  <c r="I2154" i="4"/>
  <c r="I2136" i="4"/>
  <c r="I2118" i="4"/>
  <c r="I2130" i="4" s="1"/>
  <c r="I2098" i="4"/>
  <c r="I2079" i="4"/>
  <c r="I2060" i="4"/>
  <c r="I2043" i="4"/>
  <c r="I2049" i="4" s="1"/>
  <c r="I2012" i="4"/>
  <c r="I1974" i="4"/>
  <c r="I1936" i="4"/>
  <c r="I1898" i="4"/>
  <c r="I1860" i="4"/>
  <c r="I1862" i="4" s="1"/>
  <c r="I1823" i="4"/>
  <c r="I1787" i="4"/>
  <c r="I1752" i="4"/>
  <c r="I1760" i="4" s="1"/>
  <c r="I1717" i="4"/>
  <c r="I1683" i="4"/>
  <c r="I1648" i="4"/>
  <c r="I1613" i="4"/>
  <c r="I1579" i="4"/>
  <c r="I1544" i="4"/>
  <c r="I1510" i="4"/>
  <c r="I1475" i="4"/>
  <c r="I1434" i="4"/>
  <c r="I1397" i="4"/>
  <c r="I1360" i="4"/>
  <c r="I1323" i="4"/>
  <c r="I1288" i="4"/>
  <c r="I1290" i="4" s="1"/>
  <c r="I1250" i="4"/>
  <c r="I1208" i="4"/>
  <c r="I1167" i="4"/>
  <c r="I1168" i="4" s="1"/>
  <c r="I1126" i="4"/>
  <c r="I1089" i="4"/>
  <c r="I1054" i="4"/>
  <c r="I1014" i="4"/>
  <c r="I967" i="4"/>
  <c r="I968" i="4" s="1"/>
  <c r="I919" i="4"/>
  <c r="I872" i="4"/>
  <c r="I822" i="4"/>
  <c r="I634" i="4"/>
  <c r="I127" i="4"/>
  <c r="I899" i="4"/>
  <c r="I756" i="4"/>
  <c r="I758" i="4" s="1"/>
  <c r="I613" i="4"/>
  <c r="I448" i="4"/>
  <c r="I168" i="4"/>
  <c r="I602" i="4"/>
  <c r="I322" i="4"/>
  <c r="I516" i="4"/>
  <c r="I115" i="4"/>
  <c r="I119" i="4"/>
  <c r="I120" i="4" s="1"/>
  <c r="I148" i="4"/>
  <c r="I169" i="4"/>
  <c r="I191" i="4"/>
  <c r="I217" i="4"/>
  <c r="I239" i="4"/>
  <c r="I261" i="4"/>
  <c r="I287" i="4"/>
  <c r="I308" i="4"/>
  <c r="I331" i="4"/>
  <c r="I357" i="4"/>
  <c r="I379" i="4"/>
  <c r="I402" i="4"/>
  <c r="I428" i="4"/>
  <c r="I450" i="4"/>
  <c r="I469" i="4"/>
  <c r="I486" i="4"/>
  <c r="I503" i="4"/>
  <c r="I520" i="4"/>
  <c r="I537" i="4"/>
  <c r="I555" i="4"/>
  <c r="I572" i="4"/>
  <c r="I116" i="4"/>
  <c r="I134" i="4"/>
  <c r="I153" i="4"/>
  <c r="I170" i="4"/>
  <c r="I188" i="4"/>
  <c r="I205" i="4"/>
  <c r="I222" i="4"/>
  <c r="I240" i="4"/>
  <c r="I258" i="4"/>
  <c r="I275" i="4"/>
  <c r="I292" i="4"/>
  <c r="I310" i="4"/>
  <c r="I327" i="4"/>
  <c r="I344" i="4"/>
  <c r="I362" i="4"/>
  <c r="I380" i="4"/>
  <c r="I399" i="4"/>
  <c r="I416" i="4"/>
  <c r="I433" i="4"/>
  <c r="I451" i="4"/>
  <c r="I470" i="4"/>
  <c r="I487" i="4"/>
  <c r="I504" i="4"/>
  <c r="I522" i="4"/>
  <c r="I538" i="4"/>
  <c r="I556" i="4"/>
  <c r="I573" i="4"/>
  <c r="I590" i="4"/>
  <c r="I607" i="4"/>
  <c r="I624" i="4"/>
  <c r="I643" i="4"/>
  <c r="I661" i="4"/>
  <c r="I678" i="4"/>
  <c r="I695" i="4"/>
  <c r="I713" i="4"/>
  <c r="I731" i="4"/>
  <c r="I749" i="4"/>
  <c r="I767" i="4"/>
  <c r="I784" i="4"/>
  <c r="I801" i="4"/>
  <c r="I820" i="4"/>
  <c r="I118" i="4"/>
  <c r="I136" i="4"/>
  <c r="I155" i="4"/>
  <c r="I172" i="4"/>
  <c r="I190" i="4"/>
  <c r="I207" i="4"/>
  <c r="I224" i="4"/>
  <c r="I242" i="4"/>
  <c r="I260" i="4"/>
  <c r="I277" i="4"/>
  <c r="I294" i="4"/>
  <c r="I312" i="4"/>
  <c r="I330" i="4"/>
  <c r="I347" i="4"/>
  <c r="I364" i="4"/>
  <c r="I382" i="4"/>
  <c r="I401" i="4"/>
  <c r="I418" i="4"/>
  <c r="I435" i="4"/>
  <c r="I453" i="4"/>
  <c r="I473" i="4"/>
  <c r="I489" i="4"/>
  <c r="I129" i="4"/>
  <c r="I152" i="4"/>
  <c r="I173" i="4"/>
  <c r="I199" i="4"/>
  <c r="I221" i="4"/>
  <c r="I243" i="4"/>
  <c r="I270" i="4"/>
  <c r="I291" i="4"/>
  <c r="I313" i="4"/>
  <c r="I339" i="4"/>
  <c r="I361" i="4"/>
  <c r="I383" i="4"/>
  <c r="I411" i="4"/>
  <c r="I432" i="4"/>
  <c r="I455" i="4"/>
  <c r="I474" i="4"/>
  <c r="I491" i="4"/>
  <c r="I508" i="4"/>
  <c r="I525" i="4"/>
  <c r="I542" i="4"/>
  <c r="I559" i="4"/>
  <c r="I576" i="4"/>
  <c r="I121" i="4"/>
  <c r="I139" i="4"/>
  <c r="I157" i="4"/>
  <c r="I174" i="4"/>
  <c r="I192" i="4"/>
  <c r="I209" i="4"/>
  <c r="I226" i="4"/>
  <c r="I244" i="4"/>
  <c r="I262" i="4"/>
  <c r="I279" i="4"/>
  <c r="I296" i="4"/>
  <c r="I314" i="4"/>
  <c r="I332" i="4"/>
  <c r="I349" i="4"/>
  <c r="I366" i="4"/>
  <c r="I384" i="4"/>
  <c r="I403" i="4"/>
  <c r="I421" i="4"/>
  <c r="I437" i="4"/>
  <c r="I456" i="4"/>
  <c r="I475" i="4"/>
  <c r="I492" i="4"/>
  <c r="I505" i="4" s="1"/>
  <c r="I509" i="4"/>
  <c r="I526" i="4"/>
  <c r="I543" i="4"/>
  <c r="I560" i="4"/>
  <c r="I577" i="4"/>
  <c r="I594" i="4"/>
  <c r="I611" i="4"/>
  <c r="I628" i="4"/>
  <c r="I647" i="4"/>
  <c r="I665" i="4"/>
  <c r="I682" i="4"/>
  <c r="I699" i="4"/>
  <c r="I717" i="4"/>
  <c r="I737" i="4"/>
  <c r="I753" i="4"/>
  <c r="I771" i="4"/>
  <c r="I788" i="4"/>
  <c r="I807" i="4"/>
  <c r="I825" i="4"/>
  <c r="I124" i="4"/>
  <c r="I141" i="4"/>
  <c r="I159" i="4"/>
  <c r="I176" i="4"/>
  <c r="I194" i="4"/>
  <c r="I211" i="4"/>
  <c r="I229" i="4"/>
  <c r="I246" i="4"/>
  <c r="I265" i="4"/>
  <c r="I282" i="4"/>
  <c r="I298" i="4"/>
  <c r="I316" i="4"/>
  <c r="I334" i="4"/>
  <c r="I351" i="4"/>
  <c r="I368" i="4"/>
  <c r="I386" i="4"/>
  <c r="I405" i="4"/>
  <c r="I423" i="4"/>
  <c r="I439" i="4"/>
  <c r="I459" i="4"/>
  <c r="I477" i="4"/>
  <c r="I494" i="4"/>
  <c r="I133" i="4"/>
  <c r="I182" i="4"/>
  <c r="I225" i="4"/>
  <c r="I274" i="4"/>
  <c r="I321" i="4"/>
  <c r="I365" i="4"/>
  <c r="I415" i="4"/>
  <c r="I461" i="4"/>
  <c r="I495" i="4"/>
  <c r="I529" i="4"/>
  <c r="I563" i="4"/>
  <c r="I126" i="4"/>
  <c r="I162" i="4"/>
  <c r="I196" i="4"/>
  <c r="I231" i="4"/>
  <c r="I267" i="4"/>
  <c r="I301" i="4"/>
  <c r="I336" i="4"/>
  <c r="I371" i="4"/>
  <c r="I372" i="4" s="1"/>
  <c r="I408" i="4"/>
  <c r="I442" i="4"/>
  <c r="I479" i="4"/>
  <c r="I513" i="4"/>
  <c r="I547" i="4"/>
  <c r="I581" i="4"/>
  <c r="I615" i="4"/>
  <c r="I651" i="4"/>
  <c r="I687" i="4"/>
  <c r="I721" i="4"/>
  <c r="I759" i="4"/>
  <c r="I793" i="4"/>
  <c r="I829" i="4"/>
  <c r="I147" i="4"/>
  <c r="I181" i="4"/>
  <c r="I183" i="4" s="1"/>
  <c r="I216" i="4"/>
  <c r="I251" i="4"/>
  <c r="I286" i="4"/>
  <c r="I320" i="4"/>
  <c r="I355" i="4"/>
  <c r="I391" i="4"/>
  <c r="I427" i="4"/>
  <c r="I464" i="4"/>
  <c r="I498" i="4"/>
  <c r="I515" i="4"/>
  <c r="I532" i="4"/>
  <c r="I549" i="4"/>
  <c r="I566" i="4"/>
  <c r="I583" i="4"/>
  <c r="I600" i="4"/>
  <c r="I617" i="4"/>
  <c r="I635" i="4"/>
  <c r="I653" i="4"/>
  <c r="I672" i="4"/>
  <c r="I689" i="4"/>
  <c r="I706" i="4"/>
  <c r="I723" i="4"/>
  <c r="I743" i="4"/>
  <c r="I761" i="4"/>
  <c r="I778" i="4"/>
  <c r="I795" i="4"/>
  <c r="I814" i="4"/>
  <c r="I832" i="4"/>
  <c r="I849" i="4"/>
  <c r="I867" i="4"/>
  <c r="I885" i="4"/>
  <c r="I903" i="4"/>
  <c r="I920" i="4"/>
  <c r="I938" i="4"/>
  <c r="I955" i="4"/>
  <c r="I974" i="4"/>
  <c r="I991" i="4"/>
  <c r="I1001" i="4" s="1"/>
  <c r="I1009" i="4"/>
  <c r="I1026" i="4"/>
  <c r="I146" i="4"/>
  <c r="I214" i="4"/>
  <c r="I285" i="4"/>
  <c r="I354" i="4"/>
  <c r="I426" i="4"/>
  <c r="I497" i="4"/>
  <c r="I565" i="4"/>
  <c r="I608" i="4"/>
  <c r="I644" i="4"/>
  <c r="I679" i="4"/>
  <c r="I714" i="4"/>
  <c r="I750" i="4"/>
  <c r="I785" i="4"/>
  <c r="I137" i="4"/>
  <c r="I187" i="4"/>
  <c r="I234" i="4"/>
  <c r="I278" i="4"/>
  <c r="I326" i="4"/>
  <c r="I329" i="4" s="1"/>
  <c r="I375" i="4"/>
  <c r="I420" i="4"/>
  <c r="I465" i="4"/>
  <c r="I499" i="4"/>
  <c r="I533" i="4"/>
  <c r="I567" i="4"/>
  <c r="I130" i="4"/>
  <c r="I166" i="4"/>
  <c r="I200" i="4"/>
  <c r="I235" i="4"/>
  <c r="I271" i="4"/>
  <c r="I305" i="4"/>
  <c r="I340" i="4"/>
  <c r="I376" i="4"/>
  <c r="I412" i="4"/>
  <c r="I446" i="4"/>
  <c r="I483" i="4"/>
  <c r="I517" i="4"/>
  <c r="I551" i="4"/>
  <c r="I586" i="4"/>
  <c r="I619" i="4"/>
  <c r="I655" i="4"/>
  <c r="I691" i="4"/>
  <c r="I727" i="4"/>
  <c r="I763" i="4"/>
  <c r="I797" i="4"/>
  <c r="I114" i="4"/>
  <c r="I151" i="4"/>
  <c r="I186" i="4"/>
  <c r="I220" i="4"/>
  <c r="I255" i="4"/>
  <c r="I290" i="4"/>
  <c r="I324" i="4"/>
  <c r="I360" i="4"/>
  <c r="I396" i="4"/>
  <c r="I431" i="4"/>
  <c r="I468" i="4"/>
  <c r="I502" i="4"/>
  <c r="I519" i="4"/>
  <c r="I536" i="4"/>
  <c r="I554" i="4"/>
  <c r="I570" i="4"/>
  <c r="I588" i="4"/>
  <c r="I604" i="4"/>
  <c r="I621" i="4"/>
  <c r="I639" i="4"/>
  <c r="I658" i="4"/>
  <c r="I659" i="4" s="1"/>
  <c r="I676" i="4"/>
  <c r="I693" i="4"/>
  <c r="I710" i="4"/>
  <c r="I729" i="4"/>
  <c r="I747" i="4"/>
  <c r="I765" i="4"/>
  <c r="I782" i="4"/>
  <c r="I799" i="4"/>
  <c r="I818" i="4"/>
  <c r="I836" i="4"/>
  <c r="I853" i="4"/>
  <c r="I871" i="4"/>
  <c r="I889" i="4"/>
  <c r="I907" i="4"/>
  <c r="I924" i="4"/>
  <c r="I942" i="4"/>
  <c r="I959" i="4"/>
  <c r="I978" i="4"/>
  <c r="I995" i="4"/>
  <c r="I1013" i="4"/>
  <c r="I1030" i="4"/>
  <c r="I163" i="4"/>
  <c r="I232" i="4"/>
  <c r="I302" i="4"/>
  <c r="I373" i="4"/>
  <c r="I443" i="4"/>
  <c r="I514" i="4"/>
  <c r="I582" i="4"/>
  <c r="I616" i="4"/>
  <c r="I652" i="4"/>
  <c r="I688" i="4"/>
  <c r="I722" i="4"/>
  <c r="I760" i="4"/>
  <c r="I156" i="4"/>
  <c r="I204" i="4"/>
  <c r="I252" i="4"/>
  <c r="I295" i="4"/>
  <c r="I343" i="4"/>
  <c r="I393" i="4"/>
  <c r="I436" i="4"/>
  <c r="I478" i="4"/>
  <c r="I512" i="4"/>
  <c r="I546" i="4"/>
  <c r="I580" i="4"/>
  <c r="I145" i="4"/>
  <c r="I178" i="4"/>
  <c r="I213" i="4"/>
  <c r="I248" i="4"/>
  <c r="I284" i="4"/>
  <c r="I318" i="4"/>
  <c r="I353" i="4"/>
  <c r="I389" i="4"/>
  <c r="I425" i="4"/>
  <c r="I462" i="4"/>
  <c r="I496" i="4"/>
  <c r="I530" i="4"/>
  <c r="I564" i="4"/>
  <c r="I598" i="4"/>
  <c r="I633" i="4"/>
  <c r="I669" i="4"/>
  <c r="I704" i="4"/>
  <c r="I741" i="4"/>
  <c r="I776" i="4"/>
  <c r="I812" i="4"/>
  <c r="I128" i="4"/>
  <c r="I164" i="4"/>
  <c r="I198" i="4"/>
  <c r="I233" i="4"/>
  <c r="I269" i="4"/>
  <c r="I303" i="4"/>
  <c r="I338" i="4"/>
  <c r="I374" i="4"/>
  <c r="I410" i="4"/>
  <c r="I444" i="4"/>
  <c r="I481" i="4"/>
  <c r="I507" i="4"/>
  <c r="I524" i="4"/>
  <c r="I539" i="4" s="1"/>
  <c r="I541" i="4"/>
  <c r="I558" i="4"/>
  <c r="I575" i="4"/>
  <c r="I592" i="4"/>
  <c r="I609" i="4"/>
  <c r="I626" i="4"/>
  <c r="I645" i="4"/>
  <c r="I663" i="4"/>
  <c r="I680" i="4"/>
  <c r="I697" i="4"/>
  <c r="I715" i="4"/>
  <c r="I733" i="4"/>
  <c r="I751" i="4"/>
  <c r="I769" i="4"/>
  <c r="I786" i="4"/>
  <c r="I804" i="4"/>
  <c r="I823" i="4"/>
  <c r="I840" i="4"/>
  <c r="I857" i="4"/>
  <c r="I876" i="4"/>
  <c r="I878" i="4" s="1"/>
  <c r="I893" i="4"/>
  <c r="I911" i="4"/>
  <c r="I928" i="4"/>
  <c r="I946" i="4"/>
  <c r="I964" i="4"/>
  <c r="I966" i="4" s="1"/>
  <c r="I982" i="4"/>
  <c r="I999" i="4"/>
  <c r="I1017" i="4"/>
  <c r="I1034" i="4"/>
  <c r="I179" i="4"/>
  <c r="I250" i="4"/>
  <c r="I319" i="4"/>
  <c r="I390" i="4"/>
  <c r="I463" i="4"/>
  <c r="I531" i="4"/>
  <c r="I591" i="4"/>
  <c r="I625" i="4"/>
  <c r="I662" i="4"/>
  <c r="I696" i="4"/>
  <c r="I732" i="4"/>
  <c r="I768" i="4"/>
  <c r="I208" i="4"/>
  <c r="I397" i="4"/>
  <c r="I550" i="4"/>
  <c r="I218" i="4"/>
  <c r="I358" i="4"/>
  <c r="I500" i="4"/>
  <c r="I637" i="4"/>
  <c r="I780" i="4"/>
  <c r="I203" i="4"/>
  <c r="I342" i="4"/>
  <c r="I485" i="4"/>
  <c r="I562" i="4"/>
  <c r="I630" i="4"/>
  <c r="I702" i="4"/>
  <c r="I773" i="4"/>
  <c r="I845" i="4"/>
  <c r="I916" i="4"/>
  <c r="I986" i="4"/>
  <c r="I197" i="4"/>
  <c r="I480" i="4"/>
  <c r="I670" i="4"/>
  <c r="I794" i="4"/>
  <c r="I830" i="4"/>
  <c r="I854" i="4"/>
  <c r="I879" i="4"/>
  <c r="I902" i="4"/>
  <c r="I925" i="4"/>
  <c r="I948" i="4"/>
  <c r="I973" i="4"/>
  <c r="I996" i="4"/>
  <c r="I1019" i="4"/>
  <c r="I1041" i="4"/>
  <c r="I1058" i="4"/>
  <c r="I1076" i="4"/>
  <c r="I1093" i="4"/>
  <c r="I1112" i="4"/>
  <c r="I1116" i="4" s="1"/>
  <c r="I1131" i="4"/>
  <c r="I1150" i="4"/>
  <c r="I1173" i="4"/>
  <c r="I1176" i="4" s="1"/>
  <c r="I1193" i="4"/>
  <c r="I1213" i="4"/>
  <c r="I1233" i="4"/>
  <c r="I1255" i="4"/>
  <c r="I1256" i="4" s="1"/>
  <c r="I1275" i="4"/>
  <c r="I1293" i="4"/>
  <c r="I1310" i="4"/>
  <c r="I1327" i="4"/>
  <c r="I1346" i="4"/>
  <c r="I1364" i="4"/>
  <c r="I1383" i="4"/>
  <c r="I1402" i="4"/>
  <c r="I1419" i="4"/>
  <c r="I1420" i="4" s="1"/>
  <c r="I1439" i="4"/>
  <c r="I1460" i="4"/>
  <c r="I1479" i="4"/>
  <c r="I1496" i="4"/>
  <c r="I1497" i="4" s="1"/>
  <c r="I1514" i="4"/>
  <c r="I1532" i="4"/>
  <c r="I1549" i="4"/>
  <c r="I1566" i="4"/>
  <c r="I1583" i="4"/>
  <c r="I1600" i="4"/>
  <c r="I1618" i="4"/>
  <c r="I1635" i="4"/>
  <c r="I1652" i="4"/>
  <c r="I1669" i="4"/>
  <c r="I1687" i="4"/>
  <c r="I1705" i="4"/>
  <c r="I1722" i="4"/>
  <c r="I1739" i="4"/>
  <c r="I1756" i="4"/>
  <c r="I1774" i="4"/>
  <c r="I1791" i="4"/>
  <c r="I1810" i="4"/>
  <c r="I1827" i="4"/>
  <c r="I1846" i="4"/>
  <c r="I1866" i="4"/>
  <c r="I1884" i="4"/>
  <c r="I1902" i="4"/>
  <c r="I1922" i="4"/>
  <c r="I1923" i="4" s="1"/>
  <c r="I1940" i="4"/>
  <c r="I1959" i="4"/>
  <c r="I1979" i="4"/>
  <c r="I1998" i="4"/>
  <c r="I2016" i="4"/>
  <c r="I2034" i="4"/>
  <c r="I256" i="4"/>
  <c r="I445" i="4"/>
  <c r="I112" i="4"/>
  <c r="I253" i="4"/>
  <c r="I394" i="4"/>
  <c r="I398" i="4" s="1"/>
  <c r="I534" i="4"/>
  <c r="I674" i="4"/>
  <c r="I816" i="4"/>
  <c r="I238" i="4"/>
  <c r="I378" i="4"/>
  <c r="I511" i="4"/>
  <c r="I579" i="4"/>
  <c r="I649" i="4"/>
  <c r="I719" i="4"/>
  <c r="I790" i="4"/>
  <c r="I861" i="4"/>
  <c r="I933" i="4"/>
  <c r="I1005" i="4"/>
  <c r="I268" i="4"/>
  <c r="I548" i="4"/>
  <c r="I705" i="4"/>
  <c r="I803" i="4"/>
  <c r="I837" i="4"/>
  <c r="I859" i="4"/>
  <c r="I884" i="4"/>
  <c r="I908" i="4"/>
  <c r="I931" i="4"/>
  <c r="I954" i="4"/>
  <c r="I979" i="4"/>
  <c r="I1002" i="4"/>
  <c r="I1004" i="4" s="1"/>
  <c r="I1025" i="4"/>
  <c r="I1045" i="4"/>
  <c r="I1062" i="4"/>
  <c r="I1064" i="4" s="1"/>
  <c r="I1080" i="4"/>
  <c r="I1083" i="4" s="1"/>
  <c r="I1097" i="4"/>
  <c r="I1117" i="4"/>
  <c r="I1135" i="4"/>
  <c r="I1136" i="4" s="1"/>
  <c r="I1155" i="4"/>
  <c r="I1158" i="4" s="1"/>
  <c r="I1178" i="4"/>
  <c r="I1197" i="4"/>
  <c r="I1218" i="4"/>
  <c r="I1219" i="4" s="1"/>
  <c r="I1238" i="4"/>
  <c r="I1239" i="4" s="1"/>
  <c r="I1261" i="4"/>
  <c r="I1279" i="4"/>
  <c r="I1297" i="4"/>
  <c r="I1302" i="4" s="1"/>
  <c r="I1314" i="4"/>
  <c r="I1318" i="4" s="1"/>
  <c r="I1331" i="4"/>
  <c r="I1350" i="4"/>
  <c r="I1369" i="4"/>
  <c r="I1370" i="4" s="1"/>
  <c r="I1387" i="4"/>
  <c r="I1389" i="4" s="1"/>
  <c r="I1406" i="4"/>
  <c r="I1424" i="4"/>
  <c r="I1443" i="4"/>
  <c r="I1448" i="4" s="1"/>
  <c r="I1464" i="4"/>
  <c r="I1465" i="4" s="1"/>
  <c r="I1483" i="4"/>
  <c r="I1502" i="4"/>
  <c r="I1519" i="4"/>
  <c r="I1531" i="4" s="1"/>
  <c r="I1536" i="4"/>
  <c r="I1553" i="4"/>
  <c r="I1570" i="4"/>
  <c r="I1587" i="4"/>
  <c r="I1605" i="4"/>
  <c r="I1622" i="4"/>
  <c r="I1639" i="4"/>
  <c r="I1656" i="4"/>
  <c r="I1657" i="4" s="1"/>
  <c r="I1674" i="4"/>
  <c r="I1682" i="4" s="1"/>
  <c r="I1691" i="4"/>
  <c r="I1709" i="4"/>
  <c r="I1726" i="4"/>
  <c r="I1730" i="4" s="1"/>
  <c r="I1743" i="4"/>
  <c r="I1761" i="4"/>
  <c r="I1778" i="4"/>
  <c r="I1796" i="4"/>
  <c r="I1799" i="4" s="1"/>
  <c r="I1814" i="4"/>
  <c r="I1821" i="4" s="1"/>
  <c r="I1831" i="4"/>
  <c r="I1850" i="4"/>
  <c r="I1870" i="4"/>
  <c r="I1879" i="4" s="1"/>
  <c r="I1889" i="4"/>
  <c r="I1907" i="4"/>
  <c r="I1928" i="4"/>
  <c r="I1946" i="4"/>
  <c r="I1957" i="4" s="1"/>
  <c r="I1964" i="4"/>
  <c r="I1971" i="4" s="1"/>
  <c r="I1983" i="4"/>
  <c r="I2002" i="4"/>
  <c r="I2020" i="4"/>
  <c r="I9382" i="4"/>
  <c r="I9235" i="4"/>
  <c r="I9050" i="4"/>
  <c r="I7382" i="4"/>
  <c r="I7153" i="4"/>
  <c r="I3207" i="4"/>
  <c r="I8503" i="4"/>
  <c r="I8195" i="4"/>
  <c r="I5439" i="4"/>
  <c r="I3867" i="4"/>
  <c r="I441" i="4"/>
  <c r="I424" i="4"/>
  <c r="I407" i="4"/>
  <c r="I388" i="4"/>
  <c r="I369" i="4"/>
  <c r="I352" i="4"/>
  <c r="I335" i="4"/>
  <c r="I317" i="4"/>
  <c r="I300" i="4"/>
  <c r="I283" i="4"/>
  <c r="I266" i="4"/>
  <c r="I247" i="4"/>
  <c r="I230" i="4"/>
  <c r="I212" i="4"/>
  <c r="I195" i="4"/>
  <c r="I177" i="4"/>
  <c r="I160" i="4"/>
  <c r="I144" i="4"/>
  <c r="I125" i="4"/>
  <c r="I10863" i="4"/>
  <c r="I9518" i="4"/>
  <c r="I7856" i="4"/>
  <c r="I6904" i="4"/>
  <c r="I6833" i="4"/>
  <c r="I2239" i="4"/>
  <c r="I5596" i="4"/>
  <c r="I4953" i="4"/>
  <c r="I5472" i="4"/>
  <c r="I4493" i="4"/>
  <c r="I4374" i="4"/>
  <c r="I3513" i="4"/>
  <c r="I10983" i="4"/>
  <c r="I10712" i="4"/>
  <c r="I6598" i="4"/>
  <c r="I5803" i="4"/>
  <c r="I5085" i="4"/>
  <c r="I4661" i="4"/>
  <c r="I3363" i="4"/>
  <c r="I2614" i="4"/>
  <c r="I7512" i="4"/>
  <c r="I6926" i="4"/>
  <c r="I4784" i="4"/>
  <c r="I11061" i="4"/>
  <c r="I10409" i="4"/>
  <c r="I9133" i="4"/>
  <c r="I6124" i="4"/>
  <c r="I7935" i="4"/>
  <c r="I6697" i="4"/>
  <c r="I6628" i="4"/>
  <c r="I3983" i="4"/>
  <c r="I2821" i="4"/>
  <c r="I2711" i="4"/>
  <c r="I2117" i="4"/>
  <c r="I10501" i="4"/>
  <c r="I9929" i="4"/>
  <c r="I6237" i="4"/>
  <c r="I4950" i="4"/>
  <c r="I9313" i="4"/>
  <c r="I8286" i="4"/>
  <c r="I6900" i="4"/>
  <c r="I5390" i="4"/>
  <c r="I5308" i="4"/>
  <c r="I3812" i="4"/>
  <c r="I3517" i="4"/>
  <c r="I3228" i="4"/>
  <c r="I2684" i="4"/>
  <c r="I10476" i="4"/>
  <c r="I9176" i="4"/>
  <c r="I8649" i="4"/>
  <c r="I7709" i="4"/>
  <c r="I5863" i="4"/>
  <c r="I5176" i="4"/>
  <c r="I3900" i="4"/>
  <c r="I10524" i="4"/>
  <c r="I9360" i="4"/>
  <c r="I9157" i="4"/>
  <c r="I8323" i="4"/>
  <c r="I8337" i="4" s="1"/>
  <c r="I7878" i="4"/>
  <c r="I7509" i="4"/>
  <c r="I7143" i="4"/>
  <c r="I6784" i="4"/>
  <c r="I6576" i="4"/>
  <c r="I6437" i="4"/>
  <c r="I5639" i="4"/>
  <c r="I4929" i="4"/>
  <c r="I4718" i="4"/>
  <c r="I4580" i="4"/>
  <c r="I3626" i="4"/>
  <c r="I7787" i="4"/>
  <c r="I9899" i="4"/>
  <c r="I7680" i="4"/>
  <c r="I7374" i="4"/>
  <c r="I5732" i="4"/>
  <c r="I4874" i="4"/>
  <c r="I3874" i="4"/>
  <c r="I3653" i="4"/>
  <c r="I2430" i="4"/>
  <c r="I1803" i="4"/>
  <c r="I4080" i="4"/>
  <c r="I8358" i="4"/>
  <c r="I7271" i="4"/>
  <c r="I3318" i="4"/>
  <c r="I1357" i="4"/>
  <c r="I460" i="4"/>
  <c r="I2062" i="4"/>
  <c r="I7378" i="4"/>
  <c r="I5304" i="4"/>
  <c r="I4653" i="4"/>
  <c r="I4564" i="4"/>
  <c r="I3069" i="4"/>
  <c r="I1251" i="4"/>
  <c r="I1960" i="4"/>
  <c r="I1215" i="4"/>
  <c r="I10543" i="4"/>
  <c r="I6409" i="4"/>
  <c r="I10885" i="4"/>
  <c r="I10537" i="4"/>
  <c r="I10489" i="4"/>
  <c r="I10018" i="4"/>
  <c r="I9421" i="4"/>
  <c r="I9268" i="4"/>
  <c r="I9874" i="4"/>
  <c r="I9124" i="4"/>
  <c r="I8825" i="4"/>
  <c r="I10589" i="4"/>
  <c r="I10606" i="4" s="1"/>
  <c r="I10386" i="4"/>
  <c r="I8795" i="4"/>
  <c r="I8690" i="4"/>
  <c r="I9912" i="4"/>
  <c r="I9151" i="4"/>
  <c r="I10677" i="4"/>
  <c r="I9506" i="4"/>
  <c r="I8773" i="4"/>
  <c r="I10969" i="4"/>
  <c r="I10741" i="4"/>
  <c r="I10552" i="4"/>
  <c r="I9633" i="4"/>
  <c r="I9341" i="4"/>
  <c r="I9205" i="4"/>
  <c r="I8834" i="4"/>
  <c r="I8848" i="4" s="1"/>
  <c r="I10776" i="4"/>
  <c r="I10721" i="4"/>
  <c r="I9537" i="4"/>
  <c r="I9379" i="4"/>
  <c r="I9029" i="4"/>
  <c r="I8811" i="4"/>
  <c r="I8041" i="4"/>
  <c r="I8054" i="4" s="1"/>
  <c r="I7912" i="4"/>
  <c r="I7616" i="4"/>
  <c r="I5963" i="4"/>
  <c r="I5231" i="4"/>
  <c r="I4523" i="4"/>
  <c r="I4363" i="4"/>
  <c r="I11115" i="4"/>
  <c r="I11100" i="4"/>
  <c r="I11074" i="4"/>
  <c r="I10937" i="4"/>
  <c r="I9958" i="4"/>
  <c r="I9499" i="4"/>
  <c r="I9356" i="4"/>
  <c r="I9263" i="4"/>
  <c r="I9222" i="4"/>
  <c r="I9072" i="4"/>
  <c r="I8922" i="4"/>
  <c r="I8746" i="4"/>
  <c r="I7966" i="4"/>
  <c r="I7529" i="4"/>
  <c r="I5938" i="4"/>
  <c r="I5717" i="4"/>
  <c r="I5432" i="4"/>
  <c r="I5356" i="4"/>
  <c r="I3933" i="4"/>
  <c r="I10701" i="4"/>
  <c r="I10647" i="4"/>
  <c r="I9601" i="4"/>
  <c r="I10910" i="4"/>
  <c r="I10858" i="4"/>
  <c r="I10807" i="4"/>
  <c r="I10371" i="4"/>
  <c r="I10057" i="4"/>
  <c r="I10047" i="4"/>
  <c r="I9808" i="4"/>
  <c r="I9752" i="4"/>
  <c r="I9667" i="4"/>
  <c r="I9645" i="4"/>
  <c r="I9617" i="4"/>
  <c r="I9483" i="4"/>
  <c r="I9442" i="4"/>
  <c r="I9171" i="4"/>
  <c r="I9047" i="4"/>
  <c r="I9022" i="4"/>
  <c r="I8895" i="4"/>
  <c r="I8789" i="4"/>
  <c r="I8661" i="4"/>
  <c r="I8629" i="4"/>
  <c r="I8497" i="4"/>
  <c r="I8123" i="4"/>
  <c r="I7977" i="4"/>
  <c r="I7984" i="4" s="1"/>
  <c r="I7608" i="4"/>
  <c r="I4241" i="4"/>
  <c r="I3223" i="4"/>
  <c r="I8565" i="4"/>
  <c r="I8528" i="4"/>
  <c r="I8465" i="4"/>
  <c r="I8431" i="4"/>
  <c r="I8392" i="4"/>
  <c r="I8159" i="4"/>
  <c r="I8070" i="4"/>
  <c r="I7953" i="4"/>
  <c r="I7967" i="4" s="1"/>
  <c r="I7504" i="4"/>
  <c r="I7471" i="4"/>
  <c r="I7482" i="4" s="1"/>
  <c r="I7429" i="4"/>
  <c r="I7329" i="4"/>
  <c r="I7242" i="4"/>
  <c r="I7217" i="4"/>
  <c r="I11130" i="4"/>
  <c r="I10875" i="4"/>
  <c r="I10693" i="4"/>
  <c r="I9765" i="4"/>
  <c r="I9698" i="4"/>
  <c r="I9593" i="4"/>
  <c r="I9545" i="4"/>
  <c r="I9528" i="4"/>
  <c r="I8908" i="4"/>
  <c r="I8668" i="4"/>
  <c r="I5501" i="4"/>
  <c r="I9188" i="4"/>
  <c r="I9111" i="4"/>
  <c r="I8847" i="4"/>
  <c r="I8767" i="4"/>
  <c r="I5336" i="4"/>
  <c r="I4627" i="4"/>
  <c r="I3881" i="4"/>
  <c r="I10708" i="4"/>
  <c r="I10660" i="4"/>
  <c r="I10520" i="4"/>
  <c r="I10421" i="4"/>
  <c r="I10074" i="4"/>
  <c r="I10091" i="4" s="1"/>
  <c r="I9942" i="4"/>
  <c r="I9847" i="4"/>
  <c r="I9713" i="4"/>
  <c r="I9575" i="4"/>
  <c r="I9567" i="4"/>
  <c r="I9232" i="4"/>
  <c r="I9195" i="4"/>
  <c r="I9011" i="4"/>
  <c r="I8964" i="4"/>
  <c r="I8883" i="4"/>
  <c r="I8896" i="4" s="1"/>
  <c r="I8604" i="4"/>
  <c r="I8099" i="4"/>
  <c r="I6214" i="4"/>
  <c r="I5062" i="4"/>
  <c r="I3990" i="4"/>
  <c r="I3914" i="4"/>
  <c r="I9636" i="4"/>
  <c r="I11040" i="4"/>
  <c r="I11019" i="4"/>
  <c r="I11010" i="4"/>
  <c r="I10960" i="4"/>
  <c r="I10956" i="4"/>
  <c r="I10906" i="4"/>
  <c r="I10789" i="4"/>
  <c r="I10751" i="4"/>
  <c r="I10401" i="4"/>
  <c r="I9994" i="4"/>
  <c r="I9974" i="4"/>
  <c r="I9841" i="4"/>
  <c r="I9824" i="4"/>
  <c r="I9792" i="4"/>
  <c r="I9683" i="4"/>
  <c r="I9598" i="4"/>
  <c r="I9309" i="4"/>
  <c r="I9087" i="4"/>
  <c r="I9094" i="4" s="1"/>
  <c r="I8982" i="4"/>
  <c r="I8948" i="4"/>
  <c r="I8107" i="4"/>
  <c r="I7661" i="4"/>
  <c r="I7681" i="4" s="1"/>
  <c r="I7450" i="4"/>
  <c r="I6010" i="4"/>
  <c r="I5072" i="4"/>
  <c r="I5004" i="4"/>
  <c r="I4007" i="4"/>
  <c r="I4025" i="4" s="1"/>
  <c r="I3855" i="4"/>
  <c r="I3633" i="4"/>
  <c r="I3417" i="4"/>
  <c r="I8178" i="4"/>
  <c r="I7983" i="4"/>
  <c r="I7765" i="4"/>
  <c r="I7748" i="4"/>
  <c r="I7487" i="4"/>
  <c r="I7232" i="4"/>
  <c r="I7058" i="4"/>
  <c r="I11141" i="4"/>
  <c r="I11052" i="4"/>
  <c r="I10978" i="4"/>
  <c r="I10605" i="4"/>
  <c r="I10580" i="4"/>
  <c r="I10566" i="4"/>
  <c r="I10362" i="4"/>
  <c r="I10361" i="4"/>
  <c r="I10028" i="4"/>
  <c r="I9886" i="4"/>
  <c r="I9776" i="4"/>
  <c r="I9727" i="4"/>
  <c r="I9453" i="4"/>
  <c r="I9324" i="4"/>
  <c r="I9000" i="4"/>
  <c r="I8917" i="4"/>
  <c r="I8734" i="4"/>
  <c r="I8614" i="4"/>
  <c r="I6053" i="4"/>
  <c r="I6064" i="4" s="1"/>
  <c r="I4707" i="4"/>
  <c r="I10460" i="4"/>
  <c r="I9921" i="4"/>
  <c r="I9860" i="4"/>
  <c r="I9795" i="4"/>
  <c r="I8727" i="4"/>
  <c r="I8642" i="4"/>
  <c r="I7698" i="4"/>
  <c r="I6500" i="4"/>
  <c r="I6182" i="4"/>
  <c r="I3845" i="4"/>
  <c r="I11083" i="4"/>
  <c r="I10834" i="4"/>
  <c r="I10765" i="4"/>
  <c r="I10667" i="4"/>
  <c r="I10394" i="4"/>
  <c r="I9951" i="4"/>
  <c r="I9572" i="4"/>
  <c r="I9289" i="4"/>
  <c r="I9080" i="4"/>
  <c r="I8865" i="4"/>
  <c r="I8706" i="4"/>
  <c r="I8222" i="4"/>
  <c r="I7843" i="4"/>
  <c r="I7842" i="4"/>
  <c r="I6976" i="4"/>
  <c r="I6480" i="4"/>
  <c r="I5123" i="4"/>
  <c r="I3971" i="4"/>
  <c r="I11065" i="4"/>
  <c r="I10896" i="4"/>
  <c r="I10727" i="4"/>
  <c r="I10901" i="4"/>
  <c r="I10821" i="4"/>
  <c r="I10798" i="4"/>
  <c r="I10379" i="4"/>
  <c r="I10090" i="4"/>
  <c r="I9654" i="4"/>
  <c r="I9249" i="4"/>
  <c r="I9211" i="4"/>
  <c r="I8969" i="4"/>
  <c r="I8761" i="4"/>
  <c r="I8459" i="4"/>
  <c r="I8314" i="4"/>
  <c r="I7869" i="4"/>
  <c r="I6988" i="4"/>
  <c r="I6292" i="4"/>
  <c r="I5696" i="4"/>
  <c r="I5560" i="4"/>
  <c r="I5485" i="4"/>
  <c r="I5502" i="4" s="1"/>
  <c r="I4346" i="4"/>
  <c r="I2571" i="4"/>
  <c r="I8135" i="4"/>
  <c r="I8006" i="4"/>
  <c r="I7944" i="4"/>
  <c r="I7851" i="4"/>
  <c r="I7777" i="4"/>
  <c r="I10457" i="4"/>
  <c r="I10993" i="4"/>
  <c r="I10921" i="4"/>
  <c r="I10633" i="4"/>
  <c r="I10012" i="4"/>
  <c r="I10019" i="4" s="1"/>
  <c r="I9968" i="4"/>
  <c r="I9400" i="4"/>
  <c r="I8583" i="4"/>
  <c r="I3315" i="4"/>
  <c r="I9553" i="4"/>
  <c r="I9276" i="4"/>
  <c r="I9160" i="4"/>
  <c r="I8852" i="4"/>
  <c r="I8075" i="4"/>
  <c r="I8074" i="4"/>
  <c r="I5857" i="4"/>
  <c r="I5709" i="4"/>
  <c r="I11151" i="4"/>
  <c r="I10850" i="4"/>
  <c r="I9986" i="4"/>
  <c r="I9780" i="4"/>
  <c r="I9513" i="4"/>
  <c r="I9469" i="4"/>
  <c r="I9410" i="4"/>
  <c r="I9385" i="4"/>
  <c r="I9301" i="4"/>
  <c r="I9243" i="4"/>
  <c r="I9093" i="4"/>
  <c r="I9063" i="4"/>
  <c r="I8934" i="4"/>
  <c r="I8874" i="4"/>
  <c r="I8683" i="4"/>
  <c r="I5451" i="4"/>
  <c r="I3952" i="4"/>
  <c r="I3587" i="4"/>
  <c r="I10880" i="4"/>
  <c r="I9827" i="4"/>
  <c r="I11028" i="4"/>
  <c r="I10685" i="4"/>
  <c r="I10622" i="4"/>
  <c r="I10569" i="4"/>
  <c r="I10463" i="4"/>
  <c r="I10439" i="4"/>
  <c r="I9789" i="4"/>
  <c r="I9740" i="4"/>
  <c r="I9531" i="4"/>
  <c r="I9434" i="4"/>
  <c r="I8802" i="4"/>
  <c r="I8721" i="4"/>
  <c r="I8589" i="4"/>
  <c r="I8149" i="4"/>
  <c r="I7925" i="4"/>
  <c r="I7562" i="4"/>
  <c r="I7481" i="4"/>
  <c r="I6548" i="4"/>
  <c r="I4543" i="4"/>
  <c r="I4405" i="4"/>
  <c r="I4264" i="4"/>
  <c r="I3463" i="4"/>
  <c r="I3238" i="4"/>
  <c r="I7902" i="4"/>
  <c r="I7415" i="4"/>
  <c r="I7343" i="4"/>
  <c r="I7279" i="4"/>
  <c r="I7224" i="4"/>
  <c r="I7116" i="4"/>
  <c r="I7289" i="4"/>
  <c r="I7086" i="4"/>
  <c r="I6850" i="4"/>
  <c r="I6380" i="4"/>
  <c r="I6255" i="4"/>
  <c r="I6091" i="4"/>
  <c r="I5975" i="4"/>
  <c r="I5895" i="4"/>
  <c r="I5792" i="4"/>
  <c r="I5687" i="4"/>
  <c r="I5654" i="4"/>
  <c r="I5544" i="4"/>
  <c r="I5525" i="4"/>
  <c r="I4991" i="4"/>
  <c r="I4900" i="4"/>
  <c r="I4780" i="4"/>
  <c r="I4337" i="4"/>
  <c r="I4285" i="4"/>
  <c r="I4193" i="4"/>
  <c r="I4105" i="4"/>
  <c r="I3204" i="4"/>
  <c r="I8355" i="4"/>
  <c r="I8266" i="4"/>
  <c r="I7894" i="4"/>
  <c r="I7638" i="4"/>
  <c r="I7212" i="4"/>
  <c r="I7194" i="4"/>
  <c r="I6996" i="4"/>
  <c r="I6805" i="4"/>
  <c r="I6616" i="4"/>
  <c r="I6515" i="4"/>
  <c r="I6203" i="4"/>
  <c r="I6073" i="4"/>
  <c r="I5722" i="4"/>
  <c r="I5617" i="4"/>
  <c r="I5513" i="4"/>
  <c r="I5213" i="4"/>
  <c r="I5017" i="4"/>
  <c r="I4859" i="4"/>
  <c r="I4596" i="4"/>
  <c r="I4430" i="4"/>
  <c r="I4316" i="4"/>
  <c r="I4217" i="4"/>
  <c r="I4131" i="4"/>
  <c r="I3830" i="4"/>
  <c r="I3771" i="4"/>
  <c r="I3703" i="4"/>
  <c r="I3508" i="4"/>
  <c r="I3494" i="4"/>
  <c r="I3448" i="4"/>
  <c r="I7992" i="4"/>
  <c r="I8007" i="4" s="1"/>
  <c r="I7806" i="4"/>
  <c r="I7784" i="4"/>
  <c r="I7354" i="4"/>
  <c r="I7294" i="4"/>
  <c r="I7209" i="4"/>
  <c r="I7188" i="4"/>
  <c r="I7195" i="4" s="1"/>
  <c r="I7166" i="4"/>
  <c r="I7169" i="4" s="1"/>
  <c r="I7022" i="4"/>
  <c r="I6952" i="4"/>
  <c r="I6534" i="4"/>
  <c r="I6225" i="4"/>
  <c r="I6137" i="4"/>
  <c r="I5610" i="4"/>
  <c r="I5593" i="4"/>
  <c r="I5349" i="4"/>
  <c r="I5199" i="4"/>
  <c r="I4979" i="4"/>
  <c r="I4992" i="4" s="1"/>
  <c r="I4970" i="4"/>
  <c r="I4915" i="4"/>
  <c r="I4829" i="4"/>
  <c r="I4507" i="4"/>
  <c r="I4272" i="4"/>
  <c r="I4119" i="4"/>
  <c r="I3964" i="4"/>
  <c r="I3945" i="4"/>
  <c r="I3926" i="4"/>
  <c r="I3907" i="4"/>
  <c r="I3886" i="4"/>
  <c r="I3784" i="4"/>
  <c r="I3649" i="4"/>
  <c r="I3599" i="4"/>
  <c r="I3477" i="4"/>
  <c r="I3395" i="4"/>
  <c r="I3380" i="4"/>
  <c r="I3296" i="4"/>
  <c r="I3210" i="4"/>
  <c r="I3025" i="4"/>
  <c r="I2419" i="4"/>
  <c r="I1977" i="4"/>
  <c r="I1792" i="4"/>
  <c r="I1401" i="4"/>
  <c r="I2661" i="4"/>
  <c r="I2374" i="4"/>
  <c r="I2217" i="4"/>
  <c r="I2035" i="4"/>
  <c r="I1703" i="4"/>
  <c r="I1452" i="4"/>
  <c r="I1341" i="4"/>
  <c r="I1207" i="4"/>
  <c r="I1145" i="4"/>
  <c r="I3103" i="4"/>
  <c r="I2864" i="4"/>
  <c r="I2607" i="4"/>
  <c r="I2534" i="4"/>
  <c r="I2445" i="4"/>
  <c r="I2091" i="4"/>
  <c r="I1236" i="4"/>
  <c r="I263" i="4"/>
  <c r="I6839" i="4"/>
  <c r="I6671" i="4"/>
  <c r="I6511" i="4"/>
  <c r="I6193" i="4"/>
  <c r="I5629" i="4"/>
  <c r="I5577" i="4"/>
  <c r="I5270" i="4"/>
  <c r="I4300" i="4"/>
  <c r="I4055" i="4"/>
  <c r="I3441" i="4"/>
  <c r="I3348" i="4"/>
  <c r="I3338" i="4"/>
  <c r="I8249" i="4"/>
  <c r="I8117" i="4"/>
  <c r="I7833" i="4"/>
  <c r="I7818" i="4"/>
  <c r="I7599" i="4"/>
  <c r="I7402" i="4"/>
  <c r="I7227" i="4"/>
  <c r="I6710" i="4"/>
  <c r="I6644" i="4"/>
  <c r="I6582" i="4"/>
  <c r="I6453" i="4"/>
  <c r="I5923" i="4"/>
  <c r="I5739" i="4"/>
  <c r="I5671" i="4"/>
  <c r="I5161" i="4"/>
  <c r="I5129" i="4"/>
  <c r="I5026" i="4"/>
  <c r="I4649" i="4"/>
  <c r="I4636" i="4"/>
  <c r="I4533" i="4"/>
  <c r="I4488" i="4"/>
  <c r="I4470" i="4"/>
  <c r="I4453" i="4"/>
  <c r="I4136" i="4"/>
  <c r="I4095" i="4"/>
  <c r="I4076" i="4"/>
  <c r="I4036" i="4"/>
  <c r="I3767" i="4"/>
  <c r="I3753" i="4"/>
  <c r="I3735" i="4"/>
  <c r="I3717" i="4"/>
  <c r="I3680" i="4"/>
  <c r="I3662" i="4"/>
  <c r="I3421" i="4"/>
  <c r="I3371" i="4"/>
  <c r="I1366" i="4"/>
  <c r="I8534" i="4"/>
  <c r="I8236" i="4"/>
  <c r="I8086" i="4"/>
  <c r="I8058" i="4"/>
  <c r="I8071" i="4" s="1"/>
  <c r="I8032" i="4"/>
  <c r="I7436" i="4"/>
  <c r="I7174" i="4"/>
  <c r="I7035" i="4"/>
  <c r="I6963" i="4"/>
  <c r="I6329" i="4"/>
  <c r="I6146" i="4"/>
  <c r="I6045" i="4"/>
  <c r="I5883" i="4"/>
  <c r="I5420" i="4"/>
  <c r="I5365" i="4"/>
  <c r="I5143" i="4"/>
  <c r="I5078" i="4"/>
  <c r="I4611" i="4"/>
  <c r="I4167" i="4"/>
  <c r="I3997" i="4"/>
  <c r="I3978" i="4"/>
  <c r="I3957" i="4"/>
  <c r="I3938" i="4"/>
  <c r="I3919" i="4"/>
  <c r="I3794" i="4"/>
  <c r="I3570" i="4"/>
  <c r="I3430" i="4"/>
  <c r="I3442" i="4" s="1"/>
  <c r="I3351" i="4"/>
  <c r="I2810" i="4"/>
  <c r="I2739" i="4"/>
  <c r="I2451" i="4"/>
  <c r="I3091" i="4"/>
  <c r="I3066" i="4"/>
  <c r="I2507" i="4"/>
  <c r="I2158" i="4"/>
  <c r="I1670" i="4"/>
  <c r="I1468" i="4"/>
  <c r="I1429" i="4"/>
  <c r="I1381" i="4"/>
  <c r="I1243" i="4"/>
  <c r="I1227" i="4"/>
  <c r="I3148" i="4"/>
  <c r="I3079" i="4"/>
  <c r="I2647" i="4"/>
  <c r="I2302" i="4"/>
  <c r="I2278" i="4"/>
  <c r="I2202" i="4"/>
  <c r="I1232" i="4"/>
  <c r="I1211" i="4"/>
  <c r="I1191" i="4"/>
  <c r="I457" i="4"/>
  <c r="I6883" i="4"/>
  <c r="I6564" i="4"/>
  <c r="I6425" i="4"/>
  <c r="I6016" i="4"/>
  <c r="I5877" i="4"/>
  <c r="I5840" i="4"/>
  <c r="I5828" i="4"/>
  <c r="I5752" i="4"/>
  <c r="I5289" i="4"/>
  <c r="I4844" i="4"/>
  <c r="I4325" i="4"/>
  <c r="I4208" i="4"/>
  <c r="I4184" i="4"/>
  <c r="I3187" i="4"/>
  <c r="I8514" i="4"/>
  <c r="I8445" i="4"/>
  <c r="I8336" i="4"/>
  <c r="I8258" i="4"/>
  <c r="I8199" i="4"/>
  <c r="I7887" i="4"/>
  <c r="I7652" i="4"/>
  <c r="I7316" i="4"/>
  <c r="I6827" i="4"/>
  <c r="I6773" i="4"/>
  <c r="I6762" i="4"/>
  <c r="I6726" i="4"/>
  <c r="I6345" i="4"/>
  <c r="I6310" i="4"/>
  <c r="I6240" i="4"/>
  <c r="I6098" i="4"/>
  <c r="I6076" i="4"/>
  <c r="I5996" i="4"/>
  <c r="I5659" i="4"/>
  <c r="I4813" i="4"/>
  <c r="I4801" i="4"/>
  <c r="I4665" i="4"/>
  <c r="I4646" i="4"/>
  <c r="I4433" i="4"/>
  <c r="I4231" i="4"/>
  <c r="I3836" i="4"/>
  <c r="I3821" i="4"/>
  <c r="I3804" i="4"/>
  <c r="I3708" i="4"/>
  <c r="I3694" i="4"/>
  <c r="I3614" i="4"/>
  <c r="I3538" i="4"/>
  <c r="I3409" i="4"/>
  <c r="I2437" i="4"/>
  <c r="I2073" i="4"/>
  <c r="I8215" i="4"/>
  <c r="I8190" i="4"/>
  <c r="I8162" i="4"/>
  <c r="I7796" i="4"/>
  <c r="I7752" i="4"/>
  <c r="I7324" i="4"/>
  <c r="I7268" i="4"/>
  <c r="I7252" i="4"/>
  <c r="I7150" i="4"/>
  <c r="I7045" i="4"/>
  <c r="I6790" i="4"/>
  <c r="I6656" i="4"/>
  <c r="I6468" i="4"/>
  <c r="I6117" i="4"/>
  <c r="I5949" i="4"/>
  <c r="I5811" i="4"/>
  <c r="I5185" i="4"/>
  <c r="I4890" i="4"/>
  <c r="I4768" i="4"/>
  <c r="I4752" i="4"/>
  <c r="I4735" i="4"/>
  <c r="I4669" i="4"/>
  <c r="I4175" i="4"/>
  <c r="I3642" i="4"/>
  <c r="I3621" i="4"/>
  <c r="I3389" i="4"/>
  <c r="I3280" i="4"/>
  <c r="I3263" i="4"/>
  <c r="I2654" i="4"/>
  <c r="I2209" i="4"/>
  <c r="I1516" i="4"/>
  <c r="I2746" i="4"/>
  <c r="I2687" i="4"/>
  <c r="I2260" i="4"/>
  <c r="I1927" i="4"/>
  <c r="I1911" i="4"/>
  <c r="I1500" i="4"/>
  <c r="I1425" i="4"/>
  <c r="I1259" i="4"/>
  <c r="I1437" i="4"/>
  <c r="I7070" i="4"/>
  <c r="I6817" i="4"/>
  <c r="I6745" i="4"/>
  <c r="I6161" i="4"/>
  <c r="I6111" i="4"/>
  <c r="I5908" i="4"/>
  <c r="I5777" i="4"/>
  <c r="I5770" i="4"/>
  <c r="I5408" i="4"/>
  <c r="I5342" i="4"/>
  <c r="I5238" i="4"/>
  <c r="I5049" i="4"/>
  <c r="I4945" i="4"/>
  <c r="I4871" i="4"/>
  <c r="I4679" i="4"/>
  <c r="I4560" i="4"/>
  <c r="I4249" i="4"/>
  <c r="I4154" i="4"/>
  <c r="I4024" i="4"/>
  <c r="I3864" i="4"/>
  <c r="I3610" i="4"/>
  <c r="I3245" i="4"/>
  <c r="I8549" i="4"/>
  <c r="I8500" i="4"/>
  <c r="I8424" i="4"/>
  <c r="I8409" i="4"/>
  <c r="I8373" i="4"/>
  <c r="I8349" i="4"/>
  <c r="I8053" i="4"/>
  <c r="I7839" i="4"/>
  <c r="I7734" i="4"/>
  <c r="I7629" i="4"/>
  <c r="I7589" i="4"/>
  <c r="I7566" i="4"/>
  <c r="I7391" i="4"/>
  <c r="I7274" i="4"/>
  <c r="I7260" i="4"/>
  <c r="I7132" i="4"/>
  <c r="I7055" i="4"/>
  <c r="I6923" i="4"/>
  <c r="I6867" i="4"/>
  <c r="I6685" i="4"/>
  <c r="I6490" i="4"/>
  <c r="I6165" i="4"/>
  <c r="I6042" i="4"/>
  <c r="I5946" i="4"/>
  <c r="I5890" i="4"/>
  <c r="I5784" i="4"/>
  <c r="I5728" i="4"/>
  <c r="I5563" i="4"/>
  <c r="I5460" i="4"/>
  <c r="I5435" i="4"/>
  <c r="I5318" i="4"/>
  <c r="I5300" i="4"/>
  <c r="I5257" i="4"/>
  <c r="I5037" i="4"/>
  <c r="I4641" i="4"/>
  <c r="I4418" i="4"/>
  <c r="I4421" i="4" s="1"/>
  <c r="I4313" i="4"/>
  <c r="I3762" i="4"/>
  <c r="I3744" i="4"/>
  <c r="I3726" i="4"/>
  <c r="I3685" i="4"/>
  <c r="I3671" i="4"/>
  <c r="I3576" i="4"/>
  <c r="I3564" i="4"/>
  <c r="I3522" i="4"/>
  <c r="I3321" i="4"/>
  <c r="I3271" i="4"/>
  <c r="I3253" i="4"/>
  <c r="I2937" i="4"/>
  <c r="I8480" i="4"/>
  <c r="I8301" i="4"/>
  <c r="I8277" i="4"/>
  <c r="I8015" i="4"/>
  <c r="I8033" i="4" s="1"/>
  <c r="I7824" i="4"/>
  <c r="I7723" i="4"/>
  <c r="I7580" i="4"/>
  <c r="I7546" i="4"/>
  <c r="I7515" i="4"/>
  <c r="I7312" i="4"/>
  <c r="I7102" i="4"/>
  <c r="I7009" i="4"/>
  <c r="I6939" i="4"/>
  <c r="I6734" i="4"/>
  <c r="I6391" i="4"/>
  <c r="I6364" i="4"/>
  <c r="I6319" i="4"/>
  <c r="I6270" i="4"/>
  <c r="I6273" i="4" s="1"/>
  <c r="I6172" i="4"/>
  <c r="I6154" i="4"/>
  <c r="I6063" i="4"/>
  <c r="I6030" i="4"/>
  <c r="I5926" i="4"/>
  <c r="I5675" i="4"/>
  <c r="I5532" i="4"/>
  <c r="I5376" i="4"/>
  <c r="I5104" i="4"/>
  <c r="I4690" i="4"/>
  <c r="I4389" i="4"/>
  <c r="I4059" i="4"/>
  <c r="I3893" i="4"/>
  <c r="I3552" i="4"/>
  <c r="I3194" i="4"/>
  <c r="I2949" i="4"/>
  <c r="I3176" i="4"/>
  <c r="I3133" i="4"/>
  <c r="I2891" i="4"/>
  <c r="I2798" i="4"/>
  <c r="I2674" i="4"/>
  <c r="I2150" i="4"/>
  <c r="I2516" i="4"/>
  <c r="I1888" i="4"/>
  <c r="I1172" i="4"/>
  <c r="I2974" i="4"/>
  <c r="I2582" i="4"/>
  <c r="I1942" i="4"/>
  <c r="I1772" i="4"/>
  <c r="I123" i="4"/>
  <c r="I6256" i="4"/>
  <c r="I3297" i="4"/>
  <c r="I10440" i="4"/>
  <c r="I11152" i="4"/>
  <c r="I6840" i="4"/>
  <c r="I4037" i="4"/>
  <c r="I7175" i="4"/>
  <c r="I10422" i="4"/>
  <c r="I8983" i="4"/>
  <c r="I7488" i="4"/>
  <c r="I8350" i="4"/>
  <c r="I1547" i="4" l="1"/>
  <c r="I712" i="4"/>
  <c r="I7903" i="4"/>
  <c r="I1486" i="4"/>
  <c r="I2583" i="4"/>
  <c r="I2626" i="4"/>
  <c r="I281" i="4"/>
  <c r="I1897" i="4"/>
  <c r="I1023" i="4"/>
  <c r="I2008" i="4"/>
  <c r="I1854" i="4"/>
  <c r="I1785" i="4"/>
  <c r="I631" i="4"/>
  <c r="I1128" i="4"/>
  <c r="I2988" i="4"/>
  <c r="I1843" i="4"/>
  <c r="I1855" i="4" s="1"/>
  <c r="I1718" i="4"/>
  <c r="I1642" i="4"/>
  <c r="I1575" i="4"/>
  <c r="I1352" i="4"/>
  <c r="I1198" i="4"/>
  <c r="I309" i="4"/>
  <c r="I755" i="4"/>
  <c r="I571" i="4"/>
  <c r="I873" i="4"/>
  <c r="I257" i="4"/>
  <c r="I472" i="4"/>
  <c r="I370" i="4"/>
  <c r="I736" i="4"/>
  <c r="I454" i="4"/>
  <c r="I585" i="4"/>
  <c r="I249" i="4"/>
  <c r="I1562" i="4"/>
  <c r="I1988" i="4"/>
  <c r="I2316" i="4"/>
  <c r="I2462" i="4" s="1"/>
  <c r="I2835" i="4"/>
  <c r="I3038" i="4"/>
  <c r="I1099" i="4"/>
  <c r="I1164" i="4"/>
  <c r="I1072" i="4"/>
  <c r="I2547" i="4"/>
  <c r="I161" i="4"/>
  <c r="I896" i="4"/>
  <c r="I1834" i="4"/>
  <c r="I1626" i="4"/>
  <c r="I142" i="4"/>
  <c r="I2789" i="4"/>
  <c r="I2860" i="4"/>
  <c r="I3001" i="4"/>
  <c r="I1203" i="4"/>
  <c r="I735" i="4"/>
  <c r="I9361" i="4"/>
  <c r="I792" i="4"/>
  <c r="I802" i="4"/>
  <c r="I1745" i="4"/>
  <c r="I9134" i="4"/>
  <c r="I14" i="4"/>
  <c r="I7870" i="4"/>
  <c r="I1617" i="4"/>
  <c r="I805" i="4"/>
  <c r="I1283" i="4"/>
  <c r="I1049" i="4"/>
  <c r="I862" i="4"/>
  <c r="I227" i="4"/>
  <c r="I392" i="4"/>
  <c r="I622" i="4"/>
  <c r="I553" i="4"/>
  <c r="I180" i="4"/>
  <c r="I987" i="4"/>
  <c r="I913" i="4"/>
  <c r="I844" i="4"/>
  <c r="I201" i="4"/>
  <c r="I387" i="4"/>
  <c r="I725" i="4"/>
  <c r="I701" i="4"/>
  <c r="I419" i="4"/>
  <c r="I299" i="4"/>
  <c r="I521" i="4"/>
  <c r="I671" i="4"/>
  <c r="I325" i="4"/>
  <c r="I345" i="4"/>
  <c r="I640" i="4"/>
  <c r="I1589" i="4"/>
  <c r="I1880" i="4"/>
  <c r="I2024" i="4"/>
  <c r="I2088" i="4" s="1"/>
  <c r="I2332" i="4"/>
  <c r="I2546" i="4"/>
  <c r="I2625" i="4"/>
  <c r="I2708" i="4"/>
  <c r="I2773" i="4"/>
  <c r="I3053" i="4"/>
  <c r="I936" i="4"/>
  <c r="I1039" i="4"/>
  <c r="I1180" i="4"/>
  <c r="I1265" i="4"/>
  <c r="I953" i="4"/>
  <c r="I1272" i="4"/>
  <c r="I1411" i="4"/>
  <c r="I1696" i="4"/>
  <c r="I2087" i="4"/>
  <c r="I2175" i="4"/>
  <c r="I2180" i="4" s="1"/>
  <c r="I2233" i="4"/>
  <c r="I2528" i="4"/>
  <c r="I2608" i="4"/>
  <c r="I2758" i="4"/>
  <c r="I2965" i="4"/>
  <c r="I215" i="4"/>
  <c r="I685" i="4"/>
  <c r="I821" i="4"/>
  <c r="I930" i="4"/>
  <c r="I774" i="4"/>
  <c r="I605" i="4"/>
  <c r="I138" i="4"/>
  <c r="I143" i="4" s="1"/>
  <c r="I440" i="4"/>
  <c r="I490" i="4"/>
  <c r="I656" i="4"/>
  <c r="I406" i="4"/>
  <c r="I831" i="4"/>
  <c r="I1335" i="4"/>
  <c r="I1903" i="4"/>
  <c r="I962" i="4"/>
  <c r="I2924" i="4"/>
  <c r="I236" i="4"/>
  <c r="I449" i="4"/>
  <c r="I2105" i="4"/>
  <c r="I8200" i="4"/>
  <c r="I9576" i="4"/>
  <c r="I2009" i="4"/>
  <c r="I2564" i="4"/>
  <c r="I1943" i="4"/>
  <c r="I1989" i="4"/>
  <c r="I11142" i="4"/>
  <c r="I2131" i="4"/>
  <c r="I2104" i="4"/>
  <c r="I15" i="4"/>
  <c r="I356" i="4"/>
  <c r="I808" i="4"/>
  <c r="I6834" i="4"/>
  <c r="I10410" i="4"/>
  <c r="I8970" i="4"/>
  <c r="I9023" i="4"/>
  <c r="I1972" i="4"/>
  <c r="I1920" i="4"/>
  <c r="I8315" i="4"/>
  <c r="I2688" i="4"/>
  <c r="I3422" i="4"/>
  <c r="I5073" i="4"/>
  <c r="I8826" i="4"/>
  <c r="I6099" i="4"/>
  <c r="I8267" i="4"/>
  <c r="I6806" i="4"/>
  <c r="I7451" i="4"/>
  <c r="I2529" i="4"/>
  <c r="I9316" i="4"/>
  <c r="I2248" i="4"/>
  <c r="I6241" i="4"/>
  <c r="I8179" i="4"/>
  <c r="I5578" i="4"/>
  <c r="I9554" i="4"/>
  <c r="I7056" i="4"/>
  <c r="I5409" i="4"/>
  <c r="I7753" i="4"/>
  <c r="I6046" i="4"/>
  <c r="I2662" i="4"/>
  <c r="I9081" i="4"/>
  <c r="I4971" i="4"/>
  <c r="I5753" i="4"/>
  <c r="I7344" i="4"/>
  <c r="I7840" i="4"/>
  <c r="I2279" i="4"/>
  <c r="I3998" i="4"/>
  <c r="I5980" i="4"/>
  <c r="I6905" i="4"/>
  <c r="I9809" i="4"/>
  <c r="I9987" i="4"/>
  <c r="I9484" i="4"/>
  <c r="I8875" i="4"/>
  <c r="I10581" i="4"/>
  <c r="I11101" i="4"/>
  <c r="I10922" i="4"/>
  <c r="I10058" i="4"/>
  <c r="I7945" i="4"/>
  <c r="I4406" i="4"/>
  <c r="I7653" i="4"/>
  <c r="I5461" i="4"/>
  <c r="I6763" i="4"/>
  <c r="I8481" i="4"/>
  <c r="I7154" i="4"/>
  <c r="I1835" i="4" l="1"/>
  <c r="I3281" i="4"/>
  <c r="I2950" i="4"/>
  <c r="I726" i="4"/>
  <c r="I641" i="4"/>
  <c r="I11153" i="4" s="1"/>
  <c r="I1469" i="4"/>
  <c r="I6" i="4"/>
  <c r="I11155" i="4"/>
  <c r="E1677" i="1"/>
  <c r="E27" i="1"/>
  <c r="D9" i="1"/>
  <c r="D8" i="1"/>
  <c r="D7" i="1" l="1"/>
  <c r="D10" i="1" s="1"/>
  <c r="E942" i="1" s="1"/>
  <c r="E1499" i="1" l="1"/>
  <c r="E1154" i="1"/>
  <c r="E733" i="1"/>
  <c r="E485" i="1"/>
  <c r="E202" i="1"/>
  <c r="E1783" i="1"/>
  <c r="E1566" i="1"/>
  <c r="E1083" i="1"/>
  <c r="E1443" i="1"/>
  <c r="E1008" i="1"/>
  <c r="E678" i="1"/>
  <c r="E443" i="1"/>
  <c r="E86" i="1"/>
  <c r="E1745" i="1"/>
  <c r="E1489" i="1"/>
  <c r="E1288" i="1"/>
  <c r="E1028" i="1"/>
  <c r="E1327" i="1"/>
  <c r="E1293" i="1"/>
  <c r="E943" i="1"/>
  <c r="E626" i="1"/>
  <c r="E331" i="1"/>
  <c r="E1651" i="1"/>
  <c r="E1446" i="1"/>
  <c r="E1241" i="1"/>
  <c r="E852" i="1"/>
  <c r="E1224" i="1"/>
  <c r="E857" i="1"/>
  <c r="E532" i="1"/>
  <c r="E271" i="1"/>
  <c r="E1812" i="1"/>
  <c r="E1608" i="1"/>
  <c r="E1408" i="1"/>
  <c r="E1149" i="1"/>
  <c r="E1807" i="1"/>
  <c r="E1374" i="1"/>
  <c r="E1076" i="1"/>
  <c r="E785" i="1"/>
  <c r="E584" i="1"/>
  <c r="E391" i="1"/>
  <c r="E146" i="1"/>
  <c r="E1711" i="1"/>
  <c r="E1532" i="1"/>
  <c r="E1360" i="1"/>
  <c r="E1197" i="1"/>
  <c r="E445" i="1"/>
  <c r="E1424" i="1"/>
  <c r="E507" i="1"/>
  <c r="E1016" i="1"/>
  <c r="E1353" i="1"/>
  <c r="E132" i="1"/>
  <c r="E235" i="1"/>
  <c r="E304" i="1"/>
  <c r="E394" i="1"/>
  <c r="E480" i="1"/>
  <c r="E548" i="1"/>
  <c r="E638" i="1"/>
  <c r="E719" i="1"/>
  <c r="E788" i="1"/>
  <c r="E877" i="1"/>
  <c r="E963" i="1"/>
  <c r="E1032" i="1"/>
  <c r="E1100" i="1"/>
  <c r="E1153" i="1"/>
  <c r="E1214" i="1"/>
  <c r="E1258" i="1"/>
  <c r="E1292" i="1"/>
  <c r="E1335" i="1"/>
  <c r="E1378" i="1"/>
  <c r="E1421" i="1"/>
  <c r="E1455" i="1"/>
  <c r="E1498" i="1"/>
  <c r="E1540" i="1"/>
  <c r="E1579" i="1"/>
  <c r="E1625" i="1"/>
  <c r="E1659" i="1"/>
  <c r="E1715" i="1"/>
  <c r="E1762" i="1"/>
  <c r="E1787" i="1"/>
  <c r="E1817" i="1"/>
  <c r="E39" i="1"/>
  <c r="E95" i="1"/>
  <c r="E154" i="1"/>
  <c r="E228" i="1"/>
  <c r="E288" i="1"/>
  <c r="E339" i="1"/>
  <c r="E408" i="1"/>
  <c r="E452" i="1"/>
  <c r="E494" i="1"/>
  <c r="E549" i="1"/>
  <c r="E592" i="1"/>
  <c r="E635" i="1"/>
  <c r="E695" i="1"/>
  <c r="E742" i="1"/>
  <c r="E797" i="1"/>
  <c r="E887" i="1"/>
  <c r="E955" i="1"/>
  <c r="E1020" i="1"/>
  <c r="E1101" i="1"/>
  <c r="E1167" i="1"/>
  <c r="E1238" i="1"/>
  <c r="E1319" i="1"/>
  <c r="E1387" i="1"/>
  <c r="E1754" i="1"/>
  <c r="E1464" i="1"/>
  <c r="E812" i="1"/>
  <c r="E1467" i="1"/>
  <c r="E673" i="1"/>
  <c r="E1041" i="1"/>
  <c r="E44" i="1"/>
  <c r="E166" i="1"/>
  <c r="E239" i="1"/>
  <c r="E330" i="1"/>
  <c r="E416" i="1"/>
  <c r="E484" i="1"/>
  <c r="E578" i="1"/>
  <c r="E664" i="1"/>
  <c r="E732" i="1"/>
  <c r="E822" i="1"/>
  <c r="E904" i="1"/>
  <c r="E972" i="1"/>
  <c r="E1062" i="1"/>
  <c r="E1119" i="1"/>
  <c r="E1166" i="1"/>
  <c r="E1223" i="1"/>
  <c r="E1267" i="1"/>
  <c r="E1305" i="1"/>
  <c r="E1352" i="1"/>
  <c r="E1386" i="1"/>
  <c r="E1425" i="1"/>
  <c r="E1472" i="1"/>
  <c r="E1511" i="1"/>
  <c r="E1544" i="1"/>
  <c r="E1591" i="1"/>
  <c r="E1630" i="1"/>
  <c r="E1684" i="1"/>
  <c r="E1732" i="1"/>
  <c r="E1766" i="1"/>
  <c r="E1795" i="1"/>
  <c r="E51" i="1"/>
  <c r="E111" i="1"/>
  <c r="E184" i="1"/>
  <c r="E236" i="1"/>
  <c r="E296" i="1"/>
  <c r="E365" i="1"/>
  <c r="E417" i="1"/>
  <c r="E460" i="1"/>
  <c r="E515" i="1"/>
  <c r="E558" i="1"/>
  <c r="E601" i="1"/>
  <c r="E661" i="1"/>
  <c r="E703" i="1"/>
  <c r="E754" i="1"/>
  <c r="E827" i="1"/>
  <c r="E900" i="1"/>
  <c r="E969" i="1"/>
  <c r="E1051" i="1"/>
  <c r="E1110" i="1"/>
  <c r="E1181" i="1"/>
  <c r="E1263" i="1"/>
  <c r="E1332" i="1"/>
  <c r="E1400" i="1"/>
  <c r="E1601" i="1"/>
  <c r="E971" i="1"/>
  <c r="E1654" i="1"/>
  <c r="E189" i="1"/>
  <c r="E708" i="1"/>
  <c r="E1185" i="1"/>
  <c r="E80" i="1"/>
  <c r="E183" i="1"/>
  <c r="E274" i="1"/>
  <c r="E356" i="1"/>
  <c r="E425" i="1"/>
  <c r="E514" i="1"/>
  <c r="E600" i="1"/>
  <c r="E668" i="1"/>
  <c r="E758" i="1"/>
  <c r="E843" i="1"/>
  <c r="E912" i="1"/>
  <c r="E1007" i="1"/>
  <c r="E1075" i="1"/>
  <c r="E1127" i="1"/>
  <c r="E1188" i="1"/>
  <c r="E1236" i="1"/>
  <c r="E1271" i="1"/>
  <c r="E1318" i="1"/>
  <c r="E1356" i="1"/>
  <c r="E1395" i="1"/>
  <c r="E1442" i="1"/>
  <c r="E1477" i="1"/>
  <c r="E1515" i="1"/>
  <c r="E1562" i="1"/>
  <c r="E1600" i="1"/>
  <c r="E1634" i="1"/>
  <c r="E1697" i="1"/>
  <c r="E1736" i="1"/>
  <c r="E1770" i="1"/>
  <c r="E1804" i="1"/>
  <c r="E60" i="1"/>
  <c r="E128" i="1"/>
  <c r="E193" i="1"/>
  <c r="E253" i="1"/>
  <c r="E323" i="1"/>
  <c r="E374" i="1"/>
  <c r="E426" i="1"/>
  <c r="E477" i="1"/>
  <c r="E523" i="1"/>
  <c r="E566" i="1"/>
  <c r="E618" i="1"/>
  <c r="E669" i="1"/>
  <c r="E712" i="1"/>
  <c r="E772" i="1"/>
  <c r="E840" i="1"/>
  <c r="E913" i="1"/>
  <c r="E995" i="1"/>
  <c r="E1063" i="1"/>
  <c r="E1124" i="1"/>
  <c r="E1206" i="1"/>
  <c r="E1280" i="1"/>
  <c r="E1345" i="1"/>
  <c r="E1430" i="1"/>
  <c r="E1533" i="1"/>
  <c r="E1261" i="1"/>
  <c r="E275" i="1"/>
  <c r="E909" i="1"/>
  <c r="E1298" i="1"/>
  <c r="E89" i="1"/>
  <c r="E209" i="1"/>
  <c r="E295" i="1"/>
  <c r="E364" i="1"/>
  <c r="E459" i="1"/>
  <c r="E535" i="1"/>
  <c r="E604" i="1"/>
  <c r="E698" i="1"/>
  <c r="E784" i="1"/>
  <c r="E1482" i="1"/>
  <c r="E1652" i="1"/>
  <c r="E1417" i="1"/>
  <c r="E1361" i="1"/>
  <c r="E1306" i="1"/>
  <c r="E1250" i="1"/>
  <c r="E1194" i="1"/>
  <c r="E1137" i="1"/>
  <c r="E1089" i="1"/>
  <c r="E1033" i="1"/>
  <c r="E982" i="1"/>
  <c r="E926" i="1"/>
  <c r="E874" i="1"/>
  <c r="E810" i="1"/>
  <c r="E763" i="1"/>
  <c r="E720" i="1"/>
  <c r="E686" i="1"/>
  <c r="E644" i="1"/>
  <c r="E609" i="1"/>
  <c r="E575" i="1"/>
  <c r="E541" i="1"/>
  <c r="E502" i="1"/>
  <c r="E468" i="1"/>
  <c r="E434" i="1"/>
  <c r="E400" i="1"/>
  <c r="E357" i="1"/>
  <c r="E305" i="1"/>
  <c r="E262" i="1"/>
  <c r="E219" i="1"/>
  <c r="E167" i="1"/>
  <c r="E120" i="1"/>
  <c r="E77" i="1"/>
  <c r="E1821" i="1"/>
  <c r="E1800" i="1"/>
  <c r="E1778" i="1"/>
  <c r="E1753" i="1"/>
  <c r="E1719" i="1"/>
  <c r="E1693" i="1"/>
  <c r="E1647" i="1"/>
  <c r="E1613" i="1"/>
  <c r="E1583" i="1"/>
  <c r="E1557" i="1"/>
  <c r="E1523" i="1"/>
  <c r="E1494" i="1"/>
  <c r="E1463" i="1"/>
  <c r="E1429" i="1"/>
  <c r="E1404" i="1"/>
  <c r="E1373" i="1"/>
  <c r="E1339" i="1"/>
  <c r="E1309" i="1"/>
  <c r="E1284" i="1"/>
  <c r="E1249" i="1"/>
  <c r="E1218" i="1"/>
  <c r="E1180" i="1"/>
  <c r="E1132" i="1"/>
  <c r="E1096" i="1"/>
  <c r="E1058" i="1"/>
  <c r="E994" i="1"/>
  <c r="E937" i="1"/>
  <c r="E873" i="1"/>
  <c r="E809" i="1"/>
  <c r="E753" i="1"/>
  <c r="E690" i="1"/>
  <c r="E630" i="1"/>
  <c r="E570" i="1"/>
  <c r="E510" i="1"/>
  <c r="E446" i="1"/>
  <c r="E390" i="1"/>
  <c r="E326" i="1"/>
  <c r="E261" i="1"/>
  <c r="E205" i="1"/>
  <c r="E123" i="1"/>
  <c r="E1159" i="1"/>
  <c r="E853" i="1"/>
  <c r="E464" i="1"/>
  <c r="E1590" i="1"/>
  <c r="E1217" i="1"/>
  <c r="E744" i="1"/>
  <c r="E1057" i="1"/>
  <c r="E1337" i="1"/>
  <c r="E700" i="1"/>
  <c r="E505" i="1"/>
  <c r="E1106" i="1"/>
  <c r="E152" i="1"/>
  <c r="E560" i="1"/>
  <c r="E889" i="1"/>
  <c r="E1095" i="1"/>
  <c r="E1304" i="1"/>
  <c r="E1535" i="1"/>
  <c r="E1696" i="1"/>
  <c r="E90" i="1"/>
  <c r="E327" i="1"/>
  <c r="E545" i="1"/>
  <c r="E802" i="1"/>
  <c r="E934" i="1"/>
  <c r="E1068" i="1"/>
  <c r="E1242" i="1"/>
  <c r="E1379" i="1"/>
  <c r="E55" i="1"/>
  <c r="E98" i="1"/>
  <c r="E149" i="1"/>
  <c r="E188" i="1"/>
  <c r="E218" i="1"/>
  <c r="E252" i="1"/>
  <c r="E278" i="1"/>
  <c r="E309" i="1"/>
  <c r="E343" i="1"/>
  <c r="E373" i="1"/>
  <c r="E399" i="1"/>
  <c r="E433" i="1"/>
  <c r="E463" i="1"/>
  <c r="E493" i="1"/>
  <c r="E527" i="1"/>
  <c r="E552" i="1"/>
  <c r="E583" i="1"/>
  <c r="E617" i="1"/>
  <c r="E647" i="1"/>
  <c r="E672" i="1"/>
  <c r="E707" i="1"/>
  <c r="E736" i="1"/>
  <c r="E766" i="1"/>
  <c r="E801" i="1"/>
  <c r="E826" i="1"/>
  <c r="E856" i="1"/>
  <c r="E890" i="1"/>
  <c r="E921" i="1"/>
  <c r="E946" i="1"/>
  <c r="E981" i="1"/>
  <c r="E1011" i="1"/>
  <c r="E1040" i="1"/>
  <c r="E247" i="1"/>
  <c r="E684" i="1"/>
  <c r="E936" i="1"/>
  <c r="E1130" i="1"/>
  <c r="E1381" i="1"/>
  <c r="E1560" i="1"/>
  <c r="E1731" i="1"/>
  <c r="E133" i="1"/>
  <c r="E370" i="1"/>
  <c r="E639" i="1"/>
  <c r="E832" i="1"/>
  <c r="E964" i="1"/>
  <c r="E1133" i="1"/>
  <c r="E1268" i="1"/>
  <c r="E1409" i="1"/>
  <c r="E63" i="1"/>
  <c r="E115" i="1"/>
  <c r="E157" i="1"/>
  <c r="E192" i="1"/>
  <c r="E227" i="1"/>
  <c r="E257" i="1"/>
  <c r="E287" i="1"/>
  <c r="E321" i="1"/>
  <c r="E347" i="1"/>
  <c r="E377" i="1"/>
  <c r="E412" i="1"/>
  <c r="E442" i="1"/>
  <c r="E467" i="1"/>
  <c r="E501" i="1"/>
  <c r="E531" i="1"/>
  <c r="E561" i="1"/>
  <c r="E595" i="1"/>
  <c r="E621" i="1"/>
  <c r="E651" i="1"/>
  <c r="E685" i="1"/>
  <c r="E715" i="1"/>
  <c r="E741" i="1"/>
  <c r="E775" i="1"/>
  <c r="E805" i="1"/>
  <c r="E835" i="1"/>
  <c r="E869" i="1"/>
  <c r="E894" i="1"/>
  <c r="E925" i="1"/>
  <c r="E959" i="1"/>
  <c r="E990" i="1"/>
  <c r="E1015" i="1"/>
  <c r="E1050" i="1"/>
  <c r="E1079" i="1"/>
  <c r="E1109" i="1"/>
  <c r="E1145" i="1"/>
  <c r="E1171" i="1"/>
  <c r="E1201" i="1"/>
  <c r="E1231" i="1"/>
  <c r="E1254" i="1"/>
  <c r="E1275" i="1"/>
  <c r="E1301" i="1"/>
  <c r="E1322" i="1"/>
  <c r="E1343" i="1"/>
  <c r="E1369" i="1"/>
  <c r="E1391" i="1"/>
  <c r="E1412" i="1"/>
  <c r="E1438" i="1"/>
  <c r="E1459" i="1"/>
  <c r="E1481" i="1"/>
  <c r="E1506" i="1"/>
  <c r="E1528" i="1"/>
  <c r="E1549" i="1"/>
  <c r="E1575" i="1"/>
  <c r="E1596" i="1"/>
  <c r="E1617" i="1"/>
  <c r="E1642" i="1"/>
  <c r="E1680" i="1"/>
  <c r="E1702" i="1"/>
  <c r="E1728" i="1"/>
  <c r="E1749" i="1"/>
  <c r="E382" i="1"/>
  <c r="E348" i="1"/>
  <c r="E314" i="1"/>
  <c r="E279" i="1"/>
  <c r="E245" i="1"/>
  <c r="E210" i="1"/>
  <c r="E176" i="1"/>
  <c r="E137" i="1"/>
  <c r="E103" i="1"/>
  <c r="E69" i="1"/>
  <c r="E29" i="1"/>
  <c r="E1808" i="1"/>
  <c r="E1791" i="1"/>
  <c r="E1774" i="1"/>
  <c r="E1757" i="1"/>
  <c r="E1740" i="1"/>
  <c r="E1723" i="1"/>
  <c r="E1706" i="1"/>
  <c r="E1689" i="1"/>
  <c r="E1655" i="1"/>
  <c r="E1638" i="1"/>
  <c r="E1621" i="1"/>
  <c r="E1604" i="1"/>
  <c r="E1587" i="1"/>
  <c r="E1570" i="1"/>
  <c r="E1553" i="1"/>
  <c r="E1536" i="1"/>
  <c r="E1519" i="1"/>
  <c r="E1502" i="1"/>
  <c r="E1485" i="1"/>
  <c r="E1468" i="1"/>
  <c r="E1451" i="1"/>
  <c r="E1434" i="1"/>
  <c r="E1416" i="1"/>
  <c r="E1399" i="1"/>
  <c r="E1382" i="1"/>
  <c r="E1365" i="1"/>
  <c r="E1348" i="1"/>
  <c r="E1331" i="1"/>
  <c r="E1314" i="1"/>
  <c r="E1296" i="1"/>
  <c r="E1279" i="1"/>
  <c r="E1262" i="1"/>
  <c r="E1245" i="1"/>
  <c r="E1227" i="1"/>
  <c r="E1205" i="1"/>
  <c r="E1184" i="1"/>
  <c r="E1162" i="1"/>
  <c r="E1136" i="1"/>
  <c r="E1113" i="1"/>
  <c r="E1092" i="1"/>
  <c r="E1066" i="1"/>
  <c r="E1045" i="1"/>
  <c r="E1023" i="1"/>
  <c r="E998" i="1"/>
  <c r="E977" i="1"/>
  <c r="E954" i="1"/>
  <c r="E929" i="1"/>
  <c r="E908" i="1"/>
  <c r="E886" i="1"/>
  <c r="E860" i="1"/>
  <c r="E839" i="1"/>
  <c r="E818" i="1"/>
  <c r="E792" i="1"/>
  <c r="E770" i="1"/>
  <c r="E749" i="1"/>
  <c r="E724" i="1"/>
  <c r="E702" i="1"/>
  <c r="E681" i="1"/>
  <c r="E655" i="1"/>
  <c r="E634" i="1"/>
  <c r="E613" i="1"/>
  <c r="E587" i="1"/>
  <c r="E565" i="1"/>
  <c r="E544" i="1"/>
  <c r="E518" i="1"/>
  <c r="E497" i="1"/>
  <c r="E476" i="1"/>
  <c r="E451" i="1"/>
  <c r="E429" i="1"/>
  <c r="E407" i="1"/>
  <c r="E381" i="1"/>
  <c r="E360" i="1"/>
  <c r="E338" i="1"/>
  <c r="E313" i="1"/>
  <c r="E291" i="1"/>
  <c r="E270" i="1"/>
  <c r="E244" i="1"/>
  <c r="E222" i="1"/>
  <c r="E200" i="1"/>
  <c r="E175" i="1"/>
  <c r="E140" i="1"/>
  <c r="E106" i="1"/>
  <c r="E72" i="1"/>
  <c r="E33" i="1"/>
  <c r="E1435" i="1"/>
  <c r="E1324" i="1"/>
  <c r="E1215" i="1"/>
  <c r="E1097" i="1"/>
  <c r="E991" i="1"/>
  <c r="E883" i="1"/>
  <c r="E746" i="1"/>
  <c r="E596" i="1"/>
  <c r="E413" i="1"/>
  <c r="E232" i="1"/>
  <c r="E46" i="1"/>
  <c r="E1761" i="1"/>
  <c r="E1624" i="1"/>
  <c r="E1501" i="1"/>
  <c r="E1338" i="1"/>
  <c r="E1178" i="1"/>
  <c r="E1010" i="1"/>
  <c r="E851" i="1"/>
  <c r="E628" i="1"/>
  <c r="E346" i="1"/>
  <c r="E1786" i="1"/>
  <c r="E272" i="1"/>
  <c r="E550" i="1"/>
  <c r="E717" i="1"/>
  <c r="E902" i="1"/>
  <c r="E1042" i="1"/>
  <c r="E1138" i="1"/>
  <c r="E1260" i="1"/>
  <c r="E1367" i="1"/>
  <c r="E1457" i="1"/>
  <c r="E1577" i="1"/>
  <c r="E1695" i="1"/>
  <c r="E1764" i="1"/>
  <c r="E657" i="1"/>
  <c r="E905" i="1"/>
  <c r="E1046" i="1"/>
  <c r="E1232" i="1"/>
  <c r="E1396" i="1"/>
  <c r="E31" i="1"/>
  <c r="E71" i="1"/>
  <c r="E118" i="1"/>
  <c r="E156" i="1"/>
  <c r="E195" i="1"/>
  <c r="E243" i="1"/>
  <c r="E277" i="1"/>
  <c r="E316" i="1"/>
  <c r="E363" i="1"/>
  <c r="E393" i="1"/>
  <c r="E419" i="1"/>
  <c r="E454" i="1"/>
  <c r="E475" i="1"/>
  <c r="E496" i="1"/>
  <c r="E521" i="1"/>
  <c r="E543" i="1"/>
  <c r="E564" i="1"/>
  <c r="E590" i="1"/>
  <c r="E612" i="1"/>
  <c r="E633" i="1"/>
  <c r="E659" i="1"/>
  <c r="E680" i="1"/>
  <c r="E701" i="1"/>
  <c r="E727" i="1"/>
  <c r="E748" i="1"/>
  <c r="E769" i="1"/>
  <c r="E795" i="1"/>
  <c r="E817" i="1"/>
  <c r="E838" i="1"/>
  <c r="E863" i="1"/>
  <c r="E885" i="1"/>
  <c r="E907" i="1"/>
  <c r="E932" i="1"/>
  <c r="E953" i="1"/>
  <c r="E976" i="1"/>
  <c r="E1001" i="1"/>
  <c r="E1022" i="1"/>
  <c r="E1043" i="1"/>
  <c r="E1070" i="1"/>
  <c r="E1091" i="1"/>
  <c r="E1112" i="1"/>
  <c r="E1139" i="1"/>
  <c r="E1161" i="1"/>
  <c r="E1183" i="1"/>
  <c r="E1209" i="1"/>
  <c r="E1230" i="1"/>
  <c r="E1253" i="1"/>
  <c r="E1278" i="1"/>
  <c r="E1300" i="1"/>
  <c r="E1321" i="1"/>
  <c r="E1347" i="1"/>
  <c r="E1368" i="1"/>
  <c r="E1389" i="1"/>
  <c r="E1415" i="1"/>
  <c r="E1437" i="1"/>
  <c r="E1458" i="1"/>
  <c r="E1484" i="1"/>
  <c r="E40" i="1"/>
  <c r="E66" i="1"/>
  <c r="E353" i="1"/>
  <c r="E563" i="1"/>
  <c r="E768" i="1"/>
  <c r="E948" i="1"/>
  <c r="E1052" i="1"/>
  <c r="E1177" i="1"/>
  <c r="E1294" i="1"/>
  <c r="E1384" i="1"/>
  <c r="E1504" i="1"/>
  <c r="E1611" i="1"/>
  <c r="E1704" i="1"/>
  <c r="E147" i="1"/>
  <c r="E392" i="1"/>
  <c r="E653" i="1"/>
  <c r="E816" i="1"/>
  <c r="E952" i="1"/>
  <c r="E1090" i="1"/>
  <c r="E1207" i="1"/>
  <c r="E1299" i="1"/>
  <c r="E1418" i="1"/>
  <c r="E1534" i="1"/>
  <c r="E1623" i="1"/>
  <c r="E1738" i="1"/>
  <c r="E1815" i="1"/>
  <c r="E793" i="1"/>
  <c r="E974" i="1"/>
  <c r="E1150" i="1"/>
  <c r="E1289" i="1"/>
  <c r="E58" i="1"/>
  <c r="E93" i="1"/>
  <c r="E135" i="1"/>
  <c r="E178" i="1"/>
  <c r="E221" i="1"/>
  <c r="E256" i="1"/>
  <c r="E298" i="1"/>
  <c r="E342" i="1"/>
  <c r="E376" i="1"/>
  <c r="E411" i="1"/>
  <c r="E437" i="1"/>
  <c r="E462" i="1"/>
  <c r="E487" i="1"/>
  <c r="E509" i="1"/>
  <c r="E530" i="1"/>
  <c r="E556" i="1"/>
  <c r="E577" i="1"/>
  <c r="E599" i="1"/>
  <c r="E624" i="1"/>
  <c r="E646" i="1"/>
  <c r="E667" i="1"/>
  <c r="E693" i="1"/>
  <c r="E714" i="1"/>
  <c r="E735" i="1"/>
  <c r="E761" i="1"/>
  <c r="E783" i="1"/>
  <c r="E804" i="1"/>
  <c r="E181" i="1"/>
  <c r="E1017" i="1"/>
  <c r="E1453" i="1"/>
  <c r="E1793" i="1"/>
  <c r="E917" i="1"/>
  <c r="E1285" i="1"/>
  <c r="E37" i="1"/>
  <c r="E126" i="1"/>
  <c r="E208" i="1"/>
  <c r="E290" i="1"/>
  <c r="E367" i="1"/>
  <c r="E432" i="1"/>
  <c r="E479" i="1"/>
  <c r="E526" i="1"/>
  <c r="E573" i="1"/>
  <c r="E616" i="1"/>
  <c r="E663" i="1"/>
  <c r="E710" i="1"/>
  <c r="E752" i="1"/>
  <c r="E800" i="1"/>
  <c r="E834" i="1"/>
  <c r="E868" i="1"/>
  <c r="E898" i="1"/>
  <c r="E924" i="1"/>
  <c r="E958" i="1"/>
  <c r="E989" i="1"/>
  <c r="E1018" i="1"/>
  <c r="E1053" i="1"/>
  <c r="E1078" i="1"/>
  <c r="E1108" i="1"/>
  <c r="E1144" i="1"/>
  <c r="E1174" i="1"/>
  <c r="E1200" i="1"/>
  <c r="E1235" i="1"/>
  <c r="E1266" i="1"/>
  <c r="E1295" i="1"/>
  <c r="E1330" i="1"/>
  <c r="E1355" i="1"/>
  <c r="E1385" i="1"/>
  <c r="E1420" i="1"/>
  <c r="E1450" i="1"/>
  <c r="E1476" i="1"/>
  <c r="E1505" i="1"/>
  <c r="E1526" i="1"/>
  <c r="E1552" i="1"/>
  <c r="E1573" i="1"/>
  <c r="E1595" i="1"/>
  <c r="E1620" i="1"/>
  <c r="E1641" i="1"/>
  <c r="E1679" i="1"/>
  <c r="E1705" i="1"/>
  <c r="E1727" i="1"/>
  <c r="E1748" i="1"/>
  <c r="E1777" i="1"/>
  <c r="E1820" i="1"/>
  <c r="E34" i="1"/>
  <c r="E73" i="1"/>
  <c r="E107" i="1"/>
  <c r="E141" i="1"/>
  <c r="E180" i="1"/>
  <c r="E215" i="1"/>
  <c r="E249" i="1"/>
  <c r="E283" i="1"/>
  <c r="E318" i="1"/>
  <c r="E352" i="1"/>
  <c r="E387" i="1"/>
  <c r="E421" i="1"/>
  <c r="E456" i="1"/>
  <c r="E490" i="1"/>
  <c r="E519" i="1"/>
  <c r="E554" i="1"/>
  <c r="E588" i="1"/>
  <c r="E622" i="1"/>
  <c r="E837" i="1"/>
  <c r="E1542" i="1"/>
  <c r="E780" i="1"/>
  <c r="E1163" i="1"/>
  <c r="E67" i="1"/>
  <c r="E161" i="1"/>
  <c r="E273" i="1"/>
  <c r="E385" i="1"/>
  <c r="E458" i="1"/>
  <c r="E513" i="1"/>
  <c r="E582" i="1"/>
  <c r="E642" i="1"/>
  <c r="E697" i="1"/>
  <c r="E765" i="1"/>
  <c r="E821" i="1"/>
  <c r="E855" i="1"/>
  <c r="E903" i="1"/>
  <c r="E941" i="1"/>
  <c r="E984" i="1"/>
  <c r="E1027" i="1"/>
  <c r="E1061" i="1"/>
  <c r="E1104" i="1"/>
  <c r="E1148" i="1"/>
  <c r="E1191" i="1"/>
  <c r="E1226" i="1"/>
  <c r="E1270" i="1"/>
  <c r="E1313" i="1"/>
  <c r="E1351" i="1"/>
  <c r="E1398" i="1"/>
  <c r="E1433" i="1"/>
  <c r="E1471" i="1"/>
  <c r="E1509" i="1"/>
  <c r="E1539" i="1"/>
  <c r="E1569" i="1"/>
  <c r="E1603" i="1"/>
  <c r="E1629" i="1"/>
  <c r="E1658" i="1"/>
  <c r="E1709" i="1"/>
  <c r="E1739" i="1"/>
  <c r="E1765" i="1"/>
  <c r="E56" i="1"/>
  <c r="E99" i="1"/>
  <c r="E150" i="1"/>
  <c r="E197" i="1"/>
  <c r="E241" i="1"/>
  <c r="E292" i="1"/>
  <c r="E335" i="1"/>
  <c r="E378" i="1"/>
  <c r="E430" i="1"/>
  <c r="E473" i="1"/>
  <c r="E511" i="1"/>
  <c r="E562" i="1"/>
  <c r="E605" i="1"/>
  <c r="E648" i="1"/>
  <c r="E682" i="1"/>
  <c r="E716" i="1"/>
  <c r="E759" i="1"/>
  <c r="E819" i="1"/>
  <c r="E865" i="1"/>
  <c r="E922" i="1"/>
  <c r="E978" i="1"/>
  <c r="E1029" i="1"/>
  <c r="E1084" i="1"/>
  <c r="E1146" i="1"/>
  <c r="E1198" i="1"/>
  <c r="E1255" i="1"/>
  <c r="E1310" i="1"/>
  <c r="E1366" i="1"/>
  <c r="E1422" i="1"/>
  <c r="E50" i="1"/>
  <c r="E68" i="1"/>
  <c r="E85" i="1"/>
  <c r="E102" i="1"/>
  <c r="E119" i="1"/>
  <c r="E136" i="1"/>
  <c r="E153" i="1"/>
  <c r="E171" i="1"/>
  <c r="E1121" i="1"/>
  <c r="E1657" i="1"/>
  <c r="E861" i="1"/>
  <c r="E1349" i="1"/>
  <c r="E88" i="1"/>
  <c r="E187" i="1"/>
  <c r="E312" i="1"/>
  <c r="E398" i="1"/>
  <c r="E470" i="1"/>
  <c r="E539" i="1"/>
  <c r="E594" i="1"/>
  <c r="E650" i="1"/>
  <c r="E718" i="1"/>
  <c r="E778" i="1"/>
  <c r="E830" i="1"/>
  <c r="E872" i="1"/>
  <c r="E915" i="1"/>
  <c r="E949" i="1"/>
  <c r="E993" i="1"/>
  <c r="E1035" i="1"/>
  <c r="E1074" i="1"/>
  <c r="E1122" i="1"/>
  <c r="E1157" i="1"/>
  <c r="E1196" i="1"/>
  <c r="E1244" i="1"/>
  <c r="E1283" i="1"/>
  <c r="E1317" i="1"/>
  <c r="E1363" i="1"/>
  <c r="E1403" i="1"/>
  <c r="E1441" i="1"/>
  <c r="E1488" i="1"/>
  <c r="E1518" i="1"/>
  <c r="E1543" i="1"/>
  <c r="E1578" i="1"/>
  <c r="E1607" i="1"/>
  <c r="E1637" i="1"/>
  <c r="E1688" i="1"/>
  <c r="E1714" i="1"/>
  <c r="E1743" i="1"/>
  <c r="E1782" i="1"/>
  <c r="E64" i="1"/>
  <c r="E116" i="1"/>
  <c r="E163" i="1"/>
  <c r="E206" i="1"/>
  <c r="E258" i="1"/>
  <c r="E301" i="1"/>
  <c r="E344" i="1"/>
  <c r="E396" i="1"/>
  <c r="E439" i="1"/>
  <c r="E481" i="1"/>
  <c r="E528" i="1"/>
  <c r="E571" i="1"/>
  <c r="E614" i="1"/>
  <c r="E652" i="1"/>
  <c r="E691" i="1"/>
  <c r="E729" i="1"/>
  <c r="E776" i="1"/>
  <c r="E495" i="1"/>
  <c r="E1212" i="1"/>
  <c r="E1760" i="1"/>
  <c r="E1025" i="1"/>
  <c r="E1413" i="1"/>
  <c r="E105" i="1"/>
  <c r="E226" i="1"/>
  <c r="E333" i="1"/>
  <c r="E415" i="1"/>
  <c r="E492" i="1"/>
  <c r="E547" i="1"/>
  <c r="E607" i="1"/>
  <c r="E675" i="1"/>
  <c r="E731" i="1"/>
  <c r="E787" i="1"/>
  <c r="E847" i="1"/>
  <c r="E880" i="1"/>
  <c r="E920" i="1"/>
  <c r="E966" i="1"/>
  <c r="E1005" i="1"/>
  <c r="E1039" i="1"/>
  <c r="E1087" i="1"/>
  <c r="E1126" i="1"/>
  <c r="E1165" i="1"/>
  <c r="E1213" i="1"/>
  <c r="E1248" i="1"/>
  <c r="E1287" i="1"/>
  <c r="E1334" i="1"/>
  <c r="E1372" i="1"/>
  <c r="E1407" i="1"/>
  <c r="E1454" i="1"/>
  <c r="E1493" i="1"/>
  <c r="E1522" i="1"/>
  <c r="E1556" i="1"/>
  <c r="E1586" i="1"/>
  <c r="E1612" i="1"/>
  <c r="E1646" i="1"/>
  <c r="E1692" i="1"/>
  <c r="E1722" i="1"/>
  <c r="E1756" i="1"/>
  <c r="E1790" i="1"/>
  <c r="E81" i="1"/>
  <c r="E124" i="1"/>
  <c r="E172" i="1"/>
  <c r="E223" i="1"/>
  <c r="E266" i="1"/>
  <c r="E310" i="1"/>
  <c r="E361" i="1"/>
  <c r="E404" i="1"/>
  <c r="E447" i="1"/>
  <c r="E498" i="1"/>
  <c r="E537" i="1"/>
  <c r="E580" i="1"/>
  <c r="E631" i="1"/>
  <c r="E665" i="1"/>
  <c r="E699" i="1"/>
  <c r="E737" i="1"/>
  <c r="E789" i="1"/>
  <c r="E845" i="1"/>
  <c r="E895" i="1"/>
  <c r="E947" i="1"/>
  <c r="E1003" i="1"/>
  <c r="E1055" i="1"/>
  <c r="E1114" i="1"/>
  <c r="E1172" i="1"/>
  <c r="E1228" i="1"/>
  <c r="E1276" i="1"/>
  <c r="E1336" i="1"/>
  <c r="E1392" i="1"/>
  <c r="E1447" i="1"/>
  <c r="E38" i="1"/>
  <c r="E59" i="1"/>
  <c r="E76" i="1"/>
  <c r="E94" i="1"/>
  <c r="E110" i="1"/>
  <c r="E127" i="1"/>
  <c r="E145" i="1"/>
  <c r="E162" i="1"/>
  <c r="E179" i="1"/>
  <c r="E196" i="1"/>
  <c r="E214" i="1"/>
  <c r="E231" i="1"/>
  <c r="E248" i="1"/>
  <c r="E265" i="1"/>
  <c r="E282" i="1"/>
  <c r="E300" i="1"/>
  <c r="E317" i="1"/>
  <c r="E334" i="1"/>
  <c r="E351" i="1"/>
  <c r="E369" i="1"/>
  <c r="E386" i="1"/>
  <c r="E403" i="1"/>
  <c r="E420" i="1"/>
  <c r="E438" i="1"/>
  <c r="E455" i="1"/>
  <c r="E472" i="1"/>
  <c r="E488" i="1"/>
  <c r="E506" i="1"/>
  <c r="E522" i="1"/>
  <c r="E540" i="1"/>
  <c r="E557" i="1"/>
  <c r="E574" i="1"/>
  <c r="E591" i="1"/>
  <c r="E608" i="1"/>
  <c r="E625" i="1"/>
  <c r="E643" i="1"/>
  <c r="E660" i="1"/>
  <c r="E677" i="1"/>
  <c r="E694" i="1"/>
  <c r="E711" i="1"/>
  <c r="E728" i="1"/>
  <c r="E745" i="1"/>
  <c r="E762" i="1"/>
  <c r="E779" i="1"/>
  <c r="E796" i="1"/>
  <c r="E813" i="1"/>
  <c r="E831" i="1"/>
  <c r="E848" i="1"/>
  <c r="E864" i="1"/>
  <c r="E881" i="1"/>
  <c r="E899" i="1"/>
  <c r="E916" i="1"/>
  <c r="E933" i="1"/>
  <c r="E950" i="1"/>
  <c r="E967" i="1"/>
  <c r="E985" i="1"/>
  <c r="E1002" i="1"/>
  <c r="E1019" i="1"/>
  <c r="E1036" i="1"/>
  <c r="E1054" i="1"/>
  <c r="E1071" i="1"/>
  <c r="E1088" i="1"/>
  <c r="E1105" i="1"/>
  <c r="E1123" i="1"/>
  <c r="E1140" i="1"/>
  <c r="E1158" i="1"/>
  <c r="E1175" i="1"/>
  <c r="E1192" i="1"/>
  <c r="E1210" i="1"/>
  <c r="E1799" i="1"/>
  <c r="E1769" i="1"/>
  <c r="E1752" i="1"/>
  <c r="E1735" i="1"/>
  <c r="E1718" i="1"/>
  <c r="E1701" i="1"/>
  <c r="E1683" i="1"/>
  <c r="E1650" i="1"/>
  <c r="E1633" i="1"/>
  <c r="E1616" i="1"/>
  <c r="E1599" i="1"/>
  <c r="E1582" i="1"/>
  <c r="E1565" i="1"/>
  <c r="E1548" i="1"/>
  <c r="E1531" i="1"/>
  <c r="E1514" i="1"/>
  <c r="E1497" i="1"/>
  <c r="E1480" i="1"/>
  <c r="E1462" i="1"/>
  <c r="E1445" i="1"/>
  <c r="E1428" i="1"/>
  <c r="E1411" i="1"/>
  <c r="E1394" i="1"/>
  <c r="E1376" i="1"/>
  <c r="E1359" i="1"/>
  <c r="E1342" i="1"/>
  <c r="E1326" i="1"/>
  <c r="E1308" i="1"/>
  <c r="E1291" i="1"/>
  <c r="E1274" i="1"/>
  <c r="E1257" i="1"/>
  <c r="E1240" i="1"/>
  <c r="E1222" i="1"/>
  <c r="E1204" i="1"/>
  <c r="E1187" i="1"/>
  <c r="E1170" i="1"/>
  <c r="E1152" i="1"/>
  <c r="E1135" i="1"/>
  <c r="E1117" i="1"/>
  <c r="E1118" i="1" s="1"/>
  <c r="E1099" i="1"/>
  <c r="E1082" i="1"/>
  <c r="E1065" i="1"/>
  <c r="E1048" i="1"/>
  <c r="E1031" i="1"/>
  <c r="E1014" i="1"/>
  <c r="E997" i="1"/>
  <c r="E980" i="1"/>
  <c r="E962" i="1"/>
  <c r="E945" i="1"/>
  <c r="E928" i="1"/>
  <c r="E911" i="1"/>
  <c r="E893" i="1"/>
  <c r="E876" i="1"/>
  <c r="E859" i="1"/>
  <c r="E842" i="1"/>
  <c r="E825" i="1"/>
  <c r="E808" i="1"/>
  <c r="E791" i="1"/>
  <c r="E774" i="1"/>
  <c r="E757" i="1"/>
  <c r="E740" i="1"/>
  <c r="E723" i="1"/>
  <c r="E706" i="1"/>
  <c r="E689" i="1"/>
  <c r="E671" i="1"/>
  <c r="E654" i="1"/>
  <c r="E637" i="1"/>
  <c r="E620" i="1"/>
  <c r="E603" i="1"/>
  <c r="E586" i="1"/>
  <c r="E569" i="1"/>
  <c r="E551" i="1"/>
  <c r="E534" i="1"/>
  <c r="E517" i="1"/>
  <c r="E500" i="1"/>
  <c r="E483" i="1"/>
  <c r="E466" i="1"/>
  <c r="E450" i="1"/>
  <c r="E428" i="1"/>
  <c r="E402" i="1"/>
  <c r="E380" i="1"/>
  <c r="E359" i="1"/>
  <c r="E325" i="1"/>
  <c r="E294" i="1"/>
  <c r="E264" i="1"/>
  <c r="E230" i="1"/>
  <c r="E204" i="1"/>
  <c r="E174" i="1"/>
  <c r="E139" i="1"/>
  <c r="E109" i="1"/>
  <c r="E84" i="1"/>
  <c r="E48" i="1"/>
  <c r="E1340" i="1"/>
  <c r="E1211" i="1"/>
  <c r="E1093" i="1"/>
  <c r="E960" i="1"/>
  <c r="E836" i="1"/>
  <c r="E28" i="1"/>
  <c r="E1789" i="1"/>
  <c r="E1726" i="1"/>
  <c r="E1653" i="1"/>
  <c r="E1572" i="1"/>
  <c r="E1487" i="1"/>
  <c r="E1414" i="1"/>
  <c r="E1329" i="1"/>
  <c r="E1247" i="1"/>
  <c r="E1164" i="1"/>
  <c r="E1086" i="1"/>
  <c r="E1000" i="1"/>
  <c r="E884" i="1"/>
  <c r="E764" i="1"/>
  <c r="E619" i="1"/>
  <c r="E474" i="1"/>
  <c r="E259" i="1"/>
  <c r="E96" i="1"/>
  <c r="E186" i="1"/>
  <c r="E306" i="1"/>
  <c r="E423" i="1"/>
  <c r="E499" i="1"/>
  <c r="E593" i="1"/>
  <c r="E674" i="1"/>
  <c r="E726" i="1"/>
  <c r="E794" i="1"/>
  <c r="E854" i="1"/>
  <c r="E906" i="1"/>
  <c r="E975" i="1"/>
  <c r="E1021" i="1"/>
  <c r="E1060" i="1"/>
  <c r="E1107" i="1"/>
  <c r="E1143" i="1"/>
  <c r="E1182" i="1"/>
  <c r="E1229" i="1"/>
  <c r="E1269" i="1"/>
  <c r="E1303" i="1"/>
  <c r="E1350" i="1"/>
  <c r="E1388" i="1"/>
  <c r="E1432" i="1"/>
  <c r="E1474" i="1"/>
  <c r="E1508" i="1"/>
  <c r="E1551" i="1"/>
  <c r="E1594" i="1"/>
  <c r="E1636" i="1"/>
  <c r="E1678" i="1"/>
  <c r="E1713" i="1"/>
  <c r="E1742" i="1"/>
  <c r="E1772" i="1"/>
  <c r="E1806" i="1"/>
  <c r="E1794" i="1"/>
  <c r="E725" i="1"/>
  <c r="E814" i="1"/>
  <c r="E870" i="1"/>
  <c r="E930" i="1"/>
  <c r="E999" i="1"/>
  <c r="E1059" i="1"/>
  <c r="E1120" i="1"/>
  <c r="E1189" i="1"/>
  <c r="E1246" i="1"/>
  <c r="E1302" i="1"/>
  <c r="E1370" i="1"/>
  <c r="E1426" i="1"/>
  <c r="E113" i="1"/>
  <c r="E233" i="1"/>
  <c r="E341" i="1"/>
  <c r="E431" i="1"/>
  <c r="E529" i="1"/>
  <c r="E615" i="1"/>
  <c r="E679" i="1"/>
  <c r="E747" i="1"/>
  <c r="E811" i="1"/>
  <c r="E862" i="1"/>
  <c r="E931" i="1"/>
  <c r="E992" i="1"/>
  <c r="E1026" i="1"/>
  <c r="E1073" i="1"/>
  <c r="E1111" i="1"/>
  <c r="E1156" i="1"/>
  <c r="E1199" i="1"/>
  <c r="E1233" i="1"/>
  <c r="E1277" i="1"/>
  <c r="E1320" i="1"/>
  <c r="E1362" i="1"/>
  <c r="E1397" i="1"/>
  <c r="E1440" i="1"/>
  <c r="E1483" i="1"/>
  <c r="E1521" i="1"/>
  <c r="E1568" i="1"/>
  <c r="E1602" i="1"/>
  <c r="E1640" i="1"/>
  <c r="E1691" i="1"/>
  <c r="E1721" i="1"/>
  <c r="E1747" i="1"/>
  <c r="E1781" i="1"/>
  <c r="E1810" i="1"/>
  <c r="E1811" i="1"/>
  <c r="E767" i="1"/>
  <c r="E823" i="1"/>
  <c r="E878" i="1"/>
  <c r="E951" i="1"/>
  <c r="E1012" i="1"/>
  <c r="E1072" i="1"/>
  <c r="E1141" i="1"/>
  <c r="E1202" i="1"/>
  <c r="E1259" i="1"/>
  <c r="E1328" i="1"/>
  <c r="E1383" i="1"/>
  <c r="E1439" i="1"/>
  <c r="E54" i="1"/>
  <c r="E75" i="1"/>
  <c r="E101" i="1"/>
  <c r="E122" i="1"/>
  <c r="E144" i="1"/>
  <c r="E170" i="1"/>
  <c r="E191" i="1"/>
  <c r="E213" i="1"/>
  <c r="E238" i="1"/>
  <c r="E260" i="1"/>
  <c r="E281" i="1"/>
  <c r="E307" i="1"/>
  <c r="E329" i="1"/>
  <c r="E350" i="1"/>
  <c r="E441" i="1"/>
  <c r="E424" i="1"/>
  <c r="E406" i="1"/>
  <c r="E389" i="1"/>
  <c r="E372" i="1"/>
  <c r="E354" i="1"/>
  <c r="E337" i="1"/>
  <c r="E320" i="1"/>
  <c r="E303" i="1"/>
  <c r="E286" i="1"/>
  <c r="E269" i="1"/>
  <c r="E251" i="1"/>
  <c r="E234" i="1"/>
  <c r="E217" i="1"/>
  <c r="E199" i="1"/>
  <c r="E182" i="1"/>
  <c r="E165" i="1"/>
  <c r="E148" i="1"/>
  <c r="E130" i="1"/>
  <c r="E114" i="1"/>
  <c r="E97" i="1"/>
  <c r="E79" i="1"/>
  <c r="E62" i="1"/>
  <c r="E42" i="1"/>
  <c r="E1452" i="1"/>
  <c r="E1405" i="1"/>
  <c r="E1357" i="1"/>
  <c r="E1315" i="1"/>
  <c r="E1272" i="1"/>
  <c r="E1219" i="1"/>
  <c r="E1176" i="1"/>
  <c r="E1128" i="1"/>
  <c r="E1080" i="1"/>
  <c r="E1037" i="1"/>
  <c r="E986" i="1"/>
  <c r="E938" i="1"/>
  <c r="E891" i="1"/>
  <c r="E849" i="1"/>
  <c r="E806" i="1"/>
  <c r="E750" i="1"/>
  <c r="E1816" i="1"/>
  <c r="E1773" i="1"/>
  <c r="E1797" i="1"/>
  <c r="E1776" i="1"/>
  <c r="E1755" i="1"/>
  <c r="E1730" i="1"/>
  <c r="E1708" i="1"/>
  <c r="E1686" i="1"/>
  <c r="E1645" i="1"/>
  <c r="E1619" i="1"/>
  <c r="E1589" i="1"/>
  <c r="E1555" i="1"/>
  <c r="E1525" i="1"/>
  <c r="E1500" i="1"/>
  <c r="E1465" i="1"/>
  <c r="E1436" i="1"/>
  <c r="E1406" i="1"/>
  <c r="E1371" i="1"/>
  <c r="E1346" i="1"/>
  <c r="E1316" i="1"/>
  <c r="E1282" i="1"/>
  <c r="E1251" i="1"/>
  <c r="E1225" i="1"/>
  <c r="E1190" i="1"/>
  <c r="E1160" i="1"/>
  <c r="E1129" i="1"/>
  <c r="E1094" i="1"/>
  <c r="E1069" i="1"/>
  <c r="E1038" i="1"/>
  <c r="E1004" i="1"/>
  <c r="E970" i="1"/>
  <c r="E923" i="1"/>
  <c r="E879" i="1"/>
  <c r="E833" i="1"/>
  <c r="E786" i="1"/>
  <c r="E743" i="1"/>
  <c r="E696" i="1"/>
  <c r="E645" i="1"/>
  <c r="E585" i="1"/>
  <c r="E525" i="1"/>
  <c r="E461" i="1"/>
  <c r="E388" i="1"/>
  <c r="E302" i="1"/>
  <c r="E216" i="1"/>
  <c r="E138" i="1"/>
  <c r="E52" i="1"/>
  <c r="E78" i="1"/>
  <c r="E117" i="1"/>
  <c r="E155" i="1"/>
  <c r="E203" i="1"/>
  <c r="E237" i="1"/>
  <c r="E276" i="1"/>
  <c r="E324" i="1"/>
  <c r="E362" i="1"/>
  <c r="E397" i="1"/>
  <c r="E444" i="1"/>
  <c r="E478" i="1"/>
  <c r="E508" i="1"/>
  <c r="E542" i="1"/>
  <c r="E567" i="1"/>
  <c r="E597" i="1"/>
  <c r="E632" i="1"/>
  <c r="E662" i="1"/>
  <c r="E683" i="1"/>
  <c r="E709" i="1"/>
  <c r="E730" i="1"/>
  <c r="E751" i="1"/>
  <c r="E777" i="1"/>
  <c r="E799" i="1"/>
  <c r="E820" i="1"/>
  <c r="E846" i="1"/>
  <c r="E867" i="1"/>
  <c r="E888" i="1"/>
  <c r="E914" i="1"/>
  <c r="E935" i="1"/>
  <c r="E957" i="1"/>
  <c r="E983" i="1"/>
  <c r="E47" i="1"/>
  <c r="E87" i="1"/>
  <c r="E121" i="1"/>
  <c r="E168" i="1"/>
  <c r="E207" i="1"/>
  <c r="E250" i="1"/>
  <c r="E293" i="1"/>
  <c r="E328" i="1"/>
  <c r="E371" i="1"/>
  <c r="E414" i="1"/>
  <c r="E457" i="1"/>
  <c r="E482" i="1"/>
  <c r="E516" i="1"/>
  <c r="E546" i="1"/>
  <c r="E576" i="1"/>
  <c r="E611" i="1"/>
  <c r="E636" i="1"/>
  <c r="E666" i="1"/>
  <c r="E692" i="1"/>
  <c r="E713" i="1"/>
  <c r="E734" i="1"/>
  <c r="E760" i="1"/>
  <c r="E781" i="1"/>
  <c r="E803" i="1"/>
  <c r="E828" i="1"/>
  <c r="E850" i="1"/>
  <c r="E871" i="1"/>
  <c r="E897" i="1"/>
  <c r="E918" i="1"/>
  <c r="E940" i="1"/>
  <c r="E965" i="1"/>
  <c r="E988" i="1"/>
  <c r="E1009" i="1"/>
  <c r="E1034" i="1"/>
  <c r="E1056" i="1"/>
  <c r="E1077" i="1"/>
  <c r="E1103" i="1"/>
  <c r="E1125" i="1"/>
  <c r="E1147" i="1"/>
  <c r="E1173" i="1"/>
  <c r="E1195" i="1"/>
  <c r="E1216" i="1"/>
  <c r="E1243" i="1"/>
  <c r="E1264" i="1"/>
  <c r="E1286" i="1"/>
  <c r="E1312" i="1"/>
  <c r="E1333" i="1"/>
  <c r="E1354" i="1"/>
  <c r="E1380" i="1"/>
  <c r="E1401" i="1"/>
  <c r="E1423" i="1"/>
  <c r="E1448" i="1"/>
  <c r="E1470" i="1"/>
  <c r="E1491" i="1"/>
  <c r="E1517" i="1"/>
  <c r="E1538" i="1"/>
  <c r="E1559" i="1"/>
  <c r="E1585" i="1"/>
  <c r="E1606" i="1"/>
  <c r="E1628" i="1"/>
  <c r="E159" i="1"/>
  <c r="E1803" i="1"/>
  <c r="E1819" i="1"/>
  <c r="E1802" i="1"/>
  <c r="E1785" i="1"/>
  <c r="E1768" i="1"/>
  <c r="E1751" i="1"/>
  <c r="E1734" i="1"/>
  <c r="E1717" i="1"/>
  <c r="E1700" i="1"/>
  <c r="E1682" i="1"/>
  <c r="E1649" i="1"/>
  <c r="E1632" i="1"/>
  <c r="E1615" i="1"/>
  <c r="E1598" i="1"/>
  <c r="E1581" i="1"/>
  <c r="E1564" i="1"/>
  <c r="E1547" i="1"/>
  <c r="E1530" i="1"/>
  <c r="E1513" i="1"/>
  <c r="E1496" i="1"/>
  <c r="E1479" i="1"/>
  <c r="E1461" i="1"/>
  <c r="E1444" i="1"/>
  <c r="E1427" i="1"/>
  <c r="E1410" i="1"/>
  <c r="E1393" i="1"/>
  <c r="E1375" i="1"/>
  <c r="E1358" i="1"/>
  <c r="E1341" i="1"/>
  <c r="E1325" i="1"/>
  <c r="E1307" i="1"/>
  <c r="E1290" i="1"/>
  <c r="E1273" i="1"/>
  <c r="E1256" i="1"/>
  <c r="E1239" i="1"/>
  <c r="E1221" i="1"/>
  <c r="E1203" i="1"/>
  <c r="E1186" i="1"/>
  <c r="E1169" i="1"/>
  <c r="E1151" i="1"/>
  <c r="E1134" i="1"/>
  <c r="E1115" i="1"/>
  <c r="E1098" i="1"/>
  <c r="E1081" i="1"/>
  <c r="E1064" i="1"/>
  <c r="E1047" i="1"/>
  <c r="E1030" i="1"/>
  <c r="E1013" i="1"/>
  <c r="E996" i="1"/>
  <c r="E979" i="1"/>
  <c r="E961" i="1"/>
  <c r="E944" i="1"/>
  <c r="E927" i="1"/>
  <c r="E910" i="1"/>
  <c r="E892" i="1"/>
  <c r="E875" i="1"/>
  <c r="E858" i="1"/>
  <c r="E841" i="1"/>
  <c r="E824" i="1"/>
  <c r="E807" i="1"/>
  <c r="E790" i="1"/>
  <c r="E773" i="1"/>
  <c r="E756" i="1"/>
  <c r="E739" i="1"/>
  <c r="E722" i="1"/>
  <c r="E704" i="1"/>
  <c r="E687" i="1"/>
  <c r="E670" i="1"/>
  <c r="E649" i="1"/>
  <c r="E627" i="1"/>
  <c r="E602" i="1"/>
  <c r="E581" i="1"/>
  <c r="E559" i="1"/>
  <c r="E533" i="1"/>
  <c r="E512" i="1"/>
  <c r="E491" i="1"/>
  <c r="E465" i="1"/>
  <c r="E440" i="1"/>
  <c r="E409" i="1"/>
  <c r="E375" i="1"/>
  <c r="E345" i="1"/>
  <c r="E319" i="1"/>
  <c r="E284" i="1"/>
  <c r="E255" i="1"/>
  <c r="E225" i="1"/>
  <c r="E190" i="1"/>
  <c r="E164" i="1"/>
  <c r="E134" i="1"/>
  <c r="E100" i="1"/>
  <c r="E70" i="1"/>
  <c r="E41" i="1"/>
  <c r="E36" i="1"/>
  <c r="E53" i="1"/>
  <c r="E30" i="1"/>
  <c r="E61" i="1"/>
  <c r="E83" i="1"/>
  <c r="E104" i="1"/>
  <c r="E129" i="1"/>
  <c r="E151" i="1"/>
  <c r="E173" i="1"/>
  <c r="E198" i="1"/>
  <c r="E220" i="1"/>
  <c r="E242" i="1"/>
  <c r="E267" i="1"/>
  <c r="E289" i="1"/>
  <c r="E311" i="1"/>
  <c r="E336" i="1"/>
  <c r="E358" i="1"/>
  <c r="E379" i="1"/>
  <c r="E405" i="1"/>
  <c r="E427" i="1"/>
  <c r="E448" i="1"/>
  <c r="E658" i="1"/>
  <c r="E640" i="1"/>
  <c r="E623" i="1"/>
  <c r="E606" i="1"/>
  <c r="E589" i="1"/>
  <c r="E572" i="1"/>
  <c r="E555" i="1"/>
  <c r="E538" i="1"/>
  <c r="E520" i="1"/>
  <c r="E503" i="1"/>
  <c r="E486" i="1"/>
  <c r="E469" i="1"/>
  <c r="E453" i="1"/>
  <c r="E435" i="1"/>
  <c r="E418" i="1"/>
  <c r="E401" i="1"/>
  <c r="E383" i="1"/>
  <c r="E366" i="1"/>
  <c r="E349" i="1"/>
  <c r="E332" i="1"/>
  <c r="E315" i="1"/>
  <c r="E297" i="1"/>
  <c r="E280" i="1"/>
  <c r="E263" i="1"/>
  <c r="E246" i="1"/>
  <c r="E229" i="1"/>
  <c r="E211" i="1"/>
  <c r="E194" i="1"/>
  <c r="E177" i="1"/>
  <c r="E160" i="1"/>
  <c r="E142" i="1"/>
  <c r="E125" i="1"/>
  <c r="E108" i="1"/>
  <c r="E92" i="1"/>
  <c r="E74" i="1"/>
  <c r="E57" i="1"/>
  <c r="E35" i="1"/>
  <c r="E45" i="1"/>
  <c r="E49" i="1"/>
  <c r="E32" i="1"/>
  <c r="E1643" i="1"/>
  <c r="E1588" i="1"/>
  <c r="E1473" i="1"/>
  <c r="E1784" i="1"/>
  <c r="E1478" i="1"/>
  <c r="E1618" i="1"/>
  <c r="E1503" i="1"/>
  <c r="E1635" i="1"/>
  <c r="E1698" i="1"/>
  <c r="E1763" i="1"/>
  <c r="E1690" i="1"/>
  <c r="E1792" i="1"/>
  <c r="E1558" i="1"/>
  <c r="E1580" i="1"/>
  <c r="E1469" i="1"/>
  <c r="E1737" i="1"/>
  <c r="E1550" i="1"/>
  <c r="E1750" i="1"/>
  <c r="E1597" i="1"/>
  <c r="E1512" i="1"/>
  <c r="E1813" i="1"/>
  <c r="E1746" i="1"/>
  <c r="E1660" i="1"/>
  <c r="E1593" i="1"/>
  <c r="E1524" i="1"/>
  <c r="E1456" i="1"/>
  <c r="E1685" i="1"/>
  <c r="E1767" i="1"/>
  <c r="E1614" i="1"/>
  <c r="E1775" i="1"/>
  <c r="E1707" i="1"/>
  <c r="E1622" i="1"/>
  <c r="E1554" i="1"/>
  <c r="E1486" i="1"/>
  <c r="E1805" i="1"/>
  <c r="E1584" i="1"/>
  <c r="E1716" i="1"/>
  <c r="E1545" i="1"/>
  <c r="E1460" i="1"/>
  <c r="E1729" i="1"/>
  <c r="E1626" i="1"/>
  <c r="E1541" i="1"/>
  <c r="E1822" i="1"/>
  <c r="E1567" i="1"/>
  <c r="E1648" i="1"/>
  <c r="E1758" i="1"/>
  <c r="E1656" i="1"/>
  <c r="E1571" i="1"/>
  <c r="E1788" i="1"/>
  <c r="E1516" i="1"/>
  <c r="E1681" i="1"/>
  <c r="E1529" i="1"/>
  <c r="E1796" i="1"/>
  <c r="E1712" i="1"/>
  <c r="E1609" i="1"/>
  <c r="E1507" i="1"/>
  <c r="E1771" i="1"/>
  <c r="E1801" i="1"/>
  <c r="E1563" i="1"/>
  <c r="E1741" i="1"/>
  <c r="E1639" i="1"/>
  <c r="E1537" i="1"/>
  <c r="E1703" i="1"/>
  <c r="E1818" i="1"/>
  <c r="E1631" i="1"/>
  <c r="E1495" i="1"/>
  <c r="E1780" i="1"/>
  <c r="E1694" i="1"/>
  <c r="E1576" i="1"/>
  <c r="E1490" i="1"/>
  <c r="E1720" i="1"/>
  <c r="E1733" i="1"/>
  <c r="E1809" i="1"/>
  <c r="E1724" i="1"/>
  <c r="E1605" i="1"/>
  <c r="E1520" i="1"/>
  <c r="E1237" i="1" l="1"/>
  <c r="E91" i="1"/>
  <c r="E738" i="1"/>
  <c r="E1323" i="1"/>
  <c r="E755" i="1"/>
  <c r="E1234" i="1"/>
  <c r="E1179" i="1"/>
  <c r="E901" i="1"/>
  <c r="E815" i="1"/>
  <c r="E240" i="1"/>
  <c r="E956" i="1"/>
  <c r="E1297" i="1"/>
  <c r="E1798" i="1"/>
  <c r="E1610" i="1"/>
  <c r="E771" i="1"/>
  <c r="E1644" i="1"/>
  <c r="E1006" i="1"/>
  <c r="E629" i="1"/>
  <c r="E185" i="1"/>
  <c r="E1168" i="1"/>
  <c r="E1687" i="1"/>
  <c r="E1814" i="1"/>
  <c r="E384" i="1"/>
  <c r="E308" i="1"/>
  <c r="E866" i="1"/>
  <c r="E939" i="1"/>
  <c r="E1699" i="1"/>
  <c r="E1419" i="1"/>
  <c r="E1431" i="1"/>
  <c r="E449" i="1"/>
  <c r="E1823" i="1"/>
  <c r="E1627" i="1"/>
  <c r="E896" i="1"/>
  <c r="E1344" i="1"/>
  <c r="E1546" i="1"/>
  <c r="E322" i="1"/>
  <c r="E1193" i="1"/>
  <c r="E1208" i="1"/>
  <c r="E1574" i="1"/>
  <c r="E1024" i="1"/>
  <c r="E368" i="1"/>
  <c r="E65" i="1"/>
  <c r="E1759" i="1"/>
  <c r="E285" i="1"/>
  <c r="E158" i="1"/>
  <c r="E355" i="1"/>
  <c r="E1155" i="1"/>
  <c r="E436" i="1"/>
  <c r="E1102" i="1"/>
  <c r="E1744" i="1"/>
  <c r="E705" i="1"/>
  <c r="E1044" i="1"/>
  <c r="E568" i="1"/>
  <c r="E1281" i="1"/>
  <c r="E798" i="1"/>
  <c r="E610" i="1"/>
  <c r="E422" i="1"/>
  <c r="E829" i="1"/>
  <c r="E1220" i="1"/>
  <c r="E524" i="1"/>
  <c r="E1364" i="1"/>
  <c r="E782" i="1"/>
  <c r="E1252" i="1"/>
  <c r="E143" i="1"/>
  <c r="E1561" i="1"/>
  <c r="E1710" i="1"/>
  <c r="E968" i="1"/>
  <c r="E882" i="1"/>
  <c r="E1661" i="1"/>
  <c r="E299" i="1"/>
  <c r="E224" i="1"/>
  <c r="E1449" i="1"/>
  <c r="E579" i="1"/>
  <c r="E721" i="1"/>
  <c r="E688" i="1"/>
  <c r="E489" i="1"/>
  <c r="E598" i="1"/>
  <c r="E1510" i="1"/>
  <c r="E1779" i="1"/>
  <c r="E410" i="1"/>
  <c r="E844" i="1"/>
  <c r="E1492" i="1"/>
  <c r="E987" i="1"/>
  <c r="E82" i="1"/>
  <c r="E676" i="1"/>
  <c r="E1049" i="1"/>
  <c r="E1377" i="1"/>
  <c r="E1592" i="1"/>
  <c r="E1402" i="1"/>
  <c r="E1085" i="1"/>
  <c r="E641" i="1"/>
  <c r="E340" i="1"/>
  <c r="E1527" i="1"/>
  <c r="E112" i="1"/>
  <c r="E268" i="1"/>
  <c r="E169" i="1"/>
  <c r="E1116" i="1"/>
  <c r="E536" i="1"/>
  <c r="E131" i="1"/>
  <c r="E201" i="1"/>
  <c r="E43" i="1"/>
  <c r="E471" i="1"/>
  <c r="E553" i="1"/>
  <c r="E254" i="1"/>
  <c r="E656" i="1"/>
  <c r="E395" i="1"/>
  <c r="E504" i="1"/>
  <c r="E1466" i="1"/>
  <c r="E1265" i="1"/>
  <c r="E919" i="1"/>
  <c r="E1067" i="1"/>
  <c r="E1142" i="1"/>
  <c r="E1311" i="1"/>
  <c r="E973" i="1"/>
  <c r="E1131" i="1"/>
  <c r="E1475" i="1"/>
  <c r="E1390" i="1"/>
  <c r="E1725" i="1"/>
  <c r="E212" i="1"/>
  <c r="E1824" i="1" l="1"/>
  <c r="E7" i="1"/>
</calcChain>
</file>

<file path=xl/sharedStrings.xml><?xml version="1.0" encoding="utf-8"?>
<sst xmlns="http://schemas.openxmlformats.org/spreadsheetml/2006/main" count="89921" uniqueCount="14443">
  <si>
    <t>AAA</t>
  </si>
  <si>
    <t>A</t>
  </si>
  <si>
    <t>C</t>
  </si>
  <si>
    <t>D</t>
  </si>
  <si>
    <t>E</t>
  </si>
  <si>
    <t>F</t>
  </si>
  <si>
    <t>G</t>
  </si>
  <si>
    <t>J</t>
  </si>
  <si>
    <t>T</t>
  </si>
  <si>
    <t>U</t>
  </si>
  <si>
    <t>V</t>
  </si>
  <si>
    <t>W</t>
  </si>
  <si>
    <t>Y</t>
  </si>
  <si>
    <t>ABA</t>
  </si>
  <si>
    <t>L</t>
  </si>
  <si>
    <t>X</t>
  </si>
  <si>
    <t>ADA</t>
  </si>
  <si>
    <t>P</t>
  </si>
  <si>
    <t>Q</t>
  </si>
  <si>
    <t>R</t>
  </si>
  <si>
    <t>Z</t>
  </si>
  <si>
    <t>AEA</t>
  </si>
  <si>
    <t>B</t>
  </si>
  <si>
    <t>AFA</t>
  </si>
  <si>
    <t>AGA</t>
  </si>
  <si>
    <t>AHA</t>
  </si>
  <si>
    <t>ANA</t>
  </si>
  <si>
    <t>APA</t>
  </si>
  <si>
    <t>ASA</t>
  </si>
  <si>
    <t>ATA</t>
  </si>
  <si>
    <t>AUA</t>
  </si>
  <si>
    <t>BAA</t>
  </si>
  <si>
    <t>BBA</t>
  </si>
  <si>
    <t>BDA</t>
  </si>
  <si>
    <t>BFA</t>
  </si>
  <si>
    <t>BHA</t>
  </si>
  <si>
    <t>BNA</t>
  </si>
  <si>
    <t>BRA</t>
  </si>
  <si>
    <t>N</t>
  </si>
  <si>
    <t>CAA</t>
  </si>
  <si>
    <t>CBA</t>
  </si>
  <si>
    <t>CCA</t>
  </si>
  <si>
    <t>CDA</t>
  </si>
  <si>
    <t>CEA</t>
  </si>
  <si>
    <t>CLA</t>
  </si>
  <si>
    <t>CNA</t>
  </si>
  <si>
    <t>COA</t>
  </si>
  <si>
    <t>CRA</t>
  </si>
  <si>
    <t>CSA</t>
  </si>
  <si>
    <t>CTA</t>
  </si>
  <si>
    <t>DCA</t>
  </si>
  <si>
    <t>DEA</t>
  </si>
  <si>
    <t>DFA</t>
  </si>
  <si>
    <t>DJA</t>
  </si>
  <si>
    <t>DOA</t>
  </si>
  <si>
    <t>DTA</t>
  </si>
  <si>
    <t>DXA</t>
  </si>
  <si>
    <t>ECA</t>
  </si>
  <si>
    <t>EDA</t>
  </si>
  <si>
    <t>EQA</t>
  </si>
  <si>
    <t>EVA</t>
  </si>
  <si>
    <t>FDA</t>
  </si>
  <si>
    <t>FOA</t>
  </si>
  <si>
    <t>GFA</t>
  </si>
  <si>
    <t>GHA</t>
  </si>
  <si>
    <t>GMA</t>
  </si>
  <si>
    <t>GSA</t>
  </si>
  <si>
    <t>GVA</t>
  </si>
  <si>
    <t>HCA</t>
  </si>
  <si>
    <t>HDA</t>
  </si>
  <si>
    <t>HEA</t>
  </si>
  <si>
    <t>HGA</t>
  </si>
  <si>
    <t>HIA</t>
  </si>
  <si>
    <t>HLA</t>
  </si>
  <si>
    <t>HOA</t>
  </si>
  <si>
    <t>HSA</t>
  </si>
  <si>
    <t>HUA</t>
  </si>
  <si>
    <t>IAA</t>
  </si>
  <si>
    <t>IBA</t>
  </si>
  <si>
    <t>ICA</t>
  </si>
  <si>
    <t>IDA</t>
  </si>
  <si>
    <t>M</t>
  </si>
  <si>
    <t>JCA</t>
  </si>
  <si>
    <t>JLA</t>
  </si>
  <si>
    <t>LAA</t>
  </si>
  <si>
    <t>LCA</t>
  </si>
  <si>
    <t>LDA</t>
  </si>
  <si>
    <t>LLA</t>
  </si>
  <si>
    <t>LOA</t>
  </si>
  <si>
    <t>LWA</t>
  </si>
  <si>
    <t>MAA</t>
  </si>
  <si>
    <t>MEA</t>
  </si>
  <si>
    <t>MIA</t>
  </si>
  <si>
    <t>MMA</t>
  </si>
  <si>
    <t>MSA</t>
  </si>
  <si>
    <t>MTA</t>
  </si>
  <si>
    <t>NAA</t>
  </si>
  <si>
    <t>NBA</t>
  </si>
  <si>
    <t>NCA</t>
  </si>
  <si>
    <t>NSA</t>
  </si>
  <si>
    <t>OBA</t>
  </si>
  <si>
    <t>OSA</t>
  </si>
  <si>
    <t>OTA</t>
  </si>
  <si>
    <t>PBA</t>
  </si>
  <si>
    <t>PCA</t>
  </si>
  <si>
    <t>PEA</t>
  </si>
  <si>
    <t>PHA</t>
  </si>
  <si>
    <t>PIA</t>
  </si>
  <si>
    <t>PMA</t>
  </si>
  <si>
    <t>POA</t>
  </si>
  <si>
    <t>PPA</t>
  </si>
  <si>
    <t>PRA</t>
  </si>
  <si>
    <t>PSA</t>
  </si>
  <si>
    <t>PTA</t>
  </si>
  <si>
    <t>PVA</t>
  </si>
  <si>
    <t>RBA</t>
  </si>
  <si>
    <t>RCA</t>
  </si>
  <si>
    <t>RDA</t>
  </si>
  <si>
    <t>REA</t>
  </si>
  <si>
    <t>RGA</t>
  </si>
  <si>
    <t>RSA</t>
  </si>
  <si>
    <t>RTA</t>
  </si>
  <si>
    <t>RVA</t>
  </si>
  <si>
    <t>SBA</t>
  </si>
  <si>
    <t>SDA</t>
  </si>
  <si>
    <t>SFA</t>
  </si>
  <si>
    <t>SNA</t>
  </si>
  <si>
    <t>SPA</t>
  </si>
  <si>
    <t>STA</t>
  </si>
  <si>
    <t>SYA</t>
  </si>
  <si>
    <t>TEA</t>
  </si>
  <si>
    <t>TOA</t>
  </si>
  <si>
    <t>TRA</t>
  </si>
  <si>
    <t>TXA</t>
  </si>
  <si>
    <t>UAA</t>
  </si>
  <si>
    <t>ULA</t>
  </si>
  <si>
    <t>UOA</t>
  </si>
  <si>
    <t>VSA</t>
  </si>
  <si>
    <t>VTA</t>
  </si>
  <si>
    <t>WCA</t>
  </si>
  <si>
    <t>WFA</t>
  </si>
  <si>
    <t>WMA</t>
  </si>
  <si>
    <t>YYA</t>
  </si>
  <si>
    <t xml:space="preserve">Department </t>
  </si>
  <si>
    <t>Doc Type</t>
  </si>
  <si>
    <t># of Docs</t>
  </si>
  <si>
    <t># of Transactions</t>
  </si>
  <si>
    <t xml:space="preserve"> AAA  Total</t>
  </si>
  <si>
    <t xml:space="preserve"> ABA  Total</t>
  </si>
  <si>
    <t xml:space="preserve"> ADA  Total</t>
  </si>
  <si>
    <t xml:space="preserve"> AEA  Total</t>
  </si>
  <si>
    <t xml:space="preserve"> AFA  Total</t>
  </si>
  <si>
    <t xml:space="preserve"> AGA  Total</t>
  </si>
  <si>
    <t xml:space="preserve"> AHA  Total</t>
  </si>
  <si>
    <t xml:space="preserve"> ANA  Total</t>
  </si>
  <si>
    <t xml:space="preserve"> APA  Total</t>
  </si>
  <si>
    <t xml:space="preserve"> ASA  Total</t>
  </si>
  <si>
    <t xml:space="preserve"> ATA  Total</t>
  </si>
  <si>
    <t xml:space="preserve"> AUA  Total</t>
  </si>
  <si>
    <t xml:space="preserve"> BAA  Total</t>
  </si>
  <si>
    <t xml:space="preserve"> BBA  Total</t>
  </si>
  <si>
    <t xml:space="preserve"> BDA  Total</t>
  </si>
  <si>
    <t xml:space="preserve"> BFA  Total</t>
  </si>
  <si>
    <t xml:space="preserve"> BHA  Total</t>
  </si>
  <si>
    <t xml:space="preserve"> BNA  Total</t>
  </si>
  <si>
    <t xml:space="preserve"> BRA  Total</t>
  </si>
  <si>
    <t xml:space="preserve"> CAA  Total</t>
  </si>
  <si>
    <t xml:space="preserve"> CBA  Total</t>
  </si>
  <si>
    <t xml:space="preserve"> CCA  Total</t>
  </si>
  <si>
    <t xml:space="preserve"> CDA  Total</t>
  </si>
  <si>
    <t xml:space="preserve"> CEA  Total</t>
  </si>
  <si>
    <t xml:space="preserve"> CLA  Total</t>
  </si>
  <si>
    <t xml:space="preserve"> CNA  Total</t>
  </si>
  <si>
    <t xml:space="preserve"> COA  Total</t>
  </si>
  <si>
    <t xml:space="preserve"> CRA  Total</t>
  </si>
  <si>
    <t xml:space="preserve"> CSA  Total</t>
  </si>
  <si>
    <t xml:space="preserve"> CTA  Total</t>
  </si>
  <si>
    <t xml:space="preserve"> DCA  Total</t>
  </si>
  <si>
    <t xml:space="preserve"> DEA  Total</t>
  </si>
  <si>
    <t xml:space="preserve"> DFA  Total</t>
  </si>
  <si>
    <t xml:space="preserve"> DJA  Total</t>
  </si>
  <si>
    <t xml:space="preserve"> DOA  Total</t>
  </si>
  <si>
    <t xml:space="preserve"> DTA  Total</t>
  </si>
  <si>
    <t xml:space="preserve"> DXA  Total</t>
  </si>
  <si>
    <t xml:space="preserve"> ECA  Total</t>
  </si>
  <si>
    <t xml:space="preserve"> EDA  Total</t>
  </si>
  <si>
    <t xml:space="preserve"> EQA  Total</t>
  </si>
  <si>
    <t xml:space="preserve"> EVA  Total</t>
  </si>
  <si>
    <t xml:space="preserve"> FDA  Total</t>
  </si>
  <si>
    <t xml:space="preserve"> FOA  Total</t>
  </si>
  <si>
    <t xml:space="preserve"> GFA  Total</t>
  </si>
  <si>
    <t xml:space="preserve"> GHA  Total</t>
  </si>
  <si>
    <t xml:space="preserve"> GMA  Total</t>
  </si>
  <si>
    <t xml:space="preserve"> GSA  Total</t>
  </si>
  <si>
    <t xml:space="preserve"> GVA  Total</t>
  </si>
  <si>
    <t xml:space="preserve"> HCA  Total</t>
  </si>
  <si>
    <t xml:space="preserve"> HDA  Total</t>
  </si>
  <si>
    <t xml:space="preserve"> HEA  Total</t>
  </si>
  <si>
    <t xml:space="preserve"> HGA  Total</t>
  </si>
  <si>
    <t xml:space="preserve"> HIA  Total</t>
  </si>
  <si>
    <t xml:space="preserve"> HLA  Total</t>
  </si>
  <si>
    <t xml:space="preserve"> HOA  Total</t>
  </si>
  <si>
    <t xml:space="preserve"> HSA  Total</t>
  </si>
  <si>
    <t xml:space="preserve"> HUA  Total</t>
  </si>
  <si>
    <t xml:space="preserve"> IAA  Total</t>
  </si>
  <si>
    <t xml:space="preserve"> IBA  Total</t>
  </si>
  <si>
    <t xml:space="preserve"> ICA  Total</t>
  </si>
  <si>
    <t xml:space="preserve"> IDA  Total</t>
  </si>
  <si>
    <t xml:space="preserve"> JCA  Total</t>
  </si>
  <si>
    <t xml:space="preserve"> JLA  Total</t>
  </si>
  <si>
    <t xml:space="preserve"> LAA  Total</t>
  </si>
  <si>
    <t xml:space="preserve"> LCA  Total</t>
  </si>
  <si>
    <t xml:space="preserve"> LDA  Total</t>
  </si>
  <si>
    <t xml:space="preserve"> LLA  Total</t>
  </si>
  <si>
    <t xml:space="preserve"> LOA  Total</t>
  </si>
  <si>
    <t xml:space="preserve"> LWA  Total</t>
  </si>
  <si>
    <t xml:space="preserve"> MAA  Total</t>
  </si>
  <si>
    <t xml:space="preserve"> MEA  Total</t>
  </si>
  <si>
    <t xml:space="preserve"> MIA  Total</t>
  </si>
  <si>
    <t xml:space="preserve"> MMA  Total</t>
  </si>
  <si>
    <t xml:space="preserve"> MSA  Total</t>
  </si>
  <si>
    <t xml:space="preserve"> MTA  Total</t>
  </si>
  <si>
    <t xml:space="preserve"> NAA  Total</t>
  </si>
  <si>
    <t xml:space="preserve"> NBA  Total</t>
  </si>
  <si>
    <t xml:space="preserve"> NCA  Total</t>
  </si>
  <si>
    <t xml:space="preserve"> NSA  Total</t>
  </si>
  <si>
    <t xml:space="preserve"> OBA  Total</t>
  </si>
  <si>
    <t xml:space="preserve"> OSA  Total</t>
  </si>
  <si>
    <t xml:space="preserve"> OTA  Total</t>
  </si>
  <si>
    <t xml:space="preserve"> PBA  Total</t>
  </si>
  <si>
    <t xml:space="preserve"> PCA  Total</t>
  </si>
  <si>
    <t xml:space="preserve"> PEA  Total</t>
  </si>
  <si>
    <t xml:space="preserve"> PHA  Total</t>
  </si>
  <si>
    <t xml:space="preserve"> PIA  Total</t>
  </si>
  <si>
    <t xml:space="preserve"> PMA  Total</t>
  </si>
  <si>
    <t xml:space="preserve"> POA  Total</t>
  </si>
  <si>
    <t xml:space="preserve"> PPA  Total</t>
  </si>
  <si>
    <t xml:space="preserve"> PRA  Total</t>
  </si>
  <si>
    <t xml:space="preserve"> PSA  Total</t>
  </si>
  <si>
    <t xml:space="preserve"> PTA  Total</t>
  </si>
  <si>
    <t xml:space="preserve"> PVA  Total</t>
  </si>
  <si>
    <t xml:space="preserve"> RBA  Total</t>
  </si>
  <si>
    <t xml:space="preserve"> RCA  Total</t>
  </si>
  <si>
    <t xml:space="preserve"> RDA  Total</t>
  </si>
  <si>
    <t xml:space="preserve"> REA  Total</t>
  </si>
  <si>
    <t xml:space="preserve"> RGA  Total</t>
  </si>
  <si>
    <t xml:space="preserve"> RSA  Total</t>
  </si>
  <si>
    <t xml:space="preserve"> RTA  Total</t>
  </si>
  <si>
    <t xml:space="preserve"> RVA  Total</t>
  </si>
  <si>
    <t xml:space="preserve"> SBA  Total</t>
  </si>
  <si>
    <t xml:space="preserve"> SDA  Total</t>
  </si>
  <si>
    <t xml:space="preserve"> SFA  Total</t>
  </si>
  <si>
    <t xml:space="preserve"> SNA  Total</t>
  </si>
  <si>
    <t xml:space="preserve"> SPA  Total</t>
  </si>
  <si>
    <t xml:space="preserve"> STA  Total</t>
  </si>
  <si>
    <t xml:space="preserve"> SYA  Total</t>
  </si>
  <si>
    <t xml:space="preserve"> TEA  Total</t>
  </si>
  <si>
    <t xml:space="preserve"> TOA  Total</t>
  </si>
  <si>
    <t xml:space="preserve"> TRA  Total</t>
  </si>
  <si>
    <t xml:space="preserve"> TXA  Total</t>
  </si>
  <si>
    <t xml:space="preserve"> UAA  Total</t>
  </si>
  <si>
    <t xml:space="preserve"> ULA  Total</t>
  </si>
  <si>
    <t xml:space="preserve"> UOA  Total</t>
  </si>
  <si>
    <t xml:space="preserve"> VSA  Total</t>
  </si>
  <si>
    <t xml:space="preserve"> VTA  Total</t>
  </si>
  <si>
    <t xml:space="preserve"> WCA  Total</t>
  </si>
  <si>
    <t xml:space="preserve"> WFA  Total</t>
  </si>
  <si>
    <t xml:space="preserve"> WMA  Total</t>
  </si>
  <si>
    <t xml:space="preserve"> YYA  Total</t>
  </si>
  <si>
    <t>Grand Total</t>
  </si>
  <si>
    <t>Fund</t>
  </si>
  <si>
    <t>State of Arizona</t>
  </si>
  <si>
    <t>Allocation of AFIS Operating Costs</t>
  </si>
  <si>
    <t>Estimated Ongoing AFIS Operating Costs</t>
  </si>
  <si>
    <t>FY16</t>
  </si>
  <si>
    <t>Based on FY14 Transactions</t>
  </si>
  <si>
    <t>Less AAA Transactions</t>
  </si>
  <si>
    <t>Less TRA Transactions</t>
  </si>
  <si>
    <t>Check Totals (Only valid without subtotals)</t>
  </si>
  <si>
    <t>Totals</t>
  </si>
  <si>
    <t>AAA &amp; TRA</t>
  </si>
  <si>
    <t>Eliminate Transactions</t>
  </si>
  <si>
    <t>Grand Total only valid without subtotals.</t>
  </si>
  <si>
    <t>GENERAL FUND</t>
  </si>
  <si>
    <t>OTHER FUNDS</t>
  </si>
  <si>
    <t>Agency Name</t>
  </si>
  <si>
    <t>Fund Name</t>
  </si>
  <si>
    <t>FEDERAL GRANTS</t>
  </si>
  <si>
    <t>ADOT HIGHWAY USER FUND</t>
  </si>
  <si>
    <r>
      <rPr>
        <b/>
        <sz val="7"/>
        <rFont val="Times New Roman"/>
        <family val="18"/>
      </rPr>
      <t>ARIZONA ACCOUNTING MANUAL</t>
    </r>
  </si>
  <si>
    <r>
      <rPr>
        <sz val="8"/>
        <rFont val="Times New Roman"/>
        <family val="18"/>
      </rPr>
      <t xml:space="preserve">
</t>
    </r>
    <r>
      <rPr>
        <b/>
        <sz val="12"/>
        <rFont val="Times New Roman"/>
        <family val="18"/>
      </rPr>
      <t>LIST OF AGENCIES SORTED BY AGENCY CODE</t>
    </r>
  </si>
  <si>
    <r>
      <rPr>
        <sz val="10"/>
        <rFont val="Arial"/>
        <family val="34"/>
      </rPr>
      <t xml:space="preserve">HRIS AGENCY
</t>
    </r>
    <r>
      <rPr>
        <u/>
        <sz val="10"/>
        <rFont val="Arial"/>
        <family val="34"/>
      </rPr>
      <t>CODE</t>
    </r>
  </si>
  <si>
    <r>
      <rPr>
        <sz val="10"/>
        <rFont val="Arial"/>
        <family val="34"/>
      </rPr>
      <t xml:space="preserve">AFIS AGENCY </t>
    </r>
    <r>
      <rPr>
        <u/>
        <sz val="10"/>
        <rFont val="Arial"/>
        <family val="34"/>
      </rPr>
      <t>CODE</t>
    </r>
  </si>
  <si>
    <r>
      <rPr>
        <sz val="10"/>
        <rFont val="Arial"/>
        <family val="34"/>
      </rPr>
      <t xml:space="preserve">STATE FUNCTION
</t>
    </r>
    <r>
      <rPr>
        <u/>
        <sz val="10"/>
        <rFont val="Arial"/>
        <family val="34"/>
      </rPr>
      <t>CODE</t>
    </r>
  </si>
  <si>
    <r>
      <rPr>
        <u/>
        <sz val="10"/>
        <rFont val="Arial"/>
        <family val="34"/>
      </rPr>
      <t>AGENCY NAME</t>
    </r>
  </si>
  <si>
    <r>
      <rPr>
        <sz val="10"/>
        <rFont val="Arial"/>
        <family val="34"/>
      </rPr>
      <t>AB</t>
    </r>
  </si>
  <si>
    <r>
      <rPr>
        <sz val="10"/>
        <rFont val="Arial"/>
        <family val="34"/>
      </rPr>
      <t>ABA</t>
    </r>
  </si>
  <si>
    <r>
      <rPr>
        <sz val="10"/>
        <rFont val="Arial"/>
        <family val="34"/>
      </rPr>
      <t>ACCOUNTANCY BOARD</t>
    </r>
  </si>
  <si>
    <r>
      <rPr>
        <sz val="10"/>
        <rFont val="Arial"/>
        <family val="34"/>
      </rPr>
      <t>AC</t>
    </r>
  </si>
  <si>
    <r>
      <rPr>
        <sz val="10"/>
        <rFont val="Arial"/>
        <family val="34"/>
      </rPr>
      <t>ACA</t>
    </r>
  </si>
  <si>
    <r>
      <rPr>
        <sz val="10"/>
        <rFont val="Arial"/>
        <family val="34"/>
      </rPr>
      <t>BOXING COMMISSION</t>
    </r>
  </si>
  <si>
    <r>
      <rPr>
        <sz val="10"/>
        <rFont val="Arial"/>
        <family val="34"/>
      </rPr>
      <t>AD</t>
    </r>
  </si>
  <si>
    <r>
      <rPr>
        <sz val="10"/>
        <rFont val="Arial"/>
        <family val="34"/>
      </rPr>
      <t>ADA</t>
    </r>
  </si>
  <si>
    <r>
      <rPr>
        <sz val="10"/>
        <rFont val="Arial"/>
        <family val="34"/>
      </rPr>
      <t>DEPARTMENT OF ADMINISTRATION</t>
    </r>
  </si>
  <si>
    <r>
      <rPr>
        <sz val="10"/>
        <rFont val="Arial"/>
        <family val="34"/>
      </rPr>
      <t>AE</t>
    </r>
  </si>
  <si>
    <r>
      <rPr>
        <sz val="10"/>
        <rFont val="Arial"/>
        <family val="34"/>
      </rPr>
      <t>AEA</t>
    </r>
  </si>
  <si>
    <r>
      <rPr>
        <sz val="10"/>
        <rFont val="Arial"/>
        <family val="34"/>
      </rPr>
      <t>RADIATION REGULATORY</t>
    </r>
  </si>
  <si>
    <r>
      <rPr>
        <sz val="10"/>
        <rFont val="Arial"/>
        <family val="34"/>
      </rPr>
      <t>AF</t>
    </r>
  </si>
  <si>
    <r>
      <rPr>
        <sz val="10"/>
        <rFont val="Arial"/>
        <family val="34"/>
      </rPr>
      <t>AFA</t>
    </r>
  </si>
  <si>
    <r>
      <rPr>
        <sz val="10"/>
        <rFont val="Arial"/>
        <family val="34"/>
      </rPr>
      <t>AFFIRMATIVE ACTION</t>
    </r>
  </si>
  <si>
    <r>
      <rPr>
        <sz val="10"/>
        <rFont val="Arial"/>
        <family val="34"/>
      </rPr>
      <t>AG</t>
    </r>
  </si>
  <si>
    <r>
      <rPr>
        <sz val="10"/>
        <rFont val="Arial"/>
        <family val="34"/>
      </rPr>
      <t>AGA</t>
    </r>
  </si>
  <si>
    <r>
      <rPr>
        <sz val="10"/>
        <rFont val="Arial"/>
        <family val="34"/>
      </rPr>
      <t>ATTORNEY GENERAL OFFICE</t>
    </r>
  </si>
  <si>
    <r>
      <rPr>
        <sz val="10"/>
        <rFont val="Arial"/>
        <family val="34"/>
      </rPr>
      <t>AH</t>
    </r>
  </si>
  <si>
    <r>
      <rPr>
        <sz val="10"/>
        <rFont val="Arial"/>
        <family val="34"/>
      </rPr>
      <t>AHA</t>
    </r>
  </si>
  <si>
    <r>
      <rPr>
        <sz val="10"/>
        <rFont val="Arial"/>
        <family val="34"/>
      </rPr>
      <t>DEPARTMENT OF AGRICULTURE</t>
    </r>
  </si>
  <si>
    <r>
      <rPr>
        <sz val="10"/>
        <rFont val="Arial"/>
        <family val="34"/>
      </rPr>
      <t>AN</t>
    </r>
  </si>
  <si>
    <r>
      <rPr>
        <sz val="10"/>
        <rFont val="Arial"/>
        <family val="34"/>
      </rPr>
      <t>ANA</t>
    </r>
  </si>
  <si>
    <r>
      <rPr>
        <sz val="10"/>
        <rFont val="Arial"/>
        <family val="34"/>
      </rPr>
      <t>ACUPUNCTURE BOARD OF EXAMMINERS</t>
    </r>
  </si>
  <si>
    <r>
      <rPr>
        <sz val="10"/>
        <rFont val="Arial"/>
        <family val="34"/>
      </rPr>
      <t>AP</t>
    </r>
  </si>
  <si>
    <r>
      <rPr>
        <sz val="10"/>
        <rFont val="Arial"/>
        <family val="34"/>
      </rPr>
      <t>APA</t>
    </r>
  </si>
  <si>
    <r>
      <rPr>
        <sz val="10"/>
        <rFont val="Arial"/>
        <family val="34"/>
      </rPr>
      <t>BOARD OF APPRAISAL</t>
    </r>
  </si>
  <si>
    <r>
      <rPr>
        <sz val="10"/>
        <rFont val="Arial"/>
        <family val="34"/>
      </rPr>
      <t>AS</t>
    </r>
  </si>
  <si>
    <r>
      <rPr>
        <sz val="10"/>
        <rFont val="Arial"/>
        <family val="34"/>
      </rPr>
      <t>ASA</t>
    </r>
  </si>
  <si>
    <r>
      <rPr>
        <sz val="10"/>
        <rFont val="Arial"/>
        <family val="34"/>
      </rPr>
      <t>AT</t>
    </r>
  </si>
  <si>
    <r>
      <rPr>
        <sz val="10"/>
        <rFont val="Arial"/>
        <family val="34"/>
      </rPr>
      <t>ATA</t>
    </r>
  </si>
  <si>
    <r>
      <rPr>
        <sz val="10"/>
        <rFont val="Arial"/>
        <family val="34"/>
      </rPr>
      <t>AUTOMOBILE THEFT AUTHORITY</t>
    </r>
  </si>
  <si>
    <r>
      <rPr>
        <sz val="10"/>
        <rFont val="Arial"/>
        <family val="34"/>
      </rPr>
      <t>AU</t>
    </r>
  </si>
  <si>
    <r>
      <rPr>
        <sz val="10"/>
        <rFont val="Arial"/>
        <family val="34"/>
      </rPr>
      <t>AUA</t>
    </r>
  </si>
  <si>
    <r>
      <rPr>
        <sz val="10"/>
        <rFont val="Arial"/>
        <family val="34"/>
      </rPr>
      <t>AUDITOR GENERAL</t>
    </r>
  </si>
  <si>
    <r>
      <rPr>
        <sz val="10"/>
        <rFont val="Arial"/>
        <family val="34"/>
      </rPr>
      <t>BA</t>
    </r>
  </si>
  <si>
    <r>
      <rPr>
        <sz val="10"/>
        <rFont val="Arial"/>
        <family val="34"/>
      </rPr>
      <t>BAA</t>
    </r>
  </si>
  <si>
    <r>
      <rPr>
        <sz val="10"/>
        <rFont val="Arial"/>
        <family val="34"/>
      </rPr>
      <t>BOARD OF ATHLETIC TRAINING</t>
    </r>
  </si>
  <si>
    <r>
      <rPr>
        <sz val="10"/>
        <rFont val="Arial"/>
        <family val="34"/>
      </rPr>
      <t>BB</t>
    </r>
  </si>
  <si>
    <r>
      <rPr>
        <sz val="10"/>
        <rFont val="Arial"/>
        <family val="34"/>
      </rPr>
      <t>BBA</t>
    </r>
  </si>
  <si>
    <r>
      <rPr>
        <sz val="10"/>
        <rFont val="Arial"/>
        <family val="34"/>
      </rPr>
      <t>BOARD OF BARBERS</t>
    </r>
  </si>
  <si>
    <r>
      <rPr>
        <sz val="10"/>
        <rFont val="Arial"/>
        <family val="34"/>
      </rPr>
      <t>BD</t>
    </r>
  </si>
  <si>
    <r>
      <rPr>
        <sz val="10"/>
        <rFont val="Arial"/>
        <family val="34"/>
      </rPr>
      <t>BDA</t>
    </r>
  </si>
  <si>
    <r>
      <rPr>
        <sz val="10"/>
        <rFont val="Arial"/>
        <family val="34"/>
      </rPr>
      <t>BANKING DEPARTMENT</t>
    </r>
  </si>
  <si>
    <r>
      <rPr>
        <sz val="10"/>
        <rFont val="Arial"/>
        <family val="34"/>
      </rPr>
      <t>BF</t>
    </r>
  </si>
  <si>
    <r>
      <rPr>
        <sz val="10"/>
        <rFont val="Arial"/>
        <family val="34"/>
      </rPr>
      <t>BFA</t>
    </r>
  </si>
  <si>
    <r>
      <rPr>
        <sz val="10"/>
        <rFont val="Arial"/>
        <family val="34"/>
      </rPr>
      <t>BOARD OF FINGERPRINTING</t>
    </r>
  </si>
  <si>
    <r>
      <rPr>
        <sz val="10"/>
        <rFont val="Arial"/>
        <family val="34"/>
      </rPr>
      <t>BH</t>
    </r>
  </si>
  <si>
    <r>
      <rPr>
        <sz val="10"/>
        <rFont val="Arial"/>
        <family val="34"/>
      </rPr>
      <t>BHA</t>
    </r>
  </si>
  <si>
    <r>
      <rPr>
        <sz val="10"/>
        <rFont val="Arial"/>
        <family val="34"/>
      </rPr>
      <t>BOARD OF BEHAVIORAL HEALTH EXAMINERS</t>
    </r>
  </si>
  <si>
    <r>
      <rPr>
        <sz val="10"/>
        <rFont val="Arial"/>
        <family val="34"/>
      </rPr>
      <t>BN</t>
    </r>
  </si>
  <si>
    <r>
      <rPr>
        <sz val="10"/>
        <rFont val="Arial"/>
        <family val="34"/>
      </rPr>
      <t>BNA</t>
    </r>
  </si>
  <si>
    <r>
      <rPr>
        <sz val="10"/>
        <rFont val="Arial"/>
        <family val="34"/>
      </rPr>
      <t>BOARD OF NURSING</t>
    </r>
  </si>
  <si>
    <r>
      <rPr>
        <sz val="10"/>
        <rFont val="Arial"/>
        <family val="34"/>
      </rPr>
      <t>BR</t>
    </r>
  </si>
  <si>
    <r>
      <rPr>
        <sz val="10"/>
        <rFont val="Arial"/>
        <family val="34"/>
      </rPr>
      <t>BRA</t>
    </r>
  </si>
  <si>
    <r>
      <rPr>
        <sz val="10"/>
        <rFont val="Arial"/>
        <family val="34"/>
      </rPr>
      <t>BOARD OF REGENTS</t>
    </r>
  </si>
  <si>
    <r>
      <rPr>
        <sz val="10"/>
        <rFont val="Arial"/>
        <family val="34"/>
      </rPr>
      <t>CB</t>
    </r>
  </si>
  <si>
    <r>
      <rPr>
        <sz val="10"/>
        <rFont val="Arial"/>
        <family val="34"/>
      </rPr>
      <t>CBA</t>
    </r>
  </si>
  <si>
    <r>
      <rPr>
        <sz val="10"/>
        <rFont val="Arial"/>
        <family val="34"/>
      </rPr>
      <t>BOARD OF COSMETOLOGY</t>
    </r>
  </si>
  <si>
    <r>
      <rPr>
        <sz val="10"/>
        <rFont val="Arial"/>
        <family val="34"/>
      </rPr>
      <t>CC</t>
    </r>
  </si>
  <si>
    <r>
      <rPr>
        <sz val="10"/>
        <rFont val="Arial"/>
        <family val="34"/>
      </rPr>
      <t>CCA</t>
    </r>
  </si>
  <si>
    <r>
      <rPr>
        <sz val="10"/>
        <rFont val="Arial"/>
        <family val="34"/>
      </rPr>
      <t>CORPORATION COMMISSION</t>
    </r>
  </si>
  <si>
    <r>
      <rPr>
        <sz val="10"/>
        <rFont val="Arial"/>
        <family val="34"/>
      </rPr>
      <t>CD</t>
    </r>
  </si>
  <si>
    <r>
      <rPr>
        <sz val="10"/>
        <rFont val="Arial"/>
        <family val="34"/>
      </rPr>
      <t>CDA</t>
    </r>
  </si>
  <si>
    <r>
      <rPr>
        <sz val="10"/>
        <rFont val="Arial"/>
        <family val="34"/>
      </rPr>
      <t>EARLY CHILDHOOD DEVELOP AND HEALTH BOARD</t>
    </r>
  </si>
  <si>
    <r>
      <rPr>
        <sz val="10"/>
        <rFont val="Arial"/>
        <family val="34"/>
      </rPr>
      <t>CE</t>
    </r>
  </si>
  <si>
    <r>
      <rPr>
        <sz val="10"/>
        <rFont val="Arial"/>
        <family val="34"/>
      </rPr>
      <t>CEA</t>
    </r>
  </si>
  <si>
    <r>
      <rPr>
        <sz val="10"/>
        <rFont val="Arial"/>
        <family val="34"/>
      </rPr>
      <t>BOARD OF CHIROPRACTIC EXAMINERS</t>
    </r>
  </si>
  <si>
    <r>
      <rPr>
        <sz val="10"/>
        <rFont val="Arial"/>
        <family val="34"/>
      </rPr>
      <t>CL</t>
    </r>
  </si>
  <si>
    <r>
      <rPr>
        <sz val="10"/>
        <rFont val="Arial"/>
        <family val="34"/>
      </rPr>
      <t>CLA</t>
    </r>
  </si>
  <si>
    <r>
      <rPr>
        <sz val="10"/>
        <rFont val="Arial"/>
        <family val="34"/>
      </rPr>
      <t>EXPOSITION AND STATE FAIR</t>
    </r>
  </si>
  <si>
    <r>
      <rPr>
        <sz val="10"/>
        <rFont val="Arial"/>
        <family val="34"/>
      </rPr>
      <t>CM</t>
    </r>
  </si>
  <si>
    <r>
      <rPr>
        <sz val="10"/>
        <rFont val="Arial"/>
        <family val="34"/>
      </rPr>
      <t>CMA</t>
    </r>
  </si>
  <si>
    <r>
      <rPr>
        <sz val="10"/>
        <rFont val="Arial"/>
        <family val="34"/>
      </rPr>
      <t>COMMUNITY COLLEGE BOARD</t>
    </r>
  </si>
  <si>
    <r>
      <rPr>
        <sz val="10"/>
        <rFont val="Arial"/>
        <family val="34"/>
      </rPr>
      <t>CO</t>
    </r>
  </si>
  <si>
    <r>
      <rPr>
        <sz val="10"/>
        <rFont val="Arial"/>
        <family val="34"/>
      </rPr>
      <t>COA</t>
    </r>
  </si>
  <si>
    <r>
      <rPr>
        <sz val="10"/>
        <rFont val="Arial"/>
        <family val="34"/>
      </rPr>
      <t>COURT OF APPEALS, DIVISION I</t>
    </r>
  </si>
  <si>
    <r>
      <rPr>
        <sz val="10"/>
        <rFont val="Arial"/>
        <family val="34"/>
      </rPr>
      <t>CS</t>
    </r>
  </si>
  <si>
    <r>
      <rPr>
        <sz val="10"/>
        <rFont val="Arial"/>
        <family val="34"/>
      </rPr>
      <t>CSA</t>
    </r>
  </si>
  <si>
    <r>
      <rPr>
        <sz val="10"/>
        <rFont val="Arial"/>
        <family val="34"/>
      </rPr>
      <t>STATE BOARD FOR CHARTER SCHOOLS</t>
    </r>
  </si>
  <si>
    <r>
      <rPr>
        <sz val="10"/>
        <rFont val="Arial"/>
        <family val="34"/>
      </rPr>
      <t>CT</t>
    </r>
  </si>
  <si>
    <r>
      <rPr>
        <sz val="10"/>
        <rFont val="Arial"/>
        <family val="34"/>
      </rPr>
      <t>CTA</t>
    </r>
  </si>
  <si>
    <r>
      <rPr>
        <sz val="10"/>
        <rFont val="Arial"/>
        <family val="34"/>
      </rPr>
      <t>COURT OF APPEALS, DIVISION II</t>
    </r>
  </si>
  <si>
    <r>
      <rPr>
        <sz val="10"/>
        <rFont val="Arial"/>
        <family val="34"/>
      </rPr>
      <t>DC</t>
    </r>
  </si>
  <si>
    <r>
      <rPr>
        <sz val="10"/>
        <rFont val="Arial"/>
        <family val="34"/>
      </rPr>
      <t>DCA</t>
    </r>
  </si>
  <si>
    <r>
      <rPr>
        <sz val="10"/>
        <rFont val="Arial"/>
        <family val="34"/>
      </rPr>
      <t>DEPARTMENT OF CORRECTIONS</t>
    </r>
  </si>
  <si>
    <r>
      <rPr>
        <sz val="10"/>
        <rFont val="Arial"/>
        <family val="34"/>
      </rPr>
      <t>DE</t>
    </r>
  </si>
  <si>
    <r>
      <rPr>
        <sz val="10"/>
        <rFont val="Arial"/>
        <family val="34"/>
      </rPr>
      <t>DEA</t>
    </r>
  </si>
  <si>
    <r>
      <rPr>
        <sz val="10"/>
        <rFont val="Arial"/>
        <family val="34"/>
      </rPr>
      <t>DEPARTMENT OF ECONOMIC SECURITY</t>
    </r>
  </si>
  <si>
    <r>
      <rPr>
        <sz val="10"/>
        <rFont val="Arial"/>
        <family val="34"/>
      </rPr>
      <t>DF</t>
    </r>
  </si>
  <si>
    <r>
      <rPr>
        <sz val="10"/>
        <rFont val="Arial"/>
        <family val="34"/>
      </rPr>
      <t>DFA</t>
    </r>
  </si>
  <si>
    <r>
      <rPr>
        <sz val="10"/>
        <rFont val="Arial"/>
        <family val="34"/>
      </rPr>
      <t>COUNCIL FOR THE HEARING IMPAIRED</t>
    </r>
  </si>
  <si>
    <r>
      <rPr>
        <sz val="10"/>
        <rFont val="Arial"/>
        <family val="34"/>
      </rPr>
      <t>DI</t>
    </r>
  </si>
  <si>
    <r>
      <rPr>
        <sz val="10"/>
        <rFont val="Arial"/>
        <family val="34"/>
      </rPr>
      <t>DIA</t>
    </r>
  </si>
  <si>
    <r>
      <rPr>
        <sz val="10"/>
        <rFont val="Arial"/>
        <family val="34"/>
      </rPr>
      <t>DISEASE CONTROL RESEARCH COMMISSION</t>
    </r>
  </si>
  <si>
    <r>
      <rPr>
        <sz val="10"/>
        <rFont val="Arial"/>
        <family val="34"/>
      </rPr>
      <t>DJ</t>
    </r>
  </si>
  <si>
    <r>
      <rPr>
        <sz val="10"/>
        <rFont val="Arial"/>
        <family val="34"/>
      </rPr>
      <t>DJA</t>
    </r>
  </si>
  <si>
    <r>
      <rPr>
        <sz val="10"/>
        <rFont val="Arial"/>
        <family val="34"/>
      </rPr>
      <t>DEPARTMENT OF JUVENILE CORRECTIONS</t>
    </r>
  </si>
  <si>
    <r>
      <rPr>
        <sz val="10"/>
        <rFont val="Arial"/>
        <family val="34"/>
      </rPr>
      <t>DO</t>
    </r>
  </si>
  <si>
    <r>
      <rPr>
        <sz val="10"/>
        <rFont val="Arial"/>
        <family val="34"/>
      </rPr>
      <t>DOA</t>
    </r>
  </si>
  <si>
    <r>
      <rPr>
        <sz val="10"/>
        <rFont val="Arial"/>
        <family val="34"/>
      </rPr>
      <t>BOARD OF DISPENSING OPTICIANS</t>
    </r>
  </si>
  <si>
    <r>
      <rPr>
        <sz val="10"/>
        <rFont val="Arial"/>
        <family val="34"/>
      </rPr>
      <t>DT</t>
    </r>
  </si>
  <si>
    <r>
      <rPr>
        <sz val="10"/>
        <rFont val="Arial"/>
        <family val="34"/>
      </rPr>
      <t>DTA</t>
    </r>
  </si>
  <si>
    <r>
      <rPr>
        <sz val="10"/>
        <rFont val="Arial"/>
        <family val="34"/>
      </rPr>
      <t>DEPARTMENT OF TRANSPORTATION</t>
    </r>
  </si>
  <si>
    <r>
      <rPr>
        <sz val="10"/>
        <rFont val="Arial"/>
        <family val="34"/>
      </rPr>
      <t>DX</t>
    </r>
  </si>
  <si>
    <r>
      <rPr>
        <sz val="10"/>
        <rFont val="Arial"/>
        <family val="34"/>
      </rPr>
      <t>DXA</t>
    </r>
  </si>
  <si>
    <r>
      <rPr>
        <sz val="10"/>
        <rFont val="Arial"/>
        <family val="34"/>
      </rPr>
      <t>BOARD OF DENTAL EXAMINERS</t>
    </r>
  </si>
  <si>
    <r>
      <rPr>
        <sz val="10"/>
        <rFont val="Arial"/>
        <family val="34"/>
      </rPr>
      <t>EC</t>
    </r>
  </si>
  <si>
    <r>
      <rPr>
        <sz val="10"/>
        <rFont val="Arial"/>
        <family val="34"/>
      </rPr>
      <t>ECA</t>
    </r>
  </si>
  <si>
    <r>
      <rPr>
        <sz val="10"/>
        <rFont val="Arial"/>
        <family val="34"/>
      </rPr>
      <t>CITIZENS CLEAN ELECTION COMMISSION</t>
    </r>
  </si>
  <si>
    <r>
      <rPr>
        <sz val="10"/>
        <rFont val="Arial"/>
        <family val="34"/>
      </rPr>
      <t>ED</t>
    </r>
  </si>
  <si>
    <r>
      <rPr>
        <sz val="10"/>
        <rFont val="Arial"/>
        <family val="34"/>
      </rPr>
      <t>EDA</t>
    </r>
  </si>
  <si>
    <r>
      <rPr>
        <sz val="10"/>
        <rFont val="Arial"/>
        <family val="34"/>
      </rPr>
      <t>DEPARTMENT OF EDUCATION</t>
    </r>
  </si>
  <si>
    <r>
      <rPr>
        <sz val="10"/>
        <rFont val="Arial"/>
        <family val="34"/>
      </rPr>
      <t>EP</t>
    </r>
  </si>
  <si>
    <r>
      <rPr>
        <sz val="10"/>
        <rFont val="Arial"/>
        <family val="34"/>
      </rPr>
      <t>EPA</t>
    </r>
  </si>
  <si>
    <r>
      <rPr>
        <sz val="10"/>
        <rFont val="Arial"/>
        <family val="34"/>
      </rPr>
      <t>DEPARTMENT OF COMMERCE</t>
    </r>
  </si>
  <si>
    <r>
      <rPr>
        <sz val="10"/>
        <rFont val="Arial"/>
        <family val="34"/>
      </rPr>
      <t>EQ</t>
    </r>
  </si>
  <si>
    <r>
      <rPr>
        <sz val="10"/>
        <rFont val="Arial"/>
        <family val="34"/>
      </rPr>
      <t>EQA</t>
    </r>
  </si>
  <si>
    <r>
      <rPr>
        <sz val="10"/>
        <rFont val="Arial"/>
        <family val="34"/>
      </rPr>
      <t>BOARD OF EQUALIZATION</t>
    </r>
  </si>
  <si>
    <r>
      <rPr>
        <sz val="10"/>
        <rFont val="Arial"/>
        <family val="34"/>
      </rPr>
      <t>EV</t>
    </r>
  </si>
  <si>
    <r>
      <rPr>
        <sz val="10"/>
        <rFont val="Arial"/>
        <family val="34"/>
      </rPr>
      <t>EVA</t>
    </r>
  </si>
  <si>
    <r>
      <rPr>
        <sz val="10"/>
        <rFont val="Arial"/>
        <family val="34"/>
      </rPr>
      <t>DEPARTMENT OF ENVIRONMENTAL QUALITY</t>
    </r>
  </si>
  <si>
    <r>
      <rPr>
        <sz val="10"/>
        <rFont val="Arial"/>
        <family val="34"/>
      </rPr>
      <t>FD</t>
    </r>
  </si>
  <si>
    <r>
      <rPr>
        <sz val="10"/>
        <rFont val="Arial"/>
        <family val="34"/>
      </rPr>
      <t>FDA</t>
    </r>
  </si>
  <si>
    <r>
      <rPr>
        <sz val="10"/>
        <rFont val="Arial"/>
        <family val="34"/>
      </rPr>
      <t>BOARD OF FUNERAL DIRECTORS AND EMBALMERS</t>
    </r>
  </si>
  <si>
    <r>
      <rPr>
        <sz val="10"/>
        <rFont val="Arial"/>
        <family val="34"/>
      </rPr>
      <t>GF</t>
    </r>
  </si>
  <si>
    <r>
      <rPr>
        <sz val="10"/>
        <rFont val="Arial"/>
        <family val="34"/>
      </rPr>
      <t>GFA</t>
    </r>
  </si>
  <si>
    <r>
      <rPr>
        <sz val="10"/>
        <rFont val="Arial"/>
        <family val="34"/>
      </rPr>
      <t>GAME AND FISH DEPARTMENT</t>
    </r>
  </si>
  <si>
    <r>
      <rPr>
        <sz val="10"/>
        <rFont val="Arial"/>
        <family val="34"/>
      </rPr>
      <t>GH</t>
    </r>
  </si>
  <si>
    <r>
      <rPr>
        <sz val="10"/>
        <rFont val="Arial"/>
        <family val="34"/>
      </rPr>
      <t>GHA</t>
    </r>
  </si>
  <si>
    <r>
      <rPr>
        <sz val="10"/>
        <rFont val="Arial"/>
        <family val="34"/>
      </rPr>
      <t>GOVERNOR’S OFFICE OF HIGHWAY SAFETY</t>
    </r>
  </si>
  <si>
    <r>
      <rPr>
        <sz val="10"/>
        <rFont val="Arial"/>
        <family val="34"/>
      </rPr>
      <t>GM</t>
    </r>
  </si>
  <si>
    <r>
      <rPr>
        <sz val="10"/>
        <rFont val="Arial"/>
        <family val="34"/>
      </rPr>
      <t>GMA</t>
    </r>
  </si>
  <si>
    <r>
      <rPr>
        <sz val="10"/>
        <rFont val="Arial"/>
        <family val="34"/>
      </rPr>
      <t>DEPARTMENT OF GAMING</t>
    </r>
  </si>
  <si>
    <r>
      <rPr>
        <sz val="10"/>
        <rFont val="Arial"/>
        <family val="34"/>
      </rPr>
      <t>GS</t>
    </r>
  </si>
  <si>
    <r>
      <rPr>
        <sz val="10"/>
        <rFont val="Arial"/>
        <family val="34"/>
      </rPr>
      <t>GSA</t>
    </r>
  </si>
  <si>
    <r>
      <rPr>
        <sz val="10"/>
        <rFont val="Arial"/>
        <family val="34"/>
      </rPr>
      <t>GEOLOGICAL SURVEY</t>
    </r>
  </si>
  <si>
    <r>
      <rPr>
        <sz val="10"/>
        <rFont val="Arial"/>
        <family val="34"/>
      </rPr>
      <t>GT</t>
    </r>
  </si>
  <si>
    <r>
      <rPr>
        <sz val="10"/>
        <rFont val="Arial"/>
        <family val="34"/>
      </rPr>
      <t>GTA</t>
    </r>
  </si>
  <si>
    <r>
      <rPr>
        <sz val="10"/>
        <rFont val="Arial"/>
        <family val="34"/>
      </rPr>
      <t>GOVERNMENT INFORMATION TECHNOLOGY AGENCY</t>
    </r>
  </si>
  <si>
    <r>
      <rPr>
        <sz val="10"/>
        <rFont val="Arial"/>
        <family val="34"/>
      </rPr>
      <t>GV</t>
    </r>
  </si>
  <si>
    <r>
      <rPr>
        <sz val="10"/>
        <rFont val="Arial"/>
        <family val="34"/>
      </rPr>
      <t>GVA</t>
    </r>
  </si>
  <si>
    <r>
      <rPr>
        <sz val="10"/>
        <rFont val="Arial"/>
        <family val="34"/>
      </rPr>
      <t>GOVERNOR'S OFFICE</t>
    </r>
  </si>
  <si>
    <r>
      <rPr>
        <sz val="10"/>
        <rFont val="Arial"/>
        <family val="34"/>
      </rPr>
      <t>HC</t>
    </r>
  </si>
  <si>
    <r>
      <rPr>
        <sz val="10"/>
        <rFont val="Arial"/>
        <family val="34"/>
      </rPr>
      <t>HCA</t>
    </r>
  </si>
  <si>
    <r>
      <rPr>
        <sz val="10"/>
        <rFont val="Arial"/>
        <family val="34"/>
      </rPr>
      <t>HEALTH CARE COST CONTAINMENT SYSTEM</t>
    </r>
  </si>
  <si>
    <r>
      <rPr>
        <sz val="10"/>
        <rFont val="Arial"/>
        <family val="34"/>
      </rPr>
      <t>HD</t>
    </r>
  </si>
  <si>
    <r>
      <rPr>
        <sz val="10"/>
        <rFont val="Arial"/>
        <family val="34"/>
      </rPr>
      <t>HDA</t>
    </r>
  </si>
  <si>
    <r>
      <rPr>
        <sz val="10"/>
        <rFont val="Arial"/>
        <family val="34"/>
      </rPr>
      <t>ARIZONA DEPARTMENT OF HOUSING</t>
    </r>
  </si>
  <si>
    <r>
      <rPr>
        <sz val="10"/>
        <rFont val="Arial"/>
        <family val="34"/>
      </rPr>
      <t>HE</t>
    </r>
  </si>
  <si>
    <r>
      <rPr>
        <sz val="10"/>
        <rFont val="Arial"/>
        <family val="34"/>
      </rPr>
      <t>HEA</t>
    </r>
  </si>
  <si>
    <r>
      <rPr>
        <sz val="10"/>
        <rFont val="Arial"/>
        <family val="34"/>
      </rPr>
      <t>HOMEOPATHIC MEDICAL EXAMINERS BOARD</t>
    </r>
  </si>
  <si>
    <r>
      <rPr>
        <sz val="10"/>
        <rFont val="Arial"/>
        <family val="34"/>
      </rPr>
      <t>HG</t>
    </r>
  </si>
  <si>
    <r>
      <rPr>
        <sz val="10"/>
        <rFont val="Arial"/>
        <family val="34"/>
      </rPr>
      <t>HGA</t>
    </r>
  </si>
  <si>
    <r>
      <rPr>
        <sz val="10"/>
        <rFont val="Arial"/>
        <family val="34"/>
      </rPr>
      <t>OFFICE OF ADMINISTRATIVE HEARINGS</t>
    </r>
  </si>
  <si>
    <r>
      <rPr>
        <sz val="10"/>
        <rFont val="Arial"/>
        <family val="34"/>
      </rPr>
      <t>HI</t>
    </r>
  </si>
  <si>
    <r>
      <rPr>
        <sz val="10"/>
        <rFont val="Arial"/>
        <family val="34"/>
      </rPr>
      <t>HIA</t>
    </r>
  </si>
  <si>
    <r>
      <rPr>
        <sz val="10"/>
        <rFont val="Arial"/>
        <family val="34"/>
      </rPr>
      <t>HISTORICAL SOCIETY</t>
    </r>
  </si>
  <si>
    <r>
      <rPr>
        <sz val="10"/>
        <rFont val="Arial"/>
        <family val="34"/>
      </rPr>
      <t>HL</t>
    </r>
  </si>
  <si>
    <r>
      <rPr>
        <sz val="10"/>
        <rFont val="Arial"/>
        <family val="34"/>
      </rPr>
      <t>HLA</t>
    </r>
  </si>
  <si>
    <r>
      <rPr>
        <sz val="10"/>
        <rFont val="Arial"/>
        <family val="34"/>
      </rPr>
      <t>DEPARTMENT OF HOMELAND SECURITY</t>
    </r>
  </si>
  <si>
    <r>
      <rPr>
        <sz val="10"/>
        <rFont val="Arial"/>
        <family val="34"/>
      </rPr>
      <t>HO</t>
    </r>
  </si>
  <si>
    <r>
      <rPr>
        <sz val="10"/>
        <rFont val="Arial"/>
        <family val="34"/>
      </rPr>
      <t>HOA</t>
    </r>
  </si>
  <si>
    <r>
      <rPr>
        <sz val="10"/>
        <rFont val="Arial"/>
        <family val="34"/>
      </rPr>
      <t>HOUSE OF REPRESENTATIVES</t>
    </r>
  </si>
  <si>
    <r>
      <rPr>
        <sz val="10"/>
        <rFont val="Arial"/>
        <family val="34"/>
      </rPr>
      <t>HS</t>
    </r>
  </si>
  <si>
    <r>
      <rPr>
        <sz val="10"/>
        <rFont val="Arial"/>
        <family val="34"/>
      </rPr>
      <t>HSA</t>
    </r>
  </si>
  <si>
    <r>
      <rPr>
        <sz val="10"/>
        <rFont val="Arial"/>
        <family val="34"/>
      </rPr>
      <t>DEPARTMENT OF HEALTH SERVICES</t>
    </r>
  </si>
  <si>
    <r>
      <rPr>
        <sz val="10"/>
        <rFont val="Arial"/>
        <family val="34"/>
      </rPr>
      <t>HU</t>
    </r>
  </si>
  <si>
    <r>
      <rPr>
        <sz val="10"/>
        <rFont val="Arial"/>
        <family val="34"/>
      </rPr>
      <t>HUA</t>
    </r>
  </si>
  <si>
    <r>
      <rPr>
        <sz val="10"/>
        <rFont val="Arial"/>
        <family val="34"/>
      </rPr>
      <t>COMMISSION ON THE ARTS</t>
    </r>
  </si>
  <si>
    <r>
      <rPr>
        <sz val="10"/>
        <rFont val="Arial"/>
        <family val="34"/>
      </rPr>
      <t>IA</t>
    </r>
  </si>
  <si>
    <r>
      <rPr>
        <sz val="10"/>
        <rFont val="Arial"/>
        <family val="34"/>
      </rPr>
      <t>IAA</t>
    </r>
  </si>
  <si>
    <r>
      <rPr>
        <sz val="10"/>
        <rFont val="Arial"/>
        <family val="34"/>
      </rPr>
      <t>COMMISSION OF INDIAN AFFAIRS</t>
    </r>
  </si>
  <si>
    <r>
      <rPr>
        <sz val="10"/>
        <rFont val="Arial"/>
        <family val="34"/>
      </rPr>
      <t>IB</t>
    </r>
  </si>
  <si>
    <r>
      <rPr>
        <sz val="10"/>
        <rFont val="Arial"/>
        <family val="34"/>
      </rPr>
      <t>IBA</t>
    </r>
  </si>
  <si>
    <r>
      <rPr>
        <sz val="10"/>
        <rFont val="Arial"/>
        <family val="34"/>
      </rPr>
      <t>OCCUPATIONAL SAFETY AND HEALTH REVIEW BOARD</t>
    </r>
  </si>
  <si>
    <r>
      <rPr>
        <sz val="10"/>
        <rFont val="Arial"/>
        <family val="34"/>
      </rPr>
      <t>IC</t>
    </r>
  </si>
  <si>
    <r>
      <rPr>
        <sz val="10"/>
        <rFont val="Arial"/>
        <family val="34"/>
      </rPr>
      <t>ICA</t>
    </r>
  </si>
  <si>
    <r>
      <rPr>
        <sz val="10"/>
        <rFont val="Arial"/>
        <family val="34"/>
      </rPr>
      <t>INDUSTRIAL COMMISSION OF ARIZONA</t>
    </r>
  </si>
  <si>
    <r>
      <rPr>
        <sz val="10"/>
        <rFont val="Arial"/>
        <family val="34"/>
      </rPr>
      <t>ID</t>
    </r>
  </si>
  <si>
    <r>
      <rPr>
        <sz val="10"/>
        <rFont val="Arial"/>
        <family val="34"/>
      </rPr>
      <t>IDA</t>
    </r>
  </si>
  <si>
    <r>
      <rPr>
        <sz val="10"/>
        <rFont val="Arial"/>
        <family val="34"/>
      </rPr>
      <t>DEPARTMENT OF INSURANCE</t>
    </r>
  </si>
  <si>
    <r>
      <rPr>
        <sz val="10"/>
        <rFont val="Arial"/>
        <family val="34"/>
      </rPr>
      <t>JC</t>
    </r>
  </si>
  <si>
    <r>
      <rPr>
        <sz val="10"/>
        <rFont val="Arial"/>
        <family val="34"/>
      </rPr>
      <t>JCA</t>
    </r>
  </si>
  <si>
    <r>
      <rPr>
        <sz val="10"/>
        <rFont val="Arial"/>
        <family val="34"/>
      </rPr>
      <t>CRIMINAL JUSTICE COMMISSION</t>
    </r>
  </si>
  <si>
    <r>
      <rPr>
        <sz val="10"/>
        <rFont val="Arial"/>
        <family val="34"/>
      </rPr>
      <t>JL</t>
    </r>
  </si>
  <si>
    <r>
      <rPr>
        <sz val="10"/>
        <rFont val="Arial"/>
        <family val="34"/>
      </rPr>
      <t>JLA</t>
    </r>
  </si>
  <si>
    <r>
      <rPr>
        <sz val="10"/>
        <rFont val="Arial"/>
        <family val="34"/>
      </rPr>
      <t>JOINT LEGISLATIVE BUDGET COMMITTEE</t>
    </r>
  </si>
  <si>
    <r>
      <rPr>
        <sz val="10"/>
        <rFont val="Arial"/>
        <family val="34"/>
      </rPr>
      <t>LA</t>
    </r>
  </si>
  <si>
    <r>
      <rPr>
        <sz val="10"/>
        <rFont val="Arial"/>
        <family val="34"/>
      </rPr>
      <t>LAA</t>
    </r>
  </si>
  <si>
    <r>
      <rPr>
        <sz val="10"/>
        <rFont val="Arial"/>
        <family val="34"/>
      </rPr>
      <t>DEPARTMENT OF LIBRARY, ARCHIVES AND PUBLIC RECORDS</t>
    </r>
  </si>
  <si>
    <r>
      <rPr>
        <sz val="10"/>
        <rFont val="Arial"/>
        <family val="34"/>
      </rPr>
      <t>LC</t>
    </r>
  </si>
  <si>
    <r>
      <rPr>
        <sz val="10"/>
        <rFont val="Arial"/>
        <family val="34"/>
      </rPr>
      <t>LCA</t>
    </r>
  </si>
  <si>
    <r>
      <rPr>
        <sz val="10"/>
        <rFont val="Arial"/>
        <family val="34"/>
      </rPr>
      <t>LEGISLATIVE COUNCIL</t>
    </r>
  </si>
  <si>
    <r>
      <rPr>
        <sz val="10"/>
        <rFont val="Arial"/>
        <family val="34"/>
      </rPr>
      <t>LD</t>
    </r>
  </si>
  <si>
    <r>
      <rPr>
        <sz val="10"/>
        <rFont val="Arial"/>
        <family val="34"/>
      </rPr>
      <t>LDA</t>
    </r>
  </si>
  <si>
    <r>
      <rPr>
        <sz val="10"/>
        <rFont val="Arial"/>
        <family val="34"/>
      </rPr>
      <t>STATE LAND DEPARTMENT</t>
    </r>
  </si>
  <si>
    <r>
      <rPr>
        <sz val="10"/>
        <rFont val="Arial"/>
        <family val="34"/>
      </rPr>
      <t>LL</t>
    </r>
  </si>
  <si>
    <r>
      <rPr>
        <sz val="10"/>
        <rFont val="Arial"/>
        <family val="34"/>
      </rPr>
      <t>LLA</t>
    </r>
  </si>
  <si>
    <r>
      <rPr>
        <sz val="10"/>
        <rFont val="Arial"/>
        <family val="34"/>
      </rPr>
      <t>DEPARTMENT OF LIQUOR LICENSES AND CONTROL</t>
    </r>
  </si>
  <si>
    <r>
      <rPr>
        <sz val="10"/>
        <rFont val="Arial"/>
        <family val="34"/>
      </rPr>
      <t>LO</t>
    </r>
  </si>
  <si>
    <r>
      <rPr>
        <sz val="10"/>
        <rFont val="Arial"/>
        <family val="34"/>
      </rPr>
      <t>LOA</t>
    </r>
  </si>
  <si>
    <r>
      <rPr>
        <sz val="10"/>
        <rFont val="Arial"/>
        <family val="34"/>
      </rPr>
      <t>LOTTERY</t>
    </r>
  </si>
  <si>
    <r>
      <rPr>
        <sz val="10"/>
        <rFont val="Arial"/>
        <family val="34"/>
      </rPr>
      <t>LW</t>
    </r>
  </si>
  <si>
    <r>
      <rPr>
        <sz val="10"/>
        <rFont val="Arial"/>
        <family val="34"/>
      </rPr>
      <t>LWA</t>
    </r>
  </si>
  <si>
    <r>
      <rPr>
        <sz val="10"/>
        <rFont val="Arial"/>
        <family val="34"/>
      </rPr>
      <t>LAW ENFORCEMENT MERIT SYSTEM</t>
    </r>
  </si>
  <si>
    <r>
      <rPr>
        <sz val="10"/>
        <rFont val="Arial"/>
        <family val="34"/>
      </rPr>
      <t>MA</t>
    </r>
  </si>
  <si>
    <r>
      <rPr>
        <sz val="10"/>
        <rFont val="Arial"/>
        <family val="34"/>
      </rPr>
      <t>MAA</t>
    </r>
  </si>
  <si>
    <r>
      <rPr>
        <sz val="10"/>
        <rFont val="Arial"/>
        <family val="34"/>
      </rPr>
      <t>DEPARTMENT OF EMERGENCY AND MILITARY</t>
    </r>
  </si>
  <si>
    <r>
      <rPr>
        <sz val="10"/>
        <rFont val="Arial"/>
        <family val="34"/>
      </rPr>
      <t>AFFAIRS</t>
    </r>
  </si>
  <si>
    <r>
      <rPr>
        <sz val="10"/>
        <rFont val="Arial"/>
        <family val="34"/>
      </rPr>
      <t>ME</t>
    </r>
  </si>
  <si>
    <r>
      <rPr>
        <sz val="10"/>
        <rFont val="Arial"/>
        <family val="34"/>
      </rPr>
      <t>MEA</t>
    </r>
  </si>
  <si>
    <r>
      <rPr>
        <sz val="10"/>
        <rFont val="Arial"/>
        <family val="34"/>
      </rPr>
      <t>MEDICAL EXAMINERS BOARD</t>
    </r>
  </si>
  <si>
    <r>
      <rPr>
        <sz val="10"/>
        <rFont val="Arial"/>
        <family val="34"/>
      </rPr>
      <t>MI</t>
    </r>
  </si>
  <si>
    <r>
      <rPr>
        <sz val="10"/>
        <rFont val="Arial"/>
        <family val="34"/>
      </rPr>
      <t>MIA</t>
    </r>
  </si>
  <si>
    <r>
      <rPr>
        <sz val="10"/>
        <rFont val="Arial"/>
        <family val="34"/>
      </rPr>
      <t>STATE MINE INSPECTOR</t>
    </r>
  </si>
  <si>
    <r>
      <rPr>
        <sz val="10"/>
        <rFont val="Arial"/>
        <family val="34"/>
      </rPr>
      <t>MM</t>
    </r>
  </si>
  <si>
    <r>
      <rPr>
        <sz val="10"/>
        <rFont val="Arial"/>
        <family val="34"/>
      </rPr>
      <t>MMA</t>
    </r>
  </si>
  <si>
    <r>
      <rPr>
        <sz val="10"/>
        <rFont val="Arial"/>
        <family val="34"/>
      </rPr>
      <t>DEPARTMENT OF BUILDING AND FIRE SAFETY</t>
    </r>
  </si>
  <si>
    <r>
      <rPr>
        <sz val="10"/>
        <rFont val="Arial"/>
        <family val="34"/>
      </rPr>
      <t>MN</t>
    </r>
  </si>
  <si>
    <r>
      <rPr>
        <sz val="10"/>
        <rFont val="Arial"/>
        <family val="34"/>
      </rPr>
      <t>MNA</t>
    </r>
  </si>
  <si>
    <r>
      <rPr>
        <sz val="10"/>
        <rFont val="Arial"/>
        <family val="34"/>
      </rPr>
      <t>DEPARTMENT OF MINES AND MINERAL RESOURCES</t>
    </r>
  </si>
  <si>
    <r>
      <rPr>
        <sz val="10"/>
        <rFont val="Arial"/>
        <family val="34"/>
      </rPr>
      <t>MSA</t>
    </r>
  </si>
  <si>
    <r>
      <rPr>
        <sz val="10"/>
        <rFont val="Arial"/>
        <family val="34"/>
      </rPr>
      <t>MEDICAL STUDENT LOANS BOARD</t>
    </r>
  </si>
  <si>
    <r>
      <rPr>
        <sz val="10"/>
        <rFont val="Arial"/>
        <family val="34"/>
      </rPr>
      <t>MTA</t>
    </r>
  </si>
  <si>
    <r>
      <rPr>
        <sz val="10"/>
        <rFont val="Arial"/>
        <family val="34"/>
      </rPr>
      <t>BOARD OF MASSAGE THERAPY</t>
    </r>
  </si>
  <si>
    <r>
      <rPr>
        <sz val="10"/>
        <rFont val="Arial"/>
        <family val="34"/>
      </rPr>
      <t>NA</t>
    </r>
  </si>
  <si>
    <r>
      <rPr>
        <sz val="10"/>
        <rFont val="Arial"/>
        <family val="34"/>
      </rPr>
      <t>NAA</t>
    </r>
  </si>
  <si>
    <r>
      <rPr>
        <sz val="10"/>
        <rFont val="Arial"/>
        <family val="34"/>
      </rPr>
      <t>NORTHERN ARIZONA UNIVERSITY</t>
    </r>
  </si>
  <si>
    <r>
      <rPr>
        <sz val="10"/>
        <rFont val="Arial"/>
        <family val="34"/>
      </rPr>
      <t>NB</t>
    </r>
  </si>
  <si>
    <r>
      <rPr>
        <sz val="10"/>
        <rFont val="Arial"/>
        <family val="34"/>
      </rPr>
      <t>NBA</t>
    </r>
  </si>
  <si>
    <r>
      <rPr>
        <sz val="10"/>
        <rFont val="Arial"/>
        <family val="34"/>
      </rPr>
      <t>NATUROPATHIC PHYSICIANS BOARD OF ARIZONA</t>
    </r>
  </si>
  <si>
    <r>
      <rPr>
        <sz val="10"/>
        <rFont val="Arial"/>
        <family val="34"/>
      </rPr>
      <t>NC</t>
    </r>
  </si>
  <si>
    <r>
      <rPr>
        <sz val="10"/>
        <rFont val="Arial"/>
        <family val="34"/>
      </rPr>
      <t>NCA</t>
    </r>
  </si>
  <si>
    <r>
      <rPr>
        <sz val="10"/>
        <rFont val="Arial"/>
        <family val="34"/>
      </rPr>
      <t>BOARD OF EXAMINERS NURSING HOMES ADMINISTRATORS</t>
    </r>
  </si>
  <si>
    <r>
      <rPr>
        <sz val="10"/>
        <rFont val="Arial"/>
        <family val="34"/>
      </rPr>
      <t>NS</t>
    </r>
  </si>
  <si>
    <r>
      <rPr>
        <sz val="10"/>
        <rFont val="Arial"/>
        <family val="34"/>
      </rPr>
      <t>NSA</t>
    </r>
  </si>
  <si>
    <r>
      <rPr>
        <sz val="10"/>
        <rFont val="Arial"/>
        <family val="34"/>
      </rPr>
      <t>NAVIGABLE STREAMS ADJUDICATION COMMISSION</t>
    </r>
  </si>
  <si>
    <r>
      <rPr>
        <sz val="10"/>
        <rFont val="Arial"/>
        <family val="34"/>
      </rPr>
      <t>OB</t>
    </r>
  </si>
  <si>
    <r>
      <rPr>
        <sz val="10"/>
        <rFont val="Arial"/>
        <family val="34"/>
      </rPr>
      <t>OBA</t>
    </r>
  </si>
  <si>
    <r>
      <rPr>
        <sz val="10"/>
        <rFont val="Arial"/>
        <family val="34"/>
      </rPr>
      <t>BOARD OF OPTOMETRY</t>
    </r>
  </si>
  <si>
    <r>
      <rPr>
        <sz val="10"/>
        <rFont val="Arial"/>
        <family val="34"/>
      </rPr>
      <t>OS</t>
    </r>
  </si>
  <si>
    <r>
      <rPr>
        <sz val="10"/>
        <rFont val="Arial"/>
        <family val="34"/>
      </rPr>
      <t>OSA</t>
    </r>
  </si>
  <si>
    <r>
      <rPr>
        <sz val="10"/>
        <rFont val="Arial"/>
        <family val="34"/>
      </rPr>
      <t>BOARD OF OSTEOPATHIC EXAMINERS</t>
    </r>
  </si>
  <si>
    <r>
      <rPr>
        <sz val="10"/>
        <rFont val="Arial"/>
        <family val="34"/>
      </rPr>
      <t>OT</t>
    </r>
  </si>
  <si>
    <r>
      <rPr>
        <sz val="10"/>
        <rFont val="Arial"/>
        <family val="34"/>
      </rPr>
      <t>OTA</t>
    </r>
  </si>
  <si>
    <r>
      <rPr>
        <sz val="10"/>
        <rFont val="Arial"/>
        <family val="34"/>
      </rPr>
      <t>BOARD OF OCCUPATIONAL THERAPY EXAMINERS</t>
    </r>
  </si>
  <si>
    <r>
      <rPr>
        <sz val="10"/>
        <rFont val="Arial"/>
        <family val="34"/>
      </rPr>
      <t>PA</t>
    </r>
  </si>
  <si>
    <r>
      <rPr>
        <sz val="10"/>
        <rFont val="Arial"/>
        <family val="34"/>
      </rPr>
      <t>PAA</t>
    </r>
  </si>
  <si>
    <r>
      <rPr>
        <sz val="10"/>
        <rFont val="Arial"/>
        <family val="34"/>
      </rPr>
      <t>POWER AUTHORITY</t>
    </r>
  </si>
  <si>
    <r>
      <rPr>
        <sz val="10"/>
        <rFont val="Arial"/>
        <family val="34"/>
      </rPr>
      <t>PB</t>
    </r>
  </si>
  <si>
    <r>
      <rPr>
        <sz val="10"/>
        <rFont val="Arial"/>
        <family val="34"/>
      </rPr>
      <t>PBA</t>
    </r>
  </si>
  <si>
    <r>
      <rPr>
        <sz val="10"/>
        <rFont val="Arial"/>
        <family val="34"/>
      </rPr>
      <t>PERSONNEL BOARD</t>
    </r>
  </si>
  <si>
    <r>
      <rPr>
        <sz val="10"/>
        <rFont val="Arial"/>
        <family val="34"/>
      </rPr>
      <t>PCA</t>
    </r>
  </si>
  <si>
    <r>
      <rPr>
        <sz val="10"/>
        <rFont val="Arial"/>
        <family val="34"/>
      </rPr>
      <t>PARENTS COMMISSION ON DRUG EDUCATION AND PREVENTION</t>
    </r>
  </si>
  <si>
    <r>
      <rPr>
        <sz val="10"/>
        <rFont val="Arial"/>
        <family val="34"/>
      </rPr>
      <t>PD</t>
    </r>
  </si>
  <si>
    <r>
      <rPr>
        <sz val="10"/>
        <rFont val="Arial"/>
        <family val="34"/>
      </rPr>
      <t>PDA</t>
    </r>
  </si>
  <si>
    <r>
      <rPr>
        <sz val="10"/>
        <rFont val="Arial"/>
        <family val="34"/>
      </rPr>
      <t>AZ CAPITAL POSTCONVECTION PUBLIC DEFENDER</t>
    </r>
  </si>
  <si>
    <r>
      <rPr>
        <sz val="10"/>
        <rFont val="Arial"/>
        <family val="34"/>
      </rPr>
      <t>PE</t>
    </r>
  </si>
  <si>
    <r>
      <rPr>
        <sz val="10"/>
        <rFont val="Arial"/>
        <family val="34"/>
      </rPr>
      <t>PEA</t>
    </r>
  </si>
  <si>
    <r>
      <rPr>
        <sz val="10"/>
        <rFont val="Arial"/>
        <family val="34"/>
      </rPr>
      <t>COMMISSION ON POSTSECONDARY EDUCATION</t>
    </r>
  </si>
  <si>
    <r>
      <rPr>
        <sz val="10"/>
        <rFont val="Arial"/>
        <family val="34"/>
      </rPr>
      <t>PH</t>
    </r>
  </si>
  <si>
    <r>
      <rPr>
        <sz val="10"/>
        <rFont val="Arial"/>
        <family val="34"/>
      </rPr>
      <t>PHA</t>
    </r>
  </si>
  <si>
    <r>
      <rPr>
        <sz val="10"/>
        <rFont val="Arial"/>
        <family val="34"/>
      </rPr>
      <t>PRESCOTT HISTORICAL SOCIETY</t>
    </r>
  </si>
  <si>
    <r>
      <rPr>
        <sz val="10"/>
        <rFont val="Arial"/>
        <family val="34"/>
      </rPr>
      <t>PI</t>
    </r>
  </si>
  <si>
    <r>
      <rPr>
        <sz val="10"/>
        <rFont val="Arial"/>
        <family val="34"/>
      </rPr>
      <t>PIA</t>
    </r>
  </si>
  <si>
    <r>
      <rPr>
        <sz val="10"/>
        <rFont val="Arial"/>
        <family val="34"/>
      </rPr>
      <t>ARIZONA PIONEERS' HOME</t>
    </r>
  </si>
  <si>
    <r>
      <rPr>
        <sz val="10"/>
        <rFont val="Arial"/>
        <family val="34"/>
      </rPr>
      <t>PM</t>
    </r>
  </si>
  <si>
    <r>
      <rPr>
        <sz val="10"/>
        <rFont val="Arial"/>
        <family val="34"/>
      </rPr>
      <t>PMA</t>
    </r>
  </si>
  <si>
    <r>
      <rPr>
        <sz val="10"/>
        <rFont val="Arial"/>
        <family val="34"/>
      </rPr>
      <t>STATE BOARD OF PHARMACY</t>
    </r>
  </si>
  <si>
    <r>
      <rPr>
        <sz val="10"/>
        <rFont val="Arial"/>
        <family val="34"/>
      </rPr>
      <t>PO</t>
    </r>
  </si>
  <si>
    <r>
      <rPr>
        <sz val="10"/>
        <rFont val="Arial"/>
        <family val="34"/>
      </rPr>
      <t>POA</t>
    </r>
  </si>
  <si>
    <r>
      <rPr>
        <sz val="10"/>
        <rFont val="Arial"/>
        <family val="34"/>
      </rPr>
      <t>BOARD OF PODIATRY EXAMINERS</t>
    </r>
  </si>
  <si>
    <r>
      <rPr>
        <sz val="10"/>
        <rFont val="Arial"/>
        <family val="34"/>
      </rPr>
      <t>PP</t>
    </r>
  </si>
  <si>
    <r>
      <rPr>
        <sz val="10"/>
        <rFont val="Arial"/>
        <family val="34"/>
      </rPr>
      <t>PPA</t>
    </r>
  </si>
  <si>
    <r>
      <rPr>
        <sz val="10"/>
        <rFont val="Arial"/>
        <family val="34"/>
      </rPr>
      <t>BOARD OF EXECUTIVE CLEMENCY</t>
    </r>
  </si>
  <si>
    <r>
      <rPr>
        <sz val="10"/>
        <rFont val="Arial"/>
        <family val="34"/>
      </rPr>
      <t>PR</t>
    </r>
  </si>
  <si>
    <r>
      <rPr>
        <sz val="10"/>
        <rFont val="Arial"/>
        <family val="34"/>
      </rPr>
      <t>PRA</t>
    </r>
  </si>
  <si>
    <r>
      <rPr>
        <sz val="10"/>
        <rFont val="Arial"/>
        <family val="34"/>
      </rPr>
      <t>STATE PARKS BOARD</t>
    </r>
  </si>
  <si>
    <r>
      <rPr>
        <sz val="10"/>
        <rFont val="Arial"/>
        <family val="34"/>
      </rPr>
      <t>PS</t>
    </r>
  </si>
  <si>
    <r>
      <rPr>
        <sz val="10"/>
        <rFont val="Arial"/>
        <family val="34"/>
      </rPr>
      <t>PSA</t>
    </r>
  </si>
  <si>
    <r>
      <rPr>
        <sz val="10"/>
        <rFont val="Arial"/>
        <family val="34"/>
      </rPr>
      <t>DEPARTMENT OF PUBLIC SAFETY</t>
    </r>
  </si>
  <si>
    <r>
      <rPr>
        <sz val="10"/>
        <rFont val="Arial"/>
        <family val="34"/>
      </rPr>
      <t>PT</t>
    </r>
  </si>
  <si>
    <r>
      <rPr>
        <sz val="10"/>
        <rFont val="Arial"/>
        <family val="34"/>
      </rPr>
      <t>PTA</t>
    </r>
  </si>
  <si>
    <r>
      <rPr>
        <sz val="10"/>
        <rFont val="Arial"/>
        <family val="34"/>
      </rPr>
      <t>BOARD OF PHYSICAL THERAPY EXAMINERS</t>
    </r>
  </si>
  <si>
    <r>
      <rPr>
        <sz val="10"/>
        <rFont val="Arial"/>
        <family val="34"/>
      </rPr>
      <t>PV</t>
    </r>
  </si>
  <si>
    <r>
      <rPr>
        <sz val="10"/>
        <rFont val="Arial"/>
        <family val="34"/>
      </rPr>
      <t>PVA</t>
    </r>
  </si>
  <si>
    <r>
      <rPr>
        <sz val="10"/>
        <rFont val="Arial"/>
        <family val="34"/>
      </rPr>
      <t>STATE BOARD OF PRIVATE POSTSECONDARY EDUCATION</t>
    </r>
  </si>
  <si>
    <r>
      <rPr>
        <sz val="10"/>
        <rFont val="Arial"/>
        <family val="34"/>
      </rPr>
      <t>RB</t>
    </r>
  </si>
  <si>
    <r>
      <rPr>
        <sz val="10"/>
        <rFont val="Arial"/>
        <family val="34"/>
      </rPr>
      <t>RBA</t>
    </r>
  </si>
  <si>
    <r>
      <rPr>
        <sz val="10"/>
        <rFont val="Arial"/>
        <family val="34"/>
      </rPr>
      <t>BOARD OF RESPIRATORY CARE EXAMINERS</t>
    </r>
  </si>
  <si>
    <r>
      <rPr>
        <sz val="10"/>
        <rFont val="Arial"/>
        <family val="34"/>
      </rPr>
      <t>RC</t>
    </r>
  </si>
  <si>
    <r>
      <rPr>
        <sz val="10"/>
        <rFont val="Arial"/>
        <family val="34"/>
      </rPr>
      <t>RCA</t>
    </r>
  </si>
  <si>
    <r>
      <rPr>
        <sz val="10"/>
        <rFont val="Arial"/>
        <family val="34"/>
      </rPr>
      <t>DEPARTMENT OF RACING</t>
    </r>
  </si>
  <si>
    <r>
      <rPr>
        <sz val="10"/>
        <rFont val="Arial"/>
        <family val="34"/>
      </rPr>
      <t>RD</t>
    </r>
  </si>
  <si>
    <r>
      <rPr>
        <sz val="10"/>
        <rFont val="Arial"/>
        <family val="34"/>
      </rPr>
      <t>RDA</t>
    </r>
  </si>
  <si>
    <r>
      <rPr>
        <sz val="10"/>
        <rFont val="Arial"/>
        <family val="34"/>
      </rPr>
      <t>INDEPENDENT REDISTRICTING COMMISSION</t>
    </r>
  </si>
  <si>
    <r>
      <rPr>
        <sz val="10"/>
        <rFont val="Arial"/>
        <family val="34"/>
      </rPr>
      <t>RE</t>
    </r>
  </si>
  <si>
    <r>
      <rPr>
        <sz val="10"/>
        <rFont val="Arial"/>
        <family val="34"/>
      </rPr>
      <t>REA</t>
    </r>
  </si>
  <si>
    <r>
      <rPr>
        <sz val="10"/>
        <rFont val="Arial"/>
        <family val="34"/>
      </rPr>
      <t>REAL ESTATE</t>
    </r>
  </si>
  <si>
    <r>
      <rPr>
        <sz val="10"/>
        <rFont val="Arial"/>
        <family val="34"/>
      </rPr>
      <t>RG</t>
    </r>
  </si>
  <si>
    <r>
      <rPr>
        <sz val="10"/>
        <rFont val="Arial"/>
        <family val="34"/>
      </rPr>
      <t>RGA</t>
    </r>
  </si>
  <si>
    <r>
      <rPr>
        <sz val="10"/>
        <rFont val="Arial"/>
        <family val="34"/>
      </rPr>
      <t>REGISTRAR OF CONTRACTORS</t>
    </r>
  </si>
  <si>
    <r>
      <rPr>
        <sz val="10"/>
        <rFont val="Arial"/>
        <family val="34"/>
      </rPr>
      <t>RPA</t>
    </r>
  </si>
  <si>
    <r>
      <rPr>
        <sz val="10"/>
        <rFont val="Arial"/>
        <family val="34"/>
      </rPr>
      <t>RANGERS PENSION</t>
    </r>
  </si>
  <si>
    <r>
      <rPr>
        <sz val="10"/>
        <rFont val="Arial"/>
        <family val="34"/>
      </rPr>
      <t>RS</t>
    </r>
  </si>
  <si>
    <r>
      <rPr>
        <sz val="10"/>
        <rFont val="Arial"/>
        <family val="34"/>
      </rPr>
      <t>RSA</t>
    </r>
  </si>
  <si>
    <r>
      <rPr>
        <sz val="10"/>
        <rFont val="Arial"/>
        <family val="34"/>
      </rPr>
      <t>PUBLIC SAFETY RETIREMENT</t>
    </r>
  </si>
  <si>
    <r>
      <rPr>
        <sz val="10"/>
        <rFont val="Arial"/>
        <family val="34"/>
      </rPr>
      <t>RT</t>
    </r>
  </si>
  <si>
    <r>
      <rPr>
        <sz val="10"/>
        <rFont val="Arial"/>
        <family val="34"/>
      </rPr>
      <t>RTA</t>
    </r>
  </si>
  <si>
    <r>
      <rPr>
        <sz val="10"/>
        <rFont val="Arial"/>
        <family val="34"/>
      </rPr>
      <t>STATE RETIREMENT SYSTEM</t>
    </r>
  </si>
  <si>
    <r>
      <rPr>
        <sz val="10"/>
        <rFont val="Arial"/>
        <family val="34"/>
      </rPr>
      <t>RV</t>
    </r>
  </si>
  <si>
    <r>
      <rPr>
        <sz val="10"/>
        <rFont val="Arial"/>
        <family val="34"/>
      </rPr>
      <t>RVA</t>
    </r>
  </si>
  <si>
    <r>
      <rPr>
        <sz val="10"/>
        <rFont val="Arial"/>
        <family val="34"/>
      </rPr>
      <t>DEPARTMENT OF REVENUE</t>
    </r>
  </si>
  <si>
    <r>
      <rPr>
        <sz val="10"/>
        <rFont val="Arial"/>
        <family val="34"/>
      </rPr>
      <t>SB</t>
    </r>
  </si>
  <si>
    <r>
      <rPr>
        <sz val="10"/>
        <rFont val="Arial"/>
        <family val="34"/>
      </rPr>
      <t>SBA</t>
    </r>
  </si>
  <si>
    <r>
      <rPr>
        <sz val="10"/>
        <rFont val="Arial"/>
        <family val="34"/>
      </rPr>
      <t>STRUCTURAL PEST CONTROL</t>
    </r>
  </si>
  <si>
    <r>
      <rPr>
        <sz val="10"/>
        <rFont val="Arial"/>
        <family val="34"/>
      </rPr>
      <t>SCA</t>
    </r>
  </si>
  <si>
    <r>
      <rPr>
        <sz val="10"/>
        <rFont val="Arial"/>
        <family val="34"/>
      </rPr>
      <t>SPACE COMMISSION</t>
    </r>
  </si>
  <si>
    <r>
      <rPr>
        <sz val="10"/>
        <rFont val="Arial"/>
        <family val="34"/>
      </rPr>
      <t>SD</t>
    </r>
  </si>
  <si>
    <r>
      <rPr>
        <sz val="10"/>
        <rFont val="Arial"/>
        <family val="34"/>
      </rPr>
      <t>SDA</t>
    </r>
  </si>
  <si>
    <r>
      <rPr>
        <sz val="10"/>
        <rFont val="Arial"/>
        <family val="34"/>
      </rPr>
      <t>STATE SCHOOL FOR THE DEAF AND BLIND</t>
    </r>
  </si>
  <si>
    <r>
      <rPr>
        <sz val="10"/>
        <rFont val="Arial"/>
        <family val="34"/>
      </rPr>
      <t>SF</t>
    </r>
  </si>
  <si>
    <r>
      <rPr>
        <sz val="10"/>
        <rFont val="Arial"/>
        <family val="34"/>
      </rPr>
      <t>SFA</t>
    </r>
  </si>
  <si>
    <r>
      <rPr>
        <sz val="10"/>
        <rFont val="Arial"/>
        <family val="34"/>
      </rPr>
      <t>BOARD FOR SCHOOL CAPITAL FACILITIES</t>
    </r>
  </si>
  <si>
    <r>
      <rPr>
        <sz val="10"/>
        <rFont val="Arial"/>
        <family val="34"/>
      </rPr>
      <t>SN</t>
    </r>
  </si>
  <si>
    <r>
      <rPr>
        <sz val="10"/>
        <rFont val="Arial"/>
        <family val="34"/>
      </rPr>
      <t>SNA</t>
    </r>
  </si>
  <si>
    <r>
      <rPr>
        <sz val="10"/>
        <rFont val="Arial"/>
        <family val="34"/>
      </rPr>
      <t>STATE SENATE</t>
    </r>
  </si>
  <si>
    <r>
      <rPr>
        <sz val="10"/>
        <rFont val="Arial"/>
        <family val="34"/>
      </rPr>
      <t>SP</t>
    </r>
  </si>
  <si>
    <r>
      <rPr>
        <sz val="10"/>
        <rFont val="Arial"/>
        <family val="34"/>
      </rPr>
      <t>SPA</t>
    </r>
  </si>
  <si>
    <r>
      <rPr>
        <sz val="10"/>
        <rFont val="Arial"/>
        <family val="34"/>
      </rPr>
      <t>SUPREME COURT</t>
    </r>
  </si>
  <si>
    <r>
      <rPr>
        <sz val="10"/>
        <rFont val="Arial"/>
        <family val="34"/>
      </rPr>
      <t>ST</t>
    </r>
  </si>
  <si>
    <r>
      <rPr>
        <sz val="10"/>
        <rFont val="Arial"/>
        <family val="34"/>
      </rPr>
      <t>STA</t>
    </r>
  </si>
  <si>
    <r>
      <rPr>
        <sz val="10"/>
        <rFont val="Arial"/>
        <family val="34"/>
      </rPr>
      <t>SECRETARY OF STATE</t>
    </r>
  </si>
  <si>
    <r>
      <rPr>
        <sz val="10"/>
        <rFont val="Arial"/>
        <family val="34"/>
      </rPr>
      <t>SY</t>
    </r>
  </si>
  <si>
    <r>
      <rPr>
        <sz val="10"/>
        <rFont val="Arial"/>
        <family val="34"/>
      </rPr>
      <t>SYA</t>
    </r>
  </si>
  <si>
    <r>
      <rPr>
        <sz val="10"/>
        <rFont val="Arial"/>
        <family val="34"/>
      </rPr>
      <t>BOARD OF PSYCHOLOGIST EXAMINERS</t>
    </r>
  </si>
  <si>
    <r>
      <rPr>
        <sz val="10"/>
        <rFont val="Arial"/>
        <family val="34"/>
      </rPr>
      <t>TE</t>
    </r>
  </si>
  <si>
    <r>
      <rPr>
        <sz val="10"/>
        <rFont val="Arial"/>
        <family val="34"/>
      </rPr>
      <t>TEA</t>
    </r>
  </si>
  <si>
    <r>
      <rPr>
        <sz val="10"/>
        <rFont val="Arial"/>
        <family val="34"/>
      </rPr>
      <t>BOARD OF TECHNICAL</t>
    </r>
  </si>
  <si>
    <r>
      <rPr>
        <sz val="10"/>
        <rFont val="Arial"/>
        <family val="34"/>
      </rPr>
      <t>REGISTRATION</t>
    </r>
  </si>
  <si>
    <r>
      <rPr>
        <sz val="10"/>
        <rFont val="Arial"/>
        <family val="34"/>
      </rPr>
      <t>TO</t>
    </r>
  </si>
  <si>
    <r>
      <rPr>
        <sz val="10"/>
        <rFont val="Arial"/>
        <family val="34"/>
      </rPr>
      <t>TOA</t>
    </r>
  </si>
  <si>
    <r>
      <rPr>
        <sz val="10"/>
        <rFont val="Arial"/>
        <family val="34"/>
      </rPr>
      <t>OFFICE OF TOURISM</t>
    </r>
  </si>
  <si>
    <r>
      <rPr>
        <sz val="10"/>
        <rFont val="Arial"/>
        <family val="34"/>
      </rPr>
      <t>TR</t>
    </r>
  </si>
  <si>
    <r>
      <rPr>
        <sz val="10"/>
        <rFont val="Arial"/>
        <family val="34"/>
      </rPr>
      <t>TRA</t>
    </r>
  </si>
  <si>
    <r>
      <rPr>
        <sz val="10"/>
        <rFont val="Arial"/>
        <family val="34"/>
      </rPr>
      <t>TREASURER'S OFFICE</t>
    </r>
  </si>
  <si>
    <r>
      <rPr>
        <sz val="10"/>
        <rFont val="Arial"/>
        <family val="34"/>
      </rPr>
      <t>TX</t>
    </r>
  </si>
  <si>
    <r>
      <rPr>
        <sz val="10"/>
        <rFont val="Arial"/>
        <family val="34"/>
      </rPr>
      <t>TXA</t>
    </r>
  </si>
  <si>
    <r>
      <rPr>
        <sz val="10"/>
        <rFont val="Arial"/>
        <family val="34"/>
      </rPr>
      <t>BOARD OF TAX APPEALS</t>
    </r>
  </si>
  <si>
    <r>
      <rPr>
        <sz val="10"/>
        <rFont val="Arial"/>
        <family val="34"/>
      </rPr>
      <t>UA</t>
    </r>
  </si>
  <si>
    <r>
      <rPr>
        <sz val="10"/>
        <rFont val="Arial"/>
        <family val="34"/>
      </rPr>
      <t>UAA</t>
    </r>
  </si>
  <si>
    <r>
      <rPr>
        <sz val="10"/>
        <rFont val="Arial"/>
        <family val="34"/>
      </rPr>
      <t>UNIVERSITY OF ARIZONA</t>
    </r>
  </si>
  <si>
    <r>
      <rPr>
        <sz val="10"/>
        <rFont val="Arial"/>
        <family val="34"/>
      </rPr>
      <t>UL</t>
    </r>
  </si>
  <si>
    <r>
      <rPr>
        <sz val="10"/>
        <rFont val="Arial"/>
        <family val="34"/>
      </rPr>
      <t>ULA</t>
    </r>
  </si>
  <si>
    <r>
      <rPr>
        <sz val="10"/>
        <rFont val="Arial"/>
        <family val="34"/>
      </rPr>
      <t>UNIFORM STATE LAWS COMMISSION</t>
    </r>
  </si>
  <si>
    <r>
      <rPr>
        <sz val="10"/>
        <rFont val="Arial"/>
        <family val="34"/>
      </rPr>
      <t>UO</t>
    </r>
  </si>
  <si>
    <r>
      <rPr>
        <sz val="10"/>
        <rFont val="Arial"/>
        <family val="34"/>
      </rPr>
      <t>UOA</t>
    </r>
  </si>
  <si>
    <r>
      <rPr>
        <sz val="10"/>
        <rFont val="Arial"/>
        <family val="34"/>
      </rPr>
      <t>RESIDENTIAL UTILITY CONSUMER OFFICE</t>
    </r>
  </si>
  <si>
    <r>
      <rPr>
        <sz val="10"/>
        <rFont val="Arial"/>
        <family val="34"/>
      </rPr>
      <t>VS</t>
    </r>
  </si>
  <si>
    <r>
      <rPr>
        <sz val="10"/>
        <rFont val="Arial"/>
        <family val="34"/>
      </rPr>
      <t>VSA</t>
    </r>
  </si>
  <si>
    <r>
      <rPr>
        <sz val="10"/>
        <rFont val="Arial"/>
        <family val="34"/>
      </rPr>
      <t>VETERAN'S SERVICE COMMISSION</t>
    </r>
  </si>
  <si>
    <r>
      <rPr>
        <sz val="10"/>
        <rFont val="Arial"/>
        <family val="34"/>
      </rPr>
      <t>VT</t>
    </r>
  </si>
  <si>
    <r>
      <rPr>
        <sz val="10"/>
        <rFont val="Arial"/>
        <family val="34"/>
      </rPr>
      <t>VTA</t>
    </r>
  </si>
  <si>
    <r>
      <rPr>
        <sz val="10"/>
        <rFont val="Arial"/>
        <family val="34"/>
      </rPr>
      <t>VETERINARY MEDICAL EXAMINERS BOARD</t>
    </r>
  </si>
  <si>
    <r>
      <rPr>
        <sz val="10"/>
        <rFont val="Arial"/>
        <family val="34"/>
      </rPr>
      <t>WC</t>
    </r>
  </si>
  <si>
    <r>
      <rPr>
        <sz val="10"/>
        <rFont val="Arial"/>
        <family val="34"/>
      </rPr>
      <t>WCA</t>
    </r>
  </si>
  <si>
    <r>
      <rPr>
        <sz val="10"/>
        <rFont val="Arial"/>
        <family val="34"/>
      </rPr>
      <t>WATER RESOURCES</t>
    </r>
  </si>
  <si>
    <r>
      <rPr>
        <sz val="10"/>
        <rFont val="Arial"/>
        <family val="34"/>
      </rPr>
      <t>WF</t>
    </r>
  </si>
  <si>
    <r>
      <rPr>
        <sz val="10"/>
        <rFont val="Arial"/>
        <family val="34"/>
      </rPr>
      <t>WFA</t>
    </r>
  </si>
  <si>
    <r>
      <rPr>
        <sz val="10"/>
        <rFont val="Arial"/>
        <family val="34"/>
      </rPr>
      <t>WATER INFRASTRUCTRUE FINANCE</t>
    </r>
  </si>
  <si>
    <r>
      <rPr>
        <sz val="10"/>
        <rFont val="Arial"/>
        <family val="34"/>
      </rPr>
      <t>AUTHORITY</t>
    </r>
  </si>
  <si>
    <r>
      <rPr>
        <sz val="10"/>
        <rFont val="Arial"/>
        <family val="34"/>
      </rPr>
      <t>WM</t>
    </r>
  </si>
  <si>
    <r>
      <rPr>
        <sz val="10"/>
        <rFont val="Arial"/>
        <family val="34"/>
      </rPr>
      <t>WMA</t>
    </r>
  </si>
  <si>
    <r>
      <rPr>
        <sz val="10"/>
        <rFont val="Arial"/>
        <family val="34"/>
      </rPr>
      <t>DEPARTMENT OF WEIGHTS AND MEASURES</t>
    </r>
  </si>
  <si>
    <r>
      <rPr>
        <sz val="10"/>
        <rFont val="Arial"/>
        <family val="34"/>
      </rPr>
      <t>WTA</t>
    </r>
  </si>
  <si>
    <r>
      <rPr>
        <sz val="10"/>
        <rFont val="Arial"/>
        <family val="34"/>
      </rPr>
      <t>WATER CONSERVATION</t>
    </r>
  </si>
  <si>
    <r>
      <rPr>
        <sz val="10"/>
        <rFont val="Arial"/>
        <family val="34"/>
      </rPr>
      <t>COMMISSION</t>
    </r>
  </si>
  <si>
    <r>
      <rPr>
        <sz val="10"/>
        <rFont val="Arial"/>
        <family val="34"/>
      </rPr>
      <t>Note: (1) = Agencies not assigned an HRIS code.</t>
    </r>
  </si>
  <si>
    <t>AGENCY</t>
  </si>
  <si>
    <t>FY</t>
  </si>
  <si>
    <t>FUND</t>
  </si>
  <si>
    <t>TITLE</t>
  </si>
  <si>
    <t>AP FUND</t>
  </si>
  <si>
    <t>AP TITLE</t>
  </si>
  <si>
    <t>GAAP FUND</t>
  </si>
  <si>
    <t>15</t>
  </si>
  <si>
    <t>1000</t>
  </si>
  <si>
    <t>0001</t>
  </si>
  <si>
    <t>2601</t>
  </si>
  <si>
    <t>CREDIT CARD ADMINISTRATION CLEARING FUND</t>
  </si>
  <si>
    <t>CREDIT CARD INCENTIVES AND REBATE CLEARING FUND</t>
  </si>
  <si>
    <t>0004</t>
  </si>
  <si>
    <t>CREDIT CARD DISTRIBUTION CLEARING FUND</t>
  </si>
  <si>
    <t>5005</t>
  </si>
  <si>
    <t>CERTIFICATE OF PARTICIPATION</t>
  </si>
  <si>
    <t>0038</t>
  </si>
  <si>
    <t>2008A ASH FORENSIC UNIT</t>
  </si>
  <si>
    <t>0033</t>
  </si>
  <si>
    <t>5040</t>
  </si>
  <si>
    <t>2010A LOTTERY REVENUE BOND DEBT SERVICE</t>
  </si>
  <si>
    <t>STATE LOTTERY REVENUE BOND DEBT SERVICE FUND</t>
  </si>
  <si>
    <t>0035</t>
  </si>
  <si>
    <t>NAU PAYROLL CLEARING</t>
  </si>
  <si>
    <t>9200</t>
  </si>
  <si>
    <t>STATEWIDE PAYROLL FUND</t>
  </si>
  <si>
    <t>0099</t>
  </si>
  <si>
    <t>UAA PAYROLL CLEARING</t>
  </si>
  <si>
    <t>ADOA PAYROLL CLEARING FUND</t>
  </si>
  <si>
    <t>ASU PAYROLL CLEARING FUND</t>
  </si>
  <si>
    <t>PAYROLL ADMINISTRATION FUND</t>
  </si>
  <si>
    <t>ALTERNATIVE CONTRIBUTION RATE CLEARING</t>
  </si>
  <si>
    <t>9500</t>
  </si>
  <si>
    <t>ACH RETURN &amp; REVERSAL &amp; REFUSED REVERSAL</t>
  </si>
  <si>
    <t>GAO ACH CLEARING FUND</t>
  </si>
  <si>
    <t>1300</t>
  </si>
  <si>
    <t>GENERAL FIXED ASSETS</t>
  </si>
  <si>
    <t>0094</t>
  </si>
  <si>
    <t>2001</t>
  </si>
  <si>
    <t>BOARD OF ACCOUNTANCY FUND</t>
  </si>
  <si>
    <t>0008</t>
  </si>
  <si>
    <t>2600</t>
  </si>
  <si>
    <t>CREDIT CARD CLEARING FUND</t>
  </si>
  <si>
    <t>1107</t>
  </si>
  <si>
    <t>PERSONNEL DIVISION FUND</t>
  </si>
  <si>
    <t>0059</t>
  </si>
  <si>
    <t>1600</t>
  </si>
  <si>
    <t>CAPITAL OUTLAY STABILIZATION</t>
  </si>
  <si>
    <t>CAPITAL OUTLAY STABILIZATION FUND</t>
  </si>
  <si>
    <t>0003</t>
  </si>
  <si>
    <t>2000</t>
  </si>
  <si>
    <t>FEDERAL GRANT FUND</t>
  </si>
  <si>
    <t>0002</t>
  </si>
  <si>
    <t>DOA AOADA</t>
  </si>
  <si>
    <t>2025</t>
  </si>
  <si>
    <t>ADOA DONATIONS</t>
  </si>
  <si>
    <t>STATEWIDE DONATIONS</t>
  </si>
  <si>
    <t>2088</t>
  </si>
  <si>
    <t>CORRECTIONS FUND</t>
  </si>
  <si>
    <t>0010</t>
  </si>
  <si>
    <t>2122</t>
  </si>
  <si>
    <t>STATE LOTTERY FUND</t>
  </si>
  <si>
    <t>0042</t>
  </si>
  <si>
    <t>2131</t>
  </si>
  <si>
    <t>ARRF-PSCC DETAIL DESIGN INTEROPERABILITY</t>
  </si>
  <si>
    <t>ANTI-RACKETEERING REVOLVING FUND</t>
  </si>
  <si>
    <t>2152</t>
  </si>
  <si>
    <t>INFORMATION TECHNOLOGY FUND</t>
  </si>
  <si>
    <t>2176</t>
  </si>
  <si>
    <t>DOA 911 EMERG TELECOM SVCS REVOLVING</t>
  </si>
  <si>
    <t>EMERGENCY TELECOM SERVICES REVOLVING FUND</t>
  </si>
  <si>
    <t>2226</t>
  </si>
  <si>
    <t>AIR QUALITY FUND</t>
  </si>
  <si>
    <t>0015</t>
  </si>
  <si>
    <t>2261</t>
  </si>
  <si>
    <t>STATE EMPLOYEE RIDE SHARE</t>
  </si>
  <si>
    <t>STATE EMPLOYEE TRAVEL REDUCTION FUND</t>
  </si>
  <si>
    <t>2338</t>
  </si>
  <si>
    <t>STATE MONUMENT AND MEMORIAL FUND</t>
  </si>
  <si>
    <t>STATE MONUMENT AND MEMORIAL REPAIR FUND</t>
  </si>
  <si>
    <t>2453</t>
  </si>
  <si>
    <t>STATE TRAFFIC AND PARKING CONTROL FUND</t>
  </si>
  <si>
    <t>2500</t>
  </si>
  <si>
    <t>INTERAGENCY SERVICE AGREEMENT FUND</t>
  </si>
  <si>
    <t>IGA AND ISA FUND</t>
  </si>
  <si>
    <t>2503</t>
  </si>
  <si>
    <t>ADOA SPECIAL EVENTS FUND</t>
  </si>
  <si>
    <t>2531</t>
  </si>
  <si>
    <t>STATE WEB PORTAL FUND</t>
  </si>
  <si>
    <t>2551</t>
  </si>
  <si>
    <t>DEPT OF CORRECTIONS BUILDING RENEWAL</t>
  </si>
  <si>
    <t>DEPARTMENT OF CORRECTIONS BUILDING RENEWAL FUND</t>
  </si>
  <si>
    <t>2566</t>
  </si>
  <si>
    <t>AUTOMATION PROJECTS FUND</t>
  </si>
  <si>
    <t>TRANSPARENCY WEBSITE</t>
  </si>
  <si>
    <t>2950</t>
  </si>
  <si>
    <t>STIMULUS STATEWIDE ADMIN FUND</t>
  </si>
  <si>
    <t>2999</t>
  </si>
  <si>
    <t>FEDERAL ECONOMIC RECOVERY FUND</t>
  </si>
  <si>
    <t>3015</t>
  </si>
  <si>
    <t>SPECIAL EMPLOYEE HEALTH</t>
  </si>
  <si>
    <t>SPECIAL EMPLOYEE HEALTH INS TRUST FUND</t>
  </si>
  <si>
    <t>0053</t>
  </si>
  <si>
    <t>3035</t>
  </si>
  <si>
    <t>ERE BENEFITS ADMINISTRATION</t>
  </si>
  <si>
    <t>EMPLOYEE BENEFIT PLAN FUND</t>
  </si>
  <si>
    <t>0089</t>
  </si>
  <si>
    <t>3127</t>
  </si>
  <si>
    <t>LEGIS-EXEC-JUDICL PUBLIC BUILDINGS LAND</t>
  </si>
  <si>
    <t>LEGIS-EXEC-JUDICL PUBLIC BUILDINGS LAND FUND</t>
  </si>
  <si>
    <t>0073</t>
  </si>
  <si>
    <t>3140</t>
  </si>
  <si>
    <t>PENITENTIARY LAND EARNINGS</t>
  </si>
  <si>
    <t>4203</t>
  </si>
  <si>
    <t>ADMIN - AFIS II COLLECTIONS</t>
  </si>
  <si>
    <t>4204</t>
  </si>
  <si>
    <t>MOTOR POOL REVOLVING</t>
  </si>
  <si>
    <t>MOTOR VEHICLE POOL REVOLVING FUND</t>
  </si>
  <si>
    <t>0056</t>
  </si>
  <si>
    <t>4208</t>
  </si>
  <si>
    <t>SPECIAL SERVICES</t>
  </si>
  <si>
    <t>SPECIAL SERVICES REVOLVING FUND</t>
  </si>
  <si>
    <t>4213</t>
  </si>
  <si>
    <t>CO-OP ST PURCH AG 41-2632</t>
  </si>
  <si>
    <t>CO-OP ST PURCHASING</t>
  </si>
  <si>
    <t>4214</t>
  </si>
  <si>
    <t>SURPLUS PROPERTY-STATE</t>
  </si>
  <si>
    <t>STATE SURPLUS MATERIALS REVOLVING FUND</t>
  </si>
  <si>
    <t>4215</t>
  </si>
  <si>
    <t>SURPLUS PROPERTY-FEDERAL</t>
  </si>
  <si>
    <t>FEDERAL SURPLUS MATERIALS REVOLVING FUND</t>
  </si>
  <si>
    <t>4216</t>
  </si>
  <si>
    <t>RISK MANAGEMENT FUND</t>
  </si>
  <si>
    <t>0051</t>
  </si>
  <si>
    <t>4219</t>
  </si>
  <si>
    <t>CONSTRUCTION INSURANCE FUND</t>
  </si>
  <si>
    <t>4230</t>
  </si>
  <si>
    <t>AUTOMATION OPERATIONS FUND</t>
  </si>
  <si>
    <t>0057</t>
  </si>
  <si>
    <t>4231</t>
  </si>
  <si>
    <t>TELECOMMUNICATIONS FUND</t>
  </si>
  <si>
    <t>0054</t>
  </si>
  <si>
    <t>5010</t>
  </si>
  <si>
    <t>PLTO COLLECTIONS</t>
  </si>
  <si>
    <t>2495</t>
  </si>
  <si>
    <t>PLTO COLLECTIONS AND DISBURSEMENTS</t>
  </si>
  <si>
    <t>2008A 4000 PRISON WASTEWATER PROJECT</t>
  </si>
  <si>
    <t>2061</t>
  </si>
  <si>
    <t>RADIATION CERTIFICATION</t>
  </si>
  <si>
    <t>STATE RADIOLOGIC TECHNOLOGIST CERTIFICATION FUND</t>
  </si>
  <si>
    <t>2138</t>
  </si>
  <si>
    <t>NUCLEAR EMERGENCY MANAGEMENT</t>
  </si>
  <si>
    <t>NUCLEAR EMERGENCY MANAGEMENT FUND</t>
  </si>
  <si>
    <t>2388</t>
  </si>
  <si>
    <t>LASER SAFETY FUND</t>
  </si>
  <si>
    <t>2554</t>
  </si>
  <si>
    <t>RADIATION REGULATORY FEE FUND</t>
  </si>
  <si>
    <t>ATTORNEY GENERAL FEDERAL FUND</t>
  </si>
  <si>
    <t>2014</t>
  </si>
  <si>
    <t>ATTORNEY GENERAL CONSUMER FRAUD</t>
  </si>
  <si>
    <t>CONSUMER PROTECTION FRAUD REVOLVING FUND</t>
  </si>
  <si>
    <t>0006</t>
  </si>
  <si>
    <t>ATTORNEY GENERAL ANTI-RACKETEERING</t>
  </si>
  <si>
    <t>2164</t>
  </si>
  <si>
    <t>ATTY. GEN. LIABILITY DEFENSE</t>
  </si>
  <si>
    <t>ATTORNEY GENERAL LIABILITY DEFENSE</t>
  </si>
  <si>
    <t>2361</t>
  </si>
  <si>
    <t>APAAC OPERATING FUND</t>
  </si>
  <si>
    <t>2057</t>
  </si>
  <si>
    <t>PROSECUTING ATTORNEYS ADVISORY COUNCIL TRAINING</t>
  </si>
  <si>
    <t>CJEF COUNTY ATTORNEYS</t>
  </si>
  <si>
    <t>2068</t>
  </si>
  <si>
    <t>ATTORNEY GENERAL CJEF DISTRIBUTIONS</t>
  </si>
  <si>
    <t>2445</t>
  </si>
  <si>
    <t>STATE AID TO INDIGENT DEFENSE</t>
  </si>
  <si>
    <t>STATE AID TO INDIGENT DEFENSE FUND</t>
  </si>
  <si>
    <t>WESTERN STATES PROJECT</t>
  </si>
  <si>
    <t>2573</t>
  </si>
  <si>
    <t>CONSUMER RESTITUTION SUBACCOUNT</t>
  </si>
  <si>
    <t>CONSUMER RESTITUTION AND REMEDIATION REVOLVING FND</t>
  </si>
  <si>
    <t>CONSUMER REMEDIATION SUBACCOUNT</t>
  </si>
  <si>
    <t>2657</t>
  </si>
  <si>
    <t>ATTORNEY GENERAL AGENCY SERVICES FUND</t>
  </si>
  <si>
    <t>MDL-ENFORCEMENT TRUST</t>
  </si>
  <si>
    <t>2016</t>
  </si>
  <si>
    <t>ANTITRUST ENFORCEMENT REVOLVING FUND</t>
  </si>
  <si>
    <t>3102</t>
  </si>
  <si>
    <t>ATTORNEY GENERAL'S TRUST FUND</t>
  </si>
  <si>
    <t>COURT ORDERED TRUST FUNDS</t>
  </si>
  <si>
    <t>3180</t>
  </si>
  <si>
    <t>COURT ORDERED TRUST FUND</t>
  </si>
  <si>
    <t>CERF OPERATING ACCT</t>
  </si>
  <si>
    <t>2132</t>
  </si>
  <si>
    <t>ATTORNEY GENERAL COLLECTION ENFORCEMENT</t>
  </si>
  <si>
    <t>CERF-PASS-THRU</t>
  </si>
  <si>
    <t>CERF SUSPENSE ACCOUNT</t>
  </si>
  <si>
    <t>COLORADO RIVER LAND CLAIMS REVOLVING FUN</t>
  </si>
  <si>
    <t>2430</t>
  </si>
  <si>
    <t>COLORADO RIVER LAND CLAIMS REVOLVING FD</t>
  </si>
  <si>
    <t>RISK MANAGEMENT REVOLVING FUND</t>
  </si>
  <si>
    <t>4240</t>
  </si>
  <si>
    <t>AG LEGAL SERVICES COST ALLOCATION FUND</t>
  </si>
  <si>
    <t>ADOT MOTOR CARRIER FUND</t>
  </si>
  <si>
    <t>2380</t>
  </si>
  <si>
    <t>MOTOR CARRIER SAFETY REVOLVING FUND</t>
  </si>
  <si>
    <t>CFRF</t>
  </si>
  <si>
    <t>CONSUMER PROTECTION RESTRICTED FUND</t>
  </si>
  <si>
    <t>ATRF</t>
  </si>
  <si>
    <t>PROCESSING CRIM CASES</t>
  </si>
  <si>
    <t>2461</t>
  </si>
  <si>
    <t>CRIMINAL CASE PROCESSING FUND</t>
  </si>
  <si>
    <t>VICTIMS RIGHTS FUND</t>
  </si>
  <si>
    <t>3215</t>
  </si>
  <si>
    <t>VW ACJC GRANT</t>
  </si>
  <si>
    <t>2228</t>
  </si>
  <si>
    <t>VICTIM WITNESS ASSISTANCE</t>
  </si>
  <si>
    <t>IFED ASSET SHAR-JUSTICE</t>
  </si>
  <si>
    <t>IFED ASSET SHAR-TRSRY</t>
  </si>
  <si>
    <t>IFED ASSET SHAR-TRSR - CPA</t>
  </si>
  <si>
    <t>ASU PD - FEDERAL</t>
  </si>
  <si>
    <t>DPS JUSTICE - FEDERAL</t>
  </si>
  <si>
    <t>CHANDLER PD - FEDERAL</t>
  </si>
  <si>
    <t>DOUGLAS PD - FEDERAL</t>
  </si>
  <si>
    <t>AVONDALE PD - FEDERAL</t>
  </si>
  <si>
    <t>PINAL CSO - FEDERAL</t>
  </si>
  <si>
    <t>TOWN OF GILBERT - FED</t>
  </si>
  <si>
    <t>DPS TREASURY - FEDERAL</t>
  </si>
  <si>
    <t>CASA GRANDE PD - FEDERAL</t>
  </si>
  <si>
    <t>SIERRA VISTA PD - FEDERAL</t>
  </si>
  <si>
    <t>ICPA98-045 HANOVER FINANCIAL</t>
  </si>
  <si>
    <t>ICPA04-083 SOMMER CASE</t>
  </si>
  <si>
    <t>ICPA98-138 PMT</t>
  </si>
  <si>
    <t>ICPA05-084BAUMGARDNER</t>
  </si>
  <si>
    <t>ICPA98-164 PIN INV CLUB</t>
  </si>
  <si>
    <t>IFFD91-217 BELDEN</t>
  </si>
  <si>
    <t>ICPA04-100 BB FINANCIAL BENEFITS</t>
  </si>
  <si>
    <t>ICPA97-294 WEINER</t>
  </si>
  <si>
    <t>IMDL CONSUMER PROTECTN</t>
  </si>
  <si>
    <t>ICPA00-143 ETHICO MED MGT</t>
  </si>
  <si>
    <t>ICPA00-092 CALUMET SLAG</t>
  </si>
  <si>
    <t>ICPA00-298 SCAFETTA</t>
  </si>
  <si>
    <t>ICPA01-219 HOTEL CONNECT LLC</t>
  </si>
  <si>
    <t>ICPA01-144 BLECHMAN CASE</t>
  </si>
  <si>
    <t>ICPA02-305 TURN TWO TRADING CLUB</t>
  </si>
  <si>
    <t>ICPA90-281 AMMO GO UNIFIED</t>
  </si>
  <si>
    <t>ICPA02-316 J WILCOX</t>
  </si>
  <si>
    <t>ICPA01-386 MERACANA MINING</t>
  </si>
  <si>
    <t>ICPA00-309 WORLD CASH PROVIDERS</t>
  </si>
  <si>
    <t>ICPA03-186 FLANDERS</t>
  </si>
  <si>
    <t>I SHORT TERM COTF CASES</t>
  </si>
  <si>
    <t>ICPA03-252 RALPH SHAUL</t>
  </si>
  <si>
    <t>ICPA02-107 SCTTSDLE FIN FND</t>
  </si>
  <si>
    <t>ICPA04-177 WYATT CASE</t>
  </si>
  <si>
    <t>ICPA04-176 JOHNSON ESTATE</t>
  </si>
  <si>
    <t>IATU97-003 SCOTTSDALE USD</t>
  </si>
  <si>
    <t>CPA02-038 MERRILL PHIL</t>
  </si>
  <si>
    <t>CPA96-248 UN PENDERGRAFT</t>
  </si>
  <si>
    <t>FHA 99-4016 CEDAR GROVE</t>
  </si>
  <si>
    <t>CPA 91-275 WOODINGTON</t>
  </si>
  <si>
    <t>SHORT TERM COTF CASES</t>
  </si>
  <si>
    <t>CPA98-244 PHX MVING</t>
  </si>
  <si>
    <t>FHA 00-4504 THE OAKS MHP</t>
  </si>
  <si>
    <t>CVR01-4506 AMERICAN LAND</t>
  </si>
  <si>
    <t>FAIR HOUSING INVESTIGATIONS</t>
  </si>
  <si>
    <t>CRD01-4532 ANTHEM AZ</t>
  </si>
  <si>
    <t>CIVIL RIGHTS INVESTIGATION</t>
  </si>
  <si>
    <t>CPA98-075 BILLY BLAIR</t>
  </si>
  <si>
    <t>9000</t>
  </si>
  <si>
    <t>ARRF - CRMNL - OPERATING</t>
  </si>
  <si>
    <t>9001</t>
  </si>
  <si>
    <t>INDIRECT COST RECOVERY</t>
  </si>
  <si>
    <t>INDIRECT COST RECOVERY FUND</t>
  </si>
  <si>
    <t>9006</t>
  </si>
  <si>
    <t>PRIVATE FUNDS, CONTRIBUTIONS AND SUSPENS</t>
  </si>
  <si>
    <t>PRIVATE FUNDS, CONTRIBUTIONS AND SUSPENSE FUNDS</t>
  </si>
  <si>
    <t>GONZALES</t>
  </si>
  <si>
    <t>HARTGRAVES</t>
  </si>
  <si>
    <t>OSCO</t>
  </si>
  <si>
    <t>SHORT TERM CASES</t>
  </si>
  <si>
    <t>IMPOUNDED MONIES-PENDING</t>
  </si>
  <si>
    <t>DE PALMA</t>
  </si>
  <si>
    <t>ASU PD - STATE</t>
  </si>
  <si>
    <t>DPS JUSTICE - STATE</t>
  </si>
  <si>
    <t>PIMA CSO - STATE</t>
  </si>
  <si>
    <t>CHANDLER PD - STATE</t>
  </si>
  <si>
    <t>TUCSON PD - STATE</t>
  </si>
  <si>
    <t>9210</t>
  </si>
  <si>
    <t>FIRG</t>
  </si>
  <si>
    <t>SCOTTSDALE PD - STATE</t>
  </si>
  <si>
    <t>AVONDALE PD - STATE</t>
  </si>
  <si>
    <t>PINAL CSO - STATE</t>
  </si>
  <si>
    <t>TOWN OF GILBERT - STATE</t>
  </si>
  <si>
    <t>SIERRA VISTA PD - STATE</t>
  </si>
  <si>
    <t>IDEPT OF LIQUOR - STATE</t>
  </si>
  <si>
    <t>ICOCONINO COUNTY - STATE</t>
  </si>
  <si>
    <t>IGILBERT PROSECUTORS-STATE</t>
  </si>
  <si>
    <t>9400</t>
  </si>
  <si>
    <t>ARRF - PROPERTY MGMNT</t>
  </si>
  <si>
    <t>ACJC PROPERTY MGNT</t>
  </si>
  <si>
    <t>OCI 96-0393 DAMON</t>
  </si>
  <si>
    <t>AGI96-0857 NHL II LAB CORP</t>
  </si>
  <si>
    <t>CR97-01852 CARDENAS</t>
  </si>
  <si>
    <t>ARRF-OPERATING CVR</t>
  </si>
  <si>
    <t>ATU96-006 PHX FEN CARTW</t>
  </si>
  <si>
    <t>1239</t>
  </si>
  <si>
    <t>AGRICULTURAL CONSULTING TRAINING FUND</t>
  </si>
  <si>
    <t>AGRICULTURAL CONSULTING AND TRAINING TRUST FUND</t>
  </si>
  <si>
    <t>2012</t>
  </si>
  <si>
    <t>COMMERCIAL FEED FUND</t>
  </si>
  <si>
    <t>COMMERCIAL FEED TRUST FUND</t>
  </si>
  <si>
    <t>2022</t>
  </si>
  <si>
    <t>STATE EGG INSPECTION FUND</t>
  </si>
  <si>
    <t>STATE EGG INSPECTION TRUST FUND</t>
  </si>
  <si>
    <t>2051</t>
  </si>
  <si>
    <t>PESTICIDE FUND</t>
  </si>
  <si>
    <t>PESTICIDE TRUST FUND</t>
  </si>
  <si>
    <t>2054</t>
  </si>
  <si>
    <t>DANGEROUS PLANTS PESTS FUND</t>
  </si>
  <si>
    <t>DANGEROUS PLANTS PESTS AND DISEASES TRUST FUND</t>
  </si>
  <si>
    <t>2064</t>
  </si>
  <si>
    <t>SEED LAW FUND</t>
  </si>
  <si>
    <t>SEED LAW TRUST FUND</t>
  </si>
  <si>
    <t>2065</t>
  </si>
  <si>
    <t>LIVESTOCK CUSTODY FUND</t>
  </si>
  <si>
    <t>LIVESTOCK CUSTODY TRUST FUND</t>
  </si>
  <si>
    <t>2081</t>
  </si>
  <si>
    <t>FERTILIZER MATERIALS FUND</t>
  </si>
  <si>
    <t>FERTILIZER MATERIALS TRUST FUND</t>
  </si>
  <si>
    <t>2083</t>
  </si>
  <si>
    <t>BEEF COUNCIL FUND</t>
  </si>
  <si>
    <t>2113</t>
  </si>
  <si>
    <t>ARIZONA FEDERAL-STATE INSPECTION FUND</t>
  </si>
  <si>
    <t>2201</t>
  </si>
  <si>
    <t>ARIZONA GRAIN RESEARCH FUND</t>
  </si>
  <si>
    <t>ARIZONA GRAIN RESEARCH TRUST FUND</t>
  </si>
  <si>
    <t>2259</t>
  </si>
  <si>
    <t>ICEBERG LETTUCE FUND</t>
  </si>
  <si>
    <t>ICEBERG LETTUCE TRUST FUND</t>
  </si>
  <si>
    <t>2260</t>
  </si>
  <si>
    <t>CITRUS FRUIT AND VEGETABLE FUND</t>
  </si>
  <si>
    <t>CITRUS FRUIT AND VEGETABLE TRUST FUND</t>
  </si>
  <si>
    <t>2297</t>
  </si>
  <si>
    <t>AQUACULTURE FUND</t>
  </si>
  <si>
    <t>AQUACULTURE TRUST FUND</t>
  </si>
  <si>
    <t>2298</t>
  </si>
  <si>
    <t>AZ PROTECTED NATIVE PLANT</t>
  </si>
  <si>
    <t>AZ PROTECTED NATIVE PLANT FUND</t>
  </si>
  <si>
    <t>2299</t>
  </si>
  <si>
    <t>ARIZONA CITRUS FUND</t>
  </si>
  <si>
    <t>ARIZONA CITRUS TRUST FUND</t>
  </si>
  <si>
    <t>2368</t>
  </si>
  <si>
    <t>LEAFY GREEN MARKETING COMMITTEE</t>
  </si>
  <si>
    <t>AGRICULTURAL PRODUCTS MARKETING</t>
  </si>
  <si>
    <t>2378</t>
  </si>
  <si>
    <t>LIVESTOCK AND CROP CONSERVATION FUND</t>
  </si>
  <si>
    <t>2381</t>
  </si>
  <si>
    <t>ARIZONA AGRICULTURE PROTECTION FUND</t>
  </si>
  <si>
    <t>2436</t>
  </si>
  <si>
    <t>AGRICULTURE ADMINISTRATIVE SUPPORT</t>
  </si>
  <si>
    <t>2458</t>
  </si>
  <si>
    <t>COMMODITY PROMOTION FUND</t>
  </si>
  <si>
    <t>2489</t>
  </si>
  <si>
    <t>EQUINE INSPECTION FUND</t>
  </si>
  <si>
    <t>3011</t>
  </si>
  <si>
    <t>AGRICULTURE: DESIGNATED FUNDS</t>
  </si>
  <si>
    <t>AGRICULTURE DESIGNATED MONIES FUND</t>
  </si>
  <si>
    <t>AMA</t>
  </si>
  <si>
    <t>2412</t>
  </si>
  <si>
    <t>ACUPUNCTURE BOARD OF EXAMINERS</t>
  </si>
  <si>
    <t>2270</t>
  </si>
  <si>
    <t>BOARD OF APPRAISAL FUND</t>
  </si>
  <si>
    <t>1411</t>
  </si>
  <si>
    <t>ASU COLLECTIONS APP</t>
  </si>
  <si>
    <t>ASU COLLECTIONS - APPROPRIATIONS</t>
  </si>
  <si>
    <t>0047</t>
  </si>
  <si>
    <t>2239</t>
  </si>
  <si>
    <t>ASU COLLEGIATE PLATES</t>
  </si>
  <si>
    <t>2472</t>
  </si>
  <si>
    <t>TECHNOLOGY AND RESEARCH INITIATIVE FUND</t>
  </si>
  <si>
    <t>2572</t>
  </si>
  <si>
    <t>COURSE REDESIGN TECH AND CAPITAL FUND</t>
  </si>
  <si>
    <t>PARITY AND PERFORMANCE FUND</t>
  </si>
  <si>
    <t>PERFORMANCE FUND</t>
  </si>
  <si>
    <t>1991</t>
  </si>
  <si>
    <t>SIMS METAL MANAGEMENT SETTLEMENT FUND</t>
  </si>
  <si>
    <t>STATEWIDE SETTLEMENT FUND</t>
  </si>
  <si>
    <t>2060</t>
  </si>
  <si>
    <t>AUTO THEFT AUTHORITY FUND</t>
  </si>
  <si>
    <t>AUTOMOBILE THEFT AUTHORITY FUND</t>
  </si>
  <si>
    <t>2242</t>
  </si>
  <si>
    <t>AUDIT SERVICES REVOLVING FUND</t>
  </si>
  <si>
    <t>2583</t>
  </si>
  <si>
    <t>ATHLETIC TRAINING FUND</t>
  </si>
  <si>
    <t>2007</t>
  </si>
  <si>
    <t>BOARD OF BARBERS FUND</t>
  </si>
  <si>
    <t>1997</t>
  </si>
  <si>
    <t>MORTGAGE RECOVERY FUND</t>
  </si>
  <si>
    <t>1998</t>
  </si>
  <si>
    <t>FINANCIAL SERVICES FUND</t>
  </si>
  <si>
    <t>2126</t>
  </si>
  <si>
    <t>BANKING DEPARTMENT REVOLVING FUND</t>
  </si>
  <si>
    <t>3023</t>
  </si>
  <si>
    <t>DEPARTMENT RECEIVERSHIP REVOLVING FUND</t>
  </si>
  <si>
    <t>2435</t>
  </si>
  <si>
    <t>BOARD OF FINGERPRINTING</t>
  </si>
  <si>
    <t>BOARD OF FINGERPRINTING FUND</t>
  </si>
  <si>
    <t>2256</t>
  </si>
  <si>
    <t>BOARD OF BEHAVIORAL HEALTH EXAMINERS FND</t>
  </si>
  <si>
    <t>BOARD OF BEHAVIORAL HEALTH EXAMINERS FUND</t>
  </si>
  <si>
    <t>1200</t>
  </si>
  <si>
    <t>LONG TERM DEBT ACCOUNT GROUP</t>
  </si>
  <si>
    <t>0095</t>
  </si>
  <si>
    <t>DONATIONS, GIFTS, PRIVATE GRANTS</t>
  </si>
  <si>
    <t>2044</t>
  </si>
  <si>
    <t>NURSING BOARD</t>
  </si>
  <si>
    <t>BOARD OF NURSING FUND</t>
  </si>
  <si>
    <t>0014</t>
  </si>
  <si>
    <t>3042</t>
  </si>
  <si>
    <t>UNIV CAP IMP LEASE-TO-OWN</t>
  </si>
  <si>
    <t>UNIV CAPITAL IMPROVEMENT LEASE-TO-OWN BOND FUND</t>
  </si>
  <si>
    <t>3131</t>
  </si>
  <si>
    <t>A&amp;M COLLEGE LAND EARNINGS</t>
  </si>
  <si>
    <t>A-M COLLEGE LAND EARNINGS</t>
  </si>
  <si>
    <t>3132</t>
  </si>
  <si>
    <t>MILITARY INST LAND EARNINGS</t>
  </si>
  <si>
    <t>MILITARY INSTITUTE LAND EARNINGS</t>
  </si>
  <si>
    <t>3134</t>
  </si>
  <si>
    <t>UNIVERSITIES LAND EARNINGS</t>
  </si>
  <si>
    <t>3136</t>
  </si>
  <si>
    <t>NORMAL SCHOOL LAND EARNINGS</t>
  </si>
  <si>
    <t>1237</t>
  </si>
  <si>
    <t>ARIZONA JOB TRAINING FUND</t>
  </si>
  <si>
    <t>0097</t>
  </si>
  <si>
    <t>2498</t>
  </si>
  <si>
    <t>CEDC LOCAL COMMUNITIES FUND</t>
  </si>
  <si>
    <t>2547</t>
  </si>
  <si>
    <t>ARIZONA COMMERCE AUTHORITY FUND</t>
  </si>
  <si>
    <t>2548</t>
  </si>
  <si>
    <t>ARIZONA COMPETES FUND</t>
  </si>
  <si>
    <t>2017</t>
  </si>
  <si>
    <t>BOARD OF COSMETOLOGY FUND</t>
  </si>
  <si>
    <t>2076</t>
  </si>
  <si>
    <t>UTILITY SITTING FUND</t>
  </si>
  <si>
    <t>UTILITY SITING FUND</t>
  </si>
  <si>
    <t>2172</t>
  </si>
  <si>
    <t>UTILITY REGULATION REVOLVING FUND</t>
  </si>
  <si>
    <t>2174</t>
  </si>
  <si>
    <t>PIPELINE SAFETY REVOLVING</t>
  </si>
  <si>
    <t>PIPELINE SAFETY REVOLVING FUND</t>
  </si>
  <si>
    <t>2175</t>
  </si>
  <si>
    <t>RUCO ASSESSMENTS - REVENUE</t>
  </si>
  <si>
    <t>RESIDENTIAL UTILITY CONSUMER OFFICE REVOLVING FUND</t>
  </si>
  <si>
    <t>2264</t>
  </si>
  <si>
    <t>SECURITY REGULATORY</t>
  </si>
  <si>
    <t>SECURITIES REGULATORY ENFORCEMENT FUND</t>
  </si>
  <si>
    <t>2321</t>
  </si>
  <si>
    <t>UTILITY SURETY FUND</t>
  </si>
  <si>
    <t>2333</t>
  </si>
  <si>
    <t>PUBLIC ACCESS FUND</t>
  </si>
  <si>
    <t>MONEY-ON-DEMAND ACCOUNT</t>
  </si>
  <si>
    <t>2404</t>
  </si>
  <si>
    <t>SECURITIES-INVESTMENT MGMT FUND</t>
  </si>
  <si>
    <t>INVESTMENT MANAGEMENT REGULATORY ENFORCEMENT FUND</t>
  </si>
  <si>
    <t>ISA AND IGA FUND</t>
  </si>
  <si>
    <t>3043</t>
  </si>
  <si>
    <t>ARIZONA ARTS TRUST FUND</t>
  </si>
  <si>
    <t>COURT ORDERED TRUST ACCOUNTS FUND</t>
  </si>
  <si>
    <t>0022</t>
  </si>
  <si>
    <t>2542</t>
  </si>
  <si>
    <t>PROGRAM ACCOUNT</t>
  </si>
  <si>
    <t>EARLY CHILD DEVELOPMENT AND HEALTH FUND</t>
  </si>
  <si>
    <t>0026</t>
  </si>
  <si>
    <t>ADMIN COSTS ACCT</t>
  </si>
  <si>
    <t>2544</t>
  </si>
  <si>
    <t>PRIVATE GIFTS ACCT</t>
  </si>
  <si>
    <t>2545</t>
  </si>
  <si>
    <t>OTHER GRANT MONIES ACCT</t>
  </si>
  <si>
    <t>2010</t>
  </si>
  <si>
    <t>BOARD OF CHIROPRACTIC EXAMINERS FUND</t>
  </si>
  <si>
    <t>CHA</t>
  </si>
  <si>
    <t>0021</t>
  </si>
  <si>
    <t>DCS - DHHS FEDERAL GRANTS</t>
  </si>
  <si>
    <t>2005</t>
  </si>
  <si>
    <t>DCS - MISC OTHER GRANTS</t>
  </si>
  <si>
    <t>2006</t>
  </si>
  <si>
    <t>DCS CLEARING FUND</t>
  </si>
  <si>
    <t>TEMP ASSIST FOR NEEDY FAMILIES-TANF</t>
  </si>
  <si>
    <t>CHILD CARE BLOCK GRANT</t>
  </si>
  <si>
    <t>EXPENDITURE AUTHORITY FUND</t>
  </si>
  <si>
    <t>2162</t>
  </si>
  <si>
    <t>CHILD ABUSE PREVENTION</t>
  </si>
  <si>
    <t>CHILD ABUSE PREVENTION FUND</t>
  </si>
  <si>
    <t>0025</t>
  </si>
  <si>
    <t>2173</t>
  </si>
  <si>
    <t>CHILD FAM SVCS TRAINING PROGRAM</t>
  </si>
  <si>
    <t>CHILD FAMILY SERVICES TRAINING PROGRAM</t>
  </si>
  <si>
    <t>2350</t>
  </si>
  <si>
    <t>MISC FED FUNDS</t>
  </si>
  <si>
    <t>2429</t>
  </si>
  <si>
    <t>JOINT SUBSTANCE ABUSE TREATMENT FUND</t>
  </si>
  <si>
    <t>0024</t>
  </si>
  <si>
    <t>2502</t>
  </si>
  <si>
    <t>TANF AND CCDF CLEARING</t>
  </si>
  <si>
    <t>TANF AND CCDF CLEARING FUND</t>
  </si>
  <si>
    <t>3145</t>
  </si>
  <si>
    <t>CLIENT DEV DIS SERV TRUST DONATIONS ACCT</t>
  </si>
  <si>
    <t>DEVELOPMENTAL DISABILITIES FUND</t>
  </si>
  <si>
    <t>3152</t>
  </si>
  <si>
    <t>ECON SECURITY CLIENT TRUST</t>
  </si>
  <si>
    <t>ECONOMIC SECURITY CLIENT TRUST</t>
  </si>
  <si>
    <t>DONATIONS FUND</t>
  </si>
  <si>
    <t>0045</t>
  </si>
  <si>
    <t>4001</t>
  </si>
  <si>
    <t>COLISEUM</t>
  </si>
  <si>
    <t>ARIZONA EXPOSITION</t>
  </si>
  <si>
    <t>2346</t>
  </si>
  <si>
    <t>CONSTABLE ETHICS - 80 PROGRAM ACCT</t>
  </si>
  <si>
    <t>CONSTABLE ETHICS STANDARDS AND TRAINING</t>
  </si>
  <si>
    <t>CONSTABLE ETHICS - 20 ADMIN ACCT</t>
  </si>
  <si>
    <t>2246</t>
  </si>
  <si>
    <t>JUDICIAL COLLECT - ENHANCE</t>
  </si>
  <si>
    <t>JUDICIAL COLLECTION ENHANCEMENT FUND</t>
  </si>
  <si>
    <t>2539</t>
  </si>
  <si>
    <t>COA COLLECTION ENHANCEMENT</t>
  </si>
  <si>
    <t>COURT OF APPEALS COLLECTION ENHANCEMENT FUND</t>
  </si>
  <si>
    <t>2013</t>
  </si>
  <si>
    <t>COTTON RESEARCH</t>
  </si>
  <si>
    <t>2319</t>
  </si>
  <si>
    <t>CHARTER AZ ONLINE INSTRUCTION PROCESSING</t>
  </si>
  <si>
    <t>CHARTER ARIZONA ONLINE PROCESSING FUND</t>
  </si>
  <si>
    <t>2568</t>
  </si>
  <si>
    <t>NEW CHARTER APPLICATION PROCESSING FUND</t>
  </si>
  <si>
    <t>TEMP TRANS PRIVILEGE AND USE TAX - 1%</t>
  </si>
  <si>
    <t>2107</t>
  </si>
  <si>
    <t>STATE EDUCATION FUND FOR CORRECTIONAL ED</t>
  </si>
  <si>
    <t>2204</t>
  </si>
  <si>
    <t>DOC ALCOHOL ABUSE TREATMENT</t>
  </si>
  <si>
    <t>ALCOHOL ABUSE TREATMENT FUND</t>
  </si>
  <si>
    <t>2379</t>
  </si>
  <si>
    <t>TRANSITION PROGRAM FUND</t>
  </si>
  <si>
    <t>2395</t>
  </si>
  <si>
    <t>COMMUNITY CORRECTIONS ENHANCEMENT FUND</t>
  </si>
  <si>
    <t>2428</t>
  </si>
  <si>
    <t>PRISONER SPENDABLE ACCOUNTS FUND</t>
  </si>
  <si>
    <t>2449</t>
  </si>
  <si>
    <t>EMPLOYEE RECOGNITION FUND</t>
  </si>
  <si>
    <t>2504</t>
  </si>
  <si>
    <t>PRISON CONSTRUCTION AND OPERATIONS FUND</t>
  </si>
  <si>
    <t>2505</t>
  </si>
  <si>
    <t>INMATE STORE PROCEEDS FUND</t>
  </si>
  <si>
    <t>2515</t>
  </si>
  <si>
    <t>STATE DOC REVOLVING-TRANSITION</t>
  </si>
  <si>
    <t>STATE DOC REVOLVING FUND</t>
  </si>
  <si>
    <t>3141</t>
  </si>
  <si>
    <t>ST CHAR PEN AND REF LAND EARNINGS</t>
  </si>
  <si>
    <t>STATE CHAR PEN AND REF LAND EARNINGS</t>
  </si>
  <si>
    <t>3147</t>
  </si>
  <si>
    <t>DEPT OF CORRECTIONS FUND - DONATIONS</t>
  </si>
  <si>
    <t>DEPARTMENT OF CORRECTIONS FUND</t>
  </si>
  <si>
    <t>3187</t>
  </si>
  <si>
    <t>DOC SPECIAL SERVICES FUND</t>
  </si>
  <si>
    <t>3748</t>
  </si>
  <si>
    <t>RISK MGMT INSURANCE REIMB</t>
  </si>
  <si>
    <t>RISK MANAGEMENT INSURANCE REIMBURSEMENT</t>
  </si>
  <si>
    <t>4002</t>
  </si>
  <si>
    <t>AZ CORRECTIONAL INDUSTRIES REVOLVING FD</t>
  </si>
  <si>
    <t>AZ CORRECTIONAL INDUSTRIES REVOLVING FUND</t>
  </si>
  <si>
    <t>0043</t>
  </si>
  <si>
    <t>STATEWIDE COST ALLOCATION PLAN</t>
  </si>
  <si>
    <t>TEMP TRANS PRIVILEGE AND USE TAX - 1</t>
  </si>
  <si>
    <t>DES - DOL FED GRANTS</t>
  </si>
  <si>
    <t>2002</t>
  </si>
  <si>
    <t>DES - DOE FEDERAL GRANTS</t>
  </si>
  <si>
    <t>DES - DHHS FEDERAL GRANTS</t>
  </si>
  <si>
    <t>DES - USDA FEDERAL GRANTS</t>
  </si>
  <si>
    <t>DES - MISC OTHER GRANTS</t>
  </si>
  <si>
    <t>DES CLEARING FUND</t>
  </si>
  <si>
    <t>2019</t>
  </si>
  <si>
    <t>DEVELOPMENTALLY DISABLED CLIENT TRUST FD</t>
  </si>
  <si>
    <t>2066</t>
  </si>
  <si>
    <t>DES SPECIAL ADMIN</t>
  </si>
  <si>
    <t>SPECIAL ADMINISTRATION FUND</t>
  </si>
  <si>
    <t>2091</t>
  </si>
  <si>
    <t>DES - CSE ADMINISTRATION</t>
  </si>
  <si>
    <t>ECONOMIC SECURITY DCSE ADMINISTRATION</t>
  </si>
  <si>
    <t>2093</t>
  </si>
  <si>
    <t>DEPT OF MENTAL RETARDATION CAP INV FUND</t>
  </si>
  <si>
    <t>2160</t>
  </si>
  <si>
    <t>DOMESTIC VIOLENCE SHELTER</t>
  </si>
  <si>
    <t>DOMESTIC VIOLENCE SHELTER FUND</t>
  </si>
  <si>
    <t>2192</t>
  </si>
  <si>
    <t>CHILD PASSENGER RESTRAINT FUND</t>
  </si>
  <si>
    <t>2217</t>
  </si>
  <si>
    <t>PUBLIC ASSISTANCE COLLECTIONS</t>
  </si>
  <si>
    <t>PUBLIC ASSISTANCE COLLECTIONS FUND</t>
  </si>
  <si>
    <t>2224</t>
  </si>
  <si>
    <t>DEPT LONG TERM CARE SYSTEM FUND</t>
  </si>
  <si>
    <t>DEPT LONG-TERM CARE SYSTEM FUND</t>
  </si>
  <si>
    <t>0023</t>
  </si>
  <si>
    <t>2225</t>
  </si>
  <si>
    <t>LONG TERM CARE SYSTEM FUND-MATCHED</t>
  </si>
  <si>
    <t>2335</t>
  </si>
  <si>
    <t>SPINAL AND HEAD INJURIES TRUST FUND</t>
  </si>
  <si>
    <t>2348</t>
  </si>
  <si>
    <t>NEIGHBORS HELPING NEIGHBORS FUNDS</t>
  </si>
  <si>
    <t>NEIGHBORS HELPING NEIGHBORS</t>
  </si>
  <si>
    <t>2421</t>
  </si>
  <si>
    <t>CPS EXPEDITED SUBSTANCE ABUSE TREATMENT</t>
  </si>
  <si>
    <t>FEDERAL ECONOMIC RECOVERY FUND -  ARRA</t>
  </si>
  <si>
    <t>ECON SEC DONATIONS</t>
  </si>
  <si>
    <t>3146</t>
  </si>
  <si>
    <t>DD CLIENT INVESTMENT</t>
  </si>
  <si>
    <t>3193</t>
  </si>
  <si>
    <t>REV FR STATE OR LOCAL AGENCY</t>
  </si>
  <si>
    <t>REVENUE FROM STATE OR LOCAL AGENCY</t>
  </si>
  <si>
    <t>3207</t>
  </si>
  <si>
    <t>SPECIAL OLYMPICS FUND</t>
  </si>
  <si>
    <t>SPECIAL OLYMPICS TAX REFUND FUND</t>
  </si>
  <si>
    <t>4003</t>
  </si>
  <si>
    <t>INDUSTRIES FOR THE BLIND</t>
  </si>
  <si>
    <t>0041</t>
  </si>
  <si>
    <t>2047</t>
  </si>
  <si>
    <t>TELECOMMUNICATION FUND FOR THE DEAF</t>
  </si>
  <si>
    <t>0007</t>
  </si>
  <si>
    <t>2423</t>
  </si>
  <si>
    <t>COMMISSION FOR THE DEAF</t>
  </si>
  <si>
    <t>COMMISSION FOR THE DEAF AND HARD OF HEARING</t>
  </si>
  <si>
    <t>PRIVATE GRANTS</t>
  </si>
  <si>
    <t>2281</t>
  </si>
  <si>
    <t>JUV CORR CJEF DISTRIBUTIONS</t>
  </si>
  <si>
    <t>JUVENILE CORRECTIONS CJEF DIST</t>
  </si>
  <si>
    <t>2323</t>
  </si>
  <si>
    <t>JUVENILE EDUCATION FUND</t>
  </si>
  <si>
    <t>STATE EDUCATION FUND FOR COMMITTED YOUTH</t>
  </si>
  <si>
    <t>2476</t>
  </si>
  <si>
    <t>DEPT OF JUVENILE CORRECTIONS RESTITUTION</t>
  </si>
  <si>
    <t>2487</t>
  </si>
  <si>
    <t>ST ED SYS FOR COMMITTED YOUTH CLASS SITE</t>
  </si>
  <si>
    <t>STATE ED SYS FOR COMMITTED YOUTH CLASS</t>
  </si>
  <si>
    <t>2492</t>
  </si>
  <si>
    <t>INSTRUCTIONAL IMPROVEMENT FUND</t>
  </si>
  <si>
    <t>3024</t>
  </si>
  <si>
    <t>DEPARTMENT OF JUVENILE CORRECTIONS FUND</t>
  </si>
  <si>
    <t>3029</t>
  </si>
  <si>
    <t>ENDOWMENTS LAND EARNINGS</t>
  </si>
  <si>
    <t>ENDOWMENTS AND LAND EARNINGS</t>
  </si>
  <si>
    <t>2046</t>
  </si>
  <si>
    <t>BOARD OF DISPENSING OPTICIANS FUND</t>
  </si>
  <si>
    <t>STATE AVIATION FUND</t>
  </si>
  <si>
    <t>0011</t>
  </si>
  <si>
    <t>2029</t>
  </si>
  <si>
    <t>REGIONAL AREA ROAD FUND - MARICOPA</t>
  </si>
  <si>
    <t>REGIONAL AREA ROAD FUND</t>
  </si>
  <si>
    <t>2030</t>
  </si>
  <si>
    <t>STATE HIGHWAY FUND</t>
  </si>
  <si>
    <t>2031</t>
  </si>
  <si>
    <t>ARIZONA HIGHWAYS MAGAZINE FUND</t>
  </si>
  <si>
    <t>0044</t>
  </si>
  <si>
    <t>2032</t>
  </si>
  <si>
    <t>STATE TRANSPORT ACCELERATION NEED</t>
  </si>
  <si>
    <t>2034</t>
  </si>
  <si>
    <t>RDS OF RGNL SIGNIFCNC CONGSTN MITIG ACCT</t>
  </si>
  <si>
    <t>STAN RESTORATION</t>
  </si>
  <si>
    <t>2071</t>
  </si>
  <si>
    <t>TRANSPORTATION EQUIPMENT REVOLVING FUND</t>
  </si>
  <si>
    <t>TRANSPORTATION DEPARTMENT EQUIPMENT FUND</t>
  </si>
  <si>
    <t>0052</t>
  </si>
  <si>
    <t>2097</t>
  </si>
  <si>
    <t>ADOT FEDERAL PROGRAMS FUND</t>
  </si>
  <si>
    <t>2108</t>
  </si>
  <si>
    <t>SAFETY ENFORCE AND TRANS INFRASTRUCTURE</t>
  </si>
  <si>
    <t>2244</t>
  </si>
  <si>
    <t>ECONOMIC STRENGTH PROJECT FUND</t>
  </si>
  <si>
    <t>2266</t>
  </si>
  <si>
    <t>CASH DEPOSITS FUND</t>
  </si>
  <si>
    <t>2272</t>
  </si>
  <si>
    <t>VEHICLE INSP AND TITLE ENFORCEMENT FUND</t>
  </si>
  <si>
    <t>VEHICLE INSPECTION AND TITLE ENFORCEMENT FUND</t>
  </si>
  <si>
    <t>2285</t>
  </si>
  <si>
    <t>MOTOR VEHICLE LIABILITY INS ENF</t>
  </si>
  <si>
    <t>MOTOR VEHICLE LIABILITY INS ENFORCEMENT</t>
  </si>
  <si>
    <t>MOTOR CARRIER SAFETY REVOLVING</t>
  </si>
  <si>
    <t>2414</t>
  </si>
  <si>
    <t>SHARED LOCATION</t>
  </si>
  <si>
    <t>SHARED LOCATION AND ADVERTISING AGREEMENTS EXPENSE</t>
  </si>
  <si>
    <t>2417</t>
  </si>
  <si>
    <t>HIGHWAY EXPANSION AND LOAN FUND PROGRAM</t>
  </si>
  <si>
    <t>HIGHWAY EXPANSION AND EXTENSION LOAN PROGRAM FUND</t>
  </si>
  <si>
    <t>0050</t>
  </si>
  <si>
    <t>2422</t>
  </si>
  <si>
    <t>DRIVING UNDER INFLUENCE ABATEMENT</t>
  </si>
  <si>
    <t>DRIVING UNDER INFLUENCE ABATEMENT FUND</t>
  </si>
  <si>
    <t>2463</t>
  </si>
  <si>
    <t>GRANT ANTICIPATION NOTES FUND</t>
  </si>
  <si>
    <t>GANS PROCEEDS DEBT SERVICE FUND</t>
  </si>
  <si>
    <t>2493</t>
  </si>
  <si>
    <t>RAILROAD CORRIDOR ACQUISITION FUND</t>
  </si>
  <si>
    <t>AZ PROFESSIONAL FOOTBALL SPEC PLATE FUND</t>
  </si>
  <si>
    <t>2650</t>
  </si>
  <si>
    <t>STATEWIDE SPECIAL PLATES FUND</t>
  </si>
  <si>
    <t>TRANSPLANTATION AWARENESS SPECIAL PLATES</t>
  </si>
  <si>
    <t>2546</t>
  </si>
  <si>
    <t>AZ MASONIC FRATERNITY SPECIAL PLATES FD</t>
  </si>
  <si>
    <t>AZ AGRICULTURAL YOUTH ORG SPECIAL PLATES</t>
  </si>
  <si>
    <t>2549</t>
  </si>
  <si>
    <t>PUBLIC BROADCAST TV SPECIAL PLATE FUND</t>
  </si>
  <si>
    <t>YOUTH DEVELOPMENT ORG SPECIAL PLATE FUND</t>
  </si>
  <si>
    <t>ARIZONA CENTENNIAL SPECIAL PLATE FUND</t>
  </si>
  <si>
    <t>2552</t>
  </si>
  <si>
    <t>HUNGER RELIEF SPECIAL PLATE FUND</t>
  </si>
  <si>
    <t>2553</t>
  </si>
  <si>
    <t>TBIRD SCHOOL OF GLOBAL MANAGEMENT SPEC</t>
  </si>
  <si>
    <t>CHILDHOOD CANCER RESEARCH SPECIAL PLATES</t>
  </si>
  <si>
    <t>2555</t>
  </si>
  <si>
    <t>KEEP AZ BEAUTIFUL SPECIAL PLATE FUND</t>
  </si>
  <si>
    <t>2556</t>
  </si>
  <si>
    <t>AZ PROF BASEBALL CLUB SPECIAL PLATE FD</t>
  </si>
  <si>
    <t>2557</t>
  </si>
  <si>
    <t>AZ PROF BASKETBALL CLUB SPECIAL PLATE FD</t>
  </si>
  <si>
    <t>GIRLS' YOUTH ORGANIZATION SPECIAL PLATES</t>
  </si>
  <si>
    <t>EXTRAORDINARY EDUCATORS SPECIAL PLATE FD</t>
  </si>
  <si>
    <t>AZ MOTORSPORTS COMMEMORATVE SP PLATES</t>
  </si>
  <si>
    <t>3113</t>
  </si>
  <si>
    <t>ARIZONA HIGHWAY USER REVENUE FUND</t>
  </si>
  <si>
    <t>3153</t>
  </si>
  <si>
    <t>ADOT MVD CLEARING FUND</t>
  </si>
  <si>
    <t>3701</t>
  </si>
  <si>
    <t>LOCAL AGENCY DEPOSITS FUND</t>
  </si>
  <si>
    <t>3728</t>
  </si>
  <si>
    <t>UNDERGROUND STORAGE TANK CLEARING</t>
  </si>
  <si>
    <t>3737</t>
  </si>
  <si>
    <t>RENTAL TAX</t>
  </si>
  <si>
    <t>RENTAL TAX AND BOND DEPOSIT</t>
  </si>
  <si>
    <t>BOND PROCEEDS GANS SERIES 2011A</t>
  </si>
  <si>
    <t>0030</t>
  </si>
  <si>
    <t>BOND PROCEEDS/OTHER</t>
  </si>
  <si>
    <t>BOND PROCEEDS REFUNDING GANS SERIES 2012</t>
  </si>
  <si>
    <t>0040</t>
  </si>
  <si>
    <t>BOND PROCEEDS RARF SERIES 2011</t>
  </si>
  <si>
    <t>5008</t>
  </si>
  <si>
    <t>RARF BOND PROCEEDS  DEBT SERVICE FUND</t>
  </si>
  <si>
    <t>0032</t>
  </si>
  <si>
    <t>BOND PROCEEDS HURF 2011A SERIES</t>
  </si>
  <si>
    <t>5004</t>
  </si>
  <si>
    <t>HURF BOND PROCEEDS DEBT SERVICE FUND</t>
  </si>
  <si>
    <t>0031</t>
  </si>
  <si>
    <t>BOND PROCEEDS HURF SERIES 2013A</t>
  </si>
  <si>
    <t>BOND PROCEEDS HURF SERIES 2013B</t>
  </si>
  <si>
    <t>DEBT SERVICE GANS SERIES 2003A</t>
  </si>
  <si>
    <t>0036</t>
  </si>
  <si>
    <t>DEBT SERVICE HURF SERIES 2003A</t>
  </si>
  <si>
    <t>DEBT SERVICE GANS 2004A</t>
  </si>
  <si>
    <t>DEBT SERVICE HURF 2004B</t>
  </si>
  <si>
    <t>DEBT SERVICE GANS 2004B</t>
  </si>
  <si>
    <t>DEBT SERVICE HURF REF 2005A SERIES</t>
  </si>
  <si>
    <t>DEBT SERVICE HURF 2005B SERIES</t>
  </si>
  <si>
    <t>DEBT SERVICE HURF 2006 SERIES</t>
  </si>
  <si>
    <t>DEBT SERVICE RARF 2007 SERIES</t>
  </si>
  <si>
    <t>0037</t>
  </si>
  <si>
    <t>DEBT SERVICE GANS 2008A</t>
  </si>
  <si>
    <t>DEBT SERVICE HURF 2008A SERIES</t>
  </si>
  <si>
    <t>DEBT SERVICE HURF 2008B SERIES</t>
  </si>
  <si>
    <t>DEBT SERVICE GANS 2009A</t>
  </si>
  <si>
    <t>DEBT SERVICE RARF 2009 SERIES</t>
  </si>
  <si>
    <t>DEBT SERVICE RARF SERIES 2010</t>
  </si>
  <si>
    <t>DEBT SERVICE GANS SERIES 2011A</t>
  </si>
  <si>
    <t>DEBT SERVICES RARF SERIES 2011</t>
  </si>
  <si>
    <t>DEBT SERVICE HURF 2011A SERIES</t>
  </si>
  <si>
    <t>DEBT SERVICE HURF 2011B SERIES</t>
  </si>
  <si>
    <t>DEBT SERVICE REFUNDING GANS SERIES 2012</t>
  </si>
  <si>
    <t>DEBT SERVICE HURF SERIES 2013A</t>
  </si>
  <si>
    <t>DEBT SERVICE HURF SERIES 2013B</t>
  </si>
  <si>
    <t>2020</t>
  </si>
  <si>
    <t>DENTAL BOARD</t>
  </si>
  <si>
    <t>DENTAL BOARD FUND</t>
  </si>
  <si>
    <t>2425</t>
  </si>
  <si>
    <t>CITIZENS CLEAN ELECTION FUND</t>
  </si>
  <si>
    <t>0020</t>
  </si>
  <si>
    <t>TEACHER CERTIFICATION ACCOUNT</t>
  </si>
  <si>
    <t>SCHOOL ACCOUNTABILITY FUND</t>
  </si>
  <si>
    <t>1006</t>
  </si>
  <si>
    <t>ACADEMIC CONTESTS FUND</t>
  </si>
  <si>
    <t>1007</t>
  </si>
  <si>
    <t>CHARTER SCHOOLS STIMULUS FUND</t>
  </si>
  <si>
    <t>1009</t>
  </si>
  <si>
    <t>SPECIAL EDUCATION FUND</t>
  </si>
  <si>
    <t>1010</t>
  </si>
  <si>
    <t>SPECIAL EDUCATION FUND-INSTIT VOUCHER</t>
  </si>
  <si>
    <t>SCHOOL ACCOUNTABILITY-PROP 301</t>
  </si>
  <si>
    <t>ADDITIONAL SCHL DAYS-PROP 301</t>
  </si>
  <si>
    <t>SCHOOL SAFETY - PROP 301</t>
  </si>
  <si>
    <t>CHARACTER EDUCATION - PROP 301</t>
  </si>
  <si>
    <t>EDUCATION DONATIONS</t>
  </si>
  <si>
    <t>2026</t>
  </si>
  <si>
    <t>ROBERT H SEKVENS PERMANENT TRUST FUND</t>
  </si>
  <si>
    <t>2136</t>
  </si>
  <si>
    <t>ARIZONA YOUTH FARM LOAN FUND</t>
  </si>
  <si>
    <t>AMERICAN COMPETITIVENESS PROJECT</t>
  </si>
  <si>
    <t>AMERICAN COMPETITIVENESS PROJECT FUND</t>
  </si>
  <si>
    <t>2366</t>
  </si>
  <si>
    <t>GOLDEN RULE SPECIAL PLATE FUND</t>
  </si>
  <si>
    <t>2399</t>
  </si>
  <si>
    <t>TEACHER CERTIFICATION FUND</t>
  </si>
  <si>
    <t>2420</t>
  </si>
  <si>
    <t>ASSISTANCE FOR EDUCATION</t>
  </si>
  <si>
    <t>2470</t>
  </si>
  <si>
    <t>FAILING SCHOOLS TUTORING FUND</t>
  </si>
  <si>
    <t>2471</t>
  </si>
  <si>
    <t>CLASSROOM SITE FUND</t>
  </si>
  <si>
    <t>2485</t>
  </si>
  <si>
    <t>ENGLISH LEARNER CLASSROOM BONUS FUND</t>
  </si>
  <si>
    <t>ENGLISH LEARNER CLASS PERSONNEL BONUS</t>
  </si>
  <si>
    <t>IGA</t>
  </si>
  <si>
    <t>2522</t>
  </si>
  <si>
    <t>CHARACTER EDUCATION SPECIAL PLATE FUND</t>
  </si>
  <si>
    <t>2528</t>
  </si>
  <si>
    <t>STATEWIDE COMPENSATORY INSTRUCTION FUND</t>
  </si>
  <si>
    <t>2534</t>
  </si>
  <si>
    <t>AZ SCHOLARSHIPS FOR PUPILS W DISABILITY</t>
  </si>
  <si>
    <t>ARIZONA SCHOLARSHIPS FOR PUPILS WITH DISABILITIES</t>
  </si>
  <si>
    <t>2535</t>
  </si>
  <si>
    <t>AZ STRUCTURED ENGLISH IMMERSION FUND</t>
  </si>
  <si>
    <t>ARIZONA STRUCTURED ENGLISH IMMERSION FD</t>
  </si>
  <si>
    <t>EDUCATION LEARNING AND ACCOUNTABILITY</t>
  </si>
  <si>
    <t>EDUCATION LEARNING AND ACCOUNTABILITY FUND</t>
  </si>
  <si>
    <t>2570</t>
  </si>
  <si>
    <t>EMPOWERMENT SCHOLARSHIP ACCOUNT FUND</t>
  </si>
  <si>
    <t>EDUCATION EMPOWERMENT SCHOLARSHIP ACCOUNT FUND</t>
  </si>
  <si>
    <t>2575</t>
  </si>
  <si>
    <t>STUDENT SUCCESS FUND</t>
  </si>
  <si>
    <t>2579</t>
  </si>
  <si>
    <t>TECH BASED LANG DEVELOPMENT AND LITERACY</t>
  </si>
  <si>
    <t>TECHNOLOGY BASED LANGUAGE DEVELOPMENT AND LITERACY</t>
  </si>
  <si>
    <t>2580</t>
  </si>
  <si>
    <t>PROFESSIONAL DEVELOPMENT REVOLVING FUND</t>
  </si>
  <si>
    <t>FEDERAL ECONOMIC RECOVERY FUND - ARRA</t>
  </si>
  <si>
    <t>3138</t>
  </si>
  <si>
    <t>PERMANENT STATE SCHOOL FUND - EARNINGS</t>
  </si>
  <si>
    <t>4209</t>
  </si>
  <si>
    <t>DOE INTERNAL SERVICES FUND</t>
  </si>
  <si>
    <t>4210</t>
  </si>
  <si>
    <t>EDUCATION COMMODITY</t>
  </si>
  <si>
    <t>4211</t>
  </si>
  <si>
    <t>DOE PRODUCTION REVOLVING FUND</t>
  </si>
  <si>
    <t>EPA</t>
  </si>
  <si>
    <t>2149</t>
  </si>
  <si>
    <t>COMMERCE WORKSHOPS</t>
  </si>
  <si>
    <t>0019</t>
  </si>
  <si>
    <t>ADEQ AIR QUALITY FEE FUND</t>
  </si>
  <si>
    <t>2200</t>
  </si>
  <si>
    <t>ADEQ AIR PERMIT ADMIN FUND</t>
  </si>
  <si>
    <t>2328</t>
  </si>
  <si>
    <t>PERMIT ADMINISTRATION FUND</t>
  </si>
  <si>
    <t>EMISSIONS INSPECTION FUND</t>
  </si>
  <si>
    <t>2082</t>
  </si>
  <si>
    <t>2240</t>
  </si>
  <si>
    <t>CLEAN AIR IN LIEU FEE FUND</t>
  </si>
  <si>
    <t>VOLUNTARY LAWN MOWER EMISSIONS REDUCTION</t>
  </si>
  <si>
    <t>2306</t>
  </si>
  <si>
    <t>VOLUNTARY EQUIP EMISSIONS REDUCTION FUND</t>
  </si>
  <si>
    <t>2365</t>
  </si>
  <si>
    <t>VOLUNTARY VEHICLE REPAIR</t>
  </si>
  <si>
    <t>VOLUNTARY VEHICLE REPAIR RETROFIT PROGRAM FUND</t>
  </si>
  <si>
    <t>REGULATED SUBSTANCE FUND</t>
  </si>
  <si>
    <t>3013</t>
  </si>
  <si>
    <t>EL MIRAGE FLOOD PROTECTION - TRUST</t>
  </si>
  <si>
    <t>3006</t>
  </si>
  <si>
    <t>SPECIFIC SITE JUDGMENT FUND</t>
  </si>
  <si>
    <t>3014</t>
  </si>
  <si>
    <t>EL MIRAGE CLOSURE POST-CLOSURE ACCOUNT</t>
  </si>
  <si>
    <t>3110</t>
  </si>
  <si>
    <t>SOLID WASTE  FEE FUND</t>
  </si>
  <si>
    <t>SOLID WASTE FEE FUND</t>
  </si>
  <si>
    <t>3120</t>
  </si>
  <si>
    <t>CHESTER C ANTONICK-FINANCIAL ASSURANCE</t>
  </si>
  <si>
    <t>ADEQ RECYCLING FUND - PROGRAM ADMIN</t>
  </si>
  <si>
    <t>2289</t>
  </si>
  <si>
    <t>RECYCLING FUND</t>
  </si>
  <si>
    <t>ADEQ HAZARDOUS WASTE MGMT FUND</t>
  </si>
  <si>
    <t>2178</t>
  </si>
  <si>
    <t>HAZARDOUS WASTE MANAGEMENT FUND</t>
  </si>
  <si>
    <t>ADEQ UST REGULATORY ACCOUNT</t>
  </si>
  <si>
    <t>2271</t>
  </si>
  <si>
    <t>UNDERGROUND STORAGE TANK REVOLVING</t>
  </si>
  <si>
    <t>UST ASSURANCE - MARICOPA COUNTY</t>
  </si>
  <si>
    <t>UST ASSURANCE - NON MARICOPA COUNTY</t>
  </si>
  <si>
    <t>UST POLICY COMMISSION</t>
  </si>
  <si>
    <t>UST TECHNICAL APPEALS</t>
  </si>
  <si>
    <t>MUNICIPAL TANK CLOSURE</t>
  </si>
  <si>
    <t>3500</t>
  </si>
  <si>
    <t>USED OIL FUND</t>
  </si>
  <si>
    <t>STATE FINANCIAL ASSURANCE REVERTED FUNDS</t>
  </si>
  <si>
    <t>WQARF - WEST OSBORN COMPLEX</t>
  </si>
  <si>
    <t>2221</t>
  </si>
  <si>
    <t>WATER QUALITY ASSURANCE REVOLVING FUND</t>
  </si>
  <si>
    <t>WQARF - WEST CENTRAL PHOENIX</t>
  </si>
  <si>
    <t>WQARF - BROADWAY PANTANO</t>
  </si>
  <si>
    <t>HONEYWELL AREA 13 OVERSIGHT ACCOUNT</t>
  </si>
  <si>
    <t>HONEYWELL AREA 21 OVERSIGHT ACCOUNT</t>
  </si>
  <si>
    <t>ASARCO HELVETIA MINE SETTLEMENT</t>
  </si>
  <si>
    <t>ADEQ WTR QUALITY ASSURE REV FUND - APPD</t>
  </si>
  <si>
    <t>WQARF PRIORITY SITES - NON-APPROPRIATED</t>
  </si>
  <si>
    <t>4100</t>
  </si>
  <si>
    <t>WATER QUALITY FEE FUND</t>
  </si>
  <si>
    <t>ADEQ SMALL WATER SYSTEMS FUND</t>
  </si>
  <si>
    <t>SMALL WATER SYSTEMS FUND</t>
  </si>
  <si>
    <t>MONITORING ASSISTANCE PROGRAM FEE FUND</t>
  </si>
  <si>
    <t>2308</t>
  </si>
  <si>
    <t>MONITORING ASSISTANCE FUND</t>
  </si>
  <si>
    <t>VOLUNTARY REMEDIATION FUND</t>
  </si>
  <si>
    <t>2564</t>
  </si>
  <si>
    <t>INSTITUTIONAL</t>
  </si>
  <si>
    <t>2563</t>
  </si>
  <si>
    <t>INSTITUTIONAL AND ENGINEERING CONTROL FUND</t>
  </si>
  <si>
    <t>WMA ADMIN FUND</t>
  </si>
  <si>
    <t>2254</t>
  </si>
  <si>
    <t>CLEAN WATER REVOLVING FUND</t>
  </si>
  <si>
    <t>NATURAL RESOURCES DAMAGE CLAIM</t>
  </si>
  <si>
    <t>7000</t>
  </si>
  <si>
    <t>ADEQ INDIRECT COST FUND</t>
  </si>
  <si>
    <t>INDIRECT COST FUND</t>
  </si>
  <si>
    <t>ADMIN GRANTS</t>
  </si>
  <si>
    <t>AIR GRANTS</t>
  </si>
  <si>
    <t>WASTE GRANTS</t>
  </si>
  <si>
    <t>WATER GRANTS</t>
  </si>
  <si>
    <t>REGIONAL GRANTS</t>
  </si>
  <si>
    <t>HAZARDOUS WASTE MGMT F F</t>
  </si>
  <si>
    <t>PASI F F</t>
  </si>
  <si>
    <t>MULTI SITE MGMT ASSIST F F</t>
  </si>
  <si>
    <t>DEPT OF DEFENSE ENVIRON RESTORE F F 2</t>
  </si>
  <si>
    <t>PERFORMANCE PARTNERSHIP F F</t>
  </si>
  <si>
    <t>PESTICIDE - AG - IGA</t>
  </si>
  <si>
    <t>2180</t>
  </si>
  <si>
    <t>INTERGOVERNMENTAL AGREEMENTS FUND</t>
  </si>
  <si>
    <t>SRF-SDW-CAPACITY DEVELOPMENT</t>
  </si>
  <si>
    <t>ADEQ PAYROLL FUND</t>
  </si>
  <si>
    <t>DEPT OF ENVIRONMENTAL QUALITY PAYROLL FUND</t>
  </si>
  <si>
    <t>DEQ INTERGOVERNMENTAL AGREEMENT</t>
  </si>
  <si>
    <t>BD OF FUNERAL DIRECTORS</t>
  </si>
  <si>
    <t>BOARD OF FUNERAL DIRECTORS AND EMBALMERS FUND</t>
  </si>
  <si>
    <t>FEDERAL GRANTS FUND</t>
  </si>
  <si>
    <t>2232</t>
  </si>
  <si>
    <t>COOPERATIVE FORESTRY FUND</t>
  </si>
  <si>
    <t>OTHER FORESTRY</t>
  </si>
  <si>
    <t>2235</t>
  </si>
  <si>
    <t>INMATE FIRE CREWS</t>
  </si>
  <si>
    <t>PRE-POSITIONING</t>
  </si>
  <si>
    <t>2360</t>
  </si>
  <si>
    <t>FIRE SUPPRESSION FUND</t>
  </si>
  <si>
    <t>WILD LAND FIRE COUNCIL</t>
  </si>
  <si>
    <t>2369</t>
  </si>
  <si>
    <t>FEDERAL FIRES</t>
  </si>
  <si>
    <t>0012</t>
  </si>
  <si>
    <t>2027</t>
  </si>
  <si>
    <t>GAME AND FISH FUND</t>
  </si>
  <si>
    <t>2028</t>
  </si>
  <si>
    <t>GAME AND FISH REV FUND</t>
  </si>
  <si>
    <t>GAME AND FISH REVOLVING FUND</t>
  </si>
  <si>
    <t>WILDLIFE CONSERVATION COST RECOVERY FUND</t>
  </si>
  <si>
    <t>2036</t>
  </si>
  <si>
    <t>LAND WATER CONSERVATION REC DEVELOPMENT</t>
  </si>
  <si>
    <t>LAND WATER CONSERVATION RECREATION DEVELOPMENT</t>
  </si>
  <si>
    <t>2062</t>
  </si>
  <si>
    <t>CONSERVATION DEVELOPMENT FUND</t>
  </si>
  <si>
    <t>2079</t>
  </si>
  <si>
    <t>WATERCRAFT LICENSING FUND</t>
  </si>
  <si>
    <t>2080</t>
  </si>
  <si>
    <t>WILDLIFE THEFT PREVENTION FUND</t>
  </si>
  <si>
    <t>2127</t>
  </si>
  <si>
    <t>GAME NON GAME FISH ENDANGERED SPECIES</t>
  </si>
  <si>
    <t>GAME NON GAME FISH AND ENDANGERED SPECIES FUND</t>
  </si>
  <si>
    <t>2203</t>
  </si>
  <si>
    <t>CAPITAL IMPROVEMENT FUND</t>
  </si>
  <si>
    <t>2209</t>
  </si>
  <si>
    <t>WATERFOWL CONSERVATION</t>
  </si>
  <si>
    <t>2253</t>
  </si>
  <si>
    <t>OFF-HWY VEHICLE RECREATION FUND</t>
  </si>
  <si>
    <t>OFF-HIGHWAY VEHICLE RECREATION FUND</t>
  </si>
  <si>
    <t>2279</t>
  </si>
  <si>
    <t>WILDLIFE ENDOWMENT FUND</t>
  </si>
  <si>
    <t>2295</t>
  </si>
  <si>
    <t>GAME AND FISH COMMISSION HERITAGE FUND</t>
  </si>
  <si>
    <t>2442</t>
  </si>
  <si>
    <t>FIREARMS SAFETY AND RANGES FUND</t>
  </si>
  <si>
    <t>2497</t>
  </si>
  <si>
    <t>ARIZONA WILDLIFE CONSERVATION FUND</t>
  </si>
  <si>
    <t>2536</t>
  </si>
  <si>
    <t>WILDLIFE HABITAT RESTORATION AND ENHANCE</t>
  </si>
  <si>
    <t>WILDLIFE HABITAT RESTORATION AND ENHANCEMENT</t>
  </si>
  <si>
    <t>3111</t>
  </si>
  <si>
    <t>GAME AND FISH TRUST FUND</t>
  </si>
  <si>
    <t>3708</t>
  </si>
  <si>
    <t>GAME AND FISH NEVADA COL STAMP</t>
  </si>
  <si>
    <t>GAME AND FISH STAMPS</t>
  </si>
  <si>
    <t>3709</t>
  </si>
  <si>
    <t>GAME AND FISH CALIFORNIA COLL STAMP</t>
  </si>
  <si>
    <t>GAME AND FISH SPECIAL STAMP COLLECTION FUND-FOR CA</t>
  </si>
  <si>
    <t>GAME AND FISH FEDERAL DUCK STAMPS</t>
  </si>
  <si>
    <t>3712</t>
  </si>
  <si>
    <t>GAME AND FISH BIG GAME PERMIT</t>
  </si>
  <si>
    <t>3714</t>
  </si>
  <si>
    <t>GAME AND FISH KIABAB COOP</t>
  </si>
  <si>
    <t>GAME AND FISH KAIBAB CO-OP</t>
  </si>
  <si>
    <t>4007</t>
  </si>
  <si>
    <t>GAME AND FISH PUBL REVOLVING FUND</t>
  </si>
  <si>
    <t>GAME AND FISH PUBLICATIONS REVOLVING FUND</t>
  </si>
  <si>
    <t>GOV OFFICE OF HWY SAFETY - DONATION FUND</t>
  </si>
  <si>
    <t>DUI ABATEMENT FUND</t>
  </si>
  <si>
    <t>2479</t>
  </si>
  <si>
    <t>MOTORCYCLE SAFETY EDUCATION FUND</t>
  </si>
  <si>
    <t>MOTORCYCLE SAFETY FUND</t>
  </si>
  <si>
    <t>2480</t>
  </si>
  <si>
    <t>STATE HIGHWAY WORK ZONE SAFETY FUND</t>
  </si>
  <si>
    <t>ISA FUND - STATE HIGHWAY</t>
  </si>
  <si>
    <t>3200</t>
  </si>
  <si>
    <t>GOVERNORS HIGHWAY SAFETY CONFERENCE</t>
  </si>
  <si>
    <t>2700</t>
  </si>
  <si>
    <t>CONFERENCES, WORKSHOPS AND OTHER EDUCATION</t>
  </si>
  <si>
    <t>PROBLEM GAMBLING LOTTERY</t>
  </si>
  <si>
    <t>2340</t>
  </si>
  <si>
    <t>PERMANENT TRIBAL-STATE COMPACT FUND</t>
  </si>
  <si>
    <t>AZ BENEFITS FUND-REVENUE CLEARING ACCT</t>
  </si>
  <si>
    <t>ARIZONA BENEFITS FUND</t>
  </si>
  <si>
    <t>NGDS DEPARTMENT OF ENERGY</t>
  </si>
  <si>
    <t>3030</t>
  </si>
  <si>
    <t>GEOLOGICAL SURVEY FUND</t>
  </si>
  <si>
    <t>OIL AND DRILLING CASH BOND FUND</t>
  </si>
  <si>
    <t>2037</t>
  </si>
  <si>
    <t>COUNTY FAIRS LIVESTOCK</t>
  </si>
  <si>
    <t>COUNTY FAIRS LIVESTOCK AGRICULTURE PROMOTION FUND</t>
  </si>
  <si>
    <t>2038</t>
  </si>
  <si>
    <t>INTERAGENCY AGREEMENT  DES-SUMMER YOUTH</t>
  </si>
  <si>
    <t>2277</t>
  </si>
  <si>
    <t>PARENTS COMMISSION ON DRUG EDUCATION</t>
  </si>
  <si>
    <t>DRUG TREATMENT AND EDUCATION FUND</t>
  </si>
  <si>
    <t>2439</t>
  </si>
  <si>
    <t>PREVENTION OF CHILD ABUSE</t>
  </si>
  <si>
    <t>PREVENTION OF CHILD ABUSE FUND</t>
  </si>
  <si>
    <t>GOVERNORS ISA FUND</t>
  </si>
  <si>
    <t>3021</t>
  </si>
  <si>
    <t>THE ARIZONA FUND</t>
  </si>
  <si>
    <t>PUB BUILDINGS LAND EARNINGS</t>
  </si>
  <si>
    <t>3171</t>
  </si>
  <si>
    <t>OIL OVERCHARGE FUND</t>
  </si>
  <si>
    <t>3206</t>
  </si>
  <si>
    <t>GOVERNORS ENDOWMENT FUND</t>
  </si>
  <si>
    <t>GOVERNOR DONATION FUND</t>
  </si>
  <si>
    <t>GOV PROMOTIONAL</t>
  </si>
  <si>
    <t>GOVERNOR ENERGY OFFICE DONATED FUNDS</t>
  </si>
  <si>
    <t>BORDER SECURITY IMMIGR LEGAL DEFENSE FD</t>
  </si>
  <si>
    <t>INAUGURATION 2011 FUND</t>
  </si>
  <si>
    <t>EDUCATION AND INNOVATION DONATED FUNDS</t>
  </si>
  <si>
    <t>AMC DONATED FUNDS</t>
  </si>
  <si>
    <t>NGA DONATED FUNDS</t>
  </si>
  <si>
    <t>3218</t>
  </si>
  <si>
    <t>THE GRAND CANYON FUND</t>
  </si>
  <si>
    <t>TOBACCO PRODUCTS TAX FUND-204 PROTECTION</t>
  </si>
  <si>
    <t>1310</t>
  </si>
  <si>
    <t>TOBACCO PRODUCTS TAX FUND</t>
  </si>
  <si>
    <t>TOBACCO PRODUCTS TAX EHS</t>
  </si>
  <si>
    <t>1306</t>
  </si>
  <si>
    <t>TOBACCO TAX - HC FUND - MEDICALLY NEEDY</t>
  </si>
  <si>
    <t>TOBACCO TAX AND HEALTH CARE FUND</t>
  </si>
  <si>
    <t>EMPLOYEE RECOGNITION ACCOUNT -  ERA</t>
  </si>
  <si>
    <t>2120</t>
  </si>
  <si>
    <t>AHCCCS FUND</t>
  </si>
  <si>
    <t>2223</t>
  </si>
  <si>
    <t>AZ LONG-TERM CARE SYSTEM FUND</t>
  </si>
  <si>
    <t>MISCELLANEOUS GRANTS</t>
  </si>
  <si>
    <t>ST LUKES HEALTH INITIATIVES</t>
  </si>
  <si>
    <t>2410</t>
  </si>
  <si>
    <t>KIDSCARE - FED REVENUE AND EXPENDITURES</t>
  </si>
  <si>
    <t>2409</t>
  </si>
  <si>
    <t>CHILDRENS HEALTH INSURANCE PROGRAM</t>
  </si>
  <si>
    <t>HAPA</t>
  </si>
  <si>
    <t>2438</t>
  </si>
  <si>
    <t>INTERGOVERNMENTAL SERVICE FUND</t>
  </si>
  <si>
    <t>HAPA-ASA3</t>
  </si>
  <si>
    <t>2468</t>
  </si>
  <si>
    <t>ARIZONA TOBACCO LITIGATION SETTLEMENT FD</t>
  </si>
  <si>
    <t>2478</t>
  </si>
  <si>
    <t>BUDGET NEUTRALITY COMPLIANCE FUND</t>
  </si>
  <si>
    <t>2494</t>
  </si>
  <si>
    <t>TRAUMA AND EMERGENCY SERVICES FUND</t>
  </si>
  <si>
    <t>2532</t>
  </si>
  <si>
    <t>HOSPITAL LOAN RESIDENCY FUND</t>
  </si>
  <si>
    <t>PRESCRIPTION DRUG REBATE FUND</t>
  </si>
  <si>
    <t>2567</t>
  </si>
  <si>
    <t>NURSING FACILITY ASSESSMENT FUND</t>
  </si>
  <si>
    <t>2576</t>
  </si>
  <si>
    <t>HOSPITAL ASSESSMENT FUND</t>
  </si>
  <si>
    <t>HEALTHCARE GROUP FUND</t>
  </si>
  <si>
    <t>2506</t>
  </si>
  <si>
    <t>0062</t>
  </si>
  <si>
    <t>3791</t>
  </si>
  <si>
    <t>AHCCCS - 3RD PARTY COLLECTION</t>
  </si>
  <si>
    <t>THIRD PARTY LIABILITY FUND</t>
  </si>
  <si>
    <t>PRE-NATAL CARE</t>
  </si>
  <si>
    <t>AZ EARLY INTERVENTION</t>
  </si>
  <si>
    <t>MEMBER SATISFACTION SURVEY</t>
  </si>
  <si>
    <t>MEDICAID CONFERENCE</t>
  </si>
  <si>
    <t>AZ DEPT OF HOUSING PROGRAM FUND</t>
  </si>
  <si>
    <t>ARIZONA DEPARTMENT OF HOUSING PROGRAM FUND</t>
  </si>
  <si>
    <t>EMPLOYEE RECOGNITION</t>
  </si>
  <si>
    <t>HOUSING TRUST FUND</t>
  </si>
  <si>
    <t>2510</t>
  </si>
  <si>
    <t>ISA - HOUSING FINANCE AUTHORITY</t>
  </si>
  <si>
    <t>2041</t>
  </si>
  <si>
    <t>BOARD OF HOMEOPATHIC MED EXAMINERS FUND</t>
  </si>
  <si>
    <t>NON EXPENDABLE TRUST FUND</t>
  </si>
  <si>
    <t>2125</t>
  </si>
  <si>
    <t>HISTORICAL SOCIETY</t>
  </si>
  <si>
    <t>HISTORICAL SOCIETY PRESERVATION RESTORE</t>
  </si>
  <si>
    <t>AZ EXP MUSEUM CENTENNIAL PLATE FUND</t>
  </si>
  <si>
    <t>2900</t>
  </si>
  <si>
    <t>CAD - TEMPE GIFT STORE</t>
  </si>
  <si>
    <t>PERMANENT AZ HISTORICAL SOC REVOLVING</t>
  </si>
  <si>
    <t>NAD - FLAGSTAFF GIFT STORE</t>
  </si>
  <si>
    <t>SAD - TUCSON GIFT STORE</t>
  </si>
  <si>
    <t>SAD - SOSA-CARRILLO HOUSE GIFT STORE</t>
  </si>
  <si>
    <t>CAD - FACILITY RENTAL FUND</t>
  </si>
  <si>
    <t>AHS - ADMISSION REVENUE</t>
  </si>
  <si>
    <t>3159</t>
  </si>
  <si>
    <t>AZ HIST SOC SPEC PROGRAM PAYROLL TRUST</t>
  </si>
  <si>
    <t>AZ HISTORICAL  SOCIETY SPEC PROGRAM PAYROLL TRUST</t>
  </si>
  <si>
    <t>TT-HCF-HEALTH EDUCATION ACCOUNT</t>
  </si>
  <si>
    <t>0016</t>
  </si>
  <si>
    <t>TOBACCO TAX HLTH CARE FUND MNMI ACCOUNT</t>
  </si>
  <si>
    <t>1995</t>
  </si>
  <si>
    <t>HEALTH SERVICES LICENSING FUND</t>
  </si>
  <si>
    <t>TEMP ASSIST FOR NEEDY FAMILIES - TANF</t>
  </si>
  <si>
    <t>CHILD CARE DEVELOPMENT FUND</t>
  </si>
  <si>
    <t>HLTH SVCS-EMPLOYEE RECOGNITION DONATIONS</t>
  </si>
  <si>
    <t>2090</t>
  </si>
  <si>
    <t>DISEASE CONTROL RESEARCH FUND</t>
  </si>
  <si>
    <t>2096</t>
  </si>
  <si>
    <t>HEALTH RESEARCH FUND</t>
  </si>
  <si>
    <t>WIC REBATES</t>
  </si>
  <si>
    <t>2171</t>
  </si>
  <si>
    <t>EMERGENCY MED OPERATING</t>
  </si>
  <si>
    <t>EMERGENCY MEDICAL SERVICES OPERATING FUND</t>
  </si>
  <si>
    <t>2184</t>
  </si>
  <si>
    <t>NEWBORN SCREENING PROGRAM FUND</t>
  </si>
  <si>
    <t>LONG TERM CARE SYSTEM FUND</t>
  </si>
  <si>
    <t>2227</t>
  </si>
  <si>
    <t>SUBSTANCE ABUSE SERVICES</t>
  </si>
  <si>
    <t>SUBSTANCE ABUSE SERVICES FUND</t>
  </si>
  <si>
    <t>SUBSTANCE ABUSE SERVICES-ALCOHOL</t>
  </si>
  <si>
    <t>2329</t>
  </si>
  <si>
    <t>NURSING CARE INST RES PROTECTION RVL FD</t>
  </si>
  <si>
    <t>NURSING CARE INST RESIDENT PROTECTION RVLVING FUND</t>
  </si>
  <si>
    <t>2427</t>
  </si>
  <si>
    <t>RISK ASSESSMENT FUND</t>
  </si>
  <si>
    <t>2464</t>
  </si>
  <si>
    <t>SERIOUS MENTAL ILLNESS SERVICES FUND</t>
  </si>
  <si>
    <t>2541</t>
  </si>
  <si>
    <t>SMOKE-FREE ARIZONA FUND</t>
  </si>
  <si>
    <t>MEDICAL MARIJUANA FUND</t>
  </si>
  <si>
    <t>SERIOUSLY MENTALLY ILL HOUSING TRUST FND</t>
  </si>
  <si>
    <t>SERIOUSLY MENTALLY ILL HOUSING TRUST FUND</t>
  </si>
  <si>
    <t>3010</t>
  </si>
  <si>
    <t>DHS DONATIONS</t>
  </si>
  <si>
    <t>ADOT BREAST CERVICAL CANCER PLATE</t>
  </si>
  <si>
    <t>2513</t>
  </si>
  <si>
    <t>BREAST AND CERVICAL CANCER SPECIAL PLATE</t>
  </si>
  <si>
    <t>3017</t>
  </si>
  <si>
    <t>ENVIRONMENTAL LAB LIC REVOLVING</t>
  </si>
  <si>
    <t>ENVIRONMENTAL LAB LICENSE REVOLVING</t>
  </si>
  <si>
    <t>3036</t>
  </si>
  <si>
    <t>CHILD FATALITY REVIEW FUND</t>
  </si>
  <si>
    <t>3038</t>
  </si>
  <si>
    <t>ORAL HEALTH FUND</t>
  </si>
  <si>
    <t>3039</t>
  </si>
  <si>
    <t>VITAL RECORDS ELECTRONIC SYSTEMS FUND</t>
  </si>
  <si>
    <t>THE ARIZONA STATE HOSPITAL FUND</t>
  </si>
  <si>
    <t>ARIZONA STATE HOSPITAL FUND</t>
  </si>
  <si>
    <t>3128</t>
  </si>
  <si>
    <t>DHS STATE HOSPITAL LAND EARNINGS</t>
  </si>
  <si>
    <t>STATE HOSPITAL LAND EARNINGS FUND</t>
  </si>
  <si>
    <t>3306</t>
  </si>
  <si>
    <t>MEDICAL STUDENT LOAN FUND</t>
  </si>
  <si>
    <t>4202</t>
  </si>
  <si>
    <t>DHS INTERNAL SERVICES - SPCL PURCHASING</t>
  </si>
  <si>
    <t>DHS INTERNAL SERVICES</t>
  </si>
  <si>
    <t>STATE LAB EQUIPMENT</t>
  </si>
  <si>
    <t>DHS-INDIRECT COST FUND</t>
  </si>
  <si>
    <t>DHS - INDIRECT COST FUND</t>
  </si>
  <si>
    <t>2116</t>
  </si>
  <si>
    <t>ARTS SPECIAL REVENUES</t>
  </si>
  <si>
    <t>THE ARTS FUND</t>
  </si>
  <si>
    <t>2569</t>
  </si>
  <si>
    <t>STATE POET LAUREATE FUND</t>
  </si>
  <si>
    <t>4013</t>
  </si>
  <si>
    <t>INDIAN AFFAIRS COMM PUBLICATIONS</t>
  </si>
  <si>
    <t>INDIAN AFFAIRS COMMISSION PUBLICATIONS FUND</t>
  </si>
  <si>
    <t>4014</t>
  </si>
  <si>
    <t>ARIZONA INDIAN TOWN HALL FUND</t>
  </si>
  <si>
    <t>IND COMM REVOLVING</t>
  </si>
  <si>
    <t>INDUSTRIAL COMMISSION REVOLVING FUND</t>
  </si>
  <si>
    <t>2177</t>
  </si>
  <si>
    <t>INDUSTRIAL COMMISSION-ADMIN</t>
  </si>
  <si>
    <t>ADMINISTRATIVE FUND</t>
  </si>
  <si>
    <t>INSURANCE EXAMINER REVOLVING</t>
  </si>
  <si>
    <t>INSURANCE EXAMINERS REVOLVING FUND</t>
  </si>
  <si>
    <t>ASSESSMENT FUND FOR VOLUNTARY PLANS</t>
  </si>
  <si>
    <t>2316</t>
  </si>
  <si>
    <t>2114</t>
  </si>
  <si>
    <t>AZ PROPERTY</t>
  </si>
  <si>
    <t>ARIZONA PROPERTY-CASUALTY INS GUAR</t>
  </si>
  <si>
    <t>2154</t>
  </si>
  <si>
    <t>AZ LIFE AND DISABILITY INS GUARANTY ADMN</t>
  </si>
  <si>
    <t>LIFE AND DISABILITY INSURANCE GUARANTY</t>
  </si>
  <si>
    <t>2163</t>
  </si>
  <si>
    <t>INSURANCE DEPT FINGERPRINT</t>
  </si>
  <si>
    <t>INSURANCE DEPARTMENT FINGERPRINTING FUND</t>
  </si>
  <si>
    <t>2377</t>
  </si>
  <si>
    <t>CAPTIVE INSURANCE REGULATORY SUPERVISION</t>
  </si>
  <si>
    <t>2467</t>
  </si>
  <si>
    <t>HEALTH CARE APPEALS FUND</t>
  </si>
  <si>
    <t>2473</t>
  </si>
  <si>
    <t>FINANCIAL SURVEILLANCE FUND</t>
  </si>
  <si>
    <t>3104</t>
  </si>
  <si>
    <t>RECEIVERSHIP LIQUIDATION</t>
  </si>
  <si>
    <t>3727</t>
  </si>
  <si>
    <t>INSURANCE PREMIUM TAX CLEARING</t>
  </si>
  <si>
    <t>INSURANCE TAX PREMIUM CLEARING</t>
  </si>
  <si>
    <t>LOCAL LAW ENFORCEMENT BLOCK GRANT PROG</t>
  </si>
  <si>
    <t>JUSTICE ASSISTANCE GRANT PROGRAM</t>
  </si>
  <si>
    <t>2134</t>
  </si>
  <si>
    <t>AZ COMMISSION ON CRIMINAL JUSTICE</t>
  </si>
  <si>
    <t>CRIMINAL JUSTICE ENHANCEMENT FUND</t>
  </si>
  <si>
    <t>2198</t>
  </si>
  <si>
    <t>VICTIMS COMPENSATION AND ASSISTANCE</t>
  </si>
  <si>
    <t>VICTIM COMPENSATION AND ASSISTANCE FUND</t>
  </si>
  <si>
    <t>2229</t>
  </si>
  <si>
    <t>ADMIN NARC ASSISTANCE FUND</t>
  </si>
  <si>
    <t>ADMIN NARCOTIC ASSISTANCE</t>
  </si>
  <si>
    <t>2280</t>
  </si>
  <si>
    <t>RESOURCE CENTER FUND</t>
  </si>
  <si>
    <t>2443</t>
  </si>
  <si>
    <t>STATE AID TO COUNTY ATTORNEYS</t>
  </si>
  <si>
    <t>STATE AID TO COUNTY ATTORNEYS FUND</t>
  </si>
  <si>
    <t>FEDERAL ECONOMIC RECOVERY FUND JAG</t>
  </si>
  <si>
    <t>GIS GRANTS FUND</t>
  </si>
  <si>
    <t>2024</t>
  </si>
  <si>
    <t>FEDERAL RECLAMATION TRUST FUND</t>
  </si>
  <si>
    <t>2129</t>
  </si>
  <si>
    <t>CAP MUNI</t>
  </si>
  <si>
    <t>CENTRAL AZ PROJECT MUNICIPAL-INDUSTRIAL REPAYMENT</t>
  </si>
  <si>
    <t>0013</t>
  </si>
  <si>
    <t>ADOA RISK MANAGEMENT</t>
  </si>
  <si>
    <t>2212</t>
  </si>
  <si>
    <t>LAND - NON-GOVERNMENTAL AGREEMENTS</t>
  </si>
  <si>
    <t>2274</t>
  </si>
  <si>
    <t>ENVIRONMENTAL SPECIAL PLATE FUND</t>
  </si>
  <si>
    <t>2296</t>
  </si>
  <si>
    <t>STATE PARKS HERITAGE FUND</t>
  </si>
  <si>
    <t>ARIZONA STATE PARKS BOARD HERITAGE FUND</t>
  </si>
  <si>
    <t>LAND EMPLOYEE RECOGNITION FUND</t>
  </si>
  <si>
    <t>2451</t>
  </si>
  <si>
    <t>STATE LAND DEPARTMENT FUND-ZONING APPLIC</t>
  </si>
  <si>
    <t>STATE LAND DEPARTMENT FUND</t>
  </si>
  <si>
    <t>STATE LAND DEPARTMENT FUND-LEGAL ADVERT</t>
  </si>
  <si>
    <t>STATE LAND DEPARTMENT FUND-APPRAISALS</t>
  </si>
  <si>
    <t>STATE LAND DEPARTMENT FUND-DUE DILIGENCE</t>
  </si>
  <si>
    <t>2455</t>
  </si>
  <si>
    <t>PERFORMANCE AND RESTORATION FUND</t>
  </si>
  <si>
    <t>2526</t>
  </si>
  <si>
    <t>DUE DILIGENCE FUND</t>
  </si>
  <si>
    <t>UNIVERSITIES TIMBER LAND ACCOUNT</t>
  </si>
  <si>
    <t>TRUST LAND MANAGEMENT FUND</t>
  </si>
  <si>
    <t>3201</t>
  </si>
  <si>
    <t>RIPARIAN TRUST FUND</t>
  </si>
  <si>
    <t>3732</t>
  </si>
  <si>
    <t>LAND CLEARANCE</t>
  </si>
  <si>
    <t>BROKERS COMMISSION</t>
  </si>
  <si>
    <t>4009</t>
  </si>
  <si>
    <t>RESOURCE ANALYSIS REVOLVING</t>
  </si>
  <si>
    <t>1996</t>
  </si>
  <si>
    <t>LIQUOR LICENSES FUND</t>
  </si>
  <si>
    <t>DONATIONS</t>
  </si>
  <si>
    <t>2159</t>
  </si>
  <si>
    <t>DPS - FBI FINGERPRINTING</t>
  </si>
  <si>
    <t>STATEWIDE FINGERPRINT CLEARING ACCOUNT</t>
  </si>
  <si>
    <t>3008</t>
  </si>
  <si>
    <t>LIQUOR LICENSE SPECIAL COLLECTIONS</t>
  </si>
  <si>
    <t>LICENSE FEES-AUDIT-ENFORCEMENT SURCHARGES FUND</t>
  </si>
  <si>
    <t>AUDIT SURCHARGE</t>
  </si>
  <si>
    <t>ENFORCEMENT SURCHARGE</t>
  </si>
  <si>
    <t>ENFORCEMENT SURCHARGE L</t>
  </si>
  <si>
    <t>LIQUOR LICENSE LOTTERY</t>
  </si>
  <si>
    <t>3033</t>
  </si>
  <si>
    <t>UNDERAGE DRINKING PROGRAM</t>
  </si>
  <si>
    <t>RICO</t>
  </si>
  <si>
    <t>LOTTERY</t>
  </si>
  <si>
    <t>3179</t>
  </si>
  <si>
    <t>LOTTERY PRIZE FUND</t>
  </si>
  <si>
    <t>LOTTERY PRIZE FUND INVESTMENT MONIES</t>
  </si>
  <si>
    <t>MILITARY INSTALLATION FUND</t>
  </si>
  <si>
    <t>1990</t>
  </si>
  <si>
    <t>EMERGENCY AND DISASTER FUND</t>
  </si>
  <si>
    <t>FEDERAL GRANTS EMERGENCY MANAGEMENT</t>
  </si>
  <si>
    <t>FEDERAL GRANTS MILITARY AFFAIRS</t>
  </si>
  <si>
    <t>PROJECT CHALLENGE DONATIONS</t>
  </si>
  <si>
    <t>RODEO-CHEDISKI DONATION FUND</t>
  </si>
  <si>
    <t>2087</t>
  </si>
  <si>
    <t>EMERGENCY MANAGEMENT TRAINING FUND</t>
  </si>
  <si>
    <t>FEDERAL SUPPORT</t>
  </si>
  <si>
    <t>2104</t>
  </si>
  <si>
    <t>THE FREEDOM ACADEMY</t>
  </si>
  <si>
    <t>FREEDOM ACADEMY</t>
  </si>
  <si>
    <t>2106</t>
  </si>
  <si>
    <t>CAMP NAVAJO FUND</t>
  </si>
  <si>
    <t>2124</t>
  </si>
  <si>
    <t>MORALE  WELFARE AND RECREATIONAL FUND</t>
  </si>
  <si>
    <t>MORALE WELFARE AND RECREATIONAL FUND</t>
  </si>
  <si>
    <t>2140</t>
  </si>
  <si>
    <t>NATIONAL GUARD FUND</t>
  </si>
  <si>
    <t>FEDERAL COOPERATIVE AGREEMENT INCOME</t>
  </si>
  <si>
    <t>2349</t>
  </si>
  <si>
    <t>NATIONAL GUARD RELIEF FUND</t>
  </si>
  <si>
    <t>3031</t>
  </si>
  <si>
    <t>EMERGENCY RESPONSE FUND</t>
  </si>
  <si>
    <t>ARIZONA MEDICAL BOARD FUND</t>
  </si>
  <si>
    <t>FEDERAL EDUCATION AND TRAINING FUND</t>
  </si>
  <si>
    <t>2408</t>
  </si>
  <si>
    <t>ABANDONED MINE SAFETY</t>
  </si>
  <si>
    <t>2511</t>
  </si>
  <si>
    <t>AGGREGATE MINING RECLAMATION FUND</t>
  </si>
  <si>
    <t>DPS - FBI FINGERPRINTING - BLDG FIRE</t>
  </si>
  <si>
    <t>2169</t>
  </si>
  <si>
    <t>ARSON DETECTION REWARD FUND</t>
  </si>
  <si>
    <t>ARSON DETECTION REWARD</t>
  </si>
  <si>
    <t>2211</t>
  </si>
  <si>
    <t>FIRE  BUILDING</t>
  </si>
  <si>
    <t>FIRE BUILDING LIFE SAFETY FUND</t>
  </si>
  <si>
    <t>2237</t>
  </si>
  <si>
    <t>MOBILE HOME RELOCATION</t>
  </si>
  <si>
    <t>2537</t>
  </si>
  <si>
    <t>CONDO</t>
  </si>
  <si>
    <t>CONDO AND PLANNED COMMUNITY HEARING OFFICE</t>
  </si>
  <si>
    <t>2578</t>
  </si>
  <si>
    <t>TRAMPOLINE COURT SAFETY FUND</t>
  </si>
  <si>
    <t>3090</t>
  </si>
  <si>
    <t>MFG HOUSING CONSUMER RECOVERY</t>
  </si>
  <si>
    <t>MANUFACTURED HOUSING CONSUMER RECOVERY</t>
  </si>
  <si>
    <t>3722</t>
  </si>
  <si>
    <t>MFG HOUSING CASH BOND</t>
  </si>
  <si>
    <t>MANUFACTURED HOUSING CASH BOND</t>
  </si>
  <si>
    <t>MNA</t>
  </si>
  <si>
    <t>3156</t>
  </si>
  <si>
    <t>MINES AND MINERAL RESOURCES ACCOUNT</t>
  </si>
  <si>
    <t>MINES AND MINERAL RESOURCES FUND</t>
  </si>
  <si>
    <t>U OF A MEDICAL STUDENT LOANS</t>
  </si>
  <si>
    <t>FINGERPRINT PROCESSING FUND</t>
  </si>
  <si>
    <t>BOARD OF MASSAGE THERAPY FUND</t>
  </si>
  <si>
    <t>1421</t>
  </si>
  <si>
    <t>NAU COLLECTIONS APPROP</t>
  </si>
  <si>
    <t>NAU COLLECTIONS - APPROPRIATIONS</t>
  </si>
  <si>
    <t>NAU COLLEGIATE PLATES</t>
  </si>
  <si>
    <t>2042</t>
  </si>
  <si>
    <t>NATUROPATHIC EXAMINERS BOARD</t>
  </si>
  <si>
    <t>NATUROPATH PHYSICIANS BOARD OF MED EXAMINERS FUND</t>
  </si>
  <si>
    <t>DPS - FBI FINGERPRINTING - NATUROPATHIC</t>
  </si>
  <si>
    <t>2043</t>
  </si>
  <si>
    <t>NURSING CARE INST ADM ACHMC</t>
  </si>
  <si>
    <t>NURSING CARE INSTIT ADMIN-ACHMC</t>
  </si>
  <si>
    <t>YEAR 2000 - GITA</t>
  </si>
  <si>
    <t>2023</t>
  </si>
  <si>
    <t>BOARD OF OPTOMETRY</t>
  </si>
  <si>
    <t>BOARD OF OPTOMETRY FUND</t>
  </si>
  <si>
    <t>2048</t>
  </si>
  <si>
    <t>OSTEOPATHIC EXAMINERS BOARD</t>
  </si>
  <si>
    <t>BOARD OF OSTEOPATHIC EXAMINERS FUND</t>
  </si>
  <si>
    <t>2263</t>
  </si>
  <si>
    <t>OCCUPATIONAL THERAPY FUND</t>
  </si>
  <si>
    <t>2128</t>
  </si>
  <si>
    <t>PRIV POSTSEC EDU STUDENT FIN ASSIST FUND</t>
  </si>
  <si>
    <t>PRIV POSTSECONDARY EDU STUDENT FIN ASSISTANCE FUND</t>
  </si>
  <si>
    <t>2358</t>
  </si>
  <si>
    <t>MATH SCIENCE SPECIAL ED TEACHER STD FUND</t>
  </si>
  <si>
    <t>MATH SCIENCE SPECIAL ED TEACHER STD LOAN</t>
  </si>
  <si>
    <t>2364</t>
  </si>
  <si>
    <t>EARLY GRADUATION SCHOLARSHIP FUND</t>
  </si>
  <si>
    <t>2405</t>
  </si>
  <si>
    <t>POSTSECONDARY EDUCATION FUND</t>
  </si>
  <si>
    <t>2406</t>
  </si>
  <si>
    <t>POSTSECONDARY ED - LOCAL SSIG</t>
  </si>
  <si>
    <t>SPECIAL PEG FUND</t>
  </si>
  <si>
    <t>2530</t>
  </si>
  <si>
    <t>POSTSECONDARY EDUCATION GRANT FUND</t>
  </si>
  <si>
    <t>3121</t>
  </si>
  <si>
    <t>FAMILY COLLEGE SAVINGS TRUST ACCOUNT</t>
  </si>
  <si>
    <t>FAMILY COLLEGE SAVINGS PROGRAM TRUST FUND</t>
  </si>
  <si>
    <t>FAMILY COLLEGE SAVINGS OPERATING ACCOUNT</t>
  </si>
  <si>
    <t>INTERAGENCY SERVICE AGREEMENT</t>
  </si>
  <si>
    <t>3129</t>
  </si>
  <si>
    <t>PIONEERS HOME ST CHAR EARNINGS</t>
  </si>
  <si>
    <t>PIONEERS HOME STATE CHARITABLE EARNINGS</t>
  </si>
  <si>
    <t>3130</t>
  </si>
  <si>
    <t>MINERS HOSP FOR DISABLED MINERS LAND FD</t>
  </si>
  <si>
    <t>MINERS HOSPITAL FOR DISABLED MINERS LAND FUND</t>
  </si>
  <si>
    <t>3143</t>
  </si>
  <si>
    <t>PIONEERS HOME - SPECIAL DONATIONS</t>
  </si>
  <si>
    <t>ARIZONA PIONEERS HOME FUND</t>
  </si>
  <si>
    <t>PIONEERS HOME - CEMETERY PROCEEDS</t>
  </si>
  <si>
    <t>MEDICAL GAS</t>
  </si>
  <si>
    <t>2052</t>
  </si>
  <si>
    <t>ARIZONA STATE BOARD OF PHARMACY FUND</t>
  </si>
  <si>
    <t>2359</t>
  </si>
  <si>
    <t>CONTROLLED SUBSTANCES PMP</t>
  </si>
  <si>
    <t>CONTROLLED SUBSTANCES PRESCRIPTION MONITORING</t>
  </si>
  <si>
    <t>2055</t>
  </si>
  <si>
    <t>PODIATRY FUND</t>
  </si>
  <si>
    <t>STATE LAKE IMPROVEMENT NON APPROPRIATED</t>
  </si>
  <si>
    <t>2105</t>
  </si>
  <si>
    <t>STATE LAKE IMPROVEMENT FUND</t>
  </si>
  <si>
    <t>0018</t>
  </si>
  <si>
    <t>STATE PARKS REVENUE FUND ACQ AND DEV</t>
  </si>
  <si>
    <t>2202</t>
  </si>
  <si>
    <t>STATE PARKS REVENUE FUND</t>
  </si>
  <si>
    <t>STATE PARKS REVENUE FUND OPERATING</t>
  </si>
  <si>
    <t>2431</t>
  </si>
  <si>
    <t>LCF PUBLIC CONSERVATION ACCOUNT</t>
  </si>
  <si>
    <t>2432</t>
  </si>
  <si>
    <t>LAND CONSERVATION FUND</t>
  </si>
  <si>
    <t>LCF ADMINISTRATION</t>
  </si>
  <si>
    <t>2448</t>
  </si>
  <si>
    <t>PARTNERSHIP FUND</t>
  </si>
  <si>
    <t>3117</t>
  </si>
  <si>
    <t>STATE PARKS DONATIONS FUND</t>
  </si>
  <si>
    <t>3124</t>
  </si>
  <si>
    <t>YARNELL HILL MEMORIAL FUND</t>
  </si>
  <si>
    <t>3125</t>
  </si>
  <si>
    <t>SUSTAINABLE STATE PARKS AND ROADS FUND</t>
  </si>
  <si>
    <t>1999</t>
  </si>
  <si>
    <t>CAPITOL POLICE ADM TOWING FUND</t>
  </si>
  <si>
    <t>CAPITOL POLICE ADMINISTRATIVE TOWING FUND</t>
  </si>
  <si>
    <t>STATE HIGHWAY FUND-DPS APPROP</t>
  </si>
  <si>
    <t>ARIZONA HIGHWAY PATROL FUND</t>
  </si>
  <si>
    <t>2049</t>
  </si>
  <si>
    <t>DPS PEACE OFFICERS TRAINING</t>
  </si>
  <si>
    <t>DEPT OF PUBLIC SAFETY PEACE OFFICERS TRAINING</t>
  </si>
  <si>
    <t>2085</t>
  </si>
  <si>
    <t>DPS JOINT FUND - CONTROL</t>
  </si>
  <si>
    <t>DPS JOINT FUND CONTROL</t>
  </si>
  <si>
    <t>2278</t>
  </si>
  <si>
    <t>RECORDS PROCESSING FUND</t>
  </si>
  <si>
    <t>2282</t>
  </si>
  <si>
    <t>CRIME LAB ASSESSMENT FUND</t>
  </si>
  <si>
    <t>CRIME LABORATORY ASSESSMENT FUND</t>
  </si>
  <si>
    <t>2286</t>
  </si>
  <si>
    <t>AZ AUTOMATED FINGERPRINT ID SYSTEM FUND</t>
  </si>
  <si>
    <t>2322</t>
  </si>
  <si>
    <t>DPS ADMINISTRATION</t>
  </si>
  <si>
    <t>DPS ADMINISTRATION FUND</t>
  </si>
  <si>
    <t>2337</t>
  </si>
  <si>
    <t>AZ DNA IDENTIFICATION SYSTEM FUND</t>
  </si>
  <si>
    <t>2386</t>
  </si>
  <si>
    <t>FAMILIES OF FALLEN POLICE OFFICERS PLATE</t>
  </si>
  <si>
    <t>FAMILIES OF FALLEN POLICE OFFICERS SPEC PLATE FUND</t>
  </si>
  <si>
    <t>2391</t>
  </si>
  <si>
    <t>PUBLIC SAFETY EQUIPMENT FUND</t>
  </si>
  <si>
    <t>2394</t>
  </si>
  <si>
    <t>CRIME LABORATORY OPERATIONS FUND</t>
  </si>
  <si>
    <t>2396</t>
  </si>
  <si>
    <t>GANG IM INTEL TEAM ENFORCE MISSION FUND</t>
  </si>
  <si>
    <t>GANG IMMIGRATION INTEL TEAM ENFORCE MISSION FUND</t>
  </si>
  <si>
    <t>2433</t>
  </si>
  <si>
    <t>FINGERPRINT CLEARANCE CARD FUND</t>
  </si>
  <si>
    <t>2490</t>
  </si>
  <si>
    <t>DEPARTMENT OF PUBLIC SAFETY LICENSING FD</t>
  </si>
  <si>
    <t>PARITY COMPENSATION FUND</t>
  </si>
  <si>
    <t>2518</t>
  </si>
  <si>
    <t>CONCEALED WEAPONS PERMIT FUND</t>
  </si>
  <si>
    <t>2519</t>
  </si>
  <si>
    <t>VICTIMS' RIGHTS ENFORCEMENT FUND</t>
  </si>
  <si>
    <t>VICTIMS'RIGHTS ENFORCEMENT FUND</t>
  </si>
  <si>
    <t>ADOT HIGHWAY USER FUND-DPS APPROP</t>
  </si>
  <si>
    <t>3123</t>
  </si>
  <si>
    <t>3702</t>
  </si>
  <si>
    <t>2053</t>
  </si>
  <si>
    <t>BOARD OF PHYSICAL THERAPY FUND</t>
  </si>
  <si>
    <t>2056</t>
  </si>
  <si>
    <t>BD FOR PRIVATE POSTSECONDARY EDU FUND</t>
  </si>
  <si>
    <t>BOARD FOR PRIVATE POSTSECONDARY EDUCATION FUND</t>
  </si>
  <si>
    <t>3027</t>
  </si>
  <si>
    <t>STUDENT TUITION RECOVERY</t>
  </si>
  <si>
    <t>2269</t>
  </si>
  <si>
    <t>BOARD OF RESPIRATORY CARE EXAMINERS</t>
  </si>
  <si>
    <t>2015</t>
  </si>
  <si>
    <t>GREYHOUND</t>
  </si>
  <si>
    <t>2018</t>
  </si>
  <si>
    <t>RACING COMM COUNTY FAIR BD AWARDS</t>
  </si>
  <si>
    <t>RACING ADMINISTRATION FUND</t>
  </si>
  <si>
    <t>2170</t>
  </si>
  <si>
    <t>COUNTY FAIR RACING</t>
  </si>
  <si>
    <t>2206</t>
  </si>
  <si>
    <t>ARIZONA BREEDERS AWARD FUND</t>
  </si>
  <si>
    <t>2207</t>
  </si>
  <si>
    <t>COUNTY FAIRS RACING BETTERMENT FUND</t>
  </si>
  <si>
    <t>2315</t>
  </si>
  <si>
    <t>AZ STALLION AWARD FUND</t>
  </si>
  <si>
    <t>RACING INVESTIGATION FUND</t>
  </si>
  <si>
    <t>2393</t>
  </si>
  <si>
    <t>UNARMED COMBAT EVENTS FUND</t>
  </si>
  <si>
    <t>RACING REGULATIONS FUND</t>
  </si>
  <si>
    <t>3720</t>
  </si>
  <si>
    <t>RACING COMM BOND FUND</t>
  </si>
  <si>
    <t>RACING COMMISSION BOND DEPOSIT FUND</t>
  </si>
  <si>
    <t>3119</t>
  </si>
  <si>
    <t>REAL ESTATE RECOVERY</t>
  </si>
  <si>
    <t>REAL ESTATE RECOVERY FUND</t>
  </si>
  <si>
    <t>4011</t>
  </si>
  <si>
    <t>REAL ESTATE DEPT EDUCATION REVOLVING FD</t>
  </si>
  <si>
    <t>REAL ESTATE DEPT EDUCATION REVOLVING FUND</t>
  </si>
  <si>
    <t>REGISTRAR OF CONTRACTORS FUND</t>
  </si>
  <si>
    <t>3155</t>
  </si>
  <si>
    <t>RESIDENTIAL CONTRACTORS RECOVERY FUND</t>
  </si>
  <si>
    <t>3721</t>
  </si>
  <si>
    <t>REGISTRAR OF CONTRACTORS CASH BOND FUND</t>
  </si>
  <si>
    <t>3725</t>
  </si>
  <si>
    <t>CONTRACTORS PROMPT PAY COMPLAINT</t>
  </si>
  <si>
    <t>CONTRACTORS PROMPT PAY COMPLAINT FUND</t>
  </si>
  <si>
    <t>0077</t>
  </si>
  <si>
    <t>1406</t>
  </si>
  <si>
    <t>PSPRS ADMINISTRATIVE FUND</t>
  </si>
  <si>
    <t>PUBLIC SAFETY PERSONNEL RETIREMENT SYSTEM FUND</t>
  </si>
  <si>
    <t>3044</t>
  </si>
  <si>
    <t>ELECTED OFFICIALS' RETIREMENT PLAN FUND</t>
  </si>
  <si>
    <t>0078</t>
  </si>
  <si>
    <t>1401</t>
  </si>
  <si>
    <t>RETIREMENT SYSTEM APPROPRIATED</t>
  </si>
  <si>
    <t>AZ RETIREMENT SYSTEM ADMIN ACCOUNT</t>
  </si>
  <si>
    <t>0076</t>
  </si>
  <si>
    <t>1407</t>
  </si>
  <si>
    <t>ARIZONA STATE RETIREMENT SYSTEM-NON APPD</t>
  </si>
  <si>
    <t>ASRS ADMIN INVESTMENT EXPENSES ACCOUNT</t>
  </si>
  <si>
    <t>1408</t>
  </si>
  <si>
    <t>LTD TRUST FUND</t>
  </si>
  <si>
    <t>LTD TRUST FUND ADMINISTRATION ACCOUNT</t>
  </si>
  <si>
    <t>1031</t>
  </si>
  <si>
    <t>I DIDNT PAY ENOUGH FUND</t>
  </si>
  <si>
    <t>I DID NOT PAY ENOUGH FUND</t>
  </si>
  <si>
    <t>TOBACCO TAX ADJUSTMENT ACCOUNT</t>
  </si>
  <si>
    <t>HEALTH CARE ADJUSTMENT ACCOUNT</t>
  </si>
  <si>
    <t>1510</t>
  </si>
  <si>
    <t>DOR EXCISE</t>
  </si>
  <si>
    <t>0005</t>
  </si>
  <si>
    <t>CASH IN LIEU OF BONDS</t>
  </si>
  <si>
    <t>1520</t>
  </si>
  <si>
    <t>DOR UNCLAIMED PROPERTY</t>
  </si>
  <si>
    <t>UNCLAIMED PROPERTY - FDIC RTC DEPOSITS</t>
  </si>
  <si>
    <t>2069</t>
  </si>
  <si>
    <t>REVENUE INCOME TAX</t>
  </si>
  <si>
    <t>JOB CREATION WITHHOLDING CLEARING ACCT</t>
  </si>
  <si>
    <t>2074</t>
  </si>
  <si>
    <t>REVENUE URBAN SHARING</t>
  </si>
  <si>
    <t>URBAN REVENUE SHARING FUND</t>
  </si>
  <si>
    <t>2166</t>
  </si>
  <si>
    <t>REVENUE PUBLICATION REVOLVING</t>
  </si>
  <si>
    <t>2168</t>
  </si>
  <si>
    <t>SPECIAL COLLECTIONS</t>
  </si>
  <si>
    <t>2179</t>
  </si>
  <si>
    <t>DOR LIABILITY SETOFF</t>
  </si>
  <si>
    <t>DEPT OF REVENUE LIABILITY SETOFF FUND</t>
  </si>
  <si>
    <t>2356</t>
  </si>
  <si>
    <t>WASTE TIRE GRANT FUND</t>
  </si>
  <si>
    <t>WASTE TIRE FUND</t>
  </si>
  <si>
    <t>DEPT OF REVENUE ADMINISTRATIVE FUND</t>
  </si>
  <si>
    <t>1993</t>
  </si>
  <si>
    <t>DEPARTMENT OF REVENUE ADMINISTRATIVE FUND</t>
  </si>
  <si>
    <t>3745</t>
  </si>
  <si>
    <t>ESCHEATED ESTATES</t>
  </si>
  <si>
    <t>ESCHEATED ESTATES FUND</t>
  </si>
  <si>
    <t>2050</t>
  </si>
  <si>
    <t>STRUCTURAL PEST CONTROL COMMISSION FUND</t>
  </si>
  <si>
    <t>PEST MANAGEMENT FUND</t>
  </si>
  <si>
    <t>TELECOMM FOR THE DEAF</t>
  </si>
  <si>
    <t>2011</t>
  </si>
  <si>
    <t>NON FEDERAL GRANTS</t>
  </si>
  <si>
    <t>STATE GRANTS</t>
  </si>
  <si>
    <t>2444</t>
  </si>
  <si>
    <t>SCHOOLS FOR THE DEAF AND THE BLIND FUND</t>
  </si>
  <si>
    <t>2486</t>
  </si>
  <si>
    <t>ASDB CLASSROOM SITE FUND</t>
  </si>
  <si>
    <t>SCHOOL FOR THE DEAF AND BLIND CLASSROOM SITE FUND</t>
  </si>
  <si>
    <t>INSTRUCTIONAL IMPROVEMENT - PROP 202</t>
  </si>
  <si>
    <t>3148</t>
  </si>
  <si>
    <t>TRUST FUND</t>
  </si>
  <si>
    <t>4221</t>
  </si>
  <si>
    <t>ASDB COOPERATIVE SERVICES</t>
  </si>
  <si>
    <t>SCHOOL FOR THE DEAF AND BLIND COOPERATIVE SERVICES</t>
  </si>
  <si>
    <t>4222</t>
  </si>
  <si>
    <t>ENTERPRISE FUND</t>
  </si>
  <si>
    <t>2373</t>
  </si>
  <si>
    <t>LEASE TO OWN -  SCHOOL FACILITIES BOARD</t>
  </si>
  <si>
    <t>LEASE TO OWN FUND - SCHOOL FACILITIES BOARD</t>
  </si>
  <si>
    <t>2392</t>
  </si>
  <si>
    <t>BUILDING RENEWAL GRANT FUND</t>
  </si>
  <si>
    <t>SCHOOL FACILITIES DEFICIENCIES CORRECT</t>
  </si>
  <si>
    <t>DEFICIENCIES CORRECTION FUND</t>
  </si>
  <si>
    <t>2460</t>
  </si>
  <si>
    <t>NEW SCHOOL FACILITIES FUND</t>
  </si>
  <si>
    <t>2484</t>
  </si>
  <si>
    <t>EMERGENCY DEFICIENCIES CORRECTION FUND</t>
  </si>
  <si>
    <t>SCHOOL IMPROV REVENUE BOND DEBT SVC FUND</t>
  </si>
  <si>
    <t>SCHOOL IMPROVEMENT REVENUE BOND DEBT SVC</t>
  </si>
  <si>
    <t>0039</t>
  </si>
  <si>
    <t>SCHOOL IMP RV BOND DEBT SVC SERIES 2002</t>
  </si>
  <si>
    <t>5020</t>
  </si>
  <si>
    <t>SCHOOL FACILITIES REVENUE BOND DEBT FUND</t>
  </si>
  <si>
    <t>5030</t>
  </si>
  <si>
    <t>STATE SCHOOL TRUST REVENUE BOND DEBT SVC</t>
  </si>
  <si>
    <t>BORDER SECURITY TRUST FUND</t>
  </si>
  <si>
    <t>2075</t>
  </si>
  <si>
    <t>SUPREME COURT CJEF</t>
  </si>
  <si>
    <t>SUPREME COURT CJEF DISBURSEMENTS</t>
  </si>
  <si>
    <t>2084</t>
  </si>
  <si>
    <t>GRANTS AND SPECIAL REVENUE</t>
  </si>
  <si>
    <t>GRANTS</t>
  </si>
  <si>
    <t>2119</t>
  </si>
  <si>
    <t>COMMUNITY PUNISHMENT PROGRAM FINES FUND</t>
  </si>
  <si>
    <t>2141</t>
  </si>
  <si>
    <t>THE STATE AID TO DETENTION FUND</t>
  </si>
  <si>
    <t>2193</t>
  </si>
  <si>
    <t>JUVENILE PROBATION SERVICES FUND</t>
  </si>
  <si>
    <t>JUDICIAL COLLECTION AND ENHANCEMENT</t>
  </si>
  <si>
    <t>2247</t>
  </si>
  <si>
    <t>DEFENSIVE DRIVING FUND</t>
  </si>
  <si>
    <t>DEFENSIVE DRIVING SCHOOL FUND</t>
  </si>
  <si>
    <t>2275</t>
  </si>
  <si>
    <t>COURT APPOINTED SPECIAL ADVOCATE FUND</t>
  </si>
  <si>
    <t>2276</t>
  </si>
  <si>
    <t>CONFIDENTIAL INTERMEDIARY FUND</t>
  </si>
  <si>
    <t>CONFIDENTIAL INTERMEDIARY/FIDUCIARY FUND</t>
  </si>
  <si>
    <t>2382</t>
  </si>
  <si>
    <t>ARIZONA LENGTHY TRIAL FUND</t>
  </si>
  <si>
    <t>2415</t>
  </si>
  <si>
    <t>CRIMINAL CASE PROCESSING</t>
  </si>
  <si>
    <t>CRIMINAL CASE PROCESSING-ENFORCEMENT IMPROVEMENT</t>
  </si>
  <si>
    <t>2440</t>
  </si>
  <si>
    <t>COURT REPORTERS FUND</t>
  </si>
  <si>
    <t>CERTIFIED REPORTERS FUND</t>
  </si>
  <si>
    <t>2446</t>
  </si>
  <si>
    <t>STATE AID TO COURTS FUND</t>
  </si>
  <si>
    <t>STATE AID TO THE COURTS FUND</t>
  </si>
  <si>
    <t>PUBLIC DEFENDER TRAINING FUND</t>
  </si>
  <si>
    <t>3245</t>
  </si>
  <si>
    <t>ALTERNATIVE DISPUTE RESOLUTION</t>
  </si>
  <si>
    <t>ALTERNATIVE DISPUTE RESOLUTION FUND</t>
  </si>
  <si>
    <t>ARIZONA BLUE BOOK</t>
  </si>
  <si>
    <t>ARIZONA BLUE BOOK REVOLVING FUND</t>
  </si>
  <si>
    <t>ARIZONA CENTENNIAL ACCOUNT</t>
  </si>
  <si>
    <t>2115</t>
  </si>
  <si>
    <t>STATE LIBRARY FUND</t>
  </si>
  <si>
    <t>LIBRARY</t>
  </si>
  <si>
    <t>BTBL-FRIENDS DONATIONS</t>
  </si>
  <si>
    <t>2265</t>
  </si>
  <si>
    <t>DATA PROCESSING ACQUISITION FUND</t>
  </si>
  <si>
    <t>2357</t>
  </si>
  <si>
    <t>ELECTION SYSTEMS IMPROVEMENT FUND</t>
  </si>
  <si>
    <t>2387</t>
  </si>
  <si>
    <t>NOTARY BOND FUND</t>
  </si>
  <si>
    <t>2426</t>
  </si>
  <si>
    <t>STANDING POLITICAL COMMITTEE ADMIN FUND</t>
  </si>
  <si>
    <t>RECORDS SERVICES FUND</t>
  </si>
  <si>
    <t>2521</t>
  </si>
  <si>
    <t>ELECTION TRAINING FUND</t>
  </si>
  <si>
    <t>ADDRESS CONFIDENTIALITY PROGRAM FUND</t>
  </si>
  <si>
    <t>4008</t>
  </si>
  <si>
    <t>GIFT SHOP REVOLVING</t>
  </si>
  <si>
    <t>MUSEUM GIFT SHOP REVOLVING FUND</t>
  </si>
  <si>
    <t>2058</t>
  </si>
  <si>
    <t>BOARD OF PSYCHOLOGIST EXAMINERS ACCOUNT</t>
  </si>
  <si>
    <t>BOARD OF PSYCHOLOGIST EXAMINERS FUND</t>
  </si>
  <si>
    <t>2059</t>
  </si>
  <si>
    <t>BEHAVIOR ANALYST LICENSING AND REG ACCT</t>
  </si>
  <si>
    <t>2070</t>
  </si>
  <si>
    <t>TECHNICAL REGISTRATION FUND</t>
  </si>
  <si>
    <t>TECHNICAL REGISTRATION BD INVESTIGATIONS</t>
  </si>
  <si>
    <t>2236</t>
  </si>
  <si>
    <t>TOURISM FUND</t>
  </si>
  <si>
    <t>MINERAL LEASING</t>
  </si>
  <si>
    <t>PUBLIC ROADS AND PUBLIC EDUCATION FUND</t>
  </si>
  <si>
    <t>2111</t>
  </si>
  <si>
    <t>LAW ENFORCEMENT BOATING AND SAFETY FUND</t>
  </si>
  <si>
    <t>LAW ENFORCEMENT AND BOATING SAFETY FUND</t>
  </si>
  <si>
    <t>2186</t>
  </si>
  <si>
    <t>MEDICAL SERVICES ENHANCEMENT FUND</t>
  </si>
  <si>
    <t>2375</t>
  </si>
  <si>
    <t>AZ CONVENTION CENTER DEVELOPMENT FUND</t>
  </si>
  <si>
    <t>ARIZONA CONVENTION CENTER DEVELOPMENT FUND</t>
  </si>
  <si>
    <t>2397</t>
  </si>
  <si>
    <t>COMMISSION OF AFICAN-AMERICAN AFFAIRS</t>
  </si>
  <si>
    <t>ARIZONA COMMISSION ON AFRICAN-AMERICAN AFFAIRS FD</t>
  </si>
  <si>
    <t>2571</t>
  </si>
  <si>
    <t>TREASURER EMPOWERMENT SCHOLARSHIP ACCOUNT FUND</t>
  </si>
  <si>
    <t>FIREFIGHTERS EMER PARAMED MEMORIAL FD</t>
  </si>
  <si>
    <t>AZ FIRE FIGHTERS EMERGENCY PARAMEDIC MEMORIAL FUND</t>
  </si>
  <si>
    <t>3034</t>
  </si>
  <si>
    <t>BUDGET STABILIZATION FUND</t>
  </si>
  <si>
    <t>3157</t>
  </si>
  <si>
    <t>TREAS CONDEMNATION</t>
  </si>
  <si>
    <t>CONDEMNATION FUND</t>
  </si>
  <si>
    <t>0088</t>
  </si>
  <si>
    <t>LGIP-NATIONAL CENTURY FINANCIAL ENTERPR</t>
  </si>
  <si>
    <t>3166</t>
  </si>
  <si>
    <t>LOCAL GOVERNMENT INVESTMENT POOL</t>
  </si>
  <si>
    <t>0083</t>
  </si>
  <si>
    <t>LGIP-LOCAL GOVERNMENT INVESTMENT POOL</t>
  </si>
  <si>
    <t>LGIP-GOVT POOL</t>
  </si>
  <si>
    <t>0084</t>
  </si>
  <si>
    <t>LGIP-GOVT POOL-2004B COP PRISON BEDS</t>
  </si>
  <si>
    <t>3168</t>
  </si>
  <si>
    <t>LGIP-COP INVESTMENT HELD FOR TRUSTEE</t>
  </si>
  <si>
    <t>LGIP GOVT POOL 2008A COP</t>
  </si>
  <si>
    <t>LGIP - SCHOOL FAC BD 2008 COP</t>
  </si>
  <si>
    <t>LGIP-LEHMAN BROTHERS</t>
  </si>
  <si>
    <t>0082</t>
  </si>
  <si>
    <t>LGIP - SCHOOL FAC BD 2010 COP</t>
  </si>
  <si>
    <t>LGIP LT INVESTMENT POOL</t>
  </si>
  <si>
    <t>0086</t>
  </si>
  <si>
    <t>LGIP-GOV LT INVESTMENT POOL</t>
  </si>
  <si>
    <t>3191</t>
  </si>
  <si>
    <t>AZ PEACE OFFICER MEMORIAL FUND</t>
  </si>
  <si>
    <t>ARIZONA PEACE OFFICERS MEMORIAL FUND</t>
  </si>
  <si>
    <t>3318</t>
  </si>
  <si>
    <t>TREASURERS ENDOWMENT FIXED-INCOME POOL</t>
  </si>
  <si>
    <t>TREASURER ENDOWMENT FIXED-INCOME POOL</t>
  </si>
  <si>
    <t>0074</t>
  </si>
  <si>
    <t>3323</t>
  </si>
  <si>
    <t>ENDOWMENT RENTAL INCOME PREPAYMENT FUND</t>
  </si>
  <si>
    <t>CRIM JUSTICE ENHANCEMENT FUND</t>
  </si>
  <si>
    <t>3729</t>
  </si>
  <si>
    <t>ADMIN TAYLOR GRAZING ACT</t>
  </si>
  <si>
    <t>3736</t>
  </si>
  <si>
    <t>TREASURER ADMINISTRATIVE</t>
  </si>
  <si>
    <t>SUPREME COURT RET</t>
  </si>
  <si>
    <t>COURT OF APPEALS I RET</t>
  </si>
  <si>
    <t>COURT OF APPEALS II RET</t>
  </si>
  <si>
    <t>TREASURERS BANKING INVESTMENT SERVICES</t>
  </si>
  <si>
    <t>3742</t>
  </si>
  <si>
    <t>CENTRAL AZ WATER CONSERVATION DISTRICT</t>
  </si>
  <si>
    <t>0085</t>
  </si>
  <si>
    <t>3795</t>
  </si>
  <si>
    <t>STATE TREASURERS OPERATING FUND</t>
  </si>
  <si>
    <t>STATE TREASURER OPERATING FUND</t>
  </si>
  <si>
    <t>3799</t>
  </si>
  <si>
    <t>STATE TREASURERS MGMT FUND</t>
  </si>
  <si>
    <t>STATE TREASURER MANAGEMENT FUND</t>
  </si>
  <si>
    <t>LTAF - VLT</t>
  </si>
  <si>
    <t>3747</t>
  </si>
  <si>
    <t>LOCAL TRANS ASSISTANCE</t>
  </si>
  <si>
    <t>FILL THE GAP PENALTY - STATE COURTS</t>
  </si>
  <si>
    <t>FILL THE GAP PENALTY - LOCAL COURTS</t>
  </si>
  <si>
    <t>CASH DEP IN LIEU OF BOND-NON-INVESTABLE</t>
  </si>
  <si>
    <t>3020</t>
  </si>
  <si>
    <t>CASH DEPOSIT - LIEU OF BOND</t>
  </si>
  <si>
    <t>CASH DEP IN-LIEU OF BOND-INVESTABLE</t>
  </si>
  <si>
    <t>PPE CASH BOND</t>
  </si>
  <si>
    <t>3150</t>
  </si>
  <si>
    <t>PRIVATE POSTSECONDARY EDUCATION CASH BOND FUND</t>
  </si>
  <si>
    <t>PLAN SIX - TEMPE - CLIFF DAM</t>
  </si>
  <si>
    <t>3792</t>
  </si>
  <si>
    <t>PLAN SIX FACILITY FUND - CAWCD</t>
  </si>
  <si>
    <t>PLAN SIX - SRP - ROOSEVELT SOD</t>
  </si>
  <si>
    <t>TEL SOL - ACF MARKETING</t>
  </si>
  <si>
    <t>3798</t>
  </si>
  <si>
    <t>TELEPHONE SOLICITATION CASH BOND</t>
  </si>
  <si>
    <t>TELE SOL CASH BOND - G DELL INC</t>
  </si>
  <si>
    <t>7090</t>
  </si>
  <si>
    <t>TREASURERS FUND</t>
  </si>
  <si>
    <t>0098</t>
  </si>
  <si>
    <t>9003</t>
  </si>
  <si>
    <t>STATE INDUSTRIAL COMM</t>
  </si>
  <si>
    <t>STATE INDUSTRIAL COMMISSION</t>
  </si>
  <si>
    <t>0046</t>
  </si>
  <si>
    <t>9005</t>
  </si>
  <si>
    <t>DES UNEMPLOYMENT BENEFIT</t>
  </si>
  <si>
    <t>0048</t>
  </si>
  <si>
    <t>NON-ENDOWMENT INTEREST CLEARING</t>
  </si>
  <si>
    <t>TREASURER INTEREST CLEARING</t>
  </si>
  <si>
    <t>1402</t>
  </si>
  <si>
    <t>U OF A MAIN CAMP-COLL APP</t>
  </si>
  <si>
    <t>U OF A MAIN CAMPUS COLLECTIONS - APPROPRIATIONS</t>
  </si>
  <si>
    <t>2238</t>
  </si>
  <si>
    <t>U OF A COLLEGIATE PLATES</t>
  </si>
  <si>
    <t>3032</t>
  </si>
  <si>
    <t>ACQUISITION</t>
  </si>
  <si>
    <t>ACQUISITION AND PRESERVATION</t>
  </si>
  <si>
    <t>3133</t>
  </si>
  <si>
    <t>SCHOOL OF MINES LAND FUND</t>
  </si>
  <si>
    <t>RESIDENTIAL UTIL CONSUMER OFF RV</t>
  </si>
  <si>
    <t>2077</t>
  </si>
  <si>
    <t>STATE VETERANS CONSERVATORSHIP FUND</t>
  </si>
  <si>
    <t>2339</t>
  </si>
  <si>
    <t>MILITARY FAMILY RELIEF FUND</t>
  </si>
  <si>
    <t>2355</t>
  </si>
  <si>
    <t>STATE HOME FOR VETERANS TRUST FUND</t>
  </si>
  <si>
    <t>STATE HOME FOR VETERANS TRUST</t>
  </si>
  <si>
    <t>0049</t>
  </si>
  <si>
    <t>VA REIMBURSEMENT - RESTRICTED</t>
  </si>
  <si>
    <t>2441</t>
  </si>
  <si>
    <t>VETERANS DONATIONS FUND</t>
  </si>
  <si>
    <t>VETERANS DONATION FUND</t>
  </si>
  <si>
    <t>2481</t>
  </si>
  <si>
    <t>STATE VETERANS CEMETERY FUND</t>
  </si>
  <si>
    <t>2499</t>
  </si>
  <si>
    <t>SOUTHERN AZ VETERANS CEMETERY TRUST</t>
  </si>
  <si>
    <t>VETERANS FIDUCIARY</t>
  </si>
  <si>
    <t>VETERANS FIDUCIARY FUND</t>
  </si>
  <si>
    <t>2078</t>
  </si>
  <si>
    <t>VETERINARY MEDICAL EXAMINING BOARD FUND</t>
  </si>
  <si>
    <t>1021</t>
  </si>
  <si>
    <t>FLOOD WARNING SYSTEM FUND</t>
  </si>
  <si>
    <t>1302</t>
  </si>
  <si>
    <t>ARIZONA WATER PROTECTION FUND</t>
  </si>
  <si>
    <t>ARIZONA WATER PROTECTION FUND-ADMIN</t>
  </si>
  <si>
    <t>WBF - PHOENIX AMA</t>
  </si>
  <si>
    <t>2110</t>
  </si>
  <si>
    <t>ARIZONA WATER BANKING FUND</t>
  </si>
  <si>
    <t>WBF - TUCSON AMA</t>
  </si>
  <si>
    <t>WBF - PINAL AMA</t>
  </si>
  <si>
    <t>WBF - NEVADA OPERATING</t>
  </si>
  <si>
    <t>WBF - NEVADA RESOURCE</t>
  </si>
  <si>
    <t>WBF - GRANTS AND DONATIONS</t>
  </si>
  <si>
    <t>WBF - IN LIEU PAYMENTS</t>
  </si>
  <si>
    <t>WBF - ADMIN</t>
  </si>
  <si>
    <t>2191</t>
  </si>
  <si>
    <t>GENERAL ADJUDICATION FUND</t>
  </si>
  <si>
    <t>2218</t>
  </si>
  <si>
    <t>DAM REPAIR</t>
  </si>
  <si>
    <t>DAM REPAIR FUND</t>
  </si>
  <si>
    <t>2304</t>
  </si>
  <si>
    <t>ARIZONA WATER QUALITY FUND</t>
  </si>
  <si>
    <t>2398</t>
  </si>
  <si>
    <t>WATER RESOURCES FUND</t>
  </si>
  <si>
    <t>WATER RESOURCES PUBLICATION</t>
  </si>
  <si>
    <t>PUBLICATION AND MAILING FUND</t>
  </si>
  <si>
    <t>2411</t>
  </si>
  <si>
    <t>WATER RESOURCES PRODUCTION</t>
  </si>
  <si>
    <t>PRODUCTION AND COPYING FUND</t>
  </si>
  <si>
    <t>2491</t>
  </si>
  <si>
    <t>WELL ADMINISTRATION AND ENFORCEMENT FUND</t>
  </si>
  <si>
    <t>WELL ADMINISTRATION</t>
  </si>
  <si>
    <t>INTERGOVERNMENTAL AGREEMENT FUND</t>
  </si>
  <si>
    <t>2509</t>
  </si>
  <si>
    <t>ASSURED</t>
  </si>
  <si>
    <t>ASSURED AND ADEQUATE WATER SUPPLY ADMIN FUND</t>
  </si>
  <si>
    <t>2538</t>
  </si>
  <si>
    <t>COLORADO RIVER WATER USE FEE CLEARING FD</t>
  </si>
  <si>
    <t>AUGMENTATION FUND - PHX AMA</t>
  </si>
  <si>
    <t>2213</t>
  </si>
  <si>
    <t>AUGMENTATION-CONSERVATION ASSIST FUND</t>
  </si>
  <si>
    <t>AUGMENTATION FUND - TUC</t>
  </si>
  <si>
    <t>AUGMENTATION FUND - PRESCOTT</t>
  </si>
  <si>
    <t>AUGMENTATION FUND - PINAL</t>
  </si>
  <si>
    <t>AUGMENTATION FUND - SANTA CRUZ</t>
  </si>
  <si>
    <t>PURCHASE AND RETIREMENT FUND-PHX AMA</t>
  </si>
  <si>
    <t>2474</t>
  </si>
  <si>
    <t>PURCHASE AND RETIREMENT FUND</t>
  </si>
  <si>
    <t>PURCHASE AND RETIREMENT FUND-PINAL AMA</t>
  </si>
  <si>
    <t>2311</t>
  </si>
  <si>
    <t>GREATER AZ DEVELOPMENT AUTHORITY RVLVING</t>
  </si>
  <si>
    <t>GREATER ARIZONA DEVELOPMENT AUTHORITY RVLVING FUND</t>
  </si>
  <si>
    <t>0096</t>
  </si>
  <si>
    <t>2336</t>
  </si>
  <si>
    <t>WATER SUPPLY DEVELOPMENT REVOLVING FUND</t>
  </si>
  <si>
    <t>2437</t>
  </si>
  <si>
    <t>HARDSHIP GRANT</t>
  </si>
  <si>
    <t>HARDSHIP GRANT FUND</t>
  </si>
  <si>
    <t>CW FEE PROGRAM INCOME</t>
  </si>
  <si>
    <t>CLEAN WATER FEDERAL FUNDS</t>
  </si>
  <si>
    <t>CLEAN WATER LOAN</t>
  </si>
  <si>
    <t>ANNUAL DEBT SERVICE - LEVERAGED</t>
  </si>
  <si>
    <t>ANNUAL DEBT SERVICE - STATE MATCH</t>
  </si>
  <si>
    <t>DEBT SERVICE RESERVE - CW</t>
  </si>
  <si>
    <t>CAPITAL GRANT TRANSFER - CW</t>
  </si>
  <si>
    <t>CW FEE NON PROGRAM INCOME</t>
  </si>
  <si>
    <t>FINANCIAL ASSISTANCE - CW</t>
  </si>
  <si>
    <t>DEBT SERVICE RESERVE - DW</t>
  </si>
  <si>
    <t>2307</t>
  </si>
  <si>
    <t>DRINKING WATER REVOLVING FUND</t>
  </si>
  <si>
    <t>CAPITAL GRANT TRANSFER - DW</t>
  </si>
  <si>
    <t>DW FEE NON PROGRAM INCOME</t>
  </si>
  <si>
    <t>FINANCIAL ASSISTANCE - DW</t>
  </si>
  <si>
    <t>DRINKING WATER LOAN</t>
  </si>
  <si>
    <t>DRINKING WATER FEDERAL FUNDS</t>
  </si>
  <si>
    <t>DW FEE PROGRAM INCOME</t>
  </si>
  <si>
    <t>RETIREE ACCUMULATED SICK LEAVE FUND</t>
  </si>
  <si>
    <t>0055</t>
  </si>
  <si>
    <t>Agency/Fund</t>
  </si>
  <si>
    <t>AAA1000</t>
  </si>
  <si>
    <t>ABA1000</t>
  </si>
  <si>
    <t>ADA1000</t>
  </si>
  <si>
    <t>AEA1000</t>
  </si>
  <si>
    <t>AFA1000</t>
  </si>
  <si>
    <t>AGA1000</t>
  </si>
  <si>
    <t>AHA1000</t>
  </si>
  <si>
    <t>AMA1000</t>
  </si>
  <si>
    <t>ANA1000</t>
  </si>
  <si>
    <t>APA1000</t>
  </si>
  <si>
    <t>ASA1000</t>
  </si>
  <si>
    <t>AUA1000</t>
  </si>
  <si>
    <t>BAA1000</t>
  </si>
  <si>
    <t>BBA1000</t>
  </si>
  <si>
    <t>BDA1000</t>
  </si>
  <si>
    <t>BHA1000</t>
  </si>
  <si>
    <t>BNA1000</t>
  </si>
  <si>
    <t>BRA1000</t>
  </si>
  <si>
    <t>CBA1000</t>
  </si>
  <si>
    <t>CCA1000</t>
  </si>
  <si>
    <t>CEA1000</t>
  </si>
  <si>
    <t>CHA1000</t>
  </si>
  <si>
    <t>COA1000</t>
  </si>
  <si>
    <t>CSA1000</t>
  </si>
  <si>
    <t>CTA1000</t>
  </si>
  <si>
    <t>DCA1000</t>
  </si>
  <si>
    <t>DEA1000</t>
  </si>
  <si>
    <t>DFA1000</t>
  </si>
  <si>
    <t>DJA1000</t>
  </si>
  <si>
    <t>DOA1000</t>
  </si>
  <si>
    <t>DTA1000</t>
  </si>
  <si>
    <t>DXA1000</t>
  </si>
  <si>
    <t>EDA1000</t>
  </si>
  <si>
    <t>EQA1000</t>
  </si>
  <si>
    <t>EVA1000</t>
  </si>
  <si>
    <t>FDA1000</t>
  </si>
  <si>
    <t>FOA1000</t>
  </si>
  <si>
    <t>GMA1000</t>
  </si>
  <si>
    <t>GSA1000</t>
  </si>
  <si>
    <t>GVA1000</t>
  </si>
  <si>
    <t>HCA1000</t>
  </si>
  <si>
    <t>HEA1000</t>
  </si>
  <si>
    <t>HGA1000</t>
  </si>
  <si>
    <t>HIA1000</t>
  </si>
  <si>
    <t>HOA1000</t>
  </si>
  <si>
    <t>HSA1000</t>
  </si>
  <si>
    <t>HUA1000</t>
  </si>
  <si>
    <t>IAA1000</t>
  </si>
  <si>
    <t>IBA1000</t>
  </si>
  <si>
    <t>ICA1000</t>
  </si>
  <si>
    <t>IDA1000</t>
  </si>
  <si>
    <t>JLA1000</t>
  </si>
  <si>
    <t>LAA1000</t>
  </si>
  <si>
    <t>LCA1000</t>
  </si>
  <si>
    <t>LDA1000</t>
  </si>
  <si>
    <t>LLA1000</t>
  </si>
  <si>
    <t>LWA1000</t>
  </si>
  <si>
    <t>MAA1000</t>
  </si>
  <si>
    <t>MEA1000</t>
  </si>
  <si>
    <t>MIA1000</t>
  </si>
  <si>
    <t>MMA1000</t>
  </si>
  <si>
    <t>MSA1000</t>
  </si>
  <si>
    <t>MTA1000</t>
  </si>
  <si>
    <t>NAA1000</t>
  </si>
  <si>
    <t>NBA1000</t>
  </si>
  <si>
    <t>NCA1000</t>
  </si>
  <si>
    <t>NSA1000</t>
  </si>
  <si>
    <t>OBA1000</t>
  </si>
  <si>
    <t>OSA1000</t>
  </si>
  <si>
    <t>OTA1000</t>
  </si>
  <si>
    <t>PBA1000</t>
  </si>
  <si>
    <t>PEA1000</t>
  </si>
  <si>
    <t>PHA1000</t>
  </si>
  <si>
    <t>PIA1000</t>
  </si>
  <si>
    <t>PMA1000</t>
  </si>
  <si>
    <t>POA1000</t>
  </si>
  <si>
    <t>PPA1000</t>
  </si>
  <si>
    <t>PRA1000</t>
  </si>
  <si>
    <t>PSA1000</t>
  </si>
  <si>
    <t>PTA1000</t>
  </si>
  <si>
    <t>PVA1000</t>
  </si>
  <si>
    <t>RBA1000</t>
  </si>
  <si>
    <t>RCA1000</t>
  </si>
  <si>
    <t>RDA1000</t>
  </si>
  <si>
    <t>REA1000</t>
  </si>
  <si>
    <t>RGA1000</t>
  </si>
  <si>
    <t>RSA1000</t>
  </si>
  <si>
    <t>RVA1000</t>
  </si>
  <si>
    <t>SBA1000</t>
  </si>
  <si>
    <t>SDA1000</t>
  </si>
  <si>
    <t>SFA1000</t>
  </si>
  <si>
    <t>SNA1000</t>
  </si>
  <si>
    <t>SPA1000</t>
  </si>
  <si>
    <t>STA1000</t>
  </si>
  <si>
    <t>SYA1000</t>
  </si>
  <si>
    <t>TEA1000</t>
  </si>
  <si>
    <t>TOA1000</t>
  </si>
  <si>
    <t>TRA1000</t>
  </si>
  <si>
    <t>TXA1000</t>
  </si>
  <si>
    <t>UAA1000</t>
  </si>
  <si>
    <t>ULA1000</t>
  </si>
  <si>
    <t>VSA1000</t>
  </si>
  <si>
    <t>VTA1000</t>
  </si>
  <si>
    <t>WCA1000</t>
  </si>
  <si>
    <t>WFA1000</t>
  </si>
  <si>
    <t>WMA1000</t>
  </si>
  <si>
    <t>EDA1003</t>
  </si>
  <si>
    <t>EDA1004</t>
  </si>
  <si>
    <t>EDA1006</t>
  </si>
  <si>
    <t>EDA1007</t>
  </si>
  <si>
    <t>EDA1009</t>
  </si>
  <si>
    <t>EDA1010</t>
  </si>
  <si>
    <t>MAA1010</t>
  </si>
  <si>
    <t>EDA1014</t>
  </si>
  <si>
    <t>EDA1015</t>
  </si>
  <si>
    <t>EDA1016</t>
  </si>
  <si>
    <t>EDA1017</t>
  </si>
  <si>
    <t>WCA1021</t>
  </si>
  <si>
    <t>DEA1030</t>
  </si>
  <si>
    <t>RVA1031</t>
  </si>
  <si>
    <t>DCA1032</t>
  </si>
  <si>
    <t>DEA1032</t>
  </si>
  <si>
    <t>EDA1032</t>
  </si>
  <si>
    <t>HSA1032</t>
  </si>
  <si>
    <t>RVA1032</t>
  </si>
  <si>
    <t>ADA1107</t>
  </si>
  <si>
    <t>PBA1107</t>
  </si>
  <si>
    <t>BNA1200</t>
  </si>
  <si>
    <t>BRA1200</t>
  </si>
  <si>
    <t>COA1200</t>
  </si>
  <si>
    <t>EVA1200</t>
  </si>
  <si>
    <t>GFA1200</t>
  </si>
  <si>
    <t>HIA1200</t>
  </si>
  <si>
    <t>IDA1200</t>
  </si>
  <si>
    <t>JCA1200</t>
  </si>
  <si>
    <t>LDA1200</t>
  </si>
  <si>
    <t>LLA1200</t>
  </si>
  <si>
    <t>PRA1200</t>
  </si>
  <si>
    <t>PSA1200</t>
  </si>
  <si>
    <t>SPA1200</t>
  </si>
  <si>
    <t>WCA1200</t>
  </si>
  <si>
    <t>CAA1237</t>
  </si>
  <si>
    <t>AHA1239</t>
  </si>
  <si>
    <t>ABA1300</t>
  </si>
  <si>
    <t>ADA1300</t>
  </si>
  <si>
    <t>AEA1300</t>
  </si>
  <si>
    <t>AFA1300</t>
  </si>
  <si>
    <t>AGA1300</t>
  </si>
  <si>
    <t>AHA1300</t>
  </si>
  <si>
    <t>APA1300</t>
  </si>
  <si>
    <t>ATA1300</t>
  </si>
  <si>
    <t>AUA1300</t>
  </si>
  <si>
    <t>BAA1300</t>
  </si>
  <si>
    <t>BDA1300</t>
  </si>
  <si>
    <t>BFA1300</t>
  </si>
  <si>
    <t>BHA1300</t>
  </si>
  <si>
    <t>BNA1300</t>
  </si>
  <si>
    <t>BRA1300</t>
  </si>
  <si>
    <t>CBA1300</t>
  </si>
  <si>
    <t>CCA1300</t>
  </si>
  <si>
    <t>CDA1300</t>
  </si>
  <si>
    <t>CEA1300</t>
  </si>
  <si>
    <t>COA1300</t>
  </si>
  <si>
    <t>CRA1300</t>
  </si>
  <si>
    <t>CSA1300</t>
  </si>
  <si>
    <t>CTA1300</t>
  </si>
  <si>
    <t>DCA1300</t>
  </si>
  <si>
    <t>DFA1300</t>
  </si>
  <si>
    <t>DJA1300</t>
  </si>
  <si>
    <t>DXA1300</t>
  </si>
  <si>
    <t>ECA1300</t>
  </si>
  <si>
    <t>EDA1300</t>
  </si>
  <si>
    <t>EQA1300</t>
  </si>
  <si>
    <t>EVA1300</t>
  </si>
  <si>
    <t>FOA1300</t>
  </si>
  <si>
    <t>GFA1300</t>
  </si>
  <si>
    <t>GHA1300</t>
  </si>
  <si>
    <t>GMA1300</t>
  </si>
  <si>
    <t>GSA1300</t>
  </si>
  <si>
    <t>GVA1300</t>
  </si>
  <si>
    <t>HDA1300</t>
  </si>
  <si>
    <t>HGA1300</t>
  </si>
  <si>
    <t>HIA1300</t>
  </si>
  <si>
    <t>HLA1300</t>
  </si>
  <si>
    <t>HOA1300</t>
  </si>
  <si>
    <t>HSA1300</t>
  </si>
  <si>
    <t>HUA1300</t>
  </si>
  <si>
    <t>IAA1300</t>
  </si>
  <si>
    <t>ICA1300</t>
  </si>
  <si>
    <t>IDA1300</t>
  </si>
  <si>
    <t>JCA1300</t>
  </si>
  <si>
    <t>JLA1300</t>
  </si>
  <si>
    <t>LCA1300</t>
  </si>
  <si>
    <t>LDA1300</t>
  </si>
  <si>
    <t>LLA1300</t>
  </si>
  <si>
    <t>MAA1300</t>
  </si>
  <si>
    <t>MEA1300</t>
  </si>
  <si>
    <t>MIA1300</t>
  </si>
  <si>
    <t>MMA1300</t>
  </si>
  <si>
    <t>NCA1300</t>
  </si>
  <si>
    <t>NSA1300</t>
  </si>
  <si>
    <t>OTA1300</t>
  </si>
  <si>
    <t>PBA1300</t>
  </si>
  <si>
    <t>PHA1300</t>
  </si>
  <si>
    <t>PIA1300</t>
  </si>
  <si>
    <t>PMA1300</t>
  </si>
  <si>
    <t>PPA1300</t>
  </si>
  <si>
    <t>PRA1300</t>
  </si>
  <si>
    <t>PSA1300</t>
  </si>
  <si>
    <t>PTA1300</t>
  </si>
  <si>
    <t>PVA1300</t>
  </si>
  <si>
    <t>RCA1300</t>
  </si>
  <si>
    <t>RDA1300</t>
  </si>
  <si>
    <t>REA1300</t>
  </si>
  <si>
    <t>RGA1300</t>
  </si>
  <si>
    <t>RTA1300</t>
  </si>
  <si>
    <t>RVA1300</t>
  </si>
  <si>
    <t>SBA1300</t>
  </si>
  <si>
    <t>SDA1300</t>
  </si>
  <si>
    <t>SFA1300</t>
  </si>
  <si>
    <t>SNA1300</t>
  </si>
  <si>
    <t>SPA1300</t>
  </si>
  <si>
    <t>STA1300</t>
  </si>
  <si>
    <t>SYA1300</t>
  </si>
  <si>
    <t>TEA1300</t>
  </si>
  <si>
    <t>TOA1300</t>
  </si>
  <si>
    <t>TRA1300</t>
  </si>
  <si>
    <t>TXA1300</t>
  </si>
  <si>
    <t>VSA1300</t>
  </si>
  <si>
    <t>VTA1300</t>
  </si>
  <si>
    <t>WCA1300</t>
  </si>
  <si>
    <t>WMA1300</t>
  </si>
  <si>
    <t>WCA1302</t>
  </si>
  <si>
    <t>HCA1303</t>
  </si>
  <si>
    <t>WCA1303</t>
  </si>
  <si>
    <t>HCA1304</t>
  </si>
  <si>
    <t>HCA1306</t>
  </si>
  <si>
    <t>HSA1308</t>
  </si>
  <si>
    <t>RVA1309</t>
  </si>
  <si>
    <t>RVA1315</t>
  </si>
  <si>
    <t>HSA1344</t>
  </si>
  <si>
    <t>RTA1401</t>
  </si>
  <si>
    <t>UAA1402</t>
  </si>
  <si>
    <t>RSA1406</t>
  </si>
  <si>
    <t>RTA1407</t>
  </si>
  <si>
    <t>RTA1408</t>
  </si>
  <si>
    <t>ASA1411</t>
  </si>
  <si>
    <t>NAA1421</t>
  </si>
  <si>
    <t>RVA1510</t>
  </si>
  <si>
    <t>RVA1512</t>
  </si>
  <si>
    <t>RVA1520</t>
  </si>
  <si>
    <t>RVA1530</t>
  </si>
  <si>
    <t>ADA1600</t>
  </si>
  <si>
    <t>HSA1600</t>
  </si>
  <si>
    <t>SPA1600</t>
  </si>
  <si>
    <t>SDA1700</t>
  </si>
  <si>
    <t>MAA1990</t>
  </si>
  <si>
    <t>ATA1991</t>
  </si>
  <si>
    <t>HSA1995</t>
  </si>
  <si>
    <t>LLA1996</t>
  </si>
  <si>
    <t>BDA1997</t>
  </si>
  <si>
    <t>BDA1998</t>
  </si>
  <si>
    <t>PSA1999</t>
  </si>
  <si>
    <t>ADA2000</t>
  </si>
  <si>
    <t>AEA2000</t>
  </si>
  <si>
    <t>AFA2000</t>
  </si>
  <si>
    <t>AGA2000</t>
  </si>
  <si>
    <t>AHA2000</t>
  </si>
  <si>
    <t>BNA2000</t>
  </si>
  <si>
    <t>BRA2000</t>
  </si>
  <si>
    <t>CCA2000</t>
  </si>
  <si>
    <t>CDA2000</t>
  </si>
  <si>
    <t>CRA2000</t>
  </si>
  <si>
    <t>DCA2000</t>
  </si>
  <si>
    <t>DJA2000</t>
  </si>
  <si>
    <t>EDA2000</t>
  </si>
  <si>
    <t>EVA2000</t>
  </si>
  <si>
    <t>GFA2000</t>
  </si>
  <si>
    <t>GHA2000</t>
  </si>
  <si>
    <t>GSA2000</t>
  </si>
  <si>
    <t>GVA2000</t>
  </si>
  <si>
    <t>HCA2000</t>
  </si>
  <si>
    <t>HDA2000</t>
  </si>
  <si>
    <t>HIA2000</t>
  </si>
  <si>
    <t>HLA2000</t>
  </si>
  <si>
    <t>HSA2000</t>
  </si>
  <si>
    <t>ICA2000</t>
  </si>
  <si>
    <t>IDA2000</t>
  </si>
  <si>
    <t>JCA2000</t>
  </si>
  <si>
    <t>LLA2000</t>
  </si>
  <si>
    <t>MAA2000</t>
  </si>
  <si>
    <t>MIA2000</t>
  </si>
  <si>
    <t>MMA2000</t>
  </si>
  <si>
    <t>PEA2000</t>
  </si>
  <si>
    <t>PMA2000</t>
  </si>
  <si>
    <t>PRA2000</t>
  </si>
  <si>
    <t>PSA2000</t>
  </si>
  <si>
    <t>SBA2000</t>
  </si>
  <si>
    <t>SDA2000</t>
  </si>
  <si>
    <t>STA2000</t>
  </si>
  <si>
    <t>VSA2000</t>
  </si>
  <si>
    <t>WCA2000</t>
  </si>
  <si>
    <t>ABA2001</t>
  </si>
  <si>
    <t>ADA2001</t>
  </si>
  <si>
    <t>DEA2001</t>
  </si>
  <si>
    <t>GSA2001</t>
  </si>
  <si>
    <t>HUA2001</t>
  </si>
  <si>
    <t>JCA2001</t>
  </si>
  <si>
    <t>LDA2001</t>
  </si>
  <si>
    <t>MAA2001</t>
  </si>
  <si>
    <t>DEA2002</t>
  </si>
  <si>
    <t>ICA2002</t>
  </si>
  <si>
    <t>JCA2002</t>
  </si>
  <si>
    <t>MAA2002</t>
  </si>
  <si>
    <t>CHA2003</t>
  </si>
  <si>
    <t>DEA2003</t>
  </si>
  <si>
    <t>DEA2004</t>
  </si>
  <si>
    <t>CHA2005</t>
  </si>
  <si>
    <t>DEA2005</t>
  </si>
  <si>
    <t>DTA2005</t>
  </si>
  <si>
    <t>CHA2006</t>
  </si>
  <si>
    <t>DEA2006</t>
  </si>
  <si>
    <t>STA2006</t>
  </si>
  <si>
    <t>BBA2007</t>
  </si>
  <si>
    <t>CHA2007</t>
  </si>
  <si>
    <t>DEA2007</t>
  </si>
  <si>
    <t>HSA2007</t>
  </si>
  <si>
    <t>CHA2008</t>
  </si>
  <si>
    <t>DEA2008</t>
  </si>
  <si>
    <t>HSA2008</t>
  </si>
  <si>
    <t>CHA2009</t>
  </si>
  <si>
    <t>DEA2009</t>
  </si>
  <si>
    <t>CEA2010</t>
  </si>
  <si>
    <t>SDA2011</t>
  </si>
  <si>
    <t>AHA2012</t>
  </si>
  <si>
    <t>CRA2013</t>
  </si>
  <si>
    <t>AGA2014</t>
  </si>
  <si>
    <t>RCA2015</t>
  </si>
  <si>
    <t>MAA2016</t>
  </si>
  <si>
    <t>CBA2017</t>
  </si>
  <si>
    <t>MAA2017</t>
  </si>
  <si>
    <t>RCA2018</t>
  </si>
  <si>
    <t>DEA2019</t>
  </si>
  <si>
    <t>DXA2020</t>
  </si>
  <si>
    <t>AHA2022</t>
  </si>
  <si>
    <t>OBA2023</t>
  </si>
  <si>
    <t>LDA2024</t>
  </si>
  <si>
    <t>ADA2025</t>
  </si>
  <si>
    <t>BNA2025</t>
  </si>
  <si>
    <t>CLA2025</t>
  </si>
  <si>
    <t>CSA2025</t>
  </si>
  <si>
    <t>DJA2025</t>
  </si>
  <si>
    <t>EDA2025</t>
  </si>
  <si>
    <t>GHA2025</t>
  </si>
  <si>
    <t>HCA2025</t>
  </si>
  <si>
    <t>HIA2025</t>
  </si>
  <si>
    <t>HSA2025</t>
  </si>
  <si>
    <t>IAA2025</t>
  </si>
  <si>
    <t>LLA2025</t>
  </si>
  <si>
    <t>STA2025</t>
  </si>
  <si>
    <t>EDA2026</t>
  </si>
  <si>
    <t>FDA2026</t>
  </si>
  <si>
    <t>HIA2026</t>
  </si>
  <si>
    <t>WCA2026</t>
  </si>
  <si>
    <t>GFA2027</t>
  </si>
  <si>
    <t>GFA2028</t>
  </si>
  <si>
    <t>DTA2029</t>
  </si>
  <si>
    <t>GFA2029</t>
  </si>
  <si>
    <t>DTA2030</t>
  </si>
  <si>
    <t>PSA2030</t>
  </si>
  <si>
    <t>DTA2031</t>
  </si>
  <si>
    <t>DTA2032</t>
  </si>
  <si>
    <t>PSA2032</t>
  </si>
  <si>
    <t>DTA2034</t>
  </si>
  <si>
    <t>IDA2034</t>
  </si>
  <si>
    <t>DTA2035</t>
  </si>
  <si>
    <t>GFA2036</t>
  </si>
  <si>
    <t>GVA2037</t>
  </si>
  <si>
    <t>GVA2038</t>
  </si>
  <si>
    <t>MEA2038</t>
  </si>
  <si>
    <t>HEA2041</t>
  </si>
  <si>
    <t>NBA2042</t>
  </si>
  <si>
    <t>NCA2043</t>
  </si>
  <si>
    <t>BNA2044</t>
  </si>
  <si>
    <t>DOA2046</t>
  </si>
  <si>
    <t>DFA2047</t>
  </si>
  <si>
    <t>OSA2048</t>
  </si>
  <si>
    <t>PSA2049</t>
  </si>
  <si>
    <t>SBA2050</t>
  </si>
  <si>
    <t>AHA2051</t>
  </si>
  <si>
    <t>PMA2052</t>
  </si>
  <si>
    <t>PTA2053</t>
  </si>
  <si>
    <t>AHA2054</t>
  </si>
  <si>
    <t>POA2055</t>
  </si>
  <si>
    <t>PVA2056</t>
  </si>
  <si>
    <t>SYA2058</t>
  </si>
  <si>
    <t>SYA2059</t>
  </si>
  <si>
    <t>TRA2059</t>
  </si>
  <si>
    <t>ATA2060</t>
  </si>
  <si>
    <t>AEA2061</t>
  </si>
  <si>
    <t>GFA2062</t>
  </si>
  <si>
    <t>AHA2064</t>
  </si>
  <si>
    <t>AHA2065</t>
  </si>
  <si>
    <t>DEA2066</t>
  </si>
  <si>
    <t>RVA2069</t>
  </si>
  <si>
    <t>TEA2070</t>
  </si>
  <si>
    <t>DTA2071</t>
  </si>
  <si>
    <t>RVA2071</t>
  </si>
  <si>
    <t>TEA2071</t>
  </si>
  <si>
    <t>IDA2073</t>
  </si>
  <si>
    <t>RVA2074</t>
  </si>
  <si>
    <t>SPA2075</t>
  </si>
  <si>
    <t>CCA2076</t>
  </si>
  <si>
    <t>VSA2077</t>
  </si>
  <si>
    <t>VTA2078</t>
  </si>
  <si>
    <t>GFA2079</t>
  </si>
  <si>
    <t>GFA2080</t>
  </si>
  <si>
    <t>AHA2081</t>
  </si>
  <si>
    <t>AHA2083</t>
  </si>
  <si>
    <t>SPA2084</t>
  </si>
  <si>
    <t>PSA2085</t>
  </si>
  <si>
    <t>MAA2087</t>
  </si>
  <si>
    <t>ADA2088</t>
  </si>
  <si>
    <t>DCA2088</t>
  </si>
  <si>
    <t>DJA2088</t>
  </si>
  <si>
    <t>RVA2088</t>
  </si>
  <si>
    <t>SPA2088</t>
  </si>
  <si>
    <t>HSA2090</t>
  </si>
  <si>
    <t>DEA2091</t>
  </si>
  <si>
    <t>DEA2093</t>
  </si>
  <si>
    <t>HSA2096</t>
  </si>
  <si>
    <t>DTA2097</t>
  </si>
  <si>
    <t>HSA2100</t>
  </si>
  <si>
    <t>MAA2100</t>
  </si>
  <si>
    <t>MAA2104</t>
  </si>
  <si>
    <t>MAA2106</t>
  </si>
  <si>
    <t>PRA2106</t>
  </si>
  <si>
    <t>DCA2107</t>
  </si>
  <si>
    <t>DTA2108</t>
  </si>
  <si>
    <t>PSA2108</t>
  </si>
  <si>
    <t>TRA2111</t>
  </si>
  <si>
    <t>WCA2111</t>
  </si>
  <si>
    <t>WCA2112</t>
  </si>
  <si>
    <t>AHA2113</t>
  </si>
  <si>
    <t>WCA2113</t>
  </si>
  <si>
    <t>IDA2114</t>
  </si>
  <si>
    <t>STA2115</t>
  </si>
  <si>
    <t>HUA2116</t>
  </si>
  <si>
    <t>STA2116</t>
  </si>
  <si>
    <t>STA2117</t>
  </si>
  <si>
    <t>WCA2117</t>
  </si>
  <si>
    <t>WCA2118</t>
  </si>
  <si>
    <t>SPA2119</t>
  </si>
  <si>
    <t>WCA2119</t>
  </si>
  <si>
    <t>HCA2120</t>
  </si>
  <si>
    <t>WCA2120</t>
  </si>
  <si>
    <t>WCA2121</t>
  </si>
  <si>
    <t>ADA2122</t>
  </si>
  <si>
    <t>GMA2122</t>
  </si>
  <si>
    <t>LOA2122</t>
  </si>
  <si>
    <t>MAA2124</t>
  </si>
  <si>
    <t>HIA2125</t>
  </si>
  <si>
    <t>BDA2126</t>
  </si>
  <si>
    <t>GFA2127</t>
  </si>
  <si>
    <t>PEA2128</t>
  </si>
  <si>
    <t>LDA2129</t>
  </si>
  <si>
    <t>AGA2130</t>
  </si>
  <si>
    <t>ADA2131</t>
  </si>
  <si>
    <t>JCA2134</t>
  </si>
  <si>
    <t>EDA2136</t>
  </si>
  <si>
    <t>AEA2138</t>
  </si>
  <si>
    <t>AHA2138</t>
  </si>
  <si>
    <t>MAA2138</t>
  </si>
  <si>
    <t>MAA2140</t>
  </si>
  <si>
    <t>SPA2141</t>
  </si>
  <si>
    <t>EPA2149</t>
  </si>
  <si>
    <t>ADA2152</t>
  </si>
  <si>
    <t>IDA2154</t>
  </si>
  <si>
    <t>LLA2159</t>
  </si>
  <si>
    <t>MMA2159</t>
  </si>
  <si>
    <t>MTA2159</t>
  </si>
  <si>
    <t>NBA2159</t>
  </si>
  <si>
    <t>RCA2159</t>
  </si>
  <si>
    <t>DEA2160</t>
  </si>
  <si>
    <t>CHA2162</t>
  </si>
  <si>
    <t>DEA2162</t>
  </si>
  <si>
    <t>IDA2163</t>
  </si>
  <si>
    <t>AGA2164</t>
  </si>
  <si>
    <t>RVA2166</t>
  </si>
  <si>
    <t>RVA2168</t>
  </si>
  <si>
    <t>MMA2169</t>
  </si>
  <si>
    <t>RCA2170</t>
  </si>
  <si>
    <t>HSA2171</t>
  </si>
  <si>
    <t>CCA2172</t>
  </si>
  <si>
    <t>CHA2173</t>
  </si>
  <si>
    <t>DEA2173</t>
  </si>
  <si>
    <t>CCA2174</t>
  </si>
  <si>
    <t>CCA2175</t>
  </si>
  <si>
    <t>UOA2175</t>
  </si>
  <si>
    <t>ADA2176</t>
  </si>
  <si>
    <t>ICA2177</t>
  </si>
  <si>
    <t>RVA2179</t>
  </si>
  <si>
    <t>HSA2184</t>
  </si>
  <si>
    <t>TRA2186</t>
  </si>
  <si>
    <t>WCA2191</t>
  </si>
  <si>
    <t>DEA2192</t>
  </si>
  <si>
    <t>SPA2193</t>
  </si>
  <si>
    <t>JCA2198</t>
  </si>
  <si>
    <t>EVA2200</t>
  </si>
  <si>
    <t>HDA2200</t>
  </si>
  <si>
    <t>MAA2200</t>
  </si>
  <si>
    <t>AHA2201</t>
  </si>
  <si>
    <t>HDA2201</t>
  </si>
  <si>
    <t>PRA2201</t>
  </si>
  <si>
    <t>PRA2202</t>
  </si>
  <si>
    <t>GFA2203</t>
  </si>
  <si>
    <t>DCA2204</t>
  </si>
  <si>
    <t>LDA2204</t>
  </si>
  <si>
    <t>RCA2206</t>
  </si>
  <si>
    <t>RCA2207</t>
  </si>
  <si>
    <t>GFA2209</t>
  </si>
  <si>
    <t>MMA2211</t>
  </si>
  <si>
    <t>LDA2212</t>
  </si>
  <si>
    <t>DEA2217</t>
  </si>
  <si>
    <t>WCA2218</t>
  </si>
  <si>
    <t>EVA2220</t>
  </si>
  <si>
    <t>HCA2223</t>
  </si>
  <si>
    <t>HSA2223</t>
  </si>
  <si>
    <t>DEA2224</t>
  </si>
  <si>
    <t>DEA2225</t>
  </si>
  <si>
    <t>ADA2226</t>
  </si>
  <si>
    <t>DTA2226</t>
  </si>
  <si>
    <t>WMA2226</t>
  </si>
  <si>
    <t>HSA2227</t>
  </si>
  <si>
    <t>JCA2229</t>
  </si>
  <si>
    <t>FOA2233</t>
  </si>
  <si>
    <t>LDA2233</t>
  </si>
  <si>
    <t>FOA2234</t>
  </si>
  <si>
    <t>FOA2235</t>
  </si>
  <si>
    <t>HDA2235</t>
  </si>
  <si>
    <t>TOA2236</t>
  </si>
  <si>
    <t>MMA2237</t>
  </si>
  <si>
    <t>UAA2238</t>
  </si>
  <si>
    <t>ASA2239</t>
  </si>
  <si>
    <t>EVA2240</t>
  </si>
  <si>
    <t>NAA2240</t>
  </si>
  <si>
    <t>AUA2242</t>
  </si>
  <si>
    <t>DTA2244</t>
  </si>
  <si>
    <t>COA2246</t>
  </si>
  <si>
    <t>CTA2246</t>
  </si>
  <si>
    <t>SPA2246</t>
  </si>
  <si>
    <t>SPA2247</t>
  </si>
  <si>
    <t>GFA2253</t>
  </si>
  <si>
    <t>LDA2253</t>
  </si>
  <si>
    <t>PRA2253</t>
  </si>
  <si>
    <t>BHA2256</t>
  </si>
  <si>
    <t>AHA2259</t>
  </si>
  <si>
    <t>AHA2260</t>
  </si>
  <si>
    <t>ADA2261</t>
  </si>
  <si>
    <t>OTA2263</t>
  </si>
  <si>
    <t>CCA2264</t>
  </si>
  <si>
    <t>STA2265</t>
  </si>
  <si>
    <t>DTA2266</t>
  </si>
  <si>
    <t>RBA2269</t>
  </si>
  <si>
    <t>APA2270</t>
  </si>
  <si>
    <t>DTA2272</t>
  </si>
  <si>
    <t>LDA2274</t>
  </si>
  <si>
    <t>SPA2275</t>
  </si>
  <si>
    <t>SPA2276</t>
  </si>
  <si>
    <t>GVA2277</t>
  </si>
  <si>
    <t>PCA2277</t>
  </si>
  <si>
    <t>SPA2277</t>
  </si>
  <si>
    <t>PSA2278</t>
  </si>
  <si>
    <t>GFA2279</t>
  </si>
  <si>
    <t>JCA2280</t>
  </si>
  <si>
    <t>DJA2281</t>
  </si>
  <si>
    <t>PSA2282</t>
  </si>
  <si>
    <t>DTA2285</t>
  </si>
  <si>
    <t>WMA2285</t>
  </si>
  <si>
    <t>PSA2286</t>
  </si>
  <si>
    <t>GFA2295</t>
  </si>
  <si>
    <t>LDA2296</t>
  </si>
  <si>
    <t>AHA2297</t>
  </si>
  <si>
    <t>AHA2298</t>
  </si>
  <si>
    <t>AHA2299</t>
  </si>
  <si>
    <t>HCA2300</t>
  </si>
  <si>
    <t>HCA2301</t>
  </si>
  <si>
    <t>WCA2304</t>
  </si>
  <si>
    <t>EVA2310</t>
  </si>
  <si>
    <t>WFA2311</t>
  </si>
  <si>
    <t>RCA2315</t>
  </si>
  <si>
    <t>CSA2319</t>
  </si>
  <si>
    <t>HSA2319</t>
  </si>
  <si>
    <t>CCA2321</t>
  </si>
  <si>
    <t>PSA2322</t>
  </si>
  <si>
    <t>DJA2323</t>
  </si>
  <si>
    <t>HSA2329</t>
  </si>
  <si>
    <t>CCA2333</t>
  </si>
  <si>
    <t>CCA2334</t>
  </si>
  <si>
    <t>DEA2335</t>
  </si>
  <si>
    <t>WFA2336</t>
  </si>
  <si>
    <t>PSA2337</t>
  </si>
  <si>
    <t>ADA2338</t>
  </si>
  <si>
    <t>VSA2339</t>
  </si>
  <si>
    <t>GMA2340</t>
  </si>
  <si>
    <t>CNA2346</t>
  </si>
  <si>
    <t>CNA2347</t>
  </si>
  <si>
    <t>DEA2348</t>
  </si>
  <si>
    <t>MAA2349</t>
  </si>
  <si>
    <t>CHA2350</t>
  </si>
  <si>
    <t>DEA2350</t>
  </si>
  <si>
    <t>GMA2350</t>
  </si>
  <si>
    <t>VSA2355</t>
  </si>
  <si>
    <t>RVA2356</t>
  </si>
  <si>
    <t>VSA2356</t>
  </si>
  <si>
    <t>STA2357</t>
  </si>
  <si>
    <t>PEA2358</t>
  </si>
  <si>
    <t>PMA2359</t>
  </si>
  <si>
    <t>AGA2361</t>
  </si>
  <si>
    <t>EDA2361</t>
  </si>
  <si>
    <t>FOA2361</t>
  </si>
  <si>
    <t>AGA2362</t>
  </si>
  <si>
    <t>FOA2362</t>
  </si>
  <si>
    <t>PEA2364</t>
  </si>
  <si>
    <t>EVA2365</t>
  </si>
  <si>
    <t>EDA2366</t>
  </si>
  <si>
    <t>AHA2368</t>
  </si>
  <si>
    <t>FOA2369</t>
  </si>
  <si>
    <t>RCA2369</t>
  </si>
  <si>
    <t>SFA2373</t>
  </si>
  <si>
    <t>TRA2375</t>
  </si>
  <si>
    <t>IDA2377</t>
  </si>
  <si>
    <t>AHA2378</t>
  </si>
  <si>
    <t>DCA2379</t>
  </si>
  <si>
    <t>DTA2380</t>
  </si>
  <si>
    <t>PSA2380</t>
  </si>
  <si>
    <t>AHA2381</t>
  </si>
  <si>
    <t>SPA2382</t>
  </si>
  <si>
    <t>PSA2386</t>
  </si>
  <si>
    <t>STA2387</t>
  </si>
  <si>
    <t>AEA2388</t>
  </si>
  <si>
    <t>PSA2391</t>
  </si>
  <si>
    <t>SFA2392</t>
  </si>
  <si>
    <t>RCA2393</t>
  </si>
  <si>
    <t>PSA2394</t>
  </si>
  <si>
    <t>DCA2395</t>
  </si>
  <si>
    <t>PSA2396</t>
  </si>
  <si>
    <t>TRA2397</t>
  </si>
  <si>
    <t>WCA2398</t>
  </si>
  <si>
    <t>EDA2399</t>
  </si>
  <si>
    <t>MIA2400</t>
  </si>
  <si>
    <t>PEA2402</t>
  </si>
  <si>
    <t>CCA2404</t>
  </si>
  <si>
    <t>PEA2405</t>
  </si>
  <si>
    <t>PEA2406</t>
  </si>
  <si>
    <t>RGA2406</t>
  </si>
  <si>
    <t>MIA2408</t>
  </si>
  <si>
    <t>HCA2410</t>
  </si>
  <si>
    <t>WCA2410</t>
  </si>
  <si>
    <t>WCA2411</t>
  </si>
  <si>
    <t>ANA2412</t>
  </si>
  <si>
    <t>DTA2414</t>
  </si>
  <si>
    <t>SPA2415</t>
  </si>
  <si>
    <t>DTA2417</t>
  </si>
  <si>
    <t>EDA2420</t>
  </si>
  <si>
    <t>DEA2421</t>
  </si>
  <si>
    <t>DTA2422</t>
  </si>
  <si>
    <t>GHA2422</t>
  </si>
  <si>
    <t>DFA2423</t>
  </si>
  <si>
    <t>ECA2425</t>
  </si>
  <si>
    <t>STA2426</t>
  </si>
  <si>
    <t>HSA2427</t>
  </si>
  <si>
    <t>DCA2428</t>
  </si>
  <si>
    <t>CHA2429</t>
  </si>
  <si>
    <t>DEA2429</t>
  </si>
  <si>
    <t>PRA2431</t>
  </si>
  <si>
    <t>STA2431</t>
  </si>
  <si>
    <t>PSA2433</t>
  </si>
  <si>
    <t>PRA2434</t>
  </si>
  <si>
    <t>BFA2435</t>
  </si>
  <si>
    <t>PSA2435</t>
  </si>
  <si>
    <t>AHA2436</t>
  </si>
  <si>
    <t>WFA2437</t>
  </si>
  <si>
    <t>GVA2439</t>
  </si>
  <si>
    <t>HCA2439</t>
  </si>
  <si>
    <t>SPA2440</t>
  </si>
  <si>
    <t>VSA2441</t>
  </si>
  <si>
    <t>GFA2442</t>
  </si>
  <si>
    <t>HCA2442</t>
  </si>
  <si>
    <t>JCA2443</t>
  </si>
  <si>
    <t>SDA2444</t>
  </si>
  <si>
    <t>AGA2445</t>
  </si>
  <si>
    <t>JCA2445</t>
  </si>
  <si>
    <t>PSA2445</t>
  </si>
  <si>
    <t>SPA2446</t>
  </si>
  <si>
    <t>PRA2448</t>
  </si>
  <si>
    <t>DCA2449</t>
  </si>
  <si>
    <t>DJA2449</t>
  </si>
  <si>
    <t>DTA2449</t>
  </si>
  <si>
    <t>EVA2449</t>
  </si>
  <si>
    <t>LDA2449</t>
  </si>
  <si>
    <t>PIA2449</t>
  </si>
  <si>
    <t>RVA2449</t>
  </si>
  <si>
    <t>VSA2449</t>
  </si>
  <si>
    <t>LDA2451</t>
  </si>
  <si>
    <t>LDA2452</t>
  </si>
  <si>
    <t>ADA2453</t>
  </si>
  <si>
    <t>LDA2453</t>
  </si>
  <si>
    <t>LDA2454</t>
  </si>
  <si>
    <t>LDA2455</t>
  </si>
  <si>
    <t>SFA2455</t>
  </si>
  <si>
    <t>AHA2458</t>
  </si>
  <si>
    <t>SFA2460</t>
  </si>
  <si>
    <t>DTA2463</t>
  </si>
  <si>
    <t>RVA2463</t>
  </si>
  <si>
    <t>HSA2464</t>
  </si>
  <si>
    <t>IDA2467</t>
  </si>
  <si>
    <t>HCA2468</t>
  </si>
  <si>
    <t>EDA2470</t>
  </si>
  <si>
    <t>EDA2471</t>
  </si>
  <si>
    <t>ASA2472</t>
  </si>
  <si>
    <t>BRA2472</t>
  </si>
  <si>
    <t>IDA2473</t>
  </si>
  <si>
    <t>DJA2476</t>
  </si>
  <si>
    <t>HCA2478</t>
  </si>
  <si>
    <t>GHA2479</t>
  </si>
  <si>
    <t>PSA2479</t>
  </si>
  <si>
    <t>GHA2480</t>
  </si>
  <si>
    <t>VSA2481</t>
  </si>
  <si>
    <t>SFA2484</t>
  </si>
  <si>
    <t>EDA2485</t>
  </si>
  <si>
    <t>SDA2486</t>
  </si>
  <si>
    <t>DJA2487</t>
  </si>
  <si>
    <t>AHA2489</t>
  </si>
  <si>
    <t>PSA2490</t>
  </si>
  <si>
    <t>WCA2491</t>
  </si>
  <si>
    <t>DJA2492</t>
  </si>
  <si>
    <t>EDA2492</t>
  </si>
  <si>
    <t>SDA2492</t>
  </si>
  <si>
    <t>DTA2493</t>
  </si>
  <si>
    <t>HCA2494</t>
  </si>
  <si>
    <t>GFA2497</t>
  </si>
  <si>
    <t>CAA2498</t>
  </si>
  <si>
    <t>VSA2499</t>
  </si>
  <si>
    <t>ADA2500</t>
  </si>
  <si>
    <t>AGA2500</t>
  </si>
  <si>
    <t>AHA2500</t>
  </si>
  <si>
    <t>BDA2500</t>
  </si>
  <si>
    <t>CCA2500</t>
  </si>
  <si>
    <t>CTA2500</t>
  </si>
  <si>
    <t>DCA2500</t>
  </si>
  <si>
    <t>DEA2500</t>
  </si>
  <si>
    <t>EDA2500</t>
  </si>
  <si>
    <t>FOA2500</t>
  </si>
  <si>
    <t>GFA2500</t>
  </si>
  <si>
    <t>GHA2500</t>
  </si>
  <si>
    <t>GVA2500</t>
  </si>
  <si>
    <t>HCA2500</t>
  </si>
  <si>
    <t>HGA2500</t>
  </si>
  <si>
    <t>HIA2500</t>
  </si>
  <si>
    <t>HSA2500</t>
  </si>
  <si>
    <t>IDA2500</t>
  </si>
  <si>
    <t>LDA2500</t>
  </si>
  <si>
    <t>MAA2500</t>
  </si>
  <si>
    <t>MMA2500</t>
  </si>
  <si>
    <t>NSA2500</t>
  </si>
  <si>
    <t>PEA2500</t>
  </si>
  <si>
    <t>PHA2500</t>
  </si>
  <si>
    <t>PSA2500</t>
  </si>
  <si>
    <t>RVA2500</t>
  </si>
  <si>
    <t>SDA2500</t>
  </si>
  <si>
    <t>STA2500</t>
  </si>
  <si>
    <t>VSA2500</t>
  </si>
  <si>
    <t>WCA2500</t>
  </si>
  <si>
    <t>CHA2502</t>
  </si>
  <si>
    <t>DEA2502</t>
  </si>
  <si>
    <t>ADA2503</t>
  </si>
  <si>
    <t>DCA2504</t>
  </si>
  <si>
    <t>DCA2505</t>
  </si>
  <si>
    <t>HGA2506</t>
  </si>
  <si>
    <t>AGA2507</t>
  </si>
  <si>
    <t>WCA2509</t>
  </si>
  <si>
    <t>HDA2510</t>
  </si>
  <si>
    <t>PSA2510</t>
  </si>
  <si>
    <t>MIA2511</t>
  </si>
  <si>
    <t>DCA2515</t>
  </si>
  <si>
    <t>PSA2518</t>
  </si>
  <si>
    <t>PSA2519</t>
  </si>
  <si>
    <t>STA2521</t>
  </si>
  <si>
    <t>EDA2522</t>
  </si>
  <si>
    <t>LDA2526</t>
  </si>
  <si>
    <t>EDA2528</t>
  </si>
  <si>
    <t>PEA2530</t>
  </si>
  <si>
    <t>ADA2531</t>
  </si>
  <si>
    <t>HCA2532</t>
  </si>
  <si>
    <t>EDA2534</t>
  </si>
  <si>
    <t>EDA2535</t>
  </si>
  <si>
    <t>GFA2536</t>
  </si>
  <si>
    <t>MMA2537</t>
  </si>
  <si>
    <t>WCA2538</t>
  </si>
  <si>
    <t>COA2539</t>
  </si>
  <si>
    <t>HSA2541</t>
  </si>
  <si>
    <t>CDA2542</t>
  </si>
  <si>
    <t>CDA2543</t>
  </si>
  <si>
    <t>CDA2544</t>
  </si>
  <si>
    <t>DTA2544</t>
  </si>
  <si>
    <t>HSA2544</t>
  </si>
  <si>
    <t>CDA2545</t>
  </si>
  <si>
    <t>DTA2545</t>
  </si>
  <si>
    <t>EVA2545</t>
  </si>
  <si>
    <t>DTA2546</t>
  </si>
  <si>
    <t>HCA2546</t>
  </si>
  <si>
    <t>CAA2547</t>
  </si>
  <si>
    <t>CAA2548</t>
  </si>
  <si>
    <t>CCA2548</t>
  </si>
  <si>
    <t>DTA2548</t>
  </si>
  <si>
    <t>DTA2549</t>
  </si>
  <si>
    <t>SNA2549</t>
  </si>
  <si>
    <t>DTA2550</t>
  </si>
  <si>
    <t>ADA2551</t>
  </si>
  <si>
    <t>DCA2551</t>
  </si>
  <si>
    <t>DTA2551</t>
  </si>
  <si>
    <t>DTA2552</t>
  </si>
  <si>
    <t>EDA2552</t>
  </si>
  <si>
    <t>DTA2553</t>
  </si>
  <si>
    <t>MTA2553</t>
  </si>
  <si>
    <t>AEA2554</t>
  </si>
  <si>
    <t>DTA2554</t>
  </si>
  <si>
    <t>DTA2555</t>
  </si>
  <si>
    <t>HSA2555</t>
  </si>
  <si>
    <t>DTA2556</t>
  </si>
  <si>
    <t>RCA2556</t>
  </si>
  <si>
    <t>DTA2557</t>
  </si>
  <si>
    <t>STA2557</t>
  </si>
  <si>
    <t>DTA2558</t>
  </si>
  <si>
    <t>DTA2559</t>
  </si>
  <si>
    <t>ADA2566</t>
  </si>
  <si>
    <t>HCA2566</t>
  </si>
  <si>
    <t>RVA2566</t>
  </si>
  <si>
    <t>HCA2567</t>
  </si>
  <si>
    <t>CSA2568</t>
  </si>
  <si>
    <t>HUA2569</t>
  </si>
  <si>
    <t>EDA2570</t>
  </si>
  <si>
    <t>TRA2571</t>
  </si>
  <si>
    <t>ASA2572</t>
  </si>
  <si>
    <t>NAA2572</t>
  </si>
  <si>
    <t>AGA2573</t>
  </si>
  <si>
    <t>ASA2573</t>
  </si>
  <si>
    <t>NAA2573</t>
  </si>
  <si>
    <t>UAA2573</t>
  </si>
  <si>
    <t>AGA2574</t>
  </si>
  <si>
    <t>EDA2575</t>
  </si>
  <si>
    <t>HCA2576</t>
  </si>
  <si>
    <t>MMA2578</t>
  </si>
  <si>
    <t>EDA2579</t>
  </si>
  <si>
    <t>EDA2580</t>
  </si>
  <si>
    <t>BAA2583</t>
  </si>
  <si>
    <t>DTA2589</t>
  </si>
  <si>
    <t>ADA2599</t>
  </si>
  <si>
    <t>ABA2600</t>
  </si>
  <si>
    <t>ADA2600</t>
  </si>
  <si>
    <t>AHA2600</t>
  </si>
  <si>
    <t>BDA2600</t>
  </si>
  <si>
    <t>BNA2600</t>
  </si>
  <si>
    <t>CCA2600</t>
  </si>
  <si>
    <t>DCA2600</t>
  </si>
  <si>
    <t>GFA2600</t>
  </si>
  <si>
    <t>GSA2600</t>
  </si>
  <si>
    <t>HIA2600</t>
  </si>
  <si>
    <t>HSA2600</t>
  </si>
  <si>
    <t>ICA2600</t>
  </si>
  <si>
    <t>MIA2600</t>
  </si>
  <si>
    <t>PRA2600</t>
  </si>
  <si>
    <t>RGA2600</t>
  </si>
  <si>
    <t>SBA2600</t>
  </si>
  <si>
    <t>SPA2600</t>
  </si>
  <si>
    <t>WCA2600</t>
  </si>
  <si>
    <t>AAA2601</t>
  </si>
  <si>
    <t>AAA2602</t>
  </si>
  <si>
    <t>HIA2650</t>
  </si>
  <si>
    <t>AGA2657</t>
  </si>
  <si>
    <t>HIA2900</t>
  </si>
  <si>
    <t>HIA2901</t>
  </si>
  <si>
    <t>HIA2902</t>
  </si>
  <si>
    <t>HIA2903</t>
  </si>
  <si>
    <t>HIA2904</t>
  </si>
  <si>
    <t>HIA2905</t>
  </si>
  <si>
    <t>AGA2941</t>
  </si>
  <si>
    <t>ADA2950</t>
  </si>
  <si>
    <t>GVA2950</t>
  </si>
  <si>
    <t>JCA2998</t>
  </si>
  <si>
    <t>ADA2999</t>
  </si>
  <si>
    <t>AGA2999</t>
  </si>
  <si>
    <t>CCA2999</t>
  </si>
  <si>
    <t>CDA2999</t>
  </si>
  <si>
    <t>DEA2999</t>
  </si>
  <si>
    <t>EDA2999</t>
  </si>
  <si>
    <t>FOA2999</t>
  </si>
  <si>
    <t>GFA2999</t>
  </si>
  <si>
    <t>GSA2999</t>
  </si>
  <si>
    <t>GVA2999</t>
  </si>
  <si>
    <t>HCA2999</t>
  </si>
  <si>
    <t>HDA2999</t>
  </si>
  <si>
    <t>HSA2999</t>
  </si>
  <si>
    <t>LDA2999</t>
  </si>
  <si>
    <t>PSA2999</t>
  </si>
  <si>
    <t>SFA2999</t>
  </si>
  <si>
    <t>STA2999</t>
  </si>
  <si>
    <t>DFA3000</t>
  </si>
  <si>
    <t>LLA3008</t>
  </si>
  <si>
    <t>HSA3010</t>
  </si>
  <si>
    <t>LLA3010</t>
  </si>
  <si>
    <t>AHA3011</t>
  </si>
  <si>
    <t>HSA3011</t>
  </si>
  <si>
    <t>LLA3011</t>
  </si>
  <si>
    <t>LLA3012</t>
  </si>
  <si>
    <t>EVA3013</t>
  </si>
  <si>
    <t>SPA3013</t>
  </si>
  <si>
    <t>EVA3014</t>
  </si>
  <si>
    <t>HUA3014</t>
  </si>
  <si>
    <t>ADA3015</t>
  </si>
  <si>
    <t>LLA3015</t>
  </si>
  <si>
    <t>HSA3017</t>
  </si>
  <si>
    <t>GVA3021</t>
  </si>
  <si>
    <t>BDA3023</t>
  </si>
  <si>
    <t>DJA3024</t>
  </si>
  <si>
    <t>PVA3027</t>
  </si>
  <si>
    <t>DJA3029</t>
  </si>
  <si>
    <t>GSA3030</t>
  </si>
  <si>
    <t>MAA3031</t>
  </si>
  <si>
    <t>UAA3032</t>
  </si>
  <si>
    <t>LLA3033</t>
  </si>
  <si>
    <t>TRA3033</t>
  </si>
  <si>
    <t>TRA3034</t>
  </si>
  <si>
    <t>ADA3035</t>
  </si>
  <si>
    <t>HSA3036</t>
  </si>
  <si>
    <t>HSA3038</t>
  </si>
  <si>
    <t>HSA3039</t>
  </si>
  <si>
    <t>GSA3040</t>
  </si>
  <si>
    <t>BRA3042</t>
  </si>
  <si>
    <t>CCA3043</t>
  </si>
  <si>
    <t>HUA3043</t>
  </si>
  <si>
    <t>RSA3044</t>
  </si>
  <si>
    <t>LLA3066</t>
  </si>
  <si>
    <t>MMA3090</t>
  </si>
  <si>
    <t>AGA3102</t>
  </si>
  <si>
    <t>IDA3104</t>
  </si>
  <si>
    <t>EVA3110</t>
  </si>
  <si>
    <t>GFA3111</t>
  </si>
  <si>
    <t>DTA3113</t>
  </si>
  <si>
    <t>PSA3113</t>
  </si>
  <si>
    <t>PRA3117</t>
  </si>
  <si>
    <t>REA3119</t>
  </si>
  <si>
    <t>EVA3120</t>
  </si>
  <si>
    <t>HSA3120</t>
  </si>
  <si>
    <t>PEA3121</t>
  </si>
  <si>
    <t>PEA3122</t>
  </si>
  <si>
    <t>PSA3123</t>
  </si>
  <si>
    <t>PRA3124</t>
  </si>
  <si>
    <t>PRA3125</t>
  </si>
  <si>
    <t>ADA3127</t>
  </si>
  <si>
    <t>GVA3127</t>
  </si>
  <si>
    <t>LCA3127</t>
  </si>
  <si>
    <t>SNA3127</t>
  </si>
  <si>
    <t>SPA3127</t>
  </si>
  <si>
    <t>HSA3128</t>
  </si>
  <si>
    <t>PIA3129</t>
  </si>
  <si>
    <t>PIA3130</t>
  </si>
  <si>
    <t>BRA3131</t>
  </si>
  <si>
    <t>BRA3132</t>
  </si>
  <si>
    <t>UAA3133</t>
  </si>
  <si>
    <t>BRA3134</t>
  </si>
  <si>
    <t>LDA3135</t>
  </si>
  <si>
    <t>BRA3136</t>
  </si>
  <si>
    <t>EDA3138</t>
  </si>
  <si>
    <t>ADA3140</t>
  </si>
  <si>
    <t>DCA3140</t>
  </si>
  <si>
    <t>DCA3141</t>
  </si>
  <si>
    <t>PIA3143</t>
  </si>
  <si>
    <t>PIA3144</t>
  </si>
  <si>
    <t>CHA3145</t>
  </si>
  <si>
    <t>DEA3145</t>
  </si>
  <si>
    <t>DEA3146</t>
  </si>
  <si>
    <t>LDA3146</t>
  </si>
  <si>
    <t>DCA3147</t>
  </si>
  <si>
    <t>SDA3148</t>
  </si>
  <si>
    <t>CHA3152</t>
  </si>
  <si>
    <t>DEA3152</t>
  </si>
  <si>
    <t>DTA3153</t>
  </si>
  <si>
    <t>RGA3155</t>
  </si>
  <si>
    <t>MNA3156</t>
  </si>
  <si>
    <t>TRA3157</t>
  </si>
  <si>
    <t>HIA3159</t>
  </si>
  <si>
    <t>TRA3165</t>
  </si>
  <si>
    <t>TRA3166</t>
  </si>
  <si>
    <t>TRA3167</t>
  </si>
  <si>
    <t>TRA3170</t>
  </si>
  <si>
    <t>GVA3171</t>
  </si>
  <si>
    <t>TRA3171</t>
  </si>
  <si>
    <t>TRA3172</t>
  </si>
  <si>
    <t>TRA3173</t>
  </si>
  <si>
    <t>TRA3174</t>
  </si>
  <si>
    <t>TRA3176</t>
  </si>
  <si>
    <t>TRA3177</t>
  </si>
  <si>
    <t>LOA3179</t>
  </si>
  <si>
    <t>CCA3180</t>
  </si>
  <si>
    <t>AGA3181</t>
  </si>
  <si>
    <t>DCA3187</t>
  </si>
  <si>
    <t>TRA3191</t>
  </si>
  <si>
    <t>DEA3193</t>
  </si>
  <si>
    <t>HCA3198</t>
  </si>
  <si>
    <t>GHA3200</t>
  </si>
  <si>
    <t>YYA3200</t>
  </si>
  <si>
    <t>LDA3201</t>
  </si>
  <si>
    <t>GVA3206</t>
  </si>
  <si>
    <t>DEA3207</t>
  </si>
  <si>
    <t>GVA3207</t>
  </si>
  <si>
    <t>GVA3209</t>
  </si>
  <si>
    <t>AGA3211</t>
  </si>
  <si>
    <t>AGA3212</t>
  </si>
  <si>
    <t>GVA3212</t>
  </si>
  <si>
    <t>AGA3213</t>
  </si>
  <si>
    <t>GVA3214</t>
  </si>
  <si>
    <t>GVA3215</t>
  </si>
  <si>
    <t>GVA3216</t>
  </si>
  <si>
    <t>GVA3217</t>
  </si>
  <si>
    <t>GVA3218</t>
  </si>
  <si>
    <t>VSA3218</t>
  </si>
  <si>
    <t>EVA3242</t>
  </si>
  <si>
    <t>SPA3245</t>
  </si>
  <si>
    <t>HSA3306</t>
  </si>
  <si>
    <t>MSA3306</t>
  </si>
  <si>
    <t>TRA3318</t>
  </si>
  <si>
    <t>TRA3323</t>
  </si>
  <si>
    <t>EVA3330</t>
  </si>
  <si>
    <t>EVA3401</t>
  </si>
  <si>
    <t>EVA3406</t>
  </si>
  <si>
    <t>EVA3407</t>
  </si>
  <si>
    <t>EVA3410</t>
  </si>
  <si>
    <t>EVA3411</t>
  </si>
  <si>
    <t>EVA3450</t>
  </si>
  <si>
    <t>AGA3461</t>
  </si>
  <si>
    <t>EVA3500</t>
  </si>
  <si>
    <t>EVA3510</t>
  </si>
  <si>
    <t>EVA3640</t>
  </si>
  <si>
    <t>EVA3650</t>
  </si>
  <si>
    <t>EVA3660</t>
  </si>
  <si>
    <t>EVA3670</t>
  </si>
  <si>
    <t>EVA3680</t>
  </si>
  <si>
    <t>DTA3701</t>
  </si>
  <si>
    <t>PSA3702</t>
  </si>
  <si>
    <t>TRA3702</t>
  </si>
  <si>
    <t>GFA3708</t>
  </si>
  <si>
    <t>GFA3709</t>
  </si>
  <si>
    <t>GFA3711</t>
  </si>
  <si>
    <t>GFA3712</t>
  </si>
  <si>
    <t>GFA3714</t>
  </si>
  <si>
    <t>RCA3720</t>
  </si>
  <si>
    <t>RGA3721</t>
  </si>
  <si>
    <t>MMA3722</t>
  </si>
  <si>
    <t>RGA3725</t>
  </si>
  <si>
    <t>IDA3727</t>
  </si>
  <si>
    <t>DTA3728</t>
  </si>
  <si>
    <t>TRA3729</t>
  </si>
  <si>
    <t>LDA3732</t>
  </si>
  <si>
    <t>TRA3736</t>
  </si>
  <si>
    <t>DTA3737</t>
  </si>
  <si>
    <t>TRA3738</t>
  </si>
  <si>
    <t>TRA3739</t>
  </si>
  <si>
    <t>TRA3740</t>
  </si>
  <si>
    <t>TRA3741</t>
  </si>
  <si>
    <t>TRA3742</t>
  </si>
  <si>
    <t>RVA3745</t>
  </si>
  <si>
    <t>DCA3748</t>
  </si>
  <si>
    <t>LDA3752</t>
  </si>
  <si>
    <t>HCA3791</t>
  </si>
  <si>
    <t>TRA3795</t>
  </si>
  <si>
    <t>TRA3799</t>
  </si>
  <si>
    <t>EVA3810</t>
  </si>
  <si>
    <t>TRA3848</t>
  </si>
  <si>
    <t>DTA3849</t>
  </si>
  <si>
    <t>DTA3850</t>
  </si>
  <si>
    <t>DTA3853</t>
  </si>
  <si>
    <t>DTA3856</t>
  </si>
  <si>
    <t>DTA3857</t>
  </si>
  <si>
    <t>DTA3859</t>
  </si>
  <si>
    <t>DTA3860</t>
  </si>
  <si>
    <t>EVA4000</t>
  </si>
  <si>
    <t>CLA4001</t>
  </si>
  <si>
    <t>DCA4002</t>
  </si>
  <si>
    <t>DEA4003</t>
  </si>
  <si>
    <t>GFA4007</t>
  </si>
  <si>
    <t>STA4008</t>
  </si>
  <si>
    <t>LDA4009</t>
  </si>
  <si>
    <t>EVA4010</t>
  </si>
  <si>
    <t>WCA4010</t>
  </si>
  <si>
    <t>REA4011</t>
  </si>
  <si>
    <t>IAA4013</t>
  </si>
  <si>
    <t>IAA4014</t>
  </si>
  <si>
    <t>WCA4021</t>
  </si>
  <si>
    <t>WCA4030</t>
  </si>
  <si>
    <t>WCA4040</t>
  </si>
  <si>
    <t>WCA4070</t>
  </si>
  <si>
    <t>EVA4100</t>
  </si>
  <si>
    <t>WCA4110</t>
  </si>
  <si>
    <t>WCA4140</t>
  </si>
  <si>
    <t>HSA4202</t>
  </si>
  <si>
    <t>ADA4203</t>
  </si>
  <si>
    <t>ADA4204</t>
  </si>
  <si>
    <t>ADA4208</t>
  </si>
  <si>
    <t>EDA4209</t>
  </si>
  <si>
    <t>EDA4210</t>
  </si>
  <si>
    <t>EVA4210</t>
  </si>
  <si>
    <t>EDA4211</t>
  </si>
  <si>
    <t>ADA4213</t>
  </si>
  <si>
    <t>ADA4214</t>
  </si>
  <si>
    <t>ADA4215</t>
  </si>
  <si>
    <t>ADA4216</t>
  </si>
  <si>
    <t>AGA4216</t>
  </si>
  <si>
    <t>DCA4216</t>
  </si>
  <si>
    <t>PSA4216</t>
  </si>
  <si>
    <t>RVA4216</t>
  </si>
  <si>
    <t>ADA4219</t>
  </si>
  <si>
    <t>EVA4220</t>
  </si>
  <si>
    <t>SDA4221</t>
  </si>
  <si>
    <t>SDA4222</t>
  </si>
  <si>
    <t>ADA4230</t>
  </si>
  <si>
    <t>EVA4230</t>
  </si>
  <si>
    <t>PSA4230</t>
  </si>
  <si>
    <t>ADA4231</t>
  </si>
  <si>
    <t>AGA4240</t>
  </si>
  <si>
    <t>EVA4240</t>
  </si>
  <si>
    <t>WFA4309</t>
  </si>
  <si>
    <t>WFA4310</t>
  </si>
  <si>
    <t>WFA4311</t>
  </si>
  <si>
    <t>WFA4312</t>
  </si>
  <si>
    <t>WFA4313</t>
  </si>
  <si>
    <t>WFA4315</t>
  </si>
  <si>
    <t>EVA4316</t>
  </si>
  <si>
    <t>WFA4316</t>
  </si>
  <si>
    <t>WFA4317</t>
  </si>
  <si>
    <t>WFA4319</t>
  </si>
  <si>
    <t>WFA4320</t>
  </si>
  <si>
    <t>WFA4321</t>
  </si>
  <si>
    <t>WFA4322</t>
  </si>
  <si>
    <t>WFA4324</t>
  </si>
  <si>
    <t>WFA4331</t>
  </si>
  <si>
    <t>WFA4332</t>
  </si>
  <si>
    <t>WFA4333</t>
  </si>
  <si>
    <t>WFA4335</t>
  </si>
  <si>
    <t>WFA4336</t>
  </si>
  <si>
    <t>EVA4500</t>
  </si>
  <si>
    <t>TRA4501</t>
  </si>
  <si>
    <t>TRA4502</t>
  </si>
  <si>
    <t>HCA4560</t>
  </si>
  <si>
    <t>HCA4640</t>
  </si>
  <si>
    <t>HCA4770</t>
  </si>
  <si>
    <t>HCA4850</t>
  </si>
  <si>
    <t>AAA5005</t>
  </si>
  <si>
    <t>HSA5007</t>
  </si>
  <si>
    <t>ADA5010</t>
  </si>
  <si>
    <t>SFA5010</t>
  </si>
  <si>
    <t>ADA5012</t>
  </si>
  <si>
    <t>AAA5013</t>
  </si>
  <si>
    <t>SFA5022</t>
  </si>
  <si>
    <t>SFA5030</t>
  </si>
  <si>
    <t>AAA5040</t>
  </si>
  <si>
    <t>DTA5052</t>
  </si>
  <si>
    <t>DTA5053</t>
  </si>
  <si>
    <t>DTA5055</t>
  </si>
  <si>
    <t>DTA5056</t>
  </si>
  <si>
    <t>DTA5057</t>
  </si>
  <si>
    <t>DTA5058</t>
  </si>
  <si>
    <t>DTA5059</t>
  </si>
  <si>
    <t>DTA5060</t>
  </si>
  <si>
    <t>DTA5061</t>
  </si>
  <si>
    <t>DTA5062</t>
  </si>
  <si>
    <t>DTA5063</t>
  </si>
  <si>
    <t>DTA5064</t>
  </si>
  <si>
    <t>DTA5065</t>
  </si>
  <si>
    <t>DTA5066</t>
  </si>
  <si>
    <t>DTA5067</t>
  </si>
  <si>
    <t>DTA5068</t>
  </si>
  <si>
    <t>DTA5069</t>
  </si>
  <si>
    <t>DTA5070</t>
  </si>
  <si>
    <t>DTA5071</t>
  </si>
  <si>
    <t>DTA5072</t>
  </si>
  <si>
    <t>DTA5074</t>
  </si>
  <si>
    <t>DTA5075</t>
  </si>
  <si>
    <t>AGA5361</t>
  </si>
  <si>
    <t>TRA6071</t>
  </si>
  <si>
    <t>TRA6201</t>
  </si>
  <si>
    <t>TRA6210</t>
  </si>
  <si>
    <t>AGA6211</t>
  </si>
  <si>
    <t>AGA6212</t>
  </si>
  <si>
    <t>AGA6311</t>
  </si>
  <si>
    <t>TRA6360</t>
  </si>
  <si>
    <t>TRA6372</t>
  </si>
  <si>
    <t>TRA6420</t>
  </si>
  <si>
    <t>TRA6491</t>
  </si>
  <si>
    <t>EVA7000</t>
  </si>
  <si>
    <t>TRA7090</t>
  </si>
  <si>
    <t>AGA7361</t>
  </si>
  <si>
    <t>AGA7511</t>
  </si>
  <si>
    <t>AGA7561</t>
  </si>
  <si>
    <t>AGA8001</t>
  </si>
  <si>
    <t>EVA8001</t>
  </si>
  <si>
    <t>AGA8002</t>
  </si>
  <si>
    <t>EVA8002</t>
  </si>
  <si>
    <t>EVA8003</t>
  </si>
  <si>
    <t>AGA8004</t>
  </si>
  <si>
    <t>EVA8004</t>
  </si>
  <si>
    <t>EVA8005</t>
  </si>
  <si>
    <t>EVA8006</t>
  </si>
  <si>
    <t>EVA8071</t>
  </si>
  <si>
    <t>EVA8101</t>
  </si>
  <si>
    <t>AGA8202</t>
  </si>
  <si>
    <t>AGA8203</t>
  </si>
  <si>
    <t>AGA8207</t>
  </si>
  <si>
    <t>AGA8209</t>
  </si>
  <si>
    <t>AGA8213</t>
  </si>
  <si>
    <t>AGA8214</t>
  </si>
  <si>
    <t>AGA8215</t>
  </si>
  <si>
    <t>AGA8217</t>
  </si>
  <si>
    <t>AGA8219</t>
  </si>
  <si>
    <t>AGA8220</t>
  </si>
  <si>
    <t>EVA8241</t>
  </si>
  <si>
    <t>EVA8302</t>
  </si>
  <si>
    <t>AGA8503</t>
  </si>
  <si>
    <t>AGA8505</t>
  </si>
  <si>
    <t>AGA8506</t>
  </si>
  <si>
    <t>AGA8507</t>
  </si>
  <si>
    <t>AGA8508</t>
  </si>
  <si>
    <t>AGA8509</t>
  </si>
  <si>
    <t>AGA8510</t>
  </si>
  <si>
    <t>AGA8513</t>
  </si>
  <si>
    <t>AGA8514</t>
  </si>
  <si>
    <t>AGA8520</t>
  </si>
  <si>
    <t>AGA8521</t>
  </si>
  <si>
    <t>AGA8524</t>
  </si>
  <si>
    <t>AGA8525</t>
  </si>
  <si>
    <t>AGA8529</t>
  </si>
  <si>
    <t>AGA8531</t>
  </si>
  <si>
    <t>AGA8532</t>
  </si>
  <si>
    <t>AGA8533</t>
  </si>
  <si>
    <t>AGA8534</t>
  </si>
  <si>
    <t>AGA8536</t>
  </si>
  <si>
    <t>AGA8539</t>
  </si>
  <si>
    <t>AGA8540</t>
  </si>
  <si>
    <t>AGA8541</t>
  </si>
  <si>
    <t>AGA8542</t>
  </si>
  <si>
    <t>AGA8547</t>
  </si>
  <si>
    <t>AGA8548</t>
  </si>
  <si>
    <t>AGA8591</t>
  </si>
  <si>
    <t>AGA8602</t>
  </si>
  <si>
    <t>AGA8603</t>
  </si>
  <si>
    <t>AGA8605</t>
  </si>
  <si>
    <t>AGA8607</t>
  </si>
  <si>
    <t>AGA8614</t>
  </si>
  <si>
    <t>AGA8615</t>
  </si>
  <si>
    <t>AGA8617</t>
  </si>
  <si>
    <t>AGA8620</t>
  </si>
  <si>
    <t>AGA8621</t>
  </si>
  <si>
    <t>AGA8623</t>
  </si>
  <si>
    <t>AGA8629</t>
  </si>
  <si>
    <t>AGA8633</t>
  </si>
  <si>
    <t>EVA8811</t>
  </si>
  <si>
    <t>AGA9000</t>
  </si>
  <si>
    <t>AHA9000</t>
  </si>
  <si>
    <t>DCA9000</t>
  </si>
  <si>
    <t>DJA9000</t>
  </si>
  <si>
    <t>EDA9000</t>
  </si>
  <si>
    <t>EVA9000</t>
  </si>
  <si>
    <t>GFA9000</t>
  </si>
  <si>
    <t>GSA9000</t>
  </si>
  <si>
    <t>GVA9000</t>
  </si>
  <si>
    <t>HSA9000</t>
  </si>
  <si>
    <t>MAA9000</t>
  </si>
  <si>
    <t>PSA9000</t>
  </si>
  <si>
    <t>WCA9000</t>
  </si>
  <si>
    <t>AGA9001</t>
  </si>
  <si>
    <t>HSA9001</t>
  </si>
  <si>
    <t>TRA9003</t>
  </si>
  <si>
    <t>TRA9005</t>
  </si>
  <si>
    <t>AGA9006</t>
  </si>
  <si>
    <t>EVA9006</t>
  </si>
  <si>
    <t>EVA9016</t>
  </si>
  <si>
    <t>AGA9109</t>
  </si>
  <si>
    <t>AGA9110</t>
  </si>
  <si>
    <t>AGA9119</t>
  </si>
  <si>
    <t>AGA9124</t>
  </si>
  <si>
    <t>AGA9125</t>
  </si>
  <si>
    <t>AGA9132</t>
  </si>
  <si>
    <t>AAA9202</t>
  </si>
  <si>
    <t>AGA9202</t>
  </si>
  <si>
    <t>AAA9203</t>
  </si>
  <si>
    <t>AGA9203</t>
  </si>
  <si>
    <t>AGA9206</t>
  </si>
  <si>
    <t>AGA9207</t>
  </si>
  <si>
    <t>AGA9208</t>
  </si>
  <si>
    <t>AGA9210</t>
  </si>
  <si>
    <t>EVA9210</t>
  </si>
  <si>
    <t>AGA9211</t>
  </si>
  <si>
    <t>AGA9213</t>
  </si>
  <si>
    <t>AGA9214</t>
  </si>
  <si>
    <t>AGA9215</t>
  </si>
  <si>
    <t>AAA9220</t>
  </si>
  <si>
    <t>AGA9220</t>
  </si>
  <si>
    <t>AAA9221</t>
  </si>
  <si>
    <t>AGA9222</t>
  </si>
  <si>
    <t>AGA9223</t>
  </si>
  <si>
    <t>AGA9224</t>
  </si>
  <si>
    <t>AAA9230</t>
  </si>
  <si>
    <t>AAA9240</t>
  </si>
  <si>
    <t>AGA9400</t>
  </si>
  <si>
    <t>TRA9410</t>
  </si>
  <si>
    <t>AGA9425</t>
  </si>
  <si>
    <t>AAA9500</t>
  </si>
  <si>
    <t>EVA9500</t>
  </si>
  <si>
    <t>AGA9602</t>
  </si>
  <si>
    <t>AGA9603</t>
  </si>
  <si>
    <t>AGA9605</t>
  </si>
  <si>
    <t>AGA9900</t>
  </si>
  <si>
    <t>ACCOUNTANCY BOARD Total</t>
  </si>
  <si>
    <t>DEPARTMENT OF ADMINISTRATION Total</t>
  </si>
  <si>
    <t>RADIATION REGULATORY Total</t>
  </si>
  <si>
    <t>AFFIRMATIVE ACTION Total</t>
  </si>
  <si>
    <t>ATTORNEY GENERAL OFFICE Total</t>
  </si>
  <si>
    <t>DEPARTMENT OF AGRICULTURE Total</t>
  </si>
  <si>
    <t>ACUPUNCTURE BOARD OF EXAMMINERS Total</t>
  </si>
  <si>
    <t>BOARD OF APPRAISAL Total</t>
  </si>
  <si>
    <t>AUTOMOBILE THEFT AUTHORITY Total</t>
  </si>
  <si>
    <t>AUDITOR GENERAL Total</t>
  </si>
  <si>
    <t>BOARD OF ATHLETIC TRAINING Total</t>
  </si>
  <si>
    <t>BOARD OF BARBERS Total</t>
  </si>
  <si>
    <t>BANKING DEPARTMENT Total</t>
  </si>
  <si>
    <t>BOARD OF FINGERPRINTING Total</t>
  </si>
  <si>
    <t>BOARD OF BEHAVIORAL HEALTH EXAMINERS Total</t>
  </si>
  <si>
    <t>BOARD OF NURSING Total</t>
  </si>
  <si>
    <t>BOARD OF REGENTS Total</t>
  </si>
  <si>
    <t>#N/A Total</t>
  </si>
  <si>
    <t>BOARD OF COSMETOLOGY Total</t>
  </si>
  <si>
    <t>CORPORATION COMMISSION Total</t>
  </si>
  <si>
    <t>EARLY CHILDHOOD DEVELOP AND HEALTH BOARD Total</t>
  </si>
  <si>
    <t>BOARD OF CHIROPRACTIC EXAMINERS Total</t>
  </si>
  <si>
    <t>EXPOSITION AND STATE FAIR Total</t>
  </si>
  <si>
    <t>COURT OF APPEALS, DIVISION I Total</t>
  </si>
  <si>
    <t>STATE BOARD FOR CHARTER SCHOOLS Total</t>
  </si>
  <si>
    <t>COURT OF APPEALS, DIVISION II Total</t>
  </si>
  <si>
    <t>DEPARTMENT OF CORRECTIONS Total</t>
  </si>
  <si>
    <t>DEPARTMENT OF ECONOMIC SECURITY Total</t>
  </si>
  <si>
    <t>COUNCIL FOR THE HEARING IMPAIRED Total</t>
  </si>
  <si>
    <t>DEPARTMENT OF JUVENILE CORRECTIONS Total</t>
  </si>
  <si>
    <t>BOARD OF DISPENSING OPTICIANS Total</t>
  </si>
  <si>
    <t>DEPARTMENT OF TRANSPORTATION Total</t>
  </si>
  <si>
    <t>BOARD OF DENTAL EXAMINERS Total</t>
  </si>
  <si>
    <t>CITIZENS CLEAN ELECTION COMMISSION Total</t>
  </si>
  <si>
    <t>DEPARTMENT OF EDUCATION Total</t>
  </si>
  <si>
    <t>BOARD OF EQUALIZATION Total</t>
  </si>
  <si>
    <t>DEPARTMENT OF ENVIRONMENTAL QUALITY Total</t>
  </si>
  <si>
    <t>BOARD OF FUNERAL DIRECTORS AND EMBALMERS Total</t>
  </si>
  <si>
    <t>GAME AND FISH DEPARTMENT Total</t>
  </si>
  <si>
    <t>GOVERNOR’S OFFICE OF HIGHWAY SAFETY Total</t>
  </si>
  <si>
    <t>DEPARTMENT OF GAMING Total</t>
  </si>
  <si>
    <t>GEOLOGICAL SURVEY Total</t>
  </si>
  <si>
    <t>GOVERNOR'S OFFICE Total</t>
  </si>
  <si>
    <t>HEALTH CARE COST CONTAINMENT SYSTEM Total</t>
  </si>
  <si>
    <t>ARIZONA DEPARTMENT OF HOUSING Total</t>
  </si>
  <si>
    <t>HOMEOPATHIC MEDICAL EXAMINERS BOARD Total</t>
  </si>
  <si>
    <t>OFFICE OF ADMINISTRATIVE HEARINGS Total</t>
  </si>
  <si>
    <t>HISTORICAL SOCIETY Total</t>
  </si>
  <si>
    <t>DEPARTMENT OF HOMELAND SECURITY Total</t>
  </si>
  <si>
    <t>HOUSE OF REPRESENTATIVES Total</t>
  </si>
  <si>
    <t>DEPARTMENT OF HEALTH SERVICES Total</t>
  </si>
  <si>
    <t>COMMISSION ON THE ARTS Total</t>
  </si>
  <si>
    <t>COMMISSION OF INDIAN AFFAIRS Total</t>
  </si>
  <si>
    <t>OCCUPATIONAL SAFETY AND HEALTH REVIEW BOARD Total</t>
  </si>
  <si>
    <t>INDUSTRIAL COMMISSION OF ARIZONA Total</t>
  </si>
  <si>
    <t>DEPARTMENT OF INSURANCE Total</t>
  </si>
  <si>
    <t>CRIMINAL JUSTICE COMMISSION Total</t>
  </si>
  <si>
    <t>JOINT LEGISLATIVE BUDGET COMMITTEE Total</t>
  </si>
  <si>
    <t>DEPARTMENT OF LIBRARY, ARCHIVES AND PUBLIC RECORDS Total</t>
  </si>
  <si>
    <t>LEGISLATIVE COUNCIL Total</t>
  </si>
  <si>
    <t>STATE LAND DEPARTMENT Total</t>
  </si>
  <si>
    <t>DEPARTMENT OF LIQUOR LICENSES AND CONTROL Total</t>
  </si>
  <si>
    <t>LOTTERY Total</t>
  </si>
  <si>
    <t>LAW ENFORCEMENT MERIT SYSTEM Total</t>
  </si>
  <si>
    <t>DEPARTMENT OF EMERGENCY AND MILITARY Total</t>
  </si>
  <si>
    <t>MEDICAL EXAMINERS BOARD Total</t>
  </si>
  <si>
    <t>STATE MINE INSPECTOR Total</t>
  </si>
  <si>
    <t>DEPARTMENT OF BUILDING AND FIRE SAFETY Total</t>
  </si>
  <si>
    <t>MEDICAL STUDENT LOANS BOARD Total</t>
  </si>
  <si>
    <t>BOARD OF MASSAGE THERAPY Total</t>
  </si>
  <si>
    <t>NORTHERN ARIZONA UNIVERSITY Total</t>
  </si>
  <si>
    <t>NATUROPATHIC PHYSICIANS BOARD OF ARIZONA Total</t>
  </si>
  <si>
    <t>BOARD OF EXAMINERS NURSING HOMES ADMINISTRATORS Total</t>
  </si>
  <si>
    <t>NAVIGABLE STREAMS ADJUDICATION COMMISSION Total</t>
  </si>
  <si>
    <t>BOARD OF OPTOMETRY Total</t>
  </si>
  <si>
    <t>BOARD OF OSTEOPATHIC EXAMINERS Total</t>
  </si>
  <si>
    <t>BOARD OF OCCUPATIONAL THERAPY EXAMINERS Total</t>
  </si>
  <si>
    <t>PERSONNEL BOARD Total</t>
  </si>
  <si>
    <t>PARENTS COMMISSION ON DRUG EDUCATION AND PREVENTION Total</t>
  </si>
  <si>
    <t>COMMISSION ON POSTSECONDARY EDUCATION Total</t>
  </si>
  <si>
    <t>PRESCOTT HISTORICAL SOCIETY Total</t>
  </si>
  <si>
    <t>ARIZONA PIONEERS' HOME Total</t>
  </si>
  <si>
    <t>STATE BOARD OF PHARMACY Total</t>
  </si>
  <si>
    <t>BOARD OF PODIATRY EXAMINERS Total</t>
  </si>
  <si>
    <t>BOARD OF EXECUTIVE CLEMENCY Total</t>
  </si>
  <si>
    <t>STATE PARKS BOARD Total</t>
  </si>
  <si>
    <t>DEPARTMENT OF PUBLIC SAFETY Total</t>
  </si>
  <si>
    <t>BOARD OF PHYSICAL THERAPY EXAMINERS Total</t>
  </si>
  <si>
    <t>STATE BOARD OF PRIVATE POSTSECONDARY EDUCATION Total</t>
  </si>
  <si>
    <t>BOARD OF RESPIRATORY CARE EXAMINERS Total</t>
  </si>
  <si>
    <t>DEPARTMENT OF RACING Total</t>
  </si>
  <si>
    <t>INDEPENDENT REDISTRICTING COMMISSION Total</t>
  </si>
  <si>
    <t>REAL ESTATE Total</t>
  </si>
  <si>
    <t>REGISTRAR OF CONTRACTORS Total</t>
  </si>
  <si>
    <t>PUBLIC SAFETY RETIREMENT Total</t>
  </si>
  <si>
    <t>STATE RETIREMENT SYSTEM Total</t>
  </si>
  <si>
    <t>DEPARTMENT OF REVENUE Total</t>
  </si>
  <si>
    <t>STRUCTURAL PEST CONTROL Total</t>
  </si>
  <si>
    <t>STATE SCHOOL FOR THE DEAF AND BLIND Total</t>
  </si>
  <si>
    <t>BOARD FOR SCHOOL CAPITAL FACILITIES Total</t>
  </si>
  <si>
    <t>STATE SENATE Total</t>
  </si>
  <si>
    <t>SUPREME COURT Total</t>
  </si>
  <si>
    <t>SECRETARY OF STATE Total</t>
  </si>
  <si>
    <t>BOARD OF PSYCHOLOGIST EXAMINERS Total</t>
  </si>
  <si>
    <t>BOARD OF TECHNICAL Total</t>
  </si>
  <si>
    <t>OFFICE OF TOURISM Total</t>
  </si>
  <si>
    <t>TREASURER'S OFFICE Total</t>
  </si>
  <si>
    <t>BOARD OF TAX APPEALS Total</t>
  </si>
  <si>
    <t>UNIVERSITY OF ARIZONA Total</t>
  </si>
  <si>
    <t>UNIFORM STATE LAWS COMMISSION Total</t>
  </si>
  <si>
    <t>RESIDENTIAL UTILITY CONSUMER OFFICE Total</t>
  </si>
  <si>
    <t>VETERAN'S SERVICE COMMISSION Total</t>
  </si>
  <si>
    <t>VETERINARY MEDICAL EXAMINERS BOARD Total</t>
  </si>
  <si>
    <t>WATER RESOURCES Total</t>
  </si>
  <si>
    <t>WATER INFRASTRUCTRUE FINANCE Total</t>
  </si>
  <si>
    <t>DEPARTMENT OF WEIGHTS AND MEASURES Total</t>
  </si>
  <si>
    <t>GENERAL FUND Total</t>
  </si>
  <si>
    <t>CREDIT CARD ADMINISTRATION CLEARING FUND Total</t>
  </si>
  <si>
    <t>CREDIT CARD DISTRIBUTION CLEARING FUND Total</t>
  </si>
  <si>
    <t>CERTIFICATE OF PARTICIPATION Total</t>
  </si>
  <si>
    <t>2010A LOTTERY REVENUE BOND DEBT SERVICE Total</t>
  </si>
  <si>
    <t>NAU PAYROLL CLEARING Total</t>
  </si>
  <si>
    <t>UAA PAYROLL CLEARING Total</t>
  </si>
  <si>
    <t>ADOA PAYROLL CLEARING FUND Total</t>
  </si>
  <si>
    <t>ASU PAYROLL CLEARING FUND Total</t>
  </si>
  <si>
    <t>PAYROLL ADMINISTRATION FUND Total</t>
  </si>
  <si>
    <t>ALTERNATIVE CONTRIBUTION RATE CLEARING Total</t>
  </si>
  <si>
    <t>ACH RETURN &amp; REVERSAL &amp; REFUSED REVERSAL Total</t>
  </si>
  <si>
    <t>GENERAL FIXED ASSETS Total</t>
  </si>
  <si>
    <t>BOARD OF ACCOUNTANCY FUND Total</t>
  </si>
  <si>
    <t>CREDIT CARD CLEARING FUND Total</t>
  </si>
  <si>
    <t>PERSONNEL DIVISION FUND Total</t>
  </si>
  <si>
    <t>CAPITAL OUTLAY STABILIZATION Total</t>
  </si>
  <si>
    <t>FEDERAL GRANTS Total</t>
  </si>
  <si>
    <t>DOA AOADA Total</t>
  </si>
  <si>
    <t>ADOA DONATIONS Total</t>
  </si>
  <si>
    <t>CORRECTIONS FUND Total</t>
  </si>
  <si>
    <t>STATE LOTTERY FUND Total</t>
  </si>
  <si>
    <t>ARRF-PSCC DETAIL DESIGN INTEROPERABILITY Total</t>
  </si>
  <si>
    <t>INFORMATION TECHNOLOGY FUND Total</t>
  </si>
  <si>
    <t>DOA 911 EMERG TELECOM SVCS REVOLVING Total</t>
  </si>
  <si>
    <t>AIR QUALITY FUND Total</t>
  </si>
  <si>
    <t>STATE EMPLOYEE RIDE SHARE Total</t>
  </si>
  <si>
    <t>STATE MONUMENT AND MEMORIAL FUND Total</t>
  </si>
  <si>
    <t>INTERAGENCY SERVICE AGREEMENT FUND Total</t>
  </si>
  <si>
    <t>ADOA SPECIAL EVENTS FUND Total</t>
  </si>
  <si>
    <t>STATE WEB PORTAL FUND Total</t>
  </si>
  <si>
    <t>DEPT OF CORRECTIONS BUILDING RENEWAL Total</t>
  </si>
  <si>
    <t>AUTOMATION PROJECTS FUND Total</t>
  </si>
  <si>
    <t>TRANSPARENCY WEBSITE Total</t>
  </si>
  <si>
    <t>STIMULUS STATEWIDE ADMIN FUND Total</t>
  </si>
  <si>
    <t>FEDERAL ECONOMIC RECOVERY FUND Total</t>
  </si>
  <si>
    <t>SPECIAL EMPLOYEE HEALTH Total</t>
  </si>
  <si>
    <t>ERE BENEFITS ADMINISTRATION Total</t>
  </si>
  <si>
    <t>LEGIS-EXEC-JUDICL PUBLIC BUILDINGS LAND Total</t>
  </si>
  <si>
    <t>PENITENTIARY LAND EARNINGS Total</t>
  </si>
  <si>
    <t>ADMIN - AFIS II COLLECTIONS Total</t>
  </si>
  <si>
    <t>MOTOR POOL REVOLVING Total</t>
  </si>
  <si>
    <t>SPECIAL SERVICES Total</t>
  </si>
  <si>
    <t>CO-OP ST PURCH AG 41-2632 Total</t>
  </si>
  <si>
    <t>SURPLUS PROPERTY-STATE Total</t>
  </si>
  <si>
    <t>SURPLUS PROPERTY-FEDERAL Total</t>
  </si>
  <si>
    <t>RISK MANAGEMENT FUND Total</t>
  </si>
  <si>
    <t>CONSTRUCTION INSURANCE FUND Total</t>
  </si>
  <si>
    <t>AUTOMATION OPERATIONS FUND Total</t>
  </si>
  <si>
    <t>TELECOMMUNICATIONS FUND Total</t>
  </si>
  <si>
    <t>PLTO COLLECTIONS Total</t>
  </si>
  <si>
    <t>2008A 4000 PRISON WASTEWATER PROJECT Total</t>
  </si>
  <si>
    <t>RADIATION CERTIFICATION Total</t>
  </si>
  <si>
    <t>NUCLEAR EMERGENCY MANAGEMENT Total</t>
  </si>
  <si>
    <t>LASER SAFETY FUND Total</t>
  </si>
  <si>
    <t>RADIATION REGULATORY FEE FUND Total</t>
  </si>
  <si>
    <t>ATTORNEY GENERAL FEDERAL FUND Total</t>
  </si>
  <si>
    <t>ATTORNEY GENERAL ANTI-RACKETEERING Total</t>
  </si>
  <si>
    <t>ATTY. GEN. LIABILITY DEFENSE Total</t>
  </si>
  <si>
    <t>APAAC OPERATING FUND Total</t>
  </si>
  <si>
    <t>CJEF COUNTY ATTORNEYS Total</t>
  </si>
  <si>
    <t>STATE AID TO INDIGENT DEFENSE Total</t>
  </si>
  <si>
    <t>WESTERN STATES PROJECT Total</t>
  </si>
  <si>
    <t>CONSUMER RESTITUTION SUBACCOUNT Total</t>
  </si>
  <si>
    <t>CONSUMER REMEDIATION SUBACCOUNT Total</t>
  </si>
  <si>
    <t>ATTORNEY GENERAL AGENCY SERVICES FUND Total</t>
  </si>
  <si>
    <t>MDL-ENFORCEMENT TRUST Total</t>
  </si>
  <si>
    <t>ATTORNEY GENERAL'S TRUST FUND Total</t>
  </si>
  <si>
    <t>COURT ORDERED TRUST FUNDS Total</t>
  </si>
  <si>
    <t>CERF OPERATING ACCT Total</t>
  </si>
  <si>
    <t>CERF-PASS-THRU Total</t>
  </si>
  <si>
    <t>CERF SUSPENSE ACCOUNT Total</t>
  </si>
  <si>
    <t>COLORADO RIVER LAND CLAIMS REVOLVING FUN Total</t>
  </si>
  <si>
    <t>RISK MANAGEMENT REVOLVING FUND Total</t>
  </si>
  <si>
    <t>AG LEGAL SERVICES COST ALLOCATION FUND Total</t>
  </si>
  <si>
    <t>ADOT MOTOR CARRIER FUND Total</t>
  </si>
  <si>
    <t>CFRF Total</t>
  </si>
  <si>
    <t>ATRF Total</t>
  </si>
  <si>
    <t>PROCESSING CRIM CASES Total</t>
  </si>
  <si>
    <t>VICTIMS RIGHTS FUND Total</t>
  </si>
  <si>
    <t>VW ACJC GRANT Total</t>
  </si>
  <si>
    <t>IFED ASSET SHAR-JUSTICE Total</t>
  </si>
  <si>
    <t>IFED ASSET SHAR-TRSRY Total</t>
  </si>
  <si>
    <t>ASU PD - FEDERAL Total</t>
  </si>
  <si>
    <t>DPS JUSTICE - FEDERAL Total</t>
  </si>
  <si>
    <t>CHANDLER PD - FEDERAL Total</t>
  </si>
  <si>
    <t>DOUGLAS PD - FEDERAL Total</t>
  </si>
  <si>
    <t>AVONDALE PD - FEDERAL Total</t>
  </si>
  <si>
    <t>TOWN OF GILBERT - FED Total</t>
  </si>
  <si>
    <t>DPS TREASURY - FEDERAL Total</t>
  </si>
  <si>
    <t>CASA GRANDE PD - FEDERAL Total</t>
  </si>
  <si>
    <t>SIERRA VISTA PD - FEDERAL Total</t>
  </si>
  <si>
    <t>ICPA98-045 HANOVER FINANCIAL Total</t>
  </si>
  <si>
    <t>ICPA98-138 PMT Total</t>
  </si>
  <si>
    <t>ICPA05-084BAUMGARDNER Total</t>
  </si>
  <si>
    <t>ICPA98-164 PIN INV CLUB Total</t>
  </si>
  <si>
    <t>IFFD91-217 BELDEN Total</t>
  </si>
  <si>
    <t>ICPA04-100 BB FINANCIAL BENEFITS Total</t>
  </si>
  <si>
    <t>ICPA97-294 WEINER Total</t>
  </si>
  <si>
    <t>IMDL CONSUMER PROTECTN Total</t>
  </si>
  <si>
    <t>ICPA00-143 ETHICO MED MGT Total</t>
  </si>
  <si>
    <t>ICPA00-092 CALUMET SLAG Total</t>
  </si>
  <si>
    <t>ICPA00-298 SCAFETTA Total</t>
  </si>
  <si>
    <t>ICPA01-219 HOTEL CONNECT LLC Total</t>
  </si>
  <si>
    <t>ICPA01-144 BLECHMAN CASE Total</t>
  </si>
  <si>
    <t>ICPA02-305 TURN TWO TRADING CLUB Total</t>
  </si>
  <si>
    <t>ICPA02-316 J WILCOX Total</t>
  </si>
  <si>
    <t>ICPA01-386 MERACANA MINING Total</t>
  </si>
  <si>
    <t>I SHORT TERM COTF CASES Total</t>
  </si>
  <si>
    <t>ICPA03-252 RALPH SHAUL Total</t>
  </si>
  <si>
    <t>ICPA02-107 SCTTSDLE FIN FND Total</t>
  </si>
  <si>
    <t>ICPA04-177 WYATT CASE Total</t>
  </si>
  <si>
    <t>ICPA04-176 JOHNSON ESTATE Total</t>
  </si>
  <si>
    <t>IATU97-003 SCOTTSDALE USD Total</t>
  </si>
  <si>
    <t>CPA02-038 MERRILL PHIL Total</t>
  </si>
  <si>
    <t>CPA96-248 UN PENDERGRAFT Total</t>
  </si>
  <si>
    <t>FHA 99-4016 CEDAR GROVE Total</t>
  </si>
  <si>
    <t>SHORT TERM COTF CASES Total</t>
  </si>
  <si>
    <t>CPA98-244 PHX MVING Total</t>
  </si>
  <si>
    <t>FHA 00-4504 THE OAKS MHP Total</t>
  </si>
  <si>
    <t>FAIR HOUSING INVESTIGATIONS Total</t>
  </si>
  <si>
    <t>CRD01-4532 ANTHEM AZ Total</t>
  </si>
  <si>
    <t>CIVIL RIGHTS INVESTIGATION Total</t>
  </si>
  <si>
    <t>ARRF - CRMNL - OPERATING Total</t>
  </si>
  <si>
    <t>INDIRECT COST RECOVERY Total</t>
  </si>
  <si>
    <t>HARTGRAVES Total</t>
  </si>
  <si>
    <t>ASU PD - STATE Total</t>
  </si>
  <si>
    <t>DPS JUSTICE - STATE Total</t>
  </si>
  <si>
    <t>PIMA CSO - STATE Total</t>
  </si>
  <si>
    <t>CHANDLER PD - STATE Total</t>
  </si>
  <si>
    <t>TUCSON PD - STATE Total</t>
  </si>
  <si>
    <t>FIRG Total</t>
  </si>
  <si>
    <t>SCOTTSDALE PD - STATE Total</t>
  </si>
  <si>
    <t>AVONDALE PD - STATE Total</t>
  </si>
  <si>
    <t>PINAL CSO - STATE Total</t>
  </si>
  <si>
    <t>TOWN OF GILBERT - STATE Total</t>
  </si>
  <si>
    <t>SIERRA VISTA PD - STATE Total</t>
  </si>
  <si>
    <t>IDEPT OF LIQUOR - STATE Total</t>
  </si>
  <si>
    <t>ICOCONINO COUNTY - STATE Total</t>
  </si>
  <si>
    <t>IGILBERT PROSECUTORS-STATE Total</t>
  </si>
  <si>
    <t>ARRF - PROPERTY MGMNT Total</t>
  </si>
  <si>
    <t>ACJC PROPERTY MGNT Total</t>
  </si>
  <si>
    <t>OCI 96-0393 DAMON Total</t>
  </si>
  <si>
    <t>AGI96-0857 NHL II LAB CORP Total</t>
  </si>
  <si>
    <t>CR97-01852 CARDENAS Total</t>
  </si>
  <si>
    <t>ARRF-OPERATING CVR Total</t>
  </si>
  <si>
    <t>AGRICULTURAL CONSULTING TRAINING FUND Total</t>
  </si>
  <si>
    <t>COMMERCIAL FEED FUND Total</t>
  </si>
  <si>
    <t>STATE EGG INSPECTION FUND Total</t>
  </si>
  <si>
    <t>PESTICIDE FUND Total</t>
  </si>
  <si>
    <t>DANGEROUS PLANTS PESTS FUND Total</t>
  </si>
  <si>
    <t>SEED LAW FUND Total</t>
  </si>
  <si>
    <t>LIVESTOCK CUSTODY FUND Total</t>
  </si>
  <si>
    <t>FERTILIZER MATERIALS FUND Total</t>
  </si>
  <si>
    <t>BEEF COUNCIL FUND Total</t>
  </si>
  <si>
    <t>ARIZONA FEDERAL-STATE INSPECTION FUND Total</t>
  </si>
  <si>
    <t>ARIZONA GRAIN RESEARCH FUND Total</t>
  </si>
  <si>
    <t>ICEBERG LETTUCE FUND Total</t>
  </si>
  <si>
    <t>CITRUS FRUIT AND VEGETABLE FUND Total</t>
  </si>
  <si>
    <t>AQUACULTURE FUND Total</t>
  </si>
  <si>
    <t>AZ PROTECTED NATIVE PLANT Total</t>
  </si>
  <si>
    <t>ARIZONA CITRUS FUND Total</t>
  </si>
  <si>
    <t>LEAFY GREEN MARKETING COMMITTEE Total</t>
  </si>
  <si>
    <t>LIVESTOCK AND CROP CONSERVATION FUND Total</t>
  </si>
  <si>
    <t>AGRICULTURE ADMINISTRATIVE SUPPORT Total</t>
  </si>
  <si>
    <t>COMMODITY PROMOTION FUND Total</t>
  </si>
  <si>
    <t>EQUINE INSPECTION FUND Total</t>
  </si>
  <si>
    <t>AGRICULTURE: DESIGNATED FUNDS Total</t>
  </si>
  <si>
    <t>ACUPUNCTURE BOARD OF EXAMINERS Total</t>
  </si>
  <si>
    <t>BOARD OF APPRAISAL FUND Total</t>
  </si>
  <si>
    <t>ASU COLLECTIONS APP Total</t>
  </si>
  <si>
    <t>ASU COLLEGIATE PLATES Total</t>
  </si>
  <si>
    <t>TECHNOLOGY AND RESEARCH INITIATIVE FUND Total</t>
  </si>
  <si>
    <t>PERFORMANCE FUND Total</t>
  </si>
  <si>
    <t>SIMS METAL MANAGEMENT SETTLEMENT FUND Total</t>
  </si>
  <si>
    <t>AUTO THEFT AUTHORITY FUND Total</t>
  </si>
  <si>
    <t>AUDIT SERVICES REVOLVING FUND Total</t>
  </si>
  <si>
    <t>ATHLETIC TRAINING FUND Total</t>
  </si>
  <si>
    <t>BOARD OF BARBERS FUND Total</t>
  </si>
  <si>
    <t>MORTGAGE RECOVERY FUND Total</t>
  </si>
  <si>
    <t>FINANCIAL SERVICES FUND Total</t>
  </si>
  <si>
    <t>BANKING DEPARTMENT REVOLVING FUND Total</t>
  </si>
  <si>
    <t>DEPARTMENT RECEIVERSHIP REVOLVING FUND Total</t>
  </si>
  <si>
    <t>BOARD OF BEHAVIORAL HEALTH EXAMINERS FND Total</t>
  </si>
  <si>
    <t>DONATIONS, GIFTS, PRIVATE GRANTS Total</t>
  </si>
  <si>
    <t>NURSING BOARD Total</t>
  </si>
  <si>
    <t>UNIV CAP IMP LEASE-TO-OWN Total</t>
  </si>
  <si>
    <t>A&amp;M COLLEGE LAND EARNINGS Total</t>
  </si>
  <si>
    <t>MILITARY INST LAND EARNINGS Total</t>
  </si>
  <si>
    <t>UNIVERSITIES LAND EARNINGS Total</t>
  </si>
  <si>
    <t>NORMAL SCHOOL LAND EARNINGS Total</t>
  </si>
  <si>
    <t>ARIZONA JOB TRAINING FUND Total</t>
  </si>
  <si>
    <t>CEDC LOCAL COMMUNITIES FUND Total</t>
  </si>
  <si>
    <t>ARIZONA COMMERCE AUTHORITY FUND Total</t>
  </si>
  <si>
    <t>ARIZONA COMPETES FUND Total</t>
  </si>
  <si>
    <t>BOARD OF COSMETOLOGY FUND Total</t>
  </si>
  <si>
    <t>UTILITY SITTING FUND Total</t>
  </si>
  <si>
    <t>UTILITY REGULATION REVOLVING FUND Total</t>
  </si>
  <si>
    <t>RUCO ASSESSMENTS - REVENUE Total</t>
  </si>
  <si>
    <t>SECURITY REGULATORY Total</t>
  </si>
  <si>
    <t>UTILITY SURETY FUND Total</t>
  </si>
  <si>
    <t>PUBLIC ACCESS FUND Total</t>
  </si>
  <si>
    <t>MONEY-ON-DEMAND ACCOUNT Total</t>
  </si>
  <si>
    <t>SECURITIES-INVESTMENT MGMT FUND Total</t>
  </si>
  <si>
    <t>ISA AND IGA FUND Total</t>
  </si>
  <si>
    <t>ARIZONA ARTS TRUST FUND Total</t>
  </si>
  <si>
    <t>COURT ORDERED TRUST ACCOUNTS FUND Total</t>
  </si>
  <si>
    <t>FEDERAL GRANT FUND Total</t>
  </si>
  <si>
    <t>PROGRAM ACCOUNT Total</t>
  </si>
  <si>
    <t>ADMIN COSTS ACCT Total</t>
  </si>
  <si>
    <t>PRIVATE GIFTS ACCT Total</t>
  </si>
  <si>
    <t>OTHER GRANT MONIES ACCT Total</t>
  </si>
  <si>
    <t>BOARD OF CHIROPRACTIC EXAMINERS FUND Total</t>
  </si>
  <si>
    <t>COLISEUM Total</t>
  </si>
  <si>
    <t>CONSTABLE ETHICS - 80 PROGRAM ACCT Total</t>
  </si>
  <si>
    <t>CONSTABLE ETHICS - 20 ADMIN ACCT Total</t>
  </si>
  <si>
    <t>JUDICIAL COLLECT - ENHANCE Total</t>
  </si>
  <si>
    <t>COA COLLECTION ENHANCEMENT Total</t>
  </si>
  <si>
    <t>COTTON RESEARCH Total</t>
  </si>
  <si>
    <t>DONATIONS FUND Total</t>
  </si>
  <si>
    <t>CHARTER AZ ONLINE INSTRUCTION PROCESSING Total</t>
  </si>
  <si>
    <t>NEW CHARTER APPLICATION PROCESSING FUND Total</t>
  </si>
  <si>
    <t>STATE EDUCATION FUND FOR CORRECTIONAL ED Total</t>
  </si>
  <si>
    <t>DOC ALCOHOL ABUSE TREATMENT Total</t>
  </si>
  <si>
    <t>TRANSITION PROGRAM FUND Total</t>
  </si>
  <si>
    <t>COMMUNITY CORRECTIONS ENHANCEMENT FUND Total</t>
  </si>
  <si>
    <t>PRISONER SPENDABLE ACCOUNTS FUND Total</t>
  </si>
  <si>
    <t>PRISON CONSTRUCTION AND OPERATIONS FUND Total</t>
  </si>
  <si>
    <t>INMATE STORE PROCEEDS FUND Total</t>
  </si>
  <si>
    <t>STATE DOC REVOLVING-TRANSITION Total</t>
  </si>
  <si>
    <t>ST CHAR PEN AND REF LAND EARNINGS Total</t>
  </si>
  <si>
    <t>DEPT OF CORRECTIONS FUND - DONATIONS Total</t>
  </si>
  <si>
    <t>DOC SPECIAL SERVICES FUND Total</t>
  </si>
  <si>
    <t>AZ CORRECTIONAL INDUSTRIES REVOLVING FD Total</t>
  </si>
  <si>
    <t>STATEWIDE COST ALLOCATION PLAN Total</t>
  </si>
  <si>
    <t>DES - DOL FED GRANTS Total</t>
  </si>
  <si>
    <t>DES - DOE FEDERAL GRANTS Total</t>
  </si>
  <si>
    <t>DES - DHHS FEDERAL GRANTS Total</t>
  </si>
  <si>
    <t>DES - USDA FEDERAL GRANTS Total</t>
  </si>
  <si>
    <t>DES - MISC OTHER GRANTS Total</t>
  </si>
  <si>
    <t>DES CLEARING FUND Total</t>
  </si>
  <si>
    <t>TEMP ASSIST FOR NEEDY FAMILIES-TANF Total</t>
  </si>
  <si>
    <t>CHILD CARE BLOCK GRANT Total</t>
  </si>
  <si>
    <t>EXPENDITURE AUTHORITY FUND Total</t>
  </si>
  <si>
    <t>DEVELOPMENTALLY DISABLED CLIENT TRUST FD Total</t>
  </si>
  <si>
    <t>DES SPECIAL ADMIN Total</t>
  </si>
  <si>
    <t>DES - CSE ADMINISTRATION Total</t>
  </si>
  <si>
    <t>DEPT OF MENTAL RETARDATION CAP INV FUND Total</t>
  </si>
  <si>
    <t>DOMESTIC VIOLENCE SHELTER Total</t>
  </si>
  <si>
    <t>CHILD ABUSE PREVENTION Total</t>
  </si>
  <si>
    <t>CHILD FAM SVCS TRAINING PROGRAM Total</t>
  </si>
  <si>
    <t>CHILD PASSENGER RESTRAINT FUND Total</t>
  </si>
  <si>
    <t>PUBLIC ASSISTANCE COLLECTIONS Total</t>
  </si>
  <si>
    <t>DEPT LONG TERM CARE SYSTEM FUND Total</t>
  </si>
  <si>
    <t>LONG TERM CARE SYSTEM FUND-MATCHED Total</t>
  </si>
  <si>
    <t>SPINAL AND HEAD INJURIES TRUST FUND Total</t>
  </si>
  <si>
    <t>NEIGHBORS HELPING NEIGHBORS FUNDS Total</t>
  </si>
  <si>
    <t>MISC FED FUNDS Total</t>
  </si>
  <si>
    <t>CPS EXPEDITED SUBSTANCE ABUSE TREATMENT Total</t>
  </si>
  <si>
    <t>JOINT SUBSTANCE ABUSE TREATMENT FUND Total</t>
  </si>
  <si>
    <t>TANF AND CCDF CLEARING Total</t>
  </si>
  <si>
    <t>FEDERAL ECONOMIC RECOVERY FUND -  ARRA Total</t>
  </si>
  <si>
    <t>ECON SEC DONATIONS Total</t>
  </si>
  <si>
    <t>DD CLIENT INVESTMENT Total</t>
  </si>
  <si>
    <t>ECON SECURITY CLIENT TRUST Total</t>
  </si>
  <si>
    <t>REV FR STATE OR LOCAL AGENCY Total</t>
  </si>
  <si>
    <t>SPECIAL OLYMPICS FUND Total</t>
  </si>
  <si>
    <t>INDUSTRIES FOR THE BLIND Total</t>
  </si>
  <si>
    <t>TELECOMMUNICATION FUND FOR THE DEAF Total</t>
  </si>
  <si>
    <t>JUV CORR CJEF DISTRIBUTIONS Total</t>
  </si>
  <si>
    <t>JUVENILE EDUCATION FUND Total</t>
  </si>
  <si>
    <t>EMPLOYEE RECOGNITION FUND Total</t>
  </si>
  <si>
    <t>DEPT OF JUVENILE CORRECTIONS RESTITUTION Total</t>
  </si>
  <si>
    <t>ST ED SYS FOR COMMITTED YOUTH CLASS SITE Total</t>
  </si>
  <si>
    <t>DEPARTMENT OF JUVENILE CORRECTIONS FUND Total</t>
  </si>
  <si>
    <t>ENDOWMENTS LAND EARNINGS Total</t>
  </si>
  <si>
    <t>BOARD OF DISPENSING OPTICIANS FUND Total</t>
  </si>
  <si>
    <t>STATE AVIATION FUND Total</t>
  </si>
  <si>
    <t>REGIONAL AREA ROAD FUND - MARICOPA Total</t>
  </si>
  <si>
    <t>STATE HIGHWAY FUND Total</t>
  </si>
  <si>
    <t>ARIZONA HIGHWAYS MAGAZINE FUND Total</t>
  </si>
  <si>
    <t>STATE TRANSPORT ACCELERATION NEED Total</t>
  </si>
  <si>
    <t>RDS OF RGNL SIGNIFCNC CONGSTN MITIG ACCT Total</t>
  </si>
  <si>
    <t>STAN RESTORATION Total</t>
  </si>
  <si>
    <t>TRANSPORTATION EQUIPMENT REVOLVING FUND Total</t>
  </si>
  <si>
    <t>ADOT FEDERAL PROGRAMS FUND Total</t>
  </si>
  <si>
    <t>SAFETY ENFORCE AND TRANS INFRASTRUCTURE Total</t>
  </si>
  <si>
    <t>ECONOMIC STRENGTH PROJECT FUND Total</t>
  </si>
  <si>
    <t>CASH DEPOSITS FUND Total</t>
  </si>
  <si>
    <t>VEHICLE INSP AND TITLE ENFORCEMENT FUND Total</t>
  </si>
  <si>
    <t>MOTOR VEHICLE LIABILITY INS ENF Total</t>
  </si>
  <si>
    <t>MOTOR CARRIER SAFETY REVOLVING Total</t>
  </si>
  <si>
    <t>SHARED LOCATION Total</t>
  </si>
  <si>
    <t>HIGHWAY EXPANSION AND LOAN FUND PROGRAM Total</t>
  </si>
  <si>
    <t>DRIVING UNDER INFLUENCE ABATEMENT Total</t>
  </si>
  <si>
    <t>GRANT ANTICIPATION NOTES FUND Total</t>
  </si>
  <si>
    <t>RAILROAD CORRIDOR ACQUISITION FUND Total</t>
  </si>
  <si>
    <t>AZ PROFESSIONAL FOOTBALL SPEC PLATE FUND Total</t>
  </si>
  <si>
    <t>TRANSPLANTATION AWARENESS SPECIAL PLATES Total</t>
  </si>
  <si>
    <t>AZ MASONIC FRATERNITY SPECIAL PLATES FD Total</t>
  </si>
  <si>
    <t>AZ AGRICULTURAL YOUTH ORG SPECIAL PLATES Total</t>
  </si>
  <si>
    <t>PUBLIC BROADCAST TV SPECIAL PLATE FUND Total</t>
  </si>
  <si>
    <t>YOUTH DEVELOPMENT ORG SPECIAL PLATE FUND Total</t>
  </si>
  <si>
    <t>ARIZONA CENTENNIAL SPECIAL PLATE FUND Total</t>
  </si>
  <si>
    <t>HUNGER RELIEF SPECIAL PLATE FUND Total</t>
  </si>
  <si>
    <t>TBIRD SCHOOL OF GLOBAL MANAGEMENT SPEC Total</t>
  </si>
  <si>
    <t>CHILDHOOD CANCER RESEARCH SPECIAL PLATES Total</t>
  </si>
  <si>
    <t>KEEP AZ BEAUTIFUL SPECIAL PLATE FUND Total</t>
  </si>
  <si>
    <t>AZ PROF BASEBALL CLUB SPECIAL PLATE FD Total</t>
  </si>
  <si>
    <t>AZ PROF BASKETBALL CLUB SPECIAL PLATE FD Total</t>
  </si>
  <si>
    <t>EXTRAORDINARY EDUCATORS SPECIAL PLATE FD Total</t>
  </si>
  <si>
    <t>ADOT HIGHWAY USER FUND Total</t>
  </si>
  <si>
    <t>ADOT MVD CLEARING FUND Total</t>
  </si>
  <si>
    <t>LOCAL AGENCY DEPOSITS FUND Total</t>
  </si>
  <si>
    <t>UNDERGROUND STORAGE TANK CLEARING Total</t>
  </si>
  <si>
    <t>RENTAL TAX Total</t>
  </si>
  <si>
    <t>BOND PROCEEDS GANS SERIES 2011A Total</t>
  </si>
  <si>
    <t>BOND PROCEEDS REFUNDING GANS SERIES 2012 Total</t>
  </si>
  <si>
    <t>BOND PROCEEDS RARF SERIES 2011 Total</t>
  </si>
  <si>
    <t>BOND PROCEEDS HURF 2011A SERIES Total</t>
  </si>
  <si>
    <t>BOND PROCEEDS HURF SERIES 2013A Total</t>
  </si>
  <si>
    <t>BOND PROCEEDS HURF SERIES 2013B Total</t>
  </si>
  <si>
    <t>DEBT SERVICE GANS SERIES 2003A Total</t>
  </si>
  <si>
    <t>DEBT SERVICE HURF 2004B Total</t>
  </si>
  <si>
    <t>DEBT SERVICE GANS 2004B Total</t>
  </si>
  <si>
    <t>DEBT SERVICE HURF REF 2005A SERIES Total</t>
  </si>
  <si>
    <t>DEBT SERVICE HURF 2005B SERIES Total</t>
  </si>
  <si>
    <t>DEBT SERVICE HURF 2006 SERIES Total</t>
  </si>
  <si>
    <t>DEBT SERVICE RARF 2007 SERIES Total</t>
  </si>
  <si>
    <t>DEBT SERVICE GANS 2008A Total</t>
  </si>
  <si>
    <t>DEBT SERVICE HURF 2008A SERIES Total</t>
  </si>
  <si>
    <t>DEBT SERVICE HURF 2008B SERIES Total</t>
  </si>
  <si>
    <t>DEBT SERVICE GANS 2009A Total</t>
  </si>
  <si>
    <t>DEBT SERVICE RARF 2009 SERIES Total</t>
  </si>
  <si>
    <t>DEBT SERVICE RARF SERIES 2010 Total</t>
  </si>
  <si>
    <t>DEBT SERVICE GANS SERIES 2011A Total</t>
  </si>
  <si>
    <t>DEBT SERVICES RARF SERIES 2011 Total</t>
  </si>
  <si>
    <t>DEBT SERVICE HURF 2011A SERIES Total</t>
  </si>
  <si>
    <t>DEBT SERVICE HURF 2011B SERIES Total</t>
  </si>
  <si>
    <t>DEBT SERVICE REFUNDING GANS SERIES 2012 Total</t>
  </si>
  <si>
    <t>DEBT SERVICE HURF SERIES 2013A Total</t>
  </si>
  <si>
    <t>DEBT SERVICE HURF SERIES 2013B Total</t>
  </si>
  <si>
    <t>DENTAL BOARD Total</t>
  </si>
  <si>
    <t>CITIZENS CLEAN ELECTION FUND Total</t>
  </si>
  <si>
    <t>TEACHER CERTIFICATION ACCOUNT Total</t>
  </si>
  <si>
    <t>SCHOOL ACCOUNTABILITY FUND Total</t>
  </si>
  <si>
    <t>SPECIAL EDUCATION FUND Total</t>
  </si>
  <si>
    <t>SPECIAL EDUCATION FUND-INSTIT VOUCHER Total</t>
  </si>
  <si>
    <t>SCHOOL ACCOUNTABILITY-PROP 301 Total</t>
  </si>
  <si>
    <t>ADDITIONAL SCHL DAYS-PROP 301 Total</t>
  </si>
  <si>
    <t>SCHOOL SAFETY - PROP 301 Total</t>
  </si>
  <si>
    <t>CHARACTER EDUCATION - PROP 301 Total</t>
  </si>
  <si>
    <t>TEMP TRANS PRIVILEGE AND USE TAX - 1% Total</t>
  </si>
  <si>
    <t>EDUCATION DONATIONS Total</t>
  </si>
  <si>
    <t>ROBERT H SEKVENS PERMANENT TRUST FUND Total</t>
  </si>
  <si>
    <t>ARIZONA YOUTH FARM LOAN FUND Total</t>
  </si>
  <si>
    <t>GOLDEN RULE SPECIAL PLATE FUND Total</t>
  </si>
  <si>
    <t>TEACHER CERTIFICATION FUND Total</t>
  </si>
  <si>
    <t>ASSISTANCE FOR EDUCATION Total</t>
  </si>
  <si>
    <t>FAILING SCHOOLS TUTORING FUND Total</t>
  </si>
  <si>
    <t>CLASSROOM SITE FUND Total</t>
  </si>
  <si>
    <t>INSTRUCTIONAL IMPROVEMENT FUND Total</t>
  </si>
  <si>
    <t>IGA Total</t>
  </si>
  <si>
    <t>CHARACTER EDUCATION SPECIAL PLATE FUND Total</t>
  </si>
  <si>
    <t>AZ STRUCTURED ENGLISH IMMERSION FUND Total</t>
  </si>
  <si>
    <t>EDUCATION LEARNING AND ACCOUNTABILITY Total</t>
  </si>
  <si>
    <t>EMPOWERMENT SCHOLARSHIP ACCOUNT FUND Total</t>
  </si>
  <si>
    <t>STUDENT SUCCESS FUND Total</t>
  </si>
  <si>
    <t>FEDERAL ECONOMIC RECOVERY FUND - ARRA Total</t>
  </si>
  <si>
    <t>PERMANENT STATE SCHOOL FUND - EARNINGS Total</t>
  </si>
  <si>
    <t>DOE INTERNAL SERVICES FUND Total</t>
  </si>
  <si>
    <t>EDUCATION COMMODITY Total</t>
  </si>
  <si>
    <t>DOE PRODUCTION REVOLVING FUND Total</t>
  </si>
  <si>
    <t>ADEQ AIR QUALITY FEE FUND Total</t>
  </si>
  <si>
    <t>ADEQ AIR PERMIT ADMIN FUND Total</t>
  </si>
  <si>
    <t>EMISSIONS INSPECTION FUND Total</t>
  </si>
  <si>
    <t>CLEAN AIR IN LIEU FEE FUND Total</t>
  </si>
  <si>
    <t>VOLUNTARY VEHICLE REPAIR Total</t>
  </si>
  <si>
    <t>REGULATED SUBSTANCE FUND Total</t>
  </si>
  <si>
    <t>EL MIRAGE FLOOD PROTECTION - TRUST Total</t>
  </si>
  <si>
    <t>EL MIRAGE CLOSURE POST-CLOSURE ACCOUNT Total</t>
  </si>
  <si>
    <t>SOLID WASTE  FEE FUND Total</t>
  </si>
  <si>
    <t>CHESTER C ANTONICK-FINANCIAL ASSURANCE Total</t>
  </si>
  <si>
    <t>ADEQ RECYCLING FUND - PROGRAM ADMIN Total</t>
  </si>
  <si>
    <t>ADEQ HAZARDOUS WASTE MGMT FUND Total</t>
  </si>
  <si>
    <t>ADEQ UST REGULATORY ACCOUNT Total</t>
  </si>
  <si>
    <t>UST ASSURANCE - MARICOPA COUNTY Total</t>
  </si>
  <si>
    <t>UST ASSURANCE - NON MARICOPA COUNTY Total</t>
  </si>
  <si>
    <t>UST POLICY COMMISSION Total</t>
  </si>
  <si>
    <t>UST TECHNICAL APPEALS Total</t>
  </si>
  <si>
    <t>MUNICIPAL TANK CLOSURE Total</t>
  </si>
  <si>
    <t>USED OIL FUND Total</t>
  </si>
  <si>
    <t>WQARF - WEST OSBORN COMPLEX Total</t>
  </si>
  <si>
    <t>WQARF - WEST CENTRAL PHOENIX Total</t>
  </si>
  <si>
    <t>WQARF - BROADWAY PANTANO Total</t>
  </si>
  <si>
    <t>HONEYWELL AREA 13 OVERSIGHT ACCOUNT Total</t>
  </si>
  <si>
    <t>ASARCO HELVETIA MINE SETTLEMENT Total</t>
  </si>
  <si>
    <t>ADEQ WTR QUALITY ASSURE REV FUND - APPD Total</t>
  </si>
  <si>
    <t>WQARF PRIORITY SITES - NON-APPROPRIATED Total</t>
  </si>
  <si>
    <t>WATER QUALITY FEE FUND Total</t>
  </si>
  <si>
    <t>MONITORING ASSISTANCE PROGRAM FEE FUND Total</t>
  </si>
  <si>
    <t>VOLUNTARY REMEDIATION FUND Total</t>
  </si>
  <si>
    <t>INSTITUTIONAL Total</t>
  </si>
  <si>
    <t>WMA ADMIN FUND Total</t>
  </si>
  <si>
    <t>ADEQ INDIRECT COST FUND Total</t>
  </si>
  <si>
    <t>ADMIN GRANTS Total</t>
  </si>
  <si>
    <t>AIR GRANTS Total</t>
  </si>
  <si>
    <t>WASTE GRANTS Total</t>
  </si>
  <si>
    <t>WATER GRANTS Total</t>
  </si>
  <si>
    <t>REGIONAL GRANTS Total</t>
  </si>
  <si>
    <t>HAZARDOUS WASTE MGMT F F Total</t>
  </si>
  <si>
    <t>PASI F F Total</t>
  </si>
  <si>
    <t>MULTI SITE MGMT ASSIST F F Total</t>
  </si>
  <si>
    <t>DEPT OF DEFENSE ENVIRON RESTORE F F 2 Total</t>
  </si>
  <si>
    <t>PERFORMANCE PARTNERSHIP F F Total</t>
  </si>
  <si>
    <t>INDIRECT COST RECOVERY FUND Total</t>
  </si>
  <si>
    <t>ADEQ PAYROLL FUND Total</t>
  </si>
  <si>
    <t>DEQ INTERGOVERNMENTAL AGREEMENT Total</t>
  </si>
  <si>
    <t>BD OF FUNERAL DIRECTORS Total</t>
  </si>
  <si>
    <t>FEDERAL GRANTS FUND Total</t>
  </si>
  <si>
    <t>OTHER FORESTRY Total</t>
  </si>
  <si>
    <t>INMATE FIRE CREWS Total</t>
  </si>
  <si>
    <t>PRE-POSITIONING Total</t>
  </si>
  <si>
    <t>WILD LAND FIRE COUNCIL Total</t>
  </si>
  <si>
    <t>FEDERAL FIRES Total</t>
  </si>
  <si>
    <t>LONG TERM DEBT ACCOUNT GROUP Total</t>
  </si>
  <si>
    <t>GAME AND FISH FUND Total</t>
  </si>
  <si>
    <t>GAME AND FISH REV FUND Total</t>
  </si>
  <si>
    <t>WILDLIFE CONSERVATION COST RECOVERY FUND Total</t>
  </si>
  <si>
    <t>LAND WATER CONSERVATION REC DEVELOPMENT Total</t>
  </si>
  <si>
    <t>CONSERVATION DEVELOPMENT FUND Total</t>
  </si>
  <si>
    <t>WATERCRAFT LICENSING FUND Total</t>
  </si>
  <si>
    <t>WILDLIFE THEFT PREVENTION FUND Total</t>
  </si>
  <si>
    <t>GAME NON GAME FISH ENDANGERED SPECIES Total</t>
  </si>
  <si>
    <t>CAPITAL IMPROVEMENT FUND Total</t>
  </si>
  <si>
    <t>WATERFOWL CONSERVATION Total</t>
  </si>
  <si>
    <t>OFF-HWY VEHICLE RECREATION FUND Total</t>
  </si>
  <si>
    <t>WILDLIFE ENDOWMENT FUND Total</t>
  </si>
  <si>
    <t>GAME AND FISH COMMISSION HERITAGE FUND Total</t>
  </si>
  <si>
    <t>FIREARMS SAFETY AND RANGES FUND Total</t>
  </si>
  <si>
    <t>ARIZONA WILDLIFE CONSERVATION FUND Total</t>
  </si>
  <si>
    <t>WILDLIFE HABITAT RESTORATION AND ENHANCE Total</t>
  </si>
  <si>
    <t>GAME AND FISH TRUST FUND Total</t>
  </si>
  <si>
    <t>GAME AND FISH NEVADA COL STAMP Total</t>
  </si>
  <si>
    <t>GAME AND FISH CALIFORNIA COLL STAMP Total</t>
  </si>
  <si>
    <t>GAME AND FISH FEDERAL DUCK STAMPS Total</t>
  </si>
  <si>
    <t>GAME AND FISH BIG GAME PERMIT Total</t>
  </si>
  <si>
    <t>GAME AND FISH KIABAB COOP Total</t>
  </si>
  <si>
    <t>GAME AND FISH PUBL REVOLVING FUND Total</t>
  </si>
  <si>
    <t>DUI ABATEMENT FUND Total</t>
  </si>
  <si>
    <t>MOTORCYCLE SAFETY EDUCATION FUND Total</t>
  </si>
  <si>
    <t>STATE HIGHWAY WORK ZONE SAFETY FUND Total</t>
  </si>
  <si>
    <t>ISA FUND - STATE HIGHWAY Total</t>
  </si>
  <si>
    <t>GOVERNORS HIGHWAY SAFETY CONFERENCE Total</t>
  </si>
  <si>
    <t>PROBLEM GAMBLING LOTTERY Total</t>
  </si>
  <si>
    <t>PERMANENT TRIBAL-STATE COMPACT FUND Total</t>
  </si>
  <si>
    <t>AZ BENEFITS FUND-REVENUE CLEARING ACCT Total</t>
  </si>
  <si>
    <t>NGDS DEPARTMENT OF ENERGY Total</t>
  </si>
  <si>
    <t>GEOLOGICAL SURVEY FUND Total</t>
  </si>
  <si>
    <t>OIL AND DRILLING CASH BOND FUND Total</t>
  </si>
  <si>
    <t>COUNTY FAIRS LIVESTOCK Total</t>
  </si>
  <si>
    <t>PARENTS COMMISSION ON DRUG EDUCATION Total</t>
  </si>
  <si>
    <t>PREVENTION OF CHILD ABUSE Total</t>
  </si>
  <si>
    <t>GOVERNORS ISA FUND Total</t>
  </si>
  <si>
    <t>PUB BUILDINGS LAND EARNINGS Total</t>
  </si>
  <si>
    <t>OIL OVERCHARGE FUND Total</t>
  </si>
  <si>
    <t>GOV PROMOTIONAL Total</t>
  </si>
  <si>
    <t>GOVERNOR ENERGY OFFICE DONATED FUNDS Total</t>
  </si>
  <si>
    <t>BORDER SECURITY IMMIGR LEGAL DEFENSE FD Total</t>
  </si>
  <si>
    <t>INAUGURATION 2011 FUND Total</t>
  </si>
  <si>
    <t>EDUCATION AND INNOVATION DONATED FUNDS Total</t>
  </si>
  <si>
    <t>AMC DONATED FUNDS Total</t>
  </si>
  <si>
    <t>THE GRAND CANYON FUND Total</t>
  </si>
  <si>
    <t>TOBACCO PRODUCTS TAX FUND-204 PROTECTION Total</t>
  </si>
  <si>
    <t>TOBACCO PRODUCTS TAX EHS Total</t>
  </si>
  <si>
    <t>TOBACCO TAX - HC FUND - MEDICALLY NEEDY Total</t>
  </si>
  <si>
    <t>EMPLOYEE RECOGNITION ACCOUNT -  ERA Total</t>
  </si>
  <si>
    <t>AHCCCS FUND Total</t>
  </si>
  <si>
    <t>AZ LONG-TERM CARE SYSTEM FUND Total</t>
  </si>
  <si>
    <t>KIDSCARE - FED REVENUE AND EXPENDITURES Total</t>
  </si>
  <si>
    <t>HAPA Total</t>
  </si>
  <si>
    <t>HAPA-ASA3 Total</t>
  </si>
  <si>
    <t>ARIZONA TOBACCO LITIGATION SETTLEMENT FD Total</t>
  </si>
  <si>
    <t>BUDGET NEUTRALITY COMPLIANCE FUND Total</t>
  </si>
  <si>
    <t>TRAUMA AND EMERGENCY SERVICES FUND Total</t>
  </si>
  <si>
    <t>HOSPITAL LOAN RESIDENCY FUND Total</t>
  </si>
  <si>
    <t>PRESCRIPTION DRUG REBATE FUND Total</t>
  </si>
  <si>
    <t>NURSING FACILITY ASSESSMENT FUND Total</t>
  </si>
  <si>
    <t>HOSPITAL ASSESSMENT FUND Total</t>
  </si>
  <si>
    <t>HEALTHCARE GROUP FUND Total</t>
  </si>
  <si>
    <t>AHCCCS - 3RD PARTY COLLECTION Total</t>
  </si>
  <si>
    <t>PRE-NATAL CARE Total</t>
  </si>
  <si>
    <t>MEDICAID CONFERENCE Total</t>
  </si>
  <si>
    <t>AZ DEPT OF HOUSING PROGRAM FUND Total</t>
  </si>
  <si>
    <t>EMPLOYEE RECOGNITION Total</t>
  </si>
  <si>
    <t>HOUSING TRUST FUND Total</t>
  </si>
  <si>
    <t>ISA - HOUSING FINANCE AUTHORITY Total</t>
  </si>
  <si>
    <t>BOARD OF HOMEOPATHIC MED EXAMINERS FUND Total</t>
  </si>
  <si>
    <t>STATEWIDE DONATIONS Total</t>
  </si>
  <si>
    <t>NON EXPENDABLE TRUST FUND Total</t>
  </si>
  <si>
    <t>AZ EXP MUSEUM CENTENNIAL PLATE FUND Total</t>
  </si>
  <si>
    <t>CAD - TEMPE GIFT STORE Total</t>
  </si>
  <si>
    <t>NAD - FLAGSTAFF GIFT STORE Total</t>
  </si>
  <si>
    <t>SAD - TUCSON GIFT STORE Total</t>
  </si>
  <si>
    <t>SAD - SOSA-CARRILLO HOUSE GIFT STORE Total</t>
  </si>
  <si>
    <t>CAD - FACILITY RENTAL FUND Total</t>
  </si>
  <si>
    <t>AHS - ADMISSION REVENUE Total</t>
  </si>
  <si>
    <t>AZ HIST SOC SPEC PROGRAM PAYROLL TRUST Total</t>
  </si>
  <si>
    <t>TT-HCF-HEALTH EDUCATION ACCOUNT Total</t>
  </si>
  <si>
    <t>TOBACCO TAX HLTH CARE FUND MNMI ACCOUNT Total</t>
  </si>
  <si>
    <t>HEALTH SERVICES LICENSING FUND Total</t>
  </si>
  <si>
    <t>TEMP ASSIST FOR NEEDY FAMILIES - TANF Total</t>
  </si>
  <si>
    <t>CHILD CARE DEVELOPMENT FUND Total</t>
  </si>
  <si>
    <t>HLTH SVCS-EMPLOYEE RECOGNITION DONATIONS Total</t>
  </si>
  <si>
    <t>DISEASE CONTROL RESEARCH FUND Total</t>
  </si>
  <si>
    <t>HEALTH RESEARCH FUND Total</t>
  </si>
  <si>
    <t>WIC REBATES Total</t>
  </si>
  <si>
    <t>EMERGENCY MED OPERATING Total</t>
  </si>
  <si>
    <t>NEWBORN SCREENING PROGRAM FUND Total</t>
  </si>
  <si>
    <t>SUBSTANCE ABUSE SERVICES Total</t>
  </si>
  <si>
    <t>SUBSTANCE ABUSE SERVICES-ALCOHOL Total</t>
  </si>
  <si>
    <t>NURSING CARE INST RES PROTECTION RVL FD Total</t>
  </si>
  <si>
    <t>RISK ASSESSMENT FUND Total</t>
  </si>
  <si>
    <t>SERIOUS MENTAL ILLNESS SERVICES FUND Total</t>
  </si>
  <si>
    <t>SMOKE-FREE ARIZONA FUND Total</t>
  </si>
  <si>
    <t>MEDICAL MARIJUANA FUND Total</t>
  </si>
  <si>
    <t>SERIOUSLY MENTALLY ILL HOUSING TRUST FND Total</t>
  </si>
  <si>
    <t>DHS DONATIONS Total</t>
  </si>
  <si>
    <t>ADOT BREAST CERVICAL CANCER PLATE Total</t>
  </si>
  <si>
    <t>ENVIRONMENTAL LAB LIC REVOLVING Total</t>
  </si>
  <si>
    <t>CHILD FATALITY REVIEW FUND Total</t>
  </si>
  <si>
    <t>ORAL HEALTH FUND Total</t>
  </si>
  <si>
    <t>VITAL RECORDS ELECTRONIC SYSTEMS FUND Total</t>
  </si>
  <si>
    <t>THE ARIZONA STATE HOSPITAL FUND Total</t>
  </si>
  <si>
    <t>DHS STATE HOSPITAL LAND EARNINGS Total</t>
  </si>
  <si>
    <t>MEDICAL STUDENT LOAN FUND Total</t>
  </si>
  <si>
    <t>DHS INTERNAL SERVICES - SPCL PURCHASING Total</t>
  </si>
  <si>
    <t>DHS-INDIRECT COST FUND Total</t>
  </si>
  <si>
    <t>ARTS SPECIAL REVENUES Total</t>
  </si>
  <si>
    <t>STATE POET LAUREATE FUND Total</t>
  </si>
  <si>
    <t>INDIAN AFFAIRS COMM PUBLICATIONS Total</t>
  </si>
  <si>
    <t>IND COMM REVOLVING Total</t>
  </si>
  <si>
    <t>INDUSTRIAL COMMISSION-ADMIN Total</t>
  </si>
  <si>
    <t>INSURANCE EXAMINER REVOLVING Total</t>
  </si>
  <si>
    <t>ASSESSMENT FUND FOR VOLUNTARY PLANS Total</t>
  </si>
  <si>
    <t>AZ PROPERTY Total</t>
  </si>
  <si>
    <t>AZ LIFE AND DISABILITY INS GUARANTY ADMN Total</t>
  </si>
  <si>
    <t>INSURANCE DEPT FINGERPRINT Total</t>
  </si>
  <si>
    <t>CAPTIVE INSURANCE REGULATORY SUPERVISION Total</t>
  </si>
  <si>
    <t>HEALTH CARE APPEALS FUND Total</t>
  </si>
  <si>
    <t>FINANCIAL SURVEILLANCE FUND Total</t>
  </si>
  <si>
    <t>RECEIVERSHIP LIQUIDATION Total</t>
  </si>
  <si>
    <t>INSURANCE PREMIUM TAX CLEARING Total</t>
  </si>
  <si>
    <t>LOCAL LAW ENFORCEMENT BLOCK GRANT PROG Total</t>
  </si>
  <si>
    <t>JUSTICE ASSISTANCE GRANT PROGRAM Total</t>
  </si>
  <si>
    <t>AZ COMMISSION ON CRIMINAL JUSTICE Total</t>
  </si>
  <si>
    <t>VICTIMS COMPENSATION AND ASSISTANCE Total</t>
  </si>
  <si>
    <t>ADMIN NARC ASSISTANCE FUND Total</t>
  </si>
  <si>
    <t>RESOURCE CENTER FUND Total</t>
  </si>
  <si>
    <t>STATE AID TO COUNTY ATTORNEYS Total</t>
  </si>
  <si>
    <t>FEDERAL ECONOMIC RECOVERY FUND JAG Total</t>
  </si>
  <si>
    <t>GIS GRANTS FUND Total</t>
  </si>
  <si>
    <t>FEDERAL RECLAMATION TRUST FUND Total</t>
  </si>
  <si>
    <t>CAP MUNI Total</t>
  </si>
  <si>
    <t>ADOA RISK MANAGEMENT Total</t>
  </si>
  <si>
    <t>OFF-HIGHWAY VEHICLE RECREATION FUND Total</t>
  </si>
  <si>
    <t>ENVIRONMENTAL SPECIAL PLATE FUND Total</t>
  </si>
  <si>
    <t>STATE LAND DEPARTMENT FUND-LEGAL ADVERT Total</t>
  </si>
  <si>
    <t>STATE LAND DEPARTMENT FUND-APPRAISALS Total</t>
  </si>
  <si>
    <t>STATE LAND DEPARTMENT FUND-DUE DILIGENCE Total</t>
  </si>
  <si>
    <t>PERFORMANCE AND RESTORATION FUND Total</t>
  </si>
  <si>
    <t>DUE DILIGENCE FUND Total</t>
  </si>
  <si>
    <t>TRUST LAND MANAGEMENT FUND Total</t>
  </si>
  <si>
    <t>RIPARIAN TRUST FUND Total</t>
  </si>
  <si>
    <t>LAND CLEARANCE Total</t>
  </si>
  <si>
    <t>BROKERS COMMISSION Total</t>
  </si>
  <si>
    <t>RESOURCE ANALYSIS REVOLVING Total</t>
  </si>
  <si>
    <t>LIQUOR LICENSES FUND Total</t>
  </si>
  <si>
    <t>DPS - FBI FINGERPRINTING Total</t>
  </si>
  <si>
    <t>LIQUOR LICENSE SPECIAL COLLECTIONS Total</t>
  </si>
  <si>
    <t>AUDIT SURCHARGE Total</t>
  </si>
  <si>
    <t>ENFORCEMENT SURCHARGE Total</t>
  </si>
  <si>
    <t>ENFORCEMENT SURCHARGE L Total</t>
  </si>
  <si>
    <t>LIQUOR LICENSE LOTTERY Total</t>
  </si>
  <si>
    <t>RICO Total</t>
  </si>
  <si>
    <t>LOTTERY PRIZE FUND Total</t>
  </si>
  <si>
    <t>MILITARY INSTALLATION FUND Total</t>
  </si>
  <si>
    <t>EMERGENCY AND DISASTER FUND Total</t>
  </si>
  <si>
    <t>FEDERAL GRANTS EMERGENCY MANAGEMENT Total</t>
  </si>
  <si>
    <t>FEDERAL GRANTS MILITARY AFFAIRS Total</t>
  </si>
  <si>
    <t>PROJECT CHALLENGE DONATIONS Total</t>
  </si>
  <si>
    <t>CAMP NAVAJO FUND Total</t>
  </si>
  <si>
    <t>MORALE  WELFARE AND RECREATIONAL FUND Total</t>
  </si>
  <si>
    <t>NATIONAL GUARD FUND Total</t>
  </si>
  <si>
    <t>NATIONAL GUARD RELIEF FUND Total</t>
  </si>
  <si>
    <t>EMERGENCY RESPONSE FUND Total</t>
  </si>
  <si>
    <t>ARIZONA MEDICAL BOARD FUND Total</t>
  </si>
  <si>
    <t>FEDERAL EDUCATION AND TRAINING FUND Total</t>
  </si>
  <si>
    <t>ABANDONED MINE SAFETY Total</t>
  </si>
  <si>
    <t>AGGREGATE MINING RECLAMATION FUND Total</t>
  </si>
  <si>
    <t>DPS - FBI FINGERPRINTING - BLDG FIRE Total</t>
  </si>
  <si>
    <t>ARSON DETECTION REWARD FUND Total</t>
  </si>
  <si>
    <t>FIRE  BUILDING Total</t>
  </si>
  <si>
    <t>MOBILE HOME RELOCATION Total</t>
  </si>
  <si>
    <t>CONDO Total</t>
  </si>
  <si>
    <t>MFG HOUSING CONSUMER RECOVERY Total</t>
  </si>
  <si>
    <t>MFG HOUSING CASH BOND Total</t>
  </si>
  <si>
    <t>U OF A MEDICAL STUDENT LOANS Total</t>
  </si>
  <si>
    <t>FINGERPRINT PROCESSING FUND Total</t>
  </si>
  <si>
    <t>BOARD OF MASSAGE THERAPY FUND Total</t>
  </si>
  <si>
    <t>NAU COLLECTIONS APPROP Total</t>
  </si>
  <si>
    <t>NAU COLLEGIATE PLATES Total</t>
  </si>
  <si>
    <t>NATUROPATHIC EXAMINERS BOARD Total</t>
  </si>
  <si>
    <t>DPS - FBI FINGERPRINTING - NATUROPATHIC Total</t>
  </si>
  <si>
    <t>NURSING CARE INST ADM ACHMC Total</t>
  </si>
  <si>
    <t>YEAR 2000 - GITA Total</t>
  </si>
  <si>
    <t>OSTEOPATHIC EXAMINERS BOARD Total</t>
  </si>
  <si>
    <t>OCCUPATIONAL THERAPY FUND Total</t>
  </si>
  <si>
    <t>DRUG TREATMENT AND EDUCATION FUND Total</t>
  </si>
  <si>
    <t>PRIV POSTSEC EDU STUDENT FIN ASSIST FUND Total</t>
  </si>
  <si>
    <t>MATH SCIENCE SPECIAL ED TEACHER STD FUND Total</t>
  </si>
  <si>
    <t>EARLY GRADUATION SCHOLARSHIP FUND Total</t>
  </si>
  <si>
    <t>POSTSECONDARY EDUCATION FUND Total</t>
  </si>
  <si>
    <t>POSTSECONDARY ED - LOCAL SSIG Total</t>
  </si>
  <si>
    <t>SPECIAL PEG FUND Total</t>
  </si>
  <si>
    <t>FAMILY COLLEGE SAVINGS TRUST ACCOUNT Total</t>
  </si>
  <si>
    <t>FAMILY COLLEGE SAVINGS OPERATING ACCOUNT Total</t>
  </si>
  <si>
    <t>INTERAGENCY SERVICE AGREEMENT Total</t>
  </si>
  <si>
    <t>PIONEERS HOME ST CHAR EARNINGS Total</t>
  </si>
  <si>
    <t>MINERS HOSP FOR DISABLED MINERS LAND FD Total</t>
  </si>
  <si>
    <t>PIONEERS HOME - SPECIAL DONATIONS Total</t>
  </si>
  <si>
    <t>PIONEERS HOME - CEMETERY PROCEEDS Total</t>
  </si>
  <si>
    <t>MEDICAL GAS Total</t>
  </si>
  <si>
    <t>ARIZONA STATE BOARD OF PHARMACY FUND Total</t>
  </si>
  <si>
    <t>CONTROLLED SUBSTANCES PMP Total</t>
  </si>
  <si>
    <t>PODIATRY FUND Total</t>
  </si>
  <si>
    <t>STATE LAKE IMPROVEMENT NON APPROPRIATED Total</t>
  </si>
  <si>
    <t>STATE PARKS REVENUE FUND OPERATING Total</t>
  </si>
  <si>
    <t>LCF PUBLIC CONSERVATION ACCOUNT Total</t>
  </si>
  <si>
    <t>LCF ADMINISTRATION Total</t>
  </si>
  <si>
    <t>PARTNERSHIP FUND Total</t>
  </si>
  <si>
    <t>STATE PARKS DONATIONS FUND Total</t>
  </si>
  <si>
    <t>CAPITOL POLICE ADM TOWING FUND Total</t>
  </si>
  <si>
    <t>STATE HIGHWAY FUND-DPS APPROP Total</t>
  </si>
  <si>
    <t>ARIZONA HIGHWAY PATROL FUND Total</t>
  </si>
  <si>
    <t>DPS PEACE OFFICERS TRAINING Total</t>
  </si>
  <si>
    <t>DPS JOINT FUND - CONTROL Total</t>
  </si>
  <si>
    <t>RECORDS PROCESSING FUND Total</t>
  </si>
  <si>
    <t>CRIME LAB ASSESSMENT FUND Total</t>
  </si>
  <si>
    <t>AZ AUTOMATED FINGERPRINT ID SYSTEM FUND Total</t>
  </si>
  <si>
    <t>DPS ADMINISTRATION Total</t>
  </si>
  <si>
    <t>AZ DNA IDENTIFICATION SYSTEM FUND Total</t>
  </si>
  <si>
    <t>FAMILIES OF FALLEN POLICE OFFICERS PLATE Total</t>
  </si>
  <si>
    <t>PUBLIC SAFETY EQUIPMENT FUND Total</t>
  </si>
  <si>
    <t>CRIME LABORATORY OPERATIONS FUND Total</t>
  </si>
  <si>
    <t>GANG IM INTEL TEAM ENFORCE MISSION FUND Total</t>
  </si>
  <si>
    <t>FINGERPRINT CLEARANCE CARD FUND Total</t>
  </si>
  <si>
    <t>BOARD OF FINGERPRINTING FUND Total</t>
  </si>
  <si>
    <t>DEPARTMENT OF PUBLIC SAFETY LICENSING FD Total</t>
  </si>
  <si>
    <t>PARITY COMPENSATION FUND Total</t>
  </si>
  <si>
    <t>ADOT HIGHWAY USER FUND-DPS APPROP Total</t>
  </si>
  <si>
    <t>ANTI-RACKETEERING REVOLVING FUND Total</t>
  </si>
  <si>
    <t>CRIMINAL JUSTICE ENHANCEMENT FUND Total</t>
  </si>
  <si>
    <t>BOARD OF PHYSICAL THERAPY FUND Total</t>
  </si>
  <si>
    <t>BD FOR PRIVATE POSTSECONDARY EDU FUND Total</t>
  </si>
  <si>
    <t>STUDENT TUITION RECOVERY Total</t>
  </si>
  <si>
    <t>GREYHOUND Total</t>
  </si>
  <si>
    <t>RACING INVESTIGATION FUND Total</t>
  </si>
  <si>
    <t>UNARMED COMBAT EVENTS FUND Total</t>
  </si>
  <si>
    <t>RACING REGULATIONS FUND Total</t>
  </si>
  <si>
    <t>RACING COMM BOND FUND Total</t>
  </si>
  <si>
    <t>REAL ESTATE RECOVERY Total</t>
  </si>
  <si>
    <t>REAL ESTATE DEPT EDUCATION REVOLVING FD Total</t>
  </si>
  <si>
    <t>REGISTRAR OF CONTRACTORS FUND Total</t>
  </si>
  <si>
    <t>RESIDENTIAL CONTRACTORS RECOVERY FUND Total</t>
  </si>
  <si>
    <t>REGISTRAR OF CONTRACTORS CASH BOND FUND Total</t>
  </si>
  <si>
    <t>CONTRACTORS PROMPT PAY COMPLAINT Total</t>
  </si>
  <si>
    <t>ELECTED OFFICIALS' RETIREMENT PLAN FUND Total</t>
  </si>
  <si>
    <t>RETIREMENT SYSTEM APPROPRIATED Total</t>
  </si>
  <si>
    <t>ARIZONA STATE RETIREMENT SYSTEM-NON APPD Total</t>
  </si>
  <si>
    <t>LTD TRUST FUND Total</t>
  </si>
  <si>
    <t>I DIDNT PAY ENOUGH FUND Total</t>
  </si>
  <si>
    <t>TEMP TRANS PRIVILEGE AND USE TAX - 1 Total</t>
  </si>
  <si>
    <t>TOBACCO TAX ADJUSTMENT ACCOUNT Total</t>
  </si>
  <si>
    <t>HEALTH CARE ADJUSTMENT ACCOUNT Total</t>
  </si>
  <si>
    <t>DOR EXCISE Total</t>
  </si>
  <si>
    <t>CASH IN LIEU OF BONDS Total</t>
  </si>
  <si>
    <t>DOR UNCLAIMED PROPERTY Total</t>
  </si>
  <si>
    <t>UNCLAIMED PROPERTY - FDIC RTC DEPOSITS Total</t>
  </si>
  <si>
    <t>REVENUE INCOME TAX Total</t>
  </si>
  <si>
    <t>JOB CREATION WITHHOLDING CLEARING ACCT Total</t>
  </si>
  <si>
    <t>REVENUE URBAN SHARING Total</t>
  </si>
  <si>
    <t>REVENUE PUBLICATION REVOLVING Total</t>
  </si>
  <si>
    <t>SPECIAL COLLECTIONS Total</t>
  </si>
  <si>
    <t>DOR LIABILITY SETOFF Total</t>
  </si>
  <si>
    <t>WASTE TIRE GRANT FUND Total</t>
  </si>
  <si>
    <t>DEPT OF REVENUE ADMINISTRATIVE FUND Total</t>
  </si>
  <si>
    <t>ESCHEATED ESTATES Total</t>
  </si>
  <si>
    <t>STRUCTURAL PEST CONTROL COMMISSION FUND Total</t>
  </si>
  <si>
    <t>NON FEDERAL GRANTS Total</t>
  </si>
  <si>
    <t>SCHOOLS FOR THE DEAF AND THE BLIND FUND Total</t>
  </si>
  <si>
    <t>ASDB CLASSROOM SITE FUND Total</t>
  </si>
  <si>
    <t>INSTRUCTIONAL IMPROVEMENT - PROP 202 Total</t>
  </si>
  <si>
    <t>TRUST FUND Total</t>
  </si>
  <si>
    <t>ASDB COOPERATIVE SERVICES Total</t>
  </si>
  <si>
    <t>ENTERPRISE FUND Total</t>
  </si>
  <si>
    <t>LEASE TO OWN -  SCHOOL FACILITIES BOARD Total</t>
  </si>
  <si>
    <t>BUILDING RENEWAL GRANT FUND Total</t>
  </si>
  <si>
    <t>SCHOOL FACILITIES DEFICIENCIES CORRECT Total</t>
  </si>
  <si>
    <t>NEW SCHOOL FACILITIES FUND Total</t>
  </si>
  <si>
    <t>EMERGENCY DEFICIENCIES CORRECTION FUND Total</t>
  </si>
  <si>
    <t>SCHOOL IMPROV REVENUE BOND DEBT SVC FUND Total</t>
  </si>
  <si>
    <t>STATE SCHOOL TRUST REVENUE BOND DEBT SVC Total</t>
  </si>
  <si>
    <t>BORDER SECURITY TRUST FUND Total</t>
  </si>
  <si>
    <t>SUPREME COURT CJEF Total</t>
  </si>
  <si>
    <t>GRANTS AND SPECIAL REVENUE Total</t>
  </si>
  <si>
    <t>COMMUNITY PUNISHMENT PROGRAM FINES FUND Total</t>
  </si>
  <si>
    <t>THE STATE AID TO DETENTION FUND Total</t>
  </si>
  <si>
    <t>JUVENILE PROBATION SERVICES FUND Total</t>
  </si>
  <si>
    <t>JUDICIAL COLLECTION AND ENHANCEMENT Total</t>
  </si>
  <si>
    <t>DEFENSIVE DRIVING FUND Total</t>
  </si>
  <si>
    <t>COURT APPOINTED SPECIAL ADVOCATE FUND Total</t>
  </si>
  <si>
    <t>CONFIDENTIAL INTERMEDIARY FUND Total</t>
  </si>
  <si>
    <t>ARIZONA LENGTHY TRIAL FUND Total</t>
  </si>
  <si>
    <t>COURT REPORTERS FUND Total</t>
  </si>
  <si>
    <t>STATE AID TO COURTS FUND Total</t>
  </si>
  <si>
    <t>PUBLIC DEFENDER TRAINING FUND Total</t>
  </si>
  <si>
    <t>ALTERNATIVE DISPUTE RESOLUTION Total</t>
  </si>
  <si>
    <t>ARIZONA CENTENNIAL ACCOUNT Total</t>
  </si>
  <si>
    <t>STATE LIBRARY FUND Total</t>
  </si>
  <si>
    <t>LIBRARY Total</t>
  </si>
  <si>
    <t>BTBL-FRIENDS DONATIONS Total</t>
  </si>
  <si>
    <t>DATA PROCESSING ACQUISITION FUND Total</t>
  </si>
  <si>
    <t>ELECTION SYSTEMS IMPROVEMENT FUND Total</t>
  </si>
  <si>
    <t>NOTARY BOND FUND Total</t>
  </si>
  <si>
    <t>STANDING POLITICAL COMMITTEE ADMIN FUND Total</t>
  </si>
  <si>
    <t>RECORDS SERVICES FUND Total</t>
  </si>
  <si>
    <t>IGA AND ISA FUND Total</t>
  </si>
  <si>
    <t>ELECTION TRAINING FUND Total</t>
  </si>
  <si>
    <t>ADDRESS CONFIDENTIALITY PROGRAM FUND Total</t>
  </si>
  <si>
    <t>GIFT SHOP REVOLVING Total</t>
  </si>
  <si>
    <t>BOARD OF PSYCHOLOGIST EXAMINERS ACCOUNT Total</t>
  </si>
  <si>
    <t>BEHAVIOR ANALYST LICENSING AND REG ACCT Total</t>
  </si>
  <si>
    <t>TECHNICAL REGISTRATION FUND Total</t>
  </si>
  <si>
    <t>TECHNICAL REGISTRATION BD INVESTIGATIONS Total</t>
  </si>
  <si>
    <t>TOURISM FUND Total</t>
  </si>
  <si>
    <t>MINERAL LEASING Total</t>
  </si>
  <si>
    <t>LAW ENFORCEMENT BOATING AND SAFETY FUND Total</t>
  </si>
  <si>
    <t>MEDICAL SERVICES ENHANCEMENT FUND Total</t>
  </si>
  <si>
    <t>AZ CONVENTION CENTER DEVELOPMENT FUND Total</t>
  </si>
  <si>
    <t>COMMISSION OF AFICAN-AMERICAN AFFAIRS Total</t>
  </si>
  <si>
    <t>FIREFIGHTERS EMER PARAMED MEMORIAL FD Total</t>
  </si>
  <si>
    <t>BUDGET STABILIZATION FUND Total</t>
  </si>
  <si>
    <t>TREAS CONDEMNATION Total</t>
  </si>
  <si>
    <t>LGIP-LOCAL GOVERNMENT INVESTMENT POOL Total</t>
  </si>
  <si>
    <t>LGIP-GOVT POOL Total</t>
  </si>
  <si>
    <t>LGIP - SCHOOL FAC BD 2008 COP Total</t>
  </si>
  <si>
    <t>LGIP-LEHMAN BROTHERS Total</t>
  </si>
  <si>
    <t>LGIP - SCHOOL FAC BD 2010 COP Total</t>
  </si>
  <si>
    <t>LGIP LT INVESTMENT POOL Total</t>
  </si>
  <si>
    <t>LGIP-GOV LT INVESTMENT POOL Total</t>
  </si>
  <si>
    <t>AZ PEACE OFFICER MEMORIAL FUND Total</t>
  </si>
  <si>
    <t>TREASURERS ENDOWMENT FIXED-INCOME POOL Total</t>
  </si>
  <si>
    <t>ENDOWMENT RENTAL INCOME PREPAYMENT FUND Total</t>
  </si>
  <si>
    <t>CRIM JUSTICE ENHANCEMENT FUND Total</t>
  </si>
  <si>
    <t>ADMIN TAYLOR GRAZING ACT Total</t>
  </si>
  <si>
    <t>SUPREME COURT RET Total</t>
  </si>
  <si>
    <t>COURT OF APPEALS I RET Total</t>
  </si>
  <si>
    <t>COURT OF APPEALS II RET Total</t>
  </si>
  <si>
    <t>TREASURERS BANKING INVESTMENT SERVICES Total</t>
  </si>
  <si>
    <t>CENTRAL AZ WATER CONSERVATION DISTRICT Total</t>
  </si>
  <si>
    <t>STATE TREASURERS OPERATING FUND Total</t>
  </si>
  <si>
    <t>STATE TREASURERS MGMT FUND Total</t>
  </si>
  <si>
    <t>LTAF - VLT Total</t>
  </si>
  <si>
    <t>FILL THE GAP PENALTY - STATE COURTS Total</t>
  </si>
  <si>
    <t>FILL THE GAP PENALTY - LOCAL COURTS Total</t>
  </si>
  <si>
    <t>CASH DEP IN LIEU OF BOND-NON-INVESTABLE Total</t>
  </si>
  <si>
    <t>CASH DEP IN-LIEU OF BOND-INVESTABLE Total</t>
  </si>
  <si>
    <t>PPE CASH BOND Total</t>
  </si>
  <si>
    <t>PLAN SIX - TEMPE - CLIFF DAM Total</t>
  </si>
  <si>
    <t>PLAN SIX - SRP - ROOSEVELT SOD Total</t>
  </si>
  <si>
    <t>TEL SOL - ACF MARKETING Total</t>
  </si>
  <si>
    <t>TELE SOL CASH BOND - G DELL INC Total</t>
  </si>
  <si>
    <t>TREASURERS FUND Total</t>
  </si>
  <si>
    <t>STATE INDUSTRIAL COMM Total</t>
  </si>
  <si>
    <t>DES UNEMPLOYMENT BENEFIT Total</t>
  </si>
  <si>
    <t>NON-ENDOWMENT INTEREST CLEARING Total</t>
  </si>
  <si>
    <t>U OF A MAIN CAMP-COLL APP Total</t>
  </si>
  <si>
    <t>U OF A COLLEGIATE PLATES Total</t>
  </si>
  <si>
    <t>ACQUISITION Total</t>
  </si>
  <si>
    <t>SCHOOL OF MINES LAND FUND Total</t>
  </si>
  <si>
    <t>RESIDENTIAL UTIL CONSUMER OFF RV Total</t>
  </si>
  <si>
    <t>STATE VETERANS CONSERVATORSHIP FUND Total</t>
  </si>
  <si>
    <t>MILITARY FAMILY RELIEF FUND Total</t>
  </si>
  <si>
    <t>STATE HOME FOR VETERANS TRUST FUND Total</t>
  </si>
  <si>
    <t>VA REIMBURSEMENT - RESTRICTED Total</t>
  </si>
  <si>
    <t>VETERANS DONATIONS FUND Total</t>
  </si>
  <si>
    <t>STATE VETERANS CEMETERY FUND Total</t>
  </si>
  <si>
    <t>SOUTHERN AZ VETERANS CEMETERY TRUST Total</t>
  </si>
  <si>
    <t>VETERANS FIDUCIARY Total</t>
  </si>
  <si>
    <t>VETERINARY MEDICAL EXAMINING BOARD FUND Total</t>
  </si>
  <si>
    <t>FLOOD WARNING SYSTEM FUND Total</t>
  </si>
  <si>
    <t>ARIZONA WATER PROTECTION FUND Total</t>
  </si>
  <si>
    <t>ARIZONA WATER PROTECTION FUND-ADMIN Total</t>
  </si>
  <si>
    <t>WBF - PHOENIX AMA Total</t>
  </si>
  <si>
    <t>WBF - TUCSON AMA Total</t>
  </si>
  <si>
    <t>WBF - PINAL AMA Total</t>
  </si>
  <si>
    <t>WBF - NEVADA OPERATING Total</t>
  </si>
  <si>
    <t>WBF - NEVADA RESOURCE Total</t>
  </si>
  <si>
    <t>WBF - GRANTS AND DONATIONS Total</t>
  </si>
  <si>
    <t>WBF - IN LIEU PAYMENTS Total</t>
  </si>
  <si>
    <t>WBF - ADMIN Total</t>
  </si>
  <si>
    <t>GENERAL ADJUDICATION FUND Total</t>
  </si>
  <si>
    <t>DAM REPAIR Total</t>
  </si>
  <si>
    <t>ARIZONA WATER QUALITY FUND Total</t>
  </si>
  <si>
    <t>WATER RESOURCES FUND Total</t>
  </si>
  <si>
    <t>WATER RESOURCES PUBLICATION Total</t>
  </si>
  <si>
    <t>WATER RESOURCES PRODUCTION Total</t>
  </si>
  <si>
    <t>WELL ADMINISTRATION AND ENFORCEMENT FUND Total</t>
  </si>
  <si>
    <t>INTERGOVERNMENTAL AGREEMENT FUND Total</t>
  </si>
  <si>
    <t>ASSURED Total</t>
  </si>
  <si>
    <t>COLORADO RIVER WATER USE FEE CLEARING FD Total</t>
  </si>
  <si>
    <t>AUGMENTATION FUND - PHX AMA Total</t>
  </si>
  <si>
    <t>AUGMENTATION FUND - TUC Total</t>
  </si>
  <si>
    <t>AUGMENTATION FUND - PRESCOTT Total</t>
  </si>
  <si>
    <t>AUGMENTATION FUND - PINAL Total</t>
  </si>
  <si>
    <t>AUGMENTATION FUND - SANTA CRUZ Total</t>
  </si>
  <si>
    <t>PURCHASE AND RETIREMENT FUND-PHX AMA Total</t>
  </si>
  <si>
    <t>PURCHASE AND RETIREMENT FUND-PINAL AMA Total</t>
  </si>
  <si>
    <t>GREATER AZ DEVELOPMENT AUTHORITY RVLVING Total</t>
  </si>
  <si>
    <t>HARDSHIP GRANT Total</t>
  </si>
  <si>
    <t>CLEAN WATER FEDERAL FUNDS Total</t>
  </si>
  <si>
    <t>CLEAN WATER LOAN Total</t>
  </si>
  <si>
    <t>ANNUAL DEBT SERVICE - LEVERAGED Total</t>
  </si>
  <si>
    <t>ANNUAL DEBT SERVICE - STATE MATCH Total</t>
  </si>
  <si>
    <t>DEBT SERVICE RESERVE - CW Total</t>
  </si>
  <si>
    <t>CAPITAL GRANT TRANSFER - CW Total</t>
  </si>
  <si>
    <t>CW FEE NON PROGRAM INCOME Total</t>
  </si>
  <si>
    <t>FINANCIAL ASSISTANCE - CW Total</t>
  </si>
  <si>
    <t>DEBT SERVICE RESERVE - DW Total</t>
  </si>
  <si>
    <t>CAPITAL GRANT TRANSFER - DW Total</t>
  </si>
  <si>
    <t>DW FEE NON PROGRAM INCOME Total</t>
  </si>
  <si>
    <t>FINANCIAL ASSISTANCE - DW Total</t>
  </si>
  <si>
    <t>DRINKING WATER LOAN Total</t>
  </si>
  <si>
    <t>DRINKING WATER FEDERAL FUNDS Total</t>
  </si>
  <si>
    <t>MOTOR VEHICLE LIABILITY INS ENFORCEMENT Total</t>
  </si>
  <si>
    <t>RETIREE ACCUMULATED SICK LEAVE FUND Total</t>
  </si>
  <si>
    <t>ARIZONA COMMERCE AUTHORITY</t>
  </si>
  <si>
    <t>CONSTABLE ETHICS STDS AND TRAINING BOARD</t>
  </si>
  <si>
    <t>COTTON RESEARCH AND PROTECTION COUNCIL</t>
  </si>
  <si>
    <t>OFFICE OF THE STATE FORESTER</t>
  </si>
  <si>
    <t>ARIZONA COMMERCE AUTHORITY Total</t>
  </si>
  <si>
    <t>CONSTABLE ETHICS STDS AND TRAINING BOARD Total</t>
  </si>
  <si>
    <t>COTTON RESEARCH AND PROTECTION COUNCIL Total</t>
  </si>
  <si>
    <t>OFFICE OF THE STATE FORESTER Total</t>
  </si>
  <si>
    <t>RETIREE ACCUMULATED SICK LEAVE</t>
  </si>
  <si>
    <t>AGA9914</t>
  </si>
  <si>
    <t>RETIREE ACCUMULATED SICK LEAVE Total</t>
  </si>
  <si>
    <t>STATEWIDE SYSTEM PROCESSING</t>
  </si>
  <si>
    <t>ARIZONA STATE UNIVERSITY</t>
  </si>
  <si>
    <t>Grand Total Total</t>
  </si>
  <si>
    <t>STATEWIDE SYSTEM PROCESSING Total</t>
  </si>
  <si>
    <t>ARIZONA STATE UNIVERSITY Total</t>
  </si>
  <si>
    <t xml:space="preserve"> </t>
  </si>
  <si>
    <t>Transaction Allocation Base</t>
  </si>
  <si>
    <t>Less:  System-wide Transactions</t>
  </si>
  <si>
    <t>Treasurer Transactions</t>
  </si>
  <si>
    <t>Agency</t>
  </si>
  <si>
    <t>Agency Desc</t>
  </si>
  <si>
    <t>Fund Desc</t>
  </si>
  <si>
    <t>Grant</t>
  </si>
  <si>
    <t>Grant Desc</t>
  </si>
  <si>
    <t>Grant Ph</t>
  </si>
  <si>
    <t>Grant Ph Desc</t>
  </si>
  <si>
    <t>Grant Type</t>
  </si>
  <si>
    <t>Grant Type Desc</t>
  </si>
  <si>
    <t>DEPT OF ADMINISTRATION</t>
  </si>
  <si>
    <t>082905</t>
  </si>
  <si>
    <t>KATRINA-OPERATION GOOD NEIGHBOR</t>
  </si>
  <si>
    <t>00</t>
  </si>
  <si>
    <t>KATRINA-OPERATION GOOD NEIGHBOR-EXPENSES</t>
  </si>
  <si>
    <t>06</t>
  </si>
  <si>
    <t>OTHER</t>
  </si>
  <si>
    <t>01</t>
  </si>
  <si>
    <t>KATRINA-OPERATION GOOD NEIGHBOR-REIMBURS</t>
  </si>
  <si>
    <t>206150</t>
  </si>
  <si>
    <t>HEALTH LAB ISA</t>
  </si>
  <si>
    <t>05</t>
  </si>
  <si>
    <t>090004</t>
  </si>
  <si>
    <t>HILLSIDE</t>
  </si>
  <si>
    <t>FEDERAL PASS-THRU GRANTS</t>
  </si>
  <si>
    <t>511100</t>
  </si>
  <si>
    <t>BULLETPROOF VEST PROGRAM</t>
  </si>
  <si>
    <t>700011</t>
  </si>
  <si>
    <t>DOL BLS LMI</t>
  </si>
  <si>
    <t>700012</t>
  </si>
  <si>
    <t>700013</t>
  </si>
  <si>
    <t>700014</t>
  </si>
  <si>
    <t>720120</t>
  </si>
  <si>
    <t>EMPLOYMENT TRAINING ADMIN FY 12</t>
  </si>
  <si>
    <t>12</t>
  </si>
  <si>
    <t>720130</t>
  </si>
  <si>
    <t>EMPLOYMENT TRAINING ADMIN PLAN YEAR 11</t>
  </si>
  <si>
    <t>720140</t>
  </si>
  <si>
    <t>EMPLOYMENT TRAINING ADMIN PLAN YEAR 12</t>
  </si>
  <si>
    <t>720150</t>
  </si>
  <si>
    <t>WORKFORCE INFORMATION GRANT PLAN YEAR 13</t>
  </si>
  <si>
    <t>14</t>
  </si>
  <si>
    <t>730120</t>
  </si>
  <si>
    <t>UNEMPLOYMENT INSURANCE FY 12</t>
  </si>
  <si>
    <t>UNEMPLOYMENT INSURANCE OPERATING 12</t>
  </si>
  <si>
    <t>13</t>
  </si>
  <si>
    <t>UNEMPLOYMENT INSURANCE OPERATING 13</t>
  </si>
  <si>
    <t>UNEMPLOYMENT INSURANCE OPERATING 14</t>
  </si>
  <si>
    <t>740120</t>
  </si>
  <si>
    <t>WIA RESEARCH FY 12</t>
  </si>
  <si>
    <t>WIA RESEARCH FY 13</t>
  </si>
  <si>
    <t>WIA RESEARCH FY 14</t>
  </si>
  <si>
    <t>860000</t>
  </si>
  <si>
    <t>EMERGENCY RESPONSE</t>
  </si>
  <si>
    <t>07</t>
  </si>
  <si>
    <t>EMERGENCY REPONSE</t>
  </si>
  <si>
    <t>884140</t>
  </si>
  <si>
    <t>TRAINING &amp; EXERCISE COORDINATOR &amp; REGIONAL PLANNER</t>
  </si>
  <si>
    <t>TRAINING &amp; EXERCISE COORDNTR REG PLANNER</t>
  </si>
  <si>
    <t>884150</t>
  </si>
  <si>
    <t>COM-L FIELD DAY</t>
  </si>
  <si>
    <t>884160</t>
  </si>
  <si>
    <t>ALL-HAZARDS (TYPE III) COM UNIT LEADER (COML)TRNG</t>
  </si>
  <si>
    <t>ALL HAZARDS COML TRAINING</t>
  </si>
  <si>
    <t>884170</t>
  </si>
  <si>
    <t>DEVELOPMENT OF REGIONAL INTEROPERABLE COM PLANS</t>
  </si>
  <si>
    <t>DEV OF REGIONAL INTEROP COMM PLAN (RICP)</t>
  </si>
  <si>
    <t>884180</t>
  </si>
  <si>
    <t>ALL-HAZARDS(TYPE III) COM UNIT TECH (COML)TRAINING</t>
  </si>
  <si>
    <t>ALL HAZARDS COMT TRAINING</t>
  </si>
  <si>
    <t>884190</t>
  </si>
  <si>
    <t>NECP COMPLIANCE AND INTEROPERABLE COM GAP CLOSURE</t>
  </si>
  <si>
    <t>NECP COMPLIANCE AND INTEROPERABLE COM GA</t>
  </si>
  <si>
    <t>884200</t>
  </si>
  <si>
    <t>MULTI-COUNTY SCMP TICP AND NECP COMPLIANCE INTEROP</t>
  </si>
  <si>
    <t>MULTI-COUNTY SCMP TICP AND NECP COMPLIAN</t>
  </si>
  <si>
    <t>884210</t>
  </si>
  <si>
    <t>TICP DEVELOPMENT WORKSHOP</t>
  </si>
  <si>
    <t>884220</t>
  </si>
  <si>
    <t>NECP COMPLIANCE AND INTEROP COM GAP</t>
  </si>
  <si>
    <t>884230</t>
  </si>
  <si>
    <t>884240</t>
  </si>
  <si>
    <t>ALL-HAZARDS COMT TRAINING DEVELOPMENT</t>
  </si>
  <si>
    <t>884250</t>
  </si>
  <si>
    <t>COMMUNICATIONS UNIT TRAINING GRANT</t>
  </si>
  <si>
    <t>888888</t>
  </si>
  <si>
    <t>ARIZONA PUBLIC SAFETY BROADBAND NETWORK</t>
  </si>
  <si>
    <t>100001</t>
  </si>
  <si>
    <t>ER ADOA</t>
  </si>
  <si>
    <t>100002</t>
  </si>
  <si>
    <t>ER DIRECTOR'S OFFICE</t>
  </si>
  <si>
    <t>100003</t>
  </si>
  <si>
    <t>ER OFFICE OF THE CONTROLLER</t>
  </si>
  <si>
    <t>100004</t>
  </si>
  <si>
    <t>ER HUMAN RESOURCES DIVISION</t>
  </si>
  <si>
    <t>100006</t>
  </si>
  <si>
    <t>ER GERERAL SERVICES DIVISION</t>
  </si>
  <si>
    <t>ER GENERAL SERVICES DIVISION</t>
  </si>
  <si>
    <t>100007</t>
  </si>
  <si>
    <t>ER INFORMATION SERVICES DIVISION</t>
  </si>
  <si>
    <t>100008</t>
  </si>
  <si>
    <t>ER EPS</t>
  </si>
  <si>
    <t>100009</t>
  </si>
  <si>
    <t>ER GENERAL ACCOUTING OFFICE</t>
  </si>
  <si>
    <t>ER GENERAL ACCOUNTING OFFICE</t>
  </si>
  <si>
    <t>100010</t>
  </si>
  <si>
    <t>ER SPO</t>
  </si>
  <si>
    <t>ER ENTERPRISE PROCUREMENT SERVICES</t>
  </si>
  <si>
    <t>100011</t>
  </si>
  <si>
    <t>ER RISK MANAGEMENT</t>
  </si>
  <si>
    <t>226570</t>
  </si>
  <si>
    <t>BILL OF RIGHTS MONUMENT</t>
  </si>
  <si>
    <t>330001</t>
  </si>
  <si>
    <t>PSAP ENHANCEMENT GRANT</t>
  </si>
  <si>
    <t>04</t>
  </si>
  <si>
    <t>630000</t>
  </si>
  <si>
    <t>RIDESHARE</t>
  </si>
  <si>
    <t>98</t>
  </si>
  <si>
    <t>635000</t>
  </si>
  <si>
    <t>AIR QUALITY FUND RIDESHARE</t>
  </si>
  <si>
    <t>AIR QUAILITY FUND RIDESHARE</t>
  </si>
  <si>
    <t>649000</t>
  </si>
  <si>
    <t>AIR QUALITY FUND BUS SUBSIDY SUPPLEMENTAL</t>
  </si>
  <si>
    <t>AIR QUALITY FUND BUS SUBSIDY SUPPLEMNTL</t>
  </si>
  <si>
    <t>226500</t>
  </si>
  <si>
    <t>08</t>
  </si>
  <si>
    <t>000906</t>
  </si>
  <si>
    <t>SINGLE PAYMENT CATCH ALL RISK GRANT</t>
  </si>
  <si>
    <t>085000</t>
  </si>
  <si>
    <t>CAPITOL POLICE PROPERTY SEIZURES</t>
  </si>
  <si>
    <t>09</t>
  </si>
  <si>
    <t>110600</t>
  </si>
  <si>
    <t>GOVERNOR'S OFFICE PROGRAMS</t>
  </si>
  <si>
    <t>110900</t>
  </si>
  <si>
    <t>EDUCATION FAIR</t>
  </si>
  <si>
    <t>113000</t>
  </si>
  <si>
    <t>AZGU</t>
  </si>
  <si>
    <t>173200</t>
  </si>
  <si>
    <t>INTERAGENCY EAP SERVICES</t>
  </si>
  <si>
    <t>206010</t>
  </si>
  <si>
    <t>ADOT CAPITAL/MAINTENANCE PROJECTS</t>
  </si>
  <si>
    <t>206340</t>
  </si>
  <si>
    <t>COMMISSION ACCOUNT</t>
  </si>
  <si>
    <t>206580</t>
  </si>
  <si>
    <t>OTHER AGENCY REIMBURSEMENTS</t>
  </si>
  <si>
    <t>206640</t>
  </si>
  <si>
    <t>LOTTERY HALON SYSTEM REPLACEMENT</t>
  </si>
  <si>
    <t>206680</t>
  </si>
  <si>
    <t>DHS LAB COOLING PROJECT</t>
  </si>
  <si>
    <t>11</t>
  </si>
  <si>
    <t>206730</t>
  </si>
  <si>
    <t>LOTTERY UPS REPLACEMENT</t>
  </si>
  <si>
    <t>206740</t>
  </si>
  <si>
    <t>ASET GENERATOR PROJECT</t>
  </si>
  <si>
    <t>206750</t>
  </si>
  <si>
    <t>STATE LOTTERY</t>
  </si>
  <si>
    <t>206760</t>
  </si>
  <si>
    <t>ASDB</t>
  </si>
  <si>
    <t>206770</t>
  </si>
  <si>
    <t>AG - IT ROOM EXPANSION</t>
  </si>
  <si>
    <t>206780</t>
  </si>
  <si>
    <t>ASET - REPLACE 3 CRAC UNITS</t>
  </si>
  <si>
    <t>206790</t>
  </si>
  <si>
    <t>FLORENCE CENTRAL CELL BLOCK #2 STRUCTURAL REPAIR</t>
  </si>
  <si>
    <t>FLORENCE CENTRAL CELL BLOCK #2 REPAIRS</t>
  </si>
  <si>
    <t>206800</t>
  </si>
  <si>
    <t>ADJC-CMS DEMOLITION PROJECT</t>
  </si>
  <si>
    <t>206810</t>
  </si>
  <si>
    <t>ASET - UPS UPGRADE PROJECT</t>
  </si>
  <si>
    <t>206830</t>
  </si>
  <si>
    <t>AG - IT EXPANSION PHASE II</t>
  </si>
  <si>
    <t>206850</t>
  </si>
  <si>
    <t>PIONEERS HOME PROJECT</t>
  </si>
  <si>
    <t>206860</t>
  </si>
  <si>
    <t>DPS CAPITOL MALL CAMERA INSTALL</t>
  </si>
  <si>
    <t>206870</t>
  </si>
  <si>
    <t>DHS - BAS MODIFICATIONS FOR EXHAUST FANS</t>
  </si>
  <si>
    <t>206880</t>
  </si>
  <si>
    <t>CLEMENCY BOARD TENANT IMPROVEMENT</t>
  </si>
  <si>
    <t>206890</t>
  </si>
  <si>
    <t>AG TUCSO  IT - CRAC UNIT REPLACEMENT</t>
  </si>
  <si>
    <t>AG TUCSON IT - CRAC UNIT REPLACEMENT</t>
  </si>
  <si>
    <t>206900</t>
  </si>
  <si>
    <t>16TH AVE ENTRY ROAD REPAIR</t>
  </si>
  <si>
    <t>206910</t>
  </si>
  <si>
    <t>FAIR GROUNDS ELECTRICAL UPGRADE</t>
  </si>
  <si>
    <t>206920</t>
  </si>
  <si>
    <t>LOTTERY RECEPTION AREA RENOVATION</t>
  </si>
  <si>
    <t>206930</t>
  </si>
  <si>
    <t>SPO PROJECT</t>
  </si>
  <si>
    <t>206940</t>
  </si>
  <si>
    <t>ASPC LEWIS PRISON WELL 5 TESTING</t>
  </si>
  <si>
    <t>206950</t>
  </si>
  <si>
    <t>206960</t>
  </si>
  <si>
    <t>TUCSON SECURITY PROJECT</t>
  </si>
  <si>
    <t>206970</t>
  </si>
  <si>
    <t>ARIZONA STATE FAIR FIRE ALARM PROJECT</t>
  </si>
  <si>
    <t>206980</t>
  </si>
  <si>
    <t>LOTTERY FIRE ALARM PROJECT</t>
  </si>
  <si>
    <t>206990</t>
  </si>
  <si>
    <t>ASH ASSESSMENT OF SMOKE FIRE DAMPERS</t>
  </si>
  <si>
    <t>207000</t>
  </si>
  <si>
    <t>AESF CIVIC (FLORICULTURE) BUILDING DEMOLITION</t>
  </si>
  <si>
    <t>AESF CIVIC (FLORICULTURE) BUILDING DEMO</t>
  </si>
  <si>
    <t>222120</t>
  </si>
  <si>
    <t>TENANT IMPROVEMENT PROJECTS 12</t>
  </si>
  <si>
    <t>222130</t>
  </si>
  <si>
    <t>TENANT IMPROVEMENT PROJECTS 13</t>
  </si>
  <si>
    <t>222140</t>
  </si>
  <si>
    <t>TENANT IMPROVEMENT PROJECTS 14</t>
  </si>
  <si>
    <t>273000</t>
  </si>
  <si>
    <t>VOYAGER REBATE CLEARING</t>
  </si>
  <si>
    <t>300000</t>
  </si>
  <si>
    <t>INITIATIVE CONSULTING PASSTHROUGH</t>
  </si>
  <si>
    <t>INITIATIVES CONSULTING PASSTHROUGH</t>
  </si>
  <si>
    <t>310000</t>
  </si>
  <si>
    <t>SOFTWARE PURCHASES PASSTHROUGH</t>
  </si>
  <si>
    <t>370110</t>
  </si>
  <si>
    <t>DHS PLAYBOOK</t>
  </si>
  <si>
    <t>435000</t>
  </si>
  <si>
    <t>EXPANSION VEHICLES</t>
  </si>
  <si>
    <t>512400</t>
  </si>
  <si>
    <t>CENTRAL SERVICES BUREAU</t>
  </si>
  <si>
    <t>525000</t>
  </si>
  <si>
    <t>CHIEF PROCUREMENT OFFICER ISA</t>
  </si>
  <si>
    <t>664000</t>
  </si>
  <si>
    <t>BUS CARD REPLACEMENT</t>
  </si>
  <si>
    <t>665000</t>
  </si>
  <si>
    <t>EMPLOYEE BUS PAYMENT</t>
  </si>
  <si>
    <t>705000</t>
  </si>
  <si>
    <t>ADOT ISA</t>
  </si>
  <si>
    <t>706000</t>
  </si>
  <si>
    <t>ISA REIMBURSEMENT CLEARING</t>
  </si>
  <si>
    <t>730030</t>
  </si>
  <si>
    <t>US BANK PCARD REBATE CLEARING</t>
  </si>
  <si>
    <t>735000</t>
  </si>
  <si>
    <t>MSD LAN</t>
  </si>
  <si>
    <t>MSD  LAN</t>
  </si>
  <si>
    <t>820000</t>
  </si>
  <si>
    <t>CAPITOL POLICE ISA</t>
  </si>
  <si>
    <t>852000</t>
  </si>
  <si>
    <t>HOMELAND SECURITY RM GRANT</t>
  </si>
  <si>
    <t>871000</t>
  </si>
  <si>
    <t>ISA FUND WEBPORTAL</t>
  </si>
  <si>
    <t>2599</t>
  </si>
  <si>
    <t>512700</t>
  </si>
  <si>
    <t>OPENBOOKS OPERATING COSTS STATE OF AZ</t>
  </si>
  <si>
    <t>99</t>
  </si>
  <si>
    <t>USE FOR D23 REQ FOR A NON-FED GRANT</t>
  </si>
  <si>
    <t>512710</t>
  </si>
  <si>
    <t>OPENBOOKS OPERATING COSTS LOCAL GOVERNMENTS</t>
  </si>
  <si>
    <t>OPENBOOKS OPERATING COSTS LOCAL GOVERN</t>
  </si>
  <si>
    <t>512720</t>
  </si>
  <si>
    <t>OPENBOOKS INITIAL SET UP LOCAL GOVERNMENTS</t>
  </si>
  <si>
    <t>OPENBOOKS OPERATING INITIAL SETUP GOVERN</t>
  </si>
  <si>
    <t>113050</t>
  </si>
  <si>
    <t>WEBPORTAL CLEARING</t>
  </si>
  <si>
    <t>WEBPORTAL COLLECTIONS</t>
  </si>
  <si>
    <t>090005</t>
  </si>
  <si>
    <t>ARRA - GOEP</t>
  </si>
  <si>
    <t>ARRA - FEDERAL STIMULUS PASS-THROUGH</t>
  </si>
  <si>
    <t>831000</t>
  </si>
  <si>
    <t>ARRA HEALTH INFORMATION EXCHANGE GRANT</t>
  </si>
  <si>
    <t>ARRA HEALTH INFORMATION EXCHANGE</t>
  </si>
  <si>
    <t>865000</t>
  </si>
  <si>
    <t>ARRA - STATE BROADBAND DATA &amp; DEVELOPMENT GRANT</t>
  </si>
  <si>
    <t>STATE BROADBND DATA &amp;DEVELOPMENT-MAPPING</t>
  </si>
  <si>
    <t>ARRA - FEDERAL STIMULUS AWARDS</t>
  </si>
  <si>
    <t>02</t>
  </si>
  <si>
    <t>STATE BROADBND DATA &amp;DEVELOPMNT-PLANNING</t>
  </si>
  <si>
    <t>03</t>
  </si>
  <si>
    <t>BROADBND DATA &amp;DEV-CAPACITY BUILDING</t>
  </si>
  <si>
    <t>BROADBND DATA &amp;DEV-TECHNICAL ASSISTANCE</t>
  </si>
  <si>
    <t>BROADBND DATA &amp;DEV-LOCAL/REG PLANNING</t>
  </si>
  <si>
    <t>865900</t>
  </si>
  <si>
    <t>ARRA BROADBAND DEFERRED ACTIVITIES</t>
  </si>
  <si>
    <t>ARRA DEFERRED BROADBAND ACTIVITIES</t>
  </si>
  <si>
    <t>ARRA - NON-1512 REPORTING</t>
  </si>
  <si>
    <t>469900</t>
  </si>
  <si>
    <t>STATE BOARDS</t>
  </si>
  <si>
    <t>RADIATION REGULATORY AGENCY</t>
  </si>
  <si>
    <t>900025</t>
  </si>
  <si>
    <t>STATE INDOOR RADON GRANT YR22</t>
  </si>
  <si>
    <t>22</t>
  </si>
  <si>
    <t>900026</t>
  </si>
  <si>
    <t>STATE INDOOR RADON GRANT YR 23</t>
  </si>
  <si>
    <t>23</t>
  </si>
  <si>
    <t>STATE INDOOR RADON GRANT PROGRAM YR 23</t>
  </si>
  <si>
    <t>940001</t>
  </si>
  <si>
    <t>MAMMOGAPHY INSPECTIONS</t>
  </si>
  <si>
    <t>95</t>
  </si>
  <si>
    <t>MAMMOGRAPHY INSPECTIONS</t>
  </si>
  <si>
    <t>FEDERAL FEE FOR SERVICES CONTRACTS</t>
  </si>
  <si>
    <t>950005</t>
  </si>
  <si>
    <t>HOMELAND SECURITY</t>
  </si>
  <si>
    <t>ATTORNEY GENERAL (DEPT OF LAW)</t>
  </si>
  <si>
    <t>013010</t>
  </si>
  <si>
    <t>STATE GRAND JURY APPROP</t>
  </si>
  <si>
    <t>033334</t>
  </si>
  <si>
    <t>FED ASST SHARE N/L-OTHER</t>
  </si>
  <si>
    <t>033340</t>
  </si>
  <si>
    <t>PHOENIX HIDTA FFY95</t>
  </si>
  <si>
    <t>033341</t>
  </si>
  <si>
    <t>SANTA CRUZ HIDTA FFY95</t>
  </si>
  <si>
    <t>033462</t>
  </si>
  <si>
    <t>RCRA - EPA FY97</t>
  </si>
  <si>
    <t>WSHWP RCRA 97 GRANT</t>
  </si>
  <si>
    <t>033547</t>
  </si>
  <si>
    <t>MED FRD FED GR-FFY97</t>
  </si>
  <si>
    <t>MED FRD GR - FFY97</t>
  </si>
  <si>
    <t>060000</t>
  </si>
  <si>
    <t>092021</t>
  </si>
  <si>
    <t>CERF OPERATING</t>
  </si>
  <si>
    <t>CERF - OPERATING ACCT</t>
  </si>
  <si>
    <t>LOCAL GRANTS</t>
  </si>
  <si>
    <t>100100</t>
  </si>
  <si>
    <t>GF- ADMINISTRATION</t>
  </si>
  <si>
    <t>GF-ADMINISTRATION</t>
  </si>
  <si>
    <t>103320</t>
  </si>
  <si>
    <t>HAD TO ADD TO CLEAR GL 2952</t>
  </si>
  <si>
    <t>93</t>
  </si>
  <si>
    <t>103330</t>
  </si>
  <si>
    <t>103332</t>
  </si>
  <si>
    <t>103333</t>
  </si>
  <si>
    <t>COR CASH BAL AT D23 2117- DELETED GRANT</t>
  </si>
  <si>
    <t>COR CASH BAL D23 2117- DELETED GRANT</t>
  </si>
  <si>
    <t>103350</t>
  </si>
  <si>
    <t>103411</t>
  </si>
  <si>
    <t>103421</t>
  </si>
  <si>
    <t>103422</t>
  </si>
  <si>
    <t>103423</t>
  </si>
  <si>
    <t>103425</t>
  </si>
  <si>
    <t>103426</t>
  </si>
  <si>
    <t>103430</t>
  </si>
  <si>
    <t>103431</t>
  </si>
  <si>
    <t>103435</t>
  </si>
  <si>
    <t>ATTORNEY GENERAL SECTION-ADD TO BAL GRANT &amp; FUND</t>
  </si>
  <si>
    <t>ATTORNEY GENERAL SECTION-ADD BAL GT&amp;CASH</t>
  </si>
  <si>
    <t>103440</t>
  </si>
  <si>
    <t>103460</t>
  </si>
  <si>
    <t>103520</t>
  </si>
  <si>
    <t>91</t>
  </si>
  <si>
    <t>103525</t>
  </si>
  <si>
    <t>103531</t>
  </si>
  <si>
    <t>103550</t>
  </si>
  <si>
    <t>104130</t>
  </si>
  <si>
    <t>104140</t>
  </si>
  <si>
    <t>104220</t>
  </si>
  <si>
    <t>104230</t>
  </si>
  <si>
    <t>104240</t>
  </si>
  <si>
    <t>110000</t>
  </si>
  <si>
    <t>EXECUTIVE OFFICE</t>
  </si>
  <si>
    <t>ATTORNEY GENERAL OFFICE</t>
  </si>
  <si>
    <t>111560</t>
  </si>
  <si>
    <t>ISA INDIRECT COST</t>
  </si>
  <si>
    <t>112337</t>
  </si>
  <si>
    <t>RSK MGT WKR CMP FY97 IGA</t>
  </si>
  <si>
    <t>113464</t>
  </si>
  <si>
    <t>DEQ UST FY97 IGA</t>
  </si>
  <si>
    <t>113466</t>
  </si>
  <si>
    <t>DEQ WQARF REP FY97 IGA</t>
  </si>
  <si>
    <t>116100</t>
  </si>
  <si>
    <t>AG TRUST FUND</t>
  </si>
  <si>
    <t>130000</t>
  </si>
  <si>
    <t>SOLICITOR GENERAL SECTION</t>
  </si>
  <si>
    <t>SOLICITOR GENERAL SECTION (SGO)</t>
  </si>
  <si>
    <t>130100</t>
  </si>
  <si>
    <t>CLE-PUBLIC LAW SERIES</t>
  </si>
  <si>
    <t>132500</t>
  </si>
  <si>
    <t>COST ALLOCATION GRANT</t>
  </si>
  <si>
    <t>COST ALLOCATION</t>
  </si>
  <si>
    <t>132600</t>
  </si>
  <si>
    <t>ISA INDIRECT COSTS</t>
  </si>
  <si>
    <t>156000</t>
  </si>
  <si>
    <t>ISA-INDIRECT COSTS</t>
  </si>
  <si>
    <t>201360</t>
  </si>
  <si>
    <t>202100</t>
  </si>
  <si>
    <t>IDS  OPERATIONAL-FY93</t>
  </si>
  <si>
    <t>IDS - OPERATIONAL FY93</t>
  </si>
  <si>
    <t>202101</t>
  </si>
  <si>
    <t>CERF-OPERATING</t>
  </si>
  <si>
    <t>CERF - OPERATING</t>
  </si>
  <si>
    <t>202111</t>
  </si>
  <si>
    <t>202112</t>
  </si>
  <si>
    <t>202113</t>
  </si>
  <si>
    <t>202114</t>
  </si>
  <si>
    <t>202115</t>
  </si>
  <si>
    <t>202120</t>
  </si>
  <si>
    <t>202135</t>
  </si>
  <si>
    <t>202145</t>
  </si>
  <si>
    <t>202150</t>
  </si>
  <si>
    <t>202165</t>
  </si>
  <si>
    <t>202170</t>
  </si>
  <si>
    <t>202175</t>
  </si>
  <si>
    <t>202180</t>
  </si>
  <si>
    <t>202220</t>
  </si>
  <si>
    <t>HAD TO ADD TO CORRECT FUND</t>
  </si>
  <si>
    <t>202225</t>
  </si>
  <si>
    <t>202330</t>
  </si>
  <si>
    <t>202420</t>
  </si>
  <si>
    <t>202730</t>
  </si>
  <si>
    <t>ADD GRANT TO CLEAR BALANCES</t>
  </si>
  <si>
    <t>202820</t>
  </si>
  <si>
    <t>203320</t>
  </si>
  <si>
    <t>203347</t>
  </si>
  <si>
    <t>HAD TO ADD TO CLEAR FUND 3419</t>
  </si>
  <si>
    <t>203412</t>
  </si>
  <si>
    <t>203512</t>
  </si>
  <si>
    <t>204120</t>
  </si>
  <si>
    <t>204211</t>
  </si>
  <si>
    <t>204320</t>
  </si>
  <si>
    <t>DEA DES SEVERENCE IGA</t>
  </si>
  <si>
    <t>DES SEVERENCE PROJECT IGA</t>
  </si>
  <si>
    <t>210000</t>
  </si>
  <si>
    <t>ASD-ADMINISTRATION</t>
  </si>
  <si>
    <t>ESO-ADMINISTRATION</t>
  </si>
  <si>
    <t>218500</t>
  </si>
  <si>
    <t>COLISEUM JAN 99-DEC 99</t>
  </si>
  <si>
    <t>COLISUEM JAN 99-DEC 99</t>
  </si>
  <si>
    <t>218700</t>
  </si>
  <si>
    <t>DEMA-CLIFTON ISA</t>
  </si>
  <si>
    <t>220000</t>
  </si>
  <si>
    <t>FACILITY MGMT &amp; PLANNING</t>
  </si>
  <si>
    <t>FACILITY MANAGEMENT AND PLANNING SECTION</t>
  </si>
  <si>
    <t>223500</t>
  </si>
  <si>
    <t>CFRF-OPERATING</t>
  </si>
  <si>
    <t>CFRF - OPERATING</t>
  </si>
  <si>
    <t>223600</t>
  </si>
  <si>
    <t>ARRF-CIVIL-OPERATING</t>
  </si>
  <si>
    <t>ARRF - CIVIL - OPERATING</t>
  </si>
  <si>
    <t>226100</t>
  </si>
  <si>
    <t>ELDER AFFAIRS-VOCA</t>
  </si>
  <si>
    <t>ELDER AFFAIRS - VOCA</t>
  </si>
  <si>
    <t>228800</t>
  </si>
  <si>
    <t>CPA98-138 PMT</t>
  </si>
  <si>
    <t>228900</t>
  </si>
  <si>
    <t>CPA98-138 FSSC</t>
  </si>
  <si>
    <t>229200</t>
  </si>
  <si>
    <t>MDL CONSUMER PROTECTION</t>
  </si>
  <si>
    <t>229300</t>
  </si>
  <si>
    <t>CPA96-294 FED FUND FNDTN</t>
  </si>
  <si>
    <t>229400</t>
  </si>
  <si>
    <t>CPA96-294 FRICK</t>
  </si>
  <si>
    <t>229500</t>
  </si>
  <si>
    <t>CPA96-0084 AYM FINANCIAL</t>
  </si>
  <si>
    <t>229600</t>
  </si>
  <si>
    <t>FFD89-0061 COOK</t>
  </si>
  <si>
    <t>FFD 89-0061 COOK</t>
  </si>
  <si>
    <t>229700</t>
  </si>
  <si>
    <t>CPA94-0191 IMPERIAL ADVERTISING</t>
  </si>
  <si>
    <t>230000</t>
  </si>
  <si>
    <t>FINANCIAL SERVICES SECT</t>
  </si>
  <si>
    <t>FINANCIAL SERVICES SECTION (FSS)</t>
  </si>
  <si>
    <t>230100</t>
  </si>
  <si>
    <t>FIXED COST CLEARING ACCOUNT</t>
  </si>
  <si>
    <t>230200</t>
  </si>
  <si>
    <t>GF-PCS-PROCUREMENT</t>
  </si>
  <si>
    <t>230400</t>
  </si>
  <si>
    <t>AG CONTINGENCY FUND</t>
  </si>
  <si>
    <t>AG CONTINGENCY FUNDING</t>
  </si>
  <si>
    <t>237100</t>
  </si>
  <si>
    <t>INDIRECT COSTS - FEDERAL</t>
  </si>
  <si>
    <t>FED-INDIRECT COSTS</t>
  </si>
  <si>
    <t>240000</t>
  </si>
  <si>
    <t>HUMAN RESOURCE SECTION</t>
  </si>
  <si>
    <t>HUMAN RESOURCE SECTION (HRS)</t>
  </si>
  <si>
    <t>250000</t>
  </si>
  <si>
    <t>INFORMATION SERVICES SEC</t>
  </si>
  <si>
    <t>INFORMATION SERVICES SECTION (ISS)</t>
  </si>
  <si>
    <t>260000</t>
  </si>
  <si>
    <t>SGO SEC</t>
  </si>
  <si>
    <t>LIBRARY AND RESEARCH SECTION (LRS)</t>
  </si>
  <si>
    <t>270000</t>
  </si>
  <si>
    <t>GENERAL FUND DEPOSITS</t>
  </si>
  <si>
    <t>290000</t>
  </si>
  <si>
    <t>AGO ADMINISTRATION</t>
  </si>
  <si>
    <t>292100</t>
  </si>
  <si>
    <t>ATU97-003 SCOTTSDALE USD</t>
  </si>
  <si>
    <t>293000</t>
  </si>
  <si>
    <t>ATRF-OPERATING</t>
  </si>
  <si>
    <t>ATRF - OPERATING</t>
  </si>
  <si>
    <t>CIVIL DIVISION- ADMINISTRATION</t>
  </si>
  <si>
    <t>GF-CIVIL DIVISION-ADMINSTRATION</t>
  </si>
  <si>
    <t>300300</t>
  </si>
  <si>
    <t>VRIRF OPERATING COSTS</t>
  </si>
  <si>
    <t>303003</t>
  </si>
  <si>
    <t>ADDED TO CLEAR BALANCES FROM THIS GRANT NUMBER</t>
  </si>
  <si>
    <t>ADDED GRANT TO CLEAR BALANCE</t>
  </si>
  <si>
    <t>303530</t>
  </si>
  <si>
    <t>303533</t>
  </si>
  <si>
    <t>GF-AGENCY COUNSEL SECTION</t>
  </si>
  <si>
    <t>310500</t>
  </si>
  <si>
    <t>GF-BUSINESS AND FINANCE DIV ADMINISTRATION</t>
  </si>
  <si>
    <t>GF-FINANCE DIV-ADMINISTRATION</t>
  </si>
  <si>
    <t>311700</t>
  </si>
  <si>
    <t>COLISEUM ISA ODD YEARS</t>
  </si>
  <si>
    <t>COLISEUM ISA JAN99-DEC99</t>
  </si>
  <si>
    <t>311900</t>
  </si>
  <si>
    <t>DEMA - CLIFTON ISA</t>
  </si>
  <si>
    <t>330000</t>
  </si>
  <si>
    <t>EDUCATION &amp; HEALTH SECT</t>
  </si>
  <si>
    <t>EDUCATION AND HEALTH SECTION (EHS)</t>
  </si>
  <si>
    <t>332700</t>
  </si>
  <si>
    <t>CLERK MARICOPA SUPR COURT</t>
  </si>
  <si>
    <t>333400</t>
  </si>
  <si>
    <t>FED ASSET SHARE - JUSTICE</t>
  </si>
  <si>
    <t>333800</t>
  </si>
  <si>
    <t>FED ASSET SHARE - TRSRY</t>
  </si>
  <si>
    <t>336300</t>
  </si>
  <si>
    <t>HIDTA WIRE TRANSFER PROJ</t>
  </si>
  <si>
    <t>340000</t>
  </si>
  <si>
    <t>NATURAL RESOURCES SECT</t>
  </si>
  <si>
    <t>NATURAL RESOURCES SECTION (NRS)</t>
  </si>
  <si>
    <t>340100</t>
  </si>
  <si>
    <t>MILITARY INSTALL/PLANNING</t>
  </si>
  <si>
    <t>MILITARY INSTALLATIONS/PLANNING</t>
  </si>
  <si>
    <t>340800</t>
  </si>
  <si>
    <t>COLORADO RIVER LD CLM RF</t>
  </si>
  <si>
    <t>346300</t>
  </si>
  <si>
    <t>WSHWP - MEMBER MATCH</t>
  </si>
  <si>
    <t>WSHWP MEMBER MATCH</t>
  </si>
  <si>
    <t>346800</t>
  </si>
  <si>
    <t>AGRICULTURE ISA</t>
  </si>
  <si>
    <t>347700</t>
  </si>
  <si>
    <t>WSHWO - SYRO, INC.</t>
  </si>
  <si>
    <t>WSHWP - SYRO, INC.</t>
  </si>
  <si>
    <t>347800</t>
  </si>
  <si>
    <t>WSP - LA COUNTY DA.</t>
  </si>
  <si>
    <t>WSP-LA COUNTY DA.</t>
  </si>
  <si>
    <t>347900</t>
  </si>
  <si>
    <t>WSP - ADMINISTRATION</t>
  </si>
  <si>
    <t>WSP-ADMINISTRATION</t>
  </si>
  <si>
    <t>348100</t>
  </si>
  <si>
    <t>WSP - INFORMATION SVCS.</t>
  </si>
  <si>
    <t>WSP-INFORMATION SVCS.</t>
  </si>
  <si>
    <t>350000</t>
  </si>
  <si>
    <t>GF-TAX</t>
  </si>
  <si>
    <t>GF-TRANSPORTATION</t>
  </si>
  <si>
    <t>355600</t>
  </si>
  <si>
    <t>DAMON OCI 96-0396</t>
  </si>
  <si>
    <t>DAMON OCI 96-0393</t>
  </si>
  <si>
    <t>356000</t>
  </si>
  <si>
    <t>NHL II /LAB CORP AGI96-08</t>
  </si>
  <si>
    <t>NHL II / LAB CORP AGI96-08</t>
  </si>
  <si>
    <t>356200</t>
  </si>
  <si>
    <t>CARDENAS - CR97-01852</t>
  </si>
  <si>
    <t>CARDENAS CR97-01852</t>
  </si>
  <si>
    <t>400901</t>
  </si>
  <si>
    <t>400902</t>
  </si>
  <si>
    <t>400903</t>
  </si>
  <si>
    <t>400904</t>
  </si>
  <si>
    <t>402021</t>
  </si>
  <si>
    <t>ATTORNEY GENERAL SECTION</t>
  </si>
  <si>
    <t>402230</t>
  </si>
  <si>
    <t>ADDED GRANT TO CLEAFR BALANCE</t>
  </si>
  <si>
    <t>402235</t>
  </si>
  <si>
    <t>402237</t>
  </si>
  <si>
    <t>403110</t>
  </si>
  <si>
    <t>403220</t>
  </si>
  <si>
    <t>403340</t>
  </si>
  <si>
    <t>EXPIRED WARRANT CLEARANCE</t>
  </si>
  <si>
    <t>403480</t>
  </si>
  <si>
    <t>403540</t>
  </si>
  <si>
    <t>403650</t>
  </si>
  <si>
    <t>420500</t>
  </si>
  <si>
    <t>BANK ONE - YUMA</t>
  </si>
  <si>
    <t>431100</t>
  </si>
  <si>
    <t>DES V DHHS CLASS ACTION</t>
  </si>
  <si>
    <t>447101</t>
  </si>
  <si>
    <t>DES MODEL COURT-CERF</t>
  </si>
  <si>
    <t>510800</t>
  </si>
  <si>
    <t>DES V DHHS OUTSIDE CNSL</t>
  </si>
  <si>
    <t>512000</t>
  </si>
  <si>
    <t>DES MODEL COURT - CERF FDS</t>
  </si>
  <si>
    <t>520000</t>
  </si>
  <si>
    <t>LICENSING &amp; ENFORCE SECT</t>
  </si>
  <si>
    <t>LICENSING AND ENFORCEMENT SECTION (LES)</t>
  </si>
  <si>
    <t>521313</t>
  </si>
  <si>
    <t>FEDERAL GRANT FFY82</t>
  </si>
  <si>
    <t>523330</t>
  </si>
  <si>
    <t>HIDTA FY92</t>
  </si>
  <si>
    <t>523331</t>
  </si>
  <si>
    <t>PCSO GRANT</t>
  </si>
  <si>
    <t>523332</t>
  </si>
  <si>
    <t>BJA NAAG CIVIL RICO</t>
  </si>
  <si>
    <t>BJA NAAG CIVIL RICO FY90</t>
  </si>
  <si>
    <t>523333</t>
  </si>
  <si>
    <t>HIDTA GRANT</t>
  </si>
  <si>
    <t>523334</t>
  </si>
  <si>
    <t>FEDERAL ASSET SHARING PROGRAM</t>
  </si>
  <si>
    <t>523345</t>
  </si>
  <si>
    <t>HIDTA OFFICE LEASE GRANT</t>
  </si>
  <si>
    <t>523350</t>
  </si>
  <si>
    <t>OCN-SIRM GRANT - PRE CY95</t>
  </si>
  <si>
    <t>523413</t>
  </si>
  <si>
    <t>DEQ MULTIGRANT</t>
  </si>
  <si>
    <t>523420</t>
  </si>
  <si>
    <t>WSHWP CERCLA B2-G2</t>
  </si>
  <si>
    <t>523423</t>
  </si>
  <si>
    <t>WSHWP CERCLA 4033</t>
  </si>
  <si>
    <t>523425</t>
  </si>
  <si>
    <t>WSHWP RCRA GRANT</t>
  </si>
  <si>
    <t>523427</t>
  </si>
  <si>
    <t>WSHWP STATE MATCH CONTRIBUTIONS</t>
  </si>
  <si>
    <t>WSHWP STATE MATCH CONTRIBUTION</t>
  </si>
  <si>
    <t>523430</t>
  </si>
  <si>
    <t>WSHWP RCRA B3-G2</t>
  </si>
  <si>
    <t>523433</t>
  </si>
  <si>
    <t>WSHWP - RCRA '95 GRANT</t>
  </si>
  <si>
    <t>523434</t>
  </si>
  <si>
    <t>WSHWP STATE CONTRIBUTIONS '95</t>
  </si>
  <si>
    <t>523440</t>
  </si>
  <si>
    <t>DEQ MULTIGRANTS FY91</t>
  </si>
  <si>
    <t>523514</t>
  </si>
  <si>
    <t>MEDICAL FRAUD 75% GRANT</t>
  </si>
  <si>
    <t>523515</t>
  </si>
  <si>
    <t>VICTIM WITNESS VOCA GRANT</t>
  </si>
  <si>
    <t>523519</t>
  </si>
  <si>
    <t>MEDICAL FRAUD GRANT FY91</t>
  </si>
  <si>
    <t>MEDICAL FRAUD FY91</t>
  </si>
  <si>
    <t>523520</t>
  </si>
  <si>
    <t>MEDICAL FRAUD GRANT FY92</t>
  </si>
  <si>
    <t>MEDICAL FRAUD FY92</t>
  </si>
  <si>
    <t>523522</t>
  </si>
  <si>
    <t>MEDICAL FRAUD PROGRAM INCOME</t>
  </si>
  <si>
    <t>523532</t>
  </si>
  <si>
    <t>MONEY LAUNDERING GRANT</t>
  </si>
  <si>
    <t>523550</t>
  </si>
  <si>
    <t>523630</t>
  </si>
  <si>
    <t>FORFEITURE SUPPORT</t>
  </si>
  <si>
    <t>FORFEITURE SUPPORT FY92</t>
  </si>
  <si>
    <t>524216</t>
  </si>
  <si>
    <t>EEOC 78% TITLE 7 GRANT</t>
  </si>
  <si>
    <t>524217</t>
  </si>
  <si>
    <t>EEOC 22% ADEA GRANT</t>
  </si>
  <si>
    <t>524230</t>
  </si>
  <si>
    <t>EEOC GRANT TITLE 7 88% FY92</t>
  </si>
  <si>
    <t>EEOC TITLE 7 88% FY92</t>
  </si>
  <si>
    <t>532235</t>
  </si>
  <si>
    <t>CFRF PENDING ACCOUNT</t>
  </si>
  <si>
    <t>540000</t>
  </si>
  <si>
    <t>EMPLOYMENT LAW SECTION</t>
  </si>
  <si>
    <t>EMPLOYMENT LAW SECTION (ELS)</t>
  </si>
  <si>
    <t>542230</t>
  </si>
  <si>
    <t>ATRF PENDING ACCOUNT</t>
  </si>
  <si>
    <t>550600</t>
  </si>
  <si>
    <t>570800</t>
  </si>
  <si>
    <t>AG PRINTING FUND</t>
  </si>
  <si>
    <t>570802</t>
  </si>
  <si>
    <t>AG CONTINUING LEGAL EDUC FUND</t>
  </si>
  <si>
    <t>AG CONTINUING LEGAL EDUCATION FUND</t>
  </si>
  <si>
    <t>582236</t>
  </si>
  <si>
    <t>ARRF OPERATING(CIVIL)</t>
  </si>
  <si>
    <t>582237</t>
  </si>
  <si>
    <t>ARRF PENDING(CIVIL)</t>
  </si>
  <si>
    <t>589200</t>
  </si>
  <si>
    <t>ARRF LAW ENFORCEMENT PASS-THRU</t>
  </si>
  <si>
    <t>592022</t>
  </si>
  <si>
    <t>CERF CLEARING</t>
  </si>
  <si>
    <t>COLLECTION ENFORCEMENT CLEARING ACCT</t>
  </si>
  <si>
    <t>600000</t>
  </si>
  <si>
    <t>PUBLIC ADVOCACY DIVISION- ADMINISTRATION</t>
  </si>
  <si>
    <t>GF-PUBLIC ADVOCACY DIV-ADMINISTRATION</t>
  </si>
  <si>
    <t>601390</t>
  </si>
  <si>
    <t>WC CAP CENTER SECURITY SYSTEM</t>
  </si>
  <si>
    <t>602150</t>
  </si>
  <si>
    <t>DOA DHS COMP IGA</t>
  </si>
  <si>
    <t>DOA DHS COMP</t>
  </si>
  <si>
    <t>603418</t>
  </si>
  <si>
    <t>19TH AVE LANDFILL</t>
  </si>
  <si>
    <t>19TH AVENUE LANDFILL IGA</t>
  </si>
  <si>
    <t>603439</t>
  </si>
  <si>
    <t>DEQ SITE FUNDING IGA</t>
  </si>
  <si>
    <t>604312</t>
  </si>
  <si>
    <t>DES OOE COST RECOVERY IGA</t>
  </si>
  <si>
    <t>610000</t>
  </si>
  <si>
    <t>CIVIL RIGHTS SECTION</t>
  </si>
  <si>
    <t>COMPLIANCE AND CONFLICT RESOLUTION SECTI</t>
  </si>
  <si>
    <t>612310</t>
  </si>
  <si>
    <t>IDS OPERATING IGA</t>
  </si>
  <si>
    <t>IDS REVOLVING FUND OPERATING IGA</t>
  </si>
  <si>
    <t>612320</t>
  </si>
  <si>
    <t>IDS CASE RELATED COSTS</t>
  </si>
  <si>
    <t>IDS REVOLVING FUND CASE RELATED COSTS</t>
  </si>
  <si>
    <t>617100</t>
  </si>
  <si>
    <t>EEOC</t>
  </si>
  <si>
    <t>620000</t>
  </si>
  <si>
    <t>CONS PROTECT &amp; ADVOCACY</t>
  </si>
  <si>
    <t>CONSUMER PROTECTION AND ADVOCACY SECTION</t>
  </si>
  <si>
    <t>620100</t>
  </si>
  <si>
    <t>ELDER AFFAIRS VOCA GF MAT</t>
  </si>
  <si>
    <t>620200</t>
  </si>
  <si>
    <t>TOBACCO ENFORCEMENT UNIT</t>
  </si>
  <si>
    <t>620300</t>
  </si>
  <si>
    <t>COMMUNITY OUTREACH PROGRAM</t>
  </si>
  <si>
    <t>620400</t>
  </si>
  <si>
    <t>!CPA96-294 FFF/FLANNERY</t>
  </si>
  <si>
    <t>623516</t>
  </si>
  <si>
    <t>VICTIM WITNESS ACJC</t>
  </si>
  <si>
    <t>623533</t>
  </si>
  <si>
    <t>VICTIM RIGHTS/VICTIM WITNESS</t>
  </si>
  <si>
    <t>626100</t>
  </si>
  <si>
    <t>NAAG GRANT</t>
  </si>
  <si>
    <t>627100</t>
  </si>
  <si>
    <t>630801</t>
  </si>
  <si>
    <t>631200</t>
  </si>
  <si>
    <t>MDL ENF TRUST-APPROP</t>
  </si>
  <si>
    <t>ATRF-MDL ENFORCEMENT</t>
  </si>
  <si>
    <t>640000</t>
  </si>
  <si>
    <t>ENVIROMENTAL ENFORCE SE</t>
  </si>
  <si>
    <t>ENVIRONMENTAL ENFORCEMENT SECTION (EES)</t>
  </si>
  <si>
    <t>640200</t>
  </si>
  <si>
    <t>CPA98-180 MIN RATE PRICE</t>
  </si>
  <si>
    <t>CPA98-182 TRADENET</t>
  </si>
  <si>
    <t>640300</t>
  </si>
  <si>
    <t>CPA96-248 UM/PENDERGRAFT</t>
  </si>
  <si>
    <t>640700</t>
  </si>
  <si>
    <t>AG COURT ORDERED TRUST FUND</t>
  </si>
  <si>
    <t>641300</t>
  </si>
  <si>
    <t>648400</t>
  </si>
  <si>
    <t>WSP-LA COUNTY DA</t>
  </si>
  <si>
    <t>648500</t>
  </si>
  <si>
    <t>WSP-UTAH-SYRO,INC.</t>
  </si>
  <si>
    <t>650000</t>
  </si>
  <si>
    <t>ADMIN CIVIL RIGHTS SECTION</t>
  </si>
  <si>
    <t>LITIGATION SECTION (LTS)</t>
  </si>
  <si>
    <t>650500</t>
  </si>
  <si>
    <t>GF-CIVIL RIGHTS DIV- ADMINISTRATION</t>
  </si>
  <si>
    <t>GF-CIVIL RIGHTS DIV-ADMINISTRATION</t>
  </si>
  <si>
    <t>653003</t>
  </si>
  <si>
    <t>VICT RIGHTS IMPLEM FUND</t>
  </si>
  <si>
    <t>VICTIM RIGHTS IMPLEMENTATION FUND</t>
  </si>
  <si>
    <t>660100</t>
  </si>
  <si>
    <t>CPA94-253 ESCHEATS 09/01</t>
  </si>
  <si>
    <t>673317</t>
  </si>
  <si>
    <t>US ARMY TRACAS FED GR</t>
  </si>
  <si>
    <t>673336</t>
  </si>
  <si>
    <t>HIDTA GRANT-SFY95</t>
  </si>
  <si>
    <t>673340</t>
  </si>
  <si>
    <t>673341</t>
  </si>
  <si>
    <t>673529</t>
  </si>
  <si>
    <t>MED FRD FED GR-FFY95</t>
  </si>
  <si>
    <t>MED FRD GR - FFY95</t>
  </si>
  <si>
    <t>692233</t>
  </si>
  <si>
    <t>MDL GOVERNMENT ENTITIES</t>
  </si>
  <si>
    <t>700000</t>
  </si>
  <si>
    <t>GF-CRIMINAL DIVISION-ADMIN</t>
  </si>
  <si>
    <t>GF-CRIMINAL DIVISION-ADMINSTRATION</t>
  </si>
  <si>
    <t>700100</t>
  </si>
  <si>
    <t>SOTOMEYER</t>
  </si>
  <si>
    <t>700200</t>
  </si>
  <si>
    <t>TOCCO</t>
  </si>
  <si>
    <t>700500</t>
  </si>
  <si>
    <t>ATU96-006 CARTWRIGHT SCHOOL</t>
  </si>
  <si>
    <t>GF-CRIMINAL APPEALS</t>
  </si>
  <si>
    <t>GF-CRIMINAL APPEALS AND LITIGATION-ADMIN</t>
  </si>
  <si>
    <t>710000</t>
  </si>
  <si>
    <t>CRIMINAL APPEALS SECTION</t>
  </si>
  <si>
    <t>CRIMINAL APPEALS SECTION (CAS)</t>
  </si>
  <si>
    <t>720000</t>
  </si>
  <si>
    <t>DRG ENFORCE</t>
  </si>
  <si>
    <t>DRUG UNIT</t>
  </si>
  <si>
    <t>720100</t>
  </si>
  <si>
    <t>FINANCIAL REMEDIES SECTION</t>
  </si>
  <si>
    <t>FINANCIAL REMEDIES SECTION (FRS)</t>
  </si>
  <si>
    <t>720805</t>
  </si>
  <si>
    <t>ATTY GEN PRINTING FUND</t>
  </si>
  <si>
    <t>720807</t>
  </si>
  <si>
    <t>727700</t>
  </si>
  <si>
    <t>HIDTA WIRE TRANSF PROJ</t>
  </si>
  <si>
    <t>730000</t>
  </si>
  <si>
    <t>FRAUD</t>
  </si>
  <si>
    <t>CRIMINAL PROSECUTION SECTION (CRP)</t>
  </si>
  <si>
    <t>730200</t>
  </si>
  <si>
    <t>MED FRD ST MAT OCT-JUN</t>
  </si>
  <si>
    <t>MEDICAID FRAUD - STATE MATCH OCT-JUN</t>
  </si>
  <si>
    <t>730400</t>
  </si>
  <si>
    <t>STATE GRAND JURY</t>
  </si>
  <si>
    <t>732236</t>
  </si>
  <si>
    <t>732237</t>
  </si>
  <si>
    <t>ARRF-CIVIL-PENDING</t>
  </si>
  <si>
    <t>739100</t>
  </si>
  <si>
    <t>ARRF-CRMNL-PENDING</t>
  </si>
  <si>
    <t>ARRF PENDING ACCOUNT</t>
  </si>
  <si>
    <t>739200</t>
  </si>
  <si>
    <t>HAD TO ADD TO CORRECT FUND 9200</t>
  </si>
  <si>
    <t>HAD TO ADD TO CLEAR FUND 9200</t>
  </si>
  <si>
    <t>740000</t>
  </si>
  <si>
    <t>SPECIAL INVESTIGATIONS SE</t>
  </si>
  <si>
    <t>SPECIAL INVESTIGATIONS SECTION</t>
  </si>
  <si>
    <t>742021</t>
  </si>
  <si>
    <t>750200</t>
  </si>
  <si>
    <t>VICTIM WITNESS ST. MATCH</t>
  </si>
  <si>
    <t>VICTIM WITNESS STATE MATCH</t>
  </si>
  <si>
    <t>752126</t>
  </si>
  <si>
    <t>DHS BEH HEALTH FY95 IGA</t>
  </si>
  <si>
    <t>760000</t>
  </si>
  <si>
    <t>CAPITAL LITIGATION SECTION</t>
  </si>
  <si>
    <t>CAPITAL LITIGATION SECTION (CLS)</t>
  </si>
  <si>
    <t>780808</t>
  </si>
  <si>
    <t>NAAG - GRANT</t>
  </si>
  <si>
    <t>790700</t>
  </si>
  <si>
    <t>CRT ORD TRUST FUND-FIB N/LAP</t>
  </si>
  <si>
    <t>823425</t>
  </si>
  <si>
    <t>RCRA - EPA FY96</t>
  </si>
  <si>
    <t>823427</t>
  </si>
  <si>
    <t>EPA FY96-MEMBER MATCH</t>
  </si>
  <si>
    <t>824224</t>
  </si>
  <si>
    <t>FHAP-FFY96</t>
  </si>
  <si>
    <t>824225</t>
  </si>
  <si>
    <t>EEOC-FFY96</t>
  </si>
  <si>
    <t>850100</t>
  </si>
  <si>
    <t>I-TUC-CLU-2008-0020 SWBC CASE</t>
  </si>
  <si>
    <t>ICPA94-191 IMPERIAL ADV</t>
  </si>
  <si>
    <t>850400</t>
  </si>
  <si>
    <t>I-TUC-CLU-2007-0052-HARVEST CASE</t>
  </si>
  <si>
    <t>ICPA96-084 AYM FINACIAL</t>
  </si>
  <si>
    <t>851100</t>
  </si>
  <si>
    <t>ICPA96-294 FED FUND FNDTN</t>
  </si>
  <si>
    <t>I-CCA-CPA96-294 FED FUND FNDTN</t>
  </si>
  <si>
    <t>851200</t>
  </si>
  <si>
    <t>ICPA96-294 FRICK</t>
  </si>
  <si>
    <t>851500</t>
  </si>
  <si>
    <t>ICPA96-294 FFF/FLANNERY</t>
  </si>
  <si>
    <t>852233</t>
  </si>
  <si>
    <t>860100</t>
  </si>
  <si>
    <t>CPA98-180 MIN RATE PRICING</t>
  </si>
  <si>
    <t>CFRF-CPA98-180 MIN RATE PRICING</t>
  </si>
  <si>
    <t>865100</t>
  </si>
  <si>
    <t>CPA96-253 ESCHEATS 09/01</t>
  </si>
  <si>
    <t>869200</t>
  </si>
  <si>
    <t>I-COTF-PHX-CLU-2014-0679 COPPERNECK/PCO RESERVE</t>
  </si>
  <si>
    <t>I-COTF-PHX-CLU-2014-0679 COPPERNECK/PCO</t>
  </si>
  <si>
    <t>902021</t>
  </si>
  <si>
    <t>922335</t>
  </si>
  <si>
    <t>RSK MGT WKR CMP FY96 IGA</t>
  </si>
  <si>
    <t>922511</t>
  </si>
  <si>
    <t>GAME-FISH L/STF FY94&amp;95 IGA</t>
  </si>
  <si>
    <t>GAME-FISH L/STF FY94&amp;95&amp;96 IGA</t>
  </si>
  <si>
    <t>923452</t>
  </si>
  <si>
    <t>DEQ WQARF REP FY96 IGA</t>
  </si>
  <si>
    <t>924338</t>
  </si>
  <si>
    <t>DES COST RCVRY FY96 IGA</t>
  </si>
  <si>
    <t>950100</t>
  </si>
  <si>
    <t>ICLERK MCPA CTY SUP CT</t>
  </si>
  <si>
    <t>950808</t>
  </si>
  <si>
    <t>991100</t>
  </si>
  <si>
    <t>ISOTOMEYER</t>
  </si>
  <si>
    <t>991200</t>
  </si>
  <si>
    <t>ITOCCO</t>
  </si>
  <si>
    <t>991300</t>
  </si>
  <si>
    <t>IATU96-006 CARTWRIGHT SCH</t>
  </si>
  <si>
    <t>103351</t>
  </si>
  <si>
    <t>103420</t>
  </si>
  <si>
    <t>CHIEF DIRECTORS OFFICE SEC</t>
  </si>
  <si>
    <t>FACILITY MGMT AND PLANNING</t>
  </si>
  <si>
    <t>FSS/BUDGET UNIT</t>
  </si>
  <si>
    <t>FSS/PROCURE/CENTRAL SVCS</t>
  </si>
  <si>
    <t>GF-ALBD-ADMINISTRATION</t>
  </si>
  <si>
    <t>ADMIN LAW SECTION</t>
  </si>
  <si>
    <t>EDUCATION AND HEALTH SECT</t>
  </si>
  <si>
    <t>OCF SECTION</t>
  </si>
  <si>
    <t>440000</t>
  </si>
  <si>
    <t>GF - CFPD</t>
  </si>
  <si>
    <t>LICENSING AND ENFORCE SECT</t>
  </si>
  <si>
    <t>CONS PROTECT AND ADVOCACY</t>
  </si>
  <si>
    <t>COMMUNITY OUTREACH PRGM</t>
  </si>
  <si>
    <t>650600</t>
  </si>
  <si>
    <t>GFO-LEGAL ARIZONA WORKERS ACT</t>
  </si>
  <si>
    <t>DRG ENFORCEANDVIOLENT CRIME</t>
  </si>
  <si>
    <t>FRAUDANDPUB CORRUPTION SE</t>
  </si>
  <si>
    <t>617200</t>
  </si>
  <si>
    <t>FHAP</t>
  </si>
  <si>
    <t>617300</t>
  </si>
  <si>
    <t>FHAP-PARTNERSHIP INITIATIVE</t>
  </si>
  <si>
    <t>FED-FHAP-PARTNERSHIP INITIATIVE</t>
  </si>
  <si>
    <t>622000</t>
  </si>
  <si>
    <t>ICAC TASK FORCE</t>
  </si>
  <si>
    <t>10</t>
  </si>
  <si>
    <t>FED $ PASSED THROUGH A NON-FED ENTITY</t>
  </si>
  <si>
    <t>717100</t>
  </si>
  <si>
    <t>FED-ACJC-POST CONVICTION DNA GRANT</t>
  </si>
  <si>
    <t>728200</t>
  </si>
  <si>
    <t>FED-MARICOPA METH TASK FORCE HIDTA</t>
  </si>
  <si>
    <t>728400</t>
  </si>
  <si>
    <t>FED-PIMA COUNTY FINANCIAL TASK FORCE</t>
  </si>
  <si>
    <t>728600</t>
  </si>
  <si>
    <t>FED-DRUG, GANG, VIOLENT CRIME (BYRNE)</t>
  </si>
  <si>
    <t>728700</t>
  </si>
  <si>
    <t>FED-BYRNE-PROGRAM INCOME</t>
  </si>
  <si>
    <t>FED-BRYNE-PROGRAM INCOME</t>
  </si>
  <si>
    <t>737100</t>
  </si>
  <si>
    <t>MEDICAID FRAUD</t>
  </si>
  <si>
    <t>737200</t>
  </si>
  <si>
    <t>MED FRAUD PROG INCOME</t>
  </si>
  <si>
    <t>737600</t>
  </si>
  <si>
    <t>FED-MORTGAGE FRAUD GRANT</t>
  </si>
  <si>
    <t>737800</t>
  </si>
  <si>
    <t>FED-ACJC-CRIMINAL JUSTICE RECORDS IMPROVEMENT</t>
  </si>
  <si>
    <t>FED-ACJC-CRIMINAL JUSTICE RECORDS IMPROV</t>
  </si>
  <si>
    <t>737900</t>
  </si>
  <si>
    <t>FED - SOUTHEASTERN AZ HIDTA</t>
  </si>
  <si>
    <t>FED-SOUTHEASTERN AZ HIDTA</t>
  </si>
  <si>
    <t>747100</t>
  </si>
  <si>
    <t>SIS O/T REIMB-CUSTOMS</t>
  </si>
  <si>
    <t>747400</t>
  </si>
  <si>
    <t>US POSTAL INSPECTOR SERVICE OVERTIME</t>
  </si>
  <si>
    <t>747500</t>
  </si>
  <si>
    <t>AZ DEPARTMENT OF HOMELAND SECURITY - RADIO GRANT</t>
  </si>
  <si>
    <t>AZ DEPARTMENT OF HOMELAND SECURITY - RAD</t>
  </si>
  <si>
    <t>747600</t>
  </si>
  <si>
    <t>USDA OVERTIME</t>
  </si>
  <si>
    <t>757100</t>
  </si>
  <si>
    <t>VICTIM WIT VOCA CONTRACT</t>
  </si>
  <si>
    <t>2130</t>
  </si>
  <si>
    <t>629100</t>
  </si>
  <si>
    <t>IARRF-COMMUNITY-OUTREACH</t>
  </si>
  <si>
    <t>822700</t>
  </si>
  <si>
    <t>I-ARRF-APACHE CSO-FEDERAL</t>
  </si>
  <si>
    <t>822800</t>
  </si>
  <si>
    <t>I-ARRF-NAVAJO PD K9 UNIT-FEDERAL</t>
  </si>
  <si>
    <t>823200</t>
  </si>
  <si>
    <t>I-ARRF-DEPT OF ECONOMIC SECURITY-FEDERAL</t>
  </si>
  <si>
    <t>900000</t>
  </si>
  <si>
    <t>IARRF-CRIMINAL-OPERATING</t>
  </si>
  <si>
    <t>I-ARRF-CRIMINAL-OPERATING</t>
  </si>
  <si>
    <t>900100</t>
  </si>
  <si>
    <t>I-ARRF-FRS-AGI99-0600-SOURCEONE WIGGS CS</t>
  </si>
  <si>
    <t>900300</t>
  </si>
  <si>
    <t>I-ARRF-FRS-AGI04-0525-THOMPSON CASE</t>
  </si>
  <si>
    <t>900600</t>
  </si>
  <si>
    <t>I-ARRF-FRS-AGI04-0194-K.RAHMAN CASE</t>
  </si>
  <si>
    <t>900800</t>
  </si>
  <si>
    <t>I-ARRF-FRS-AGI05-0193-J.ZAHARA CASE</t>
  </si>
  <si>
    <t>901700</t>
  </si>
  <si>
    <t>I-ARRF-FRS-AGI06-0568-J.ENCINAS LOPEZ CS</t>
  </si>
  <si>
    <t>902400</t>
  </si>
  <si>
    <t>I-ARRF-FRS-AGI06-0765-R.OTERO CASE</t>
  </si>
  <si>
    <t>902500</t>
  </si>
  <si>
    <t>I-ARRF-FRS-OCI99-0557-L.CISNEROS CASE</t>
  </si>
  <si>
    <t>902700</t>
  </si>
  <si>
    <t>I-ARRF-FRS-AGI06-0066-2001 PARRA CASE</t>
  </si>
  <si>
    <t>903000</t>
  </si>
  <si>
    <t>I-ARRF-FRS-P002-2007-001788-ZALDIVAR CS</t>
  </si>
  <si>
    <t>905200</t>
  </si>
  <si>
    <t>I-ARRF-FRS-SHORT TERM CASE #2</t>
  </si>
  <si>
    <t>I-ARRF-FRS-P002-2008-000965 SUAREZ-LEMUS</t>
  </si>
  <si>
    <t>905700</t>
  </si>
  <si>
    <t>I-ARRF-FRS-SHORT TERM CASE #7</t>
  </si>
  <si>
    <t>I-ARRF-FRS-AGI04-0900 LA VOIE</t>
  </si>
  <si>
    <t>905800</t>
  </si>
  <si>
    <t>I-ARRF-FRS-SHORT TERM CASE #8</t>
  </si>
  <si>
    <t>905900</t>
  </si>
  <si>
    <t>I-ARRF-FRS-SHORT TERM CASE #9</t>
  </si>
  <si>
    <t>906000</t>
  </si>
  <si>
    <t>I-ARRF-FRS-SHORT TERM CASE #10</t>
  </si>
  <si>
    <t>910400</t>
  </si>
  <si>
    <t>I-ARRF-FRS-P002-2009-002773 HERNANDEZ</t>
  </si>
  <si>
    <t>910500</t>
  </si>
  <si>
    <t>IAGI05-0385 LOSORDO (JOE'S FEED) CASE</t>
  </si>
  <si>
    <t>I-ARRF-AGI05-0385 LOSORDO (JOE'S FEED)CS</t>
  </si>
  <si>
    <t>910700</t>
  </si>
  <si>
    <t>I-ARRF-FRS-AGI04-0653 VERTIN CASE</t>
  </si>
  <si>
    <t>910900</t>
  </si>
  <si>
    <t>IGONZALES</t>
  </si>
  <si>
    <t>I-ARRF-FRS-AGI89-0165-GONZALES</t>
  </si>
  <si>
    <t>911400</t>
  </si>
  <si>
    <t>I-ARRF-FRS-P002-2007-000628 LINNEL CS</t>
  </si>
  <si>
    <t>911500</t>
  </si>
  <si>
    <t>I-ARRF-FRS-P002-2008-001591 FELIX ST #14</t>
  </si>
  <si>
    <t>911700</t>
  </si>
  <si>
    <t>IOCI00-1559 ANGEL TRANSPORT CASE</t>
  </si>
  <si>
    <t>I-ARRF-FRS-OCI00-1559 ANGELTRANSPORTCASE</t>
  </si>
  <si>
    <t>911900</t>
  </si>
  <si>
    <t>IOSCO</t>
  </si>
  <si>
    <t>I-ARRF-OCI88-0180-OSCO</t>
  </si>
  <si>
    <t>912100</t>
  </si>
  <si>
    <t>I-ARRF-FRS-P002-2008-001560 NUNEZ</t>
  </si>
  <si>
    <t>912200</t>
  </si>
  <si>
    <t>I-ARRF-FRS-P002-2008-001436 OCHOA</t>
  </si>
  <si>
    <t>912400</t>
  </si>
  <si>
    <t>ISHORT-TERM CASES</t>
  </si>
  <si>
    <t>I-ARRF-SHORT-TERM CASES</t>
  </si>
  <si>
    <t>912500</t>
  </si>
  <si>
    <t>IMPOUNDED MONIES PENDING</t>
  </si>
  <si>
    <t>I-ARRF-IMPOUNDED MONIES PENDING</t>
  </si>
  <si>
    <t>912600</t>
  </si>
  <si>
    <t>I-ARRF-FRS-AGI06-0188 BAGBY CASE</t>
  </si>
  <si>
    <t>912800</t>
  </si>
  <si>
    <t>I-ARRF-FRS-AGI02-0623 PHARMALUX</t>
  </si>
  <si>
    <t>912900</t>
  </si>
  <si>
    <t>I-ARRF-SHORT-TERM CASES (SEIZED MONIES)</t>
  </si>
  <si>
    <t>913100</t>
  </si>
  <si>
    <t>I-ARRF-FRS-P002-2007-002527 ALLSTAR CASE</t>
  </si>
  <si>
    <t>I-ARRF-FRS-P002-2007-002527 ALLSTAR CAS</t>
  </si>
  <si>
    <t>913200</t>
  </si>
  <si>
    <t>I-ARRF-FRS-AG194-0251 DE PALMA</t>
  </si>
  <si>
    <t>913300</t>
  </si>
  <si>
    <t>BOSAK</t>
  </si>
  <si>
    <t>I-AARF-FRS-AGI04-0961 ROHRMAN CASE</t>
  </si>
  <si>
    <t>913400</t>
  </si>
  <si>
    <t>I96-0211 ALAMO BAR</t>
  </si>
  <si>
    <t>I-ARRF-FRS-96-0211 ALAMO BAR</t>
  </si>
  <si>
    <t>913500</t>
  </si>
  <si>
    <t>I-ARRF-CRP-BARRAZA-MENDOZA I CASE</t>
  </si>
  <si>
    <t>913700</t>
  </si>
  <si>
    <t>I98-0038 FARIAS</t>
  </si>
  <si>
    <t>I-ARRF-FRS-98-0038 FARIAS</t>
  </si>
  <si>
    <t>913900</t>
  </si>
  <si>
    <t>I97-1307 CALVIN</t>
  </si>
  <si>
    <t>I-ARRF-FRS-97-1307 CALVIN</t>
  </si>
  <si>
    <t>914000</t>
  </si>
  <si>
    <t>I94-0270 MICKELSON</t>
  </si>
  <si>
    <t>I-ARRF-FRS-94-0270 MICKELSON</t>
  </si>
  <si>
    <t>914100</t>
  </si>
  <si>
    <t>I97-1028 MINITHINS</t>
  </si>
  <si>
    <t>I-ARRF-FRS-97-1028 MINITHINS</t>
  </si>
  <si>
    <t>914200</t>
  </si>
  <si>
    <t>I-ARRF-FRS-98-0484 MARTINEZ A.L.</t>
  </si>
  <si>
    <t>I-ARRF-FRS-OCI98-0484 MARTINEZ A.L.</t>
  </si>
  <si>
    <t>915000</t>
  </si>
  <si>
    <t>IOCI00-254 GRAVANO</t>
  </si>
  <si>
    <t>I-ARRF-FRS-OCI00-0254 GRAVANO</t>
  </si>
  <si>
    <t>915100</t>
  </si>
  <si>
    <t>IOCI99-0549 COLCLOUGH</t>
  </si>
  <si>
    <t>I-ARRF-FRS-0OCI99-0549 COLCLOUGH</t>
  </si>
  <si>
    <t>915200</t>
  </si>
  <si>
    <t>IAGI00-0487 WHEDBEE</t>
  </si>
  <si>
    <t>I-ARRF-FRS-AGI00-0487 WHEDBEE</t>
  </si>
  <si>
    <t>915300</t>
  </si>
  <si>
    <t>IOCI99-0376 JOHNSTON CASE</t>
  </si>
  <si>
    <t>I-ARRF-FRS-OCI99-0376 JOHNSTON CASE</t>
  </si>
  <si>
    <t>915400</t>
  </si>
  <si>
    <t>IAGI94-0271 RIO RHODORA CASE</t>
  </si>
  <si>
    <t>I-ARRF-FRS-AGI94-0271 RIO RHONDA CASE</t>
  </si>
  <si>
    <t>916000</t>
  </si>
  <si>
    <t>IAGI01-0026 TRUONG CASE</t>
  </si>
  <si>
    <t>I-ARRF-FRS-AGI01-0026 TRUONG CASE</t>
  </si>
  <si>
    <t>916200</t>
  </si>
  <si>
    <t>IOCI00-1571 ECSTACY CASE</t>
  </si>
  <si>
    <t>I-ARRF-FRS-OCI00-1571 ECSTACY CASE</t>
  </si>
  <si>
    <t>916500</t>
  </si>
  <si>
    <t>IAG01-0525 PAYDAY LOAN CASE</t>
  </si>
  <si>
    <t>I-ARRF-FRS-AG01-0525 PAYDAY LOANS CASE</t>
  </si>
  <si>
    <t>916700</t>
  </si>
  <si>
    <t>IAGI01-0437 BENITEZ CASE</t>
  </si>
  <si>
    <t>I-ARRF-FRS-AGI01-0437 BENITEZ CASE</t>
  </si>
  <si>
    <t>917200</t>
  </si>
  <si>
    <t>IOCI01 0513 V. SMITH CASE</t>
  </si>
  <si>
    <t>I-ARRF-FRS-OCI01 0513 V. SMITH CASE</t>
  </si>
  <si>
    <t>917400</t>
  </si>
  <si>
    <t>IOCI02-0579 SAYER CASE</t>
  </si>
  <si>
    <t>I-ARRF-FRS-OCI02-0579 SAYER CASE</t>
  </si>
  <si>
    <t>917600</t>
  </si>
  <si>
    <t>IOCI01-1081 INNOVATIVE WS</t>
  </si>
  <si>
    <t>I-ARRF-CRP-OCI01-1081 INNOVATIVE WS</t>
  </si>
  <si>
    <t>917700</t>
  </si>
  <si>
    <t>IOCI01-1059 HARO CASE</t>
  </si>
  <si>
    <t>I-ARRF-CRP-ROCI01-1059 HARO CASE</t>
  </si>
  <si>
    <t>917800</t>
  </si>
  <si>
    <t>IOCI02-1081 IWU CASE</t>
  </si>
  <si>
    <t>I-ARRF-FRDS-OCI02-1081 IWU CASE</t>
  </si>
  <si>
    <t>918000</t>
  </si>
  <si>
    <t>IAGI04-0538-DESERT AUTO</t>
  </si>
  <si>
    <t>I-ARRF-FRS-AG104-0538 DESERT AUTO</t>
  </si>
  <si>
    <t>918020</t>
  </si>
  <si>
    <t>IAGI04-0782 CALIENTE AUTO</t>
  </si>
  <si>
    <t>I-ARRF-FRS-AGI04-0782 CALIENTE AUTO</t>
  </si>
  <si>
    <t>918040</t>
  </si>
  <si>
    <t>IAGI04-0831 PAISANO AUTO</t>
  </si>
  <si>
    <t>I-ARRF-FRS-AGI04-0831 PAISANO AUTO</t>
  </si>
  <si>
    <t>918050</t>
  </si>
  <si>
    <t>IAGI04-0849 B</t>
  </si>
  <si>
    <t>I-ARRF-FRS-AGI04-0849 B&amp;L AUTO SALES</t>
  </si>
  <si>
    <t>918060</t>
  </si>
  <si>
    <t>IAGI04-0818 PENA AUTO SALES</t>
  </si>
  <si>
    <t>I-ARRF-FRS-AGI04-0818 PENA AUTO SALES</t>
  </si>
  <si>
    <t>918080</t>
  </si>
  <si>
    <t>IAGI04-0761 MAXIMO AUTO</t>
  </si>
  <si>
    <t>I-ARRF-FRS-AGI04-0761 MAXIMO AUTO</t>
  </si>
  <si>
    <t>918600</t>
  </si>
  <si>
    <t>IAGI05-0361 J C AVILA ETAL</t>
  </si>
  <si>
    <t>I-ARRF-FRS-AGI05-0361 J C AVILA ETAL</t>
  </si>
  <si>
    <t>918900</t>
  </si>
  <si>
    <t>IAGI04-0279 VILLEGAS CASE</t>
  </si>
  <si>
    <t>I-ARRF-FRS-AGI04-0279 VILLEGAS CASE</t>
  </si>
  <si>
    <t>919000</t>
  </si>
  <si>
    <t>I-AARF-FRS-P002-2007-000015 BMN CASE</t>
  </si>
  <si>
    <t>919100</t>
  </si>
  <si>
    <t>I-ARRF-FRS-P002-2007-000629 MTZ-PCH CS</t>
  </si>
  <si>
    <t>919200</t>
  </si>
  <si>
    <t>I-ARRF-FRS-AGI03-0670 HELLS ANGELS CASE</t>
  </si>
  <si>
    <t>920900</t>
  </si>
  <si>
    <t>IDOUGLAS PD - STATE</t>
  </si>
  <si>
    <t>I-ARRF-DOUGLAS PD - STATE</t>
  </si>
  <si>
    <t>921900</t>
  </si>
  <si>
    <t>ICASA GRANDE PD - STATE</t>
  </si>
  <si>
    <t>I-ARRF-CASA GRANDE PD- STATE</t>
  </si>
  <si>
    <t>922130</t>
  </si>
  <si>
    <t>DHS BEH HEALTH FY96 IGA</t>
  </si>
  <si>
    <t>922500</t>
  </si>
  <si>
    <t>IPHOENIX PD-STATE</t>
  </si>
  <si>
    <t>I-ARRF-PHOENIX PD-STATE</t>
  </si>
  <si>
    <t>922600</t>
  </si>
  <si>
    <t>I-ARRF-ADOT-ECD</t>
  </si>
  <si>
    <t>922700</t>
  </si>
  <si>
    <t>I-ARRF-APACHE CSO-STATE</t>
  </si>
  <si>
    <t>922800</t>
  </si>
  <si>
    <t>I-ARRF-APACHE JUNCTION PD-STATE</t>
  </si>
  <si>
    <t>922900</t>
  </si>
  <si>
    <t>I-ARRF-COOLIDGE PD-STATE</t>
  </si>
  <si>
    <t>923100</t>
  </si>
  <si>
    <t>I-ARRF-NAVAJO PD K9 UNIT-STATE</t>
  </si>
  <si>
    <t>923200</t>
  </si>
  <si>
    <t>I-ARRF-WICKENBURG PD-STATE</t>
  </si>
  <si>
    <t>923300</t>
  </si>
  <si>
    <t>I-ARRF-GOODYEAR PD-STATE</t>
  </si>
  <si>
    <t>923400</t>
  </si>
  <si>
    <t>I-ARRF-NOGALES PD-STATE</t>
  </si>
  <si>
    <t>923900</t>
  </si>
  <si>
    <t>I-ARRF-DEPARTMENT OF GAMING - STATE</t>
  </si>
  <si>
    <t>940300</t>
  </si>
  <si>
    <t>I-ARRF-FRS-P002-2008-000937 X-CALIBER</t>
  </si>
  <si>
    <t>940600</t>
  </si>
  <si>
    <t>I-ARRF-FRS-AGI07-0145 GLOBAL MEDICINES (ST #26)</t>
  </si>
  <si>
    <t>I-ARRF-FRS-AGI07-0145 GLOBAL MEDICINES</t>
  </si>
  <si>
    <t>940700</t>
  </si>
  <si>
    <t>I-ARRF-FRS-P002-2010-000696 MERSKY-BCE</t>
  </si>
  <si>
    <t>941100</t>
  </si>
  <si>
    <t>I-ARRF-FRS-P002-2011-001610 GUTIERREZ-MACIAS,JOSE</t>
  </si>
  <si>
    <t>I-ARRF-FRS-P002-2011-001610 GUTIERREZ-MA</t>
  </si>
  <si>
    <t>942000</t>
  </si>
  <si>
    <t>I-ARRF-FRS-P002-2011-001948 STUART, HAROLD (#40)</t>
  </si>
  <si>
    <t>I-ARRF-FRS-P002-2011-001948 STUART, HARO</t>
  </si>
  <si>
    <t>942600</t>
  </si>
  <si>
    <t>I-ARRF-FRS P002-2010-001881 RIOS-CALLEGOS</t>
  </si>
  <si>
    <t>I-ARRF-FRS P002-2010-001881 RIOS-CALLEGO</t>
  </si>
  <si>
    <t>944000</t>
  </si>
  <si>
    <t>I-ARRF-FRS-P002-2011-000527 PARKINS, ANDREW</t>
  </si>
  <si>
    <t>I-ARRF-FRS-P002-2011-000527 PARKINS, AND</t>
  </si>
  <si>
    <t>946000</t>
  </si>
  <si>
    <t>I-ARRF-FRS-P002-2011-001218 HERNANDEZ-GONZALEZ, JU</t>
  </si>
  <si>
    <t>I-ARRF-FRS-P002-2011-001218 HERNANDEZ-GO</t>
  </si>
  <si>
    <t>946300</t>
  </si>
  <si>
    <t>I-ARRF-FRS-P002-2011-000526 DE LA ROSA, JOEL</t>
  </si>
  <si>
    <t>I-ARRF-FRS-P002-2011-000526 DE LA ROSA,</t>
  </si>
  <si>
    <t>946400</t>
  </si>
  <si>
    <t>I-ARRF-FRS-P002-2011-000536 AMIN-SOBHANI, MOHAMAD</t>
  </si>
  <si>
    <t>I-ARRF-FRS-P002-2011-000536 AMIN-SOBHANI</t>
  </si>
  <si>
    <t>947100</t>
  </si>
  <si>
    <t>I-ARRF-FRS-P002-2011-000803 MAKARIAN MAKEDON ST43</t>
  </si>
  <si>
    <t>I-ARRF-FRS-P002-2011-000803 MAKARIAN MAK</t>
  </si>
  <si>
    <t>947600</t>
  </si>
  <si>
    <t>I-ARRF-FRS-P002-2011-002163 DALEY DENZEL ST#48</t>
  </si>
  <si>
    <t>I-ARRF-FRS-P002-002163 DALEY DENZEL ST48</t>
  </si>
  <si>
    <t>947700</t>
  </si>
  <si>
    <t>I-ARRF-FRS-P002-2011-001370 TORRES-HERNANDEZ FERNA</t>
  </si>
  <si>
    <t>I-ARRF-FRS-P002-2011-001370 TORRES-HERNA</t>
  </si>
  <si>
    <t>948400</t>
  </si>
  <si>
    <t>I-ARRF-FRS-P002-2012-000202 SMITH,KEVIN (ST#56)</t>
  </si>
  <si>
    <t>I-ARRF-FRS-P002-2012-000202 SMITH,KEVIN</t>
  </si>
  <si>
    <t>948500</t>
  </si>
  <si>
    <t>I-ARRF-FRS-P002-2011-001074 FISHER,DENNIS (ST#57)</t>
  </si>
  <si>
    <t>I-ARRF-FRS-P002-2011-001074 FISHER,DENNI</t>
  </si>
  <si>
    <t>948700</t>
  </si>
  <si>
    <t>I-ARRF-FRS-P002-2011-001403 STODDART,WENDELL (ST#5</t>
  </si>
  <si>
    <t>I-ARRF-FRS-P002-2011-001403 STODDART,WEN</t>
  </si>
  <si>
    <t>948800</t>
  </si>
  <si>
    <t>I-ARRF-FRS-P002-2012-000107 LABOURIN-VALENCIA,MART</t>
  </si>
  <si>
    <t>I-ARRF-FRS-P001-2012-000107 LABOURIN-VAL</t>
  </si>
  <si>
    <t>948900</t>
  </si>
  <si>
    <t>I-ARRF-FRS-P002-2011-002440 MCGUFFIN,JOHN EDWARD</t>
  </si>
  <si>
    <t>I-ARRF-FRS-P002-2011-002440 MCGUFFIN,JOH</t>
  </si>
  <si>
    <t>949200</t>
  </si>
  <si>
    <t>I-ARRF-FRS-P002-2011-001863 TORRES, MAYRA YVONNE</t>
  </si>
  <si>
    <t>I-ARRF-FRS-P002-2011-001863 TORRES, MAYR</t>
  </si>
  <si>
    <t>949400</t>
  </si>
  <si>
    <t>I-ARRF-FRS-P002-2011-002484 COOPER,BRIAN (ST#66)</t>
  </si>
  <si>
    <t>I-ARRF-FRS-P002-2011-002484 COOPER,BRIAN</t>
  </si>
  <si>
    <t>951100</t>
  </si>
  <si>
    <t>I-ARRF-FRS-P002-2012-001192 PENUELAS-CASTRO,MARTIN</t>
  </si>
  <si>
    <t>I-ARRF-FRS-P002-2012-001192 PENUELAS-CAS</t>
  </si>
  <si>
    <t>951200</t>
  </si>
  <si>
    <t>I-ARRF-FRS-P002-2011-002001 JORDAN III, JAMES ST74</t>
  </si>
  <si>
    <t>I-ARRF-FRS-P002-2011-002001 JORDAN III,</t>
  </si>
  <si>
    <t>951400</t>
  </si>
  <si>
    <t>I-ARRF-FRS-P002-2011-000485 BYRD, RICHARD (ST#76)</t>
  </si>
  <si>
    <t>I-ARRF-FRS-P002-2011-000485 BYRD, RICHAR</t>
  </si>
  <si>
    <t>951600</t>
  </si>
  <si>
    <t>I-ARRF-FRS-BEHNKE DTO (ST#78)</t>
  </si>
  <si>
    <t>951700</t>
  </si>
  <si>
    <t>I-ARRF-FRS-P002-2012-000830 SUAREZ-FLORES RICARDO</t>
  </si>
  <si>
    <t>I-ARRF-FRS-P002-2012-000830 SUAREZ-FLORE</t>
  </si>
  <si>
    <t>951800</t>
  </si>
  <si>
    <t>I-ARRF-FRS-P002-2012-000233 VALERO-TREJO, JAVIER</t>
  </si>
  <si>
    <t>I-ARRF-FRS-SHORT TERM #80</t>
  </si>
  <si>
    <t>951900</t>
  </si>
  <si>
    <t>I-ARRF-FRS-P002-2011-000902 ARCIERI, ROBERT GEORGE</t>
  </si>
  <si>
    <t>I-ARRF-FRS-P002-2011-000902 ARCIERI,ROBE</t>
  </si>
  <si>
    <t>952100</t>
  </si>
  <si>
    <t>I-ARRF-FRS-P002-2012-000919 SALEEM, LEOPOLD ST#83</t>
  </si>
  <si>
    <t>I-ARRF-FRS-P002-2012-000919 SALEEM, LEOP</t>
  </si>
  <si>
    <t>952200</t>
  </si>
  <si>
    <t>I-ARRF-FRS-P002-2011-001817 ESCOBEDO DTO (ST#84)</t>
  </si>
  <si>
    <t>I-ARRF-FRS-P002-2011-001817 ESCOBEDO, DT</t>
  </si>
  <si>
    <t>952300</t>
  </si>
  <si>
    <t>II-ARRF-FRS-P002-2012-001549 BRITO, MONICA (ST#85)</t>
  </si>
  <si>
    <t>II-ARRF-FRS-P002-2012-001549 BRITO, MONI</t>
  </si>
  <si>
    <t>952500</t>
  </si>
  <si>
    <t>I-ARRF-FRS-P002-2010-000812 THOMAS, BARRON (ST#87)</t>
  </si>
  <si>
    <t>I-ARRF-FRS-P002-2010-000812 THOMAS, BARR</t>
  </si>
  <si>
    <t>952600</t>
  </si>
  <si>
    <t>I-ARRF-FRS-P002-2012-001252 SOTO-ROSALES, HORACIO</t>
  </si>
  <si>
    <t>I-ARRF-FRS-P002-2012-001252 SOTO-ROSALES</t>
  </si>
  <si>
    <t>952800</t>
  </si>
  <si>
    <t>I-ARRF-FRS-P002-2012-002101 LNU, RICARDO (ST#90)</t>
  </si>
  <si>
    <t>I-ARRF-FRS-P002-2012-002101 LNU, RICARDO</t>
  </si>
  <si>
    <t>952900</t>
  </si>
  <si>
    <t>I-ARRF-FRS-P002-2012-000936 MARQUEZ-ALVAREZ, EUSTA</t>
  </si>
  <si>
    <t>I-ARRF-FRS-P002-2012-000936 MARQUEZ-ALVA</t>
  </si>
  <si>
    <t>953000</t>
  </si>
  <si>
    <t>I-ARRF-FRS-P002-2011-001613 HENDERSON, BRETT (ST#9</t>
  </si>
  <si>
    <t>I-ARRF-FRS-P002-2011-001613 HENDERSON, B</t>
  </si>
  <si>
    <t>953100</t>
  </si>
  <si>
    <t>I-ARRF-FRS-P002-2011-001219 U.S. VET INDUSTRIES (S</t>
  </si>
  <si>
    <t>I-ARRF-FRS-P002-2011-001219 U.S. VET IND</t>
  </si>
  <si>
    <t>953200</t>
  </si>
  <si>
    <t>I-ARRF-FRS-P002-2012-000692 ALVAREZ-VELASQUEZ, MAN</t>
  </si>
  <si>
    <t>I-ARRF-FRS-P002-2012-000692 ALVAREZ-VELA</t>
  </si>
  <si>
    <t>953300</t>
  </si>
  <si>
    <t>I-ARRF-FRS-P002-2012-000845 PINAL CNTY-S</t>
  </si>
  <si>
    <t>953400</t>
  </si>
  <si>
    <t>I-ARRF-FRS-P002-2012-002084 NICHOLAS, ANTONIA (ST#</t>
  </si>
  <si>
    <t>I-ARRF-FRS-P002-2012-002084 NICHOLAS, AN</t>
  </si>
  <si>
    <t>953500</t>
  </si>
  <si>
    <t>I-ARRF-FRS-P002-2012-001718 NUNEZ-CERVANTES, RAMON</t>
  </si>
  <si>
    <t>I-ARRF-FRS-P002-2012-001718 NUNEZ-CERVAN</t>
  </si>
  <si>
    <t>953600</t>
  </si>
  <si>
    <t>I-ARRF-FRS-P002-2012-000679 BALMER, RODNEY CARSON</t>
  </si>
  <si>
    <t>I-ARRF-FRS-P002-2012-000679 BALMER, RODN</t>
  </si>
  <si>
    <t>953700</t>
  </si>
  <si>
    <t>I-ARRF-FRS-P002-2011-001844 OG STYLE (ST#99)</t>
  </si>
  <si>
    <t>I-ARRF-FRS-P002-2011-001844 OG STYLE (ST</t>
  </si>
  <si>
    <t>953800</t>
  </si>
  <si>
    <t>I-ARRF-FRS-P002-2012-001484 CABLE, JAMES FRANKLIN</t>
  </si>
  <si>
    <t>I-ARRF-FRS-P002-2012-001484 CABLE, JAMES</t>
  </si>
  <si>
    <t>953900</t>
  </si>
  <si>
    <t>I-ARRF-FRS-P002-2012-002059 LOPEZ, HUMBERTO (ST#10</t>
  </si>
  <si>
    <t>I-ARRF-FRS-P002-2012-002059 LOPEZ, HUMBE</t>
  </si>
  <si>
    <t>954000</t>
  </si>
  <si>
    <t>I-ARRF-FRS-P002-2012-001934 MASSA, BERNIE (ST#102)</t>
  </si>
  <si>
    <t>I-ARRF-FRS-P002-2012-001934 MASSA, BERNI</t>
  </si>
  <si>
    <t>954100</t>
  </si>
  <si>
    <t>I-ARRF-FRS-P002-2012-001082 CHANCE, STEPHEN ANTHON</t>
  </si>
  <si>
    <t>I-ARRF-FRS-P002-2012-001082 CHANCE, STEP</t>
  </si>
  <si>
    <t>954200</t>
  </si>
  <si>
    <t>I-ARRF-FRS-P002-2012-001232 GALVEZ-LEAL, LEONEL</t>
  </si>
  <si>
    <t>I-ARRF-FRS-P002-2012-001232 GALVEZ-LEAL,</t>
  </si>
  <si>
    <t>954300</t>
  </si>
  <si>
    <t>I-ARRF-FRS-P002-2012-001231 BROWN, REGINALD</t>
  </si>
  <si>
    <t>I-ARRF-FRS-P002-2012-001231 BROWN, REGIN</t>
  </si>
  <si>
    <t>954400</t>
  </si>
  <si>
    <t>I-ARRF-FRS-P002-2012-001879 RUSSELL, RASHON T</t>
  </si>
  <si>
    <t>I-ARRF-FRS-P002-2012-001879 RUSSELL, RAS</t>
  </si>
  <si>
    <t>954500</t>
  </si>
  <si>
    <t>I-ARRF-FRS-SP002-2012-001197 STOCKS, THOMAS ST#107</t>
  </si>
  <si>
    <t>I-ARRF-FRS-SP002-2012-001197 STOCKS, THO</t>
  </si>
  <si>
    <t>954600</t>
  </si>
  <si>
    <t>I-ARRF-FRS-P002-2012-000927 NIDIO, ZOYLA MARIBEL</t>
  </si>
  <si>
    <t>I-ARRF-FRS-P002-2012-000927 NIDIO, ZOYLA</t>
  </si>
  <si>
    <t>954800</t>
  </si>
  <si>
    <t>I-ARRF-FRS-P002-2012-002135 CARLISLE, SAVANNA</t>
  </si>
  <si>
    <t>I-ARRF-FRS-P002-2012-002135 CARLISLE, SA</t>
  </si>
  <si>
    <t>954900</t>
  </si>
  <si>
    <t>I-ARRF-FRS-P002-2010-001707 WRIGHT, ROBBIE (ST#109</t>
  </si>
  <si>
    <t>I-ARRF-FRS-P002-2010-001707 WRIGHT, ROBB</t>
  </si>
  <si>
    <t>955000</t>
  </si>
  <si>
    <t>I-ARRF-FRS-P002-2012-001378 GUADALUPE SANDOVAL DE</t>
  </si>
  <si>
    <t>I-ARRF-FRS-P002-2012-001378 GUADALUPE SA</t>
  </si>
  <si>
    <t>955100</t>
  </si>
  <si>
    <t>I-ARRF-FRS-P002-2012-002262 LOPEZ-GARCIA, JESUS</t>
  </si>
  <si>
    <t>I-ARRF-FRS-P002-2012-002262 LOPEZ-GARCIA</t>
  </si>
  <si>
    <t>955200</t>
  </si>
  <si>
    <t>I-ARRF-FRS-P002-2012-002265 JUAREZ, DENZIL A</t>
  </si>
  <si>
    <t>I-ARRF-FRS-P002-2012-002265 JUAREZ, DENZ</t>
  </si>
  <si>
    <t>955300</t>
  </si>
  <si>
    <t>I-ARRF-FRS-P002-2012-000899 KENNEDY, CHAD (ST#113)</t>
  </si>
  <si>
    <t>I-ARRF-FRS-P002-2012-000899 KENNEDY, CHA</t>
  </si>
  <si>
    <t>955400</t>
  </si>
  <si>
    <t>I-ARRF-FRS-P002-2012-002627 TORRES-FELIX, ISRAELS</t>
  </si>
  <si>
    <t>I-ARRF-FRS-P002-2012-002627 TORRES-FELIX</t>
  </si>
  <si>
    <t>955500</t>
  </si>
  <si>
    <t>I-ARRF-FRS-P002-2012-002508 MORA-GONZALEZ, MARTIN</t>
  </si>
  <si>
    <t>I-ARRF-FRS-P002-2012-002508 MORA-GONZALE</t>
  </si>
  <si>
    <t>955600</t>
  </si>
  <si>
    <t>I-ARRF-FRS-P002-2012-002431 MAGANA, WALTER A (ST#1</t>
  </si>
  <si>
    <t>I-ARRF-FRS-P002-2012-002431 MAGANA, WALT</t>
  </si>
  <si>
    <t>955700</t>
  </si>
  <si>
    <t>I-ARRF-FRS-P002-2012-002033 PENUELAS, JULIO CESAR</t>
  </si>
  <si>
    <t>I-ARRF-FRS-P002-2012-002033 PENUELAS, JU</t>
  </si>
  <si>
    <t>955800</t>
  </si>
  <si>
    <t>I-ARRF-FRS-P002-2011-001371 ESCOBEDO, BRIAN GARCIA</t>
  </si>
  <si>
    <t>I-ARRF-FRS-P002-2011-001371 ESCOBEDO, BR</t>
  </si>
  <si>
    <t>955900</t>
  </si>
  <si>
    <t>I-ARRF-FRS-P002-2012-001485 TREVINO, LEO (ST#119)</t>
  </si>
  <si>
    <t>I-ARRF-FRS-P002-2012-001485 TREVINO, LEO</t>
  </si>
  <si>
    <t>956000</t>
  </si>
  <si>
    <t>I-ARRF-FRS-P002-2012-001194 MOSER, GARRETT L (ST#1</t>
  </si>
  <si>
    <t>I-ARRF-FRS-P002-2012-001194 MOSER, GARRE</t>
  </si>
  <si>
    <t>956100</t>
  </si>
  <si>
    <t>I-ARRF-FRS-P002-2012-001530 SANCHEZ, FERNANDO (ST#</t>
  </si>
  <si>
    <t>I-ARRF-FRS-P002-2012-001530 SANCHEZ, FER</t>
  </si>
  <si>
    <t>956200</t>
  </si>
  <si>
    <t>I-ARRF-FRS-P002-2012-001751 FERGUSON, BARRY L (ST#</t>
  </si>
  <si>
    <t>I-ARRF-FRS-P002-2012-001751 FERGUSON, BA</t>
  </si>
  <si>
    <t>956300</t>
  </si>
  <si>
    <t>I-ARRF-FRS-P002-2013-000032 ROJO-GUZMAN, CHRISTIAN</t>
  </si>
  <si>
    <t>I-ARRF-FRS-P002-2013-000032 ROJO-GUZMAN,</t>
  </si>
  <si>
    <t>956400</t>
  </si>
  <si>
    <t>I-ARRF-FRS-P002-2012-002134 TREGO, GARRETT BRIAN</t>
  </si>
  <si>
    <t>I-ARRF-FRS-P002-2012-002134 TREGO, GARRE</t>
  </si>
  <si>
    <t>956500</t>
  </si>
  <si>
    <t>I-ARRF-FRS-P002-2012-002217 ALLISON, MARVIN (ST#12</t>
  </si>
  <si>
    <t>I-ARRF-FRS-P002-2012-002217 ALLISON, MAR</t>
  </si>
  <si>
    <t>956600</t>
  </si>
  <si>
    <t>I-ARRF-FRS-P002-2012-000845 PINAL CNTY-F</t>
  </si>
  <si>
    <t>956700</t>
  </si>
  <si>
    <t>I-ARRF-FRS-P002-2012-002358 BENAVIDEZ, DENNIS (ST#</t>
  </si>
  <si>
    <t>I-ARRF-FRS-P002-2012-002358 BENAVIDEZ, D</t>
  </si>
  <si>
    <t>956800</t>
  </si>
  <si>
    <t>I-ARRF-FRS-P002-2012-002638 VELAZQUEZ-RAMIREZ, DEN</t>
  </si>
  <si>
    <t>I-ARRF-FRS-P002-2012-002638 VELAZQUEZ-RA</t>
  </si>
  <si>
    <t>956900</t>
  </si>
  <si>
    <t>I-ARRF-FRS-P002-2012-002161 SPAULDING, ROY (ST#129</t>
  </si>
  <si>
    <t>I-ARRF-FRS-P002-2012-002161 SPAULDING, R</t>
  </si>
  <si>
    <t>957200</t>
  </si>
  <si>
    <t>I-ARRF-FRS-P002-201-002515 NEW STAR MARKET (ST#132</t>
  </si>
  <si>
    <t>I-ARRF-FRS-P002-201-002515 NEW STAR MARK</t>
  </si>
  <si>
    <t>957500</t>
  </si>
  <si>
    <t>I-ARRF-FRS-P002-2011-001372 WOODS, KEVIN (ST#135)</t>
  </si>
  <si>
    <t>I-ARRF-FRS-P002-2011-001372 WOODS, KEVIN</t>
  </si>
  <si>
    <t>958000</t>
  </si>
  <si>
    <t>I-ARRF-FRS-P002-2012-001863 OHAYON, YOSI (ST #140)</t>
  </si>
  <si>
    <t>I-ARRF-FRS-P002-2012-001863 OHAYON, YOSI</t>
  </si>
  <si>
    <t>958100</t>
  </si>
  <si>
    <t>I-ARRF-FRS-T002-2012-000210 6236 E. KAREN DR. (ST</t>
  </si>
  <si>
    <t>I-ARRF-FRS-T002-2012-000210 6236 E. KARE</t>
  </si>
  <si>
    <t>958200</t>
  </si>
  <si>
    <t>I-ARRF-FRS-MN-1-0163 OPERATION RANGER (ST #142)</t>
  </si>
  <si>
    <t>I-ARRF-FRS-MN-1-0163 OPERATION RANGER (S</t>
  </si>
  <si>
    <t>958300</t>
  </si>
  <si>
    <t>I-ARRF-FRS-P002-2013-00218 CWT 431 NUNEZ-BARERRA,</t>
  </si>
  <si>
    <t>I-ARRF-FRS-P002-2013-00218 CWT 431 NUNEZ</t>
  </si>
  <si>
    <t>958400</t>
  </si>
  <si>
    <t>I-ARRF-FRS-P002-2013-00724 BOLANOS, JEFFREY-BEAMON</t>
  </si>
  <si>
    <t>I-ARRF-FRS-P002-2013-00724 BOLANOS, JEFF</t>
  </si>
  <si>
    <t>958500</t>
  </si>
  <si>
    <t>I-ARRF-FRS-P002-2013-000214 THOMPSON, RANSFORD JOH</t>
  </si>
  <si>
    <t>I-ARRF-FRS-P002-2013-000214 THOMPSON, RA</t>
  </si>
  <si>
    <t>958600</t>
  </si>
  <si>
    <t>I-ARRF-FRS-P002-2012-000380 CORRAL, ALEJANDRO CARB</t>
  </si>
  <si>
    <t>I-ARRF-FRS-P002-2012-000380 CORRAL, ALEJ</t>
  </si>
  <si>
    <t>958700</t>
  </si>
  <si>
    <t>I-ARRF-FRS-P002-2012-000295 MORALES-FIGUEROA, ANGE</t>
  </si>
  <si>
    <t>I-ARRF-FRS-P002-2012-000295 MORALES-FIGU</t>
  </si>
  <si>
    <t>958800</t>
  </si>
  <si>
    <t>I-ARRF-FRS-P002-2012-002107 SOUCY, GARY (ST #148)</t>
  </si>
  <si>
    <t>I-ARRF-FRS-P002-2012-002107 SOUCY, GARY</t>
  </si>
  <si>
    <t>958900</t>
  </si>
  <si>
    <t>I-ARRF-FRS-P002-2012-001984 HERNANDEZ, JUDITH (ST</t>
  </si>
  <si>
    <t>I-ARRF-FRS-P002-2012-001984 HERNANDEZ, J</t>
  </si>
  <si>
    <t>959000</t>
  </si>
  <si>
    <t>I-ARRF-FRS-P002-2013-001203 AL-IBRAHIM (ST #150)</t>
  </si>
  <si>
    <t>I-ARRF-FRS-P002-2013-001203 AL-IBRAHIM</t>
  </si>
  <si>
    <t>959100</t>
  </si>
  <si>
    <t>I-ARRF-FRS-P002-2013-001204 MONTANO-DYCK, OMAR ART</t>
  </si>
  <si>
    <t>I-ARRF-FRS-P002-2013-001204 MONTANO-DYCK</t>
  </si>
  <si>
    <t>959200</t>
  </si>
  <si>
    <t>I-ARRF-FRS-T002-2013-000092 APPROX. $255,000 (ST #</t>
  </si>
  <si>
    <t>I-ARRF-FRS-T002-2013-000092 APPROX. $255</t>
  </si>
  <si>
    <t>959300</t>
  </si>
  <si>
    <t>I-ARRF-FRS-P002-2011-000867 HALL, CHAD ALRED-DTO (</t>
  </si>
  <si>
    <t>I-ARRF-FRS-P002-2011-000867 HALL, CHAD A</t>
  </si>
  <si>
    <t>959400</t>
  </si>
  <si>
    <t>I-ARRF-FRS-DR13-3015 GUZMAN, ELEAZAR (ST #154)</t>
  </si>
  <si>
    <t>I-ARRF-FRS-DR13-3015 GUZMAN, ELEAZAR (ST</t>
  </si>
  <si>
    <t>959500</t>
  </si>
  <si>
    <t>I-ARRF-FRS-P002-2013-000444 CHAVEZ, LEONARD ALAN (</t>
  </si>
  <si>
    <t>I-ARRF-FRS-P002-2013-000444 CHAVEZ, LEON</t>
  </si>
  <si>
    <t>959600</t>
  </si>
  <si>
    <t>I-ARRF-FRS-MN-13-0052 ONITVEROS-GARCIA, JACELIN (S</t>
  </si>
  <si>
    <t>I-ARRF-FRS-MN-13-0052 ONITVEROS-GARCIA,</t>
  </si>
  <si>
    <t>959700</t>
  </si>
  <si>
    <t>I-ARRF-FRS-P002-2013-000440 WEST DESERT VEHICLES (</t>
  </si>
  <si>
    <t>I-ARRF-FRS-P002-2013-000440 WEST DESERT</t>
  </si>
  <si>
    <t>959800</t>
  </si>
  <si>
    <t>I-ARRF-FRS-P002-2013-000741 CALDERON-PANDURO, FRAN</t>
  </si>
  <si>
    <t>I-ARRF-FRS-P002-2013-000741 CALDERON-PAN</t>
  </si>
  <si>
    <t>959900</t>
  </si>
  <si>
    <t>I-ARRF-FRS-P002-2013-000827 HARRIS, SHAUN ADAM (ST</t>
  </si>
  <si>
    <t>I-ARRF-FRS-P002-2013-000827 HARRIS, SHAU</t>
  </si>
  <si>
    <t>960000</t>
  </si>
  <si>
    <t>I-ARRF-FRS-AGI88-0219 SOMOZA (ST #160)</t>
  </si>
  <si>
    <t>960700</t>
  </si>
  <si>
    <t>I-ARRF-FRS-P002-2013-001393 GRACIA-VIDALES, FELIPE</t>
  </si>
  <si>
    <t>I-ARRF-FRS-P002-2013-001393 GRACIA-VIDAL</t>
  </si>
  <si>
    <t>960900</t>
  </si>
  <si>
    <t>I-ARRF-FRS-T002-2013-000276 APPROX 294,945 (ST#162</t>
  </si>
  <si>
    <t>I-ARRF-FRS-T002-2013-000276 APPROX 294,9</t>
  </si>
  <si>
    <t>961000</t>
  </si>
  <si>
    <t>I-ARRF-FRS-SHORT TERM #163</t>
  </si>
  <si>
    <t>961100</t>
  </si>
  <si>
    <t>I-ARRF-FRS-SHORT TERM #164</t>
  </si>
  <si>
    <t>961200</t>
  </si>
  <si>
    <t>I-ARRF-FRS-SHORT TERM #165</t>
  </si>
  <si>
    <t>961300</t>
  </si>
  <si>
    <t>I-ARRF-FRS-SHORT TERM #166</t>
  </si>
  <si>
    <t>961400</t>
  </si>
  <si>
    <t>I-ARRF-FRS-SHORT TERM #167</t>
  </si>
  <si>
    <t>961500</t>
  </si>
  <si>
    <t>I-ARRF-FRS-SHORT TERM #168</t>
  </si>
  <si>
    <t>961600</t>
  </si>
  <si>
    <t>I-ARRF-FRS-SHORT TERM #169</t>
  </si>
  <si>
    <t>961700</t>
  </si>
  <si>
    <t>I-ARRF-FRS-SHORT TERM #170</t>
  </si>
  <si>
    <t>961800</t>
  </si>
  <si>
    <t>I-ARRF-FRS-SHORT TERM #171</t>
  </si>
  <si>
    <t>961900</t>
  </si>
  <si>
    <t>I-ARRF-FRS-T002-2013-000110 APPROX $22,400 (ST#172</t>
  </si>
  <si>
    <t>I-ARRF-FRS-T002-2013-000110 APPROX $22,4</t>
  </si>
  <si>
    <t>962000</t>
  </si>
  <si>
    <t>I-ARRF-FRS-P002-2013-000259 THOMAS, CRISTOPHER R.</t>
  </si>
  <si>
    <t>I-ARRF-FRS-P002-2013-000259 THOMAS, CRIS</t>
  </si>
  <si>
    <t>962100</t>
  </si>
  <si>
    <t>I-ARRF-FRS-SP002-2012-002430 GARCIA, JUAN CARLOS</t>
  </si>
  <si>
    <t>I-ARRF-FRS-SP002-2012-002430 GARCIA, JUA</t>
  </si>
  <si>
    <t>962200</t>
  </si>
  <si>
    <t>I-ARRF-FRS-P002-2013-000255 RAMIREZ, JOSHUA ST#175</t>
  </si>
  <si>
    <t>I-ARRF-FRS-P002-2013-000255 RAMIREZ, JOS</t>
  </si>
  <si>
    <t>962300</t>
  </si>
  <si>
    <t>I-ARRF-FRS-P002-2013-000874 ARENAS-VALDEZ, LUIS B</t>
  </si>
  <si>
    <t>I-ARRF-FRS-P002-2013-000874 ARENAS-VALDE</t>
  </si>
  <si>
    <t>962400</t>
  </si>
  <si>
    <t>I-ARRF-FRS-P002-2012-001872 MCQUILLER, OBIE JR</t>
  </si>
  <si>
    <t>I-ARRF-FRS-P002-2012-001872 MCQUILLER, O</t>
  </si>
  <si>
    <t>962600</t>
  </si>
  <si>
    <t>I-ARRF-FRS-P002-2013-000914 WILLIAMS,CHRIS ST#179</t>
  </si>
  <si>
    <t>I-ARRF-FRS-P002-2013-000914 WILLIAMS,CHR</t>
  </si>
  <si>
    <t>962700</t>
  </si>
  <si>
    <t>I-ARRF-FRS-T002-2012-000127 2005 CHEVROLET COLORAD</t>
  </si>
  <si>
    <t>I-ARRF-FRS-T002-2012-000127 2005 CHEVROL</t>
  </si>
  <si>
    <t>962800</t>
  </si>
  <si>
    <t>I-ARRF-FRS-T002-2013-000004 APPROXIMATELY $26,000</t>
  </si>
  <si>
    <t>I-ARRF-FRS-T002-2013-000004 APPROXIMATEL</t>
  </si>
  <si>
    <t>962900</t>
  </si>
  <si>
    <t>I-ARRF-FRS-P002-2011-002002 OSUNA, RAYNALDO ST#182</t>
  </si>
  <si>
    <t>I-ARRF-FRS-P002-2011-002002 OSUNA, RAYNA</t>
  </si>
  <si>
    <t>963000</t>
  </si>
  <si>
    <t>I-ARRF-FRS-P002-2013-001920 HENDRIX ORGANIZATION</t>
  </si>
  <si>
    <t>I-ARRF-FRS-P002-2013-001920 HENDRIX ORGA</t>
  </si>
  <si>
    <t>963100</t>
  </si>
  <si>
    <t>I-ARRF-FRS-P002-2012-002466 AVITIA - PATRON ORGANI</t>
  </si>
  <si>
    <t>I-ARRF-FRS-P002-2012-002466 AVITIA - PAT</t>
  </si>
  <si>
    <t>963200</t>
  </si>
  <si>
    <t>I-ARRF-FRS-EDUARDO IBARRA (ST#185)</t>
  </si>
  <si>
    <t>963300</t>
  </si>
  <si>
    <t>I-ARRF-FRS-P002-2013-000034 LAPRADA, MABEL (ST#186</t>
  </si>
  <si>
    <t>I-ARRF-FRS-P002-2013-000034 LAPRADA, MAB</t>
  </si>
  <si>
    <t>963400</t>
  </si>
  <si>
    <t>I-ARRF-FRS-P002-2013-01349 VIZCARRA-GARCIA, ANDRES</t>
  </si>
  <si>
    <t>I-ARRF-FRS-P002-2013-01349 VIZCARRA-GARC</t>
  </si>
  <si>
    <t>963500</t>
  </si>
  <si>
    <t>I-ARRF-FRS-P002-2013-002309 SMITH, JAMAL DEVON (ST</t>
  </si>
  <si>
    <t>I-ARRF-FRS-P002-2013-002309 SMITH, JAMAL</t>
  </si>
  <si>
    <t>963600</t>
  </si>
  <si>
    <t>I-ARRF-FRS-P002-2012-001706 COSTIGAN, LEONARD (ST#</t>
  </si>
  <si>
    <t>I-ARRF-FRS-P002-2012-001706 COSTIGAN, LE</t>
  </si>
  <si>
    <t>963700</t>
  </si>
  <si>
    <t>I-ARRF-FRS-P002-2013-001716 HAND, LAWRENCE (ST#190</t>
  </si>
  <si>
    <t>I-ARRF-FRS-P002-2013-001716 HAND, LAWREN</t>
  </si>
  <si>
    <t>963800</t>
  </si>
  <si>
    <t>I-ARRF-FRS-P002-2013-002296 PORTILLO, IG</t>
  </si>
  <si>
    <t>963900</t>
  </si>
  <si>
    <t>I-ARRF-FRS-P002-2013-000584 OLUSANYA, ENIOLA (ST#1</t>
  </si>
  <si>
    <t>I-ARRF-FRS-P002-2013-000584 OLUSANYA, EN</t>
  </si>
  <si>
    <t>964000</t>
  </si>
  <si>
    <t>I-ARRF-FRS-P002-2012-002458 CLARK, JEREMY (ST#193)</t>
  </si>
  <si>
    <t>I-ARRF-FRS-P002-2012-002458 CLARK, JEREM</t>
  </si>
  <si>
    <t>964100</t>
  </si>
  <si>
    <t>I-ARRF-FRS-MCCABE, DIANA (ST#194)</t>
  </si>
  <si>
    <t>964200</t>
  </si>
  <si>
    <t>I-ARRF-FRS-P002-2013-002073 RAMIREZ, JUAN JOSE (ST</t>
  </si>
  <si>
    <t>I-ARRF-FRS-P002-2013-002073 RAMIREZ, JUA</t>
  </si>
  <si>
    <t>964300</t>
  </si>
  <si>
    <t>I-ARRF-FRS-P002-2013-001716 OLIVAS-ROBLES, GUSTAVO</t>
  </si>
  <si>
    <t>I-ARRF-FRS-P002-2013-001716 OLIVAS-ROBLE</t>
  </si>
  <si>
    <t>964400</t>
  </si>
  <si>
    <t>I-ARRF-FRS-T002-2013-000202 MARCO ANTONIO CORONADO</t>
  </si>
  <si>
    <t>I-ARRF-FRS-T002-2013-000202 MARCO ANTONI</t>
  </si>
  <si>
    <t>964500</t>
  </si>
  <si>
    <t>I-ARRF-FRS-T002-2013-000380 AHUMADA, MANUEL ET AL</t>
  </si>
  <si>
    <t>I-ARRF-FRS-T002-2013-000380 AHUMADA, MAN</t>
  </si>
  <si>
    <t>964600</t>
  </si>
  <si>
    <t>I-ARRF-FRS-T002-2014-000008 BELLS, ERICK D (ST#199</t>
  </si>
  <si>
    <t>I-ARRF-FRS-T002-2014-000008 BELLS, ERICK</t>
  </si>
  <si>
    <t>964700</t>
  </si>
  <si>
    <t>I-ARRF-FRS-P002-2013-002115 CULVER FRANK (ST#200)</t>
  </si>
  <si>
    <t>I-ARRF-FRS-P002-2013-002115 CULVER FRANK</t>
  </si>
  <si>
    <t>964800</t>
  </si>
  <si>
    <t>I-ARRF-DEPT OF ECONOMIC SECURITY-STATE</t>
  </si>
  <si>
    <t>965200</t>
  </si>
  <si>
    <t>I-ARRF-P002-2013-001657 NUNEZ-TORREZ, JESUS (ST#20</t>
  </si>
  <si>
    <t>I-ARRF-P002-2013-001657 NUNEZ-TORREZ, JE</t>
  </si>
  <si>
    <t>965300</t>
  </si>
  <si>
    <t>I-ARRF-FRS-P002-2013-002428 BIOLOGICAL RESOURCE CE</t>
  </si>
  <si>
    <t>I-ARRF-FRS-P002-2013-002428 BIOLOGICAL R</t>
  </si>
  <si>
    <t>965400</t>
  </si>
  <si>
    <t>I-ARRF-FRS-P002-2012-001424 AMAZON CORPORATION (ST</t>
  </si>
  <si>
    <t>I-ARRF-FRS-P002-2012-001424 AMAZON CORPO</t>
  </si>
  <si>
    <t>965500</t>
  </si>
  <si>
    <t>I-ARRF-FRS-P002-2013-001655 KYLES, ANDREW (ST#204)</t>
  </si>
  <si>
    <t>I-ARRF-FRS-P002-2013-001655 KYLES, ANDRE</t>
  </si>
  <si>
    <t>965600</t>
  </si>
  <si>
    <t>I-ARRF-FRS-T002-2014-000025 VALENCIA-MARTINEZ, EDU</t>
  </si>
  <si>
    <t>I-ARRF-FRS-T002-2014-000025 VALENCIA-MAR</t>
  </si>
  <si>
    <t>965700</t>
  </si>
  <si>
    <t>I-ARRF-FRS-T002-2014-000023 GUERRA, ANA B (ST#206)</t>
  </si>
  <si>
    <t>I-ARRF-FRS-T002-2014-000023 GUERRA, ANA</t>
  </si>
  <si>
    <t>965800</t>
  </si>
  <si>
    <t>I-ARRF-FRS-T002-2013-000143 ARAIZA, LAURA (ST#207)</t>
  </si>
  <si>
    <t>I-ARRF-FRS-T002-2013-000143 ARAIZA, LAUR</t>
  </si>
  <si>
    <t>965900</t>
  </si>
  <si>
    <t>I-ARRF-FRS-P002-2013-002120 SANTA-CRUZ, JENNIFER S</t>
  </si>
  <si>
    <t>I-ARRF-FRS-P002-2013-002120 SANTA-CRUZ,</t>
  </si>
  <si>
    <t>966000</t>
  </si>
  <si>
    <t>I-ARRF-FRS-P002-2013-002216 ECKHOFF, DALTON (ST#20</t>
  </si>
  <si>
    <t>I-ARRF-FRS-P002-2013-002216 ECKHOFF, DAL</t>
  </si>
  <si>
    <t>966100</t>
  </si>
  <si>
    <t>I-ARRF-FRS-P002-2013-002194 GUZMAN, JUAN ARMANDO</t>
  </si>
  <si>
    <t>I-ARRF-FRS-P002-2013-002194 GUZMAN, JUAN</t>
  </si>
  <si>
    <t>966200</t>
  </si>
  <si>
    <t>I-ARRF-FRS-T002-2013-000222 RODRIGUEZ, WENDY (ST#2</t>
  </si>
  <si>
    <t>I-ARRF-FRS-T002-2013-000222 RODRIGUEZ, W</t>
  </si>
  <si>
    <t>966300</t>
  </si>
  <si>
    <t>I-ARRF-FRS-P002-2013-002182 MEDINA-LOPEZ, JUAN CAR</t>
  </si>
  <si>
    <t>I-ARRF-FRS-P002-2013-002182 MEDINA-LOPEZ</t>
  </si>
  <si>
    <t>966400</t>
  </si>
  <si>
    <t>I-ARRF-FRS-T002-2013-000074 APPROX $270.00 (ST#213</t>
  </si>
  <si>
    <t>I-ARRF-FRS-T002-2013-000074 APPROX $270.</t>
  </si>
  <si>
    <t>966500</t>
  </si>
  <si>
    <t>I-ARRF-FRS-P002-2013-002275 QUIGLEY, CEDRIC L (ST#</t>
  </si>
  <si>
    <t>I-ARRF-FRS-P002-2013-002275 QUIGLEY, CED</t>
  </si>
  <si>
    <t>966600</t>
  </si>
  <si>
    <t>I-ARRF-FRS-T002-2013-000253 FOUTS, WESLEY (ST#215)</t>
  </si>
  <si>
    <t>I-ARRF-FRS-T002-2013-000253 FOUTS, WESLE</t>
  </si>
  <si>
    <t>966800</t>
  </si>
  <si>
    <t>I-ARRF-FRS-P002-2013-000791 BARRIENTES, ANGELICA</t>
  </si>
  <si>
    <t>I-ARRF-FRS-P002-2013-000791 BARRIENTES,A</t>
  </si>
  <si>
    <t>966900</t>
  </si>
  <si>
    <t>I-ARRF-FRS-P002-2013-002186 MARTINEZ-VERDUGO, JUAN</t>
  </si>
  <si>
    <t>I-ARRF-FRS-P002-2013-002186 MARTINEZ-VER</t>
  </si>
  <si>
    <t>967000</t>
  </si>
  <si>
    <t>I-ARRF-FRS-P002-2013-001653 CASTORO, MELISSA CWT-4</t>
  </si>
  <si>
    <t>I-ARRF-FRS-P002-2013-001653 CASTORO, MEL</t>
  </si>
  <si>
    <t>967100</t>
  </si>
  <si>
    <t>I-ARRF-FRS-P002-2014-000303 HERNANDEZ, NIVALDO J</t>
  </si>
  <si>
    <t>I-ARRF-FRS-P002-2014-000303 HERNANDEZ, N</t>
  </si>
  <si>
    <t>967200</t>
  </si>
  <si>
    <t>I-ARRF-FRS-SW2014-010021 NICBEN AFRICAN MARKET-SEI</t>
  </si>
  <si>
    <t>I-ARRF-FRS-SW2014-010021 NICBEN AFRICAN</t>
  </si>
  <si>
    <t>967400</t>
  </si>
  <si>
    <t>I-ARRF-FRS-SHORT TERM #223</t>
  </si>
  <si>
    <t>967500</t>
  </si>
  <si>
    <t>I-ARRF-FRS-P002-2013-002156 CWT-440 CUEN-MADRID, E</t>
  </si>
  <si>
    <t>I-ARRF-FRS-P002-2013-002156 CWT-440 CUEN</t>
  </si>
  <si>
    <t>967600</t>
  </si>
  <si>
    <t>I-ARRF-FRS-T002-2014-000050 CARRIZOZA, MICHAEL (ST</t>
  </si>
  <si>
    <t>I-ARRF-FRS-T002-2014-000050 CARRIZOZA, M</t>
  </si>
  <si>
    <t>967700</t>
  </si>
  <si>
    <t>I-ARRF-FRS-T002-2013-000324 SANCHEZ, MONICA ST#226</t>
  </si>
  <si>
    <t>I-ARRF-FRS-T002-2013-000324 SANCHEZ, MON</t>
  </si>
  <si>
    <t>967800</t>
  </si>
  <si>
    <t>I-ARRF-FRS-P002-2014-000352 GUILLERMO, LECHUGA (ST</t>
  </si>
  <si>
    <t>I-ARRF-FRS-P002-2014-000352 GUILLERMO, L</t>
  </si>
  <si>
    <t>967900</t>
  </si>
  <si>
    <t>I-ARRF-FRS-P002-2013-002089 GEESEY, JORDAN RUSSELL</t>
  </si>
  <si>
    <t>I-ARRF-FRS-P002-2013-002089 GEESEY, JORD</t>
  </si>
  <si>
    <t>968000</t>
  </si>
  <si>
    <t>I-ARRF-FRS-T002-2014-000085 CONYERS, KENTHWAN (ST#</t>
  </si>
  <si>
    <t>I-ARRF-FRS-T002-2014-000085 CONYERS, KEN</t>
  </si>
  <si>
    <t>968100</t>
  </si>
  <si>
    <t>I-ARRF-FRS-P002-2013-001167 DEL TORO, KENNETH (ST#</t>
  </si>
  <si>
    <t>I-ARRF-FRS-P002-2013-001167 DEL TORO, KE</t>
  </si>
  <si>
    <t>968200</t>
  </si>
  <si>
    <t>I-ARRF-FRS-P002-2013-002146 CHAIREZ, JR. ARMANDO C</t>
  </si>
  <si>
    <t>I-ARRF-FRS-P002-2013-002146 CHAIREZ, JR.</t>
  </si>
  <si>
    <t>968300</t>
  </si>
  <si>
    <t>I-ARRF-FRS-P002-2013-002187 VALENZUELA-LOPEZ, BLAN</t>
  </si>
  <si>
    <t>I-ARRF-FRS-P002-2013-002187 VALENZUELA-L</t>
  </si>
  <si>
    <t>968400</t>
  </si>
  <si>
    <t>I-ARRF-FRS-P002-2013-002111 SAUCEDO-CARDONA, OSCAR</t>
  </si>
  <si>
    <t>I-ARRF-FRS-P002-2013-002111 SAUCEDO-CARD</t>
  </si>
  <si>
    <t>968500</t>
  </si>
  <si>
    <t>I-ARRF-FRS-P002-2013-001031 IQ VENDING (ST #234)</t>
  </si>
  <si>
    <t>I-ARRF-FRS-P002-2013-001031 IQ VENDING</t>
  </si>
  <si>
    <t>968600</t>
  </si>
  <si>
    <t>I-ARRF-FRS-P002-2014-000600 GRAVEN, WILLIAM (ST#23</t>
  </si>
  <si>
    <t>I-ARRF-FRS-P002-2014-000600 GRAVEN, WILL</t>
  </si>
  <si>
    <t>968700</t>
  </si>
  <si>
    <t>I-ARRF-FRS-POO2-2014-000495 GALVAN GUTIERREZ,HORAI</t>
  </si>
  <si>
    <t>I-ARRF-FRS-POO2-2014-000495 GALVAN GUTIE</t>
  </si>
  <si>
    <t>968800</t>
  </si>
  <si>
    <t>I-ARRF-FRS-P002-2014-000036 LEMOND GARY LEE(ST#237</t>
  </si>
  <si>
    <t>I-ARRF-FRS-P002-2014-000036 LEMOND GARY</t>
  </si>
  <si>
    <t>968900</t>
  </si>
  <si>
    <t>I-ARRF-FRS-P002-2014-000481 BONTEMPI, RYAN BAXTER</t>
  </si>
  <si>
    <t>I-ARRF-FRS-P002-2014-000481 BONTEMPI, RY</t>
  </si>
  <si>
    <t>969000</t>
  </si>
  <si>
    <t>I-ARRF-FRS-002-2014-000046 VALENZUELA-MEDINA ST239</t>
  </si>
  <si>
    <t>I-ARRF-FRS-002-2014-000046 VALENZUELA-ME</t>
  </si>
  <si>
    <t>969100</t>
  </si>
  <si>
    <t>I-ARRF-FRS-P002-2013-001728 TREPTOW,STEPHANIEST240</t>
  </si>
  <si>
    <t>I-ARRF-FRS-P002-2013-001728 TREPTOW,STE</t>
  </si>
  <si>
    <t>969200</t>
  </si>
  <si>
    <t>I-ARRF-FRS-P002-2013-002439 MACHADO-FIGUROA,SERGIO</t>
  </si>
  <si>
    <t>I-ARRF-FRS-P002-2013-002439 MACHADO-FIGU</t>
  </si>
  <si>
    <t>969400</t>
  </si>
  <si>
    <t>I-ARRF-FRS-P002-2013-002138 RAFFAELLE,SHANE (ST#24</t>
  </si>
  <si>
    <t>I-ARRF-FRS-P002-2013-002138 RAFFAELLE,S</t>
  </si>
  <si>
    <t>969500</t>
  </si>
  <si>
    <t>I-ARRF-FRS-P002-2013-001656ZARAGOZA-HINOJOSA, CARL</t>
  </si>
  <si>
    <t>I-ARRF-FRS-P002-2013-001656ZARAGOZA-HIN</t>
  </si>
  <si>
    <t>969600</t>
  </si>
  <si>
    <t>I-ARRF-FRS-T002-2013-000364 CELAYA-RUELAS,GLADIS</t>
  </si>
  <si>
    <t>I-ARRF-FRS-T002-2013-000364 CELAYA-RUELA</t>
  </si>
  <si>
    <t>969700</t>
  </si>
  <si>
    <t>I-ARRF-FRS-P002-2013-002140 PEPTIDEPHARAMCY(ST246</t>
  </si>
  <si>
    <t>I-ARRF-FRS-P002-2013-002140 PEPTIDEPHARM</t>
  </si>
  <si>
    <t>969800</t>
  </si>
  <si>
    <t>I-ARRF-FRS-P002-2014-001386 GUILLERMO ANTONIO PADI</t>
  </si>
  <si>
    <t>I-ARRF-FRS-P002-2014-001386 GUILLERMO AN</t>
  </si>
  <si>
    <t>969900</t>
  </si>
  <si>
    <t>I-ARRF-FRS-P002-2014-000767 CIBRIAN,BLANCA (ST#248</t>
  </si>
  <si>
    <t>I-ARRF-FRS-P002-2014-000767 CIBRIAN,BLAN</t>
  </si>
  <si>
    <t>970000</t>
  </si>
  <si>
    <t>I-ARRF-BORDER CRIMES ENFORCEMENT SECTION</t>
  </si>
  <si>
    <t>970100</t>
  </si>
  <si>
    <t>I-ARRF-BCS-T002-2011-000189 FIGUEROA/REYNE ACCOUNT</t>
  </si>
  <si>
    <t>I-ARRF-BCS-T002-2011-000189 FIGUEROA/REY</t>
  </si>
  <si>
    <t>975100</t>
  </si>
  <si>
    <t>I-APPROX $12,012 US CURRENCY</t>
  </si>
  <si>
    <t>975400</t>
  </si>
  <si>
    <t>I-APPROX $7,503.53 US CURRENCY</t>
  </si>
  <si>
    <t>976200</t>
  </si>
  <si>
    <t>I-APPROX $44,480 T002-2013-000018</t>
  </si>
  <si>
    <t>976300</t>
  </si>
  <si>
    <t>I-APPROX $14,000 T002-2013-000041</t>
  </si>
  <si>
    <t>976400</t>
  </si>
  <si>
    <t>I-APPROX $330,265 T002-2013-000108</t>
  </si>
  <si>
    <t>976500</t>
  </si>
  <si>
    <t>I-SAVE-RENDON ACTS T002-2013-000089</t>
  </si>
  <si>
    <t>976600</t>
  </si>
  <si>
    <t>I-CASTRO 2317 ORG T002-2013-000097</t>
  </si>
  <si>
    <t>976700</t>
  </si>
  <si>
    <t>I-APPROX $7,800 T002-2013-000128</t>
  </si>
  <si>
    <t>976800</t>
  </si>
  <si>
    <t>I-APPROX $3,652 T002-2013-000131</t>
  </si>
  <si>
    <t>976900</t>
  </si>
  <si>
    <t>I-DURAN DAG CASH SEIZURE T002-2013-000126</t>
  </si>
  <si>
    <t>I-DURAN DAG CASH SEIZURE T002-2013-00012</t>
  </si>
  <si>
    <t>980100</t>
  </si>
  <si>
    <t>I-ARRF-FRS-P002-2013-000436 VELIZ,YAIDYT (ST250)</t>
  </si>
  <si>
    <t>I-ARRF-FRS-P002-2013-000436 VELIZ,YAIDYT</t>
  </si>
  <si>
    <t>980200</t>
  </si>
  <si>
    <t>I-ARRF-FRS-P002-2013-002469 BROOKS, SHELDON(ST251)</t>
  </si>
  <si>
    <t>I-ARRF-FRS-P002-2013-002469 BROOKS, SHEL</t>
  </si>
  <si>
    <t>980300</t>
  </si>
  <si>
    <t>I-ARRF-FRS-T002-2013-000319MARTIN,TASHA (ST #252)</t>
  </si>
  <si>
    <t>I-ARRF-FRS-T002-2013-000319MARTIN,TASHA</t>
  </si>
  <si>
    <t>980400</t>
  </si>
  <si>
    <t>I-ARRF-FRS-T002-2013-000350 VEGA,ALEJANDRO (ST#253</t>
  </si>
  <si>
    <t>I-ARRF-FRS-T002-2013-000350 VEGA,ALEJAND</t>
  </si>
  <si>
    <t>2157</t>
  </si>
  <si>
    <t>AG INTERAGENCY SERVICE AGREEMENTS FUND</t>
  </si>
  <si>
    <t>103470</t>
  </si>
  <si>
    <t>92</t>
  </si>
  <si>
    <t>131100</t>
  </si>
  <si>
    <t>CLEAN ELECTIONS COMM ISA</t>
  </si>
  <si>
    <t>CLEAN ELECTIONS COMMISSION ISA</t>
  </si>
  <si>
    <t>131200</t>
  </si>
  <si>
    <t>SEC OF STATE ELECTION ISA</t>
  </si>
  <si>
    <t>SECRETARY OF STATE ELECTIONS ISA</t>
  </si>
  <si>
    <t>201390</t>
  </si>
  <si>
    <t>HAD TO ADD TO CLEAR GL BALANCES</t>
  </si>
  <si>
    <t>202116</t>
  </si>
  <si>
    <t>202118</t>
  </si>
  <si>
    <t>202121</t>
  </si>
  <si>
    <t>202122</t>
  </si>
  <si>
    <t>44</t>
  </si>
  <si>
    <t>202140</t>
  </si>
  <si>
    <t>202160</t>
  </si>
  <si>
    <t>202185</t>
  </si>
  <si>
    <t>HAD TO ADD TO CLEAR GL 3050</t>
  </si>
  <si>
    <t>202190</t>
  </si>
  <si>
    <t>202195</t>
  </si>
  <si>
    <t>202265</t>
  </si>
  <si>
    <t>202430</t>
  </si>
  <si>
    <t>202450</t>
  </si>
  <si>
    <t>202511</t>
  </si>
  <si>
    <t>202711</t>
  </si>
  <si>
    <t>202830</t>
  </si>
  <si>
    <t>43</t>
  </si>
  <si>
    <t>203419</t>
  </si>
  <si>
    <t>203424</t>
  </si>
  <si>
    <t>HAD TO ADD TO CLEAR FUND 3417</t>
  </si>
  <si>
    <t>203450</t>
  </si>
  <si>
    <t>203535</t>
  </si>
  <si>
    <t>HAD TO ADD TO CLEAR FUND 2157</t>
  </si>
  <si>
    <t>HAD TO ADD TO CLEAR FUND</t>
  </si>
  <si>
    <t>203545</t>
  </si>
  <si>
    <t>HAD TO ADD TO CLEAR FUND 3545</t>
  </si>
  <si>
    <t>203614</t>
  </si>
  <si>
    <t>204111</t>
  </si>
  <si>
    <t>204112</t>
  </si>
  <si>
    <t>204113</t>
  </si>
  <si>
    <t>204114</t>
  </si>
  <si>
    <t>204115</t>
  </si>
  <si>
    <t>204117</t>
  </si>
  <si>
    <t>204141</t>
  </si>
  <si>
    <t>204212</t>
  </si>
  <si>
    <t>204213</t>
  </si>
  <si>
    <t>204250</t>
  </si>
  <si>
    <t>204311</t>
  </si>
  <si>
    <t>204312</t>
  </si>
  <si>
    <t>204322</t>
  </si>
  <si>
    <t>204323</t>
  </si>
  <si>
    <t>204324</t>
  </si>
  <si>
    <t>204325</t>
  </si>
  <si>
    <t>204326</t>
  </si>
  <si>
    <t>204330</t>
  </si>
  <si>
    <t>204340</t>
  </si>
  <si>
    <t>204350</t>
  </si>
  <si>
    <t>204360</t>
  </si>
  <si>
    <t>204370</t>
  </si>
  <si>
    <t>204380</t>
  </si>
  <si>
    <t>235200</t>
  </si>
  <si>
    <t>INTERAGENCY SERVICES FUND - OPERATING</t>
  </si>
  <si>
    <t>311100</t>
  </si>
  <si>
    <t>LOTTERY ISA</t>
  </si>
  <si>
    <t>311200</t>
  </si>
  <si>
    <t>RETIREMENT ISA</t>
  </si>
  <si>
    <t>311400</t>
  </si>
  <si>
    <t>DOC ISA</t>
  </si>
  <si>
    <t>DOC EMPLOYEE RELATIONS ISA</t>
  </si>
  <si>
    <t>311600</t>
  </si>
  <si>
    <t>VETERAN'S SVC COMMISS</t>
  </si>
  <si>
    <t>DEPT OF VETERAN'S COMMISSION ISA</t>
  </si>
  <si>
    <t>COLISEUM ISA (ODD YEARS)</t>
  </si>
  <si>
    <t>312000</t>
  </si>
  <si>
    <t>GAMING ISA</t>
  </si>
  <si>
    <t>312300</t>
  </si>
  <si>
    <t>ARIZONA STATE TREASURER ISA</t>
  </si>
  <si>
    <t>ARIZONA STATE TREASURER</t>
  </si>
  <si>
    <t>312400</t>
  </si>
  <si>
    <t>ISA-DEV DISABILITIES PLANNING COUNCIL</t>
  </si>
  <si>
    <t>312500</t>
  </si>
  <si>
    <t>ISA-PUBLIC SAFETY PERSONNEL RETIREMENT SYSTEM</t>
  </si>
  <si>
    <t>ISA-PUBLIC SAFETY PERSONNEL RETIREMENT S</t>
  </si>
  <si>
    <t>312600</t>
  </si>
  <si>
    <t>ISA-ARIZONA COMMERCE AUTHORITY</t>
  </si>
  <si>
    <t>ISA - ARIZONA COMMERCE AUTHORITY</t>
  </si>
  <si>
    <t>331100</t>
  </si>
  <si>
    <t>DHS LEGAL SVCS ISA</t>
  </si>
  <si>
    <t>DHS LEGAL SERVICES ISA</t>
  </si>
  <si>
    <t>331300</t>
  </si>
  <si>
    <t>EDUCATION ISA</t>
  </si>
  <si>
    <t>331500</t>
  </si>
  <si>
    <t>SCHOOL FACILITIES BOARD</t>
  </si>
  <si>
    <t>SCHOOL FACILITIES BOARD ISA</t>
  </si>
  <si>
    <t>331600</t>
  </si>
  <si>
    <t>EDUCATION BOARD ISA</t>
  </si>
  <si>
    <t>ISA-AZ BOARD OF EDUCATION</t>
  </si>
  <si>
    <t>331900</t>
  </si>
  <si>
    <t>CHARTER SCHOOLS ISA</t>
  </si>
  <si>
    <t>332100</t>
  </si>
  <si>
    <t>ISA-EARLY CHILDHOOD DEVELOPMENT</t>
  </si>
  <si>
    <t>341100</t>
  </si>
  <si>
    <t>LAND ISA</t>
  </si>
  <si>
    <t>351100</t>
  </si>
  <si>
    <t>TRANSP TAX REP ISA</t>
  </si>
  <si>
    <t>TRANSPORTATION TAX REPRESENTATION ISA</t>
  </si>
  <si>
    <t>351200</t>
  </si>
  <si>
    <t>DEPT OF REVENUE TAX ISA</t>
  </si>
  <si>
    <t>DEPARTMENT OF REVENUE - TAX ISA</t>
  </si>
  <si>
    <t>511300</t>
  </si>
  <si>
    <t>DOC LEGAL STAFF ISA</t>
  </si>
  <si>
    <t>521100</t>
  </si>
  <si>
    <t>BOMEX ISA</t>
  </si>
  <si>
    <t>ISA-AZ MEDICAL BOARD</t>
  </si>
  <si>
    <t>521200</t>
  </si>
  <si>
    <t>COSMETOLOGY BOARD ISA</t>
  </si>
  <si>
    <t>521300</t>
  </si>
  <si>
    <t>APPRAISAL BOARD ISA</t>
  </si>
  <si>
    <t>521400</t>
  </si>
  <si>
    <t>TECH REGIST BD ISA</t>
  </si>
  <si>
    <t>TECHNICAL REGISTRATION BOARD ISA</t>
  </si>
  <si>
    <t>521500</t>
  </si>
  <si>
    <t>ACCOUNTANCY BOARD ISA</t>
  </si>
  <si>
    <t>521600</t>
  </si>
  <si>
    <t>OSTEOPATHIC EXAMINERS</t>
  </si>
  <si>
    <t>OSTEOPATHIC EXAMINERS ISA</t>
  </si>
  <si>
    <t>521900</t>
  </si>
  <si>
    <t>DENTAL EXAMINER ISA</t>
  </si>
  <si>
    <t>DENTAL EXAMINER  ISA</t>
  </si>
  <si>
    <t>522000</t>
  </si>
  <si>
    <t>NURSING BOARD ISA</t>
  </si>
  <si>
    <t>522100</t>
  </si>
  <si>
    <t>POST/ALEOAC ISA</t>
  </si>
  <si>
    <t>POST / ALEOAC ISA</t>
  </si>
  <si>
    <t>522500</t>
  </si>
  <si>
    <t>REGISTRAR OF CONTRACTORS</t>
  </si>
  <si>
    <t>REGISTRAR OF CONTRACTORS ISA</t>
  </si>
  <si>
    <t>522600</t>
  </si>
  <si>
    <t>PHARMACY BOARD</t>
  </si>
  <si>
    <t>PHARMACY BOARD ISA</t>
  </si>
  <si>
    <t>522700</t>
  </si>
  <si>
    <t>VETERINARY MED EXAM BD BD</t>
  </si>
  <si>
    <t>VETERINARY MEDICAL EXAMINERS BOARD ISA</t>
  </si>
  <si>
    <t>522800</t>
  </si>
  <si>
    <t>BEHAVIORAL HEALTH EXAM BD</t>
  </si>
  <si>
    <t>BEHAVIORAL HEALTH EXAM BOARD ISA</t>
  </si>
  <si>
    <t>523000</t>
  </si>
  <si>
    <t>PHYSICAL THERAPY BOARD ISA</t>
  </si>
  <si>
    <t>523100</t>
  </si>
  <si>
    <t>LIQUOR DEPARTMENT ISA</t>
  </si>
  <si>
    <t>523200</t>
  </si>
  <si>
    <t>DEPT OF RACING ISA</t>
  </si>
  <si>
    <t>DEPARTMENT OF RACING ISA</t>
  </si>
  <si>
    <t>523300</t>
  </si>
  <si>
    <t>NATUROPATHIC MED EXAM BD ISA</t>
  </si>
  <si>
    <t>NATUROPATHIC MEDICAL EXAMINERS BOARD ISA</t>
  </si>
  <si>
    <t>523400</t>
  </si>
  <si>
    <t>PRIVATE POSTSEC EDUC BD ISA</t>
  </si>
  <si>
    <t>PRIVATE POSTSECONDARY EDUCATION BOARD IS</t>
  </si>
  <si>
    <t>523500</t>
  </si>
  <si>
    <t>ISA-BUILD-FIRE &amp; SAFETY BOARD</t>
  </si>
  <si>
    <t>ISA-BUILD AND FIRE SAFETY BOARD</t>
  </si>
  <si>
    <t>531100</t>
  </si>
  <si>
    <t>ADOT - OPERATING ISA</t>
  </si>
  <si>
    <t>ADOT - OPERATING ISA (TRN)</t>
  </si>
  <si>
    <t>531200</t>
  </si>
  <si>
    <t>DPS ISA</t>
  </si>
  <si>
    <t>531300</t>
  </si>
  <si>
    <t>ADOT - RIGHT OF WAY</t>
  </si>
  <si>
    <t>ADOT - RIGHT-OF-WAY</t>
  </si>
  <si>
    <t>541200</t>
  </si>
  <si>
    <t>DOA EMPLOYMENT ISA</t>
  </si>
  <si>
    <t>541800</t>
  </si>
  <si>
    <t>ISA - BOARD OF REGENTS ASU &amp; UA</t>
  </si>
  <si>
    <t>602116</t>
  </si>
  <si>
    <t>DEPT OF COMMERCE LAFFAN IGA</t>
  </si>
  <si>
    <t>602119</t>
  </si>
  <si>
    <t>ADOT PROCUREMENT LAW</t>
  </si>
  <si>
    <t>602120</t>
  </si>
  <si>
    <t>HSA DHS STAFF IGA</t>
  </si>
  <si>
    <t>ADHS LEGAL STAFF IGA</t>
  </si>
  <si>
    <t>602121</t>
  </si>
  <si>
    <t>NAV STREAM ADJUDICATION IGA</t>
  </si>
  <si>
    <t>602122</t>
  </si>
  <si>
    <t>RTA RETIREMENT IGA</t>
  </si>
  <si>
    <t>RETIREMENT LEGAL STAFF IGA</t>
  </si>
  <si>
    <t>602135</t>
  </si>
  <si>
    <t>DCA DOC EMP RELATIONS IGA</t>
  </si>
  <si>
    <t>DOC EMPLOYEE RELATIONS IGA</t>
  </si>
  <si>
    <t>602140</t>
  </si>
  <si>
    <t>ADHS OUTSIDE COUNSEL IGA</t>
  </si>
  <si>
    <t>602175</t>
  </si>
  <si>
    <t>EDA EDUCAITON STAFF IGA</t>
  </si>
  <si>
    <t>DEPT OF EDUCATION LEGAL STAFF IGA</t>
  </si>
  <si>
    <t>602180</t>
  </si>
  <si>
    <t>CLA COLISEUM IGA</t>
  </si>
  <si>
    <t>COLISEUM LEGAL STAFF IGA</t>
  </si>
  <si>
    <t>602185</t>
  </si>
  <si>
    <t>CMA COMM COLLEGE IGA</t>
  </si>
  <si>
    <t>COMMUNITY COLLEGE LEGAL STAFF IGA</t>
  </si>
  <si>
    <t>602195</t>
  </si>
  <si>
    <t>GOV OFFIC INDIAN GAMING IGA</t>
  </si>
  <si>
    <t>GOV OFFICE INDIAN GAMING IGA</t>
  </si>
  <si>
    <t>602220</t>
  </si>
  <si>
    <t>BDA BANKING IGA</t>
  </si>
  <si>
    <t>DEPT OF BANKING LEGAL STAFF IGA</t>
  </si>
  <si>
    <t>602225</t>
  </si>
  <si>
    <t>REA REAL ESTATE IGA</t>
  </si>
  <si>
    <t>DEPT OF REAL ESTATE LEGAL STAFF IGA</t>
  </si>
  <si>
    <t>602265</t>
  </si>
  <si>
    <t>CCA CORP COMM IGA</t>
  </si>
  <si>
    <t>CORP COMMISSION SECURITIES DIV IGA</t>
  </si>
  <si>
    <t>602330</t>
  </si>
  <si>
    <t>DCA DOC LIAB DEF IGA</t>
  </si>
  <si>
    <t>DOC LIABILITY DEFENSE IGA</t>
  </si>
  <si>
    <t>602420</t>
  </si>
  <si>
    <t>MEA BOMEX IGA</t>
  </si>
  <si>
    <t>BOMEX LEGAL STAFF IGA</t>
  </si>
  <si>
    <t>602430</t>
  </si>
  <si>
    <t>ABA ACCOUNTANCY IGA</t>
  </si>
  <si>
    <t>BRD OF ACCOUNTANCY LEGAL STAFF IGA</t>
  </si>
  <si>
    <t>602450</t>
  </si>
  <si>
    <t>ALEOAC LEGAL STAFF IGA</t>
  </si>
  <si>
    <t>602511</t>
  </si>
  <si>
    <t>602730</t>
  </si>
  <si>
    <t>TRANSP TAX REP FY94 IGA</t>
  </si>
  <si>
    <t>602820</t>
  </si>
  <si>
    <t>PSA PUBLIC SAFETY IGA</t>
  </si>
  <si>
    <t>DPS LEGAL STAFF IGA</t>
  </si>
  <si>
    <t>602830</t>
  </si>
  <si>
    <t>ADOT OOE EXPENDITURES IGA</t>
  </si>
  <si>
    <t>603347</t>
  </si>
  <si>
    <t>ACJC PROPERTY MGT IGA</t>
  </si>
  <si>
    <t>603412</t>
  </si>
  <si>
    <t>DEQ HEALTH 1990</t>
  </si>
  <si>
    <t>DEQ HEALTH</t>
  </si>
  <si>
    <t>603417</t>
  </si>
  <si>
    <t>WQARF FY93</t>
  </si>
  <si>
    <t>603419</t>
  </si>
  <si>
    <t>WQARF LITIGATION TEAM IGA</t>
  </si>
  <si>
    <t>603424</t>
  </si>
  <si>
    <t>G&amp;F WATER RIGHTS IGA</t>
  </si>
  <si>
    <t>603450</t>
  </si>
  <si>
    <t>WQARF REVOLVING FUND IGA</t>
  </si>
  <si>
    <t>603460</t>
  </si>
  <si>
    <t>DEQ CERCLA CORE</t>
  </si>
  <si>
    <t>603470</t>
  </si>
  <si>
    <t>DEQ DSMOA</t>
  </si>
  <si>
    <t>603512</t>
  </si>
  <si>
    <t>WATER LITIGATION LAND</t>
  </si>
  <si>
    <t>WATER LITIGATION LAND IGA</t>
  </si>
  <si>
    <t>603535</t>
  </si>
  <si>
    <t>RVA DOR STAFF IGA</t>
  </si>
  <si>
    <t>DOR PROSECUTION IGA</t>
  </si>
  <si>
    <t>603545</t>
  </si>
  <si>
    <t>STATE COMP INVEST IGA</t>
  </si>
  <si>
    <t>VICTIM RIGHTS PAMPHLET GRANT</t>
  </si>
  <si>
    <t>603614</t>
  </si>
  <si>
    <t>RISK MGT LOSS CONTROL IGA</t>
  </si>
  <si>
    <t>604114</t>
  </si>
  <si>
    <t>CRS COST RECOVERY IGA</t>
  </si>
  <si>
    <t>604117</t>
  </si>
  <si>
    <t>ABA MINORITY OUTREACH IGA</t>
  </si>
  <si>
    <t>604311</t>
  </si>
  <si>
    <t>DES DDD LEGAL STAFF</t>
  </si>
  <si>
    <t>DES DDD LEGAL STAFF IGA</t>
  </si>
  <si>
    <t>604320</t>
  </si>
  <si>
    <t>604330</t>
  </si>
  <si>
    <t>DEA DES ACYF DIST 6 IGA</t>
  </si>
  <si>
    <t>DES SEVERENCE ACYF PROJECT IGA</t>
  </si>
  <si>
    <t>604350</t>
  </si>
  <si>
    <t>DEA DES HUM SER IGA</t>
  </si>
  <si>
    <t>DES HUMAN SERVICES IGA</t>
  </si>
  <si>
    <t>604360</t>
  </si>
  <si>
    <t>DEA DES WILDER IGA</t>
  </si>
  <si>
    <t>DES WILDER CASE</t>
  </si>
  <si>
    <t>612100</t>
  </si>
  <si>
    <t>PIMA JUV VOMP MEDTN ISA</t>
  </si>
  <si>
    <t>PIMA JUVENILE VICTIM OFFENDER MEDIATION</t>
  </si>
  <si>
    <t>612400</t>
  </si>
  <si>
    <t>PINAL JUV VOMP MEDTN ISA</t>
  </si>
  <si>
    <t>PINAL JUVENILE VOMP MEDIATION ISA</t>
  </si>
  <si>
    <t>613400</t>
  </si>
  <si>
    <t>ISA-DES / RSA MEDIATION</t>
  </si>
  <si>
    <t>613600</t>
  </si>
  <si>
    <t>AZ SUPREME CT MEDTN ISA</t>
  </si>
  <si>
    <t>AZ SUPREME COURT MEDIATION ISA</t>
  </si>
  <si>
    <t>622100</t>
  </si>
  <si>
    <t>DEPT OF FINANCIAL INSTITUTIONS I</t>
  </si>
  <si>
    <t>ISA-DEPT OF FINANCIAL INSTITUTION</t>
  </si>
  <si>
    <t>622200</t>
  </si>
  <si>
    <t>REAL ESTATE ISA</t>
  </si>
  <si>
    <t>622300</t>
  </si>
  <si>
    <t>INSURANCE (CIVIL)ISA</t>
  </si>
  <si>
    <t>INSURANCE (CIVIL) ISA</t>
  </si>
  <si>
    <t>622400</t>
  </si>
  <si>
    <t>ISA-CPA-SCHOOL FRAUD ENFORCEMENT</t>
  </si>
  <si>
    <t>622700</t>
  </si>
  <si>
    <t>DHS TOBACCO ISA</t>
  </si>
  <si>
    <t>DHS - TOBACCO ISA</t>
  </si>
  <si>
    <t>623100</t>
  </si>
  <si>
    <t>ISA-AHCCCS-TOBACCO</t>
  </si>
  <si>
    <t>641100</t>
  </si>
  <si>
    <t>DEQ ISA</t>
  </si>
  <si>
    <t>DEQ UST ISA</t>
  </si>
  <si>
    <t>641200</t>
  </si>
  <si>
    <t>DEQ WQARF REP ISA</t>
  </si>
  <si>
    <t>641500</t>
  </si>
  <si>
    <t>DEQ AIR QUALITY ISA</t>
  </si>
  <si>
    <t>641600</t>
  </si>
  <si>
    <t>DEQ HAZARDOUS WASTE ISA</t>
  </si>
  <si>
    <t>641800</t>
  </si>
  <si>
    <t>GAME</t>
  </si>
  <si>
    <t>GAME AND FISH INCIDENTAL ISA</t>
  </si>
  <si>
    <t>647410</t>
  </si>
  <si>
    <t>ISA-DEQ MULTIGRANT</t>
  </si>
  <si>
    <t>731200</t>
  </si>
  <si>
    <t>INSURANCE(CRIM) ISA</t>
  </si>
  <si>
    <t>INSURANCE (CRIMINAL) ISA</t>
  </si>
  <si>
    <t>2187</t>
  </si>
  <si>
    <t>112187</t>
  </si>
  <si>
    <t>DEMA-CLIFTON IGA</t>
  </si>
  <si>
    <t>2230</t>
  </si>
  <si>
    <t>052230</t>
  </si>
  <si>
    <t>236100</t>
  </si>
  <si>
    <t>APPAAC OPERATING FUND</t>
  </si>
  <si>
    <t>2362</t>
  </si>
  <si>
    <t>236200</t>
  </si>
  <si>
    <t>CAPITAL PCR FUND</t>
  </si>
  <si>
    <t>236700</t>
  </si>
  <si>
    <t>POLICE OFFICER MEMORIAL FUND - COST RECOVERY</t>
  </si>
  <si>
    <t>POLICE OFFICER MEMORIAL FUND - COST RECO</t>
  </si>
  <si>
    <t>237200</t>
  </si>
  <si>
    <t>INDIRECT COSTS - OTHER</t>
  </si>
  <si>
    <t>FED-INDIRECT COSTS-OTHER</t>
  </si>
  <si>
    <t>237220</t>
  </si>
  <si>
    <t>OTHER IND COSTS (ISA AND OTH FND) NON LAPSING</t>
  </si>
  <si>
    <t>OTHER IND COSTS (ISAANDOTHER FND)NON LAP</t>
  </si>
  <si>
    <t>441200</t>
  </si>
  <si>
    <t>DES COST RECOVERY ISA</t>
  </si>
  <si>
    <t>DES COST RECOVERY ISA (CFP)</t>
  </si>
  <si>
    <t>511201</t>
  </si>
  <si>
    <t>DOA-RISK MANAGEMENT</t>
  </si>
  <si>
    <t>LMS - CASE-RELATED ISA</t>
  </si>
  <si>
    <t>LMS-CASE-RELATED</t>
  </si>
  <si>
    <t>511500</t>
  </si>
  <si>
    <t>IGA-DOC-PARSONS-COST RECOVERY</t>
  </si>
  <si>
    <t>511600</t>
  </si>
  <si>
    <t>IGA-DOC-COST RECOVERY</t>
  </si>
  <si>
    <t>626300</t>
  </si>
  <si>
    <t>IGA- COMMUNITY OUTREACH</t>
  </si>
  <si>
    <t>IGA - COMMUNITY OUTREACH</t>
  </si>
  <si>
    <t>626800</t>
  </si>
  <si>
    <t>IGA-COUNTRYWIDE FORECLOSURE PGM</t>
  </si>
  <si>
    <t>IGA-COUNTRYWIDE FORCLOSURE PGM</t>
  </si>
  <si>
    <t>626900</t>
  </si>
  <si>
    <t>COTF-CLEARING ACCOUNT</t>
  </si>
  <si>
    <t>627300</t>
  </si>
  <si>
    <t>IGA-TUC-CLU-2010-0043 DANNON COMPANY EXP</t>
  </si>
  <si>
    <t>627400</t>
  </si>
  <si>
    <t>IGA-PHX-CLU-2010-0833 HOME LOAN CTR EXP</t>
  </si>
  <si>
    <t>627700</t>
  </si>
  <si>
    <t>IGA-TUC-CLU-2010-0041 ASTRAZENECA-PS AND ERE</t>
  </si>
  <si>
    <t>IGA-TUC-CLU-2010-0041 ASTRAZENECA-PS AND</t>
  </si>
  <si>
    <t>627800</t>
  </si>
  <si>
    <t>AHCCCS-OUTSIDE COUNSEL</t>
  </si>
  <si>
    <t>627900</t>
  </si>
  <si>
    <t>IGA-PHX-CLU-2012-0150 NMS-PAD</t>
  </si>
  <si>
    <t>IGA-PHX-CLU-2012-0150 NATIONAL MORTGAGE</t>
  </si>
  <si>
    <t>627910</t>
  </si>
  <si>
    <t>IGA-PHX-CLU-2012-0150 NMS - PUBLIC RELATIONS</t>
  </si>
  <si>
    <t>IGA-PHX-CLU-2012-0150 NMS - PUBLIC RELAT</t>
  </si>
  <si>
    <t>628000</t>
  </si>
  <si>
    <t>IGA-GOVERNOR'S OFFICE SUBSTANCE ABUSE GRANT</t>
  </si>
  <si>
    <t>IGA-GOVERNOR'S OFFICE SUBSTANCE ABUSE GR</t>
  </si>
  <si>
    <t>628100</t>
  </si>
  <si>
    <t>IGA-PHX-CLU-2010-0763 WELLS FARGO</t>
  </si>
  <si>
    <t>628200</t>
  </si>
  <si>
    <t>IGA-ARIZONA PARENTS COMMISSION ON DRUG EDUCATION</t>
  </si>
  <si>
    <t>IGA-ARIZONA PARENTS COMMISSION ON DRUG E</t>
  </si>
  <si>
    <t>628300</t>
  </si>
  <si>
    <t>IGA-CLU-2011-0007 JANSSEN LP PHARMACEUTICALS</t>
  </si>
  <si>
    <t>IGA-CLU-2011-0007 JANSSEN LP PHARMACEUTI</t>
  </si>
  <si>
    <t>628400</t>
  </si>
  <si>
    <t>IGA-TUC-CLU-2012-0033 GSK AVANDIA SETTLEMENT</t>
  </si>
  <si>
    <t>IGA-TUC-CLU-2012-0033 GSK AVANDIA SETTLE</t>
  </si>
  <si>
    <t>646100</t>
  </si>
  <si>
    <t>TRAVEL REIMBURSEMENT</t>
  </si>
  <si>
    <t>646400</t>
  </si>
  <si>
    <t>IGA-DEQ-LITIGATION</t>
  </si>
  <si>
    <t>729000</t>
  </si>
  <si>
    <t>IGA-BORDER ALLIANCE</t>
  </si>
  <si>
    <t>729100</t>
  </si>
  <si>
    <t>IGA-BORDER ALLIANCE-AGO ACCOUNT</t>
  </si>
  <si>
    <t>736200</t>
  </si>
  <si>
    <t>IGA-ACJC-MEDFR-DRG&amp;VIOLENT CRM RX PGM</t>
  </si>
  <si>
    <t>IGA-ACJC-MEDFR-DRG AND VIOLENT CRM RX PG</t>
  </si>
  <si>
    <t>IGA-ACJC-MEDFR-DRGANDVIOLENT CRM RX PGM</t>
  </si>
  <si>
    <t>736800</t>
  </si>
  <si>
    <t>TUCSON PD-PIMA COUNTY ELDER ABUSE</t>
  </si>
  <si>
    <t>736900</t>
  </si>
  <si>
    <t>IGA-FORENSIC SCIENCE ACADEMY</t>
  </si>
  <si>
    <t>741000</t>
  </si>
  <si>
    <t>IGA-LAW ENFORCEMENT EQUIPMENT 12-116.04</t>
  </si>
  <si>
    <t>2507</t>
  </si>
  <si>
    <t>648100</t>
  </si>
  <si>
    <t>WSP-MEMBER MATCH</t>
  </si>
  <si>
    <t>648200</t>
  </si>
  <si>
    <t>648300</t>
  </si>
  <si>
    <t>WSP-INFORMATION SVCS</t>
  </si>
  <si>
    <t>870000</t>
  </si>
  <si>
    <t>I-CRS-PHX-CLU-2011-0906 SCOTT WALTERS - RESTITUTIO</t>
  </si>
  <si>
    <t>I-CRS-PHX-CLU-2011-0906 SCOTT WALTERS -</t>
  </si>
  <si>
    <t>I-CRS-PHX-CLU-2011-0400 ROBERT HAYES - RESTITUTION</t>
  </si>
  <si>
    <t>I-CRS-PHX-CLU-2011-0400 ROBERT HAYES - R</t>
  </si>
  <si>
    <t>871100</t>
  </si>
  <si>
    <t>I-CRS-PHX-ATU-2012-0782 MCKESSON CORP - RESTITUTIO</t>
  </si>
  <si>
    <t>I-CRS-PHX-ATU-2012-0782 MCKESSON CORP -</t>
  </si>
  <si>
    <t>871200</t>
  </si>
  <si>
    <t>I-CRS-PHX-CLU-2013-0498 NICCOLI - RESTITUTION</t>
  </si>
  <si>
    <t>I-CRS-PHX-CLU-2013-0498 NICCOLI - RESTIT</t>
  </si>
  <si>
    <t>871300</t>
  </si>
  <si>
    <t>I-CRS-PHX-CLU-2013-0678 ALLICO - RESTITUTION</t>
  </si>
  <si>
    <t>I-CRS-PHX-CLU-2013-0678 ALLICO - RESTITU</t>
  </si>
  <si>
    <t>871400</t>
  </si>
  <si>
    <t>I-CRS-PHX-CLU-2013-0688 JST MERCHANT SERVICES - RE</t>
  </si>
  <si>
    <t>I-CRS-PHX-CLU-2013-0688 JST MERCHANT SER</t>
  </si>
  <si>
    <t>871500</t>
  </si>
  <si>
    <t>I-CRS-PHX-CLU-2013-0445 MARIA ALVAREZ - RESTITUTIO</t>
  </si>
  <si>
    <t>I-CRS-PHX-CLU-2013-0445 MARIA ALVAREZ -</t>
  </si>
  <si>
    <t>871600</t>
  </si>
  <si>
    <t>I-CRM-PHX-CLU-2011-0906 CHELLIAH DRAYCOTT-RESTITUT</t>
  </si>
  <si>
    <t>I-CRM-PHX-CLU-2011-0906 CHELLIAH DRAYCOT</t>
  </si>
  <si>
    <t>2574</t>
  </si>
  <si>
    <t>880000</t>
  </si>
  <si>
    <t>I-CRM-PHX-ATU-2012-0782 MCKESSON CORP - PROGRAM</t>
  </si>
  <si>
    <t>I-CRM-PHX-ATU-2012-0782 MCKESSON CORP -</t>
  </si>
  <si>
    <t>ISA-STATE RETIREMENT</t>
  </si>
  <si>
    <t>COLISEUM ISA JAN01-DEC01</t>
  </si>
  <si>
    <t>311800</t>
  </si>
  <si>
    <t>COLISEUM ISA JAN04-DEC04</t>
  </si>
  <si>
    <t>COLISEUM ISA JAN00-DEC00</t>
  </si>
  <si>
    <t>312200</t>
  </si>
  <si>
    <t>GOV OFFICE OF HOUSING</t>
  </si>
  <si>
    <t>DHS LEGAL SVCS</t>
  </si>
  <si>
    <t>SCHOOL FRAUD ENFORCEMENT</t>
  </si>
  <si>
    <t>ACCTNCY BD JUL-DEC ISA</t>
  </si>
  <si>
    <t>ACCTNCY BD JAN-JUN ISA</t>
  </si>
  <si>
    <t>ISA-BUILD-FIRE AND SAFETY BOARD</t>
  </si>
  <si>
    <t>523600</t>
  </si>
  <si>
    <t>ISA-DEPT OF WEIGHTS &amp; MEASURES</t>
  </si>
  <si>
    <t>541400</t>
  </si>
  <si>
    <t>ISA-AHCCCS</t>
  </si>
  <si>
    <t>541700</t>
  </si>
  <si>
    <t>ISA-DOC</t>
  </si>
  <si>
    <t>ISA - BOARD OF REGENTS ASU AND UA</t>
  </si>
  <si>
    <t>541900</t>
  </si>
  <si>
    <t>DOC LEGAL STAFF ISA (ELS)</t>
  </si>
  <si>
    <t>542100</t>
  </si>
  <si>
    <t>ISA - ARIZONA STATE UNIVERSITY</t>
  </si>
  <si>
    <t>612000</t>
  </si>
  <si>
    <t>PEER MEDTN TRAINING ISA</t>
  </si>
  <si>
    <t>612300</t>
  </si>
  <si>
    <t>PINAL JUSTICE CT MEDTN ISA</t>
  </si>
  <si>
    <t>DES/RSA DEDIATION ISA</t>
  </si>
  <si>
    <t>BANKING ISA</t>
  </si>
  <si>
    <t>INSURANCE(CIVIL) ISA</t>
  </si>
  <si>
    <t>ACC/SECURITIES DIV ISA</t>
  </si>
  <si>
    <t>GAMEANDFISH (COST RECOVERY)</t>
  </si>
  <si>
    <t>INSURANCE (CRIM) ISA</t>
  </si>
  <si>
    <t>2941</t>
  </si>
  <si>
    <t>294100</t>
  </si>
  <si>
    <t>MDL TRUST APPROP.</t>
  </si>
  <si>
    <t>625000</t>
  </si>
  <si>
    <t>ABA STEIGER FELLOWSHIP PROJECT</t>
  </si>
  <si>
    <t>711000</t>
  </si>
  <si>
    <t>CRM ALLIANCE GRANT</t>
  </si>
  <si>
    <t>3181</t>
  </si>
  <si>
    <t>729500</t>
  </si>
  <si>
    <t>I-COTF-WESTERN UNION</t>
  </si>
  <si>
    <t>850200</t>
  </si>
  <si>
    <t>I-CCA-CPA01-257 21ST CENTURY</t>
  </si>
  <si>
    <t>854300</t>
  </si>
  <si>
    <t>ICPA03-253 DMS POWER CASH</t>
  </si>
  <si>
    <t>I-CCA-CPA03-253 DMS POWER CASH</t>
  </si>
  <si>
    <t>855000</t>
  </si>
  <si>
    <t>ICPA04-260 HCH ENTERPRISE</t>
  </si>
  <si>
    <t>I-CCA-CPA04-260 HCH ENTERPRISE</t>
  </si>
  <si>
    <t>855200</t>
  </si>
  <si>
    <t>ICPA02-0179 WOODARD CASE</t>
  </si>
  <si>
    <t>I-CCA-CPA02-0179 WOODARD CASE</t>
  </si>
  <si>
    <t>855400</t>
  </si>
  <si>
    <t>ICPA04-049 MEDCO CASE</t>
  </si>
  <si>
    <t>I-CFRF-CPA04-049 MEDCO CASE</t>
  </si>
  <si>
    <t>855600</t>
  </si>
  <si>
    <t>ICPA01-259 DAVID NUTTER</t>
  </si>
  <si>
    <t>I-CCA-CPA01-259 DAVID NUTTER</t>
  </si>
  <si>
    <t>855700</t>
  </si>
  <si>
    <t>ICPA05-054 FOUNTAIN CAPITAL</t>
  </si>
  <si>
    <t>I-CCA-CPA05-054 FOUNTAIN CAPITAL</t>
  </si>
  <si>
    <t>855710</t>
  </si>
  <si>
    <t>ICPA05-054 F/C FAZIO</t>
  </si>
  <si>
    <t>I-CCA-CPA05-054 F/C FAZIO</t>
  </si>
  <si>
    <t>855730</t>
  </si>
  <si>
    <t>ICPA05-054 F/C HILTBRAND</t>
  </si>
  <si>
    <t>I-CCA-CPA05-054 F/C HILTBRAND</t>
  </si>
  <si>
    <t>855750</t>
  </si>
  <si>
    <t>ICPA05-054 F/C FANDRICH</t>
  </si>
  <si>
    <t>I-CCA-CPA05-054 F/C FANDRICH</t>
  </si>
  <si>
    <t>855800</t>
  </si>
  <si>
    <t>ICPA05-080 WARREN CASE</t>
  </si>
  <si>
    <t>I-CCA-CPA05-080 WARREN CASE</t>
  </si>
  <si>
    <t>PRIVATE PASS-THRU GRANTS</t>
  </si>
  <si>
    <t>855900</t>
  </si>
  <si>
    <t>ICPA05-081 KLATT CASE</t>
  </si>
  <si>
    <t>I-CCA-CPA05-081 KLATT CASE</t>
  </si>
  <si>
    <t>856000</t>
  </si>
  <si>
    <t>ICPA05-125 MIETZNER CASE</t>
  </si>
  <si>
    <t>I-CCA-CPA05-125 MIETZNER CASE</t>
  </si>
  <si>
    <t>856100</t>
  </si>
  <si>
    <t>ICPA05-205 GOLLADAY CASE</t>
  </si>
  <si>
    <t>I-CCA-CPA05-205 GOLLADAY CASE</t>
  </si>
  <si>
    <t>856200</t>
  </si>
  <si>
    <t>ICPA05-242 BRUGLIERA CASE</t>
  </si>
  <si>
    <t>I-CCA-CPA05-242 BRUGLIERA CASE</t>
  </si>
  <si>
    <t>856400</t>
  </si>
  <si>
    <t>ICPA01-271 MICHAEL LYNN BILL CASE</t>
  </si>
  <si>
    <t>I-CCA-CPA01-271 MICHAEL LYNN BILL CASE</t>
  </si>
  <si>
    <t>856500</t>
  </si>
  <si>
    <t>ICPA00-289 CHARLES W TESTINO CASE</t>
  </si>
  <si>
    <t>I-CCA-CPA00-289 CHARLES W TESTINO CASE</t>
  </si>
  <si>
    <t>856700</t>
  </si>
  <si>
    <t>I-CCA-CPA01-255 REPUBLIC QUICK CASH</t>
  </si>
  <si>
    <t>856710</t>
  </si>
  <si>
    <t>I-CCA-CPA001-255 RQC/FERGUSON</t>
  </si>
  <si>
    <t>856800</t>
  </si>
  <si>
    <t>I-COTF-TUC-CLU-2009-0036 AZ ROOFING</t>
  </si>
  <si>
    <t>857100</t>
  </si>
  <si>
    <t>I-COTF-TUC-CLU-2007-0061 AZI RENT2OWN</t>
  </si>
  <si>
    <t>857300</t>
  </si>
  <si>
    <t>I-COTF-PHX-CLU-2008-0566 DIAZ</t>
  </si>
  <si>
    <t>857310</t>
  </si>
  <si>
    <t>I-COTF-PHX-CLU-2008-0566 BEKELIAN</t>
  </si>
  <si>
    <t>857410</t>
  </si>
  <si>
    <t>I-COTF-PHX-CLU-2010-0605 PULTE HOME OUTREACH</t>
  </si>
  <si>
    <t>I-COTF-PHX-CLU-2010-0605 PULTE HOME OUTR</t>
  </si>
  <si>
    <t>857420</t>
  </si>
  <si>
    <t>I-COTF-PHX-CLU-2010-0605 PULTE HOME COSTS</t>
  </si>
  <si>
    <t>I-COTF-PHX-CLU-2010-0605 PULTE HOME COST</t>
  </si>
  <si>
    <t>857600</t>
  </si>
  <si>
    <t>I-COTF-PHX-CLU-2010-0884 BETTER CHOICE</t>
  </si>
  <si>
    <t>857700</t>
  </si>
  <si>
    <t>I-COTF-TUC-CLU-2011-0002JMJ MINISTRIES</t>
  </si>
  <si>
    <t>857800</t>
  </si>
  <si>
    <t>I-COTF-PHX-CLU-2009-0356 CONSUMER BENEFITS-RESTITU</t>
  </si>
  <si>
    <t>I-COTF-PHX-CLU-2009-0356 CONSUMER BENEFI</t>
  </si>
  <si>
    <t>857900</t>
  </si>
  <si>
    <t>I-COTF-PHX-CLU-2011-0437 GARO ENTERPRISES-RESTITUT</t>
  </si>
  <si>
    <t>I-COTF-PHX-CLU-2011-0437 GARO ENTERPRISE</t>
  </si>
  <si>
    <t>858000</t>
  </si>
  <si>
    <t>I-COTF-PHX-CLU-2010-0539 JOSE CARREON RESTITUTION</t>
  </si>
  <si>
    <t>I-COTF-PHX-CLU-2010-0539 JOSE CARREON RE</t>
  </si>
  <si>
    <t>858100</t>
  </si>
  <si>
    <t>I-COTF-TUC-CLU-2008-0056 HURRICANE MOTOR SALES-RES</t>
  </si>
  <si>
    <t>I-COTF-TUC-CLU-2008-0056 HURRICANE MOTOR</t>
  </si>
  <si>
    <t>858300</t>
  </si>
  <si>
    <t>I-COTF-PHX-CLU-201-1082 CK MARKETING-RESTITUTION</t>
  </si>
  <si>
    <t>I-COTF-PHX-CLU-2011-1082 CK MARKETING-RE</t>
  </si>
  <si>
    <t>858500</t>
  </si>
  <si>
    <t>I-COTF-PHX-CLU-2012-0110 UNDERWATER PROPERTY-RESTI</t>
  </si>
  <si>
    <t>I-COTF-PHX-CLU-2012-0110 UNDERWATER PROP</t>
  </si>
  <si>
    <t>858600</t>
  </si>
  <si>
    <t>I-COTF-BANK OF AMERICA-COMPENSATORY FUND</t>
  </si>
  <si>
    <t>858700</t>
  </si>
  <si>
    <t>I-COTF-TUC-CLU-2011-0030 AMERICAN RESIDENTIAL-REST</t>
  </si>
  <si>
    <t>I-COTF-TUC-CLU-2011-0030 AMERICAN RESIDE</t>
  </si>
  <si>
    <t>858800</t>
  </si>
  <si>
    <t>I-COTF-PHX-CLU-2012-0150 NMS-RSVD CHG NEEDS</t>
  </si>
  <si>
    <t>I-COTF-PHX-CLU-2012-0150 NMS-RSVD CHG NE</t>
  </si>
  <si>
    <t>858810</t>
  </si>
  <si>
    <t>I-COTF-PHX-CLU-2012-0150 NMS - HOUSING COUNSELING</t>
  </si>
  <si>
    <t>I-COTF-PHX-CLU-2012-0150 NMS - HOUSING C</t>
  </si>
  <si>
    <t>858820</t>
  </si>
  <si>
    <t>I-COTF-PHX-CLU-2012-0150 NMS - CONSUMER CLAIMS ADM</t>
  </si>
  <si>
    <t>I-COTF-PHX-CLU-2012-0150 NMS - CONSUMER</t>
  </si>
  <si>
    <t>858830</t>
  </si>
  <si>
    <t>I-COTF-PHX-CLU-2012-0150 NMS - LEGAL SERVICES</t>
  </si>
  <si>
    <t>I-COTF-PHX-CLU-2012-0150 NMS - LEGAL SER</t>
  </si>
  <si>
    <t>858840</t>
  </si>
  <si>
    <t>I-COTF-PHX-CLU-2012-0150 NMS - PUBLIC RELATIONS</t>
  </si>
  <si>
    <t>I-COTF-PHX-CLU-2012-0150 NMS - PUBLIC RE</t>
  </si>
  <si>
    <t>858850</t>
  </si>
  <si>
    <t>I-COTF-PHX-CLU-2012-0150 NMS - MSF LOAN PROGRAM</t>
  </si>
  <si>
    <t>I-COTF-PHX-CLU-2012-0150 NMS - MSF LOAN</t>
  </si>
  <si>
    <t>858860</t>
  </si>
  <si>
    <t>I-COTF-PHX-CLU-2012-0150 NMS - VETERANS PROGRAM</t>
  </si>
  <si>
    <t>I-COTF-PHX-CLU-2012-0150 NMS - VETERANS</t>
  </si>
  <si>
    <t>858870</t>
  </si>
  <si>
    <t>I-COTF-PHX-CLU-2012-0150 NMS - JOB TRAINING GRANT</t>
  </si>
  <si>
    <t>I-COTF-PHX-CLU-2012-0150 NMS - JOB TRAIN</t>
  </si>
  <si>
    <t>858890</t>
  </si>
  <si>
    <t>I-COTF-PHX-CLU-2012-0150 NMS - INTEREST</t>
  </si>
  <si>
    <t>858900</t>
  </si>
  <si>
    <t>I-COTF-PHX-CLU-2012-0356 HIGHER IMPACT - RESTITUTI</t>
  </si>
  <si>
    <t>I-COTF-PHX-CLU-2012-0356 HIGHER IMPACT</t>
  </si>
  <si>
    <t>859000</t>
  </si>
  <si>
    <t>I-COTF-PHS-CLU-2011-0437 BRADY ADDENDUM-RESTITUTIO</t>
  </si>
  <si>
    <t>I-COTF-PHX-CLU-2011-0437 BRADY ADDENDUM-</t>
  </si>
  <si>
    <t>859200</t>
  </si>
  <si>
    <t>I-COTF-PHX-CLU-2012-0110 MORTGAGE LAW GROUP - REST</t>
  </si>
  <si>
    <t>I-COTF-PHX-CLU-2012-0110 MORTGAGE LAW GR</t>
  </si>
  <si>
    <t>859300</t>
  </si>
  <si>
    <t>I-COTF-TUC-CLU-2011-0007 JANSSEN LP PHARMA SETTLEM</t>
  </si>
  <si>
    <t>I-COTF-TUC-CLU-2011-0007 JANSSEN LP PHAR</t>
  </si>
  <si>
    <t>859400</t>
  </si>
  <si>
    <t>I-COTF-PHX-TEU-2012-0943 PT SUMBER ESCROWA SETTLEM</t>
  </si>
  <si>
    <t>I-COTF-PHX-TEU-2012-0943 PT SUMBER ESCRO</t>
  </si>
  <si>
    <t>859500</t>
  </si>
  <si>
    <t>I-COTF-TUC-CLU-2012-0033 GSK AVANDIA SETTLEMENT</t>
  </si>
  <si>
    <t>I-COTF-TUC-CLU-2012-0033 GSK AVANDIA SET</t>
  </si>
  <si>
    <t>859700</t>
  </si>
  <si>
    <t>I-COTF-PHX-CLU-2012-0437 MAHA FIGUEROA - RESTITUTI</t>
  </si>
  <si>
    <t>I-COTF-PHX-CLU-2012-0437 MAHA FIGUEROA -</t>
  </si>
  <si>
    <t>859800</t>
  </si>
  <si>
    <t>I-COTF-PHX-CLU-2012-0150 NMS - RELOCATION ASSISTAN</t>
  </si>
  <si>
    <t>I-COTF-PHX-CLU-2012-0150 NMS - RELOCATIO</t>
  </si>
  <si>
    <t>859810</t>
  </si>
  <si>
    <t>I-COTF-PHX-CLU-2012-0150 NMS - AGO ENFORCEMENT MON</t>
  </si>
  <si>
    <t>I-COTF-PHX-CLU-2012-0150 NMS - AGO ENFOR</t>
  </si>
  <si>
    <t>859900</t>
  </si>
  <si>
    <t>I-COTF-PHX-CLU-2012-0308 STAN ALLOTEY - RESTITUTIO</t>
  </si>
  <si>
    <t>I-COTF-PHX-CLU-2012-0308 STAN ALLOTEY -</t>
  </si>
  <si>
    <t>COTF-PHX-CLU-2009-0313 A ENGINE BUILDERS - RESTI</t>
  </si>
  <si>
    <t>COTF-PHX-CLU-2009-0313 A ENGINE BUILDE</t>
  </si>
  <si>
    <t>864500</t>
  </si>
  <si>
    <t>CPA95-282 Z-BEST VENDING CASE</t>
  </si>
  <si>
    <t>CFRF-CPA95-282 Z-BEST VENDING CASE</t>
  </si>
  <si>
    <t>865500</t>
  </si>
  <si>
    <t>CRF-PHX-CLU-2008-0637 CARSON CASE</t>
  </si>
  <si>
    <t>CFRF-PHX-CLU-2008-0637 CARSON CASE</t>
  </si>
  <si>
    <t>866100</t>
  </si>
  <si>
    <t>COTF-PHX-CLU-2008-0780 FRANK KUPERMAN</t>
  </si>
  <si>
    <t>866400</t>
  </si>
  <si>
    <t>COTF-PHX-CLU-2010-0763 WELLS FARGO</t>
  </si>
  <si>
    <t>866600</t>
  </si>
  <si>
    <t>COTF-TUC-CLU-2010-0043 DANNON COMPANY</t>
  </si>
  <si>
    <t>866800</t>
  </si>
  <si>
    <t>COTF-TUC-CLU-2010-0041 ASTRAZENECA EXP</t>
  </si>
  <si>
    <t>866900</t>
  </si>
  <si>
    <t>COTF-PHX-CLU-2010-0886 PRINCIPAL REDUCTI</t>
  </si>
  <si>
    <t>867300</t>
  </si>
  <si>
    <t>COTF-PHX-CLU-2011-0891 JOEL KELLMAN-RESTITUTION</t>
  </si>
  <si>
    <t>COTF-PHX-CLU-2011-0891 JOEL KELLMAN-REST</t>
  </si>
  <si>
    <t>867400</t>
  </si>
  <si>
    <t>COTF-PHX-CLU-2011-0908 PORTERFIELD - RESTITUTION</t>
  </si>
  <si>
    <t>COTF-PHX-CLU-2011-0908 PORTERFIELD - RES</t>
  </si>
  <si>
    <t>867500</t>
  </si>
  <si>
    <t>COTF-CPA95-165 EYRING-RESTITUTION</t>
  </si>
  <si>
    <t>867600</t>
  </si>
  <si>
    <t>COTF-TUC-CLU-2009-09604-HOPE FOR HOMEOWNERS</t>
  </si>
  <si>
    <t>COTF-TUC-CLU-2009-09604-HOPE FOR HOMEOWN</t>
  </si>
  <si>
    <t>867700</t>
  </si>
  <si>
    <t>COTF-TUC-CLU-2007-0069 KENNEDY MOTORHOME SERVICES</t>
  </si>
  <si>
    <t>COTF-TUC-CLU-2007-0069 KENNEDY MOTORHOME</t>
  </si>
  <si>
    <t>867800</t>
  </si>
  <si>
    <t>COTF-PHX-CLU-2011-0706 WALLACE - RESTITUTION</t>
  </si>
  <si>
    <t>COTF-PHX-CLU-2011-0706 WALLACE - RESTITU</t>
  </si>
  <si>
    <t>867900</t>
  </si>
  <si>
    <t>COTF-PHX-CLU-2013-0358 LEWALLEN - RESTITUTION</t>
  </si>
  <si>
    <t>COTF-PHX-CLU-2013-0358 LEWALLEN - RESTIT</t>
  </si>
  <si>
    <t>868000</t>
  </si>
  <si>
    <t>COTF-PHX-CLU-2013-0131 SUPERIOR MARKETING-RESTITUT</t>
  </si>
  <si>
    <t>OTF-PHX-CLU-2013-0131 SUPERIOR MARKETING</t>
  </si>
  <si>
    <t>870100</t>
  </si>
  <si>
    <t>CPA02-137 GSK - AVERAGE WHOLESALE PRICE</t>
  </si>
  <si>
    <t>3182</t>
  </si>
  <si>
    <t>NATIONAL MORTGAGE SETTLEMENT FUND</t>
  </si>
  <si>
    <t>858880</t>
  </si>
  <si>
    <t>I-COTF-PHX-CLU-2012-0150 NMS - $50 MILLION</t>
  </si>
  <si>
    <t>I-COTF-PHX-CLU-2012-0150 NMS - $50 MILLI</t>
  </si>
  <si>
    <t>3211</t>
  </si>
  <si>
    <t>315100</t>
  </si>
  <si>
    <t>CERF-LITIGATION-OPERATING</t>
  </si>
  <si>
    <t>CERF ADMIN LAW SECTION</t>
  </si>
  <si>
    <t>315300</t>
  </si>
  <si>
    <t>CERF - AGENCY COUNSEL</t>
  </si>
  <si>
    <t>321100</t>
  </si>
  <si>
    <t>CERF-OPERATING (35PC)</t>
  </si>
  <si>
    <t>CERF - OPERATING (35 PC)</t>
  </si>
  <si>
    <t>530000</t>
  </si>
  <si>
    <t>CERF-TAX</t>
  </si>
  <si>
    <t>CERF-TRANSPORTATION</t>
  </si>
  <si>
    <t>715100</t>
  </si>
  <si>
    <t>CERF-COLLECTIONS-OPERATING</t>
  </si>
  <si>
    <t>CERF CRIMINAL APPEALS</t>
  </si>
  <si>
    <t>735100</t>
  </si>
  <si>
    <t>CERF-AG-CONTINGENCY FUND</t>
  </si>
  <si>
    <t>CERT CRIMINAL PROSECUTION</t>
  </si>
  <si>
    <t>753211</t>
  </si>
  <si>
    <t>DPS STREET GANG FY95 IGA</t>
  </si>
  <si>
    <t>3212</t>
  </si>
  <si>
    <t>321200</t>
  </si>
  <si>
    <t>CERF - PASS-THRU (65 PC)</t>
  </si>
  <si>
    <t>3213</t>
  </si>
  <si>
    <t>321700</t>
  </si>
  <si>
    <t>CERF-SUSPENSE ACCOUNT</t>
  </si>
  <si>
    <t>321900</t>
  </si>
  <si>
    <t>CERF - ESCHEATS</t>
  </si>
  <si>
    <t>3461</t>
  </si>
  <si>
    <t>346100</t>
  </si>
  <si>
    <t>COLO R. LND CLMS REV FND</t>
  </si>
  <si>
    <t>COLORADO RIVER RF</t>
  </si>
  <si>
    <t>236000</t>
  </si>
  <si>
    <t>RISK MANAGEMENT ADMINISTRATION</t>
  </si>
  <si>
    <t>511101</t>
  </si>
  <si>
    <t>LMS-OPERATING</t>
  </si>
  <si>
    <t>RMF-LMS-OPERATING</t>
  </si>
  <si>
    <t>541100</t>
  </si>
  <si>
    <t>ELS-OPERATING ISA</t>
  </si>
  <si>
    <t>ELS - OPERATING</t>
  </si>
  <si>
    <t>541300</t>
  </si>
  <si>
    <t>ELS WORKERS COMP ISA</t>
  </si>
  <si>
    <t>627500</t>
  </si>
  <si>
    <t>LMS/ELS COST ALLOCATION</t>
  </si>
  <si>
    <t>627600</t>
  </si>
  <si>
    <t>ELS COST ALLOCATION</t>
  </si>
  <si>
    <t>134200</t>
  </si>
  <si>
    <t>LSCAF-SOLICITOR GENERAL SECTION</t>
  </si>
  <si>
    <t>LSCAF - SOLICITOR GENERAL SECTION</t>
  </si>
  <si>
    <t>224200</t>
  </si>
  <si>
    <t>LSCAF - FACILITY MGMT</t>
  </si>
  <si>
    <t>LSCAF - FACILITY MGMT &amp; PLANNING</t>
  </si>
  <si>
    <t>LSCAF-FACILITY MGMT AND PLAN</t>
  </si>
  <si>
    <t>234200</t>
  </si>
  <si>
    <t>LSCAF - FINANCIAL SERVICES SECTION - REV</t>
  </si>
  <si>
    <t>AGLSCAF-OPERATIONAL</t>
  </si>
  <si>
    <t>LSCAF-FSS-REVENUE</t>
  </si>
  <si>
    <t>234300</t>
  </si>
  <si>
    <t>LSCAF-FINANCE DIVISION- FSS</t>
  </si>
  <si>
    <t>LSCAF-FSS-BUDGET</t>
  </si>
  <si>
    <t>LSCAF-FSS</t>
  </si>
  <si>
    <t>244200</t>
  </si>
  <si>
    <t>LSCAF- HUMAN RESOURCES SECTION-AOD</t>
  </si>
  <si>
    <t>LSCAF- HUMAN RESOURCE SECTION</t>
  </si>
  <si>
    <t>LSCAF-HUMAN RESOURCE SECTION</t>
  </si>
  <si>
    <t>254200</t>
  </si>
  <si>
    <t>LSCAF-ADMIN OPERATIONS DIVISION-ISS</t>
  </si>
  <si>
    <t>LSCAF-INFORMATION SERVICES SECTION</t>
  </si>
  <si>
    <t>264200</t>
  </si>
  <si>
    <t>LSCAF-LIBRARY RESOURCES SECTION-AOD</t>
  </si>
  <si>
    <t>LSCAF-LIBRARY &amp; RESEARCH SECTION</t>
  </si>
  <si>
    <t>LSCAF-LIBRARY</t>
  </si>
  <si>
    <t>304200</t>
  </si>
  <si>
    <t>LSCAF - CIVIL DIVISION-ADMINISTRATION</t>
  </si>
  <si>
    <t>LSCAF-CIVIL DIVISION-ADMINISTRATION</t>
  </si>
  <si>
    <t>314200</t>
  </si>
  <si>
    <t>LSCAF-AGENCY COUNSEL SECTION</t>
  </si>
  <si>
    <t>LSCAF - ADMIN LAW SECTION</t>
  </si>
  <si>
    <t>LSCAF - ADMINISTRATIVE LAW SECTION</t>
  </si>
  <si>
    <t>LSCAF - AGENCY COUNSEL SECTION</t>
  </si>
  <si>
    <t>324200</t>
  </si>
  <si>
    <t>LSCAF - EXECUITVE</t>
  </si>
  <si>
    <t>LSCAF-EXECUTIVE</t>
  </si>
  <si>
    <t>334200</t>
  </si>
  <si>
    <t>LSCAF-EDUCATION &amp; HEALTH SECTION</t>
  </si>
  <si>
    <t>LSCAF - EDUCATIONAL &amp; HEALTH SECTION</t>
  </si>
  <si>
    <t>LSCAF - EDUCATIONAL</t>
  </si>
  <si>
    <t>LSCAF - EDUCATION AND HEALTH SECTION</t>
  </si>
  <si>
    <t>LSCAF - EDUCATIONAL AND HEALTH SECTION</t>
  </si>
  <si>
    <t>344200</t>
  </si>
  <si>
    <t>LSCAF-NAT RESOURCES SECTION</t>
  </si>
  <si>
    <t>LSCAF - NAT RESOURCES SECTION</t>
  </si>
  <si>
    <t>LSCAF - NATURAL RESOURCES SECTION</t>
  </si>
  <si>
    <t>354200</t>
  </si>
  <si>
    <t>LSCAF-TAX SECTION</t>
  </si>
  <si>
    <t>LSCAF - TAX SECTION</t>
  </si>
  <si>
    <t>LSCAF-TBC-SECTION</t>
  </si>
  <si>
    <t>524200</t>
  </si>
  <si>
    <t>LSCAF-LICENSE &amp; ENFORCE SECTION</t>
  </si>
  <si>
    <t>LSCAF - LICENSE &amp; ENFORCE SECTION</t>
  </si>
  <si>
    <t>LSCAF - LICENSE</t>
  </si>
  <si>
    <t>LSCAF - LICENSING AND ENFORCEMENT SECTIO</t>
  </si>
  <si>
    <t>LSCAF - LICENSE AND ENFORCE SECTION</t>
  </si>
  <si>
    <t>544200</t>
  </si>
  <si>
    <t>LSCAF - EMPLOYMENT LAW SECTION</t>
  </si>
  <si>
    <t>624200</t>
  </si>
  <si>
    <t>LSCAF - CONSUMER PROTECTION AND ADVOCACY S</t>
  </si>
  <si>
    <t>LSCAF - CONSUMER PROTECT &amp; ADVOCACY SECT</t>
  </si>
  <si>
    <t>LSCAF - CONSUMER PROTECT &amp; ADVOCACY</t>
  </si>
  <si>
    <t>LSCAF-CPA SECTION</t>
  </si>
  <si>
    <t>LSCAF - CPA SECTION</t>
  </si>
  <si>
    <t>LSCAF - CONSUMER PROTECTION AND ADVOCACY</t>
  </si>
  <si>
    <t>LSCAF - CONSUMER PROTECT AND ADVOCACY SE</t>
  </si>
  <si>
    <t>644200</t>
  </si>
  <si>
    <t>LSCAF-ENVIRONMENTAL ENFORCE SECTION</t>
  </si>
  <si>
    <t>LSCAF - ENVIRONMENTAL ENFORCE SECTION</t>
  </si>
  <si>
    <t>5361</t>
  </si>
  <si>
    <t>536100</t>
  </si>
  <si>
    <t>ADOT - MOTOR CARRIER FUND</t>
  </si>
  <si>
    <t>MOTOR CARRIER SAFETY REV FND</t>
  </si>
  <si>
    <t>6211</t>
  </si>
  <si>
    <t>621100</t>
  </si>
  <si>
    <t>621200</t>
  </si>
  <si>
    <t>CFRF-TUC-CLU-2011-0007 JANSSEN LP PHARMA SETTLEMEN</t>
  </si>
  <si>
    <t>CFRF-TUC-CLU-2011-0007 JANSSEN LP PHARMA</t>
  </si>
  <si>
    <t>621400</t>
  </si>
  <si>
    <t>CFRF-TOBACCO ENFORCEMENT</t>
  </si>
  <si>
    <t>621500</t>
  </si>
  <si>
    <t>CFRF-COMMTY OUTREACH PGM</t>
  </si>
  <si>
    <t>CFRF-COMMUNITY SERVICES</t>
  </si>
  <si>
    <t>621600</t>
  </si>
  <si>
    <t>CFRF-COMMUNITY</t>
  </si>
  <si>
    <t>621700</t>
  </si>
  <si>
    <t>CFRF-PHX-CLU-2012-0260 PFIZER, INC. SETTLEMENT</t>
  </si>
  <si>
    <t>CFRF-PHX-CLU-2012-0260 PFIZER, INC. SETT</t>
  </si>
  <si>
    <t>621800</t>
  </si>
  <si>
    <t>CFRF- TOBACCO ENFORCEMENT- SUPPLEMENTAL</t>
  </si>
  <si>
    <t>CFRF-TOBACCO ENFORCEMENT-SUPPLEMENTAL</t>
  </si>
  <si>
    <t>621900</t>
  </si>
  <si>
    <t>CFRF-TASK FORCE AGAINST SENIOR ABUSE</t>
  </si>
  <si>
    <t>626000</t>
  </si>
  <si>
    <t>CPRF-AG CONTINGENCY FUND</t>
  </si>
  <si>
    <t>627000</t>
  </si>
  <si>
    <t>CONSUMER PROTECTION COST ALLOCATION</t>
  </si>
  <si>
    <t>CRIME FRAUD AND VIC RES CTR-COST ALLOC</t>
  </si>
  <si>
    <t>631400</t>
  </si>
  <si>
    <t>AUTO STING OPERATION</t>
  </si>
  <si>
    <t>640100</t>
  </si>
  <si>
    <t>6311</t>
  </si>
  <si>
    <t>631100</t>
  </si>
  <si>
    <t>7361</t>
  </si>
  <si>
    <t>736100</t>
  </si>
  <si>
    <t>PROCESSIONG CRIM CASES</t>
  </si>
  <si>
    <t>CCPF-PROCESSING CRIMINAL CASES</t>
  </si>
  <si>
    <t>7511</t>
  </si>
  <si>
    <t>751100</t>
  </si>
  <si>
    <t>VRF-OPERATING COSTS</t>
  </si>
  <si>
    <t>751200</t>
  </si>
  <si>
    <t>VRF-AWARDS</t>
  </si>
  <si>
    <t>751500</t>
  </si>
  <si>
    <t>VRF 41-2401D13 REVENUE</t>
  </si>
  <si>
    <t>751600</t>
  </si>
  <si>
    <t>VRF JUVENILE FEE8-290.28</t>
  </si>
  <si>
    <t>7561</t>
  </si>
  <si>
    <t>133553</t>
  </si>
  <si>
    <t>VW ACJC GRANT FY97</t>
  </si>
  <si>
    <t>133554</t>
  </si>
  <si>
    <t>VR GRANT TO VW-FY97</t>
  </si>
  <si>
    <t>756100</t>
  </si>
  <si>
    <t>8001</t>
  </si>
  <si>
    <t>800100</t>
  </si>
  <si>
    <t>I-ARRF-FED ASSET SHAR-JUSTICE</t>
  </si>
  <si>
    <t>8002</t>
  </si>
  <si>
    <t>800200</t>
  </si>
  <si>
    <t>I-ARRF-FED ASSET SHAR-TRSRY</t>
  </si>
  <si>
    <t>8202</t>
  </si>
  <si>
    <t>820200</t>
  </si>
  <si>
    <t>IASU PD-FEDERAL</t>
  </si>
  <si>
    <t>I-ARRF-ASU PD-FEDERAL</t>
  </si>
  <si>
    <t>8203</t>
  </si>
  <si>
    <t>820300</t>
  </si>
  <si>
    <t>IDPS JUSTICE-FEDERAL</t>
  </si>
  <si>
    <t>I-ARRF-DPS JUSTICE-FEDERAL</t>
  </si>
  <si>
    <t>8207</t>
  </si>
  <si>
    <t>820700</t>
  </si>
  <si>
    <t>ICHANDLER PD - FEDERAL</t>
  </si>
  <si>
    <t>I-ARRF-CHANDLER PD-FEDERAL</t>
  </si>
  <si>
    <t>8209</t>
  </si>
  <si>
    <t>820900</t>
  </si>
  <si>
    <t>IDOUGLAS PD - FEDERAL</t>
  </si>
  <si>
    <t>I-ARRF-DOUGLAS PD-FEDERAL</t>
  </si>
  <si>
    <t>8213</t>
  </si>
  <si>
    <t>821300</t>
  </si>
  <si>
    <t>IAVONDALE PD- FEDERAL</t>
  </si>
  <si>
    <t>I-ARRF-AVONDALE PD-FEDERAL</t>
  </si>
  <si>
    <t>8215</t>
  </si>
  <si>
    <t>821500</t>
  </si>
  <si>
    <t>ITOWN OF GILBERT - FED</t>
  </si>
  <si>
    <t>I-ARRF-TOWN OF GILBERT-FED</t>
  </si>
  <si>
    <t>8217</t>
  </si>
  <si>
    <t>821700</t>
  </si>
  <si>
    <t>IDPS TREASURY - FEDERAL</t>
  </si>
  <si>
    <t>I-ARRF-DPS TREASURY-FEDERAL</t>
  </si>
  <si>
    <t>8219</t>
  </si>
  <si>
    <t>821900</t>
  </si>
  <si>
    <t>ICASA GRANDE PD - FEDERAL</t>
  </si>
  <si>
    <t>I-ARRF-CASA GRANDE PD-FEDERAL</t>
  </si>
  <si>
    <t>8220</t>
  </si>
  <si>
    <t>822000</t>
  </si>
  <si>
    <t>ISIERRA VISTA PD - FEDERAL</t>
  </si>
  <si>
    <t>I-ARRF-SIERRA VISTA PD-FEDERAL</t>
  </si>
  <si>
    <t>8503</t>
  </si>
  <si>
    <t>850300</t>
  </si>
  <si>
    <t>ICPA98-045 HANOVER FIN'L</t>
  </si>
  <si>
    <t>I-CCA-CPA98-045 HANOVER FIN'L</t>
  </si>
  <si>
    <t>8506</t>
  </si>
  <si>
    <t>850600</t>
  </si>
  <si>
    <t>I-CCA-CPA98-138 PMT</t>
  </si>
  <si>
    <t>8507</t>
  </si>
  <si>
    <t>850700</t>
  </si>
  <si>
    <t>ICPA98-138 FSSC</t>
  </si>
  <si>
    <t>I-CCA-CPA04-084 BAUMGARDNER</t>
  </si>
  <si>
    <t>8508</t>
  </si>
  <si>
    <t>850800</t>
  </si>
  <si>
    <t>I-CCA-CPA98-164 PIN INV CLUB</t>
  </si>
  <si>
    <t>8509</t>
  </si>
  <si>
    <t>850900</t>
  </si>
  <si>
    <t>I-CCA-FFD91-217 BELDEN</t>
  </si>
  <si>
    <t>8510</t>
  </si>
  <si>
    <t>851000</t>
  </si>
  <si>
    <t>ICPA98-234 DRCT AM MARKET</t>
  </si>
  <si>
    <t>I-CCA-CPA04-100 BB FIN'L BENEFITS</t>
  </si>
  <si>
    <t>8513</t>
  </si>
  <si>
    <t>851300</t>
  </si>
  <si>
    <t>I-CCA-CPA97-294 WEINER</t>
  </si>
  <si>
    <t>8514</t>
  </si>
  <si>
    <t>851400</t>
  </si>
  <si>
    <t>I-CFR-CPA02-291 MDL CONSUMER PROTECTION</t>
  </si>
  <si>
    <t>8520</t>
  </si>
  <si>
    <t>ICCA-CPA00-143 EHTICO MED MGT</t>
  </si>
  <si>
    <t>8521</t>
  </si>
  <si>
    <t>852100</t>
  </si>
  <si>
    <t>I-CCA-CPA00-092 CALUMET SLAG</t>
  </si>
  <si>
    <t>8524</t>
  </si>
  <si>
    <t>852400</t>
  </si>
  <si>
    <t>I-CCA-CPA00-298 SCAFETTA</t>
  </si>
  <si>
    <t>8525</t>
  </si>
  <si>
    <t>852510</t>
  </si>
  <si>
    <t>ICPA01-219 HC/BUTTERWORTH</t>
  </si>
  <si>
    <t>I-CCA-CPA01-219 HC/BUTTERWORTH</t>
  </si>
  <si>
    <t>852520</t>
  </si>
  <si>
    <t>ICPA01-219 HC/CHRISTIAN</t>
  </si>
  <si>
    <t>I-CCA-CPA01-219 HC/CHRISTIAN</t>
  </si>
  <si>
    <t>852530</t>
  </si>
  <si>
    <t>ICPA01-219 HC/LANCETTE</t>
  </si>
  <si>
    <t>I-CCA-CPA01-219 HC/LANCETTE</t>
  </si>
  <si>
    <t>852540</t>
  </si>
  <si>
    <t>ICPA01-219 HC/STOKES</t>
  </si>
  <si>
    <t>I-CCA-CPA01-219 HC/STOKES</t>
  </si>
  <si>
    <t>852550</t>
  </si>
  <si>
    <t>ICPA01-219 HC/GOBLE</t>
  </si>
  <si>
    <t>I-CCA-CPA01-219 HC/GOBLE</t>
  </si>
  <si>
    <t>852560</t>
  </si>
  <si>
    <t>ICPA01-219 HC/MELKOWSKI</t>
  </si>
  <si>
    <t>I-CCA-CPA01-219 HC/MELKOWSKI</t>
  </si>
  <si>
    <t>8529</t>
  </si>
  <si>
    <t>852900</t>
  </si>
  <si>
    <t>I-CCA-CPA01-144 BLECHMAN CASE</t>
  </si>
  <si>
    <t>8531</t>
  </si>
  <si>
    <t>853100</t>
  </si>
  <si>
    <t>I-CCA-CPA02 305 TURN TWO TRADING CLUB</t>
  </si>
  <si>
    <t>853110</t>
  </si>
  <si>
    <t>ICPA02-305 TTTC/D.LITTLE</t>
  </si>
  <si>
    <t>I-CCA-CPA02-305 TTTC/D.LITTLE</t>
  </si>
  <si>
    <t>8533</t>
  </si>
  <si>
    <t>853300</t>
  </si>
  <si>
    <t>ICPA02-316 J. WILCOX</t>
  </si>
  <si>
    <t>I-CCA-CPA02-316 J. WILCOX</t>
  </si>
  <si>
    <t>8534</t>
  </si>
  <si>
    <t>853400</t>
  </si>
  <si>
    <t>ICPA01 386 MERACANA MINING</t>
  </si>
  <si>
    <t>I-CCA-CPA01 386 MERACANA MINING</t>
  </si>
  <si>
    <t>8540</t>
  </si>
  <si>
    <t>854000</t>
  </si>
  <si>
    <t>ISHORT TERM COTF CASES</t>
  </si>
  <si>
    <t>I-COTF-SHORT TERM CASES</t>
  </si>
  <si>
    <t>8541</t>
  </si>
  <si>
    <t>854100</t>
  </si>
  <si>
    <t>I-CCA-CPA03-252 RALPH SHAUL</t>
  </si>
  <si>
    <t>8542</t>
  </si>
  <si>
    <t>854200</t>
  </si>
  <si>
    <t>I-CCA-CPA02-107 SCTTSDLE FIN FND</t>
  </si>
  <si>
    <t>8547</t>
  </si>
  <si>
    <t>854700</t>
  </si>
  <si>
    <t>I-CCA-CPA04-177 WYATT CASE ON</t>
  </si>
  <si>
    <t>8548</t>
  </si>
  <si>
    <t>854800</t>
  </si>
  <si>
    <t>I-CCA-CPA04-176 JOHNSON ESTATE</t>
  </si>
  <si>
    <t>8591</t>
  </si>
  <si>
    <t>859100</t>
  </si>
  <si>
    <t>8602</t>
  </si>
  <si>
    <t>860200</t>
  </si>
  <si>
    <t>CCA-CPA02-038 MERRILL PHIL</t>
  </si>
  <si>
    <t>8603</t>
  </si>
  <si>
    <t>860300</t>
  </si>
  <si>
    <t>CCA-CPA96-248 UM/PENDERGRAFT</t>
  </si>
  <si>
    <t>8605</t>
  </si>
  <si>
    <t>860500</t>
  </si>
  <si>
    <t>COTF-FHA 99-4016 CEDAR GROVE</t>
  </si>
  <si>
    <t>8614</t>
  </si>
  <si>
    <t>861400</t>
  </si>
  <si>
    <t>COTF- SHORT TERM CASES</t>
  </si>
  <si>
    <t>8615</t>
  </si>
  <si>
    <t>861500</t>
  </si>
  <si>
    <t>CFRF-CPA98-244 PHX MVING&amp;STORAGE</t>
  </si>
  <si>
    <t>8617</t>
  </si>
  <si>
    <t>861700</t>
  </si>
  <si>
    <t>FHA00-4504 THE OAKS MHP</t>
  </si>
  <si>
    <t>COTF-FHA00-4504 THE OAKS MHP</t>
  </si>
  <si>
    <t>8621</t>
  </si>
  <si>
    <t>862100</t>
  </si>
  <si>
    <t>COTF-FAIR HOUSING INVESTIGATIONS</t>
  </si>
  <si>
    <t>8623</t>
  </si>
  <si>
    <t>862300</t>
  </si>
  <si>
    <t>CRD01-4532 ANTHEM</t>
  </si>
  <si>
    <t>COTF-CRD01-4532 ANTHEM AZ</t>
  </si>
  <si>
    <t>8629</t>
  </si>
  <si>
    <t>862900</t>
  </si>
  <si>
    <t>CIVIL RIGHTS INVESTIGATIONS</t>
  </si>
  <si>
    <t>COTF-CIVIL RIGHTS INVESTIGATIONS</t>
  </si>
  <si>
    <t>089000</t>
  </si>
  <si>
    <t>ARRF-CRMNL-OPERATING</t>
  </si>
  <si>
    <t>589000</t>
  </si>
  <si>
    <t>ARRF OPERATING ACCOUNT</t>
  </si>
  <si>
    <t>589100</t>
  </si>
  <si>
    <t>899000</t>
  </si>
  <si>
    <t>900020</t>
  </si>
  <si>
    <t>IARRF-CRIMINAL-OPERATING - FIRG</t>
  </si>
  <si>
    <t>900050</t>
  </si>
  <si>
    <t>I-ARRF-AGO-DFI OPERATING</t>
  </si>
  <si>
    <t>900110</t>
  </si>
  <si>
    <t>I-ARRF-AGO MONEY COUNTERS</t>
  </si>
  <si>
    <t>900130</t>
  </si>
  <si>
    <t>I-ARRF-OPERATION CHASE YOUR TAIL</t>
  </si>
  <si>
    <t>900150</t>
  </si>
  <si>
    <t>I-ARRF-OPERATION TIN MAN PROJECT #12-009</t>
  </si>
  <si>
    <t>900160</t>
  </si>
  <si>
    <t>I-ARRF-AGO CAMERA PROGRAM GRANT #13-006</t>
  </si>
  <si>
    <t>I-ARRF-AGO CAMERA PROGRAM GRANT #13-0069</t>
  </si>
  <si>
    <t>900170</t>
  </si>
  <si>
    <t>I -ARRF- OPERATIONS BROKEN MULE PROJECT #13-005</t>
  </si>
  <si>
    <t>I-ARRF-OPERATIONS BROKEN MULE PRJ 13-005</t>
  </si>
  <si>
    <t>900180</t>
  </si>
  <si>
    <t>I-ARRF-FIRG INVESTIGATIVE DEV #14-004</t>
  </si>
  <si>
    <t>903200</t>
  </si>
  <si>
    <t>I-ARRF-OPERATION RPM</t>
  </si>
  <si>
    <t>903300</t>
  </si>
  <si>
    <t>I-ARRF-JAMAICAN PROJECT #13-003</t>
  </si>
  <si>
    <t>231010</t>
  </si>
  <si>
    <t>INDIRECT COST RECOVERY PROCUREMENT</t>
  </si>
  <si>
    <t>239010</t>
  </si>
  <si>
    <t>INDIRECT COST RECOVERY-FMP</t>
  </si>
  <si>
    <t>259010</t>
  </si>
  <si>
    <t>INDIRECT COST RECOVERY-HRS</t>
  </si>
  <si>
    <t>269010</t>
  </si>
  <si>
    <t>INDIRECT COST RECOVERY-ISS</t>
  </si>
  <si>
    <t>279010</t>
  </si>
  <si>
    <t>INDIRECT COST RECOVERY-LRS</t>
  </si>
  <si>
    <t>579010</t>
  </si>
  <si>
    <t>ASD POSITIONS HOLDING ACCOUNT</t>
  </si>
  <si>
    <t>649010</t>
  </si>
  <si>
    <t>INDIRECT COST RECOVERY REVENUE-FSS</t>
  </si>
  <si>
    <t>659010</t>
  </si>
  <si>
    <t>INDIRECT COST RECOVERY-FSS</t>
  </si>
  <si>
    <t>9110</t>
  </si>
  <si>
    <t>911000</t>
  </si>
  <si>
    <t>IHARTGRAVES</t>
  </si>
  <si>
    <t>I-ARRF-CRP-HARTGRAVES</t>
  </si>
  <si>
    <t>9202</t>
  </si>
  <si>
    <t>920200</t>
  </si>
  <si>
    <t>IASU PD - STATE</t>
  </si>
  <si>
    <t>I-ARRF-ASU PD- STATE</t>
  </si>
  <si>
    <t>9203</t>
  </si>
  <si>
    <t>920300</t>
  </si>
  <si>
    <t>IDPS JUSTICE - STATE</t>
  </si>
  <si>
    <t>I-ARRF-DPS JUSTICE - STATE</t>
  </si>
  <si>
    <t>920310</t>
  </si>
  <si>
    <t>I-AARF-ASSET SHAR-AFIT DPS (PRE 09/15/2007)</t>
  </si>
  <si>
    <t>I-AARF-ASSET SHAR-AFIT DPS (PRE 09/15/20</t>
  </si>
  <si>
    <t>9206</t>
  </si>
  <si>
    <t>920600</t>
  </si>
  <si>
    <t>IPIMA CSO - STATE</t>
  </si>
  <si>
    <t>I-ARRF-PIMA CSO- STATE</t>
  </si>
  <si>
    <t>9207</t>
  </si>
  <si>
    <t>920700</t>
  </si>
  <si>
    <t>ICHANDLE PD - STATE</t>
  </si>
  <si>
    <t>I-ARRF-CHANDLER PD-STATE</t>
  </si>
  <si>
    <t>9208</t>
  </si>
  <si>
    <t>920800</t>
  </si>
  <si>
    <t>ITUCSON PD - STATE</t>
  </si>
  <si>
    <t>I-ARRF-TUCSON PD - STATE</t>
  </si>
  <si>
    <t>921000</t>
  </si>
  <si>
    <t>IFIRG</t>
  </si>
  <si>
    <t>I-ARRF-FIRG</t>
  </si>
  <si>
    <t>9211</t>
  </si>
  <si>
    <t>921100</t>
  </si>
  <si>
    <t>ISCOTTSDALE PD - STATE</t>
  </si>
  <si>
    <t>I-ARRF-SCOTTSDALE PD- STATE</t>
  </si>
  <si>
    <t>9213</t>
  </si>
  <si>
    <t>921300</t>
  </si>
  <si>
    <t>IAVONDALE PD - STATE</t>
  </si>
  <si>
    <t>I-ARRF-AVONDALE PD- STATE</t>
  </si>
  <si>
    <t>9214</t>
  </si>
  <si>
    <t>921400</t>
  </si>
  <si>
    <t>IPINAL CSO - STATE</t>
  </si>
  <si>
    <t>I-ARRF-PINAL CSO-STATE</t>
  </si>
  <si>
    <t>9215</t>
  </si>
  <si>
    <t>921500</t>
  </si>
  <si>
    <t>ITOWN OF GILBERT - STATE</t>
  </si>
  <si>
    <t>I-ARRF-TOWN OF GILBERT PD-STATE</t>
  </si>
  <si>
    <t>9220</t>
  </si>
  <si>
    <t>922000</t>
  </si>
  <si>
    <t>ISIERRA VISTA PD - STATE</t>
  </si>
  <si>
    <t>I-ARRF-SIERRA VISTA PD- STATE</t>
  </si>
  <si>
    <t>9222</t>
  </si>
  <si>
    <t>922200</t>
  </si>
  <si>
    <t>I-ARRF-DEPT OF LIQUOR- STATE</t>
  </si>
  <si>
    <t>9223</t>
  </si>
  <si>
    <t>922300</t>
  </si>
  <si>
    <t>I-ARRF-COCNINO COUNTY - STATE</t>
  </si>
  <si>
    <t>9224</t>
  </si>
  <si>
    <t>922400</t>
  </si>
  <si>
    <t>I-ARRF-GILBERT PROSECUTORS-STATE</t>
  </si>
  <si>
    <t>589400</t>
  </si>
  <si>
    <t>ARRF SHORT-TERM PROPERTY MGT</t>
  </si>
  <si>
    <t>940000</t>
  </si>
  <si>
    <t>IARRF- PROPERTY MGMNT</t>
  </si>
  <si>
    <t>I-ARRF- PROPERTY MGMNT</t>
  </si>
  <si>
    <t>9425</t>
  </si>
  <si>
    <t>942500</t>
  </si>
  <si>
    <t>IARRF- ACJC PROPERTY MGMNT</t>
  </si>
  <si>
    <t>I-ARRF- ACJC PROPERTY MGMNT</t>
  </si>
  <si>
    <t>9602</t>
  </si>
  <si>
    <t>960200</t>
  </si>
  <si>
    <t>COTF-OCI 96-0393 DAMON</t>
  </si>
  <si>
    <t>9603</t>
  </si>
  <si>
    <t>960300</t>
  </si>
  <si>
    <t>AGI96-0857 NHL II/LAB CORP</t>
  </si>
  <si>
    <t>COTF-AGI96-0857 NHL II/LAB CORP</t>
  </si>
  <si>
    <t>9605</t>
  </si>
  <si>
    <t>960500</t>
  </si>
  <si>
    <t>COTF-CR97-01852 CARDENAS</t>
  </si>
  <si>
    <t>9900</t>
  </si>
  <si>
    <t>990000</t>
  </si>
  <si>
    <t>ARRF - OPERATING CVR</t>
  </si>
  <si>
    <t>I-ARRF - OPERATING -PAD</t>
  </si>
  <si>
    <t>9914</t>
  </si>
  <si>
    <t>991400</t>
  </si>
  <si>
    <t>ATU96-006 PHX FEN/CARTW</t>
  </si>
  <si>
    <t>ATU96-006 PHX CARTWRIGHT SCH</t>
  </si>
  <si>
    <t>DEPT OF AGRICULTURE</t>
  </si>
  <si>
    <t>030013</t>
  </si>
  <si>
    <t>NRCS - AGRICULTURAL CONSERVATION EDUCATION PROGRAM</t>
  </si>
  <si>
    <t>NRCS-AGRICULTURAL CONSERVATION EDUC PRG</t>
  </si>
  <si>
    <t>030513</t>
  </si>
  <si>
    <t>LIVESTOCK AND CROP CONSERVATION GRANT PROGRAM</t>
  </si>
  <si>
    <t>LIVESTOCK AND CROP CONSERVATION GRANT PR</t>
  </si>
  <si>
    <t>032510</t>
  </si>
  <si>
    <t>ADA SPECIALTY CROP BLOCK GRANT PROGRAM</t>
  </si>
  <si>
    <t>032511</t>
  </si>
  <si>
    <t>032512</t>
  </si>
  <si>
    <t>032513</t>
  </si>
  <si>
    <t>032514</t>
  </si>
  <si>
    <t>033013</t>
  </si>
  <si>
    <t>NRCS ON FARM ENERGY AUDIT IMPLEMENTATION</t>
  </si>
  <si>
    <t>101012</t>
  </si>
  <si>
    <t>COUNTRY OF ORIGIN LABELING - RETAIL SURVEILLANCE</t>
  </si>
  <si>
    <t>COUNTRY OF ORIGIN LABELING - RETAIL SURV</t>
  </si>
  <si>
    <t>101113</t>
  </si>
  <si>
    <t>BSA RULE ONLY INSPECTION</t>
  </si>
  <si>
    <t>BSA RULE ONLY INSPECTIONS</t>
  </si>
  <si>
    <t>101114</t>
  </si>
  <si>
    <t>101513</t>
  </si>
  <si>
    <t>US FISH &amp; WILDLIFE SERVICES, END SPECIES ACT</t>
  </si>
  <si>
    <t>US FISH &amp; WILDLIFE SVC, END SPECIES ACT</t>
  </si>
  <si>
    <t>101514</t>
  </si>
  <si>
    <t>120000</t>
  </si>
  <si>
    <t>PERFORMANCE PARTNERSHIP GRANT</t>
  </si>
  <si>
    <t>230045</t>
  </si>
  <si>
    <t>ZOONOTIC DISEASE MANAGEMENT</t>
  </si>
  <si>
    <t>230050</t>
  </si>
  <si>
    <t>AVIAN HEALTH PROGRAM</t>
  </si>
  <si>
    <t>230052</t>
  </si>
  <si>
    <t>USDA/APHIS/VS UMBRELLA AGREEMENT</t>
  </si>
  <si>
    <t>230054</t>
  </si>
  <si>
    <t>ANIMAL TECHNICAL SERVICES PROGRAM</t>
  </si>
  <si>
    <t>230056</t>
  </si>
  <si>
    <t>ARIZONA ALIRT SYNDROMIC SURVEILLANCE</t>
  </si>
  <si>
    <t>230058</t>
  </si>
  <si>
    <t>SWINE ENTERIC CORONAVIRUS DISEASE</t>
  </si>
  <si>
    <t>231812</t>
  </si>
  <si>
    <t>ANIMAL DISEASE TRACEABILITY</t>
  </si>
  <si>
    <t>300001</t>
  </si>
  <si>
    <t>IMPORTED FIRE ANT</t>
  </si>
  <si>
    <t>300012</t>
  </si>
  <si>
    <t>USDA - MEAT &amp; POULTRY INSP</t>
  </si>
  <si>
    <t>USDA MEAT &amp; POULTRY INSP</t>
  </si>
  <si>
    <t>300030</t>
  </si>
  <si>
    <t>USDA FRUIT FLY TRAPPING</t>
  </si>
  <si>
    <t>300041</t>
  </si>
  <si>
    <t>CITRUS COMMODITY SURVEY</t>
  </si>
  <si>
    <t>ASIAN CITRUS PSYLLID SURVEY</t>
  </si>
  <si>
    <t>300102</t>
  </si>
  <si>
    <t>GYPSY MOTH SURVEY</t>
  </si>
  <si>
    <t>300113</t>
  </si>
  <si>
    <t>CATTLE HEALTH PROGRAM</t>
  </si>
  <si>
    <t>300128</t>
  </si>
  <si>
    <t>USDA KHAPRA BEETLE</t>
  </si>
  <si>
    <t>300145</t>
  </si>
  <si>
    <t>FIELD NUT PEST SURVEY</t>
  </si>
  <si>
    <t>300146</t>
  </si>
  <si>
    <t>PALM WEEVIL SURVEY</t>
  </si>
  <si>
    <t>400125</t>
  </si>
  <si>
    <t>ON THE SPOT</t>
  </si>
  <si>
    <t>400127</t>
  </si>
  <si>
    <t>ADMIN SVC MISC REV/FFS</t>
  </si>
  <si>
    <t>402215</t>
  </si>
  <si>
    <t>BEEF COUNCIL 5% OF REVENUE</t>
  </si>
  <si>
    <t>BEEF COUNCIL 5% OF REV</t>
  </si>
  <si>
    <t>802130</t>
  </si>
  <si>
    <t>ASD IDC</t>
  </si>
  <si>
    <t>AUDITOR GENERAL</t>
  </si>
  <si>
    <t>AUDIT SERVICE REVOLVING FUND</t>
  </si>
  <si>
    <t>BOARD OF NURSING</t>
  </si>
  <si>
    <t>100000</t>
  </si>
  <si>
    <t>PROGRAM INCOME</t>
  </si>
  <si>
    <t>PROGRAM INCOME 2000</t>
  </si>
  <si>
    <t>PROGRAM INCOME 2001</t>
  </si>
  <si>
    <t>PROGRAM INCOME 2002</t>
  </si>
  <si>
    <t>PROGRAM INCOME 1998</t>
  </si>
  <si>
    <t>200000</t>
  </si>
  <si>
    <t>DHS</t>
  </si>
  <si>
    <t>AHCCCS</t>
  </si>
  <si>
    <t>PROGRAM INCOME 2004</t>
  </si>
  <si>
    <t>PROGRAM INCOME 2005</t>
  </si>
  <si>
    <t>PROGRAM INCOME 2006</t>
  </si>
  <si>
    <t>PROGRAM INCOME 2007</t>
  </si>
  <si>
    <t>PROGRAM INCOME 2008</t>
  </si>
  <si>
    <t>97</t>
  </si>
  <si>
    <t>DHS 1997</t>
  </si>
  <si>
    <t>AHCCCS 1997</t>
  </si>
  <si>
    <t>BOARD OF REGENTS</t>
  </si>
  <si>
    <t>400000</t>
  </si>
  <si>
    <t>DWIGHT D. EISENHOWER, MATHEMATICS - SCIENCE 1991</t>
  </si>
  <si>
    <t>IKE 1991 - ADMINISTRATION</t>
  </si>
  <si>
    <t>992012</t>
  </si>
  <si>
    <t>IMPROVING TEACHER QUALITY</t>
  </si>
  <si>
    <t>ITQ ADMIN</t>
  </si>
  <si>
    <t>ITQ PROGRAM</t>
  </si>
  <si>
    <t>992013</t>
  </si>
  <si>
    <t>ITQ 2013 ADMIN</t>
  </si>
  <si>
    <t>ITQ 2013 PROGRAM</t>
  </si>
  <si>
    <t>BOARD OF COSMETOLOGY</t>
  </si>
  <si>
    <t>INVESTIGATION &amp; HEARING COST RECOVERY</t>
  </si>
  <si>
    <t>CORPORATION COMMISSION</t>
  </si>
  <si>
    <t>000001</t>
  </si>
  <si>
    <t>PIPELINE SAFETY - GAS AND LIQUID</t>
  </si>
  <si>
    <t>90</t>
  </si>
  <si>
    <t>000135</t>
  </si>
  <si>
    <t>PALO VERDE HUB TO NORTH GILA  07-566-00135</t>
  </si>
  <si>
    <t>PALO VERDE HUB TO NORTH GILA 7-566-00135</t>
  </si>
  <si>
    <t>000136</t>
  </si>
  <si>
    <t>SUNDANCE TO PINAL SOUTH L00000D07068200136</t>
  </si>
  <si>
    <t>SUNDANCE TO PINAL SOUTH L00000D070682136</t>
  </si>
  <si>
    <t>000137</t>
  </si>
  <si>
    <t>TUCSON ELECTRIC POWER VAIL AREA TRANSMISSION LINE</t>
  </si>
  <si>
    <t>TUCSON ELECTRIC POWER VAIL AREA TRANSMIS</t>
  </si>
  <si>
    <t>000168</t>
  </si>
  <si>
    <t>SUN STREAMS LLC, GEN-TIE PROJECT</t>
  </si>
  <si>
    <t>052999</t>
  </si>
  <si>
    <t>ARRA: ARIZONA ELECTRICITY DOCKETS ADMINISTRATION</t>
  </si>
  <si>
    <t>ARRA: AZ ELECTRICITY DOCKETS ADMIN</t>
  </si>
  <si>
    <t>302665</t>
  </si>
  <si>
    <t>RESTITUTION: AMTECH ENERGY, INC RODDY/BUTLER</t>
  </si>
  <si>
    <t>RESTITUTION: AMTECH ENERGY- RODDY</t>
  </si>
  <si>
    <t>303389</t>
  </si>
  <si>
    <t>RESTITUTION: JAMES R. KINION II</t>
  </si>
  <si>
    <t>RESTITUTION: JAMES R. KINION</t>
  </si>
  <si>
    <t>303437</t>
  </si>
  <si>
    <t>RESTITUTION: R. COUCH &amp; T. COUCH</t>
  </si>
  <si>
    <t>303479</t>
  </si>
  <si>
    <t>RESTITUTION: CHRISTOPHER D. DEDMON</t>
  </si>
  <si>
    <t>RESTITUTION: CHRISTOPHER DEDMON</t>
  </si>
  <si>
    <t>303486</t>
  </si>
  <si>
    <t>RESTITUTION: DAVID R KRIZMAN</t>
  </si>
  <si>
    <t>303539</t>
  </si>
  <si>
    <t>RESTITUTION: YUCANTAN RESORTS INC/ MICHAEL E KELLY</t>
  </si>
  <si>
    <t>RESTITUTION: YUCATAN RESORTS INC/YUCATAN</t>
  </si>
  <si>
    <t>303566</t>
  </si>
  <si>
    <t>RESTITUTION: NOEL E &amp; BARBARA CULLISON</t>
  </si>
  <si>
    <t>RESTITUTION: NOEL &amp; BARBARA CULLISON</t>
  </si>
  <si>
    <t>303572</t>
  </si>
  <si>
    <t>RESTITUTION: KEVIN H KRAUSE</t>
  </si>
  <si>
    <t>303580</t>
  </si>
  <si>
    <t>RESTITUTION: JOHN AND REBECCA SHANNON</t>
  </si>
  <si>
    <t>320470</t>
  </si>
  <si>
    <t>RESTITUTION: WILLIAM MELVIN HAWKINS</t>
  </si>
  <si>
    <t>320480</t>
  </si>
  <si>
    <t>RESTITUTION: JANALEE R SNEVA</t>
  </si>
  <si>
    <t>320482</t>
  </si>
  <si>
    <t>RESTITUTION: PURVIS &amp; WOLFE, ET AL</t>
  </si>
  <si>
    <t>RESTITUTION: PURVIS &amp; WOLFE, ACI HOLDING</t>
  </si>
  <si>
    <t>320537</t>
  </si>
  <si>
    <t>RESTITUTION: LEONARD AND MARGARET RHODES</t>
  </si>
  <si>
    <t>320539</t>
  </si>
  <si>
    <t>RESTITUTION: KELLY AND DANIEL WATERS</t>
  </si>
  <si>
    <t>320554</t>
  </si>
  <si>
    <t>RESTITUTION: DAVID A. AND STACEY SCIBELLI-GOTTLIEB</t>
  </si>
  <si>
    <t>RESTITUTION: DAVID A. GOTTLIEB</t>
  </si>
  <si>
    <t>320603</t>
  </si>
  <si>
    <t>RESTITUTION: TRADEMARK CAPITAL MGT, LLC</t>
  </si>
  <si>
    <t>RESTITUTION:TRAVIS RICHEY &amp; MELISSA BOYD</t>
  </si>
  <si>
    <t>320616</t>
  </si>
  <si>
    <t>RESTITUTION: G R AND ERLINDA DE LA VARA</t>
  </si>
  <si>
    <t>320622</t>
  </si>
  <si>
    <t>RESTITUTION: PATRICK ALLEN ROBERTS</t>
  </si>
  <si>
    <t>320631</t>
  </si>
  <si>
    <t>RESTITUTION: ROBERT F HOCKENSMITH JR</t>
  </si>
  <si>
    <t>320632</t>
  </si>
  <si>
    <t>RESTITUTION: RANDIE &amp; LEILA BALBAS</t>
  </si>
  <si>
    <t>320656</t>
  </si>
  <si>
    <t>RESTITUTION: DAVID W. COLE</t>
  </si>
  <si>
    <t>RESTITUTION: DAVID W. COLE          A</t>
  </si>
  <si>
    <t>RESTITUTION: DAVID W COLE &amp; RANDY K WARD</t>
  </si>
  <si>
    <t>320693</t>
  </si>
  <si>
    <t>RESTITUTION: J. HANSEN &amp; N. HANSEN</t>
  </si>
  <si>
    <t>320709</t>
  </si>
  <si>
    <t>RESTITUTION: MJG ENTERPRISES</t>
  </si>
  <si>
    <t>RESTITUTION: MJG ENTERPRISES INC.</t>
  </si>
  <si>
    <t>320726</t>
  </si>
  <si>
    <t>RESTITUTION: C. JENSEN &amp; R. PRECIADO</t>
  </si>
  <si>
    <t>326560</t>
  </si>
  <si>
    <t>RESTITUTION: DW COLE AND SCOT OGLESBY</t>
  </si>
  <si>
    <t>330260</t>
  </si>
  <si>
    <t>RESTITUTION: GARY GOLON</t>
  </si>
  <si>
    <t>358518</t>
  </si>
  <si>
    <t>RESTITUTION: BRADLEY E LUBOW</t>
  </si>
  <si>
    <t>370219</t>
  </si>
  <si>
    <t>RESTITUTION:KENNETH H AND LINDA J FRALEIGH</t>
  </si>
  <si>
    <t>RESTITUTION:KENNETH H AND LINDA J FRALEI</t>
  </si>
  <si>
    <t>EARLY CHILDHOOD DEVELOP AND HEALTH BOARD</t>
  </si>
  <si>
    <t>000003</t>
  </si>
  <si>
    <t>DEPT OF HEALTH &amp; HUMAN SERVICES - HRSA</t>
  </si>
  <si>
    <t>DEPT OF HEALTH AND HUMAN SVCS - HRSA</t>
  </si>
  <si>
    <t>000004</t>
  </si>
  <si>
    <t>000006</t>
  </si>
  <si>
    <t>000007</t>
  </si>
  <si>
    <t>000008</t>
  </si>
  <si>
    <t>COMMUNITY-BASED INTEGRATED SERICE SYSTEMS</t>
  </si>
  <si>
    <t>COMMUNITY BASED INTEGRATED SERVICE SYST</t>
  </si>
  <si>
    <t>STATE EARLY CHILDHOOD COMPREHENSIVE SYSTEMS GRANT</t>
  </si>
  <si>
    <t>ST EARLY CHILDHD COMPREHENSIVE SYSTEMS08</t>
  </si>
  <si>
    <t>000002</t>
  </si>
  <si>
    <t>VIRGINIA G PIPER GRANT 09</t>
  </si>
  <si>
    <t>000005</t>
  </si>
  <si>
    <t>ARRA 2011 STATE ADVISORY COUNCIL - FED GRANT</t>
  </si>
  <si>
    <t>ARRA 2011 STATE ADVISORY COUNCIL - FED</t>
  </si>
  <si>
    <t>630013</t>
  </si>
  <si>
    <t>FY13/14 PBW PHEROMONE TECHNOLOGY TRANSFER</t>
  </si>
  <si>
    <t>FY13/14 PBW PHEROMONE TECH TRANSFER</t>
  </si>
  <si>
    <t>631013</t>
  </si>
  <si>
    <t>CY13 PINK BOLLWORM ERADICATION PROGRAM</t>
  </si>
  <si>
    <t>BOARD FOR CHARTER SCHOOLS</t>
  </si>
  <si>
    <t>NACSA IMPLEMENTATION GRANT</t>
  </si>
  <si>
    <t>COURT OF APPEALS DIV II</t>
  </si>
  <si>
    <t>111111</t>
  </si>
  <si>
    <t>JCEF LOCAL TRACKING</t>
  </si>
  <si>
    <t>DEPT OF CORRECTIONS</t>
  </si>
  <si>
    <t>700023</t>
  </si>
  <si>
    <t>PAYROLL-RENT/MEALS/UTIL//UNIF ALLOW ADV COLLECTION</t>
  </si>
  <si>
    <t>PAYROLL-RENT/MEALS/UTIL//UNIF ALLOW ADV</t>
  </si>
  <si>
    <t>504630</t>
  </si>
  <si>
    <t>NATIONAL SCHOOL BREAKFAST-PERMANENT</t>
  </si>
  <si>
    <t>504631</t>
  </si>
  <si>
    <t>NATIONAL SCHOOL LUNCH-PERMANENT</t>
  </si>
  <si>
    <t>529495</t>
  </si>
  <si>
    <t>2011 JUSTICE AND MENTAL HEALTH COLLABORATION PROGM</t>
  </si>
  <si>
    <t>2011 JUSTICE AND MENTAL HEALTH-AOOE</t>
  </si>
  <si>
    <t>2011 JUSTICE AND MENTAL HEALTH-PS/ERE</t>
  </si>
  <si>
    <t>529497</t>
  </si>
  <si>
    <t>2011 FEDERAL BULLETPROOF VEST PROGRAM</t>
  </si>
  <si>
    <t>539705</t>
  </si>
  <si>
    <t>2012/2013 DPS VOCA(VICTIMS OF CRIME ACT)</t>
  </si>
  <si>
    <t>2012/2013 DPS VOCA - PS/ERE</t>
  </si>
  <si>
    <t>539706</t>
  </si>
  <si>
    <t>2012 FEDERAL BULLETPROOF VEST PROGRAM</t>
  </si>
  <si>
    <t>539708</t>
  </si>
  <si>
    <t>2013 IDEA MONITORING SYSTEM</t>
  </si>
  <si>
    <t>539709</t>
  </si>
  <si>
    <t>2013 RSAT - GEMINI PROGRAM</t>
  </si>
  <si>
    <t>2013 RSAT - GEMINI PROGRAM - AOOE</t>
  </si>
  <si>
    <t>2013 RSAT - GEMINI PROGRAM - PSERE</t>
  </si>
  <si>
    <t>539710</t>
  </si>
  <si>
    <t>2013 TITLE II IMPROVING TEACHER QUALITY</t>
  </si>
  <si>
    <t>539711</t>
  </si>
  <si>
    <t>2013 TITLE I NEGLECTED &amp; DELINQUENT CHILDREN</t>
  </si>
  <si>
    <t>2013 TITLE I NEGLCTD &amp; DELINQ CHILD A00E</t>
  </si>
  <si>
    <t>539712</t>
  </si>
  <si>
    <t>2013 IDEA SECURE CARE</t>
  </si>
  <si>
    <t>539713</t>
  </si>
  <si>
    <t>2013 IDEA BASIC ENTITLEMENT</t>
  </si>
  <si>
    <t>539714</t>
  </si>
  <si>
    <t>2013 TITLE I NEGLECTED</t>
  </si>
  <si>
    <t>2013 TITLE I NEGLCTD</t>
  </si>
  <si>
    <t>539716</t>
  </si>
  <si>
    <t>2013 SCAAP (ST CRIM ALIEN ASST PGM)</t>
  </si>
  <si>
    <t>2013 SCAAP (STATE CRIM ALIEN ASST PGM)</t>
  </si>
  <si>
    <t>549715</t>
  </si>
  <si>
    <t>2013/2014 DPS VOCA (VICTIMS OF CRIME ACT)</t>
  </si>
  <si>
    <t>2013/2014 DPS VOCA -AOOE</t>
  </si>
  <si>
    <t>549717</t>
  </si>
  <si>
    <t>2014 TITLE I NEGLECTED &amp; DELINQUENT- CONTINUATION</t>
  </si>
  <si>
    <t>2014 TITLE I NEGL &amp; DELINQ-CONT-AOOE</t>
  </si>
  <si>
    <t>549718</t>
  </si>
  <si>
    <t>2014 RSAT - GEMINI PROGRAM</t>
  </si>
  <si>
    <t>2014 RSAT-GEMINI PROGRAM-PS/ERE</t>
  </si>
  <si>
    <t>549719</t>
  </si>
  <si>
    <t>2014 TITLE I NEGL &amp; DELINQUENT</t>
  </si>
  <si>
    <t>2014 TITLE I NEGL &amp; DELINQ-AOOE</t>
  </si>
  <si>
    <t>549720</t>
  </si>
  <si>
    <t>2014 IDEA MONITORING SYSTEM</t>
  </si>
  <si>
    <t>2014 IDEA MONITORING SYSTEM-AOOE</t>
  </si>
  <si>
    <t>549721</t>
  </si>
  <si>
    <t>2014 IDEA BASIC ENTITLEMENT</t>
  </si>
  <si>
    <t>2014 IDEA BASIC ENTITLEMENT-AOOE</t>
  </si>
  <si>
    <t>549722</t>
  </si>
  <si>
    <t>2014 TITLE II IMPROVING TEACHER QUALITY</t>
  </si>
  <si>
    <t>549723</t>
  </si>
  <si>
    <t>2014 IDEA SECURE CARE</t>
  </si>
  <si>
    <t>609642</t>
  </si>
  <si>
    <t>FD2395-JCA-70% COMMUNITY SUPERVISION FEES</t>
  </si>
  <si>
    <t>FD2395-JCA-70% COMMUNITY SUPERVISION FEE</t>
  </si>
  <si>
    <t>609646</t>
  </si>
  <si>
    <t>FD2395-DCA-COMM CORR ENHANCEMENT FD FOR ADC</t>
  </si>
  <si>
    <t>FD2395-DCA-COMM CORR ENHANCEMENT FD FOR</t>
  </si>
  <si>
    <t>709470</t>
  </si>
  <si>
    <t>FD2428 - INMATE BANKING TRUST</t>
  </si>
  <si>
    <t>709471</t>
  </si>
  <si>
    <t>FD2428 - INMATE ABANDONED FUNDS</t>
  </si>
  <si>
    <t>709472</t>
  </si>
  <si>
    <t>FD2428 - INM STATE LAWSUIT FILING FEE</t>
  </si>
  <si>
    <t>709473</t>
  </si>
  <si>
    <t>FD2428 - INM FEDERAL LAWSUIT FILING FEE</t>
  </si>
  <si>
    <t>709474</t>
  </si>
  <si>
    <t>FD2428 - INM COURT ORDERED RESTITUITION</t>
  </si>
  <si>
    <t>FD2428 - INM COURT ORDERED RESTITUTION</t>
  </si>
  <si>
    <t>709475</t>
  </si>
  <si>
    <t>FD2428 - INMATE CHILD SUPPORT</t>
  </si>
  <si>
    <t>FD2428 - CHILD SUPPORT</t>
  </si>
  <si>
    <t>539254</t>
  </si>
  <si>
    <t>2013 VICTIM'S RIGHTS PRGM AWARD</t>
  </si>
  <si>
    <t>2013 VICTIM'S RIGHTS PRGM AWARD AOOE</t>
  </si>
  <si>
    <t>2013 VICTIM'S RIGHTS PRGM AWARD-PSERE</t>
  </si>
  <si>
    <t>539255</t>
  </si>
  <si>
    <t>2013 PARENTS COMM:PARENT AND CHILD READING PROG</t>
  </si>
  <si>
    <t>2013 PRNT COM:PARENT</t>
  </si>
  <si>
    <t>549257</t>
  </si>
  <si>
    <t>2014 VICTIMS RIGHT PGRM AWARD</t>
  </si>
  <si>
    <t>2014 VICTIMS RIGHTS PGRM AWARD A00E</t>
  </si>
  <si>
    <t>2014 VICTIMS RIGHTS PRGM AWARD PS/ERE</t>
  </si>
  <si>
    <t>709001</t>
  </si>
  <si>
    <t>F2505-ASPC-DOUGLAS INMATE STORE PROCEEDS</t>
  </si>
  <si>
    <t>709002</t>
  </si>
  <si>
    <t>F2505-ASPC-EYMAN INMATE STORE PROCEEDS</t>
  </si>
  <si>
    <t>709003</t>
  </si>
  <si>
    <t>F2505-ASPC-FLORENCE INMATE STORE PROCEEDS</t>
  </si>
  <si>
    <t>F2505-ASPC-FLORENCE INMATE STORE PROCEED</t>
  </si>
  <si>
    <t>709004</t>
  </si>
  <si>
    <t>F2505-ASPC-FLORENCE/GLOBE INMATE STORE PROCEEDS</t>
  </si>
  <si>
    <t>F2505-ASPC-FLORENCE/GLOBE INMATE STORE</t>
  </si>
  <si>
    <t>709005</t>
  </si>
  <si>
    <t>F2505-ASPC-LEWIS INMATE STORE PROCEEDS</t>
  </si>
  <si>
    <t>709006</t>
  </si>
  <si>
    <t>F2505-ASPC-PERRYVILLE INMATE STORE PROCEEDS</t>
  </si>
  <si>
    <t>F2505-ASPC-PERRYVILLE INMATE STORE PROCE</t>
  </si>
  <si>
    <t>709007</t>
  </si>
  <si>
    <t>F2505-ASPC-PHOENIX INMATE STORE PROCEEDS</t>
  </si>
  <si>
    <t>709008</t>
  </si>
  <si>
    <t>F2505-ASPC-SAFFORD INMATE STORE PROCEEDS</t>
  </si>
  <si>
    <t>709009</t>
  </si>
  <si>
    <t>F2505-ASPC-TUCSON INMATE STORE PROCEEDS</t>
  </si>
  <si>
    <t>709010</t>
  </si>
  <si>
    <t>F2505-ASPC-WINSLOW INMATE STORE PROCEEDS</t>
  </si>
  <si>
    <t>709011</t>
  </si>
  <si>
    <t>F2505-ASPC-YUMA INMATE STORE PROCEEDS</t>
  </si>
  <si>
    <t>709450</t>
  </si>
  <si>
    <t>F2505-CENTRAL OFFICE-INMATE STORE PROCEEDS</t>
  </si>
  <si>
    <t>F2505-CENTRAL OFFICE-INMATE STORE PROCEE</t>
  </si>
  <si>
    <t>209610</t>
  </si>
  <si>
    <t>FD3147-GED TEST FEES FOR ASPC-PERRYVILLE INMATES</t>
  </si>
  <si>
    <t>FD3147-GED TEST FEES FOR ASPC-PV INMATES</t>
  </si>
  <si>
    <t>709445</t>
  </si>
  <si>
    <t>F3187-A&amp;R OPER-CENTRAL OFFICE</t>
  </si>
  <si>
    <t>709446</t>
  </si>
  <si>
    <t>FD3187 A&amp;R GED TESTING</t>
  </si>
  <si>
    <t>509027</t>
  </si>
  <si>
    <t>F9000 EDUCATION FED GRANTS INDIRECT COSTS</t>
  </si>
  <si>
    <t>F9000 EDUCATION FED GRANTS INDIRECT COST</t>
  </si>
  <si>
    <t>510997</t>
  </si>
  <si>
    <t>F9000-AGY RES FUNDED BY INDIRECT COSTS)</t>
  </si>
  <si>
    <t>F9000-PO-AGY-RES-FUNDED BY INDIRECT COST</t>
  </si>
  <si>
    <t>529028</t>
  </si>
  <si>
    <t>F9000 TEMPORARY GRANT FUNDING</t>
  </si>
  <si>
    <t>530093</t>
  </si>
  <si>
    <t>F9000-AGY SUP-AIMS CONSULTANT</t>
  </si>
  <si>
    <t>530094</t>
  </si>
  <si>
    <t>F9000-AGY SUP-PICACHO ACM TEST/CLOSURE</t>
  </si>
  <si>
    <t>530096</t>
  </si>
  <si>
    <t>F9000-AGY SUP-MARANA ENVIRONMENTAL STUDY PHASE 1</t>
  </si>
  <si>
    <t>F9000-AGY SUP-MARANA ENVIRONMENTAL STUDY</t>
  </si>
  <si>
    <t>534159</t>
  </si>
  <si>
    <t>F9000-PX-CONTROL PANEL REPLACEMENT</t>
  </si>
  <si>
    <t>536114</t>
  </si>
  <si>
    <t>F9000-S-MDU-CONTROL PANEL REPLACEMENT</t>
  </si>
  <si>
    <t>915899</t>
  </si>
  <si>
    <t>F9000-FLOR-SOUTH U-REPLACE MODULAR SHOWER BLDG</t>
  </si>
  <si>
    <t>F9000-FLOR-SOUTH U-REPLACE MODULAR SHOWE</t>
  </si>
  <si>
    <t>DEPT OF ECONOMIC SECURITY</t>
  </si>
  <si>
    <t>105610</t>
  </si>
  <si>
    <t>FOODSTAMP</t>
  </si>
  <si>
    <t>FOOD STAMP - CLIENT</t>
  </si>
  <si>
    <t>935580</t>
  </si>
  <si>
    <t>TANF BLOCK GRANT</t>
  </si>
  <si>
    <t>TANF BLOCK GRANT - CLIENT</t>
  </si>
  <si>
    <t>172070</t>
  </si>
  <si>
    <t>EMPLOYMENT SERVICES</t>
  </si>
  <si>
    <t>EMPLOYMENT SERVICES ADMIN</t>
  </si>
  <si>
    <t>172250</t>
  </si>
  <si>
    <t>UNEMPLOYMENT INSURANCE</t>
  </si>
  <si>
    <t>UNEMPLOYMENT INSURANCE - ADM</t>
  </si>
  <si>
    <t>UNEMPLOYMENT INSURANCE - CLIENT</t>
  </si>
  <si>
    <t>172460</t>
  </si>
  <si>
    <t>JTPA TITLE III</t>
  </si>
  <si>
    <t>172500</t>
  </si>
  <si>
    <t>JOB TRAINING PARTNERSHIP ACT</t>
  </si>
  <si>
    <t>JOB TRAINING PARTNERSHIP ACT - ADM</t>
  </si>
  <si>
    <t>JOB TRAINING PARTNERSHIP ACT - CLIENT</t>
  </si>
  <si>
    <t>172751</t>
  </si>
  <si>
    <t>ARRA SESP WIA GREEN JOBS</t>
  </si>
  <si>
    <t>930230</t>
  </si>
  <si>
    <t>CHILD SUPPORT ENFORCEMENT</t>
  </si>
  <si>
    <t>CHILD SUPPORT ENFORCEMENT - ADM</t>
  </si>
  <si>
    <t>841260</t>
  </si>
  <si>
    <t>REHABILITATION SERVICES</t>
  </si>
  <si>
    <t>REHABILIATION SERVICES - ADM</t>
  </si>
  <si>
    <t>2003</t>
  </si>
  <si>
    <t>930200</t>
  </si>
  <si>
    <t>AFDC</t>
  </si>
  <si>
    <t>AFDC - ADM</t>
  </si>
  <si>
    <t>TANF BLOCK GRANT - ADM</t>
  </si>
  <si>
    <t>935630</t>
  </si>
  <si>
    <t>CSE</t>
  </si>
  <si>
    <t>935750</t>
  </si>
  <si>
    <t>DAY (CHILD) CARE</t>
  </si>
  <si>
    <t>DAY (CHILD) CARE - ADM</t>
  </si>
  <si>
    <t>935960</t>
  </si>
  <si>
    <t>CHILD CARE BLOCK GRANT - ADM</t>
  </si>
  <si>
    <t>936580</t>
  </si>
  <si>
    <t>FOSTER CARE</t>
  </si>
  <si>
    <t>FOSTER CARE - ADM</t>
  </si>
  <si>
    <t>FOSTER CARE - CLIENT</t>
  </si>
  <si>
    <t>936590</t>
  </si>
  <si>
    <t>ADOPTION ASSISTANCE</t>
  </si>
  <si>
    <t>ADOPTION ASSISTANCE-ADM</t>
  </si>
  <si>
    <t>936670</t>
  </si>
  <si>
    <t>SOCIAL SERVICES BLOCK GRANT</t>
  </si>
  <si>
    <t>SOCIAL SERVICES BLOCK GRANT - ADM</t>
  </si>
  <si>
    <t>SOCIAL SERVICES BLOCK GRANT - CLIENT</t>
  </si>
  <si>
    <t>960010</t>
  </si>
  <si>
    <t>DISABILITY DETERMINATION-CFDA CHANGE 7-1-96</t>
  </si>
  <si>
    <t>DDSA CHANGE CFDA # 7-1-96</t>
  </si>
  <si>
    <t>992029</t>
  </si>
  <si>
    <t>92LTC AHCCCS</t>
  </si>
  <si>
    <t>93 LTCAHCCS</t>
  </si>
  <si>
    <t>995006</t>
  </si>
  <si>
    <t>93 PIMA SCH</t>
  </si>
  <si>
    <t>2004</t>
  </si>
  <si>
    <t>FOOD STAMP - ADM</t>
  </si>
  <si>
    <t>930280</t>
  </si>
  <si>
    <t>LIEAP</t>
  </si>
  <si>
    <t>LIEAP - ADM</t>
  </si>
  <si>
    <t>937780</t>
  </si>
  <si>
    <t>AHCCCS XIX PASS THRU</t>
  </si>
  <si>
    <t>93LTC AHCCCS - ADM</t>
  </si>
  <si>
    <t>992001</t>
  </si>
  <si>
    <t>92 EPSDT AH</t>
  </si>
  <si>
    <t>992005</t>
  </si>
  <si>
    <t>92 PRE S TRF</t>
  </si>
  <si>
    <t>992008</t>
  </si>
  <si>
    <t>92 SPC ED</t>
  </si>
  <si>
    <t>6B 92 282EHA</t>
  </si>
  <si>
    <t>992016</t>
  </si>
  <si>
    <t>SO 92 03ECIA</t>
  </si>
  <si>
    <t>992018</t>
  </si>
  <si>
    <t>SO 92 04ECIA</t>
  </si>
  <si>
    <t>992021</t>
  </si>
  <si>
    <t>PSF B92 28</t>
  </si>
  <si>
    <t>992023</t>
  </si>
  <si>
    <t>PSF B92 99</t>
  </si>
  <si>
    <t>992028</t>
  </si>
  <si>
    <t>92LTC AHCS</t>
  </si>
  <si>
    <t>992030</t>
  </si>
  <si>
    <t>92 PASAAR</t>
  </si>
  <si>
    <t>993001</t>
  </si>
  <si>
    <t>92 OIL OVRCG</t>
  </si>
  <si>
    <t>993003</t>
  </si>
  <si>
    <t>92 APS</t>
  </si>
  <si>
    <t>993005</t>
  </si>
  <si>
    <t>S91DC040001A</t>
  </si>
  <si>
    <t>993012</t>
  </si>
  <si>
    <t>92 MAO AHCCS</t>
  </si>
  <si>
    <t>993013</t>
  </si>
  <si>
    <t>93 MAO AHCCS</t>
  </si>
  <si>
    <t>995001</t>
  </si>
  <si>
    <t>M100868</t>
  </si>
  <si>
    <t>995003</t>
  </si>
  <si>
    <t>92ALTCSAHCCS</t>
  </si>
  <si>
    <t>995017</t>
  </si>
  <si>
    <t>6B 92 15</t>
  </si>
  <si>
    <t>995024</t>
  </si>
  <si>
    <t>92 VR ICA</t>
  </si>
  <si>
    <t>996002</t>
  </si>
  <si>
    <t>FFY93 FS COL</t>
  </si>
  <si>
    <t>172252</t>
  </si>
  <si>
    <t>ARRA UI SPECIAL ADMIN TRUST - EXEMPT FROM 1512</t>
  </si>
  <si>
    <t>ARRA UI SPECIAL ADMIN TRUST</t>
  </si>
  <si>
    <t>992027</t>
  </si>
  <si>
    <t>92LTC AHCS70</t>
  </si>
  <si>
    <t>998001</t>
  </si>
  <si>
    <t>93 GA/SSI</t>
  </si>
  <si>
    <t>GA/SSI</t>
  </si>
  <si>
    <t>TEMP ASSIST FOR NEEDY FAMILIES -  TANF</t>
  </si>
  <si>
    <t>2008</t>
  </si>
  <si>
    <t>CHILD SUPPORT ENFORCEMENT - CLIENT</t>
  </si>
  <si>
    <t>93 LTC AHCCCS - CLIENT</t>
  </si>
  <si>
    <t>992002</t>
  </si>
  <si>
    <t>93 EPSDT AH</t>
  </si>
  <si>
    <t>992003</t>
  </si>
  <si>
    <t>92 CBR</t>
  </si>
  <si>
    <t>992039</t>
  </si>
  <si>
    <t>93 TPL LTC</t>
  </si>
  <si>
    <t>995004</t>
  </si>
  <si>
    <t>93ALTCSAHCCS</t>
  </si>
  <si>
    <t>DAY (CHILD) CARE - CLIENT</t>
  </si>
  <si>
    <t>992015</t>
  </si>
  <si>
    <t>SO 93 02ECIA</t>
  </si>
  <si>
    <t>992017</t>
  </si>
  <si>
    <t>SO 93 03ECIA</t>
  </si>
  <si>
    <t>992020</t>
  </si>
  <si>
    <t>92AHCCCSMIPS</t>
  </si>
  <si>
    <t>993004</t>
  </si>
  <si>
    <t>93 APS</t>
  </si>
  <si>
    <t>993017</t>
  </si>
  <si>
    <t>93 CRS</t>
  </si>
  <si>
    <t>994002</t>
  </si>
  <si>
    <t>90AM0411 02</t>
  </si>
  <si>
    <t>994006</t>
  </si>
  <si>
    <t>93 CMDP AHCC</t>
  </si>
  <si>
    <t>93 CMDP STATE</t>
  </si>
  <si>
    <t>995013</t>
  </si>
  <si>
    <t>VR DON CON92</t>
  </si>
  <si>
    <t>995032</t>
  </si>
  <si>
    <t>93 ADA CNTRB</t>
  </si>
  <si>
    <t>995035</t>
  </si>
  <si>
    <t>93 MUSD</t>
  </si>
  <si>
    <t>997002</t>
  </si>
  <si>
    <t>93 OVRPAY CL</t>
  </si>
  <si>
    <t>COMMISSION FOR DEAF AND HARD OF HEARING</t>
  </si>
  <si>
    <t>048140</t>
  </si>
  <si>
    <t>TITLE V - GOVERNORS 10% DISCRET. FUNDS</t>
  </si>
  <si>
    <t>TITLE V - GOVS 10% DISCRET. FUNDS      R</t>
  </si>
  <si>
    <t>DEPT OF JUVENILE CORRECTIONS</t>
  </si>
  <si>
    <t>224430</t>
  </si>
  <si>
    <t>JTPA</t>
  </si>
  <si>
    <t>JOB TRAINING PARTNERSHIP ACT - FY 98</t>
  </si>
  <si>
    <t>114200</t>
  </si>
  <si>
    <t>JAIBG TRIBAL LIAISON</t>
  </si>
  <si>
    <t>121900</t>
  </si>
  <si>
    <t>INDIRECT COSTS</t>
  </si>
  <si>
    <t>INDIRECT COST ALLOCATION - FEDERAL-FY00</t>
  </si>
  <si>
    <t>INDIRECT COST ALLOCATION - FEDERAL-FY01</t>
  </si>
  <si>
    <t>96</t>
  </si>
  <si>
    <t>INDIRECT COST ALLOCATION-FEDERAL-FY 96</t>
  </si>
  <si>
    <t>125124</t>
  </si>
  <si>
    <t>RSAT-AFTERCARE</t>
  </si>
  <si>
    <t>JOB TRAINING PARTNERSHIP ACT - FY00</t>
  </si>
  <si>
    <t>JOB TRAINING PARTNERSHIP ACT - FY 97</t>
  </si>
  <si>
    <t>JOB TRAINING PARTNERSHIP ACT - FY99</t>
  </si>
  <si>
    <t>224450</t>
  </si>
  <si>
    <t>CARL PERKINS-VOC TRANSITION</t>
  </si>
  <si>
    <t>CARL PERKINS / VOC TRANSITION - FY 00</t>
  </si>
  <si>
    <t>CARL PERKINS/VOC TRANSITION - FY 93</t>
  </si>
  <si>
    <t>224470</t>
  </si>
  <si>
    <t>TITLE I  (CHAPTER I)</t>
  </si>
  <si>
    <t>TITLE I / NEGLECTED AND DELINQUENT FY 00</t>
  </si>
  <si>
    <t>TITLE I / NEGLECTED AND DELINQUENT FY 01</t>
  </si>
  <si>
    <t>TITLE I  /NEGLECTED &amp; DELINQUENT - FY 97</t>
  </si>
  <si>
    <t>224480</t>
  </si>
  <si>
    <t>TITLE VI  (CHAPTER 2)</t>
  </si>
  <si>
    <t>TITLE VI / RE-ENTRY PROJECT - FY 00</t>
  </si>
  <si>
    <t>CHAPTER 2/RE-ENTRY PROJECT - FY 95</t>
  </si>
  <si>
    <t>TITLE VI / RE-ENTRY PROJECT - FY 99</t>
  </si>
  <si>
    <t>500002</t>
  </si>
  <si>
    <t>CTE VOC ED BASIC</t>
  </si>
  <si>
    <t>CTE VOC ED BASIC FY2013</t>
  </si>
  <si>
    <t>CTE VOC ED BASIC FY2014</t>
  </si>
  <si>
    <t>500004</t>
  </si>
  <si>
    <t>VOCA-DPS</t>
  </si>
  <si>
    <t>VOCA-DPS-FY2013</t>
  </si>
  <si>
    <t>VOCA-DPS-FY2014</t>
  </si>
  <si>
    <t>500005</t>
  </si>
  <si>
    <t>IDEA BASIC ENTITLEMENT</t>
  </si>
  <si>
    <t>IDEA BASIC ENTITLEMENT FY 2013</t>
  </si>
  <si>
    <t>IDEA BASIC ENTITLEMENT FY 2014</t>
  </si>
  <si>
    <t>500006</t>
  </si>
  <si>
    <t>IDEA SECURE CARE GRANT</t>
  </si>
  <si>
    <t>IDEA SECURE CARE GRANT FY13</t>
  </si>
  <si>
    <t>IDEA SECURE CARE GRANT FY14</t>
  </si>
  <si>
    <t>500007</t>
  </si>
  <si>
    <t>TITLE I NEGLECTED &amp; DELINQUENT CHILDREN</t>
  </si>
  <si>
    <t>TITLE I N &amp; D FY 2013</t>
  </si>
  <si>
    <t>TITLE I N &amp; D FY 2014</t>
  </si>
  <si>
    <t>500008</t>
  </si>
  <si>
    <t>TITLE II EISENHOWER-IMPROVING TEACHER QUALITY</t>
  </si>
  <si>
    <t>TITLE II EISENHOWER FY 2013</t>
  </si>
  <si>
    <t>TITLE II EISENHOWER FY 2014</t>
  </si>
  <si>
    <t>500011</t>
  </si>
  <si>
    <t>RESIDENTIAL SUBSTANCE ABUSE TREATMENT</t>
  </si>
  <si>
    <t>RSAT CY2013</t>
  </si>
  <si>
    <t>RSAT CY2014</t>
  </si>
  <si>
    <t>500013</t>
  </si>
  <si>
    <t>NATIONAL SCHOOL BREAKFAST</t>
  </si>
  <si>
    <t>NATIONAL SCHOOL BREAKFAST - FY 2012</t>
  </si>
  <si>
    <t>NATIONAL SCHOOL BREAKFAST - FY 2013</t>
  </si>
  <si>
    <t>NATIONAL SCHOOL BREAKFAST - FY 2014</t>
  </si>
  <si>
    <t>500014</t>
  </si>
  <si>
    <t>NATIONAL SCHOOL LUNCH</t>
  </si>
  <si>
    <t>NATIONAL SCHOOL LUNCH - FY 2012</t>
  </si>
  <si>
    <t>NATIONAL SCHOOL LUNCH - FY 2013</t>
  </si>
  <si>
    <t>NATIONAL SCHOOL LUNCH - FY 2014</t>
  </si>
  <si>
    <t>500020</t>
  </si>
  <si>
    <t>JJDP TITLE II FORMULA PROGRAM</t>
  </si>
  <si>
    <t>500021</t>
  </si>
  <si>
    <t>JABG - RISK AND NEEDS ASSESSMENT PROGRAM</t>
  </si>
  <si>
    <t>500022</t>
  </si>
  <si>
    <t>ASU PROJECT RISE</t>
  </si>
  <si>
    <t>500023</t>
  </si>
  <si>
    <t>PBIS - JJDP TITLE II</t>
  </si>
  <si>
    <t>114905</t>
  </si>
  <si>
    <t>AD CMTY CORRECTIONS - DONATIONS</t>
  </si>
  <si>
    <t>231901</t>
  </si>
  <si>
    <t>AMS - ADMIN - DONATIONS</t>
  </si>
  <si>
    <t>241900</t>
  </si>
  <si>
    <t>BCS- ADMIN - DONATIONS</t>
  </si>
  <si>
    <t>BCS - ADMIN - DONATIONS</t>
  </si>
  <si>
    <t>241915</t>
  </si>
  <si>
    <t>WESTERN GROWERS ASSN - DONATIONS</t>
  </si>
  <si>
    <t>241925</t>
  </si>
  <si>
    <t>WALMART - RECOVERY PROGRAM - DONATION</t>
  </si>
  <si>
    <t>261900</t>
  </si>
  <si>
    <t>CMS- ADMIN - DONATIONS</t>
  </si>
  <si>
    <t>CMS - ADMIN - DONATIONS</t>
  </si>
  <si>
    <t>261953</t>
  </si>
  <si>
    <t>COMMUNITY FOUNDATION OF SOUTHERN ARIZONA</t>
  </si>
  <si>
    <t>414402</t>
  </si>
  <si>
    <t>EDUC ADMIN DONATIONS</t>
  </si>
  <si>
    <t>434620</t>
  </si>
  <si>
    <t>EDUC-AMS- TARGET - DONATIONS</t>
  </si>
  <si>
    <t>EDUC - AMS - TARGET - DONATIONS</t>
  </si>
  <si>
    <t>444620</t>
  </si>
  <si>
    <t>EDUC-BCS-TARGET-DONATIONS</t>
  </si>
  <si>
    <t>464402</t>
  </si>
  <si>
    <t>EDUC-CMS-PIMA YOUTH PARTNERSHIP</t>
  </si>
  <si>
    <t>474636</t>
  </si>
  <si>
    <t>EDUC-EPS SCHOOL TAX CREDIT DONATIONS</t>
  </si>
  <si>
    <t>114500</t>
  </si>
  <si>
    <t>VICTIMS RIGHTS IMPLEMENTATION PROGRAM</t>
  </si>
  <si>
    <t>VICTIMS RIGHT PROGRAM FY01</t>
  </si>
  <si>
    <t>VICTIMS RIGHTS PROGRAM FY 98</t>
  </si>
  <si>
    <t>114508</t>
  </si>
  <si>
    <t>VICTIM RIGHTS-AZ AG-FY2008</t>
  </si>
  <si>
    <t>VICTIM RIGHTS AZ AG FY2008</t>
  </si>
  <si>
    <t>500003</t>
  </si>
  <si>
    <t>VICTIM RIGHTS-AZ AG'S OFFICE</t>
  </si>
  <si>
    <t>VICTIM RIGHTS AZ AG FY2013</t>
  </si>
  <si>
    <t>VICTIM RIGHTS AZ AG FY2014</t>
  </si>
  <si>
    <t>DEPT OF TRANSPORTATION</t>
  </si>
  <si>
    <t>202050</t>
  </si>
  <si>
    <t>FEDERAL HIGHWAY ADMINISTRATION</t>
  </si>
  <si>
    <t>FHWA (HPR &amp; CONSTRUCTION)</t>
  </si>
  <si>
    <t>3915</t>
  </si>
  <si>
    <t>DEPT OF EDUCATION</t>
  </si>
  <si>
    <t>004880</t>
  </si>
  <si>
    <t>ENVIRONMENTAL ED-LICENSE PLATE FUND</t>
  </si>
  <si>
    <t>ENVIRONMENTAL ED PROG-LICENSE PLATE FD</t>
  </si>
  <si>
    <t>080091</t>
  </si>
  <si>
    <t>CHAPTER 1-DISABLED CHILDREN IN STATE OP SCHLS-'92</t>
  </si>
  <si>
    <t>CLEAR FUND 2000 BALANCE</t>
  </si>
  <si>
    <t>080270</t>
  </si>
  <si>
    <t>EDUCATION OF CHILDREN WITH DISABILITIES (VIB)-'91</t>
  </si>
  <si>
    <t>IDEA-ADMIN-'91</t>
  </si>
  <si>
    <t>080271</t>
  </si>
  <si>
    <t>EDUCATION OF CHILDREN WITH DISABILITIES (VIB)-'92</t>
  </si>
  <si>
    <t>IDEA-ADMIN-'92</t>
  </si>
  <si>
    <t>IDEA-SEARCH TO SERVE-'92</t>
  </si>
  <si>
    <t>IDEA-SUPPORT-RFP-'92</t>
  </si>
  <si>
    <t>IDEA-SP ED-VOC ED-'92</t>
  </si>
  <si>
    <t>IDEA-PARENT NETWORK-'92</t>
  </si>
  <si>
    <t>IDEA-STUDENT ACHIEVEMENT-'92</t>
  </si>
  <si>
    <t>30</t>
  </si>
  <si>
    <t>IDEA-ASSISTANCE-'92</t>
  </si>
  <si>
    <t>31</t>
  </si>
  <si>
    <t>IDEA-RFP ASSISTANCE-'92</t>
  </si>
  <si>
    <t>32</t>
  </si>
  <si>
    <t>IDEA-NON-AVERSIVE BEHAVIOR MGMNT-'92</t>
  </si>
  <si>
    <t>080273</t>
  </si>
  <si>
    <t>EDUCATION OF CHILDREN WITH DISABILITIES (VIB) -'94</t>
  </si>
  <si>
    <t>CHLDRN WITH DISABL-ASSISTANCE-'94</t>
  </si>
  <si>
    <t>080274</t>
  </si>
  <si>
    <t>SPECIAL ED-CHILDREN WITH DISABILITIES-'95  84.027</t>
  </si>
  <si>
    <t>VIB-SEARCH TO SERVE-'95</t>
  </si>
  <si>
    <t>080275</t>
  </si>
  <si>
    <t>SPECIAL ED-CHILDREN WITH DISABILITIES-'96  84.027</t>
  </si>
  <si>
    <t>VIB-SUPPORT-ADMIN-'96</t>
  </si>
  <si>
    <t>VIB-PARENT NETWORK-'96</t>
  </si>
  <si>
    <t>080291</t>
  </si>
  <si>
    <t>INDIVIDUALS WITH DISABILITIES EDUC (SELECT)-'92</t>
  </si>
  <si>
    <t>CLEAR FUND 2000</t>
  </si>
  <si>
    <t>080860</t>
  </si>
  <si>
    <t>STATEWIDE SYSTEMS CHANGE-'92</t>
  </si>
  <si>
    <t>STATEWIDE SYSTEM CHANGE-'92</t>
  </si>
  <si>
    <t>080861</t>
  </si>
  <si>
    <t>STATEWIDE SYSTEMS CHANGE-'93</t>
  </si>
  <si>
    <t>081581</t>
  </si>
  <si>
    <t>MULTI-DISTRICT OUTREACH: ACTT - '92</t>
  </si>
  <si>
    <t>MULTI-DISTRICT OUTREACH-'92</t>
  </si>
  <si>
    <t>081729</t>
  </si>
  <si>
    <t>PRESCHOOL GRANT-'91</t>
  </si>
  <si>
    <t>081731</t>
  </si>
  <si>
    <t>PRESCHOOL GRANT-'92</t>
  </si>
  <si>
    <t>PRESCHOOL-ADMIN-'94</t>
  </si>
  <si>
    <t>PRESCHOOL SETASIDE ADMN-'92</t>
  </si>
  <si>
    <t>PRESCHOOL ASSIST ENT-'92</t>
  </si>
  <si>
    <t>PRESCHOOL ASSIST DISC-'92</t>
  </si>
  <si>
    <t>161851</t>
  </si>
  <si>
    <t>BYRD SCHOLARSHIP-'92</t>
  </si>
  <si>
    <t>BYRD SCHOLARSHIP-ASSIST-'96</t>
  </si>
  <si>
    <t>161855</t>
  </si>
  <si>
    <t>BYRD SCHOLARSHIP-'96</t>
  </si>
  <si>
    <t>181683</t>
  </si>
  <si>
    <t>PROGRAM FOR MATH &amp; SCIENCE-'94</t>
  </si>
  <si>
    <t>181684</t>
  </si>
  <si>
    <t>PROGRAM FOR SCIENCE &amp; MATH-'95</t>
  </si>
  <si>
    <t>PROG FOR SCIENCE &amp; MATH-ADMIN-'95</t>
  </si>
  <si>
    <t>181685</t>
  </si>
  <si>
    <t>INNOVATIONS IN ED-SOCIAL STUDIES-'95  84.215</t>
  </si>
  <si>
    <t>INNOVATIONS IN ED-SOCIAL STUDIES-'95</t>
  </si>
  <si>
    <t>190041</t>
  </si>
  <si>
    <t>TITLE IV-NATIONAL ORIGIN DESEGREGATION-'92</t>
  </si>
  <si>
    <t>FUND 2000 CORRECTION</t>
  </si>
  <si>
    <t>190100</t>
  </si>
  <si>
    <t>CHAPTER 1-LEA'S-'91</t>
  </si>
  <si>
    <t>FUND 2000</t>
  </si>
  <si>
    <t>190101</t>
  </si>
  <si>
    <t>CHAPTER 1-LEA'S-'92</t>
  </si>
  <si>
    <t>190111</t>
  </si>
  <si>
    <t>MIGRANT EDUCATION-BASIC GRANT-'92</t>
  </si>
  <si>
    <t>190113</t>
  </si>
  <si>
    <t>MIGRANT EDUCATION-BASIC GRANT-'94</t>
  </si>
  <si>
    <t>190121</t>
  </si>
  <si>
    <t>CHAPTER 1-STATE ADMINISTRATION-'92</t>
  </si>
  <si>
    <t>CHAPTER 1-ST ADMIN-'92</t>
  </si>
  <si>
    <t>201001</t>
  </si>
  <si>
    <t>GSA-ADMINISTRATION '12</t>
  </si>
  <si>
    <t>GSA-OFFICE OF THE SUPERINTENDENT '12</t>
  </si>
  <si>
    <t>GSA-HUMAN RESOURCES-PAYROLL '12</t>
  </si>
  <si>
    <t>GSA-STATE GOVERNMENT RELATIONS '12</t>
  </si>
  <si>
    <t>GSA-COMMUNICATIONS AND INNOVATION '12</t>
  </si>
  <si>
    <t>GSA-ACCOUNTING '12</t>
  </si>
  <si>
    <t>GSA-BUDGET AND PLANNING '12</t>
  </si>
  <si>
    <t>GSA-SCHOOL FINANCE '12</t>
  </si>
  <si>
    <t>GSA-INFORMATION TECHNOLOGY '12</t>
  </si>
  <si>
    <t>26</t>
  </si>
  <si>
    <t>GSA-REGIONAL OFFICES '12</t>
  </si>
  <si>
    <t>28</t>
  </si>
  <si>
    <t>GSA-FEDERAL LEGISLATION '12</t>
  </si>
  <si>
    <t>GSA-AUDIT '12</t>
  </si>
  <si>
    <t>36</t>
  </si>
  <si>
    <t>GSA-OTHER EXPENDITURES '12</t>
  </si>
  <si>
    <t>201051</t>
  </si>
  <si>
    <t>VOCATIONAL EDUCATION-STATE BLOCK GRANT '12</t>
  </si>
  <si>
    <t>VOCATIONAL EDUCATION STATE-ADMIN '12</t>
  </si>
  <si>
    <t>VOCATIONAL EDUCATION STATE-ASSIST '12</t>
  </si>
  <si>
    <t>201080</t>
  </si>
  <si>
    <t>BASIC STATE AID ENTITLEMENT '12</t>
  </si>
  <si>
    <t>BASIC STATE AID-DISTRICTS '12</t>
  </si>
  <si>
    <t>201087</t>
  </si>
  <si>
    <t>OTHER STATE AID TO DISTRICTS '12</t>
  </si>
  <si>
    <t>CEC-CERTIFICATE OF ED CONVENIENCE '12</t>
  </si>
  <si>
    <t>201101</t>
  </si>
  <si>
    <t>STATE BOARD OF EDUCATION '12</t>
  </si>
  <si>
    <t>201134</t>
  </si>
  <si>
    <t>ACHIEVEMENT TESTING '12</t>
  </si>
  <si>
    <t>ACHIEVEMENT TESTING-AIMS '12</t>
  </si>
  <si>
    <t>700001</t>
  </si>
  <si>
    <t>GENERAL SERVICES ADMINISTRATION</t>
  </si>
  <si>
    <t>GSA-FINANCIAL SERVICES-'97</t>
  </si>
  <si>
    <t>800028</t>
  </si>
  <si>
    <t>CITY OF PHOENIX - '92</t>
  </si>
  <si>
    <t>CITY OF PHOENIX (686) ADMINISTRATION-'92</t>
  </si>
  <si>
    <t>CITY OF PHOENIX-YOUTH-'92</t>
  </si>
  <si>
    <t>212038</t>
  </si>
  <si>
    <t>ENGLISH LANGUAGE ACQUISITION SERVICES '12</t>
  </si>
  <si>
    <t>ENGLISH LANGUAGE ACQUISITION SVC '12</t>
  </si>
  <si>
    <t>301001</t>
  </si>
  <si>
    <t>GSA-ADMINISTRATION '13</t>
  </si>
  <si>
    <t>GSA-OFFICE OF THE SUPERINTENDENT '13</t>
  </si>
  <si>
    <t>GSA-HUMAN RESOURCES-PAYROLL '13</t>
  </si>
  <si>
    <t>GSA-POLICY DEVELOP</t>
  </si>
  <si>
    <t>GSA-COMMUNICATIONS AND INNOVATION '13</t>
  </si>
  <si>
    <t>GSA-ACCOUNTING '13</t>
  </si>
  <si>
    <t>GSA-BUDGET AND PLANNING '13</t>
  </si>
  <si>
    <t>GSA-SCHOOL FINANCE '13</t>
  </si>
  <si>
    <t>GSA-INFORMATION TECHNOLOGY '13</t>
  </si>
  <si>
    <t>19</t>
  </si>
  <si>
    <t>GSA-FOOD AND NUTRITION '13</t>
  </si>
  <si>
    <t>GSA-SCHOOL REPORT CARDS '13</t>
  </si>
  <si>
    <t>GSA-RESEARCH AND EVALUATION '13</t>
  </si>
  <si>
    <t>GSA-STRATEGIC PLANNING '13</t>
  </si>
  <si>
    <t>27</t>
  </si>
  <si>
    <t>GSA-ATTORNEY FEES '13</t>
  </si>
  <si>
    <t>GSA-FEDERAL LEGISLATION '13</t>
  </si>
  <si>
    <t>GSA-AUDIT '13</t>
  </si>
  <si>
    <t>33</t>
  </si>
  <si>
    <t>GSA-PUBLIC RELATIONS '13</t>
  </si>
  <si>
    <t>GSA-OTHER FUNDS '13</t>
  </si>
  <si>
    <t>301019</t>
  </si>
  <si>
    <t>INNOVATIVE EDUCATION PROGRAM GRANTS '13</t>
  </si>
  <si>
    <t>INNOVATION EDUCATION GRANTS '13</t>
  </si>
  <si>
    <t>301029</t>
  </si>
  <si>
    <t>K-3 READING '13</t>
  </si>
  <si>
    <t>K-3 READING-ADMIN</t>
  </si>
  <si>
    <t>K-3 READING-BASE LEVEL SUPPORT '13</t>
  </si>
  <si>
    <t>301051</t>
  </si>
  <si>
    <t>VOCATIONAL EDUCATION-STATE BLOCK GRANT '13</t>
  </si>
  <si>
    <t>VOCATIONAL EDUCATION STATE-ADMIN '13</t>
  </si>
  <si>
    <t>VOCATIONAL EDUCATION STATE-ASSIST '13</t>
  </si>
  <si>
    <t>301080</t>
  </si>
  <si>
    <t>BASIC STATE AID ENTITLEMENT '13</t>
  </si>
  <si>
    <t>BASIC STATE AID-CHARTER SCHOOLS '13</t>
  </si>
  <si>
    <t>BASIC ST AID EMPOWERMENT SCHOLAR ACCTS</t>
  </si>
  <si>
    <t>301083</t>
  </si>
  <si>
    <t>BASIC STATE AID DEFERRED PAYMENT '13</t>
  </si>
  <si>
    <t>301086</t>
  </si>
  <si>
    <t>ADDITIONAL STATE AID TO SCHOOLS '13</t>
  </si>
  <si>
    <t>301087</t>
  </si>
  <si>
    <t>OTHER STATE AID TO DISTRICTS '13</t>
  </si>
  <si>
    <t>ASSIST TO SCHL-CHILD OF STATE EMPLOY '13</t>
  </si>
  <si>
    <t>CEC-CERTIFICATE OF ED CONVENIENCE '13</t>
  </si>
  <si>
    <t>301089</t>
  </si>
  <si>
    <t>BASIC STATE AID SUPPLEMENTAL APPROPRIATION '13</t>
  </si>
  <si>
    <t>BASIC STATE AID SUPPLEMENTAL '13</t>
  </si>
  <si>
    <t>301101</t>
  </si>
  <si>
    <t>STATE BOARD OF EDUCATION '13</t>
  </si>
  <si>
    <t>301134</t>
  </si>
  <si>
    <t>ACHIEVEMENT TESTING '13</t>
  </si>
  <si>
    <t>ACHIEVEMENT TESTING-ADMIN '13</t>
  </si>
  <si>
    <t>ACHIEVEMENT TESTING-AIMS '13</t>
  </si>
  <si>
    <t>301160</t>
  </si>
  <si>
    <t>EDUCATION LEARNING AND ACCOUNTABILITY FUND '13</t>
  </si>
  <si>
    <t>ED LEARNING</t>
  </si>
  <si>
    <t>301650</t>
  </si>
  <si>
    <t>SPECIAL EDUCATION PROGRAMS APPROP LOAD '13</t>
  </si>
  <si>
    <t>SPECIAL EDUCATION FUND-APPN LOAD '13</t>
  </si>
  <si>
    <t>312038</t>
  </si>
  <si>
    <t>ENGLISH LANGUAGE ACQUISITION SERVICES '13</t>
  </si>
  <si>
    <t>ENGLISH LANGUAGE ADMINISTRATION '13</t>
  </si>
  <si>
    <t>ELA-AZELLA ADMIN '13</t>
  </si>
  <si>
    <t>313710</t>
  </si>
  <si>
    <t>STRUCTURED ENGLISH IMMERSION APPROP LOAD '13</t>
  </si>
  <si>
    <t>SEI-ENGLISH LANG INSTR APPROP LOAD '13</t>
  </si>
  <si>
    <t>401001</t>
  </si>
  <si>
    <t>GSA-ADMINISTRATION '14</t>
  </si>
  <si>
    <t>GSA-OFFICE OF THE SUPERINTENDENT '14</t>
  </si>
  <si>
    <t>GSA-POLICY AND OPERATIONS '14</t>
  </si>
  <si>
    <t>GSA-HUMAN RESOURCES-PAYROLL '14</t>
  </si>
  <si>
    <t>GSA-COMMUNICATIONS AND INNOVATION '14</t>
  </si>
  <si>
    <t>GSA-ACCOUNTING '14</t>
  </si>
  <si>
    <t>GSA-BUDGET AND PLANNING '14</t>
  </si>
  <si>
    <t>GSA-SCHOOL FINANCE '14</t>
  </si>
  <si>
    <t>GSA-INFORMATION TECHNOLOGY '14</t>
  </si>
  <si>
    <t>GSA-FOOD AND NUTRITION '14</t>
  </si>
  <si>
    <t>GSA-RESEARCH AND EVALUATION '14</t>
  </si>
  <si>
    <t>GSA-STRATEGIC PLANNING '14</t>
  </si>
  <si>
    <t>GSA-FEDERAL LEGISLATION '14</t>
  </si>
  <si>
    <t>GSA-AUDIT '14</t>
  </si>
  <si>
    <t>GSA-BUILDING OPS '14</t>
  </si>
  <si>
    <t>GSA-OTHER FUNDS '14</t>
  </si>
  <si>
    <t>401029</t>
  </si>
  <si>
    <t>K-3 READING '14</t>
  </si>
  <si>
    <t>K-3 READING-BASE LEVEL SUPPORT '14</t>
  </si>
  <si>
    <t>401045</t>
  </si>
  <si>
    <t>SCHOOL SAFETY PROGRAM '14</t>
  </si>
  <si>
    <t>SCHOOL SAFETY PROGRAM SECURITY HARDWARE</t>
  </si>
  <si>
    <t>SCHOOL SAFETY PILOT PROGRAM '14</t>
  </si>
  <si>
    <t>SCHOOL SAFETY PROGRAM-ASSISTANCE '14</t>
  </si>
  <si>
    <t>SCHOOL SAFETY PROGRAM ADMIN '14</t>
  </si>
  <si>
    <t>401051</t>
  </si>
  <si>
    <t>VOCATIONAL EDUCATION-STATE BLOCK GRANT '14</t>
  </si>
  <si>
    <t>VOCATIONAL EDUCATION STATE-ADMIN '14</t>
  </si>
  <si>
    <t>VOCATIONAL EDUCATION STATE-ASSIST '14</t>
  </si>
  <si>
    <t>401067</t>
  </si>
  <si>
    <t>ADULT EDUCATION-GF'14</t>
  </si>
  <si>
    <t>ADULT EDUCATION-GF-ADMIN '14</t>
  </si>
  <si>
    <t>ADULT EDUCATION-GF-ASSISTANCE '14</t>
  </si>
  <si>
    <t>401080</t>
  </si>
  <si>
    <t>BASIC STATE AID ENTITLEMENT '14</t>
  </si>
  <si>
    <t>BASIC STATE AID-DISTRICTS '14</t>
  </si>
  <si>
    <t>BASIC STATE AID-CHARTER SCHOOLS '14</t>
  </si>
  <si>
    <t>BASIC STATE AID-ESA '14</t>
  </si>
  <si>
    <t>401083</t>
  </si>
  <si>
    <t>BASIC STATE AID DEFERRED PAYMENT '14</t>
  </si>
  <si>
    <t>401086</t>
  </si>
  <si>
    <t>ADDITIONAL STATE AID TO SCHOOLS '14</t>
  </si>
  <si>
    <t>401087</t>
  </si>
  <si>
    <t>OTHER STATE AID TO DISTRICTS '14</t>
  </si>
  <si>
    <t>ASSIST TO SCHL-CHILD OF STATE EMPLOY '14</t>
  </si>
  <si>
    <t>CEC-CERTIFICATE OF ED CONVENIENCE '14</t>
  </si>
  <si>
    <t>401101</t>
  </si>
  <si>
    <t>STATE BOARD OF EDUCATION '14</t>
  </si>
  <si>
    <t>401120</t>
  </si>
  <si>
    <t>PERFORMANCE INCENTIVE FUND</t>
  </si>
  <si>
    <t>PERFORMANCE INCENTIVE FUND '14</t>
  </si>
  <si>
    <t>401134</t>
  </si>
  <si>
    <t>ACHIEVEMENT TESTING '14</t>
  </si>
  <si>
    <t>ACHIEVEMENT TESTING-ADMIN '14</t>
  </si>
  <si>
    <t>ACHIEVEMENT TESTING-AIMS '14</t>
  </si>
  <si>
    <t>401650</t>
  </si>
  <si>
    <t>SPECIAL EDUCATION PROGRAMS APPROP LOAD '14</t>
  </si>
  <si>
    <t>SPECIAL EDUCATION FUND-APPN LOAD '14</t>
  </si>
  <si>
    <t>412038</t>
  </si>
  <si>
    <t>ENGLISH LANGUAGE ACQUISITION SERVICES '14</t>
  </si>
  <si>
    <t>ENGLISH LANGUAGE ADMINISTRATION '14</t>
  </si>
  <si>
    <t>ELA-AZELLA ADMIN '14</t>
  </si>
  <si>
    <t>413710</t>
  </si>
  <si>
    <t>STRUCTURED ENGLISH IMMERSION APPROP LOAD '14</t>
  </si>
  <si>
    <t>SEI-ENGLISH LANG INSTR APPROP LOAD '14</t>
  </si>
  <si>
    <t>512030</t>
  </si>
  <si>
    <t>ENGLISH LEARNER PROGRAMS - '05</t>
  </si>
  <si>
    <t>ENGLISH LEARNER-COMPENSATORY INSTR-'05</t>
  </si>
  <si>
    <t>ENGLISH LEARNER-TEACHER REIMBURSMNT-'05</t>
  </si>
  <si>
    <t>712038</t>
  </si>
  <si>
    <t>ENGLISH LANGUAGE ACQUISITION SERVICES '07</t>
  </si>
  <si>
    <t>ENGLISH LANGUAGE ACQUISITION SVC '07</t>
  </si>
  <si>
    <t>810170</t>
  </si>
  <si>
    <t>READING FIRST INITIATIVE '08</t>
  </si>
  <si>
    <t>READING FIRST INITIATIVE-ASSIST '08</t>
  </si>
  <si>
    <t>900063</t>
  </si>
  <si>
    <t>PERM SPECIAL ED INSTITUTIONAL VOUCHER FD - '99</t>
  </si>
  <si>
    <t>PERM SPECIAL ED INST VOUCHERS - '99</t>
  </si>
  <si>
    <t>1004</t>
  </si>
  <si>
    <t>210045</t>
  </si>
  <si>
    <t>SCHOOL SAFETY PROGRAM -'02</t>
  </si>
  <si>
    <t>SCHOOL SAFETY PROGRAM PROP 301</t>
  </si>
  <si>
    <t>SCHOOL SAFETY PROGRAM PROP301-ADMIN</t>
  </si>
  <si>
    <t>212000</t>
  </si>
  <si>
    <t>PROP 301- EDUCATION 2000</t>
  </si>
  <si>
    <t>TECHNOLOGY MAINTENANCE - PROP 301</t>
  </si>
  <si>
    <t>ACHIEVEMENT PROFILES - PROP 301</t>
  </si>
  <si>
    <t>SAIS ASSISTANCE</t>
  </si>
  <si>
    <t>SAIS COMPATIBILITY- CONSULTANTS</t>
  </si>
  <si>
    <t>SAIS COMPATIBILITY-ANALYSIS</t>
  </si>
  <si>
    <t>SAIS COMPATIBILITY- SECURITY SOFTWARE</t>
  </si>
  <si>
    <t>SAIS COMPATIBILITY- UNALLOCATED</t>
  </si>
  <si>
    <t>210065</t>
  </si>
  <si>
    <t>PERM SPECIAL ED INSTITUTIONAL VOUCHER FD - '02</t>
  </si>
  <si>
    <t>SP ED VOUCHER FD-ADMN-'02</t>
  </si>
  <si>
    <t>SP ED VOUCHER FD-ASSIST-'02</t>
  </si>
  <si>
    <t>301065</t>
  </si>
  <si>
    <t>SPECIAL EDUCATION PROGRAMS '13</t>
  </si>
  <si>
    <t>SPECIAL EDUCATION FUND-ADMIN '13</t>
  </si>
  <si>
    <t>SPECIAL ED-RESIDENTIAL VOUCHER FUND '13</t>
  </si>
  <si>
    <t>SPECIAL ED-VOUCHER FD-ESA 3% ADMIN '13</t>
  </si>
  <si>
    <t>SPECIAL ED-INSTITUTION VOUCHER FUND '13</t>
  </si>
  <si>
    <t>401065</t>
  </si>
  <si>
    <t>SPECIAL EDUCATION PROGRAMS '14</t>
  </si>
  <si>
    <t>SPECIAL EDUCATION FUND-ADMIN '14</t>
  </si>
  <si>
    <t>SPECIAL ED-RESIDENTIAL VOUCHER FUND '14</t>
  </si>
  <si>
    <t>SPECIAL ED-INSTITUTION VOUCHER FUND '14</t>
  </si>
  <si>
    <t>410065</t>
  </si>
  <si>
    <t>SPECIAL EDUCATION FUND-'04</t>
  </si>
  <si>
    <t>SPEC ED-RESIDENTIAL VOUCHERS-ADMIN-'04</t>
  </si>
  <si>
    <t>SPEC ED-RESIDENTIAL VOUCHERS-ASSIST-'04</t>
  </si>
  <si>
    <t>010063</t>
  </si>
  <si>
    <t>PERM SPECIAL ED INST VOUCHER FD-00</t>
  </si>
  <si>
    <t>1014</t>
  </si>
  <si>
    <t>012007</t>
  </si>
  <si>
    <t>SCHOOL ACCOUNTABILITY-PROP 301 '10</t>
  </si>
  <si>
    <t>SCHL ACCT-PROP 301- TECH MAINT '10</t>
  </si>
  <si>
    <t>112001</t>
  </si>
  <si>
    <t>CHARACTER EDUCATION-PROP 301 '11</t>
  </si>
  <si>
    <t>PROP 301-CHARACTER EDUCATION '11</t>
  </si>
  <si>
    <t>112005</t>
  </si>
  <si>
    <t>ACHIEVEMENT TESTING-PROP 301 '11</t>
  </si>
  <si>
    <t>PROP 301-ACH TEST-SCHOOL IMPROVEMENT</t>
  </si>
  <si>
    <t>PROP 301-ACH TEST-K12 LITERACY/SOC STUDY</t>
  </si>
  <si>
    <t>212011</t>
  </si>
  <si>
    <t>CHARACTER EDUCATION-PROP 301 '12</t>
  </si>
  <si>
    <t>PROP 301-CHARACTER EDUCATION '12</t>
  </si>
  <si>
    <t>212015</t>
  </si>
  <si>
    <t>ACHIEVEMENT TESTING-PROP 301 '12</t>
  </si>
  <si>
    <t>PROP 301-SAIS MAINTENANCE</t>
  </si>
  <si>
    <t>PROP 301-SCHOOL REPORT CARDS' 12</t>
  </si>
  <si>
    <t>PROP 301-RESEARCH AND EVAL' 12</t>
  </si>
  <si>
    <t>PROP 301-SCHOOL IMPROVEMENT '12</t>
  </si>
  <si>
    <t>312011</t>
  </si>
  <si>
    <t>CHARACTER EDUCATION-PROP 301 '13</t>
  </si>
  <si>
    <t>PROP 301-CHARACTER EDUCATION '13</t>
  </si>
  <si>
    <t>312015</t>
  </si>
  <si>
    <t>ACHIEVEMENT TESTING-PROP 301 '13</t>
  </si>
  <si>
    <t>PROP 301-ACHIEVEMENT TESTING '13</t>
  </si>
  <si>
    <t>PROP 301-SCHOOL REPORT CARDS' 13</t>
  </si>
  <si>
    <t>PROP 301-RESEARCH AND EVAL' 13</t>
  </si>
  <si>
    <t>PROP 301-SCHOOL IMPROVEMENT '13</t>
  </si>
  <si>
    <t>PROP 301-K-12 ACADEMIC STANDARDS '13</t>
  </si>
  <si>
    <t>412015</t>
  </si>
  <si>
    <t>ACHIEVEMENT TESTING-PROP 301 '14</t>
  </si>
  <si>
    <t>PROP 301-ACHIEVEMENT TESTING '14</t>
  </si>
  <si>
    <t>612007</t>
  </si>
  <si>
    <t>SCHOOL ACCOUNTABILTY-PROP 301- '06</t>
  </si>
  <si>
    <t>SCHOOL ACCOUNTABILITY TECH MAINTEN - '06</t>
  </si>
  <si>
    <t>712007</t>
  </si>
  <si>
    <t>SCHOOL ACCOUNTABILTY-PROP 301- '07</t>
  </si>
  <si>
    <t>SCHOOL ACCOUNTABILITY TECH MAINTEN - '07</t>
  </si>
  <si>
    <t>912007</t>
  </si>
  <si>
    <t>SCHOOL ACCOUNTABILITY-PROP 301 '09</t>
  </si>
  <si>
    <t>SCHL ACCT-PROP 301- TECH MAINT '09</t>
  </si>
  <si>
    <t>1015</t>
  </si>
  <si>
    <t>312014</t>
  </si>
  <si>
    <t>ADDITIONAL SCHOOL DAYS-PROP 301 '13</t>
  </si>
  <si>
    <t>PROP 301-ADDITIONAL SCHOOL DAYS '13</t>
  </si>
  <si>
    <t>412014</t>
  </si>
  <si>
    <t>ADDITIONAL SCHOOL DAYS-PROP 301 '14</t>
  </si>
  <si>
    <t>PROP 301-ADDITIONAL SCHOOL DAYS '14</t>
  </si>
  <si>
    <t>1016</t>
  </si>
  <si>
    <t>012045</t>
  </si>
  <si>
    <t>SCHOOL SAFETY PROGRAM-PROP 301 '10</t>
  </si>
  <si>
    <t>PROP 301-SCHOOL SAFETY PROG-ASSIST '10</t>
  </si>
  <si>
    <t>112045</t>
  </si>
  <si>
    <t>SCHOOL SAFETY PROGRAM-PROP 301 '11</t>
  </si>
  <si>
    <t>PROP 301-SCHOOL SAFETY PROG-ASSIST '11</t>
  </si>
  <si>
    <t>212045</t>
  </si>
  <si>
    <t>SCHOOL SAFETY PROGRAM-PROP 301 '12</t>
  </si>
  <si>
    <t>PROP 301-SCHOOL SAFETY PROG-ASSIST '12</t>
  </si>
  <si>
    <t>312045</t>
  </si>
  <si>
    <t>SCHOOL SAFETY PROGRAM-PROP 301 '13</t>
  </si>
  <si>
    <t>PROP 301-SCHOOL SAFETY PROG-ADMIN '13</t>
  </si>
  <si>
    <t>PROP 301-SCHOOL SAFETY PROG-ASSIST '13</t>
  </si>
  <si>
    <t>412045</t>
  </si>
  <si>
    <t>SCHOOL SAFETY PROGRAM-PROP 301-'14</t>
  </si>
  <si>
    <t>SCHOOL SAFETY PROG-PROP 301-ADMIN-'14</t>
  </si>
  <si>
    <t>SCHOOL SAFETY PROG-PROP 301-ASSIST-'04</t>
  </si>
  <si>
    <t>1017</t>
  </si>
  <si>
    <t>412011</t>
  </si>
  <si>
    <t>CHARACTER EDUCATION-PROP 301 '14</t>
  </si>
  <si>
    <t>PROP 301-CHARACTER EDUCATION '14</t>
  </si>
  <si>
    <t>1032</t>
  </si>
  <si>
    <t>BASIC STATE AID-DISTRICTS '13</t>
  </si>
  <si>
    <t>022140</t>
  </si>
  <si>
    <t>TITLE I-A IMPROVING BASIC PROGRAMS '10</t>
  </si>
  <si>
    <t>TITLE I-A SCHL IMPROVEMENT-ACTIVITIES '1</t>
  </si>
  <si>
    <t>TITLE I-A ACTIVITIES-SCHL IMPRV WARNING</t>
  </si>
  <si>
    <t>TITLE I-A ACTIVITIES-DISTRICT IMPROVE '1</t>
  </si>
  <si>
    <t>IDEAL</t>
  </si>
  <si>
    <t>023710</t>
  </si>
  <si>
    <t>TITLE I-A SCHOOL IMPROVEMENT GRANTS '10</t>
  </si>
  <si>
    <t>TITLE I-A ST IMPROVEMENT GRANT-ASSIST '1</t>
  </si>
  <si>
    <t>024510</t>
  </si>
  <si>
    <t>ARIZONA CHARTER SCHOOLS INCENTIVE GRANT '10</t>
  </si>
  <si>
    <t>CHARTER SCHOOLS GRANT - ADMIN '10</t>
  </si>
  <si>
    <t>CHARTER SCHOOLS-ASSISTANCE '10</t>
  </si>
  <si>
    <t>CHARTER SCHOOLS-DISSEMINATION ACT '10</t>
  </si>
  <si>
    <t>044590</t>
  </si>
  <si>
    <t>IMPRV HEALTH/EDUCATION OUTCOMES OF YOUNG PEOPLE '1</t>
  </si>
  <si>
    <t>COMP SCHOOL HEALTH PROG-HIV/YRBS '10</t>
  </si>
  <si>
    <t>045160</t>
  </si>
  <si>
    <t>TECHNOLOGY LITERACY CHALLENGE FUND-'00</t>
  </si>
  <si>
    <t>TECH LITERACY CHALLENGE FD-ASSIST-00</t>
  </si>
  <si>
    <t>IDEA-SUPPORT-'91</t>
  </si>
  <si>
    <t>080292</t>
  </si>
  <si>
    <t>804746097LS WITH DISABILITIES ED (SELECT)-'93</t>
  </si>
  <si>
    <t>FUND 2000 CLEAN-UP</t>
  </si>
  <si>
    <t>098550</t>
  </si>
  <si>
    <t>CHILD NUTRITION-CCFP MEAL COSTS '10</t>
  </si>
  <si>
    <t>CHILD CARE FOOD PROG-MEALS '10</t>
  </si>
  <si>
    <t>121630</t>
  </si>
  <si>
    <t>TITLE VI-A STATE ASSESSMENT PROGRAM '11</t>
  </si>
  <si>
    <t>TITLE VI-A STATE ASSESSMENT '11</t>
  </si>
  <si>
    <t>123710</t>
  </si>
  <si>
    <t>TITLE I-A SCHOOL IMPROVEMENT GRANTS '11</t>
  </si>
  <si>
    <t>123810</t>
  </si>
  <si>
    <t>GRANTS FOR ENHANCED ASSESSMENT INSTRUMENTS 11</t>
  </si>
  <si>
    <t>ENHANCED ASSESSMENT ASSIST ADMIN '11</t>
  </si>
  <si>
    <t>123950</t>
  </si>
  <si>
    <t>GRANTS FOR ENHANCED ASSESSMENT INSTRUMENTS</t>
  </si>
  <si>
    <t>LONGITUDINAL EXAM OF ALTER, ASSESS, PROL</t>
  </si>
  <si>
    <t>128101</t>
  </si>
  <si>
    <t>JOM-JOHNSON O'MALLEY PROGRAM '11</t>
  </si>
  <si>
    <t>JOHNSON O'MALLEY PROGRAM-ADMIN '11</t>
  </si>
  <si>
    <t>JOHNSON O'MALLEY PROGRAM-ASSIST '11</t>
  </si>
  <si>
    <t>144360</t>
  </si>
  <si>
    <t>TITLE IV SAFE &amp; SUPPORTING SCHOOLS '11</t>
  </si>
  <si>
    <t>SAFE &amp; SUPPORTIVE SCHOOLS ADMIN '11</t>
  </si>
  <si>
    <t>SAFE &amp; SUPPORTIVE SCHOOLS ASSIST '11</t>
  </si>
  <si>
    <t>156620</t>
  </si>
  <si>
    <t>STATE PERSONNEL DEVELOPMENT GRANT '11</t>
  </si>
  <si>
    <t>PERSONNEL DEVELOPMENT- ASSISTANCE '11</t>
  </si>
  <si>
    <t>190112</t>
  </si>
  <si>
    <t>MIGRANT EDUCATION-BASIC GRANT-'93</t>
  </si>
  <si>
    <t>FUND 2000 CLEANUP</t>
  </si>
  <si>
    <t>CHAPTER 1-MIGRANT ADMN-'92</t>
  </si>
  <si>
    <t>190123</t>
  </si>
  <si>
    <t>CHAPTER I-STATE ADMINISTRATION-'94</t>
  </si>
  <si>
    <t>CH 1-ADMIN-'94</t>
  </si>
  <si>
    <t>190131</t>
  </si>
  <si>
    <t>CHAPTER 1-NEGLECTED AND DELINQUENT-'92</t>
  </si>
  <si>
    <t>191641</t>
  </si>
  <si>
    <t>TITLE II-CRITICAL SKILLS-'92</t>
  </si>
  <si>
    <t>TITLE II-TEACHERS ACADEMY-'92</t>
  </si>
  <si>
    <t>TITLE II-ASSET-'92</t>
  </si>
  <si>
    <t>TITLE II-DOSAI-'92</t>
  </si>
  <si>
    <t>TITLE II-MATH NETWORK-'92</t>
  </si>
  <si>
    <t>TITLE II-SCIENCE NETWORK-'92</t>
  </si>
  <si>
    <t>TITLE II-CRITICAL SKILLS-ADMIN-'92</t>
  </si>
  <si>
    <t>TITLE II-CRITICAL SKILLS-ASSIST-'92</t>
  </si>
  <si>
    <t>191643</t>
  </si>
  <si>
    <t>TITLE II-CRITICAL SKILLS-'94</t>
  </si>
  <si>
    <t>191841</t>
  </si>
  <si>
    <t>DRUG FREE SCHOOLS AND COMMUNITIES PROGRAM-'92</t>
  </si>
  <si>
    <t>191842</t>
  </si>
  <si>
    <t>DRUG FREE SCHOOLS AND COMMUNITIES PROGRAM-'93</t>
  </si>
  <si>
    <t>191861</t>
  </si>
  <si>
    <t>ALCOHOL AND DRUG ABUSE EDUCATION-'92</t>
  </si>
  <si>
    <t>ALCOHOL + DRUG ABUSE-ADMIN-'92</t>
  </si>
  <si>
    <t>ALCOHOL + DRUG ABUSE-TECH ASST-'92</t>
  </si>
  <si>
    <t>ALCOHOL + DRUG ABUSE-ASSIST-'92</t>
  </si>
  <si>
    <t>191862</t>
  </si>
  <si>
    <t>ALCOHOL AND DRUG ABUSE EDUCATION-'93</t>
  </si>
  <si>
    <t>ALCOHOL + DRUG ABUSE-ADMIN-'93</t>
  </si>
  <si>
    <t>ALCOHOL + DRUG ABUSE-ASSIST-'93</t>
  </si>
  <si>
    <t>191863</t>
  </si>
  <si>
    <t>ALCOHOL AND DRUG ABUSE EDUCATION-'94</t>
  </si>
  <si>
    <t>191971</t>
  </si>
  <si>
    <t>HOMELESS CHILDREN STATE GRANTS-'92</t>
  </si>
  <si>
    <t>191972</t>
  </si>
  <si>
    <t>HOMELESS CHILDREN STATE GRANTS-'93</t>
  </si>
  <si>
    <t>192071</t>
  </si>
  <si>
    <t>DRUG FREE PERSONNEL TRAINING-'92</t>
  </si>
  <si>
    <t>192142</t>
  </si>
  <si>
    <t>MIGRANT EDUCATION EVEN START-'93</t>
  </si>
  <si>
    <t>192161</t>
  </si>
  <si>
    <t>CHAPTER 1-CAPITAL EXPENSES-'92</t>
  </si>
  <si>
    <t>192181</t>
  </si>
  <si>
    <t>CHAPTER 1-PROGRAM IMPROVEMENT-'92</t>
  </si>
  <si>
    <t>198430</t>
  </si>
  <si>
    <t>CHILD NUTRITION-SCHOOL BREAKFAST '11</t>
  </si>
  <si>
    <t>SCHOOL BREAKFAST '11</t>
  </si>
  <si>
    <t>198450</t>
  </si>
  <si>
    <t>SUMMER FOOD SVC PROG-FOOD BACKPACK      '11</t>
  </si>
  <si>
    <t>SFSP FOOD BACKPACK PROGRAM '11</t>
  </si>
  <si>
    <t>198550</t>
  </si>
  <si>
    <t>CHILD NUTRITION-CCFP MEAL COSTS '11</t>
  </si>
  <si>
    <t>CHILD CARE FOOD PROG-MEALS '11</t>
  </si>
  <si>
    <t>CHILD CARE FOOD PROG-DAYCARE HOMES '11</t>
  </si>
  <si>
    <t>198640</t>
  </si>
  <si>
    <t>CHILD NUTRITION-CCFP CASH FOR COMMODITIES '11</t>
  </si>
  <si>
    <t>CCFP-CHILD AND ADULT CARE-CASH IN LIEU '</t>
  </si>
  <si>
    <t>200039</t>
  </si>
  <si>
    <t>TITLE VII-BILINGUAL TECHNICAL ASSISTANCE-'92</t>
  </si>
  <si>
    <t>201621</t>
  </si>
  <si>
    <t>EMERGENCY IMMIGRANT EDUCATION PROGRAM-'92</t>
  </si>
  <si>
    <t>NATIONAL CTR FOR EDUCATION STATISTICS</t>
  </si>
  <si>
    <t>34</t>
  </si>
  <si>
    <t>NATIONAL CENTER FOR EDUC STATISTICS</t>
  </si>
  <si>
    <t>220021</t>
  </si>
  <si>
    <t>FEDERAL ADULT EDUCATION-'92</t>
  </si>
  <si>
    <t>ADULT ED-'92</t>
  </si>
  <si>
    <t>220480</t>
  </si>
  <si>
    <t>FEDERAL VOCATIONAL EDUCATION-'91</t>
  </si>
  <si>
    <t>VOC ED-CORRECTIONS-'91</t>
  </si>
  <si>
    <t>220481</t>
  </si>
  <si>
    <t>FEDERAL VOCATIONAL EDUCATION-'92</t>
  </si>
  <si>
    <t>VOC ED-ADMIN-92</t>
  </si>
  <si>
    <t>FEDERAL VOCATIONAL EDUCATION -'92</t>
  </si>
  <si>
    <t>VOC ED-SEX EQUITY ADMN-'93</t>
  </si>
  <si>
    <t>VOC ED-STATEWIDE PROG-'92</t>
  </si>
  <si>
    <t>VOC ED-DISPLACED HMMKRS-'92</t>
  </si>
  <si>
    <t>VOC ED-REFERRALS-'92</t>
  </si>
  <si>
    <t>220483</t>
  </si>
  <si>
    <t>FEDERAL VOCATIONAL EDUCATION-'94</t>
  </si>
  <si>
    <t>FED VOC ED-BASIC GRANT ASSIST-'94</t>
  </si>
  <si>
    <t>220485</t>
  </si>
  <si>
    <t>FEDERAL VOCATIONAL EDUCATION-'96    84.048</t>
  </si>
  <si>
    <t>FED VOC ED-REFERRALS-'96</t>
  </si>
  <si>
    <t>220491</t>
  </si>
  <si>
    <t>FEDERAL VOC ED-CONSUMER</t>
  </si>
  <si>
    <t>VOC ED-CONS + HMMKING-'92 ADMIN</t>
  </si>
  <si>
    <t>VOC ED-CON HMMKNG ASSIST-'92</t>
  </si>
  <si>
    <t>221120</t>
  </si>
  <si>
    <t>TITLE I-D PREVENT/INTERVENT NEGLECTED AND DELINQ '</t>
  </si>
  <si>
    <t>TITLE I-D NEGLECT/DELIQUINT-ASSIST '12</t>
  </si>
  <si>
    <t>221610</t>
  </si>
  <si>
    <t>TITLE VI-B RURAL AND LOW INCOME SCHOOLS '12</t>
  </si>
  <si>
    <t>TITLE VI-B RURAL/LOW INC SCHLS-ASSIST '1</t>
  </si>
  <si>
    <t>221630</t>
  </si>
  <si>
    <t>TITLE VI-A STATE ASSESSMENT PROGRAM '12</t>
  </si>
  <si>
    <t>TITLE VI-A STATE ASSESSMENT '12</t>
  </si>
  <si>
    <t>TITLE VI-A K-12 STANDARDS '12</t>
  </si>
  <si>
    <t>221730</t>
  </si>
  <si>
    <t>TITLE I-C EDUCATION OF MIGRATORY CHILDREN '12</t>
  </si>
  <si>
    <t>TITLE I-C MIGRANT EDUCATION-ASSIST '12</t>
  </si>
  <si>
    <t>TITLE I-C MIGRANT ED-STATE PROJECTS '12</t>
  </si>
  <si>
    <t>221741</t>
  </si>
  <si>
    <t>VOCATIONAL EDUCATION-COMMUNITY BASED ORG-'92</t>
  </si>
  <si>
    <t>221922</t>
  </si>
  <si>
    <t>ARIZONA ADULT HOMELESS EDUCATION PROJECT-'92</t>
  </si>
  <si>
    <t>221923</t>
  </si>
  <si>
    <t>ARIZONA ADULT HOMELESS EDUCATION PROJECT-'93</t>
  </si>
  <si>
    <t>HOMELESS-ADMIN-'93</t>
  </si>
  <si>
    <t>HOMELESS ASSIST-'93</t>
  </si>
  <si>
    <t>221925</t>
  </si>
  <si>
    <t>ARIZONA HOMELESS ADULT EDUCATION PROJECT-'95</t>
  </si>
  <si>
    <t>ADULT HOMELESS-ADMINISTRATION-'95</t>
  </si>
  <si>
    <t>TITLE I-A IMPROVING BASIC PROGRAMS '12</t>
  </si>
  <si>
    <t>TITLE I-A SCHL IMPROVEMENT-ASSIST '12</t>
  </si>
  <si>
    <t>222431</t>
  </si>
  <si>
    <t>VOCATIONAL EDUCATION-TECH-PREP EDUCATION-'92</t>
  </si>
  <si>
    <t>222540</t>
  </si>
  <si>
    <t>TITLE VII-B MCKINNEY HOMELESS CHILDREN '12</t>
  </si>
  <si>
    <t>TITLE VII-B MCKINNEY HOMELESS-ADMIN '12</t>
  </si>
  <si>
    <t>222630</t>
  </si>
  <si>
    <t>TITLE II-A IMPROVING TEACHER QUALITY '12</t>
  </si>
  <si>
    <t>TITLE II-A IMPROVING TCHR QUAL-ASSIST '1</t>
  </si>
  <si>
    <t>223620</t>
  </si>
  <si>
    <t>TITLE II-B MATH AND SCIENCE PARTNERSHIPS '12</t>
  </si>
  <si>
    <t>TITLE II-B MATH/SCIENCE PARTNERSHIP '12</t>
  </si>
  <si>
    <t>223650</t>
  </si>
  <si>
    <t>TITLE II-C TRANSITION TO TEACHING PROGRAM '12</t>
  </si>
  <si>
    <t>TITLE II-C TRANS TO TEACHING-ADMIN '12</t>
  </si>
  <si>
    <t>223710</t>
  </si>
  <si>
    <t>TITLE I-A SCHOOL IMPROVEMENT GRANTS '12</t>
  </si>
  <si>
    <t>225320</t>
  </si>
  <si>
    <t>NCES-NATIONAL CENTER FOR ED STATISTICS '12</t>
  </si>
  <si>
    <t>NCES-BASIC PARTICIPATION '12</t>
  </si>
  <si>
    <t>NCES-NAEP COORDINATOR '12</t>
  </si>
  <si>
    <t>226790</t>
  </si>
  <si>
    <t>TITLE III-A ENGLISH LANGUAGE ACQUISITION '12</t>
  </si>
  <si>
    <t>TITLE III-A ENGLISH ACQUISITION-ASSIST '</t>
  </si>
  <si>
    <t>228101</t>
  </si>
  <si>
    <t>JOM-JOHNSON O'MALLEY PROGRAM '12</t>
  </si>
  <si>
    <t>JOHNSON O'MALLEY PROGRAM-ADMIN '12</t>
  </si>
  <si>
    <t>JOHNSON O'MALLEY PROGRAM-ASSIST '12</t>
  </si>
  <si>
    <t>233100</t>
  </si>
  <si>
    <t>ADULT EDUCATION '12</t>
  </si>
  <si>
    <t>ADULT EDUCATION-STATE LEADERSHIP '12</t>
  </si>
  <si>
    <t>ADULT EDUCATION-CIVICS LEADERSHIP '12</t>
  </si>
  <si>
    <t>ADULT EDUCATION-CIVICS ASSIST '12</t>
  </si>
  <si>
    <t>ADULT EDUCATION-CIVICS TECH ASSIST '12</t>
  </si>
  <si>
    <t>235810</t>
  </si>
  <si>
    <t>VOCATIONAL EDUCATION BASIC GRANT '12</t>
  </si>
  <si>
    <t>VOC ED STATEWIDE PROGRAM-ADMIN '12</t>
  </si>
  <si>
    <t>VOC ED BASIC PROGRAM-ASSIST '12</t>
  </si>
  <si>
    <t>VOC ED STATEWIDE PROGRAM-ASSIST '12</t>
  </si>
  <si>
    <t>VOC ED BASIC-INNOVATIVE PROGRAMS '12</t>
  </si>
  <si>
    <t>VOC ED BASIC PROGRAM-CORRECTIONS '12</t>
  </si>
  <si>
    <t>235940</t>
  </si>
  <si>
    <t>NATIONAL VOCATIONAL EDUCATION RESEARCH '11</t>
  </si>
  <si>
    <t>CTE PROGRAMS OF STUDY '12</t>
  </si>
  <si>
    <t>244300</t>
  </si>
  <si>
    <t>TITLE IV-C 21ST CENTURY COMMUNITY LIVING CTRS '12</t>
  </si>
  <si>
    <t>TITLE IV-B 21ST CENTURY CLC-ASSIST '12</t>
  </si>
  <si>
    <t>244590</t>
  </si>
  <si>
    <t>COMP SCHOOL HEALTH PROG-HIV/YRBS '12</t>
  </si>
  <si>
    <t>249390</t>
  </si>
  <si>
    <t>RACE TO THE TOP</t>
  </si>
  <si>
    <t>RTTT - ADE ADMIN OVERSIGHT</t>
  </si>
  <si>
    <t>RTTT - GOEI ISA</t>
  </si>
  <si>
    <t>RTTT - REGIONAL EDUCATION CENTERS</t>
  </si>
  <si>
    <t>RTTT - STANDARDS IMPLEMENTATION</t>
  </si>
  <si>
    <t>RTTT - DATA SYSTEMS</t>
  </si>
  <si>
    <t>RTTT - ASSISTANCE TO LEAS</t>
  </si>
  <si>
    <t>256310</t>
  </si>
  <si>
    <t>PRESCHOOL GRANT-SPECIAL ED-PART B SECTION 611 '12</t>
  </si>
  <si>
    <t>PRESCHOOL SPECIAL ED-SETASIDE-ADMIN '12</t>
  </si>
  <si>
    <t>PRESCHOOL SPECIAL ED-ASSIST '12</t>
  </si>
  <si>
    <t>256620</t>
  </si>
  <si>
    <t>STATE PERSONNEL DEVELOPMENT GRANT '12</t>
  </si>
  <si>
    <t>PERSONNEL DEVELOPMENT- ADMIN '12</t>
  </si>
  <si>
    <t>PERSONNEL DEVELOPMENT- ASSISTANCE '12</t>
  </si>
  <si>
    <t>256650</t>
  </si>
  <si>
    <t>SPECIAL EDUCATION-IDEA-PART B SECTION 611 '12</t>
  </si>
  <si>
    <t>SPECIAL ED-IDEA-ADMIN '12</t>
  </si>
  <si>
    <t>SPECIAL ED-IDEA-ASSIST '12</t>
  </si>
  <si>
    <t>SPECIAL ED-IDEA-CAPACITY BUILDING '12</t>
  </si>
  <si>
    <t>SPECIAL ED-IDEA-SETASIDE '12</t>
  </si>
  <si>
    <t>SPECIAL ED-IDEA-HIGH COST FUND '12</t>
  </si>
  <si>
    <t>16</t>
  </si>
  <si>
    <t>SPECIAL ED-IDEA-PRESCHOOL '12</t>
  </si>
  <si>
    <t>17</t>
  </si>
  <si>
    <t>SPECIAL ED-IDEA-DISPUTE RESOLUTION '12</t>
  </si>
  <si>
    <t>18</t>
  </si>
  <si>
    <t>SPECIAL ED-IDEA-PARENT SERVICES '12</t>
  </si>
  <si>
    <t>SPECIAL ED-IDEA-PERSONNEL DEVELOP '12</t>
  </si>
  <si>
    <t>20</t>
  </si>
  <si>
    <t>SPECIAL ED-IDEA-PROGRAM IMPROVEMENT '12</t>
  </si>
  <si>
    <t>21</t>
  </si>
  <si>
    <t>SPECIAL ED-IDEA-ASSISTIVE TECHNOLOGY '12</t>
  </si>
  <si>
    <t>SPECIAL ED-IDEA-TRANSITION '12</t>
  </si>
  <si>
    <t>298360</t>
  </si>
  <si>
    <t>CHILD NUTRITION-SUMMER FOOD MEALS '12</t>
  </si>
  <si>
    <t>SUMMER FOOD MEALS '12</t>
  </si>
  <si>
    <t>SUMMER FOOD ADVANCES '12</t>
  </si>
  <si>
    <t>298370</t>
  </si>
  <si>
    <t>CHILD NUTRITION-SUMMER FOOD SPONSOR ADMIN '12</t>
  </si>
  <si>
    <t>SUMMER FOOD SPONSOR ADMIN '12</t>
  </si>
  <si>
    <t>SUMMER FOOD SPONSOR ADVANCES '12</t>
  </si>
  <si>
    <t>298410</t>
  </si>
  <si>
    <t>CHILD NUTRITION-NAT'L SCHOOL LUNCH PROG '12</t>
  </si>
  <si>
    <t>NATIONAL SCHOOL LUNCH PROGRAM '12</t>
  </si>
  <si>
    <t>298430</t>
  </si>
  <si>
    <t>CHILD NUTRITION-SCHOOL BREAKFAST '12</t>
  </si>
  <si>
    <t>SCHOOL BREAKFAST '12</t>
  </si>
  <si>
    <t>298450</t>
  </si>
  <si>
    <t>CN MEAL PATTERN TA FUND</t>
  </si>
  <si>
    <t>CN MEAL PATTERN TECH ASSIST '12</t>
  </si>
  <si>
    <t>298480</t>
  </si>
  <si>
    <t>CHILD NUTRITION PROGRAMS-TEAM NUTRITION COMP GR'12</t>
  </si>
  <si>
    <t>TEAM NUTRITION COMP GRANT '12</t>
  </si>
  <si>
    <t>298510</t>
  </si>
  <si>
    <t>CHILD NUTRITION-CCFP ADMIN SPONSOR COSTS '12</t>
  </si>
  <si>
    <t>CCFP-DAYCARE SPONSOR ADMIN '12</t>
  </si>
  <si>
    <t>298550</t>
  </si>
  <si>
    <t>CHILD NUTRITION-CCFP MEAL COSTS '12</t>
  </si>
  <si>
    <t>CHILD CARE FOOD PROG-MEALS '12</t>
  </si>
  <si>
    <t>CHILD CARE FOOD PROG-DAYCARE HOMES '12</t>
  </si>
  <si>
    <t>298640</t>
  </si>
  <si>
    <t>CHILD NUTRITION-CCFP CASH FOR COMMODITIES '12</t>
  </si>
  <si>
    <t>301510</t>
  </si>
  <si>
    <t>CHAPTER 2-ESEA BLOCK GRANT-'91</t>
  </si>
  <si>
    <t>CAASP</t>
  </si>
  <si>
    <t>301511</t>
  </si>
  <si>
    <t>CHAPTER 2-ESEA BLOCK GRANT-'92</t>
  </si>
  <si>
    <t>CHAPTER 2-BLOCK GRANT-A-ADMIN-'92</t>
  </si>
  <si>
    <t>CHAPTER 2 BLOCK GRANT B ADMIN-'92</t>
  </si>
  <si>
    <t>CHAPTER 11-ASAP-'92</t>
  </si>
  <si>
    <t>CHAPTER 2-ASSIST-'92</t>
  </si>
  <si>
    <t>301513</t>
  </si>
  <si>
    <t>CHAPTER 2 -ESEA-BLOCK GRANT-'94</t>
  </si>
  <si>
    <t>301514</t>
  </si>
  <si>
    <t>CHAPTER 2 -ESEA-BLOCK GRANT-'95</t>
  </si>
  <si>
    <t>CH 2-BLOCK GRANT (ASAP)-'95</t>
  </si>
  <si>
    <t>317100</t>
  </si>
  <si>
    <t>FEDERAL CONSOLIDATED ADMINISTRATION '13</t>
  </si>
  <si>
    <t>FED CON ADMIN-TITLE I-A IMP BASIC PROG '</t>
  </si>
  <si>
    <t>FED CON ADMIN-INFORMATION TECHNO '13</t>
  </si>
  <si>
    <t>FED CON ADMIN-TITLE I-C MIG EVEN START '</t>
  </si>
  <si>
    <t>FED CON ADMIN-TITLE II-A IMP TCHR QUAL '</t>
  </si>
  <si>
    <t>FED CON ADMIN-TITLE II-D PRVNT/INTRVNT '</t>
  </si>
  <si>
    <t>FED CON ADMIN-TITLE III-A ENGLISH ACQ '1</t>
  </si>
  <si>
    <t>FED CON ADMIN-TITLE IV-B 21ST CENTURY '1</t>
  </si>
  <si>
    <t>FED CON ADMIN-FEDERAL PROGRAMS '13</t>
  </si>
  <si>
    <t>321120</t>
  </si>
  <si>
    <t>TITLE I-D NEGLECT/DELIQUINT-ASSIST '13</t>
  </si>
  <si>
    <t>321620</t>
  </si>
  <si>
    <t>TITLE VI-B RURAL AND LOW INCOME SCHOOLS '13</t>
  </si>
  <si>
    <t>321640</t>
  </si>
  <si>
    <t>TITLE VI-A STATE ASSESSMENT PROGRAM '13</t>
  </si>
  <si>
    <t>TITLE VI-A STATE ASSESSMENT '13</t>
  </si>
  <si>
    <t>TITLE VI-A K-12 STANDARDS '13</t>
  </si>
  <si>
    <t>321730</t>
  </si>
  <si>
    <t>TITLE I-C EDUCATION OF MIGRATORY CHILDREN '13</t>
  </si>
  <si>
    <t>TITLE I-C MIGRANT EDUCATION-ASSIST '13</t>
  </si>
  <si>
    <t>TITLE I-C MIGRANT ED-STATE PROJECTS '13</t>
  </si>
  <si>
    <t>321810</t>
  </si>
  <si>
    <t>MIGRANT EDUCATION - COORDINATION PROGRAM</t>
  </si>
  <si>
    <t>MEP CONSORTIUM INCENTIVE GRANTS '13</t>
  </si>
  <si>
    <t>322140</t>
  </si>
  <si>
    <t>TITLE I-A IMPROVING BASIC PROGRAMS '13</t>
  </si>
  <si>
    <t>TITLE I-A SCHL IMPROVEMENT-ASSIST '13</t>
  </si>
  <si>
    <t>TITLE I-A SCHL IMPRV-NEGLECT/DELIQUENT '</t>
  </si>
  <si>
    <t>322470</t>
  </si>
  <si>
    <t>ARIZONA K-12 SLDS PROJECT</t>
  </si>
  <si>
    <t>STATEWIDE DATA SYSTEMS</t>
  </si>
  <si>
    <t>322540</t>
  </si>
  <si>
    <t>TITLE VII-B MCKINNEY HOMELESS CHILDREN '13</t>
  </si>
  <si>
    <t>TITLE VII-B MCKINNEY HOMELESS-ADMIN '13</t>
  </si>
  <si>
    <t>TITLE VII-B MCKINNEY HOMELESS-ASSIST '13</t>
  </si>
  <si>
    <t>322630</t>
  </si>
  <si>
    <t>TITLE II-A IMPROVING TEACHER QUALITY '13</t>
  </si>
  <si>
    <t>TITLE II-A IMPROVING TCHR QUAL-M, T AND</t>
  </si>
  <si>
    <t>322631</t>
  </si>
  <si>
    <t>TITLE II-A IMPROVING TCHR QUALITY-PARTNER SAHE '13</t>
  </si>
  <si>
    <t>TITLE II-A IMP TCHR QUAL PARTNER-SAHE '1</t>
  </si>
  <si>
    <t>323620</t>
  </si>
  <si>
    <t>TITLE II-B MATH AND SCIENCE PARTNERSHIPS '13</t>
  </si>
  <si>
    <t>TITLE II-B MATH/SCIENCE PARTNERSHIP '13</t>
  </si>
  <si>
    <t>323660</t>
  </si>
  <si>
    <t>TITLE II-C TRANSITION TO TEACHING PROGRAM '13</t>
  </si>
  <si>
    <t>TITLE II-C TRANS TO TEACHING-ADMIN '13</t>
  </si>
  <si>
    <t>323710</t>
  </si>
  <si>
    <t>TITLE I-A SCHOOL IMPROVEMENT GRANTS '13</t>
  </si>
  <si>
    <t>TITLE I-A ST IMPROVEMENT GRANT-ADMIN '13</t>
  </si>
  <si>
    <t>325320</t>
  </si>
  <si>
    <t>NCES-NATIONAL CENTER FOR ED STATISTICS '13</t>
  </si>
  <si>
    <t>NCES-BASIC PARTICIPATION '13</t>
  </si>
  <si>
    <t>NCES-NAEP COORDINATOR '13</t>
  </si>
  <si>
    <t>326790</t>
  </si>
  <si>
    <t>TITLE III-A ENGLISH LANGUAGE ACQUISITION '13</t>
  </si>
  <si>
    <t>TITLE III-A ENG ACQUISITION-TECH ASSIST</t>
  </si>
  <si>
    <t>327910</t>
  </si>
  <si>
    <t>REFUGEE SCHOOL IMPACT GRANT '13</t>
  </si>
  <si>
    <t>REFUGEE IMPACT GRANT-ADMIN '13</t>
  </si>
  <si>
    <t>REFUGEE IMPACT GRANT-ASSIST '13</t>
  </si>
  <si>
    <t>330200</t>
  </si>
  <si>
    <t>ADVANCED PLACEMENT PROGRAM '13</t>
  </si>
  <si>
    <t>AP TEST FEE</t>
  </si>
  <si>
    <t>333100</t>
  </si>
  <si>
    <t>ADULT EDUCATION '13</t>
  </si>
  <si>
    <t>ADULT EDUCATION-ADMIN '13</t>
  </si>
  <si>
    <t>ADULT EDUCATION-ASSIST '13</t>
  </si>
  <si>
    <t>ADULT EDUCATION-STATE LEADERSHIP '13</t>
  </si>
  <si>
    <t>ADULT EDUCATION-TECH ASSIST '13</t>
  </si>
  <si>
    <t>ADULT EDUCATION-CIVICS ADMIN '13</t>
  </si>
  <si>
    <t>ADULT EDUCATION-CIVICS LEADERSHIP '13</t>
  </si>
  <si>
    <t>ADULT EDUCATION-CIVICS ASSIST '13</t>
  </si>
  <si>
    <t>ADULT EDUCATION-CIVICS TECH ASSIST '13</t>
  </si>
  <si>
    <t>335810</t>
  </si>
  <si>
    <t>VOCATIONAL EDUCATION BASIC GRANT '13</t>
  </si>
  <si>
    <t>VOC ED BASIC PROGRAM-ADMIN '13</t>
  </si>
  <si>
    <t>VOC ED BASIC PROGRAM-ASSIST '13</t>
  </si>
  <si>
    <t>VOC ED STATEWIDE PROGRAM-ASSIST '13</t>
  </si>
  <si>
    <t>VOC ED BASIC-INNOVATIVE PROGRAMS '13</t>
  </si>
  <si>
    <t>VOC ED BASIC PROGRAM-CORRECTIONS '13</t>
  </si>
  <si>
    <t>VOC ED BASIC PROG-NONTRADITIONAL '13</t>
  </si>
  <si>
    <t>335940</t>
  </si>
  <si>
    <t>NATIONAL VOCATIONAL EDUCATION RESEARCH '13</t>
  </si>
  <si>
    <t>CTE PROGRAMS OF STUDY '13</t>
  </si>
  <si>
    <t>344400</t>
  </si>
  <si>
    <t>TITLE IV-C 21ST CENTURY COMMUNITY LIVING CTRS '13</t>
  </si>
  <si>
    <t>TITLE IV-B 21ST CENTURY CLC-ASSIST '13</t>
  </si>
  <si>
    <t>TITLE IV-B 21ST CENT CLC-TECH ASSIST '13</t>
  </si>
  <si>
    <t>347500</t>
  </si>
  <si>
    <t>HEAD START COLLABORATION    93.600</t>
  </si>
  <si>
    <t>HEAD START COLLABORATION '13</t>
  </si>
  <si>
    <t>356310</t>
  </si>
  <si>
    <t>PRESCHOOL GRANT-SPECIAL ED-PART B SECTION 611 '13</t>
  </si>
  <si>
    <t>PRESCHOOL SPECIAL ED-ADMIN '13</t>
  </si>
  <si>
    <t>PRESCHOOL SPECIAL ED-SETASIDE-ADMIN '13</t>
  </si>
  <si>
    <t>PRESCHOOL SPECIAL ED-ASSIST '13</t>
  </si>
  <si>
    <t>356650</t>
  </si>
  <si>
    <t>SPECIAL EDUCATION-IDEA-PART B SECTION 611 '13</t>
  </si>
  <si>
    <t>SPECIAL ED-IDEA-ADMIN '13</t>
  </si>
  <si>
    <t>SPECIAL ED-IDEA-ASSIST '13</t>
  </si>
  <si>
    <t>SPECIAL ED-IDEA-CAPACITY BUILDING '13</t>
  </si>
  <si>
    <t>SPECIAL ED-IDEA-SETASIDE '13</t>
  </si>
  <si>
    <t>SPECIAL ED-IDEA-HIGH COST FUND '13</t>
  </si>
  <si>
    <t>SPECIAL ED-IDEA-PRESCHOOL '13</t>
  </si>
  <si>
    <t>SPECIAL ED-IDEA-DISPUTE RESOLUTION '13</t>
  </si>
  <si>
    <t>SPECIAL ED-IDEA-PARENT SERVICES '13</t>
  </si>
  <si>
    <t>SPECIAL ED-IDEA-PERSONNEL DEVELOP '13</t>
  </si>
  <si>
    <t>SPECIAL ED-IDEA-PROGRAM IMPROVEMENT '13</t>
  </si>
  <si>
    <t>SPECIAL ED-IDEA-ASSISTIVE TECHNOLOGY '13</t>
  </si>
  <si>
    <t>SPECIAL ED-IDEA-TRANSITION '13</t>
  </si>
  <si>
    <t>357210</t>
  </si>
  <si>
    <t>NAVAJO NATION SPECIAL EDUCATION PROGRAM '13</t>
  </si>
  <si>
    <t>NAVAJO NATION SPECIAL EDUCATION '13</t>
  </si>
  <si>
    <t>398310</t>
  </si>
  <si>
    <t>CHILD NUTRITION-CCFP AGENCY AUDITS '13</t>
  </si>
  <si>
    <t>CCFP-CHILDCARE AUDIT '13</t>
  </si>
  <si>
    <t>398320</t>
  </si>
  <si>
    <t>CHILD NUTRITION SAE-STATE ADMIN EXPENSES '13</t>
  </si>
  <si>
    <t>SAE '13</t>
  </si>
  <si>
    <t>SAE-HEALTH AND NUTRITION '13</t>
  </si>
  <si>
    <t>398340</t>
  </si>
  <si>
    <t>CHILD NUTRITION-SUMMER FOOD ADMIN '13</t>
  </si>
  <si>
    <t>SUMMER FOOD ADMIN '13</t>
  </si>
  <si>
    <t>398360</t>
  </si>
  <si>
    <t>CHILD NUTRITION-SUMMER FOOD MEALS '13</t>
  </si>
  <si>
    <t>SUMMER FOOD MEALS '13</t>
  </si>
  <si>
    <t>SUMMER FOOD ADVANCES '13</t>
  </si>
  <si>
    <t>398370</t>
  </si>
  <si>
    <t>CHILD NUTRITION-SUMMER FOOD SPONSOR ADMIN '13</t>
  </si>
  <si>
    <t>SUMMER FOOD SPONSOR ADMIN '13</t>
  </si>
  <si>
    <t>SUMMER FOOD SPONSOR ADVANCES '13</t>
  </si>
  <si>
    <t>398410</t>
  </si>
  <si>
    <t>CHILD NUTRITION-NAT'L SCHOOL LUNCH PROG '13</t>
  </si>
  <si>
    <t>NATIONAL SCHOOL LUNCH PROGRAM '13</t>
  </si>
  <si>
    <t>398420</t>
  </si>
  <si>
    <t>CHILD NUTRITION-SPECIAL MILK '13</t>
  </si>
  <si>
    <t>SPECIAL MILK '13</t>
  </si>
  <si>
    <t>398430</t>
  </si>
  <si>
    <t>CHILD NUTRITION-SCHOOL BREAKFAST '13</t>
  </si>
  <si>
    <t>SCHOOL BREAKFAST '13</t>
  </si>
  <si>
    <t>398480</t>
  </si>
  <si>
    <t>TEAM NUTRITION TRAINING GRANTS</t>
  </si>
  <si>
    <t>TEAM NUTRITION '13</t>
  </si>
  <si>
    <t>398510</t>
  </si>
  <si>
    <t>CHILD NUTRITION-CCFP ADMIN SPONSOR COSTS '13</t>
  </si>
  <si>
    <t>CCFP-DAYCARE SPONSOR ADMIN '13</t>
  </si>
  <si>
    <t>CCFP-DAYCARE SPONSOR ADVANCES '13</t>
  </si>
  <si>
    <t>398550</t>
  </si>
  <si>
    <t>CHILD NUTRITION-CCFP MEAL COSTS '13</t>
  </si>
  <si>
    <t>CHILD CARE FOOD PROG-MEALS '13</t>
  </si>
  <si>
    <t>CHILD CARE FOOD PROG-DAYCARE HOMES '13</t>
  </si>
  <si>
    <t>398640</t>
  </si>
  <si>
    <t>CHILD NUTRITION-CCFP CASH FOR COMMODITIES '13</t>
  </si>
  <si>
    <t>398700</t>
  </si>
  <si>
    <t>CHILD NUTRITION-FRESH FRUITS AND VEGETABLES '13</t>
  </si>
  <si>
    <t>FRESH FRUITS AND VEGETABLES-2ND ALLOT '1</t>
  </si>
  <si>
    <t>400001</t>
  </si>
  <si>
    <t>SAE-'92</t>
  </si>
  <si>
    <t>SAE (7/01/92-9/30/92) - '92</t>
  </si>
  <si>
    <t>400009</t>
  </si>
  <si>
    <t>CHILD CARE FOOD PROGRAM MEAL COSTS-'93</t>
  </si>
  <si>
    <t>CHILD CARE MEALS - '93</t>
  </si>
  <si>
    <t>400011</t>
  </si>
  <si>
    <t>CASH FOR COMMODITIES-CCFP-'93</t>
  </si>
  <si>
    <t>400031</t>
  </si>
  <si>
    <t>SUMMER FOOD MEALS-'92</t>
  </si>
  <si>
    <t>SUMMER FOOD MEALS</t>
  </si>
  <si>
    <t>400032</t>
  </si>
  <si>
    <t>SUMMER FOOD SPONSOR ADMIN-'92</t>
  </si>
  <si>
    <t>SUMMER FOOD SPONSOR ADMINISTRATION-'92</t>
  </si>
  <si>
    <t>400033</t>
  </si>
  <si>
    <t>CHILD CARE FOOD PROGRAM-ADMIN COSTS-'92</t>
  </si>
  <si>
    <t>CHILD CARE FOOD PROGRAM</t>
  </si>
  <si>
    <t>400034</t>
  </si>
  <si>
    <t>CHILD CARE FOOD PROGRAM-MEAL COSTS-'92</t>
  </si>
  <si>
    <t>CHILD CARE MEALS-'92</t>
  </si>
  <si>
    <t>400035</t>
  </si>
  <si>
    <t>CASH FOR COMMODITIES-CCFP-'92</t>
  </si>
  <si>
    <t>CASH FOR COMMODITIES</t>
  </si>
  <si>
    <t>400890</t>
  </si>
  <si>
    <t>DES-CHILD CARE</t>
  </si>
  <si>
    <t>GOV'S EARLY CHILDHOOD MUSIC PROG-'94</t>
  </si>
  <si>
    <t>417100</t>
  </si>
  <si>
    <t>FEDERAL CONSOLIDATED ADMINISTRATION '14</t>
  </si>
  <si>
    <t>FED CON ADMIN-INFORMATION TECHNO '14</t>
  </si>
  <si>
    <t>FED CON ADMIN-TITLE VI-B RURAL/LOW INC '</t>
  </si>
  <si>
    <t>FED CON ADMIN-FEDERAL PROGRAMS '14</t>
  </si>
  <si>
    <t>421120</t>
  </si>
  <si>
    <t>TITLE I-D NEGLECT/DELIQUINT-ASSIST '14</t>
  </si>
  <si>
    <t>421620</t>
  </si>
  <si>
    <t>TITLE VI-B RURAL AND LOW INCOME SCHOOLS '14</t>
  </si>
  <si>
    <t>421640</t>
  </si>
  <si>
    <t>TITLE VI-A STATE ASSESSMENT PROGRAM '14</t>
  </si>
  <si>
    <t>TITLE VI-A STATE ASSESSMENT '14</t>
  </si>
  <si>
    <t>TITLE VI-A K-12 STANDARDS '14</t>
  </si>
  <si>
    <t>421730</t>
  </si>
  <si>
    <t>TITLE I-C EDUCATION OF MIGRATORY CHILDREN '14</t>
  </si>
  <si>
    <t>TITLE I-C MIGRANT EDUCATION-ASSIST '14</t>
  </si>
  <si>
    <t>TITLE I-C MIGRANT ED-STATE PROJECTS '14</t>
  </si>
  <si>
    <t>422140</t>
  </si>
  <si>
    <t>TITLE I-A IMPROVING BASIC PROGRAMS '14</t>
  </si>
  <si>
    <t>TITLE I-A SCHL IMPRV-SETASIDE ADMIN '14</t>
  </si>
  <si>
    <t>TITLE I-A SCHL IMPROVEMENT-ASSIST '14</t>
  </si>
  <si>
    <t>422540</t>
  </si>
  <si>
    <t>TITLE VII-B MCKINNEY HOMELESS CHILDREN '14</t>
  </si>
  <si>
    <t>TITLE VII-B MCKINNEY HOMELESS-ADMIN '14</t>
  </si>
  <si>
    <t>TITLE VII-B MCKINNEY HOMELESS-ASSIST '14</t>
  </si>
  <si>
    <t>422630</t>
  </si>
  <si>
    <t>TITLE II-A IMPROVING TEACHER QUALITY '14</t>
  </si>
  <si>
    <t>422631</t>
  </si>
  <si>
    <t>TITLE II-A IMPROVING TCHR QUALITY-PARTNER SAHE '14</t>
  </si>
  <si>
    <t>423621</t>
  </si>
  <si>
    <t>TITLE II-B MATH AND SCIENCE PARTNERSHIPS '14</t>
  </si>
  <si>
    <t>TITLE II-B MATH/SCIENCE PARTNERSHIP '14</t>
  </si>
  <si>
    <t>423710</t>
  </si>
  <si>
    <t>TITLE I-A SCHOOL IMPROVEMENT GRANTS '14</t>
  </si>
  <si>
    <t>TITLE I-A ST IMPROVEMENT GRANT-ADMIN '14</t>
  </si>
  <si>
    <t>425320</t>
  </si>
  <si>
    <t>NCES-NATIONAL CENTER FOR ED STATISTICS '14</t>
  </si>
  <si>
    <t>NCES-BASIC PARTICIPATION '14</t>
  </si>
  <si>
    <t>NCES-NAEP COORDINATOR '14</t>
  </si>
  <si>
    <t>426790</t>
  </si>
  <si>
    <t>TITLE III-A ENGLISH LANGUAGE ACQUISITION '14</t>
  </si>
  <si>
    <t>428101</t>
  </si>
  <si>
    <t>JOM-JOHNSON-O'MALLEY PROGRAM '14</t>
  </si>
  <si>
    <t>JOHNSON O'MALLEY ADMIN '14</t>
  </si>
  <si>
    <t>JOHNSON O'MALLEY ASSIST '14</t>
  </si>
  <si>
    <t>430200</t>
  </si>
  <si>
    <t>ADVANCED PLACEMENT TEST FEE PROGRAM '13 THRU '14</t>
  </si>
  <si>
    <t>ADVANCED PLACEMENT TEST FEE PRG '14</t>
  </si>
  <si>
    <t>433100</t>
  </si>
  <si>
    <t>ADULT EDUCATION '14</t>
  </si>
  <si>
    <t>ADULT EDUCATION-ADMIN '14</t>
  </si>
  <si>
    <t>ADULT EDUCATION-ASSIST '14</t>
  </si>
  <si>
    <t>ADULT EDUCATION-STATE LEADERSHIP '14</t>
  </si>
  <si>
    <t>ADULT EDUCATION-TECH ASSIST '14</t>
  </si>
  <si>
    <t>ADULT EDUCATION-CIVICS ADMIN '14</t>
  </si>
  <si>
    <t>ADULT EDUCATION-CIVICS LEADERSHIP '14</t>
  </si>
  <si>
    <t>ADULT EDUCATION-CIVICS ASSIST '14</t>
  </si>
  <si>
    <t>ADULT EDUCATION-CIVICS TECH ASSIST '14</t>
  </si>
  <si>
    <t>435810</t>
  </si>
  <si>
    <t>VOCATIONAL EDUCATION BASIC GRANT '14</t>
  </si>
  <si>
    <t>VOC ED BASIC PROGRAM-ADMIN '14</t>
  </si>
  <si>
    <t>VOC ED STATEWIDE PROGRAM-ADMIN '14</t>
  </si>
  <si>
    <t>VOC ED BASIC PROGRAM-ASSIST '14</t>
  </si>
  <si>
    <t>VOC ED STATEWIDE PROGRAM-ASSIST '14</t>
  </si>
  <si>
    <t>VOC ED BASIC-INNOVATIVE PROGRAMS '14</t>
  </si>
  <si>
    <t>VOC ED BASIC PROGRAM-CORRECTIONS '14</t>
  </si>
  <si>
    <t>VOC ED BASIC PROG-NONTRADITIONAL '14</t>
  </si>
  <si>
    <t>435940</t>
  </si>
  <si>
    <t>NATIONAL VOCATIONAL EDUCATION RESEARCH '14</t>
  </si>
  <si>
    <t>CTE PROGRAMS OF STUDY '14</t>
  </si>
  <si>
    <t>444400</t>
  </si>
  <si>
    <t>TITLE IV-C 21ST CENTURY COMMUNITY LIVING CTRS '14</t>
  </si>
  <si>
    <t>TITLE IV-B 21ST CENTURY CLC-ASSIST '14</t>
  </si>
  <si>
    <t>TITLE IV-B 21ST CENT CLC-TECH ASSIST '14</t>
  </si>
  <si>
    <t>444690</t>
  </si>
  <si>
    <t>PROMOTING HEALTH THRU SCHOOL BASED SURVEILLANCE</t>
  </si>
  <si>
    <t>SCHOOL BASED HIV/STD PREVENTION</t>
  </si>
  <si>
    <t>447500</t>
  </si>
  <si>
    <t>HEAD START COLLABORATION '14</t>
  </si>
  <si>
    <t>449850</t>
  </si>
  <si>
    <t>RESEARCH IN SPECIAL EDUCATION</t>
  </si>
  <si>
    <t>NATIONAL CENTER FOR SPECIAL RESEARCH</t>
  </si>
  <si>
    <t>456310</t>
  </si>
  <si>
    <t>PRESCHOOL GRANT-SPECIAL ED-PART B SECTION 611 '14</t>
  </si>
  <si>
    <t>PRESCHOOL SPECIAL ED-ADMIN '14</t>
  </si>
  <si>
    <t>PRESCHOOL SPECIAL ED-SETASIDE-ADMIN '14</t>
  </si>
  <si>
    <t>PRESCHOOL SPECIAL ED-ASSIST '14</t>
  </si>
  <si>
    <t>456650</t>
  </si>
  <si>
    <t>SPECIAL EDUCATION-IDEA-PART B SECTION 611 '14</t>
  </si>
  <si>
    <t>SPECIAL ED-IDEA-ADMIN '14</t>
  </si>
  <si>
    <t>SPECIAL ED-IDEA-ASSIST '14</t>
  </si>
  <si>
    <t>SPECIAL ED-IDEA-CAPACITY BUILDING '14</t>
  </si>
  <si>
    <t>SPECIAL ED-IDEA-SETASIDE '14</t>
  </si>
  <si>
    <t>SPECIAL ED-IDEA-HIGH COST FUND '14</t>
  </si>
  <si>
    <t>SPECIAL ED-IDEA-PRESCHOOL '14</t>
  </si>
  <si>
    <t>SPECIAL ED-IDEA-DISPUTE RESOLUTION '14</t>
  </si>
  <si>
    <t>SPECIAL ED-IDEA-PARENT SERVICES '14</t>
  </si>
  <si>
    <t>SPECIAL ED-IDEA-PERSONNEL DEVELOP '14</t>
  </si>
  <si>
    <t>SPECIAL ED-IDEA-PROGRAM IMPROVEMENT '14</t>
  </si>
  <si>
    <t>SPECIAL ED-IDEA-ASSISTIVE TECHNOLOGY '14</t>
  </si>
  <si>
    <t>SPECIAL ED-IDEA-TRANSITION '14</t>
  </si>
  <si>
    <t>457210</t>
  </si>
  <si>
    <t>NAVAJO NATION SPECIAL EDUCATION PROGRAM '14</t>
  </si>
  <si>
    <t>NAVAJO NATION SPECIAL EDUCATION '14</t>
  </si>
  <si>
    <t>498210</t>
  </si>
  <si>
    <t>CHILD NUTRITION DISCRETIONARY GRANTS - LTD AVAIL</t>
  </si>
  <si>
    <t>NSLP EQUIPMENT ASSISTANCE GRANT</t>
  </si>
  <si>
    <t>498310</t>
  </si>
  <si>
    <t>CHILD NUTRITION-CCFP AGENCY AUDITS '14</t>
  </si>
  <si>
    <t>CCFP-CHILDCARE AUDIT '14</t>
  </si>
  <si>
    <t>498320</t>
  </si>
  <si>
    <t>CHILD NUTRITION SAE-STATE ADMIN EXPENSES '14</t>
  </si>
  <si>
    <t>SAE '14</t>
  </si>
  <si>
    <t>SAE-HEALTH AND NUTRITION '14</t>
  </si>
  <si>
    <t>498340</t>
  </si>
  <si>
    <t>CHILD NUTRITION-SUMMER FOOD ADMIN '14</t>
  </si>
  <si>
    <t>SUMMER FOOD ADMIN '14</t>
  </si>
  <si>
    <t>498360</t>
  </si>
  <si>
    <t>CHILD NUTRITION-SUMMER FOOD MEALS '14</t>
  </si>
  <si>
    <t>SUMMER FOOD MEALS '14</t>
  </si>
  <si>
    <t>SUMMER FOOD ADVANCES '14</t>
  </si>
  <si>
    <t>498370</t>
  </si>
  <si>
    <t>CHILD NUTRITION SUMMER FOOD SPONSOR PROGRAM 14</t>
  </si>
  <si>
    <t>SUMMER FOOD SPONSOR ADMIN 14</t>
  </si>
  <si>
    <t>SUMMER FOOD SPONSOR ADVANCE 14</t>
  </si>
  <si>
    <t>498390</t>
  </si>
  <si>
    <t>FY13 DIRECT CERTIFICATION PERFORMANCE AWARD</t>
  </si>
  <si>
    <t>FNS PERFORMANCE AWARD</t>
  </si>
  <si>
    <t>498410</t>
  </si>
  <si>
    <t>CHILD NUTRITION-NAT'L SCHOOL LUNCH PROG '14</t>
  </si>
  <si>
    <t>NATIONAL SCHOOL LUNCH PROGRAM '14</t>
  </si>
  <si>
    <t>498420</t>
  </si>
  <si>
    <t>CHILD NUTRITION-SPECIAL MILK '14</t>
  </si>
  <si>
    <t>SPECIAL MILK '14</t>
  </si>
  <si>
    <t>498430</t>
  </si>
  <si>
    <t>CHILD NUTRITION-SCHOOL BREAKFAST '14</t>
  </si>
  <si>
    <t>SCHOOL BREAKFAST '14</t>
  </si>
  <si>
    <t>498450</t>
  </si>
  <si>
    <t>CN MEAL PATTERN TECH ASSIST</t>
  </si>
  <si>
    <t>498510</t>
  </si>
  <si>
    <t>CHILD NUTRITION-CCFP ADMIN SPONSOR COSTS '14</t>
  </si>
  <si>
    <t>CCFP-DAYCARE SPONSOR ADMIN '14</t>
  </si>
  <si>
    <t>CCFP-DAYCARE ADVANCES '14</t>
  </si>
  <si>
    <t>498550</t>
  </si>
  <si>
    <t>CHILD NUTRITION-CCFP MEAL COSTS '14</t>
  </si>
  <si>
    <t>CHILD CARE FOOD PROG-MEALS '14</t>
  </si>
  <si>
    <t>CHILD CARE FOOD PROG-DAYCARE HOMES '14</t>
  </si>
  <si>
    <t>498640</t>
  </si>
  <si>
    <t>CHILD NUTRITION-CCFP CASH FOR COMMODITIES '14</t>
  </si>
  <si>
    <t>498700</t>
  </si>
  <si>
    <t>CHILD NUTRITION-FRESH FRUITS AND VEGETABLES '14</t>
  </si>
  <si>
    <t>FRESH FRUITS AND VEGETABLES-1ST ALLOT '1</t>
  </si>
  <si>
    <t>500001</t>
  </si>
  <si>
    <t>AIDS SCHOOL HEALTH EDUCATION-'92</t>
  </si>
  <si>
    <t>AIDS EDUCATION-YR 04 (08/01/91-07/31/92)</t>
  </si>
  <si>
    <t>RENEWING TRADITIONS-'92</t>
  </si>
  <si>
    <t>RENEWING TRADITIONS-YR 3-9/1/91-8/31/92</t>
  </si>
  <si>
    <t>DISEASE CONTROL</t>
  </si>
  <si>
    <t>AID EDUCATIONYYR 05 (8/1/92-7/31/93)</t>
  </si>
  <si>
    <t>CASH FOR COMMODITIES-CCFP-'94</t>
  </si>
  <si>
    <t>500019</t>
  </si>
  <si>
    <t>CHILD CARE FOOD PROGRAM MEAL COSTS-'94</t>
  </si>
  <si>
    <t>590031</t>
  </si>
  <si>
    <t>CCFP-AGENCY AUDITS-'95</t>
  </si>
  <si>
    <t>590032</t>
  </si>
  <si>
    <t>SAE-'95</t>
  </si>
  <si>
    <t>SAE-(10/01/94-6/30/95)-'95</t>
  </si>
  <si>
    <t>590033</t>
  </si>
  <si>
    <t>NET-'95</t>
  </si>
  <si>
    <t>NET- ADMINISTRATION - '95</t>
  </si>
  <si>
    <t>590036</t>
  </si>
  <si>
    <t>SUMMER FOOD MEALS-'95</t>
  </si>
  <si>
    <t>590041</t>
  </si>
  <si>
    <t>NATIONAL SCHOOL LUNCH PROGRAM COMBINED-'95</t>
  </si>
  <si>
    <t>NAT'L SCHOOL LUNCH PROG COMB.-'95</t>
  </si>
  <si>
    <t>590042</t>
  </si>
  <si>
    <t>SPECIAL MILK-'95</t>
  </si>
  <si>
    <t>590043</t>
  </si>
  <si>
    <t>SCHOOL BREAKFAST-'95</t>
  </si>
  <si>
    <t>590055</t>
  </si>
  <si>
    <t>CHILD CARE FOOD PROGRAM MEAL COSTS-'95</t>
  </si>
  <si>
    <t>CCFP-CHILD CARE MEALS-'95</t>
  </si>
  <si>
    <t>CCFP-ADULT CARE-'95</t>
  </si>
  <si>
    <t>690033</t>
  </si>
  <si>
    <t>NET-'96</t>
  </si>
  <si>
    <t>NET- ADMINISTRATION - '96</t>
  </si>
  <si>
    <t>690036</t>
  </si>
  <si>
    <t>SUMMER FOOD MEALS-'96</t>
  </si>
  <si>
    <t>690037</t>
  </si>
  <si>
    <t>SUMMER FOOD SPONSOR ADMIN-'96</t>
  </si>
  <si>
    <t>690041</t>
  </si>
  <si>
    <t>NATIONAL SCHOOL LUNCH PROGRAM COMBINED-'96</t>
  </si>
  <si>
    <t>NAT'L SCHOOL LUNCH PROG COMB.-'96</t>
  </si>
  <si>
    <t>690042</t>
  </si>
  <si>
    <t>SPECIAL MILK-'96</t>
  </si>
  <si>
    <t>690043</t>
  </si>
  <si>
    <t>SCHOOL BREAKFAST-'96</t>
  </si>
  <si>
    <t>690055</t>
  </si>
  <si>
    <t>CHILD CARE FOOD PROGRAM MEAL COSTS-'96</t>
  </si>
  <si>
    <t>CCFP-CHILD CARE MEALS-'96</t>
  </si>
  <si>
    <t>690064</t>
  </si>
  <si>
    <t>CASH FOR COMMODITIES-CCFP-'96</t>
  </si>
  <si>
    <t>CCFP-CHILD CARE-CIL-'96</t>
  </si>
  <si>
    <t>720227</t>
  </si>
  <si>
    <t>BYRD SCHOLARSHIP-'97</t>
  </si>
  <si>
    <t>BYRD SCHOLARSHIP-ASSIST-'97</t>
  </si>
  <si>
    <t>730301</t>
  </si>
  <si>
    <t>FEDERAL ADULT EDUCATION-'97</t>
  </si>
  <si>
    <t>FEDERAL ADULT ED-ASSISTANCE-'97</t>
  </si>
  <si>
    <t>770000</t>
  </si>
  <si>
    <t>SCHOOL DISTRICT RETURNED FUNDS</t>
  </si>
  <si>
    <t>SCHOOL DISTRICT INTEREST</t>
  </si>
  <si>
    <t>SCHOOL DISTRICT EXPIRED FUNDS RETURNED</t>
  </si>
  <si>
    <t>SCHOOL DISTRICT UNIDENTIFIED FUNDS</t>
  </si>
  <si>
    <t>NUTRITION PROGRAMS REFUNDS-BLOCK ACCTS</t>
  </si>
  <si>
    <t>780036</t>
  </si>
  <si>
    <t>TRADE ADJUSTMENT ACT-97</t>
  </si>
  <si>
    <t>TAA- ADMINISTRATION-97</t>
  </si>
  <si>
    <t>TAA- ASSISTANCE-97</t>
  </si>
  <si>
    <t>790943</t>
  </si>
  <si>
    <t>SCHOOL BREAKFAST-'97</t>
  </si>
  <si>
    <t>790955</t>
  </si>
  <si>
    <t>CHILD CARE FOOD PROGRAM MEAL COSTS-'97</t>
  </si>
  <si>
    <t>CCFP-CHILD CARE MEALS-'97</t>
  </si>
  <si>
    <t>790964</t>
  </si>
  <si>
    <t>CASH FOR COMMODITIES-CCFP-'97</t>
  </si>
  <si>
    <t>CCFP-CHILD CARE-CIL-'97</t>
  </si>
  <si>
    <t>800020</t>
  </si>
  <si>
    <t>JOINT TRAINING PARTNERSHIP ACT (JTPA) - '92</t>
  </si>
  <si>
    <t>JTPA IIA-ADMINISTRATION-'92</t>
  </si>
  <si>
    <t>JTPA IIA-ASSISTANCE TRAINING-'92</t>
  </si>
  <si>
    <t>JTPA IIA-8% AT RISK YOUTH-'92</t>
  </si>
  <si>
    <t>800025</t>
  </si>
  <si>
    <t>TRADE ADJUSTMENT ACT - '93</t>
  </si>
  <si>
    <t>PELL GRANTS - '93</t>
  </si>
  <si>
    <t>844490</t>
  </si>
  <si>
    <t>COMPREHENSIVE SCHOOL HEALTH PROGRAMS '08</t>
  </si>
  <si>
    <t>COMPREHENSIVE HEALTH PROGRAMS '08</t>
  </si>
  <si>
    <t>CSHP/PANT-PHYSICAL ACT,NUTR,TOBACCO PREV</t>
  </si>
  <si>
    <t>893021</t>
  </si>
  <si>
    <t>JOBS TRAINING-IRC PROCESS - '95</t>
  </si>
  <si>
    <t>DES-JOBS TRNG-IRC PROCESS-ASSIST-'95</t>
  </si>
  <si>
    <t>928101</t>
  </si>
  <si>
    <t>JOM-JOHNSON O'MALLEY PROGRAM '09</t>
  </si>
  <si>
    <t>JOHNSON O'MALLEY PROGRAM-ADMIN '09</t>
  </si>
  <si>
    <t>JOHNSON O'MALLEY PROGRAM-ASSIST '09</t>
  </si>
  <si>
    <t>177250</t>
  </si>
  <si>
    <t>VERIZON THINKFINITY GRANT</t>
  </si>
  <si>
    <t>VERIZON THINKFINITY</t>
  </si>
  <si>
    <t>271550</t>
  </si>
  <si>
    <t>INTEL CORPORATION GRANT '12</t>
  </si>
  <si>
    <t>AZ ITA PROGRAM '12</t>
  </si>
  <si>
    <t>276150</t>
  </si>
  <si>
    <t>STATE FARM MUTUAL AUTO INSURANCE CO DONATION</t>
  </si>
  <si>
    <t>STATE FARM K-12 SERVICE LEARNING</t>
  </si>
  <si>
    <t>278303</t>
  </si>
  <si>
    <t>EDUCATION PROGRAMS FOR SCHOOLS</t>
  </si>
  <si>
    <t>371550</t>
  </si>
  <si>
    <t>INTEL CORPORATION GRANT '13</t>
  </si>
  <si>
    <t>AZ ITA PROGRAM '13</t>
  </si>
  <si>
    <t>371850</t>
  </si>
  <si>
    <t>CCSSO KINDERGARTEN ENTRY ASSESSMENT PROJECT</t>
  </si>
  <si>
    <t>KEA PROJECT</t>
  </si>
  <si>
    <t>471550</t>
  </si>
  <si>
    <t>INTEL CORPORATION GRANT '14</t>
  </si>
  <si>
    <t>482280</t>
  </si>
  <si>
    <t>UOFA-A2 TRIBAL YOUTH CANCER RISK ASSESS PROJECT</t>
  </si>
  <si>
    <t>AMERICAN CANCER SOCIETY IRG</t>
  </si>
  <si>
    <t>560011</t>
  </si>
  <si>
    <t>THE WALLACE FOUNDATION</t>
  </si>
  <si>
    <t>THE WALLACE FOUNDATION-ADMIN-'05</t>
  </si>
  <si>
    <t>THE WALLACE FOUNDATION-TECH ASSIST-'05</t>
  </si>
  <si>
    <t>WALLACE FOUNDATION DEMO DISTRICTS/SCHLS</t>
  </si>
  <si>
    <t>778400</t>
  </si>
  <si>
    <t>NATIONAL BOARD TEACHER CERTIFICATION IN ARIZONA</t>
  </si>
  <si>
    <t>NATIONAL BOARD TEACHER CERTIFICATION</t>
  </si>
  <si>
    <t>871110</t>
  </si>
  <si>
    <t>ARIZONA CAREER INFORMATION SYSTEM-AZCIS</t>
  </si>
  <si>
    <t>AZCIS-CAREER INFORMATION SYSTEM</t>
  </si>
  <si>
    <t>873620</t>
  </si>
  <si>
    <t>US SENATE YOUTH PROGRAM</t>
  </si>
  <si>
    <t>678700</t>
  </si>
  <si>
    <t>ROBERT H. SEKVENS PERMANENT TRUST FUND</t>
  </si>
  <si>
    <t>004885</t>
  </si>
  <si>
    <t>YOUTH FARM LOAN</t>
  </si>
  <si>
    <t>813150</t>
  </si>
  <si>
    <t>GOLDEN RULE SPECIAL PLATE-ADMIN</t>
  </si>
  <si>
    <t>GOLDEN RULE SPECIAL PLATE-PROGRAMS</t>
  </si>
  <si>
    <t>001046</t>
  </si>
  <si>
    <t>TEACHER CERTIFICATION '10</t>
  </si>
  <si>
    <t>TEACHER CERTIFICATION FUND '10</t>
  </si>
  <si>
    <t>301046</t>
  </si>
  <si>
    <t>TEACHER CERTIFICATION '13</t>
  </si>
  <si>
    <t>TEACHER CERTIFICATION FUND '13</t>
  </si>
  <si>
    <t>301049</t>
  </si>
  <si>
    <t>CERTIFICATIONS INVESTIGATIONS '12</t>
  </si>
  <si>
    <t>CERTIFICATION INVESTIGATIONS '13</t>
  </si>
  <si>
    <t>301140</t>
  </si>
  <si>
    <t>ARIZONA TEACHER EVALUATION PROGRAM '13</t>
  </si>
  <si>
    <t>401046</t>
  </si>
  <si>
    <t>TEACHER CERTIFICATION '14</t>
  </si>
  <si>
    <t>TEACHER CERTIFICATION FUND '14</t>
  </si>
  <si>
    <t>401049</t>
  </si>
  <si>
    <t>CERTIFICATION INVESTIGATIONS '14</t>
  </si>
  <si>
    <t>401140</t>
  </si>
  <si>
    <t>ARIZONA TEACHER EVALUATION PROGRAM '14</t>
  </si>
  <si>
    <t>902420</t>
  </si>
  <si>
    <t>ASSISTANCE OF EDUCATION</t>
  </si>
  <si>
    <t>212013</t>
  </si>
  <si>
    <t>FAILING SCHOOLS-PROP 301 '12</t>
  </si>
  <si>
    <t>PROP 301-FAILING SCHOOLS FUND '12</t>
  </si>
  <si>
    <t>312013</t>
  </si>
  <si>
    <t>FAILING SCHOOLS-PROP 301 '13</t>
  </si>
  <si>
    <t>PROP 301-FAILING SCHOOLS FUND '13</t>
  </si>
  <si>
    <t>412013</t>
  </si>
  <si>
    <t>FAILING SCHOOLS-PROP 301 '14</t>
  </si>
  <si>
    <t>PROP 301-FAILING SCHOOLS FUND '14</t>
  </si>
  <si>
    <t>312012</t>
  </si>
  <si>
    <t>CLASSROOM SITE FUND-PROP 301 '13</t>
  </si>
  <si>
    <t>PROP 301-CLASSROOM SITE FUND '13</t>
  </si>
  <si>
    <t>412012</t>
  </si>
  <si>
    <t>CLASSROOM SITE FUND-PROP 301 '14</t>
  </si>
  <si>
    <t>PROP 301-CLASSROOM SITE FUND '14</t>
  </si>
  <si>
    <t>312019</t>
  </si>
  <si>
    <t>071210</t>
  </si>
  <si>
    <t>ADULT ED-GED TESTING-CORRECTIONS CORP OF AMERICA</t>
  </si>
  <si>
    <t>CCA-GED TESTING SERVICES</t>
  </si>
  <si>
    <t>071410</t>
  </si>
  <si>
    <t>HSSCO HEAD START STATE COLLABORATION OFFICE</t>
  </si>
  <si>
    <t>HEAD START COLLABORATION PROJECT ADMIN</t>
  </si>
  <si>
    <t>175510</t>
  </si>
  <si>
    <t>TOBACCO EDUCATION AND PREVENTION</t>
  </si>
  <si>
    <t>TOBACCO EDUC &amp; PREV ASSISTANCE 01</t>
  </si>
  <si>
    <t>249810</t>
  </si>
  <si>
    <t>MCESA REIL SLDS</t>
  </si>
  <si>
    <t>MCESA REIL SLDS - TIF</t>
  </si>
  <si>
    <t>MCESA OBSERVATION TIF</t>
  </si>
  <si>
    <t>288630</t>
  </si>
  <si>
    <t>WIA INCENTIVE GRANTS SECTION 503    12-12-ED</t>
  </si>
  <si>
    <t>WIA SECTION 503-AZ WORKFORCE COLLABORATE</t>
  </si>
  <si>
    <t>372520</t>
  </si>
  <si>
    <t>EARLY CHILDHOOD DEVELOPMENT AND HEALTH BOARD 13</t>
  </si>
  <si>
    <t>FIRST THINGS FIRST - ADMIN '13</t>
  </si>
  <si>
    <t>372680</t>
  </si>
  <si>
    <t>FIRST THINGS FIRST - PILOT DATA EXCHANGE PROJECT</t>
  </si>
  <si>
    <t>FTF-PILOT DATA EXCHANGE PROGRAM</t>
  </si>
  <si>
    <t>372760</t>
  </si>
  <si>
    <t>NAU-GEAR UP PHASE III GRANT</t>
  </si>
  <si>
    <t>NAU-GEAR UP III PROJECT</t>
  </si>
  <si>
    <t>372820</t>
  </si>
  <si>
    <t>EARLY CHILDHOOD DEVELOPMENT &amp; HEALTH BD 13-28-ED</t>
  </si>
  <si>
    <t>FTF LA PAZ MOHAVE REGION PARTNER ADMIN</t>
  </si>
  <si>
    <t>FTF LA PAZ MOHAVE REGION PARTNER ASSIST</t>
  </si>
  <si>
    <t>388630</t>
  </si>
  <si>
    <t>WIA INCENTIVE GRANTS-SECTION 503-GREEN MANUFACTURE</t>
  </si>
  <si>
    <t>WIA SECTION 503-GREEN MANUFACTORING PROG</t>
  </si>
  <si>
    <t>471810</t>
  </si>
  <si>
    <t>K-12 EDUCATION PANDEMIC FLU PREPAREDNESS</t>
  </si>
  <si>
    <t>PANDEMIC PREPAREDNESS ISA</t>
  </si>
  <si>
    <t>472380</t>
  </si>
  <si>
    <t>EARLY CHILDHOOD DEVELOPMENT &amp; HEALTH BD NAVAJO 14</t>
  </si>
  <si>
    <t>FTF - NAVAJO START UP GRANT - ADMIN</t>
  </si>
  <si>
    <t>FTF - NAVAJO START UP GRANT - ASSIST</t>
  </si>
  <si>
    <t>472520</t>
  </si>
  <si>
    <t>FIRST THINGS FIRST-ADMIN</t>
  </si>
  <si>
    <t>473380</t>
  </si>
  <si>
    <t>AZ STATE BOARD FOR CHARTER SCHOOLS ISA</t>
  </si>
  <si>
    <t>ASBCS RESEARCH ANALYST</t>
  </si>
  <si>
    <t>478300</t>
  </si>
  <si>
    <t>GOV'S SCHOOL BASED PARENTING PROGRAM - '04</t>
  </si>
  <si>
    <t>GOV'S SCHOOL BASED PARENTING-ADMIN-'04</t>
  </si>
  <si>
    <t>GOV</t>
  </si>
  <si>
    <t>488630</t>
  </si>
  <si>
    <t>WIA INCENTIVE GRANTS</t>
  </si>
  <si>
    <t>WIA INCENTIVE - ADULT ED '14</t>
  </si>
  <si>
    <t>578300</t>
  </si>
  <si>
    <t>GOV'S SCHOOL BASED PARENTING PROGRAM - '05</t>
  </si>
  <si>
    <t>GOV'S SCHOOL BASED PARENTING-ADMIN-'05</t>
  </si>
  <si>
    <t>GOV'S SCHOOL BASED PARENTING-ASSIST- '05</t>
  </si>
  <si>
    <t>578600</t>
  </si>
  <si>
    <t>TEACHER QUALITY EHANCEMENT GRANT AZTEA</t>
  </si>
  <si>
    <t>TEACHER QUALITY EHANCEMENT AZTEP</t>
  </si>
  <si>
    <t>TEACHER QUALITY EHANCEMENT AZTEP ADMIN</t>
  </si>
  <si>
    <t>971510</t>
  </si>
  <si>
    <t>AZ LEADS/ASU LEADERS FOR LEARNING INSTITUTE</t>
  </si>
  <si>
    <t>TRAINING ISA 0920ED</t>
  </si>
  <si>
    <t>613010</t>
  </si>
  <si>
    <t>012710</t>
  </si>
  <si>
    <t>STRUCTURED ENGLISH IMMERSION FUND '10</t>
  </si>
  <si>
    <t>SEI-ENGLISH LANGUAGE INSTRUCTION '10</t>
  </si>
  <si>
    <t>112710</t>
  </si>
  <si>
    <t>STRUCTURED ENGLISH IMMERSION FUND '11</t>
  </si>
  <si>
    <t>SEI-ENGLISH LANGUAGE INSTRUCTION '11</t>
  </si>
  <si>
    <t>212710</t>
  </si>
  <si>
    <t>STRUCTURED ENGLISH IMMERSION FUND '12</t>
  </si>
  <si>
    <t>SEI-ENGLISH LANGUAGE INSTRUCTION '12</t>
  </si>
  <si>
    <t>312710</t>
  </si>
  <si>
    <t>STRUCTURED ENGLISH IMMERSION FUND '13</t>
  </si>
  <si>
    <t>SEI-ENGLISH LANGUAGE INSTRUCTION '13</t>
  </si>
  <si>
    <t>SEI AZELLA DEVELOPMENT</t>
  </si>
  <si>
    <t>412710</t>
  </si>
  <si>
    <t>STRUCTURED ENGLISH IMMERSION FUND '14</t>
  </si>
  <si>
    <t>SEI-ENGLISH LANGUAGE INSTRUCTION '14</t>
  </si>
  <si>
    <t>SEI-AZELLA DEVELOPMENT '14</t>
  </si>
  <si>
    <t>912710</t>
  </si>
  <si>
    <t>STRUCTURED ENGLISH IMMERSION '09</t>
  </si>
  <si>
    <t>SEI-ENGLISH LANGUAGE INSTRUCTION '09</t>
  </si>
  <si>
    <t>ED LEARNING &amp; ACCOUNT FUND APPN ADJ</t>
  </si>
  <si>
    <t>ED LEARN AND ACCOUNT FUND GF EXPEND '13</t>
  </si>
  <si>
    <t>401160</t>
  </si>
  <si>
    <t>EDUCATION LEARNING AND ACCOUNTABILITY FUND '14</t>
  </si>
  <si>
    <t>301072</t>
  </si>
  <si>
    <t>EMPOWERMENT SCHOLARSHIP ACCOUNTS FUND</t>
  </si>
  <si>
    <t>AZ ESA-ADMIN 15%</t>
  </si>
  <si>
    <t>401072</t>
  </si>
  <si>
    <t>EMPOWERMENT SCHOLARSHIP ACCOUNT FUND '14</t>
  </si>
  <si>
    <t>EMPOWERMENT SCHOLARSHIP ACCT FUND '14</t>
  </si>
  <si>
    <t>401220</t>
  </si>
  <si>
    <t>STUDENT SUCCESS FUNDING '14</t>
  </si>
  <si>
    <t>STUDENT SUCCESS FUND '14</t>
  </si>
  <si>
    <t>2651</t>
  </si>
  <si>
    <t>AZ AGRICULTURAL YOUTH SPECIAL PLATE FUND</t>
  </si>
  <si>
    <t>113250</t>
  </si>
  <si>
    <t>AGRICULTURAL YOUTH ORG SPECIAL PLATE</t>
  </si>
  <si>
    <t>AGRICULTURAL YOUTH PLATE FUND ADMIN</t>
  </si>
  <si>
    <t>AGRICULTURAL YOUTH PLATE FUND ASSIST</t>
  </si>
  <si>
    <t>057300</t>
  </si>
  <si>
    <t>ARRA SCHOOL IMPROVEMENT GRANTS RECOVERY ACT</t>
  </si>
  <si>
    <t>ARRA SCHOOL IMPRV GRANT RECOVERY ACT ADM</t>
  </si>
  <si>
    <t>ARRA SCHOOL IMPRV GRANT RECOVERY ACT AST</t>
  </si>
  <si>
    <t>057800</t>
  </si>
  <si>
    <t>ARRA IDEA GRANTS TO STATES PART B SEC 611</t>
  </si>
  <si>
    <t>IDEA SPECIAL ED RECOVERY ACT ASSISTANCE</t>
  </si>
  <si>
    <t>249710</t>
  </si>
  <si>
    <t>ARRA FIRST THINGS FIRST-EARLY LEARING STANDARDS</t>
  </si>
  <si>
    <t>ARRA-EARLY LEARNING STANDARS</t>
  </si>
  <si>
    <t>349580</t>
  </si>
  <si>
    <t>ARRA PARCC-SUPPORT FOR GOVERNING STATES YEAR 2</t>
  </si>
  <si>
    <t>ARRA PARCC-FLDOE STATE INCENTIVE GRANT</t>
  </si>
  <si>
    <t>449580</t>
  </si>
  <si>
    <t>PARCC-SUPPORT FOR GOVERNING STATES</t>
  </si>
  <si>
    <t>PARCC-ARRA-SFSF '14</t>
  </si>
  <si>
    <t>301081</t>
  </si>
  <si>
    <t>PERMANENT STATE COMMON SCHOOL FUND '13</t>
  </si>
  <si>
    <t>PERMANENT STATE COMMON SCHL FUND '13</t>
  </si>
  <si>
    <t>401081</t>
  </si>
  <si>
    <t>PERMANENT STATE COMMON SCHOOL FUND '14</t>
  </si>
  <si>
    <t>PERMANENT STATE COMMON SCHL FUND '14</t>
  </si>
  <si>
    <t>004809</t>
  </si>
  <si>
    <t>DESKTOP SOFTWARE &amp; NETWORK MTCE</t>
  </si>
  <si>
    <t>004815</t>
  </si>
  <si>
    <t>PRINT SHOP</t>
  </si>
  <si>
    <t>004816</t>
  </si>
  <si>
    <t>AETC-AZ EDUC TELECOMMUNICATIONS COOP</t>
  </si>
  <si>
    <t>004817</t>
  </si>
  <si>
    <t>TELECOMMUNICATIONS-INTERNET</t>
  </si>
  <si>
    <t>004820</t>
  </si>
  <si>
    <t>COMMUNICATIONS</t>
  </si>
  <si>
    <t>PRODUCTION SERVICES</t>
  </si>
  <si>
    <t>TELECONFERENCE FACILITIES DEV</t>
  </si>
  <si>
    <t>078400</t>
  </si>
  <si>
    <t>REACH</t>
  </si>
  <si>
    <t>178000</t>
  </si>
  <si>
    <t>MIS- INFRASTRUCTURE AND SOFTWARE MAINTENANCE</t>
  </si>
  <si>
    <t>IT NETWORK AND SOFTWARE MTCE</t>
  </si>
  <si>
    <t>IT NETWORK AND SOFTWARE MTCE-CHARGBACK</t>
  </si>
  <si>
    <t>178040</t>
  </si>
  <si>
    <t>STOCK PURCHASE</t>
  </si>
  <si>
    <t>STOCK PURCHASE-CHARGEBACK</t>
  </si>
  <si>
    <t>178080</t>
  </si>
  <si>
    <t>POSTAGE AND DELIVERY</t>
  </si>
  <si>
    <t>POSTAGE AND DELIVERY-CHARGEBACK</t>
  </si>
  <si>
    <t>278100</t>
  </si>
  <si>
    <t>278140</t>
  </si>
  <si>
    <t>278180</t>
  </si>
  <si>
    <t>378100</t>
  </si>
  <si>
    <t>378140</t>
  </si>
  <si>
    <t>378180</t>
  </si>
  <si>
    <t>478100</t>
  </si>
  <si>
    <t>478140</t>
  </si>
  <si>
    <t>478180</t>
  </si>
  <si>
    <t>578000</t>
  </si>
  <si>
    <t>MIS-INFRASTRUCTURE &amp; SOFTWARE MTCE- '05</t>
  </si>
  <si>
    <t>MIS-NETWORK &amp; SOFTWARE MTCE CHARGEBACK</t>
  </si>
  <si>
    <t>578040</t>
  </si>
  <si>
    <t>STOCK PURCHASE- '05</t>
  </si>
  <si>
    <t>STOCK PURCHASE-CHARGEBACK- '05</t>
  </si>
  <si>
    <t>578080</t>
  </si>
  <si>
    <t>POSTAGE &amp; DELIVERY- '05</t>
  </si>
  <si>
    <t>POSTAGE &amp; DELIVERY-CHARGEBACK- '05</t>
  </si>
  <si>
    <t>578350</t>
  </si>
  <si>
    <t>COPIER FUND- '05</t>
  </si>
  <si>
    <t>COPIER FUND-CHARGEBACK= '05</t>
  </si>
  <si>
    <t>COST ALLOCATION POOL - INDIRECT - '05</t>
  </si>
  <si>
    <t>COST ALLOCATION POOL- '05</t>
  </si>
  <si>
    <t>678000</t>
  </si>
  <si>
    <t>MIS- INFRASTRUCTURE</t>
  </si>
  <si>
    <t>MIS- INFRASTRUCTURE &amp; SOFTWARE MTCE-'06</t>
  </si>
  <si>
    <t>MIS- NETWORK &amp; SOFTWARE MTCE-CHARGEBACK</t>
  </si>
  <si>
    <t>678040</t>
  </si>
  <si>
    <t>STOCK PURCHASE- '06</t>
  </si>
  <si>
    <t>STOCK PURCHASE- 06</t>
  </si>
  <si>
    <t>STOCK PURCHASE-CHARGEBACK '06</t>
  </si>
  <si>
    <t>678080</t>
  </si>
  <si>
    <t>POSTAGE AND DELIVERY- '06</t>
  </si>
  <si>
    <t>POSTAGE AND DELIVERY-CHARGEBACK- '06</t>
  </si>
  <si>
    <t>678350</t>
  </si>
  <si>
    <t>COPIER FUND- '06</t>
  </si>
  <si>
    <t>COPIER FUND-CHARGEBACK- '06</t>
  </si>
  <si>
    <t>874000</t>
  </si>
  <si>
    <t>PUBLICATIONS REVOLVING FUND</t>
  </si>
  <si>
    <t>EARLY LEARNING STANDARDS</t>
  </si>
  <si>
    <t>ANNUAL REPORTS</t>
  </si>
  <si>
    <t>AT -RISK 7-12 BLUEPRINT FOR SUCCESS</t>
  </si>
  <si>
    <t>AIMS</t>
  </si>
  <si>
    <t>COMP GUIDELINES FOR EARLY CHILDHOOD</t>
  </si>
  <si>
    <t>COMP GUIDELINES FOR ENV ED</t>
  </si>
  <si>
    <t>DIRECTORY</t>
  </si>
  <si>
    <t>DROPOUT RATE STUDY</t>
  </si>
  <si>
    <t>FOOD &amp; NUTRITION PUBLICATIONS</t>
  </si>
  <si>
    <t>ESSENTIAL SKILLS/ACADEMIC STANDARDS</t>
  </si>
  <si>
    <t>EVERY STEP COUNTS</t>
  </si>
  <si>
    <t>GRADUATION RATE STUDY</t>
  </si>
  <si>
    <t>PARENT/COMMUNITY BOOKLET</t>
  </si>
  <si>
    <t>HUG BROCHURE</t>
  </si>
  <si>
    <t>STRATEGIES BILINGUAL</t>
  </si>
  <si>
    <t>24</t>
  </si>
  <si>
    <t>USFR'S</t>
  </si>
  <si>
    <t>29</t>
  </si>
  <si>
    <t>VOC ED PUBLICATIONS</t>
  </si>
  <si>
    <t>CHARTER SCHOOLS HANDBOOK</t>
  </si>
  <si>
    <t>AZ CRN</t>
  </si>
  <si>
    <t>USFR'S CHARTER SCHOOLS</t>
  </si>
  <si>
    <t>35</t>
  </si>
  <si>
    <t>PROFESSIONAL DEVELOPMENT OPPORTUNITY</t>
  </si>
  <si>
    <t>38</t>
  </si>
  <si>
    <t>CHARTER SCHOOLS PROGRESS EVALUATION</t>
  </si>
  <si>
    <t>50</t>
  </si>
  <si>
    <t>PUBLICATIONS POSTAGE &amp; HANDLING</t>
  </si>
  <si>
    <t>874100</t>
  </si>
  <si>
    <t>WORKSHOPS/CONFERENCE</t>
  </si>
  <si>
    <t>ACADEMIC SUPPORT CONFERENCE</t>
  </si>
  <si>
    <t>ALTERNATIVE EDUCATION WORKSHOP</t>
  </si>
  <si>
    <t>CERTIFICATION/HIGHLY QUALIFIED CONF ACCT</t>
  </si>
  <si>
    <t>STANDARDS ACADEMICS</t>
  </si>
  <si>
    <t>TELECONFERENCE MODEL SAGE SCHOOLS</t>
  </si>
  <si>
    <t>EXCEPTIONAL STUDENTS CONFERENCES</t>
  </si>
  <si>
    <t>ADULT EDUCATION STAE DIRECTORS</t>
  </si>
  <si>
    <t>CHILD NUTRITION WORKSHOP</t>
  </si>
  <si>
    <t>FAMILY LITERACY CONFERENCE</t>
  </si>
  <si>
    <t>TITLE 1-SMALL CONFERENCES</t>
  </si>
  <si>
    <t>INTERNAL TRAINING</t>
  </si>
  <si>
    <t>SCHOOL HEALTH PROGRAMS CONF/WORKSHOPS</t>
  </si>
  <si>
    <t>SCHOOL EFFECTIVENESS CONFERENCE</t>
  </si>
  <si>
    <t>EARLY CHILDHOOD EDUCATION TRAINING</t>
  </si>
  <si>
    <t>BEST PRACTICES/SCHL IMPROVEMENT WRKSHOPS</t>
  </si>
  <si>
    <t>CONFERENCE PROFESSIONAL DEVEL LEADACAD</t>
  </si>
  <si>
    <t>BEST PRACTICES-DISCIPLINE CONFERENCE</t>
  </si>
  <si>
    <t>RESTRUCTURING PLANNING TRAINING</t>
  </si>
  <si>
    <t>878010</t>
  </si>
  <si>
    <t>ATTORNEY GENERAL SETTLEMENT ACCOUNT</t>
  </si>
  <si>
    <t>ATTORNEY GENERAL'S SETTLEMENT-JH</t>
  </si>
  <si>
    <t>878710</t>
  </si>
  <si>
    <t>FOOD DISTRIBUTION OPERATION</t>
  </si>
  <si>
    <t>878740</t>
  </si>
  <si>
    <t>TEACHER CERTIFICATION</t>
  </si>
  <si>
    <t>TEACHER TESTING</t>
  </si>
  <si>
    <t>879010</t>
  </si>
  <si>
    <t>COST ALLOCATION POOL</t>
  </si>
  <si>
    <t>ADMINISTRATION</t>
  </si>
  <si>
    <t>ATTORNEY GENERAL SERVICES</t>
  </si>
  <si>
    <t>CENTRAL DISTRIBUTION</t>
  </si>
  <si>
    <t>PROCUREMENT OFFICE</t>
  </si>
  <si>
    <t>COPIER MACHINES</t>
  </si>
  <si>
    <t>EMPLOYEE ASSISTANCE</t>
  </si>
  <si>
    <t>FINANCIAL SERVICES</t>
  </si>
  <si>
    <t>GRANTS MANAGEMENT</t>
  </si>
  <si>
    <t>HUMAN RESOURCES</t>
  </si>
  <si>
    <t>STRATEGIC MANAGEMENT</t>
  </si>
  <si>
    <t>MAILROOM</t>
  </si>
  <si>
    <t>MEDIA SERVICES</t>
  </si>
  <si>
    <t>POSTAGE</t>
  </si>
  <si>
    <t>FACILITIES MANAGEMENT</t>
  </si>
  <si>
    <t>RESEARCH &amp; INFORMATION</t>
  </si>
  <si>
    <t>STRATEGIC PLANNING &amp; BUDGET</t>
  </si>
  <si>
    <t>SUPPLY ROOM</t>
  </si>
  <si>
    <t>NETWORK SERVICES</t>
  </si>
  <si>
    <t>971710</t>
  </si>
  <si>
    <t>ARS 15-702 HS EQUIVALENCY DIPLOMA FEES</t>
  </si>
  <si>
    <t>ADULT ED GED TESTING FEES</t>
  </si>
  <si>
    <t>ADULT ED GED COMMUNITY EXAMINERS</t>
  </si>
  <si>
    <t>004871</t>
  </si>
  <si>
    <t>FOOD DISTRIBUTION</t>
  </si>
  <si>
    <t>FOOD DISTRIBUTION SALVAGE</t>
  </si>
  <si>
    <t>000053</t>
  </si>
  <si>
    <t>VOCATIONAL EDUCATION-STATE</t>
  </si>
  <si>
    <t>GL CLOSE - ADDED GRANT BACK IN</t>
  </si>
  <si>
    <t>001100</t>
  </si>
  <si>
    <t>GSA OPERATIONS-OTHER OPERATING</t>
  </si>
  <si>
    <t>004000</t>
  </si>
  <si>
    <t>AIDS-CURRICULUM GUIDE</t>
  </si>
  <si>
    <t>AT-RISK 7-12 BLUEPRINT FOR SUCCESS</t>
  </si>
  <si>
    <t>AT-RISK K-3 BLUEPRINT FOR SUCCESS</t>
  </si>
  <si>
    <t>AZ-TAS</t>
  </si>
  <si>
    <t>BOOKSTARTS, LIBRARY</t>
  </si>
  <si>
    <t>COMPLIANCE REVIEW</t>
  </si>
  <si>
    <t>COMP GUIDELINES FOR EARY CHILDHOOD</t>
  </si>
  <si>
    <t>COMP HEALTH FOR ENV ED</t>
  </si>
  <si>
    <t>DEMOGRAPHIC FACIT IN ADULT &amp; CONTINU ED</t>
  </si>
  <si>
    <t>EDUCATIONAL GUIDELINES</t>
  </si>
  <si>
    <t>ESSENTIAL SKILLS</t>
  </si>
  <si>
    <t>IMPACT HANDBOOK-ADULT ED</t>
  </si>
  <si>
    <t>LEARNING YOUR RIGHTS &amp; ROLES IN SP ED</t>
  </si>
  <si>
    <t>MONITORING GUIDE</t>
  </si>
  <si>
    <t>PARENT PARTICIPATION</t>
  </si>
  <si>
    <t>POETRY ANTHOLOGY</t>
  </si>
  <si>
    <t>PRESCHOOL SP ED RESOURCE BOOK</t>
  </si>
  <si>
    <t>25</t>
  </si>
  <si>
    <t>PUZZLES, PATTERNS &amp; PATHWAYS</t>
  </si>
  <si>
    <t>READING ASSESSMENTS</t>
  </si>
  <si>
    <t>STRATEGIES-BILINGUAL</t>
  </si>
  <si>
    <t>TASK FORCE ON SCHOOL VIOLENCE</t>
  </si>
  <si>
    <t>VARIED PEOPLE</t>
  </si>
  <si>
    <t>VOC ED STATE PLAN</t>
  </si>
  <si>
    <t>WHAT STUDENTS KNOW/21ST CENTURY</t>
  </si>
  <si>
    <t>SCORING FORM ASSESSMENT</t>
  </si>
  <si>
    <t>VOC ED HANDBOOK</t>
  </si>
  <si>
    <t>37</t>
  </si>
  <si>
    <t>CERTIFICATION FORMS</t>
  </si>
  <si>
    <t>USFR'S-CHARTER SCHOOLS</t>
  </si>
  <si>
    <t>004100</t>
  </si>
  <si>
    <t>WORKSHOPS/CONFERENCES</t>
  </si>
  <si>
    <t>ARIZONA CAREER LADDER CONFERENCE</t>
  </si>
  <si>
    <t>AZ TEACHERS ACADEMEY-MATH &amp; SCIENCE</t>
  </si>
  <si>
    <t>AT RISK ACADEMY-1994</t>
  </si>
  <si>
    <t>COMPUTER WORKSHOP</t>
  </si>
  <si>
    <t>CH-1 STATE COORDINATION CONFERENCE</t>
  </si>
  <si>
    <t>1995 EARLY CHILDHOOD SPRING CONFERENCE</t>
  </si>
  <si>
    <t>ALTERNATIVE EDUCATION WORKSHOP #4</t>
  </si>
  <si>
    <t>ALTERNATIVE EDUCATION WORKSHOP #5</t>
  </si>
  <si>
    <t>ALTERNATIVE EDUCATION WORKSHOP 1996</t>
  </si>
  <si>
    <t>TELECONFERENCE-MODEL SAFE SCHOOLS</t>
  </si>
  <si>
    <t>CHILD FIND CONFERENCE</t>
  </si>
  <si>
    <t>ARIZONA LEADERSHIP ACADEMY</t>
  </si>
  <si>
    <t>40</t>
  </si>
  <si>
    <t>EDUCATION FINANCE SUMMIT</t>
  </si>
  <si>
    <t>42</t>
  </si>
  <si>
    <t>1995 ACADEMIC SUPPORT CONF</t>
  </si>
  <si>
    <t>COCHLEAR IMPLANT CONF/SP ED</t>
  </si>
  <si>
    <t>CHILDREN WITH BEHAVIORAL DISORDERS</t>
  </si>
  <si>
    <t>45</t>
  </si>
  <si>
    <t>ARIZONA LEADERSHIP ACADEMY-'96</t>
  </si>
  <si>
    <t>004801</t>
  </si>
  <si>
    <t>ADULT EDUCATION-JH</t>
  </si>
  <si>
    <t>004803</t>
  </si>
  <si>
    <t>004804</t>
  </si>
  <si>
    <t>004807</t>
  </si>
  <si>
    <t>SPECIAL EDUCATION EVALUATION REVIEW</t>
  </si>
  <si>
    <t>SPECIAL EDUCATION EVALUATION REVIEW-'95</t>
  </si>
  <si>
    <t>SPECIAL EDUCATION EVALUATION REVIEW-96</t>
  </si>
  <si>
    <t>004810</t>
  </si>
  <si>
    <t>FLINN FOUNDATION</t>
  </si>
  <si>
    <t>004825</t>
  </si>
  <si>
    <t>AMEAAC-AZ TELECOMMUNICATIONS COOP</t>
  </si>
  <si>
    <t>004828</t>
  </si>
  <si>
    <t>FINGERPRINTING-CERTIFICATION</t>
  </si>
  <si>
    <t>TEACHER CERT-FINGERPRINTING-ADMIN</t>
  </si>
  <si>
    <t>TEACHER CERT-FINGERPRINTING-DPS</t>
  </si>
  <si>
    <t>004870</t>
  </si>
  <si>
    <t>FINGERPRINTING-CHILD CARE</t>
  </si>
  <si>
    <t>004874</t>
  </si>
  <si>
    <t>GED/ADULT EDUCATION</t>
  </si>
  <si>
    <t>004875</t>
  </si>
  <si>
    <t>CHARTER SCHOOLS CERTIFICATION</t>
  </si>
  <si>
    <t>004882</t>
  </si>
  <si>
    <t>G &amp; F HERITAGE FUND-RESOURCE CENTER</t>
  </si>
  <si>
    <t>004901</t>
  </si>
  <si>
    <t>CONTRACTS OFFICE</t>
  </si>
  <si>
    <t>COPIER MACHINE</t>
  </si>
  <si>
    <t>PUBLIC INFORMATION OFFICE</t>
  </si>
  <si>
    <t>RESEARCH &amp; EVALUATION</t>
  </si>
  <si>
    <t>CONSTITUENT SERVICES</t>
  </si>
  <si>
    <t>IDEA-ASSISTANCE-'94</t>
  </si>
  <si>
    <t>IDEA-SUPPORT-ASSIST-'94</t>
  </si>
  <si>
    <t>081732</t>
  </si>
  <si>
    <t>PRESCHOOL GRANT-'93</t>
  </si>
  <si>
    <t>150000</t>
  </si>
  <si>
    <t>REVERSIONS</t>
  </si>
  <si>
    <t>ADULT EDUCATION-REVERSIONS</t>
  </si>
  <si>
    <t>ALCOHOL &amp; DRUG ABUSE-REVERSIONS</t>
  </si>
  <si>
    <t>CHAPTER 1-LEA-REVERSIONS</t>
  </si>
  <si>
    <t>CHAPTER 1-EVEN START-REVERSIONS</t>
  </si>
  <si>
    <t>CHAPTER 1-STATE OPERATED-REVERSIONS</t>
  </si>
  <si>
    <t>CHAPTER 2-BLOCK GRANT-REVERSIONS</t>
  </si>
  <si>
    <t>CONSUMER &amp; HOMEMAKING-REVERSIONS</t>
  </si>
  <si>
    <t>EMERGENCY IMMIGRANT-REVERSIONS</t>
  </si>
  <si>
    <t>FOREIGN LANGUAGE-REVERSIONS</t>
  </si>
  <si>
    <t>HOMELESS CHILDREN-REVERSIONS</t>
  </si>
  <si>
    <t>MIGRANT EDUCATION-REVERSIONS</t>
  </si>
  <si>
    <t>MULTI-DISTRICT OUTREACH-REVERSIONS</t>
  </si>
  <si>
    <t>PRESCHOOL GRANT-REVERSIONS</t>
  </si>
  <si>
    <t>PROGRAM IMPROVEMENT-REVERSIONS</t>
  </si>
  <si>
    <t>TITLE II-CRITICAL SKILLS-REVERSIONS</t>
  </si>
  <si>
    <t>VOC ED-TECH PREP-REVERSIONS</t>
  </si>
  <si>
    <t>VOC ED BASIC GRANTS-REVERSIONS</t>
  </si>
  <si>
    <t>51</t>
  </si>
  <si>
    <t>DAY CARE HOMES-REVERSIONS</t>
  </si>
  <si>
    <t>55</t>
  </si>
  <si>
    <t>SPECIAL MILK-REVERSIONS</t>
  </si>
  <si>
    <t>56</t>
  </si>
  <si>
    <t>SUMMER FOOD MEALS-REVERSIONS</t>
  </si>
  <si>
    <t>57</t>
  </si>
  <si>
    <t>SUMMER FOOD SPONSOR-REVERSIONS</t>
  </si>
  <si>
    <t>58</t>
  </si>
  <si>
    <t>SUMMER FOOD ADMIN-REVERSIONS</t>
  </si>
  <si>
    <t>59</t>
  </si>
  <si>
    <t>NET-REVERSIONS</t>
  </si>
  <si>
    <t>178050</t>
  </si>
  <si>
    <t>COPIER FUND</t>
  </si>
  <si>
    <t>COPIER FUND - CHARGEBACK</t>
  </si>
  <si>
    <t>190105</t>
  </si>
  <si>
    <t>TITLE I-LEA'S-'96  84.010</t>
  </si>
  <si>
    <t>TITLE I-LEA'S-'96</t>
  </si>
  <si>
    <t>TITLE 1 -LEA ADMIN-'96</t>
  </si>
  <si>
    <t>192766</t>
  </si>
  <si>
    <t>TITLE III-GOALS 2000-'96    84.276</t>
  </si>
  <si>
    <t>TITLE III-GOALS 2000-ST IMPROV PLAN-'96</t>
  </si>
  <si>
    <t>192815</t>
  </si>
  <si>
    <t>TITLE II-EISENHOWER PROF DEVELOP-'96</t>
  </si>
  <si>
    <t>EISENHOWER PROF DEVELOP-ADMIN-'96</t>
  </si>
  <si>
    <t>278050</t>
  </si>
  <si>
    <t>COPIER FUND-CHARGEBACK</t>
  </si>
  <si>
    <t>378050</t>
  </si>
  <si>
    <t>378250</t>
  </si>
  <si>
    <t>478250</t>
  </si>
  <si>
    <t>NET- ASSISTANCE - '95</t>
  </si>
  <si>
    <t>590034</t>
  </si>
  <si>
    <t>SUMMER FOOD-ADMINISTRATION-'95</t>
  </si>
  <si>
    <t>SUMMER FOOD ADMINISTRATION-'95</t>
  </si>
  <si>
    <t>590064</t>
  </si>
  <si>
    <t>CASH FOR COMMODITIES-CCFP-'95</t>
  </si>
  <si>
    <t>CCFP-CHILD CARE-CIL-'95</t>
  </si>
  <si>
    <t>CCFP-ADULT CARE-CIL-'95</t>
  </si>
  <si>
    <t>666666</t>
  </si>
  <si>
    <t>GRANT # CORRECTIONS</t>
  </si>
  <si>
    <t>66</t>
  </si>
  <si>
    <t>GSA-ADMINISTRATION-'97</t>
  </si>
  <si>
    <t>GSA-MANAGEMENT INFORMATION SYSTEM-'97</t>
  </si>
  <si>
    <t>GSA-CERTIFICATION-'97</t>
  </si>
  <si>
    <t>GSA-SCHOOL FINANCE-'97</t>
  </si>
  <si>
    <t>700051</t>
  </si>
  <si>
    <t>STATE BLOCK GRANT FOR VOCATIONAL EDUCATION</t>
  </si>
  <si>
    <t>STATE VOC ED BLOCK ADMINISTRATION-'97</t>
  </si>
  <si>
    <t>STATE VOC ED BLOCK-STUDENT ORG-'97</t>
  </si>
  <si>
    <t>760604</t>
  </si>
  <si>
    <t>SPECIAL EDUCATION-COMP SYSTEM OF PERSONNEL DEV</t>
  </si>
  <si>
    <t>SPECIAL EDUCATION (CSPD) ADMIN 97</t>
  </si>
  <si>
    <t>760675</t>
  </si>
  <si>
    <t>TITLE VI-INNOVATIVE ED PROG STRATEGIES     84.298</t>
  </si>
  <si>
    <t>VI-INNVTVE ED PROG STRAT-ASAP-'97</t>
  </si>
  <si>
    <t>777777</t>
  </si>
  <si>
    <t>NSF CHECKS</t>
  </si>
  <si>
    <t>780557</t>
  </si>
  <si>
    <t>VOC ED-TECH PREP EDUCATION-'97      84.243</t>
  </si>
  <si>
    <t>FED VOC ED-TECH PREP-'97</t>
  </si>
  <si>
    <t>790932</t>
  </si>
  <si>
    <t>SAE-'97</t>
  </si>
  <si>
    <t>EXCEPTIONAL STUDENTS PUBLICATIONS</t>
  </si>
  <si>
    <t>878150</t>
  </si>
  <si>
    <t>878280</t>
  </si>
  <si>
    <t>TEACHER CERTIFICATION FINGERPRINT-ADMIN</t>
  </si>
  <si>
    <t>179010</t>
  </si>
  <si>
    <t>COST ALLOCATION POOL-INDIRECT</t>
  </si>
  <si>
    <t>ADMINISTRATION-COST ALLOCATION</t>
  </si>
  <si>
    <t>CENTRAL DISTRIBUTION-COST ALLOCATION</t>
  </si>
  <si>
    <t>PROCUREMENT OFFICE-COST ALLOCATION</t>
  </si>
  <si>
    <t>SEVERANCE PAY-COST ALLOCATION</t>
  </si>
  <si>
    <t>EMPLOYEE ASSISTANCE-COST ALLOCATION</t>
  </si>
  <si>
    <t>ACCOUNTING-COST ALLOCATION</t>
  </si>
  <si>
    <t>GRANTS MANAGEMENT-COST ALLOCATION</t>
  </si>
  <si>
    <t>HUMAN RESOURCES-COST ALLOCATION</t>
  </si>
  <si>
    <t>MAILROOM-COST ALLOCATION</t>
  </si>
  <si>
    <t>FACILITIES MANAGMNT-COST ALLOCATION</t>
  </si>
  <si>
    <t>STRATEGIC PLANNING-COST ALLOCATION</t>
  </si>
  <si>
    <t>STRATEGIC PLAN AND BUDGET-COST ALLOC</t>
  </si>
  <si>
    <t>CONFERENCE ROOMS-COST ALLOCATION</t>
  </si>
  <si>
    <t>AUDIT RESOLUTION-COST ALLOCATION</t>
  </si>
  <si>
    <t>MIS-SUPPORT CENTER-COST ALLOCATION</t>
  </si>
  <si>
    <t>279100</t>
  </si>
  <si>
    <t>FACILITIES-COST ALLOCATION</t>
  </si>
  <si>
    <t>BUDGET AND PLANNING-COST ALLOC</t>
  </si>
  <si>
    <t>AUDIT-COST ALLOCATION</t>
  </si>
  <si>
    <t>NETWORK SERVICES-COST ALLOCATION</t>
  </si>
  <si>
    <t>379100</t>
  </si>
  <si>
    <t>479100</t>
  </si>
  <si>
    <t>679010</t>
  </si>
  <si>
    <t>COST ALLOCATION POOL-INDIRECT- '06</t>
  </si>
  <si>
    <t>PROCUREMENT-COST ALLOCATION- '06</t>
  </si>
  <si>
    <t>FINANCIAL SERVICES-COST ALLOCATION- '06</t>
  </si>
  <si>
    <t>DEPT OF ENVIRONMENTAL QUALITY</t>
  </si>
  <si>
    <t>000050</t>
  </si>
  <si>
    <t>WATER POLLUTION CONTROL  GROUNDWATER</t>
  </si>
  <si>
    <t>WATER POLLUTION CONTROL (GROUNDWATER)</t>
  </si>
  <si>
    <t>SFY96/97 WATER POLLUTION CTRL (GRDWTR)</t>
  </si>
  <si>
    <t>94</t>
  </si>
  <si>
    <t>WATER POLL CTRL(GRDWATER)</t>
  </si>
  <si>
    <t>SFY96/97 WATER POLL CTRL(GRDWATER)</t>
  </si>
  <si>
    <t>000060</t>
  </si>
  <si>
    <t>WATER POLLUTION CONTROL  SURFACE</t>
  </si>
  <si>
    <t>WATER POLL CTRL(SURF WTR)-STATE MATCH</t>
  </si>
  <si>
    <t>WATER POLLUTION CONTROL (SURFACE WATER)</t>
  </si>
  <si>
    <t>000070</t>
  </si>
  <si>
    <t>HAZARDOUS WASTE MANAGEMENT</t>
  </si>
  <si>
    <t>HAZARDOUS WASTE MGMT (RCRA) STATE MATCH</t>
  </si>
  <si>
    <t>HAZ WASTE MGMT (RCRA)-FED FAC COMPL ACT</t>
  </si>
  <si>
    <t>60</t>
  </si>
  <si>
    <t>HAZ WASTE MGMT (RCRA)-BORDER ENFORCEMENT</t>
  </si>
  <si>
    <t>HAZARDOUS WASTE MANAGEMENT (RCRA)</t>
  </si>
  <si>
    <t>000080</t>
  </si>
  <si>
    <t>HAZARDOUS MATERIAL EMERGENCY RESPONSE</t>
  </si>
  <si>
    <t>SUPERFUND-HAZ MATERIALS EMERGENCY RESP</t>
  </si>
  <si>
    <t>000100</t>
  </si>
  <si>
    <t>PASI</t>
  </si>
  <si>
    <t>SPRFD PRELIM SITE INVESTIGATION (PASI)</t>
  </si>
  <si>
    <t>000160</t>
  </si>
  <si>
    <t>SUPERFUND CORE PROGRAM</t>
  </si>
  <si>
    <t>SUPERFUND CORE PROGRAM-VOLUNTARY CLEANUP</t>
  </si>
  <si>
    <t>000170</t>
  </si>
  <si>
    <t>PUBLIC WATER SYSTEM SUPERVISION</t>
  </si>
  <si>
    <t>PUBLIC WATER SYSTEM SUPERVISION-MATCH</t>
  </si>
  <si>
    <t>PUBLIC WATER SYSTEM SUPERVISION PROG</t>
  </si>
  <si>
    <t>000240</t>
  </si>
  <si>
    <t>MULTI SITE MANAGEMENT ASSISTANCE (MSCA)</t>
  </si>
  <si>
    <t>SPRFD MULTI-SITE COOPERATIVE AGRMT(MSCA)</t>
  </si>
  <si>
    <t>000260</t>
  </si>
  <si>
    <t>WETLANDS II</t>
  </si>
  <si>
    <t>WETLANDS II STATE MATCH  25</t>
  </si>
  <si>
    <t>000300</t>
  </si>
  <si>
    <t>DEFENSE ENVIRONMENTAL RESTORATION PROGRAM</t>
  </si>
  <si>
    <t>DEFENSE ENVIRONMENTAL RESTORATION PROGRM</t>
  </si>
  <si>
    <t>000330</t>
  </si>
  <si>
    <t>NON POINT SOURCE IMPLEMENTATION II</t>
  </si>
  <si>
    <t>NON POINT SOURCE IMPLEM II S/M      40</t>
  </si>
  <si>
    <t>000340</t>
  </si>
  <si>
    <t>NON POINT SOURCE IMPLEMENTATION III</t>
  </si>
  <si>
    <t>NONPOINT SOURCE IMPLEMENTATION III-MATCH</t>
  </si>
  <si>
    <t>000380</t>
  </si>
  <si>
    <t>WETLANDS III</t>
  </si>
  <si>
    <t>WETLANDS III STATE MATCH</t>
  </si>
  <si>
    <t>000460</t>
  </si>
  <si>
    <t>NON POINT SOURCE IV</t>
  </si>
  <si>
    <t>NONPOINT SOURCE IV-DISCRETIONARY</t>
  </si>
  <si>
    <t>NONPOINT SOURCE IV-EDUCATION OUTREACH</t>
  </si>
  <si>
    <t>NONPOINT SOURCE IV-ED OUTREACH-MATCH</t>
  </si>
  <si>
    <t>NONPOINT SOURCE IV-BASE</t>
  </si>
  <si>
    <t>000470</t>
  </si>
  <si>
    <t>CLEAN LAKES III</t>
  </si>
  <si>
    <t>000480</t>
  </si>
  <si>
    <t>NPDES</t>
  </si>
  <si>
    <t>NPDES III</t>
  </si>
  <si>
    <t>000490</t>
  </si>
  <si>
    <t>HIGH RISK/HIGH PRIORITY</t>
  </si>
  <si>
    <t>HIGH RISK/HIGH PRIORITY-STATE MATCH</t>
  </si>
  <si>
    <t>000510</t>
  </si>
  <si>
    <t>ENVIRONMENTAL JUSTICE PROGRAM</t>
  </si>
  <si>
    <t>000520</t>
  </si>
  <si>
    <t>METHYL BROMIDE</t>
  </si>
  <si>
    <t>000670</t>
  </si>
  <si>
    <t>NON POINT SOURCE - WETLANDS V</t>
  </si>
  <si>
    <t>WETLANDS V STATE MATCH</t>
  </si>
  <si>
    <t>000690</t>
  </si>
  <si>
    <t>TOXIC SUBSTANCES CONTROL</t>
  </si>
  <si>
    <t>TOXIC SUBSTANCES CONTROL STATE MATCH</t>
  </si>
  <si>
    <t>000810</t>
  </si>
  <si>
    <t>PERFORMANCE PARTNERSHIP</t>
  </si>
  <si>
    <t>PERFORMANCE PARTNERSHIP-STATE MATCH</t>
  </si>
  <si>
    <t>000811</t>
  </si>
  <si>
    <t>PERFORMANCE PARTNERSHIP GRANT MATCH</t>
  </si>
  <si>
    <t>PERFORMANCE PARTNERSHIP MATCH</t>
  </si>
  <si>
    <t>000870</t>
  </si>
  <si>
    <t>104B3 MODEL PRIORITY SETTING SYSTEMS</t>
  </si>
  <si>
    <t>104B3 MODEL PRIORITY SETTING SYSTEMS-SM</t>
  </si>
  <si>
    <t>001000</t>
  </si>
  <si>
    <t>PESTICIDE PROGRAM</t>
  </si>
  <si>
    <t>001890</t>
  </si>
  <si>
    <t>AZ ENVIRONMENTAL PERFORMANCE TRACK PROGRAM</t>
  </si>
  <si>
    <t>AZ ENV PERFORMANCE TRACK PROG MATCH</t>
  </si>
  <si>
    <t>001940</t>
  </si>
  <si>
    <t>319 (H) NPS IMPLEMENTATION BASE IX</t>
  </si>
  <si>
    <t>319 (H) NPS IMPLEMENTATION BASE IX MATCH</t>
  </si>
  <si>
    <t>002020</t>
  </si>
  <si>
    <t>319 (H) NPS IMPLEMENTATION X GRANT</t>
  </si>
  <si>
    <t>319 (H) NPS IMPL X GRANT MATCH</t>
  </si>
  <si>
    <t>800010</t>
  </si>
  <si>
    <t>WQARF-PROGRAM ADMINISTRATION</t>
  </si>
  <si>
    <t>900923</t>
  </si>
  <si>
    <t>GYL923 PRIOR PERIOD GRANT</t>
  </si>
  <si>
    <t>999999</t>
  </si>
  <si>
    <t>DEFAULT GRANT # TO BE INVALID</t>
  </si>
  <si>
    <t>DEFAULT GRANT</t>
  </si>
  <si>
    <t>SPRFD-HAZ MATERIALS EMERGENCY RESP-MATCH</t>
  </si>
  <si>
    <t>000180</t>
  </si>
  <si>
    <t>PUBLIC WATER SYSTEM SUPERVISION CAP</t>
  </si>
  <si>
    <t>WATER SYSTEM SUPERVISION STATE MATCH</t>
  </si>
  <si>
    <t>000250</t>
  </si>
  <si>
    <t>WETLANDS</t>
  </si>
  <si>
    <t>WETLANDS STATE MATCH 25</t>
  </si>
  <si>
    <t>000320</t>
  </si>
  <si>
    <t>NON POINT SOURCE IMPLEMENTATION 205-J-5 II</t>
  </si>
  <si>
    <t>NON POINT SOURCE IMPEMP 205 J5 IIS/M40</t>
  </si>
  <si>
    <t>NPS IMPLEMENTATION PRESCOTT PROJECT SM50</t>
  </si>
  <si>
    <t>000430</t>
  </si>
  <si>
    <t>ARIZONA COMPARATIVE RISK</t>
  </si>
  <si>
    <t>ARIZONA COMPARATIVE RISK STATE MATCH</t>
  </si>
  <si>
    <t>000440</t>
  </si>
  <si>
    <t>HERITAGE FUND (GAME &amp; FISH)</t>
  </si>
  <si>
    <t>HERITAGE FUND DEQ MATCH</t>
  </si>
  <si>
    <t>000640</t>
  </si>
  <si>
    <t>BORDER FILM (ENVIRONMENTAL JUSTICE)</t>
  </si>
  <si>
    <t>ENV JUSTICE PROG (BORDER FILM) MATCH</t>
  </si>
  <si>
    <t>000730</t>
  </si>
  <si>
    <t>ARIZONA-TAIWAN ENVIRONMENTAL INITIATIVE</t>
  </si>
  <si>
    <t>ARIZONA-TAIWAN ENV INITIATIVE-STATE MATC</t>
  </si>
  <si>
    <t>000920</t>
  </si>
  <si>
    <t>DRINKING WATER - CAPACITY DEVELOPMENT</t>
  </si>
  <si>
    <t>DRINNKING WATER-CAPACITY DEVELOPMENT-SM</t>
  </si>
  <si>
    <t>001276</t>
  </si>
  <si>
    <t>SRF PWSS NONFEDERAL</t>
  </si>
  <si>
    <t>SRF PWSS IV- NON FED- STATE MATCH</t>
  </si>
  <si>
    <t>001530</t>
  </si>
  <si>
    <t>WTRSHD=BASED PLNG TECH ASST-UNIV OF ARIZ-ST MTCH</t>
  </si>
  <si>
    <t>WTRSHD=BASED PLNG TECH ASST-UNIV OF ARIZ</t>
  </si>
  <si>
    <t>001640</t>
  </si>
  <si>
    <t>US MEXICO BORDER-AZ SONORA ED &amp; OUTREACH PROJECT</t>
  </si>
  <si>
    <t>US MEXICO BORDER-AZ SONORA ED (ST MATCH)</t>
  </si>
  <si>
    <t>001800</t>
  </si>
  <si>
    <t>DWSRF FEDERAL</t>
  </si>
  <si>
    <t>PWSS - FEDERAL MATCH</t>
  </si>
  <si>
    <t>920001</t>
  </si>
  <si>
    <t>DRINKING WATER REVOLVING FUND-DRAGOON WATER CO</t>
  </si>
  <si>
    <t>DWRF - DRAGOON WATER COMPANY-STATE MATCH</t>
  </si>
  <si>
    <t>000040</t>
  </si>
  <si>
    <t>AIR POLLUTION PROGRAM</t>
  </si>
  <si>
    <t>AIR POLLUTION</t>
  </si>
  <si>
    <t>000042</t>
  </si>
  <si>
    <t>AIR POLLUTION CONTROL PROGRAM</t>
  </si>
  <si>
    <t>PHOTOCHEM ASSMT MONITORING SYS PAMS</t>
  </si>
  <si>
    <t>2220</t>
  </si>
  <si>
    <t>AIR POLLUTION-STATE MATCH</t>
  </si>
  <si>
    <t>800042</t>
  </si>
  <si>
    <t>AIR POLLUTION CONTROL PROGRAM MATCH</t>
  </si>
  <si>
    <t>AIR POLLUTION CONTROL PRGM MATCH</t>
  </si>
  <si>
    <t>HAZ WASTE MGMT (RCRA) STATE MATCH</t>
  </si>
  <si>
    <t>800112</t>
  </si>
  <si>
    <t>LUST CORRECTIVE ACTION - MATCH</t>
  </si>
  <si>
    <t>800192</t>
  </si>
  <si>
    <t>UST-LUST PREVENTION MATCH</t>
  </si>
  <si>
    <t>UST - LUST PREVENTION</t>
  </si>
  <si>
    <t>3330</t>
  </si>
  <si>
    <t>800071</t>
  </si>
  <si>
    <t>HAZARDOUS WASTE MANAGEMENT MATCH</t>
  </si>
  <si>
    <t>HAZARDOUS WASTE MANAGEMENT (RCRA) MATCH</t>
  </si>
  <si>
    <t>3401</t>
  </si>
  <si>
    <t>3406</t>
  </si>
  <si>
    <t>800811</t>
  </si>
  <si>
    <t>801800</t>
  </si>
  <si>
    <t>DWSRF FEDERAL MATCH</t>
  </si>
  <si>
    <t>PWSS FEDERAL - STATE MATCH</t>
  </si>
  <si>
    <t>805050</t>
  </si>
  <si>
    <t>319 (H) NPS XXIV PROJECT GRANT MATCH</t>
  </si>
  <si>
    <t>319 (H) NPS XXIV PROJECT GRANY MATCH</t>
  </si>
  <si>
    <t>3810</t>
  </si>
  <si>
    <t>804019</t>
  </si>
  <si>
    <t>WQARF - HELVETIA MINE SETTLEMENT</t>
  </si>
  <si>
    <t>4000</t>
  </si>
  <si>
    <t>001850</t>
  </si>
  <si>
    <t>WEST CAP SUPERFUND GRANT</t>
  </si>
  <si>
    <t>WEST CAP SUPERFUND GRANT MATCH</t>
  </si>
  <si>
    <t>580001</t>
  </si>
  <si>
    <t>AVIALL FACILITY CONSENT ORDER RP 64 09</t>
  </si>
  <si>
    <t>AVIALL SERVICES CONSENT ORDER RP 64 09</t>
  </si>
  <si>
    <t>580002</t>
  </si>
  <si>
    <t>M52 OU2 TREATMENT CONSENT DECREE</t>
  </si>
  <si>
    <t>4010</t>
  </si>
  <si>
    <t>805030</t>
  </si>
  <si>
    <t>319 (H) NPS IMPLEMENTATION XXII MATCH</t>
  </si>
  <si>
    <t>319 (H) NPS PROJ &amp; ACT GRANT I BASE- MAT</t>
  </si>
  <si>
    <t>4220</t>
  </si>
  <si>
    <t>SUPERPUMPER #2</t>
  </si>
  <si>
    <t>4316</t>
  </si>
  <si>
    <t>001880</t>
  </si>
  <si>
    <t>FY06 EXCHANGE NETWORK</t>
  </si>
  <si>
    <t>002050</t>
  </si>
  <si>
    <t>FY 08 EXCHANGE NETWEORK</t>
  </si>
  <si>
    <t>FY08 EXCHANGE NETWORK</t>
  </si>
  <si>
    <t>003080</t>
  </si>
  <si>
    <t>S ARIZONA PROJECT WEB BASED ASSESSMENT AND MGT TOO</t>
  </si>
  <si>
    <t>S AZ PROJECT WEB BASED ASSESSMENT AND MG</t>
  </si>
  <si>
    <t>003090</t>
  </si>
  <si>
    <t>FY 09 EXCHANGE NETWORK</t>
  </si>
  <si>
    <t>FY09 EXCHANGE NETWORK</t>
  </si>
  <si>
    <t>005000</t>
  </si>
  <si>
    <t>CAPACITY BLDG-STATES &amp; TRIBES</t>
  </si>
  <si>
    <t>005010</t>
  </si>
  <si>
    <t>FY2011 EXCHANGE NETWORK</t>
  </si>
  <si>
    <t>AIR POLLUTION-BORDER</t>
  </si>
  <si>
    <t>000950</t>
  </si>
  <si>
    <t>PM 2.5 MONITORING NETWORK-AIR 103</t>
  </si>
  <si>
    <t>001520</t>
  </si>
  <si>
    <t>STATE RESPONSE PROGRAM</t>
  </si>
  <si>
    <t>STATE AND TRIBAL RESPONSE PROGRAM</t>
  </si>
  <si>
    <t>001580</t>
  </si>
  <si>
    <t>CAA 103-NATL AIR TOXICS TRENDS SITE</t>
  </si>
  <si>
    <t>CAA 103-NAT'L AIR TOXICS TRENDS SITE</t>
  </si>
  <si>
    <t>8003</t>
  </si>
  <si>
    <t>000112</t>
  </si>
  <si>
    <t>LUST CORRECTIVE ACTION</t>
  </si>
  <si>
    <t>000192</t>
  </si>
  <si>
    <t>8004</t>
  </si>
  <si>
    <t>003010</t>
  </si>
  <si>
    <t>319 (H) NPS XX BASE PROJECTS GRANT</t>
  </si>
  <si>
    <t>319 (H) NPS XX INCREMENTAL GRANT</t>
  </si>
  <si>
    <t>003020</t>
  </si>
  <si>
    <t>106 WATER POLLUTION GRANT II</t>
  </si>
  <si>
    <t>004030</t>
  </si>
  <si>
    <t>319 (H) NPS IMPLEMENTATION XXI</t>
  </si>
  <si>
    <t>319 (H) NPS IMPLEMENTATION XXI BASE</t>
  </si>
  <si>
    <t>319 (H) NPS IMPLEMENTATION XXI INCREMENT</t>
  </si>
  <si>
    <t>004060</t>
  </si>
  <si>
    <t>NPS XI II IMPLEMENTATION</t>
  </si>
  <si>
    <t>NPS XIII IMPLEMENTATION</t>
  </si>
  <si>
    <t>004070</t>
  </si>
  <si>
    <t>NPS XX II PROJECT GRANT</t>
  </si>
  <si>
    <t>NPS XXII PROJECT GRANT BASE</t>
  </si>
  <si>
    <t>NPS XXII PROJECT GRANT INCREMENTAL</t>
  </si>
  <si>
    <t>004080</t>
  </si>
  <si>
    <t>604B XIII</t>
  </si>
  <si>
    <t>005020</t>
  </si>
  <si>
    <t>319 (H) NPS IMPLEMENTATION XXII</t>
  </si>
  <si>
    <t>319(H) NPS IMPLEMENTATION XXIIINCREMENT</t>
  </si>
  <si>
    <t>005030</t>
  </si>
  <si>
    <t>319 (H) NPS PROJ &amp; ACT GRANT I</t>
  </si>
  <si>
    <t>319(H) NPS PROJ &amp; ACT GRANT I BASE</t>
  </si>
  <si>
    <t>319(H) NPS PROJ &amp; ACT GRANT I INCREMENT</t>
  </si>
  <si>
    <t>005040</t>
  </si>
  <si>
    <t>106 WATER POLLUTION CONTROL</t>
  </si>
  <si>
    <t>005050</t>
  </si>
  <si>
    <t>319 (H) NPS XXIV PROJECT GRANT</t>
  </si>
  <si>
    <t>319(H) NPS XXIV PROJECT GRANT</t>
  </si>
  <si>
    <t>8005</t>
  </si>
  <si>
    <t>004040</t>
  </si>
  <si>
    <t>SCHOOL CHEMICAL MNGMT FOR ARIZONA BORDER SCHOOLS</t>
  </si>
  <si>
    <t>SCHOOL CHEMICAL MNGMT FOR ARIZONA BORDER</t>
  </si>
  <si>
    <t>005080</t>
  </si>
  <si>
    <t>BECC 2020 TECH ASSISTANCE-TOOL TO RECLAIM RESOURCE</t>
  </si>
  <si>
    <t>BECC 2020 TECH ASSISTANCE-TOOL TO RECLAI</t>
  </si>
  <si>
    <t>8071</t>
  </si>
  <si>
    <t>000071</t>
  </si>
  <si>
    <t>46</t>
  </si>
  <si>
    <t>HAZARDOUS WASTE MANAGEMENT (RCRA) BORDER</t>
  </si>
  <si>
    <t>48</t>
  </si>
  <si>
    <t>8101</t>
  </si>
  <si>
    <t>8241</t>
  </si>
  <si>
    <t>MULTI-SITE MANAGEMENT ASSISTANCE (MSCA)</t>
  </si>
  <si>
    <t>000302</t>
  </si>
  <si>
    <t>DEFENSE ENVIRONMENTAL RESTORATION PROGRA</t>
  </si>
  <si>
    <t>8302</t>
  </si>
  <si>
    <t>8811</t>
  </si>
  <si>
    <t>PWSS - FEDERAL-10% SET ASIDE</t>
  </si>
  <si>
    <t>001920</t>
  </si>
  <si>
    <t>DWSRF - WELLHEAD</t>
  </si>
  <si>
    <t>PWSS WELLHEAD - 15% SET ASIDE</t>
  </si>
  <si>
    <t>004090</t>
  </si>
  <si>
    <t>CLEAN WATER OPERATIONAL TECHNICAL ASSISTANCE</t>
  </si>
  <si>
    <t>OPERATIONAL TECHNICAL ASSISTANCE - 2% SE</t>
  </si>
  <si>
    <t>120350</t>
  </si>
  <si>
    <t>MYDEQ, E-LICENSING ISA WITH ADOA ASET</t>
  </si>
  <si>
    <t>WSP MEMBER MATCH</t>
  </si>
  <si>
    <t>648900</t>
  </si>
  <si>
    <t>WSP CAL/LENSCRAFTERS INC</t>
  </si>
  <si>
    <t>648950</t>
  </si>
  <si>
    <t>WSP WALGREENS SEP TRAINING AND SCHOLARSHIP FUNDS</t>
  </si>
  <si>
    <t>WSP WALGREENS SEP TRNG AND SCHOLARSHIP</t>
  </si>
  <si>
    <t>649700</t>
  </si>
  <si>
    <t>WSP SCHOLARSHIP PROGRAM HOME DEPOT</t>
  </si>
  <si>
    <t>2233</t>
  </si>
  <si>
    <t>000404</t>
  </si>
  <si>
    <t>CFA FFY 13</t>
  </si>
  <si>
    <t>CFA FFY 11</t>
  </si>
  <si>
    <t>090017</t>
  </si>
  <si>
    <t>CFA SUPP FFY 09</t>
  </si>
  <si>
    <t>CFA SUPP FY 09</t>
  </si>
  <si>
    <t>090083</t>
  </si>
  <si>
    <t>CFA FFY 09</t>
  </si>
  <si>
    <t>090093</t>
  </si>
  <si>
    <t>CFA HAZARD FFY 09</t>
  </si>
  <si>
    <t>100064</t>
  </si>
  <si>
    <t>CFA HAZARD FFY 10</t>
  </si>
  <si>
    <t>100065</t>
  </si>
  <si>
    <t>CFA  FFY 10</t>
  </si>
  <si>
    <t>100080</t>
  </si>
  <si>
    <t>FORESTRY LEGACY SAN PEDRO FFY 10</t>
  </si>
  <si>
    <t>FOREST LEGACY PROGRAM- SAN PEDRO FFY 10</t>
  </si>
  <si>
    <t>110075</t>
  </si>
  <si>
    <t>110084</t>
  </si>
  <si>
    <t>FORESTRY LEGACY ADMINISTRATION</t>
  </si>
  <si>
    <t>FOREST LEGACY ADMINISTRATION</t>
  </si>
  <si>
    <t>110091</t>
  </si>
  <si>
    <t>CFA HAZARD FFY 11</t>
  </si>
  <si>
    <t>120047</t>
  </si>
  <si>
    <t>CFA FFY 12</t>
  </si>
  <si>
    <t>120052</t>
  </si>
  <si>
    <t>CFA HAZARD FFY 12</t>
  </si>
  <si>
    <t>120061</t>
  </si>
  <si>
    <t>USDA FS-FOREST PRODUCTS LABORATORY</t>
  </si>
  <si>
    <t>USDA FS-FOREST PRODUCTS LABORATORY FY12</t>
  </si>
  <si>
    <t>130003</t>
  </si>
  <si>
    <t>BLM FFY 13 HAZARD MIT PROJECTS</t>
  </si>
  <si>
    <t>130060</t>
  </si>
  <si>
    <t>BLM FFY 13 YUMA FIELD OFFICE VEGETATION PROJECT</t>
  </si>
  <si>
    <t>BLM FFY 13 YUMA FIELD OFF VEG PROJECT</t>
  </si>
  <si>
    <t>130087</t>
  </si>
  <si>
    <t>CFA HAZARD FFY 13</t>
  </si>
  <si>
    <t>130094</t>
  </si>
  <si>
    <t>GAME AND FISH DEPARTMENT</t>
  </si>
  <si>
    <t>004558</t>
  </si>
  <si>
    <t>FCQ ROOSEVELT LK GOOSE MITIGATION PROJECT</t>
  </si>
  <si>
    <t>FCQ ROOSEVELT-LK GOOSE FORAGE MITIGATION</t>
  </si>
  <si>
    <t>001570</t>
  </si>
  <si>
    <t>DESERT BIGHORN SHEEP SURVEY</t>
  </si>
  <si>
    <t>DESERT BIG HORN SHEEP SURVEY</t>
  </si>
  <si>
    <t>001741</t>
  </si>
  <si>
    <t>SONORAN PRONGHORN SVY CABEZA PRIETA</t>
  </si>
  <si>
    <t>SON PRONGHRON SVY CABEZA PRIETA</t>
  </si>
  <si>
    <t>002302</t>
  </si>
  <si>
    <t>GLEN CANYON ENVIRONMENTAL STUDIES</t>
  </si>
  <si>
    <t>003102</t>
  </si>
  <si>
    <t>WATERCRAFT TRAINING CG</t>
  </si>
  <si>
    <t>004306</t>
  </si>
  <si>
    <t>MUMME FARM</t>
  </si>
  <si>
    <t>004316</t>
  </si>
  <si>
    <t>SONORAN PRONGHRON MONITORING</t>
  </si>
  <si>
    <t>SONORAN PRONGHORN MONITORING</t>
  </si>
  <si>
    <t>004592</t>
  </si>
  <si>
    <t>FARM BILL 2002 PROGRAMS</t>
  </si>
  <si>
    <t>005530</t>
  </si>
  <si>
    <t>BALD EAGLE SURVEYS</t>
  </si>
  <si>
    <t>005539</t>
  </si>
  <si>
    <t>BALD EAGLE NESTWATCH PROGRAM</t>
  </si>
  <si>
    <t>005550</t>
  </si>
  <si>
    <t>SONORAN DESERT TORTOISE STUDY</t>
  </si>
  <si>
    <t>SONORAN DESERT TORTOISE STUDY BLM</t>
  </si>
  <si>
    <t>005586</t>
  </si>
  <si>
    <t>BLM/BALD EAGLE NESTWATCH PROGRAM</t>
  </si>
  <si>
    <t>BLM/ BALD EAGLE NESTWATCH  PROGRAM</t>
  </si>
  <si>
    <t>005616</t>
  </si>
  <si>
    <t>BALD EAGLE NEST WATCH PROGRAM</t>
  </si>
  <si>
    <t>005619</t>
  </si>
  <si>
    <t>MEXICAN WOLF REESTABLISHMENT</t>
  </si>
  <si>
    <t>005638</t>
  </si>
  <si>
    <t>FCN YPG PARTNERS IN FLIGHT</t>
  </si>
  <si>
    <t>005667</t>
  </si>
  <si>
    <t>VASEYS PARADISE MONITORING</t>
  </si>
  <si>
    <t>006058</t>
  </si>
  <si>
    <t>KOFA WILDLIFE BIG HORN SHEEP SURVEY</t>
  </si>
  <si>
    <t>006140</t>
  </si>
  <si>
    <t>FLAT TAILED HORNED LIZARD DEMOGRAPHIC MONITORING</t>
  </si>
  <si>
    <t>FLAT TAILED HORNED LIZARD DEMO MONITORNG</t>
  </si>
  <si>
    <t>006157</t>
  </si>
  <si>
    <t>BUBBLING PONDS HATCHERY INFRASTRUCTURE &amp; STOCKING</t>
  </si>
  <si>
    <t>BUBBLING PONDS HATCHERY INFRASTRUCTURE &amp;</t>
  </si>
  <si>
    <t>006187</t>
  </si>
  <si>
    <t>006282</t>
  </si>
  <si>
    <t>BAT MONITORING ON CAMP NAVAJO</t>
  </si>
  <si>
    <t>006378</t>
  </si>
  <si>
    <t>O&amp;M QUIGLEY WILDLIFE AREA</t>
  </si>
  <si>
    <t>006487</t>
  </si>
  <si>
    <t>AZ STRIP WILDLIFE CATCHMENT RECONSTRUCTION</t>
  </si>
  <si>
    <t>AZ STRIP WILDLIFE CATCHMENT RECONSTRUCTN</t>
  </si>
  <si>
    <t>006491</t>
  </si>
  <si>
    <t>SC WMN WAFWA GRASSLAND COORDINATOR</t>
  </si>
  <si>
    <t>006502</t>
  </si>
  <si>
    <t>SC FOR2 COCONINO COUNTY COST SHARE</t>
  </si>
  <si>
    <t>006561</t>
  </si>
  <si>
    <t>YPG BIGHORN WATER DEVELOPMENT</t>
  </si>
  <si>
    <t>006574</t>
  </si>
  <si>
    <t>SC DV BLM CENTRAL GRASSLANDS FUNDS</t>
  </si>
  <si>
    <t>006608</t>
  </si>
  <si>
    <t>DESERT BIGHORN SHEEP HIGHWAY PERMEABILITY ON US-93</t>
  </si>
  <si>
    <t>DESERT BIGHORN SHEEP HIGHWAY PERMEABILIT</t>
  </si>
  <si>
    <t>006636</t>
  </si>
  <si>
    <t>HUNTING HERITAGE PARTNERSHIP MENTORING PROGRAM CAM</t>
  </si>
  <si>
    <t>HUNTING HERITAGE PARTNRSHP MENTORING PRO</t>
  </si>
  <si>
    <t>006647</t>
  </si>
  <si>
    <t>APACHE TROUT KEYSTONE INITIATIVE 10.683</t>
  </si>
  <si>
    <t>006648</t>
  </si>
  <si>
    <t>APACHE TROUT KEYSTONE INITIATIVE 15.608</t>
  </si>
  <si>
    <t>006689</t>
  </si>
  <si>
    <t>ABANDONED MINE BAT SURVEY</t>
  </si>
  <si>
    <t>006699</t>
  </si>
  <si>
    <t>TURKEY MOVEMENTS &amp; HABITAT USE ON CAMP NAVAJO</t>
  </si>
  <si>
    <t>TURKEY MOVE &amp; HAB USE ON CAP NAVAJO</t>
  </si>
  <si>
    <t>006712</t>
  </si>
  <si>
    <t>WENIMA WILDLIFE AREA LCR RESTORATION</t>
  </si>
  <si>
    <t>WENIMA WILDLIFE ARE LCR RESTORATION</t>
  </si>
  <si>
    <t>006714</t>
  </si>
  <si>
    <t>ARIZONA STRIP MULTI YEAR WATER DEVELOPMENT REHAB</t>
  </si>
  <si>
    <t>ARIZONA STRIP MULTI YEAR WATER DEV REHAB</t>
  </si>
  <si>
    <t>006715</t>
  </si>
  <si>
    <t>COOPERATIVE WILDLIFE HABITAT MANAGEMENT</t>
  </si>
  <si>
    <t>006732</t>
  </si>
  <si>
    <t>BLM STATEWIDE MAINTENANCE</t>
  </si>
  <si>
    <t>006743</t>
  </si>
  <si>
    <t>DESERT TORTOISE CROSSING STRUCTURES ON SR87</t>
  </si>
  <si>
    <t>DESERT TORTOISE CROSSING STRUCTURES SR87</t>
  </si>
  <si>
    <t>006745</t>
  </si>
  <si>
    <t>AZ BALD EAGLE MANAGEMENT PROGRAM</t>
  </si>
  <si>
    <t>006763</t>
  </si>
  <si>
    <t>SAFE OHV USER PROGRAM</t>
  </si>
  <si>
    <t>006767</t>
  </si>
  <si>
    <t>BLACK TAILED PRAIRIE DOG RESTORATION &amp; MONITORING</t>
  </si>
  <si>
    <t>BLACK TAILED PRAIRIE DOG RESTR &amp; MNTR</t>
  </si>
  <si>
    <t>006844</t>
  </si>
  <si>
    <t>CONDOR LEAD REDUCTION</t>
  </si>
  <si>
    <t>006845</t>
  </si>
  <si>
    <t>LOWER VIRGIN RIVER FISH PROJECT</t>
  </si>
  <si>
    <t>006847</t>
  </si>
  <si>
    <t>SONORAN PRONGHORN MANAGEMENT</t>
  </si>
  <si>
    <t>006856</t>
  </si>
  <si>
    <t>PARTNER GRANTS</t>
  </si>
  <si>
    <t>006861</t>
  </si>
  <si>
    <t>WESTLAND RESOURCES BAT SURVEY ABANDONED MINES</t>
  </si>
  <si>
    <t>WESTLAND RESOURCES BAT SURVEY ABANDONED</t>
  </si>
  <si>
    <t>006863</t>
  </si>
  <si>
    <t>STATUS AND DISTRIBUTTION OF LECONTES THRASHERS</t>
  </si>
  <si>
    <t>STATUS AND DISTRIBUTION OF LECONTES THRA</t>
  </si>
  <si>
    <t>006870</t>
  </si>
  <si>
    <t>TUCSON SHOVEL NOSED SNAKE PROJECT PINAL/PICACHO</t>
  </si>
  <si>
    <t>TUCSON SHOVEL NOSED SNAKE PINAL/PICACHO</t>
  </si>
  <si>
    <t>006874</t>
  </si>
  <si>
    <t>SDNM LIONS</t>
  </si>
  <si>
    <t>006880</t>
  </si>
  <si>
    <t>CONDOR LEAD REDUCTION CCS</t>
  </si>
  <si>
    <t>006881</t>
  </si>
  <si>
    <t>OCCUPANCY SURVEYS FOR FLAT TAILED HORNED LIZARDS</t>
  </si>
  <si>
    <t>OCCUPANCY SURVEYS FOR FLAT TAILED HORNED</t>
  </si>
  <si>
    <t>006897</t>
  </si>
  <si>
    <t>VOLUNTARY PUBLIC ACCESS</t>
  </si>
  <si>
    <t>006901</t>
  </si>
  <si>
    <t>LOWLAND LEOPARD FROG &amp; CO RIVER TOAD PROJECT MSCP</t>
  </si>
  <si>
    <t>LOWLAND LEOPARD FROG &amp; CO RIVER TOAD PRJ</t>
  </si>
  <si>
    <t>006902</t>
  </si>
  <si>
    <t>YELLOW/RED BAT PROJECT</t>
  </si>
  <si>
    <t>006906</t>
  </si>
  <si>
    <t>AIS HAVASU GRANT</t>
  </si>
  <si>
    <t>006922</t>
  </si>
  <si>
    <t>MULE DEER AERIAL SURVEY ON YPG</t>
  </si>
  <si>
    <t>006928</t>
  </si>
  <si>
    <t>LEGACY SENSITIVE BAT HABITAT PROJECT</t>
  </si>
  <si>
    <t>006933</t>
  </si>
  <si>
    <t>PIMA COUNTY CONNECTIVITY ASSESSMENT</t>
  </si>
  <si>
    <t>006935</t>
  </si>
  <si>
    <t>LEE VALLEY CREEK FISH PASSAGE PROJECT</t>
  </si>
  <si>
    <t>006936</t>
  </si>
  <si>
    <t>GILA TROUT RESTORATION WESTERN NATIVE TROUT INITIA</t>
  </si>
  <si>
    <t>GILA TROUT REST WEST NATIVE TROUT INITIA</t>
  </si>
  <si>
    <t>006937</t>
  </si>
  <si>
    <t>BLM ACCESS FUNDING</t>
  </si>
  <si>
    <t>006948</t>
  </si>
  <si>
    <t>SRP AQUATIC SPECIES MONITORING</t>
  </si>
  <si>
    <t>006951</t>
  </si>
  <si>
    <t>WIFL ON SAN PEDRO AT BHP</t>
  </si>
  <si>
    <t>006953</t>
  </si>
  <si>
    <t>LESSER LONG NOSED BAT TOWER PROJECT</t>
  </si>
  <si>
    <t>006956</t>
  </si>
  <si>
    <t>KOFA CAPTIVE PEN INFRASTRACTURE</t>
  </si>
  <si>
    <t>006957</t>
  </si>
  <si>
    <t>MOUNTAIN LION CONNECTIVITY IN WHITE TANK MOUNTAINS</t>
  </si>
  <si>
    <t>MOUNTAIN LION CONNECTIVITY IN WHITE TANK</t>
  </si>
  <si>
    <t>006961</t>
  </si>
  <si>
    <t>BLACK TAILED PRAIRIE DOG RESTORATION MONITORING II</t>
  </si>
  <si>
    <t>BLACK TAILED PRAIRIE DOG REST MONITOR II</t>
  </si>
  <si>
    <t>006963</t>
  </si>
  <si>
    <t>EVAL OF I-17 WL FENCING RETROFIT</t>
  </si>
  <si>
    <t>007514</t>
  </si>
  <si>
    <t>GRAND CANYON BACKWATER SURVEY</t>
  </si>
  <si>
    <t>007518</t>
  </si>
  <si>
    <t>FCR YPG WATERHOLE</t>
  </si>
  <si>
    <t>007529</t>
  </si>
  <si>
    <t>NAU FOREST RESTORATION</t>
  </si>
  <si>
    <t>007534</t>
  </si>
  <si>
    <t>CACTUS FERRUGINOUS PYGMY-OWL RESEARCH</t>
  </si>
  <si>
    <t>007537</t>
  </si>
  <si>
    <t>MONITOR RAINBOW TROUT IN GLEN CANYON LEES FERRY RE</t>
  </si>
  <si>
    <t>MONITOR RAINBOW TROUT IN GLEN CANYON LEE</t>
  </si>
  <si>
    <t>007545</t>
  </si>
  <si>
    <t>FISHERIES MONITORING</t>
  </si>
  <si>
    <t>007599</t>
  </si>
  <si>
    <t>EVALUATION OF I-17 WILDLIFE CROSSING</t>
  </si>
  <si>
    <t>007622</t>
  </si>
  <si>
    <t>SRP/AGFD ARLINGTON WILDLIFE AREA HABITAT ENHANCMNT</t>
  </si>
  <si>
    <t>SRP/AGFD ARLINGTON WLDLF AREA HBTAT ENCH</t>
  </si>
  <si>
    <t>007623</t>
  </si>
  <si>
    <t>CAP FUNDS TRANSFER PROGRAM</t>
  </si>
  <si>
    <t>007633</t>
  </si>
  <si>
    <t>AZ BALD EAGLE MGMT PROGRAM</t>
  </si>
  <si>
    <t>007638</t>
  </si>
  <si>
    <t>BIRD SURVEYS ON CAMP NAVAJO</t>
  </si>
  <si>
    <t>007639</t>
  </si>
  <si>
    <t>BALD EAGLE MONITORING ON CAMP NAVAJO</t>
  </si>
  <si>
    <t>007640</t>
  </si>
  <si>
    <t>RAZORBACK SUCKER PRODUCTION &amp; BUBBLING PONDS HATCH</t>
  </si>
  <si>
    <t>RAZORBACK SUCKER PRODUCTION &amp; BB PONDS</t>
  </si>
  <si>
    <t>007648</t>
  </si>
  <si>
    <t>ELK MOVEMENTS ON CAMP NAVAJO</t>
  </si>
  <si>
    <t>007676</t>
  </si>
  <si>
    <t>AVIAN INFLUENZA WILD MIGRATORY BIRDS</t>
  </si>
  <si>
    <t>007680</t>
  </si>
  <si>
    <t>FLORENCE MIL RES SURVEY SHOVEL NOSED SNAKE</t>
  </si>
  <si>
    <t>FLORENCE MIL RES SURVEY SHOVEL NOSED SNA</t>
  </si>
  <si>
    <t>009643</t>
  </si>
  <si>
    <t>YUMA PROVING GROUNDS CATCHMENTS</t>
  </si>
  <si>
    <t>YUMA PROVING GROUND CATCHMENTS</t>
  </si>
  <si>
    <t>050012</t>
  </si>
  <si>
    <t>DRY LAKE WIND AND PRONGHORN PROJECT</t>
  </si>
  <si>
    <t>050015</t>
  </si>
  <si>
    <t>DESERT TORTOISE MOVEMENT PATTERNS</t>
  </si>
  <si>
    <t>050017</t>
  </si>
  <si>
    <t>APACHE TROUT HABITAT INITIATIVE FS</t>
  </si>
  <si>
    <t>050018</t>
  </si>
  <si>
    <t>APACHE TROUT HABITAT INITIATIVE FWS</t>
  </si>
  <si>
    <t>050019</t>
  </si>
  <si>
    <t>HABITAT AND DISTRIBUTION OF BAND TAILED PIGEONS</t>
  </si>
  <si>
    <t>HABITAT AND DIST OF BAND TAILED PIGEONS</t>
  </si>
  <si>
    <t>050022</t>
  </si>
  <si>
    <t>USFWS PARTNERS FOR WILDLIFE</t>
  </si>
  <si>
    <t>050026</t>
  </si>
  <si>
    <t>NFWF GRASSLANDS CHIRICAHUA LEOPARD FROG BLM</t>
  </si>
  <si>
    <t>NFWF GRSLNDS CHIRICAHUA LEOPARD FROG BLM</t>
  </si>
  <si>
    <t>050027</t>
  </si>
  <si>
    <t>NFWF GRASSLANDS CHIRICAHUA LEOPARD FROG FS</t>
  </si>
  <si>
    <t>NFWF GRSLNDS CHIRICAHUA LEOPARD FROG FS</t>
  </si>
  <si>
    <t>050028</t>
  </si>
  <si>
    <t>TORTOISE SURVEYS BUCKEYE</t>
  </si>
  <si>
    <t>050029</t>
  </si>
  <si>
    <t>TORTOISE SURVEYS CASA GRANDE</t>
  </si>
  <si>
    <t>050031</t>
  </si>
  <si>
    <t>MCDOWELL PRESERVE CORRIDOR STUDY</t>
  </si>
  <si>
    <t>050034</t>
  </si>
  <si>
    <t>NRCS SOUTH</t>
  </si>
  <si>
    <t>050036</t>
  </si>
  <si>
    <t>SAGUARO CANYON LAKES DOCK RENOVATION PROJECT</t>
  </si>
  <si>
    <t>SAGUARO CANYON LAKES DOCK RENOVATION PRO</t>
  </si>
  <si>
    <t>050037</t>
  </si>
  <si>
    <t>OHV SAFETY MOVIE GRANT</t>
  </si>
  <si>
    <t>050038</t>
  </si>
  <si>
    <t>PENA BLANCA LAKE FISHING DOCK AND FISH STOCKING</t>
  </si>
  <si>
    <t>PENA BLANCA LAKE FISHING DOCK AND STKING</t>
  </si>
  <si>
    <t>050040</t>
  </si>
  <si>
    <t>SRLCC AZ DECISION SUPPORT FOR CRUCIAL HABITATS</t>
  </si>
  <si>
    <t>SRLCC AZ DECISION SUPPORT FOR CRUCIAL HA</t>
  </si>
  <si>
    <t>050044</t>
  </si>
  <si>
    <t>BLM SONORAN BREEDING BIRD MONITORING</t>
  </si>
  <si>
    <t>050045</t>
  </si>
  <si>
    <t>BMGR WEST SONORAN BREEDING BIRD MONITORING</t>
  </si>
  <si>
    <t>BMGR WEST SONORAN BREEDING BIRD MONITORI</t>
  </si>
  <si>
    <t>050047</t>
  </si>
  <si>
    <t>AMERICAN EAGLE GRANT</t>
  </si>
  <si>
    <t>050048</t>
  </si>
  <si>
    <t>BLM AZ STATEWIDE DATA MANAAGEMENT</t>
  </si>
  <si>
    <t>BLM AZ STATEWIDE DATA MANAGEMENT</t>
  </si>
  <si>
    <t>050050</t>
  </si>
  <si>
    <t>TWIN PEAKS WILDLIFE MONITORING</t>
  </si>
  <si>
    <t>050051</t>
  </si>
  <si>
    <t>YPG SENSITIVE SPECIES</t>
  </si>
  <si>
    <t>050052</t>
  </si>
  <si>
    <t>WILDLIFE MONITORING SONORAN SOLAR PROJECT</t>
  </si>
  <si>
    <t>WILDLIFE MONITORING SONORAN SOLAR PROJEC</t>
  </si>
  <si>
    <t>050054</t>
  </si>
  <si>
    <t>MIDDLE WALLACE POND RENOVATION</t>
  </si>
  <si>
    <t>050055</t>
  </si>
  <si>
    <t>ELECTROFISH RAINBOW TROUT PARIA RIVER BADGER RAPID</t>
  </si>
  <si>
    <t>ELECTROFISH RAINBOW TROUT PARIA RIVER BA</t>
  </si>
  <si>
    <t>050059</t>
  </si>
  <si>
    <t>NFF WOODY RIDGE PROJECT</t>
  </si>
  <si>
    <t>050060</t>
  </si>
  <si>
    <t>SMITH MESA THINNING</t>
  </si>
  <si>
    <t>050061</t>
  </si>
  <si>
    <t>NRA SCTP</t>
  </si>
  <si>
    <t>050062</t>
  </si>
  <si>
    <t>PINETOP POND AND WETLAND</t>
  </si>
  <si>
    <t>050065</t>
  </si>
  <si>
    <t>RAC2011 UPPER VERDE RIVER WILDLIFE</t>
  </si>
  <si>
    <t>050066</t>
  </si>
  <si>
    <t>RAZORBACK AND BONYTAIL PREDATOR AVOIDANCE PROJECT</t>
  </si>
  <si>
    <t>RZRBK AND BNYTL PREDATOR AVOID PROJECT</t>
  </si>
  <si>
    <t>050070</t>
  </si>
  <si>
    <t>US93 LONG TERM MONITORING PROJECT</t>
  </si>
  <si>
    <t>050071</t>
  </si>
  <si>
    <t>SONORAN PRONGHORN RECOVERY PROJECTS</t>
  </si>
  <si>
    <t>050072</t>
  </si>
  <si>
    <t>QUIGLEY WA HABITAT ENHANCEMENT PROJECT</t>
  </si>
  <si>
    <t>050073</t>
  </si>
  <si>
    <t>TIGER SALAMANDER SURVEYS E FOOTHILLS PATAGONIA MTN</t>
  </si>
  <si>
    <t>TIGER SALAMANDER SURV FTHLS PATAGONIA MT</t>
  </si>
  <si>
    <t>050074</t>
  </si>
  <si>
    <t>FT HUACHUCA W/L SURVEYS AND MONITORING PROJECTS</t>
  </si>
  <si>
    <t>FT HUACHUCA W/L SURVEYS AND MONITORING</t>
  </si>
  <si>
    <t>050075</t>
  </si>
  <si>
    <t>LLN/MLN BAT ROOST PROTECTION PROJECT</t>
  </si>
  <si>
    <t>050076</t>
  </si>
  <si>
    <t>USMC SONORAN PRONGHORN RECOVERY PROJECTS</t>
  </si>
  <si>
    <t>050077</t>
  </si>
  <si>
    <t>MONITOR NATIVE FISH IN GILA RIVER BASIN</t>
  </si>
  <si>
    <t>050078</t>
  </si>
  <si>
    <t>SHIKAR SAFARI CLUB FIRST TIME EVENTS AND CAMPS</t>
  </si>
  <si>
    <t>SHIKAR SAFARI CLUB FIRST TIME EVENTS</t>
  </si>
  <si>
    <t>050079</t>
  </si>
  <si>
    <t>AVIAN DISEASE MANAGEMENT</t>
  </si>
  <si>
    <t>050080</t>
  </si>
  <si>
    <t>AGFD THE COOL RANGE FOR SUMMER FUN</t>
  </si>
  <si>
    <t>AFGD THE COOL RANGE FOR SUMMER FUN</t>
  </si>
  <si>
    <t>050081</t>
  </si>
  <si>
    <t>OUTSTANDING FWS WOLF CONTRACT FUNDS</t>
  </si>
  <si>
    <t>050082</t>
  </si>
  <si>
    <t>AQUATIC INVASIVE SPP SPECIALIST - GRANT</t>
  </si>
  <si>
    <t>050083</t>
  </si>
  <si>
    <t>BMGR BURRO SURVEY</t>
  </si>
  <si>
    <t>050084</t>
  </si>
  <si>
    <t>SR260 RIM TO SHOWLOW PROJECT</t>
  </si>
  <si>
    <t>050085</t>
  </si>
  <si>
    <t>GILA TROUT HABITAT ASSESSMENT</t>
  </si>
  <si>
    <t>050086</t>
  </si>
  <si>
    <t>NASR LE RANGE IMPROVEMENTS</t>
  </si>
  <si>
    <t>050087</t>
  </si>
  <si>
    <t>BEAR AND MOUNTAIN LION CAMERA TRAP MONITOR</t>
  </si>
  <si>
    <t>BEAR AND MOUNTAIN LION CAMERA TRAP MONIT</t>
  </si>
  <si>
    <t>050088</t>
  </si>
  <si>
    <t>FMR KIT FOX SURVEYS</t>
  </si>
  <si>
    <t>050089</t>
  </si>
  <si>
    <t>FMR NOXIOUS PLANT SURVEYS</t>
  </si>
  <si>
    <t>050090</t>
  </si>
  <si>
    <t>FMR DESERT TORTOISE GENETIC POPULATION ESTIMATION</t>
  </si>
  <si>
    <t>FMR DESERT TORTOISE GENETIC POPULATION</t>
  </si>
  <si>
    <t>050091</t>
  </si>
  <si>
    <t>FMR NEST SITE LOCATIONS OF RAPTORS</t>
  </si>
  <si>
    <t>050093</t>
  </si>
  <si>
    <t>SONORAN DESERT TORTOISE MONITORING</t>
  </si>
  <si>
    <t>050094</t>
  </si>
  <si>
    <t>STATEWIDE EAGLE MONITORING</t>
  </si>
  <si>
    <t>050096</t>
  </si>
  <si>
    <t>CAMP NAVAJO FOREST BAT DATA ANALYSIS PROJECT</t>
  </si>
  <si>
    <t>CAMP NAVAJO FORST BAT DATA ANALYSIS PROJ</t>
  </si>
  <si>
    <t>050097</t>
  </si>
  <si>
    <t>FTHL DATA ANALYSIS</t>
  </si>
  <si>
    <t>050098</t>
  </si>
  <si>
    <t>USFWS BIGHORN SHEEP SURVEYS KOFA NWR</t>
  </si>
  <si>
    <t>050099</t>
  </si>
  <si>
    <t>USFWS PRONGHORN TELEMETRY AND WATER DEVELOPMENTS</t>
  </si>
  <si>
    <t>USFWS PRONGHORN TELEMETRY AND WATER DEV</t>
  </si>
  <si>
    <t>050100</t>
  </si>
  <si>
    <t>LEGACY GEO MODELING</t>
  </si>
  <si>
    <t>050101</t>
  </si>
  <si>
    <t>LCC MODELING AND FINS DEVELOPMENT</t>
  </si>
  <si>
    <t>050103</t>
  </si>
  <si>
    <t>PAD-US</t>
  </si>
  <si>
    <t>050105</t>
  </si>
  <si>
    <t>USFWS SJV SONORAN DESERT BIRDS SURVEYS</t>
  </si>
  <si>
    <t>USFWS SJV SONORAN DESERT BIRD SURVEYS</t>
  </si>
  <si>
    <t>050106</t>
  </si>
  <si>
    <t>DOD LEGACY SONORAN DESERT BIRD SURVEYS</t>
  </si>
  <si>
    <t>050107</t>
  </si>
  <si>
    <t>APACHE TROUT KEYSTONE INITIATIVE 30501 10.683 FWS</t>
  </si>
  <si>
    <t>AP TROUT KYSTN INIT 30501 10.683</t>
  </si>
  <si>
    <t>050108</t>
  </si>
  <si>
    <t>APACHE TROUT KEYSTONE INITIATIVE 30501 15.663 FWS</t>
  </si>
  <si>
    <t>AP TROUT KYSTN INIT 30501 15.663 FWS</t>
  </si>
  <si>
    <t>050109</t>
  </si>
  <si>
    <t>BIENNIAL RANGE WIDE SONORAN PRONGHORN SURVEY</t>
  </si>
  <si>
    <t>BIENNIAL RANGE WIDE SONORAN PRNGHN SRVY</t>
  </si>
  <si>
    <t>050110</t>
  </si>
  <si>
    <t>SOUTHERN AZ BLM BORDER CLEANUP</t>
  </si>
  <si>
    <t>050111</t>
  </si>
  <si>
    <t>RAZORBACK SUCKER PRODUCTION BUBBLING PONDS HATCH</t>
  </si>
  <si>
    <t>RAZORBACK SUCKER PROD BUBBLG POND HATCH</t>
  </si>
  <si>
    <t>050112</t>
  </si>
  <si>
    <t>BURROWING OWLS AND ENERGY DEVELOPMENT</t>
  </si>
  <si>
    <t>050113</t>
  </si>
  <si>
    <t>NATIONAL RIVERS AND STREAMS ASSESSMENT</t>
  </si>
  <si>
    <t>050117</t>
  </si>
  <si>
    <t>ROGERS LAKE MANAGEMENT PLAN</t>
  </si>
  <si>
    <t>050118</t>
  </si>
  <si>
    <t>USMC SONORAN PRONGHORN RECOVERY PROJECT</t>
  </si>
  <si>
    <t>050119</t>
  </si>
  <si>
    <t>INA ROAD BAT CONDOS</t>
  </si>
  <si>
    <t>050120</t>
  </si>
  <si>
    <t>CONSERVATION EDUCATION</t>
  </si>
  <si>
    <t>050122</t>
  </si>
  <si>
    <t>MOSS MINE GOLD SILVER BAT SURVEY</t>
  </si>
  <si>
    <t>050126</t>
  </si>
  <si>
    <t>BIGHORN SHEEP MOVEMENT</t>
  </si>
  <si>
    <t>050128</t>
  </si>
  <si>
    <t>CALIFORNIA CONDOR KAIBAB FOREST AGREEMENT</t>
  </si>
  <si>
    <t>CALIFORNIA CONDOR KAIBAB FOREST AGREEMNT</t>
  </si>
  <si>
    <t>050130</t>
  </si>
  <si>
    <t>BLACK TAILED PRAIRIE DOG REESTABLISH AND MGNMT</t>
  </si>
  <si>
    <t>BLACK TLD PRAIRIE DOG REESTBLSH AND MGMT</t>
  </si>
  <si>
    <t>050131</t>
  </si>
  <si>
    <t>SPRINGSNAIL COMMUNITIES</t>
  </si>
  <si>
    <t>050132</t>
  </si>
  <si>
    <t>USAF EVAL SPATIAL AND TEMPORAL HABITAT PTRNS BMGR</t>
  </si>
  <si>
    <t>USAF EVAL SPATIAL AND TEMPORAL HAB PTRNS</t>
  </si>
  <si>
    <t>050133</t>
  </si>
  <si>
    <t>STATUS AND TRENDS DOWNSTREAM FISH COMMUNITY</t>
  </si>
  <si>
    <t>STATUS AND TRENDS DOWNSTREAM FISH COMM</t>
  </si>
  <si>
    <t>050134</t>
  </si>
  <si>
    <t>LEAFY GREENS E COLI RISK FROM WILDLIFE</t>
  </si>
  <si>
    <t>050135</t>
  </si>
  <si>
    <t>BLM DRY LAKE WIND ENERGY PRONGHORN STUDY</t>
  </si>
  <si>
    <t>050142</t>
  </si>
  <si>
    <t>KAIBAB NATL FOREST CALIF CONDOR TRACKING</t>
  </si>
  <si>
    <t>050143</t>
  </si>
  <si>
    <t>AIR FORCE FUNDED SONORAN PRONGHORN RECOVERY PROJ</t>
  </si>
  <si>
    <t>AIR FORCE FND SONORAN PRNGHRN REC PROJ</t>
  </si>
  <si>
    <t>050144</t>
  </si>
  <si>
    <t>ABANDONED MINES INVENTORY</t>
  </si>
  <si>
    <t>050145</t>
  </si>
  <si>
    <t>FENCES FOR PRONGHORN HABITAT</t>
  </si>
  <si>
    <t>050147</t>
  </si>
  <si>
    <t>ABERTS SQUIRREL HABITAT USE ON CAMP NAVAJO</t>
  </si>
  <si>
    <t>ABERTS SQUIRREL HABITAT USE CAMP NAVAJO</t>
  </si>
  <si>
    <t>050148</t>
  </si>
  <si>
    <t>PAUNSAUGUNT WILDLIFE CROSSING STUDY WITH UDOT</t>
  </si>
  <si>
    <t>PAUNSAUGUNT WL CROSSING STUDY WITH UDOT</t>
  </si>
  <si>
    <t>050149</t>
  </si>
  <si>
    <t>BUCKEYE FRS DESERT TORTOISE SURVEY</t>
  </si>
  <si>
    <t>050151</t>
  </si>
  <si>
    <t>ALAMO WILDLIFE AREA TRAIL SIGN PROJECT</t>
  </si>
  <si>
    <t>050153</t>
  </si>
  <si>
    <t>LITTLE SPRINGS PIPE RAIL FENCE</t>
  </si>
  <si>
    <t>050154</t>
  </si>
  <si>
    <t>KOFA CAPTIVE BREEDING PEN PERSONNEL</t>
  </si>
  <si>
    <t>050157</t>
  </si>
  <si>
    <t>EVAL PREDATOR RECOGNITION BNYTL AND RZRBCK SUCKER</t>
  </si>
  <si>
    <t>EVAL PREDATOR RECOG BNYTL AND RZRBK SUKR</t>
  </si>
  <si>
    <t>050158</t>
  </si>
  <si>
    <t>UNIT 1 PRONGHORN SEASONAL MOVEMENT STUDY</t>
  </si>
  <si>
    <t>050161</t>
  </si>
  <si>
    <t>SAN PEDRO RIVER YBCU AND SWFL SURVEYS</t>
  </si>
  <si>
    <t>050162</t>
  </si>
  <si>
    <t>WILDLIFE CROSSING GUARD TEST SITE EVALUATION</t>
  </si>
  <si>
    <t>WILDLIFE CROSSING GUARD TEST SITE EVAL</t>
  </si>
  <si>
    <t>050163</t>
  </si>
  <si>
    <t>FISH AND SWF SURVEYS WINSLOW LEVEE PROJECT AREA</t>
  </si>
  <si>
    <t>FISH AND SWF SURVEYS WINSLOW LEVEE AREA</t>
  </si>
  <si>
    <t>050164</t>
  </si>
  <si>
    <t>ROADSIDE ANIMAL DETECTION SYSTEM EVALUATION</t>
  </si>
  <si>
    <t>ROADSIDE ANIMAL DETECTION SYSTEM EVAL</t>
  </si>
  <si>
    <t>050165</t>
  </si>
  <si>
    <t>MIGRATORY NONTROP BIRD SURVEYS DAVIS MONTHAN</t>
  </si>
  <si>
    <t>MIGRATORY NONTROP BIRD SURVEYS DAVIS</t>
  </si>
  <si>
    <t>050166</t>
  </si>
  <si>
    <t>INVASIVE AND NOXIOUS PLANTS SURVEY</t>
  </si>
  <si>
    <t>050167</t>
  </si>
  <si>
    <t>YPG GOLDEN EAGLE AND DESERT TORTOISE</t>
  </si>
  <si>
    <t>050169</t>
  </si>
  <si>
    <t>TEP SHOVEL NOSED SNAKES</t>
  </si>
  <si>
    <t>050170</t>
  </si>
  <si>
    <t>OHV SAFETY ED PROG DEVELOPMENT</t>
  </si>
  <si>
    <t>OHV SAFETY EQ PROGRAM DEVELOPMENT</t>
  </si>
  <si>
    <t>050171</t>
  </si>
  <si>
    <t>ADOT BIOLOGICAL MONITOR BRIDGE 6</t>
  </si>
  <si>
    <t>050172</t>
  </si>
  <si>
    <t>ADOT NATIVE FISH BRIDGE 6</t>
  </si>
  <si>
    <t>050173</t>
  </si>
  <si>
    <t>ADOT FISH AMPHIBIAN ARAVAIPA CREEK BRIDGE</t>
  </si>
  <si>
    <t>ADOT FISH AMPHIBIAN ARAVAIPA CREEK BRIDG</t>
  </si>
  <si>
    <t>050174</t>
  </si>
  <si>
    <t>VIRGIN RIVER GORGE TREATMENT 2014</t>
  </si>
  <si>
    <t>VIRGIN RIVER GEORGE TREATMENT 2014</t>
  </si>
  <si>
    <t>050175</t>
  </si>
  <si>
    <t>YUMA CLAPPER RAIL SURVEY</t>
  </si>
  <si>
    <t>050176</t>
  </si>
  <si>
    <t>SONORAN PRONGHORN RECOVERY PROJECTS AIR FORCE</t>
  </si>
  <si>
    <t>SONORAN PRONGHORN RECOVERY PROJECTS AF</t>
  </si>
  <si>
    <t>050177</t>
  </si>
  <si>
    <t>BIRD SURVEYS IN THE EL RIO LAKE AREA</t>
  </si>
  <si>
    <t>BIRD SURVEYS IN EL RIO LAKE AREA</t>
  </si>
  <si>
    <t>050178</t>
  </si>
  <si>
    <t>TSNS RITTENHOUSE TRAINING AREA</t>
  </si>
  <si>
    <t>050180</t>
  </si>
  <si>
    <t>BLM GRASSLANDS FUNDING FOR CAGS</t>
  </si>
  <si>
    <t>050183</t>
  </si>
  <si>
    <t>PROMOTE RECOVERY CHIRICAHUA LF PRIVATE LAND USFWS</t>
  </si>
  <si>
    <t>PROMOTE RECOVERY CHIRICAHUA LF USFWS</t>
  </si>
  <si>
    <t>050184</t>
  </si>
  <si>
    <t>PROMOTE RECOVERY CHIRICAHUA LF PRIVATE LAND FS</t>
  </si>
  <si>
    <t>PROMOTE RECOVERY CHIRICAHUA LF FS</t>
  </si>
  <si>
    <t>050185</t>
  </si>
  <si>
    <t>PROMOTE RECOVERY CHIRICAHUA LF PRIVATE LAND BLM</t>
  </si>
  <si>
    <t>PROMOTE RECOVERY CHIRICAHUA LF BLM</t>
  </si>
  <si>
    <t>050186</t>
  </si>
  <si>
    <t>SUNSET CRATER BEARDTONGUE</t>
  </si>
  <si>
    <t>050188</t>
  </si>
  <si>
    <t>SANTA CRUZ COUNTY RABIES</t>
  </si>
  <si>
    <t>050210</t>
  </si>
  <si>
    <t>AMERICAN PEREGRINE FALCON SURVEYS IN AZ</t>
  </si>
  <si>
    <t>149999</t>
  </si>
  <si>
    <t>FCR RESEARCH CONTRACTS</t>
  </si>
  <si>
    <t>FCN NONGAME CONTRACTS</t>
  </si>
  <si>
    <t>200012</t>
  </si>
  <si>
    <t>MULTI STATE WNS FOR BATS</t>
  </si>
  <si>
    <t>200209</t>
  </si>
  <si>
    <t>STATE WILDLIFE GRANT- IMPLEMENTATION</t>
  </si>
  <si>
    <t>200300</t>
  </si>
  <si>
    <t>SWG WAFWA GRASSLAND INITIATIVE</t>
  </si>
  <si>
    <t>SWG WAFWA GRASSLAND RESTORATION</t>
  </si>
  <si>
    <t>200302</t>
  </si>
  <si>
    <t>SWG WAFWA SPV FIELD TRIALS</t>
  </si>
  <si>
    <t>230085</t>
  </si>
  <si>
    <t>PR GRANT W85M</t>
  </si>
  <si>
    <t>PR GRANT W-85-M 1992</t>
  </si>
  <si>
    <t>309113</t>
  </si>
  <si>
    <t>COAST GUARD 92/93</t>
  </si>
  <si>
    <t>COAST GUARD FY 00/01</t>
  </si>
  <si>
    <t>COAST GUARD FY 13</t>
  </si>
  <si>
    <t>COAST GUARD FY 14</t>
  </si>
  <si>
    <t>COAST GUARD 93/94</t>
  </si>
  <si>
    <t>SURVY, MONTR,REINTRODUCE,THREATENED ENDANGERED SPE</t>
  </si>
  <si>
    <t>SECT 6 E-5 94/95</t>
  </si>
  <si>
    <t>SECT 6 SEGMENT 23 FY12</t>
  </si>
  <si>
    <t>SECT 6 SEGMENT 24 FY13</t>
  </si>
  <si>
    <t>SECT 6 SEGMENT 25 FY14</t>
  </si>
  <si>
    <t>500037</t>
  </si>
  <si>
    <t>HCP CITY OF TUCSON SEGMENT 4</t>
  </si>
  <si>
    <t>500038</t>
  </si>
  <si>
    <t>SECTION 6 - WOLF LIVESTOCK LOSS</t>
  </si>
  <si>
    <t>500039</t>
  </si>
  <si>
    <t>TRIANGLE BAR RANCH LAND ACQUISITION</t>
  </si>
  <si>
    <t>600005</t>
  </si>
  <si>
    <t>CLEAN VESSEL ACT GRANT PROGRAM</t>
  </si>
  <si>
    <t>600006</t>
  </si>
  <si>
    <t>CVA GRANT V 6 1</t>
  </si>
  <si>
    <t>600007</t>
  </si>
  <si>
    <t>DJ GRANT F7M</t>
  </si>
  <si>
    <t>DJ GRANT F-7-M 1992</t>
  </si>
  <si>
    <t>600008</t>
  </si>
  <si>
    <t>CVA GRANT V 7 1</t>
  </si>
  <si>
    <t>600009</t>
  </si>
  <si>
    <t>CVA GRANT V 8 1</t>
  </si>
  <si>
    <t>600019</t>
  </si>
  <si>
    <t>DJ GRANT F19D</t>
  </si>
  <si>
    <t>DJ GRANT F-19-D FY07</t>
  </si>
  <si>
    <t>DJ GRANT F-19-D SEG NO. 23</t>
  </si>
  <si>
    <t>DJ GRANT F-19-D SEG NO. 24</t>
  </si>
  <si>
    <t>DJ GRANT F-19-D SEG NO. 25</t>
  </si>
  <si>
    <t>DJ GRANT F-19-D SEG NO. 26</t>
  </si>
  <si>
    <t>DJ GRANT F-19-D SEG NO. 27</t>
  </si>
  <si>
    <t>DJ GRANT F-19-D SEG NO. 28</t>
  </si>
  <si>
    <t>DJ GRANT F-19-D SEG NO. 29</t>
  </si>
  <si>
    <t>600020</t>
  </si>
  <si>
    <t>DJ GRANT F20E</t>
  </si>
  <si>
    <t>DJ GRANT F-20-E 1992</t>
  </si>
  <si>
    <t>623015</t>
  </si>
  <si>
    <t>DJ/PR GRANT FW15C</t>
  </si>
  <si>
    <t>52</t>
  </si>
  <si>
    <t>DJ/PR GRANT FW-15-C 1992</t>
  </si>
  <si>
    <t>623020</t>
  </si>
  <si>
    <t>DJ/PR GRANT FW20D</t>
  </si>
  <si>
    <t>DJ/PR GRANT FW-20-D 1992</t>
  </si>
  <si>
    <t>DJ GRANT FW100-P</t>
  </si>
  <si>
    <t>DJ GRANT FW100-P SEG NO.20</t>
  </si>
  <si>
    <t>DJ GRANT FW100-P SEG NO.21</t>
  </si>
  <si>
    <t>660000</t>
  </si>
  <si>
    <t>PR GRANT FW100-P</t>
  </si>
  <si>
    <t>PR GRANT FW100-P SEG NO.20</t>
  </si>
  <si>
    <t>PR GRANT FW100-P SEG NO.21</t>
  </si>
  <si>
    <t>670000</t>
  </si>
  <si>
    <t>PR GRANT FW100-P SEG NO.19</t>
  </si>
  <si>
    <t>800006</t>
  </si>
  <si>
    <t>BOATING INFRASTRUCTURE RENOVATION AND CONSTRUCTION</t>
  </si>
  <si>
    <t>BOATING INFRASTRUCTURE RENOVATION</t>
  </si>
  <si>
    <t>HERITAGE ENVIRONMENTAL EDUCATION</t>
  </si>
  <si>
    <t>008000</t>
  </si>
  <si>
    <t>HERITAGE EVALUATION AND PROTECTION</t>
  </si>
  <si>
    <t>009000</t>
  </si>
  <si>
    <t>HERITAGE INTEREST</t>
  </si>
  <si>
    <t>010000</t>
  </si>
  <si>
    <t>HERITAGE PUBLIC ACCESS</t>
  </si>
  <si>
    <t>013000</t>
  </si>
  <si>
    <t>HERITAGE LAND ACQUISITION</t>
  </si>
  <si>
    <t>017000</t>
  </si>
  <si>
    <t>HERITAGE IIPAM</t>
  </si>
  <si>
    <t>021000</t>
  </si>
  <si>
    <t>HERITAGE URBAN</t>
  </si>
  <si>
    <t>032000</t>
  </si>
  <si>
    <t>WILDLIFE CONSERVATION FUND</t>
  </si>
  <si>
    <t>006005</t>
  </si>
  <si>
    <t>ARRA USNPS ABONDONED MINES SURVEY FOR 3NPS</t>
  </si>
  <si>
    <t>ARRA USNPS ABONDONED MINES SURVEY 3NPS</t>
  </si>
  <si>
    <t>ARRA-CONTRACTS</t>
  </si>
  <si>
    <t>006911</t>
  </si>
  <si>
    <t>ARRA WGA CHAT GRANT</t>
  </si>
  <si>
    <t>41</t>
  </si>
  <si>
    <t>DJ GRANT F-T-M  98/99</t>
  </si>
  <si>
    <t>840001</t>
  </si>
  <si>
    <t>DT ANTELOPE SPECIAL TAG</t>
  </si>
  <si>
    <t>840002</t>
  </si>
  <si>
    <t>DT BIGHORN SHEEP SPECIAL TAG</t>
  </si>
  <si>
    <t>840003</t>
  </si>
  <si>
    <t>DT BLACK BEAR SPECIAL TAG</t>
  </si>
  <si>
    <t>840004</t>
  </si>
  <si>
    <t>DT BUFFALO SPECIAL TAG</t>
  </si>
  <si>
    <t>840005</t>
  </si>
  <si>
    <t>DT ELK SPECIAL TAG</t>
  </si>
  <si>
    <t>840006</t>
  </si>
  <si>
    <t>DT JAVELINA SPECIAL TAG</t>
  </si>
  <si>
    <t>840007</t>
  </si>
  <si>
    <t>DT MULE DEER SPECIAL TAG</t>
  </si>
  <si>
    <t>840008</t>
  </si>
  <si>
    <t>DT TURKEY SPECIAL TAG</t>
  </si>
  <si>
    <t>840009</t>
  </si>
  <si>
    <t>DT WHITETAIL DEER SPECIAL TAG</t>
  </si>
  <si>
    <t>840010</t>
  </si>
  <si>
    <t>DT MOUNTAIN LION SPECIAL TAG</t>
  </si>
  <si>
    <t>PR GRANT W-85-M 99/00</t>
  </si>
  <si>
    <t>GOVERNOR'S OFFICE OF HIGHWAY SAFETY</t>
  </si>
  <si>
    <t>200100</t>
  </si>
  <si>
    <t>FUND 64100</t>
  </si>
  <si>
    <t>200200</t>
  </si>
  <si>
    <t>GOHS P&amp;A</t>
  </si>
  <si>
    <t>GOHS PROGRAM ADMIN</t>
  </si>
  <si>
    <t>200500</t>
  </si>
  <si>
    <t>402 HIGHWAY SAFETY</t>
  </si>
  <si>
    <t>201400</t>
  </si>
  <si>
    <t>408 DATA PROGRAM INCENTIVE</t>
  </si>
  <si>
    <t>201600</t>
  </si>
  <si>
    <t>410 ALCOHOL K8 SERIES</t>
  </si>
  <si>
    <t>202600</t>
  </si>
  <si>
    <t>2010 MOTORCYCLIST SAFETY INCENTIVE</t>
  </si>
  <si>
    <t>2010 MOTORCYCLE SAFETY INCENTIVE</t>
  </si>
  <si>
    <t>204200</t>
  </si>
  <si>
    <t>DOJ 2006</t>
  </si>
  <si>
    <t>204800</t>
  </si>
  <si>
    <t>DOJ 2011</t>
  </si>
  <si>
    <t>209100</t>
  </si>
  <si>
    <t>DTNH22 IMPAIRED DRIVING</t>
  </si>
  <si>
    <t>209200</t>
  </si>
  <si>
    <t>DTNH22 DEMO TO REDUCE TEST REFUSAL</t>
  </si>
  <si>
    <t>209500</t>
  </si>
  <si>
    <t>2011 CHILD SEATS</t>
  </si>
  <si>
    <t>209600</t>
  </si>
  <si>
    <t>SECTION 164 REPEAT INTOXICATED LAW</t>
  </si>
  <si>
    <t>420000</t>
  </si>
  <si>
    <t>MOTORCYCLE SAFETY</t>
  </si>
  <si>
    <t>410000</t>
  </si>
  <si>
    <t>STATE HIGHWAY WORK ZONE SAFETY</t>
  </si>
  <si>
    <t>HIGHWAY USER REVENUE FUNDS</t>
  </si>
  <si>
    <t>HIGHWAY USERS REVENUE FUNDS</t>
  </si>
  <si>
    <t>MOTORCYCLE SAFETY FUNDS</t>
  </si>
  <si>
    <t>DUI ABATEMENT 2-05-510</t>
  </si>
  <si>
    <t>320000</t>
  </si>
  <si>
    <t>GOVERNOR'S HIGHWAY SAFETY CONFERENCE</t>
  </si>
  <si>
    <t>GEOLOGICAL SURVEY</t>
  </si>
  <si>
    <t>205170</t>
  </si>
  <si>
    <t>FEMA EARTH FISSURES EDUCATION PROGRAM</t>
  </si>
  <si>
    <t>EARTH FISSURE EDUCATION PROGRAM</t>
  </si>
  <si>
    <t>206200</t>
  </si>
  <si>
    <t>AZ SHAKE EARTHQUAKE HAZARDS</t>
  </si>
  <si>
    <t>300500</t>
  </si>
  <si>
    <t>300600</t>
  </si>
  <si>
    <t>AGS PUBLICATIONS</t>
  </si>
  <si>
    <t>300700</t>
  </si>
  <si>
    <t>200081</t>
  </si>
  <si>
    <t>AZ SHAKES II</t>
  </si>
  <si>
    <t>200091</t>
  </si>
  <si>
    <t>STATE MAP '11</t>
  </si>
  <si>
    <t>200101</t>
  </si>
  <si>
    <t>DATA PRESERVATION '11</t>
  </si>
  <si>
    <t>200111</t>
  </si>
  <si>
    <t>USGS COTSA</t>
  </si>
  <si>
    <t>USGA COTSA</t>
  </si>
  <si>
    <t>200121</t>
  </si>
  <si>
    <t>ARIZONA STATE HAZARD VIEWER</t>
  </si>
  <si>
    <t>200131</t>
  </si>
  <si>
    <t>DATA PRESERVATION '12</t>
  </si>
  <si>
    <t>200141</t>
  </si>
  <si>
    <t>ARRA RMCCS</t>
  </si>
  <si>
    <t>200151</t>
  </si>
  <si>
    <t>ID, PREPARE, SCAN MINE FILES</t>
  </si>
  <si>
    <t>200161</t>
  </si>
  <si>
    <t>STATE MAP '12</t>
  </si>
  <si>
    <t>200171</t>
  </si>
  <si>
    <t>CONVERSION OF OVERSIZED ADMMR MAPS</t>
  </si>
  <si>
    <t>CONVERT OVERSIZE ADMMR MAPS</t>
  </si>
  <si>
    <t>200181</t>
  </si>
  <si>
    <t>AZ SHAKES III</t>
  </si>
  <si>
    <t>200191</t>
  </si>
  <si>
    <t>OVERSIZE MAP SCANNING</t>
  </si>
  <si>
    <t>200201</t>
  </si>
  <si>
    <t>BAER/HORSESHOE 2</t>
  </si>
  <si>
    <t>200221</t>
  </si>
  <si>
    <t>USGS - POST FIRE MODEL ASSESMENT</t>
  </si>
  <si>
    <t>200230</t>
  </si>
  <si>
    <t>DATA PRESERVATION '13</t>
  </si>
  <si>
    <t>200240</t>
  </si>
  <si>
    <t>GOVERNANCE FRAMEWORK</t>
  </si>
  <si>
    <t>200250</t>
  </si>
  <si>
    <t>STATE MAP '13</t>
  </si>
  <si>
    <t>200260</t>
  </si>
  <si>
    <t>AZ SHAKES IV EARTHQUAKE AZ</t>
  </si>
  <si>
    <t>200270</t>
  </si>
  <si>
    <t>COLUMBIA UNIVERSITY - NSF DESC SUBAWARD</t>
  </si>
  <si>
    <t>200290</t>
  </si>
  <si>
    <t>DATA PRESERVATION '14</t>
  </si>
  <si>
    <t>STATE MAP '14</t>
  </si>
  <si>
    <t>STATEMAP '14</t>
  </si>
  <si>
    <t>200310</t>
  </si>
  <si>
    <t>NSF EARTHCUBE TEST GOVERNANCE</t>
  </si>
  <si>
    <t>200320</t>
  </si>
  <si>
    <t>UNIVERSITY OF ALABAMA</t>
  </si>
  <si>
    <t>200330</t>
  </si>
  <si>
    <t>NSF UNIV OF CAL SAN DIEGO CINERGI</t>
  </si>
  <si>
    <t>200340</t>
  </si>
  <si>
    <t>NSF UNIV OF CAL SAN DIEGO CONCEPTUAL DESIGN</t>
  </si>
  <si>
    <t>NSF UNIV OF CAL SAN DIEGO CONCEPT DESIGN</t>
  </si>
  <si>
    <t>200350</t>
  </si>
  <si>
    <t>DOE SANDIA NATIONAL LABORATORY</t>
  </si>
  <si>
    <t>200360</t>
  </si>
  <si>
    <t>NSF UNIV OF CAL SAN DIEGO BIG CZ</t>
  </si>
  <si>
    <t>200370</t>
  </si>
  <si>
    <t>NSF EARTHCUBE WKSHOP DATA FACILITIES</t>
  </si>
  <si>
    <t>200380</t>
  </si>
  <si>
    <t>NSF BELMONT FORUM</t>
  </si>
  <si>
    <t>201100</t>
  </si>
  <si>
    <t>ESIC</t>
  </si>
  <si>
    <t>203200</t>
  </si>
  <si>
    <t>SAN BERNARDINO</t>
  </si>
  <si>
    <t>203400</t>
  </si>
  <si>
    <t>STATEMAP '98</t>
  </si>
  <si>
    <t>204000</t>
  </si>
  <si>
    <t>STATE MAP 02</t>
  </si>
  <si>
    <t>205210</t>
  </si>
  <si>
    <t>NPS ORGAN PIPE NATL MONUMENT</t>
  </si>
  <si>
    <t>SEISMIC HAZARD PRE-DISASTER MITIGATION</t>
  </si>
  <si>
    <t>206300</t>
  </si>
  <si>
    <t>STATEMAP '10</t>
  </si>
  <si>
    <t>206400</t>
  </si>
  <si>
    <t>USGS DATA PRESERVATIONS '10</t>
  </si>
  <si>
    <t>USGS DATA PRESERVATION '10</t>
  </si>
  <si>
    <t>206500</t>
  </si>
  <si>
    <t>ARRA        DEPARTMENT OF ENERGY  NGDS II</t>
  </si>
  <si>
    <t>ARRA    DEPARTMENT OF ENERGY NGDS II</t>
  </si>
  <si>
    <t>290020</t>
  </si>
  <si>
    <t>WESTCARB</t>
  </si>
  <si>
    <t>NGDS WESTCARB</t>
  </si>
  <si>
    <t>302400</t>
  </si>
  <si>
    <t>NONPOINT</t>
  </si>
  <si>
    <t>400100</t>
  </si>
  <si>
    <t>AZGS PUBS</t>
  </si>
  <si>
    <t>290010</t>
  </si>
  <si>
    <t>ARRA BOISE STATE</t>
  </si>
  <si>
    <t>NGDS BOISE STATE</t>
  </si>
  <si>
    <t>303151</t>
  </si>
  <si>
    <t>CATHY WELLENDORF MEMORIAL FUND</t>
  </si>
  <si>
    <t>400200</t>
  </si>
  <si>
    <t>NON AZGS PUBS</t>
  </si>
  <si>
    <t>GOVERNOR'S OFFICE</t>
  </si>
  <si>
    <t>430391</t>
  </si>
  <si>
    <t>RURAL DOMESTIC VIOLENCE</t>
  </si>
  <si>
    <t>430401</t>
  </si>
  <si>
    <t>PROJECT LAUNCH ISA W/DHS</t>
  </si>
  <si>
    <t>430412</t>
  </si>
  <si>
    <t>NCS AMERICORPS FORMULA</t>
  </si>
  <si>
    <t>430423</t>
  </si>
  <si>
    <t>NCS  DISABILITY FUNDS</t>
  </si>
  <si>
    <t>NCS DISABILITY FUNDS</t>
  </si>
  <si>
    <t>430428</t>
  </si>
  <si>
    <t>CHILDCARE &amp; DEVELOPMENT BLOCK GRANT</t>
  </si>
  <si>
    <t>430430</t>
  </si>
  <si>
    <t>430432</t>
  </si>
  <si>
    <t>STOP VIOLENCE AGAINST WOMEN</t>
  </si>
  <si>
    <t>430433</t>
  </si>
  <si>
    <t>NCS PDAT</t>
  </si>
  <si>
    <t>430434</t>
  </si>
  <si>
    <t>AMERICORPS STATE EDUCATION AWARD</t>
  </si>
  <si>
    <t>430435</t>
  </si>
  <si>
    <t>NCS ADMINISTRATION</t>
  </si>
  <si>
    <t>NCS ADMIN</t>
  </si>
  <si>
    <t>430437</t>
  </si>
  <si>
    <t>JAIBG 09 JUVE ACCOUNTABILITY INCENTIVE BLOCK GRANT</t>
  </si>
  <si>
    <t>JAIBG 10 JUVE ACCOUNTABILITY INCENTIVE B</t>
  </si>
  <si>
    <t>430448</t>
  </si>
  <si>
    <t>WEATHERIZATION PROGRAM FORMULA GRANT</t>
  </si>
  <si>
    <t>430449</t>
  </si>
  <si>
    <t>SEP PROGRAM FORMULA GRANT</t>
  </si>
  <si>
    <t>430460</t>
  </si>
  <si>
    <t>JJDP 10 TITLE II</t>
  </si>
  <si>
    <t>430463</t>
  </si>
  <si>
    <t>DES LIHEAP (WEATHERIZATION FUNDS)</t>
  </si>
  <si>
    <t>430464</t>
  </si>
  <si>
    <t>430465</t>
  </si>
  <si>
    <t>430466</t>
  </si>
  <si>
    <t>THE LA PALOMA CENTER: LINKING FAMILIES TO SAFETY</t>
  </si>
  <si>
    <t>THE LA PALOMA CENTER:LINKING DV FAMILIES</t>
  </si>
  <si>
    <t>430467</t>
  </si>
  <si>
    <t>CHILDREN'S JUSTICE 11</t>
  </si>
  <si>
    <t>430468</t>
  </si>
  <si>
    <t>JJPD 11 TITLE II</t>
  </si>
  <si>
    <t>JJPD 11 TITLE 11</t>
  </si>
  <si>
    <t>430469</t>
  </si>
  <si>
    <t>WAGNER PEYSER DISCRETIONARY (CENTRAL %)</t>
  </si>
  <si>
    <t>430471</t>
  </si>
  <si>
    <t>JAIBG 11 JUVE ACCOUNTABILITY INCENTIVE BLOCK GRANT</t>
  </si>
  <si>
    <t>JAIBG 11 JUVE ACCOUNTABILITY INCENTIVE B</t>
  </si>
  <si>
    <t>430472</t>
  </si>
  <si>
    <t>HEALTH INSURANCE EXCHANGE GRANT</t>
  </si>
  <si>
    <t>430473</t>
  </si>
  <si>
    <t>COLLEGE ACCESS CHALLENGE GRANT</t>
  </si>
  <si>
    <t>430474</t>
  </si>
  <si>
    <t>WORKFORCE INVESTMENT ACT</t>
  </si>
  <si>
    <t>430475</t>
  </si>
  <si>
    <t>RACE TO THE TOP ISA WITH ADE</t>
  </si>
  <si>
    <t>430476</t>
  </si>
  <si>
    <t>ARIZONA ROOFTOP CHALLENGE</t>
  </si>
  <si>
    <t>430478</t>
  </si>
  <si>
    <t>SBIRT</t>
  </si>
  <si>
    <t>430479</t>
  </si>
  <si>
    <t>JAIBG 12 JUVE ACCOUNTABILITY INCENTIVE BLOCK GRANT</t>
  </si>
  <si>
    <t>JAIBG 12 JUVE ACCOUNTABILITY INCENTIVE B</t>
  </si>
  <si>
    <t>430480</t>
  </si>
  <si>
    <t>SMART GRID</t>
  </si>
  <si>
    <t>430481</t>
  </si>
  <si>
    <t>AMERICORPS FIXED AMOUNT GRANT (STATE)</t>
  </si>
  <si>
    <t>430482</t>
  </si>
  <si>
    <t>AMERICORPS STATE FORMULA</t>
  </si>
  <si>
    <t>430484</t>
  </si>
  <si>
    <t>SEP COMPETITIVE GRANTS</t>
  </si>
  <si>
    <t>430485</t>
  </si>
  <si>
    <t>CHILDREN'S JUSTIVCE 11</t>
  </si>
  <si>
    <t>430487</t>
  </si>
  <si>
    <t>PARCC</t>
  </si>
  <si>
    <t>430488</t>
  </si>
  <si>
    <t>430489</t>
  </si>
  <si>
    <t>430490</t>
  </si>
  <si>
    <t>430491</t>
  </si>
  <si>
    <t>WAGNER PEYSER DISCRETIONARY GOCYF</t>
  </si>
  <si>
    <t>WAGNER PEYSER DISCRETIONARY (GOCYF)</t>
  </si>
  <si>
    <t>430493</t>
  </si>
  <si>
    <t>430494</t>
  </si>
  <si>
    <t>JAIBG JUVE ACCOUNTABILLITY INCENTIVE BLOCK GRANT</t>
  </si>
  <si>
    <t>JAIBG 13 JUVE ACCOUNTABILLITY INCENTIVEB</t>
  </si>
  <si>
    <t>430495</t>
  </si>
  <si>
    <t>CHILDREN'S JUSTICE 13</t>
  </si>
  <si>
    <t>430496</t>
  </si>
  <si>
    <t>JJDP 13 TITLE II</t>
  </si>
  <si>
    <t>JJDP 13 TITTLE II</t>
  </si>
  <si>
    <t>430497</t>
  </si>
  <si>
    <t>EPA CLEAN DIESEL GRANT PROGRAM</t>
  </si>
  <si>
    <t>430498</t>
  </si>
  <si>
    <t>430499</t>
  </si>
  <si>
    <t>430500</t>
  </si>
  <si>
    <t>ASPIRE</t>
  </si>
  <si>
    <t>430702</t>
  </si>
  <si>
    <t>COMMUNITY YOUTH ACTIVITY</t>
  </si>
  <si>
    <t>COMMUNITY YOUTH ACT 91</t>
  </si>
  <si>
    <t>431105</t>
  </si>
  <si>
    <t>YOUTH DEVELOPMENT</t>
  </si>
  <si>
    <t>YOUTH DEV     90</t>
  </si>
  <si>
    <t>430477</t>
  </si>
  <si>
    <t>430492</t>
  </si>
  <si>
    <t>430438</t>
  </si>
  <si>
    <t>STATE EPIDEMIOLOGICAL OUTCOMES WORKGROUP</t>
  </si>
  <si>
    <t>ARRA HEALTH INFORMAITON EXCHANGE</t>
  </si>
  <si>
    <t>ARRA BTOP II GRANT</t>
  </si>
  <si>
    <t>630451</t>
  </si>
  <si>
    <t>ARRA WEATHERIZATION PROGRAM</t>
  </si>
  <si>
    <t>ARRA-WEATHERIZATION PROGRAM</t>
  </si>
  <si>
    <t>630452</t>
  </si>
  <si>
    <t>ARRA-SEP PROGRAM</t>
  </si>
  <si>
    <t>630457</t>
  </si>
  <si>
    <t>ARRA-ENERGY ASSURANCE PROGRAM</t>
  </si>
  <si>
    <t>3209</t>
  </si>
  <si>
    <t>GOVERNOR'S ENERGY OFFICE UTILITY AGREEMENTS</t>
  </si>
  <si>
    <t>GOVERNOR'S ENERGY OFFICE UTILITY AGREEMS</t>
  </si>
  <si>
    <t>SOUTWEST GAS LOW INCOME ENERGY CONSERVATION PRGM</t>
  </si>
  <si>
    <t>SOUTHWEST GAS LIEC PROGRAM</t>
  </si>
  <si>
    <t>UNS UTILITY ADMINISTRATION GRANT</t>
  </si>
  <si>
    <t>APS WEATHERIZATION UTILITY ADMINISTRATION</t>
  </si>
  <si>
    <t>APS WEATHERIZATION UTILITY ADMINISTRATIO</t>
  </si>
  <si>
    <t>SRP WEATHERIZATION UTILITY ADMINISTRATION</t>
  </si>
  <si>
    <t>SRP WEATHERIZAITON UTILITY ADMINISTRATIO</t>
  </si>
  <si>
    <t>430444</t>
  </si>
  <si>
    <t>NCAN STATEWIDE COLLEGE ACCESS NETWORK GRANT</t>
  </si>
  <si>
    <t>NCAN COLLEGE ACCESS NETWORK GRANT</t>
  </si>
  <si>
    <t>937790</t>
  </si>
  <si>
    <t>HEALTH CARE FINANCING ADMINSTRATION</t>
  </si>
  <si>
    <t>HCFA DIRECT EXPENDITURES</t>
  </si>
  <si>
    <t>HCFA INDIRECT/ADMIN EXPENDITURES</t>
  </si>
  <si>
    <t>937807</t>
  </si>
  <si>
    <t>100% FPL EXPANSION</t>
  </si>
  <si>
    <t>937209</t>
  </si>
  <si>
    <t>CMS AZ HEALTH &amp; DISABILITY PARTNERSHIP (MIG)</t>
  </si>
  <si>
    <t>CMS AZ HEALTH &amp; DISAB PTNRSHIP (MIG)</t>
  </si>
  <si>
    <t>937219</t>
  </si>
  <si>
    <t>ADHS ASIIS IMMUNUZATION REGISTRY</t>
  </si>
  <si>
    <t>937400</t>
  </si>
  <si>
    <t>SAFETY NET CARE POOL</t>
  </si>
  <si>
    <t>937720</t>
  </si>
  <si>
    <t>HIX ESTABLISHMENT GRANT</t>
  </si>
  <si>
    <t>937723</t>
  </si>
  <si>
    <t>WORK INCENTIVE INFORMATION NETWORK</t>
  </si>
  <si>
    <t>937724</t>
  </si>
  <si>
    <t>UNTAPPED ARIZONA</t>
  </si>
  <si>
    <t>937733</t>
  </si>
  <si>
    <t>TEFT COMMUNITY BASED SERVICES</t>
  </si>
  <si>
    <t>937305</t>
  </si>
  <si>
    <t>MARICOPA COUNTY MED SVCS CTY JAIL INMATES</t>
  </si>
  <si>
    <t>MARICOPA CNTY MED SVCS CTY JAIL INMATES</t>
  </si>
  <si>
    <t>937306</t>
  </si>
  <si>
    <t>PIMA COUNTY MED SVCS CTY JAIL INMATES</t>
  </si>
  <si>
    <t>937307</t>
  </si>
  <si>
    <t>PINAL COUNTY MED SRVCS CTY JAIL INMATES</t>
  </si>
  <si>
    <t>937308</t>
  </si>
  <si>
    <t>COCHISE COUNTY MED SVCS CTY JAIL INMATES</t>
  </si>
  <si>
    <t>937309</t>
  </si>
  <si>
    <t>COCONINO COUNTY MED SVCS JAIL INMATES</t>
  </si>
  <si>
    <t>937310</t>
  </si>
  <si>
    <t>YAVAPAI COUNTY MED SVCS CTY JAIL INMATES</t>
  </si>
  <si>
    <t>YAVAPAI CUONTY MED SVC CTY JAIL INMATES</t>
  </si>
  <si>
    <t>937311</t>
  </si>
  <si>
    <t>YUMA COUNTY MED SVCS CTY JAIL INMATES</t>
  </si>
  <si>
    <t>YUMA COUNTY MED SVC CTY JAIL INMATES</t>
  </si>
  <si>
    <t>937312</t>
  </si>
  <si>
    <t>GILA COUNTY MED SVCS CTY JAIL INMATES</t>
  </si>
  <si>
    <t>GILA COUNTY MED SVC CTY JAIL INMATES</t>
  </si>
  <si>
    <t>937325</t>
  </si>
  <si>
    <t>100% MARICOPA COUNTY INMATES</t>
  </si>
  <si>
    <t>100% MARICOPA COUNTU INMATES</t>
  </si>
  <si>
    <t>937326</t>
  </si>
  <si>
    <t>AZ JUVENILE DEPT OF COR 100% STATE JDOC</t>
  </si>
  <si>
    <t>937401</t>
  </si>
  <si>
    <t>KIDSCARE II LOCAL GOVT MATCH</t>
  </si>
  <si>
    <t>937405</t>
  </si>
  <si>
    <t>CITY OF PHX HOSPITAL ASSESSMENT</t>
  </si>
  <si>
    <t>937717</t>
  </si>
  <si>
    <t>HEALTH E APP</t>
  </si>
  <si>
    <t>937722</t>
  </si>
  <si>
    <t>PROVIDER APPLICTION FEE EXPEND OFFSET</t>
  </si>
  <si>
    <t>PROVIDER APPLICATION FEE EXPEND OFFSET</t>
  </si>
  <si>
    <t>937725</t>
  </si>
  <si>
    <t>DES HIX PAPD</t>
  </si>
  <si>
    <t>937745</t>
  </si>
  <si>
    <t>SM PASS-THRU DES SERVICES SFY2011</t>
  </si>
  <si>
    <t>937748</t>
  </si>
  <si>
    <t>SM PASS-THRU DHS BHS SERVICES SFY2012</t>
  </si>
  <si>
    <t>937750</t>
  </si>
  <si>
    <t>SM PASS-THRU DES SERVICES SFY2012</t>
  </si>
  <si>
    <t>937752</t>
  </si>
  <si>
    <t>SM PASS-THRU DHS BHS SERVICES SFY2013</t>
  </si>
  <si>
    <t>937753</t>
  </si>
  <si>
    <t>SM PASS-THRU DES SERVICES SFY2013</t>
  </si>
  <si>
    <t>937754</t>
  </si>
  <si>
    <t>SM PASS-THRU DHS BHS SERVICES SFY2014</t>
  </si>
  <si>
    <t>937755</t>
  </si>
  <si>
    <t>DES TARGEDTED CASE MANAGEMENT SFY2013</t>
  </si>
  <si>
    <t>DES TARGETED CASE MANAGEMENT SFY2013</t>
  </si>
  <si>
    <t>937756</t>
  </si>
  <si>
    <t>SM PASS-THRU DES SERVICES SFY2014</t>
  </si>
  <si>
    <t>937758</t>
  </si>
  <si>
    <t>DES TARGETED CASE MANAGEMENT SYF2014</t>
  </si>
  <si>
    <t>937794</t>
  </si>
  <si>
    <t>ADHS BEHAVORIAL HEALTH BFFS</t>
  </si>
  <si>
    <t>937815</t>
  </si>
  <si>
    <t>ADOC INMATE STATE MATCH</t>
  </si>
  <si>
    <t>ADOC INMATE STATE MATACH</t>
  </si>
  <si>
    <t>937831</t>
  </si>
  <si>
    <t>ADHS CENSURE AND CERTIFICATION PASS THROUGH</t>
  </si>
  <si>
    <t>ADHS CENSURE AND CERTIFICATION PASS THRO</t>
  </si>
  <si>
    <t>937832</t>
  </si>
  <si>
    <t>ADHS PASARR THROUGH ADMIN</t>
  </si>
  <si>
    <t>ADHS PASARR PASS THROUGH</t>
  </si>
  <si>
    <t>937833</t>
  </si>
  <si>
    <t>ADHS ASHLINE PASS THROUGH ADMIN</t>
  </si>
  <si>
    <t>937871</t>
  </si>
  <si>
    <t>ADOC PRISONER 100%</t>
  </si>
  <si>
    <t>937877</t>
  </si>
  <si>
    <t>PAYMENT REFORM CAP WITHHOLD</t>
  </si>
  <si>
    <t>937899</t>
  </si>
  <si>
    <t>TOBACCO CESSATION ISA</t>
  </si>
  <si>
    <t>937023</t>
  </si>
  <si>
    <t>UNIVERSITY PHYSICIANS HOSPITAL LOAN 937023</t>
  </si>
  <si>
    <t>UNIVERSITY PHYSICIANS HOSP LOAN 937023</t>
  </si>
  <si>
    <t>937024</t>
  </si>
  <si>
    <t>PHOENIX CHILDRENS HOSPITAL LOAN 937024</t>
  </si>
  <si>
    <t>937727</t>
  </si>
  <si>
    <t>AHCCCS SECURITY ENHANCEMENT PROJECT</t>
  </si>
  <si>
    <t>3198</t>
  </si>
  <si>
    <t>4560</t>
  </si>
  <si>
    <t>4850</t>
  </si>
  <si>
    <t>DEPT OF HOUSING</t>
  </si>
  <si>
    <t>001102</t>
  </si>
  <si>
    <t>CATHOLIC CHARITIES - FLAGSTAFF CARES</t>
  </si>
  <si>
    <t>CATHOLIC CHARITIES - LEASING</t>
  </si>
  <si>
    <t>CATHOLIC CHARITIES - ADMIN</t>
  </si>
  <si>
    <t>002010</t>
  </si>
  <si>
    <t>CDBG 2010</t>
  </si>
  <si>
    <t>CDBG 2010 PASS THRU</t>
  </si>
  <si>
    <t>002011</t>
  </si>
  <si>
    <t>CDBG 2011</t>
  </si>
  <si>
    <t>CDBG 2011 PASS THRU</t>
  </si>
  <si>
    <t>002012</t>
  </si>
  <si>
    <t>CDBG 2012</t>
  </si>
  <si>
    <t>CDBG 2012 PASS THRU</t>
  </si>
  <si>
    <t>CDBG 2012 1% TA</t>
  </si>
  <si>
    <t>002013</t>
  </si>
  <si>
    <t>CDBG 2013</t>
  </si>
  <si>
    <t>CDBG 2013 PASS THRU</t>
  </si>
  <si>
    <t>002104</t>
  </si>
  <si>
    <t>US VETRANS</t>
  </si>
  <si>
    <t>US VETRANS - LEASING</t>
  </si>
  <si>
    <t>US VETRANS - SUPPORT SERVICES</t>
  </si>
  <si>
    <t>US VETRANS - ADMIN</t>
  </si>
  <si>
    <t>003104</t>
  </si>
  <si>
    <t>CPSA - CASAS PRIMERAS PROJECT</t>
  </si>
  <si>
    <t>CPSA - CASAS PRIMERAS -  LEASING</t>
  </si>
  <si>
    <t>CPSA - CASAS PRIMERAS - ADMIN</t>
  </si>
  <si>
    <t>004104</t>
  </si>
  <si>
    <t>CATHOLIC CHARITIES</t>
  </si>
  <si>
    <t>CATHOLIC CHARITIES-LEASING</t>
  </si>
  <si>
    <t>CATHOLIC CHARITIES-ADMIN</t>
  </si>
  <si>
    <t>005104</t>
  </si>
  <si>
    <t>CAHRA - DREAMCATCHER</t>
  </si>
  <si>
    <t>CAHRA DREAMCATCHER - LEASING</t>
  </si>
  <si>
    <t>CAHRA DREAMCATCHER - SUPPORT SERVICES</t>
  </si>
  <si>
    <t>CAHRA DREAMCATCHER - ADMIN</t>
  </si>
  <si>
    <t>006104</t>
  </si>
  <si>
    <t>CPSA HOGAR</t>
  </si>
  <si>
    <t>CPSA HOGAR-LEASING</t>
  </si>
  <si>
    <t>CPSA HOGAR-ADMIN</t>
  </si>
  <si>
    <t>007104</t>
  </si>
  <si>
    <t>HORIZON HUMAN SERVICES</t>
  </si>
  <si>
    <t>HORIZON HUMAN SERVICES - OPERATIONS</t>
  </si>
  <si>
    <t>HORIZON HUMAN SERVICES - SUPPORT SVCS</t>
  </si>
  <si>
    <t>HORIZON HUMAN SERVICES - ADMIN</t>
  </si>
  <si>
    <t>008104</t>
  </si>
  <si>
    <t>GUIDANCE CENTER - INVERRARY HOUSE</t>
  </si>
  <si>
    <t>GUIDANCE CENTER-OPERATIONS</t>
  </si>
  <si>
    <t>GUIDANCE CENTER-SUPPORT SERVICES</t>
  </si>
  <si>
    <t>GUIDANCE CENTER-ADMIN</t>
  </si>
  <si>
    <t>009104</t>
  </si>
  <si>
    <t>OCCAC LITTLE COLORADO</t>
  </si>
  <si>
    <t>OCCAC LITTLE COLORADO-OPERATIONS</t>
  </si>
  <si>
    <t>OCCAC LITTLE COLORADO-SUPPORT SERVICES</t>
  </si>
  <si>
    <t>OCCAC LITTLE COLORADO-ADMIN</t>
  </si>
  <si>
    <t>010104</t>
  </si>
  <si>
    <t>MOHAVE COUNTY COMMUNITY DEVELOPMENT</t>
  </si>
  <si>
    <t>MOHAVE COUNTY - LEASING</t>
  </si>
  <si>
    <t>MOHAVE COUNTY - ADMIN</t>
  </si>
  <si>
    <t>011203</t>
  </si>
  <si>
    <t>012104</t>
  </si>
  <si>
    <t>MOHAVE COUNTY</t>
  </si>
  <si>
    <t>013104</t>
  </si>
  <si>
    <t>OCCAC NAVAJO COUNTY</t>
  </si>
  <si>
    <t>OCCAC NAVAJO COUNTY - ADMIN</t>
  </si>
  <si>
    <t>014104</t>
  </si>
  <si>
    <t>OCCAC - APACHE</t>
  </si>
  <si>
    <t>OCCAC - APACHE ADMIN</t>
  </si>
  <si>
    <t>016104</t>
  </si>
  <si>
    <t>EXCEL GROUP</t>
  </si>
  <si>
    <t>EXCEL -  LEASING</t>
  </si>
  <si>
    <t>EXCEL -  SUPPORTIVE SERVICES</t>
  </si>
  <si>
    <t>EXCEL - ADMIN</t>
  </si>
  <si>
    <t>017103</t>
  </si>
  <si>
    <t>OPEN INN</t>
  </si>
  <si>
    <t>OPEN INN - ADMIN</t>
  </si>
  <si>
    <t>019104</t>
  </si>
  <si>
    <t>BOTHANDS SHARON MANOR</t>
  </si>
  <si>
    <t>BOTHANDS - OPERATIONS</t>
  </si>
  <si>
    <t>BOTHANDS - SUPPORT SERVICES</t>
  </si>
  <si>
    <t>BOTHANDS - ADMIN SHARON MANOR</t>
  </si>
  <si>
    <t>020104</t>
  </si>
  <si>
    <t>COMMUNITY PARTNERSHIP OF SOUTHERN ARIZONA</t>
  </si>
  <si>
    <t>COMMUNITY PARTNERSHIP OF SOUTHERN AZ</t>
  </si>
  <si>
    <t>021104</t>
  </si>
  <si>
    <t>ACHIEVE HUMAN SERVICES FKA THE EXCELL GROUP</t>
  </si>
  <si>
    <t>ACHIEVE HUMAN SERVICES FKA EXCEL GROUP</t>
  </si>
  <si>
    <t>021205</t>
  </si>
  <si>
    <t>US VETERANS</t>
  </si>
  <si>
    <t>US VETERANS - LEASING</t>
  </si>
  <si>
    <t>US VETERANS - SUPPORT SERVICES</t>
  </si>
  <si>
    <t>US VETERANS - ADMIN</t>
  </si>
  <si>
    <t>022104</t>
  </si>
  <si>
    <t>US VETERANS - VICTORY PROJECT</t>
  </si>
  <si>
    <t>US VETERANS-VICTORY PLACE-LEASING</t>
  </si>
  <si>
    <t>US VETERANS-VICTORY PLACE-ADMIN</t>
  </si>
  <si>
    <t>024103</t>
  </si>
  <si>
    <t>WEST YAVAPAI GUIDANCE CLINIC</t>
  </si>
  <si>
    <t>W YAVAPAI GUIDANCE CLINIC - ADMIN</t>
  </si>
  <si>
    <t>024104</t>
  </si>
  <si>
    <t>W YAVAPAI GUIDANCE CLINIC - OPERATIONS</t>
  </si>
  <si>
    <t>031205</t>
  </si>
  <si>
    <t>CPSA - CASA PRIMERAS PROJECT</t>
  </si>
  <si>
    <t>CPSA CASAS PRIMERAS LEASING</t>
  </si>
  <si>
    <t>CPSA CASAS PRIMERAS ADMIN</t>
  </si>
  <si>
    <t>040001</t>
  </si>
  <si>
    <t>NEIGHBORHOOD STABILIZATION PROGRAM (NSP)</t>
  </si>
  <si>
    <t>NSP-YOUR WAY HOME ARIZONA</t>
  </si>
  <si>
    <t>NSP-REHAB/RECONSTRUCTION MULTIFAMILY</t>
  </si>
  <si>
    <t>041205</t>
  </si>
  <si>
    <t>043114</t>
  </si>
  <si>
    <t>COMMUNITY PARTNERSHIP OF SOUTHERN ARIZONA (CPSA)</t>
  </si>
  <si>
    <t>051205</t>
  </si>
  <si>
    <t>CAHRA DREAMCATCHER - RENTAL ASSISTANCE</t>
  </si>
  <si>
    <t>061205</t>
  </si>
  <si>
    <t>CPSA HOGAR-RENTAL ASSISTANCE</t>
  </si>
  <si>
    <t>071205</t>
  </si>
  <si>
    <t>081205</t>
  </si>
  <si>
    <t>GUIDANCE CENTER-INVERRARY HOUSE</t>
  </si>
  <si>
    <t>087103</t>
  </si>
  <si>
    <t>ARIZONA BEHAVIORAL HEALTH CORP</t>
  </si>
  <si>
    <t>AZ BEHAVIORAL HEALTH CORP</t>
  </si>
  <si>
    <t>087104</t>
  </si>
  <si>
    <t>088103</t>
  </si>
  <si>
    <t>088104</t>
  </si>
  <si>
    <t>091205</t>
  </si>
  <si>
    <t>OCCAC LITTLE COLORADO - OPERATIONS</t>
  </si>
  <si>
    <t>101205</t>
  </si>
  <si>
    <t>MOHAVE COUNTY - RENTAL ASSISTANCE</t>
  </si>
  <si>
    <t>101306</t>
  </si>
  <si>
    <t>103103</t>
  </si>
  <si>
    <t>GUIDANCE CENTER - HEART PRAIRIE</t>
  </si>
  <si>
    <t>GUIDANCE CENTER - LEASING -HEART PRAIRIE</t>
  </si>
  <si>
    <t>GUIDANCE CENTER - ADMIN -HEART PRAIRIE</t>
  </si>
  <si>
    <t>103204</t>
  </si>
  <si>
    <t>104103</t>
  </si>
  <si>
    <t>THE EXCEL GROUP</t>
  </si>
  <si>
    <t>104204</t>
  </si>
  <si>
    <t>ACHIEVE HUMAN SERVICES</t>
  </si>
  <si>
    <t>ACHIEVE HUMAN SERVICES RENTAL ASSIST</t>
  </si>
  <si>
    <t>ACHIEVE HUMAN SERVICES ADMIN</t>
  </si>
  <si>
    <t>109201</t>
  </si>
  <si>
    <t>CATHOLIC CHARITIES - NORTHERN SKY</t>
  </si>
  <si>
    <t>CATHOLIC CHARITIES NORTHERN SKY LEASING</t>
  </si>
  <si>
    <t>CATHOLIC CHARITIES NORTHERN SKY ADMIN</t>
  </si>
  <si>
    <t>109302</t>
  </si>
  <si>
    <t>111205</t>
  </si>
  <si>
    <t>BRIDGING NORTHERN ARIZONA COMMUNITIES</t>
  </si>
  <si>
    <t>BRIDGING NORTHERN AZ COMM - LEASING</t>
  </si>
  <si>
    <t>BRIDGING NORTHERN AZ COMM - ADMIN</t>
  </si>
  <si>
    <t>117010</t>
  </si>
  <si>
    <t>N AZ REG BEHAV HLTH AUTH NARBHA FLAGSTAFF PINES</t>
  </si>
  <si>
    <t>NARBHA FLAGSTAFF PINES - LEASING</t>
  </si>
  <si>
    <t>NARBHA FLAGSTAFF PINES - ADMIN</t>
  </si>
  <si>
    <t>118010</t>
  </si>
  <si>
    <t>GOOD SHEPHERD CENTER CATHOLIC CHARITIES OF GALLUP</t>
  </si>
  <si>
    <t>GOOD SHEPHERD CTR CATH CHAR - LEASING</t>
  </si>
  <si>
    <t>GOOD SHEPHERD CTR CATH CHAR - ADMIN</t>
  </si>
  <si>
    <t>118301</t>
  </si>
  <si>
    <t>121205</t>
  </si>
  <si>
    <t>125100</t>
  </si>
  <si>
    <t>N AZ REG BEHAV HLTH AUTH NARBHA - PSH</t>
  </si>
  <si>
    <t>NARBHA - PSH - LEASING</t>
  </si>
  <si>
    <t>NARBHA - PSH - ADMIN</t>
  </si>
  <si>
    <t>126100</t>
  </si>
  <si>
    <t>CATHOLIC CHARITIES - FORWARD STEP</t>
  </si>
  <si>
    <t>126201</t>
  </si>
  <si>
    <t>127100</t>
  </si>
  <si>
    <t>US VETERANS - HOPE HOUSE FOR HEROES</t>
  </si>
  <si>
    <t>127201</t>
  </si>
  <si>
    <t>128100</t>
  </si>
  <si>
    <t>MOHAVE COUNTY - FRESH START</t>
  </si>
  <si>
    <t>128201</t>
  </si>
  <si>
    <t>131205</t>
  </si>
  <si>
    <t>OCCAC NAVAJO COUNTY - LEASING</t>
  </si>
  <si>
    <t>OCCAC NAVAJO COUNTY - SUPPORTIVE SERVICE</t>
  </si>
  <si>
    <t>140001</t>
  </si>
  <si>
    <t>NEIGHBORHOOD STABILIZATION PROGRAM III(NSP)</t>
  </si>
  <si>
    <t>NSP III</t>
  </si>
  <si>
    <t>NSP III ADMIN</t>
  </si>
  <si>
    <t>141205</t>
  </si>
  <si>
    <t>OCCAC - APACHE NEW START</t>
  </si>
  <si>
    <t>OCCAC - APACHE LEASING</t>
  </si>
  <si>
    <t>OCCAC - APACHE SUPPORTIVE SERVICES</t>
  </si>
  <si>
    <t>161205</t>
  </si>
  <si>
    <t>ACHIEVE HUMAN SERVICES SUPPORT SERVICES</t>
  </si>
  <si>
    <t>171205</t>
  </si>
  <si>
    <t>OPEN INN - PRESCOTT HOMELESS YOUTH PROJECT</t>
  </si>
  <si>
    <t>OPEN INN - OPERATING</t>
  </si>
  <si>
    <t>OPEN INN - SUPPORT SERVICES</t>
  </si>
  <si>
    <t>181205</t>
  </si>
  <si>
    <t>HMIS</t>
  </si>
  <si>
    <t>HMIS - MISC COSTS</t>
  </si>
  <si>
    <t>HMIS - ADMIN</t>
  </si>
  <si>
    <t>181306</t>
  </si>
  <si>
    <t>HMIS - COMMUNITY INFORMATION &amp; REFERRAL SERVICE</t>
  </si>
  <si>
    <t>191205</t>
  </si>
  <si>
    <t>BOTHANDS</t>
  </si>
  <si>
    <t>BOTHANDS - ADMIN</t>
  </si>
  <si>
    <t>CDBG 2005</t>
  </si>
  <si>
    <t>CDBG 2005 PASS THRU</t>
  </si>
  <si>
    <t>200800</t>
  </si>
  <si>
    <t>CDBG 2008</t>
  </si>
  <si>
    <t>CDBG 2008 PASS THRU</t>
  </si>
  <si>
    <t>CDBG 2008 ADMIN</t>
  </si>
  <si>
    <t>200900</t>
  </si>
  <si>
    <t>CDBG 2009</t>
  </si>
  <si>
    <t>CDBG 2009 PASS THRU</t>
  </si>
  <si>
    <t>CDBG 2009 1% TA</t>
  </si>
  <si>
    <t>201205</t>
  </si>
  <si>
    <t>208210</t>
  </si>
  <si>
    <t>SEC 8- CONTRACT ADMINISTRATION</t>
  </si>
  <si>
    <t>211205</t>
  </si>
  <si>
    <t>ACHIEVE HUMAN SERVICES FKA THE EXCEL GROUP</t>
  </si>
  <si>
    <t>ACHIEVE/EXCEL-YUMA SPC-RENTAL ASSIST</t>
  </si>
  <si>
    <t>ACHIEVE/EXCEL-YUMA SPC-ADMIN</t>
  </si>
  <si>
    <t>221205</t>
  </si>
  <si>
    <t>US VETERANS VICTORY PROJECT</t>
  </si>
  <si>
    <t>US VETERANS VICTORY PLACE LEASING</t>
  </si>
  <si>
    <t>US VETERANS VICTORY PLACE ADMIN</t>
  </si>
  <si>
    <t>231205</t>
  </si>
  <si>
    <t>WOMENS TRANSITION PROJECT (WTP)</t>
  </si>
  <si>
    <t>WOMENS TRANSITION PROJECT - LEASING</t>
  </si>
  <si>
    <t>WOMENS TRANSITION PROJECT - OPERATIONS</t>
  </si>
  <si>
    <t>WOMENS TRANSITION PROJECT - SUPPORT SVC</t>
  </si>
  <si>
    <t>WOMENS TRANSITION PROJECT - ADMIN</t>
  </si>
  <si>
    <t>231306</t>
  </si>
  <si>
    <t>241205</t>
  </si>
  <si>
    <t>299999</t>
  </si>
  <si>
    <t>HOPWA</t>
  </si>
  <si>
    <t>431205</t>
  </si>
  <si>
    <t>CPSA - PIMA RENTAL ASSIST</t>
  </si>
  <si>
    <t>CPSA - PIMA ADMIN</t>
  </si>
  <si>
    <t>633009</t>
  </si>
  <si>
    <t>'09 HOME PROGRAM ADMIN</t>
  </si>
  <si>
    <t>633010</t>
  </si>
  <si>
    <t>'10 HOME PROGRAM ADMIN</t>
  </si>
  <si>
    <t>633097</t>
  </si>
  <si>
    <t>HOME PROGRAM</t>
  </si>
  <si>
    <t>97 HOME LOANS</t>
  </si>
  <si>
    <t>777094</t>
  </si>
  <si>
    <t>PUBLIC HOUSING AUTHORITY-VOUCHER</t>
  </si>
  <si>
    <t>NEIGHBORWORKS NATIONAL FORECLOSURE MITIGATION</t>
  </si>
  <si>
    <t>NEIGHBORWORKS-NFMC LEGAL ASSISTANCE</t>
  </si>
  <si>
    <t>840000</t>
  </si>
  <si>
    <t>NEIGHBORWORKS-NFMC COUNSELING RND 4</t>
  </si>
  <si>
    <t>NEIGHBORWORKS-NFMC OPER OVERSIGHT RD4</t>
  </si>
  <si>
    <t>850000</t>
  </si>
  <si>
    <t>NEIGHBORWORKS NATIONAL FORECLOSURE MITIGATION R5</t>
  </si>
  <si>
    <t>NEIGHBORWORKS-NFMC COUNSELING RND 5</t>
  </si>
  <si>
    <t>NEIGHBORWORKS-NFMC PROG SUPPORT RND 5</t>
  </si>
  <si>
    <t>NEIGHBORWORKS-NFMC PROG SUPPORT ADOH RD5</t>
  </si>
  <si>
    <t>NEIGHBORWORKS-NFMC OPER OVERSIGHT RD5</t>
  </si>
  <si>
    <t>NEIGHBORWORKS NATIONAL FORECLOSURE MITIGATION R6</t>
  </si>
  <si>
    <t>NEIGHBORWORKS-NFMC COUNSELING RND 6</t>
  </si>
  <si>
    <t>NEIGHBORWORKS-NFMC PROG SUPPORT RND 6</t>
  </si>
  <si>
    <t>NEIGHBORWORKS-NFMC OPER OVERSIGHT RD6</t>
  </si>
  <si>
    <t>861205</t>
  </si>
  <si>
    <t>NEIGHBORWORKS NATIONAL FORECLOSURE MITIGATION R7</t>
  </si>
  <si>
    <t>NEIGHBORWORKS-NFMC COUNSELING RND 7</t>
  </si>
  <si>
    <t>NEIGHBORWORKS-NFMC PROG SUPPORT RND 7</t>
  </si>
  <si>
    <t>NEIGHBORWORKS-NFMC OPER OVERSIGHT RD7</t>
  </si>
  <si>
    <t>871205</t>
  </si>
  <si>
    <t>881205</t>
  </si>
  <si>
    <t>121000</t>
  </si>
  <si>
    <t>AZ HOME FORECLOSURE PREVENTION FUNDING CORP</t>
  </si>
  <si>
    <t>AZ HOME FORECLOSURE PREV FUNDING CORP</t>
  </si>
  <si>
    <t>123000</t>
  </si>
  <si>
    <t>RENTAL REFUNDABLE</t>
  </si>
  <si>
    <t>208200</t>
  </si>
  <si>
    <t>SEC 8- ADMIN FEE</t>
  </si>
  <si>
    <t>510000</t>
  </si>
  <si>
    <t>HFA RENTAL REFUNDABLE</t>
  </si>
  <si>
    <t>511000</t>
  </si>
  <si>
    <t>HFA RENTAL PROGRAMS</t>
  </si>
  <si>
    <t>HFA HOMEOWNER PROGRAM</t>
  </si>
  <si>
    <t>HFA OPERATIONS</t>
  </si>
  <si>
    <t>140100</t>
  </si>
  <si>
    <t>ARRA TCAP PROGRAM INCOME-AFTER AWARD PERIOD</t>
  </si>
  <si>
    <t>TCAP ARRA- PROG INCOME AFTER AWARD</t>
  </si>
  <si>
    <t>ARIZONA HISTORICAL SOCIETY</t>
  </si>
  <si>
    <t>351637</t>
  </si>
  <si>
    <t>LSTA - RIO COLORADO CATALOGING PROJECT</t>
  </si>
  <si>
    <t>351638</t>
  </si>
  <si>
    <t>LSTA - MEXICAN HERITAGE PROJECT DIGITAL EXHIBIT</t>
  </si>
  <si>
    <t>LSTA - MEXICAN HERITAGE PROJECT EXHIBIT</t>
  </si>
  <si>
    <t>354639</t>
  </si>
  <si>
    <t>AHRAB GRANT - YUMA COLLECTIONS</t>
  </si>
  <si>
    <t>PRIVATE UNRESTRICTED DONATIONS</t>
  </si>
  <si>
    <t>110700</t>
  </si>
  <si>
    <t>MEMBERSHIP DUES</t>
  </si>
  <si>
    <t>PRIVATE RESTRICTED DONATIONS</t>
  </si>
  <si>
    <t>TRUST NON-EXPENDABLE</t>
  </si>
  <si>
    <t>354640</t>
  </si>
  <si>
    <t>AHRAB GRANT MATCH - YUMA COLLECTIONS</t>
  </si>
  <si>
    <t>DEPT OF HOMELAND SECURITY</t>
  </si>
  <si>
    <t>120001</t>
  </si>
  <si>
    <t>2012 HOMELAND SECURITY GRANT PROGRAM</t>
  </si>
  <si>
    <t>2012 HSGP (SHSGP)</t>
  </si>
  <si>
    <t>2012 HSGP (UASI)</t>
  </si>
  <si>
    <t>2012 HSGP (STONEGARDEN)</t>
  </si>
  <si>
    <t>130001</t>
  </si>
  <si>
    <t>2013 HOMELAND SECURITY GRANT PROGRAM</t>
  </si>
  <si>
    <t>STATE HOMELAND SECURITY GRANT PROGRAM</t>
  </si>
  <si>
    <t>URBAN AREA SECURITY INITIATIVE</t>
  </si>
  <si>
    <t>OPERATION STONEGARDEN GRANT PROGRAM</t>
  </si>
  <si>
    <t>STONEGARDEN-2006 HOMELAND SECURITY GRANT PROGRAM</t>
  </si>
  <si>
    <t>STONEGARDEN-2006 HOMELAND SECURITY GRANT</t>
  </si>
  <si>
    <t>700005</t>
  </si>
  <si>
    <t>FY 09 UASI NON-PROFIT SECURITY GRANT PROGRAM</t>
  </si>
  <si>
    <t>UASI NON PROFIT SECURITY GRANT PROGRAM</t>
  </si>
  <si>
    <t>800001</t>
  </si>
  <si>
    <t>2010 HOMELAND SECURITY GRANT PROGRAM</t>
  </si>
  <si>
    <t>2010 HSGP (SHSP)</t>
  </si>
  <si>
    <t>2010 HSGP (UASI)</t>
  </si>
  <si>
    <t>2010 HSGP (MMRS)</t>
  </si>
  <si>
    <t>2010 HSGP (CCP)</t>
  </si>
  <si>
    <t>2010 HSGP (STONEGARDEN)</t>
  </si>
  <si>
    <t>800002</t>
  </si>
  <si>
    <t>2010 BUFFER ZONE PROTECTION PROGRAM</t>
  </si>
  <si>
    <t>FY10 BUFFER ZONE PROTECTION PROGRAM</t>
  </si>
  <si>
    <t>800005</t>
  </si>
  <si>
    <t>FY 10 UASI NON-PROFIT SECURITY GRANT PROGRAM</t>
  </si>
  <si>
    <t>800007</t>
  </si>
  <si>
    <t>FY 10 INTEROPERABLE EMERGENCY COMMUNICATIONS GRANT</t>
  </si>
  <si>
    <t>FFY10 IECGP</t>
  </si>
  <si>
    <t>800008</t>
  </si>
  <si>
    <t>FY 10 EMERGENCYOPERATIONS CENTER</t>
  </si>
  <si>
    <t>FY2010 EMERGENCY OPERATIONS CENTER</t>
  </si>
  <si>
    <t>900001</t>
  </si>
  <si>
    <t>2011 HOMELAND SECURITY GRANT PROGRAM</t>
  </si>
  <si>
    <t>2011 HSGP (SHGP)</t>
  </si>
  <si>
    <t>2011 HSGP (UASI)</t>
  </si>
  <si>
    <t>2011 HSGP (MMRS)</t>
  </si>
  <si>
    <t>2011 HSGP (CCP)</t>
  </si>
  <si>
    <t>2011 HSGP (STONEGARDEN)</t>
  </si>
  <si>
    <t>900005</t>
  </si>
  <si>
    <t>2011 UASI NON-PROFIT SECURITY GRANT PROGRAM</t>
  </si>
  <si>
    <t>2011 UASI NON-PROFIT SECURITY GRANT PROG</t>
  </si>
  <si>
    <t>900008</t>
  </si>
  <si>
    <t>2011 EMERGENCY OPERATIONS CENTER PROGRAM</t>
  </si>
  <si>
    <t>900009</t>
  </si>
  <si>
    <t>BORDER INTEROPERABILITY DEMONSTRATION PROJECT</t>
  </si>
  <si>
    <t>BORDER INTEROP DEMONSTRATION PROJECT</t>
  </si>
  <si>
    <t>DEPT OF HEALTH SERVICES</t>
  </si>
  <si>
    <t>010017</t>
  </si>
  <si>
    <t>PIMA CO/DHS INFECTIOUS DISEASE</t>
  </si>
  <si>
    <t>PIMA CO/DHS (INFECTIOUS DISEASE)</t>
  </si>
  <si>
    <t>010201</t>
  </si>
  <si>
    <t>LIBRARY SERVICES (ASH)</t>
  </si>
  <si>
    <t>LIBRAY SERVICES (ASH)</t>
  </si>
  <si>
    <t>010223</t>
  </si>
  <si>
    <t>PIMA CO. CMI PILOT</t>
  </si>
  <si>
    <t>010234</t>
  </si>
  <si>
    <t>EPS DT19/AHCCCS IGA</t>
  </si>
  <si>
    <t>011016</t>
  </si>
  <si>
    <t>DEQ/DISEASE PREVENTION</t>
  </si>
  <si>
    <t>DEQ/DISEASE PREVENTION AGREEMENT</t>
  </si>
  <si>
    <t>011113</t>
  </si>
  <si>
    <t>DES/DDD DENTAL</t>
  </si>
  <si>
    <t>DES/DDD/DENTAL</t>
  </si>
  <si>
    <t>011235</t>
  </si>
  <si>
    <t>AHCC CSA/OCBH-EPSDT MENTAL HEALTH</t>
  </si>
  <si>
    <t>011236</t>
  </si>
  <si>
    <t>AHCCCS/OCBH TITLE XIX SVCS</t>
  </si>
  <si>
    <t>011237</t>
  </si>
  <si>
    <t>AHCCCS/OCBH TITLE XIX ADMIN</t>
  </si>
  <si>
    <t>AHCCCS/OCBH TITLE XIX ADMIN COSTS</t>
  </si>
  <si>
    <t>011253</t>
  </si>
  <si>
    <t>CITY OF TUCSON/SAMHC</t>
  </si>
  <si>
    <t>011256</t>
  </si>
  <si>
    <t>DES/OCBH TITLE XIX</t>
  </si>
  <si>
    <t>011708</t>
  </si>
  <si>
    <t>GOV OFFICE OF HWY SAFETY/EMS</t>
  </si>
  <si>
    <t>011733</t>
  </si>
  <si>
    <t>EMS/AHCCCS LTC CERTIFICATION</t>
  </si>
  <si>
    <t>012016</t>
  </si>
  <si>
    <t>012101</t>
  </si>
  <si>
    <t>DES/DDD NUTRITION</t>
  </si>
  <si>
    <t>012105</t>
  </si>
  <si>
    <t>DES/NUTRITION/ADULT &amp; AGING</t>
  </si>
  <si>
    <t>DES/NUTRITION/ADULT AND AGING</t>
  </si>
  <si>
    <t>012113</t>
  </si>
  <si>
    <t>012119</t>
  </si>
  <si>
    <t>AZ ELDERLY 0RAI SURVEY/DCRC</t>
  </si>
  <si>
    <t>DCRC/AZ ELDERLY ORAL SURVEY</t>
  </si>
  <si>
    <t>012120</t>
  </si>
  <si>
    <t>PLAYGROUND INJURIES/DCRC</t>
  </si>
  <si>
    <t>DCRC/PLAYGROUND INJURIES</t>
  </si>
  <si>
    <t>012121</t>
  </si>
  <si>
    <t>NET (NUTRITION &amp; EDUCATION)</t>
  </si>
  <si>
    <t>012122</t>
  </si>
  <si>
    <t>CRS/AHCCCS MED MATCH</t>
  </si>
  <si>
    <t>AHCCCS  CRS MED MATCH</t>
  </si>
  <si>
    <t>012123</t>
  </si>
  <si>
    <t>CRS/AHCCCS ADMIN MATCH</t>
  </si>
  <si>
    <t>012125</t>
  </si>
  <si>
    <t>DYTR/DENTAL TRAILER LEASE</t>
  </si>
  <si>
    <t>012212</t>
  </si>
  <si>
    <t>ASH RENTAL INCOME</t>
  </si>
  <si>
    <t>012216</t>
  </si>
  <si>
    <t>DOC/DHS SERVICE AGREEMENT</t>
  </si>
  <si>
    <t>012217</t>
  </si>
  <si>
    <t>JUVENILE CORRECTIONS/ASH</t>
  </si>
  <si>
    <t>JUNVENILE CORRECTIONS/DHS ASH</t>
  </si>
  <si>
    <t>012222</t>
  </si>
  <si>
    <t>LIQUOR SERVICE FEES/SPECIAL EVEN</t>
  </si>
  <si>
    <t>LIQUOR SERVICE FEES/SPECIAL EVENT</t>
  </si>
  <si>
    <t>012236</t>
  </si>
  <si>
    <t>012237</t>
  </si>
  <si>
    <t>012240</t>
  </si>
  <si>
    <t>GOV COUNCIL HWY SAFTY</t>
  </si>
  <si>
    <t>GOV COUNCIL HWY SAFETY-S A COORD</t>
  </si>
  <si>
    <t>012242</t>
  </si>
  <si>
    <t>AHCCCS/OCBH/SMI DEMO PROJECT TITLE XIX</t>
  </si>
  <si>
    <t>OCBH/AHCCCS SMI DEMO TITLE XIX</t>
  </si>
  <si>
    <t>012244</t>
  </si>
  <si>
    <t>AHCCCS/CCBH/TITLE XIX/INHOUSE ADMIN</t>
  </si>
  <si>
    <t>AHCCCS/OCBHTITLTEXIX ADMIN/INHOUSE</t>
  </si>
  <si>
    <t>012256</t>
  </si>
  <si>
    <t>BHS/DES TITLE XIX ISA</t>
  </si>
  <si>
    <t>012257</t>
  </si>
  <si>
    <t>OCBH/THE COURTS TITLE XIX</t>
  </si>
  <si>
    <t>012259</t>
  </si>
  <si>
    <t>AZ COMMISSION ON THE ARTS/ASH BIKE PATH</t>
  </si>
  <si>
    <t>AZ COMM ON THE ARTS/ASH BIKE PATH</t>
  </si>
  <si>
    <t>012303</t>
  </si>
  <si>
    <t>RURAL HEALTH</t>
  </si>
  <si>
    <t>012402</t>
  </si>
  <si>
    <t>INDUSTRIAL COMMISSION/DHS AGREEMENT</t>
  </si>
  <si>
    <t>012416</t>
  </si>
  <si>
    <t>DEQ/LAB</t>
  </si>
  <si>
    <t>012605</t>
  </si>
  <si>
    <t>DES/VITAL RECORDS IGA</t>
  </si>
  <si>
    <t>DES/VITAL RECORDS</t>
  </si>
  <si>
    <t>012702</t>
  </si>
  <si>
    <t>FINGERPRINTS/DPS</t>
  </si>
  <si>
    <t>FINGERPRINT/CHILD CARE</t>
  </si>
  <si>
    <t>012733</t>
  </si>
  <si>
    <t>013702</t>
  </si>
  <si>
    <t>014702</t>
  </si>
  <si>
    <t>017303</t>
  </si>
  <si>
    <t>RURAL HEALTH AGREEMENT</t>
  </si>
  <si>
    <t>87</t>
  </si>
  <si>
    <t>019101</t>
  </si>
  <si>
    <t>89</t>
  </si>
  <si>
    <t>019223</t>
  </si>
  <si>
    <t>019224</t>
  </si>
  <si>
    <t>SAMHC PIMA PHARMACEUTICAL SERVICE</t>
  </si>
  <si>
    <t>019226</t>
  </si>
  <si>
    <t>LA FRONTERA PILOT PROJECT</t>
  </si>
  <si>
    <t>019229</t>
  </si>
  <si>
    <t>ADAPT/SAMHC AGREEMENT</t>
  </si>
  <si>
    <t>023201</t>
  </si>
  <si>
    <t>042701</t>
  </si>
  <si>
    <t>TECHNICIAN EDUCATIONNS</t>
  </si>
  <si>
    <t>TECHICIAN EDUCATION</t>
  </si>
  <si>
    <t>043001</t>
  </si>
  <si>
    <t>LOCAL HEALTH DONATIONS</t>
  </si>
  <si>
    <t>043002</t>
  </si>
  <si>
    <t>ASARCO DONATIONS</t>
  </si>
  <si>
    <t>ASARCO DONATION</t>
  </si>
  <si>
    <t>043101</t>
  </si>
  <si>
    <t>DR. LOUIS RESTRICTED DONATIONS</t>
  </si>
  <si>
    <t>DR LOUIS RESTRICTED DONATIONS</t>
  </si>
  <si>
    <t>043102</t>
  </si>
  <si>
    <t>SICKLE CELL DONATIONS</t>
  </si>
  <si>
    <t>043104</t>
  </si>
  <si>
    <t>CHOLESTEROL STANDARDS</t>
  </si>
  <si>
    <t>043105</t>
  </si>
  <si>
    <t>DIETETIC EDUCATION</t>
  </si>
  <si>
    <t>043110</t>
  </si>
  <si>
    <t>DENTAL PGM DONATIONS</t>
  </si>
  <si>
    <t>043111</t>
  </si>
  <si>
    <t>NICP DONATION ACCOUNT</t>
  </si>
  <si>
    <t>NICP DONATIONS ACCOUNT</t>
  </si>
  <si>
    <t>043113</t>
  </si>
  <si>
    <t>CRS RESTRICTED DONATIONS</t>
  </si>
  <si>
    <t>CRS RESTRICITED DONATIONS</t>
  </si>
  <si>
    <t>HONEYWELL DONATIONS</t>
  </si>
  <si>
    <t>HONEYWELL DONATION</t>
  </si>
  <si>
    <t>043201</t>
  </si>
  <si>
    <t>STATE HOSPITAL DONATIONS</t>
  </si>
  <si>
    <t>043202</t>
  </si>
  <si>
    <t>MAKOUSKY ENDOWMENT FUND</t>
  </si>
  <si>
    <t>043203</t>
  </si>
  <si>
    <t>SAMHC DONATIONS</t>
  </si>
  <si>
    <t>043602</t>
  </si>
  <si>
    <t>LOCAL HEALTH NURSING PROJECT</t>
  </si>
  <si>
    <t>045001</t>
  </si>
  <si>
    <t>NEWBORN SCREENING PROG CFH</t>
  </si>
  <si>
    <t>046000</t>
  </si>
  <si>
    <t>OUT OF WEDLOCK PREGNANCY PREVENTION</t>
  </si>
  <si>
    <t>047107</t>
  </si>
  <si>
    <t>MC DONALD DONATIONS</t>
  </si>
  <si>
    <t>MC DONALD DONATION</t>
  </si>
  <si>
    <t>070008</t>
  </si>
  <si>
    <t>PRVS BLOCK GRANT</t>
  </si>
  <si>
    <t>070101</t>
  </si>
  <si>
    <t>MCH BLOCK (MCH PORTION)</t>
  </si>
  <si>
    <t>070107</t>
  </si>
  <si>
    <t>WIC</t>
  </si>
  <si>
    <t>070112</t>
  </si>
  <si>
    <t>CHILD/ADOLESCENT INJURY PREVENTION</t>
  </si>
  <si>
    <t>FEDERAL GRANT CLEANUP</t>
  </si>
  <si>
    <t>070130</t>
  </si>
  <si>
    <t>MATERNITY CARE CASE MANAGEMENT</t>
  </si>
  <si>
    <t>070203</t>
  </si>
  <si>
    <t>ADMH BLOCK (ADMIN)</t>
  </si>
  <si>
    <t>ADMH BLOCK (ADMINISTRATION)</t>
  </si>
  <si>
    <t>070204</t>
  </si>
  <si>
    <t>ADMH BLOCK GRANT/WOMEN/ALCOHOL</t>
  </si>
  <si>
    <t>ADMH BLOCK (WOMEN/ALCOHOL)</t>
  </si>
  <si>
    <t>070206</t>
  </si>
  <si>
    <t>ADMH BLOCK GRANT/SED CHILDREN/MENTAL HEALTH</t>
  </si>
  <si>
    <t>ADMH BLOCK (SED CHILDREN/MH)</t>
  </si>
  <si>
    <t>070208</t>
  </si>
  <si>
    <t>ADMH BLOCK GRANT/PREVENTION/ALCOHOL</t>
  </si>
  <si>
    <t>ADMH BLOCK (PREVENTION/ALCOHOL)</t>
  </si>
  <si>
    <t>070209</t>
  </si>
  <si>
    <t>ADMH BLOCK GRANT/PREVENTION/DRUGS</t>
  </si>
  <si>
    <t>ADMH BLOCK (PREVENTION/DRUG)</t>
  </si>
  <si>
    <t>070211</t>
  </si>
  <si>
    <t>ADMH BLOCK GRANT/ALCOHOL</t>
  </si>
  <si>
    <t>ADMH BLOCK (ALCOHOL)</t>
  </si>
  <si>
    <t>070226</t>
  </si>
  <si>
    <t>NUEVA VISTA SCHOOL (ASH)</t>
  </si>
  <si>
    <t>NUEVA VISTA SCHOOL</t>
  </si>
  <si>
    <t>070229</t>
  </si>
  <si>
    <t>MH DATA COLLECTION/SYS/MENTAL HLT</t>
  </si>
  <si>
    <t>MH DATA COLLECTION SYS/MENTAL HLT</t>
  </si>
  <si>
    <t>071008</t>
  </si>
  <si>
    <t>071026</t>
  </si>
  <si>
    <t>EXPANDED AIDS SURVEILLANCE</t>
  </si>
  <si>
    <t>EXPANDED AIDS SURVEIL INITIATIVES</t>
  </si>
  <si>
    <t>071028</t>
  </si>
  <si>
    <t>HOME 7</t>
  </si>
  <si>
    <t>HOME &amp; COMM BASED HIV  HLTH SVCS</t>
  </si>
  <si>
    <t>071029</t>
  </si>
  <si>
    <t>HIV CARE GRANT</t>
  </si>
  <si>
    <t>071101</t>
  </si>
  <si>
    <t>071107</t>
  </si>
  <si>
    <t>071108</t>
  </si>
  <si>
    <t>CSFP</t>
  </si>
  <si>
    <t>071130</t>
  </si>
  <si>
    <t>071225</t>
  </si>
  <si>
    <t>FAMILY VIOLENCE PREVENTION</t>
  </si>
  <si>
    <t>071230</t>
  </si>
  <si>
    <t>NEW TURF GANG &amp; DROPOUT PREVENTION PROJ</t>
  </si>
  <si>
    <t>NEW TURF GANG &amp; DROPOUT PREV PROJ</t>
  </si>
  <si>
    <t>071233</t>
  </si>
  <si>
    <t>STRATEGIES FOR MEETING AZ HRD NEEDS</t>
  </si>
  <si>
    <t>071234</t>
  </si>
  <si>
    <t>DRUG TREATMENT AITING PERIOD REDUCTION</t>
  </si>
  <si>
    <t>DRUG TREATMENT WAITING PERIOD REDUCTION</t>
  </si>
  <si>
    <t>071602</t>
  </si>
  <si>
    <t>V S C P</t>
  </si>
  <si>
    <t>071603</t>
  </si>
  <si>
    <t>NATIONAL DEATH INDEX</t>
  </si>
  <si>
    <t>071606</t>
  </si>
  <si>
    <t>ENUMERATION AT BIRTH /SS</t>
  </si>
  <si>
    <t>ENUMERATION AT BIRTH</t>
  </si>
  <si>
    <t>071701</t>
  </si>
  <si>
    <t>HCFA</t>
  </si>
  <si>
    <t>072004</t>
  </si>
  <si>
    <t>IMMUNIZATION</t>
  </si>
  <si>
    <t>072005</t>
  </si>
  <si>
    <t>STD CONTROL</t>
  </si>
  <si>
    <t>072008</t>
  </si>
  <si>
    <t>072009</t>
  </si>
  <si>
    <t>TB CONTROL</t>
  </si>
  <si>
    <t>TUBERCULOSIS CONTROL PGM</t>
  </si>
  <si>
    <t>072010</t>
  </si>
  <si>
    <t>FDA INSPECTIONS</t>
  </si>
  <si>
    <t>FDA-INSPECTIONS</t>
  </si>
  <si>
    <t>072012</t>
  </si>
  <si>
    <t>BEHAVIORAL RISK FACTOR</t>
  </si>
  <si>
    <t>BEHAVIORAL RISK FACTOR SURVEILL</t>
  </si>
  <si>
    <t>072019</t>
  </si>
  <si>
    <t>072024</t>
  </si>
  <si>
    <t>AIDS PREVENTION</t>
  </si>
  <si>
    <t>072025</t>
  </si>
  <si>
    <t>AIDS SURVEILLANCE</t>
  </si>
  <si>
    <t>072026</t>
  </si>
  <si>
    <t>072027</t>
  </si>
  <si>
    <t>EVALUATION OF AIDS SURVEILLANCE</t>
  </si>
  <si>
    <t>072029</t>
  </si>
  <si>
    <t>072030</t>
  </si>
  <si>
    <t>HIV AIDS CARE SUPP (SPRANS)</t>
  </si>
  <si>
    <t>HIV CARE SUPP (SPRANS)</t>
  </si>
  <si>
    <t>072032</t>
  </si>
  <si>
    <t>ADULT ADOLESCENT</t>
  </si>
  <si>
    <t>ADULT, ADOLE &amp; PEDIATRIC HIV INFEC</t>
  </si>
  <si>
    <t>072033</t>
  </si>
  <si>
    <t>MODIFIED SYS AIDS CASE REPORT</t>
  </si>
  <si>
    <t>MODIFIED SYS AIDS CASE RPT &amp; MORB</t>
  </si>
  <si>
    <t>072034</t>
  </si>
  <si>
    <t>LUNG CANCER MORTALITY STUDY</t>
  </si>
  <si>
    <t>LUNG CANCER MORTALITY STUDY SMELT</t>
  </si>
  <si>
    <t>072101</t>
  </si>
  <si>
    <t>MCH BLOCK GRANT (MCH PORTION)</t>
  </si>
  <si>
    <t>072107</t>
  </si>
  <si>
    <t>072108</t>
  </si>
  <si>
    <t>072109</t>
  </si>
  <si>
    <t>MCH BLOCK GRANT (CRS PORTION)</t>
  </si>
  <si>
    <t>072111</t>
  </si>
  <si>
    <t>PREGANCY NUTRITION SURVEILLANCE</t>
  </si>
  <si>
    <t>072113</t>
  </si>
  <si>
    <t>PRENATAL SMOKING CESSATION (PSC)</t>
  </si>
  <si>
    <t>072127</t>
  </si>
  <si>
    <t>WIC FOOD REFUNDS</t>
  </si>
  <si>
    <t>072137</t>
  </si>
  <si>
    <t>WIC REBATE ACCOUNT</t>
  </si>
  <si>
    <t>072139</t>
  </si>
  <si>
    <t>PROJECT CHANCE</t>
  </si>
  <si>
    <t>072140</t>
  </si>
  <si>
    <t>PRIMARY CARE FOR CHILDREN/PLANNG</t>
  </si>
  <si>
    <t>072203</t>
  </si>
  <si>
    <t>ADMH BLOCK GRANT(PROGRAM)</t>
  </si>
  <si>
    <t>ADMH BLOCK (PROGRAMMATIC)</t>
  </si>
  <si>
    <t>072204</t>
  </si>
  <si>
    <t>072206</t>
  </si>
  <si>
    <t>ADMH BLOCK GRANT/SED CHILDREN/MH</t>
  </si>
  <si>
    <t>072211</t>
  </si>
  <si>
    <t>072212</t>
  </si>
  <si>
    <t>ADMH BLOCK GRANT/DRUG</t>
  </si>
  <si>
    <t>ADMH BLOCK (DRUG)</t>
  </si>
  <si>
    <t>072227</t>
  </si>
  <si>
    <t>SUBSTANCE ABUSE GROUP HOME REV FUND</t>
  </si>
  <si>
    <t>SUBSTANCE ABUSE GROUP HOME REV FD</t>
  </si>
  <si>
    <t>072228</t>
  </si>
  <si>
    <t>MH DATA COLLECTION/SYS/SUB ABUSE</t>
  </si>
  <si>
    <t>MH DATA COLLECTION SYS/SUB ABUSE</t>
  </si>
  <si>
    <t>072229</t>
  </si>
  <si>
    <t>MH DATA COLLECTION/SYS/MENTAL HEALTH</t>
  </si>
  <si>
    <t>072230</t>
  </si>
  <si>
    <t>072231</t>
  </si>
  <si>
    <t>AZ CASSP PROJECT</t>
  </si>
  <si>
    <t>THE ARIZONA CASSP PROJ</t>
  </si>
  <si>
    <t>072232</t>
  </si>
  <si>
    <t>DRUG ABUSE TREATMENT/NON-INCARCERATED</t>
  </si>
  <si>
    <t>DRUG ABUSE TRTMT NON-INCARCERATED</t>
  </si>
  <si>
    <t>072235</t>
  </si>
  <si>
    <t>UMOMS/HOUSING HANDICAPPED HOMELESS</t>
  </si>
  <si>
    <t>072239</t>
  </si>
  <si>
    <t>PATH FORMULA GRANT</t>
  </si>
  <si>
    <t>072260</t>
  </si>
  <si>
    <t>AMITY-PIMA COUNTY JAIL</t>
  </si>
  <si>
    <t>072602</t>
  </si>
  <si>
    <t>VITAL STATISTICS CO-OP PROGRAM</t>
  </si>
  <si>
    <t>072604</t>
  </si>
  <si>
    <t>PRIMARY CARE</t>
  </si>
  <si>
    <t>072606</t>
  </si>
  <si>
    <t>072718</t>
  </si>
  <si>
    <t>HCFA/SURVEY AND CERT TITLE 18</t>
  </si>
  <si>
    <t>073004</t>
  </si>
  <si>
    <t>073005</t>
  </si>
  <si>
    <t>073008</t>
  </si>
  <si>
    <t>PREVENTIVE HEALTH BLOCK GRANT</t>
  </si>
  <si>
    <t>073009</t>
  </si>
  <si>
    <t>073025</t>
  </si>
  <si>
    <t>HIV/AIDS SURVEILLANCE</t>
  </si>
  <si>
    <t>073027</t>
  </si>
  <si>
    <t>073031</t>
  </si>
  <si>
    <t>CAPACITY BLDG PROJECT-PRIVATE SECTOR DISABL</t>
  </si>
  <si>
    <t>CAPACITY BLDG PROJ-PRI/SEC DISAB</t>
  </si>
  <si>
    <t>073036</t>
  </si>
  <si>
    <t>HOPWA (HUD)</t>
  </si>
  <si>
    <t>073107</t>
  </si>
  <si>
    <t>073108</t>
  </si>
  <si>
    <t>073111</t>
  </si>
  <si>
    <t>073203</t>
  </si>
  <si>
    <t>S A BLOCK GRANT(PROGRAMM</t>
  </si>
  <si>
    <t>S A BLOCK (PROGRAMMATIC)</t>
  </si>
  <si>
    <t>073204</t>
  </si>
  <si>
    <t>073208</t>
  </si>
  <si>
    <t>073212</t>
  </si>
  <si>
    <t>073217</t>
  </si>
  <si>
    <t>ADMH BLOCK/ALCOHOL PREGNANT WOMEN</t>
  </si>
  <si>
    <t>ADMH BLOCK (ALCOHOL PREGNANT WOMEN)</t>
  </si>
  <si>
    <t>073218</t>
  </si>
  <si>
    <t>ADMH BLOCK/DRUG PREGNANT WOMEN</t>
  </si>
  <si>
    <t>ADMH BLOCK (DRUG ABUSE PREGNANT WOMEN)</t>
  </si>
  <si>
    <t>073265</t>
  </si>
  <si>
    <t>CAPACITY EXPANSION PROJECT: AZ</t>
  </si>
  <si>
    <t>073414</t>
  </si>
  <si>
    <t>C L I A GRANT (LAB)</t>
  </si>
  <si>
    <t>073415</t>
  </si>
  <si>
    <t>C L I A GRANT (LAB) #2</t>
  </si>
  <si>
    <t>073602</t>
  </si>
  <si>
    <t>073604</t>
  </si>
  <si>
    <t>PRIMARY CARE OFFICE</t>
  </si>
  <si>
    <t>073718</t>
  </si>
  <si>
    <t>073719</t>
  </si>
  <si>
    <t>HCFA/SURVEY AND CERT TITLE 19</t>
  </si>
  <si>
    <t>074004</t>
  </si>
  <si>
    <t>074010</t>
  </si>
  <si>
    <t>074025</t>
  </si>
  <si>
    <t>074035</t>
  </si>
  <si>
    <t>BREAST</t>
  </si>
  <si>
    <t>BREAST &amp; CERVICAL CANCER PREVENTON</t>
  </si>
  <si>
    <t>074039</t>
  </si>
  <si>
    <t>HANTAVIRUS SURVEILLANCE</t>
  </si>
  <si>
    <t>HANTAVIRUS SURVEILLANCE &amp; PREVENTION</t>
  </si>
  <si>
    <t>074107</t>
  </si>
  <si>
    <t>WIC ADMIN</t>
  </si>
  <si>
    <t>WIC ADMIN PORTION</t>
  </si>
  <si>
    <t>074109</t>
  </si>
  <si>
    <t>074203</t>
  </si>
  <si>
    <t>S A BLOCK GRANT(PROGRAMMATIC)</t>
  </si>
  <si>
    <t>074211</t>
  </si>
  <si>
    <t>074212</t>
  </si>
  <si>
    <t>074216</t>
  </si>
  <si>
    <t>ADMH BLOCK GRANT(PROGRAMMATIC)</t>
  </si>
  <si>
    <t>074239</t>
  </si>
  <si>
    <t>074271</t>
  </si>
  <si>
    <t>CODAMA PERM HOUSING HDCPD (HUD)</t>
  </si>
  <si>
    <t>CODAMA PERM HOUSING HDCPD(HUD)</t>
  </si>
  <si>
    <t>074415</t>
  </si>
  <si>
    <t>CLIA GRANT</t>
  </si>
  <si>
    <t>074602</t>
  </si>
  <si>
    <t>074604</t>
  </si>
  <si>
    <t>076101</t>
  </si>
  <si>
    <t>078108</t>
  </si>
  <si>
    <t>88</t>
  </si>
  <si>
    <t>079221</t>
  </si>
  <si>
    <t>STATE MENTAL HEALTH PLAN PROJECT</t>
  </si>
  <si>
    <t>095512</t>
  </si>
  <si>
    <t>COMM FAMILY SVCS INDIRECT FUND</t>
  </si>
  <si>
    <t>COMM FAMILY INDIRECT FUND</t>
  </si>
  <si>
    <t>099506</t>
  </si>
  <si>
    <t>099510</t>
  </si>
  <si>
    <t>099512</t>
  </si>
  <si>
    <t>BEHAVIORAL RISK FACTOR SURVEILLANCE</t>
  </si>
  <si>
    <t>099520</t>
  </si>
  <si>
    <t>099522</t>
  </si>
  <si>
    <t>099524</t>
  </si>
  <si>
    <t>099685</t>
  </si>
  <si>
    <t>BREAST &amp; CERVICAL CANCER EARLY DETECTION</t>
  </si>
  <si>
    <t>190118</t>
  </si>
  <si>
    <t>KELLOGG FOUNDATION (DENTAL)</t>
  </si>
  <si>
    <t>190203</t>
  </si>
  <si>
    <t>SAMHC/ADAPT-ADULT RESIDENTIAL</t>
  </si>
  <si>
    <t>SAMHC/ADAPT - ADULT RESIDENTIAL</t>
  </si>
  <si>
    <t>190206</t>
  </si>
  <si>
    <t>SAMHC/ADAPT/EMERGENCY SVCS</t>
  </si>
  <si>
    <t>SAMHC/ADAPT - EMERGENCY SERVICES</t>
  </si>
  <si>
    <t>190207</t>
  </si>
  <si>
    <t>SAMHC/ADAPT/PHARMACEUTICAL SVCS</t>
  </si>
  <si>
    <t>SAMHC/ADAPT - PHARMACEUTICAL SVCS</t>
  </si>
  <si>
    <t>190208</t>
  </si>
  <si>
    <t>ADAPT/SAMHC INTENSIVE PARTIALCAR</t>
  </si>
  <si>
    <t>190226</t>
  </si>
  <si>
    <t>SAMHC/ LA FRONTERA</t>
  </si>
  <si>
    <t>SAMHC/LA FRONTERA</t>
  </si>
  <si>
    <t>191118</t>
  </si>
  <si>
    <t>191227</t>
  </si>
  <si>
    <t>SPECIAL PROJECTS</t>
  </si>
  <si>
    <t>191228</t>
  </si>
  <si>
    <t>ADOLESCENT SERVICES, PHASE II</t>
  </si>
  <si>
    <t>191230</t>
  </si>
  <si>
    <t>SAMHC/ADAPT EPSDT</t>
  </si>
  <si>
    <t>191232</t>
  </si>
  <si>
    <t>SAMHC/ACCM/CLUBHOUSE</t>
  </si>
  <si>
    <t>SAMHC/ACCM CLUBHOUSE</t>
  </si>
  <si>
    <t>191234</t>
  </si>
  <si>
    <t>SANGC/ACCH INTENSIVE DAYCARE</t>
  </si>
  <si>
    <t>SAMHC/ACCM INTENSIVE DAYCARE</t>
  </si>
  <si>
    <t>192109</t>
  </si>
  <si>
    <t>ST JOSEPHS HOSPITAL</t>
  </si>
  <si>
    <t>ST. JOSEPH/DHS AGREEMENT</t>
  </si>
  <si>
    <t>192206</t>
  </si>
  <si>
    <t>192227</t>
  </si>
  <si>
    <t>192229</t>
  </si>
  <si>
    <t>SAMHC/ADAPT</t>
  </si>
  <si>
    <t>192230</t>
  </si>
  <si>
    <t>192231</t>
  </si>
  <si>
    <t>SAMHC/ACCM/AZ HOTEL</t>
  </si>
  <si>
    <t>192232</t>
  </si>
  <si>
    <t>192241</t>
  </si>
  <si>
    <t>SAMHC/ACCM/CRISIS RESIDENTIAL</t>
  </si>
  <si>
    <t>192406</t>
  </si>
  <si>
    <t>CLINICAL LAB CONFERENCE FEES</t>
  </si>
  <si>
    <t>193403</t>
  </si>
  <si>
    <t>ENVIRONMENTAL LAB CONFERENCE FEES</t>
  </si>
  <si>
    <t>194030</t>
  </si>
  <si>
    <t>FLINN FOUNDATION (ASIIS)</t>
  </si>
  <si>
    <t>194404</t>
  </si>
  <si>
    <t>CLINICAL LAB LICENSURE FEES</t>
  </si>
  <si>
    <t>202208</t>
  </si>
  <si>
    <t>ALCOHOL</t>
  </si>
  <si>
    <t>203250</t>
  </si>
  <si>
    <t>SUBSTANCE ABUSE/ALCOHOL - CMI</t>
  </si>
  <si>
    <t>093000</t>
  </si>
  <si>
    <t>EMPLOYEE RECOGNITION COMMITTEE</t>
  </si>
  <si>
    <t>ERC - AZ DEPARTMENT OF HEALTH SERVICES</t>
  </si>
  <si>
    <t>1308</t>
  </si>
  <si>
    <t>086001</t>
  </si>
  <si>
    <t>TOBACCO TAX &amp; HLTH CARE 23%</t>
  </si>
  <si>
    <t>TOBACCO TAX AND HLTH CARE 23</t>
  </si>
  <si>
    <t>086005</t>
  </si>
  <si>
    <t>TOBACCO TAX PROP 303 - 2%</t>
  </si>
  <si>
    <t>TOBACCO TAX PROP 303 - 2</t>
  </si>
  <si>
    <t>033612</t>
  </si>
  <si>
    <t>UTILITY TUNNEL-FLAMENGO HALL</t>
  </si>
  <si>
    <t>013016</t>
  </si>
  <si>
    <t>064500</t>
  </si>
  <si>
    <t>AUDIT CLEARING ACCOUNT</t>
  </si>
  <si>
    <t>070213</t>
  </si>
  <si>
    <t>ADMH BLOCK GRANT/MENTAL HEALTH</t>
  </si>
  <si>
    <t>ADMH BLOCK (MENTAL HEALTH)</t>
  </si>
  <si>
    <t>071060</t>
  </si>
  <si>
    <t>MARICOPA CO HLT STUDIES</t>
  </si>
  <si>
    <t>071203</t>
  </si>
  <si>
    <t>072261</t>
  </si>
  <si>
    <t>HRSA/SA SVCS CHILDREN &amp; ADOLESCENTS</t>
  </si>
  <si>
    <t>072603</t>
  </si>
  <si>
    <t>072720</t>
  </si>
  <si>
    <t>DES/DHS CHILD DAY CARE LIC</t>
  </si>
  <si>
    <t>073010</t>
  </si>
  <si>
    <t>073012</t>
  </si>
  <si>
    <t>073024</t>
  </si>
  <si>
    <t>073029</t>
  </si>
  <si>
    <t>RYAN WHITE TITLE II HIV CARE</t>
  </si>
  <si>
    <t>073033</t>
  </si>
  <si>
    <t>073034</t>
  </si>
  <si>
    <t>073035</t>
  </si>
  <si>
    <t>073101</t>
  </si>
  <si>
    <t>073105</t>
  </si>
  <si>
    <t>073113</t>
  </si>
  <si>
    <t>PRENATAL SMOKING CESSATION PGM</t>
  </si>
  <si>
    <t>073127</t>
  </si>
  <si>
    <t>073139</t>
  </si>
  <si>
    <t>073145</t>
  </si>
  <si>
    <t>DES/AZ EARLY INTERVENTION PROGRAM #1</t>
  </si>
  <si>
    <t>DES/AZ EARLY INTERVENTION PGM #1</t>
  </si>
  <si>
    <t>073146</t>
  </si>
  <si>
    <t>PRIMARY CARE CHILD SYS DEV II</t>
  </si>
  <si>
    <t>073147</t>
  </si>
  <si>
    <t>DES/AZ EARLY INTERVENTION PROGRAM #2</t>
  </si>
  <si>
    <t>DES/AZ EARLY INTERVENTION PGM #2</t>
  </si>
  <si>
    <t>073207</t>
  </si>
  <si>
    <t>ADMH BLOCK GRANT/IV DRUG ABUSE</t>
  </si>
  <si>
    <t>ADMH BLOCK GRANT (IV DRUG ABUSE)</t>
  </si>
  <si>
    <t>073209</t>
  </si>
  <si>
    <t>073216</t>
  </si>
  <si>
    <t>073226</t>
  </si>
  <si>
    <t>NUEVA VISTA SCHOOL/ASH</t>
  </si>
  <si>
    <t>073232</t>
  </si>
  <si>
    <t>073235</t>
  </si>
  <si>
    <t>073264</t>
  </si>
  <si>
    <t>AZ HIV/AIDS OUTREACH DEM PROJECT</t>
  </si>
  <si>
    <t>073270</t>
  </si>
  <si>
    <t>BHS YUMA PERM HOUSING HDCPD (HUD)</t>
  </si>
  <si>
    <t>BHS YUMA PERM HOUSING HDCPD(HUD)</t>
  </si>
  <si>
    <t>073271</t>
  </si>
  <si>
    <t>073272</t>
  </si>
  <si>
    <t>SO PHX PERM HOUSING HDCPD (HUD)</t>
  </si>
  <si>
    <t>SO PHX PERM HOUSING HDCPD(HUD)</t>
  </si>
  <si>
    <t>073606</t>
  </si>
  <si>
    <t>073720</t>
  </si>
  <si>
    <t>073721</t>
  </si>
  <si>
    <t>CHILD DAYCARE PROVIDER TRAINJ</t>
  </si>
  <si>
    <t>073722</t>
  </si>
  <si>
    <t>DES/DAYCARE PROV TRNG #2</t>
  </si>
  <si>
    <t>074008</t>
  </si>
  <si>
    <t>074031</t>
  </si>
  <si>
    <t>074220</t>
  </si>
  <si>
    <t>S A BLOCK GRANT(HIV/AIDS/DRUGS)</t>
  </si>
  <si>
    <t>S A BLOCK (HIV/AIDS/DRUGS)</t>
  </si>
  <si>
    <t>074226</t>
  </si>
  <si>
    <t>074719</t>
  </si>
  <si>
    <t>HCFA SURVEY &amp; CERTIFICATION/TITLE 19</t>
  </si>
  <si>
    <t>074720</t>
  </si>
  <si>
    <t>86</t>
  </si>
  <si>
    <t>091515</t>
  </si>
  <si>
    <t>PUBLIC HEALTH WEEK</t>
  </si>
  <si>
    <t>092001</t>
  </si>
  <si>
    <t>H1N1 PH EMERGENCY PREPAREDNESS</t>
  </si>
  <si>
    <t>092002</t>
  </si>
  <si>
    <t>AZ EARLY HEARING N INTERVENTION PROGRAM</t>
  </si>
  <si>
    <t>AZ EARLY HEARING DETECTION N INTERVENTN</t>
  </si>
  <si>
    <t>092004</t>
  </si>
  <si>
    <t>COLORECTAL CANCER SCRN W/I CHRONIC DISEASE</t>
  </si>
  <si>
    <t>COLORECTAL CANCER SCRN W/I CHRONIC DIS</t>
  </si>
  <si>
    <t>092011</t>
  </si>
  <si>
    <t>AZ SUICIDE PREVENTION</t>
  </si>
  <si>
    <t>AZ SUICIDE PREVENTION PROJECT</t>
  </si>
  <si>
    <t>092013</t>
  </si>
  <si>
    <t>DOJ AZ SEXUAL ASSAULT SVCS FORMULA GRNT PGRM</t>
  </si>
  <si>
    <t>DOJ AZ SEXUAL ASSAULT SVCS FORMULA GRANT</t>
  </si>
  <si>
    <t>092018</t>
  </si>
  <si>
    <t>NASMHPD TRANSFORMATION TR INITIATIVE</t>
  </si>
  <si>
    <t>092022</t>
  </si>
  <si>
    <t>MI&amp;EC HOME VISITING PROGRAM</t>
  </si>
  <si>
    <t>092025</t>
  </si>
  <si>
    <t>PUBLIC HLTH CAP TO REDUCE HUMAN HLTH EFFECTS</t>
  </si>
  <si>
    <t>PUBLIC HLTH CAP TO REDUCE HUMAN HLTH EFF</t>
  </si>
  <si>
    <t>092026</t>
  </si>
  <si>
    <t>RYAN WHITE PART B SUPPLEMENTAL</t>
  </si>
  <si>
    <t>092027</t>
  </si>
  <si>
    <t>ADAP SHORTFALL RELIEF</t>
  </si>
  <si>
    <t>092028</t>
  </si>
  <si>
    <t>SPECIAL PROJECTS OF NAL SIGNIFICANCE</t>
  </si>
  <si>
    <t>SPECIAL PROJECTS OF NAT SIGNIFICANCE</t>
  </si>
  <si>
    <t>092030</t>
  </si>
  <si>
    <t>STRENGTHENING PHI FOR IMPROVED HLTH OUTCOMES</t>
  </si>
  <si>
    <t>STRENGTHENING PHI FOR IMPRV HLTH OUTCOME</t>
  </si>
  <si>
    <t>092031</t>
  </si>
  <si>
    <t>EXPANDED HIV TESSTING</t>
  </si>
  <si>
    <t>EXPANDED HIV TESTING</t>
  </si>
  <si>
    <t>092032</t>
  </si>
  <si>
    <t>INSPECTION OF TOBACCO RETAILERS</t>
  </si>
  <si>
    <t>092033</t>
  </si>
  <si>
    <t>WIC TECHNOLOGY GRANT</t>
  </si>
  <si>
    <t>092034</t>
  </si>
  <si>
    <t>REACH CORE</t>
  </si>
  <si>
    <t>092035</t>
  </si>
  <si>
    <t>ELC BUILDING AND STRENGTHENING</t>
  </si>
  <si>
    <t>092036</t>
  </si>
  <si>
    <t>PERSONAL RESPONSIBILITY EDU PRG</t>
  </si>
  <si>
    <t>092038</t>
  </si>
  <si>
    <t>AZ HLTHY COMMUNITITIES QUITLINE</t>
  </si>
  <si>
    <t>AZ HLTHY COMMUNITIES QUITLINE</t>
  </si>
  <si>
    <t>092040</t>
  </si>
  <si>
    <t>ADULT VIRAL HEPATITIS C PREV COORDINATOR</t>
  </si>
  <si>
    <t>ADULT VIRAL HEPATITIS C PREV COORDINATO</t>
  </si>
  <si>
    <t>092041</t>
  </si>
  <si>
    <t>RYAN WHITE TITLE II REBATE</t>
  </si>
  <si>
    <t>RYAN WHITE CARE ACT TITLE II REBATE</t>
  </si>
  <si>
    <t>092042</t>
  </si>
  <si>
    <t>COUNSIL OF STATE &amp; TERRITORIAL EPIDEMIOLOGISTS</t>
  </si>
  <si>
    <t>COUNSIL OF STATE &amp; TERRITORIAL EPIDEMIOL</t>
  </si>
  <si>
    <t>COUNSIL OF STATE</t>
  </si>
  <si>
    <t>092044</t>
  </si>
  <si>
    <t>SURVEILLANCE PGM ANNOUNCEMENT BRFSS</t>
  </si>
  <si>
    <t>092045</t>
  </si>
  <si>
    <t>WIC EBT PLANNING</t>
  </si>
  <si>
    <t>092047</t>
  </si>
  <si>
    <t>ARIZONA SPF-SPE</t>
  </si>
  <si>
    <t>092048</t>
  </si>
  <si>
    <t>ENHANCING IMMUNIZATIONS SYSTEMS IN AZ</t>
  </si>
  <si>
    <t>092049</t>
  </si>
  <si>
    <t>AZ HLTHY COMMUNITITIES CHRONIC DISEASE</t>
  </si>
  <si>
    <t>AZ HLTHY COMMUNITITIES CHRONIC DIEASE</t>
  </si>
  <si>
    <t>092050</t>
  </si>
  <si>
    <t>ACA HEALTH CENTER PLANNING</t>
  </si>
  <si>
    <t>092051</t>
  </si>
  <si>
    <t>ACA MI&amp;EC HOME VISITING PROGRAM EXPANSION</t>
  </si>
  <si>
    <t>ACA MI&amp;EC HOME VISITING PROGRAM XPANSION</t>
  </si>
  <si>
    <t>ACA MI</t>
  </si>
  <si>
    <t>092052</t>
  </si>
  <si>
    <t>ACA BUILDING EPI LAB HAI</t>
  </si>
  <si>
    <t>092053</t>
  </si>
  <si>
    <t>ACA BUILDING EPI LAB PCV/MCV</t>
  </si>
  <si>
    <t>092054</t>
  </si>
  <si>
    <t>ACA MI&amp;EC HOME VISITING PROGRAM</t>
  </si>
  <si>
    <t>092055</t>
  </si>
  <si>
    <t>092056</t>
  </si>
  <si>
    <t>AZ PPHF ENSURING QUITLINE CAPACITY</t>
  </si>
  <si>
    <t>092057</t>
  </si>
  <si>
    <t>SIDS REGISTRY</t>
  </si>
  <si>
    <t>092058</t>
  </si>
  <si>
    <t>BIOSENSE</t>
  </si>
  <si>
    <t>092059</t>
  </si>
  <si>
    <t>BIOWATCH PROGRAM</t>
  </si>
  <si>
    <t>092060</t>
  </si>
  <si>
    <t>S01-1101 BRFSS</t>
  </si>
  <si>
    <t>SO11-1101 BRFSS</t>
  </si>
  <si>
    <t>092061</t>
  </si>
  <si>
    <t>AZ PPHF BREAST AND CERVICAL CANCER SCREENING</t>
  </si>
  <si>
    <t>AZ PPHF BREAST AND CERVICAL CNCR SCRNG</t>
  </si>
  <si>
    <t>092062</t>
  </si>
  <si>
    <t>CHRONIC DISEASE SELF-MANAGEMENT</t>
  </si>
  <si>
    <t>092063</t>
  </si>
  <si>
    <t>ADVANCING CONFORMANCE WITH VNRFR</t>
  </si>
  <si>
    <t>092064</t>
  </si>
  <si>
    <t>AZ ENHANCING INTEROPERABILITY BW EHR N IMM</t>
  </si>
  <si>
    <t>AZ ENHANCN INTEROPERABILITY BW EHR N IMM</t>
  </si>
  <si>
    <t>092065</t>
  </si>
  <si>
    <t>PPHF ELC BUILDING AND STRENGTHENING</t>
  </si>
  <si>
    <t>PPHF ELC BUILDING AND STRENGTHING</t>
  </si>
  <si>
    <t>092066</t>
  </si>
  <si>
    <t>ACTIONS TO PREVENT &amp; CONTROL RISK FACTORS</t>
  </si>
  <si>
    <t>ACTIONS TO PREVENT &amp; CONTROL RISK FACTOR</t>
  </si>
  <si>
    <t>092067</t>
  </si>
  <si>
    <t>PPHF ELC CONTINUATION</t>
  </si>
  <si>
    <t>092068</t>
  </si>
  <si>
    <t>ELC NON PPHF</t>
  </si>
  <si>
    <t>092070</t>
  </si>
  <si>
    <t>AZ STRATEGIC PRV FRAMEWORK</t>
  </si>
  <si>
    <t>AZ STATEGIC PRV FRAMEWORK</t>
  </si>
  <si>
    <t>092071</t>
  </si>
  <si>
    <t>BRACE</t>
  </si>
  <si>
    <t>092072</t>
  </si>
  <si>
    <t>092073</t>
  </si>
  <si>
    <t>092074</t>
  </si>
  <si>
    <t>PPHF HPV VACCINATION CVGE RATES</t>
  </si>
  <si>
    <t>092075</t>
  </si>
  <si>
    <t>CA TO BENEFIT HOMELESS FOR ST</t>
  </si>
  <si>
    <t>092076</t>
  </si>
  <si>
    <t>BHSIS</t>
  </si>
  <si>
    <t>092077</t>
  </si>
  <si>
    <t>ARIZONA YOUTH SUBSTANCE ABUSE</t>
  </si>
  <si>
    <t>092080</t>
  </si>
  <si>
    <t>ACTIONS TO PREVENT &amp; CONTROL RISK FACTORS PPHF</t>
  </si>
  <si>
    <t>ACTIONS TO PREVENT &amp; CONTROL RF PPHF</t>
  </si>
  <si>
    <t>094509</t>
  </si>
  <si>
    <t>ASH GUILTY BUT INSANE</t>
  </si>
  <si>
    <t>ASH GUILTY BUT INSANE RECOVERY</t>
  </si>
  <si>
    <t>095004</t>
  </si>
  <si>
    <t>MULTI STATE EVAL OF BRTH DEFECTS N RISK FOR CANCER</t>
  </si>
  <si>
    <t>MULTI STATE EVAL OF BRTH DEFECTS N RISK</t>
  </si>
  <si>
    <t>095008</t>
  </si>
  <si>
    <t>APHL TB NUCLEIC ACID TESTING</t>
  </si>
  <si>
    <t>APHL APHL TB NUCLEIC ACID TESTING</t>
  </si>
  <si>
    <t>095009</t>
  </si>
  <si>
    <t>APHL LAB RESPONSE NETWORK</t>
  </si>
  <si>
    <t>096506</t>
  </si>
  <si>
    <t>096556</t>
  </si>
  <si>
    <t>DES/CHILDREN'S MENTAL HEALTH</t>
  </si>
  <si>
    <t>096645</t>
  </si>
  <si>
    <t>AHCCCS/HCCCRS/TITLE XIX ST MATCH</t>
  </si>
  <si>
    <t>AHCCCS/HCCRS/TITLE XIX STATE MATCH</t>
  </si>
  <si>
    <t>096677</t>
  </si>
  <si>
    <t>AHCCCS/HCCRS/TITLE 19/LTC STATE MATCH 3</t>
  </si>
  <si>
    <t>098007</t>
  </si>
  <si>
    <t>ADULT BLOOD LEAD EPI SURV PRGS</t>
  </si>
  <si>
    <t>098009</t>
  </si>
  <si>
    <t>ATSDR/SITE SPECIFIC ACTIVITIES</t>
  </si>
  <si>
    <t>098027</t>
  </si>
  <si>
    <t>POPULATION BASED BIRTH DEFECTS SURV PGMS</t>
  </si>
  <si>
    <t>098033</t>
  </si>
  <si>
    <t>HIV/AIDS SURVELLANCE II</t>
  </si>
  <si>
    <t>098034</t>
  </si>
  <si>
    <t>BREASTFEEDING PEER COUNSELING</t>
  </si>
  <si>
    <t>098035</t>
  </si>
  <si>
    <t>EPIDEMIOLOGY &amp; LAB CAPACITY FOR INF DIS</t>
  </si>
  <si>
    <t>EPIDEMIOLOGY AND LAB CAPACITY FOR INF DI</t>
  </si>
  <si>
    <t>098037</t>
  </si>
  <si>
    <t>HIV PREVENTION PROJECTS</t>
  </si>
  <si>
    <t>098050</t>
  </si>
  <si>
    <t>STATE HEART DISEASE &amp; STROKE PREVENTION</t>
  </si>
  <si>
    <t>STATE HEART DISEASE AND STROKE PREVENTIO</t>
  </si>
  <si>
    <t>098052</t>
  </si>
  <si>
    <t>IMMUNIZATIONS: VACCINES EXPIRED &amp; WASTED</t>
  </si>
  <si>
    <t>IMMUNIZATIONS: VACCINES EXPIRED AND WAST</t>
  </si>
  <si>
    <t>098071</t>
  </si>
  <si>
    <t>UNIVERSAL NEWBORN HEARING SCREENING</t>
  </si>
  <si>
    <t>098072</t>
  </si>
  <si>
    <t>USDA FSIS FERN FOR MICRO THREAT AGENTS</t>
  </si>
  <si>
    <t>098074</t>
  </si>
  <si>
    <t>OLMSTEAD COALITION FOR COMMUNITY CARE</t>
  </si>
  <si>
    <t>098084</t>
  </si>
  <si>
    <t>DRUG &amp; ALCOHOL SVCS INFO SYSTEMS (DASIS)</t>
  </si>
  <si>
    <t>DRUG AND ALCOHOL SVCS INFO SYSTEMS (DASI</t>
  </si>
  <si>
    <t>098094</t>
  </si>
  <si>
    <t>CAP SENIOR FARMERS MARKET FOOD</t>
  </si>
  <si>
    <t>CAP SENIORS FARMERS MARKET FOOD</t>
  </si>
  <si>
    <t>098095</t>
  </si>
  <si>
    <t>CAP SENIOR FARMERS MARKET ADMIN</t>
  </si>
  <si>
    <t>CAP SENIORS FARMERS MARKET ADMIN</t>
  </si>
  <si>
    <t>098096</t>
  </si>
  <si>
    <t>FARMERS MARKET FOOD</t>
  </si>
  <si>
    <t>098097</t>
  </si>
  <si>
    <t>FARMERS MARKET ADMIN</t>
  </si>
  <si>
    <t>098098</t>
  </si>
  <si>
    <t>STATE MENTAL HEALTH DATA INFRASTRUCTURE</t>
  </si>
  <si>
    <t>099001</t>
  </si>
  <si>
    <t>MCH BLOCK GRANT</t>
  </si>
  <si>
    <t>MCH BLOCK</t>
  </si>
  <si>
    <t>099002</t>
  </si>
  <si>
    <t>099003</t>
  </si>
  <si>
    <t>099006</t>
  </si>
  <si>
    <t>099007</t>
  </si>
  <si>
    <t>WOMEN, INFANTS &amp; CHILDREN (WIC) ADMIN</t>
  </si>
  <si>
    <t>WOMEN, INFANTS AND CHILDREN (WIC) ADMIN</t>
  </si>
  <si>
    <t>099008</t>
  </si>
  <si>
    <t>099015</t>
  </si>
  <si>
    <t>099018</t>
  </si>
  <si>
    <t>HLTH CARE FINANCING ADMN TITLE 18 LTC</t>
  </si>
  <si>
    <t>099019</t>
  </si>
  <si>
    <t>HLTH CARE FINANCING ADMN TITLE 19 LTC</t>
  </si>
  <si>
    <t>099020</t>
  </si>
  <si>
    <t>EMSC PARTNERSHIP GRANTS II</t>
  </si>
  <si>
    <t>099021</t>
  </si>
  <si>
    <t>RYAN WHITE TITLE II</t>
  </si>
  <si>
    <t>RYAN WHITE CARE ACT TITLE II</t>
  </si>
  <si>
    <t>099026</t>
  </si>
  <si>
    <t>STATE OUTCOMES MEASUREMENT MGT SYSTEM</t>
  </si>
  <si>
    <t>099028</t>
  </si>
  <si>
    <t>SEXUAL VIOLENCE PREVENTION AND EDUCATION</t>
  </si>
  <si>
    <t>099030</t>
  </si>
  <si>
    <t>WIC COMMODITY SUPPORT FOOD PROGRAM</t>
  </si>
  <si>
    <t>099031</t>
  </si>
  <si>
    <t>PH BIOTERROISM RESPONSE &amp; PREPAREDNESS II</t>
  </si>
  <si>
    <t>PH BIOTERRORISM RESPONSE PREPAREDNESS II</t>
  </si>
  <si>
    <t>099038</t>
  </si>
  <si>
    <t>099041</t>
  </si>
  <si>
    <t>AZ CHILDHOOD LEAD POISONING 2006 2012</t>
  </si>
  <si>
    <t>099043</t>
  </si>
  <si>
    <t>SAPT BLOCK GRANT (PROGRAMMATIC)</t>
  </si>
  <si>
    <t>099047</t>
  </si>
  <si>
    <t>ORAL HEALTH WORKFORCE ANALYSIS</t>
  </si>
  <si>
    <t>099050</t>
  </si>
  <si>
    <t>AZ FOOD SAFETY &amp; SECURITY MONITORING</t>
  </si>
  <si>
    <t>AZ FOOD SAFETY</t>
  </si>
  <si>
    <t>099056</t>
  </si>
  <si>
    <t>CMHS BLOCK GRANT (PROGRAMMATIC)</t>
  </si>
  <si>
    <t>099067</t>
  </si>
  <si>
    <t>FAMILY VIOLENCE</t>
  </si>
  <si>
    <t>099071</t>
  </si>
  <si>
    <t>PUBLIC HEALTH INJURY SURVEILLANCE PREVEN</t>
  </si>
  <si>
    <t>099073</t>
  </si>
  <si>
    <t>STATE PRIMARY CARE OFFICES</t>
  </si>
  <si>
    <t>099074</t>
  </si>
  <si>
    <t>INTEGRATED SYSTEMS FOR CHILD HEALTH</t>
  </si>
  <si>
    <t>COMMUNITY HEALTH SYSTEMS DEVELOPMENT</t>
  </si>
  <si>
    <t>AZ STATE SYSTEMS DEVELOPMENT</t>
  </si>
  <si>
    <t>099075</t>
  </si>
  <si>
    <t>ADHS TUBERCULOSIS ELIMINATION LAB</t>
  </si>
  <si>
    <t>TUBERCULOSIS ELIMINATION LAB</t>
  </si>
  <si>
    <t>099076</t>
  </si>
  <si>
    <t>WOMEN, INFANTS &amp; CHILDREN (WIC) FOOD</t>
  </si>
  <si>
    <t>WOMEN, INFANTS AND CHILDREN (WIC) FOOD</t>
  </si>
  <si>
    <t>099077</t>
  </si>
  <si>
    <t>ELECTRONIC DEATH REPORTING/VITAL RECORDS</t>
  </si>
  <si>
    <t>099086</t>
  </si>
  <si>
    <t>IMMUNIZATION AND VACCINES FOR CHILDREN</t>
  </si>
  <si>
    <t>099099</t>
  </si>
  <si>
    <t>STATE LOAN REPAYMENT PROGRAM (SLRP)</t>
  </si>
  <si>
    <t>099501</t>
  </si>
  <si>
    <t>099504</t>
  </si>
  <si>
    <t>099507</t>
  </si>
  <si>
    <t>099508</t>
  </si>
  <si>
    <t>099509</t>
  </si>
  <si>
    <t>099528</t>
  </si>
  <si>
    <t>BREAST &amp; CERVICAL CANCER PREV.</t>
  </si>
  <si>
    <t>099543</t>
  </si>
  <si>
    <t>099565</t>
  </si>
  <si>
    <t>ENVIRONMENTAL HAZARDOUS SUBSTANCES</t>
  </si>
  <si>
    <t>099566</t>
  </si>
  <si>
    <t>DEATH REPORTING/VITAL RECORDS</t>
  </si>
  <si>
    <t>099574</t>
  </si>
  <si>
    <t>099584</t>
  </si>
  <si>
    <t>DIABETES CONTROL PGM</t>
  </si>
  <si>
    <t>DIABETES CONTROL PROGRAM</t>
  </si>
  <si>
    <t>099585</t>
  </si>
  <si>
    <t>099591</t>
  </si>
  <si>
    <t>FAMILY PRESERVATION</t>
  </si>
  <si>
    <t>099594</t>
  </si>
  <si>
    <t>EPA GRANT-TSCA TITLE IV STATE LEAD GRANT</t>
  </si>
  <si>
    <t>099601</t>
  </si>
  <si>
    <t>099604</t>
  </si>
  <si>
    <t>099607</t>
  </si>
  <si>
    <t>099608</t>
  </si>
  <si>
    <t>099612</t>
  </si>
  <si>
    <t>099616</t>
  </si>
  <si>
    <t>099617</t>
  </si>
  <si>
    <t>TB CONTROL PROGRAM</t>
  </si>
  <si>
    <t>099618</t>
  </si>
  <si>
    <t>HCFA/SURVEY &amp; CERT TITLE 18/LTC</t>
  </si>
  <si>
    <t>099619</t>
  </si>
  <si>
    <t>099622</t>
  </si>
  <si>
    <t>CAPACITY BLDG PROJ-PVT SEC DISAB</t>
  </si>
  <si>
    <t>998002</t>
  </si>
  <si>
    <t>AZ HLTHY COMMUNITITES-TOB/DIAB PREV&amp;CTRL</t>
  </si>
  <si>
    <t>AZ HLTHY COMMUNITIES-TOB/DIAB PREV&amp;CTRL</t>
  </si>
  <si>
    <t>AZ HLTHY COMMUNITIES-TOB/DIAB PREV</t>
  </si>
  <si>
    <t>998006</t>
  </si>
  <si>
    <t>US/MEXICO BORDER HLTH IMPROV INITIATIVE</t>
  </si>
  <si>
    <t>US/MEXICO BORDER HLTH IMPROV INITITATIVE</t>
  </si>
  <si>
    <t>998009</t>
  </si>
  <si>
    <t>ATSDR APPLE</t>
  </si>
  <si>
    <t>998017</t>
  </si>
  <si>
    <t>TAPESTRY PROJECT</t>
  </si>
  <si>
    <t>998041</t>
  </si>
  <si>
    <t>WIC CIVIL MONEY PENALTY</t>
  </si>
  <si>
    <t>998086</t>
  </si>
  <si>
    <t>HOSPITAL PREPAREDNESS PROGRAM</t>
  </si>
  <si>
    <t>HOSPITAL PREPAREDNESS PROG</t>
  </si>
  <si>
    <t>999005</t>
  </si>
  <si>
    <t>AZ IMPRVG STD PRGRMS</t>
  </si>
  <si>
    <t>999032</t>
  </si>
  <si>
    <t>ORAL HEALTH WORKFORCE ACTIVITIES</t>
  </si>
  <si>
    <t>999041</t>
  </si>
  <si>
    <t>AZ HLTHY HOMES CHILD LEAD PREVENTION</t>
  </si>
  <si>
    <t>999042</t>
  </si>
  <si>
    <t>STATE PARTNERSHIP MINORITY HEALTH INFRA</t>
  </si>
  <si>
    <t>999065</t>
  </si>
  <si>
    <t>HEALTH ELIMINATING HEALTH DISPARITIES</t>
  </si>
  <si>
    <t>999071</t>
  </si>
  <si>
    <t>CORE VIOLENCE N INJURY PREVENTION</t>
  </si>
  <si>
    <t>999082</t>
  </si>
  <si>
    <t>ABSTINENCE EDUCATION GRANT PROGRAM</t>
  </si>
  <si>
    <t>999083</t>
  </si>
  <si>
    <t>999084</t>
  </si>
  <si>
    <t>EMSC DEMONSTRATION GRANTS</t>
  </si>
  <si>
    <t>999093</t>
  </si>
  <si>
    <t>NATIONAL CANCER PREVENTION &amp; CONTROL PROGRAM</t>
  </si>
  <si>
    <t>CANCER PREVENTION AND CONTROL PRG</t>
  </si>
  <si>
    <t>999094</t>
  </si>
  <si>
    <t>AZ CHILD-ADOLESCENT STATE INFRASTRUCTURE</t>
  </si>
  <si>
    <t>097028</t>
  </si>
  <si>
    <t>HURSE HOME VISITATION PROGRAM</t>
  </si>
  <si>
    <t>NURSE HOME VISITATION PROGRAM</t>
  </si>
  <si>
    <t>096020</t>
  </si>
  <si>
    <t>DES/CHILD CARE ISA</t>
  </si>
  <si>
    <t>ERC - ASSURANCE</t>
  </si>
  <si>
    <t>ERC - AZ STATE HOSPITAL</t>
  </si>
  <si>
    <t>2100</t>
  </si>
  <si>
    <t>099037</t>
  </si>
  <si>
    <t>096016</t>
  </si>
  <si>
    <t>DEQ/RISK ASSESSMENT</t>
  </si>
  <si>
    <t>067000</t>
  </si>
  <si>
    <t>079000</t>
  </si>
  <si>
    <t>AGENCY RESIDUAL ACCOUNTS</t>
  </si>
  <si>
    <t>094000</t>
  </si>
  <si>
    <t>PRE NATAL VISITS ASSESSMENT</t>
  </si>
  <si>
    <t>094003</t>
  </si>
  <si>
    <t>HOME ACCESS HIV-1 TEST</t>
  </si>
  <si>
    <t>094051</t>
  </si>
  <si>
    <t>BIDS SENTINEL SITE COORDINATOR</t>
  </si>
  <si>
    <t>094056</t>
  </si>
  <si>
    <t>BRIDGE GRANT W/ST LUKES HEALTH INITIATIVE</t>
  </si>
  <si>
    <t>BRIDGE GRANT W/ST LUKES HEALTH INITIATIV</t>
  </si>
  <si>
    <t>094058</t>
  </si>
  <si>
    <t>AZ FAMILY PLAN/BEH RISK FACTOR SURVEY</t>
  </si>
  <si>
    <t>094606</t>
  </si>
  <si>
    <t>ROBERT W JOHNSON INTEREST A/C</t>
  </si>
  <si>
    <t>096001</t>
  </si>
  <si>
    <t>FINGERPRINTS CHILD CARE</t>
  </si>
  <si>
    <t>096002</t>
  </si>
  <si>
    <t>FINGERPRINTS/BEHAVIORAL HEALTH</t>
  </si>
  <si>
    <t>096003</t>
  </si>
  <si>
    <t>AZ BIOMEDICAL RESEARCH COMMISSION</t>
  </si>
  <si>
    <t>096004</t>
  </si>
  <si>
    <t>FIRST THINGS FIRST LOAN REPAYMENT</t>
  </si>
  <si>
    <t>096006</t>
  </si>
  <si>
    <t>096009</t>
  </si>
  <si>
    <t>SPINE AND HEAD INJURY FUNDS</t>
  </si>
  <si>
    <t>SPINE</t>
  </si>
  <si>
    <t>096010</t>
  </si>
  <si>
    <t>FIRST THINGS FIRST EARLY CHILDHOOD PGM</t>
  </si>
  <si>
    <t>096011</t>
  </si>
  <si>
    <t>FIRST THINGS FIRST QUALITY HOMES N CENTERS</t>
  </si>
  <si>
    <t>FIRST THINGS FIRST QUALITY HOMES N CNTRS</t>
  </si>
  <si>
    <t>096015</t>
  </si>
  <si>
    <t>096019</t>
  </si>
  <si>
    <t>FIRST THINGS FIRST DENTAL SERVICES</t>
  </si>
  <si>
    <t>096022</t>
  </si>
  <si>
    <t>AHCCCS/CRS MED MATCH</t>
  </si>
  <si>
    <t>096023</t>
  </si>
  <si>
    <t>AHCCCS/CRS ADMIN MATCH</t>
  </si>
  <si>
    <t>096024</t>
  </si>
  <si>
    <t>ERGONOMIC EQUIPMENT LAB</t>
  </si>
  <si>
    <t>096025</t>
  </si>
  <si>
    <t>AHCCCS/TITLE XIX/CRS ADMIN 50%ST 50%FED</t>
  </si>
  <si>
    <t>AHCCCS/TITLE XIX/CRS ADMN 50%ST 50%FED</t>
  </si>
  <si>
    <t>AHCCCS/TITLE XIX/CRS ADMN 50%ST 50ºD</t>
  </si>
  <si>
    <t>096027</t>
  </si>
  <si>
    <t>DOC/CHS SVC AGREEMENT</t>
  </si>
  <si>
    <t>DOC/DHS SVC AGREEMENT</t>
  </si>
  <si>
    <t>096028</t>
  </si>
  <si>
    <t>AHCCCS/PASSAR</t>
  </si>
  <si>
    <t>096035</t>
  </si>
  <si>
    <t>DES/VITAL RECORDS 2</t>
  </si>
  <si>
    <t>096037</t>
  </si>
  <si>
    <t>DES/DAAS REFUGEE HEALTH COORDINATOR</t>
  </si>
  <si>
    <t>096045</t>
  </si>
  <si>
    <t>AHCCCS/HCCCRS/TITLE XIX SM</t>
  </si>
  <si>
    <t>AHCCCS/HCCRS/TITLE XIX SM</t>
  </si>
  <si>
    <t>096046</t>
  </si>
  <si>
    <t>AHCCCS IGA/EXCESS FED AUTH</t>
  </si>
  <si>
    <t>IGA/EXCESS FED AUTH</t>
  </si>
  <si>
    <t>096052</t>
  </si>
  <si>
    <t>PIMA CNTY BOARD OF SUPERVISORS</t>
  </si>
  <si>
    <t>096060</t>
  </si>
  <si>
    <t>MARICOPA CNTY MENTAL HLTH</t>
  </si>
  <si>
    <t>096061</t>
  </si>
  <si>
    <t>AHCCCS/TITLE XIX/CAP/CHILD SED SVCS</t>
  </si>
  <si>
    <t>096063</t>
  </si>
  <si>
    <t>AHCCCS/TITLE XIX/CAP/SMI SVCS</t>
  </si>
  <si>
    <t>096065</t>
  </si>
  <si>
    <t>AHCCCS/TITLE XIX/MH SA SVCS</t>
  </si>
  <si>
    <t>096067</t>
  </si>
  <si>
    <t>AHCCCS/CONTRACT COMPLIANCE TITLE XIX/ADMIN</t>
  </si>
  <si>
    <t>AHCCCS/CONTRACT COMPLIANCE TITLE XIX/ADM</t>
  </si>
  <si>
    <t>096068</t>
  </si>
  <si>
    <t>AZ BIOMEDICAL COM MED CERTIFICATION</t>
  </si>
  <si>
    <t>096069</t>
  </si>
  <si>
    <t>AZ BIOMEDICAL COM VALLEY FEVER PROJECT</t>
  </si>
  <si>
    <t>096070</t>
  </si>
  <si>
    <t>MARICOPA COUNTY SMI</t>
  </si>
  <si>
    <t>096078</t>
  </si>
  <si>
    <t>AZ BIOMEDICAL COM CORE BLOOD</t>
  </si>
  <si>
    <t>096079</t>
  </si>
  <si>
    <t>FTF ORAL HEALTH WORKFORCE SURVEY</t>
  </si>
  <si>
    <t>096083</t>
  </si>
  <si>
    <t>AHCCCS HEALTH HOMES</t>
  </si>
  <si>
    <t>096085</t>
  </si>
  <si>
    <t>FTF ORAL HEALTH SURVEILLANCE</t>
  </si>
  <si>
    <t>096086</t>
  </si>
  <si>
    <t>NGIT FETAL ALCOHOL SPEC DISRDR (SAMHSA)</t>
  </si>
  <si>
    <t>096090</t>
  </si>
  <si>
    <t>LOCAL ALCOHOLISM RECEPTION CTR</t>
  </si>
  <si>
    <t>096094</t>
  </si>
  <si>
    <t>ADOT/LAB</t>
  </si>
  <si>
    <t>096095</t>
  </si>
  <si>
    <t>DES/DDD AZ LONG TERM CARE SYS</t>
  </si>
  <si>
    <t>096096</t>
  </si>
  <si>
    <t>DOE/ASH SCHOOL</t>
  </si>
  <si>
    <t>096099</t>
  </si>
  <si>
    <t>DOE COORDINATED SCHOOL HEALTH PROGRAM</t>
  </si>
  <si>
    <t>096161</t>
  </si>
  <si>
    <t>AHCCCS/TITLE XIX/CAP/BASE</t>
  </si>
  <si>
    <t>096162</t>
  </si>
  <si>
    <t>AHCCCS/PROP 204</t>
  </si>
  <si>
    <t>096163</t>
  </si>
  <si>
    <t>AHCCCS/TITLE XIX/COMP MEDICAL AND DENTAL PRG</t>
  </si>
  <si>
    <t>AHCCCS/TITLE XIX/CMDP</t>
  </si>
  <si>
    <t>096596</t>
  </si>
  <si>
    <t>096796</t>
  </si>
  <si>
    <t>097005</t>
  </si>
  <si>
    <t>DOC/CORRECTION OFFENDER - ADMIN</t>
  </si>
  <si>
    <t>DOC/CORRECTION OFFENDER-ADMIN</t>
  </si>
  <si>
    <t>097011</t>
  </si>
  <si>
    <t>FINGERPRINTS ASSSISTED LIVING</t>
  </si>
  <si>
    <t>FINGERPRINTS ASSISTED LIVING</t>
  </si>
  <si>
    <t>097012</t>
  </si>
  <si>
    <t>FINGERPRINTS HOME HEALTH</t>
  </si>
  <si>
    <t>097014</t>
  </si>
  <si>
    <t>TITLE XXI-KIDS CARE-BHS/CHILDREN</t>
  </si>
  <si>
    <t>097015</t>
  </si>
  <si>
    <t>TITLE XXI-KIDS CARE-BHS/SMI</t>
  </si>
  <si>
    <t>097016</t>
  </si>
  <si>
    <t>TITLE XXI-KIDS CARE-BHS/ADMIN</t>
  </si>
  <si>
    <t>097017</t>
  </si>
  <si>
    <t>TITLE XXI/KIDS CARE/IMMUNIZATION/ADMIN</t>
  </si>
  <si>
    <t>097018</t>
  </si>
  <si>
    <t>TITLE XXI/KIDS CARE/IMMUNIZATION/PROGRAM</t>
  </si>
  <si>
    <t>097019</t>
  </si>
  <si>
    <t>SMI VOCATIONAL REHAB ESTABLISHMENT</t>
  </si>
  <si>
    <t>097022</t>
  </si>
  <si>
    <t>PARKING LOT LIGHTS-WOMEN/CHILD HEALTH</t>
  </si>
  <si>
    <t>097024</t>
  </si>
  <si>
    <t>AHCCCS/TITLE XIX/ADMIN</t>
  </si>
  <si>
    <t>097029</t>
  </si>
  <si>
    <t>IMMUNIZATION REGISTRY</t>
  </si>
  <si>
    <t>097030</t>
  </si>
  <si>
    <t>TITLE XXI-KIDS CARE-CRS/PROGRAM</t>
  </si>
  <si>
    <t>097031</t>
  </si>
  <si>
    <t>TITLE XXI-KIDS CARE-CRS/ADMIN</t>
  </si>
  <si>
    <t>TITLE XXI-KIDS CARE -CRS/ADMIN</t>
  </si>
  <si>
    <t>097032</t>
  </si>
  <si>
    <t>DOMESTIC VIOLENCE SHELTERS</t>
  </si>
  <si>
    <t>097047</t>
  </si>
  <si>
    <t>AHCCCS/T19 PROP 204/CRS/PROGRAM</t>
  </si>
  <si>
    <t>097048</t>
  </si>
  <si>
    <t>AHCCCS/T19 PROP 204/CRS/ADMIN</t>
  </si>
  <si>
    <t>097050</t>
  </si>
  <si>
    <t>ED OF CHILDREN W/DISB IDEA</t>
  </si>
  <si>
    <t>097054</t>
  </si>
  <si>
    <t>BREAST &amp; CERVICAL CANCER TREATMENT</t>
  </si>
  <si>
    <t>097058</t>
  </si>
  <si>
    <t>AZ GROWN/5 A DAY FOR BETTER HEALTH</t>
  </si>
  <si>
    <t>097069</t>
  </si>
  <si>
    <t>AHCCCS T19 MEDICAID SPECIAL EXEMPTION</t>
  </si>
  <si>
    <t>097070</t>
  </si>
  <si>
    <t>AHCCCS T21 MEDICAID SPECIAL EXEMPTION</t>
  </si>
  <si>
    <t>097072</t>
  </si>
  <si>
    <t>TITLE XXI - PREMIUM TAX - CRS</t>
  </si>
  <si>
    <t>097081</t>
  </si>
  <si>
    <t>STATE LOTTERY GAMES ALLOCATION ARS 5-522</t>
  </si>
  <si>
    <t>097082</t>
  </si>
  <si>
    <t>SVC COORDINATION SPINAL &amp; HEAD INJURIES</t>
  </si>
  <si>
    <t>SVC COORDINATION SPINAL</t>
  </si>
  <si>
    <t>097084</t>
  </si>
  <si>
    <t>MENTAL HLTH SVCS FOR VOC REHAB ELIGIBLE</t>
  </si>
  <si>
    <t>097085</t>
  </si>
  <si>
    <t>TITLE XIX ADMIN ADDITIONAL BHS</t>
  </si>
  <si>
    <t>097087</t>
  </si>
  <si>
    <t>LEARNING MANAGEMENT SYSTEM</t>
  </si>
  <si>
    <t>097088</t>
  </si>
  <si>
    <t>NAU/LAB LS/MS ANALYSIS WASTEWATER</t>
  </si>
  <si>
    <t>NAU/LAB IS/MS ANALYSIS WASTERWATER</t>
  </si>
  <si>
    <t>097090</t>
  </si>
  <si>
    <t>COALITION TRAINING-GOVERNORS OFFICE</t>
  </si>
  <si>
    <t>097091</t>
  </si>
  <si>
    <t>DEVELOPMENT OF HOUSING FOR SMI</t>
  </si>
  <si>
    <t>097092</t>
  </si>
  <si>
    <t>PROGRAMMING AND SUPPORT FOR IT</t>
  </si>
  <si>
    <t>097093</t>
  </si>
  <si>
    <t>AHCCCS/TITLE XIX/BHS ADMIN 50%ST 50%FED</t>
  </si>
  <si>
    <t>AHCCCS/TITLE XIX/BHS ADMN 50%ST 50BXD</t>
  </si>
  <si>
    <t>097094</t>
  </si>
  <si>
    <t>TITLE XIX ADMIN ADDITIONAL CRS</t>
  </si>
  <si>
    <t>097095</t>
  </si>
  <si>
    <t>SBIRT ADMINISTRATION-GOVERNORS OFFICE</t>
  </si>
  <si>
    <t>097096</t>
  </si>
  <si>
    <t>SBIRT PGRM DATA EVAL-GOVERNORS OFFICE</t>
  </si>
  <si>
    <t>SBIRT PRGM DATA EVAL-GOVERNORS OFFICE</t>
  </si>
  <si>
    <t>098039</t>
  </si>
  <si>
    <t>DES/NUTRITION EDUCATION PLAN</t>
  </si>
  <si>
    <t>193606</t>
  </si>
  <si>
    <t>ROBT W JOHNSON FOUNDATION</t>
  </si>
  <si>
    <t>996012</t>
  </si>
  <si>
    <t>DES ADDPC</t>
  </si>
  <si>
    <t>996029</t>
  </si>
  <si>
    <t>ASU BRFSS</t>
  </si>
  <si>
    <t>997008</t>
  </si>
  <si>
    <t>STATE HOSPITAL PREPAREDNESS</t>
  </si>
  <si>
    <t>997090</t>
  </si>
  <si>
    <t>RX DRUG ABUSE REDUCTION- GOVERNORS OFFICE</t>
  </si>
  <si>
    <t>RX DRUG ABUSE REDUCTION-GOVERNORS OFFICE</t>
  </si>
  <si>
    <t>999029</t>
  </si>
  <si>
    <t>HIGHWAY SAFETY-GOVERNORS OFFICE</t>
  </si>
  <si>
    <t>HIGHWAY SFTY-GOVS OFFICE TRAFFIC RECORDS</t>
  </si>
  <si>
    <t>086007</t>
  </si>
  <si>
    <t>PROP 201 SMOKE FREE AZ ACT</t>
  </si>
  <si>
    <t>086020</t>
  </si>
  <si>
    <t>PROP 203 AZ MEDICAL MARIJUANA ACT</t>
  </si>
  <si>
    <t>092003</t>
  </si>
  <si>
    <t>ARRA EPI LAB CAPACITY - HAI</t>
  </si>
  <si>
    <t>EPI LAB CAPACITY ARRA - HAI</t>
  </si>
  <si>
    <t>092005</t>
  </si>
  <si>
    <t>EPI LAB CAPACITY ARRA 317 - MCV</t>
  </si>
  <si>
    <t>092006</t>
  </si>
  <si>
    <t>ARRA- STATE PRIMARY CARE OFFICES</t>
  </si>
  <si>
    <t>ARRA - STATE PRIMARY CARE OFFICES</t>
  </si>
  <si>
    <t>092008</t>
  </si>
  <si>
    <t>ARRA 317 IMMUN N VACC FOR CHILDREN</t>
  </si>
  <si>
    <t>092009</t>
  </si>
  <si>
    <t>ARRA 317 IMMUN N VACC FOR CHILDREN IIS</t>
  </si>
  <si>
    <t>092012</t>
  </si>
  <si>
    <t>ARRA 317 IMMUN N VACC FOR CHILDREN GRANTS</t>
  </si>
  <si>
    <t>ARRA 317 IMMUN N VACC FOR CHILDREN GRNTS</t>
  </si>
  <si>
    <t>092014</t>
  </si>
  <si>
    <t>ARRA WIC MIS TECH GRANT</t>
  </si>
  <si>
    <t>092015</t>
  </si>
  <si>
    <t>ARRA ASC HAI</t>
  </si>
  <si>
    <t>092016</t>
  </si>
  <si>
    <t>ARRA AZ HLTHY CMTS COMPONENT I</t>
  </si>
  <si>
    <t>092017</t>
  </si>
  <si>
    <t>ARRA AZ HLTHY CMTS COMPONENT III</t>
  </si>
  <si>
    <t>092023</t>
  </si>
  <si>
    <t>ARRA IT ELC</t>
  </si>
  <si>
    <t>092024</t>
  </si>
  <si>
    <t>ARRA AZ HLTHY COMMUNITIES</t>
  </si>
  <si>
    <t>092029</t>
  </si>
  <si>
    <t>ARRA AZEHR AND IMM</t>
  </si>
  <si>
    <t>ARRA AZ EHR AND IMM</t>
  </si>
  <si>
    <t>097097</t>
  </si>
  <si>
    <t>ARRA ASIIS - GOV OFFICE</t>
  </si>
  <si>
    <t>097098</t>
  </si>
  <si>
    <t>ARRA LAB EHR N ASPHL - GOV OFFICE</t>
  </si>
  <si>
    <t>097099</t>
  </si>
  <si>
    <t>ARRA ONBOARDING PROVIDERS TO PH REGISTRIES- AHCCCS</t>
  </si>
  <si>
    <t>ARRA ONBOARD PROVDR TO PH REGISTRY AHCCS</t>
  </si>
  <si>
    <t>997023</t>
  </si>
  <si>
    <t>ARRA SYNDROMIC SURV PROJ - GOV OFFICE</t>
  </si>
  <si>
    <t>042002</t>
  </si>
  <si>
    <t>043103</t>
  </si>
  <si>
    <t>CRS SPECIAL DONATIONS ACCOUNT</t>
  </si>
  <si>
    <t>043801</t>
  </si>
  <si>
    <t>TECHNICIAN EDUCATION</t>
  </si>
  <si>
    <t>044101</t>
  </si>
  <si>
    <t>044201</t>
  </si>
  <si>
    <t>044203</t>
  </si>
  <si>
    <t>044602</t>
  </si>
  <si>
    <t>064501</t>
  </si>
  <si>
    <t>AUDIT CLEARING ACCOUNT - NON FEDERAL</t>
  </si>
  <si>
    <t>074000</t>
  </si>
  <si>
    <t>ASH PATIENT BENEFIT FUND</t>
  </si>
  <si>
    <t>074001</t>
  </si>
  <si>
    <t>SEXUALLY VIOLENT PERSON RESIDENT WELFARE</t>
  </si>
  <si>
    <t>091015</t>
  </si>
  <si>
    <t>091075</t>
  </si>
  <si>
    <t>ARIZONA GENEALOGY DONATION</t>
  </si>
  <si>
    <t>091501</t>
  </si>
  <si>
    <t>091503</t>
  </si>
  <si>
    <t>CRS SPECIAL DONATIONS</t>
  </si>
  <si>
    <t>091504</t>
  </si>
  <si>
    <t>091505</t>
  </si>
  <si>
    <t>091507</t>
  </si>
  <si>
    <t>091508</t>
  </si>
  <si>
    <t>TECHNICAL EDUCATION</t>
  </si>
  <si>
    <t>091510</t>
  </si>
  <si>
    <t>DENTAL PROGRAM DONATIONS</t>
  </si>
  <si>
    <t>091511</t>
  </si>
  <si>
    <t>NICP DONATIONS</t>
  </si>
  <si>
    <t>091514</t>
  </si>
  <si>
    <t>091516</t>
  </si>
  <si>
    <t>091517</t>
  </si>
  <si>
    <t>091520</t>
  </si>
  <si>
    <t>STATE HOSPITAL SECC DONATIONS</t>
  </si>
  <si>
    <t>091525</t>
  </si>
  <si>
    <t>MISCELLANEOUS DONATIONS</t>
  </si>
  <si>
    <t>091526</t>
  </si>
  <si>
    <t>BEHAVIORAL RISK FACTOR SERVEY (BRFS)</t>
  </si>
  <si>
    <t>BEHV RISK FACTOR SRVEY (BRFS)ALZHEIMERS</t>
  </si>
  <si>
    <t>091527</t>
  </si>
  <si>
    <t>BEHV RISK FACTOR SRVY (BRFS) U OF A</t>
  </si>
  <si>
    <t>BEHV RISK FACTOR SRVEY (BRFS) U OF A</t>
  </si>
  <si>
    <t>094007</t>
  </si>
  <si>
    <t>PEW CHARITABLE TRUST HIA</t>
  </si>
  <si>
    <t>094063</t>
  </si>
  <si>
    <t>SAFE KIDS CAMPAIGN AZ COALITION</t>
  </si>
  <si>
    <t>094070</t>
  </si>
  <si>
    <t>DENTAL SEALANT PROGRAM FOR MOHAVE CNTY</t>
  </si>
  <si>
    <t>SEALANT PROGRAM FOR MOHAVE CNTY</t>
  </si>
  <si>
    <t>094073</t>
  </si>
  <si>
    <t>DENTAL SEALANT PROGRAM FOR MARICOPA COUNTY</t>
  </si>
  <si>
    <t>DENTAL SEALANT PROGRAM FOR MARICOPA COUN</t>
  </si>
  <si>
    <t>094082</t>
  </si>
  <si>
    <t>COLON CANCER ALLIANCE</t>
  </si>
  <si>
    <t>094086</t>
  </si>
  <si>
    <t>THOMSON REUTERS HCUP</t>
  </si>
  <si>
    <t>094087</t>
  </si>
  <si>
    <t>NAPHSIS ELECTRONIC VERIFICATION OF VITAL EVENTS</t>
  </si>
  <si>
    <t>ELECTRONIC VERIFICATION OF VITAL EVENTS</t>
  </si>
  <si>
    <t>094090</t>
  </si>
  <si>
    <t>ASTHO RWJF NAL DEMONSTRATION INITIATIVE</t>
  </si>
  <si>
    <t>094092</t>
  </si>
  <si>
    <t>TAKING STEPS TO HEALTHY SUCCESS</t>
  </si>
  <si>
    <t>094093</t>
  </si>
  <si>
    <t>NAPHSIS ID VERIFICATION PROJECT</t>
  </si>
  <si>
    <t>094094</t>
  </si>
  <si>
    <t>NASEMSO</t>
  </si>
  <si>
    <t>094095</t>
  </si>
  <si>
    <t>095003</t>
  </si>
  <si>
    <t>ASTPHND</t>
  </si>
  <si>
    <t>LETS MOVE B SALADS TO SCHOOLS ASTPHND</t>
  </si>
  <si>
    <t>095500</t>
  </si>
  <si>
    <t>AGENCY INDIRECT FUND</t>
  </si>
  <si>
    <t>095501</t>
  </si>
  <si>
    <t>DIRECTOR'S INDIRECT FUND</t>
  </si>
  <si>
    <t>095506</t>
  </si>
  <si>
    <t>BHS INDIRECT FUND</t>
  </si>
  <si>
    <t>091080</t>
  </si>
  <si>
    <t>ADOT BREAST/CERVICAL CANCER PLATE</t>
  </si>
  <si>
    <t>017501</t>
  </si>
  <si>
    <t>ENVIRONMENTAL LAB LICENSURE FEES</t>
  </si>
  <si>
    <t>ENVIRONMENTAL LAB LICENSE FEES</t>
  </si>
  <si>
    <t>017503</t>
  </si>
  <si>
    <t>193401</t>
  </si>
  <si>
    <t>193402</t>
  </si>
  <si>
    <t>ENVIRONMENTAL LAB DONATIONS</t>
  </si>
  <si>
    <t>194401</t>
  </si>
  <si>
    <t>071109</t>
  </si>
  <si>
    <t>MCH BLOCK (CRS PORTION)</t>
  </si>
  <si>
    <t>072719</t>
  </si>
  <si>
    <t>096562</t>
  </si>
  <si>
    <t>TITLE XIX/AHCCCS/CAP/CHILD/SED ADMIN</t>
  </si>
  <si>
    <t>AHCCCS/TITLE XIX/CHILD/SED ADMIN</t>
  </si>
  <si>
    <t>096564</t>
  </si>
  <si>
    <t>TITLE XIX/AHCCCS/CAP/SMI ADMIN</t>
  </si>
  <si>
    <t>AHCCCS/TITLE XIX/SMI ADMIN</t>
  </si>
  <si>
    <t>095001</t>
  </si>
  <si>
    <t>ADHS INDIRECT COST ACCOUNTS</t>
  </si>
  <si>
    <t>COMMISSION ON THE ARTS</t>
  </si>
  <si>
    <t>BASIC STATE GRANT</t>
  </si>
  <si>
    <t>100111</t>
  </si>
  <si>
    <t>NEA STATE ARTS AGENCY GRANT 2011</t>
  </si>
  <si>
    <t>100113</t>
  </si>
  <si>
    <t>NEA STATE ART AGENCY GRANT</t>
  </si>
  <si>
    <t>NEA STATE ARTS AGENCY GRANT</t>
  </si>
  <si>
    <t>100114</t>
  </si>
  <si>
    <t>101111</t>
  </si>
  <si>
    <t>NEA PARTNERSHIP GRANT SUPPORT-STATE SIDE</t>
  </si>
  <si>
    <t>300100</t>
  </si>
  <si>
    <t>BORDER ARTS</t>
  </si>
  <si>
    <t>300200</t>
  </si>
  <si>
    <t>TRIBAL MUSEUM</t>
  </si>
  <si>
    <t>300400</t>
  </si>
  <si>
    <t>AZ BASKETWEAVERS</t>
  </si>
  <si>
    <t>604000</t>
  </si>
  <si>
    <t>SOS SPECIAL FUND</t>
  </si>
  <si>
    <t>COMMISSION OF INDIAN AFFAIRS</t>
  </si>
  <si>
    <t>INDIAN TOWN HALL DONATIONS</t>
  </si>
  <si>
    <t>INDUSTRIAL COMMISSION</t>
  </si>
  <si>
    <t>670101</t>
  </si>
  <si>
    <t>GVK100 - O S H A</t>
  </si>
  <si>
    <t>GENERAL ADMIN - O S H A</t>
  </si>
  <si>
    <t>SAFETY INSPECTION - O S H A</t>
  </si>
  <si>
    <t>HEALTH INSPECTION - O S H A</t>
  </si>
  <si>
    <t>CONSULTING - O S H A</t>
  </si>
  <si>
    <t>M I S / I S G - O S H A</t>
  </si>
  <si>
    <t>670103</t>
  </si>
  <si>
    <t>GVK300 - O S H A</t>
  </si>
  <si>
    <t>O S H A - YEAR TWO</t>
  </si>
  <si>
    <t>TRAINING - O S H A</t>
  </si>
  <si>
    <t>67</t>
  </si>
  <si>
    <t>670800</t>
  </si>
  <si>
    <t>B L S</t>
  </si>
  <si>
    <t>GVK101- B L S</t>
  </si>
  <si>
    <t>GVK301- B L S</t>
  </si>
  <si>
    <t>670814</t>
  </si>
  <si>
    <t>BLS</t>
  </si>
  <si>
    <t>81</t>
  </si>
  <si>
    <t>BLS - EVEN YR</t>
  </si>
  <si>
    <t>670900</t>
  </si>
  <si>
    <t>PRIVATE CONSULTATION YEAR &amp; TWO-EXP</t>
  </si>
  <si>
    <t>PRIVATE CONSULTATION-YEAR TWO-EXP</t>
  </si>
  <si>
    <t>PRIVATE CONSULTATION-YEAR ONE-EXP</t>
  </si>
  <si>
    <t>670914</t>
  </si>
  <si>
    <t>CONSULTATION 21D - FEDERAL</t>
  </si>
  <si>
    <t>CONSULTATION-ADMIN 21D - EVEN YR</t>
  </si>
  <si>
    <t>CONSULTATION-PROG 21D - EVEN YR</t>
  </si>
  <si>
    <t>671014</t>
  </si>
  <si>
    <t>OSHA 23G - FEDERAL</t>
  </si>
  <si>
    <t>OSHA-REVENUE 23G - EVEN YR</t>
  </si>
  <si>
    <t>OSHA-GEN ADMIN 23G - EVEN YR</t>
  </si>
  <si>
    <t>OSHA-SAFETY INSPECT 23G - EVEN YR</t>
  </si>
  <si>
    <t>OSHA-HEALTH INSPECT 23G - EVEN YR</t>
  </si>
  <si>
    <t>OSHA-CONSULTING 23G - EVEN YR</t>
  </si>
  <si>
    <t>OSHA-TRAINING 23G - EVEN YR</t>
  </si>
  <si>
    <t>OSHA-MIS/ISG 23G - EVEN YR</t>
  </si>
  <si>
    <t>678001</t>
  </si>
  <si>
    <t>GVK101 - B L S</t>
  </si>
  <si>
    <t>678003</t>
  </si>
  <si>
    <t>GVK301 - B L S</t>
  </si>
  <si>
    <t>GVK303- B L S</t>
  </si>
  <si>
    <t>DEPT OF INSURANCE</t>
  </si>
  <si>
    <t>270101</t>
  </si>
  <si>
    <t>HEALTH INSURANCE PREMIUM REVIEW-CYCLE 1</t>
  </si>
  <si>
    <t>HEALTH INS PREMIUM REVIEW - CYCLE 1</t>
  </si>
  <si>
    <t>270201</t>
  </si>
  <si>
    <t>HEALTH INS RATE REVIEW - CYCLE 2</t>
  </si>
  <si>
    <t>HEALTH INS RATE REVIEW-CYCLE 2</t>
  </si>
  <si>
    <t>272101</t>
  </si>
  <si>
    <t>HEALTH INSURANCE EXCHANGE - PPACA SEC 1311</t>
  </si>
  <si>
    <t>HEALTH INS EXCHANGE - PPACA SEC 1311</t>
  </si>
  <si>
    <t>CRIMINAL JUSTICE COMMISSION</t>
  </si>
  <si>
    <t>DRUG CONTROL SYSTEM IMPROVEMENT</t>
  </si>
  <si>
    <t>DRUG-PROGRAM</t>
  </si>
  <si>
    <t>DRUG-CHRI</t>
  </si>
  <si>
    <t>HIDTA</t>
  </si>
  <si>
    <t>HIDTA-ADMINISTRATION</t>
  </si>
  <si>
    <t>HIDTA-PROGRAM</t>
  </si>
  <si>
    <t>100036</t>
  </si>
  <si>
    <t>LOCAL LAW ENFORCEMENT BLOCK GRANT</t>
  </si>
  <si>
    <t>LOCAL LAW ENFORMENT BLOCK GRANT-PROGRAM</t>
  </si>
  <si>
    <t>100083</t>
  </si>
  <si>
    <t>BYRNE FORMULA GRANT PROGRAM</t>
  </si>
  <si>
    <t>DRUG CONTROL &amp; SYSTEM IMPROV-DRUG PROG</t>
  </si>
  <si>
    <t>100085</t>
  </si>
  <si>
    <t>NATIONAL CRIMINAL HISTORY IMPROVEMENT PROGRAM</t>
  </si>
  <si>
    <t>NATIONAL CRIMINAL HISTORY INPROV-PROGRAM</t>
  </si>
  <si>
    <t>100095</t>
  </si>
  <si>
    <t>NATIONAL CRIMINAL HISTORY IMPROV-ADMIN</t>
  </si>
  <si>
    <t>NATIONAL CRIMINAL HISTORY IMPROV-PROGRAM</t>
  </si>
  <si>
    <t>100105</t>
  </si>
  <si>
    <t>NATIONAL CRIMINAL HISTORY IMPROV ADMIN</t>
  </si>
  <si>
    <t>NATIONAL CRIMINAL HISTORY IMPROV PROGRAM</t>
  </si>
  <si>
    <t>100108</t>
  </si>
  <si>
    <t>PROJECT SAFE NEIGHBORHOODS FISCAL AGENT</t>
  </si>
  <si>
    <t>PROJECT SAFE NEIGHBORHOOD-ADMIN</t>
  </si>
  <si>
    <t>PROJECT SAFE NEIGHBORHOOD-PROGRAM</t>
  </si>
  <si>
    <t>100119</t>
  </si>
  <si>
    <t>AZ PAUL COVERDELL FORENSIC SCIENCE IMPROVEMENT</t>
  </si>
  <si>
    <t>AZ PAUL COVERDELL FORENSIC IMPR-ADMIN</t>
  </si>
  <si>
    <t>AZ PAUL COVERDELL FORENSIC IMPR-PROG</t>
  </si>
  <si>
    <t>100129</t>
  </si>
  <si>
    <t>AZ PAUL COVERDELL FORENSIC IMPR-PROGRAM</t>
  </si>
  <si>
    <t>100137</t>
  </si>
  <si>
    <t>RESIDENTIAL SUBSTANCE ABUSE/TREAT PROG</t>
  </si>
  <si>
    <t>100139</t>
  </si>
  <si>
    <t>100142</t>
  </si>
  <si>
    <t>STATISTICAL ANALYSIS CENTER</t>
  </si>
  <si>
    <t>100147</t>
  </si>
  <si>
    <t>RESIDENTIAL SUBSTANCE ABUSE/TREAT ADMIN</t>
  </si>
  <si>
    <t>100150</t>
  </si>
  <si>
    <t>AZ NICS ACT RECORDS IMPROVEMENT PROGRAM</t>
  </si>
  <si>
    <t>AZ NICS ACT RECORDS IMPROVEMENT-ADMIN</t>
  </si>
  <si>
    <t>AZ NICS ACT RECORDS IMPROVEMENT-PROGRAM</t>
  </si>
  <si>
    <t>100152</t>
  </si>
  <si>
    <t>100160</t>
  </si>
  <si>
    <t>AZ NICS ACT RECORDS IMPROVEMENT - ADMIN</t>
  </si>
  <si>
    <t>AZ NICS ACT RECORDS IMPROVEMENT -PROGRAM</t>
  </si>
  <si>
    <t>100161</t>
  </si>
  <si>
    <t>VICTIM OF CRIME GRANT</t>
  </si>
  <si>
    <t>VICTIME OF CRIME-PROGRAM</t>
  </si>
  <si>
    <t>100162</t>
  </si>
  <si>
    <t>100167</t>
  </si>
  <si>
    <t>RESIDENTIAL SUBSTANCE ABUSE TRMT PROGRAM</t>
  </si>
  <si>
    <t>100170</t>
  </si>
  <si>
    <t>AZ NICS ACT RECORDS IMPROVEMENT- ADMIN</t>
  </si>
  <si>
    <t>100191</t>
  </si>
  <si>
    <t>VICTIM OF CRIME ADMINISTRATION</t>
  </si>
  <si>
    <t>VICTIM OF CRIME PROGRAM</t>
  </si>
  <si>
    <t>100211</t>
  </si>
  <si>
    <t>VICTIM OF CRIME - ADMINISTRATION</t>
  </si>
  <si>
    <t>VICTIM OF CRIME - PROGRAM</t>
  </si>
  <si>
    <t>100311</t>
  </si>
  <si>
    <t>100350</t>
  </si>
  <si>
    <t>IMPROVING FIREARM BACKGROUND CHECKS</t>
  </si>
  <si>
    <t>IMPROVING FIREARM BACKGROUND CHECK-PROGM</t>
  </si>
  <si>
    <t>100460</t>
  </si>
  <si>
    <t>AZ SOLVING COLD CASES WITH DNA</t>
  </si>
  <si>
    <t>AZ SOLVING COLD CASES WITH DNA-ADMIN</t>
  </si>
  <si>
    <t>AZ SOLVING COLD CASES WITH DNA-PROGRAM</t>
  </si>
  <si>
    <t>100500</t>
  </si>
  <si>
    <t>AZ POSTCONVICTION DNA TESTING ASSISTANCE PROJECT</t>
  </si>
  <si>
    <t>AZ POSTCONVICTION DNA TESTING-PROGRAM</t>
  </si>
  <si>
    <t>100550</t>
  </si>
  <si>
    <t>DNA TECHNOLOGY TO IDENTIFY THE MISSING</t>
  </si>
  <si>
    <t>DNA TECH TO ID THE MISSING - PROGRAMS</t>
  </si>
  <si>
    <t>100710</t>
  </si>
  <si>
    <t>FORENSIC DNA BACKLOG REDUCTION PROGRAM</t>
  </si>
  <si>
    <t>FORENSIC DNA BACKLOG REDUCTION-ADMIN</t>
  </si>
  <si>
    <t>FORENSIC DNA BACKLOG REDUCTION-PROGRAM</t>
  </si>
  <si>
    <t>100810</t>
  </si>
  <si>
    <t>100173</t>
  </si>
  <si>
    <t>BYRNE/JUSTICE ASSISTANCE GRANT PROGRAM</t>
  </si>
  <si>
    <t>BYRNE/JAG PROGRAM-ADMINISTRATION</t>
  </si>
  <si>
    <t>100183</t>
  </si>
  <si>
    <t>BYRNE/JAG PROGRAM ADMINISTRATION</t>
  </si>
  <si>
    <t>BYRNE/JAG PROGRAM - PRGM</t>
  </si>
  <si>
    <t>BYRNE/JAG PROGRAM - RECORDS</t>
  </si>
  <si>
    <t>BYRNE/JAG PROGRAM-ADMIN INTEREST</t>
  </si>
  <si>
    <t>BYRNE/JAG PROGRAM-INTEREST</t>
  </si>
  <si>
    <t>BYRNE/JAG PROGRAM-RECORDS INTEREST</t>
  </si>
  <si>
    <t>100193</t>
  </si>
  <si>
    <t>BYRNE/JAG PROGRAM - ADMIN</t>
  </si>
  <si>
    <t>BYRNE/JAG PROGRAM-PROGRAM INTEREST</t>
  </si>
  <si>
    <t>100203</t>
  </si>
  <si>
    <t>BYRNE/JAG PROGRAM - ADMIN INTEREST</t>
  </si>
  <si>
    <t>BYRNE/JAG PROGRAM - PROGRAM INTEREST</t>
  </si>
  <si>
    <t>BYRNE/JAG PROGRAM - RECORDS INTEREST</t>
  </si>
  <si>
    <t>100303</t>
  </si>
  <si>
    <t>BYRNE JUSTICE ASSISTANCE GRANT PROGRAM</t>
  </si>
  <si>
    <t>BYRNE JUSTICE PROGRAM ADMIN</t>
  </si>
  <si>
    <t>BYRNE JUSTICE PROGRAM PROG</t>
  </si>
  <si>
    <t>BYRNE JUSTICE PROGRAM RECORDS</t>
  </si>
  <si>
    <t>BYRNE JUSTICE PROGRAM ADMIN INTEREST</t>
  </si>
  <si>
    <t>BYRNE JUSTICE PROGRAM PROG INTEREST</t>
  </si>
  <si>
    <t>BYRNE JUSTICE PROGRAM RECORDS INTEREST</t>
  </si>
  <si>
    <t>2998</t>
  </si>
  <si>
    <t>100900</t>
  </si>
  <si>
    <t>ARRA BYRNE/JAG PROGRAM</t>
  </si>
  <si>
    <t>ARRA BYRNE/ JAG-ADMINISTRATION</t>
  </si>
  <si>
    <t>LAND DEPARTMENT</t>
  </si>
  <si>
    <t>AZGEO</t>
  </si>
  <si>
    <t>2454</t>
  </si>
  <si>
    <t>036101</t>
  </si>
  <si>
    <t>RESOURCE ANALYSIS</t>
  </si>
  <si>
    <t>035701</t>
  </si>
  <si>
    <t>MERITAGE HOMES RESTORATION</t>
  </si>
  <si>
    <t>035702</t>
  </si>
  <si>
    <t>DESERT COMMUNITIES RESTORATION</t>
  </si>
  <si>
    <t>032601</t>
  </si>
  <si>
    <t>LOBBY STAFF</t>
  </si>
  <si>
    <t>032610</t>
  </si>
  <si>
    <t>FOA IT ISA</t>
  </si>
  <si>
    <t>039511</t>
  </si>
  <si>
    <t>STATE BROADBAND DATA DEV MAPPING</t>
  </si>
  <si>
    <t>036201</t>
  </si>
  <si>
    <t>AGIC</t>
  </si>
  <si>
    <t>036301</t>
  </si>
  <si>
    <t>AGIC CONFERENCE</t>
  </si>
  <si>
    <t>036401</t>
  </si>
  <si>
    <t>GIS PROJECTS</t>
  </si>
  <si>
    <t>036601</t>
  </si>
  <si>
    <t>GEODEDIC PROJECTS</t>
  </si>
  <si>
    <t>036701</t>
  </si>
  <si>
    <t>ADOT TRANSPORTATION PROJECT</t>
  </si>
  <si>
    <t>036801</t>
  </si>
  <si>
    <t>IMAGERY</t>
  </si>
  <si>
    <t>DEPT OF LIQUOR LICENSES AND CONTROL</t>
  </si>
  <si>
    <t>032713</t>
  </si>
  <si>
    <t>2013-164-039 DUI ALCOHOL</t>
  </si>
  <si>
    <t>2013 164 039 DUI ALCOHOL</t>
  </si>
  <si>
    <t>060114</t>
  </si>
  <si>
    <t>DUIAC_E-034</t>
  </si>
  <si>
    <t>DUIAC-E-034</t>
  </si>
  <si>
    <t>093014</t>
  </si>
  <si>
    <t>2014-410-016 UNDERAGE ALCOHOL</t>
  </si>
  <si>
    <t>110510</t>
  </si>
  <si>
    <t>DOJ-009 UNDERAGE</t>
  </si>
  <si>
    <t>112912</t>
  </si>
  <si>
    <t>2013-410-032 UNDERAGE ALCOHOL ENFORCEMENT</t>
  </si>
  <si>
    <t>2013-410-032 UNDERAGE ALCOHOL ENFORCE</t>
  </si>
  <si>
    <t>122013</t>
  </si>
  <si>
    <t>2014-DOJ-001 DOJ UNDERAGE</t>
  </si>
  <si>
    <t>DEPT OF EMERGENCY AND MILITARY AFFAIRS</t>
  </si>
  <si>
    <t>960100</t>
  </si>
  <si>
    <t>SAD FIREFIGHTING</t>
  </si>
  <si>
    <t>SAD - NON-EMERGENCY REIMBURSABLE MISSION</t>
  </si>
  <si>
    <t>960101</t>
  </si>
  <si>
    <t>SAD FLOOD MISSIONS</t>
  </si>
  <si>
    <t>960121</t>
  </si>
  <si>
    <t>161ST AIR NATIONAL GUARD, SKY HARBOUR</t>
  </si>
  <si>
    <t>161ST AIR NATIONAL GUARD - SKY HARBOR</t>
  </si>
  <si>
    <t>CAMP NAVAJO PROJECTS</t>
  </si>
  <si>
    <t>CAMP NAVAJO AGREEMENT</t>
  </si>
  <si>
    <t>110001</t>
  </si>
  <si>
    <t>ARMY REAL PROPERTY O&amp;M FY11-14</t>
  </si>
  <si>
    <t>ARMY RPOM FY14</t>
  </si>
  <si>
    <t>832544</t>
  </si>
  <si>
    <t>FEMA 1422-DR-AZ, PUBLIC ASSISTANCE</t>
  </si>
  <si>
    <t>1422-DR-AZ,PA</t>
  </si>
  <si>
    <t>976036</t>
  </si>
  <si>
    <t>HURRICANE KATRINA 3241-EM-AZ PA</t>
  </si>
  <si>
    <t>3241 DR ADMIN FUNDS STATE 26003</t>
  </si>
  <si>
    <t>701000</t>
  </si>
  <si>
    <t>SEARCH AND RESCUE, AY 14</t>
  </si>
  <si>
    <t>REVERTED EMERGENCY APPROPRIATIONS</t>
  </si>
  <si>
    <t>730010</t>
  </si>
  <si>
    <t>JANUARY 2010 WINTER STORM EMERG 20102</t>
  </si>
  <si>
    <t>730011</t>
  </si>
  <si>
    <t>COCONINO COUNTY FLOODING EMERG 73006</t>
  </si>
  <si>
    <t>730012</t>
  </si>
  <si>
    <t>GLADIATOR WILDFIRE EMERGENCY 73007</t>
  </si>
  <si>
    <t>GLADIATOR WILDFIRE EMERGENCY 73007,AY 14</t>
  </si>
  <si>
    <t>730013</t>
  </si>
  <si>
    <t>HOPI TRIBE &amp; NAVAJO NATION WINTER FREEZE</t>
  </si>
  <si>
    <t>730016</t>
  </si>
  <si>
    <t>MONSOON 2010 FLOODING, 11003</t>
  </si>
  <si>
    <t>MONSOON 2010 FLOODING, 11003, AY 14</t>
  </si>
  <si>
    <t>730018</t>
  </si>
  <si>
    <t>POST-SCHULTZ FIRE FLD EMERG, 11001</t>
  </si>
  <si>
    <t>POST-SCHULTZ FIRE FLD EMERG, 11001 AY14</t>
  </si>
  <si>
    <t>730019</t>
  </si>
  <si>
    <t>DEC 2010 STORM EMERG, 73001</t>
  </si>
  <si>
    <t>DEC 2010 STORM EMERG, 73001 AY 14</t>
  </si>
  <si>
    <t>730020</t>
  </si>
  <si>
    <t>WALLOW FIRE EMERGENCY, 73002</t>
  </si>
  <si>
    <t>730021</t>
  </si>
  <si>
    <t>NORTHERN GREENLEE CNTY FLD EMERG, 73005</t>
  </si>
  <si>
    <t>730022</t>
  </si>
  <si>
    <t>ADEM, HAZARD MITIGATION PROJECTS</t>
  </si>
  <si>
    <t>730023</t>
  </si>
  <si>
    <t>DOCE FIRE EMERGENCY</t>
  </si>
  <si>
    <t>730024</t>
  </si>
  <si>
    <t>YARNELL HILL FIRE</t>
  </si>
  <si>
    <t>YARNELL HILL FIRE, AY 14</t>
  </si>
  <si>
    <t>730025</t>
  </si>
  <si>
    <t>APACHE/GREENLEE CNTY MONSOON FLOODING</t>
  </si>
  <si>
    <t>730026</t>
  </si>
  <si>
    <t>HAZARD MITIGATION PROJECTS AY 14</t>
  </si>
  <si>
    <t>003003</t>
  </si>
  <si>
    <t>292001</t>
  </si>
  <si>
    <t>162ND AIR NATIONAL GUARD</t>
  </si>
  <si>
    <t>292002</t>
  </si>
  <si>
    <t>161ST AIR GUARD, SECURITY</t>
  </si>
  <si>
    <t>162ND AIR GUARD SECURITY</t>
  </si>
  <si>
    <t>292003</t>
  </si>
  <si>
    <t>107TH AIR NATIONAL GUARD</t>
  </si>
  <si>
    <t>107TH AIR GUARD</t>
  </si>
  <si>
    <t>292004</t>
  </si>
  <si>
    <t>162ND AIR NATIONAL GUARD, TUCSON</t>
  </si>
  <si>
    <t>292005</t>
  </si>
  <si>
    <t>162ND AIR GUARD, SECURITY</t>
  </si>
  <si>
    <t>292006</t>
  </si>
  <si>
    <t>ENVIRONMENTAL PROGRAMS</t>
  </si>
  <si>
    <t>ARMY ENVIRONMENTAL PROGRAMS</t>
  </si>
  <si>
    <t>292007</t>
  </si>
  <si>
    <t>ARMY SERVICE CONTRACTS</t>
  </si>
  <si>
    <t>292008</t>
  </si>
  <si>
    <t>NAVAJO DEPOT ACTIVITIES, NADA</t>
  </si>
  <si>
    <t>NAVAJO ARMY DEPOT ACTIVITIES, NADA</t>
  </si>
  <si>
    <t>292009</t>
  </si>
  <si>
    <t>J-SIIDS</t>
  </si>
  <si>
    <t>293006</t>
  </si>
  <si>
    <t>293008</t>
  </si>
  <si>
    <t>293028</t>
  </si>
  <si>
    <t>NAVAJO-BMO PROJECTS</t>
  </si>
  <si>
    <t>NAVAJO DLA PROJECTS</t>
  </si>
  <si>
    <t>293038</t>
  </si>
  <si>
    <t>NAVAJO-BMO START PROJECTS</t>
  </si>
  <si>
    <t>NAVAJO BMO-START PROJECT</t>
  </si>
  <si>
    <t>120703</t>
  </si>
  <si>
    <t>USDOT HAZMAT TRAINING &amp; PLANNING GRANT 2011</t>
  </si>
  <si>
    <t>US DOT HAZMAT TRAINING GRANT</t>
  </si>
  <si>
    <t>158611</t>
  </si>
  <si>
    <t>FEMA-1586-DR-AZ, PUBLIC ASSISTANCE</t>
  </si>
  <si>
    <t>15863 DR ADMIN FUNDS STATE FUNDS 25005</t>
  </si>
  <si>
    <t>188801</t>
  </si>
  <si>
    <t>FEMA 1886-DR-AZ, PUBLIC ASSISTANCE</t>
  </si>
  <si>
    <t>1888-DR-AZ, PUBLIC ASSISTANCE FED SHARE</t>
  </si>
  <si>
    <t>1888-DR-AZ, PUBLIC ASSIST GRANTEE ADMIN</t>
  </si>
  <si>
    <t>188802</t>
  </si>
  <si>
    <t>FEMA 1888-DR-AZ, HAZARD MITIGATION</t>
  </si>
  <si>
    <t>1888-DR-AZ, HAZARD MITIGATION PROJECTS</t>
  </si>
  <si>
    <t>1888-DR-AZ, HAZARD MITIGATION MNGMT CSTS</t>
  </si>
  <si>
    <t>194001</t>
  </si>
  <si>
    <t>FEMA 1940-DR-AZ, PUBLIC ASSISTANCE</t>
  </si>
  <si>
    <t>1940-DR-AZ, PUBLIC ASSISTANCE FED SHARE</t>
  </si>
  <si>
    <t>1940-DR-AZ, PUBLIC ASSIST GRANTEE ADMIN</t>
  </si>
  <si>
    <t>194002</t>
  </si>
  <si>
    <t>FEMA 1940-DR-AZ, HAZARD MITIGATION</t>
  </si>
  <si>
    <t>1940-DR-AZ, HAZARD MITIGATION PROJECTS</t>
  </si>
  <si>
    <t>207030</t>
  </si>
  <si>
    <t>USDOT HAZMAT TRAINING &amp; PLANNING GRANT 2010</t>
  </si>
  <si>
    <t>582100</t>
  </si>
  <si>
    <t>NATIONAL FNDTN FOR THE CENTER FOR DISEASE CONTROL</t>
  </si>
  <si>
    <t>NAT FNDT FOR CENTER FOR DISEASE CONTROL</t>
  </si>
  <si>
    <t>582200</t>
  </si>
  <si>
    <t>DRUPAL WEBSITE PROJECT, ADOHS</t>
  </si>
  <si>
    <t>664601</t>
  </si>
  <si>
    <t>AZ MASTER WATERSHE STEWARDS (MWS)</t>
  </si>
  <si>
    <t>AZ MASTER WATERSHED STEWARS (MWS)</t>
  </si>
  <si>
    <t>838534</t>
  </si>
  <si>
    <t>EMERGENCY MGMT; STATE &amp; LOCAL ASSISTANCE</t>
  </si>
  <si>
    <t>SLA100,RM</t>
  </si>
  <si>
    <t>860002</t>
  </si>
  <si>
    <t>USDOT HAZMAT TRAINING &amp; PLANNING GRANT 2012</t>
  </si>
  <si>
    <t>US DOT HAZMAT PLANNING GRANT</t>
  </si>
  <si>
    <t>862013</t>
  </si>
  <si>
    <t>ASDOT HAZMAT TRAINING &amp; PLANNING GRANT 2013</t>
  </si>
  <si>
    <t>US DOT HAZMAT TRAINING GRANT 2013</t>
  </si>
  <si>
    <t>US DOT HAZMAT PLANNING GRANT 2013</t>
  </si>
  <si>
    <t>862014</t>
  </si>
  <si>
    <t>ASDOT HAZMAT TRAINING &amp; PLANNING GRANT 2014</t>
  </si>
  <si>
    <t>US DOT HAZMAT TRAINING GRANT 2014</t>
  </si>
  <si>
    <t>US DOT HAZMAT PLANNING GRANT 2014</t>
  </si>
  <si>
    <t>970042</t>
  </si>
  <si>
    <t>FY2010 EMERGENCY MGMT PERFORMANCE GRANT (EMPG)</t>
  </si>
  <si>
    <t>EMPG FY 2010 DIRECTOR</t>
  </si>
  <si>
    <t>970045</t>
  </si>
  <si>
    <t>COOPERATING TECHNICAL PARTERS GROUP PROGRAM</t>
  </si>
  <si>
    <t>COOPERATING TECHNICAL PARTNERS GROUP PG</t>
  </si>
  <si>
    <t>970067</t>
  </si>
  <si>
    <t>HOMELAND SECURITY GRANT 2010</t>
  </si>
  <si>
    <t>AZ DOHS SHSGP GRANT FY10 COCHISE COUNTY</t>
  </si>
  <si>
    <t>AZ DOHS SHSGP GRANT FY10 COCONINO CNTY</t>
  </si>
  <si>
    <t>AZ DOHS SHSGP GRANT FY10 MARICOPA CNTY</t>
  </si>
  <si>
    <t>AZ DOHS SHSGP GRANT FY10 PIMA COUNTY</t>
  </si>
  <si>
    <t>AZ DOHS SHSGP GRANT FY10 SANTA CRUZ CNTY</t>
  </si>
  <si>
    <t>AZ DOHS SHSGP GRANT FY10 YUMA COUNTY</t>
  </si>
  <si>
    <t>AZ DOHS SHSGP GRANT FY10 PHOENIX FIRE DP</t>
  </si>
  <si>
    <t>970361</t>
  </si>
  <si>
    <t>FEMA 1660-DR PUBLIC ASSISTANCE</t>
  </si>
  <si>
    <t>1660-DR PUBLIC ASSISTANCE</t>
  </si>
  <si>
    <t>1660-DR PUBLIC ASSISTANCE ADMIN</t>
  </si>
  <si>
    <t>970393</t>
  </si>
  <si>
    <t>FEMA 1660-DR MITIGATION</t>
  </si>
  <si>
    <t>1660-DR MITIGATION PROJECTS</t>
  </si>
  <si>
    <t>1660-DR MITIGATION ADMIN</t>
  </si>
  <si>
    <t>1660-DR MITIGATION ST. MGMT COSTS</t>
  </si>
  <si>
    <t>970472</t>
  </si>
  <si>
    <t>PDMC FY2012, 89201-89202</t>
  </si>
  <si>
    <t>PDMC FY 2012  PLANNING 89201</t>
  </si>
  <si>
    <t>PDMC FY 2012  MGMT COSTS 89202</t>
  </si>
  <si>
    <t>970670</t>
  </si>
  <si>
    <t>970671</t>
  </si>
  <si>
    <t>HOMELAND SECURITY GRANT 2011, PA/IA</t>
  </si>
  <si>
    <t>SHSGP</t>
  </si>
  <si>
    <t>970673</t>
  </si>
  <si>
    <t>HOMELAND SECURITY GRANT 2013 TLO TRAINING MOU</t>
  </si>
  <si>
    <t>AZ DOHS SHSGP GRANT FY13 TLO TRAINIG MOU</t>
  </si>
  <si>
    <t>970679</t>
  </si>
  <si>
    <t>HOMELAND SECURITY GRANT 2009</t>
  </si>
  <si>
    <t>HOMELAND SECURITY GRANT 09, COCONINO CNT</t>
  </si>
  <si>
    <t>HOMELAND SECURITY GRANT 09, GILA CNTY</t>
  </si>
  <si>
    <t>HOMELAND SECURITY GRANT 09, LA PAZ CNTY</t>
  </si>
  <si>
    <t>HOMELAND SECURITY GRANT 09, MARICOPA CNT</t>
  </si>
  <si>
    <t>HOMELAND SECURITY GRANT 09,MOHAVE CNTY</t>
  </si>
  <si>
    <t>HOMELAND SECURITY GRANT 09,YAVAPAI CNTY</t>
  </si>
  <si>
    <t>HOMELAND SECURITY GRANT 09,YUMA CNTY</t>
  </si>
  <si>
    <t>HOMELAND SECURITY GRANT 09,CERT</t>
  </si>
  <si>
    <t>971042</t>
  </si>
  <si>
    <t>FY2011 EMERGENCY MGMT PERFORMANCE GRANT (EMPG)</t>
  </si>
  <si>
    <t>EMPG FY 2011 PREPAREDNESS SECTION</t>
  </si>
  <si>
    <t>EMPG FY 2011 OPERATIONS SECTION</t>
  </si>
  <si>
    <t>EMPG FY 2011 RECOVERY</t>
  </si>
  <si>
    <t>971067</t>
  </si>
  <si>
    <t>HOMELAND SECURITY GRANT 2011</t>
  </si>
  <si>
    <t>AZ DOHS SHSGP GRANT FY11 COCHISE COUNTY</t>
  </si>
  <si>
    <t>AZ DOHS SHSGP GRANT FY11 COCONINO COUNTY</t>
  </si>
  <si>
    <t>AZ DOHS SHSGP GRANT FY11 LA PAZ COUNTY</t>
  </si>
  <si>
    <t>AZ DOHS SHSGP GRANT FY11 MOHAVE COUNTY</t>
  </si>
  <si>
    <t>AZ DOHS SHSGP GRANT FY11 MARICOPA COUNTY</t>
  </si>
  <si>
    <t>AZ DOHS SHSGP GRANT FY11 NAVAJO COUNTY</t>
  </si>
  <si>
    <t>AZ DOHS SHSGP GRANT FY11 YUMA COUNTY</t>
  </si>
  <si>
    <t>AZ DOHS SHSGP GRANT FY11 CERT TRNG/EXER</t>
  </si>
  <si>
    <t>972029</t>
  </si>
  <si>
    <t>FLOOD MITIGATION ASSISTANCE (FMA) FY2012 19201</t>
  </si>
  <si>
    <t>FLOOD MITIGATION ASSISTANCE (FMA) 2012</t>
  </si>
  <si>
    <t>972042</t>
  </si>
  <si>
    <t>FY 2012 EMERGENCY MGMT PERFORMANCE GRANT (EMPG)</t>
  </si>
  <si>
    <t>EMPG FY 2012 PS/ERE</t>
  </si>
  <si>
    <t>EMPG FY 2012 INDIRECT</t>
  </si>
  <si>
    <t>EMPG FY 2012 LOGISTICS</t>
  </si>
  <si>
    <t>EMPG FY 2012 PREPAREDNESS SECTION</t>
  </si>
  <si>
    <t>EMPG FY 2012 OPERATIONS SECTION</t>
  </si>
  <si>
    <t>EMPG FY 2012 AZSERC</t>
  </si>
  <si>
    <t>EMPG FY 2012 RECOVERY</t>
  </si>
  <si>
    <t>EMPG FY 2012 DIRECTOR</t>
  </si>
  <si>
    <t>EMPG FY 2012 M&amp;A</t>
  </si>
  <si>
    <t>EMPG FY 2012 COUNTY REIMBURSEMENT</t>
  </si>
  <si>
    <t>EMPG FY 2012 TRIBAL REIMBURSEMENT</t>
  </si>
  <si>
    <t>972047</t>
  </si>
  <si>
    <t>PDMC FY 2012</t>
  </si>
  <si>
    <t>PDMC FY 2012 PROJECTS</t>
  </si>
  <si>
    <t>PDMC FY 2012 STATE MGMT COSTS</t>
  </si>
  <si>
    <t>972067</t>
  </si>
  <si>
    <t>HOMELAND SECURITY GRANT 2012</t>
  </si>
  <si>
    <t>AZ DOHS SHSGP GRANT FY12 GILA COUNTY</t>
  </si>
  <si>
    <t>AZ DOHS SHSGP GRANT FY12 MARICOPA CNTY</t>
  </si>
  <si>
    <t>AZ DOHS SHSGP GRANT FY12 MOHAVE COUNTY</t>
  </si>
  <si>
    <t>AZ DOHS SHSGP GRANT FY12 PIMA COUNTY</t>
  </si>
  <si>
    <t>973042</t>
  </si>
  <si>
    <t>FY 2013 EMERGENCY MGMT PERFORMANCE GRANT (EMPG)</t>
  </si>
  <si>
    <t>EMPG FY 2013 PS/ERE</t>
  </si>
  <si>
    <t>EMPG FY 2013 INDIRECT</t>
  </si>
  <si>
    <t>EMPG FY 2013 LOGISTICS</t>
  </si>
  <si>
    <t>EMPG FY 2013 PREPAREDNESS SECTION</t>
  </si>
  <si>
    <t>EMPG FY 2013 OPERATIONS SECTION</t>
  </si>
  <si>
    <t>EMPG FY 2013 AZSERC</t>
  </si>
  <si>
    <t>EMPG FY 2013 RECOVERY</t>
  </si>
  <si>
    <t>EMPG FY 2013 DIRECTOR</t>
  </si>
  <si>
    <t>EMPG FY 2013 M&amp;A</t>
  </si>
  <si>
    <t>EMPG FY 2013 COUNTY REIMBURSEMENT</t>
  </si>
  <si>
    <t>973067</t>
  </si>
  <si>
    <t>HOMELAND SECURITY GRANT 2013</t>
  </si>
  <si>
    <t>AZ DOHS SHSGP GRANT FY13 COCONINO COUNTY</t>
  </si>
  <si>
    <t>AZ DOHS SHSGP GRANT FY13 NAVAJO COUNTY</t>
  </si>
  <si>
    <t>AZ DOHS SHSGP GRANT FY13 EAST REGION</t>
  </si>
  <si>
    <t>AZ DOHS SHSGP GRANT FY13 PIMA COUNTY</t>
  </si>
  <si>
    <t>AZ DOHS SHSGP GRANT FY13 YUMA COUNTY</t>
  </si>
  <si>
    <t>AZ DOHS SHSGP GRANT FY13 MOHAVE CNTY</t>
  </si>
  <si>
    <t>AZ DOHS SHSGP GRANT FY13 YAVAPAI COUNTY</t>
  </si>
  <si>
    <t>AZ DOHS SHSGP GRANT FY13 MARICOPA COUNTY</t>
  </si>
  <si>
    <t>974067</t>
  </si>
  <si>
    <t>HOMELAND SECURITY GRANT 2014, WEB EOC</t>
  </si>
  <si>
    <t>SHSG 2014 WEB EOC</t>
  </si>
  <si>
    <t>974214</t>
  </si>
  <si>
    <t>FY 2014 EMERGENCY MGMT PERFORMANCE GRANT (EMPG)</t>
  </si>
  <si>
    <t>EMPG FY 2014 PS/ERE</t>
  </si>
  <si>
    <t>975036</t>
  </si>
  <si>
    <t>FEMA-1581-DR-AZ, PUBLIC ASSISTANCE</t>
  </si>
  <si>
    <t>1581-DR ADMIN FUNDS STATE 25004</t>
  </si>
  <si>
    <t>000221</t>
  </si>
  <si>
    <t>162ND FW FOMA</t>
  </si>
  <si>
    <t>162ND FW FOMA FY 2004</t>
  </si>
  <si>
    <t>102002</t>
  </si>
  <si>
    <t>PPMR READINESS CENTER</t>
  </si>
  <si>
    <t>102003</t>
  </si>
  <si>
    <t>FMR READINESS CENTER</t>
  </si>
  <si>
    <t>104002</t>
  </si>
  <si>
    <t>PROJECT CHALLENGE FY10-14</t>
  </si>
  <si>
    <t>PROJECT CHALLENGE FY 11</t>
  </si>
  <si>
    <t>ARMY RPOM FY11</t>
  </si>
  <si>
    <t>ARMY RPOM FY12</t>
  </si>
  <si>
    <t>ARMY RPOM FY13</t>
  </si>
  <si>
    <t>110002</t>
  </si>
  <si>
    <t>ARMY ENVIRONMENTAL CONSERVATION    FY 11-15</t>
  </si>
  <si>
    <t>ARMY ENVIRONMENTAL FY2011 CONSERVATION</t>
  </si>
  <si>
    <t>ARMY ENVIRONMENTAL FY2012 CONSERVATION</t>
  </si>
  <si>
    <t>ARMY ENVIRONMENTAL FY2013 CONSERVATION</t>
  </si>
  <si>
    <t>ARMY ENVIRONMENTAL FY2014 CONSERVATION</t>
  </si>
  <si>
    <t>110003</t>
  </si>
  <si>
    <t>ARMY SECURITY                    FY 11-15</t>
  </si>
  <si>
    <t>ARMY SECURITY              FY 2012</t>
  </si>
  <si>
    <t>ARMY SECURITY FY 2013</t>
  </si>
  <si>
    <t>ARMY SECURITY              FY 2014</t>
  </si>
  <si>
    <t>110004</t>
  </si>
  <si>
    <t>ARMY ELECTRONIC SECURITY SYSTEM  FY 11-15</t>
  </si>
  <si>
    <t>ARMY ELECTRONIC SECURITY SYSTEMS FY 2012</t>
  </si>
  <si>
    <t>ARMY ELECTRONIC SECURITY SYSTEMS FY 2013</t>
  </si>
  <si>
    <t>ARMY ELECTRONIC SECURITY SYSTEMS FY 2014</t>
  </si>
  <si>
    <t>110005</t>
  </si>
  <si>
    <t>COMMAND COMMUNICATIONS (C4IM)    FY 11-15</t>
  </si>
  <si>
    <t>COMMAND COMMUNICATIONS (C4IM) FY11</t>
  </si>
  <si>
    <t>COMMAND COMMUNICATIONS (C4IM) FY12</t>
  </si>
  <si>
    <t>COMMAND COMMUNICATIONS (C4IM) FY13</t>
  </si>
  <si>
    <t>COMMAND COMMUNICATIONS (C4IM) FY14</t>
  </si>
  <si>
    <t>110007</t>
  </si>
  <si>
    <t>ARMY SUSTAINABLE RANGE PROGRAM   FY 11-15</t>
  </si>
  <si>
    <t>ARMY SUSTAINABLE RANGE PROGRAM FY2012</t>
  </si>
  <si>
    <t>ARMY SUSTAINABLE RANGE PROGRAM FY2013</t>
  </si>
  <si>
    <t>ARMY SUSTAINABLE RANGE PROGRAM FY2014</t>
  </si>
  <si>
    <t>110010</t>
  </si>
  <si>
    <t>ARMY ANTITERRORISM PROGRAM FY 11-15</t>
  </si>
  <si>
    <t>ARMY ANTITERRORISM PROGRAM FY13</t>
  </si>
  <si>
    <t>ARMY ANTITERRORISM PROGRAM FY14</t>
  </si>
  <si>
    <t>110011</t>
  </si>
  <si>
    <t>ARMY RPOM 132 ACCT FY-11-15</t>
  </si>
  <si>
    <t>ARMY RPOM FY11 132 ACCT</t>
  </si>
  <si>
    <t>ARMY RPOM FY12 132 ACCT</t>
  </si>
  <si>
    <t>ARMY RPOM FY13 132 ACCT</t>
  </si>
  <si>
    <t>ARMY RPOM FY14 132 ACCT</t>
  </si>
  <si>
    <t>110012</t>
  </si>
  <si>
    <t>ARMY ENVIRONMENTAL RECYCLING</t>
  </si>
  <si>
    <t>ARMY ENVIRONMENTAL RECYCLING FY 2013</t>
  </si>
  <si>
    <t>ARMY ENVIRONMENTAL RECYCLING FY 2014</t>
  </si>
  <si>
    <t>110014</t>
  </si>
  <si>
    <t>ARMY ADMINISTRATIVE SVCS   FY 11-15</t>
  </si>
  <si>
    <t>ARMY ADMINISTRATOVE SERVICES FY 2011</t>
  </si>
  <si>
    <t>ARMY ADMINISTRATIVE SERVICES FY 2012</t>
  </si>
  <si>
    <t>ARMY ADMINISTRATOVE SERVICES FY 2013</t>
  </si>
  <si>
    <t>ARMY ADMINISTRATOVE SERVICES FY 2014</t>
  </si>
  <si>
    <t>110021</t>
  </si>
  <si>
    <t>ARMY RPOM OUTSIDE INCOME SOURCE FY11-15</t>
  </si>
  <si>
    <t>ARMY RPOM FY12 OUTSIDE INCOME SOURCES</t>
  </si>
  <si>
    <t>ARMY RPOM FY13 OUTSIDE INCOME SOURCES</t>
  </si>
  <si>
    <t>ARMY RPOM FY14 OUTSIDE INCOME SOURCES</t>
  </si>
  <si>
    <t>110022</t>
  </si>
  <si>
    <t>ARMY ENVIRONMENTAL COMPLIANCE      FY 11-15</t>
  </si>
  <si>
    <t>ARMY ENVIRONMENTAL FY2011 COMPLIANCE</t>
  </si>
  <si>
    <t>ARMY ENVIRONMENTAL FY2012 COMPLIANCE</t>
  </si>
  <si>
    <t>ARMY ENVIRONMENTAL FY2013 COMPLIANCE</t>
  </si>
  <si>
    <t>ARMY ENVIRONMENTAL FY2014 COMPLIANCE</t>
  </si>
  <si>
    <t>110024</t>
  </si>
  <si>
    <t>162ND FIREFIGHTERS   FY 11-15</t>
  </si>
  <si>
    <t>162ND FIREFIGHTERS  FY 2013</t>
  </si>
  <si>
    <t>162ND FIREFIGHTERS  FY 2014</t>
  </si>
  <si>
    <t>110028</t>
  </si>
  <si>
    <t>162ND SERVICE        FY 11-15</t>
  </si>
  <si>
    <t>162ND SERVICES FY 2013</t>
  </si>
  <si>
    <t>110061</t>
  </si>
  <si>
    <t>ARMY RPOM - PEACE VANGUARD      FY11-15</t>
  </si>
  <si>
    <t>ARMY RPOM FY11 PEACE VANGUARD</t>
  </si>
  <si>
    <t>RPOM OPERATION COPPER CACTUS FY11-14</t>
  </si>
  <si>
    <t>RPOM OPERATION COPPER CATCUS FY13</t>
  </si>
  <si>
    <t>RPOM OPERATION COPPER CACTUS FY14</t>
  </si>
  <si>
    <t>110121</t>
  </si>
  <si>
    <t>161ST FOMA  FY 11-15</t>
  </si>
  <si>
    <t>161ST ARW FOMA FY 2011</t>
  </si>
  <si>
    <t>161ST ARW FOMA FY 2012</t>
  </si>
  <si>
    <t>161ST ARW FOMA FY 2013</t>
  </si>
  <si>
    <t>161ST ARW FOMA FY 2014</t>
  </si>
  <si>
    <t>110122</t>
  </si>
  <si>
    <t>161ST ENVIRONMENTAL  FY 11-15</t>
  </si>
  <si>
    <t>161ST ENVIRONMENTAL FY 2013</t>
  </si>
  <si>
    <t>161ST ENVIRONMENTAL FY 2014</t>
  </si>
  <si>
    <t>110123</t>
  </si>
  <si>
    <t>161ST SECURITY       FY 11-15</t>
  </si>
  <si>
    <t>161ST ARW SECURITY  FY 2013</t>
  </si>
  <si>
    <t>161ST ARW SECURITY  FY 2014</t>
  </si>
  <si>
    <t>110221</t>
  </si>
  <si>
    <t>162ND FOMA  FY 11-15</t>
  </si>
  <si>
    <t>162ND  FOMA FY 2013</t>
  </si>
  <si>
    <t>162ND  FOMA FY 2014</t>
  </si>
  <si>
    <t>110222</t>
  </si>
  <si>
    <t>162ND ENVIRONMENTAL  FY 11-15</t>
  </si>
  <si>
    <t>162ND ENVIRONMENTAL FY 2013</t>
  </si>
  <si>
    <t>162ND ENVIRONMENTAL FY 2014</t>
  </si>
  <si>
    <t>110223</t>
  </si>
  <si>
    <t>162ND SECURITY       FY 11-15</t>
  </si>
  <si>
    <t>162ND SECURITY FY 2013</t>
  </si>
  <si>
    <t>162ND     SECURITY  FY 2014</t>
  </si>
  <si>
    <t>111007</t>
  </si>
  <si>
    <t>ARMY ITAM    FY 11-15</t>
  </si>
  <si>
    <t>ARMY ITAM FY2013</t>
  </si>
  <si>
    <t>ARMY ITAM FY2014</t>
  </si>
  <si>
    <t>111022</t>
  </si>
  <si>
    <t>ARMY ENV OB/OD CAMP NAVAJO       FY 11-15</t>
  </si>
  <si>
    <t>ARMY ENV OB/OD CAMP NAVAJO FY 12</t>
  </si>
  <si>
    <t>ARMY ENV OB/OD CAMP NAVAJO FY 13</t>
  </si>
  <si>
    <t>ARMY ENV OB/OD CAMP NAVAJO FY 14</t>
  </si>
  <si>
    <t>111040</t>
  </si>
  <si>
    <t>ARMY DISTRIBUTED LEARNING  FY 11-15</t>
  </si>
  <si>
    <t>ARMY DISTRIBUTED LEARNING    FY 2013</t>
  </si>
  <si>
    <t>ARMY DISTRIBUTED LEARNING    FY 2014</t>
  </si>
  <si>
    <t>111043</t>
  </si>
  <si>
    <t>ARNG ESGR PROGRAM          FY 11-15</t>
  </si>
  <si>
    <t>ARNG ESGR PROGRAM FY 2013</t>
  </si>
  <si>
    <t>ARNG ESGR PROGRAM            FY 2014</t>
  </si>
  <si>
    <t>115010</t>
  </si>
  <si>
    <t>JOINT COUNTER NARCOTICS TASK FORCE FY 11-15</t>
  </si>
  <si>
    <t>JCNTF FY 2011</t>
  </si>
  <si>
    <t>JCNTF FY 2012</t>
  </si>
  <si>
    <t>JCNTF FY 2013</t>
  </si>
  <si>
    <t>JCNTF FY 2014</t>
  </si>
  <si>
    <t>132001</t>
  </si>
  <si>
    <t>UNDERGROUND ELECTRICAL LINES (PN040669)</t>
  </si>
  <si>
    <t>UNDERGROUND ELECTRICAL LINES (PN 040669)</t>
  </si>
  <si>
    <t>140061</t>
  </si>
  <si>
    <t>ARMY RPOM - PEACE VANGUARD VFH FY 14-17</t>
  </si>
  <si>
    <t>ARMY RPOM FY14 VFH PEACE VANGUARD</t>
  </si>
  <si>
    <t>293012</t>
  </si>
  <si>
    <t>PROJECT CHALLENGE YOUTH PROGRAMS</t>
  </si>
  <si>
    <t>600001</t>
  </si>
  <si>
    <t>ARMY REAL PROPERTY O &amp; M FY06-10</t>
  </si>
  <si>
    <t>ARMY RPOM FY 09</t>
  </si>
  <si>
    <t>CAMP NAVAJO AGREEMENT - FY 2014</t>
  </si>
  <si>
    <t>212400</t>
  </si>
  <si>
    <t>MORAL WELFARE &amp; RECREATION ACCOUNTS</t>
  </si>
  <si>
    <t>MWR FUND RENTS</t>
  </si>
  <si>
    <t>221000</t>
  </si>
  <si>
    <t>GENERAL ARMORY FUND</t>
  </si>
  <si>
    <t>GENERAL FUND ARMORY</t>
  </si>
  <si>
    <t>000021</t>
  </si>
  <si>
    <t>FY 2000 COST ALLOCATION PAYROLL</t>
  </si>
  <si>
    <t>COST ALLOCATION FY 2013</t>
  </si>
  <si>
    <t>COST ALLOCATION FY 2014</t>
  </si>
  <si>
    <t>000025</t>
  </si>
  <si>
    <t>HQ'S STARC JOINT USE AGREEMENT</t>
  </si>
  <si>
    <t>DEMA HQ'S JOINT USE AGREEMENT FY 2013</t>
  </si>
  <si>
    <t>DEMA HQ'S JOINT USE AGREEMENT FY 2014</t>
  </si>
  <si>
    <t>000114</t>
  </si>
  <si>
    <t>AGENCY MAIL AGREEMENT</t>
  </si>
  <si>
    <t>MAIL AGREEMENT FY 2012</t>
  </si>
  <si>
    <t>MAIL AGREEMENT FY 2013</t>
  </si>
  <si>
    <t>MAIL AGREEMENT FY 2014</t>
  </si>
  <si>
    <t>000134</t>
  </si>
  <si>
    <t>RICO FY 2013</t>
  </si>
  <si>
    <t>123181</t>
  </si>
  <si>
    <t>GOCYF ACMF MOA</t>
  </si>
  <si>
    <t>123476</t>
  </si>
  <si>
    <t>SAD FIRE MISSIONS</t>
  </si>
  <si>
    <t>SAD FIRE 1 FY12</t>
  </si>
  <si>
    <t>SAD FIRE 3</t>
  </si>
  <si>
    <t>SAD FIRE 4</t>
  </si>
  <si>
    <t>SAD FIRE 5</t>
  </si>
  <si>
    <t>SAD FIRE 6</t>
  </si>
  <si>
    <t>SAD FIRE 7</t>
  </si>
  <si>
    <t>SAD FIRE 8</t>
  </si>
  <si>
    <t>SAD FIRE 9</t>
  </si>
  <si>
    <t>SAD FIRE 10</t>
  </si>
  <si>
    <t>SAD FIRE 11</t>
  </si>
  <si>
    <t>CAMP NAVAJO PERMITS AND FEES</t>
  </si>
  <si>
    <t>FEDERAL PROGRAM INCOME ACCOUNT</t>
  </si>
  <si>
    <t>FEDERAL PROGRAM INCOME-RANGES</t>
  </si>
  <si>
    <t>FEDERAL PROGRAM INCOME-RTI</t>
  </si>
  <si>
    <t>MINE INSPECTOR</t>
  </si>
  <si>
    <t>249030</t>
  </si>
  <si>
    <t>TRAINING &amp; EDUCATION</t>
  </si>
  <si>
    <t>EDUCATION AND TRAINING</t>
  </si>
  <si>
    <t>249050</t>
  </si>
  <si>
    <t>TAINING AND EDUCATION</t>
  </si>
  <si>
    <t>249120</t>
  </si>
  <si>
    <t>EDUCATION &amp; TRAINING</t>
  </si>
  <si>
    <t>249130</t>
  </si>
  <si>
    <t>249480</t>
  </si>
  <si>
    <t>ABANDONED MINES CLOSURE - N P S</t>
  </si>
  <si>
    <t>299000</t>
  </si>
  <si>
    <t>ABANDONED MINE INVENTORY/SAFETY PROGRAM</t>
  </si>
  <si>
    <t>BLM ABANDONED MINE INVENTORY SAFETY PRG</t>
  </si>
  <si>
    <t>2400</t>
  </si>
  <si>
    <t>231000</t>
  </si>
  <si>
    <t>EDUCATION AND TRAINING (NON-FEDERAL)</t>
  </si>
  <si>
    <t>DEPT OF FIRE, BUILDING AND LIFE SAFETY</t>
  </si>
  <si>
    <t>328410</t>
  </si>
  <si>
    <t>HUD SSA PAYMENT</t>
  </si>
  <si>
    <t>210502</t>
  </si>
  <si>
    <t>FIRE TRAINING - EMERGENCY SERVICES</t>
  </si>
  <si>
    <t>750201</t>
  </si>
  <si>
    <t>NCVFPP</t>
  </si>
  <si>
    <t>190000</t>
  </si>
  <si>
    <t>DEQ UNDERGROUND STROAGE TANK INSPECTIONS ISA</t>
  </si>
  <si>
    <t>DEQ UNDERGRUOND STORAGE TANK INSPECTIONS</t>
  </si>
  <si>
    <t>PARENTS COMMISSION DRUG EDU</t>
  </si>
  <si>
    <t>430048</t>
  </si>
  <si>
    <t>COMMISSION FOR POSTSECONDARY EDUCATION</t>
  </si>
  <si>
    <t>ST. STUDENT INCENTIVE STATE GRANT</t>
  </si>
  <si>
    <t>STATE SSIG GRANT- FY99</t>
  </si>
  <si>
    <t>118000</t>
  </si>
  <si>
    <t>AZ COLLEGE ACESS CHALLENGE GRANT SCHOLARSHIP</t>
  </si>
  <si>
    <t>AZ COLLEGE ACCESS CHALLENGE GRANT SCHOLA</t>
  </si>
  <si>
    <t>119000</t>
  </si>
  <si>
    <t>AZ COLLEGE ACCESS NETWORK</t>
  </si>
  <si>
    <t>PAUL DOUGLAS TEACHER SCHOLARSHIP RETURNS</t>
  </si>
  <si>
    <t>PAUL DOUGLAS TEACHER SCHOLAR - RETURNS</t>
  </si>
  <si>
    <t>216000</t>
  </si>
  <si>
    <t>SPECIAL POSTSECONDARY EDUCATION (SPEG)</t>
  </si>
  <si>
    <t>ST. STUDENT INCENTIVE FEDERAL GRANT</t>
  </si>
  <si>
    <t>FEDERAL SSIG GRANT- FY99</t>
  </si>
  <si>
    <t>ST. STUDENT INCENTIVE LOCAL GRANT</t>
  </si>
  <si>
    <t>LOCAL SSIG GRANT- FY96</t>
  </si>
  <si>
    <t>235800</t>
  </si>
  <si>
    <t>MSSE PROGRAM AS OF 7/1/11</t>
  </si>
  <si>
    <t>MSSE PROGRAM AS OF 7/1/2011</t>
  </si>
  <si>
    <t>235801</t>
  </si>
  <si>
    <t>MSSE PROGRAM THRU 6/30/2011</t>
  </si>
  <si>
    <t>235802</t>
  </si>
  <si>
    <t>MSSE ADMINISTRATION USE ONLY</t>
  </si>
  <si>
    <t>2402</t>
  </si>
  <si>
    <t>240201</t>
  </si>
  <si>
    <t>KRESGE GRANT</t>
  </si>
  <si>
    <t>111000</t>
  </si>
  <si>
    <t>PS &amp; ERE - GENERAL</t>
  </si>
  <si>
    <t>AZ PRIV POSTSEC EDUC FINAN ASST PROG</t>
  </si>
  <si>
    <t>AZ PRIV POSTSEC EDUC STUD FIN ASST PROG</t>
  </si>
  <si>
    <t>114000</t>
  </si>
  <si>
    <t>COLLEGE GOAL SUNDAY</t>
  </si>
  <si>
    <t>115000</t>
  </si>
  <si>
    <t>THINK COLLEGE</t>
  </si>
  <si>
    <t>116000</t>
  </si>
  <si>
    <t>BEST PRACTICES</t>
  </si>
  <si>
    <t>117000</t>
  </si>
  <si>
    <t>COLLEGE &amp; CAREER CENTERS</t>
  </si>
  <si>
    <t>ALL OTHER OPERATING - GENERAL</t>
  </si>
  <si>
    <t>122000</t>
  </si>
  <si>
    <t>ALL OTHER OPERATING-ST STUD INCENTIVE GRANT-SSIG</t>
  </si>
  <si>
    <t>ALL OTHER OPERATING-ST STUD INCENT SSIG</t>
  </si>
  <si>
    <t>AZ FAMILY COLLEGE SAVINGS PROGRAM (AFCSP)</t>
  </si>
  <si>
    <t>AZ FAMILY COLLEGE SAVINGS PROG (AFCSP)</t>
  </si>
  <si>
    <t>AZ MINORITY ED POLICY ANALSIS CENTER (AMEPAC)</t>
  </si>
  <si>
    <t>AZ MINORITY POLICY ANAL CENTER (AMEPAC)</t>
  </si>
  <si>
    <t>STAY INITIATIVE/THINK COLLEGE</t>
  </si>
  <si>
    <t>AZ COLLEGE &amp; CAREER GUIDE (ACCG)</t>
  </si>
  <si>
    <t>431000</t>
  </si>
  <si>
    <t>432000</t>
  </si>
  <si>
    <t>433000</t>
  </si>
  <si>
    <t>434000</t>
  </si>
  <si>
    <t>COLLEGE CAREER CENTERS</t>
  </si>
  <si>
    <t>830000</t>
  </si>
  <si>
    <t>DONATIONS TWELVE PLUS</t>
  </si>
  <si>
    <t>STATE SSIG GRANT- FY96</t>
  </si>
  <si>
    <t>LOCAL SSIG GRANT- FY99</t>
  </si>
  <si>
    <t>PRESCOTT HISTORICAL SOCIETY</t>
  </si>
  <si>
    <t>RISK MGMT LOSS CONTROL</t>
  </si>
  <si>
    <t>RISK MANAGEMENT LOSS CONTROL</t>
  </si>
  <si>
    <t>BOARD OF PHARMACY</t>
  </si>
  <si>
    <t>FEDERAL CONTRACT INSPECTIONS(CHILD PROOF TOPS)</t>
  </si>
  <si>
    <t>FEDERAL CONTRACT INSPECTIONS(CHILDPROOF)</t>
  </si>
  <si>
    <t>BJA FY2008 PMP</t>
  </si>
  <si>
    <t>BJA FY2005 PMP</t>
  </si>
  <si>
    <t>PARKS BOARD</t>
  </si>
  <si>
    <t>440012</t>
  </si>
  <si>
    <t>FEDERAL FY12 HISTORIC PRESERVATION FUND</t>
  </si>
  <si>
    <t>FED HPF FFY12 SHPO OPERATING 90%</t>
  </si>
  <si>
    <t>440013</t>
  </si>
  <si>
    <t>FEDERAL FY13 NPS HISTORIC PRESERVATION FUND</t>
  </si>
  <si>
    <t>FED HPF FFY13 SHPO OPERATING 90%</t>
  </si>
  <si>
    <t>440014</t>
  </si>
  <si>
    <t>FEDERAL FY14 NPS HISTORIC PRESERVATION FUND</t>
  </si>
  <si>
    <t>FED HPR FFY14 SHPO OPERATING 90%</t>
  </si>
  <si>
    <t>470500</t>
  </si>
  <si>
    <t>FFY05 RECREATIONAL TRAILS PGM USDOT FHWA RTP (209)</t>
  </si>
  <si>
    <t>FFY05 REC TRAILS RTP209 MOTORIZED</t>
  </si>
  <si>
    <t>470600</t>
  </si>
  <si>
    <t>FFY06 RECREATIONAL TRAILS PGM USDOT FHWA RTP (209)</t>
  </si>
  <si>
    <t>FFY06 REC TRAILS RTP209 ADMINISTRATION</t>
  </si>
  <si>
    <t>470800</t>
  </si>
  <si>
    <t>FFY08 RECREATIONAL TRAILS PGM USDOT FHWA RTP (209)</t>
  </si>
  <si>
    <t>FFY08 REC TRAILS RTP209 EDUCATION</t>
  </si>
  <si>
    <t>FFY08 REC TRAILS RTP209 MOTORIZED</t>
  </si>
  <si>
    <t>470900</t>
  </si>
  <si>
    <t>FFY09 RECREATIONAL TRAILS PGM USDOT FHWA RTP (209)</t>
  </si>
  <si>
    <t>FFY09 REC TRAILS RTP209 EDUCATION</t>
  </si>
  <si>
    <t>FFY09 REC TRAILS RTP209 NONMOTORIZED</t>
  </si>
  <si>
    <t>FFY09 REC TRAILS RTP209 MOTORIZED</t>
  </si>
  <si>
    <t>471000</t>
  </si>
  <si>
    <t>FFY10 RECREATIONAL TRAILS PGM USD0T FHWA RTP(209)</t>
  </si>
  <si>
    <t>FFY10 REC TRAILS RTP209 ADMINISTRATION</t>
  </si>
  <si>
    <t>FFY10 REC TRAILS RTP209 EDUCATION</t>
  </si>
  <si>
    <t>FFY10 REC TRAILS RTP209 NONMOTORIZED</t>
  </si>
  <si>
    <t>FFY10 REC TRAILS RTP209 MOTORIZED</t>
  </si>
  <si>
    <t>471100</t>
  </si>
  <si>
    <t>FFY11 RECREATIONAL TRAILS PGM USDOT FHWA RTP(078)</t>
  </si>
  <si>
    <t>FFY11 REC TRAILS RTP(078) ADMINISTRATION</t>
  </si>
  <si>
    <t>FFY11 REC TRAILS RTP(078) NONMOTORIZED</t>
  </si>
  <si>
    <t>FFY11 REC TRAILS RTP(078) MOTORIZED</t>
  </si>
  <si>
    <t>471200</t>
  </si>
  <si>
    <t>FFY12 RECREATIONAL TRAILS PGM USDOT FHWA RTP(079)</t>
  </si>
  <si>
    <t>FFY12 REC TRAILS RTP(079) ADMINISTRATION</t>
  </si>
  <si>
    <t>FFY12 REC TRAILS RTP(079) NONMOTORIZED</t>
  </si>
  <si>
    <t>471400</t>
  </si>
  <si>
    <t>FFY14 RECREATIONAL TRAILS PGM USDOT FHWA RTP (079)</t>
  </si>
  <si>
    <t>FFY14 REC TRAILS RTP (079) ADMIN</t>
  </si>
  <si>
    <t>FFY14 REC TRAILS RTP (079) EDUCATION</t>
  </si>
  <si>
    <t>480740</t>
  </si>
  <si>
    <t>FED LWCF FFY10 &amp; 11 LAKE HAVASU S.P. IMPROV</t>
  </si>
  <si>
    <t>FED LWCF FFY10 &amp; 11 LAKE HAVASU S.P. IMP</t>
  </si>
  <si>
    <t>491201</t>
  </si>
  <si>
    <t>FY12 ADOT-SHPO COMPLIANCE POSITION</t>
  </si>
  <si>
    <t>FY12 ADOT-SHP COMPLIANCE POSITION</t>
  </si>
  <si>
    <t>491203</t>
  </si>
  <si>
    <t>USDOI/BOR FFY12 SITE STEWARD SUPPORT</t>
  </si>
  <si>
    <t>491301</t>
  </si>
  <si>
    <t>USDA USFS SITE STEWARD PROGRAM FFY13</t>
  </si>
  <si>
    <t>491302</t>
  </si>
  <si>
    <t>COAST GUARD WATER SAFETY CENTER OPERATING IGA</t>
  </si>
  <si>
    <t>COAST GUARD WATER SAFETY CENTER OPER IGA</t>
  </si>
  <si>
    <t>491303</t>
  </si>
  <si>
    <t>SITE STEWARD IGA BLM</t>
  </si>
  <si>
    <t>491304</t>
  </si>
  <si>
    <t>GOCYF-FAMILY CAMPOUT &amp; STEWARDSHIP PROGRAM</t>
  </si>
  <si>
    <t>GOCYF-FAMILY CAMPOUT &amp; STEWARDSHIP PROG</t>
  </si>
  <si>
    <t>491305</t>
  </si>
  <si>
    <t>SHPO AZ SITE DATABASE CULTURAL RESOURCE DOI/BLM</t>
  </si>
  <si>
    <t>SHPO AZ SITE DTABASE CULTRL RSC DOI/BLM</t>
  </si>
  <si>
    <t>491306</t>
  </si>
  <si>
    <t>SITE STEWARD IGA LUKE AFB</t>
  </si>
  <si>
    <t>491401</t>
  </si>
  <si>
    <t>USDA USFS SITE STEWARD PROGRAM FFY14</t>
  </si>
  <si>
    <t>491402</t>
  </si>
  <si>
    <t>SITE STEWARD IGA LUKE AFB FY14-FY15</t>
  </si>
  <si>
    <t>491404</t>
  </si>
  <si>
    <t>SITE STEWARD IGA BLM FFY 14 - FFY 18</t>
  </si>
  <si>
    <t>491405</t>
  </si>
  <si>
    <t>COAST GUARD WATER SAFETY CENTER OPERATIONG IGA</t>
  </si>
  <si>
    <t>491406</t>
  </si>
  <si>
    <t>GOCYF-FAMILY CAMPOUT &amp; STEWARDSHIP PROGM</t>
  </si>
  <si>
    <t>493050</t>
  </si>
  <si>
    <t>FEDERAL FUND LWCF CATALINA LAND ACQ</t>
  </si>
  <si>
    <t>FED FUND LWCF CATALINA LAND ACQ</t>
  </si>
  <si>
    <t>493071</t>
  </si>
  <si>
    <t>FED ASP-LWCF FFY10 &amp; 11 LAKE HAVASU S.P. IMPROV</t>
  </si>
  <si>
    <t>FED ASP-LWCF FFY10 &amp; 11 LAKE HAVASU S.P.</t>
  </si>
  <si>
    <t>496002</t>
  </si>
  <si>
    <t>FT. VERDE HISTORY VIDEO PLANNING MINIGRANT</t>
  </si>
  <si>
    <t>FT. VERDE HISTORY VIDEO PLANNING GRANT</t>
  </si>
  <si>
    <t>800000</t>
  </si>
  <si>
    <t>HAD TO ADD TO CLEAR GL 2953</t>
  </si>
  <si>
    <t>HAD TO ADD TO CLEAR GL 0070</t>
  </si>
  <si>
    <t>DEPT OF PUBLIC SAFETY</t>
  </si>
  <si>
    <t>634000</t>
  </si>
  <si>
    <t>DRUG ABUSE RESISTANCE EDUCATION</t>
  </si>
  <si>
    <t>DARE-DHS 1992</t>
  </si>
  <si>
    <t>610009</t>
  </si>
  <si>
    <t>HOMELAND SECURITY-ICE MOU-TREASURY FORFEITURE FUND</t>
  </si>
  <si>
    <t>HOMELAND SEC-ICE MOU-TREASURY FORFEITURE</t>
  </si>
  <si>
    <t>610162</t>
  </si>
  <si>
    <t>AZDOHS ACTIC FACILITY SUSTAINMENT #2</t>
  </si>
  <si>
    <t>610166</t>
  </si>
  <si>
    <t>AZDOHS ACTIC TLO SUPPORT 777601-03</t>
  </si>
  <si>
    <t>610172</t>
  </si>
  <si>
    <t>GOHS ACCIDENT INVESTIGATION EQUIPMENT 13</t>
  </si>
  <si>
    <t>610173</t>
  </si>
  <si>
    <t>GOHS DUI/IMPAIRED DRIVER TRAINING 2013</t>
  </si>
  <si>
    <t>610174</t>
  </si>
  <si>
    <t>GOHS STEP (SPEED) EQUIPMENT 2013</t>
  </si>
  <si>
    <t>610175</t>
  </si>
  <si>
    <t>GOHS TRAFFIC/RECORDS EQUIPMENT 2013</t>
  </si>
  <si>
    <t>610176</t>
  </si>
  <si>
    <t>GOHS SELECTIVE TRAFFIC ENFORCEMENT 2013</t>
  </si>
  <si>
    <t>610177</t>
  </si>
  <si>
    <t>GOHS DUI ENFORCEMENT METRO 2013</t>
  </si>
  <si>
    <t>610178</t>
  </si>
  <si>
    <t>GOHS DUI ENFORCEMENT STATEWIDE 2013</t>
  </si>
  <si>
    <t>610179</t>
  </si>
  <si>
    <t>GOHS DUI TRAINING 2013</t>
  </si>
  <si>
    <t>610180</t>
  </si>
  <si>
    <t>GOHS DUI WARRANT ENFORCEMENT 2013</t>
  </si>
  <si>
    <t>610181</t>
  </si>
  <si>
    <t>ADHS ACTIC TLO SUSTAINMENT 2012</t>
  </si>
  <si>
    <t>610182</t>
  </si>
  <si>
    <t>GOHS DUI ENFORCEMENT SUPPORT (CRIME LAB)</t>
  </si>
  <si>
    <t>610185</t>
  </si>
  <si>
    <t>AZDOHS ACTIC LEASE 999601-01</t>
  </si>
  <si>
    <t>610186</t>
  </si>
  <si>
    <t>ADHS ACTIC SUSTAINMENT (MTHLY EXP) 888601-13</t>
  </si>
  <si>
    <t>ADHS ACTIC SUSTAINMENT (MTHLY) 888601-13</t>
  </si>
  <si>
    <t>610187</t>
  </si>
  <si>
    <t>ADHS ACTIC SUSTAINMENT (MTHLY EXP) 999604-04</t>
  </si>
  <si>
    <t>ADHS ACTIC SUSTAINMENT (MTHLY) 999604-04</t>
  </si>
  <si>
    <t>610188</t>
  </si>
  <si>
    <t>ADHS ACTIC SUSTAINMENT (ANNUAL EXP) 999604-03</t>
  </si>
  <si>
    <t>ADHS ACTIC SUSTAINMENT(ANNUAL)999604-03</t>
  </si>
  <si>
    <t>610189</t>
  </si>
  <si>
    <t>ADHS ACTIC SUSTAINMENT (ANNUAL EXP) 999604-02</t>
  </si>
  <si>
    <t>ADHS ACTIC SUSTAINMENT(ANNUAL)999604-02</t>
  </si>
  <si>
    <t>610190</t>
  </si>
  <si>
    <t>GOHS COLLISION INVESTIGATION EQUIPMENT</t>
  </si>
  <si>
    <t>610192</t>
  </si>
  <si>
    <t>GOHS DUI ALCOHOL EQUIPMENT - GAS CHROMATOGRAPH</t>
  </si>
  <si>
    <t>GOHS DUI ALCOHOL EQUIPMENT - GAS CHROM</t>
  </si>
  <si>
    <t>610193</t>
  </si>
  <si>
    <t>GOHS BUCKLE UP AZ ENFORCEMENT CAMPAIGN CIOT</t>
  </si>
  <si>
    <t>GOHS BUCKLE UP AZ ENFORCEMENT CAMPAIGN</t>
  </si>
  <si>
    <t>610194</t>
  </si>
  <si>
    <t>GOHS DUI ALCOHOL OVERTIME ENFORCEMENT 2013</t>
  </si>
  <si>
    <t>GOHS DUI ALCOHOL OT ENFORCEMENT 2013</t>
  </si>
  <si>
    <t>610195</t>
  </si>
  <si>
    <t>GOHS STEP EQUIPMENT 2014</t>
  </si>
  <si>
    <t>610196</t>
  </si>
  <si>
    <t>GOHS DUI ENFORCEMENT &amp; EDUCATION 2014</t>
  </si>
  <si>
    <t>610197</t>
  </si>
  <si>
    <t>GOHS OCCUPANT PROTECTION ENFORCEMENT 2014</t>
  </si>
  <si>
    <t>GOHS OCCUPANT PROTECTION ENFORCEMENT2014</t>
  </si>
  <si>
    <t>610198</t>
  </si>
  <si>
    <t>GOHS STEP/ASAP ENFORCEMENT &amp; TRAVEL 2014</t>
  </si>
  <si>
    <t>TEP/ASAP ENFORCEMENT &amp; TRAVEL 2014</t>
  </si>
  <si>
    <t>610202</t>
  </si>
  <si>
    <t>GOHS DUI ENFCMT MOTORCYCLES DIST 7 PART A</t>
  </si>
  <si>
    <t>GOHS DUI ENFCMT MOTORCYCLES DIST 7 PT A</t>
  </si>
  <si>
    <t>610203</t>
  </si>
  <si>
    <t>GOHS DUI ENFCMT MOTORCYCLES DIST 7 PART B</t>
  </si>
  <si>
    <t>GOHS DUI ENFCMT MOTORCYCLES DIST 7 PT B</t>
  </si>
  <si>
    <t>611000</t>
  </si>
  <si>
    <t>DEA CLERICAL</t>
  </si>
  <si>
    <t>611901</t>
  </si>
  <si>
    <t>ADHS STONEGARDEN YUMA OT 130603-03</t>
  </si>
  <si>
    <t>611902</t>
  </si>
  <si>
    <t>ADHS STONEGARDEN SANTA CRUZ OT 888601-14</t>
  </si>
  <si>
    <t>ADHS STONEGARDEN SANT CRUZ OT 888601-14</t>
  </si>
  <si>
    <t>611903</t>
  </si>
  <si>
    <t>ADHS STONEGARDEN COCHISE OT 888601-15</t>
  </si>
  <si>
    <t>611904</t>
  </si>
  <si>
    <t>ADHS STONEGARDEN COCHISE OT 130603-01</t>
  </si>
  <si>
    <t>611907</t>
  </si>
  <si>
    <t>ADHS STONEGARDEN PIMA OT 130603-04</t>
  </si>
  <si>
    <t>DEA TUCSON TASK FORCE</t>
  </si>
  <si>
    <t>612500</t>
  </si>
  <si>
    <t>FBI - ACTIC FACILITY</t>
  </si>
  <si>
    <t>613000</t>
  </si>
  <si>
    <t>DEA PHOENIX TASK FORCE</t>
  </si>
  <si>
    <t>621123</t>
  </si>
  <si>
    <t>VOCA 2008-2011</t>
  </si>
  <si>
    <t>VOCA FFY08-11 PASS THRU</t>
  </si>
  <si>
    <t>VOCA FFY08-11 ADMINISTRATION</t>
  </si>
  <si>
    <t>VOCA FFY08-11 TRAINING</t>
  </si>
  <si>
    <t>621124</t>
  </si>
  <si>
    <t>VOCA 2009-2012</t>
  </si>
  <si>
    <t>VOCA FFY 09-12 PASS THRU</t>
  </si>
  <si>
    <t>VOCA FFY 09-12 ADMINISTRATION</t>
  </si>
  <si>
    <t>VOCA FFY 09-12 TRAINING</t>
  </si>
  <si>
    <t>621125</t>
  </si>
  <si>
    <t>VOCA 2010-2013</t>
  </si>
  <si>
    <t>VOCA FFY 10-13 PASS-THRU</t>
  </si>
  <si>
    <t>VOCA FFY 10-13 ADMINISTRATION</t>
  </si>
  <si>
    <t>VOCA FFY 10-13 TRAINING</t>
  </si>
  <si>
    <t>621126</t>
  </si>
  <si>
    <t>VOCA 2011-2014</t>
  </si>
  <si>
    <t>VOCA FFY 11-14 PASS-THRU</t>
  </si>
  <si>
    <t>VOCA FFY 11-14 ADMINISTRATION</t>
  </si>
  <si>
    <t>621127</t>
  </si>
  <si>
    <t>VOCA 2012-2015</t>
  </si>
  <si>
    <t>VOCA FFY 12-15 PASS-THRU</t>
  </si>
  <si>
    <t>VOCA FFY 12-15 ADMINISTRATION</t>
  </si>
  <si>
    <t>621128</t>
  </si>
  <si>
    <t>VOCA 2013-2016</t>
  </si>
  <si>
    <t>VOCA FFY 13-16 PASS-THRU</t>
  </si>
  <si>
    <t>623000</t>
  </si>
  <si>
    <t>NOCA</t>
  </si>
  <si>
    <t>VOCA 1992 - 93</t>
  </si>
  <si>
    <t>STANDARD VOCA 1993 - 94</t>
  </si>
  <si>
    <t>STANDARD VOCA 1994 - 95</t>
  </si>
  <si>
    <t>625800</t>
  </si>
  <si>
    <t>FFY 98-01 VOCA BLOCK GRANT</t>
  </si>
  <si>
    <t>FFY 98-01 VOCA-YEAR 1</t>
  </si>
  <si>
    <t>FFY 98-01 VOCA-YEAR 2</t>
  </si>
  <si>
    <t>FFY 98-01 VOCA-YEAR 3</t>
  </si>
  <si>
    <t>FFY 98-01 VOCA ADMIN COSTS</t>
  </si>
  <si>
    <t>625900</t>
  </si>
  <si>
    <t>VOCA FFY 1999-2001</t>
  </si>
  <si>
    <t>VOCA FFY 1999-2001 - YEAR 1</t>
  </si>
  <si>
    <t>VOCA FFY 1999-2001 - YEAR 2</t>
  </si>
  <si>
    <t>631000</t>
  </si>
  <si>
    <t>DARE BJA 1992</t>
  </si>
  <si>
    <t>DARE BJA 1992 - 93</t>
  </si>
  <si>
    <t>DARE BJA 1993 - 94</t>
  </si>
  <si>
    <t>DARE BJA 1995 - 96</t>
  </si>
  <si>
    <t>DARE-DHS 1992 - 93</t>
  </si>
  <si>
    <t>DARE DHS 1993 - 94</t>
  </si>
  <si>
    <t>638256</t>
  </si>
  <si>
    <t>FBI MITOCHONDRIAL DNA 2012</t>
  </si>
  <si>
    <t>638260</t>
  </si>
  <si>
    <t>FBI MOA FBA &amp; INDIAN COUNTRY POLICE DEPTS (EVIDENC</t>
  </si>
  <si>
    <t>FBI MOA-BFI &amp; INDIAN COUNTRY POLICE DEPT</t>
  </si>
  <si>
    <t>GOVERNOR'S OFFICE OF HWY SAFETY</t>
  </si>
  <si>
    <t>GOHS-ADMINISTRATION</t>
  </si>
  <si>
    <t>GOHS-FEDERAL PASS THRU</t>
  </si>
  <si>
    <t>643000</t>
  </si>
  <si>
    <t>DEC COOPERATIVE AGREEMENT</t>
  </si>
  <si>
    <t>ROCKY MOUNTAIN INFORMATION NETWORK</t>
  </si>
  <si>
    <t>ROCKY MTN INFO NETWORK</t>
  </si>
  <si>
    <t>653000</t>
  </si>
  <si>
    <t>ROCKY MOUNTAIN INFORMATION NETWORK 93-94</t>
  </si>
  <si>
    <t>ROCKY MOUNTAIN INFO NETWORK 93-94</t>
  </si>
  <si>
    <t>657000</t>
  </si>
  <si>
    <t>ROCKY MOUNTAIN INFORMATION NETWORK 1996</t>
  </si>
  <si>
    <t>ROCKY MOUNTAIN INFO NETWORK 1996</t>
  </si>
  <si>
    <t>661000</t>
  </si>
  <si>
    <t>DRUG EVAL &amp; CLASS INSTRUCTORS</t>
  </si>
  <si>
    <t>DECP INSTRUCTORS 1992</t>
  </si>
  <si>
    <t>DECP INSTRUCTORS 1993 - 94</t>
  </si>
  <si>
    <t>DECP INSTRUCTORS 1994 - 95</t>
  </si>
  <si>
    <t>DECP INSTRUCTORS 1995 - 96</t>
  </si>
  <si>
    <t>DECP INSTRUCTORS 1996 - 97</t>
  </si>
  <si>
    <t>DECP INSTRUCTORS 1997 - 98</t>
  </si>
  <si>
    <t>662000</t>
  </si>
  <si>
    <t>DUI ENFORCEMENT</t>
  </si>
  <si>
    <t>DUI ENFORCEMENT 1991-92</t>
  </si>
  <si>
    <t>DUI ENFORCEMENT 1992-93</t>
  </si>
  <si>
    <t>DUI ENFORCEMENT 1993-94</t>
  </si>
  <si>
    <t>DUI ENFORCEMENT 1994-95</t>
  </si>
  <si>
    <t>663000</t>
  </si>
  <si>
    <t>CHRI IMPLEMENTATION PROGRAM</t>
  </si>
  <si>
    <t>668200</t>
  </si>
  <si>
    <t>HIDTA IX (AAPC)</t>
  </si>
  <si>
    <t>HIDTA IX - MANTIS</t>
  </si>
  <si>
    <t>HIDTA IX - MARICOPA CO.</t>
  </si>
  <si>
    <t>668317</t>
  </si>
  <si>
    <t>HIDTA XX</t>
  </si>
  <si>
    <t>HIDTA XX-DOMESTIC HIGHWAY ENFORCEMENT</t>
  </si>
  <si>
    <t>668319</t>
  </si>
  <si>
    <t>HIDTA XXII</t>
  </si>
  <si>
    <t>HTDTA XXII ISC INVESTIGATIVE SUPPORT CTR</t>
  </si>
  <si>
    <t>HTDTA XXII ARS AZ REGION SUPPORT</t>
  </si>
  <si>
    <t>HTDTA XXII CNA COUNTER NARCOTICS ALLIANC</t>
  </si>
  <si>
    <t>HTDTA XXII MCDST MARICOPA CO DRUG SUPPRE</t>
  </si>
  <si>
    <t>HTDTA XXII PCNTF PINAL CO NARCOTICS T/F</t>
  </si>
  <si>
    <t>HTDTA XXII YUMA - YUMA CO NARCOTICS T/F</t>
  </si>
  <si>
    <t>HTDTA XXII SOUTHEASTERN AZ MAJOR INVESTI</t>
  </si>
  <si>
    <t>668320</t>
  </si>
  <si>
    <t>HIDTA XXIII</t>
  </si>
  <si>
    <t>HIDTA XXIII ISC INVESTIGATIVE SUPPORT CT</t>
  </si>
  <si>
    <t>HIDTA XXIII ARS AZ REGION SUPPORT</t>
  </si>
  <si>
    <t>HIDTA XXIII CNA COUNTER NARCOTICS ALLIAN</t>
  </si>
  <si>
    <t>HIDTA XXIII MCDST MARICOPA CO DRUG SUPPR</t>
  </si>
  <si>
    <t>HIDTA XXIII PCNTF PINAL CO NARCOTICS T/F</t>
  </si>
  <si>
    <t>HIDTA XXIII SOUTHEASTERN AZ MAJOR INVEST</t>
  </si>
  <si>
    <t>676194</t>
  </si>
  <si>
    <t>FY13 DEA PHOENIX FINANCIAL INVESTIGATORS GROUP</t>
  </si>
  <si>
    <t>FY13 DEA PHX FINANCIAL INVESTIGATION GRP</t>
  </si>
  <si>
    <t>676195</t>
  </si>
  <si>
    <t>FY13 DEA YUMA RESIDENT OFFICE</t>
  </si>
  <si>
    <t>676197</t>
  </si>
  <si>
    <t>USMS TASK FORCE 2013</t>
  </si>
  <si>
    <t>676198</t>
  </si>
  <si>
    <t>DEA MARIJUANA ERADICATION 2014</t>
  </si>
  <si>
    <t>676199</t>
  </si>
  <si>
    <t>DEA TASK FORCE FY2014</t>
  </si>
  <si>
    <t>676201</t>
  </si>
  <si>
    <t>USMS TASK FORCE 2014</t>
  </si>
  <si>
    <t>676202</t>
  </si>
  <si>
    <t>TUCSON PD CID CNA SERGEANT SALARY</t>
  </si>
  <si>
    <t>676203</t>
  </si>
  <si>
    <t>DEA MARIJUANA ERADICATION 2014B</t>
  </si>
  <si>
    <t>692100</t>
  </si>
  <si>
    <t>IIR OCN GRANT</t>
  </si>
  <si>
    <t>IIR OCN GRANT-1991-92</t>
  </si>
  <si>
    <t>692200</t>
  </si>
  <si>
    <t>ATTORNEY GENERAL PROJECTS</t>
  </si>
  <si>
    <t>AZ ATTORNEY GENERAL GRANTS</t>
  </si>
  <si>
    <t>AG PROJECT #1</t>
  </si>
  <si>
    <t>692480</t>
  </si>
  <si>
    <t>FBI PHOENIX JOINT TERRORISM TASK FORCE</t>
  </si>
  <si>
    <t>692483</t>
  </si>
  <si>
    <t>PHX PD INTERNET CRIMES AGAINST CHILDREN T/F 2013</t>
  </si>
  <si>
    <t>PHX PD INTERNET CRIMES AGAINST CHILDREN</t>
  </si>
  <si>
    <t>692696</t>
  </si>
  <si>
    <t>FBI VIOLENT STREET GANG TASK FORCE</t>
  </si>
  <si>
    <t>692729</t>
  </si>
  <si>
    <t>US SECRET SERVICE OVERTIME &amp; OPERATING</t>
  </si>
  <si>
    <t>692737</t>
  </si>
  <si>
    <t>AZDOHS PHX UASI ACTIC IT SUPPORT</t>
  </si>
  <si>
    <t>692882</t>
  </si>
  <si>
    <t>AZDOHS COCHISE OVERTIME 888601-06</t>
  </si>
  <si>
    <t>692884</t>
  </si>
  <si>
    <t>AZDOHS PIMA OVERTIME 888601-08</t>
  </si>
  <si>
    <t>692888</t>
  </si>
  <si>
    <t>AZDOHS YUMA OVERTIME 888601-12</t>
  </si>
  <si>
    <t>692889</t>
  </si>
  <si>
    <t>ADHS STONEGARDEN COCHISE 999600-01</t>
  </si>
  <si>
    <t>692890</t>
  </si>
  <si>
    <t>ADHS STONEGARDEN PIMA 999601-01</t>
  </si>
  <si>
    <t>692891</t>
  </si>
  <si>
    <t>ADHS STONEGARDEN PIMA EQUIPMENT 999601-02</t>
  </si>
  <si>
    <t>ADHS STONEGARDEN PIMA EQUIPMT 999601-02</t>
  </si>
  <si>
    <t>692892</t>
  </si>
  <si>
    <t>ADHS STONEGARDEN SANTA CRUZ 999602-01</t>
  </si>
  <si>
    <t>692893</t>
  </si>
  <si>
    <t>ADHS STONEGARDEN SANTA CRUZ EQUIPMENT 999602-02</t>
  </si>
  <si>
    <t>ADHS STONEGARDEN SANTA CRUZ EQP 99960202</t>
  </si>
  <si>
    <t>692894</t>
  </si>
  <si>
    <t>ADHS STONEGARDEN YUMA OT 999603-01</t>
  </si>
  <si>
    <t>693001</t>
  </si>
  <si>
    <t>ADOT YARNELL HILL TRAFFIC ENFOREMENT</t>
  </si>
  <si>
    <t>ADOT YARNELL HILL TRAFFIC ENFORCEMENT</t>
  </si>
  <si>
    <t>693271</t>
  </si>
  <si>
    <t>MCSAP BASIC 2013</t>
  </si>
  <si>
    <t>693272</t>
  </si>
  <si>
    <t>FMCSA BEG 2013</t>
  </si>
  <si>
    <t>693273</t>
  </si>
  <si>
    <t>FMSCA TACT 2013 ENFORCEMENT &amp; EVALUATION</t>
  </si>
  <si>
    <t>693275</t>
  </si>
  <si>
    <t>MCSAP BASIC 2014</t>
  </si>
  <si>
    <t>693639</t>
  </si>
  <si>
    <t>GOHS DUI ENFORCEMENT STATEWIDE 2012</t>
  </si>
  <si>
    <t>693642</t>
  </si>
  <si>
    <t>AZDOHS TARGET HARDENING OF CAPITOL MALL 888601-05</t>
  </si>
  <si>
    <t>AZDOHS TARGET HARDEING OF CAPITOL MALL 5</t>
  </si>
  <si>
    <t>693646</t>
  </si>
  <si>
    <t>GOHS VEHICLES - CARS 2013</t>
  </si>
  <si>
    <t>693657</t>
  </si>
  <si>
    <t>FMCSA BEG 2014</t>
  </si>
  <si>
    <t>697066</t>
  </si>
  <si>
    <t>FY13 ACJC DGVCC - FORENSIC CRIME LAB SUPPORT</t>
  </si>
  <si>
    <t>FY13 ACJC DGVCC - FORENSIC CRIME LAB</t>
  </si>
  <si>
    <t>697067</t>
  </si>
  <si>
    <t>FY14 ACJC DGVCC - FORENSIC CRIME LAB SUPPORT</t>
  </si>
  <si>
    <t>FY14 ACJC DGVCC - FORENSIC CRIME LAB</t>
  </si>
  <si>
    <t>697068</t>
  </si>
  <si>
    <t>MARICOPA COUNTY USING DNA TECH TO ID THE MISSING</t>
  </si>
  <si>
    <t>MARICOPA COUNTY USING DNA TO ID THE MISS</t>
  </si>
  <si>
    <t>697096</t>
  </si>
  <si>
    <t>ACJC/NFS 12 COVERDELL FORMULA GRANT-TRAINING</t>
  </si>
  <si>
    <t>ACJC/NFS 12 COVERDELL FORMULA TRAINING</t>
  </si>
  <si>
    <t>697097</t>
  </si>
  <si>
    <t>ACJC/NFS 13 COVERDELL FORMULA GRANT-TRAINING</t>
  </si>
  <si>
    <t>ACJC/NFS 13 COVERDELL FORMULA TRAINING</t>
  </si>
  <si>
    <t>697098</t>
  </si>
  <si>
    <t>ACJC/NFS 14 COVERDELL FORMULA GRANT-TRAINING</t>
  </si>
  <si>
    <t>ACJC/NFS 14 COVERDELL FORMULA TRAINING</t>
  </si>
  <si>
    <t>697168</t>
  </si>
  <si>
    <t>AZDOHS 2012 STATEWIDE MW INFRASTRUCTURE UPGRADE</t>
  </si>
  <si>
    <t>AZDOHS 2012 STATEWIDE MW INFRASTRUCTURE</t>
  </si>
  <si>
    <t>697171</t>
  </si>
  <si>
    <t>OJP SEX OFFENDER REGISTRATION PROJECT</t>
  </si>
  <si>
    <t>697194</t>
  </si>
  <si>
    <t>ACJC NICS ACT RECORDS IMPROVEMENT PGM 2011</t>
  </si>
  <si>
    <t>ACJC NICS ACT RECORDS IMPROVEMENT PGM 11</t>
  </si>
  <si>
    <t>697195</t>
  </si>
  <si>
    <t>ACJC NCHIP CHR AUTOMATION 2013</t>
  </si>
  <si>
    <t>697196</t>
  </si>
  <si>
    <t>ACJC FDR PROJECT</t>
  </si>
  <si>
    <t>697197</t>
  </si>
  <si>
    <t>ACJC NICS ACT RECORDS IMPROVEMENT PGM 2013</t>
  </si>
  <si>
    <t>ACJC NICS ACT RECORDS IMPROVEMENT PGM 13</t>
  </si>
  <si>
    <t>697198</t>
  </si>
  <si>
    <t>ACJC IMPROVING FIREARM BACKGROUND CHECKS</t>
  </si>
  <si>
    <t>697211</t>
  </si>
  <si>
    <t>ACJC NCHIP CHR AUTOMATION 2014</t>
  </si>
  <si>
    <t>697236</t>
  </si>
  <si>
    <t>NIJ 10 CONVICTED OFFENDER/ARRESTEE DNA BACKLOG RED</t>
  </si>
  <si>
    <t>NIJ 10 CONVICTED OFFENDER/ARRESTEE DNA</t>
  </si>
  <si>
    <t>697238</t>
  </si>
  <si>
    <t>NIJ 2011 DNA BACKLOG REDUCTION PROGRAM</t>
  </si>
  <si>
    <t>697239</t>
  </si>
  <si>
    <t>NIJ 2012 DNA BACKLOG REDUCTION PROGRAM</t>
  </si>
  <si>
    <t>764000</t>
  </si>
  <si>
    <t>CONCEALED WEAPON PERMITS</t>
  </si>
  <si>
    <t>ADMINISTATIVE FEES ON IMPOUNDS</t>
  </si>
  <si>
    <t>ADMINIST. FEES ON IMPOUNDS-HP FUND</t>
  </si>
  <si>
    <t>777400</t>
  </si>
  <si>
    <t>DPS RECORDS PROCESSING</t>
  </si>
  <si>
    <t>RECORDS PROCESSING - DR PHOTOCOPYING</t>
  </si>
  <si>
    <t>RECORDS PROCESSING - ACCIDENT PHOTOS</t>
  </si>
  <si>
    <t>777450</t>
  </si>
  <si>
    <t>PUBLIC RECORD REQUEST ACCOUNT</t>
  </si>
  <si>
    <t>PUBLIC RECORD REQUESTS- ADMIN FEES</t>
  </si>
  <si>
    <t>PUBLIC RECORD REQUESTS- DOCUMENT FEES</t>
  </si>
  <si>
    <t>777460</t>
  </si>
  <si>
    <t>SEX OFFENDER WEB PUBLIC RECORD REQUESTS</t>
  </si>
  <si>
    <t>777500</t>
  </si>
  <si>
    <t>DPS FBI FINGERPRINT FUND ACCOUNT</t>
  </si>
  <si>
    <t>DPS/FBI FINGERPRINT FUND ACCOUNT</t>
  </si>
  <si>
    <t>800103</t>
  </si>
  <si>
    <t>CJEF-HPB S.O.U. 96-97</t>
  </si>
  <si>
    <t>800500</t>
  </si>
  <si>
    <t>TSD DONATIONS</t>
  </si>
  <si>
    <t>TSD FACILITIES BLUEPRINTS</t>
  </si>
  <si>
    <t>800600</t>
  </si>
  <si>
    <t>HPD DONATIONS</t>
  </si>
  <si>
    <t>HPD UNRESTRICTED DONATIONS</t>
  </si>
  <si>
    <t>810000</t>
  </si>
  <si>
    <t>CJEF-INTERNAL</t>
  </si>
  <si>
    <t>CRIME LAB TECH</t>
  </si>
  <si>
    <t>CRIME LAB SUPPORT FY 95</t>
  </si>
  <si>
    <t>810109</t>
  </si>
  <si>
    <t>CJEF-DARE IN STATE COORDINATOR</t>
  </si>
  <si>
    <t>810110</t>
  </si>
  <si>
    <t>CJEF-CRIME LAB SUPPORT PROGRAM</t>
  </si>
  <si>
    <t>CJEF-EXTERNAL</t>
  </si>
  <si>
    <t>CJEF PASS THRU</t>
  </si>
  <si>
    <t>820002</t>
  </si>
  <si>
    <t>SOUTHWEST BORDER ANTIMONEY LAUNDRING ALLIANCE MOU</t>
  </si>
  <si>
    <t>SOUTHWEST BORDER ANTIMONEY LAUNDRING ALL</t>
  </si>
  <si>
    <t>820003</t>
  </si>
  <si>
    <t>ARIZONA-MEXICO COMMISSION TACTICAL TRAINING</t>
  </si>
  <si>
    <t>ARIZONA-MEXICO COMMISSION TACTICAL TRAIN</t>
  </si>
  <si>
    <t>821000</t>
  </si>
  <si>
    <t>GITEM RESTITUTION</t>
  </si>
  <si>
    <t>821400</t>
  </si>
  <si>
    <t>HPD ONE TIME REIMBURSMENT - MISC -</t>
  </si>
  <si>
    <t>821401</t>
  </si>
  <si>
    <t>DUI ABATEMENT- DUI ENFORCEMENT STATEWIDE 2014</t>
  </si>
  <si>
    <t>DUI ABATEMENT- DUI ENFORCEMENT STWDE 14</t>
  </si>
  <si>
    <t>821402</t>
  </si>
  <si>
    <t>DUI ABATEMENT- DUI ENFORCEMENT STATEWIDE 2014 B</t>
  </si>
  <si>
    <t>DUI ABATEMENT- DUI ENFORCEMENT STWDE 14B</t>
  </si>
  <si>
    <t>825000</t>
  </si>
  <si>
    <t>CJEF - DNA PROGRAM</t>
  </si>
  <si>
    <t>EMSCOM</t>
  </si>
  <si>
    <t>830100</t>
  </si>
  <si>
    <t>UNCLAIMED PROPERTY FUNDS PENDING CLEARING ACCOUNT</t>
  </si>
  <si>
    <t>UNCLAIMED PROPERTY FUNDS PENDING CLEARIN</t>
  </si>
  <si>
    <t>832000</t>
  </si>
  <si>
    <t>ADMINISTRATIVE COSTS FOR FEE-BASED PROGRAMS</t>
  </si>
  <si>
    <t>ADMIN COSTS FOR FEE BASED PRGMS-REVENUES</t>
  </si>
  <si>
    <t>DIRECTOR'S OFFICE COSTS FOR FEE-BASED PR</t>
  </si>
  <si>
    <t>CJSD ADMIN COSTS FOR FEE-BASED PROGRAMS</t>
  </si>
  <si>
    <t>837500</t>
  </si>
  <si>
    <t>SHEINFELD PLAZA- ADMIN FUND</t>
  </si>
  <si>
    <t>838000</t>
  </si>
  <si>
    <t>REMOTE HOUSING RENT RECEIPTS</t>
  </si>
  <si>
    <t>839500</t>
  </si>
  <si>
    <t>PURCHASE OF BADGES DUE TO PROMOTION OR SEPERATION</t>
  </si>
  <si>
    <t>PURCHASES OF BADGES DUE TO PROMOTION/TER</t>
  </si>
  <si>
    <t>841000</t>
  </si>
  <si>
    <t>ACJC - PROJECT C.A.G.E.</t>
  </si>
  <si>
    <t>842000</t>
  </si>
  <si>
    <t>HIDTA III</t>
  </si>
  <si>
    <t>HIDTA III - CIB</t>
  </si>
  <si>
    <t>HIDTA III - HPB</t>
  </si>
  <si>
    <t>HIDTA III - CARNAC</t>
  </si>
  <si>
    <t>HIDTA III - CRIME LAB</t>
  </si>
  <si>
    <t>HIDTA III - ALLIANCE</t>
  </si>
  <si>
    <t>843000</t>
  </si>
  <si>
    <t>HIDTA I</t>
  </si>
  <si>
    <t>845500</t>
  </si>
  <si>
    <t>RENTS NON APPROPRIATED PROGRAMS</t>
  </si>
  <si>
    <t>846100</t>
  </si>
  <si>
    <t>ACJC CRIME LAB FORENSICS  91-92</t>
  </si>
  <si>
    <t>ACJC CRIME LAB FORENSICS 91-92</t>
  </si>
  <si>
    <t>846242</t>
  </si>
  <si>
    <t>FY13 ACJC DGVCC - ACJC STATE PORTION</t>
  </si>
  <si>
    <t>846243</t>
  </si>
  <si>
    <t>ACJC-FULL SERVICE FORENSIC CRIME LAB 2013</t>
  </si>
  <si>
    <t>ACJC-FULL SERVICE FORENSIC CRIME LAB 13</t>
  </si>
  <si>
    <t>846244</t>
  </si>
  <si>
    <t>ACJC- FULL SERVICE FORENSIC CRIME LAB 2014</t>
  </si>
  <si>
    <t>ACJC- FULL SERVICE FORENSIC CRIME LAB 14</t>
  </si>
  <si>
    <t>846245</t>
  </si>
  <si>
    <t>FY14 ACJC DGVCC- FORENSIC CRIME LAB SUPPORT</t>
  </si>
  <si>
    <t>FY14 ACJC DGVCC- ACJC STATE PORTION</t>
  </si>
  <si>
    <t>846500</t>
  </si>
  <si>
    <t>RMIN PROGRAM INCOME</t>
  </si>
  <si>
    <t>RMIN CONFERENCE FEES 2002</t>
  </si>
  <si>
    <t>RMIN MEMBERSHIP FEES 2002</t>
  </si>
  <si>
    <t>846510</t>
  </si>
  <si>
    <t>RMIN PROGRAM INCOME 2004</t>
  </si>
  <si>
    <t>RMIN CONF FEES/EXPENSES 2004</t>
  </si>
  <si>
    <t>RMIN MEMBERSHIP FEES/EXPENSES 2004</t>
  </si>
  <si>
    <t>RMIN CREDIT CARD TRANSACTIONS 2004</t>
  </si>
  <si>
    <t>846520</t>
  </si>
  <si>
    <t>RMIN PROGRAM INCOME 2008</t>
  </si>
  <si>
    <t>RMIN CONF FEES/EXPENSES 2008</t>
  </si>
  <si>
    <t>RMIN MEMBERSHIP FEES/EXPENSES 2008</t>
  </si>
  <si>
    <t>RMIN CREDIT CARD TRANSACTIONS 2008</t>
  </si>
  <si>
    <t>846530</t>
  </si>
  <si>
    <t>ROCKY MOUNTAIN INFO NETWORK INC MOU</t>
  </si>
  <si>
    <t>846550</t>
  </si>
  <si>
    <t>BUILDING RENEWAL APS REBATE</t>
  </si>
  <si>
    <t>846600</t>
  </si>
  <si>
    <t>WSB NEXTEL 800 MHZ RECONFIGURATION</t>
  </si>
  <si>
    <t>847000</t>
  </si>
  <si>
    <t>ACJC FLAG METRO TASK FORCE</t>
  </si>
  <si>
    <t>ADMINIST. FEES ON IMPOUNDS-ADMIN</t>
  </si>
  <si>
    <t>878500</t>
  </si>
  <si>
    <t>DHS DARE 1994-95</t>
  </si>
  <si>
    <t>DHS DARE</t>
  </si>
  <si>
    <t>889720</t>
  </si>
  <si>
    <t>DNA-CONVICTED OFFENDERS</t>
  </si>
  <si>
    <t>FAMILIES OF FALLEN POLICE OFFICERS LICENSE PLATE</t>
  </si>
  <si>
    <t>PUBLIC SAFETY EQUIPMENT SURCHARGE</t>
  </si>
  <si>
    <t>888960</t>
  </si>
  <si>
    <t>DPS LICENSING FUND</t>
  </si>
  <si>
    <t>SECURITY GUARD LICENSING</t>
  </si>
  <si>
    <t>886000</t>
  </si>
  <si>
    <t>WIDE-LOAD ESCORT IGA AGREEMENT</t>
  </si>
  <si>
    <t>WIDE-LOAD ESCORT OFFICER PAY</t>
  </si>
  <si>
    <t>WIDE-LOAD ESCORT HPD OVERHEAD</t>
  </si>
  <si>
    <t>WIDE-LOAD ESCORT CJSD OVERHEAD</t>
  </si>
  <si>
    <t>WIDE-LOAD ESCORT DO OVERHEAD</t>
  </si>
  <si>
    <t>WIDE-LOAD ESCORT VEHICLE FUEL &amp; MAINT</t>
  </si>
  <si>
    <t>WIDE-LOAD ESCORT VEHICLE REPLACEMENT</t>
  </si>
  <si>
    <t>887715</t>
  </si>
  <si>
    <t>CAPITOL POLICE IGA/ISA'S</t>
  </si>
  <si>
    <t>887716</t>
  </si>
  <si>
    <t>AG TOBACCO ENFORCEMENT ISA</t>
  </si>
  <si>
    <t>887717</t>
  </si>
  <si>
    <t>STATE FORESTRY DIVISION AVIATION FIRE SUPPORT ISA</t>
  </si>
  <si>
    <t>STATE FORESTRY AVIATION FIRE SUPPORT ISA</t>
  </si>
  <si>
    <t>887718</t>
  </si>
  <si>
    <t>ST JOHNS ACTING CHIEF IGA</t>
  </si>
  <si>
    <t>887719</t>
  </si>
  <si>
    <t>SUPERIOR ACTING CHIEF IGA</t>
  </si>
  <si>
    <t>887740</t>
  </si>
  <si>
    <t>ADOT IGA FREE WAY SERVICE PATROL</t>
  </si>
  <si>
    <t>ADOT IGA FREEWAY SERVICE PATROL</t>
  </si>
  <si>
    <t>888100</t>
  </si>
  <si>
    <t>AZ VEHICLE THEFT TASK FORCE GRANT</t>
  </si>
  <si>
    <t>AZ VEHICLE THEFT T/F GRANT PASS THRU</t>
  </si>
  <si>
    <t>AZ VTI T/F BORDER SQUAD (FROM ATA)</t>
  </si>
  <si>
    <t>888451</t>
  </si>
  <si>
    <t>MCSO FY13 AZ METH TASK FORCE IGA</t>
  </si>
  <si>
    <t>888701</t>
  </si>
  <si>
    <t>ADOT ISA- MICROWAVE COMMUNICATION SYSTEM</t>
  </si>
  <si>
    <t>888710</t>
  </si>
  <si>
    <t>CRIME LAB TRIBAL AGREEMENTS</t>
  </si>
  <si>
    <t>888750</t>
  </si>
  <si>
    <t>GILA RIVER TRIBE CRIME LAB AGREEMENT</t>
  </si>
  <si>
    <t>GILA RIVER TRIBE CRIME LAB AGREEMENT.</t>
  </si>
  <si>
    <t>888890</t>
  </si>
  <si>
    <t>CID NON-FEDERAL TASK FORCES</t>
  </si>
  <si>
    <t>CID TASK FORCE-GRAHAM CO</t>
  </si>
  <si>
    <t>CID TASK FORCE-MOHAVE MAGNET</t>
  </si>
  <si>
    <t>CID TASK FORCE-PIMA-CNA-COUNTER NARCOTIC</t>
  </si>
  <si>
    <t>CID TASK FORCE-NAVAJO CO</t>
  </si>
  <si>
    <t>888895</t>
  </si>
  <si>
    <t>169220</t>
  </si>
  <si>
    <t>DEPARTMENT OF JUSTICE FEDERAL RICO</t>
  </si>
  <si>
    <t>US TREASURY FEDERAL RICO</t>
  </si>
  <si>
    <t>DEPT OF REVENUE</t>
  </si>
  <si>
    <t>YR 2000 - GITA</t>
  </si>
  <si>
    <t>TOBACCO ENFORCEMENT GRANT</t>
  </si>
  <si>
    <t>OFFICE OF PEST MANAGEMENT</t>
  </si>
  <si>
    <t>300004</t>
  </si>
  <si>
    <t>EPA SUBAWARD PARTNERSHIP GRANT</t>
  </si>
  <si>
    <t>SCHOOLS FOR THE DEAF AND THE BLIND</t>
  </si>
  <si>
    <t>514002</t>
  </si>
  <si>
    <t>ARIZONA CARDINALS</t>
  </si>
  <si>
    <t>308000</t>
  </si>
  <si>
    <t>MEDICAID ADMINISTRATIVE CLAIM-(MAC)</t>
  </si>
  <si>
    <t>MEDICAID ADMINISTRATIVE CLAIM (MAC)</t>
  </si>
  <si>
    <t>308001</t>
  </si>
  <si>
    <t>MEDICAID-DIRECT SERVICE CLAIM (DSC)</t>
  </si>
  <si>
    <t>MEDICAID-DIRECT SERVICE (DSC)</t>
  </si>
  <si>
    <t>312504</t>
  </si>
  <si>
    <t>VOCREHAB(DES)-RSA/VR PDSD 2011-2012 3RD TERM 5YEAR</t>
  </si>
  <si>
    <t>VOCREHAB(DES)-RSA/VR PDSD 2011-2012 3RD</t>
  </si>
  <si>
    <t>312723</t>
  </si>
  <si>
    <t>AZEIP-ARIZONA EARLY INTEREVENTION 11/12 (2ND YEAR)</t>
  </si>
  <si>
    <t>AZEIP-ARIZOAN EARLY INTERVENTION 11/12</t>
  </si>
  <si>
    <t>313003</t>
  </si>
  <si>
    <t>CTE CORRECTIONS (CARL PERKINS) PROGRAM</t>
  </si>
  <si>
    <t>313026</t>
  </si>
  <si>
    <t>IDEA BASIC 2012/2013 ENTITLEMENT</t>
  </si>
  <si>
    <t>313027</t>
  </si>
  <si>
    <t>IDEA PRESCHOOL 2012/2013 ENTITLEMENT</t>
  </si>
  <si>
    <t>313126</t>
  </si>
  <si>
    <t>IDEA TV1 CERTIFICATE 2013 YEAR 2 CONT</t>
  </si>
  <si>
    <t>313127</t>
  </si>
  <si>
    <t>IDEA TV1 CERTIFICATE 2013 (AST YEAR 2013)</t>
  </si>
  <si>
    <t>IDEA TV1 CERTIFICATE 2013(AST YEAR 2013)</t>
  </si>
  <si>
    <t>313723</t>
  </si>
  <si>
    <t>AZEIP-ARIZONA EARLY INTEREVENTION 12/13 (3RD YEAR)</t>
  </si>
  <si>
    <t>AZEIP-ARIZOAN EARLY INTERVENTION 12/13</t>
  </si>
  <si>
    <t>314026</t>
  </si>
  <si>
    <t>IDEA BASIC 2013/2014 ENTITLEMENT</t>
  </si>
  <si>
    <t>314027</t>
  </si>
  <si>
    <t>IDEA PRESCHOOL 2013/2014 ENTITLEMENT</t>
  </si>
  <si>
    <t>314127</t>
  </si>
  <si>
    <t>IDEA TVI CERTIFICATE 2014 (2ND YEAR)</t>
  </si>
  <si>
    <t>314128</t>
  </si>
  <si>
    <t>IDEA TVI CERTIFICATE 2014 (1ST YEAR)</t>
  </si>
  <si>
    <t>314723</t>
  </si>
  <si>
    <t>AZEIP AZ EARLY INTERVENTION 13/14 (4TH YR)REVISED</t>
  </si>
  <si>
    <t>AZEIP-AZ EARLY INTERVENTION 13/14(4THYR)</t>
  </si>
  <si>
    <t>330014</t>
  </si>
  <si>
    <t>IDEA PART B</t>
  </si>
  <si>
    <t>330016</t>
  </si>
  <si>
    <t>AZEIP - FY94</t>
  </si>
  <si>
    <t>330019</t>
  </si>
  <si>
    <t>AZEIP FY95</t>
  </si>
  <si>
    <t>330020</t>
  </si>
  <si>
    <t>TITLE II - EISENHOWER</t>
  </si>
  <si>
    <t>330022</t>
  </si>
  <si>
    <t>AZEIP FY96</t>
  </si>
  <si>
    <t>AZEIP</t>
  </si>
  <si>
    <t>330027</t>
  </si>
  <si>
    <t>AZEIP FY98</t>
  </si>
  <si>
    <t>330032</t>
  </si>
  <si>
    <t>UNIVERSITY OF ARIZONA ACCESS</t>
  </si>
  <si>
    <t>330035</t>
  </si>
  <si>
    <t>IDEA SET-ASIDE</t>
  </si>
  <si>
    <t>340007</t>
  </si>
  <si>
    <t>NATIONAL FEDERAL FOOD-TUCSON</t>
  </si>
  <si>
    <t>340008</t>
  </si>
  <si>
    <t>NATIONAL FEDERAL FOOD-PHOENIX</t>
  </si>
  <si>
    <t>NATIONAL FEDERAL FOOD-PHX</t>
  </si>
  <si>
    <t>340723</t>
  </si>
  <si>
    <t>AZEIP- ARIZONA EARLY INTERVENTION 06/07</t>
  </si>
  <si>
    <t>350026</t>
  </si>
  <si>
    <t>IDEA BASIC '06</t>
  </si>
  <si>
    <t>671011</t>
  </si>
  <si>
    <t>ARIZONA DEAF/BLIND PROJECT (10/01/2009-09/30/2010)</t>
  </si>
  <si>
    <t>ARIZONA DEAF/BLIND PROJECT 10/09-9/10</t>
  </si>
  <si>
    <t>681011</t>
  </si>
  <si>
    <t>AZ DEAF/BLIND PROJECT (10/01/2010-09/30/2011)</t>
  </si>
  <si>
    <t>AZ DEAF/BLIND PROJECT (10/1/2010-9/30/11</t>
  </si>
  <si>
    <t>681012</t>
  </si>
  <si>
    <t>AZ DEAF/BLIND PROJECT (10/01/2011-09/30/2012)</t>
  </si>
  <si>
    <t>AZ DEAF/BLIND PROJECT (10/1/2011-9/30/12</t>
  </si>
  <si>
    <t>681013</t>
  </si>
  <si>
    <t>AZ DEAF/BLIND PROJECT (10/01/2012 - 09/30/2013)</t>
  </si>
  <si>
    <t>AZ DEAF/BLIND (10/01/2012 - 09/30/2013)</t>
  </si>
  <si>
    <t>681014</t>
  </si>
  <si>
    <t>AZ DEAF/BLIND PROJECT (10/01/2013 - 09/30/2014)</t>
  </si>
  <si>
    <t>AZ DEAF/BLIND (10/01/2013 - 09/30/2018)</t>
  </si>
  <si>
    <t>514001</t>
  </si>
  <si>
    <t>RSA/VR  DES</t>
  </si>
  <si>
    <t>RSA/VR DES</t>
  </si>
  <si>
    <t>514003</t>
  </si>
  <si>
    <t>RSA/VR DES 2ND YEAR</t>
  </si>
  <si>
    <t>RSA/VR 2ND YEAR</t>
  </si>
  <si>
    <t>550179</t>
  </si>
  <si>
    <t>JEWISH COMM FOUNDATION VI PROGRAM</t>
  </si>
  <si>
    <t>550180</t>
  </si>
  <si>
    <t>GEN YOUTH FOUNDATION FUEL UP TO PLAY" (CPPW)     "</t>
  </si>
  <si>
    <t>GENYOUTHFOUNDATIONFUEL UP TO PLAY"CPPW "</t>
  </si>
  <si>
    <t>550181</t>
  </si>
  <si>
    <t>AZ BLIND AND DEAF FOUNDATION - ART SHED FUNDS</t>
  </si>
  <si>
    <t>AZ BLIND/DEAF CHILDREN'S FDN ARTS SHED</t>
  </si>
  <si>
    <t>550183</t>
  </si>
  <si>
    <t>AZ.BLIND/DEAF CHILDREN'S FOUNDATION-GARDEN</t>
  </si>
  <si>
    <t>AZ.BLIND/DEAF CHILDREN'S FNDT GARDEN</t>
  </si>
  <si>
    <t>550184</t>
  </si>
  <si>
    <t>AZ.BLIND/DEAF CHILDREN'S FOUNDATION - FINE ARTS</t>
  </si>
  <si>
    <t>AZ.BLIND/DEAF CHILDREN'S FDN - FINE ARTS</t>
  </si>
  <si>
    <t>330012</t>
  </si>
  <si>
    <t>JOHNSON-O'MALLEY</t>
  </si>
  <si>
    <t>SCHOOL IMPRV REVENUE BOND DEBT SVC SERIES 2003B-1</t>
  </si>
  <si>
    <t>SCHL IMPRV REV BOND DEBT SVC 2003B-1</t>
  </si>
  <si>
    <t>503000</t>
  </si>
  <si>
    <t>TRUST REVENUE BOND DEBT SEVICE RESERVE FUND</t>
  </si>
  <si>
    <t>TRUST REVENUE BOND DEBT SEVICE RESERVE F</t>
  </si>
  <si>
    <t>SUPREME COURT</t>
  </si>
  <si>
    <t>002620</t>
  </si>
  <si>
    <t>DRUG,GANG, AND VIOLENT CRIME CONTROL</t>
  </si>
  <si>
    <t>003403</t>
  </si>
  <si>
    <t>US DEPT OF EDUCATION-TITLE II</t>
  </si>
  <si>
    <t>003437</t>
  </si>
  <si>
    <t>DHHS COURT IMPROVEMENT GRANT</t>
  </si>
  <si>
    <t>003451</t>
  </si>
  <si>
    <t>US DEPT OF EDUC - CHAPTER 1</t>
  </si>
  <si>
    <t>034124</t>
  </si>
  <si>
    <t>TITLE IV E FCRB</t>
  </si>
  <si>
    <t>034141</t>
  </si>
  <si>
    <t>VI B IDEA BASIC ENTITLEMENT</t>
  </si>
  <si>
    <t>034189</t>
  </si>
  <si>
    <t>COURT IMPROVEMENT TRAINING</t>
  </si>
  <si>
    <t>034194</t>
  </si>
  <si>
    <t>ADOE IDEA SECURE CARE GRANT</t>
  </si>
  <si>
    <t>034195</t>
  </si>
  <si>
    <t>COURT IMPROVEMENT DATA COLLECTION</t>
  </si>
  <si>
    <t>034226</t>
  </si>
  <si>
    <t>BJA - JOHN R JUSTICE PROGRAM</t>
  </si>
  <si>
    <t>BJA JOHN R JUSICE PROGRAM</t>
  </si>
  <si>
    <t>034227</t>
  </si>
  <si>
    <t>CJRIP-CRIMINAL JUSTICE RECORDS IMPROVEMENT PROGRAM</t>
  </si>
  <si>
    <t>CJRIP-CRIMINAL JUSTICE REC IMPROVMNT PRG</t>
  </si>
  <si>
    <t>034231</t>
  </si>
  <si>
    <t>SJI-STRENGTHENING OPERATION OF PROBATE COURTS</t>
  </si>
  <si>
    <t>SJI-STRENGTHENING OPERATION OF PROBATE C</t>
  </si>
  <si>
    <t>034233</t>
  </si>
  <si>
    <t>JJSD ANNIE CASEY GRANT</t>
  </si>
  <si>
    <t>034234</t>
  </si>
  <si>
    <t>RISK NEEDS ASSESSMENT TRAINING FOR AZ YOUTH</t>
  </si>
  <si>
    <t>RISK NEEDS ASSESSMENT TRAINING FOR AZ YO</t>
  </si>
  <si>
    <t>034236</t>
  </si>
  <si>
    <t>COURT TRAINING &amp; IMPROVEMENT PROGRAM</t>
  </si>
  <si>
    <t>034238</t>
  </si>
  <si>
    <t>CJRIP GRANT PHASE II</t>
  </si>
  <si>
    <t>034241</t>
  </si>
  <si>
    <t>NICS RECORDS IMPROVEMENT PROGRAM</t>
  </si>
  <si>
    <t>034242</t>
  </si>
  <si>
    <t>ENHANCED DATA SHARING</t>
  </si>
  <si>
    <t>034283</t>
  </si>
  <si>
    <t>CSA TITLE IV-E PROGRAM</t>
  </si>
  <si>
    <t>CASA TITLE IV-E PROGRAM</t>
  </si>
  <si>
    <t>001953</t>
  </si>
  <si>
    <t>JJSD TITLE IVE GRANT</t>
  </si>
  <si>
    <t>SECRETARY OF STATE (DEPT OF STATE)</t>
  </si>
  <si>
    <t>220111</t>
  </si>
  <si>
    <t>SNAP 2011 NATIONAL HISTORICAL PUBLICATIONS</t>
  </si>
  <si>
    <t>SNAP 2011 NATIONAL HISTORICAL PUBLICATIO</t>
  </si>
  <si>
    <t>220131</t>
  </si>
  <si>
    <t>SNAP 2013 NATIONAL HISTORICAL PUBLICATIONS</t>
  </si>
  <si>
    <t>SNAP 2013 NATIONAL HISTORICAL PUBLICATIO</t>
  </si>
  <si>
    <t>220132</t>
  </si>
  <si>
    <t>ARIZONA WOMEN: HIDING IN PLAIN SIGHT</t>
  </si>
  <si>
    <t>220803</t>
  </si>
  <si>
    <t>NATIONAL ENDOWMENT FOR THE HUMANITIES (NEH)</t>
  </si>
  <si>
    <t>NATIONAL ENDOWMENT FOR THE HUMANITIES</t>
  </si>
  <si>
    <t>320121</t>
  </si>
  <si>
    <t>LSTA 2012 (LIBRARY SERVICE AND TECH ACT)</t>
  </si>
  <si>
    <t>320131</t>
  </si>
  <si>
    <t>LSTA 2013 (LIBRARY SERVICE AND TECH ACT)</t>
  </si>
  <si>
    <t>320141</t>
  </si>
  <si>
    <t>LSTA 2014 (LIBRARY SERVICE AND TECH ACT)</t>
  </si>
  <si>
    <t>430001</t>
  </si>
  <si>
    <t>219700</t>
  </si>
  <si>
    <t>HAVA- HELP AMERICA VOTE/ GSA- SEC 101</t>
  </si>
  <si>
    <t>280000</t>
  </si>
  <si>
    <t>HELP AMERICA VOTE ACT - FEDERAL '05</t>
  </si>
  <si>
    <t>HAVA- HELP AMERICA VOTE - FEDERAL</t>
  </si>
  <si>
    <t>120102</t>
  </si>
  <si>
    <t>ARRA-PCC-AZ JOB HELP HUBS @ YOUR LIBRARY</t>
  </si>
  <si>
    <t>ARRA-PCCPAZ JOB HELP HUBS @ YOUR LIBRARY</t>
  </si>
  <si>
    <t>STATE TREASURER</t>
  </si>
  <si>
    <t>4501</t>
  </si>
  <si>
    <t>451000</t>
  </si>
  <si>
    <t>FTG - STATE SUPREME COURT</t>
  </si>
  <si>
    <t>452000</t>
  </si>
  <si>
    <t>FTG - STATE COURT OF APPEALS D-1</t>
  </si>
  <si>
    <t>453000</t>
  </si>
  <si>
    <t>FTG - STATE COURT OF APPEALS D-2</t>
  </si>
  <si>
    <t>4502</t>
  </si>
  <si>
    <t>454000</t>
  </si>
  <si>
    <t>FTG - LOCAL COURTS</t>
  </si>
  <si>
    <t>RESIDENTIAL UTILITY CONSUMER OFFICE</t>
  </si>
  <si>
    <t>DEPT OF VETERANS SERVICES</t>
  </si>
  <si>
    <t>004004</t>
  </si>
  <si>
    <t>FACILITY RENOVATIONS, PHASE 2 DINING ROOM REMODEL</t>
  </si>
  <si>
    <t>FACILITY RENOVATIONS PHASE 2 DINING ROOM</t>
  </si>
  <si>
    <t>021100</t>
  </si>
  <si>
    <t>PHOENIX VETERAN HOME RENOVATIONS</t>
  </si>
  <si>
    <t>EDUCATION DIVISION</t>
  </si>
  <si>
    <t>107800</t>
  </si>
  <si>
    <t>VA HOMELESS GRANT AND PER DIEM</t>
  </si>
  <si>
    <t>960311</t>
  </si>
  <si>
    <t>AZ TROOPS TO TEACHERS PROGRAM</t>
  </si>
  <si>
    <t>960312</t>
  </si>
  <si>
    <t>AZ TROOPS TO TEACHERS PROGRAM FY12</t>
  </si>
  <si>
    <t>062720</t>
  </si>
  <si>
    <t>SO AZ VET MEM CEM EXPANSION</t>
  </si>
  <si>
    <t>004002</t>
  </si>
  <si>
    <t>ARRA STATE VETERAN HOME-TUCSON CONSTRUCTION</t>
  </si>
  <si>
    <t>STATE VETERAN HOME-TUCSON CONSTRUCTION</t>
  </si>
  <si>
    <t>DEPT OF WATER RESOURCES</t>
  </si>
  <si>
    <t>692013</t>
  </si>
  <si>
    <t>STATE DAM SAFETY PROGRAM</t>
  </si>
  <si>
    <t>892013</t>
  </si>
  <si>
    <t>FEMA CTP</t>
  </si>
  <si>
    <t>TUCSON AMA - CONSERV. &amp; AUG. - IGA</t>
  </si>
  <si>
    <t>061100</t>
  </si>
  <si>
    <t>STATE STANDARDS - YAVAPAI</t>
  </si>
  <si>
    <t>061200</t>
  </si>
  <si>
    <t>STATE STANDARDS - MARICOPA</t>
  </si>
  <si>
    <t>065163</t>
  </si>
  <si>
    <t>ADEQ CORE</t>
  </si>
  <si>
    <t>072031</t>
  </si>
  <si>
    <t>SEDONA/OAK CREEK - FLOOD ALERT SYS</t>
  </si>
  <si>
    <t>SEDONA/OAK CREEK FLOOD ALERT</t>
  </si>
  <si>
    <t>WATER INFRASTRUCTURE FINANCE AUTHORITY</t>
  </si>
  <si>
    <t>930001</t>
  </si>
  <si>
    <t>FREDONIA - HARDSHIP FIN ASST</t>
  </si>
  <si>
    <t>4310</t>
  </si>
  <si>
    <t>CLEAN WATER CAPITALIZATION GRANT</t>
  </si>
  <si>
    <t>CLEAN WATER CAPITALIZATION GRANT 10</t>
  </si>
  <si>
    <t>CLEAN WATER CAPITALIZATION GRANT 11</t>
  </si>
  <si>
    <t>CLEAN WATER CAPITALIZATION GRANT 12</t>
  </si>
  <si>
    <t>CLEAN WATER CAPITALIZATION GRANT 13</t>
  </si>
  <si>
    <t>4324</t>
  </si>
  <si>
    <t>920003</t>
  </si>
  <si>
    <t>DWRF - SAFFORD</t>
  </si>
  <si>
    <t>4335</t>
  </si>
  <si>
    <t>999902</t>
  </si>
  <si>
    <t>DRINKING WATER CAPITALIZATION GRANT</t>
  </si>
  <si>
    <t>DRINKING WATER CAPITALIZATION GRANT 09</t>
  </si>
  <si>
    <t>DRINKING WATER CAPITALIZATION GRANT 10</t>
  </si>
  <si>
    <t>DRINKING WATER CAPITALIZATION GRANT 11</t>
  </si>
  <si>
    <t>DRINKING WATER CAPITALIZATION GRANT 12</t>
  </si>
  <si>
    <t>DRINKING WATER CAPITALIZATION GRANT 13</t>
  </si>
  <si>
    <t>FY16 Allocation of AFIS Operating Costs</t>
  </si>
  <si>
    <t>AFIS Operating Costs to Allocate</t>
  </si>
  <si>
    <t>AFIS Cost Allocation Per Transaction</t>
  </si>
  <si>
    <t>Maximum FY16 Cost to Charge to Grant</t>
  </si>
  <si>
    <t>Total TY14 Transactions</t>
  </si>
  <si>
    <t>Dept.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</si>
</sst>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/d/yy;@"/>
    <numFmt numFmtId="166" formatCode="###0;###0"/>
    <numFmt numFmtId="167" formatCode="###0_);\(###0\)"/>
    <numFmt numFmtId="168" formatCode="_(&quot;$&quot;* #,##0.00_);_(&quot;$&quot;* \(#,##0.00\);_(&quot;$&quot;* &quot;-&quot;_);_(@_)"/>
    <numFmt numFmtId="169" formatCode="_(&quot;$&quot;* #,##0_);_(&quot;$&quot;* \(#,##0\);_(&quot;$&quot;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7"/>
      <name val="Times New Roman"/>
      <family val="18"/>
    </font>
    <font>
      <sz val="10"/>
      <name val="Times New Roman"/>
      <family val="18"/>
    </font>
    <font>
      <sz val="8"/>
      <name val="Times New Roman"/>
      <family val="18"/>
    </font>
    <font>
      <b/>
      <sz val="12"/>
      <name val="Times New Roman"/>
      <family val="18"/>
    </font>
    <font>
      <sz val="10"/>
      <name val="Arial"/>
      <family val="34"/>
    </font>
    <font>
      <u/>
      <sz val="10"/>
      <name val="Arial"/>
      <family val="34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</cellStyleXfs>
  <cellXfs count="71">
    <xf numFmtId="0" fontId="0" fillId="0" borderId="0" xfId="0"/>
    <xf numFmtId="0" fontId="16" fillId="0" borderId="0" xfId="0" applyFont="1"/>
    <xf numFmtId="164" fontId="18" fillId="0" borderId="0" xfId="1" applyNumberFormat="1" applyFont="1"/>
    <xf numFmtId="164" fontId="0" fillId="0" borderId="0" xfId="1" applyNumberFormat="1" applyFont="1"/>
    <xf numFmtId="164" fontId="18" fillId="0" borderId="0" xfId="1" applyNumberFormat="1" applyFont="1" applyAlignment="1">
      <alignment horizontal="right" vertical="center"/>
    </xf>
    <xf numFmtId="164" fontId="0" fillId="0" borderId="0" xfId="1" applyNumberFormat="1" applyFont="1" applyAlignment="1">
      <alignment horizontal="right" vertical="center"/>
    </xf>
    <xf numFmtId="164" fontId="0" fillId="0" borderId="0" xfId="1" applyNumberFormat="1" applyFont="1" applyAlignment="1">
      <alignment horizontal="right"/>
    </xf>
    <xf numFmtId="164" fontId="16" fillId="0" borderId="0" xfId="1" applyNumberFormat="1" applyFont="1"/>
    <xf numFmtId="0" fontId="0" fillId="0" borderId="0" xfId="0" applyAlignment="1">
      <alignment horizontal="right"/>
    </xf>
    <xf numFmtId="165" fontId="0" fillId="0" borderId="0" xfId="1" applyNumberFormat="1" applyFont="1" applyAlignment="1">
      <alignment horizontal="left"/>
    </xf>
    <xf numFmtId="0" fontId="0" fillId="0" borderId="0" xfId="1" applyNumberFormat="1" applyFont="1" applyAlignment="1">
      <alignment horizontal="left"/>
    </xf>
    <xf numFmtId="42" fontId="0" fillId="0" borderId="0" xfId="0" applyNumberFormat="1"/>
    <xf numFmtId="42" fontId="0" fillId="0" borderId="10" xfId="0" applyNumberFormat="1" applyBorder="1" applyAlignment="1">
      <alignment horizontal="center"/>
    </xf>
    <xf numFmtId="164" fontId="0" fillId="0" borderId="11" xfId="1" applyNumberFormat="1" applyFont="1" applyBorder="1"/>
    <xf numFmtId="41" fontId="0" fillId="0" borderId="0" xfId="0" applyNumberFormat="1"/>
    <xf numFmtId="42" fontId="0" fillId="0" borderId="11" xfId="1" applyNumberFormat="1" applyFont="1" applyBorder="1"/>
    <xf numFmtId="164" fontId="0" fillId="0" borderId="0" xfId="1" applyNumberFormat="1" applyFont="1" applyBorder="1"/>
    <xf numFmtId="164" fontId="0" fillId="0" borderId="12" xfId="1" applyNumberFormat="1" applyFont="1" applyBorder="1"/>
    <xf numFmtId="41" fontId="0" fillId="33" borderId="0" xfId="0" applyNumberFormat="1" applyFill="1"/>
    <xf numFmtId="164" fontId="0" fillId="0" borderId="0" xfId="0" applyNumberFormat="1"/>
    <xf numFmtId="164" fontId="18" fillId="0" borderId="10" xfId="1" applyNumberFormat="1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0" xfId="0" applyAlignment="1">
      <alignment horizontal="center" wrapText="1"/>
    </xf>
    <xf numFmtId="44" fontId="0" fillId="0" borderId="0" xfId="0" applyNumberFormat="1"/>
    <xf numFmtId="44" fontId="0" fillId="0" borderId="11" xfId="0" applyNumberFormat="1" applyBorder="1"/>
    <xf numFmtId="42" fontId="0" fillId="0" borderId="10" xfId="0" applyNumberFormat="1" applyBorder="1" applyAlignment="1">
      <alignment wrapText="1"/>
    </xf>
    <xf numFmtId="164" fontId="16" fillId="0" borderId="0" xfId="0" applyNumberFormat="1" applyFont="1"/>
    <xf numFmtId="0" fontId="16" fillId="34" borderId="0" xfId="0" applyFont="1" applyFill="1"/>
    <xf numFmtId="0" fontId="0" fillId="34" borderId="0" xfId="0" applyFill="1"/>
    <xf numFmtId="0" fontId="0" fillId="34" borderId="0" xfId="0" applyFill="1" applyAlignment="1">
      <alignment horizontal="right"/>
    </xf>
    <xf numFmtId="164" fontId="0" fillId="34" borderId="0" xfId="1" applyNumberFormat="1" applyFont="1" applyFill="1"/>
    <xf numFmtId="44" fontId="0" fillId="34" borderId="0" xfId="0" applyNumberFormat="1" applyFill="1"/>
    <xf numFmtId="0" fontId="19" fillId="35" borderId="0" xfId="43" applyFill="1" applyBorder="1" applyAlignment="1">
      <alignment horizontal="left" vertical="top"/>
    </xf>
    <xf numFmtId="0" fontId="19" fillId="35" borderId="0" xfId="43" applyFill="1" applyBorder="1" applyAlignment="1">
      <alignment horizontal="left" vertical="center"/>
    </xf>
    <xf numFmtId="0" fontId="19" fillId="35" borderId="0" xfId="43" applyFill="1" applyBorder="1" applyAlignment="1">
      <alignment horizontal="center" vertical="top" wrapText="1"/>
    </xf>
    <xf numFmtId="0" fontId="19" fillId="35" borderId="0" xfId="43" applyFill="1" applyBorder="1" applyAlignment="1">
      <alignment horizontal="left" vertical="center" wrapText="1"/>
    </xf>
    <xf numFmtId="0" fontId="19" fillId="35" borderId="0" xfId="43" applyFill="1" applyBorder="1" applyAlignment="1">
      <alignment horizontal="left" vertical="top" wrapText="1"/>
    </xf>
    <xf numFmtId="166" fontId="26" fillId="35" borderId="0" xfId="43" applyNumberFormat="1" applyFont="1" applyFill="1" applyBorder="1" applyAlignment="1">
      <alignment horizontal="center" vertical="top" wrapText="1"/>
    </xf>
    <xf numFmtId="49" fontId="0" fillId="0" borderId="10" xfId="0" applyNumberFormat="1" applyBorder="1"/>
    <xf numFmtId="49" fontId="0" fillId="0" borderId="0" xfId="0" applyNumberFormat="1"/>
    <xf numFmtId="0" fontId="0" fillId="0" borderId="0" xfId="0" applyNumberFormat="1"/>
    <xf numFmtId="0" fontId="19" fillId="35" borderId="0" xfId="43" applyFill="1" applyBorder="1" applyAlignment="1">
      <alignment horizontal="left" vertical="top" wrapText="1"/>
    </xf>
    <xf numFmtId="167" fontId="26" fillId="35" borderId="0" xfId="43" applyNumberFormat="1" applyFont="1" applyFill="1" applyBorder="1" applyAlignment="1">
      <alignment horizontal="left" vertical="top" wrapText="1"/>
    </xf>
    <xf numFmtId="0" fontId="19" fillId="35" borderId="0" xfId="43" quotePrefix="1" applyFill="1" applyBorder="1" applyAlignment="1">
      <alignment horizontal="left" vertical="top" wrapText="1"/>
    </xf>
    <xf numFmtId="0" fontId="27" fillId="0" borderId="0" xfId="0" applyFont="1"/>
    <xf numFmtId="0" fontId="28" fillId="35" borderId="0" xfId="43" applyFont="1" applyFill="1" applyBorder="1" applyAlignment="1">
      <alignment horizontal="left" vertical="top" wrapText="1"/>
    </xf>
    <xf numFmtId="0" fontId="24" fillId="35" borderId="0" xfId="43" applyFont="1" applyFill="1" applyBorder="1" applyAlignment="1">
      <alignment horizontal="left" vertical="top" wrapText="1"/>
    </xf>
    <xf numFmtId="44" fontId="0" fillId="0" borderId="0" xfId="0" applyNumberFormat="1" applyBorder="1"/>
    <xf numFmtId="168" fontId="0" fillId="0" borderId="0" xfId="0" applyNumberFormat="1"/>
    <xf numFmtId="164" fontId="0" fillId="0" borderId="0" xfId="1" applyNumberFormat="1" applyFont="1" applyBorder="1" applyAlignment="1">
      <alignment horizontal="center" wrapText="1"/>
    </xf>
    <xf numFmtId="43" fontId="0" fillId="0" borderId="0" xfId="1" applyNumberFormat="1" applyFont="1" applyBorder="1"/>
    <xf numFmtId="0" fontId="0" fillId="0" borderId="0" xfId="0" applyBorder="1"/>
    <xf numFmtId="41" fontId="0" fillId="0" borderId="11" xfId="0" applyNumberFormat="1" applyBorder="1"/>
    <xf numFmtId="0" fontId="0" fillId="0" borderId="10" xfId="0" applyBorder="1" applyAlignment="1">
      <alignment wrapText="1"/>
    </xf>
    <xf numFmtId="41" fontId="0" fillId="0" borderId="10" xfId="0" applyNumberFormat="1" applyBorder="1" applyAlignment="1">
      <alignment wrapText="1"/>
    </xf>
    <xf numFmtId="0" fontId="0" fillId="0" borderId="10" xfId="0" applyBorder="1"/>
    <xf numFmtId="42" fontId="0" fillId="0" borderId="0" xfId="0" applyNumberFormat="1" applyBorder="1" applyAlignment="1">
      <alignment horizontal="center"/>
    </xf>
    <xf numFmtId="42" fontId="0" fillId="0" borderId="0" xfId="0" applyNumberFormat="1" applyBorder="1"/>
    <xf numFmtId="0" fontId="0" fillId="0" borderId="0" xfId="1" applyNumberFormat="1" applyFont="1" applyAlignment="1"/>
    <xf numFmtId="0" fontId="0" fillId="0" borderId="0" xfId="1" applyNumberFormat="1" applyFont="1" applyBorder="1" applyAlignment="1">
      <alignment horizontal="center"/>
    </xf>
    <xf numFmtId="0" fontId="0" fillId="0" borderId="0" xfId="1" applyNumberFormat="1" applyFont="1" applyBorder="1" applyAlignment="1"/>
    <xf numFmtId="44" fontId="0" fillId="0" borderId="11" xfId="1" applyNumberFormat="1" applyFont="1" applyBorder="1" applyAlignment="1">
      <alignment horizontal="right" vertical="center"/>
    </xf>
    <xf numFmtId="169" fontId="0" fillId="0" borderId="0" xfId="1" applyNumberFormat="1" applyFont="1" applyAlignment="1">
      <alignment horizontal="right" vertical="center"/>
    </xf>
    <xf numFmtId="41" fontId="0" fillId="0" borderId="0" xfId="1" applyNumberFormat="1" applyFont="1" applyAlignment="1">
      <alignment horizontal="right" vertical="center"/>
    </xf>
    <xf numFmtId="0" fontId="19" fillId="35" borderId="13" xfId="43" applyFill="1" applyBorder="1" applyAlignment="1">
      <alignment horizontal="left" vertical="center" wrapText="1"/>
    </xf>
    <xf numFmtId="0" fontId="19" fillId="35" borderId="14" xfId="43" applyFill="1" applyBorder="1" applyAlignment="1">
      <alignment horizontal="left" vertical="center" wrapText="1"/>
    </xf>
    <xf numFmtId="0" fontId="19" fillId="35" borderId="15" xfId="43" applyFill="1" applyBorder="1" applyAlignment="1">
      <alignment horizontal="left" vertical="center" wrapText="1"/>
    </xf>
    <xf numFmtId="0" fontId="21" fillId="35" borderId="13" xfId="43" applyFont="1" applyFill="1" applyBorder="1" applyAlignment="1">
      <alignment horizontal="left" vertical="center" wrapText="1"/>
    </xf>
    <xf numFmtId="0" fontId="19" fillId="35" borderId="0" xfId="43" applyFill="1" applyBorder="1" applyAlignment="1">
      <alignment horizontal="left" vertical="top" wrapText="1"/>
    </xf>
    <xf numFmtId="167" fontId="26" fillId="35" borderId="0" xfId="43" applyNumberFormat="1" applyFont="1" applyFill="1" applyBorder="1" applyAlignment="1">
      <alignment horizontal="left" vertical="top" wrapText="1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11156"/>
  <sheetViews>
    <sheetView tabSelected="1" zoomScale="80" zoomScaleNormal="80" workbookViewId="0">
      <selection activeCell="D17" sqref="D17"/>
    </sheetView>
  </sheetViews>
  <sheetFormatPr defaultRowHeight="15" outlineLevelRow="3" x14ac:dyDescent="0.25"/>
  <cols>
    <col min="1" max="1" width="7.7109375" customWidth="1"/>
    <col min="2" max="2" width="35.7109375" customWidth="1"/>
    <col min="3" max="3" width="10.5703125" style="8" bestFit="1" customWidth="1"/>
    <col min="4" max="4" width="10.5703125" style="8" customWidth="1"/>
    <col min="5" max="5" width="6.7109375" customWidth="1"/>
    <col min="6" max="6" width="44.7109375" customWidth="1"/>
    <col min="7" max="7" width="13.7109375" style="3" customWidth="1"/>
    <col min="8" max="8" width="13.7109375" bestFit="1" customWidth="1"/>
    <col min="9" max="9" width="15.85546875" customWidth="1"/>
  </cols>
  <sheetData>
    <row r="1" spans="1:10" x14ac:dyDescent="0.25">
      <c r="A1" s="10" t="s">
        <v>271</v>
      </c>
      <c r="B1" s="10"/>
      <c r="C1" s="5"/>
      <c r="D1" s="5"/>
      <c r="E1" s="3"/>
      <c r="F1" s="3"/>
      <c r="G1" s="11"/>
      <c r="H1" s="11"/>
      <c r="I1" s="11"/>
    </row>
    <row r="2" spans="1:10" x14ac:dyDescent="0.25">
      <c r="A2" s="10" t="s">
        <v>272</v>
      </c>
      <c r="B2" s="10"/>
      <c r="C2" s="5"/>
      <c r="D2" s="5"/>
      <c r="E2" s="3"/>
      <c r="F2" s="3"/>
      <c r="G2" s="11"/>
      <c r="H2" s="11"/>
      <c r="I2" s="11"/>
    </row>
    <row r="3" spans="1:10" x14ac:dyDescent="0.25">
      <c r="A3" s="10" t="s">
        <v>275</v>
      </c>
      <c r="B3" s="10"/>
      <c r="C3" s="5"/>
      <c r="D3" s="5"/>
      <c r="E3" s="3"/>
      <c r="F3" s="3"/>
      <c r="G3" s="11"/>
      <c r="H3" s="11"/>
      <c r="I3" s="11"/>
    </row>
    <row r="4" spans="1:10" x14ac:dyDescent="0.25">
      <c r="A4" s="9"/>
      <c r="B4" s="9"/>
      <c r="C4" s="5"/>
      <c r="D4" s="5"/>
      <c r="E4" s="50"/>
      <c r="F4" s="50"/>
      <c r="G4" s="50"/>
      <c r="H4" s="50"/>
      <c r="I4" s="12" t="s">
        <v>274</v>
      </c>
    </row>
    <row r="5" spans="1:10" x14ac:dyDescent="0.25">
      <c r="A5" s="9"/>
      <c r="B5" s="9"/>
      <c r="C5" s="5"/>
      <c r="D5" s="5"/>
      <c r="E5" s="16"/>
      <c r="F5" s="16" t="s">
        <v>14438</v>
      </c>
      <c r="G5" s="51"/>
      <c r="H5" s="52"/>
      <c r="I5" s="11">
        <v>7567800</v>
      </c>
    </row>
    <row r="6" spans="1:10" ht="15.75" thickBot="1" x14ac:dyDescent="0.3">
      <c r="A6" s="3"/>
      <c r="B6" s="3"/>
      <c r="C6" s="5"/>
      <c r="D6" s="5"/>
      <c r="E6" s="3"/>
      <c r="F6" s="3"/>
      <c r="G6" s="16"/>
      <c r="I6" s="15" t="str">
        <f>I11154</f>
        <v xml:space="preserve"> </v>
      </c>
      <c r="J6" t="s">
        <v>278</v>
      </c>
    </row>
    <row r="7" spans="1:10" ht="15.75" thickTop="1" x14ac:dyDescent="0.25">
      <c r="A7" s="3"/>
      <c r="B7" s="3"/>
      <c r="C7" s="5"/>
      <c r="D7" s="5"/>
      <c r="F7" t="s">
        <v>14441</v>
      </c>
      <c r="G7" s="16">
        <f>G11154</f>
        <v>9273507</v>
      </c>
    </row>
    <row r="8" spans="1:10" x14ac:dyDescent="0.25">
      <c r="A8" s="3"/>
      <c r="B8" s="3"/>
      <c r="C8" s="5"/>
      <c r="D8" s="5"/>
      <c r="F8" t="s">
        <v>4872</v>
      </c>
      <c r="G8" s="16">
        <f>-H109</f>
        <v>-1774100</v>
      </c>
      <c r="H8" s="11"/>
      <c r="I8" s="11"/>
    </row>
    <row r="9" spans="1:10" x14ac:dyDescent="0.25">
      <c r="A9" s="3"/>
      <c r="B9" s="3"/>
      <c r="C9" s="5"/>
      <c r="D9" s="5"/>
      <c r="F9" t="s">
        <v>4873</v>
      </c>
      <c r="G9" s="16">
        <f>-H10349</f>
        <v>-491322</v>
      </c>
      <c r="H9" s="11"/>
      <c r="I9" s="11"/>
    </row>
    <row r="10" spans="1:10" ht="15.75" thickBot="1" x14ac:dyDescent="0.3">
      <c r="A10" s="3"/>
      <c r="B10" s="3"/>
      <c r="C10" s="5"/>
      <c r="D10" s="5"/>
      <c r="F10" t="s">
        <v>4871</v>
      </c>
      <c r="G10" s="13">
        <f>G7+G8+G9</f>
        <v>7008085</v>
      </c>
      <c r="H10" s="11"/>
      <c r="I10" s="11"/>
    </row>
    <row r="11" spans="1:10" ht="15.75" thickTop="1" x14ac:dyDescent="0.25">
      <c r="A11" s="3"/>
      <c r="B11" s="3"/>
      <c r="C11" s="5"/>
      <c r="D11" s="5"/>
      <c r="G11" s="16"/>
      <c r="H11" s="11"/>
      <c r="I11" s="11"/>
    </row>
    <row r="12" spans="1:10" x14ac:dyDescent="0.25">
      <c r="A12" s="3"/>
      <c r="B12" s="3"/>
      <c r="C12" s="5"/>
      <c r="D12" s="5"/>
      <c r="F12" t="s">
        <v>14439</v>
      </c>
      <c r="G12" s="16"/>
      <c r="H12" s="11"/>
      <c r="I12" s="24">
        <f>I5/G10</f>
        <v>1.0798670392839127</v>
      </c>
    </row>
    <row r="13" spans="1:10" x14ac:dyDescent="0.25">
      <c r="A13" s="3"/>
      <c r="B13" s="3"/>
      <c r="C13" s="5"/>
      <c r="D13" s="5"/>
      <c r="E13" s="3"/>
      <c r="F13" s="3"/>
      <c r="G13" s="11"/>
      <c r="H13" s="11"/>
      <c r="I13" s="11"/>
    </row>
    <row r="14" spans="1:10" x14ac:dyDescent="0.25">
      <c r="B14" s="3"/>
      <c r="C14" s="5"/>
      <c r="D14" s="5"/>
      <c r="E14" s="3"/>
      <c r="F14" s="3" t="s">
        <v>283</v>
      </c>
      <c r="G14" s="3">
        <f>SUMIFS(G17:G11155,$E$17:$E$11155,"=1000")-H28-H10102</f>
        <v>1120410</v>
      </c>
      <c r="H14" s="11"/>
      <c r="I14" s="49">
        <f t="shared" ref="I14" si="0">SUMIFS(I17:I11155,$E$17:$E$11155,"=1000")</f>
        <v>1209893.8294841005</v>
      </c>
    </row>
    <row r="15" spans="1:10" x14ac:dyDescent="0.25">
      <c r="B15" s="3"/>
      <c r="C15" s="5"/>
      <c r="D15" s="5"/>
      <c r="E15" s="3"/>
      <c r="F15" s="3" t="s">
        <v>284</v>
      </c>
      <c r="G15" s="3">
        <f>SUMIFS(G17:G11155,$E$17:$E$11155,"&gt;1000")-H108-H10348</f>
        <v>5887675</v>
      </c>
      <c r="H15" s="11"/>
      <c r="I15" s="49">
        <f t="shared" ref="I15" si="1">SUMIFS(I17:I11155,$E$17:$E$11155,"&gt;1000")</f>
        <v>6357906.1705158604</v>
      </c>
    </row>
    <row r="16" spans="1:10" ht="31.5" customHeight="1" x14ac:dyDescent="0.25">
      <c r="A16" s="3"/>
      <c r="B16" s="3"/>
      <c r="C16" s="5"/>
      <c r="D16" s="5"/>
      <c r="E16" s="3"/>
      <c r="F16" s="3"/>
      <c r="G16" s="11"/>
      <c r="H16" s="26" t="s">
        <v>281</v>
      </c>
      <c r="I16" s="11"/>
    </row>
    <row r="17" spans="1:9" s="23" customFormat="1" ht="31.5" x14ac:dyDescent="0.25">
      <c r="A17" s="20" t="s">
        <v>14442</v>
      </c>
      <c r="B17" s="20" t="s">
        <v>285</v>
      </c>
      <c r="C17" s="20" t="s">
        <v>144</v>
      </c>
      <c r="D17" s="20"/>
      <c r="E17" s="21" t="s">
        <v>270</v>
      </c>
      <c r="F17" s="21" t="s">
        <v>286</v>
      </c>
      <c r="G17" s="20" t="s">
        <v>146</v>
      </c>
      <c r="H17" s="22" t="s">
        <v>280</v>
      </c>
      <c r="I17" s="12" t="s">
        <v>274</v>
      </c>
    </row>
    <row r="18" spans="1:9" hidden="1" outlineLevel="3" x14ac:dyDescent="0.25">
      <c r="A18" t="s">
        <v>0</v>
      </c>
      <c r="B18" t="str">
        <f>VLOOKUP(A18,'AGENCY CODES'!$C$4:$F$139,3,FALSE)</f>
        <v>STATEWIDE SYSTEM PROCESSING</v>
      </c>
      <c r="C18" s="8" t="s">
        <v>1</v>
      </c>
      <c r="D18" s="8" t="str">
        <f>CONCATENATE(A18,E18)</f>
        <v>AAA1000</v>
      </c>
      <c r="E18">
        <v>1000</v>
      </c>
      <c r="F18" t="str">
        <f>VLOOKUP(D18,'Fund List'!$A$2:$F$1324,6,FALSE)</f>
        <v>GENERAL FUND</v>
      </c>
      <c r="G18" s="3">
        <v>155</v>
      </c>
      <c r="I18" s="24"/>
    </row>
    <row r="19" spans="1:9" hidden="1" outlineLevel="3" x14ac:dyDescent="0.25">
      <c r="A19" t="s">
        <v>0</v>
      </c>
      <c r="B19" t="str">
        <f>VLOOKUP(A19,'AGENCY CODES'!$C$4:$F$139,3,FALSE)</f>
        <v>STATEWIDE SYSTEM PROCESSING</v>
      </c>
      <c r="C19" s="8" t="s">
        <v>3</v>
      </c>
      <c r="D19" s="8" t="str">
        <f t="shared" ref="D19:D82" si="2">CONCATENATE(A19,E19)</f>
        <v>AAA1000</v>
      </c>
      <c r="E19">
        <v>1000</v>
      </c>
      <c r="F19" t="str">
        <f>VLOOKUP(D19,'Fund List'!$A$2:$F$1324,6,FALSE)</f>
        <v>GENERAL FUND</v>
      </c>
      <c r="G19" s="3">
        <v>42</v>
      </c>
      <c r="I19" s="24"/>
    </row>
    <row r="20" spans="1:9" hidden="1" outlineLevel="3" x14ac:dyDescent="0.25">
      <c r="A20" t="s">
        <v>0</v>
      </c>
      <c r="B20" t="str">
        <f>VLOOKUP(A20,'AGENCY CODES'!$C$4:$F$139,3,FALSE)</f>
        <v>STATEWIDE SYSTEM PROCESSING</v>
      </c>
      <c r="C20" s="8" t="s">
        <v>4</v>
      </c>
      <c r="D20" s="8" t="str">
        <f t="shared" si="2"/>
        <v>AAA1000</v>
      </c>
      <c r="E20">
        <v>1000</v>
      </c>
      <c r="F20" t="str">
        <f>VLOOKUP(D20,'Fund List'!$A$2:$F$1324,6,FALSE)</f>
        <v>GENERAL FUND</v>
      </c>
      <c r="G20" s="3">
        <v>110</v>
      </c>
      <c r="I20" s="24"/>
    </row>
    <row r="21" spans="1:9" hidden="1" outlineLevel="3" x14ac:dyDescent="0.25">
      <c r="A21" t="s">
        <v>0</v>
      </c>
      <c r="B21" t="str">
        <f>VLOOKUP(A21,'AGENCY CODES'!$C$4:$F$139,3,FALSE)</f>
        <v>STATEWIDE SYSTEM PROCESSING</v>
      </c>
      <c r="C21" s="8" t="s">
        <v>5</v>
      </c>
      <c r="D21" s="8" t="str">
        <f t="shared" si="2"/>
        <v>AAA1000</v>
      </c>
      <c r="E21">
        <v>1000</v>
      </c>
      <c r="F21" t="str">
        <f>VLOOKUP(D21,'Fund List'!$A$2:$F$1324,6,FALSE)</f>
        <v>GENERAL FUND</v>
      </c>
      <c r="G21" s="3">
        <v>38</v>
      </c>
      <c r="I21" s="24"/>
    </row>
    <row r="22" spans="1:9" hidden="1" outlineLevel="3" x14ac:dyDescent="0.25">
      <c r="A22" t="s">
        <v>0</v>
      </c>
      <c r="B22" t="str">
        <f>VLOOKUP(A22,'AGENCY CODES'!$C$4:$F$139,3,FALSE)</f>
        <v>STATEWIDE SYSTEM PROCESSING</v>
      </c>
      <c r="C22" s="8" t="s">
        <v>6</v>
      </c>
      <c r="D22" s="8" t="str">
        <f t="shared" si="2"/>
        <v>AAA1000</v>
      </c>
      <c r="E22">
        <v>1000</v>
      </c>
      <c r="F22" t="str">
        <f>VLOOKUP(D22,'Fund List'!$A$2:$F$1324,6,FALSE)</f>
        <v>GENERAL FUND</v>
      </c>
      <c r="G22" s="3">
        <v>13</v>
      </c>
      <c r="I22" s="24"/>
    </row>
    <row r="23" spans="1:9" hidden="1" outlineLevel="3" x14ac:dyDescent="0.25">
      <c r="A23" t="s">
        <v>0</v>
      </c>
      <c r="B23" t="str">
        <f>VLOOKUP(A23,'AGENCY CODES'!$C$4:$F$139,3,FALSE)</f>
        <v>STATEWIDE SYSTEM PROCESSING</v>
      </c>
      <c r="C23" s="8" t="s">
        <v>7</v>
      </c>
      <c r="D23" s="8" t="str">
        <f t="shared" si="2"/>
        <v>AAA1000</v>
      </c>
      <c r="E23">
        <v>1000</v>
      </c>
      <c r="F23" t="str">
        <f>VLOOKUP(D23,'Fund List'!$A$2:$F$1324,6,FALSE)</f>
        <v>GENERAL FUND</v>
      </c>
      <c r="G23" s="3">
        <v>33</v>
      </c>
      <c r="I23" s="24"/>
    </row>
    <row r="24" spans="1:9" hidden="1" outlineLevel="3" x14ac:dyDescent="0.25">
      <c r="A24" t="s">
        <v>0</v>
      </c>
      <c r="B24" t="str">
        <f>VLOOKUP(A24,'AGENCY CODES'!$C$4:$F$139,3,FALSE)</f>
        <v>STATEWIDE SYSTEM PROCESSING</v>
      </c>
      <c r="C24" s="8" t="s">
        <v>8</v>
      </c>
      <c r="D24" s="8" t="str">
        <f t="shared" si="2"/>
        <v>AAA1000</v>
      </c>
      <c r="E24">
        <v>1000</v>
      </c>
      <c r="F24" t="str">
        <f>VLOOKUP(D24,'Fund List'!$A$2:$F$1324,6,FALSE)</f>
        <v>GENERAL FUND</v>
      </c>
      <c r="G24" s="3">
        <v>166</v>
      </c>
      <c r="I24" s="24"/>
    </row>
    <row r="25" spans="1:9" hidden="1" outlineLevel="3" x14ac:dyDescent="0.25">
      <c r="A25" t="s">
        <v>0</v>
      </c>
      <c r="B25" t="str">
        <f>VLOOKUP(A25,'AGENCY CODES'!$C$4:$F$139,3,FALSE)</f>
        <v>STATEWIDE SYSTEM PROCESSING</v>
      </c>
      <c r="C25" s="8" t="s">
        <v>10</v>
      </c>
      <c r="D25" s="8" t="str">
        <f t="shared" si="2"/>
        <v>AAA1000</v>
      </c>
      <c r="E25">
        <v>1000</v>
      </c>
      <c r="F25" t="str">
        <f>VLOOKUP(D25,'Fund List'!$A$2:$F$1324,6,FALSE)</f>
        <v>GENERAL FUND</v>
      </c>
      <c r="G25" s="3">
        <v>43</v>
      </c>
      <c r="I25" s="24"/>
    </row>
    <row r="26" spans="1:9" hidden="1" outlineLevel="3" x14ac:dyDescent="0.25">
      <c r="A26" t="s">
        <v>0</v>
      </c>
      <c r="B26" t="str">
        <f>VLOOKUP(A26,'AGENCY CODES'!$C$4:$F$139,3,FALSE)</f>
        <v>STATEWIDE SYSTEM PROCESSING</v>
      </c>
      <c r="C26" s="8" t="s">
        <v>11</v>
      </c>
      <c r="D26" s="8" t="str">
        <f t="shared" si="2"/>
        <v>AAA1000</v>
      </c>
      <c r="E26">
        <v>1000</v>
      </c>
      <c r="F26" t="str">
        <f>VLOOKUP(D26,'Fund List'!$A$2:$F$1324,6,FALSE)</f>
        <v>GENERAL FUND</v>
      </c>
      <c r="G26" s="3">
        <v>286</v>
      </c>
      <c r="I26" s="24"/>
    </row>
    <row r="27" spans="1:9" hidden="1" outlineLevel="3" x14ac:dyDescent="0.25">
      <c r="A27" t="s">
        <v>0</v>
      </c>
      <c r="B27" t="str">
        <f>VLOOKUP(A27,'AGENCY CODES'!$C$4:$F$139,3,FALSE)</f>
        <v>STATEWIDE SYSTEM PROCESSING</v>
      </c>
      <c r="C27" s="8" t="s">
        <v>12</v>
      </c>
      <c r="D27" s="8" t="str">
        <f t="shared" si="2"/>
        <v>AAA1000</v>
      </c>
      <c r="E27">
        <v>1000</v>
      </c>
      <c r="F27" t="str">
        <f>VLOOKUP(D27,'Fund List'!$A$2:$F$1324,6,FALSE)</f>
        <v>GENERAL FUND</v>
      </c>
      <c r="G27" s="3">
        <v>8</v>
      </c>
      <c r="I27" s="24"/>
    </row>
    <row r="28" spans="1:9" hidden="1" outlineLevel="3" x14ac:dyDescent="0.25">
      <c r="A28" t="s">
        <v>0</v>
      </c>
      <c r="B28" t="str">
        <f>VLOOKUP(A28,'AGENCY CODES'!$C$4:$F$139,3,FALSE)</f>
        <v>STATEWIDE SYSTEM PROCESSING</v>
      </c>
      <c r="C28" s="8">
        <v>2</v>
      </c>
      <c r="D28" s="8" t="str">
        <f t="shared" si="2"/>
        <v>AAA1000</v>
      </c>
      <c r="E28">
        <v>1000</v>
      </c>
      <c r="F28" t="str">
        <f>VLOOKUP(D28,'Fund List'!$A$2:$F$1324,6,FALSE)</f>
        <v>GENERAL FUND</v>
      </c>
      <c r="G28" s="3">
        <v>286</v>
      </c>
      <c r="H28" s="19">
        <f>SUM(G18:G28)</f>
        <v>1180</v>
      </c>
      <c r="I28" s="24"/>
    </row>
    <row r="29" spans="1:9" outlineLevel="2" collapsed="1" x14ac:dyDescent="0.25">
      <c r="F29" s="27" t="s">
        <v>4007</v>
      </c>
      <c r="I29" s="24">
        <f t="shared" ref="I29" si="3">SUBTOTAL(9,I18:I28)</f>
        <v>0</v>
      </c>
    </row>
    <row r="30" spans="1:9" hidden="1" outlineLevel="3" x14ac:dyDescent="0.25">
      <c r="A30" t="s">
        <v>0</v>
      </c>
      <c r="B30" t="str">
        <f>VLOOKUP(A30,'AGENCY CODES'!$C$4:$F$139,3,FALSE)</f>
        <v>STATEWIDE SYSTEM PROCESSING</v>
      </c>
      <c r="C30" s="8" t="s">
        <v>3</v>
      </c>
      <c r="D30" s="8" t="str">
        <f t="shared" si="2"/>
        <v>AAA2601</v>
      </c>
      <c r="E30">
        <v>2601</v>
      </c>
      <c r="F30" t="str">
        <f>VLOOKUP(D30,'Fund List'!$A$2:$F$1324,6,FALSE)</f>
        <v>CREDIT CARD ADMINISTRATION CLEARING FUND</v>
      </c>
      <c r="G30" s="3">
        <v>5</v>
      </c>
      <c r="I30" s="24"/>
    </row>
    <row r="31" spans="1:9" hidden="1" outlineLevel="3" x14ac:dyDescent="0.25">
      <c r="A31" t="s">
        <v>0</v>
      </c>
      <c r="B31" t="str">
        <f>VLOOKUP(A31,'AGENCY CODES'!$C$4:$F$139,3,FALSE)</f>
        <v>STATEWIDE SYSTEM PROCESSING</v>
      </c>
      <c r="C31" s="8" t="s">
        <v>12</v>
      </c>
      <c r="D31" s="8" t="str">
        <f t="shared" si="2"/>
        <v>AAA2601</v>
      </c>
      <c r="E31">
        <v>2601</v>
      </c>
      <c r="F31" t="str">
        <f>VLOOKUP(D31,'Fund List'!$A$2:$F$1324,6,FALSE)</f>
        <v>CREDIT CARD ADMINISTRATION CLEARING FUND</v>
      </c>
      <c r="G31" s="3">
        <v>1</v>
      </c>
      <c r="I31" s="24"/>
    </row>
    <row r="32" spans="1:9" outlineLevel="2" collapsed="1" x14ac:dyDescent="0.25">
      <c r="F32" s="1" t="s">
        <v>4008</v>
      </c>
      <c r="I32" s="24">
        <f t="shared" ref="I32" si="4">SUBTOTAL(9,I30:I31)</f>
        <v>0</v>
      </c>
    </row>
    <row r="33" spans="1:9" hidden="1" outlineLevel="3" x14ac:dyDescent="0.25">
      <c r="A33" t="s">
        <v>0</v>
      </c>
      <c r="B33" t="str">
        <f>VLOOKUP(A33,'AGENCY CODES'!$C$4:$F$139,3,FALSE)</f>
        <v>STATEWIDE SYSTEM PROCESSING</v>
      </c>
      <c r="C33" s="8" t="s">
        <v>3</v>
      </c>
      <c r="D33" s="8" t="str">
        <f t="shared" si="2"/>
        <v>AAA2602</v>
      </c>
      <c r="E33">
        <v>2602</v>
      </c>
      <c r="F33" t="str">
        <f>VLOOKUP(D33,'Fund List'!$A$2:$F$1324,6,FALSE)</f>
        <v>CREDIT CARD DISTRIBUTION CLEARING FUND</v>
      </c>
      <c r="G33" s="3">
        <v>5</v>
      </c>
      <c r="I33" s="24"/>
    </row>
    <row r="34" spans="1:9" hidden="1" outlineLevel="3" x14ac:dyDescent="0.25">
      <c r="A34" t="s">
        <v>0</v>
      </c>
      <c r="B34" t="str">
        <f>VLOOKUP(A34,'AGENCY CODES'!$C$4:$F$139,3,FALSE)</f>
        <v>STATEWIDE SYSTEM PROCESSING</v>
      </c>
      <c r="C34" s="8" t="s">
        <v>6</v>
      </c>
      <c r="D34" s="8" t="str">
        <f t="shared" si="2"/>
        <v>AAA2602</v>
      </c>
      <c r="E34">
        <v>2602</v>
      </c>
      <c r="F34" t="str">
        <f>VLOOKUP(D34,'Fund List'!$A$2:$F$1324,6,FALSE)</f>
        <v>CREDIT CARD DISTRIBUTION CLEARING FUND</v>
      </c>
      <c r="G34" s="3">
        <v>87</v>
      </c>
      <c r="I34" s="24"/>
    </row>
    <row r="35" spans="1:9" hidden="1" outlineLevel="3" x14ac:dyDescent="0.25">
      <c r="A35" t="s">
        <v>0</v>
      </c>
      <c r="B35" t="str">
        <f>VLOOKUP(A35,'AGENCY CODES'!$C$4:$F$139,3,FALSE)</f>
        <v>STATEWIDE SYSTEM PROCESSING</v>
      </c>
      <c r="C35" s="8" t="s">
        <v>10</v>
      </c>
      <c r="D35" s="8" t="str">
        <f t="shared" si="2"/>
        <v>AAA2602</v>
      </c>
      <c r="E35">
        <v>2602</v>
      </c>
      <c r="F35" t="str">
        <f>VLOOKUP(D35,'Fund List'!$A$2:$F$1324,6,FALSE)</f>
        <v>CREDIT CARD DISTRIBUTION CLEARING FUND</v>
      </c>
      <c r="G35" s="3">
        <v>1</v>
      </c>
      <c r="I35" s="24"/>
    </row>
    <row r="36" spans="1:9" hidden="1" outlineLevel="3" x14ac:dyDescent="0.25">
      <c r="A36" t="s">
        <v>0</v>
      </c>
      <c r="B36" t="str">
        <f>VLOOKUP(A36,'AGENCY CODES'!$C$4:$F$139,3,FALSE)</f>
        <v>STATEWIDE SYSTEM PROCESSING</v>
      </c>
      <c r="C36" s="8" t="s">
        <v>11</v>
      </c>
      <c r="D36" s="8" t="str">
        <f t="shared" si="2"/>
        <v>AAA2602</v>
      </c>
      <c r="E36">
        <v>2602</v>
      </c>
      <c r="F36" t="str">
        <f>VLOOKUP(D36,'Fund List'!$A$2:$F$1324,6,FALSE)</f>
        <v>CREDIT CARD DISTRIBUTION CLEARING FUND</v>
      </c>
      <c r="G36" s="3">
        <v>1</v>
      </c>
      <c r="I36" s="24"/>
    </row>
    <row r="37" spans="1:9" hidden="1" outlineLevel="3" x14ac:dyDescent="0.25">
      <c r="A37" t="s">
        <v>0</v>
      </c>
      <c r="B37" t="str">
        <f>VLOOKUP(A37,'AGENCY CODES'!$C$4:$F$139,3,FALSE)</f>
        <v>STATEWIDE SYSTEM PROCESSING</v>
      </c>
      <c r="C37" s="8" t="s">
        <v>12</v>
      </c>
      <c r="D37" s="8" t="str">
        <f t="shared" si="2"/>
        <v>AAA2602</v>
      </c>
      <c r="E37">
        <v>2602</v>
      </c>
      <c r="F37" t="str">
        <f>VLOOKUP(D37,'Fund List'!$A$2:$F$1324,6,FALSE)</f>
        <v>CREDIT CARD DISTRIBUTION CLEARING FUND</v>
      </c>
      <c r="G37" s="3">
        <v>3</v>
      </c>
      <c r="I37" s="24"/>
    </row>
    <row r="38" spans="1:9" hidden="1" outlineLevel="3" x14ac:dyDescent="0.25">
      <c r="A38" t="s">
        <v>0</v>
      </c>
      <c r="B38" t="str">
        <f>VLOOKUP(A38,'AGENCY CODES'!$C$4:$F$139,3,FALSE)</f>
        <v>STATEWIDE SYSTEM PROCESSING</v>
      </c>
      <c r="C38" s="8">
        <v>2</v>
      </c>
      <c r="D38" s="8" t="str">
        <f t="shared" si="2"/>
        <v>AAA2602</v>
      </c>
      <c r="E38">
        <v>2602</v>
      </c>
      <c r="F38" t="str">
        <f>VLOOKUP(D38,'Fund List'!$A$2:$F$1324,6,FALSE)</f>
        <v>CREDIT CARD DISTRIBUTION CLEARING FUND</v>
      </c>
      <c r="G38" s="3">
        <v>1</v>
      </c>
      <c r="I38" s="24"/>
    </row>
    <row r="39" spans="1:9" outlineLevel="2" collapsed="1" x14ac:dyDescent="0.25">
      <c r="F39" s="1" t="s">
        <v>4009</v>
      </c>
      <c r="I39" s="24">
        <f t="shared" ref="I39" si="5">SUBTOTAL(9,I33:I38)</f>
        <v>0</v>
      </c>
    </row>
    <row r="40" spans="1:9" hidden="1" outlineLevel="3" x14ac:dyDescent="0.25">
      <c r="A40" t="s">
        <v>0</v>
      </c>
      <c r="B40" t="str">
        <f>VLOOKUP(A40,'AGENCY CODES'!$C$4:$F$139,3,FALSE)</f>
        <v>STATEWIDE SYSTEM PROCESSING</v>
      </c>
      <c r="C40" s="8" t="s">
        <v>3</v>
      </c>
      <c r="D40" s="8" t="str">
        <f t="shared" si="2"/>
        <v>AAA5005</v>
      </c>
      <c r="E40">
        <v>5005</v>
      </c>
      <c r="F40" t="str">
        <f>VLOOKUP(D40,'Fund List'!$A$2:$F$1324,6,FALSE)</f>
        <v>CERTIFICATE OF PARTICIPATION</v>
      </c>
      <c r="G40" s="3">
        <v>2</v>
      </c>
      <c r="I40" s="24"/>
    </row>
    <row r="41" spans="1:9" hidden="1" outlineLevel="3" x14ac:dyDescent="0.25">
      <c r="A41" t="s">
        <v>0</v>
      </c>
      <c r="B41" t="str">
        <f>VLOOKUP(A41,'AGENCY CODES'!$C$4:$F$139,3,FALSE)</f>
        <v>STATEWIDE SYSTEM PROCESSING</v>
      </c>
      <c r="C41" s="8" t="s">
        <v>5</v>
      </c>
      <c r="D41" s="8" t="str">
        <f t="shared" si="2"/>
        <v>AAA5005</v>
      </c>
      <c r="E41">
        <v>5005</v>
      </c>
      <c r="F41" t="str">
        <f>VLOOKUP(D41,'Fund List'!$A$2:$F$1324,6,FALSE)</f>
        <v>CERTIFICATE OF PARTICIPATION</v>
      </c>
      <c r="G41" s="3">
        <v>3</v>
      </c>
      <c r="I41" s="24"/>
    </row>
    <row r="42" spans="1:9" hidden="1" outlineLevel="3" x14ac:dyDescent="0.25">
      <c r="A42" t="s">
        <v>0</v>
      </c>
      <c r="B42" t="str">
        <f>VLOOKUP(A42,'AGENCY CODES'!$C$4:$F$139,3,FALSE)</f>
        <v>STATEWIDE SYSTEM PROCESSING</v>
      </c>
      <c r="C42" s="8" t="s">
        <v>6</v>
      </c>
      <c r="D42" s="8" t="str">
        <f t="shared" si="2"/>
        <v>AAA5005</v>
      </c>
      <c r="E42">
        <v>5005</v>
      </c>
      <c r="F42" t="str">
        <f>VLOOKUP(D42,'Fund List'!$A$2:$F$1324,6,FALSE)</f>
        <v>CERTIFICATE OF PARTICIPATION</v>
      </c>
      <c r="G42" s="3">
        <v>6</v>
      </c>
      <c r="I42" s="24"/>
    </row>
    <row r="43" spans="1:9" hidden="1" outlineLevel="3" x14ac:dyDescent="0.25">
      <c r="A43" t="s">
        <v>0</v>
      </c>
      <c r="B43" t="str">
        <f>VLOOKUP(A43,'AGENCY CODES'!$C$4:$F$139,3,FALSE)</f>
        <v>STATEWIDE SYSTEM PROCESSING</v>
      </c>
      <c r="C43" s="8" t="s">
        <v>8</v>
      </c>
      <c r="D43" s="8" t="str">
        <f t="shared" si="2"/>
        <v>AAA5005</v>
      </c>
      <c r="E43">
        <v>5005</v>
      </c>
      <c r="F43" t="str">
        <f>VLOOKUP(D43,'Fund List'!$A$2:$F$1324,6,FALSE)</f>
        <v>CERTIFICATE OF PARTICIPATION</v>
      </c>
      <c r="G43" s="3">
        <v>12</v>
      </c>
      <c r="I43" s="24"/>
    </row>
    <row r="44" spans="1:9" hidden="1" outlineLevel="3" x14ac:dyDescent="0.25">
      <c r="A44" t="s">
        <v>0</v>
      </c>
      <c r="B44" t="str">
        <f>VLOOKUP(A44,'AGENCY CODES'!$C$4:$F$139,3,FALSE)</f>
        <v>STATEWIDE SYSTEM PROCESSING</v>
      </c>
      <c r="C44" s="8" t="s">
        <v>10</v>
      </c>
      <c r="D44" s="8" t="str">
        <f t="shared" si="2"/>
        <v>AAA5005</v>
      </c>
      <c r="E44">
        <v>5005</v>
      </c>
      <c r="F44" t="str">
        <f>VLOOKUP(D44,'Fund List'!$A$2:$F$1324,6,FALSE)</f>
        <v>CERTIFICATE OF PARTICIPATION</v>
      </c>
      <c r="G44" s="3">
        <v>13</v>
      </c>
      <c r="I44" s="24"/>
    </row>
    <row r="45" spans="1:9" hidden="1" outlineLevel="3" x14ac:dyDescent="0.25">
      <c r="A45" t="s">
        <v>0</v>
      </c>
      <c r="B45" t="str">
        <f>VLOOKUP(A45,'AGENCY CODES'!$C$4:$F$139,3,FALSE)</f>
        <v>STATEWIDE SYSTEM PROCESSING</v>
      </c>
      <c r="C45" s="8" t="s">
        <v>11</v>
      </c>
      <c r="D45" s="8" t="str">
        <f t="shared" si="2"/>
        <v>AAA5005</v>
      </c>
      <c r="E45">
        <v>5005</v>
      </c>
      <c r="F45" t="str">
        <f>VLOOKUP(D45,'Fund List'!$A$2:$F$1324,6,FALSE)</f>
        <v>CERTIFICATE OF PARTICIPATION</v>
      </c>
      <c r="G45" s="3">
        <v>39</v>
      </c>
      <c r="I45" s="24"/>
    </row>
    <row r="46" spans="1:9" hidden="1" outlineLevel="3" x14ac:dyDescent="0.25">
      <c r="A46" t="s">
        <v>0</v>
      </c>
      <c r="B46" t="str">
        <f>VLOOKUP(A46,'AGENCY CODES'!$C$4:$F$139,3,FALSE)</f>
        <v>STATEWIDE SYSTEM PROCESSING</v>
      </c>
      <c r="C46" s="8" t="s">
        <v>12</v>
      </c>
      <c r="D46" s="8" t="str">
        <f t="shared" si="2"/>
        <v>AAA5005</v>
      </c>
      <c r="E46">
        <v>5005</v>
      </c>
      <c r="F46" t="str">
        <f>VLOOKUP(D46,'Fund List'!$A$2:$F$1324,6,FALSE)</f>
        <v>CERTIFICATE OF PARTICIPATION</v>
      </c>
      <c r="G46" s="3">
        <v>7</v>
      </c>
      <c r="I46" s="24"/>
    </row>
    <row r="47" spans="1:9" hidden="1" outlineLevel="3" x14ac:dyDescent="0.25">
      <c r="A47" t="s">
        <v>0</v>
      </c>
      <c r="B47" t="str">
        <f>VLOOKUP(A47,'AGENCY CODES'!$C$4:$F$139,3,FALSE)</f>
        <v>STATEWIDE SYSTEM PROCESSING</v>
      </c>
      <c r="C47" s="8">
        <v>2</v>
      </c>
      <c r="D47" s="8" t="str">
        <f t="shared" si="2"/>
        <v>AAA5005</v>
      </c>
      <c r="E47">
        <v>5005</v>
      </c>
      <c r="F47" t="str">
        <f>VLOOKUP(D47,'Fund List'!$A$2:$F$1324,6,FALSE)</f>
        <v>CERTIFICATE OF PARTICIPATION</v>
      </c>
      <c r="G47" s="3">
        <v>40</v>
      </c>
      <c r="I47" s="24"/>
    </row>
    <row r="48" spans="1:9" outlineLevel="2" collapsed="1" x14ac:dyDescent="0.25">
      <c r="F48" s="1" t="s">
        <v>4010</v>
      </c>
      <c r="I48" s="24">
        <f t="shared" ref="I48" si="6">SUBTOTAL(9,I40:I47)</f>
        <v>0</v>
      </c>
    </row>
    <row r="49" spans="1:9" hidden="1" outlineLevel="3" x14ac:dyDescent="0.25">
      <c r="A49" t="s">
        <v>0</v>
      </c>
      <c r="B49" t="str">
        <f>VLOOKUP(A49,'AGENCY CODES'!$C$4:$F$139,3,FALSE)</f>
        <v>STATEWIDE SYSTEM PROCESSING</v>
      </c>
      <c r="C49" s="8" t="s">
        <v>5</v>
      </c>
      <c r="D49" s="8" t="str">
        <f t="shared" si="2"/>
        <v>AAA5040</v>
      </c>
      <c r="E49">
        <v>5040</v>
      </c>
      <c r="F49" t="str">
        <f>VLOOKUP(D49,'Fund List'!$A$2:$F$1324,6,FALSE)</f>
        <v>2010A LOTTERY REVENUE BOND DEBT SERVICE</v>
      </c>
      <c r="G49" s="3">
        <v>90</v>
      </c>
      <c r="I49" s="24"/>
    </row>
    <row r="50" spans="1:9" hidden="1" outlineLevel="3" x14ac:dyDescent="0.25">
      <c r="A50" t="s">
        <v>0</v>
      </c>
      <c r="B50" t="str">
        <f>VLOOKUP(A50,'AGENCY CODES'!$C$4:$F$139,3,FALSE)</f>
        <v>STATEWIDE SYSTEM PROCESSING</v>
      </c>
      <c r="C50" s="8" t="s">
        <v>10</v>
      </c>
      <c r="D50" s="8" t="str">
        <f t="shared" si="2"/>
        <v>AAA5040</v>
      </c>
      <c r="E50">
        <v>5040</v>
      </c>
      <c r="F50" t="str">
        <f>VLOOKUP(D50,'Fund List'!$A$2:$F$1324,6,FALSE)</f>
        <v>2010A LOTTERY REVENUE BOND DEBT SERVICE</v>
      </c>
      <c r="G50" s="3">
        <v>9</v>
      </c>
      <c r="I50" s="24"/>
    </row>
    <row r="51" spans="1:9" hidden="1" outlineLevel="3" x14ac:dyDescent="0.25">
      <c r="A51" t="s">
        <v>0</v>
      </c>
      <c r="B51" t="str">
        <f>VLOOKUP(A51,'AGENCY CODES'!$C$4:$F$139,3,FALSE)</f>
        <v>STATEWIDE SYSTEM PROCESSING</v>
      </c>
      <c r="C51" s="8" t="s">
        <v>11</v>
      </c>
      <c r="D51" s="8" t="str">
        <f t="shared" si="2"/>
        <v>AAA5040</v>
      </c>
      <c r="E51">
        <v>5040</v>
      </c>
      <c r="F51" t="str">
        <f>VLOOKUP(D51,'Fund List'!$A$2:$F$1324,6,FALSE)</f>
        <v>2010A LOTTERY REVENUE BOND DEBT SERVICE</v>
      </c>
      <c r="G51" s="3">
        <v>17</v>
      </c>
      <c r="I51" s="24"/>
    </row>
    <row r="52" spans="1:9" hidden="1" outlineLevel="3" x14ac:dyDescent="0.25">
      <c r="A52" t="s">
        <v>0</v>
      </c>
      <c r="B52" t="str">
        <f>VLOOKUP(A52,'AGENCY CODES'!$C$4:$F$139,3,FALSE)</f>
        <v>STATEWIDE SYSTEM PROCESSING</v>
      </c>
      <c r="C52" s="8" t="s">
        <v>12</v>
      </c>
      <c r="D52" s="8" t="str">
        <f t="shared" si="2"/>
        <v>AAA5040</v>
      </c>
      <c r="E52">
        <v>5040</v>
      </c>
      <c r="F52" t="str">
        <f>VLOOKUP(D52,'Fund List'!$A$2:$F$1324,6,FALSE)</f>
        <v>2010A LOTTERY REVENUE BOND DEBT SERVICE</v>
      </c>
      <c r="G52" s="3">
        <v>3</v>
      </c>
      <c r="I52" s="24"/>
    </row>
    <row r="53" spans="1:9" hidden="1" outlineLevel="3" x14ac:dyDescent="0.25">
      <c r="A53" t="s">
        <v>0</v>
      </c>
      <c r="B53" t="str">
        <f>VLOOKUP(A53,'AGENCY CODES'!$C$4:$F$139,3,FALSE)</f>
        <v>STATEWIDE SYSTEM PROCESSING</v>
      </c>
      <c r="C53" s="8">
        <v>2</v>
      </c>
      <c r="D53" s="8" t="str">
        <f t="shared" si="2"/>
        <v>AAA5040</v>
      </c>
      <c r="E53">
        <v>5040</v>
      </c>
      <c r="F53" t="str">
        <f>VLOOKUP(D53,'Fund List'!$A$2:$F$1324,6,FALSE)</f>
        <v>2010A LOTTERY REVENUE BOND DEBT SERVICE</v>
      </c>
      <c r="G53" s="3">
        <v>22</v>
      </c>
      <c r="I53" s="24"/>
    </row>
    <row r="54" spans="1:9" outlineLevel="2" collapsed="1" x14ac:dyDescent="0.25">
      <c r="F54" s="1" t="s">
        <v>4011</v>
      </c>
      <c r="I54" s="24">
        <f t="shared" ref="I54" si="7">SUBTOTAL(9,I49:I53)</f>
        <v>0</v>
      </c>
    </row>
    <row r="55" spans="1:9" hidden="1" outlineLevel="3" x14ac:dyDescent="0.25">
      <c r="A55" t="s">
        <v>0</v>
      </c>
      <c r="B55" t="str">
        <f>VLOOKUP(A55,'AGENCY CODES'!$C$4:$F$139,3,FALSE)</f>
        <v>STATEWIDE SYSTEM PROCESSING</v>
      </c>
      <c r="C55" s="8" t="s">
        <v>3</v>
      </c>
      <c r="D55" s="8" t="str">
        <f t="shared" si="2"/>
        <v>AAA9202</v>
      </c>
      <c r="E55">
        <v>9202</v>
      </c>
      <c r="F55" t="str">
        <f>VLOOKUP(D55,'Fund List'!$A$2:$F$1324,6,FALSE)</f>
        <v>NAU PAYROLL CLEARING</v>
      </c>
      <c r="G55" s="3">
        <v>26</v>
      </c>
      <c r="I55" s="24"/>
    </row>
    <row r="56" spans="1:9" hidden="1" outlineLevel="3" x14ac:dyDescent="0.25">
      <c r="A56" t="s">
        <v>0</v>
      </c>
      <c r="B56" t="str">
        <f>VLOOKUP(A56,'AGENCY CODES'!$C$4:$F$139,3,FALSE)</f>
        <v>STATEWIDE SYSTEM PROCESSING</v>
      </c>
      <c r="C56" s="8" t="s">
        <v>7</v>
      </c>
      <c r="D56" s="8" t="str">
        <f t="shared" si="2"/>
        <v>AAA9202</v>
      </c>
      <c r="E56">
        <v>9202</v>
      </c>
      <c r="F56" t="str">
        <f>VLOOKUP(D56,'Fund List'!$A$2:$F$1324,6,FALSE)</f>
        <v>NAU PAYROLL CLEARING</v>
      </c>
      <c r="G56" s="3">
        <v>18</v>
      </c>
      <c r="I56" s="24"/>
    </row>
    <row r="57" spans="1:9" hidden="1" outlineLevel="3" x14ac:dyDescent="0.25">
      <c r="A57" t="s">
        <v>0</v>
      </c>
      <c r="B57" t="str">
        <f>VLOOKUP(A57,'AGENCY CODES'!$C$4:$F$139,3,FALSE)</f>
        <v>STATEWIDE SYSTEM PROCESSING</v>
      </c>
      <c r="C57" s="8" t="s">
        <v>9</v>
      </c>
      <c r="D57" s="8" t="str">
        <f t="shared" si="2"/>
        <v>AAA9202</v>
      </c>
      <c r="E57">
        <v>9202</v>
      </c>
      <c r="F57" t="str">
        <f>VLOOKUP(D57,'Fund List'!$A$2:$F$1324,6,FALSE)</f>
        <v>NAU PAYROLL CLEARING</v>
      </c>
      <c r="G57" s="3">
        <v>26</v>
      </c>
      <c r="I57" s="24"/>
    </row>
    <row r="58" spans="1:9" hidden="1" outlineLevel="3" x14ac:dyDescent="0.25">
      <c r="A58" t="s">
        <v>0</v>
      </c>
      <c r="B58" t="str">
        <f>VLOOKUP(A58,'AGENCY CODES'!$C$4:$F$139,3,FALSE)</f>
        <v>STATEWIDE SYSTEM PROCESSING</v>
      </c>
      <c r="C58" s="8" t="s">
        <v>10</v>
      </c>
      <c r="D58" s="8" t="str">
        <f t="shared" si="2"/>
        <v>AAA9202</v>
      </c>
      <c r="E58">
        <v>9202</v>
      </c>
      <c r="F58" t="str">
        <f>VLOOKUP(D58,'Fund List'!$A$2:$F$1324,6,FALSE)</f>
        <v>NAU PAYROLL CLEARING</v>
      </c>
      <c r="G58" s="3">
        <v>162</v>
      </c>
      <c r="I58" s="24"/>
    </row>
    <row r="59" spans="1:9" outlineLevel="2" collapsed="1" x14ac:dyDescent="0.25">
      <c r="F59" s="1" t="s">
        <v>4012</v>
      </c>
      <c r="I59" s="24">
        <f t="shared" ref="I59" si="8">SUBTOTAL(9,I55:I58)</f>
        <v>0</v>
      </c>
    </row>
    <row r="60" spans="1:9" hidden="1" outlineLevel="3" x14ac:dyDescent="0.25">
      <c r="A60" t="s">
        <v>0</v>
      </c>
      <c r="B60" t="str">
        <f>VLOOKUP(A60,'AGENCY CODES'!$C$4:$F$139,3,FALSE)</f>
        <v>STATEWIDE SYSTEM PROCESSING</v>
      </c>
      <c r="C60" s="8" t="s">
        <v>2</v>
      </c>
      <c r="D60" s="8" t="str">
        <f t="shared" si="2"/>
        <v>AAA9203</v>
      </c>
      <c r="E60">
        <v>9203</v>
      </c>
      <c r="F60" t="str">
        <f>VLOOKUP(D60,'Fund List'!$A$2:$F$1324,6,FALSE)</f>
        <v>UAA PAYROLL CLEARING</v>
      </c>
      <c r="G60" s="3">
        <v>28</v>
      </c>
      <c r="I60" s="24"/>
    </row>
    <row r="61" spans="1:9" hidden="1" outlineLevel="3" x14ac:dyDescent="0.25">
      <c r="A61" t="s">
        <v>0</v>
      </c>
      <c r="B61" t="str">
        <f>VLOOKUP(A61,'AGENCY CODES'!$C$4:$F$139,3,FALSE)</f>
        <v>STATEWIDE SYSTEM PROCESSING</v>
      </c>
      <c r="C61" s="8" t="s">
        <v>3</v>
      </c>
      <c r="D61" s="8" t="str">
        <f t="shared" si="2"/>
        <v>AAA9203</v>
      </c>
      <c r="E61">
        <v>9203</v>
      </c>
      <c r="F61" t="str">
        <f>VLOOKUP(D61,'Fund List'!$A$2:$F$1324,6,FALSE)</f>
        <v>UAA PAYROLL CLEARING</v>
      </c>
      <c r="G61" s="3">
        <v>26</v>
      </c>
      <c r="I61" s="24"/>
    </row>
    <row r="62" spans="1:9" hidden="1" outlineLevel="3" x14ac:dyDescent="0.25">
      <c r="A62" t="s">
        <v>0</v>
      </c>
      <c r="B62" t="str">
        <f>VLOOKUP(A62,'AGENCY CODES'!$C$4:$F$139,3,FALSE)</f>
        <v>STATEWIDE SYSTEM PROCESSING</v>
      </c>
      <c r="C62" s="8" t="s">
        <v>7</v>
      </c>
      <c r="D62" s="8" t="str">
        <f t="shared" si="2"/>
        <v>AAA9203</v>
      </c>
      <c r="E62">
        <v>9203</v>
      </c>
      <c r="F62" t="str">
        <f>VLOOKUP(D62,'Fund List'!$A$2:$F$1324,6,FALSE)</f>
        <v>UAA PAYROLL CLEARING</v>
      </c>
      <c r="G62" s="3">
        <v>422</v>
      </c>
      <c r="I62" s="24"/>
    </row>
    <row r="63" spans="1:9" hidden="1" outlineLevel="3" x14ac:dyDescent="0.25">
      <c r="A63" t="s">
        <v>0</v>
      </c>
      <c r="B63" t="str">
        <f>VLOOKUP(A63,'AGENCY CODES'!$C$4:$F$139,3,FALSE)</f>
        <v>STATEWIDE SYSTEM PROCESSING</v>
      </c>
      <c r="C63" s="8" t="s">
        <v>9</v>
      </c>
      <c r="D63" s="8" t="str">
        <f t="shared" si="2"/>
        <v>AAA9203</v>
      </c>
      <c r="E63">
        <v>9203</v>
      </c>
      <c r="F63" t="str">
        <f>VLOOKUP(D63,'Fund List'!$A$2:$F$1324,6,FALSE)</f>
        <v>UAA PAYROLL CLEARING</v>
      </c>
      <c r="G63" s="3">
        <v>26</v>
      </c>
      <c r="I63" s="24"/>
    </row>
    <row r="64" spans="1:9" hidden="1" outlineLevel="3" x14ac:dyDescent="0.25">
      <c r="A64" t="s">
        <v>0</v>
      </c>
      <c r="B64" t="str">
        <f>VLOOKUP(A64,'AGENCY CODES'!$C$4:$F$139,3,FALSE)</f>
        <v>STATEWIDE SYSTEM PROCESSING</v>
      </c>
      <c r="C64" s="8" t="s">
        <v>10</v>
      </c>
      <c r="D64" s="8" t="str">
        <f t="shared" si="2"/>
        <v>AAA9203</v>
      </c>
      <c r="E64">
        <v>9203</v>
      </c>
      <c r="F64" t="str">
        <f>VLOOKUP(D64,'Fund List'!$A$2:$F$1324,6,FALSE)</f>
        <v>UAA PAYROLL CLEARING</v>
      </c>
      <c r="G64" s="3">
        <v>328</v>
      </c>
      <c r="I64" s="24"/>
    </row>
    <row r="65" spans="1:9" outlineLevel="2" collapsed="1" x14ac:dyDescent="0.25">
      <c r="F65" s="1" t="s">
        <v>4013</v>
      </c>
      <c r="I65" s="24">
        <f t="shared" ref="I65" si="9">SUBTOTAL(9,I60:I64)</f>
        <v>0</v>
      </c>
    </row>
    <row r="66" spans="1:9" hidden="1" outlineLevel="3" x14ac:dyDescent="0.25">
      <c r="A66" t="s">
        <v>0</v>
      </c>
      <c r="B66" t="str">
        <f>VLOOKUP(A66,'AGENCY CODES'!$C$4:$F$139,3,FALSE)</f>
        <v>STATEWIDE SYSTEM PROCESSING</v>
      </c>
      <c r="C66" s="8" t="s">
        <v>2</v>
      </c>
      <c r="D66" s="8" t="str">
        <f t="shared" si="2"/>
        <v>AAA9220</v>
      </c>
      <c r="E66">
        <v>9220</v>
      </c>
      <c r="F66" t="str">
        <f>VLOOKUP(D66,'Fund List'!$A$2:$F$1324,6,FALSE)</f>
        <v>ADOA PAYROLL CLEARING FUND</v>
      </c>
      <c r="G66" s="3">
        <v>291</v>
      </c>
      <c r="I66" s="24"/>
    </row>
    <row r="67" spans="1:9" hidden="1" outlineLevel="3" x14ac:dyDescent="0.25">
      <c r="A67" t="s">
        <v>0</v>
      </c>
      <c r="B67" t="str">
        <f>VLOOKUP(A67,'AGENCY CODES'!$C$4:$F$139,3,FALSE)</f>
        <v>STATEWIDE SYSTEM PROCESSING</v>
      </c>
      <c r="C67" s="8" t="s">
        <v>3</v>
      </c>
      <c r="D67" s="8" t="str">
        <f t="shared" si="2"/>
        <v>AAA9220</v>
      </c>
      <c r="E67">
        <v>9220</v>
      </c>
      <c r="F67" t="str">
        <f>VLOOKUP(D67,'Fund List'!$A$2:$F$1324,6,FALSE)</f>
        <v>ADOA PAYROLL CLEARING FUND</v>
      </c>
      <c r="G67" s="3">
        <v>277</v>
      </c>
      <c r="I67" s="24"/>
    </row>
    <row r="68" spans="1:9" hidden="1" outlineLevel="3" x14ac:dyDescent="0.25">
      <c r="A68" t="s">
        <v>0</v>
      </c>
      <c r="B68" t="str">
        <f>VLOOKUP(A68,'AGENCY CODES'!$C$4:$F$139,3,FALSE)</f>
        <v>STATEWIDE SYSTEM PROCESSING</v>
      </c>
      <c r="C68" s="8" t="s">
        <v>6</v>
      </c>
      <c r="D68" s="8" t="str">
        <f t="shared" si="2"/>
        <v>AAA9220</v>
      </c>
      <c r="E68">
        <v>9220</v>
      </c>
      <c r="F68" t="str">
        <f>VLOOKUP(D68,'Fund List'!$A$2:$F$1324,6,FALSE)</f>
        <v>ADOA PAYROLL CLEARING FUND</v>
      </c>
      <c r="G68" s="3">
        <v>79</v>
      </c>
      <c r="I68" s="24"/>
    </row>
    <row r="69" spans="1:9" hidden="1" outlineLevel="3" x14ac:dyDescent="0.25">
      <c r="A69" t="s">
        <v>0</v>
      </c>
      <c r="B69" t="str">
        <f>VLOOKUP(A69,'AGENCY CODES'!$C$4:$F$139,3,FALSE)</f>
        <v>STATEWIDE SYSTEM PROCESSING</v>
      </c>
      <c r="C69" s="8" t="s">
        <v>7</v>
      </c>
      <c r="D69" s="8" t="str">
        <f t="shared" si="2"/>
        <v>AAA9220</v>
      </c>
      <c r="E69">
        <v>9220</v>
      </c>
      <c r="F69" t="str">
        <f>VLOOKUP(D69,'Fund List'!$A$2:$F$1324,6,FALSE)</f>
        <v>ADOA PAYROLL CLEARING FUND</v>
      </c>
      <c r="G69" s="3">
        <v>3235</v>
      </c>
      <c r="I69" s="24"/>
    </row>
    <row r="70" spans="1:9" hidden="1" outlineLevel="3" x14ac:dyDescent="0.25">
      <c r="A70" t="s">
        <v>0</v>
      </c>
      <c r="B70" t="str">
        <f>VLOOKUP(A70,'AGENCY CODES'!$C$4:$F$139,3,FALSE)</f>
        <v>STATEWIDE SYSTEM PROCESSING</v>
      </c>
      <c r="C70" s="8" t="s">
        <v>10</v>
      </c>
      <c r="D70" s="8" t="str">
        <f t="shared" si="2"/>
        <v>AAA9220</v>
      </c>
      <c r="E70">
        <v>9220</v>
      </c>
      <c r="F70" t="str">
        <f>VLOOKUP(D70,'Fund List'!$A$2:$F$1324,6,FALSE)</f>
        <v>ADOA PAYROLL CLEARING FUND</v>
      </c>
      <c r="G70" s="3">
        <v>366</v>
      </c>
      <c r="I70" s="24"/>
    </row>
    <row r="71" spans="1:9" hidden="1" outlineLevel="3" x14ac:dyDescent="0.25">
      <c r="A71" t="s">
        <v>0</v>
      </c>
      <c r="B71" t="str">
        <f>VLOOKUP(A71,'AGENCY CODES'!$C$4:$F$139,3,FALSE)</f>
        <v>STATEWIDE SYSTEM PROCESSING</v>
      </c>
      <c r="C71" s="8" t="s">
        <v>11</v>
      </c>
      <c r="D71" s="8" t="str">
        <f t="shared" si="2"/>
        <v>AAA9220</v>
      </c>
      <c r="E71">
        <v>9220</v>
      </c>
      <c r="F71" t="str">
        <f>VLOOKUP(D71,'Fund List'!$A$2:$F$1324,6,FALSE)</f>
        <v>ADOA PAYROLL CLEARING FUND</v>
      </c>
      <c r="G71" s="3">
        <v>864</v>
      </c>
      <c r="I71" s="24"/>
    </row>
    <row r="72" spans="1:9" hidden="1" outlineLevel="3" x14ac:dyDescent="0.25">
      <c r="A72" t="s">
        <v>0</v>
      </c>
      <c r="B72" t="str">
        <f>VLOOKUP(A72,'AGENCY CODES'!$C$4:$F$139,3,FALSE)</f>
        <v>STATEWIDE SYSTEM PROCESSING</v>
      </c>
      <c r="C72" s="8" t="s">
        <v>12</v>
      </c>
      <c r="D72" s="8" t="str">
        <f t="shared" si="2"/>
        <v>AAA9220</v>
      </c>
      <c r="E72">
        <v>9220</v>
      </c>
      <c r="F72" t="str">
        <f>VLOOKUP(D72,'Fund List'!$A$2:$F$1324,6,FALSE)</f>
        <v>ADOA PAYROLL CLEARING FUND</v>
      </c>
      <c r="G72" s="3">
        <v>1</v>
      </c>
      <c r="I72" s="24"/>
    </row>
    <row r="73" spans="1:9" hidden="1" outlineLevel="3" x14ac:dyDescent="0.25">
      <c r="A73" t="s">
        <v>0</v>
      </c>
      <c r="B73" t="str">
        <f>VLOOKUP(A73,'AGENCY CODES'!$C$4:$F$139,3,FALSE)</f>
        <v>STATEWIDE SYSTEM PROCESSING</v>
      </c>
      <c r="C73" s="8">
        <v>8</v>
      </c>
      <c r="D73" s="8" t="str">
        <f t="shared" si="2"/>
        <v>AAA9220</v>
      </c>
      <c r="E73">
        <v>9220</v>
      </c>
      <c r="F73" t="str">
        <f>VLOOKUP(D73,'Fund List'!$A$2:$F$1324,6,FALSE)</f>
        <v>ADOA PAYROLL CLEARING FUND</v>
      </c>
      <c r="G73" s="3">
        <v>1764616</v>
      </c>
      <c r="I73" s="24"/>
    </row>
    <row r="74" spans="1:9" outlineLevel="2" collapsed="1" x14ac:dyDescent="0.25">
      <c r="F74" s="1" t="s">
        <v>4014</v>
      </c>
      <c r="I74" s="24">
        <f t="shared" ref="I74" si="10">SUBTOTAL(9,I66:I73)</f>
        <v>0</v>
      </c>
    </row>
    <row r="75" spans="1:9" hidden="1" outlineLevel="3" x14ac:dyDescent="0.25">
      <c r="A75" t="s">
        <v>0</v>
      </c>
      <c r="B75" t="str">
        <f>VLOOKUP(A75,'AGENCY CODES'!$C$4:$F$139,3,FALSE)</f>
        <v>STATEWIDE SYSTEM PROCESSING</v>
      </c>
      <c r="C75" s="8" t="s">
        <v>2</v>
      </c>
      <c r="D75" s="8" t="str">
        <f t="shared" si="2"/>
        <v>AAA9221</v>
      </c>
      <c r="E75">
        <v>9221</v>
      </c>
      <c r="F75" t="str">
        <f>VLOOKUP(D75,'Fund List'!$A$2:$F$1324,6,FALSE)</f>
        <v>ASU PAYROLL CLEARING FUND</v>
      </c>
      <c r="G75" s="3">
        <v>54</v>
      </c>
      <c r="I75" s="24"/>
    </row>
    <row r="76" spans="1:9" hidden="1" outlineLevel="3" x14ac:dyDescent="0.25">
      <c r="A76" t="s">
        <v>0</v>
      </c>
      <c r="B76" t="str">
        <f>VLOOKUP(A76,'AGENCY CODES'!$C$4:$F$139,3,FALSE)</f>
        <v>STATEWIDE SYSTEM PROCESSING</v>
      </c>
      <c r="C76" s="8" t="s">
        <v>3</v>
      </c>
      <c r="D76" s="8" t="str">
        <f t="shared" si="2"/>
        <v>AAA9221</v>
      </c>
      <c r="E76">
        <v>9221</v>
      </c>
      <c r="F76" t="str">
        <f>VLOOKUP(D76,'Fund List'!$A$2:$F$1324,6,FALSE)</f>
        <v>ASU PAYROLL CLEARING FUND</v>
      </c>
      <c r="G76" s="3">
        <v>26</v>
      </c>
      <c r="I76" s="24"/>
    </row>
    <row r="77" spans="1:9" hidden="1" outlineLevel="3" x14ac:dyDescent="0.25">
      <c r="A77" t="s">
        <v>0</v>
      </c>
      <c r="B77" t="str">
        <f>VLOOKUP(A77,'AGENCY CODES'!$C$4:$F$139,3,FALSE)</f>
        <v>STATEWIDE SYSTEM PROCESSING</v>
      </c>
      <c r="C77" s="8" t="s">
        <v>7</v>
      </c>
      <c r="D77" s="8" t="str">
        <f t="shared" si="2"/>
        <v>AAA9221</v>
      </c>
      <c r="E77">
        <v>9221</v>
      </c>
      <c r="F77" t="str">
        <f>VLOOKUP(D77,'Fund List'!$A$2:$F$1324,6,FALSE)</f>
        <v>ASU PAYROLL CLEARING FUND</v>
      </c>
      <c r="G77" s="3">
        <v>535</v>
      </c>
      <c r="I77" s="24"/>
    </row>
    <row r="78" spans="1:9" hidden="1" outlineLevel="3" x14ac:dyDescent="0.25">
      <c r="A78" t="s">
        <v>0</v>
      </c>
      <c r="B78" t="str">
        <f>VLOOKUP(A78,'AGENCY CODES'!$C$4:$F$139,3,FALSE)</f>
        <v>STATEWIDE SYSTEM PROCESSING</v>
      </c>
      <c r="C78" s="8" t="s">
        <v>9</v>
      </c>
      <c r="D78" s="8" t="str">
        <f t="shared" si="2"/>
        <v>AAA9221</v>
      </c>
      <c r="E78">
        <v>9221</v>
      </c>
      <c r="F78" t="str">
        <f>VLOOKUP(D78,'Fund List'!$A$2:$F$1324,6,FALSE)</f>
        <v>ASU PAYROLL CLEARING FUND</v>
      </c>
      <c r="G78" s="3">
        <v>26</v>
      </c>
      <c r="I78" s="24"/>
    </row>
    <row r="79" spans="1:9" hidden="1" outlineLevel="3" x14ac:dyDescent="0.25">
      <c r="A79" t="s">
        <v>0</v>
      </c>
      <c r="B79" t="str">
        <f>VLOOKUP(A79,'AGENCY CODES'!$C$4:$F$139,3,FALSE)</f>
        <v>STATEWIDE SYSTEM PROCESSING</v>
      </c>
      <c r="C79" s="8" t="s">
        <v>10</v>
      </c>
      <c r="D79" s="8" t="str">
        <f t="shared" si="2"/>
        <v>AAA9221</v>
      </c>
      <c r="E79">
        <v>9221</v>
      </c>
      <c r="F79" t="str">
        <f>VLOOKUP(D79,'Fund List'!$A$2:$F$1324,6,FALSE)</f>
        <v>ASU PAYROLL CLEARING FUND</v>
      </c>
      <c r="G79" s="3">
        <v>346</v>
      </c>
      <c r="I79" s="24"/>
    </row>
    <row r="80" spans="1:9" outlineLevel="2" collapsed="1" x14ac:dyDescent="0.25">
      <c r="F80" s="1" t="s">
        <v>4015</v>
      </c>
      <c r="I80" s="24">
        <f t="shared" ref="I80" si="11">SUBTOTAL(9,I75:I79)</f>
        <v>0</v>
      </c>
    </row>
    <row r="81" spans="1:9" hidden="1" outlineLevel="3" x14ac:dyDescent="0.25">
      <c r="A81" t="s">
        <v>0</v>
      </c>
      <c r="B81" t="str">
        <f>VLOOKUP(A81,'AGENCY CODES'!$C$4:$F$139,3,FALSE)</f>
        <v>STATEWIDE SYSTEM PROCESSING</v>
      </c>
      <c r="C81" s="8" t="s">
        <v>1</v>
      </c>
      <c r="D81" s="8" t="str">
        <f t="shared" si="2"/>
        <v>AAA9230</v>
      </c>
      <c r="E81">
        <v>9230</v>
      </c>
      <c r="F81" t="str">
        <f>VLOOKUP(D81,'Fund List'!$A$2:$F$1324,6,FALSE)</f>
        <v>PAYROLL ADMINISTRATION FUND</v>
      </c>
      <c r="G81" s="3">
        <v>2</v>
      </c>
      <c r="I81" s="24"/>
    </row>
    <row r="82" spans="1:9" hidden="1" outlineLevel="3" x14ac:dyDescent="0.25">
      <c r="A82" t="s">
        <v>0</v>
      </c>
      <c r="B82" t="str">
        <f>VLOOKUP(A82,'AGENCY CODES'!$C$4:$F$139,3,FALSE)</f>
        <v>STATEWIDE SYSTEM PROCESSING</v>
      </c>
      <c r="C82" s="8" t="s">
        <v>3</v>
      </c>
      <c r="D82" s="8" t="str">
        <f t="shared" si="2"/>
        <v>AAA9230</v>
      </c>
      <c r="E82">
        <v>9230</v>
      </c>
      <c r="F82" t="str">
        <f>VLOOKUP(D82,'Fund List'!$A$2:$F$1324,6,FALSE)</f>
        <v>PAYROLL ADMINISTRATION FUND</v>
      </c>
      <c r="G82" s="3">
        <v>28</v>
      </c>
      <c r="I82" s="24"/>
    </row>
    <row r="83" spans="1:9" hidden="1" outlineLevel="3" x14ac:dyDescent="0.25">
      <c r="A83" t="s">
        <v>0</v>
      </c>
      <c r="B83" t="str">
        <f>VLOOKUP(A83,'AGENCY CODES'!$C$4:$F$139,3,FALSE)</f>
        <v>STATEWIDE SYSTEM PROCESSING</v>
      </c>
      <c r="C83" s="8" t="s">
        <v>5</v>
      </c>
      <c r="D83" s="8" t="str">
        <f t="shared" ref="D83:D146" si="12">CONCATENATE(A83,E83)</f>
        <v>AAA9230</v>
      </c>
      <c r="E83">
        <v>9230</v>
      </c>
      <c r="F83" t="str">
        <f>VLOOKUP(D83,'Fund List'!$A$2:$F$1324,6,FALSE)</f>
        <v>PAYROLL ADMINISTRATION FUND</v>
      </c>
      <c r="G83" s="3">
        <v>1</v>
      </c>
      <c r="I83" s="24"/>
    </row>
    <row r="84" spans="1:9" hidden="1" outlineLevel="3" x14ac:dyDescent="0.25">
      <c r="A84" t="s">
        <v>0</v>
      </c>
      <c r="B84" t="str">
        <f>VLOOKUP(A84,'AGENCY CODES'!$C$4:$F$139,3,FALSE)</f>
        <v>STATEWIDE SYSTEM PROCESSING</v>
      </c>
      <c r="C84" s="8" t="s">
        <v>6</v>
      </c>
      <c r="D84" s="8" t="str">
        <f t="shared" si="12"/>
        <v>AAA9230</v>
      </c>
      <c r="E84">
        <v>9230</v>
      </c>
      <c r="F84" t="str">
        <f>VLOOKUP(D84,'Fund List'!$A$2:$F$1324,6,FALSE)</f>
        <v>PAYROLL ADMINISTRATION FUND</v>
      </c>
      <c r="G84" s="3">
        <v>13</v>
      </c>
      <c r="I84" s="24"/>
    </row>
    <row r="85" spans="1:9" hidden="1" outlineLevel="3" x14ac:dyDescent="0.25">
      <c r="A85" t="s">
        <v>0</v>
      </c>
      <c r="B85" t="str">
        <f>VLOOKUP(A85,'AGENCY CODES'!$C$4:$F$139,3,FALSE)</f>
        <v>STATEWIDE SYSTEM PROCESSING</v>
      </c>
      <c r="C85" s="8" t="s">
        <v>8</v>
      </c>
      <c r="D85" s="8" t="str">
        <f t="shared" si="12"/>
        <v>AAA9230</v>
      </c>
      <c r="E85">
        <v>9230</v>
      </c>
      <c r="F85" t="str">
        <f>VLOOKUP(D85,'Fund List'!$A$2:$F$1324,6,FALSE)</f>
        <v>PAYROLL ADMINISTRATION FUND</v>
      </c>
      <c r="G85" s="3">
        <v>1</v>
      </c>
      <c r="I85" s="24"/>
    </row>
    <row r="86" spans="1:9" hidden="1" outlineLevel="3" x14ac:dyDescent="0.25">
      <c r="A86" t="s">
        <v>0</v>
      </c>
      <c r="B86" t="str">
        <f>VLOOKUP(A86,'AGENCY CODES'!$C$4:$F$139,3,FALSE)</f>
        <v>STATEWIDE SYSTEM PROCESSING</v>
      </c>
      <c r="C86" s="8" t="s">
        <v>12</v>
      </c>
      <c r="D86" s="8" t="str">
        <f t="shared" si="12"/>
        <v>AAA9230</v>
      </c>
      <c r="E86">
        <v>9230</v>
      </c>
      <c r="F86" t="str">
        <f>VLOOKUP(D86,'Fund List'!$A$2:$F$1324,6,FALSE)</f>
        <v>PAYROLL ADMINISTRATION FUND</v>
      </c>
      <c r="G86" s="3">
        <v>4</v>
      </c>
      <c r="I86" s="24"/>
    </row>
    <row r="87" spans="1:9" hidden="1" outlineLevel="3" x14ac:dyDescent="0.25">
      <c r="A87" t="s">
        <v>0</v>
      </c>
      <c r="B87" t="str">
        <f>VLOOKUP(A87,'AGENCY CODES'!$C$4:$F$139,3,FALSE)</f>
        <v>STATEWIDE SYSTEM PROCESSING</v>
      </c>
      <c r="C87" s="8">
        <v>8</v>
      </c>
      <c r="D87" s="8" t="str">
        <f t="shared" si="12"/>
        <v>AAA9230</v>
      </c>
      <c r="E87">
        <v>9230</v>
      </c>
      <c r="F87" t="str">
        <f>VLOOKUP(D87,'Fund List'!$A$2:$F$1324,6,FALSE)</f>
        <v>PAYROLL ADMINISTRATION FUND</v>
      </c>
      <c r="G87" s="3">
        <v>344</v>
      </c>
      <c r="I87" s="24"/>
    </row>
    <row r="88" spans="1:9" outlineLevel="2" collapsed="1" x14ac:dyDescent="0.25">
      <c r="F88" s="1" t="s">
        <v>4016</v>
      </c>
      <c r="I88" s="24">
        <f t="shared" ref="I88" si="13">SUBTOTAL(9,I81:I87)</f>
        <v>0</v>
      </c>
    </row>
    <row r="89" spans="1:9" hidden="1" outlineLevel="3" x14ac:dyDescent="0.25">
      <c r="A89" t="s">
        <v>0</v>
      </c>
      <c r="B89" t="str">
        <f>VLOOKUP(A89,'AGENCY CODES'!$C$4:$F$139,3,FALSE)</f>
        <v>STATEWIDE SYSTEM PROCESSING</v>
      </c>
      <c r="C89" s="8" t="s">
        <v>6</v>
      </c>
      <c r="D89" s="8" t="str">
        <f t="shared" si="12"/>
        <v>AAA9240</v>
      </c>
      <c r="E89">
        <v>9240</v>
      </c>
      <c r="F89" t="str">
        <f>VLOOKUP(D89,'Fund List'!$A$2:$F$1324,6,FALSE)</f>
        <v>ALTERNATIVE CONTRIBUTION RATE CLEARING</v>
      </c>
      <c r="G89" s="3">
        <v>3</v>
      </c>
      <c r="I89" s="24"/>
    </row>
    <row r="90" spans="1:9" hidden="1" outlineLevel="3" x14ac:dyDescent="0.25">
      <c r="A90" t="s">
        <v>0</v>
      </c>
      <c r="B90" t="str">
        <f>VLOOKUP(A90,'AGENCY CODES'!$C$4:$F$139,3,FALSE)</f>
        <v>STATEWIDE SYSTEM PROCESSING</v>
      </c>
      <c r="C90" s="8" t="s">
        <v>7</v>
      </c>
      <c r="D90" s="8" t="str">
        <f t="shared" si="12"/>
        <v>AAA9240</v>
      </c>
      <c r="E90">
        <v>9240</v>
      </c>
      <c r="F90" t="str">
        <f>VLOOKUP(D90,'Fund List'!$A$2:$F$1324,6,FALSE)</f>
        <v>ALTERNATIVE CONTRIBUTION RATE CLEARING</v>
      </c>
      <c r="G90" s="3">
        <v>178</v>
      </c>
      <c r="I90" s="24"/>
    </row>
    <row r="91" spans="1:9" hidden="1" outlineLevel="3" x14ac:dyDescent="0.25">
      <c r="A91" t="s">
        <v>0</v>
      </c>
      <c r="B91" t="str">
        <f>VLOOKUP(A91,'AGENCY CODES'!$C$4:$F$139,3,FALSE)</f>
        <v>STATEWIDE SYSTEM PROCESSING</v>
      </c>
      <c r="C91" s="8" t="s">
        <v>10</v>
      </c>
      <c r="D91" s="8" t="str">
        <f t="shared" si="12"/>
        <v>AAA9240</v>
      </c>
      <c r="E91">
        <v>9240</v>
      </c>
      <c r="F91" t="str">
        <f>VLOOKUP(D91,'Fund List'!$A$2:$F$1324,6,FALSE)</f>
        <v>ALTERNATIVE CONTRIBUTION RATE CLEARING</v>
      </c>
      <c r="G91" s="3">
        <v>28</v>
      </c>
      <c r="I91" s="24"/>
    </row>
    <row r="92" spans="1:9" hidden="1" outlineLevel="3" x14ac:dyDescent="0.25">
      <c r="A92" t="s">
        <v>0</v>
      </c>
      <c r="B92" t="str">
        <f>VLOOKUP(A92,'AGENCY CODES'!$C$4:$F$139,3,FALSE)</f>
        <v>STATEWIDE SYSTEM PROCESSING</v>
      </c>
      <c r="C92" s="8" t="s">
        <v>11</v>
      </c>
      <c r="D92" s="8" t="str">
        <f t="shared" si="12"/>
        <v>AAA9240</v>
      </c>
      <c r="E92">
        <v>9240</v>
      </c>
      <c r="F92" t="str">
        <f>VLOOKUP(D92,'Fund List'!$A$2:$F$1324,6,FALSE)</f>
        <v>ALTERNATIVE CONTRIBUTION RATE CLEARING</v>
      </c>
      <c r="G92" s="3">
        <v>31</v>
      </c>
      <c r="I92" s="24"/>
    </row>
    <row r="93" spans="1:9" hidden="1" outlineLevel="3" x14ac:dyDescent="0.25">
      <c r="A93" t="s">
        <v>0</v>
      </c>
      <c r="B93" t="str">
        <f>VLOOKUP(A93,'AGENCY CODES'!$C$4:$F$139,3,FALSE)</f>
        <v>STATEWIDE SYSTEM PROCESSING</v>
      </c>
      <c r="C93" s="8" t="s">
        <v>12</v>
      </c>
      <c r="D93" s="8" t="str">
        <f t="shared" si="12"/>
        <v>AAA9240</v>
      </c>
      <c r="E93">
        <v>9240</v>
      </c>
      <c r="F93" t="str">
        <f>VLOOKUP(D93,'Fund List'!$A$2:$F$1324,6,FALSE)</f>
        <v>ALTERNATIVE CONTRIBUTION RATE CLEARING</v>
      </c>
      <c r="G93" s="3">
        <v>1</v>
      </c>
      <c r="I93" s="24"/>
    </row>
    <row r="94" spans="1:9" hidden="1" outlineLevel="3" x14ac:dyDescent="0.25">
      <c r="A94" t="s">
        <v>0</v>
      </c>
      <c r="B94" t="str">
        <f>VLOOKUP(A94,'AGENCY CODES'!$C$4:$F$139,3,FALSE)</f>
        <v>STATEWIDE SYSTEM PROCESSING</v>
      </c>
      <c r="C94" s="8">
        <v>2</v>
      </c>
      <c r="D94" s="8" t="str">
        <f t="shared" si="12"/>
        <v>AAA9240</v>
      </c>
      <c r="E94">
        <v>9240</v>
      </c>
      <c r="F94" t="str">
        <f>VLOOKUP(D94,'Fund List'!$A$2:$F$1324,6,FALSE)</f>
        <v>ALTERNATIVE CONTRIBUTION RATE CLEARING</v>
      </c>
      <c r="G94" s="3">
        <v>31</v>
      </c>
      <c r="I94" s="24"/>
    </row>
    <row r="95" spans="1:9" outlineLevel="2" collapsed="1" x14ac:dyDescent="0.25">
      <c r="F95" s="1" t="s">
        <v>4017</v>
      </c>
      <c r="I95" s="24">
        <f t="shared" ref="I95" si="14">SUBTOTAL(9,I89:I94)</f>
        <v>0</v>
      </c>
    </row>
    <row r="96" spans="1:9" hidden="1" outlineLevel="3" x14ac:dyDescent="0.25">
      <c r="A96" t="s">
        <v>0</v>
      </c>
      <c r="B96" t="str">
        <f>VLOOKUP(A96,'AGENCY CODES'!$C$4:$F$139,3,FALSE)</f>
        <v>STATEWIDE SYSTEM PROCESSING</v>
      </c>
      <c r="C96" s="8" t="s">
        <v>2</v>
      </c>
      <c r="D96" s="8" t="str">
        <f t="shared" si="12"/>
        <v>AAA9500</v>
      </c>
      <c r="E96">
        <v>9500</v>
      </c>
      <c r="F96" t="str">
        <f>VLOOKUP(D96,'Fund List'!$A$2:$F$1324,6,FALSE)</f>
        <v>ACH RETURN &amp; REVERSAL &amp; REFUSED REVERSAL</v>
      </c>
      <c r="G96" s="3">
        <v>1</v>
      </c>
      <c r="I96" s="24"/>
    </row>
    <row r="97" spans="1:9" hidden="1" outlineLevel="3" x14ac:dyDescent="0.25">
      <c r="A97" t="s">
        <v>0</v>
      </c>
      <c r="B97" t="str">
        <f>VLOOKUP(A97,'AGENCY CODES'!$C$4:$F$139,3,FALSE)</f>
        <v>STATEWIDE SYSTEM PROCESSING</v>
      </c>
      <c r="C97" s="8" t="s">
        <v>3</v>
      </c>
      <c r="D97" s="8" t="str">
        <f t="shared" si="12"/>
        <v>AAA9500</v>
      </c>
      <c r="E97">
        <v>9500</v>
      </c>
      <c r="F97" t="str">
        <f>VLOOKUP(D97,'Fund List'!$A$2:$F$1324,6,FALSE)</f>
        <v>ACH RETURN &amp; REVERSAL &amp; REFUSED REVERSAL</v>
      </c>
      <c r="G97" s="3">
        <v>18</v>
      </c>
      <c r="I97" s="24"/>
    </row>
    <row r="98" spans="1:9" hidden="1" outlineLevel="3" x14ac:dyDescent="0.25">
      <c r="A98" t="s">
        <v>0</v>
      </c>
      <c r="B98" t="str">
        <f>VLOOKUP(A98,'AGENCY CODES'!$C$4:$F$139,3,FALSE)</f>
        <v>STATEWIDE SYSTEM PROCESSING</v>
      </c>
      <c r="C98" s="8" t="s">
        <v>8</v>
      </c>
      <c r="D98" s="8" t="str">
        <f t="shared" si="12"/>
        <v>AAA9500</v>
      </c>
      <c r="E98">
        <v>9500</v>
      </c>
      <c r="F98" t="str">
        <f>VLOOKUP(D98,'Fund List'!$A$2:$F$1324,6,FALSE)</f>
        <v>ACH RETURN &amp; REVERSAL &amp; REFUSED REVERSAL</v>
      </c>
      <c r="G98" s="3">
        <v>22</v>
      </c>
      <c r="I98" s="24"/>
    </row>
    <row r="99" spans="1:9" hidden="1" outlineLevel="3" x14ac:dyDescent="0.25">
      <c r="A99" t="s">
        <v>0</v>
      </c>
      <c r="B99" t="str">
        <f>VLOOKUP(A99,'AGENCY CODES'!$C$4:$F$139,3,FALSE)</f>
        <v>STATEWIDE SYSTEM PROCESSING</v>
      </c>
      <c r="C99" s="8" t="s">
        <v>11</v>
      </c>
      <c r="D99" s="8" t="str">
        <f t="shared" si="12"/>
        <v>AAA9500</v>
      </c>
      <c r="E99">
        <v>9500</v>
      </c>
      <c r="F99" t="str">
        <f>VLOOKUP(D99,'Fund List'!$A$2:$F$1324,6,FALSE)</f>
        <v>ACH RETURN &amp; REVERSAL &amp; REFUSED REVERSAL</v>
      </c>
      <c r="G99" s="3">
        <v>1</v>
      </c>
      <c r="I99" s="24"/>
    </row>
    <row r="100" spans="1:9" hidden="1" outlineLevel="3" x14ac:dyDescent="0.25">
      <c r="A100" t="s">
        <v>0</v>
      </c>
      <c r="B100" t="str">
        <f>VLOOKUP(A100,'AGENCY CODES'!$C$4:$F$139,3,FALSE)</f>
        <v>STATEWIDE SYSTEM PROCESSING</v>
      </c>
      <c r="C100" s="8">
        <v>2</v>
      </c>
      <c r="D100" s="8" t="str">
        <f t="shared" si="12"/>
        <v>AAA9500</v>
      </c>
      <c r="E100">
        <v>9500</v>
      </c>
      <c r="F100" t="str">
        <f>VLOOKUP(D100,'Fund List'!$A$2:$F$1324,6,FALSE)</f>
        <v>ACH RETURN &amp; REVERSAL &amp; REFUSED REVERSAL</v>
      </c>
      <c r="G100" s="3">
        <v>1</v>
      </c>
      <c r="I100" s="24"/>
    </row>
    <row r="101" spans="1:9" outlineLevel="2" collapsed="1" x14ac:dyDescent="0.25">
      <c r="F101" s="1" t="s">
        <v>4018</v>
      </c>
      <c r="I101" s="24">
        <f t="shared" ref="I101" si="15">SUBTOTAL(9,I96:I100)</f>
        <v>0</v>
      </c>
    </row>
    <row r="102" spans="1:9" hidden="1" outlineLevel="3" x14ac:dyDescent="0.25">
      <c r="A102" t="s">
        <v>0</v>
      </c>
      <c r="B102" t="str">
        <f>VLOOKUP(A102,'AGENCY CODES'!$C$4:$F$139,3,FALSE)</f>
        <v>STATEWIDE SYSTEM PROCESSING</v>
      </c>
      <c r="C102" s="8" t="s">
        <v>3</v>
      </c>
      <c r="D102" s="8" t="str">
        <f t="shared" si="12"/>
        <v>AAA9501</v>
      </c>
      <c r="E102">
        <v>9501</v>
      </c>
      <c r="F102" t="e">
        <f>VLOOKUP(D102,'Fund List'!$A$2:$F$1324,6,FALSE)</f>
        <v>#N/A</v>
      </c>
      <c r="G102" s="3">
        <v>14</v>
      </c>
      <c r="I102" s="24"/>
    </row>
    <row r="103" spans="1:9" hidden="1" outlineLevel="3" x14ac:dyDescent="0.25">
      <c r="A103" t="s">
        <v>0</v>
      </c>
      <c r="B103" t="str">
        <f>VLOOKUP(A103,'AGENCY CODES'!$C$4:$F$139,3,FALSE)</f>
        <v>STATEWIDE SYSTEM PROCESSING</v>
      </c>
      <c r="C103" s="8" t="s">
        <v>8</v>
      </c>
      <c r="D103" s="8" t="str">
        <f t="shared" si="12"/>
        <v>AAA9501</v>
      </c>
      <c r="E103">
        <v>9501</v>
      </c>
      <c r="F103" t="e">
        <f>VLOOKUP(D103,'Fund List'!$A$2:$F$1324,6,FALSE)</f>
        <v>#N/A</v>
      </c>
      <c r="G103" s="3">
        <v>18</v>
      </c>
      <c r="I103" s="24"/>
    </row>
    <row r="104" spans="1:9" hidden="1" outlineLevel="3" x14ac:dyDescent="0.25">
      <c r="A104" t="s">
        <v>0</v>
      </c>
      <c r="B104" t="str">
        <f>VLOOKUP(A104,'AGENCY CODES'!$C$4:$F$139,3,FALSE)</f>
        <v>STATEWIDE SYSTEM PROCESSING</v>
      </c>
      <c r="C104" s="8" t="s">
        <v>3</v>
      </c>
      <c r="D104" s="8" t="str">
        <f t="shared" si="12"/>
        <v>AAA9502</v>
      </c>
      <c r="E104">
        <v>9502</v>
      </c>
      <c r="F104" t="e">
        <f>VLOOKUP(D104,'Fund List'!$A$2:$F$1324,6,FALSE)</f>
        <v>#N/A</v>
      </c>
      <c r="G104" s="3">
        <v>9</v>
      </c>
      <c r="I104" s="24"/>
    </row>
    <row r="105" spans="1:9" hidden="1" outlineLevel="3" x14ac:dyDescent="0.25">
      <c r="A105" t="s">
        <v>0</v>
      </c>
      <c r="B105" t="str">
        <f>VLOOKUP(A105,'AGENCY CODES'!$C$4:$F$139,3,FALSE)</f>
        <v>STATEWIDE SYSTEM PROCESSING</v>
      </c>
      <c r="C105" s="8" t="s">
        <v>6</v>
      </c>
      <c r="D105" s="8" t="str">
        <f t="shared" si="12"/>
        <v>AAA9502</v>
      </c>
      <c r="E105">
        <v>9502</v>
      </c>
      <c r="F105" t="e">
        <f>VLOOKUP(D105,'Fund List'!$A$2:$F$1324,6,FALSE)</f>
        <v>#N/A</v>
      </c>
      <c r="G105" s="3">
        <v>1</v>
      </c>
      <c r="I105" s="24"/>
    </row>
    <row r="106" spans="1:9" hidden="1" outlineLevel="3" x14ac:dyDescent="0.25">
      <c r="A106" t="s">
        <v>0</v>
      </c>
      <c r="B106" t="str">
        <f>VLOOKUP(A106,'AGENCY CODES'!$C$4:$F$139,3,FALSE)</f>
        <v>STATEWIDE SYSTEM PROCESSING</v>
      </c>
      <c r="C106" s="8" t="s">
        <v>8</v>
      </c>
      <c r="D106" s="8" t="str">
        <f t="shared" si="12"/>
        <v>AAA9502</v>
      </c>
      <c r="E106">
        <v>9502</v>
      </c>
      <c r="F106" t="e">
        <f>VLOOKUP(D106,'Fund List'!$A$2:$F$1324,6,FALSE)</f>
        <v>#N/A</v>
      </c>
      <c r="G106" s="3">
        <v>20</v>
      </c>
      <c r="I106" s="24"/>
    </row>
    <row r="107" spans="1:9" hidden="1" outlineLevel="3" x14ac:dyDescent="0.25">
      <c r="A107" t="s">
        <v>0</v>
      </c>
      <c r="B107" t="str">
        <f>VLOOKUP(A107,'AGENCY CODES'!$C$4:$F$139,3,FALSE)</f>
        <v>STATEWIDE SYSTEM PROCESSING</v>
      </c>
      <c r="C107" s="8" t="s">
        <v>3</v>
      </c>
      <c r="D107" s="8" t="str">
        <f t="shared" si="12"/>
        <v>AAA9503</v>
      </c>
      <c r="E107">
        <v>9503</v>
      </c>
      <c r="F107" t="e">
        <f>VLOOKUP(D107,'Fund List'!$A$2:$F$1324,6,FALSE)</f>
        <v>#N/A</v>
      </c>
      <c r="G107" s="3">
        <v>1</v>
      </c>
      <c r="I107" s="24"/>
    </row>
    <row r="108" spans="1:9" hidden="1" outlineLevel="3" x14ac:dyDescent="0.25">
      <c r="A108" t="s">
        <v>0</v>
      </c>
      <c r="B108" t="str">
        <f>VLOOKUP(A108,'AGENCY CODES'!$C$4:$F$139,3,FALSE)</f>
        <v>STATEWIDE SYSTEM PROCESSING</v>
      </c>
      <c r="C108" s="8" t="s">
        <v>6</v>
      </c>
      <c r="D108" s="8" t="str">
        <f t="shared" si="12"/>
        <v>AAA9503</v>
      </c>
      <c r="E108">
        <v>9503</v>
      </c>
      <c r="F108" t="e">
        <f>VLOOKUP(D108,'Fund List'!$A$2:$F$1324,6,FALSE)</f>
        <v>#N/A</v>
      </c>
      <c r="G108" s="3">
        <v>1</v>
      </c>
      <c r="H108" s="19">
        <f>SUM(G30:G109)</f>
        <v>1772920</v>
      </c>
      <c r="I108" s="24"/>
    </row>
    <row r="109" spans="1:9" hidden="1" outlineLevel="3" x14ac:dyDescent="0.25">
      <c r="A109" t="s">
        <v>0</v>
      </c>
      <c r="B109" t="str">
        <f>VLOOKUP(A109,'AGENCY CODES'!$C$4:$F$139,3,FALSE)</f>
        <v>STATEWIDE SYSTEM PROCESSING</v>
      </c>
      <c r="C109" s="8" t="s">
        <v>7</v>
      </c>
      <c r="D109" s="8" t="str">
        <f t="shared" si="12"/>
        <v>AAA9503</v>
      </c>
      <c r="E109">
        <v>9503</v>
      </c>
      <c r="F109" t="e">
        <f>VLOOKUP(D109,'Fund List'!$A$2:$F$1324,6,FALSE)</f>
        <v>#N/A</v>
      </c>
      <c r="G109" s="3">
        <v>3</v>
      </c>
      <c r="H109" s="19">
        <f>SUM(G18:G109)</f>
        <v>1774100</v>
      </c>
      <c r="I109" s="24"/>
    </row>
    <row r="110" spans="1:9" outlineLevel="2" collapsed="1" x14ac:dyDescent="0.25">
      <c r="F110" s="1" t="s">
        <v>3908</v>
      </c>
      <c r="H110" s="19"/>
      <c r="I110" s="24">
        <f t="shared" ref="I110" si="16">SUBTOTAL(9,I102:I109)</f>
        <v>0</v>
      </c>
    </row>
    <row r="111" spans="1:9" outlineLevel="1" x14ac:dyDescent="0.25">
      <c r="B111" s="27" t="s">
        <v>4868</v>
      </c>
      <c r="H111" s="19"/>
      <c r="I111" s="24">
        <f t="shared" ref="I111" si="17">SUBTOTAL(9,I18:I109)</f>
        <v>0</v>
      </c>
    </row>
    <row r="112" spans="1:9" hidden="1" outlineLevel="3" x14ac:dyDescent="0.25">
      <c r="A112" t="s">
        <v>13</v>
      </c>
      <c r="B112" t="str">
        <f>VLOOKUP(A112,'AGENCY CODES'!$C$4:$F$139,3,FALSE)</f>
        <v>ACCOUNTANCY BOARD</v>
      </c>
      <c r="C112" s="8" t="s">
        <v>3</v>
      </c>
      <c r="D112" s="8" t="str">
        <f t="shared" si="12"/>
        <v>ABA1000</v>
      </c>
      <c r="E112">
        <v>1000</v>
      </c>
      <c r="F112" t="str">
        <f>VLOOKUP(D112,'Fund List'!$A$2:$F$1324,6,FALSE)</f>
        <v>GENERAL FUND</v>
      </c>
      <c r="G112" s="3">
        <v>827</v>
      </c>
      <c r="I112" s="24">
        <f t="shared" ref="I112:I119" si="18">$G112/$G$10*I$5</f>
        <v>893.05004148779585</v>
      </c>
    </row>
    <row r="113" spans="1:9" hidden="1" outlineLevel="3" x14ac:dyDescent="0.25">
      <c r="A113" t="s">
        <v>13</v>
      </c>
      <c r="B113" t="str">
        <f>VLOOKUP(A113,'AGENCY CODES'!$C$4:$F$139,3,FALSE)</f>
        <v>ACCOUNTANCY BOARD</v>
      </c>
      <c r="C113" s="8" t="s">
        <v>6</v>
      </c>
      <c r="D113" s="8" t="str">
        <f t="shared" si="12"/>
        <v>ABA1000</v>
      </c>
      <c r="E113">
        <v>1000</v>
      </c>
      <c r="F113" t="str">
        <f>VLOOKUP(D113,'Fund List'!$A$2:$F$1324,6,FALSE)</f>
        <v>GENERAL FUND</v>
      </c>
      <c r="G113" s="3">
        <v>470</v>
      </c>
      <c r="I113" s="24">
        <f t="shared" si="18"/>
        <v>507.537508463439</v>
      </c>
    </row>
    <row r="114" spans="1:9" hidden="1" outlineLevel="3" x14ac:dyDescent="0.25">
      <c r="A114" t="s">
        <v>13</v>
      </c>
      <c r="B114" t="str">
        <f>VLOOKUP(A114,'AGENCY CODES'!$C$4:$F$139,3,FALSE)</f>
        <v>ACCOUNTANCY BOARD</v>
      </c>
      <c r="C114" s="8" t="s">
        <v>7</v>
      </c>
      <c r="D114" s="8" t="str">
        <f t="shared" si="12"/>
        <v>ABA1000</v>
      </c>
      <c r="E114">
        <v>1000</v>
      </c>
      <c r="F114" t="str">
        <f>VLOOKUP(D114,'Fund List'!$A$2:$F$1324,6,FALSE)</f>
        <v>GENERAL FUND</v>
      </c>
      <c r="G114" s="3">
        <v>1</v>
      </c>
      <c r="I114" s="24">
        <f t="shared" si="18"/>
        <v>1.0798670392839127</v>
      </c>
    </row>
    <row r="115" spans="1:9" hidden="1" outlineLevel="3" x14ac:dyDescent="0.25">
      <c r="A115" t="s">
        <v>13</v>
      </c>
      <c r="B115" t="str">
        <f>VLOOKUP(A115,'AGENCY CODES'!$C$4:$F$139,3,FALSE)</f>
        <v>ACCOUNTANCY BOARD</v>
      </c>
      <c r="C115" s="8" t="s">
        <v>8</v>
      </c>
      <c r="D115" s="8" t="str">
        <f t="shared" si="12"/>
        <v>ABA1000</v>
      </c>
      <c r="E115">
        <v>1000</v>
      </c>
      <c r="F115" t="str">
        <f>VLOOKUP(D115,'Fund List'!$A$2:$F$1324,6,FALSE)</f>
        <v>GENERAL FUND</v>
      </c>
      <c r="G115" s="3">
        <v>38</v>
      </c>
      <c r="I115" s="24">
        <f t="shared" si="18"/>
        <v>41.034947492788682</v>
      </c>
    </row>
    <row r="116" spans="1:9" hidden="1" outlineLevel="3" x14ac:dyDescent="0.25">
      <c r="A116" t="s">
        <v>13</v>
      </c>
      <c r="B116" t="str">
        <f>VLOOKUP(A116,'AGENCY CODES'!$C$4:$F$139,3,FALSE)</f>
        <v>ACCOUNTANCY BOARD</v>
      </c>
      <c r="C116" s="8" t="s">
        <v>10</v>
      </c>
      <c r="D116" s="8" t="str">
        <f t="shared" si="12"/>
        <v>ABA1000</v>
      </c>
      <c r="E116">
        <v>1000</v>
      </c>
      <c r="F116" t="str">
        <f>VLOOKUP(D116,'Fund List'!$A$2:$F$1324,6,FALSE)</f>
        <v>GENERAL FUND</v>
      </c>
      <c r="G116" s="3">
        <v>6</v>
      </c>
      <c r="I116" s="24">
        <f t="shared" si="18"/>
        <v>6.4792022357034762</v>
      </c>
    </row>
    <row r="117" spans="1:9" hidden="1" outlineLevel="3" x14ac:dyDescent="0.25">
      <c r="A117" t="s">
        <v>13</v>
      </c>
      <c r="B117" t="str">
        <f>VLOOKUP(A117,'AGENCY CODES'!$C$4:$F$139,3,FALSE)</f>
        <v>ACCOUNTANCY BOARD</v>
      </c>
      <c r="C117" s="8" t="s">
        <v>11</v>
      </c>
      <c r="D117" s="8" t="str">
        <f t="shared" si="12"/>
        <v>ABA1000</v>
      </c>
      <c r="E117">
        <v>1000</v>
      </c>
      <c r="F117" t="str">
        <f>VLOOKUP(D117,'Fund List'!$A$2:$F$1324,6,FALSE)</f>
        <v>GENERAL FUND</v>
      </c>
      <c r="G117" s="3">
        <v>7</v>
      </c>
      <c r="I117" s="24">
        <f t="shared" si="18"/>
        <v>7.5590692749873885</v>
      </c>
    </row>
    <row r="118" spans="1:9" hidden="1" outlineLevel="3" x14ac:dyDescent="0.25">
      <c r="A118" t="s">
        <v>13</v>
      </c>
      <c r="B118" t="str">
        <f>VLOOKUP(A118,'AGENCY CODES'!$C$4:$F$139,3,FALSE)</f>
        <v>ACCOUNTANCY BOARD</v>
      </c>
      <c r="C118" s="8" t="s">
        <v>12</v>
      </c>
      <c r="D118" s="8" t="str">
        <f t="shared" si="12"/>
        <v>ABA1000</v>
      </c>
      <c r="E118">
        <v>1000</v>
      </c>
      <c r="F118" t="str">
        <f>VLOOKUP(D118,'Fund List'!$A$2:$F$1324,6,FALSE)</f>
        <v>GENERAL FUND</v>
      </c>
      <c r="G118" s="3">
        <v>1</v>
      </c>
      <c r="I118" s="24">
        <f t="shared" si="18"/>
        <v>1.0798670392839127</v>
      </c>
    </row>
    <row r="119" spans="1:9" hidden="1" outlineLevel="3" x14ac:dyDescent="0.25">
      <c r="A119" t="s">
        <v>13</v>
      </c>
      <c r="B119" t="str">
        <f>VLOOKUP(A119,'AGENCY CODES'!$C$4:$F$139,3,FALSE)</f>
        <v>ACCOUNTANCY BOARD</v>
      </c>
      <c r="C119" s="8">
        <v>2</v>
      </c>
      <c r="D119" s="8" t="str">
        <f t="shared" si="12"/>
        <v>ABA1000</v>
      </c>
      <c r="E119">
        <v>1000</v>
      </c>
      <c r="F119" t="str">
        <f>VLOOKUP(D119,'Fund List'!$A$2:$F$1324,6,FALSE)</f>
        <v>GENERAL FUND</v>
      </c>
      <c r="G119" s="3">
        <v>7</v>
      </c>
      <c r="I119" s="24">
        <f t="shared" si="18"/>
        <v>7.5590692749873885</v>
      </c>
    </row>
    <row r="120" spans="1:9" outlineLevel="2" collapsed="1" x14ac:dyDescent="0.25">
      <c r="F120" s="1" t="s">
        <v>4007</v>
      </c>
      <c r="I120" s="24">
        <f t="shared" ref="I120" si="19">SUBTOTAL(9,I112:I119)</f>
        <v>1465.3795723082699</v>
      </c>
    </row>
    <row r="121" spans="1:9" hidden="1" outlineLevel="3" x14ac:dyDescent="0.25">
      <c r="A121" t="s">
        <v>13</v>
      </c>
      <c r="B121" t="str">
        <f>VLOOKUP(A121,'AGENCY CODES'!$C$4:$F$139,3,FALSE)</f>
        <v>ACCOUNTANCY BOARD</v>
      </c>
      <c r="C121" s="8" t="s">
        <v>15</v>
      </c>
      <c r="D121" s="8" t="str">
        <f t="shared" si="12"/>
        <v>ABA1300</v>
      </c>
      <c r="E121">
        <v>1300</v>
      </c>
      <c r="F121" t="str">
        <f>VLOOKUP(D121,'Fund List'!$A$2:$F$1324,6,FALSE)</f>
        <v>GENERAL FIXED ASSETS</v>
      </c>
      <c r="G121" s="3">
        <v>1</v>
      </c>
      <c r="I121" s="24">
        <f>$G121/$G$10*I$5</f>
        <v>1.0798670392839127</v>
      </c>
    </row>
    <row r="122" spans="1:9" hidden="1" outlineLevel="3" x14ac:dyDescent="0.25">
      <c r="A122" t="s">
        <v>13</v>
      </c>
      <c r="B122" t="str">
        <f>VLOOKUP(A122,'AGENCY CODES'!$C$4:$F$139,3,FALSE)</f>
        <v>ACCOUNTANCY BOARD</v>
      </c>
      <c r="C122" s="8" t="s">
        <v>12</v>
      </c>
      <c r="D122" s="8" t="str">
        <f t="shared" si="12"/>
        <v>ABA1300</v>
      </c>
      <c r="E122">
        <v>1300</v>
      </c>
      <c r="F122" t="str">
        <f>VLOOKUP(D122,'Fund List'!$A$2:$F$1324,6,FALSE)</f>
        <v>GENERAL FIXED ASSETS</v>
      </c>
      <c r="G122" s="3">
        <v>2</v>
      </c>
      <c r="I122" s="24">
        <f>$G122/$G$10*I$5</f>
        <v>2.1597340785678254</v>
      </c>
    </row>
    <row r="123" spans="1:9" outlineLevel="2" collapsed="1" x14ac:dyDescent="0.25">
      <c r="F123" s="1" t="s">
        <v>4019</v>
      </c>
      <c r="I123" s="24">
        <f t="shared" ref="I123" si="20">SUBTOTAL(9,I121:I122)</f>
        <v>3.2396011178517381</v>
      </c>
    </row>
    <row r="124" spans="1:9" hidden="1" outlineLevel="3" x14ac:dyDescent="0.25">
      <c r="A124" t="s">
        <v>13</v>
      </c>
      <c r="B124" t="str">
        <f>VLOOKUP(A124,'AGENCY CODES'!$C$4:$F$139,3,FALSE)</f>
        <v>ACCOUNTANCY BOARD</v>
      </c>
      <c r="C124" s="8" t="s">
        <v>1</v>
      </c>
      <c r="D124" s="8" t="str">
        <f t="shared" si="12"/>
        <v>ABA2001</v>
      </c>
      <c r="E124">
        <v>2001</v>
      </c>
      <c r="F124" t="str">
        <f>VLOOKUP(D124,'Fund List'!$A$2:$F$1324,6,FALSE)</f>
        <v>BOARD OF ACCOUNTANCY FUND</v>
      </c>
      <c r="G124" s="3">
        <v>25</v>
      </c>
      <c r="I124" s="24">
        <f t="shared" ref="I124:I137" si="21">$G124/$G$10*I$5</f>
        <v>26.99667598209782</v>
      </c>
    </row>
    <row r="125" spans="1:9" hidden="1" outlineLevel="3" x14ac:dyDescent="0.25">
      <c r="A125" t="s">
        <v>13</v>
      </c>
      <c r="B125" t="str">
        <f>VLOOKUP(A125,'AGENCY CODES'!$C$4:$F$139,3,FALSE)</f>
        <v>ACCOUNTANCY BOARD</v>
      </c>
      <c r="C125" s="8" t="s">
        <v>2</v>
      </c>
      <c r="D125" s="8" t="str">
        <f t="shared" si="12"/>
        <v>ABA2001</v>
      </c>
      <c r="E125">
        <v>2001</v>
      </c>
      <c r="F125" t="str">
        <f>VLOOKUP(D125,'Fund List'!$A$2:$F$1324,6,FALSE)</f>
        <v>BOARD OF ACCOUNTANCY FUND</v>
      </c>
      <c r="G125" s="3">
        <v>2</v>
      </c>
      <c r="I125" s="24">
        <f t="shared" si="21"/>
        <v>2.1597340785678254</v>
      </c>
    </row>
    <row r="126" spans="1:9" hidden="1" outlineLevel="3" x14ac:dyDescent="0.25">
      <c r="A126" t="s">
        <v>13</v>
      </c>
      <c r="B126" t="str">
        <f>VLOOKUP(A126,'AGENCY CODES'!$C$4:$F$139,3,FALSE)</f>
        <v>ACCOUNTANCY BOARD</v>
      </c>
      <c r="C126" s="8" t="s">
        <v>3</v>
      </c>
      <c r="D126" s="8" t="str">
        <f t="shared" si="12"/>
        <v>ABA2001</v>
      </c>
      <c r="E126">
        <v>2001</v>
      </c>
      <c r="F126" t="str">
        <f>VLOOKUP(D126,'Fund List'!$A$2:$F$1324,6,FALSE)</f>
        <v>BOARD OF ACCOUNTANCY FUND</v>
      </c>
      <c r="G126" s="3">
        <v>818</v>
      </c>
      <c r="I126" s="24">
        <f t="shared" si="21"/>
        <v>883.33123813424061</v>
      </c>
    </row>
    <row r="127" spans="1:9" hidden="1" outlineLevel="3" x14ac:dyDescent="0.25">
      <c r="A127" t="s">
        <v>13</v>
      </c>
      <c r="B127" t="str">
        <f>VLOOKUP(A127,'AGENCY CODES'!$C$4:$F$139,3,FALSE)</f>
        <v>ACCOUNTANCY BOARD</v>
      </c>
      <c r="C127" s="8" t="s">
        <v>4</v>
      </c>
      <c r="D127" s="8" t="str">
        <f t="shared" si="12"/>
        <v>ABA2001</v>
      </c>
      <c r="E127">
        <v>2001</v>
      </c>
      <c r="F127" t="str">
        <f>VLOOKUP(D127,'Fund List'!$A$2:$F$1324,6,FALSE)</f>
        <v>BOARD OF ACCOUNTANCY FUND</v>
      </c>
      <c r="G127" s="3">
        <v>92</v>
      </c>
      <c r="I127" s="24">
        <f t="shared" si="21"/>
        <v>99.347767614119974</v>
      </c>
    </row>
    <row r="128" spans="1:9" hidden="1" outlineLevel="3" x14ac:dyDescent="0.25">
      <c r="A128" t="s">
        <v>13</v>
      </c>
      <c r="B128" t="str">
        <f>VLOOKUP(A128,'AGENCY CODES'!$C$4:$F$139,3,FALSE)</f>
        <v>ACCOUNTANCY BOARD</v>
      </c>
      <c r="C128" s="8" t="s">
        <v>5</v>
      </c>
      <c r="D128" s="8" t="str">
        <f t="shared" si="12"/>
        <v>ABA2001</v>
      </c>
      <c r="E128">
        <v>2001</v>
      </c>
      <c r="F128" t="str">
        <f>VLOOKUP(D128,'Fund List'!$A$2:$F$1324,6,FALSE)</f>
        <v>BOARD OF ACCOUNTANCY FUND</v>
      </c>
      <c r="G128" s="3">
        <v>3</v>
      </c>
      <c r="I128" s="24">
        <f t="shared" si="21"/>
        <v>3.2396011178517381</v>
      </c>
    </row>
    <row r="129" spans="1:9" hidden="1" outlineLevel="3" x14ac:dyDescent="0.25">
      <c r="A129" t="s">
        <v>13</v>
      </c>
      <c r="B129" t="str">
        <f>VLOOKUP(A129,'AGENCY CODES'!$C$4:$F$139,3,FALSE)</f>
        <v>ACCOUNTANCY BOARD</v>
      </c>
      <c r="C129" s="8" t="s">
        <v>6</v>
      </c>
      <c r="D129" s="8" t="str">
        <f t="shared" si="12"/>
        <v>ABA2001</v>
      </c>
      <c r="E129">
        <v>2001</v>
      </c>
      <c r="F129" t="str">
        <f>VLOOKUP(D129,'Fund List'!$A$2:$F$1324,6,FALSE)</f>
        <v>BOARD OF ACCOUNTANCY FUND</v>
      </c>
      <c r="G129" s="3">
        <v>494</v>
      </c>
      <c r="I129" s="24">
        <f t="shared" si="21"/>
        <v>533.45431740625293</v>
      </c>
    </row>
    <row r="130" spans="1:9" hidden="1" outlineLevel="3" x14ac:dyDescent="0.25">
      <c r="A130" t="s">
        <v>13</v>
      </c>
      <c r="B130" t="str">
        <f>VLOOKUP(A130,'AGENCY CODES'!$C$4:$F$139,3,FALSE)</f>
        <v>ACCOUNTANCY BOARD</v>
      </c>
      <c r="C130" s="8" t="s">
        <v>7</v>
      </c>
      <c r="D130" s="8" t="str">
        <f t="shared" si="12"/>
        <v>ABA2001</v>
      </c>
      <c r="E130">
        <v>2001</v>
      </c>
      <c r="F130" t="str">
        <f>VLOOKUP(D130,'Fund List'!$A$2:$F$1324,6,FALSE)</f>
        <v>BOARD OF ACCOUNTANCY FUND</v>
      </c>
      <c r="G130" s="3">
        <v>39</v>
      </c>
      <c r="I130" s="24">
        <f t="shared" si="21"/>
        <v>42.1148145320726</v>
      </c>
    </row>
    <row r="131" spans="1:9" hidden="1" outlineLevel="3" x14ac:dyDescent="0.25">
      <c r="A131" t="s">
        <v>13</v>
      </c>
      <c r="B131" t="str">
        <f>VLOOKUP(A131,'AGENCY CODES'!$C$4:$F$139,3,FALSE)</f>
        <v>ACCOUNTANCY BOARD</v>
      </c>
      <c r="C131" s="8" t="s">
        <v>14</v>
      </c>
      <c r="D131" s="8" t="str">
        <f t="shared" si="12"/>
        <v>ABA2001</v>
      </c>
      <c r="E131">
        <v>2001</v>
      </c>
      <c r="F131" t="str">
        <f>VLOOKUP(D131,'Fund List'!$A$2:$F$1324,6,FALSE)</f>
        <v>BOARD OF ACCOUNTANCY FUND</v>
      </c>
      <c r="G131" s="3">
        <v>1</v>
      </c>
      <c r="I131" s="24">
        <f t="shared" si="21"/>
        <v>1.0798670392839127</v>
      </c>
    </row>
    <row r="132" spans="1:9" hidden="1" outlineLevel="3" x14ac:dyDescent="0.25">
      <c r="A132" t="s">
        <v>13</v>
      </c>
      <c r="B132" t="str">
        <f>VLOOKUP(A132,'AGENCY CODES'!$C$4:$F$139,3,FALSE)</f>
        <v>ACCOUNTANCY BOARD</v>
      </c>
      <c r="C132" s="8" t="s">
        <v>8</v>
      </c>
      <c r="D132" s="8" t="str">
        <f t="shared" si="12"/>
        <v>ABA2001</v>
      </c>
      <c r="E132">
        <v>2001</v>
      </c>
      <c r="F132" t="str">
        <f>VLOOKUP(D132,'Fund List'!$A$2:$F$1324,6,FALSE)</f>
        <v>BOARD OF ACCOUNTANCY FUND</v>
      </c>
      <c r="G132" s="3">
        <v>45</v>
      </c>
      <c r="I132" s="24">
        <f t="shared" si="21"/>
        <v>48.594016767776075</v>
      </c>
    </row>
    <row r="133" spans="1:9" hidden="1" outlineLevel="3" x14ac:dyDescent="0.25">
      <c r="A133" t="s">
        <v>13</v>
      </c>
      <c r="B133" t="str">
        <f>VLOOKUP(A133,'AGENCY CODES'!$C$4:$F$139,3,FALSE)</f>
        <v>ACCOUNTANCY BOARD</v>
      </c>
      <c r="C133" s="8" t="s">
        <v>10</v>
      </c>
      <c r="D133" s="8" t="str">
        <f t="shared" si="12"/>
        <v>ABA2001</v>
      </c>
      <c r="E133">
        <v>2001</v>
      </c>
      <c r="F133" t="str">
        <f>VLOOKUP(D133,'Fund List'!$A$2:$F$1324,6,FALSE)</f>
        <v>BOARD OF ACCOUNTANCY FUND</v>
      </c>
      <c r="G133" s="3">
        <v>126</v>
      </c>
      <c r="I133" s="24">
        <f t="shared" si="21"/>
        <v>136.063246949773</v>
      </c>
    </row>
    <row r="134" spans="1:9" hidden="1" outlineLevel="3" x14ac:dyDescent="0.25">
      <c r="A134" t="s">
        <v>13</v>
      </c>
      <c r="B134" t="str">
        <f>VLOOKUP(A134,'AGENCY CODES'!$C$4:$F$139,3,FALSE)</f>
        <v>ACCOUNTANCY BOARD</v>
      </c>
      <c r="C134" s="8" t="s">
        <v>11</v>
      </c>
      <c r="D134" s="8" t="str">
        <f t="shared" si="12"/>
        <v>ABA2001</v>
      </c>
      <c r="E134">
        <v>2001</v>
      </c>
      <c r="F134" t="str">
        <f>VLOOKUP(D134,'Fund List'!$A$2:$F$1324,6,FALSE)</f>
        <v>BOARD OF ACCOUNTANCY FUND</v>
      </c>
      <c r="G134" s="3">
        <v>356</v>
      </c>
      <c r="I134" s="24">
        <f t="shared" si="21"/>
        <v>384.43266598507296</v>
      </c>
    </row>
    <row r="135" spans="1:9" hidden="1" outlineLevel="3" x14ac:dyDescent="0.25">
      <c r="A135" t="s">
        <v>13</v>
      </c>
      <c r="B135" t="str">
        <f>VLOOKUP(A135,'AGENCY CODES'!$C$4:$F$139,3,FALSE)</f>
        <v>ACCOUNTANCY BOARD</v>
      </c>
      <c r="C135" s="8" t="s">
        <v>12</v>
      </c>
      <c r="D135" s="8" t="str">
        <f t="shared" si="12"/>
        <v>ABA2001</v>
      </c>
      <c r="E135">
        <v>2001</v>
      </c>
      <c r="F135" t="str">
        <f>VLOOKUP(D135,'Fund List'!$A$2:$F$1324,6,FALSE)</f>
        <v>BOARD OF ACCOUNTANCY FUND</v>
      </c>
      <c r="G135" s="3">
        <v>9</v>
      </c>
      <c r="I135" s="24">
        <f t="shared" si="21"/>
        <v>9.7188033535552147</v>
      </c>
    </row>
    <row r="136" spans="1:9" hidden="1" outlineLevel="3" x14ac:dyDescent="0.25">
      <c r="A136" t="s">
        <v>13</v>
      </c>
      <c r="B136" t="str">
        <f>VLOOKUP(A136,'AGENCY CODES'!$C$4:$F$139,3,FALSE)</f>
        <v>ACCOUNTANCY BOARD</v>
      </c>
      <c r="C136" s="8">
        <v>2</v>
      </c>
      <c r="D136" s="8" t="str">
        <f t="shared" si="12"/>
        <v>ABA2001</v>
      </c>
      <c r="E136">
        <v>2001</v>
      </c>
      <c r="F136" t="str">
        <f>VLOOKUP(D136,'Fund List'!$A$2:$F$1324,6,FALSE)</f>
        <v>BOARD OF ACCOUNTANCY FUND</v>
      </c>
      <c r="G136" s="3">
        <v>359</v>
      </c>
      <c r="I136" s="24">
        <f t="shared" si="21"/>
        <v>387.67226710292471</v>
      </c>
    </row>
    <row r="137" spans="1:9" hidden="1" outlineLevel="3" x14ac:dyDescent="0.25">
      <c r="A137" t="s">
        <v>13</v>
      </c>
      <c r="B137" t="str">
        <f>VLOOKUP(A137,'AGENCY CODES'!$C$4:$F$139,3,FALSE)</f>
        <v>ACCOUNTANCY BOARD</v>
      </c>
      <c r="C137" s="8">
        <v>8</v>
      </c>
      <c r="D137" s="8" t="str">
        <f t="shared" si="12"/>
        <v>ABA2001</v>
      </c>
      <c r="E137">
        <v>2001</v>
      </c>
      <c r="F137" t="str">
        <f>VLOOKUP(D137,'Fund List'!$A$2:$F$1324,6,FALSE)</f>
        <v>BOARD OF ACCOUNTANCY FUND</v>
      </c>
      <c r="G137" s="3">
        <v>439</v>
      </c>
      <c r="I137" s="24">
        <f t="shared" si="21"/>
        <v>474.06163024563773</v>
      </c>
    </row>
    <row r="138" spans="1:9" outlineLevel="2" collapsed="1" x14ac:dyDescent="0.25">
      <c r="F138" s="1" t="s">
        <v>4020</v>
      </c>
      <c r="I138" s="24">
        <f t="shared" ref="I138" si="22">SUBTOTAL(9,I124:I137)</f>
        <v>3032.2666463092273</v>
      </c>
    </row>
    <row r="139" spans="1:9" hidden="1" outlineLevel="3" x14ac:dyDescent="0.25">
      <c r="A139" t="s">
        <v>13</v>
      </c>
      <c r="B139" t="str">
        <f>VLOOKUP(A139,'AGENCY CODES'!$C$4:$F$139,3,FALSE)</f>
        <v>ACCOUNTANCY BOARD</v>
      </c>
      <c r="C139" s="8" t="s">
        <v>3</v>
      </c>
      <c r="D139" s="8" t="str">
        <f t="shared" si="12"/>
        <v>ABA2600</v>
      </c>
      <c r="E139">
        <v>2600</v>
      </c>
      <c r="F139" t="str">
        <f>VLOOKUP(D139,'Fund List'!$A$2:$F$1324,6,FALSE)</f>
        <v>CREDIT CARD CLEARING FUND</v>
      </c>
      <c r="G139" s="3">
        <v>251</v>
      </c>
      <c r="I139" s="24">
        <f>$G139/$G$10*I$5</f>
        <v>271.04662686026211</v>
      </c>
    </row>
    <row r="140" spans="1:9" hidden="1" outlineLevel="3" x14ac:dyDescent="0.25">
      <c r="A140" t="s">
        <v>13</v>
      </c>
      <c r="B140" t="str">
        <f>VLOOKUP(A140,'AGENCY CODES'!$C$4:$F$139,3,FALSE)</f>
        <v>ACCOUNTANCY BOARD</v>
      </c>
      <c r="C140" s="8" t="s">
        <v>6</v>
      </c>
      <c r="D140" s="8" t="str">
        <f t="shared" si="12"/>
        <v>ABA2600</v>
      </c>
      <c r="E140">
        <v>2600</v>
      </c>
      <c r="F140" t="str">
        <f>VLOOKUP(D140,'Fund List'!$A$2:$F$1324,6,FALSE)</f>
        <v>CREDIT CARD CLEARING FUND</v>
      </c>
      <c r="G140" s="3">
        <v>948</v>
      </c>
      <c r="I140" s="24">
        <f>$G140/$G$10*I$5</f>
        <v>1023.7139532411494</v>
      </c>
    </row>
    <row r="141" spans="1:9" hidden="1" outlineLevel="3" x14ac:dyDescent="0.25">
      <c r="A141" t="s">
        <v>13</v>
      </c>
      <c r="B141" t="str">
        <f>VLOOKUP(A141,'AGENCY CODES'!$C$4:$F$139,3,FALSE)</f>
        <v>ACCOUNTANCY BOARD</v>
      </c>
      <c r="C141" s="8" t="s">
        <v>7</v>
      </c>
      <c r="D141" s="8" t="str">
        <f t="shared" si="12"/>
        <v>ABA2600</v>
      </c>
      <c r="E141">
        <v>2600</v>
      </c>
      <c r="F141" t="str">
        <f>VLOOKUP(D141,'Fund List'!$A$2:$F$1324,6,FALSE)</f>
        <v>CREDIT CARD CLEARING FUND</v>
      </c>
      <c r="G141" s="3">
        <v>12</v>
      </c>
      <c r="I141" s="24">
        <f>$G141/$G$10*I$5</f>
        <v>12.958404471406952</v>
      </c>
    </row>
    <row r="142" spans="1:9" outlineLevel="2" collapsed="1" x14ac:dyDescent="0.25">
      <c r="F142" s="1" t="s">
        <v>4021</v>
      </c>
      <c r="I142" s="24">
        <f t="shared" ref="I142" si="23">SUBTOTAL(9,I139:I141)</f>
        <v>1307.7189845728185</v>
      </c>
    </row>
    <row r="143" spans="1:9" outlineLevel="1" x14ac:dyDescent="0.25">
      <c r="B143" s="1" t="s">
        <v>3891</v>
      </c>
      <c r="I143" s="24">
        <f t="shared" ref="I143" si="24">SUBTOTAL(9,I112:I141)</f>
        <v>5808.6048043081664</v>
      </c>
    </row>
    <row r="144" spans="1:9" hidden="1" outlineLevel="3" x14ac:dyDescent="0.25">
      <c r="A144" t="s">
        <v>16</v>
      </c>
      <c r="B144" t="str">
        <f>VLOOKUP(A144,'AGENCY CODES'!$C$4:$F$139,3,FALSE)</f>
        <v>DEPARTMENT OF ADMINISTRATION</v>
      </c>
      <c r="C144" s="8" t="s">
        <v>1</v>
      </c>
      <c r="D144" s="8" t="str">
        <f t="shared" si="12"/>
        <v>ADA1000</v>
      </c>
      <c r="E144">
        <v>1000</v>
      </c>
      <c r="F144" t="str">
        <f>VLOOKUP(D144,'Fund List'!$A$2:$F$1324,6,FALSE)</f>
        <v>GENERAL FUND</v>
      </c>
      <c r="G144" s="3">
        <v>60</v>
      </c>
      <c r="I144" s="24">
        <f t="shared" ref="I144:I160" si="25">$G144/$G$10*I$5</f>
        <v>64.792022357034767</v>
      </c>
    </row>
    <row r="145" spans="1:9" hidden="1" outlineLevel="3" x14ac:dyDescent="0.25">
      <c r="A145" t="s">
        <v>16</v>
      </c>
      <c r="B145" t="str">
        <f>VLOOKUP(A145,'AGENCY CODES'!$C$4:$F$139,3,FALSE)</f>
        <v>DEPARTMENT OF ADMINISTRATION</v>
      </c>
      <c r="C145" s="8" t="s">
        <v>2</v>
      </c>
      <c r="D145" s="8" t="str">
        <f t="shared" si="12"/>
        <v>ADA1000</v>
      </c>
      <c r="E145">
        <v>1000</v>
      </c>
      <c r="F145" t="str">
        <f>VLOOKUP(D145,'Fund List'!$A$2:$F$1324,6,FALSE)</f>
        <v>GENERAL FUND</v>
      </c>
      <c r="G145" s="3">
        <v>2</v>
      </c>
      <c r="I145" s="24">
        <f t="shared" si="25"/>
        <v>2.1597340785678254</v>
      </c>
    </row>
    <row r="146" spans="1:9" hidden="1" outlineLevel="3" x14ac:dyDescent="0.25">
      <c r="A146" t="s">
        <v>16</v>
      </c>
      <c r="B146" t="str">
        <f>VLOOKUP(A146,'AGENCY CODES'!$C$4:$F$139,3,FALSE)</f>
        <v>DEPARTMENT OF ADMINISTRATION</v>
      </c>
      <c r="C146" s="8" t="s">
        <v>3</v>
      </c>
      <c r="D146" s="8" t="str">
        <f t="shared" si="12"/>
        <v>ADA1000</v>
      </c>
      <c r="E146">
        <v>1000</v>
      </c>
      <c r="F146" t="str">
        <f>VLOOKUP(D146,'Fund List'!$A$2:$F$1324,6,FALSE)</f>
        <v>GENERAL FUND</v>
      </c>
      <c r="G146" s="3">
        <v>2</v>
      </c>
      <c r="I146" s="24">
        <f t="shared" si="25"/>
        <v>2.1597340785678254</v>
      </c>
    </row>
    <row r="147" spans="1:9" hidden="1" outlineLevel="3" x14ac:dyDescent="0.25">
      <c r="A147" t="s">
        <v>16</v>
      </c>
      <c r="B147" t="str">
        <f>VLOOKUP(A147,'AGENCY CODES'!$C$4:$F$139,3,FALSE)</f>
        <v>DEPARTMENT OF ADMINISTRATION</v>
      </c>
      <c r="C147" s="8" t="s">
        <v>4</v>
      </c>
      <c r="D147" s="8" t="str">
        <f t="shared" ref="D147:D210" si="26">CONCATENATE(A147,E147)</f>
        <v>ADA1000</v>
      </c>
      <c r="E147">
        <v>1000</v>
      </c>
      <c r="F147" t="str">
        <f>VLOOKUP(D147,'Fund List'!$A$2:$F$1324,6,FALSE)</f>
        <v>GENERAL FUND</v>
      </c>
      <c r="G147" s="3">
        <v>324</v>
      </c>
      <c r="I147" s="24">
        <f t="shared" si="25"/>
        <v>349.87692072798774</v>
      </c>
    </row>
    <row r="148" spans="1:9" hidden="1" outlineLevel="3" x14ac:dyDescent="0.25">
      <c r="A148" t="s">
        <v>16</v>
      </c>
      <c r="B148" t="str">
        <f>VLOOKUP(A148,'AGENCY CODES'!$C$4:$F$139,3,FALSE)</f>
        <v>DEPARTMENT OF ADMINISTRATION</v>
      </c>
      <c r="C148" s="8" t="s">
        <v>5</v>
      </c>
      <c r="D148" s="8" t="str">
        <f t="shared" si="26"/>
        <v>ADA1000</v>
      </c>
      <c r="E148">
        <v>1000</v>
      </c>
      <c r="F148" t="str">
        <f>VLOOKUP(D148,'Fund List'!$A$2:$F$1324,6,FALSE)</f>
        <v>GENERAL FUND</v>
      </c>
      <c r="G148" s="3">
        <v>5</v>
      </c>
      <c r="I148" s="24">
        <f t="shared" si="25"/>
        <v>5.3993351964195639</v>
      </c>
    </row>
    <row r="149" spans="1:9" hidden="1" outlineLevel="3" x14ac:dyDescent="0.25">
      <c r="A149" t="s">
        <v>16</v>
      </c>
      <c r="B149" t="str">
        <f>VLOOKUP(A149,'AGENCY CODES'!$C$4:$F$139,3,FALSE)</f>
        <v>DEPARTMENT OF ADMINISTRATION</v>
      </c>
      <c r="C149" s="8" t="s">
        <v>6</v>
      </c>
      <c r="D149" s="8" t="str">
        <f t="shared" si="26"/>
        <v>ADA1000</v>
      </c>
      <c r="E149">
        <v>1000</v>
      </c>
      <c r="F149" t="str">
        <f>VLOOKUP(D149,'Fund List'!$A$2:$F$1324,6,FALSE)</f>
        <v>GENERAL FUND</v>
      </c>
      <c r="G149" s="3">
        <v>181</v>
      </c>
      <c r="I149" s="24">
        <f t="shared" si="25"/>
        <v>195.45593411038823</v>
      </c>
    </row>
    <row r="150" spans="1:9" hidden="1" outlineLevel="3" x14ac:dyDescent="0.25">
      <c r="A150" t="s">
        <v>16</v>
      </c>
      <c r="B150" t="str">
        <f>VLOOKUP(A150,'AGENCY CODES'!$C$4:$F$139,3,FALSE)</f>
        <v>DEPARTMENT OF ADMINISTRATION</v>
      </c>
      <c r="C150" s="8" t="s">
        <v>7</v>
      </c>
      <c r="D150" s="8" t="str">
        <f t="shared" si="26"/>
        <v>ADA1000</v>
      </c>
      <c r="E150">
        <v>1000</v>
      </c>
      <c r="F150" t="str">
        <f>VLOOKUP(D150,'Fund List'!$A$2:$F$1324,6,FALSE)</f>
        <v>GENERAL FUND</v>
      </c>
      <c r="G150" s="3">
        <v>248</v>
      </c>
      <c r="I150" s="24">
        <f t="shared" si="25"/>
        <v>267.80702574241042</v>
      </c>
    </row>
    <row r="151" spans="1:9" hidden="1" outlineLevel="3" x14ac:dyDescent="0.25">
      <c r="A151" t="s">
        <v>16</v>
      </c>
      <c r="B151" t="str">
        <f>VLOOKUP(A151,'AGENCY CODES'!$C$4:$F$139,3,FALSE)</f>
        <v>DEPARTMENT OF ADMINISTRATION</v>
      </c>
      <c r="C151" s="8" t="s">
        <v>14</v>
      </c>
      <c r="D151" s="8" t="str">
        <f t="shared" si="26"/>
        <v>ADA1000</v>
      </c>
      <c r="E151">
        <v>1000</v>
      </c>
      <c r="F151" t="str">
        <f>VLOOKUP(D151,'Fund List'!$A$2:$F$1324,6,FALSE)</f>
        <v>GENERAL FUND</v>
      </c>
      <c r="G151" s="3">
        <v>6</v>
      </c>
      <c r="I151" s="24">
        <f t="shared" si="25"/>
        <v>6.4792022357034762</v>
      </c>
    </row>
    <row r="152" spans="1:9" hidden="1" outlineLevel="3" x14ac:dyDescent="0.25">
      <c r="A152" t="s">
        <v>16</v>
      </c>
      <c r="B152" t="str">
        <f>VLOOKUP(A152,'AGENCY CODES'!$C$4:$F$139,3,FALSE)</f>
        <v>DEPARTMENT OF ADMINISTRATION</v>
      </c>
      <c r="C152" s="8" t="s">
        <v>17</v>
      </c>
      <c r="D152" s="8" t="str">
        <f t="shared" si="26"/>
        <v>ADA1000</v>
      </c>
      <c r="E152">
        <v>1000</v>
      </c>
      <c r="F152" t="str">
        <f>VLOOKUP(D152,'Fund List'!$A$2:$F$1324,6,FALSE)</f>
        <v>GENERAL FUND</v>
      </c>
      <c r="G152" s="3">
        <v>118</v>
      </c>
      <c r="I152" s="24">
        <f t="shared" si="25"/>
        <v>127.42431063550171</v>
      </c>
    </row>
    <row r="153" spans="1:9" hidden="1" outlineLevel="3" x14ac:dyDescent="0.25">
      <c r="A153" t="s">
        <v>16</v>
      </c>
      <c r="B153" t="str">
        <f>VLOOKUP(A153,'AGENCY CODES'!$C$4:$F$139,3,FALSE)</f>
        <v>DEPARTMENT OF ADMINISTRATION</v>
      </c>
      <c r="C153" s="8" t="s">
        <v>18</v>
      </c>
      <c r="D153" s="8" t="str">
        <f t="shared" si="26"/>
        <v>ADA1000</v>
      </c>
      <c r="E153">
        <v>1000</v>
      </c>
      <c r="F153" t="str">
        <f>VLOOKUP(D153,'Fund List'!$A$2:$F$1324,6,FALSE)</f>
        <v>GENERAL FUND</v>
      </c>
      <c r="G153" s="3">
        <v>36</v>
      </c>
      <c r="I153" s="24">
        <f t="shared" si="25"/>
        <v>38.875213414220859</v>
      </c>
    </row>
    <row r="154" spans="1:9" hidden="1" outlineLevel="3" x14ac:dyDescent="0.25">
      <c r="A154" t="s">
        <v>16</v>
      </c>
      <c r="B154" t="str">
        <f>VLOOKUP(A154,'AGENCY CODES'!$C$4:$F$139,3,FALSE)</f>
        <v>DEPARTMENT OF ADMINISTRATION</v>
      </c>
      <c r="C154" s="8" t="s">
        <v>8</v>
      </c>
      <c r="D154" s="8" t="str">
        <f t="shared" si="26"/>
        <v>ADA1000</v>
      </c>
      <c r="E154">
        <v>1000</v>
      </c>
      <c r="F154" t="str">
        <f>VLOOKUP(D154,'Fund List'!$A$2:$F$1324,6,FALSE)</f>
        <v>GENERAL FUND</v>
      </c>
      <c r="G154" s="3">
        <v>9</v>
      </c>
      <c r="I154" s="24">
        <f t="shared" si="25"/>
        <v>9.7188033535552147</v>
      </c>
    </row>
    <row r="155" spans="1:9" hidden="1" outlineLevel="3" x14ac:dyDescent="0.25">
      <c r="A155" t="s">
        <v>16</v>
      </c>
      <c r="B155" t="str">
        <f>VLOOKUP(A155,'AGENCY CODES'!$C$4:$F$139,3,FALSE)</f>
        <v>DEPARTMENT OF ADMINISTRATION</v>
      </c>
      <c r="C155" s="8" t="s">
        <v>10</v>
      </c>
      <c r="D155" s="8" t="str">
        <f t="shared" si="26"/>
        <v>ADA1000</v>
      </c>
      <c r="E155">
        <v>1000</v>
      </c>
      <c r="F155" t="str">
        <f>VLOOKUP(D155,'Fund List'!$A$2:$F$1324,6,FALSE)</f>
        <v>GENERAL FUND</v>
      </c>
      <c r="G155" s="3">
        <v>235</v>
      </c>
      <c r="I155" s="24">
        <f t="shared" si="25"/>
        <v>253.7687542317195</v>
      </c>
    </row>
    <row r="156" spans="1:9" hidden="1" outlineLevel="3" x14ac:dyDescent="0.25">
      <c r="A156" t="s">
        <v>16</v>
      </c>
      <c r="B156" t="str">
        <f>VLOOKUP(A156,'AGENCY CODES'!$C$4:$F$139,3,FALSE)</f>
        <v>DEPARTMENT OF ADMINISTRATION</v>
      </c>
      <c r="C156" s="8" t="s">
        <v>11</v>
      </c>
      <c r="D156" s="8" t="str">
        <f t="shared" si="26"/>
        <v>ADA1000</v>
      </c>
      <c r="E156">
        <v>1000</v>
      </c>
      <c r="F156" t="str">
        <f>VLOOKUP(D156,'Fund List'!$A$2:$F$1324,6,FALSE)</f>
        <v>GENERAL FUND</v>
      </c>
      <c r="G156" s="3">
        <v>853</v>
      </c>
      <c r="I156" s="24">
        <f t="shared" si="25"/>
        <v>921.12658450917763</v>
      </c>
    </row>
    <row r="157" spans="1:9" hidden="1" outlineLevel="3" x14ac:dyDescent="0.25">
      <c r="A157" t="s">
        <v>16</v>
      </c>
      <c r="B157" t="str">
        <f>VLOOKUP(A157,'AGENCY CODES'!$C$4:$F$139,3,FALSE)</f>
        <v>DEPARTMENT OF ADMINISTRATION</v>
      </c>
      <c r="C157" s="8" t="s">
        <v>12</v>
      </c>
      <c r="D157" s="8" t="str">
        <f t="shared" si="26"/>
        <v>ADA1000</v>
      </c>
      <c r="E157">
        <v>1000</v>
      </c>
      <c r="F157" t="str">
        <f>VLOOKUP(D157,'Fund List'!$A$2:$F$1324,6,FALSE)</f>
        <v>GENERAL FUND</v>
      </c>
      <c r="G157" s="3">
        <v>94</v>
      </c>
      <c r="I157" s="24">
        <f t="shared" si="25"/>
        <v>101.50750169268781</v>
      </c>
    </row>
    <row r="158" spans="1:9" hidden="1" outlineLevel="3" x14ac:dyDescent="0.25">
      <c r="A158" t="s">
        <v>16</v>
      </c>
      <c r="B158" t="str">
        <f>VLOOKUP(A158,'AGENCY CODES'!$C$4:$F$139,3,FALSE)</f>
        <v>DEPARTMENT OF ADMINISTRATION</v>
      </c>
      <c r="C158" s="8">
        <v>2</v>
      </c>
      <c r="D158" s="8" t="str">
        <f t="shared" si="26"/>
        <v>ADA1000</v>
      </c>
      <c r="E158">
        <v>1000</v>
      </c>
      <c r="F158" t="str">
        <f>VLOOKUP(D158,'Fund List'!$A$2:$F$1324,6,FALSE)</f>
        <v>GENERAL FUND</v>
      </c>
      <c r="G158" s="3">
        <v>822</v>
      </c>
      <c r="I158" s="24">
        <f t="shared" si="25"/>
        <v>887.65070629137631</v>
      </c>
    </row>
    <row r="159" spans="1:9" hidden="1" outlineLevel="3" x14ac:dyDescent="0.25">
      <c r="A159" t="s">
        <v>16</v>
      </c>
      <c r="B159" t="str">
        <f>VLOOKUP(A159,'AGENCY CODES'!$C$4:$F$139,3,FALSE)</f>
        <v>DEPARTMENT OF ADMINISTRATION</v>
      </c>
      <c r="C159" s="8">
        <v>3</v>
      </c>
      <c r="D159" s="8" t="str">
        <f t="shared" si="26"/>
        <v>ADA1000</v>
      </c>
      <c r="E159">
        <v>1000</v>
      </c>
      <c r="F159" t="str">
        <f>VLOOKUP(D159,'Fund List'!$A$2:$F$1324,6,FALSE)</f>
        <v>GENERAL FUND</v>
      </c>
      <c r="G159" s="3">
        <v>50</v>
      </c>
      <c r="I159" s="24">
        <f t="shared" si="25"/>
        <v>53.993351964195639</v>
      </c>
    </row>
    <row r="160" spans="1:9" hidden="1" outlineLevel="3" x14ac:dyDescent="0.25">
      <c r="A160" t="s">
        <v>16</v>
      </c>
      <c r="B160" t="str">
        <f>VLOOKUP(A160,'AGENCY CODES'!$C$4:$F$139,3,FALSE)</f>
        <v>DEPARTMENT OF ADMINISTRATION</v>
      </c>
      <c r="C160" s="8">
        <v>8</v>
      </c>
      <c r="D160" s="8" t="str">
        <f t="shared" si="26"/>
        <v>ADA1000</v>
      </c>
      <c r="E160">
        <v>1000</v>
      </c>
      <c r="F160" t="str">
        <f>VLOOKUP(D160,'Fund List'!$A$2:$F$1324,6,FALSE)</f>
        <v>GENERAL FUND</v>
      </c>
      <c r="G160" s="3">
        <v>4112</v>
      </c>
      <c r="I160" s="24">
        <f t="shared" si="25"/>
        <v>4440.4132655354497</v>
      </c>
    </row>
    <row r="161" spans="1:9" outlineLevel="2" collapsed="1" x14ac:dyDescent="0.25">
      <c r="F161" s="1" t="s">
        <v>4007</v>
      </c>
      <c r="I161" s="24">
        <f t="shared" ref="I161" si="27">SUBTOTAL(9,I144:I160)</f>
        <v>7728.6084001549634</v>
      </c>
    </row>
    <row r="162" spans="1:9" hidden="1" outlineLevel="3" x14ac:dyDescent="0.25">
      <c r="A162" t="s">
        <v>16</v>
      </c>
      <c r="B162" t="str">
        <f>VLOOKUP(A162,'AGENCY CODES'!$C$4:$F$139,3,FALSE)</f>
        <v>DEPARTMENT OF ADMINISTRATION</v>
      </c>
      <c r="C162" s="8" t="s">
        <v>1</v>
      </c>
      <c r="D162" s="8" t="str">
        <f t="shared" si="26"/>
        <v>ADA1107</v>
      </c>
      <c r="E162">
        <v>1107</v>
      </c>
      <c r="F162" t="str">
        <f>VLOOKUP(D162,'Fund List'!$A$2:$F$1324,6,FALSE)</f>
        <v>PERSONNEL DIVISION FUND</v>
      </c>
      <c r="G162" s="3">
        <v>31</v>
      </c>
      <c r="I162" s="24">
        <f t="shared" ref="I162:I179" si="28">$G162/$G$10*I$5</f>
        <v>33.475878217801302</v>
      </c>
    </row>
    <row r="163" spans="1:9" hidden="1" outlineLevel="3" x14ac:dyDescent="0.25">
      <c r="A163" t="s">
        <v>16</v>
      </c>
      <c r="B163" t="str">
        <f>VLOOKUP(A163,'AGENCY CODES'!$C$4:$F$139,3,FALSE)</f>
        <v>DEPARTMENT OF ADMINISTRATION</v>
      </c>
      <c r="C163" s="8" t="s">
        <v>2</v>
      </c>
      <c r="D163" s="8" t="str">
        <f t="shared" si="26"/>
        <v>ADA1107</v>
      </c>
      <c r="E163">
        <v>1107</v>
      </c>
      <c r="F163" t="str">
        <f>VLOOKUP(D163,'Fund List'!$A$2:$F$1324,6,FALSE)</f>
        <v>PERSONNEL DIVISION FUND</v>
      </c>
      <c r="G163" s="3">
        <v>1</v>
      </c>
      <c r="I163" s="24">
        <f t="shared" si="28"/>
        <v>1.0798670392839127</v>
      </c>
    </row>
    <row r="164" spans="1:9" hidden="1" outlineLevel="3" x14ac:dyDescent="0.25">
      <c r="A164" t="s">
        <v>16</v>
      </c>
      <c r="B164" t="str">
        <f>VLOOKUP(A164,'AGENCY CODES'!$C$4:$F$139,3,FALSE)</f>
        <v>DEPARTMENT OF ADMINISTRATION</v>
      </c>
      <c r="C164" s="8" t="s">
        <v>3</v>
      </c>
      <c r="D164" s="8" t="str">
        <f t="shared" si="26"/>
        <v>ADA1107</v>
      </c>
      <c r="E164">
        <v>1107</v>
      </c>
      <c r="F164" t="str">
        <f>VLOOKUP(D164,'Fund List'!$A$2:$F$1324,6,FALSE)</f>
        <v>PERSONNEL DIVISION FUND</v>
      </c>
      <c r="G164" s="3">
        <v>27</v>
      </c>
      <c r="I164" s="24">
        <f t="shared" si="28"/>
        <v>29.156410060665646</v>
      </c>
    </row>
    <row r="165" spans="1:9" hidden="1" outlineLevel="3" x14ac:dyDescent="0.25">
      <c r="A165" t="s">
        <v>16</v>
      </c>
      <c r="B165" t="str">
        <f>VLOOKUP(A165,'AGENCY CODES'!$C$4:$F$139,3,FALSE)</f>
        <v>DEPARTMENT OF ADMINISTRATION</v>
      </c>
      <c r="C165" s="8" t="s">
        <v>4</v>
      </c>
      <c r="D165" s="8" t="str">
        <f t="shared" si="26"/>
        <v>ADA1107</v>
      </c>
      <c r="E165">
        <v>1107</v>
      </c>
      <c r="F165" t="str">
        <f>VLOOKUP(D165,'Fund List'!$A$2:$F$1324,6,FALSE)</f>
        <v>PERSONNEL DIVISION FUND</v>
      </c>
      <c r="G165" s="3">
        <v>270</v>
      </c>
      <c r="I165" s="24">
        <f t="shared" si="28"/>
        <v>291.56410060665644</v>
      </c>
    </row>
    <row r="166" spans="1:9" hidden="1" outlineLevel="3" x14ac:dyDescent="0.25">
      <c r="A166" t="s">
        <v>16</v>
      </c>
      <c r="B166" t="str">
        <f>VLOOKUP(A166,'AGENCY CODES'!$C$4:$F$139,3,FALSE)</f>
        <v>DEPARTMENT OF ADMINISTRATION</v>
      </c>
      <c r="C166" s="8" t="s">
        <v>5</v>
      </c>
      <c r="D166" s="8" t="str">
        <f t="shared" si="26"/>
        <v>ADA1107</v>
      </c>
      <c r="E166">
        <v>1107</v>
      </c>
      <c r="F166" t="str">
        <f>VLOOKUP(D166,'Fund List'!$A$2:$F$1324,6,FALSE)</f>
        <v>PERSONNEL DIVISION FUND</v>
      </c>
      <c r="G166" s="3">
        <v>5</v>
      </c>
      <c r="I166" s="24">
        <f t="shared" si="28"/>
        <v>5.3993351964195639</v>
      </c>
    </row>
    <row r="167" spans="1:9" hidden="1" outlineLevel="3" x14ac:dyDescent="0.25">
      <c r="A167" t="s">
        <v>16</v>
      </c>
      <c r="B167" t="str">
        <f>VLOOKUP(A167,'AGENCY CODES'!$C$4:$F$139,3,FALSE)</f>
        <v>DEPARTMENT OF ADMINISTRATION</v>
      </c>
      <c r="C167" s="8" t="s">
        <v>6</v>
      </c>
      <c r="D167" s="8" t="str">
        <f t="shared" si="26"/>
        <v>ADA1107</v>
      </c>
      <c r="E167">
        <v>1107</v>
      </c>
      <c r="F167" t="str">
        <f>VLOOKUP(D167,'Fund List'!$A$2:$F$1324,6,FALSE)</f>
        <v>PERSONNEL DIVISION FUND</v>
      </c>
      <c r="G167" s="3">
        <v>36</v>
      </c>
      <c r="I167" s="24">
        <f t="shared" si="28"/>
        <v>38.875213414220859</v>
      </c>
    </row>
    <row r="168" spans="1:9" hidden="1" outlineLevel="3" x14ac:dyDescent="0.25">
      <c r="A168" t="s">
        <v>16</v>
      </c>
      <c r="B168" t="str">
        <f>VLOOKUP(A168,'AGENCY CODES'!$C$4:$F$139,3,FALSE)</f>
        <v>DEPARTMENT OF ADMINISTRATION</v>
      </c>
      <c r="C168" s="8" t="s">
        <v>7</v>
      </c>
      <c r="D168" s="8" t="str">
        <f t="shared" si="26"/>
        <v>ADA1107</v>
      </c>
      <c r="E168">
        <v>1107</v>
      </c>
      <c r="F168" t="str">
        <f>VLOOKUP(D168,'Fund List'!$A$2:$F$1324,6,FALSE)</f>
        <v>PERSONNEL DIVISION FUND</v>
      </c>
      <c r="G168" s="3">
        <v>596</v>
      </c>
      <c r="I168" s="24">
        <f t="shared" si="28"/>
        <v>643.60075541321203</v>
      </c>
    </row>
    <row r="169" spans="1:9" hidden="1" outlineLevel="3" x14ac:dyDescent="0.25">
      <c r="A169" t="s">
        <v>16</v>
      </c>
      <c r="B169" t="str">
        <f>VLOOKUP(A169,'AGENCY CODES'!$C$4:$F$139,3,FALSE)</f>
        <v>DEPARTMENT OF ADMINISTRATION</v>
      </c>
      <c r="C169" s="8" t="s">
        <v>14</v>
      </c>
      <c r="D169" s="8" t="str">
        <f t="shared" si="26"/>
        <v>ADA1107</v>
      </c>
      <c r="E169">
        <v>1107</v>
      </c>
      <c r="F169" t="str">
        <f>VLOOKUP(D169,'Fund List'!$A$2:$F$1324,6,FALSE)</f>
        <v>PERSONNEL DIVISION FUND</v>
      </c>
      <c r="G169" s="3">
        <v>2</v>
      </c>
      <c r="I169" s="24">
        <f t="shared" si="28"/>
        <v>2.1597340785678254</v>
      </c>
    </row>
    <row r="170" spans="1:9" hidden="1" outlineLevel="3" x14ac:dyDescent="0.25">
      <c r="A170" t="s">
        <v>16</v>
      </c>
      <c r="B170" t="str">
        <f>VLOOKUP(A170,'AGENCY CODES'!$C$4:$F$139,3,FALSE)</f>
        <v>DEPARTMENT OF ADMINISTRATION</v>
      </c>
      <c r="C170" s="8" t="s">
        <v>17</v>
      </c>
      <c r="D170" s="8" t="str">
        <f t="shared" si="26"/>
        <v>ADA1107</v>
      </c>
      <c r="E170">
        <v>1107</v>
      </c>
      <c r="F170" t="str">
        <f>VLOOKUP(D170,'Fund List'!$A$2:$F$1324,6,FALSE)</f>
        <v>PERSONNEL DIVISION FUND</v>
      </c>
      <c r="G170" s="3">
        <v>42</v>
      </c>
      <c r="I170" s="24">
        <f t="shared" si="28"/>
        <v>45.354415649924334</v>
      </c>
    </row>
    <row r="171" spans="1:9" hidden="1" outlineLevel="3" x14ac:dyDescent="0.25">
      <c r="A171" t="s">
        <v>16</v>
      </c>
      <c r="B171" t="str">
        <f>VLOOKUP(A171,'AGENCY CODES'!$C$4:$F$139,3,FALSE)</f>
        <v>DEPARTMENT OF ADMINISTRATION</v>
      </c>
      <c r="C171" s="8" t="s">
        <v>18</v>
      </c>
      <c r="D171" s="8" t="str">
        <f t="shared" si="26"/>
        <v>ADA1107</v>
      </c>
      <c r="E171">
        <v>1107</v>
      </c>
      <c r="F171" t="str">
        <f>VLOOKUP(D171,'Fund List'!$A$2:$F$1324,6,FALSE)</f>
        <v>PERSONNEL DIVISION FUND</v>
      </c>
      <c r="G171" s="3">
        <v>24</v>
      </c>
      <c r="I171" s="24">
        <f t="shared" si="28"/>
        <v>25.916808942813905</v>
      </c>
    </row>
    <row r="172" spans="1:9" hidden="1" outlineLevel="3" x14ac:dyDescent="0.25">
      <c r="A172" t="s">
        <v>16</v>
      </c>
      <c r="B172" t="str">
        <f>VLOOKUP(A172,'AGENCY CODES'!$C$4:$F$139,3,FALSE)</f>
        <v>DEPARTMENT OF ADMINISTRATION</v>
      </c>
      <c r="C172" s="8" t="s">
        <v>8</v>
      </c>
      <c r="D172" s="8" t="str">
        <f t="shared" si="26"/>
        <v>ADA1107</v>
      </c>
      <c r="E172">
        <v>1107</v>
      </c>
      <c r="F172" t="str">
        <f>VLOOKUP(D172,'Fund List'!$A$2:$F$1324,6,FALSE)</f>
        <v>PERSONNEL DIVISION FUND</v>
      </c>
      <c r="G172" s="3">
        <v>143</v>
      </c>
      <c r="I172" s="24">
        <f t="shared" si="28"/>
        <v>154.42098661759954</v>
      </c>
    </row>
    <row r="173" spans="1:9" hidden="1" outlineLevel="3" x14ac:dyDescent="0.25">
      <c r="A173" t="s">
        <v>16</v>
      </c>
      <c r="B173" t="str">
        <f>VLOOKUP(A173,'AGENCY CODES'!$C$4:$F$139,3,FALSE)</f>
        <v>DEPARTMENT OF ADMINISTRATION</v>
      </c>
      <c r="C173" s="8" t="s">
        <v>10</v>
      </c>
      <c r="D173" s="8" t="str">
        <f t="shared" si="26"/>
        <v>ADA1107</v>
      </c>
      <c r="E173">
        <v>1107</v>
      </c>
      <c r="F173" t="str">
        <f>VLOOKUP(D173,'Fund List'!$A$2:$F$1324,6,FALSE)</f>
        <v>PERSONNEL DIVISION FUND</v>
      </c>
      <c r="G173" s="3">
        <v>187</v>
      </c>
      <c r="I173" s="24">
        <f t="shared" si="28"/>
        <v>201.9351363460917</v>
      </c>
    </row>
    <row r="174" spans="1:9" hidden="1" outlineLevel="3" x14ac:dyDescent="0.25">
      <c r="A174" t="s">
        <v>16</v>
      </c>
      <c r="B174" t="str">
        <f>VLOOKUP(A174,'AGENCY CODES'!$C$4:$F$139,3,FALSE)</f>
        <v>DEPARTMENT OF ADMINISTRATION</v>
      </c>
      <c r="C174" s="8" t="s">
        <v>11</v>
      </c>
      <c r="D174" s="8" t="str">
        <f t="shared" si="26"/>
        <v>ADA1107</v>
      </c>
      <c r="E174">
        <v>1107</v>
      </c>
      <c r="F174" t="str">
        <f>VLOOKUP(D174,'Fund List'!$A$2:$F$1324,6,FALSE)</f>
        <v>PERSONNEL DIVISION FUND</v>
      </c>
      <c r="G174" s="3">
        <v>639</v>
      </c>
      <c r="I174" s="24">
        <f t="shared" si="28"/>
        <v>690.03503810242023</v>
      </c>
    </row>
    <row r="175" spans="1:9" hidden="1" outlineLevel="3" x14ac:dyDescent="0.25">
      <c r="A175" t="s">
        <v>16</v>
      </c>
      <c r="B175" t="str">
        <f>VLOOKUP(A175,'AGENCY CODES'!$C$4:$F$139,3,FALSE)</f>
        <v>DEPARTMENT OF ADMINISTRATION</v>
      </c>
      <c r="C175" s="8" t="s">
        <v>15</v>
      </c>
      <c r="D175" s="8" t="str">
        <f t="shared" si="26"/>
        <v>ADA1107</v>
      </c>
      <c r="E175">
        <v>1107</v>
      </c>
      <c r="F175" t="str">
        <f>VLOOKUP(D175,'Fund List'!$A$2:$F$1324,6,FALSE)</f>
        <v>PERSONNEL DIVISION FUND</v>
      </c>
      <c r="G175" s="3">
        <v>5</v>
      </c>
      <c r="I175" s="24">
        <f t="shared" si="28"/>
        <v>5.3993351964195639</v>
      </c>
    </row>
    <row r="176" spans="1:9" hidden="1" outlineLevel="3" x14ac:dyDescent="0.25">
      <c r="A176" t="s">
        <v>16</v>
      </c>
      <c r="B176" t="str">
        <f>VLOOKUP(A176,'AGENCY CODES'!$C$4:$F$139,3,FALSE)</f>
        <v>DEPARTMENT OF ADMINISTRATION</v>
      </c>
      <c r="C176" s="8" t="s">
        <v>12</v>
      </c>
      <c r="D176" s="8" t="str">
        <f t="shared" si="26"/>
        <v>ADA1107</v>
      </c>
      <c r="E176">
        <v>1107</v>
      </c>
      <c r="F176" t="str">
        <f>VLOOKUP(D176,'Fund List'!$A$2:$F$1324,6,FALSE)</f>
        <v>PERSONNEL DIVISION FUND</v>
      </c>
      <c r="G176" s="3">
        <v>117</v>
      </c>
      <c r="I176" s="24">
        <f t="shared" si="28"/>
        <v>126.34444359621781</v>
      </c>
    </row>
    <row r="177" spans="1:9" hidden="1" outlineLevel="3" x14ac:dyDescent="0.25">
      <c r="A177" t="s">
        <v>16</v>
      </c>
      <c r="B177" t="str">
        <f>VLOOKUP(A177,'AGENCY CODES'!$C$4:$F$139,3,FALSE)</f>
        <v>DEPARTMENT OF ADMINISTRATION</v>
      </c>
      <c r="C177" s="8" t="s">
        <v>20</v>
      </c>
      <c r="D177" s="8" t="str">
        <f t="shared" si="26"/>
        <v>ADA1107</v>
      </c>
      <c r="E177">
        <v>1107</v>
      </c>
      <c r="F177" t="str">
        <f>VLOOKUP(D177,'Fund List'!$A$2:$F$1324,6,FALSE)</f>
        <v>PERSONNEL DIVISION FUND</v>
      </c>
      <c r="G177" s="3">
        <v>133</v>
      </c>
      <c r="I177" s="24">
        <f t="shared" si="28"/>
        <v>143.6223162247604</v>
      </c>
    </row>
    <row r="178" spans="1:9" hidden="1" outlineLevel="3" x14ac:dyDescent="0.25">
      <c r="A178" t="s">
        <v>16</v>
      </c>
      <c r="B178" t="str">
        <f>VLOOKUP(A178,'AGENCY CODES'!$C$4:$F$139,3,FALSE)</f>
        <v>DEPARTMENT OF ADMINISTRATION</v>
      </c>
      <c r="C178" s="8">
        <v>2</v>
      </c>
      <c r="D178" s="8" t="str">
        <f t="shared" si="26"/>
        <v>ADA1107</v>
      </c>
      <c r="E178">
        <v>1107</v>
      </c>
      <c r="F178" t="str">
        <f>VLOOKUP(D178,'Fund List'!$A$2:$F$1324,6,FALSE)</f>
        <v>PERSONNEL DIVISION FUND</v>
      </c>
      <c r="G178" s="3">
        <v>615</v>
      </c>
      <c r="I178" s="24">
        <f t="shared" si="28"/>
        <v>664.11822915960636</v>
      </c>
    </row>
    <row r="179" spans="1:9" hidden="1" outlineLevel="3" x14ac:dyDescent="0.25">
      <c r="A179" t="s">
        <v>16</v>
      </c>
      <c r="B179" t="str">
        <f>VLOOKUP(A179,'AGENCY CODES'!$C$4:$F$139,3,FALSE)</f>
        <v>DEPARTMENT OF ADMINISTRATION</v>
      </c>
      <c r="C179" s="8">
        <v>8</v>
      </c>
      <c r="D179" s="8" t="str">
        <f t="shared" si="26"/>
        <v>ADA1107</v>
      </c>
      <c r="E179">
        <v>1107</v>
      </c>
      <c r="F179" t="str">
        <f>VLOOKUP(D179,'Fund List'!$A$2:$F$1324,6,FALSE)</f>
        <v>PERSONNEL DIVISION FUND</v>
      </c>
      <c r="G179" s="3">
        <v>1294</v>
      </c>
      <c r="I179" s="24">
        <f t="shared" si="28"/>
        <v>1397.3479488333833</v>
      </c>
    </row>
    <row r="180" spans="1:9" outlineLevel="2" collapsed="1" x14ac:dyDescent="0.25">
      <c r="F180" s="1" t="s">
        <v>4022</v>
      </c>
      <c r="I180" s="24">
        <f t="shared" ref="I180" si="29">SUBTOTAL(9,I162:I179)</f>
        <v>4499.8059526960642</v>
      </c>
    </row>
    <row r="181" spans="1:9" hidden="1" outlineLevel="3" x14ac:dyDescent="0.25">
      <c r="A181" t="s">
        <v>16</v>
      </c>
      <c r="B181" t="str">
        <f>VLOOKUP(A181,'AGENCY CODES'!$C$4:$F$139,3,FALSE)</f>
        <v>DEPARTMENT OF ADMINISTRATION</v>
      </c>
      <c r="C181" s="8" t="s">
        <v>15</v>
      </c>
      <c r="D181" s="8" t="str">
        <f t="shared" si="26"/>
        <v>ADA1300</v>
      </c>
      <c r="E181">
        <v>1300</v>
      </c>
      <c r="F181" t="str">
        <f>VLOOKUP(D181,'Fund List'!$A$2:$F$1324,6,FALSE)</f>
        <v>GENERAL FIXED ASSETS</v>
      </c>
      <c r="G181" s="3">
        <v>73</v>
      </c>
      <c r="I181" s="24">
        <f>$G181/$G$10*I$5</f>
        <v>78.830293867725629</v>
      </c>
    </row>
    <row r="182" spans="1:9" hidden="1" outlineLevel="3" x14ac:dyDescent="0.25">
      <c r="A182" t="s">
        <v>16</v>
      </c>
      <c r="B182" t="str">
        <f>VLOOKUP(A182,'AGENCY CODES'!$C$4:$F$139,3,FALSE)</f>
        <v>DEPARTMENT OF ADMINISTRATION</v>
      </c>
      <c r="C182" s="8" t="s">
        <v>12</v>
      </c>
      <c r="D182" s="8" t="str">
        <f t="shared" si="26"/>
        <v>ADA1300</v>
      </c>
      <c r="E182">
        <v>1300</v>
      </c>
      <c r="F182" t="str">
        <f>VLOOKUP(D182,'Fund List'!$A$2:$F$1324,6,FALSE)</f>
        <v>GENERAL FIXED ASSETS</v>
      </c>
      <c r="G182" s="3">
        <v>57</v>
      </c>
      <c r="I182" s="24">
        <f>$G182/$G$10*I$5</f>
        <v>61.552421239183026</v>
      </c>
    </row>
    <row r="183" spans="1:9" outlineLevel="2" collapsed="1" x14ac:dyDescent="0.25">
      <c r="F183" s="1" t="s">
        <v>4019</v>
      </c>
      <c r="I183" s="24">
        <f t="shared" ref="I183" si="30">SUBTOTAL(9,I181:I182)</f>
        <v>140.38271510690865</v>
      </c>
    </row>
    <row r="184" spans="1:9" hidden="1" outlineLevel="3" x14ac:dyDescent="0.25">
      <c r="A184" t="s">
        <v>16</v>
      </c>
      <c r="B184" t="str">
        <f>VLOOKUP(A184,'AGENCY CODES'!$C$4:$F$139,3,FALSE)</f>
        <v>DEPARTMENT OF ADMINISTRATION</v>
      </c>
      <c r="C184" s="8" t="s">
        <v>1</v>
      </c>
      <c r="D184" s="8" t="str">
        <f t="shared" si="26"/>
        <v>ADA1600</v>
      </c>
      <c r="E184">
        <v>1600</v>
      </c>
      <c r="F184" t="str">
        <f>VLOOKUP(D184,'Fund List'!$A$2:$F$1324,6,FALSE)</f>
        <v>CAPITAL OUTLAY STABILIZATION</v>
      </c>
      <c r="G184" s="3">
        <v>38</v>
      </c>
      <c r="I184" s="24">
        <f t="shared" ref="I184:I200" si="31">$G184/$G$10*I$5</f>
        <v>41.034947492788682</v>
      </c>
    </row>
    <row r="185" spans="1:9" hidden="1" outlineLevel="3" x14ac:dyDescent="0.25">
      <c r="A185" t="s">
        <v>16</v>
      </c>
      <c r="B185" t="str">
        <f>VLOOKUP(A185,'AGENCY CODES'!$C$4:$F$139,3,FALSE)</f>
        <v>DEPARTMENT OF ADMINISTRATION</v>
      </c>
      <c r="C185" s="8" t="s">
        <v>2</v>
      </c>
      <c r="D185" s="8" t="str">
        <f t="shared" si="26"/>
        <v>ADA1600</v>
      </c>
      <c r="E185">
        <v>1600</v>
      </c>
      <c r="F185" t="str">
        <f>VLOOKUP(D185,'Fund List'!$A$2:$F$1324,6,FALSE)</f>
        <v>CAPITAL OUTLAY STABILIZATION</v>
      </c>
      <c r="G185" s="3">
        <v>3</v>
      </c>
      <c r="I185" s="24">
        <f t="shared" si="31"/>
        <v>3.2396011178517381</v>
      </c>
    </row>
    <row r="186" spans="1:9" hidden="1" outlineLevel="3" x14ac:dyDescent="0.25">
      <c r="A186" t="s">
        <v>16</v>
      </c>
      <c r="B186" t="str">
        <f>VLOOKUP(A186,'AGENCY CODES'!$C$4:$F$139,3,FALSE)</f>
        <v>DEPARTMENT OF ADMINISTRATION</v>
      </c>
      <c r="C186" s="8" t="s">
        <v>3</v>
      </c>
      <c r="D186" s="8" t="str">
        <f t="shared" si="26"/>
        <v>ADA1600</v>
      </c>
      <c r="E186">
        <v>1600</v>
      </c>
      <c r="F186" t="str">
        <f>VLOOKUP(D186,'Fund List'!$A$2:$F$1324,6,FALSE)</f>
        <v>CAPITAL OUTLAY STABILIZATION</v>
      </c>
      <c r="G186" s="3">
        <v>37</v>
      </c>
      <c r="I186" s="24">
        <f t="shared" si="31"/>
        <v>39.955080453504777</v>
      </c>
    </row>
    <row r="187" spans="1:9" hidden="1" outlineLevel="3" x14ac:dyDescent="0.25">
      <c r="A187" t="s">
        <v>16</v>
      </c>
      <c r="B187" t="str">
        <f>VLOOKUP(A187,'AGENCY CODES'!$C$4:$F$139,3,FALSE)</f>
        <v>DEPARTMENT OF ADMINISTRATION</v>
      </c>
      <c r="C187" s="8" t="s">
        <v>4</v>
      </c>
      <c r="D187" s="8" t="str">
        <f t="shared" si="26"/>
        <v>ADA1600</v>
      </c>
      <c r="E187">
        <v>1600</v>
      </c>
      <c r="F187" t="str">
        <f>VLOOKUP(D187,'Fund List'!$A$2:$F$1324,6,FALSE)</f>
        <v>CAPITAL OUTLAY STABILIZATION</v>
      </c>
      <c r="G187" s="3">
        <v>896</v>
      </c>
      <c r="I187" s="24">
        <f t="shared" si="31"/>
        <v>967.56086719838572</v>
      </c>
    </row>
    <row r="188" spans="1:9" hidden="1" outlineLevel="3" x14ac:dyDescent="0.25">
      <c r="A188" t="s">
        <v>16</v>
      </c>
      <c r="B188" t="str">
        <f>VLOOKUP(A188,'AGENCY CODES'!$C$4:$F$139,3,FALSE)</f>
        <v>DEPARTMENT OF ADMINISTRATION</v>
      </c>
      <c r="C188" s="8" t="s">
        <v>5</v>
      </c>
      <c r="D188" s="8" t="str">
        <f t="shared" si="26"/>
        <v>ADA1600</v>
      </c>
      <c r="E188">
        <v>1600</v>
      </c>
      <c r="F188" t="str">
        <f>VLOOKUP(D188,'Fund List'!$A$2:$F$1324,6,FALSE)</f>
        <v>CAPITAL OUTLAY STABILIZATION</v>
      </c>
      <c r="G188" s="3">
        <v>8</v>
      </c>
      <c r="I188" s="24">
        <f t="shared" si="31"/>
        <v>8.6389363142713016</v>
      </c>
    </row>
    <row r="189" spans="1:9" hidden="1" outlineLevel="3" x14ac:dyDescent="0.25">
      <c r="A189" t="s">
        <v>16</v>
      </c>
      <c r="B189" t="str">
        <f>VLOOKUP(A189,'AGENCY CODES'!$C$4:$F$139,3,FALSE)</f>
        <v>DEPARTMENT OF ADMINISTRATION</v>
      </c>
      <c r="C189" s="8" t="s">
        <v>6</v>
      </c>
      <c r="D189" s="8" t="str">
        <f t="shared" si="26"/>
        <v>ADA1600</v>
      </c>
      <c r="E189">
        <v>1600</v>
      </c>
      <c r="F189" t="str">
        <f>VLOOKUP(D189,'Fund List'!$A$2:$F$1324,6,FALSE)</f>
        <v>CAPITAL OUTLAY STABILIZATION</v>
      </c>
      <c r="G189" s="3">
        <v>123</v>
      </c>
      <c r="I189" s="24">
        <f t="shared" si="31"/>
        <v>132.82364583192128</v>
      </c>
    </row>
    <row r="190" spans="1:9" hidden="1" outlineLevel="3" x14ac:dyDescent="0.25">
      <c r="A190" t="s">
        <v>16</v>
      </c>
      <c r="B190" t="str">
        <f>VLOOKUP(A190,'AGENCY CODES'!$C$4:$F$139,3,FALSE)</f>
        <v>DEPARTMENT OF ADMINISTRATION</v>
      </c>
      <c r="C190" s="8" t="s">
        <v>7</v>
      </c>
      <c r="D190" s="8" t="str">
        <f t="shared" si="26"/>
        <v>ADA1600</v>
      </c>
      <c r="E190">
        <v>1600</v>
      </c>
      <c r="F190" t="str">
        <f>VLOOKUP(D190,'Fund List'!$A$2:$F$1324,6,FALSE)</f>
        <v>CAPITAL OUTLAY STABILIZATION</v>
      </c>
      <c r="G190" s="3">
        <v>707</v>
      </c>
      <c r="I190" s="24">
        <f t="shared" si="31"/>
        <v>763.46599677372637</v>
      </c>
    </row>
    <row r="191" spans="1:9" hidden="1" outlineLevel="3" x14ac:dyDescent="0.25">
      <c r="A191" t="s">
        <v>16</v>
      </c>
      <c r="B191" t="str">
        <f>VLOOKUP(A191,'AGENCY CODES'!$C$4:$F$139,3,FALSE)</f>
        <v>DEPARTMENT OF ADMINISTRATION</v>
      </c>
      <c r="C191" s="8" t="s">
        <v>17</v>
      </c>
      <c r="D191" s="8" t="str">
        <f t="shared" si="26"/>
        <v>ADA1600</v>
      </c>
      <c r="E191">
        <v>1600</v>
      </c>
      <c r="F191" t="str">
        <f>VLOOKUP(D191,'Fund List'!$A$2:$F$1324,6,FALSE)</f>
        <v>CAPITAL OUTLAY STABILIZATION</v>
      </c>
      <c r="G191" s="3">
        <v>357</v>
      </c>
      <c r="I191" s="24">
        <f t="shared" si="31"/>
        <v>385.51253302435686</v>
      </c>
    </row>
    <row r="192" spans="1:9" hidden="1" outlineLevel="3" x14ac:dyDescent="0.25">
      <c r="A192" t="s">
        <v>16</v>
      </c>
      <c r="B192" t="str">
        <f>VLOOKUP(A192,'AGENCY CODES'!$C$4:$F$139,3,FALSE)</f>
        <v>DEPARTMENT OF ADMINISTRATION</v>
      </c>
      <c r="C192" s="8" t="s">
        <v>18</v>
      </c>
      <c r="D192" s="8" t="str">
        <f t="shared" si="26"/>
        <v>ADA1600</v>
      </c>
      <c r="E192">
        <v>1600</v>
      </c>
      <c r="F192" t="str">
        <f>VLOOKUP(D192,'Fund List'!$A$2:$F$1324,6,FALSE)</f>
        <v>CAPITAL OUTLAY STABILIZATION</v>
      </c>
      <c r="G192" s="3">
        <v>60</v>
      </c>
      <c r="I192" s="24">
        <f t="shared" si="31"/>
        <v>64.792022357034767</v>
      </c>
    </row>
    <row r="193" spans="1:9" hidden="1" outlineLevel="3" x14ac:dyDescent="0.25">
      <c r="A193" t="s">
        <v>16</v>
      </c>
      <c r="B193" t="str">
        <f>VLOOKUP(A193,'AGENCY CODES'!$C$4:$F$139,3,FALSE)</f>
        <v>DEPARTMENT OF ADMINISTRATION</v>
      </c>
      <c r="C193" s="8" t="s">
        <v>19</v>
      </c>
      <c r="D193" s="8" t="str">
        <f t="shared" si="26"/>
        <v>ADA1600</v>
      </c>
      <c r="E193">
        <v>1600</v>
      </c>
      <c r="F193" t="str">
        <f>VLOOKUP(D193,'Fund List'!$A$2:$F$1324,6,FALSE)</f>
        <v>CAPITAL OUTLAY STABILIZATION</v>
      </c>
      <c r="G193" s="3">
        <v>75</v>
      </c>
      <c r="I193" s="24">
        <f t="shared" si="31"/>
        <v>80.990027946293466</v>
      </c>
    </row>
    <row r="194" spans="1:9" hidden="1" outlineLevel="3" x14ac:dyDescent="0.25">
      <c r="A194" t="s">
        <v>16</v>
      </c>
      <c r="B194" t="str">
        <f>VLOOKUP(A194,'AGENCY CODES'!$C$4:$F$139,3,FALSE)</f>
        <v>DEPARTMENT OF ADMINISTRATION</v>
      </c>
      <c r="C194" s="8" t="s">
        <v>8</v>
      </c>
      <c r="D194" s="8" t="str">
        <f t="shared" si="26"/>
        <v>ADA1600</v>
      </c>
      <c r="E194">
        <v>1600</v>
      </c>
      <c r="F194" t="str">
        <f>VLOOKUP(D194,'Fund List'!$A$2:$F$1324,6,FALSE)</f>
        <v>CAPITAL OUTLAY STABILIZATION</v>
      </c>
      <c r="G194" s="3">
        <v>37</v>
      </c>
      <c r="I194" s="24">
        <f t="shared" si="31"/>
        <v>39.955080453504777</v>
      </c>
    </row>
    <row r="195" spans="1:9" hidden="1" outlineLevel="3" x14ac:dyDescent="0.25">
      <c r="A195" t="s">
        <v>16</v>
      </c>
      <c r="B195" t="str">
        <f>VLOOKUP(A195,'AGENCY CODES'!$C$4:$F$139,3,FALSE)</f>
        <v>DEPARTMENT OF ADMINISTRATION</v>
      </c>
      <c r="C195" s="8" t="s">
        <v>10</v>
      </c>
      <c r="D195" s="8" t="str">
        <f t="shared" si="26"/>
        <v>ADA1600</v>
      </c>
      <c r="E195">
        <v>1600</v>
      </c>
      <c r="F195" t="str">
        <f>VLOOKUP(D195,'Fund List'!$A$2:$F$1324,6,FALSE)</f>
        <v>CAPITAL OUTLAY STABILIZATION</v>
      </c>
      <c r="G195" s="3">
        <v>451</v>
      </c>
      <c r="I195" s="24">
        <f t="shared" si="31"/>
        <v>487.02003471704467</v>
      </c>
    </row>
    <row r="196" spans="1:9" hidden="1" outlineLevel="3" x14ac:dyDescent="0.25">
      <c r="A196" t="s">
        <v>16</v>
      </c>
      <c r="B196" t="str">
        <f>VLOOKUP(A196,'AGENCY CODES'!$C$4:$F$139,3,FALSE)</f>
        <v>DEPARTMENT OF ADMINISTRATION</v>
      </c>
      <c r="C196" s="8" t="s">
        <v>11</v>
      </c>
      <c r="D196" s="8" t="str">
        <f t="shared" si="26"/>
        <v>ADA1600</v>
      </c>
      <c r="E196">
        <v>1600</v>
      </c>
      <c r="F196" t="str">
        <f>VLOOKUP(D196,'Fund List'!$A$2:$F$1324,6,FALSE)</f>
        <v>CAPITAL OUTLAY STABILIZATION</v>
      </c>
      <c r="G196" s="3">
        <v>5899</v>
      </c>
      <c r="I196" s="24">
        <f t="shared" si="31"/>
        <v>6370.1356647358016</v>
      </c>
    </row>
    <row r="197" spans="1:9" hidden="1" outlineLevel="3" x14ac:dyDescent="0.25">
      <c r="A197" t="s">
        <v>16</v>
      </c>
      <c r="B197" t="str">
        <f>VLOOKUP(A197,'AGENCY CODES'!$C$4:$F$139,3,FALSE)</f>
        <v>DEPARTMENT OF ADMINISTRATION</v>
      </c>
      <c r="C197" s="8" t="s">
        <v>12</v>
      </c>
      <c r="D197" s="8" t="str">
        <f t="shared" si="26"/>
        <v>ADA1600</v>
      </c>
      <c r="E197">
        <v>1600</v>
      </c>
      <c r="F197" t="str">
        <f>VLOOKUP(D197,'Fund List'!$A$2:$F$1324,6,FALSE)</f>
        <v>CAPITAL OUTLAY STABILIZATION</v>
      </c>
      <c r="G197" s="3">
        <v>371</v>
      </c>
      <c r="I197" s="24">
        <f t="shared" si="31"/>
        <v>400.63067157433164</v>
      </c>
    </row>
    <row r="198" spans="1:9" hidden="1" outlineLevel="3" x14ac:dyDescent="0.25">
      <c r="A198" t="s">
        <v>16</v>
      </c>
      <c r="B198" t="str">
        <f>VLOOKUP(A198,'AGENCY CODES'!$C$4:$F$139,3,FALSE)</f>
        <v>DEPARTMENT OF ADMINISTRATION</v>
      </c>
      <c r="C198" s="8">
        <v>2</v>
      </c>
      <c r="D198" s="8" t="str">
        <f t="shared" si="26"/>
        <v>ADA1600</v>
      </c>
      <c r="E198">
        <v>1600</v>
      </c>
      <c r="F198" t="str">
        <f>VLOOKUP(D198,'Fund List'!$A$2:$F$1324,6,FALSE)</f>
        <v>CAPITAL OUTLAY STABILIZATION</v>
      </c>
      <c r="G198" s="3">
        <v>5906</v>
      </c>
      <c r="I198" s="24">
        <f t="shared" si="31"/>
        <v>6377.694734010789</v>
      </c>
    </row>
    <row r="199" spans="1:9" hidden="1" outlineLevel="3" x14ac:dyDescent="0.25">
      <c r="A199" t="s">
        <v>16</v>
      </c>
      <c r="B199" t="str">
        <f>VLOOKUP(A199,'AGENCY CODES'!$C$4:$F$139,3,FALSE)</f>
        <v>DEPARTMENT OF ADMINISTRATION</v>
      </c>
      <c r="C199" s="8">
        <v>3</v>
      </c>
      <c r="D199" s="8" t="str">
        <f t="shared" si="26"/>
        <v>ADA1600</v>
      </c>
      <c r="E199">
        <v>1600</v>
      </c>
      <c r="F199" t="str">
        <f>VLOOKUP(D199,'Fund List'!$A$2:$F$1324,6,FALSE)</f>
        <v>CAPITAL OUTLAY STABILIZATION</v>
      </c>
      <c r="G199" s="3">
        <v>28</v>
      </c>
      <c r="I199" s="24">
        <f t="shared" si="31"/>
        <v>30.236277099949554</v>
      </c>
    </row>
    <row r="200" spans="1:9" hidden="1" outlineLevel="3" x14ac:dyDescent="0.25">
      <c r="A200" t="s">
        <v>16</v>
      </c>
      <c r="B200" t="str">
        <f>VLOOKUP(A200,'AGENCY CODES'!$C$4:$F$139,3,FALSE)</f>
        <v>DEPARTMENT OF ADMINISTRATION</v>
      </c>
      <c r="C200" s="8">
        <v>8</v>
      </c>
      <c r="D200" s="8" t="str">
        <f t="shared" si="26"/>
        <v>ADA1600</v>
      </c>
      <c r="E200">
        <v>1600</v>
      </c>
      <c r="F200" t="str">
        <f>VLOOKUP(D200,'Fund List'!$A$2:$F$1324,6,FALSE)</f>
        <v>CAPITAL OUTLAY STABILIZATION</v>
      </c>
      <c r="G200" s="3">
        <v>4049</v>
      </c>
      <c r="I200" s="24">
        <f t="shared" si="31"/>
        <v>4372.3816420605626</v>
      </c>
    </row>
    <row r="201" spans="1:9" outlineLevel="2" collapsed="1" x14ac:dyDescent="0.25">
      <c r="F201" s="1" t="s">
        <v>4023</v>
      </c>
      <c r="I201" s="24">
        <f t="shared" ref="I201" si="32">SUBTOTAL(9,I184:I200)</f>
        <v>20566.067763162118</v>
      </c>
    </row>
    <row r="202" spans="1:9" hidden="1" outlineLevel="3" x14ac:dyDescent="0.25">
      <c r="A202" t="s">
        <v>16</v>
      </c>
      <c r="B202" t="str">
        <f>VLOOKUP(A202,'AGENCY CODES'!$C$4:$F$139,3,FALSE)</f>
        <v>DEPARTMENT OF ADMINISTRATION</v>
      </c>
      <c r="C202" s="8" t="s">
        <v>3</v>
      </c>
      <c r="D202" s="8" t="str">
        <f t="shared" si="26"/>
        <v>ADA2000</v>
      </c>
      <c r="E202">
        <v>2000</v>
      </c>
      <c r="F202" t="str">
        <f>VLOOKUP(D202,'Fund List'!$A$2:$F$1324,6,FALSE)</f>
        <v>FEDERAL GRANTS</v>
      </c>
      <c r="G202" s="3">
        <v>118</v>
      </c>
      <c r="I202" s="24">
        <f t="shared" ref="I202:I214" si="33">$G202/$G$10*I$5</f>
        <v>127.42431063550171</v>
      </c>
    </row>
    <row r="203" spans="1:9" hidden="1" outlineLevel="3" x14ac:dyDescent="0.25">
      <c r="A203" t="s">
        <v>16</v>
      </c>
      <c r="B203" t="str">
        <f>VLOOKUP(A203,'AGENCY CODES'!$C$4:$F$139,3,FALSE)</f>
        <v>DEPARTMENT OF ADMINISTRATION</v>
      </c>
      <c r="C203" s="8" t="s">
        <v>4</v>
      </c>
      <c r="D203" s="8" t="str">
        <f t="shared" si="26"/>
        <v>ADA2000</v>
      </c>
      <c r="E203">
        <v>2000</v>
      </c>
      <c r="F203" t="str">
        <f>VLOOKUP(D203,'Fund List'!$A$2:$F$1324,6,FALSE)</f>
        <v>FEDERAL GRANTS</v>
      </c>
      <c r="G203" s="3">
        <v>126</v>
      </c>
      <c r="I203" s="24">
        <f t="shared" si="33"/>
        <v>136.063246949773</v>
      </c>
    </row>
    <row r="204" spans="1:9" hidden="1" outlineLevel="3" x14ac:dyDescent="0.25">
      <c r="A204" t="s">
        <v>16</v>
      </c>
      <c r="B204" t="str">
        <f>VLOOKUP(A204,'AGENCY CODES'!$C$4:$F$139,3,FALSE)</f>
        <v>DEPARTMENT OF ADMINISTRATION</v>
      </c>
      <c r="C204" s="8" t="s">
        <v>5</v>
      </c>
      <c r="D204" s="8" t="str">
        <f t="shared" si="26"/>
        <v>ADA2000</v>
      </c>
      <c r="E204">
        <v>2000</v>
      </c>
      <c r="F204" t="str">
        <f>VLOOKUP(D204,'Fund List'!$A$2:$F$1324,6,FALSE)</f>
        <v>FEDERAL GRANTS</v>
      </c>
      <c r="G204" s="3">
        <v>89</v>
      </c>
      <c r="I204" s="24">
        <f t="shared" si="33"/>
        <v>96.10816649626824</v>
      </c>
    </row>
    <row r="205" spans="1:9" hidden="1" outlineLevel="3" x14ac:dyDescent="0.25">
      <c r="A205" t="s">
        <v>16</v>
      </c>
      <c r="B205" t="str">
        <f>VLOOKUP(A205,'AGENCY CODES'!$C$4:$F$139,3,FALSE)</f>
        <v>DEPARTMENT OF ADMINISTRATION</v>
      </c>
      <c r="C205" s="8" t="s">
        <v>6</v>
      </c>
      <c r="D205" s="8" t="str">
        <f t="shared" si="26"/>
        <v>ADA2000</v>
      </c>
      <c r="E205">
        <v>2000</v>
      </c>
      <c r="F205" t="str">
        <f>VLOOKUP(D205,'Fund List'!$A$2:$F$1324,6,FALSE)</f>
        <v>FEDERAL GRANTS</v>
      </c>
      <c r="G205" s="3">
        <v>26</v>
      </c>
      <c r="I205" s="24">
        <f t="shared" si="33"/>
        <v>28.076543021381731</v>
      </c>
    </row>
    <row r="206" spans="1:9" hidden="1" outlineLevel="3" x14ac:dyDescent="0.25">
      <c r="A206" t="s">
        <v>16</v>
      </c>
      <c r="B206" t="str">
        <f>VLOOKUP(A206,'AGENCY CODES'!$C$4:$F$139,3,FALSE)</f>
        <v>DEPARTMENT OF ADMINISTRATION</v>
      </c>
      <c r="C206" s="8" t="s">
        <v>7</v>
      </c>
      <c r="D206" s="8" t="str">
        <f t="shared" si="26"/>
        <v>ADA2000</v>
      </c>
      <c r="E206">
        <v>2000</v>
      </c>
      <c r="F206" t="str">
        <f>VLOOKUP(D206,'Fund List'!$A$2:$F$1324,6,FALSE)</f>
        <v>FEDERAL GRANTS</v>
      </c>
      <c r="G206" s="3">
        <v>160</v>
      </c>
      <c r="I206" s="24">
        <f t="shared" si="33"/>
        <v>172.77872628542605</v>
      </c>
    </row>
    <row r="207" spans="1:9" hidden="1" outlineLevel="3" x14ac:dyDescent="0.25">
      <c r="A207" t="s">
        <v>16</v>
      </c>
      <c r="B207" t="str">
        <f>VLOOKUP(A207,'AGENCY CODES'!$C$4:$F$139,3,FALSE)</f>
        <v>DEPARTMENT OF ADMINISTRATION</v>
      </c>
      <c r="C207" s="8" t="s">
        <v>14</v>
      </c>
      <c r="D207" s="8" t="str">
        <f t="shared" si="26"/>
        <v>ADA2000</v>
      </c>
      <c r="E207">
        <v>2000</v>
      </c>
      <c r="F207" t="str">
        <f>VLOOKUP(D207,'Fund List'!$A$2:$F$1324,6,FALSE)</f>
        <v>FEDERAL GRANTS</v>
      </c>
      <c r="G207" s="3">
        <v>19</v>
      </c>
      <c r="I207" s="24">
        <f t="shared" si="33"/>
        <v>20.517473746394341</v>
      </c>
    </row>
    <row r="208" spans="1:9" hidden="1" outlineLevel="3" x14ac:dyDescent="0.25">
      <c r="A208" t="s">
        <v>16</v>
      </c>
      <c r="B208" t="str">
        <f>VLOOKUP(A208,'AGENCY CODES'!$C$4:$F$139,3,FALSE)</f>
        <v>DEPARTMENT OF ADMINISTRATION</v>
      </c>
      <c r="C208" s="8" t="s">
        <v>17</v>
      </c>
      <c r="D208" s="8" t="str">
        <f t="shared" si="26"/>
        <v>ADA2000</v>
      </c>
      <c r="E208">
        <v>2000</v>
      </c>
      <c r="F208" t="str">
        <f>VLOOKUP(D208,'Fund List'!$A$2:$F$1324,6,FALSE)</f>
        <v>FEDERAL GRANTS</v>
      </c>
      <c r="G208" s="3">
        <v>54</v>
      </c>
      <c r="I208" s="24">
        <f t="shared" si="33"/>
        <v>58.312820121331292</v>
      </c>
    </row>
    <row r="209" spans="1:9" hidden="1" outlineLevel="3" x14ac:dyDescent="0.25">
      <c r="A209" t="s">
        <v>16</v>
      </c>
      <c r="B209" t="str">
        <f>VLOOKUP(A209,'AGENCY CODES'!$C$4:$F$139,3,FALSE)</f>
        <v>DEPARTMENT OF ADMINISTRATION</v>
      </c>
      <c r="C209" s="8" t="s">
        <v>8</v>
      </c>
      <c r="D209" s="8" t="str">
        <f t="shared" si="26"/>
        <v>ADA2000</v>
      </c>
      <c r="E209">
        <v>2000</v>
      </c>
      <c r="F209" t="str">
        <f>VLOOKUP(D209,'Fund List'!$A$2:$F$1324,6,FALSE)</f>
        <v>FEDERAL GRANTS</v>
      </c>
      <c r="G209" s="3">
        <v>30</v>
      </c>
      <c r="I209" s="24">
        <f t="shared" si="33"/>
        <v>32.396011178517384</v>
      </c>
    </row>
    <row r="210" spans="1:9" hidden="1" outlineLevel="3" x14ac:dyDescent="0.25">
      <c r="A210" t="s">
        <v>16</v>
      </c>
      <c r="B210" t="str">
        <f>VLOOKUP(A210,'AGENCY CODES'!$C$4:$F$139,3,FALSE)</f>
        <v>DEPARTMENT OF ADMINISTRATION</v>
      </c>
      <c r="C210" s="8" t="s">
        <v>10</v>
      </c>
      <c r="D210" s="8" t="str">
        <f t="shared" si="26"/>
        <v>ADA2000</v>
      </c>
      <c r="E210">
        <v>2000</v>
      </c>
      <c r="F210" t="str">
        <f>VLOOKUP(D210,'Fund List'!$A$2:$F$1324,6,FALSE)</f>
        <v>FEDERAL GRANTS</v>
      </c>
      <c r="G210" s="3">
        <v>91</v>
      </c>
      <c r="I210" s="24">
        <f t="shared" si="33"/>
        <v>98.267900574836062</v>
      </c>
    </row>
    <row r="211" spans="1:9" hidden="1" outlineLevel="3" x14ac:dyDescent="0.25">
      <c r="A211" t="s">
        <v>16</v>
      </c>
      <c r="B211" t="str">
        <f>VLOOKUP(A211,'AGENCY CODES'!$C$4:$F$139,3,FALSE)</f>
        <v>DEPARTMENT OF ADMINISTRATION</v>
      </c>
      <c r="C211" s="8" t="s">
        <v>11</v>
      </c>
      <c r="D211" s="8" t="str">
        <f t="shared" ref="D211:D274" si="34">CONCATENATE(A211,E211)</f>
        <v>ADA2000</v>
      </c>
      <c r="E211">
        <v>2000</v>
      </c>
      <c r="F211" t="str">
        <f>VLOOKUP(D211,'Fund List'!$A$2:$F$1324,6,FALSE)</f>
        <v>FEDERAL GRANTS</v>
      </c>
      <c r="G211" s="3">
        <v>227</v>
      </c>
      <c r="I211" s="24">
        <f t="shared" si="33"/>
        <v>245.12981791744824</v>
      </c>
    </row>
    <row r="212" spans="1:9" hidden="1" outlineLevel="3" x14ac:dyDescent="0.25">
      <c r="A212" t="s">
        <v>16</v>
      </c>
      <c r="B212" t="str">
        <f>VLOOKUP(A212,'AGENCY CODES'!$C$4:$F$139,3,FALSE)</f>
        <v>DEPARTMENT OF ADMINISTRATION</v>
      </c>
      <c r="C212" s="8" t="s">
        <v>12</v>
      </c>
      <c r="D212" s="8" t="str">
        <f t="shared" si="34"/>
        <v>ADA2000</v>
      </c>
      <c r="E212">
        <v>2000</v>
      </c>
      <c r="F212" t="str">
        <f>VLOOKUP(D212,'Fund List'!$A$2:$F$1324,6,FALSE)</f>
        <v>FEDERAL GRANTS</v>
      </c>
      <c r="G212" s="3">
        <v>94</v>
      </c>
      <c r="I212" s="24">
        <f t="shared" si="33"/>
        <v>101.50750169268781</v>
      </c>
    </row>
    <row r="213" spans="1:9" hidden="1" outlineLevel="3" x14ac:dyDescent="0.25">
      <c r="A213" t="s">
        <v>16</v>
      </c>
      <c r="B213" t="str">
        <f>VLOOKUP(A213,'AGENCY CODES'!$C$4:$F$139,3,FALSE)</f>
        <v>DEPARTMENT OF ADMINISTRATION</v>
      </c>
      <c r="C213" s="8">
        <v>2</v>
      </c>
      <c r="D213" s="8" t="str">
        <f t="shared" si="34"/>
        <v>ADA2000</v>
      </c>
      <c r="E213">
        <v>2000</v>
      </c>
      <c r="F213" t="str">
        <f>VLOOKUP(D213,'Fund List'!$A$2:$F$1324,6,FALSE)</f>
        <v>FEDERAL GRANTS</v>
      </c>
      <c r="G213" s="3">
        <v>214</v>
      </c>
      <c r="I213" s="24">
        <f t="shared" si="33"/>
        <v>231.09154640675732</v>
      </c>
    </row>
    <row r="214" spans="1:9" hidden="1" outlineLevel="3" x14ac:dyDescent="0.25">
      <c r="A214" t="s">
        <v>16</v>
      </c>
      <c r="B214" t="str">
        <f>VLOOKUP(A214,'AGENCY CODES'!$C$4:$F$139,3,FALSE)</f>
        <v>DEPARTMENT OF ADMINISTRATION</v>
      </c>
      <c r="C214" s="8">
        <v>8</v>
      </c>
      <c r="D214" s="8" t="str">
        <f t="shared" si="34"/>
        <v>ADA2000</v>
      </c>
      <c r="E214">
        <v>2000</v>
      </c>
      <c r="F214" t="str">
        <f>VLOOKUP(D214,'Fund List'!$A$2:$F$1324,6,FALSE)</f>
        <v>FEDERAL GRANTS</v>
      </c>
      <c r="G214" s="3">
        <v>3906</v>
      </c>
      <c r="I214" s="24">
        <f t="shared" si="33"/>
        <v>4217.9606554429629</v>
      </c>
    </row>
    <row r="215" spans="1:9" outlineLevel="2" collapsed="1" x14ac:dyDescent="0.25">
      <c r="F215" s="1" t="s">
        <v>4024</v>
      </c>
      <c r="I215" s="24">
        <f t="shared" ref="I215" si="35">SUBTOTAL(9,I202:I214)</f>
        <v>5565.6347204692856</v>
      </c>
    </row>
    <row r="216" spans="1:9" hidden="1" outlineLevel="3" x14ac:dyDescent="0.25">
      <c r="A216" t="s">
        <v>16</v>
      </c>
      <c r="B216" t="str">
        <f>VLOOKUP(A216,'AGENCY CODES'!$C$4:$F$139,3,FALSE)</f>
        <v>DEPARTMENT OF ADMINISTRATION</v>
      </c>
      <c r="C216" s="8" t="s">
        <v>3</v>
      </c>
      <c r="D216" s="8" t="str">
        <f t="shared" si="34"/>
        <v>ADA2001</v>
      </c>
      <c r="E216">
        <v>2001</v>
      </c>
      <c r="F216" t="str">
        <f>VLOOKUP(D216,'Fund List'!$A$2:$F$1324,6,FALSE)</f>
        <v>DOA AOADA</v>
      </c>
      <c r="G216" s="3">
        <v>17</v>
      </c>
      <c r="I216" s="24">
        <f t="shared" ref="I216:I226" si="36">$G216/$G$10*I$5</f>
        <v>18.357739667826518</v>
      </c>
    </row>
    <row r="217" spans="1:9" hidden="1" outlineLevel="3" x14ac:dyDescent="0.25">
      <c r="A217" t="s">
        <v>16</v>
      </c>
      <c r="B217" t="str">
        <f>VLOOKUP(A217,'AGENCY CODES'!$C$4:$F$139,3,FALSE)</f>
        <v>DEPARTMENT OF ADMINISTRATION</v>
      </c>
      <c r="C217" s="8" t="s">
        <v>4</v>
      </c>
      <c r="D217" s="8" t="str">
        <f t="shared" si="34"/>
        <v>ADA2001</v>
      </c>
      <c r="E217">
        <v>2001</v>
      </c>
      <c r="F217" t="str">
        <f>VLOOKUP(D217,'Fund List'!$A$2:$F$1324,6,FALSE)</f>
        <v>DOA AOADA</v>
      </c>
      <c r="G217" s="3">
        <v>30</v>
      </c>
      <c r="I217" s="24">
        <f t="shared" si="36"/>
        <v>32.396011178517384</v>
      </c>
    </row>
    <row r="218" spans="1:9" hidden="1" outlineLevel="3" x14ac:dyDescent="0.25">
      <c r="A218" t="s">
        <v>16</v>
      </c>
      <c r="B218" t="str">
        <f>VLOOKUP(A218,'AGENCY CODES'!$C$4:$F$139,3,FALSE)</f>
        <v>DEPARTMENT OF ADMINISTRATION</v>
      </c>
      <c r="C218" s="8" t="s">
        <v>5</v>
      </c>
      <c r="D218" s="8" t="str">
        <f t="shared" si="34"/>
        <v>ADA2001</v>
      </c>
      <c r="E218">
        <v>2001</v>
      </c>
      <c r="F218" t="str">
        <f>VLOOKUP(D218,'Fund List'!$A$2:$F$1324,6,FALSE)</f>
        <v>DOA AOADA</v>
      </c>
      <c r="G218" s="3">
        <v>11</v>
      </c>
      <c r="I218" s="24">
        <f t="shared" si="36"/>
        <v>11.878537432123041</v>
      </c>
    </row>
    <row r="219" spans="1:9" hidden="1" outlineLevel="3" x14ac:dyDescent="0.25">
      <c r="A219" t="s">
        <v>16</v>
      </c>
      <c r="B219" t="str">
        <f>VLOOKUP(A219,'AGENCY CODES'!$C$4:$F$139,3,FALSE)</f>
        <v>DEPARTMENT OF ADMINISTRATION</v>
      </c>
      <c r="C219" s="8" t="s">
        <v>6</v>
      </c>
      <c r="D219" s="8" t="str">
        <f t="shared" si="34"/>
        <v>ADA2001</v>
      </c>
      <c r="E219">
        <v>2001</v>
      </c>
      <c r="F219" t="str">
        <f>VLOOKUP(D219,'Fund List'!$A$2:$F$1324,6,FALSE)</f>
        <v>DOA AOADA</v>
      </c>
      <c r="G219" s="3">
        <v>51</v>
      </c>
      <c r="I219" s="24">
        <f t="shared" si="36"/>
        <v>55.073219003479551</v>
      </c>
    </row>
    <row r="220" spans="1:9" hidden="1" outlineLevel="3" x14ac:dyDescent="0.25">
      <c r="A220" t="s">
        <v>16</v>
      </c>
      <c r="B220" t="str">
        <f>VLOOKUP(A220,'AGENCY CODES'!$C$4:$F$139,3,FALSE)</f>
        <v>DEPARTMENT OF ADMINISTRATION</v>
      </c>
      <c r="C220" s="8" t="s">
        <v>7</v>
      </c>
      <c r="D220" s="8" t="str">
        <f t="shared" si="34"/>
        <v>ADA2001</v>
      </c>
      <c r="E220">
        <v>2001</v>
      </c>
      <c r="F220" t="str">
        <f>VLOOKUP(D220,'Fund List'!$A$2:$F$1324,6,FALSE)</f>
        <v>DOA AOADA</v>
      </c>
      <c r="G220" s="3">
        <v>4</v>
      </c>
      <c r="I220" s="24">
        <f t="shared" si="36"/>
        <v>4.3194681571356508</v>
      </c>
    </row>
    <row r="221" spans="1:9" hidden="1" outlineLevel="3" x14ac:dyDescent="0.25">
      <c r="A221" t="s">
        <v>16</v>
      </c>
      <c r="B221" t="str">
        <f>VLOOKUP(A221,'AGENCY CODES'!$C$4:$F$139,3,FALSE)</f>
        <v>DEPARTMENT OF ADMINISTRATION</v>
      </c>
      <c r="C221" s="8" t="s">
        <v>14</v>
      </c>
      <c r="D221" s="8" t="str">
        <f t="shared" si="34"/>
        <v>ADA2001</v>
      </c>
      <c r="E221">
        <v>2001</v>
      </c>
      <c r="F221" t="str">
        <f>VLOOKUP(D221,'Fund List'!$A$2:$F$1324,6,FALSE)</f>
        <v>DOA AOADA</v>
      </c>
      <c r="G221" s="3">
        <v>2</v>
      </c>
      <c r="I221" s="24">
        <f t="shared" si="36"/>
        <v>2.1597340785678254</v>
      </c>
    </row>
    <row r="222" spans="1:9" hidden="1" outlineLevel="3" x14ac:dyDescent="0.25">
      <c r="A222" t="s">
        <v>16</v>
      </c>
      <c r="B222" t="str">
        <f>VLOOKUP(A222,'AGENCY CODES'!$C$4:$F$139,3,FALSE)</f>
        <v>DEPARTMENT OF ADMINISTRATION</v>
      </c>
      <c r="C222" s="8" t="s">
        <v>17</v>
      </c>
      <c r="D222" s="8" t="str">
        <f t="shared" si="34"/>
        <v>ADA2001</v>
      </c>
      <c r="E222">
        <v>2001</v>
      </c>
      <c r="F222" t="str">
        <f>VLOOKUP(D222,'Fund List'!$A$2:$F$1324,6,FALSE)</f>
        <v>DOA AOADA</v>
      </c>
      <c r="G222" s="3">
        <v>12</v>
      </c>
      <c r="I222" s="24">
        <f t="shared" si="36"/>
        <v>12.958404471406952</v>
      </c>
    </row>
    <row r="223" spans="1:9" hidden="1" outlineLevel="3" x14ac:dyDescent="0.25">
      <c r="A223" t="s">
        <v>16</v>
      </c>
      <c r="B223" t="str">
        <f>VLOOKUP(A223,'AGENCY CODES'!$C$4:$F$139,3,FALSE)</f>
        <v>DEPARTMENT OF ADMINISTRATION</v>
      </c>
      <c r="C223" s="8" t="s">
        <v>10</v>
      </c>
      <c r="D223" s="8" t="str">
        <f t="shared" si="34"/>
        <v>ADA2001</v>
      </c>
      <c r="E223">
        <v>2001</v>
      </c>
      <c r="F223" t="str">
        <f>VLOOKUP(D223,'Fund List'!$A$2:$F$1324,6,FALSE)</f>
        <v>DOA AOADA</v>
      </c>
      <c r="G223" s="3">
        <v>131</v>
      </c>
      <c r="I223" s="24">
        <f t="shared" si="36"/>
        <v>141.4625821461926</v>
      </c>
    </row>
    <row r="224" spans="1:9" hidden="1" outlineLevel="3" x14ac:dyDescent="0.25">
      <c r="A224" t="s">
        <v>16</v>
      </c>
      <c r="B224" t="str">
        <f>VLOOKUP(A224,'AGENCY CODES'!$C$4:$F$139,3,FALSE)</f>
        <v>DEPARTMENT OF ADMINISTRATION</v>
      </c>
      <c r="C224" s="8" t="s">
        <v>11</v>
      </c>
      <c r="D224" s="8" t="str">
        <f t="shared" si="34"/>
        <v>ADA2001</v>
      </c>
      <c r="E224">
        <v>2001</v>
      </c>
      <c r="F224" t="str">
        <f>VLOOKUP(D224,'Fund List'!$A$2:$F$1324,6,FALSE)</f>
        <v>DOA AOADA</v>
      </c>
      <c r="G224" s="3">
        <v>231</v>
      </c>
      <c r="I224" s="24">
        <f t="shared" si="36"/>
        <v>249.44928607458382</v>
      </c>
    </row>
    <row r="225" spans="1:9" hidden="1" outlineLevel="3" x14ac:dyDescent="0.25">
      <c r="A225" t="s">
        <v>16</v>
      </c>
      <c r="B225" t="str">
        <f>VLOOKUP(A225,'AGENCY CODES'!$C$4:$F$139,3,FALSE)</f>
        <v>DEPARTMENT OF ADMINISTRATION</v>
      </c>
      <c r="C225" s="8" t="s">
        <v>12</v>
      </c>
      <c r="D225" s="8" t="str">
        <f t="shared" si="34"/>
        <v>ADA2001</v>
      </c>
      <c r="E225">
        <v>2001</v>
      </c>
      <c r="F225" t="str">
        <f>VLOOKUP(D225,'Fund List'!$A$2:$F$1324,6,FALSE)</f>
        <v>DOA AOADA</v>
      </c>
      <c r="G225" s="3">
        <v>59</v>
      </c>
      <c r="I225" s="24">
        <f t="shared" si="36"/>
        <v>63.712155317750856</v>
      </c>
    </row>
    <row r="226" spans="1:9" hidden="1" outlineLevel="3" x14ac:dyDescent="0.25">
      <c r="A226" t="s">
        <v>16</v>
      </c>
      <c r="B226" t="str">
        <f>VLOOKUP(A226,'AGENCY CODES'!$C$4:$F$139,3,FALSE)</f>
        <v>DEPARTMENT OF ADMINISTRATION</v>
      </c>
      <c r="C226" s="8">
        <v>2</v>
      </c>
      <c r="D226" s="8" t="str">
        <f t="shared" si="34"/>
        <v>ADA2001</v>
      </c>
      <c r="E226">
        <v>2001</v>
      </c>
      <c r="F226" t="str">
        <f>VLOOKUP(D226,'Fund List'!$A$2:$F$1324,6,FALSE)</f>
        <v>DOA AOADA</v>
      </c>
      <c r="G226" s="3">
        <v>235</v>
      </c>
      <c r="I226" s="24">
        <f t="shared" si="36"/>
        <v>253.7687542317195</v>
      </c>
    </row>
    <row r="227" spans="1:9" outlineLevel="2" collapsed="1" x14ac:dyDescent="0.25">
      <c r="F227" s="1" t="s">
        <v>4025</v>
      </c>
      <c r="I227" s="24">
        <f t="shared" ref="I227" si="37">SUBTOTAL(9,I216:I226)</f>
        <v>845.53589175930381</v>
      </c>
    </row>
    <row r="228" spans="1:9" hidden="1" outlineLevel="3" x14ac:dyDescent="0.25">
      <c r="A228" t="s">
        <v>16</v>
      </c>
      <c r="B228" t="str">
        <f>VLOOKUP(A228,'AGENCY CODES'!$C$4:$F$139,3,FALSE)</f>
        <v>DEPARTMENT OF ADMINISTRATION</v>
      </c>
      <c r="C228" s="8" t="s">
        <v>3</v>
      </c>
      <c r="D228" s="8" t="str">
        <f t="shared" si="34"/>
        <v>ADA2025</v>
      </c>
      <c r="E228">
        <v>2025</v>
      </c>
      <c r="F228" t="str">
        <f>VLOOKUP(D228,'Fund List'!$A$2:$F$1324,6,FALSE)</f>
        <v>ADOA DONATIONS</v>
      </c>
      <c r="G228" s="3">
        <v>18</v>
      </c>
      <c r="I228" s="24">
        <f t="shared" ref="I228:I235" si="38">$G228/$G$10*I$5</f>
        <v>19.437606707110429</v>
      </c>
    </row>
    <row r="229" spans="1:9" hidden="1" outlineLevel="3" x14ac:dyDescent="0.25">
      <c r="A229" t="s">
        <v>16</v>
      </c>
      <c r="B229" t="str">
        <f>VLOOKUP(A229,'AGENCY CODES'!$C$4:$F$139,3,FALSE)</f>
        <v>DEPARTMENT OF ADMINISTRATION</v>
      </c>
      <c r="C229" s="8" t="s">
        <v>4</v>
      </c>
      <c r="D229" s="8" t="str">
        <f t="shared" si="34"/>
        <v>ADA2025</v>
      </c>
      <c r="E229">
        <v>2025</v>
      </c>
      <c r="F229" t="str">
        <f>VLOOKUP(D229,'Fund List'!$A$2:$F$1324,6,FALSE)</f>
        <v>ADOA DONATIONS</v>
      </c>
      <c r="G229" s="3">
        <v>5</v>
      </c>
      <c r="I229" s="24">
        <f t="shared" si="38"/>
        <v>5.3993351964195639</v>
      </c>
    </row>
    <row r="230" spans="1:9" hidden="1" outlineLevel="3" x14ac:dyDescent="0.25">
      <c r="A230" t="s">
        <v>16</v>
      </c>
      <c r="B230" t="str">
        <f>VLOOKUP(A230,'AGENCY CODES'!$C$4:$F$139,3,FALSE)</f>
        <v>DEPARTMENT OF ADMINISTRATION</v>
      </c>
      <c r="C230" s="8" t="s">
        <v>6</v>
      </c>
      <c r="D230" s="8" t="str">
        <f t="shared" si="34"/>
        <v>ADA2025</v>
      </c>
      <c r="E230">
        <v>2025</v>
      </c>
      <c r="F230" t="str">
        <f>VLOOKUP(D230,'Fund List'!$A$2:$F$1324,6,FALSE)</f>
        <v>ADOA DONATIONS</v>
      </c>
      <c r="G230" s="3">
        <v>21</v>
      </c>
      <c r="I230" s="24">
        <f t="shared" si="38"/>
        <v>22.677207824962167</v>
      </c>
    </row>
    <row r="231" spans="1:9" hidden="1" outlineLevel="3" x14ac:dyDescent="0.25">
      <c r="A231" t="s">
        <v>16</v>
      </c>
      <c r="B231" t="str">
        <f>VLOOKUP(A231,'AGENCY CODES'!$C$4:$F$139,3,FALSE)</f>
        <v>DEPARTMENT OF ADMINISTRATION</v>
      </c>
      <c r="C231" s="8" t="s">
        <v>10</v>
      </c>
      <c r="D231" s="8" t="str">
        <f t="shared" si="34"/>
        <v>ADA2025</v>
      </c>
      <c r="E231">
        <v>2025</v>
      </c>
      <c r="F231" t="str">
        <f>VLOOKUP(D231,'Fund List'!$A$2:$F$1324,6,FALSE)</f>
        <v>ADOA DONATIONS</v>
      </c>
      <c r="G231" s="3">
        <v>25</v>
      </c>
      <c r="I231" s="24">
        <f t="shared" si="38"/>
        <v>26.99667598209782</v>
      </c>
    </row>
    <row r="232" spans="1:9" hidden="1" outlineLevel="3" x14ac:dyDescent="0.25">
      <c r="A232" t="s">
        <v>16</v>
      </c>
      <c r="B232" t="str">
        <f>VLOOKUP(A232,'AGENCY CODES'!$C$4:$F$139,3,FALSE)</f>
        <v>DEPARTMENT OF ADMINISTRATION</v>
      </c>
      <c r="C232" s="8" t="s">
        <v>11</v>
      </c>
      <c r="D232" s="8" t="str">
        <f t="shared" si="34"/>
        <v>ADA2025</v>
      </c>
      <c r="E232">
        <v>2025</v>
      </c>
      <c r="F232" t="str">
        <f>VLOOKUP(D232,'Fund List'!$A$2:$F$1324,6,FALSE)</f>
        <v>ADOA DONATIONS</v>
      </c>
      <c r="G232" s="3">
        <v>35</v>
      </c>
      <c r="I232" s="24">
        <f t="shared" si="38"/>
        <v>37.795346374936948</v>
      </c>
    </row>
    <row r="233" spans="1:9" hidden="1" outlineLevel="3" x14ac:dyDescent="0.25">
      <c r="A233" t="s">
        <v>16</v>
      </c>
      <c r="B233" t="str">
        <f>VLOOKUP(A233,'AGENCY CODES'!$C$4:$F$139,3,FALSE)</f>
        <v>DEPARTMENT OF ADMINISTRATION</v>
      </c>
      <c r="C233" s="8" t="s">
        <v>12</v>
      </c>
      <c r="D233" s="8" t="str">
        <f t="shared" si="34"/>
        <v>ADA2025</v>
      </c>
      <c r="E233">
        <v>2025</v>
      </c>
      <c r="F233" t="str">
        <f>VLOOKUP(D233,'Fund List'!$A$2:$F$1324,6,FALSE)</f>
        <v>ADOA DONATIONS</v>
      </c>
      <c r="G233" s="3">
        <v>25</v>
      </c>
      <c r="I233" s="24">
        <f t="shared" si="38"/>
        <v>26.99667598209782</v>
      </c>
    </row>
    <row r="234" spans="1:9" hidden="1" outlineLevel="3" x14ac:dyDescent="0.25">
      <c r="A234" t="s">
        <v>16</v>
      </c>
      <c r="B234" t="str">
        <f>VLOOKUP(A234,'AGENCY CODES'!$C$4:$F$139,3,FALSE)</f>
        <v>DEPARTMENT OF ADMINISTRATION</v>
      </c>
      <c r="C234" s="8">
        <v>2</v>
      </c>
      <c r="D234" s="8" t="str">
        <f t="shared" si="34"/>
        <v>ADA2025</v>
      </c>
      <c r="E234">
        <v>2025</v>
      </c>
      <c r="F234" t="str">
        <f>VLOOKUP(D234,'Fund List'!$A$2:$F$1324,6,FALSE)</f>
        <v>ADOA DONATIONS</v>
      </c>
      <c r="G234" s="3">
        <v>37</v>
      </c>
      <c r="I234" s="24">
        <f t="shared" si="38"/>
        <v>39.955080453504777</v>
      </c>
    </row>
    <row r="235" spans="1:9" hidden="1" outlineLevel="3" x14ac:dyDescent="0.25">
      <c r="A235" t="s">
        <v>16</v>
      </c>
      <c r="B235" t="str">
        <f>VLOOKUP(A235,'AGENCY CODES'!$C$4:$F$139,3,FALSE)</f>
        <v>DEPARTMENT OF ADMINISTRATION</v>
      </c>
      <c r="C235" s="8">
        <v>8</v>
      </c>
      <c r="D235" s="8" t="str">
        <f t="shared" si="34"/>
        <v>ADA2025</v>
      </c>
      <c r="E235">
        <v>2025</v>
      </c>
      <c r="F235" t="str">
        <f>VLOOKUP(D235,'Fund List'!$A$2:$F$1324,6,FALSE)</f>
        <v>ADOA DONATIONS</v>
      </c>
      <c r="G235" s="3">
        <v>21</v>
      </c>
      <c r="I235" s="24">
        <f t="shared" si="38"/>
        <v>22.677207824962167</v>
      </c>
    </row>
    <row r="236" spans="1:9" outlineLevel="2" collapsed="1" x14ac:dyDescent="0.25">
      <c r="F236" s="1" t="s">
        <v>4026</v>
      </c>
      <c r="I236" s="24">
        <f t="shared" ref="I236" si="39">SUBTOTAL(9,I228:I235)</f>
        <v>201.93513634609172</v>
      </c>
    </row>
    <row r="237" spans="1:9" hidden="1" outlineLevel="3" x14ac:dyDescent="0.25">
      <c r="A237" t="s">
        <v>16</v>
      </c>
      <c r="B237" t="str">
        <f>VLOOKUP(A237,'AGENCY CODES'!$C$4:$F$139,3,FALSE)</f>
        <v>DEPARTMENT OF ADMINISTRATION</v>
      </c>
      <c r="C237" s="8" t="s">
        <v>1</v>
      </c>
      <c r="D237" s="8" t="str">
        <f t="shared" si="34"/>
        <v>ADA2088</v>
      </c>
      <c r="E237">
        <v>2088</v>
      </c>
      <c r="F237" t="str">
        <f>VLOOKUP(D237,'Fund List'!$A$2:$F$1324,6,FALSE)</f>
        <v>CORRECTIONS FUND</v>
      </c>
      <c r="G237" s="3">
        <v>27</v>
      </c>
      <c r="I237" s="24">
        <f t="shared" ref="I237:I248" si="40">$G237/$G$10*I$5</f>
        <v>29.156410060665646</v>
      </c>
    </row>
    <row r="238" spans="1:9" hidden="1" outlineLevel="3" x14ac:dyDescent="0.25">
      <c r="A238" t="s">
        <v>16</v>
      </c>
      <c r="B238" t="str">
        <f>VLOOKUP(A238,'AGENCY CODES'!$C$4:$F$139,3,FALSE)</f>
        <v>DEPARTMENT OF ADMINISTRATION</v>
      </c>
      <c r="C238" s="8" t="s">
        <v>4</v>
      </c>
      <c r="D238" s="8" t="str">
        <f t="shared" si="34"/>
        <v>ADA2088</v>
      </c>
      <c r="E238">
        <v>2088</v>
      </c>
      <c r="F238" t="str">
        <f>VLOOKUP(D238,'Fund List'!$A$2:$F$1324,6,FALSE)</f>
        <v>CORRECTIONS FUND</v>
      </c>
      <c r="G238" s="3">
        <v>27</v>
      </c>
      <c r="I238" s="24">
        <f t="shared" si="40"/>
        <v>29.156410060665646</v>
      </c>
    </row>
    <row r="239" spans="1:9" hidden="1" outlineLevel="3" x14ac:dyDescent="0.25">
      <c r="A239" t="s">
        <v>16</v>
      </c>
      <c r="B239" t="str">
        <f>VLOOKUP(A239,'AGENCY CODES'!$C$4:$F$139,3,FALSE)</f>
        <v>DEPARTMENT OF ADMINISTRATION</v>
      </c>
      <c r="C239" s="8" t="s">
        <v>5</v>
      </c>
      <c r="D239" s="8" t="str">
        <f t="shared" si="34"/>
        <v>ADA2088</v>
      </c>
      <c r="E239">
        <v>2088</v>
      </c>
      <c r="F239" t="str">
        <f>VLOOKUP(D239,'Fund List'!$A$2:$F$1324,6,FALSE)</f>
        <v>CORRECTIONS FUND</v>
      </c>
      <c r="G239" s="3">
        <v>1</v>
      </c>
      <c r="I239" s="24">
        <f t="shared" si="40"/>
        <v>1.0798670392839127</v>
      </c>
    </row>
    <row r="240" spans="1:9" hidden="1" outlineLevel="3" x14ac:dyDescent="0.25">
      <c r="A240" t="s">
        <v>16</v>
      </c>
      <c r="B240" t="str">
        <f>VLOOKUP(A240,'AGENCY CODES'!$C$4:$F$139,3,FALSE)</f>
        <v>DEPARTMENT OF ADMINISTRATION</v>
      </c>
      <c r="C240" s="8" t="s">
        <v>6</v>
      </c>
      <c r="D240" s="8" t="str">
        <f t="shared" si="34"/>
        <v>ADA2088</v>
      </c>
      <c r="E240">
        <v>2088</v>
      </c>
      <c r="F240" t="str">
        <f>VLOOKUP(D240,'Fund List'!$A$2:$F$1324,6,FALSE)</f>
        <v>CORRECTIONS FUND</v>
      </c>
      <c r="G240" s="3">
        <v>1</v>
      </c>
      <c r="I240" s="24">
        <f t="shared" si="40"/>
        <v>1.0798670392839127</v>
      </c>
    </row>
    <row r="241" spans="1:9" hidden="1" outlineLevel="3" x14ac:dyDescent="0.25">
      <c r="A241" t="s">
        <v>16</v>
      </c>
      <c r="B241" t="str">
        <f>VLOOKUP(A241,'AGENCY CODES'!$C$4:$F$139,3,FALSE)</f>
        <v>DEPARTMENT OF ADMINISTRATION</v>
      </c>
      <c r="C241" s="8" t="s">
        <v>7</v>
      </c>
      <c r="D241" s="8" t="str">
        <f t="shared" si="34"/>
        <v>ADA2088</v>
      </c>
      <c r="E241">
        <v>2088</v>
      </c>
      <c r="F241" t="str">
        <f>VLOOKUP(D241,'Fund List'!$A$2:$F$1324,6,FALSE)</f>
        <v>CORRECTIONS FUND</v>
      </c>
      <c r="G241" s="3">
        <v>53</v>
      </c>
      <c r="I241" s="24">
        <f t="shared" si="40"/>
        <v>57.232953082047381</v>
      </c>
    </row>
    <row r="242" spans="1:9" hidden="1" outlineLevel="3" x14ac:dyDescent="0.25">
      <c r="A242" t="s">
        <v>16</v>
      </c>
      <c r="B242" t="str">
        <f>VLOOKUP(A242,'AGENCY CODES'!$C$4:$F$139,3,FALSE)</f>
        <v>DEPARTMENT OF ADMINISTRATION</v>
      </c>
      <c r="C242" s="8" t="s">
        <v>17</v>
      </c>
      <c r="D242" s="8" t="str">
        <f t="shared" si="34"/>
        <v>ADA2088</v>
      </c>
      <c r="E242">
        <v>2088</v>
      </c>
      <c r="F242" t="str">
        <f>VLOOKUP(D242,'Fund List'!$A$2:$F$1324,6,FALSE)</f>
        <v>CORRECTIONS FUND</v>
      </c>
      <c r="G242" s="3">
        <v>2</v>
      </c>
      <c r="I242" s="24">
        <f t="shared" si="40"/>
        <v>2.1597340785678254</v>
      </c>
    </row>
    <row r="243" spans="1:9" hidden="1" outlineLevel="3" x14ac:dyDescent="0.25">
      <c r="A243" t="s">
        <v>16</v>
      </c>
      <c r="B243" t="str">
        <f>VLOOKUP(A243,'AGENCY CODES'!$C$4:$F$139,3,FALSE)</f>
        <v>DEPARTMENT OF ADMINISTRATION</v>
      </c>
      <c r="C243" s="8" t="s">
        <v>18</v>
      </c>
      <c r="D243" s="8" t="str">
        <f t="shared" si="34"/>
        <v>ADA2088</v>
      </c>
      <c r="E243">
        <v>2088</v>
      </c>
      <c r="F243" t="str">
        <f>VLOOKUP(D243,'Fund List'!$A$2:$F$1324,6,FALSE)</f>
        <v>CORRECTIONS FUND</v>
      </c>
      <c r="G243" s="3">
        <v>12</v>
      </c>
      <c r="I243" s="24">
        <f t="shared" si="40"/>
        <v>12.958404471406952</v>
      </c>
    </row>
    <row r="244" spans="1:9" hidden="1" outlineLevel="3" x14ac:dyDescent="0.25">
      <c r="A244" t="s">
        <v>16</v>
      </c>
      <c r="B244" t="str">
        <f>VLOOKUP(A244,'AGENCY CODES'!$C$4:$F$139,3,FALSE)</f>
        <v>DEPARTMENT OF ADMINISTRATION</v>
      </c>
      <c r="C244" s="8" t="s">
        <v>10</v>
      </c>
      <c r="D244" s="8" t="str">
        <f t="shared" si="34"/>
        <v>ADA2088</v>
      </c>
      <c r="E244">
        <v>2088</v>
      </c>
      <c r="F244" t="str">
        <f>VLOOKUP(D244,'Fund List'!$A$2:$F$1324,6,FALSE)</f>
        <v>CORRECTIONS FUND</v>
      </c>
      <c r="G244" s="3">
        <v>35</v>
      </c>
      <c r="I244" s="24">
        <f t="shared" si="40"/>
        <v>37.795346374936948</v>
      </c>
    </row>
    <row r="245" spans="1:9" hidden="1" outlineLevel="3" x14ac:dyDescent="0.25">
      <c r="A245" t="s">
        <v>16</v>
      </c>
      <c r="B245" t="str">
        <f>VLOOKUP(A245,'AGENCY CODES'!$C$4:$F$139,3,FALSE)</f>
        <v>DEPARTMENT OF ADMINISTRATION</v>
      </c>
      <c r="C245" s="8" t="s">
        <v>11</v>
      </c>
      <c r="D245" s="8" t="str">
        <f t="shared" si="34"/>
        <v>ADA2088</v>
      </c>
      <c r="E245">
        <v>2088</v>
      </c>
      <c r="F245" t="str">
        <f>VLOOKUP(D245,'Fund List'!$A$2:$F$1324,6,FALSE)</f>
        <v>CORRECTIONS FUND</v>
      </c>
      <c r="G245" s="3">
        <v>57</v>
      </c>
      <c r="I245" s="24">
        <f t="shared" si="40"/>
        <v>61.552421239183026</v>
      </c>
    </row>
    <row r="246" spans="1:9" hidden="1" outlineLevel="3" x14ac:dyDescent="0.25">
      <c r="A246" t="s">
        <v>16</v>
      </c>
      <c r="B246" t="str">
        <f>VLOOKUP(A246,'AGENCY CODES'!$C$4:$F$139,3,FALSE)</f>
        <v>DEPARTMENT OF ADMINISTRATION</v>
      </c>
      <c r="C246" s="8" t="s">
        <v>12</v>
      </c>
      <c r="D246" s="8" t="str">
        <f t="shared" si="34"/>
        <v>ADA2088</v>
      </c>
      <c r="E246">
        <v>2088</v>
      </c>
      <c r="F246" t="str">
        <f>VLOOKUP(D246,'Fund List'!$A$2:$F$1324,6,FALSE)</f>
        <v>CORRECTIONS FUND</v>
      </c>
      <c r="G246" s="3">
        <v>14</v>
      </c>
      <c r="I246" s="24">
        <f t="shared" si="40"/>
        <v>15.118138549974777</v>
      </c>
    </row>
    <row r="247" spans="1:9" hidden="1" outlineLevel="3" x14ac:dyDescent="0.25">
      <c r="A247" t="s">
        <v>16</v>
      </c>
      <c r="B247" t="str">
        <f>VLOOKUP(A247,'AGENCY CODES'!$C$4:$F$139,3,FALSE)</f>
        <v>DEPARTMENT OF ADMINISTRATION</v>
      </c>
      <c r="C247" s="8">
        <v>2</v>
      </c>
      <c r="D247" s="8" t="str">
        <f t="shared" si="34"/>
        <v>ADA2088</v>
      </c>
      <c r="E247">
        <v>2088</v>
      </c>
      <c r="F247" t="str">
        <f>VLOOKUP(D247,'Fund List'!$A$2:$F$1324,6,FALSE)</f>
        <v>CORRECTIONS FUND</v>
      </c>
      <c r="G247" s="3">
        <v>60</v>
      </c>
      <c r="I247" s="24">
        <f t="shared" si="40"/>
        <v>64.792022357034767</v>
      </c>
    </row>
    <row r="248" spans="1:9" hidden="1" outlineLevel="3" x14ac:dyDescent="0.25">
      <c r="A248" t="s">
        <v>16</v>
      </c>
      <c r="B248" t="str">
        <f>VLOOKUP(A248,'AGENCY CODES'!$C$4:$F$139,3,FALSE)</f>
        <v>DEPARTMENT OF ADMINISTRATION</v>
      </c>
      <c r="C248" s="8">
        <v>8</v>
      </c>
      <c r="D248" s="8" t="str">
        <f t="shared" si="34"/>
        <v>ADA2088</v>
      </c>
      <c r="E248">
        <v>2088</v>
      </c>
      <c r="F248" t="str">
        <f>VLOOKUP(D248,'Fund List'!$A$2:$F$1324,6,FALSE)</f>
        <v>CORRECTIONS FUND</v>
      </c>
      <c r="G248" s="3">
        <v>707</v>
      </c>
      <c r="I248" s="24">
        <f t="shared" si="40"/>
        <v>763.46599677372637</v>
      </c>
    </row>
    <row r="249" spans="1:9" outlineLevel="2" collapsed="1" x14ac:dyDescent="0.25">
      <c r="F249" s="1" t="s">
        <v>4027</v>
      </c>
      <c r="I249" s="24">
        <f t="shared" ref="I249" si="41">SUBTOTAL(9,I237:I248)</f>
        <v>1075.5475711267773</v>
      </c>
    </row>
    <row r="250" spans="1:9" hidden="1" outlineLevel="3" x14ac:dyDescent="0.25">
      <c r="A250" t="s">
        <v>16</v>
      </c>
      <c r="B250" t="str">
        <f>VLOOKUP(A250,'AGENCY CODES'!$C$4:$F$139,3,FALSE)</f>
        <v>DEPARTMENT OF ADMINISTRATION</v>
      </c>
      <c r="C250" s="8" t="s">
        <v>4</v>
      </c>
      <c r="D250" s="8" t="str">
        <f t="shared" si="34"/>
        <v>ADA2122</v>
      </c>
      <c r="E250">
        <v>2122</v>
      </c>
      <c r="F250" t="str">
        <f>VLOOKUP(D250,'Fund List'!$A$2:$F$1324,6,FALSE)</f>
        <v>STATE LOTTERY FUND</v>
      </c>
      <c r="G250" s="3">
        <v>8</v>
      </c>
      <c r="I250" s="24">
        <f t="shared" ref="I250:I256" si="42">$G250/$G$10*I$5</f>
        <v>8.6389363142713016</v>
      </c>
    </row>
    <row r="251" spans="1:9" hidden="1" outlineLevel="3" x14ac:dyDescent="0.25">
      <c r="A251" t="s">
        <v>16</v>
      </c>
      <c r="B251" t="str">
        <f>VLOOKUP(A251,'AGENCY CODES'!$C$4:$F$139,3,FALSE)</f>
        <v>DEPARTMENT OF ADMINISTRATION</v>
      </c>
      <c r="C251" s="8" t="s">
        <v>6</v>
      </c>
      <c r="D251" s="8" t="str">
        <f t="shared" si="34"/>
        <v>ADA2122</v>
      </c>
      <c r="E251">
        <v>2122</v>
      </c>
      <c r="F251" t="str">
        <f>VLOOKUP(D251,'Fund List'!$A$2:$F$1324,6,FALSE)</f>
        <v>STATE LOTTERY FUND</v>
      </c>
      <c r="G251" s="3">
        <v>6</v>
      </c>
      <c r="I251" s="24">
        <f t="shared" si="42"/>
        <v>6.4792022357034762</v>
      </c>
    </row>
    <row r="252" spans="1:9" hidden="1" outlineLevel="3" x14ac:dyDescent="0.25">
      <c r="A252" t="s">
        <v>16</v>
      </c>
      <c r="B252" t="str">
        <f>VLOOKUP(A252,'AGENCY CODES'!$C$4:$F$139,3,FALSE)</f>
        <v>DEPARTMENT OF ADMINISTRATION</v>
      </c>
      <c r="C252" s="8" t="s">
        <v>17</v>
      </c>
      <c r="D252" s="8" t="str">
        <f t="shared" si="34"/>
        <v>ADA2122</v>
      </c>
      <c r="E252">
        <v>2122</v>
      </c>
      <c r="F252" t="str">
        <f>VLOOKUP(D252,'Fund List'!$A$2:$F$1324,6,FALSE)</f>
        <v>STATE LOTTERY FUND</v>
      </c>
      <c r="G252" s="3">
        <v>8</v>
      </c>
      <c r="I252" s="24">
        <f t="shared" si="42"/>
        <v>8.6389363142713016</v>
      </c>
    </row>
    <row r="253" spans="1:9" hidden="1" outlineLevel="3" x14ac:dyDescent="0.25">
      <c r="A253" t="s">
        <v>16</v>
      </c>
      <c r="B253" t="str">
        <f>VLOOKUP(A253,'AGENCY CODES'!$C$4:$F$139,3,FALSE)</f>
        <v>DEPARTMENT OF ADMINISTRATION</v>
      </c>
      <c r="C253" s="8" t="s">
        <v>10</v>
      </c>
      <c r="D253" s="8" t="str">
        <f t="shared" si="34"/>
        <v>ADA2122</v>
      </c>
      <c r="E253">
        <v>2122</v>
      </c>
      <c r="F253" t="str">
        <f>VLOOKUP(D253,'Fund List'!$A$2:$F$1324,6,FALSE)</f>
        <v>STATE LOTTERY FUND</v>
      </c>
      <c r="G253" s="3">
        <v>4</v>
      </c>
      <c r="I253" s="24">
        <f t="shared" si="42"/>
        <v>4.3194681571356508</v>
      </c>
    </row>
    <row r="254" spans="1:9" hidden="1" outlineLevel="3" x14ac:dyDescent="0.25">
      <c r="A254" t="s">
        <v>16</v>
      </c>
      <c r="B254" t="str">
        <f>VLOOKUP(A254,'AGENCY CODES'!$C$4:$F$139,3,FALSE)</f>
        <v>DEPARTMENT OF ADMINISTRATION</v>
      </c>
      <c r="C254" s="8" t="s">
        <v>11</v>
      </c>
      <c r="D254" s="8" t="str">
        <f t="shared" si="34"/>
        <v>ADA2122</v>
      </c>
      <c r="E254">
        <v>2122</v>
      </c>
      <c r="F254" t="str">
        <f>VLOOKUP(D254,'Fund List'!$A$2:$F$1324,6,FALSE)</f>
        <v>STATE LOTTERY FUND</v>
      </c>
      <c r="G254" s="3">
        <v>4</v>
      </c>
      <c r="I254" s="24">
        <f t="shared" si="42"/>
        <v>4.3194681571356508</v>
      </c>
    </row>
    <row r="255" spans="1:9" hidden="1" outlineLevel="3" x14ac:dyDescent="0.25">
      <c r="A255" t="s">
        <v>16</v>
      </c>
      <c r="B255" t="str">
        <f>VLOOKUP(A255,'AGENCY CODES'!$C$4:$F$139,3,FALSE)</f>
        <v>DEPARTMENT OF ADMINISTRATION</v>
      </c>
      <c r="C255" s="8" t="s">
        <v>12</v>
      </c>
      <c r="D255" s="8" t="str">
        <f t="shared" si="34"/>
        <v>ADA2122</v>
      </c>
      <c r="E255">
        <v>2122</v>
      </c>
      <c r="F255" t="str">
        <f>VLOOKUP(D255,'Fund List'!$A$2:$F$1324,6,FALSE)</f>
        <v>STATE LOTTERY FUND</v>
      </c>
      <c r="G255" s="3">
        <v>8</v>
      </c>
      <c r="I255" s="24">
        <f t="shared" si="42"/>
        <v>8.6389363142713016</v>
      </c>
    </row>
    <row r="256" spans="1:9" hidden="1" outlineLevel="3" x14ac:dyDescent="0.25">
      <c r="A256" t="s">
        <v>16</v>
      </c>
      <c r="B256" t="str">
        <f>VLOOKUP(A256,'AGENCY CODES'!$C$4:$F$139,3,FALSE)</f>
        <v>DEPARTMENT OF ADMINISTRATION</v>
      </c>
      <c r="C256" s="8">
        <v>2</v>
      </c>
      <c r="D256" s="8" t="str">
        <f t="shared" si="34"/>
        <v>ADA2122</v>
      </c>
      <c r="E256">
        <v>2122</v>
      </c>
      <c r="F256" t="str">
        <f>VLOOKUP(D256,'Fund List'!$A$2:$F$1324,6,FALSE)</f>
        <v>STATE LOTTERY FUND</v>
      </c>
      <c r="G256" s="3">
        <v>4</v>
      </c>
      <c r="I256" s="24">
        <f t="shared" si="42"/>
        <v>4.3194681571356508</v>
      </c>
    </row>
    <row r="257" spans="1:9" outlineLevel="2" collapsed="1" x14ac:dyDescent="0.25">
      <c r="F257" s="1" t="s">
        <v>4028</v>
      </c>
      <c r="I257" s="24">
        <f t="shared" ref="I257" si="43">SUBTOTAL(9,I250:I256)</f>
        <v>45.354415649924341</v>
      </c>
    </row>
    <row r="258" spans="1:9" hidden="1" outlineLevel="3" x14ac:dyDescent="0.25">
      <c r="A258" t="s">
        <v>16</v>
      </c>
      <c r="B258" t="str">
        <f>VLOOKUP(A258,'AGENCY CODES'!$C$4:$F$139,3,FALSE)</f>
        <v>DEPARTMENT OF ADMINISTRATION</v>
      </c>
      <c r="C258" s="8" t="s">
        <v>6</v>
      </c>
      <c r="D258" s="8" t="str">
        <f t="shared" si="34"/>
        <v>ADA2131</v>
      </c>
      <c r="E258">
        <v>2131</v>
      </c>
      <c r="F258" t="str">
        <f>VLOOKUP(D258,'Fund List'!$A$2:$F$1324,6,FALSE)</f>
        <v>ARRF-PSCC DETAIL DESIGN INTEROPERABILITY</v>
      </c>
      <c r="G258" s="3">
        <v>1</v>
      </c>
      <c r="I258" s="24">
        <f>$G258/$G$10*I$5</f>
        <v>1.0798670392839127</v>
      </c>
    </row>
    <row r="259" spans="1:9" hidden="1" outlineLevel="3" x14ac:dyDescent="0.25">
      <c r="A259" t="s">
        <v>16</v>
      </c>
      <c r="B259" t="str">
        <f>VLOOKUP(A259,'AGENCY CODES'!$C$4:$F$139,3,FALSE)</f>
        <v>DEPARTMENT OF ADMINISTRATION</v>
      </c>
      <c r="C259" s="8" t="s">
        <v>10</v>
      </c>
      <c r="D259" s="8" t="str">
        <f t="shared" si="34"/>
        <v>ADA2131</v>
      </c>
      <c r="E259">
        <v>2131</v>
      </c>
      <c r="F259" t="str">
        <f>VLOOKUP(D259,'Fund List'!$A$2:$F$1324,6,FALSE)</f>
        <v>ARRF-PSCC DETAIL DESIGN INTEROPERABILITY</v>
      </c>
      <c r="G259" s="3">
        <v>6</v>
      </c>
      <c r="I259" s="24">
        <f>$G259/$G$10*I$5</f>
        <v>6.4792022357034762</v>
      </c>
    </row>
    <row r="260" spans="1:9" hidden="1" outlineLevel="3" x14ac:dyDescent="0.25">
      <c r="A260" t="s">
        <v>16</v>
      </c>
      <c r="B260" t="str">
        <f>VLOOKUP(A260,'AGENCY CODES'!$C$4:$F$139,3,FALSE)</f>
        <v>DEPARTMENT OF ADMINISTRATION</v>
      </c>
      <c r="C260" s="8" t="s">
        <v>11</v>
      </c>
      <c r="D260" s="8" t="str">
        <f t="shared" si="34"/>
        <v>ADA2131</v>
      </c>
      <c r="E260">
        <v>2131</v>
      </c>
      <c r="F260" t="str">
        <f>VLOOKUP(D260,'Fund List'!$A$2:$F$1324,6,FALSE)</f>
        <v>ARRF-PSCC DETAIL DESIGN INTEROPERABILITY</v>
      </c>
      <c r="G260" s="3">
        <v>6</v>
      </c>
      <c r="I260" s="24">
        <f>$G260/$G$10*I$5</f>
        <v>6.4792022357034762</v>
      </c>
    </row>
    <row r="261" spans="1:9" hidden="1" outlineLevel="3" x14ac:dyDescent="0.25">
      <c r="A261" t="s">
        <v>16</v>
      </c>
      <c r="B261" t="str">
        <f>VLOOKUP(A261,'AGENCY CODES'!$C$4:$F$139,3,FALSE)</f>
        <v>DEPARTMENT OF ADMINISTRATION</v>
      </c>
      <c r="C261" s="8" t="s">
        <v>12</v>
      </c>
      <c r="D261" s="8" t="str">
        <f t="shared" si="34"/>
        <v>ADA2131</v>
      </c>
      <c r="E261">
        <v>2131</v>
      </c>
      <c r="F261" t="str">
        <f>VLOOKUP(D261,'Fund List'!$A$2:$F$1324,6,FALSE)</f>
        <v>ARRF-PSCC DETAIL DESIGN INTEROPERABILITY</v>
      </c>
      <c r="G261" s="3">
        <v>1</v>
      </c>
      <c r="I261" s="24">
        <f>$G261/$G$10*I$5</f>
        <v>1.0798670392839127</v>
      </c>
    </row>
    <row r="262" spans="1:9" hidden="1" outlineLevel="3" x14ac:dyDescent="0.25">
      <c r="A262" t="s">
        <v>16</v>
      </c>
      <c r="B262" t="str">
        <f>VLOOKUP(A262,'AGENCY CODES'!$C$4:$F$139,3,FALSE)</f>
        <v>DEPARTMENT OF ADMINISTRATION</v>
      </c>
      <c r="C262" s="8">
        <v>2</v>
      </c>
      <c r="D262" s="8" t="str">
        <f t="shared" si="34"/>
        <v>ADA2131</v>
      </c>
      <c r="E262">
        <v>2131</v>
      </c>
      <c r="F262" t="str">
        <f>VLOOKUP(D262,'Fund List'!$A$2:$F$1324,6,FALSE)</f>
        <v>ARRF-PSCC DETAIL DESIGN INTEROPERABILITY</v>
      </c>
      <c r="G262" s="3">
        <v>6</v>
      </c>
      <c r="I262" s="24">
        <f>$G262/$G$10*I$5</f>
        <v>6.4792022357034762</v>
      </c>
    </row>
    <row r="263" spans="1:9" outlineLevel="2" collapsed="1" x14ac:dyDescent="0.25">
      <c r="F263" s="1" t="s">
        <v>4029</v>
      </c>
      <c r="I263" s="24">
        <f t="shared" ref="I263" si="44">SUBTOTAL(9,I258:I262)</f>
        <v>21.597340785678256</v>
      </c>
    </row>
    <row r="264" spans="1:9" hidden="1" outlineLevel="3" x14ac:dyDescent="0.25">
      <c r="A264" t="s">
        <v>16</v>
      </c>
      <c r="B264" t="str">
        <f>VLOOKUP(A264,'AGENCY CODES'!$C$4:$F$139,3,FALSE)</f>
        <v>DEPARTMENT OF ADMINISTRATION</v>
      </c>
      <c r="C264" s="8" t="s">
        <v>1</v>
      </c>
      <c r="D264" s="8" t="str">
        <f t="shared" si="34"/>
        <v>ADA2152</v>
      </c>
      <c r="E264">
        <v>2152</v>
      </c>
      <c r="F264" t="str">
        <f>VLOOKUP(D264,'Fund List'!$A$2:$F$1324,6,FALSE)</f>
        <v>INFORMATION TECHNOLOGY FUND</v>
      </c>
      <c r="G264" s="3">
        <v>27</v>
      </c>
      <c r="I264" s="24">
        <f t="shared" ref="I264:I280" si="45">$G264/$G$10*I$5</f>
        <v>29.156410060665646</v>
      </c>
    </row>
    <row r="265" spans="1:9" hidden="1" outlineLevel="3" x14ac:dyDescent="0.25">
      <c r="A265" t="s">
        <v>16</v>
      </c>
      <c r="B265" t="str">
        <f>VLOOKUP(A265,'AGENCY CODES'!$C$4:$F$139,3,FALSE)</f>
        <v>DEPARTMENT OF ADMINISTRATION</v>
      </c>
      <c r="C265" s="8" t="s">
        <v>3</v>
      </c>
      <c r="D265" s="8" t="str">
        <f t="shared" si="34"/>
        <v>ADA2152</v>
      </c>
      <c r="E265">
        <v>2152</v>
      </c>
      <c r="F265" t="str">
        <f>VLOOKUP(D265,'Fund List'!$A$2:$F$1324,6,FALSE)</f>
        <v>INFORMATION TECHNOLOGY FUND</v>
      </c>
      <c r="G265" s="3">
        <v>3</v>
      </c>
      <c r="I265" s="24">
        <f t="shared" si="45"/>
        <v>3.2396011178517381</v>
      </c>
    </row>
    <row r="266" spans="1:9" hidden="1" outlineLevel="3" x14ac:dyDescent="0.25">
      <c r="A266" t="s">
        <v>16</v>
      </c>
      <c r="B266" t="str">
        <f>VLOOKUP(A266,'AGENCY CODES'!$C$4:$F$139,3,FALSE)</f>
        <v>DEPARTMENT OF ADMINISTRATION</v>
      </c>
      <c r="C266" s="8" t="s">
        <v>4</v>
      </c>
      <c r="D266" s="8" t="str">
        <f t="shared" si="34"/>
        <v>ADA2152</v>
      </c>
      <c r="E266">
        <v>2152</v>
      </c>
      <c r="F266" t="str">
        <f>VLOOKUP(D266,'Fund List'!$A$2:$F$1324,6,FALSE)</f>
        <v>INFORMATION TECHNOLOGY FUND</v>
      </c>
      <c r="G266" s="3">
        <v>179</v>
      </c>
      <c r="I266" s="24">
        <f t="shared" si="45"/>
        <v>193.2962000318204</v>
      </c>
    </row>
    <row r="267" spans="1:9" hidden="1" outlineLevel="3" x14ac:dyDescent="0.25">
      <c r="A267" t="s">
        <v>16</v>
      </c>
      <c r="B267" t="str">
        <f>VLOOKUP(A267,'AGENCY CODES'!$C$4:$F$139,3,FALSE)</f>
        <v>DEPARTMENT OF ADMINISTRATION</v>
      </c>
      <c r="C267" s="8" t="s">
        <v>5</v>
      </c>
      <c r="D267" s="8" t="str">
        <f t="shared" si="34"/>
        <v>ADA2152</v>
      </c>
      <c r="E267">
        <v>2152</v>
      </c>
      <c r="F267" t="str">
        <f>VLOOKUP(D267,'Fund List'!$A$2:$F$1324,6,FALSE)</f>
        <v>INFORMATION TECHNOLOGY FUND</v>
      </c>
      <c r="G267" s="3">
        <v>3</v>
      </c>
      <c r="I267" s="24">
        <f t="shared" si="45"/>
        <v>3.2396011178517381</v>
      </c>
    </row>
    <row r="268" spans="1:9" hidden="1" outlineLevel="3" x14ac:dyDescent="0.25">
      <c r="A268" t="s">
        <v>16</v>
      </c>
      <c r="B268" t="str">
        <f>VLOOKUP(A268,'AGENCY CODES'!$C$4:$F$139,3,FALSE)</f>
        <v>DEPARTMENT OF ADMINISTRATION</v>
      </c>
      <c r="C268" s="8" t="s">
        <v>6</v>
      </c>
      <c r="D268" s="8" t="str">
        <f t="shared" si="34"/>
        <v>ADA2152</v>
      </c>
      <c r="E268">
        <v>2152</v>
      </c>
      <c r="F268" t="str">
        <f>VLOOKUP(D268,'Fund List'!$A$2:$F$1324,6,FALSE)</f>
        <v>INFORMATION TECHNOLOGY FUND</v>
      </c>
      <c r="G268" s="3">
        <v>464</v>
      </c>
      <c r="I268" s="24">
        <f t="shared" si="45"/>
        <v>501.0583062277355</v>
      </c>
    </row>
    <row r="269" spans="1:9" hidden="1" outlineLevel="3" x14ac:dyDescent="0.25">
      <c r="A269" t="s">
        <v>16</v>
      </c>
      <c r="B269" t="str">
        <f>VLOOKUP(A269,'AGENCY CODES'!$C$4:$F$139,3,FALSE)</f>
        <v>DEPARTMENT OF ADMINISTRATION</v>
      </c>
      <c r="C269" s="8" t="s">
        <v>7</v>
      </c>
      <c r="D269" s="8" t="str">
        <f t="shared" si="34"/>
        <v>ADA2152</v>
      </c>
      <c r="E269">
        <v>2152</v>
      </c>
      <c r="F269" t="str">
        <f>VLOOKUP(D269,'Fund List'!$A$2:$F$1324,6,FALSE)</f>
        <v>INFORMATION TECHNOLOGY FUND</v>
      </c>
      <c r="G269" s="3">
        <v>475</v>
      </c>
      <c r="I269" s="24">
        <f t="shared" si="45"/>
        <v>512.9368436598586</v>
      </c>
    </row>
    <row r="270" spans="1:9" hidden="1" outlineLevel="3" x14ac:dyDescent="0.25">
      <c r="A270" t="s">
        <v>16</v>
      </c>
      <c r="B270" t="str">
        <f>VLOOKUP(A270,'AGENCY CODES'!$C$4:$F$139,3,FALSE)</f>
        <v>DEPARTMENT OF ADMINISTRATION</v>
      </c>
      <c r="C270" s="8" t="s">
        <v>14</v>
      </c>
      <c r="D270" s="8" t="str">
        <f t="shared" si="34"/>
        <v>ADA2152</v>
      </c>
      <c r="E270">
        <v>2152</v>
      </c>
      <c r="F270" t="str">
        <f>VLOOKUP(D270,'Fund List'!$A$2:$F$1324,6,FALSE)</f>
        <v>INFORMATION TECHNOLOGY FUND</v>
      </c>
      <c r="G270" s="3">
        <v>9</v>
      </c>
      <c r="I270" s="24">
        <f t="shared" si="45"/>
        <v>9.7188033535552147</v>
      </c>
    </row>
    <row r="271" spans="1:9" hidden="1" outlineLevel="3" x14ac:dyDescent="0.25">
      <c r="A271" t="s">
        <v>16</v>
      </c>
      <c r="B271" t="str">
        <f>VLOOKUP(A271,'AGENCY CODES'!$C$4:$F$139,3,FALSE)</f>
        <v>DEPARTMENT OF ADMINISTRATION</v>
      </c>
      <c r="C271" s="8" t="s">
        <v>17</v>
      </c>
      <c r="D271" s="8" t="str">
        <f t="shared" si="34"/>
        <v>ADA2152</v>
      </c>
      <c r="E271">
        <v>2152</v>
      </c>
      <c r="F271" t="str">
        <f>VLOOKUP(D271,'Fund List'!$A$2:$F$1324,6,FALSE)</f>
        <v>INFORMATION TECHNOLOGY FUND</v>
      </c>
      <c r="G271" s="3">
        <v>54</v>
      </c>
      <c r="I271" s="24">
        <f t="shared" si="45"/>
        <v>58.312820121331292</v>
      </c>
    </row>
    <row r="272" spans="1:9" hidden="1" outlineLevel="3" x14ac:dyDescent="0.25">
      <c r="A272" t="s">
        <v>16</v>
      </c>
      <c r="B272" t="str">
        <f>VLOOKUP(A272,'AGENCY CODES'!$C$4:$F$139,3,FALSE)</f>
        <v>DEPARTMENT OF ADMINISTRATION</v>
      </c>
      <c r="C272" s="8" t="s">
        <v>18</v>
      </c>
      <c r="D272" s="8" t="str">
        <f t="shared" si="34"/>
        <v>ADA2152</v>
      </c>
      <c r="E272">
        <v>2152</v>
      </c>
      <c r="F272" t="str">
        <f>VLOOKUP(D272,'Fund List'!$A$2:$F$1324,6,FALSE)</f>
        <v>INFORMATION TECHNOLOGY FUND</v>
      </c>
      <c r="G272" s="3">
        <v>12</v>
      </c>
      <c r="I272" s="24">
        <f t="shared" si="45"/>
        <v>12.958404471406952</v>
      </c>
    </row>
    <row r="273" spans="1:9" hidden="1" outlineLevel="3" x14ac:dyDescent="0.25">
      <c r="A273" t="s">
        <v>16</v>
      </c>
      <c r="B273" t="str">
        <f>VLOOKUP(A273,'AGENCY CODES'!$C$4:$F$139,3,FALSE)</f>
        <v>DEPARTMENT OF ADMINISTRATION</v>
      </c>
      <c r="C273" s="8" t="s">
        <v>8</v>
      </c>
      <c r="D273" s="8" t="str">
        <f t="shared" si="34"/>
        <v>ADA2152</v>
      </c>
      <c r="E273">
        <v>2152</v>
      </c>
      <c r="F273" t="str">
        <f>VLOOKUP(D273,'Fund List'!$A$2:$F$1324,6,FALSE)</f>
        <v>INFORMATION TECHNOLOGY FUND</v>
      </c>
      <c r="G273" s="3">
        <v>1</v>
      </c>
      <c r="I273" s="24">
        <f t="shared" si="45"/>
        <v>1.0798670392839127</v>
      </c>
    </row>
    <row r="274" spans="1:9" hidden="1" outlineLevel="3" x14ac:dyDescent="0.25">
      <c r="A274" t="s">
        <v>16</v>
      </c>
      <c r="B274" t="str">
        <f>VLOOKUP(A274,'AGENCY CODES'!$C$4:$F$139,3,FALSE)</f>
        <v>DEPARTMENT OF ADMINISTRATION</v>
      </c>
      <c r="C274" s="8" t="s">
        <v>10</v>
      </c>
      <c r="D274" s="8" t="str">
        <f t="shared" si="34"/>
        <v>ADA2152</v>
      </c>
      <c r="E274">
        <v>2152</v>
      </c>
      <c r="F274" t="str">
        <f>VLOOKUP(D274,'Fund List'!$A$2:$F$1324,6,FALSE)</f>
        <v>INFORMATION TECHNOLOGY FUND</v>
      </c>
      <c r="G274" s="3">
        <v>130</v>
      </c>
      <c r="I274" s="24">
        <f t="shared" si="45"/>
        <v>140.38271510690865</v>
      </c>
    </row>
    <row r="275" spans="1:9" hidden="1" outlineLevel="3" x14ac:dyDescent="0.25">
      <c r="A275" t="s">
        <v>16</v>
      </c>
      <c r="B275" t="str">
        <f>VLOOKUP(A275,'AGENCY CODES'!$C$4:$F$139,3,FALSE)</f>
        <v>DEPARTMENT OF ADMINISTRATION</v>
      </c>
      <c r="C275" s="8" t="s">
        <v>11</v>
      </c>
      <c r="D275" s="8" t="str">
        <f t="shared" ref="D275:D338" si="46">CONCATENATE(A275,E275)</f>
        <v>ADA2152</v>
      </c>
      <c r="E275">
        <v>2152</v>
      </c>
      <c r="F275" t="str">
        <f>VLOOKUP(D275,'Fund List'!$A$2:$F$1324,6,FALSE)</f>
        <v>INFORMATION TECHNOLOGY FUND</v>
      </c>
      <c r="G275" s="3">
        <v>536</v>
      </c>
      <c r="I275" s="24">
        <f t="shared" si="45"/>
        <v>578.80873305617729</v>
      </c>
    </row>
    <row r="276" spans="1:9" hidden="1" outlineLevel="3" x14ac:dyDescent="0.25">
      <c r="A276" t="s">
        <v>16</v>
      </c>
      <c r="B276" t="str">
        <f>VLOOKUP(A276,'AGENCY CODES'!$C$4:$F$139,3,FALSE)</f>
        <v>DEPARTMENT OF ADMINISTRATION</v>
      </c>
      <c r="C276" s="8" t="s">
        <v>15</v>
      </c>
      <c r="D276" s="8" t="str">
        <f t="shared" si="46"/>
        <v>ADA2152</v>
      </c>
      <c r="E276">
        <v>2152</v>
      </c>
      <c r="F276" t="str">
        <f>VLOOKUP(D276,'Fund List'!$A$2:$F$1324,6,FALSE)</f>
        <v>INFORMATION TECHNOLOGY FUND</v>
      </c>
      <c r="G276" s="3">
        <v>3</v>
      </c>
      <c r="I276" s="24">
        <f t="shared" si="45"/>
        <v>3.2396011178517381</v>
      </c>
    </row>
    <row r="277" spans="1:9" hidden="1" outlineLevel="3" x14ac:dyDescent="0.25">
      <c r="A277" t="s">
        <v>16</v>
      </c>
      <c r="B277" t="str">
        <f>VLOOKUP(A277,'AGENCY CODES'!$C$4:$F$139,3,FALSE)</f>
        <v>DEPARTMENT OF ADMINISTRATION</v>
      </c>
      <c r="C277" s="8" t="s">
        <v>12</v>
      </c>
      <c r="D277" s="8" t="str">
        <f t="shared" si="46"/>
        <v>ADA2152</v>
      </c>
      <c r="E277">
        <v>2152</v>
      </c>
      <c r="F277" t="str">
        <f>VLOOKUP(D277,'Fund List'!$A$2:$F$1324,6,FALSE)</f>
        <v>INFORMATION TECHNOLOGY FUND</v>
      </c>
      <c r="G277" s="3">
        <v>71</v>
      </c>
      <c r="I277" s="24">
        <f t="shared" si="45"/>
        <v>76.670559789157807</v>
      </c>
    </row>
    <row r="278" spans="1:9" hidden="1" outlineLevel="3" x14ac:dyDescent="0.25">
      <c r="A278" t="s">
        <v>16</v>
      </c>
      <c r="B278" t="str">
        <f>VLOOKUP(A278,'AGENCY CODES'!$C$4:$F$139,3,FALSE)</f>
        <v>DEPARTMENT OF ADMINISTRATION</v>
      </c>
      <c r="C278" s="8" t="s">
        <v>20</v>
      </c>
      <c r="D278" s="8" t="str">
        <f t="shared" si="46"/>
        <v>ADA2152</v>
      </c>
      <c r="E278">
        <v>2152</v>
      </c>
      <c r="F278" t="str">
        <f>VLOOKUP(D278,'Fund List'!$A$2:$F$1324,6,FALSE)</f>
        <v>INFORMATION TECHNOLOGY FUND</v>
      </c>
      <c r="G278" s="3">
        <v>84</v>
      </c>
      <c r="I278" s="24">
        <f t="shared" si="45"/>
        <v>90.708831299848669</v>
      </c>
    </row>
    <row r="279" spans="1:9" hidden="1" outlineLevel="3" x14ac:dyDescent="0.25">
      <c r="A279" t="s">
        <v>16</v>
      </c>
      <c r="B279" t="str">
        <f>VLOOKUP(A279,'AGENCY CODES'!$C$4:$F$139,3,FALSE)</f>
        <v>DEPARTMENT OF ADMINISTRATION</v>
      </c>
      <c r="C279" s="8">
        <v>2</v>
      </c>
      <c r="D279" s="8" t="str">
        <f t="shared" si="46"/>
        <v>ADA2152</v>
      </c>
      <c r="E279">
        <v>2152</v>
      </c>
      <c r="F279" t="str">
        <f>VLOOKUP(D279,'Fund List'!$A$2:$F$1324,6,FALSE)</f>
        <v>INFORMATION TECHNOLOGY FUND</v>
      </c>
      <c r="G279" s="3">
        <v>515</v>
      </c>
      <c r="I279" s="24">
        <f t="shared" si="45"/>
        <v>556.13152523121516</v>
      </c>
    </row>
    <row r="280" spans="1:9" hidden="1" outlineLevel="3" x14ac:dyDescent="0.25">
      <c r="A280" t="s">
        <v>16</v>
      </c>
      <c r="B280" t="str">
        <f>VLOOKUP(A280,'AGENCY CODES'!$C$4:$F$139,3,FALSE)</f>
        <v>DEPARTMENT OF ADMINISTRATION</v>
      </c>
      <c r="C280" s="8">
        <v>8</v>
      </c>
      <c r="D280" s="8" t="str">
        <f t="shared" si="46"/>
        <v>ADA2152</v>
      </c>
      <c r="E280">
        <v>2152</v>
      </c>
      <c r="F280" t="str">
        <f>VLOOKUP(D280,'Fund List'!$A$2:$F$1324,6,FALSE)</f>
        <v>INFORMATION TECHNOLOGY FUND</v>
      </c>
      <c r="G280" s="3">
        <v>955</v>
      </c>
      <c r="I280" s="24">
        <f t="shared" si="45"/>
        <v>1031.2730225161367</v>
      </c>
    </row>
    <row r="281" spans="1:9" outlineLevel="2" collapsed="1" x14ac:dyDescent="0.25">
      <c r="F281" s="1" t="s">
        <v>4030</v>
      </c>
      <c r="I281" s="24">
        <f t="shared" ref="I281" si="47">SUBTOTAL(9,I264:I280)</f>
        <v>3802.2118453186567</v>
      </c>
    </row>
    <row r="282" spans="1:9" hidden="1" outlineLevel="3" x14ac:dyDescent="0.25">
      <c r="A282" t="s">
        <v>16</v>
      </c>
      <c r="B282" t="str">
        <f>VLOOKUP(A282,'AGENCY CODES'!$C$4:$F$139,3,FALSE)</f>
        <v>DEPARTMENT OF ADMINISTRATION</v>
      </c>
      <c r="C282" s="8" t="s">
        <v>1</v>
      </c>
      <c r="D282" s="8" t="str">
        <f t="shared" si="46"/>
        <v>ADA2176</v>
      </c>
      <c r="E282">
        <v>2176</v>
      </c>
      <c r="F282" t="str">
        <f>VLOOKUP(D282,'Fund List'!$A$2:$F$1324,6,FALSE)</f>
        <v>DOA 911 EMERG TELECOM SVCS REVOLVING</v>
      </c>
      <c r="G282" s="3">
        <v>2</v>
      </c>
      <c r="I282" s="24">
        <f t="shared" ref="I282:I298" si="48">$G282/$G$10*I$5</f>
        <v>2.1597340785678254</v>
      </c>
    </row>
    <row r="283" spans="1:9" hidden="1" outlineLevel="3" x14ac:dyDescent="0.25">
      <c r="A283" t="s">
        <v>16</v>
      </c>
      <c r="B283" t="str">
        <f>VLOOKUP(A283,'AGENCY CODES'!$C$4:$F$139,3,FALSE)</f>
        <v>DEPARTMENT OF ADMINISTRATION</v>
      </c>
      <c r="C283" s="8" t="s">
        <v>2</v>
      </c>
      <c r="D283" s="8" t="str">
        <f t="shared" si="46"/>
        <v>ADA2176</v>
      </c>
      <c r="E283">
        <v>2176</v>
      </c>
      <c r="F283" t="str">
        <f>VLOOKUP(D283,'Fund List'!$A$2:$F$1324,6,FALSE)</f>
        <v>DOA 911 EMERG TELECOM SVCS REVOLVING</v>
      </c>
      <c r="G283" s="3">
        <v>11</v>
      </c>
      <c r="I283" s="24">
        <f t="shared" si="48"/>
        <v>11.878537432123041</v>
      </c>
    </row>
    <row r="284" spans="1:9" hidden="1" outlineLevel="3" x14ac:dyDescent="0.25">
      <c r="A284" t="s">
        <v>16</v>
      </c>
      <c r="B284" t="str">
        <f>VLOOKUP(A284,'AGENCY CODES'!$C$4:$F$139,3,FALSE)</f>
        <v>DEPARTMENT OF ADMINISTRATION</v>
      </c>
      <c r="C284" s="8" t="s">
        <v>3</v>
      </c>
      <c r="D284" s="8" t="str">
        <f t="shared" si="46"/>
        <v>ADA2176</v>
      </c>
      <c r="E284">
        <v>2176</v>
      </c>
      <c r="F284" t="str">
        <f>VLOOKUP(D284,'Fund List'!$A$2:$F$1324,6,FALSE)</f>
        <v>DOA 911 EMERG TELECOM SVCS REVOLVING</v>
      </c>
      <c r="G284" s="3">
        <v>17</v>
      </c>
      <c r="I284" s="24">
        <f t="shared" si="48"/>
        <v>18.357739667826518</v>
      </c>
    </row>
    <row r="285" spans="1:9" hidden="1" outlineLevel="3" x14ac:dyDescent="0.25">
      <c r="A285" t="s">
        <v>16</v>
      </c>
      <c r="B285" t="str">
        <f>VLOOKUP(A285,'AGENCY CODES'!$C$4:$F$139,3,FALSE)</f>
        <v>DEPARTMENT OF ADMINISTRATION</v>
      </c>
      <c r="C285" s="8" t="s">
        <v>4</v>
      </c>
      <c r="D285" s="8" t="str">
        <f t="shared" si="46"/>
        <v>ADA2176</v>
      </c>
      <c r="E285">
        <v>2176</v>
      </c>
      <c r="F285" t="str">
        <f>VLOOKUP(D285,'Fund List'!$A$2:$F$1324,6,FALSE)</f>
        <v>DOA 911 EMERG TELECOM SVCS REVOLVING</v>
      </c>
      <c r="G285" s="3">
        <v>22</v>
      </c>
      <c r="I285" s="24">
        <f t="shared" si="48"/>
        <v>23.757074864246082</v>
      </c>
    </row>
    <row r="286" spans="1:9" hidden="1" outlineLevel="3" x14ac:dyDescent="0.25">
      <c r="A286" t="s">
        <v>16</v>
      </c>
      <c r="B286" t="str">
        <f>VLOOKUP(A286,'AGENCY CODES'!$C$4:$F$139,3,FALSE)</f>
        <v>DEPARTMENT OF ADMINISTRATION</v>
      </c>
      <c r="C286" s="8" t="s">
        <v>5</v>
      </c>
      <c r="D286" s="8" t="str">
        <f t="shared" si="46"/>
        <v>ADA2176</v>
      </c>
      <c r="E286">
        <v>2176</v>
      </c>
      <c r="F286" t="str">
        <f>VLOOKUP(D286,'Fund List'!$A$2:$F$1324,6,FALSE)</f>
        <v>DOA 911 EMERG TELECOM SVCS REVOLVING</v>
      </c>
      <c r="G286" s="3">
        <v>1</v>
      </c>
      <c r="I286" s="24">
        <f t="shared" si="48"/>
        <v>1.0798670392839127</v>
      </c>
    </row>
    <row r="287" spans="1:9" hidden="1" outlineLevel="3" x14ac:dyDescent="0.25">
      <c r="A287" t="s">
        <v>16</v>
      </c>
      <c r="B287" t="str">
        <f>VLOOKUP(A287,'AGENCY CODES'!$C$4:$F$139,3,FALSE)</f>
        <v>DEPARTMENT OF ADMINISTRATION</v>
      </c>
      <c r="C287" s="8" t="s">
        <v>6</v>
      </c>
      <c r="D287" s="8" t="str">
        <f t="shared" si="46"/>
        <v>ADA2176</v>
      </c>
      <c r="E287">
        <v>2176</v>
      </c>
      <c r="F287" t="str">
        <f>VLOOKUP(D287,'Fund List'!$A$2:$F$1324,6,FALSE)</f>
        <v>DOA 911 EMERG TELECOM SVCS REVOLVING</v>
      </c>
      <c r="G287" s="3">
        <v>6</v>
      </c>
      <c r="I287" s="24">
        <f t="shared" si="48"/>
        <v>6.4792022357034762</v>
      </c>
    </row>
    <row r="288" spans="1:9" hidden="1" outlineLevel="3" x14ac:dyDescent="0.25">
      <c r="A288" t="s">
        <v>16</v>
      </c>
      <c r="B288" t="str">
        <f>VLOOKUP(A288,'AGENCY CODES'!$C$4:$F$139,3,FALSE)</f>
        <v>DEPARTMENT OF ADMINISTRATION</v>
      </c>
      <c r="C288" s="8" t="s">
        <v>7</v>
      </c>
      <c r="D288" s="8" t="str">
        <f t="shared" si="46"/>
        <v>ADA2176</v>
      </c>
      <c r="E288">
        <v>2176</v>
      </c>
      <c r="F288" t="str">
        <f>VLOOKUP(D288,'Fund List'!$A$2:$F$1324,6,FALSE)</f>
        <v>DOA 911 EMERG TELECOM SVCS REVOLVING</v>
      </c>
      <c r="G288" s="3">
        <v>165</v>
      </c>
      <c r="I288" s="24">
        <f t="shared" si="48"/>
        <v>178.17806148184562</v>
      </c>
    </row>
    <row r="289" spans="1:9" hidden="1" outlineLevel="3" x14ac:dyDescent="0.25">
      <c r="A289" t="s">
        <v>16</v>
      </c>
      <c r="B289" t="str">
        <f>VLOOKUP(A289,'AGENCY CODES'!$C$4:$F$139,3,FALSE)</f>
        <v>DEPARTMENT OF ADMINISTRATION</v>
      </c>
      <c r="C289" s="8" t="s">
        <v>14</v>
      </c>
      <c r="D289" s="8" t="str">
        <f t="shared" si="46"/>
        <v>ADA2176</v>
      </c>
      <c r="E289">
        <v>2176</v>
      </c>
      <c r="F289" t="str">
        <f>VLOOKUP(D289,'Fund List'!$A$2:$F$1324,6,FALSE)</f>
        <v>DOA 911 EMERG TELECOM SVCS REVOLVING</v>
      </c>
      <c r="G289" s="3">
        <v>6</v>
      </c>
      <c r="I289" s="24">
        <f t="shared" si="48"/>
        <v>6.4792022357034762</v>
      </c>
    </row>
    <row r="290" spans="1:9" hidden="1" outlineLevel="3" x14ac:dyDescent="0.25">
      <c r="A290" t="s">
        <v>16</v>
      </c>
      <c r="B290" t="str">
        <f>VLOOKUP(A290,'AGENCY CODES'!$C$4:$F$139,3,FALSE)</f>
        <v>DEPARTMENT OF ADMINISTRATION</v>
      </c>
      <c r="C290" s="8" t="s">
        <v>17</v>
      </c>
      <c r="D290" s="8" t="str">
        <f t="shared" si="46"/>
        <v>ADA2176</v>
      </c>
      <c r="E290">
        <v>2176</v>
      </c>
      <c r="F290" t="str">
        <f>VLOOKUP(D290,'Fund List'!$A$2:$F$1324,6,FALSE)</f>
        <v>DOA 911 EMERG TELECOM SVCS REVOLVING</v>
      </c>
      <c r="G290" s="3">
        <v>183</v>
      </c>
      <c r="I290" s="24">
        <f t="shared" si="48"/>
        <v>197.61566818895605</v>
      </c>
    </row>
    <row r="291" spans="1:9" hidden="1" outlineLevel="3" x14ac:dyDescent="0.25">
      <c r="A291" t="s">
        <v>16</v>
      </c>
      <c r="B291" t="str">
        <f>VLOOKUP(A291,'AGENCY CODES'!$C$4:$F$139,3,FALSE)</f>
        <v>DEPARTMENT OF ADMINISTRATION</v>
      </c>
      <c r="C291" s="8" t="s">
        <v>18</v>
      </c>
      <c r="D291" s="8" t="str">
        <f t="shared" si="46"/>
        <v>ADA2176</v>
      </c>
      <c r="E291">
        <v>2176</v>
      </c>
      <c r="F291" t="str">
        <f>VLOOKUP(D291,'Fund List'!$A$2:$F$1324,6,FALSE)</f>
        <v>DOA 911 EMERG TELECOM SVCS REVOLVING</v>
      </c>
      <c r="G291" s="3">
        <v>12</v>
      </c>
      <c r="I291" s="24">
        <f t="shared" si="48"/>
        <v>12.958404471406952</v>
      </c>
    </row>
    <row r="292" spans="1:9" hidden="1" outlineLevel="3" x14ac:dyDescent="0.25">
      <c r="A292" t="s">
        <v>16</v>
      </c>
      <c r="B292" t="str">
        <f>VLOOKUP(A292,'AGENCY CODES'!$C$4:$F$139,3,FALSE)</f>
        <v>DEPARTMENT OF ADMINISTRATION</v>
      </c>
      <c r="C292" s="8" t="s">
        <v>8</v>
      </c>
      <c r="D292" s="8" t="str">
        <f t="shared" si="46"/>
        <v>ADA2176</v>
      </c>
      <c r="E292">
        <v>2176</v>
      </c>
      <c r="F292" t="str">
        <f>VLOOKUP(D292,'Fund List'!$A$2:$F$1324,6,FALSE)</f>
        <v>DOA 911 EMERG TELECOM SVCS REVOLVING</v>
      </c>
      <c r="G292" s="3">
        <v>17</v>
      </c>
      <c r="I292" s="24">
        <f t="shared" si="48"/>
        <v>18.357739667826518</v>
      </c>
    </row>
    <row r="293" spans="1:9" hidden="1" outlineLevel="3" x14ac:dyDescent="0.25">
      <c r="A293" t="s">
        <v>16</v>
      </c>
      <c r="B293" t="str">
        <f>VLOOKUP(A293,'AGENCY CODES'!$C$4:$F$139,3,FALSE)</f>
        <v>DEPARTMENT OF ADMINISTRATION</v>
      </c>
      <c r="C293" s="8" t="s">
        <v>10</v>
      </c>
      <c r="D293" s="8" t="str">
        <f t="shared" si="46"/>
        <v>ADA2176</v>
      </c>
      <c r="E293">
        <v>2176</v>
      </c>
      <c r="F293" t="str">
        <f>VLOOKUP(D293,'Fund List'!$A$2:$F$1324,6,FALSE)</f>
        <v>DOA 911 EMERG TELECOM SVCS REVOLVING</v>
      </c>
      <c r="G293" s="3">
        <v>262</v>
      </c>
      <c r="I293" s="24">
        <f t="shared" si="48"/>
        <v>282.9251642923852</v>
      </c>
    </row>
    <row r="294" spans="1:9" hidden="1" outlineLevel="3" x14ac:dyDescent="0.25">
      <c r="A294" t="s">
        <v>16</v>
      </c>
      <c r="B294" t="str">
        <f>VLOOKUP(A294,'AGENCY CODES'!$C$4:$F$139,3,FALSE)</f>
        <v>DEPARTMENT OF ADMINISTRATION</v>
      </c>
      <c r="C294" s="8" t="s">
        <v>11</v>
      </c>
      <c r="D294" s="8" t="str">
        <f t="shared" si="46"/>
        <v>ADA2176</v>
      </c>
      <c r="E294">
        <v>2176</v>
      </c>
      <c r="F294" t="str">
        <f>VLOOKUP(D294,'Fund List'!$A$2:$F$1324,6,FALSE)</f>
        <v>DOA 911 EMERG TELECOM SVCS REVOLVING</v>
      </c>
      <c r="G294" s="3">
        <v>1734</v>
      </c>
      <c r="I294" s="24">
        <f t="shared" si="48"/>
        <v>1872.4894461183051</v>
      </c>
    </row>
    <row r="295" spans="1:9" hidden="1" outlineLevel="3" x14ac:dyDescent="0.25">
      <c r="A295" t="s">
        <v>16</v>
      </c>
      <c r="B295" t="str">
        <f>VLOOKUP(A295,'AGENCY CODES'!$C$4:$F$139,3,FALSE)</f>
        <v>DEPARTMENT OF ADMINISTRATION</v>
      </c>
      <c r="C295" s="8" t="s">
        <v>12</v>
      </c>
      <c r="D295" s="8" t="str">
        <f t="shared" si="46"/>
        <v>ADA2176</v>
      </c>
      <c r="E295">
        <v>2176</v>
      </c>
      <c r="F295" t="str">
        <f>VLOOKUP(D295,'Fund List'!$A$2:$F$1324,6,FALSE)</f>
        <v>DOA 911 EMERG TELECOM SVCS REVOLVING</v>
      </c>
      <c r="G295" s="3">
        <v>198</v>
      </c>
      <c r="I295" s="24">
        <f t="shared" si="48"/>
        <v>213.81367377821473</v>
      </c>
    </row>
    <row r="296" spans="1:9" hidden="1" outlineLevel="3" x14ac:dyDescent="0.25">
      <c r="A296" t="s">
        <v>16</v>
      </c>
      <c r="B296" t="str">
        <f>VLOOKUP(A296,'AGENCY CODES'!$C$4:$F$139,3,FALSE)</f>
        <v>DEPARTMENT OF ADMINISTRATION</v>
      </c>
      <c r="C296" s="8">
        <v>1</v>
      </c>
      <c r="D296" s="8" t="str">
        <f t="shared" si="46"/>
        <v>ADA2176</v>
      </c>
      <c r="E296">
        <v>2176</v>
      </c>
      <c r="F296" t="str">
        <f>VLOOKUP(D296,'Fund List'!$A$2:$F$1324,6,FALSE)</f>
        <v>DOA 911 EMERG TELECOM SVCS REVOLVING</v>
      </c>
      <c r="G296" s="3">
        <v>3</v>
      </c>
      <c r="I296" s="24">
        <f t="shared" si="48"/>
        <v>3.2396011178517381</v>
      </c>
    </row>
    <row r="297" spans="1:9" hidden="1" outlineLevel="3" x14ac:dyDescent="0.25">
      <c r="A297" t="s">
        <v>16</v>
      </c>
      <c r="B297" t="str">
        <f>VLOOKUP(A297,'AGENCY CODES'!$C$4:$F$139,3,FALSE)</f>
        <v>DEPARTMENT OF ADMINISTRATION</v>
      </c>
      <c r="C297" s="8">
        <v>2</v>
      </c>
      <c r="D297" s="8" t="str">
        <f t="shared" si="46"/>
        <v>ADA2176</v>
      </c>
      <c r="E297">
        <v>2176</v>
      </c>
      <c r="F297" t="str">
        <f>VLOOKUP(D297,'Fund List'!$A$2:$F$1324,6,FALSE)</f>
        <v>DOA 911 EMERG TELECOM SVCS REVOLVING</v>
      </c>
      <c r="G297" s="3">
        <v>1642</v>
      </c>
      <c r="I297" s="24">
        <f t="shared" si="48"/>
        <v>1773.1416785041849</v>
      </c>
    </row>
    <row r="298" spans="1:9" hidden="1" outlineLevel="3" x14ac:dyDescent="0.25">
      <c r="A298" t="s">
        <v>16</v>
      </c>
      <c r="B298" t="str">
        <f>VLOOKUP(A298,'AGENCY CODES'!$C$4:$F$139,3,FALSE)</f>
        <v>DEPARTMENT OF ADMINISTRATION</v>
      </c>
      <c r="C298" s="8">
        <v>8</v>
      </c>
      <c r="D298" s="8" t="str">
        <f t="shared" si="46"/>
        <v>ADA2176</v>
      </c>
      <c r="E298">
        <v>2176</v>
      </c>
      <c r="F298" t="str">
        <f>VLOOKUP(D298,'Fund List'!$A$2:$F$1324,6,FALSE)</f>
        <v>DOA 911 EMERG TELECOM SVCS REVOLVING</v>
      </c>
      <c r="G298" s="3">
        <v>382</v>
      </c>
      <c r="I298" s="24">
        <f t="shared" si="48"/>
        <v>412.50920900645468</v>
      </c>
    </row>
    <row r="299" spans="1:9" outlineLevel="2" collapsed="1" x14ac:dyDescent="0.25">
      <c r="F299" s="1" t="s">
        <v>4031</v>
      </c>
      <c r="I299" s="24">
        <f t="shared" ref="I299" si="49">SUBTOTAL(9,I282:I298)</f>
        <v>5035.4200041808854</v>
      </c>
    </row>
    <row r="300" spans="1:9" hidden="1" outlineLevel="3" x14ac:dyDescent="0.25">
      <c r="A300" t="s">
        <v>16</v>
      </c>
      <c r="B300" t="str">
        <f>VLOOKUP(A300,'AGENCY CODES'!$C$4:$F$139,3,FALSE)</f>
        <v>DEPARTMENT OF ADMINISTRATION</v>
      </c>
      <c r="C300" s="8" t="s">
        <v>1</v>
      </c>
      <c r="D300" s="8" t="str">
        <f t="shared" si="46"/>
        <v>ADA2226</v>
      </c>
      <c r="E300">
        <v>2226</v>
      </c>
      <c r="F300" t="str">
        <f>VLOOKUP(D300,'Fund List'!$A$2:$F$1324,6,FALSE)</f>
        <v>AIR QUALITY FUND</v>
      </c>
      <c r="G300" s="3">
        <v>7</v>
      </c>
      <c r="I300" s="24">
        <f t="shared" ref="I300:I308" si="50">$G300/$G$10*I$5</f>
        <v>7.5590692749873885</v>
      </c>
    </row>
    <row r="301" spans="1:9" hidden="1" outlineLevel="3" x14ac:dyDescent="0.25">
      <c r="A301" t="s">
        <v>16</v>
      </c>
      <c r="B301" t="str">
        <f>VLOOKUP(A301,'AGENCY CODES'!$C$4:$F$139,3,FALSE)</f>
        <v>DEPARTMENT OF ADMINISTRATION</v>
      </c>
      <c r="C301" s="8" t="s">
        <v>4</v>
      </c>
      <c r="D301" s="8" t="str">
        <f t="shared" si="46"/>
        <v>ADA2226</v>
      </c>
      <c r="E301">
        <v>2226</v>
      </c>
      <c r="F301" t="str">
        <f>VLOOKUP(D301,'Fund List'!$A$2:$F$1324,6,FALSE)</f>
        <v>AIR QUALITY FUND</v>
      </c>
      <c r="G301" s="3">
        <v>36</v>
      </c>
      <c r="I301" s="24">
        <f t="shared" si="50"/>
        <v>38.875213414220859</v>
      </c>
    </row>
    <row r="302" spans="1:9" hidden="1" outlineLevel="3" x14ac:dyDescent="0.25">
      <c r="A302" t="s">
        <v>16</v>
      </c>
      <c r="B302" t="str">
        <f>VLOOKUP(A302,'AGENCY CODES'!$C$4:$F$139,3,FALSE)</f>
        <v>DEPARTMENT OF ADMINISTRATION</v>
      </c>
      <c r="C302" s="8" t="s">
        <v>5</v>
      </c>
      <c r="D302" s="8" t="str">
        <f t="shared" si="46"/>
        <v>ADA2226</v>
      </c>
      <c r="E302">
        <v>2226</v>
      </c>
      <c r="F302" t="str">
        <f>VLOOKUP(D302,'Fund List'!$A$2:$F$1324,6,FALSE)</f>
        <v>AIR QUALITY FUND</v>
      </c>
      <c r="G302" s="3">
        <v>1</v>
      </c>
      <c r="I302" s="24">
        <f t="shared" si="50"/>
        <v>1.0798670392839127</v>
      </c>
    </row>
    <row r="303" spans="1:9" hidden="1" outlineLevel="3" x14ac:dyDescent="0.25">
      <c r="A303" t="s">
        <v>16</v>
      </c>
      <c r="B303" t="str">
        <f>VLOOKUP(A303,'AGENCY CODES'!$C$4:$F$139,3,FALSE)</f>
        <v>DEPARTMENT OF ADMINISTRATION</v>
      </c>
      <c r="C303" s="8" t="s">
        <v>17</v>
      </c>
      <c r="D303" s="8" t="str">
        <f t="shared" si="46"/>
        <v>ADA2226</v>
      </c>
      <c r="E303">
        <v>2226</v>
      </c>
      <c r="F303" t="str">
        <f>VLOOKUP(D303,'Fund List'!$A$2:$F$1324,6,FALSE)</f>
        <v>AIR QUALITY FUND</v>
      </c>
      <c r="G303" s="3">
        <v>14</v>
      </c>
      <c r="I303" s="24">
        <f t="shared" si="50"/>
        <v>15.118138549974777</v>
      </c>
    </row>
    <row r="304" spans="1:9" hidden="1" outlineLevel="3" x14ac:dyDescent="0.25">
      <c r="A304" t="s">
        <v>16</v>
      </c>
      <c r="B304" t="str">
        <f>VLOOKUP(A304,'AGENCY CODES'!$C$4:$F$139,3,FALSE)</f>
        <v>DEPARTMENT OF ADMINISTRATION</v>
      </c>
      <c r="C304" s="8" t="s">
        <v>8</v>
      </c>
      <c r="D304" s="8" t="str">
        <f t="shared" si="46"/>
        <v>ADA2226</v>
      </c>
      <c r="E304">
        <v>2226</v>
      </c>
      <c r="F304" t="str">
        <f>VLOOKUP(D304,'Fund List'!$A$2:$F$1324,6,FALSE)</f>
        <v>AIR QUALITY FUND</v>
      </c>
      <c r="G304" s="3">
        <v>4</v>
      </c>
      <c r="I304" s="24">
        <f t="shared" si="50"/>
        <v>4.3194681571356508</v>
      </c>
    </row>
    <row r="305" spans="1:9" hidden="1" outlineLevel="3" x14ac:dyDescent="0.25">
      <c r="A305" t="s">
        <v>16</v>
      </c>
      <c r="B305" t="str">
        <f>VLOOKUP(A305,'AGENCY CODES'!$C$4:$F$139,3,FALSE)</f>
        <v>DEPARTMENT OF ADMINISTRATION</v>
      </c>
      <c r="C305" s="8" t="s">
        <v>10</v>
      </c>
      <c r="D305" s="8" t="str">
        <f t="shared" si="46"/>
        <v>ADA2226</v>
      </c>
      <c r="E305">
        <v>2226</v>
      </c>
      <c r="F305" t="str">
        <f>VLOOKUP(D305,'Fund List'!$A$2:$F$1324,6,FALSE)</f>
        <v>AIR QUALITY FUND</v>
      </c>
      <c r="G305" s="3">
        <v>32</v>
      </c>
      <c r="I305" s="24">
        <f t="shared" si="50"/>
        <v>34.555745257085206</v>
      </c>
    </row>
    <row r="306" spans="1:9" hidden="1" outlineLevel="3" x14ac:dyDescent="0.25">
      <c r="A306" t="s">
        <v>16</v>
      </c>
      <c r="B306" t="str">
        <f>VLOOKUP(A306,'AGENCY CODES'!$C$4:$F$139,3,FALSE)</f>
        <v>DEPARTMENT OF ADMINISTRATION</v>
      </c>
      <c r="C306" s="8" t="s">
        <v>11</v>
      </c>
      <c r="D306" s="8" t="str">
        <f t="shared" si="46"/>
        <v>ADA2226</v>
      </c>
      <c r="E306">
        <v>2226</v>
      </c>
      <c r="F306" t="str">
        <f>VLOOKUP(D306,'Fund List'!$A$2:$F$1324,6,FALSE)</f>
        <v>AIR QUALITY FUND</v>
      </c>
      <c r="G306" s="3">
        <v>40</v>
      </c>
      <c r="I306" s="24">
        <f t="shared" si="50"/>
        <v>43.194681571356512</v>
      </c>
    </row>
    <row r="307" spans="1:9" hidden="1" outlineLevel="3" x14ac:dyDescent="0.25">
      <c r="A307" t="s">
        <v>16</v>
      </c>
      <c r="B307" t="str">
        <f>VLOOKUP(A307,'AGENCY CODES'!$C$4:$F$139,3,FALSE)</f>
        <v>DEPARTMENT OF ADMINISTRATION</v>
      </c>
      <c r="C307" s="8" t="s">
        <v>12</v>
      </c>
      <c r="D307" s="8" t="str">
        <f t="shared" si="46"/>
        <v>ADA2226</v>
      </c>
      <c r="E307">
        <v>2226</v>
      </c>
      <c r="F307" t="str">
        <f>VLOOKUP(D307,'Fund List'!$A$2:$F$1324,6,FALSE)</f>
        <v>AIR QUALITY FUND</v>
      </c>
      <c r="G307" s="3">
        <v>7</v>
      </c>
      <c r="I307" s="24">
        <f t="shared" si="50"/>
        <v>7.5590692749873885</v>
      </c>
    </row>
    <row r="308" spans="1:9" hidden="1" outlineLevel="3" x14ac:dyDescent="0.25">
      <c r="A308" t="s">
        <v>16</v>
      </c>
      <c r="B308" t="str">
        <f>VLOOKUP(A308,'AGENCY CODES'!$C$4:$F$139,3,FALSE)</f>
        <v>DEPARTMENT OF ADMINISTRATION</v>
      </c>
      <c r="C308" s="8">
        <v>2</v>
      </c>
      <c r="D308" s="8" t="str">
        <f t="shared" si="46"/>
        <v>ADA2226</v>
      </c>
      <c r="E308">
        <v>2226</v>
      </c>
      <c r="F308" t="str">
        <f>VLOOKUP(D308,'Fund List'!$A$2:$F$1324,6,FALSE)</f>
        <v>AIR QUALITY FUND</v>
      </c>
      <c r="G308" s="3">
        <v>42</v>
      </c>
      <c r="I308" s="24">
        <f t="shared" si="50"/>
        <v>45.354415649924334</v>
      </c>
    </row>
    <row r="309" spans="1:9" outlineLevel="2" collapsed="1" x14ac:dyDescent="0.25">
      <c r="F309" s="1" t="s">
        <v>4032</v>
      </c>
      <c r="I309" s="24">
        <f t="shared" ref="I309" si="51">SUBTOTAL(9,I300:I308)</f>
        <v>197.61566818895602</v>
      </c>
    </row>
    <row r="310" spans="1:9" hidden="1" outlineLevel="3" x14ac:dyDescent="0.25">
      <c r="A310" t="s">
        <v>16</v>
      </c>
      <c r="B310" t="str">
        <f>VLOOKUP(A310,'AGENCY CODES'!$C$4:$F$139,3,FALSE)</f>
        <v>DEPARTMENT OF ADMINISTRATION</v>
      </c>
      <c r="C310" s="8" t="s">
        <v>1</v>
      </c>
      <c r="D310" s="8" t="str">
        <f t="shared" si="46"/>
        <v>ADA2261</v>
      </c>
      <c r="E310">
        <v>2261</v>
      </c>
      <c r="F310" t="str">
        <f>VLOOKUP(D310,'Fund List'!$A$2:$F$1324,6,FALSE)</f>
        <v>STATE EMPLOYEE RIDE SHARE</v>
      </c>
      <c r="G310" s="3">
        <v>2</v>
      </c>
      <c r="I310" s="24">
        <f t="shared" ref="I310:I324" si="52">$G310/$G$10*I$5</f>
        <v>2.1597340785678254</v>
      </c>
    </row>
    <row r="311" spans="1:9" hidden="1" outlineLevel="3" x14ac:dyDescent="0.25">
      <c r="A311" t="s">
        <v>16</v>
      </c>
      <c r="B311" t="str">
        <f>VLOOKUP(A311,'AGENCY CODES'!$C$4:$F$139,3,FALSE)</f>
        <v>DEPARTMENT OF ADMINISTRATION</v>
      </c>
      <c r="C311" s="8" t="s">
        <v>3</v>
      </c>
      <c r="D311" s="8" t="str">
        <f t="shared" si="46"/>
        <v>ADA2261</v>
      </c>
      <c r="E311">
        <v>2261</v>
      </c>
      <c r="F311" t="str">
        <f>VLOOKUP(D311,'Fund List'!$A$2:$F$1324,6,FALSE)</f>
        <v>STATE EMPLOYEE RIDE SHARE</v>
      </c>
      <c r="G311" s="3">
        <v>9</v>
      </c>
      <c r="I311" s="24">
        <f t="shared" si="52"/>
        <v>9.7188033535552147</v>
      </c>
    </row>
    <row r="312" spans="1:9" hidden="1" outlineLevel="3" x14ac:dyDescent="0.25">
      <c r="A312" t="s">
        <v>16</v>
      </c>
      <c r="B312" t="str">
        <f>VLOOKUP(A312,'AGENCY CODES'!$C$4:$F$139,3,FALSE)</f>
        <v>DEPARTMENT OF ADMINISTRATION</v>
      </c>
      <c r="C312" s="8" t="s">
        <v>4</v>
      </c>
      <c r="D312" s="8" t="str">
        <f t="shared" si="46"/>
        <v>ADA2261</v>
      </c>
      <c r="E312">
        <v>2261</v>
      </c>
      <c r="F312" t="str">
        <f>VLOOKUP(D312,'Fund List'!$A$2:$F$1324,6,FALSE)</f>
        <v>STATE EMPLOYEE RIDE SHARE</v>
      </c>
      <c r="G312" s="3">
        <v>54</v>
      </c>
      <c r="I312" s="24">
        <f t="shared" si="52"/>
        <v>58.312820121331292</v>
      </c>
    </row>
    <row r="313" spans="1:9" hidden="1" outlineLevel="3" x14ac:dyDescent="0.25">
      <c r="A313" t="s">
        <v>16</v>
      </c>
      <c r="B313" t="str">
        <f>VLOOKUP(A313,'AGENCY CODES'!$C$4:$F$139,3,FALSE)</f>
        <v>DEPARTMENT OF ADMINISTRATION</v>
      </c>
      <c r="C313" s="8" t="s">
        <v>5</v>
      </c>
      <c r="D313" s="8" t="str">
        <f t="shared" si="46"/>
        <v>ADA2261</v>
      </c>
      <c r="E313">
        <v>2261</v>
      </c>
      <c r="F313" t="str">
        <f>VLOOKUP(D313,'Fund List'!$A$2:$F$1324,6,FALSE)</f>
        <v>STATE EMPLOYEE RIDE SHARE</v>
      </c>
      <c r="G313" s="3">
        <v>9</v>
      </c>
      <c r="I313" s="24">
        <f t="shared" si="52"/>
        <v>9.7188033535552147</v>
      </c>
    </row>
    <row r="314" spans="1:9" hidden="1" outlineLevel="3" x14ac:dyDescent="0.25">
      <c r="A314" t="s">
        <v>16</v>
      </c>
      <c r="B314" t="str">
        <f>VLOOKUP(A314,'AGENCY CODES'!$C$4:$F$139,3,FALSE)</f>
        <v>DEPARTMENT OF ADMINISTRATION</v>
      </c>
      <c r="C314" s="8" t="s">
        <v>6</v>
      </c>
      <c r="D314" s="8" t="str">
        <f t="shared" si="46"/>
        <v>ADA2261</v>
      </c>
      <c r="E314">
        <v>2261</v>
      </c>
      <c r="F314" t="str">
        <f>VLOOKUP(D314,'Fund List'!$A$2:$F$1324,6,FALSE)</f>
        <v>STATE EMPLOYEE RIDE SHARE</v>
      </c>
      <c r="G314" s="3">
        <v>38</v>
      </c>
      <c r="I314" s="24">
        <f t="shared" si="52"/>
        <v>41.034947492788682</v>
      </c>
    </row>
    <row r="315" spans="1:9" hidden="1" outlineLevel="3" x14ac:dyDescent="0.25">
      <c r="A315" t="s">
        <v>16</v>
      </c>
      <c r="B315" t="str">
        <f>VLOOKUP(A315,'AGENCY CODES'!$C$4:$F$139,3,FALSE)</f>
        <v>DEPARTMENT OF ADMINISTRATION</v>
      </c>
      <c r="C315" s="8" t="s">
        <v>7</v>
      </c>
      <c r="D315" s="8" t="str">
        <f t="shared" si="46"/>
        <v>ADA2261</v>
      </c>
      <c r="E315">
        <v>2261</v>
      </c>
      <c r="F315" t="str">
        <f>VLOOKUP(D315,'Fund List'!$A$2:$F$1324,6,FALSE)</f>
        <v>STATE EMPLOYEE RIDE SHARE</v>
      </c>
      <c r="G315" s="3">
        <v>36</v>
      </c>
      <c r="I315" s="24">
        <f t="shared" si="52"/>
        <v>38.875213414220859</v>
      </c>
    </row>
    <row r="316" spans="1:9" hidden="1" outlineLevel="3" x14ac:dyDescent="0.25">
      <c r="A316" t="s">
        <v>16</v>
      </c>
      <c r="B316" t="str">
        <f>VLOOKUP(A316,'AGENCY CODES'!$C$4:$F$139,3,FALSE)</f>
        <v>DEPARTMENT OF ADMINISTRATION</v>
      </c>
      <c r="C316" s="8" t="s">
        <v>14</v>
      </c>
      <c r="D316" s="8" t="str">
        <f t="shared" si="46"/>
        <v>ADA2261</v>
      </c>
      <c r="E316">
        <v>2261</v>
      </c>
      <c r="F316" t="str">
        <f>VLOOKUP(D316,'Fund List'!$A$2:$F$1324,6,FALSE)</f>
        <v>STATE EMPLOYEE RIDE SHARE</v>
      </c>
      <c r="G316" s="3">
        <v>1</v>
      </c>
      <c r="I316" s="24">
        <f t="shared" si="52"/>
        <v>1.0798670392839127</v>
      </c>
    </row>
    <row r="317" spans="1:9" hidden="1" outlineLevel="3" x14ac:dyDescent="0.25">
      <c r="A317" t="s">
        <v>16</v>
      </c>
      <c r="B317" t="str">
        <f>VLOOKUP(A317,'AGENCY CODES'!$C$4:$F$139,3,FALSE)</f>
        <v>DEPARTMENT OF ADMINISTRATION</v>
      </c>
      <c r="C317" s="8" t="s">
        <v>17</v>
      </c>
      <c r="D317" s="8" t="str">
        <f t="shared" si="46"/>
        <v>ADA2261</v>
      </c>
      <c r="E317">
        <v>2261</v>
      </c>
      <c r="F317" t="str">
        <f>VLOOKUP(D317,'Fund List'!$A$2:$F$1324,6,FALSE)</f>
        <v>STATE EMPLOYEE RIDE SHARE</v>
      </c>
      <c r="G317" s="3">
        <v>12</v>
      </c>
      <c r="I317" s="24">
        <f t="shared" si="52"/>
        <v>12.958404471406952</v>
      </c>
    </row>
    <row r="318" spans="1:9" hidden="1" outlineLevel="3" x14ac:dyDescent="0.25">
      <c r="A318" t="s">
        <v>16</v>
      </c>
      <c r="B318" t="str">
        <f>VLOOKUP(A318,'AGENCY CODES'!$C$4:$F$139,3,FALSE)</f>
        <v>DEPARTMENT OF ADMINISTRATION</v>
      </c>
      <c r="C318" s="8" t="s">
        <v>18</v>
      </c>
      <c r="D318" s="8" t="str">
        <f t="shared" si="46"/>
        <v>ADA2261</v>
      </c>
      <c r="E318">
        <v>2261</v>
      </c>
      <c r="F318" t="str">
        <f>VLOOKUP(D318,'Fund List'!$A$2:$F$1324,6,FALSE)</f>
        <v>STATE EMPLOYEE RIDE SHARE</v>
      </c>
      <c r="G318" s="3">
        <v>24</v>
      </c>
      <c r="I318" s="24">
        <f t="shared" si="52"/>
        <v>25.916808942813905</v>
      </c>
    </row>
    <row r="319" spans="1:9" hidden="1" outlineLevel="3" x14ac:dyDescent="0.25">
      <c r="A319" t="s">
        <v>16</v>
      </c>
      <c r="B319" t="str">
        <f>VLOOKUP(A319,'AGENCY CODES'!$C$4:$F$139,3,FALSE)</f>
        <v>DEPARTMENT OF ADMINISTRATION</v>
      </c>
      <c r="C319" s="8" t="s">
        <v>8</v>
      </c>
      <c r="D319" s="8" t="str">
        <f t="shared" si="46"/>
        <v>ADA2261</v>
      </c>
      <c r="E319">
        <v>2261</v>
      </c>
      <c r="F319" t="str">
        <f>VLOOKUP(D319,'Fund List'!$A$2:$F$1324,6,FALSE)</f>
        <v>STATE EMPLOYEE RIDE SHARE</v>
      </c>
      <c r="G319" s="3">
        <v>1</v>
      </c>
      <c r="I319" s="24">
        <f t="shared" si="52"/>
        <v>1.0798670392839127</v>
      </c>
    </row>
    <row r="320" spans="1:9" hidden="1" outlineLevel="3" x14ac:dyDescent="0.25">
      <c r="A320" t="s">
        <v>16</v>
      </c>
      <c r="B320" t="str">
        <f>VLOOKUP(A320,'AGENCY CODES'!$C$4:$F$139,3,FALSE)</f>
        <v>DEPARTMENT OF ADMINISTRATION</v>
      </c>
      <c r="C320" s="8" t="s">
        <v>10</v>
      </c>
      <c r="D320" s="8" t="str">
        <f t="shared" si="46"/>
        <v>ADA2261</v>
      </c>
      <c r="E320">
        <v>2261</v>
      </c>
      <c r="F320" t="str">
        <f>VLOOKUP(D320,'Fund List'!$A$2:$F$1324,6,FALSE)</f>
        <v>STATE EMPLOYEE RIDE SHARE</v>
      </c>
      <c r="G320" s="3">
        <v>98</v>
      </c>
      <c r="I320" s="24">
        <f t="shared" si="52"/>
        <v>105.82696984982346</v>
      </c>
    </row>
    <row r="321" spans="1:9" hidden="1" outlineLevel="3" x14ac:dyDescent="0.25">
      <c r="A321" t="s">
        <v>16</v>
      </c>
      <c r="B321" t="str">
        <f>VLOOKUP(A321,'AGENCY CODES'!$C$4:$F$139,3,FALSE)</f>
        <v>DEPARTMENT OF ADMINISTRATION</v>
      </c>
      <c r="C321" s="8" t="s">
        <v>11</v>
      </c>
      <c r="D321" s="8" t="str">
        <f t="shared" si="46"/>
        <v>ADA2261</v>
      </c>
      <c r="E321">
        <v>2261</v>
      </c>
      <c r="F321" t="str">
        <f>VLOOKUP(D321,'Fund List'!$A$2:$F$1324,6,FALSE)</f>
        <v>STATE EMPLOYEE RIDE SHARE</v>
      </c>
      <c r="G321" s="3">
        <v>161</v>
      </c>
      <c r="I321" s="24">
        <f t="shared" si="52"/>
        <v>173.85859332470994</v>
      </c>
    </row>
    <row r="322" spans="1:9" hidden="1" outlineLevel="3" x14ac:dyDescent="0.25">
      <c r="A322" t="s">
        <v>16</v>
      </c>
      <c r="B322" t="str">
        <f>VLOOKUP(A322,'AGENCY CODES'!$C$4:$F$139,3,FALSE)</f>
        <v>DEPARTMENT OF ADMINISTRATION</v>
      </c>
      <c r="C322" s="8" t="s">
        <v>12</v>
      </c>
      <c r="D322" s="8" t="str">
        <f t="shared" si="46"/>
        <v>ADA2261</v>
      </c>
      <c r="E322">
        <v>2261</v>
      </c>
      <c r="F322" t="str">
        <f>VLOOKUP(D322,'Fund List'!$A$2:$F$1324,6,FALSE)</f>
        <v>STATE EMPLOYEE RIDE SHARE</v>
      </c>
      <c r="G322" s="3">
        <v>41</v>
      </c>
      <c r="I322" s="24">
        <f t="shared" si="52"/>
        <v>44.274548610640423</v>
      </c>
    </row>
    <row r="323" spans="1:9" hidden="1" outlineLevel="3" x14ac:dyDescent="0.25">
      <c r="A323" t="s">
        <v>16</v>
      </c>
      <c r="B323" t="str">
        <f>VLOOKUP(A323,'AGENCY CODES'!$C$4:$F$139,3,FALSE)</f>
        <v>DEPARTMENT OF ADMINISTRATION</v>
      </c>
      <c r="C323" s="8">
        <v>2</v>
      </c>
      <c r="D323" s="8" t="str">
        <f t="shared" si="46"/>
        <v>ADA2261</v>
      </c>
      <c r="E323">
        <v>2261</v>
      </c>
      <c r="F323" t="str">
        <f>VLOOKUP(D323,'Fund List'!$A$2:$F$1324,6,FALSE)</f>
        <v>STATE EMPLOYEE RIDE SHARE</v>
      </c>
      <c r="G323" s="3">
        <v>163</v>
      </c>
      <c r="I323" s="24">
        <f t="shared" si="52"/>
        <v>176.01832740327779</v>
      </c>
    </row>
    <row r="324" spans="1:9" hidden="1" outlineLevel="3" x14ac:dyDescent="0.25">
      <c r="A324" t="s">
        <v>16</v>
      </c>
      <c r="B324" t="str">
        <f>VLOOKUP(A324,'AGENCY CODES'!$C$4:$F$139,3,FALSE)</f>
        <v>DEPARTMENT OF ADMINISTRATION</v>
      </c>
      <c r="C324" s="8">
        <v>8</v>
      </c>
      <c r="D324" s="8" t="str">
        <f t="shared" si="46"/>
        <v>ADA2261</v>
      </c>
      <c r="E324">
        <v>2261</v>
      </c>
      <c r="F324" t="str">
        <f>VLOOKUP(D324,'Fund List'!$A$2:$F$1324,6,FALSE)</f>
        <v>STATE EMPLOYEE RIDE SHARE</v>
      </c>
      <c r="G324" s="3">
        <v>724</v>
      </c>
      <c r="I324" s="24">
        <f t="shared" si="52"/>
        <v>781.82373644155291</v>
      </c>
    </row>
    <row r="325" spans="1:9" outlineLevel="2" collapsed="1" x14ac:dyDescent="0.25">
      <c r="F325" s="1" t="s">
        <v>4033</v>
      </c>
      <c r="I325" s="24">
        <f t="shared" ref="I325" si="53">SUBTOTAL(9,I310:I324)</f>
        <v>1482.6574449368122</v>
      </c>
    </row>
    <row r="326" spans="1:9" hidden="1" outlineLevel="3" x14ac:dyDescent="0.25">
      <c r="A326" t="s">
        <v>16</v>
      </c>
      <c r="B326" t="str">
        <f>VLOOKUP(A326,'AGENCY CODES'!$C$4:$F$139,3,FALSE)</f>
        <v>DEPARTMENT OF ADMINISTRATION</v>
      </c>
      <c r="C326" s="8" t="s">
        <v>3</v>
      </c>
      <c r="D326" s="8" t="str">
        <f t="shared" si="46"/>
        <v>ADA2338</v>
      </c>
      <c r="E326">
        <v>2338</v>
      </c>
      <c r="F326" t="str">
        <f>VLOOKUP(D326,'Fund List'!$A$2:$F$1324,6,FALSE)</f>
        <v>STATE MONUMENT AND MEMORIAL FUND</v>
      </c>
      <c r="G326" s="3">
        <v>1</v>
      </c>
      <c r="I326" s="24">
        <f>$G326/$G$10*I$5</f>
        <v>1.0798670392839127</v>
      </c>
    </row>
    <row r="327" spans="1:9" hidden="1" outlineLevel="3" x14ac:dyDescent="0.25">
      <c r="A327" t="s">
        <v>16</v>
      </c>
      <c r="B327" t="str">
        <f>VLOOKUP(A327,'AGENCY CODES'!$C$4:$F$139,3,FALSE)</f>
        <v>DEPARTMENT OF ADMINISTRATION</v>
      </c>
      <c r="C327" s="8" t="s">
        <v>6</v>
      </c>
      <c r="D327" s="8" t="str">
        <f t="shared" si="46"/>
        <v>ADA2338</v>
      </c>
      <c r="E327">
        <v>2338</v>
      </c>
      <c r="F327" t="str">
        <f>VLOOKUP(D327,'Fund List'!$A$2:$F$1324,6,FALSE)</f>
        <v>STATE MONUMENT AND MEMORIAL FUND</v>
      </c>
      <c r="G327" s="3">
        <v>1</v>
      </c>
      <c r="I327" s="24">
        <f>$G327/$G$10*I$5</f>
        <v>1.0798670392839127</v>
      </c>
    </row>
    <row r="328" spans="1:9" hidden="1" outlineLevel="3" x14ac:dyDescent="0.25">
      <c r="A328" t="s">
        <v>16</v>
      </c>
      <c r="B328" t="str">
        <f>VLOOKUP(A328,'AGENCY CODES'!$C$4:$F$139,3,FALSE)</f>
        <v>DEPARTMENT OF ADMINISTRATION</v>
      </c>
      <c r="C328" s="8" t="s">
        <v>12</v>
      </c>
      <c r="D328" s="8" t="str">
        <f t="shared" si="46"/>
        <v>ADA2338</v>
      </c>
      <c r="E328">
        <v>2338</v>
      </c>
      <c r="F328" t="str">
        <f>VLOOKUP(D328,'Fund List'!$A$2:$F$1324,6,FALSE)</f>
        <v>STATE MONUMENT AND MEMORIAL FUND</v>
      </c>
      <c r="G328" s="3">
        <v>2</v>
      </c>
      <c r="I328" s="24">
        <f>$G328/$G$10*I$5</f>
        <v>2.1597340785678254</v>
      </c>
    </row>
    <row r="329" spans="1:9" outlineLevel="2" collapsed="1" x14ac:dyDescent="0.25">
      <c r="F329" s="1" t="s">
        <v>4034</v>
      </c>
      <c r="I329" s="24">
        <f t="shared" ref="I329" si="54">SUBTOTAL(9,I326:I328)</f>
        <v>4.3194681571356508</v>
      </c>
    </row>
    <row r="330" spans="1:9" hidden="1" outlineLevel="3" x14ac:dyDescent="0.25">
      <c r="A330" t="s">
        <v>16</v>
      </c>
      <c r="B330" t="str">
        <f>VLOOKUP(A330,'AGENCY CODES'!$C$4:$F$139,3,FALSE)</f>
        <v>DEPARTMENT OF ADMINISTRATION</v>
      </c>
      <c r="C330" s="8" t="s">
        <v>1</v>
      </c>
      <c r="D330" s="8" t="str">
        <f t="shared" si="46"/>
        <v>ADA2500</v>
      </c>
      <c r="E330">
        <v>2500</v>
      </c>
      <c r="F330" t="str">
        <f>VLOOKUP(D330,'Fund List'!$A$2:$F$1324,6,FALSE)</f>
        <v>INTERAGENCY SERVICE AGREEMENT FUND</v>
      </c>
      <c r="G330" s="3">
        <v>2</v>
      </c>
      <c r="I330" s="24">
        <f t="shared" ref="I330:I344" si="55">$G330/$G$10*I$5</f>
        <v>2.1597340785678254</v>
      </c>
    </row>
    <row r="331" spans="1:9" hidden="1" outlineLevel="3" x14ac:dyDescent="0.25">
      <c r="A331" t="s">
        <v>16</v>
      </c>
      <c r="B331" t="str">
        <f>VLOOKUP(A331,'AGENCY CODES'!$C$4:$F$139,3,FALSE)</f>
        <v>DEPARTMENT OF ADMINISTRATION</v>
      </c>
      <c r="C331" s="8" t="s">
        <v>2</v>
      </c>
      <c r="D331" s="8" t="str">
        <f t="shared" si="46"/>
        <v>ADA2500</v>
      </c>
      <c r="E331">
        <v>2500</v>
      </c>
      <c r="F331" t="str">
        <f>VLOOKUP(D331,'Fund List'!$A$2:$F$1324,6,FALSE)</f>
        <v>INTERAGENCY SERVICE AGREEMENT FUND</v>
      </c>
      <c r="G331" s="3">
        <v>1</v>
      </c>
      <c r="I331" s="24">
        <f t="shared" si="55"/>
        <v>1.0798670392839127</v>
      </c>
    </row>
    <row r="332" spans="1:9" hidden="1" outlineLevel="3" x14ac:dyDescent="0.25">
      <c r="A332" t="s">
        <v>16</v>
      </c>
      <c r="B332" t="str">
        <f>VLOOKUP(A332,'AGENCY CODES'!$C$4:$F$139,3,FALSE)</f>
        <v>DEPARTMENT OF ADMINISTRATION</v>
      </c>
      <c r="C332" s="8" t="s">
        <v>3</v>
      </c>
      <c r="D332" s="8" t="str">
        <f t="shared" si="46"/>
        <v>ADA2500</v>
      </c>
      <c r="E332">
        <v>2500</v>
      </c>
      <c r="F332" t="str">
        <f>VLOOKUP(D332,'Fund List'!$A$2:$F$1324,6,FALSE)</f>
        <v>INTERAGENCY SERVICE AGREEMENT FUND</v>
      </c>
      <c r="G332" s="3">
        <v>69</v>
      </c>
      <c r="I332" s="24">
        <f t="shared" si="55"/>
        <v>74.510825710589984</v>
      </c>
    </row>
    <row r="333" spans="1:9" hidden="1" outlineLevel="3" x14ac:dyDescent="0.25">
      <c r="A333" t="s">
        <v>16</v>
      </c>
      <c r="B333" t="str">
        <f>VLOOKUP(A333,'AGENCY CODES'!$C$4:$F$139,3,FALSE)</f>
        <v>DEPARTMENT OF ADMINISTRATION</v>
      </c>
      <c r="C333" s="8" t="s">
        <v>4</v>
      </c>
      <c r="D333" s="8" t="str">
        <f t="shared" si="46"/>
        <v>ADA2500</v>
      </c>
      <c r="E333">
        <v>2500</v>
      </c>
      <c r="F333" t="str">
        <f>VLOOKUP(D333,'Fund List'!$A$2:$F$1324,6,FALSE)</f>
        <v>INTERAGENCY SERVICE AGREEMENT FUND</v>
      </c>
      <c r="G333" s="3">
        <v>940</v>
      </c>
      <c r="I333" s="24">
        <f t="shared" si="55"/>
        <v>1015.075016926878</v>
      </c>
    </row>
    <row r="334" spans="1:9" hidden="1" outlineLevel="3" x14ac:dyDescent="0.25">
      <c r="A334" t="s">
        <v>16</v>
      </c>
      <c r="B334" t="str">
        <f>VLOOKUP(A334,'AGENCY CODES'!$C$4:$F$139,3,FALSE)</f>
        <v>DEPARTMENT OF ADMINISTRATION</v>
      </c>
      <c r="C334" s="8" t="s">
        <v>5</v>
      </c>
      <c r="D334" s="8" t="str">
        <f t="shared" si="46"/>
        <v>ADA2500</v>
      </c>
      <c r="E334">
        <v>2500</v>
      </c>
      <c r="F334" t="str">
        <f>VLOOKUP(D334,'Fund List'!$A$2:$F$1324,6,FALSE)</f>
        <v>INTERAGENCY SERVICE AGREEMENT FUND</v>
      </c>
      <c r="G334" s="3">
        <v>233</v>
      </c>
      <c r="I334" s="24">
        <f t="shared" si="55"/>
        <v>251.60902015315168</v>
      </c>
    </row>
    <row r="335" spans="1:9" hidden="1" outlineLevel="3" x14ac:dyDescent="0.25">
      <c r="A335" t="s">
        <v>16</v>
      </c>
      <c r="B335" t="str">
        <f>VLOOKUP(A335,'AGENCY CODES'!$C$4:$F$139,3,FALSE)</f>
        <v>DEPARTMENT OF ADMINISTRATION</v>
      </c>
      <c r="C335" s="8" t="s">
        <v>6</v>
      </c>
      <c r="D335" s="8" t="str">
        <f t="shared" si="46"/>
        <v>ADA2500</v>
      </c>
      <c r="E335">
        <v>2500</v>
      </c>
      <c r="F335" t="str">
        <f>VLOOKUP(D335,'Fund List'!$A$2:$F$1324,6,FALSE)</f>
        <v>INTERAGENCY SERVICE AGREEMENT FUND</v>
      </c>
      <c r="G335" s="3">
        <v>453</v>
      </c>
      <c r="I335" s="24">
        <f t="shared" si="55"/>
        <v>489.17976879561252</v>
      </c>
    </row>
    <row r="336" spans="1:9" hidden="1" outlineLevel="3" x14ac:dyDescent="0.25">
      <c r="A336" t="s">
        <v>16</v>
      </c>
      <c r="B336" t="str">
        <f>VLOOKUP(A336,'AGENCY CODES'!$C$4:$F$139,3,FALSE)</f>
        <v>DEPARTMENT OF ADMINISTRATION</v>
      </c>
      <c r="C336" s="8" t="s">
        <v>7</v>
      </c>
      <c r="D336" s="8" t="str">
        <f t="shared" si="46"/>
        <v>ADA2500</v>
      </c>
      <c r="E336">
        <v>2500</v>
      </c>
      <c r="F336" t="str">
        <f>VLOOKUP(D336,'Fund List'!$A$2:$F$1324,6,FALSE)</f>
        <v>INTERAGENCY SERVICE AGREEMENT FUND</v>
      </c>
      <c r="G336" s="3">
        <v>1432</v>
      </c>
      <c r="I336" s="24">
        <f t="shared" si="55"/>
        <v>1546.3696002545632</v>
      </c>
    </row>
    <row r="337" spans="1:9" hidden="1" outlineLevel="3" x14ac:dyDescent="0.25">
      <c r="A337" t="s">
        <v>16</v>
      </c>
      <c r="B337" t="str">
        <f>VLOOKUP(A337,'AGENCY CODES'!$C$4:$F$139,3,FALSE)</f>
        <v>DEPARTMENT OF ADMINISTRATION</v>
      </c>
      <c r="C337" s="8" t="s">
        <v>17</v>
      </c>
      <c r="D337" s="8" t="str">
        <f t="shared" si="46"/>
        <v>ADA2500</v>
      </c>
      <c r="E337">
        <v>2500</v>
      </c>
      <c r="F337" t="str">
        <f>VLOOKUP(D337,'Fund List'!$A$2:$F$1324,6,FALSE)</f>
        <v>INTERAGENCY SERVICE AGREEMENT FUND</v>
      </c>
      <c r="G337" s="3">
        <v>420</v>
      </c>
      <c r="I337" s="24">
        <f t="shared" si="55"/>
        <v>453.5441564992434</v>
      </c>
    </row>
    <row r="338" spans="1:9" hidden="1" outlineLevel="3" x14ac:dyDescent="0.25">
      <c r="A338" t="s">
        <v>16</v>
      </c>
      <c r="B338" t="str">
        <f>VLOOKUP(A338,'AGENCY CODES'!$C$4:$F$139,3,FALSE)</f>
        <v>DEPARTMENT OF ADMINISTRATION</v>
      </c>
      <c r="C338" s="8" t="s">
        <v>19</v>
      </c>
      <c r="D338" s="8" t="str">
        <f t="shared" si="46"/>
        <v>ADA2500</v>
      </c>
      <c r="E338">
        <v>2500</v>
      </c>
      <c r="F338" t="str">
        <f>VLOOKUP(D338,'Fund List'!$A$2:$F$1324,6,FALSE)</f>
        <v>INTERAGENCY SERVICE AGREEMENT FUND</v>
      </c>
      <c r="G338" s="3">
        <v>892</v>
      </c>
      <c r="I338" s="24">
        <f t="shared" si="55"/>
        <v>963.24139904125025</v>
      </c>
    </row>
    <row r="339" spans="1:9" hidden="1" outlineLevel="3" x14ac:dyDescent="0.25">
      <c r="A339" t="s">
        <v>16</v>
      </c>
      <c r="B339" t="str">
        <f>VLOOKUP(A339,'AGENCY CODES'!$C$4:$F$139,3,FALSE)</f>
        <v>DEPARTMENT OF ADMINISTRATION</v>
      </c>
      <c r="C339" s="8" t="s">
        <v>8</v>
      </c>
      <c r="D339" s="8" t="str">
        <f t="shared" ref="D339:D402" si="56">CONCATENATE(A339,E339)</f>
        <v>ADA2500</v>
      </c>
      <c r="E339">
        <v>2500</v>
      </c>
      <c r="F339" t="str">
        <f>VLOOKUP(D339,'Fund List'!$A$2:$F$1324,6,FALSE)</f>
        <v>INTERAGENCY SERVICE AGREEMENT FUND</v>
      </c>
      <c r="G339" s="3">
        <v>200</v>
      </c>
      <c r="I339" s="24">
        <f t="shared" si="55"/>
        <v>215.97340785678256</v>
      </c>
    </row>
    <row r="340" spans="1:9" hidden="1" outlineLevel="3" x14ac:dyDescent="0.25">
      <c r="A340" t="s">
        <v>16</v>
      </c>
      <c r="B340" t="str">
        <f>VLOOKUP(A340,'AGENCY CODES'!$C$4:$F$139,3,FALSE)</f>
        <v>DEPARTMENT OF ADMINISTRATION</v>
      </c>
      <c r="C340" s="8" t="s">
        <v>10</v>
      </c>
      <c r="D340" s="8" t="str">
        <f t="shared" si="56"/>
        <v>ADA2500</v>
      </c>
      <c r="E340">
        <v>2500</v>
      </c>
      <c r="F340" t="str">
        <f>VLOOKUP(D340,'Fund List'!$A$2:$F$1324,6,FALSE)</f>
        <v>INTERAGENCY SERVICE AGREEMENT FUND</v>
      </c>
      <c r="G340" s="3">
        <v>443</v>
      </c>
      <c r="I340" s="24">
        <f t="shared" si="55"/>
        <v>478.38109840277338</v>
      </c>
    </row>
    <row r="341" spans="1:9" hidden="1" outlineLevel="3" x14ac:dyDescent="0.25">
      <c r="A341" t="s">
        <v>16</v>
      </c>
      <c r="B341" t="str">
        <f>VLOOKUP(A341,'AGENCY CODES'!$C$4:$F$139,3,FALSE)</f>
        <v>DEPARTMENT OF ADMINISTRATION</v>
      </c>
      <c r="C341" s="8" t="s">
        <v>11</v>
      </c>
      <c r="D341" s="8" t="str">
        <f t="shared" si="56"/>
        <v>ADA2500</v>
      </c>
      <c r="E341">
        <v>2500</v>
      </c>
      <c r="F341" t="str">
        <f>VLOOKUP(D341,'Fund List'!$A$2:$F$1324,6,FALSE)</f>
        <v>INTERAGENCY SERVICE AGREEMENT FUND</v>
      </c>
      <c r="G341" s="3">
        <v>1296</v>
      </c>
      <c r="I341" s="24">
        <f t="shared" si="55"/>
        <v>1399.507682911951</v>
      </c>
    </row>
    <row r="342" spans="1:9" hidden="1" outlineLevel="3" x14ac:dyDescent="0.25">
      <c r="A342" t="s">
        <v>16</v>
      </c>
      <c r="B342" t="str">
        <f>VLOOKUP(A342,'AGENCY CODES'!$C$4:$F$139,3,FALSE)</f>
        <v>DEPARTMENT OF ADMINISTRATION</v>
      </c>
      <c r="C342" s="8" t="s">
        <v>12</v>
      </c>
      <c r="D342" s="8" t="str">
        <f t="shared" si="56"/>
        <v>ADA2500</v>
      </c>
      <c r="E342">
        <v>2500</v>
      </c>
      <c r="F342" t="str">
        <f>VLOOKUP(D342,'Fund List'!$A$2:$F$1324,6,FALSE)</f>
        <v>INTERAGENCY SERVICE AGREEMENT FUND</v>
      </c>
      <c r="G342" s="3">
        <v>340</v>
      </c>
      <c r="I342" s="24">
        <f t="shared" si="55"/>
        <v>367.15479335653038</v>
      </c>
    </row>
    <row r="343" spans="1:9" hidden="1" outlineLevel="3" x14ac:dyDescent="0.25">
      <c r="A343" t="s">
        <v>16</v>
      </c>
      <c r="B343" t="str">
        <f>VLOOKUP(A343,'AGENCY CODES'!$C$4:$F$139,3,FALSE)</f>
        <v>DEPARTMENT OF ADMINISTRATION</v>
      </c>
      <c r="C343" s="8">
        <v>2</v>
      </c>
      <c r="D343" s="8" t="str">
        <f t="shared" si="56"/>
        <v>ADA2500</v>
      </c>
      <c r="E343">
        <v>2500</v>
      </c>
      <c r="F343" t="str">
        <f>VLOOKUP(D343,'Fund List'!$A$2:$F$1324,6,FALSE)</f>
        <v>INTERAGENCY SERVICE AGREEMENT FUND</v>
      </c>
      <c r="G343" s="3">
        <v>1337</v>
      </c>
      <c r="I343" s="24">
        <f t="shared" si="55"/>
        <v>1443.7822315225915</v>
      </c>
    </row>
    <row r="344" spans="1:9" hidden="1" outlineLevel="3" x14ac:dyDescent="0.25">
      <c r="A344" t="s">
        <v>16</v>
      </c>
      <c r="B344" t="str">
        <f>VLOOKUP(A344,'AGENCY CODES'!$C$4:$F$139,3,FALSE)</f>
        <v>DEPARTMENT OF ADMINISTRATION</v>
      </c>
      <c r="C344" s="8">
        <v>8</v>
      </c>
      <c r="D344" s="8" t="str">
        <f t="shared" si="56"/>
        <v>ADA2500</v>
      </c>
      <c r="E344">
        <v>2500</v>
      </c>
      <c r="F344" t="str">
        <f>VLOOKUP(D344,'Fund List'!$A$2:$F$1324,6,FALSE)</f>
        <v>INTERAGENCY SERVICE AGREEMENT FUND</v>
      </c>
      <c r="G344" s="3">
        <v>2019</v>
      </c>
      <c r="I344" s="24">
        <f t="shared" si="55"/>
        <v>2180.2515523142201</v>
      </c>
    </row>
    <row r="345" spans="1:9" outlineLevel="2" collapsed="1" x14ac:dyDescent="0.25">
      <c r="F345" s="1" t="s">
        <v>4035</v>
      </c>
      <c r="I345" s="24">
        <f t="shared" ref="I345" si="57">SUBTOTAL(9,I330:I344)</f>
        <v>10881.820154863992</v>
      </c>
    </row>
    <row r="346" spans="1:9" hidden="1" outlineLevel="3" x14ac:dyDescent="0.25">
      <c r="A346" t="s">
        <v>16</v>
      </c>
      <c r="B346" t="str">
        <f>VLOOKUP(A346,'AGENCY CODES'!$C$4:$F$139,3,FALSE)</f>
        <v>DEPARTMENT OF ADMINISTRATION</v>
      </c>
      <c r="C346" s="8" t="s">
        <v>1</v>
      </c>
      <c r="D346" s="8" t="str">
        <f t="shared" si="56"/>
        <v>ADA2503</v>
      </c>
      <c r="E346">
        <v>2503</v>
      </c>
      <c r="F346" t="str">
        <f>VLOOKUP(D346,'Fund List'!$A$2:$F$1324,6,FALSE)</f>
        <v>ADOA SPECIAL EVENTS FUND</v>
      </c>
      <c r="G346" s="3">
        <v>2</v>
      </c>
      <c r="I346" s="24">
        <f t="shared" ref="I346:I355" si="58">$G346/$G$10*I$5</f>
        <v>2.1597340785678254</v>
      </c>
    </row>
    <row r="347" spans="1:9" hidden="1" outlineLevel="3" x14ac:dyDescent="0.25">
      <c r="A347" t="s">
        <v>16</v>
      </c>
      <c r="B347" t="str">
        <f>VLOOKUP(A347,'AGENCY CODES'!$C$4:$F$139,3,FALSE)</f>
        <v>DEPARTMENT OF ADMINISTRATION</v>
      </c>
      <c r="C347" s="8" t="s">
        <v>3</v>
      </c>
      <c r="D347" s="8" t="str">
        <f t="shared" si="56"/>
        <v>ADA2503</v>
      </c>
      <c r="E347">
        <v>2503</v>
      </c>
      <c r="F347" t="str">
        <f>VLOOKUP(D347,'Fund List'!$A$2:$F$1324,6,FALSE)</f>
        <v>ADOA SPECIAL EVENTS FUND</v>
      </c>
      <c r="G347" s="3">
        <v>23</v>
      </c>
      <c r="I347" s="24">
        <f t="shared" si="58"/>
        <v>24.836941903529993</v>
      </c>
    </row>
    <row r="348" spans="1:9" hidden="1" outlineLevel="3" x14ac:dyDescent="0.25">
      <c r="A348" t="s">
        <v>16</v>
      </c>
      <c r="B348" t="str">
        <f>VLOOKUP(A348,'AGENCY CODES'!$C$4:$F$139,3,FALSE)</f>
        <v>DEPARTMENT OF ADMINISTRATION</v>
      </c>
      <c r="C348" s="8" t="s">
        <v>4</v>
      </c>
      <c r="D348" s="8" t="str">
        <f t="shared" si="56"/>
        <v>ADA2503</v>
      </c>
      <c r="E348">
        <v>2503</v>
      </c>
      <c r="F348" t="str">
        <f>VLOOKUP(D348,'Fund List'!$A$2:$F$1324,6,FALSE)</f>
        <v>ADOA SPECIAL EVENTS FUND</v>
      </c>
      <c r="G348" s="3">
        <v>5</v>
      </c>
      <c r="I348" s="24">
        <f t="shared" si="58"/>
        <v>5.3993351964195639</v>
      </c>
    </row>
    <row r="349" spans="1:9" hidden="1" outlineLevel="3" x14ac:dyDescent="0.25">
      <c r="A349" t="s">
        <v>16</v>
      </c>
      <c r="B349" t="str">
        <f>VLOOKUP(A349,'AGENCY CODES'!$C$4:$F$139,3,FALSE)</f>
        <v>DEPARTMENT OF ADMINISTRATION</v>
      </c>
      <c r="C349" s="8" t="s">
        <v>5</v>
      </c>
      <c r="D349" s="8" t="str">
        <f t="shared" si="56"/>
        <v>ADA2503</v>
      </c>
      <c r="E349">
        <v>2503</v>
      </c>
      <c r="F349" t="str">
        <f>VLOOKUP(D349,'Fund List'!$A$2:$F$1324,6,FALSE)</f>
        <v>ADOA SPECIAL EVENTS FUND</v>
      </c>
      <c r="G349" s="3">
        <v>1</v>
      </c>
      <c r="I349" s="24">
        <f t="shared" si="58"/>
        <v>1.0798670392839127</v>
      </c>
    </row>
    <row r="350" spans="1:9" hidden="1" outlineLevel="3" x14ac:dyDescent="0.25">
      <c r="A350" t="s">
        <v>16</v>
      </c>
      <c r="B350" t="str">
        <f>VLOOKUP(A350,'AGENCY CODES'!$C$4:$F$139,3,FALSE)</f>
        <v>DEPARTMENT OF ADMINISTRATION</v>
      </c>
      <c r="C350" s="8" t="s">
        <v>7</v>
      </c>
      <c r="D350" s="8" t="str">
        <f t="shared" si="56"/>
        <v>ADA2503</v>
      </c>
      <c r="E350">
        <v>2503</v>
      </c>
      <c r="F350" t="str">
        <f>VLOOKUP(D350,'Fund List'!$A$2:$F$1324,6,FALSE)</f>
        <v>ADOA SPECIAL EVENTS FUND</v>
      </c>
      <c r="G350" s="3">
        <v>1</v>
      </c>
      <c r="I350" s="24">
        <f t="shared" si="58"/>
        <v>1.0798670392839127</v>
      </c>
    </row>
    <row r="351" spans="1:9" hidden="1" outlineLevel="3" x14ac:dyDescent="0.25">
      <c r="A351" t="s">
        <v>16</v>
      </c>
      <c r="B351" t="str">
        <f>VLOOKUP(A351,'AGENCY CODES'!$C$4:$F$139,3,FALSE)</f>
        <v>DEPARTMENT OF ADMINISTRATION</v>
      </c>
      <c r="C351" s="8" t="s">
        <v>17</v>
      </c>
      <c r="D351" s="8" t="str">
        <f t="shared" si="56"/>
        <v>ADA2503</v>
      </c>
      <c r="E351">
        <v>2503</v>
      </c>
      <c r="F351" t="str">
        <f>VLOOKUP(D351,'Fund List'!$A$2:$F$1324,6,FALSE)</f>
        <v>ADOA SPECIAL EVENTS FUND</v>
      </c>
      <c r="G351" s="3">
        <v>2</v>
      </c>
      <c r="I351" s="24">
        <f t="shared" si="58"/>
        <v>2.1597340785678254</v>
      </c>
    </row>
    <row r="352" spans="1:9" hidden="1" outlineLevel="3" x14ac:dyDescent="0.25">
      <c r="A352" t="s">
        <v>16</v>
      </c>
      <c r="B352" t="str">
        <f>VLOOKUP(A352,'AGENCY CODES'!$C$4:$F$139,3,FALSE)</f>
        <v>DEPARTMENT OF ADMINISTRATION</v>
      </c>
      <c r="C352" s="8" t="s">
        <v>10</v>
      </c>
      <c r="D352" s="8" t="str">
        <f t="shared" si="56"/>
        <v>ADA2503</v>
      </c>
      <c r="E352">
        <v>2503</v>
      </c>
      <c r="F352" t="str">
        <f>VLOOKUP(D352,'Fund List'!$A$2:$F$1324,6,FALSE)</f>
        <v>ADOA SPECIAL EVENTS FUND</v>
      </c>
      <c r="G352" s="3">
        <v>6</v>
      </c>
      <c r="I352" s="24">
        <f t="shared" si="58"/>
        <v>6.4792022357034762</v>
      </c>
    </row>
    <row r="353" spans="1:9" hidden="1" outlineLevel="3" x14ac:dyDescent="0.25">
      <c r="A353" t="s">
        <v>16</v>
      </c>
      <c r="B353" t="str">
        <f>VLOOKUP(A353,'AGENCY CODES'!$C$4:$F$139,3,FALSE)</f>
        <v>DEPARTMENT OF ADMINISTRATION</v>
      </c>
      <c r="C353" s="8" t="s">
        <v>11</v>
      </c>
      <c r="D353" s="8" t="str">
        <f t="shared" si="56"/>
        <v>ADA2503</v>
      </c>
      <c r="E353">
        <v>2503</v>
      </c>
      <c r="F353" t="str">
        <f>VLOOKUP(D353,'Fund List'!$A$2:$F$1324,6,FALSE)</f>
        <v>ADOA SPECIAL EVENTS FUND</v>
      </c>
      <c r="G353" s="3">
        <v>8</v>
      </c>
      <c r="I353" s="24">
        <f t="shared" si="58"/>
        <v>8.6389363142713016</v>
      </c>
    </row>
    <row r="354" spans="1:9" hidden="1" outlineLevel="3" x14ac:dyDescent="0.25">
      <c r="A354" t="s">
        <v>16</v>
      </c>
      <c r="B354" t="str">
        <f>VLOOKUP(A354,'AGENCY CODES'!$C$4:$F$139,3,FALSE)</f>
        <v>DEPARTMENT OF ADMINISTRATION</v>
      </c>
      <c r="C354" s="8" t="s">
        <v>12</v>
      </c>
      <c r="D354" s="8" t="str">
        <f t="shared" si="56"/>
        <v>ADA2503</v>
      </c>
      <c r="E354">
        <v>2503</v>
      </c>
      <c r="F354" t="str">
        <f>VLOOKUP(D354,'Fund List'!$A$2:$F$1324,6,FALSE)</f>
        <v>ADOA SPECIAL EVENTS FUND</v>
      </c>
      <c r="G354" s="3">
        <v>5</v>
      </c>
      <c r="I354" s="24">
        <f t="shared" si="58"/>
        <v>5.3993351964195639</v>
      </c>
    </row>
    <row r="355" spans="1:9" hidden="1" outlineLevel="3" x14ac:dyDescent="0.25">
      <c r="A355" t="s">
        <v>16</v>
      </c>
      <c r="B355" t="str">
        <f>VLOOKUP(A355,'AGENCY CODES'!$C$4:$F$139,3,FALSE)</f>
        <v>DEPARTMENT OF ADMINISTRATION</v>
      </c>
      <c r="C355" s="8">
        <v>2</v>
      </c>
      <c r="D355" s="8" t="str">
        <f t="shared" si="56"/>
        <v>ADA2503</v>
      </c>
      <c r="E355">
        <v>2503</v>
      </c>
      <c r="F355" t="str">
        <f>VLOOKUP(D355,'Fund List'!$A$2:$F$1324,6,FALSE)</f>
        <v>ADOA SPECIAL EVENTS FUND</v>
      </c>
      <c r="G355" s="3">
        <v>7</v>
      </c>
      <c r="I355" s="24">
        <f t="shared" si="58"/>
        <v>7.5590692749873885</v>
      </c>
    </row>
    <row r="356" spans="1:9" outlineLevel="2" collapsed="1" x14ac:dyDescent="0.25">
      <c r="F356" s="1" t="s">
        <v>4036</v>
      </c>
      <c r="I356" s="24">
        <f t="shared" ref="I356" si="59">SUBTOTAL(9,I346:I355)</f>
        <v>64.792022357034753</v>
      </c>
    </row>
    <row r="357" spans="1:9" hidden="1" outlineLevel="3" x14ac:dyDescent="0.25">
      <c r="A357" t="s">
        <v>16</v>
      </c>
      <c r="B357" t="str">
        <f>VLOOKUP(A357,'AGENCY CODES'!$C$4:$F$139,3,FALSE)</f>
        <v>DEPARTMENT OF ADMINISTRATION</v>
      </c>
      <c r="C357" s="8" t="s">
        <v>1</v>
      </c>
      <c r="D357" s="8" t="str">
        <f t="shared" si="56"/>
        <v>ADA2531</v>
      </c>
      <c r="E357">
        <v>2531</v>
      </c>
      <c r="F357" t="str">
        <f>VLOOKUP(D357,'Fund List'!$A$2:$F$1324,6,FALSE)</f>
        <v>STATE WEB PORTAL FUND</v>
      </c>
      <c r="G357" s="3">
        <v>7</v>
      </c>
      <c r="I357" s="24">
        <f t="shared" ref="I357:I369" si="60">$G357/$G$10*I$5</f>
        <v>7.5590692749873885</v>
      </c>
    </row>
    <row r="358" spans="1:9" hidden="1" outlineLevel="3" x14ac:dyDescent="0.25">
      <c r="A358" t="s">
        <v>16</v>
      </c>
      <c r="B358" t="str">
        <f>VLOOKUP(A358,'AGENCY CODES'!$C$4:$F$139,3,FALSE)</f>
        <v>DEPARTMENT OF ADMINISTRATION</v>
      </c>
      <c r="C358" s="8" t="s">
        <v>3</v>
      </c>
      <c r="D358" s="8" t="str">
        <f t="shared" si="56"/>
        <v>ADA2531</v>
      </c>
      <c r="E358">
        <v>2531</v>
      </c>
      <c r="F358" t="str">
        <f>VLOOKUP(D358,'Fund List'!$A$2:$F$1324,6,FALSE)</f>
        <v>STATE WEB PORTAL FUND</v>
      </c>
      <c r="G358" s="3">
        <v>83</v>
      </c>
      <c r="I358" s="24">
        <f t="shared" si="60"/>
        <v>89.628964260564757</v>
      </c>
    </row>
    <row r="359" spans="1:9" hidden="1" outlineLevel="3" x14ac:dyDescent="0.25">
      <c r="A359" t="s">
        <v>16</v>
      </c>
      <c r="B359" t="str">
        <f>VLOOKUP(A359,'AGENCY CODES'!$C$4:$F$139,3,FALSE)</f>
        <v>DEPARTMENT OF ADMINISTRATION</v>
      </c>
      <c r="C359" s="8" t="s">
        <v>4</v>
      </c>
      <c r="D359" s="8" t="str">
        <f t="shared" si="56"/>
        <v>ADA2531</v>
      </c>
      <c r="E359">
        <v>2531</v>
      </c>
      <c r="F359" t="str">
        <f>VLOOKUP(D359,'Fund List'!$A$2:$F$1324,6,FALSE)</f>
        <v>STATE WEB PORTAL FUND</v>
      </c>
      <c r="G359" s="3">
        <v>45</v>
      </c>
      <c r="I359" s="24">
        <f t="shared" si="60"/>
        <v>48.594016767776075</v>
      </c>
    </row>
    <row r="360" spans="1:9" hidden="1" outlineLevel="3" x14ac:dyDescent="0.25">
      <c r="A360" t="s">
        <v>16</v>
      </c>
      <c r="B360" t="str">
        <f>VLOOKUP(A360,'AGENCY CODES'!$C$4:$F$139,3,FALSE)</f>
        <v>DEPARTMENT OF ADMINISTRATION</v>
      </c>
      <c r="C360" s="8" t="s">
        <v>5</v>
      </c>
      <c r="D360" s="8" t="str">
        <f t="shared" si="56"/>
        <v>ADA2531</v>
      </c>
      <c r="E360">
        <v>2531</v>
      </c>
      <c r="F360" t="str">
        <f>VLOOKUP(D360,'Fund List'!$A$2:$F$1324,6,FALSE)</f>
        <v>STATE WEB PORTAL FUND</v>
      </c>
      <c r="G360" s="3">
        <v>12</v>
      </c>
      <c r="I360" s="24">
        <f t="shared" si="60"/>
        <v>12.958404471406952</v>
      </c>
    </row>
    <row r="361" spans="1:9" hidden="1" outlineLevel="3" x14ac:dyDescent="0.25">
      <c r="A361" t="s">
        <v>16</v>
      </c>
      <c r="B361" t="str">
        <f>VLOOKUP(A361,'AGENCY CODES'!$C$4:$F$139,3,FALSE)</f>
        <v>DEPARTMENT OF ADMINISTRATION</v>
      </c>
      <c r="C361" s="8" t="s">
        <v>6</v>
      </c>
      <c r="D361" s="8" t="str">
        <f t="shared" si="56"/>
        <v>ADA2531</v>
      </c>
      <c r="E361">
        <v>2531</v>
      </c>
      <c r="F361" t="str">
        <f>VLOOKUP(D361,'Fund List'!$A$2:$F$1324,6,FALSE)</f>
        <v>STATE WEB PORTAL FUND</v>
      </c>
      <c r="G361" s="3">
        <v>168</v>
      </c>
      <c r="I361" s="24">
        <f t="shared" si="60"/>
        <v>181.41766259969734</v>
      </c>
    </row>
    <row r="362" spans="1:9" hidden="1" outlineLevel="3" x14ac:dyDescent="0.25">
      <c r="A362" t="s">
        <v>16</v>
      </c>
      <c r="B362" t="str">
        <f>VLOOKUP(A362,'AGENCY CODES'!$C$4:$F$139,3,FALSE)</f>
        <v>DEPARTMENT OF ADMINISTRATION</v>
      </c>
      <c r="C362" s="8" t="s">
        <v>7</v>
      </c>
      <c r="D362" s="8" t="str">
        <f t="shared" si="56"/>
        <v>ADA2531</v>
      </c>
      <c r="E362">
        <v>2531</v>
      </c>
      <c r="F362" t="str">
        <f>VLOOKUP(D362,'Fund List'!$A$2:$F$1324,6,FALSE)</f>
        <v>STATE WEB PORTAL FUND</v>
      </c>
      <c r="G362" s="3">
        <v>98</v>
      </c>
      <c r="I362" s="24">
        <f t="shared" si="60"/>
        <v>105.82696984982346</v>
      </c>
    </row>
    <row r="363" spans="1:9" hidden="1" outlineLevel="3" x14ac:dyDescent="0.25">
      <c r="A363" t="s">
        <v>16</v>
      </c>
      <c r="B363" t="str">
        <f>VLOOKUP(A363,'AGENCY CODES'!$C$4:$F$139,3,FALSE)</f>
        <v>DEPARTMENT OF ADMINISTRATION</v>
      </c>
      <c r="C363" s="8" t="s">
        <v>17</v>
      </c>
      <c r="D363" s="8" t="str">
        <f t="shared" si="56"/>
        <v>ADA2531</v>
      </c>
      <c r="E363">
        <v>2531</v>
      </c>
      <c r="F363" t="str">
        <f>VLOOKUP(D363,'Fund List'!$A$2:$F$1324,6,FALSE)</f>
        <v>STATE WEB PORTAL FUND</v>
      </c>
      <c r="G363" s="3">
        <v>22</v>
      </c>
      <c r="I363" s="24">
        <f t="shared" si="60"/>
        <v>23.757074864246082</v>
      </c>
    </row>
    <row r="364" spans="1:9" hidden="1" outlineLevel="3" x14ac:dyDescent="0.25">
      <c r="A364" t="s">
        <v>16</v>
      </c>
      <c r="B364" t="str">
        <f>VLOOKUP(A364,'AGENCY CODES'!$C$4:$F$139,3,FALSE)</f>
        <v>DEPARTMENT OF ADMINISTRATION</v>
      </c>
      <c r="C364" s="8" t="s">
        <v>8</v>
      </c>
      <c r="D364" s="8" t="str">
        <f t="shared" si="56"/>
        <v>ADA2531</v>
      </c>
      <c r="E364">
        <v>2531</v>
      </c>
      <c r="F364" t="str">
        <f>VLOOKUP(D364,'Fund List'!$A$2:$F$1324,6,FALSE)</f>
        <v>STATE WEB PORTAL FUND</v>
      </c>
      <c r="G364" s="3">
        <v>12</v>
      </c>
      <c r="I364" s="24">
        <f t="shared" si="60"/>
        <v>12.958404471406952</v>
      </c>
    </row>
    <row r="365" spans="1:9" hidden="1" outlineLevel="3" x14ac:dyDescent="0.25">
      <c r="A365" t="s">
        <v>16</v>
      </c>
      <c r="B365" t="str">
        <f>VLOOKUP(A365,'AGENCY CODES'!$C$4:$F$139,3,FALSE)</f>
        <v>DEPARTMENT OF ADMINISTRATION</v>
      </c>
      <c r="C365" s="8" t="s">
        <v>10</v>
      </c>
      <c r="D365" s="8" t="str">
        <f t="shared" si="56"/>
        <v>ADA2531</v>
      </c>
      <c r="E365">
        <v>2531</v>
      </c>
      <c r="F365" t="str">
        <f>VLOOKUP(D365,'Fund List'!$A$2:$F$1324,6,FALSE)</f>
        <v>STATE WEB PORTAL FUND</v>
      </c>
      <c r="G365" s="3">
        <v>58</v>
      </c>
      <c r="I365" s="24">
        <f t="shared" si="60"/>
        <v>62.632288278466937</v>
      </c>
    </row>
    <row r="366" spans="1:9" hidden="1" outlineLevel="3" x14ac:dyDescent="0.25">
      <c r="A366" t="s">
        <v>16</v>
      </c>
      <c r="B366" t="str">
        <f>VLOOKUP(A366,'AGENCY CODES'!$C$4:$F$139,3,FALSE)</f>
        <v>DEPARTMENT OF ADMINISTRATION</v>
      </c>
      <c r="C366" s="8" t="s">
        <v>11</v>
      </c>
      <c r="D366" s="8" t="str">
        <f t="shared" si="56"/>
        <v>ADA2531</v>
      </c>
      <c r="E366">
        <v>2531</v>
      </c>
      <c r="F366" t="str">
        <f>VLOOKUP(D366,'Fund List'!$A$2:$F$1324,6,FALSE)</f>
        <v>STATE WEB PORTAL FUND</v>
      </c>
      <c r="G366" s="3">
        <v>101</v>
      </c>
      <c r="I366" s="24">
        <f t="shared" si="60"/>
        <v>109.0665709676752</v>
      </c>
    </row>
    <row r="367" spans="1:9" hidden="1" outlineLevel="3" x14ac:dyDescent="0.25">
      <c r="A367" t="s">
        <v>16</v>
      </c>
      <c r="B367" t="str">
        <f>VLOOKUP(A367,'AGENCY CODES'!$C$4:$F$139,3,FALSE)</f>
        <v>DEPARTMENT OF ADMINISTRATION</v>
      </c>
      <c r="C367" s="8" t="s">
        <v>12</v>
      </c>
      <c r="D367" s="8" t="str">
        <f t="shared" si="56"/>
        <v>ADA2531</v>
      </c>
      <c r="E367">
        <v>2531</v>
      </c>
      <c r="F367" t="str">
        <f>VLOOKUP(D367,'Fund List'!$A$2:$F$1324,6,FALSE)</f>
        <v>STATE WEB PORTAL FUND</v>
      </c>
      <c r="G367" s="3">
        <v>26</v>
      </c>
      <c r="I367" s="24">
        <f t="shared" si="60"/>
        <v>28.076543021381731</v>
      </c>
    </row>
    <row r="368" spans="1:9" hidden="1" outlineLevel="3" x14ac:dyDescent="0.25">
      <c r="A368" t="s">
        <v>16</v>
      </c>
      <c r="B368" t="str">
        <f>VLOOKUP(A368,'AGENCY CODES'!$C$4:$F$139,3,FALSE)</f>
        <v>DEPARTMENT OF ADMINISTRATION</v>
      </c>
      <c r="C368" s="8">
        <v>2</v>
      </c>
      <c r="D368" s="8" t="str">
        <f t="shared" si="56"/>
        <v>ADA2531</v>
      </c>
      <c r="E368">
        <v>2531</v>
      </c>
      <c r="F368" t="str">
        <f>VLOOKUP(D368,'Fund List'!$A$2:$F$1324,6,FALSE)</f>
        <v>STATE WEB PORTAL FUND</v>
      </c>
      <c r="G368" s="3">
        <v>105</v>
      </c>
      <c r="I368" s="24">
        <f t="shared" si="60"/>
        <v>113.38603912481085</v>
      </c>
    </row>
    <row r="369" spans="1:9" hidden="1" outlineLevel="3" x14ac:dyDescent="0.25">
      <c r="A369" t="s">
        <v>16</v>
      </c>
      <c r="B369" t="str">
        <f>VLOOKUP(A369,'AGENCY CODES'!$C$4:$F$139,3,FALSE)</f>
        <v>DEPARTMENT OF ADMINISTRATION</v>
      </c>
      <c r="C369" s="8">
        <v>8</v>
      </c>
      <c r="D369" s="8" t="str">
        <f t="shared" si="56"/>
        <v>ADA2531</v>
      </c>
      <c r="E369">
        <v>2531</v>
      </c>
      <c r="F369" t="str">
        <f>VLOOKUP(D369,'Fund List'!$A$2:$F$1324,6,FALSE)</f>
        <v>STATE WEB PORTAL FUND</v>
      </c>
      <c r="G369" s="3">
        <v>239</v>
      </c>
      <c r="I369" s="24">
        <f t="shared" si="60"/>
        <v>258.08822238885517</v>
      </c>
    </row>
    <row r="370" spans="1:9" outlineLevel="2" collapsed="1" x14ac:dyDescent="0.25">
      <c r="F370" s="1" t="s">
        <v>4037</v>
      </c>
      <c r="I370" s="24">
        <f t="shared" ref="I370" si="61">SUBTOTAL(9,I357:I369)</f>
        <v>1053.9502303410989</v>
      </c>
    </row>
    <row r="371" spans="1:9" hidden="1" outlineLevel="3" x14ac:dyDescent="0.25">
      <c r="A371" t="s">
        <v>16</v>
      </c>
      <c r="B371" t="str">
        <f>VLOOKUP(A371,'AGENCY CODES'!$C$4:$F$139,3,FALSE)</f>
        <v>DEPARTMENT OF ADMINISTRATION</v>
      </c>
      <c r="C371" s="8" t="s">
        <v>12</v>
      </c>
      <c r="D371" s="8" t="str">
        <f t="shared" si="56"/>
        <v>ADA2551</v>
      </c>
      <c r="E371">
        <v>2551</v>
      </c>
      <c r="F371" t="str">
        <f>VLOOKUP(D371,'Fund List'!$A$2:$F$1324,6,FALSE)</f>
        <v>DEPT OF CORRECTIONS BUILDING RENEWAL</v>
      </c>
      <c r="G371" s="3">
        <v>1</v>
      </c>
      <c r="I371" s="24">
        <f>$G371/$G$10*I$5</f>
        <v>1.0798670392839127</v>
      </c>
    </row>
    <row r="372" spans="1:9" outlineLevel="2" collapsed="1" x14ac:dyDescent="0.25">
      <c r="F372" s="1" t="s">
        <v>4038</v>
      </c>
      <c r="I372" s="24">
        <f t="shared" ref="I372" si="62">SUBTOTAL(9,I371:I371)</f>
        <v>1.0798670392839127</v>
      </c>
    </row>
    <row r="373" spans="1:9" hidden="1" outlineLevel="3" x14ac:dyDescent="0.25">
      <c r="A373" t="s">
        <v>16</v>
      </c>
      <c r="B373" t="str">
        <f>VLOOKUP(A373,'AGENCY CODES'!$C$4:$F$139,3,FALSE)</f>
        <v>DEPARTMENT OF ADMINISTRATION</v>
      </c>
      <c r="C373" s="8" t="s">
        <v>1</v>
      </c>
      <c r="D373" s="8" t="str">
        <f t="shared" si="56"/>
        <v>ADA2566</v>
      </c>
      <c r="E373">
        <v>2566</v>
      </c>
      <c r="F373" t="str">
        <f>VLOOKUP(D373,'Fund List'!$A$2:$F$1324,6,FALSE)</f>
        <v>AUTOMATION PROJECTS FUND</v>
      </c>
      <c r="G373" s="3">
        <v>35</v>
      </c>
      <c r="I373" s="24">
        <f t="shared" ref="I373:I386" si="63">$G373/$G$10*I$5</f>
        <v>37.795346374936948</v>
      </c>
    </row>
    <row r="374" spans="1:9" hidden="1" outlineLevel="3" x14ac:dyDescent="0.25">
      <c r="A374" t="s">
        <v>16</v>
      </c>
      <c r="B374" t="str">
        <f>VLOOKUP(A374,'AGENCY CODES'!$C$4:$F$139,3,FALSE)</f>
        <v>DEPARTMENT OF ADMINISTRATION</v>
      </c>
      <c r="C374" s="8" t="s">
        <v>3</v>
      </c>
      <c r="D374" s="8" t="str">
        <f t="shared" si="56"/>
        <v>ADA2566</v>
      </c>
      <c r="E374">
        <v>2566</v>
      </c>
      <c r="F374" t="str">
        <f>VLOOKUP(D374,'Fund List'!$A$2:$F$1324,6,FALSE)</f>
        <v>AUTOMATION PROJECTS FUND</v>
      </c>
      <c r="G374" s="3">
        <v>2</v>
      </c>
      <c r="I374" s="24">
        <f t="shared" si="63"/>
        <v>2.1597340785678254</v>
      </c>
    </row>
    <row r="375" spans="1:9" hidden="1" outlineLevel="3" x14ac:dyDescent="0.25">
      <c r="A375" t="s">
        <v>16</v>
      </c>
      <c r="B375" t="str">
        <f>VLOOKUP(A375,'AGENCY CODES'!$C$4:$F$139,3,FALSE)</f>
        <v>DEPARTMENT OF ADMINISTRATION</v>
      </c>
      <c r="C375" s="8" t="s">
        <v>4</v>
      </c>
      <c r="D375" s="8" t="str">
        <f t="shared" si="56"/>
        <v>ADA2566</v>
      </c>
      <c r="E375">
        <v>2566</v>
      </c>
      <c r="F375" t="str">
        <f>VLOOKUP(D375,'Fund List'!$A$2:$F$1324,6,FALSE)</f>
        <v>AUTOMATION PROJECTS FUND</v>
      </c>
      <c r="G375" s="3">
        <v>369</v>
      </c>
      <c r="I375" s="24">
        <f t="shared" si="63"/>
        <v>398.47093749576385</v>
      </c>
    </row>
    <row r="376" spans="1:9" hidden="1" outlineLevel="3" x14ac:dyDescent="0.25">
      <c r="A376" t="s">
        <v>16</v>
      </c>
      <c r="B376" t="str">
        <f>VLOOKUP(A376,'AGENCY CODES'!$C$4:$F$139,3,FALSE)</f>
        <v>DEPARTMENT OF ADMINISTRATION</v>
      </c>
      <c r="C376" s="8" t="s">
        <v>5</v>
      </c>
      <c r="D376" s="8" t="str">
        <f t="shared" si="56"/>
        <v>ADA2566</v>
      </c>
      <c r="E376">
        <v>2566</v>
      </c>
      <c r="F376" t="str">
        <f>VLOOKUP(D376,'Fund List'!$A$2:$F$1324,6,FALSE)</f>
        <v>AUTOMATION PROJECTS FUND</v>
      </c>
      <c r="G376" s="3">
        <v>343</v>
      </c>
      <c r="I376" s="24">
        <f t="shared" si="63"/>
        <v>370.39439447438207</v>
      </c>
    </row>
    <row r="377" spans="1:9" hidden="1" outlineLevel="3" x14ac:dyDescent="0.25">
      <c r="A377" t="s">
        <v>16</v>
      </c>
      <c r="B377" t="str">
        <f>VLOOKUP(A377,'AGENCY CODES'!$C$4:$F$139,3,FALSE)</f>
        <v>DEPARTMENT OF ADMINISTRATION</v>
      </c>
      <c r="C377" s="8" t="s">
        <v>6</v>
      </c>
      <c r="D377" s="8" t="str">
        <f t="shared" si="56"/>
        <v>ADA2566</v>
      </c>
      <c r="E377">
        <v>2566</v>
      </c>
      <c r="F377" t="str">
        <f>VLOOKUP(D377,'Fund List'!$A$2:$F$1324,6,FALSE)</f>
        <v>AUTOMATION PROJECTS FUND</v>
      </c>
      <c r="G377" s="3">
        <v>362</v>
      </c>
      <c r="I377" s="24">
        <f t="shared" si="63"/>
        <v>390.91186822077646</v>
      </c>
    </row>
    <row r="378" spans="1:9" hidden="1" outlineLevel="3" x14ac:dyDescent="0.25">
      <c r="A378" t="s">
        <v>16</v>
      </c>
      <c r="B378" t="str">
        <f>VLOOKUP(A378,'AGENCY CODES'!$C$4:$F$139,3,FALSE)</f>
        <v>DEPARTMENT OF ADMINISTRATION</v>
      </c>
      <c r="C378" s="8" t="s">
        <v>7</v>
      </c>
      <c r="D378" s="8" t="str">
        <f t="shared" si="56"/>
        <v>ADA2566</v>
      </c>
      <c r="E378">
        <v>2566</v>
      </c>
      <c r="F378" t="str">
        <f>VLOOKUP(D378,'Fund List'!$A$2:$F$1324,6,FALSE)</f>
        <v>AUTOMATION PROJECTS FUND</v>
      </c>
      <c r="G378" s="3">
        <v>206</v>
      </c>
      <c r="I378" s="24">
        <f t="shared" si="63"/>
        <v>222.45261009248603</v>
      </c>
    </row>
    <row r="379" spans="1:9" hidden="1" outlineLevel="3" x14ac:dyDescent="0.25">
      <c r="A379" t="s">
        <v>16</v>
      </c>
      <c r="B379" t="str">
        <f>VLOOKUP(A379,'AGENCY CODES'!$C$4:$F$139,3,FALSE)</f>
        <v>DEPARTMENT OF ADMINISTRATION</v>
      </c>
      <c r="C379" s="8" t="s">
        <v>14</v>
      </c>
      <c r="D379" s="8" t="str">
        <f t="shared" si="56"/>
        <v>ADA2566</v>
      </c>
      <c r="E379">
        <v>2566</v>
      </c>
      <c r="F379" t="str">
        <f>VLOOKUP(D379,'Fund List'!$A$2:$F$1324,6,FALSE)</f>
        <v>AUTOMATION PROJECTS FUND</v>
      </c>
      <c r="G379" s="3">
        <v>6</v>
      </c>
      <c r="I379" s="24">
        <f t="shared" si="63"/>
        <v>6.4792022357034762</v>
      </c>
    </row>
    <row r="380" spans="1:9" hidden="1" outlineLevel="3" x14ac:dyDescent="0.25">
      <c r="A380" t="s">
        <v>16</v>
      </c>
      <c r="B380" t="str">
        <f>VLOOKUP(A380,'AGENCY CODES'!$C$4:$F$139,3,FALSE)</f>
        <v>DEPARTMENT OF ADMINISTRATION</v>
      </c>
      <c r="C380" s="8" t="s">
        <v>17</v>
      </c>
      <c r="D380" s="8" t="str">
        <f t="shared" si="56"/>
        <v>ADA2566</v>
      </c>
      <c r="E380">
        <v>2566</v>
      </c>
      <c r="F380" t="str">
        <f>VLOOKUP(D380,'Fund List'!$A$2:$F$1324,6,FALSE)</f>
        <v>AUTOMATION PROJECTS FUND</v>
      </c>
      <c r="G380" s="3">
        <v>102</v>
      </c>
      <c r="I380" s="24">
        <f t="shared" si="63"/>
        <v>110.1464380069591</v>
      </c>
    </row>
    <row r="381" spans="1:9" hidden="1" outlineLevel="3" x14ac:dyDescent="0.25">
      <c r="A381" t="s">
        <v>16</v>
      </c>
      <c r="B381" t="str">
        <f>VLOOKUP(A381,'AGENCY CODES'!$C$4:$F$139,3,FALSE)</f>
        <v>DEPARTMENT OF ADMINISTRATION</v>
      </c>
      <c r="C381" s="8" t="s">
        <v>8</v>
      </c>
      <c r="D381" s="8" t="str">
        <f t="shared" si="56"/>
        <v>ADA2566</v>
      </c>
      <c r="E381">
        <v>2566</v>
      </c>
      <c r="F381" t="str">
        <f>VLOOKUP(D381,'Fund List'!$A$2:$F$1324,6,FALSE)</f>
        <v>AUTOMATION PROJECTS FUND</v>
      </c>
      <c r="G381" s="3">
        <v>4</v>
      </c>
      <c r="I381" s="24">
        <f t="shared" si="63"/>
        <v>4.3194681571356508</v>
      </c>
    </row>
    <row r="382" spans="1:9" hidden="1" outlineLevel="3" x14ac:dyDescent="0.25">
      <c r="A382" t="s">
        <v>16</v>
      </c>
      <c r="B382" t="str">
        <f>VLOOKUP(A382,'AGENCY CODES'!$C$4:$F$139,3,FALSE)</f>
        <v>DEPARTMENT OF ADMINISTRATION</v>
      </c>
      <c r="C382" s="8" t="s">
        <v>10</v>
      </c>
      <c r="D382" s="8" t="str">
        <f t="shared" si="56"/>
        <v>ADA2566</v>
      </c>
      <c r="E382">
        <v>2566</v>
      </c>
      <c r="F382" t="str">
        <f>VLOOKUP(D382,'Fund List'!$A$2:$F$1324,6,FALSE)</f>
        <v>AUTOMATION PROJECTS FUND</v>
      </c>
      <c r="G382" s="3">
        <v>215</v>
      </c>
      <c r="I382" s="24">
        <f t="shared" si="63"/>
        <v>232.17141344604124</v>
      </c>
    </row>
    <row r="383" spans="1:9" hidden="1" outlineLevel="3" x14ac:dyDescent="0.25">
      <c r="A383" t="s">
        <v>16</v>
      </c>
      <c r="B383" t="str">
        <f>VLOOKUP(A383,'AGENCY CODES'!$C$4:$F$139,3,FALSE)</f>
        <v>DEPARTMENT OF ADMINISTRATION</v>
      </c>
      <c r="C383" s="8" t="s">
        <v>11</v>
      </c>
      <c r="D383" s="8" t="str">
        <f t="shared" si="56"/>
        <v>ADA2566</v>
      </c>
      <c r="E383">
        <v>2566</v>
      </c>
      <c r="F383" t="str">
        <f>VLOOKUP(D383,'Fund List'!$A$2:$F$1324,6,FALSE)</f>
        <v>AUTOMATION PROJECTS FUND</v>
      </c>
      <c r="G383" s="3">
        <v>647</v>
      </c>
      <c r="I383" s="24">
        <f t="shared" si="63"/>
        <v>698.67397441669164</v>
      </c>
    </row>
    <row r="384" spans="1:9" hidden="1" outlineLevel="3" x14ac:dyDescent="0.25">
      <c r="A384" t="s">
        <v>16</v>
      </c>
      <c r="B384" t="str">
        <f>VLOOKUP(A384,'AGENCY CODES'!$C$4:$F$139,3,FALSE)</f>
        <v>DEPARTMENT OF ADMINISTRATION</v>
      </c>
      <c r="C384" s="8" t="s">
        <v>12</v>
      </c>
      <c r="D384" s="8" t="str">
        <f t="shared" si="56"/>
        <v>ADA2566</v>
      </c>
      <c r="E384">
        <v>2566</v>
      </c>
      <c r="F384" t="str">
        <f>VLOOKUP(D384,'Fund List'!$A$2:$F$1324,6,FALSE)</f>
        <v>AUTOMATION PROJECTS FUND</v>
      </c>
      <c r="G384" s="3">
        <v>110</v>
      </c>
      <c r="I384" s="24">
        <f t="shared" si="63"/>
        <v>118.78537432123042</v>
      </c>
    </row>
    <row r="385" spans="1:9" hidden="1" outlineLevel="3" x14ac:dyDescent="0.25">
      <c r="A385" t="s">
        <v>16</v>
      </c>
      <c r="B385" t="str">
        <f>VLOOKUP(A385,'AGENCY CODES'!$C$4:$F$139,3,FALSE)</f>
        <v>DEPARTMENT OF ADMINISTRATION</v>
      </c>
      <c r="C385" s="8">
        <v>2</v>
      </c>
      <c r="D385" s="8" t="str">
        <f t="shared" si="56"/>
        <v>ADA2566</v>
      </c>
      <c r="E385">
        <v>2566</v>
      </c>
      <c r="F385" t="str">
        <f>VLOOKUP(D385,'Fund List'!$A$2:$F$1324,6,FALSE)</f>
        <v>AUTOMATION PROJECTS FUND</v>
      </c>
      <c r="G385" s="3">
        <v>620</v>
      </c>
      <c r="I385" s="24">
        <f t="shared" si="63"/>
        <v>669.51756435602601</v>
      </c>
    </row>
    <row r="386" spans="1:9" hidden="1" outlineLevel="3" x14ac:dyDescent="0.25">
      <c r="A386" t="s">
        <v>16</v>
      </c>
      <c r="B386" t="str">
        <f>VLOOKUP(A386,'AGENCY CODES'!$C$4:$F$139,3,FALSE)</f>
        <v>DEPARTMENT OF ADMINISTRATION</v>
      </c>
      <c r="C386" s="8">
        <v>8</v>
      </c>
      <c r="D386" s="8" t="str">
        <f t="shared" si="56"/>
        <v>ADA2566</v>
      </c>
      <c r="E386">
        <v>2566</v>
      </c>
      <c r="F386" t="str">
        <f>VLOOKUP(D386,'Fund List'!$A$2:$F$1324,6,FALSE)</f>
        <v>AUTOMATION PROJECTS FUND</v>
      </c>
      <c r="G386" s="3">
        <v>1023</v>
      </c>
      <c r="I386" s="24">
        <f t="shared" si="63"/>
        <v>1104.7039811874427</v>
      </c>
    </row>
    <row r="387" spans="1:9" outlineLevel="2" collapsed="1" x14ac:dyDescent="0.25">
      <c r="F387" s="1" t="s">
        <v>4039</v>
      </c>
      <c r="I387" s="24">
        <f t="shared" ref="I387" si="64">SUBTOTAL(9,I373:I386)</f>
        <v>4366.9823068641435</v>
      </c>
    </row>
    <row r="388" spans="1:9" hidden="1" outlineLevel="3" x14ac:dyDescent="0.25">
      <c r="A388" t="s">
        <v>16</v>
      </c>
      <c r="B388" t="str">
        <f>VLOOKUP(A388,'AGENCY CODES'!$C$4:$F$139,3,FALSE)</f>
        <v>DEPARTMENT OF ADMINISTRATION</v>
      </c>
      <c r="C388" s="8" t="s">
        <v>3</v>
      </c>
      <c r="D388" s="8" t="str">
        <f t="shared" si="56"/>
        <v>ADA2599</v>
      </c>
      <c r="E388">
        <v>2599</v>
      </c>
      <c r="F388" t="str">
        <f>VLOOKUP(D388,'Fund List'!$A$2:$F$1324,6,FALSE)</f>
        <v>TRANSPARENCY WEBSITE</v>
      </c>
      <c r="G388" s="3">
        <v>51</v>
      </c>
      <c r="I388" s="24">
        <f>$G388/$G$10*I$5</f>
        <v>55.073219003479551</v>
      </c>
    </row>
    <row r="389" spans="1:9" hidden="1" outlineLevel="3" x14ac:dyDescent="0.25">
      <c r="A389" t="s">
        <v>16</v>
      </c>
      <c r="B389" t="str">
        <f>VLOOKUP(A389,'AGENCY CODES'!$C$4:$F$139,3,FALSE)</f>
        <v>DEPARTMENT OF ADMINISTRATION</v>
      </c>
      <c r="C389" s="8" t="s">
        <v>6</v>
      </c>
      <c r="D389" s="8" t="str">
        <f t="shared" si="56"/>
        <v>ADA2599</v>
      </c>
      <c r="E389">
        <v>2599</v>
      </c>
      <c r="F389" t="str">
        <f>VLOOKUP(D389,'Fund List'!$A$2:$F$1324,6,FALSE)</f>
        <v>TRANSPARENCY WEBSITE</v>
      </c>
      <c r="G389" s="3">
        <v>6</v>
      </c>
      <c r="I389" s="24">
        <f>$G389/$G$10*I$5</f>
        <v>6.4792022357034762</v>
      </c>
    </row>
    <row r="390" spans="1:9" hidden="1" outlineLevel="3" x14ac:dyDescent="0.25">
      <c r="A390" t="s">
        <v>16</v>
      </c>
      <c r="B390" t="str">
        <f>VLOOKUP(A390,'AGENCY CODES'!$C$4:$F$139,3,FALSE)</f>
        <v>DEPARTMENT OF ADMINISTRATION</v>
      </c>
      <c r="C390" s="8" t="s">
        <v>7</v>
      </c>
      <c r="D390" s="8" t="str">
        <f t="shared" si="56"/>
        <v>ADA2599</v>
      </c>
      <c r="E390">
        <v>2599</v>
      </c>
      <c r="F390" t="str">
        <f>VLOOKUP(D390,'Fund List'!$A$2:$F$1324,6,FALSE)</f>
        <v>TRANSPARENCY WEBSITE</v>
      </c>
      <c r="G390" s="3">
        <v>4</v>
      </c>
      <c r="I390" s="24">
        <f>$G390/$G$10*I$5</f>
        <v>4.3194681571356508</v>
      </c>
    </row>
    <row r="391" spans="1:9" hidden="1" outlineLevel="3" x14ac:dyDescent="0.25">
      <c r="A391" t="s">
        <v>16</v>
      </c>
      <c r="B391" t="str">
        <f>VLOOKUP(A391,'AGENCY CODES'!$C$4:$F$139,3,FALSE)</f>
        <v>DEPARTMENT OF ADMINISTRATION</v>
      </c>
      <c r="C391" s="8" t="s">
        <v>12</v>
      </c>
      <c r="D391" s="8" t="str">
        <f t="shared" si="56"/>
        <v>ADA2599</v>
      </c>
      <c r="E391">
        <v>2599</v>
      </c>
      <c r="F391" t="str">
        <f>VLOOKUP(D391,'Fund List'!$A$2:$F$1324,6,FALSE)</f>
        <v>TRANSPARENCY WEBSITE</v>
      </c>
      <c r="G391" s="3">
        <v>3</v>
      </c>
      <c r="I391" s="24">
        <f>$G391/$G$10*I$5</f>
        <v>3.2396011178517381</v>
      </c>
    </row>
    <row r="392" spans="1:9" outlineLevel="2" collapsed="1" x14ac:dyDescent="0.25">
      <c r="F392" s="1" t="s">
        <v>4040</v>
      </c>
      <c r="I392" s="24">
        <f t="shared" ref="I392" si="65">SUBTOTAL(9,I388:I391)</f>
        <v>69.111490514170413</v>
      </c>
    </row>
    <row r="393" spans="1:9" hidden="1" outlineLevel="3" x14ac:dyDescent="0.25">
      <c r="A393" t="s">
        <v>16</v>
      </c>
      <c r="B393" t="str">
        <f>VLOOKUP(A393,'AGENCY CODES'!$C$4:$F$139,3,FALSE)</f>
        <v>DEPARTMENT OF ADMINISTRATION</v>
      </c>
      <c r="C393" s="8" t="s">
        <v>3</v>
      </c>
      <c r="D393" s="8" t="str">
        <f t="shared" si="56"/>
        <v>ADA2600</v>
      </c>
      <c r="E393">
        <v>2600</v>
      </c>
      <c r="F393" t="str">
        <f>VLOOKUP(D393,'Fund List'!$A$2:$F$1324,6,FALSE)</f>
        <v>CREDIT CARD CLEARING FUND</v>
      </c>
      <c r="G393" s="3">
        <v>619</v>
      </c>
      <c r="I393" s="24">
        <f>$G393/$G$10*I$5</f>
        <v>668.43769731674206</v>
      </c>
    </row>
    <row r="394" spans="1:9" hidden="1" outlineLevel="3" x14ac:dyDescent="0.25">
      <c r="A394" t="s">
        <v>16</v>
      </c>
      <c r="B394" t="str">
        <f>VLOOKUP(A394,'AGENCY CODES'!$C$4:$F$139,3,FALSE)</f>
        <v>DEPARTMENT OF ADMINISTRATION</v>
      </c>
      <c r="C394" s="8" t="s">
        <v>6</v>
      </c>
      <c r="D394" s="8" t="str">
        <f t="shared" si="56"/>
        <v>ADA2600</v>
      </c>
      <c r="E394">
        <v>2600</v>
      </c>
      <c r="F394" t="str">
        <f>VLOOKUP(D394,'Fund List'!$A$2:$F$1324,6,FALSE)</f>
        <v>CREDIT CARD CLEARING FUND</v>
      </c>
      <c r="G394" s="3">
        <v>42</v>
      </c>
      <c r="I394" s="24">
        <f>$G394/$G$10*I$5</f>
        <v>45.354415649924334</v>
      </c>
    </row>
    <row r="395" spans="1:9" hidden="1" outlineLevel="3" x14ac:dyDescent="0.25">
      <c r="A395" t="s">
        <v>16</v>
      </c>
      <c r="B395" t="str">
        <f>VLOOKUP(A395,'AGENCY CODES'!$C$4:$F$139,3,FALSE)</f>
        <v>DEPARTMENT OF ADMINISTRATION</v>
      </c>
      <c r="C395" s="8" t="s">
        <v>7</v>
      </c>
      <c r="D395" s="8" t="str">
        <f t="shared" si="56"/>
        <v>ADA2600</v>
      </c>
      <c r="E395">
        <v>2600</v>
      </c>
      <c r="F395" t="str">
        <f>VLOOKUP(D395,'Fund List'!$A$2:$F$1324,6,FALSE)</f>
        <v>CREDIT CARD CLEARING FUND</v>
      </c>
      <c r="G395" s="3">
        <v>86</v>
      </c>
      <c r="I395" s="24">
        <f>$G395/$G$10*I$5</f>
        <v>92.868565378416505</v>
      </c>
    </row>
    <row r="396" spans="1:9" hidden="1" outlineLevel="3" x14ac:dyDescent="0.25">
      <c r="A396" t="s">
        <v>16</v>
      </c>
      <c r="B396" t="str">
        <f>VLOOKUP(A396,'AGENCY CODES'!$C$4:$F$139,3,FALSE)</f>
        <v>DEPARTMENT OF ADMINISTRATION</v>
      </c>
      <c r="C396" s="8" t="s">
        <v>8</v>
      </c>
      <c r="D396" s="8" t="str">
        <f t="shared" si="56"/>
        <v>ADA2600</v>
      </c>
      <c r="E396">
        <v>2600</v>
      </c>
      <c r="F396" t="str">
        <f>VLOOKUP(D396,'Fund List'!$A$2:$F$1324,6,FALSE)</f>
        <v>CREDIT CARD CLEARING FUND</v>
      </c>
      <c r="G396" s="3">
        <v>226</v>
      </c>
      <c r="I396" s="24">
        <f>$G396/$G$10*I$5</f>
        <v>244.04995087816431</v>
      </c>
    </row>
    <row r="397" spans="1:9" hidden="1" outlineLevel="3" x14ac:dyDescent="0.25">
      <c r="A397" t="s">
        <v>16</v>
      </c>
      <c r="B397" t="str">
        <f>VLOOKUP(A397,'AGENCY CODES'!$C$4:$F$139,3,FALSE)</f>
        <v>DEPARTMENT OF ADMINISTRATION</v>
      </c>
      <c r="C397" s="8" t="s">
        <v>12</v>
      </c>
      <c r="D397" s="8" t="str">
        <f t="shared" si="56"/>
        <v>ADA2600</v>
      </c>
      <c r="E397">
        <v>2600</v>
      </c>
      <c r="F397" t="str">
        <f>VLOOKUP(D397,'Fund List'!$A$2:$F$1324,6,FALSE)</f>
        <v>CREDIT CARD CLEARING FUND</v>
      </c>
      <c r="G397" s="3">
        <v>1</v>
      </c>
      <c r="I397" s="24">
        <f>$G397/$G$10*I$5</f>
        <v>1.0798670392839127</v>
      </c>
    </row>
    <row r="398" spans="1:9" outlineLevel="2" collapsed="1" x14ac:dyDescent="0.25">
      <c r="F398" s="1" t="s">
        <v>4021</v>
      </c>
      <c r="I398" s="24">
        <f t="shared" ref="I398" si="66">SUBTOTAL(9,I393:I397)</f>
        <v>1051.7904962625312</v>
      </c>
    </row>
    <row r="399" spans="1:9" hidden="1" outlineLevel="3" x14ac:dyDescent="0.25">
      <c r="A399" t="s">
        <v>16</v>
      </c>
      <c r="B399" t="str">
        <f>VLOOKUP(A399,'AGENCY CODES'!$C$4:$F$139,3,FALSE)</f>
        <v>DEPARTMENT OF ADMINISTRATION</v>
      </c>
      <c r="C399" s="8" t="s">
        <v>1</v>
      </c>
      <c r="D399" s="8" t="str">
        <f t="shared" si="56"/>
        <v>ADA2950</v>
      </c>
      <c r="E399">
        <v>2950</v>
      </c>
      <c r="F399" t="str">
        <f>VLOOKUP(D399,'Fund List'!$A$2:$F$1324,6,FALSE)</f>
        <v>STIMULUS STATEWIDE ADMIN FUND</v>
      </c>
      <c r="G399" s="3">
        <v>2</v>
      </c>
      <c r="I399" s="24">
        <f t="shared" ref="I399:I405" si="67">$G399/$G$10*I$5</f>
        <v>2.1597340785678254</v>
      </c>
    </row>
    <row r="400" spans="1:9" hidden="1" outlineLevel="3" x14ac:dyDescent="0.25">
      <c r="A400" t="s">
        <v>16</v>
      </c>
      <c r="B400" t="str">
        <f>VLOOKUP(A400,'AGENCY CODES'!$C$4:$F$139,3,FALSE)</f>
        <v>DEPARTMENT OF ADMINISTRATION</v>
      </c>
      <c r="C400" s="8" t="s">
        <v>4</v>
      </c>
      <c r="D400" s="8" t="str">
        <f t="shared" si="56"/>
        <v>ADA2950</v>
      </c>
      <c r="E400">
        <v>2950</v>
      </c>
      <c r="F400" t="str">
        <f>VLOOKUP(D400,'Fund List'!$A$2:$F$1324,6,FALSE)</f>
        <v>STIMULUS STATEWIDE ADMIN FUND</v>
      </c>
      <c r="G400" s="3">
        <v>1</v>
      </c>
      <c r="I400" s="24">
        <f t="shared" si="67"/>
        <v>1.0798670392839127</v>
      </c>
    </row>
    <row r="401" spans="1:9" hidden="1" outlineLevel="3" x14ac:dyDescent="0.25">
      <c r="A401" t="s">
        <v>16</v>
      </c>
      <c r="B401" t="str">
        <f>VLOOKUP(A401,'AGENCY CODES'!$C$4:$F$139,3,FALSE)</f>
        <v>DEPARTMENT OF ADMINISTRATION</v>
      </c>
      <c r="C401" s="8" t="s">
        <v>5</v>
      </c>
      <c r="D401" s="8" t="str">
        <f t="shared" si="56"/>
        <v>ADA2950</v>
      </c>
      <c r="E401">
        <v>2950</v>
      </c>
      <c r="F401" t="str">
        <f>VLOOKUP(D401,'Fund List'!$A$2:$F$1324,6,FALSE)</f>
        <v>STIMULUS STATEWIDE ADMIN FUND</v>
      </c>
      <c r="G401" s="3">
        <v>4</v>
      </c>
      <c r="I401" s="24">
        <f t="shared" si="67"/>
        <v>4.3194681571356508</v>
      </c>
    </row>
    <row r="402" spans="1:9" hidden="1" outlineLevel="3" x14ac:dyDescent="0.25">
      <c r="A402" t="s">
        <v>16</v>
      </c>
      <c r="B402" t="str">
        <f>VLOOKUP(A402,'AGENCY CODES'!$C$4:$F$139,3,FALSE)</f>
        <v>DEPARTMENT OF ADMINISTRATION</v>
      </c>
      <c r="C402" s="8" t="s">
        <v>6</v>
      </c>
      <c r="D402" s="8" t="str">
        <f t="shared" si="56"/>
        <v>ADA2950</v>
      </c>
      <c r="E402">
        <v>2950</v>
      </c>
      <c r="F402" t="str">
        <f>VLOOKUP(D402,'Fund List'!$A$2:$F$1324,6,FALSE)</f>
        <v>STIMULUS STATEWIDE ADMIN FUND</v>
      </c>
      <c r="G402" s="3">
        <v>1</v>
      </c>
      <c r="I402" s="24">
        <f t="shared" si="67"/>
        <v>1.0798670392839127</v>
      </c>
    </row>
    <row r="403" spans="1:9" hidden="1" outlineLevel="3" x14ac:dyDescent="0.25">
      <c r="A403" t="s">
        <v>16</v>
      </c>
      <c r="B403" t="str">
        <f>VLOOKUP(A403,'AGENCY CODES'!$C$4:$F$139,3,FALSE)</f>
        <v>DEPARTMENT OF ADMINISTRATION</v>
      </c>
      <c r="C403" s="8" t="s">
        <v>7</v>
      </c>
      <c r="D403" s="8" t="str">
        <f t="shared" ref="D403:D466" si="68">CONCATENATE(A403,E403)</f>
        <v>ADA2950</v>
      </c>
      <c r="E403">
        <v>2950</v>
      </c>
      <c r="F403" t="str">
        <f>VLOOKUP(D403,'Fund List'!$A$2:$F$1324,6,FALSE)</f>
        <v>STIMULUS STATEWIDE ADMIN FUND</v>
      </c>
      <c r="G403" s="3">
        <v>18</v>
      </c>
      <c r="I403" s="24">
        <f t="shared" si="67"/>
        <v>19.437606707110429</v>
      </c>
    </row>
    <row r="404" spans="1:9" hidden="1" outlineLevel="3" x14ac:dyDescent="0.25">
      <c r="A404" t="s">
        <v>16</v>
      </c>
      <c r="B404" t="str">
        <f>VLOOKUP(A404,'AGENCY CODES'!$C$4:$F$139,3,FALSE)</f>
        <v>DEPARTMENT OF ADMINISTRATION</v>
      </c>
      <c r="C404" s="8" t="s">
        <v>8</v>
      </c>
      <c r="D404" s="8" t="str">
        <f t="shared" si="68"/>
        <v>ADA2950</v>
      </c>
      <c r="E404">
        <v>2950</v>
      </c>
      <c r="F404" t="str">
        <f>VLOOKUP(D404,'Fund List'!$A$2:$F$1324,6,FALSE)</f>
        <v>STIMULUS STATEWIDE ADMIN FUND</v>
      </c>
      <c r="G404" s="3">
        <v>1</v>
      </c>
      <c r="I404" s="24">
        <f t="shared" si="67"/>
        <v>1.0798670392839127</v>
      </c>
    </row>
    <row r="405" spans="1:9" hidden="1" outlineLevel="3" x14ac:dyDescent="0.25">
      <c r="A405" t="s">
        <v>16</v>
      </c>
      <c r="B405" t="str">
        <f>VLOOKUP(A405,'AGENCY CODES'!$C$4:$F$139,3,FALSE)</f>
        <v>DEPARTMENT OF ADMINISTRATION</v>
      </c>
      <c r="C405" s="8" t="s">
        <v>12</v>
      </c>
      <c r="D405" s="8" t="str">
        <f t="shared" si="68"/>
        <v>ADA2950</v>
      </c>
      <c r="E405">
        <v>2950</v>
      </c>
      <c r="F405" t="str">
        <f>VLOOKUP(D405,'Fund List'!$A$2:$F$1324,6,FALSE)</f>
        <v>STIMULUS STATEWIDE ADMIN FUND</v>
      </c>
      <c r="G405" s="3">
        <v>4</v>
      </c>
      <c r="I405" s="24">
        <f t="shared" si="67"/>
        <v>4.3194681571356508</v>
      </c>
    </row>
    <row r="406" spans="1:9" outlineLevel="2" collapsed="1" x14ac:dyDescent="0.25">
      <c r="F406" s="1" t="s">
        <v>4041</v>
      </c>
      <c r="I406" s="24">
        <f t="shared" ref="I406" si="69">SUBTOTAL(9,I399:I405)</f>
        <v>33.475878217801295</v>
      </c>
    </row>
    <row r="407" spans="1:9" hidden="1" outlineLevel="3" x14ac:dyDescent="0.25">
      <c r="A407" t="s">
        <v>16</v>
      </c>
      <c r="B407" t="str">
        <f>VLOOKUP(A407,'AGENCY CODES'!$C$4:$F$139,3,FALSE)</f>
        <v>DEPARTMENT OF ADMINISTRATION</v>
      </c>
      <c r="C407" s="8" t="s">
        <v>3</v>
      </c>
      <c r="D407" s="8" t="str">
        <f t="shared" si="68"/>
        <v>ADA2999</v>
      </c>
      <c r="E407">
        <v>2999</v>
      </c>
      <c r="F407" t="str">
        <f>VLOOKUP(D407,'Fund List'!$A$2:$F$1324,6,FALSE)</f>
        <v>FEDERAL ECONOMIC RECOVERY FUND</v>
      </c>
      <c r="G407" s="3">
        <v>72</v>
      </c>
      <c r="I407" s="24">
        <f t="shared" ref="I407:I418" si="70">$G407/$G$10*I$5</f>
        <v>77.750426828441718</v>
      </c>
    </row>
    <row r="408" spans="1:9" hidden="1" outlineLevel="3" x14ac:dyDescent="0.25">
      <c r="A408" t="s">
        <v>16</v>
      </c>
      <c r="B408" t="str">
        <f>VLOOKUP(A408,'AGENCY CODES'!$C$4:$F$139,3,FALSE)</f>
        <v>DEPARTMENT OF ADMINISTRATION</v>
      </c>
      <c r="C408" s="8" t="s">
        <v>4</v>
      </c>
      <c r="D408" s="8" t="str">
        <f t="shared" si="68"/>
        <v>ADA2999</v>
      </c>
      <c r="E408">
        <v>2999</v>
      </c>
      <c r="F408" t="str">
        <f>VLOOKUP(D408,'Fund List'!$A$2:$F$1324,6,FALSE)</f>
        <v>FEDERAL ECONOMIC RECOVERY FUND</v>
      </c>
      <c r="G408" s="3">
        <v>11</v>
      </c>
      <c r="I408" s="24">
        <f t="shared" si="70"/>
        <v>11.878537432123041</v>
      </c>
    </row>
    <row r="409" spans="1:9" hidden="1" outlineLevel="3" x14ac:dyDescent="0.25">
      <c r="A409" t="s">
        <v>16</v>
      </c>
      <c r="B409" t="str">
        <f>VLOOKUP(A409,'AGENCY CODES'!$C$4:$F$139,3,FALSE)</f>
        <v>DEPARTMENT OF ADMINISTRATION</v>
      </c>
      <c r="C409" s="8" t="s">
        <v>5</v>
      </c>
      <c r="D409" s="8" t="str">
        <f t="shared" si="68"/>
        <v>ADA2999</v>
      </c>
      <c r="E409">
        <v>2999</v>
      </c>
      <c r="F409" t="str">
        <f>VLOOKUP(D409,'Fund List'!$A$2:$F$1324,6,FALSE)</f>
        <v>FEDERAL ECONOMIC RECOVERY FUND</v>
      </c>
      <c r="G409" s="3">
        <v>20</v>
      </c>
      <c r="I409" s="24">
        <f t="shared" si="70"/>
        <v>21.597340785678256</v>
      </c>
    </row>
    <row r="410" spans="1:9" hidden="1" outlineLevel="3" x14ac:dyDescent="0.25">
      <c r="A410" t="s">
        <v>16</v>
      </c>
      <c r="B410" t="str">
        <f>VLOOKUP(A410,'AGENCY CODES'!$C$4:$F$139,3,FALSE)</f>
        <v>DEPARTMENT OF ADMINISTRATION</v>
      </c>
      <c r="C410" s="8" t="s">
        <v>6</v>
      </c>
      <c r="D410" s="8" t="str">
        <f t="shared" si="68"/>
        <v>ADA2999</v>
      </c>
      <c r="E410">
        <v>2999</v>
      </c>
      <c r="F410" t="str">
        <f>VLOOKUP(D410,'Fund List'!$A$2:$F$1324,6,FALSE)</f>
        <v>FEDERAL ECONOMIC RECOVERY FUND</v>
      </c>
      <c r="G410" s="3">
        <v>372</v>
      </c>
      <c r="I410" s="24">
        <f t="shared" si="70"/>
        <v>401.7105386136156</v>
      </c>
    </row>
    <row r="411" spans="1:9" hidden="1" outlineLevel="3" x14ac:dyDescent="0.25">
      <c r="A411" t="s">
        <v>16</v>
      </c>
      <c r="B411" t="str">
        <f>VLOOKUP(A411,'AGENCY CODES'!$C$4:$F$139,3,FALSE)</f>
        <v>DEPARTMENT OF ADMINISTRATION</v>
      </c>
      <c r="C411" s="8" t="s">
        <v>7</v>
      </c>
      <c r="D411" s="8" t="str">
        <f t="shared" si="68"/>
        <v>ADA2999</v>
      </c>
      <c r="E411">
        <v>2999</v>
      </c>
      <c r="F411" t="str">
        <f>VLOOKUP(D411,'Fund List'!$A$2:$F$1324,6,FALSE)</f>
        <v>FEDERAL ECONOMIC RECOVERY FUND</v>
      </c>
      <c r="G411" s="3">
        <v>16</v>
      </c>
      <c r="I411" s="24">
        <f t="shared" si="70"/>
        <v>17.277872628542603</v>
      </c>
    </row>
    <row r="412" spans="1:9" hidden="1" outlineLevel="3" x14ac:dyDescent="0.25">
      <c r="A412" t="s">
        <v>16</v>
      </c>
      <c r="B412" t="str">
        <f>VLOOKUP(A412,'AGENCY CODES'!$C$4:$F$139,3,FALSE)</f>
        <v>DEPARTMENT OF ADMINISTRATION</v>
      </c>
      <c r="C412" s="8" t="s">
        <v>14</v>
      </c>
      <c r="D412" s="8" t="str">
        <f t="shared" si="68"/>
        <v>ADA2999</v>
      </c>
      <c r="E412">
        <v>2999</v>
      </c>
      <c r="F412" t="str">
        <f>VLOOKUP(D412,'Fund List'!$A$2:$F$1324,6,FALSE)</f>
        <v>FEDERAL ECONOMIC RECOVERY FUND</v>
      </c>
      <c r="G412" s="3">
        <v>1</v>
      </c>
      <c r="I412" s="24">
        <f t="shared" si="70"/>
        <v>1.0798670392839127</v>
      </c>
    </row>
    <row r="413" spans="1:9" hidden="1" outlineLevel="3" x14ac:dyDescent="0.25">
      <c r="A413" t="s">
        <v>16</v>
      </c>
      <c r="B413" t="str">
        <f>VLOOKUP(A413,'AGENCY CODES'!$C$4:$F$139,3,FALSE)</f>
        <v>DEPARTMENT OF ADMINISTRATION</v>
      </c>
      <c r="C413" s="8" t="s">
        <v>17</v>
      </c>
      <c r="D413" s="8" t="str">
        <f t="shared" si="68"/>
        <v>ADA2999</v>
      </c>
      <c r="E413">
        <v>2999</v>
      </c>
      <c r="F413" t="str">
        <f>VLOOKUP(D413,'Fund List'!$A$2:$F$1324,6,FALSE)</f>
        <v>FEDERAL ECONOMIC RECOVERY FUND</v>
      </c>
      <c r="G413" s="3">
        <v>2</v>
      </c>
      <c r="I413" s="24">
        <f t="shared" si="70"/>
        <v>2.1597340785678254</v>
      </c>
    </row>
    <row r="414" spans="1:9" hidden="1" outlineLevel="3" x14ac:dyDescent="0.25">
      <c r="A414" t="s">
        <v>16</v>
      </c>
      <c r="B414" t="str">
        <f>VLOOKUP(A414,'AGENCY CODES'!$C$4:$F$139,3,FALSE)</f>
        <v>DEPARTMENT OF ADMINISTRATION</v>
      </c>
      <c r="C414" s="8" t="s">
        <v>10</v>
      </c>
      <c r="D414" s="8" t="str">
        <f t="shared" si="68"/>
        <v>ADA2999</v>
      </c>
      <c r="E414">
        <v>2999</v>
      </c>
      <c r="F414" t="str">
        <f>VLOOKUP(D414,'Fund List'!$A$2:$F$1324,6,FALSE)</f>
        <v>FEDERAL ECONOMIC RECOVERY FUND</v>
      </c>
      <c r="G414" s="3">
        <v>134</v>
      </c>
      <c r="I414" s="24">
        <f t="shared" si="70"/>
        <v>144.70218326404432</v>
      </c>
    </row>
    <row r="415" spans="1:9" hidden="1" outlineLevel="3" x14ac:dyDescent="0.25">
      <c r="A415" t="s">
        <v>16</v>
      </c>
      <c r="B415" t="str">
        <f>VLOOKUP(A415,'AGENCY CODES'!$C$4:$F$139,3,FALSE)</f>
        <v>DEPARTMENT OF ADMINISTRATION</v>
      </c>
      <c r="C415" s="8" t="s">
        <v>11</v>
      </c>
      <c r="D415" s="8" t="str">
        <f t="shared" si="68"/>
        <v>ADA2999</v>
      </c>
      <c r="E415">
        <v>2999</v>
      </c>
      <c r="F415" t="str">
        <f>VLOOKUP(D415,'Fund List'!$A$2:$F$1324,6,FALSE)</f>
        <v>FEDERAL ECONOMIC RECOVERY FUND</v>
      </c>
      <c r="G415" s="3">
        <v>187</v>
      </c>
      <c r="I415" s="24">
        <f t="shared" si="70"/>
        <v>201.9351363460917</v>
      </c>
    </row>
    <row r="416" spans="1:9" hidden="1" outlineLevel="3" x14ac:dyDescent="0.25">
      <c r="A416" t="s">
        <v>16</v>
      </c>
      <c r="B416" t="str">
        <f>VLOOKUP(A416,'AGENCY CODES'!$C$4:$F$139,3,FALSE)</f>
        <v>DEPARTMENT OF ADMINISTRATION</v>
      </c>
      <c r="C416" s="8" t="s">
        <v>12</v>
      </c>
      <c r="D416" s="8" t="str">
        <f t="shared" si="68"/>
        <v>ADA2999</v>
      </c>
      <c r="E416">
        <v>2999</v>
      </c>
      <c r="F416" t="str">
        <f>VLOOKUP(D416,'Fund List'!$A$2:$F$1324,6,FALSE)</f>
        <v>FEDERAL ECONOMIC RECOVERY FUND</v>
      </c>
      <c r="G416" s="3">
        <v>38</v>
      </c>
      <c r="I416" s="24">
        <f t="shared" si="70"/>
        <v>41.034947492788682</v>
      </c>
    </row>
    <row r="417" spans="1:9" hidden="1" outlineLevel="3" x14ac:dyDescent="0.25">
      <c r="A417" t="s">
        <v>16</v>
      </c>
      <c r="B417" t="str">
        <f>VLOOKUP(A417,'AGENCY CODES'!$C$4:$F$139,3,FALSE)</f>
        <v>DEPARTMENT OF ADMINISTRATION</v>
      </c>
      <c r="C417" s="8">
        <v>2</v>
      </c>
      <c r="D417" s="8" t="str">
        <f t="shared" si="68"/>
        <v>ADA2999</v>
      </c>
      <c r="E417">
        <v>2999</v>
      </c>
      <c r="F417" t="str">
        <f>VLOOKUP(D417,'Fund List'!$A$2:$F$1324,6,FALSE)</f>
        <v>FEDERAL ECONOMIC RECOVERY FUND</v>
      </c>
      <c r="G417" s="3">
        <v>185</v>
      </c>
      <c r="I417" s="24">
        <f t="shared" si="70"/>
        <v>199.77540226752384</v>
      </c>
    </row>
    <row r="418" spans="1:9" hidden="1" outlineLevel="3" x14ac:dyDescent="0.25">
      <c r="A418" t="s">
        <v>16</v>
      </c>
      <c r="B418" t="str">
        <f>VLOOKUP(A418,'AGENCY CODES'!$C$4:$F$139,3,FALSE)</f>
        <v>DEPARTMENT OF ADMINISTRATION</v>
      </c>
      <c r="C418" s="8">
        <v>8</v>
      </c>
      <c r="D418" s="8" t="str">
        <f t="shared" si="68"/>
        <v>ADA2999</v>
      </c>
      <c r="E418">
        <v>2999</v>
      </c>
      <c r="F418" t="str">
        <f>VLOOKUP(D418,'Fund List'!$A$2:$F$1324,6,FALSE)</f>
        <v>FEDERAL ECONOMIC RECOVERY FUND</v>
      </c>
      <c r="G418" s="3">
        <v>168</v>
      </c>
      <c r="I418" s="24">
        <f t="shared" si="70"/>
        <v>181.41766259969734</v>
      </c>
    </row>
    <row r="419" spans="1:9" outlineLevel="2" collapsed="1" x14ac:dyDescent="0.25">
      <c r="F419" s="1" t="s">
        <v>4042</v>
      </c>
      <c r="I419" s="24">
        <f t="shared" ref="I419" si="71">SUBTOTAL(9,I407:I418)</f>
        <v>1302.3196493763985</v>
      </c>
    </row>
    <row r="420" spans="1:9" hidden="1" outlineLevel="3" x14ac:dyDescent="0.25">
      <c r="A420" t="s">
        <v>16</v>
      </c>
      <c r="B420" t="str">
        <f>VLOOKUP(A420,'AGENCY CODES'!$C$4:$F$139,3,FALSE)</f>
        <v>DEPARTMENT OF ADMINISTRATION</v>
      </c>
      <c r="C420" s="8" t="s">
        <v>1</v>
      </c>
      <c r="D420" s="8" t="str">
        <f t="shared" si="68"/>
        <v>ADA3015</v>
      </c>
      <c r="E420">
        <v>3015</v>
      </c>
      <c r="F420" t="str">
        <f>VLOOKUP(D420,'Fund List'!$A$2:$F$1324,6,FALSE)</f>
        <v>SPECIAL EMPLOYEE HEALTH</v>
      </c>
      <c r="G420" s="3">
        <v>31</v>
      </c>
      <c r="I420" s="24">
        <f t="shared" ref="I420:I439" si="72">$G420/$G$10*I$5</f>
        <v>33.475878217801302</v>
      </c>
    </row>
    <row r="421" spans="1:9" hidden="1" outlineLevel="3" x14ac:dyDescent="0.25">
      <c r="A421" t="s">
        <v>16</v>
      </c>
      <c r="B421" t="str">
        <f>VLOOKUP(A421,'AGENCY CODES'!$C$4:$F$139,3,FALSE)</f>
        <v>DEPARTMENT OF ADMINISTRATION</v>
      </c>
      <c r="C421" s="8" t="s">
        <v>2</v>
      </c>
      <c r="D421" s="8" t="str">
        <f t="shared" si="68"/>
        <v>ADA3015</v>
      </c>
      <c r="E421">
        <v>3015</v>
      </c>
      <c r="F421" t="str">
        <f>VLOOKUP(D421,'Fund List'!$A$2:$F$1324,6,FALSE)</f>
        <v>SPECIAL EMPLOYEE HEALTH</v>
      </c>
      <c r="G421" s="3">
        <v>23</v>
      </c>
      <c r="I421" s="24">
        <f t="shared" si="72"/>
        <v>24.836941903529993</v>
      </c>
    </row>
    <row r="422" spans="1:9" hidden="1" outlineLevel="3" x14ac:dyDescent="0.25">
      <c r="A422" t="s">
        <v>16</v>
      </c>
      <c r="B422" t="str">
        <f>VLOOKUP(A422,'AGENCY CODES'!$C$4:$F$139,3,FALSE)</f>
        <v>DEPARTMENT OF ADMINISTRATION</v>
      </c>
      <c r="C422" s="8" t="s">
        <v>3</v>
      </c>
      <c r="D422" s="8" t="str">
        <f t="shared" si="68"/>
        <v>ADA3015</v>
      </c>
      <c r="E422">
        <v>3015</v>
      </c>
      <c r="F422" t="str">
        <f>VLOOKUP(D422,'Fund List'!$A$2:$F$1324,6,FALSE)</f>
        <v>SPECIAL EMPLOYEE HEALTH</v>
      </c>
      <c r="G422" s="3">
        <v>6140</v>
      </c>
      <c r="I422" s="24">
        <f t="shared" si="72"/>
        <v>6630.3836212032238</v>
      </c>
    </row>
    <row r="423" spans="1:9" hidden="1" outlineLevel="3" x14ac:dyDescent="0.25">
      <c r="A423" t="s">
        <v>16</v>
      </c>
      <c r="B423" t="str">
        <f>VLOOKUP(A423,'AGENCY CODES'!$C$4:$F$139,3,FALSE)</f>
        <v>DEPARTMENT OF ADMINISTRATION</v>
      </c>
      <c r="C423" s="8" t="s">
        <v>4</v>
      </c>
      <c r="D423" s="8" t="str">
        <f t="shared" si="68"/>
        <v>ADA3015</v>
      </c>
      <c r="E423">
        <v>3015</v>
      </c>
      <c r="F423" t="str">
        <f>VLOOKUP(D423,'Fund List'!$A$2:$F$1324,6,FALSE)</f>
        <v>SPECIAL EMPLOYEE HEALTH</v>
      </c>
      <c r="G423" s="3">
        <v>127</v>
      </c>
      <c r="I423" s="24">
        <f t="shared" si="72"/>
        <v>137.14311398905693</v>
      </c>
    </row>
    <row r="424" spans="1:9" hidden="1" outlineLevel="3" x14ac:dyDescent="0.25">
      <c r="A424" t="s">
        <v>16</v>
      </c>
      <c r="B424" t="str">
        <f>VLOOKUP(A424,'AGENCY CODES'!$C$4:$F$139,3,FALSE)</f>
        <v>DEPARTMENT OF ADMINISTRATION</v>
      </c>
      <c r="C424" s="8" t="s">
        <v>5</v>
      </c>
      <c r="D424" s="8" t="str">
        <f t="shared" si="68"/>
        <v>ADA3015</v>
      </c>
      <c r="E424">
        <v>3015</v>
      </c>
      <c r="F424" t="str">
        <f>VLOOKUP(D424,'Fund List'!$A$2:$F$1324,6,FALSE)</f>
        <v>SPECIAL EMPLOYEE HEALTH</v>
      </c>
      <c r="G424" s="3">
        <v>2</v>
      </c>
      <c r="I424" s="24">
        <f t="shared" si="72"/>
        <v>2.1597340785678254</v>
      </c>
    </row>
    <row r="425" spans="1:9" hidden="1" outlineLevel="3" x14ac:dyDescent="0.25">
      <c r="A425" t="s">
        <v>16</v>
      </c>
      <c r="B425" t="str">
        <f>VLOOKUP(A425,'AGENCY CODES'!$C$4:$F$139,3,FALSE)</f>
        <v>DEPARTMENT OF ADMINISTRATION</v>
      </c>
      <c r="C425" s="8" t="s">
        <v>6</v>
      </c>
      <c r="D425" s="8" t="str">
        <f t="shared" si="68"/>
        <v>ADA3015</v>
      </c>
      <c r="E425">
        <v>3015</v>
      </c>
      <c r="F425" t="str">
        <f>VLOOKUP(D425,'Fund List'!$A$2:$F$1324,6,FALSE)</f>
        <v>SPECIAL EMPLOYEE HEALTH</v>
      </c>
      <c r="G425" s="3">
        <v>1539</v>
      </c>
      <c r="I425" s="24">
        <f t="shared" si="72"/>
        <v>1661.9153734579418</v>
      </c>
    </row>
    <row r="426" spans="1:9" hidden="1" outlineLevel="3" x14ac:dyDescent="0.25">
      <c r="A426" t="s">
        <v>16</v>
      </c>
      <c r="B426" t="str">
        <f>VLOOKUP(A426,'AGENCY CODES'!$C$4:$F$139,3,FALSE)</f>
        <v>DEPARTMENT OF ADMINISTRATION</v>
      </c>
      <c r="C426" s="8" t="s">
        <v>7</v>
      </c>
      <c r="D426" s="8" t="str">
        <f t="shared" si="68"/>
        <v>ADA3015</v>
      </c>
      <c r="E426">
        <v>3015</v>
      </c>
      <c r="F426" t="str">
        <f>VLOOKUP(D426,'Fund List'!$A$2:$F$1324,6,FALSE)</f>
        <v>SPECIAL EMPLOYEE HEALTH</v>
      </c>
      <c r="G426" s="3">
        <v>402</v>
      </c>
      <c r="I426" s="24">
        <f t="shared" si="72"/>
        <v>434.10654979213291</v>
      </c>
    </row>
    <row r="427" spans="1:9" hidden="1" outlineLevel="3" x14ac:dyDescent="0.25">
      <c r="A427" t="s">
        <v>16</v>
      </c>
      <c r="B427" t="str">
        <f>VLOOKUP(A427,'AGENCY CODES'!$C$4:$F$139,3,FALSE)</f>
        <v>DEPARTMENT OF ADMINISTRATION</v>
      </c>
      <c r="C427" s="8" t="s">
        <v>14</v>
      </c>
      <c r="D427" s="8" t="str">
        <f t="shared" si="68"/>
        <v>ADA3015</v>
      </c>
      <c r="E427">
        <v>3015</v>
      </c>
      <c r="F427" t="str">
        <f>VLOOKUP(D427,'Fund List'!$A$2:$F$1324,6,FALSE)</f>
        <v>SPECIAL EMPLOYEE HEALTH</v>
      </c>
      <c r="G427" s="3">
        <v>3</v>
      </c>
      <c r="I427" s="24">
        <f t="shared" si="72"/>
        <v>3.2396011178517381</v>
      </c>
    </row>
    <row r="428" spans="1:9" hidden="1" outlineLevel="3" x14ac:dyDescent="0.25">
      <c r="A428" t="s">
        <v>16</v>
      </c>
      <c r="B428" t="str">
        <f>VLOOKUP(A428,'AGENCY CODES'!$C$4:$F$139,3,FALSE)</f>
        <v>DEPARTMENT OF ADMINISTRATION</v>
      </c>
      <c r="C428" s="8" t="s">
        <v>17</v>
      </c>
      <c r="D428" s="8" t="str">
        <f t="shared" si="68"/>
        <v>ADA3015</v>
      </c>
      <c r="E428">
        <v>3015</v>
      </c>
      <c r="F428" t="str">
        <f>VLOOKUP(D428,'Fund List'!$A$2:$F$1324,6,FALSE)</f>
        <v>SPECIAL EMPLOYEE HEALTH</v>
      </c>
      <c r="G428" s="3">
        <v>33</v>
      </c>
      <c r="I428" s="24">
        <f t="shared" si="72"/>
        <v>35.635612296369125</v>
      </c>
    </row>
    <row r="429" spans="1:9" hidden="1" outlineLevel="3" x14ac:dyDescent="0.25">
      <c r="A429" t="s">
        <v>16</v>
      </c>
      <c r="B429" t="str">
        <f>VLOOKUP(A429,'AGENCY CODES'!$C$4:$F$139,3,FALSE)</f>
        <v>DEPARTMENT OF ADMINISTRATION</v>
      </c>
      <c r="C429" s="8" t="s">
        <v>18</v>
      </c>
      <c r="D429" s="8" t="str">
        <f t="shared" si="68"/>
        <v>ADA3015</v>
      </c>
      <c r="E429">
        <v>3015</v>
      </c>
      <c r="F429" t="str">
        <f>VLOOKUP(D429,'Fund List'!$A$2:$F$1324,6,FALSE)</f>
        <v>SPECIAL EMPLOYEE HEALTH</v>
      </c>
      <c r="G429" s="3">
        <v>24</v>
      </c>
      <c r="I429" s="24">
        <f t="shared" si="72"/>
        <v>25.916808942813905</v>
      </c>
    </row>
    <row r="430" spans="1:9" hidden="1" outlineLevel="3" x14ac:dyDescent="0.25">
      <c r="A430" t="s">
        <v>16</v>
      </c>
      <c r="B430" t="str">
        <f>VLOOKUP(A430,'AGENCY CODES'!$C$4:$F$139,3,FALSE)</f>
        <v>DEPARTMENT OF ADMINISTRATION</v>
      </c>
      <c r="C430" s="8" t="s">
        <v>19</v>
      </c>
      <c r="D430" s="8" t="str">
        <f t="shared" si="68"/>
        <v>ADA3015</v>
      </c>
      <c r="E430">
        <v>3015</v>
      </c>
      <c r="F430" t="str">
        <f>VLOOKUP(D430,'Fund List'!$A$2:$F$1324,6,FALSE)</f>
        <v>SPECIAL EMPLOYEE HEALTH</v>
      </c>
      <c r="G430" s="3">
        <v>15</v>
      </c>
      <c r="I430" s="24">
        <f t="shared" si="72"/>
        <v>16.198005589258692</v>
      </c>
    </row>
    <row r="431" spans="1:9" hidden="1" outlineLevel="3" x14ac:dyDescent="0.25">
      <c r="A431" t="s">
        <v>16</v>
      </c>
      <c r="B431" t="str">
        <f>VLOOKUP(A431,'AGENCY CODES'!$C$4:$F$139,3,FALSE)</f>
        <v>DEPARTMENT OF ADMINISTRATION</v>
      </c>
      <c r="C431" s="8" t="s">
        <v>8</v>
      </c>
      <c r="D431" s="8" t="str">
        <f t="shared" si="68"/>
        <v>ADA3015</v>
      </c>
      <c r="E431">
        <v>3015</v>
      </c>
      <c r="F431" t="str">
        <f>VLOOKUP(D431,'Fund List'!$A$2:$F$1324,6,FALSE)</f>
        <v>SPECIAL EMPLOYEE HEALTH</v>
      </c>
      <c r="G431" s="3">
        <v>641</v>
      </c>
      <c r="I431" s="24">
        <f t="shared" si="72"/>
        <v>692.19477218098814</v>
      </c>
    </row>
    <row r="432" spans="1:9" hidden="1" outlineLevel="3" x14ac:dyDescent="0.25">
      <c r="A432" t="s">
        <v>16</v>
      </c>
      <c r="B432" t="str">
        <f>VLOOKUP(A432,'AGENCY CODES'!$C$4:$F$139,3,FALSE)</f>
        <v>DEPARTMENT OF ADMINISTRATION</v>
      </c>
      <c r="C432" s="8" t="s">
        <v>10</v>
      </c>
      <c r="D432" s="8" t="str">
        <f t="shared" si="68"/>
        <v>ADA3015</v>
      </c>
      <c r="E432">
        <v>3015</v>
      </c>
      <c r="F432" t="str">
        <f>VLOOKUP(D432,'Fund List'!$A$2:$F$1324,6,FALSE)</f>
        <v>SPECIAL EMPLOYEE HEALTH</v>
      </c>
      <c r="G432" s="3">
        <v>495</v>
      </c>
      <c r="I432" s="24">
        <f t="shared" si="72"/>
        <v>534.53418444553688</v>
      </c>
    </row>
    <row r="433" spans="1:9" hidden="1" outlineLevel="3" x14ac:dyDescent="0.25">
      <c r="A433" t="s">
        <v>16</v>
      </c>
      <c r="B433" t="str">
        <f>VLOOKUP(A433,'AGENCY CODES'!$C$4:$F$139,3,FALSE)</f>
        <v>DEPARTMENT OF ADMINISTRATION</v>
      </c>
      <c r="C433" s="8" t="s">
        <v>11</v>
      </c>
      <c r="D433" s="8" t="str">
        <f t="shared" si="68"/>
        <v>ADA3015</v>
      </c>
      <c r="E433">
        <v>3015</v>
      </c>
      <c r="F433" t="str">
        <f>VLOOKUP(D433,'Fund List'!$A$2:$F$1324,6,FALSE)</f>
        <v>SPECIAL EMPLOYEE HEALTH</v>
      </c>
      <c r="G433" s="3">
        <v>1507</v>
      </c>
      <c r="I433" s="24">
        <f t="shared" si="72"/>
        <v>1627.3596282008566</v>
      </c>
    </row>
    <row r="434" spans="1:9" hidden="1" outlineLevel="3" x14ac:dyDescent="0.25">
      <c r="A434" t="s">
        <v>16</v>
      </c>
      <c r="B434" t="str">
        <f>VLOOKUP(A434,'AGENCY CODES'!$C$4:$F$139,3,FALSE)</f>
        <v>DEPARTMENT OF ADMINISTRATION</v>
      </c>
      <c r="C434" s="8" t="s">
        <v>15</v>
      </c>
      <c r="D434" s="8" t="str">
        <f t="shared" si="68"/>
        <v>ADA3015</v>
      </c>
      <c r="E434">
        <v>3015</v>
      </c>
      <c r="F434" t="str">
        <f>VLOOKUP(D434,'Fund List'!$A$2:$F$1324,6,FALSE)</f>
        <v>SPECIAL EMPLOYEE HEALTH</v>
      </c>
      <c r="G434" s="3">
        <v>1</v>
      </c>
      <c r="I434" s="24">
        <f t="shared" si="72"/>
        <v>1.0798670392839127</v>
      </c>
    </row>
    <row r="435" spans="1:9" hidden="1" outlineLevel="3" x14ac:dyDescent="0.25">
      <c r="A435" t="s">
        <v>16</v>
      </c>
      <c r="B435" t="str">
        <f>VLOOKUP(A435,'AGENCY CODES'!$C$4:$F$139,3,FALSE)</f>
        <v>DEPARTMENT OF ADMINISTRATION</v>
      </c>
      <c r="C435" s="8" t="s">
        <v>12</v>
      </c>
      <c r="D435" s="8" t="str">
        <f t="shared" si="68"/>
        <v>ADA3015</v>
      </c>
      <c r="E435">
        <v>3015</v>
      </c>
      <c r="F435" t="str">
        <f>VLOOKUP(D435,'Fund List'!$A$2:$F$1324,6,FALSE)</f>
        <v>SPECIAL EMPLOYEE HEALTH</v>
      </c>
      <c r="G435" s="3">
        <v>66</v>
      </c>
      <c r="I435" s="24">
        <f t="shared" si="72"/>
        <v>71.27122459273825</v>
      </c>
    </row>
    <row r="436" spans="1:9" hidden="1" outlineLevel="3" x14ac:dyDescent="0.25">
      <c r="A436" t="s">
        <v>16</v>
      </c>
      <c r="B436" t="str">
        <f>VLOOKUP(A436,'AGENCY CODES'!$C$4:$F$139,3,FALSE)</f>
        <v>DEPARTMENT OF ADMINISTRATION</v>
      </c>
      <c r="C436" s="8" t="s">
        <v>20</v>
      </c>
      <c r="D436" s="8" t="str">
        <f t="shared" si="68"/>
        <v>ADA3015</v>
      </c>
      <c r="E436">
        <v>3015</v>
      </c>
      <c r="F436" t="str">
        <f>VLOOKUP(D436,'Fund List'!$A$2:$F$1324,6,FALSE)</f>
        <v>SPECIAL EMPLOYEE HEALTH</v>
      </c>
      <c r="G436" s="3">
        <v>13</v>
      </c>
      <c r="I436" s="24">
        <f t="shared" si="72"/>
        <v>14.038271510690866</v>
      </c>
    </row>
    <row r="437" spans="1:9" hidden="1" outlineLevel="3" x14ac:dyDescent="0.25">
      <c r="A437" t="s">
        <v>16</v>
      </c>
      <c r="B437" t="str">
        <f>VLOOKUP(A437,'AGENCY CODES'!$C$4:$F$139,3,FALSE)</f>
        <v>DEPARTMENT OF ADMINISTRATION</v>
      </c>
      <c r="C437" s="8">
        <v>1</v>
      </c>
      <c r="D437" s="8" t="str">
        <f t="shared" si="68"/>
        <v>ADA3015</v>
      </c>
      <c r="E437">
        <v>3015</v>
      </c>
      <c r="F437" t="str">
        <f>VLOOKUP(D437,'Fund List'!$A$2:$F$1324,6,FALSE)</f>
        <v>SPECIAL EMPLOYEE HEALTH</v>
      </c>
      <c r="G437" s="3">
        <v>6</v>
      </c>
      <c r="I437" s="24">
        <f t="shared" si="72"/>
        <v>6.4792022357034762</v>
      </c>
    </row>
    <row r="438" spans="1:9" hidden="1" outlineLevel="3" x14ac:dyDescent="0.25">
      <c r="A438" t="s">
        <v>16</v>
      </c>
      <c r="B438" t="str">
        <f>VLOOKUP(A438,'AGENCY CODES'!$C$4:$F$139,3,FALSE)</f>
        <v>DEPARTMENT OF ADMINISTRATION</v>
      </c>
      <c r="C438" s="8">
        <v>2</v>
      </c>
      <c r="D438" s="8" t="str">
        <f t="shared" si="68"/>
        <v>ADA3015</v>
      </c>
      <c r="E438">
        <v>3015</v>
      </c>
      <c r="F438" t="str">
        <f>VLOOKUP(D438,'Fund List'!$A$2:$F$1324,6,FALSE)</f>
        <v>SPECIAL EMPLOYEE HEALTH</v>
      </c>
      <c r="G438" s="3">
        <v>1515</v>
      </c>
      <c r="I438" s="24">
        <f t="shared" si="72"/>
        <v>1635.998564515128</v>
      </c>
    </row>
    <row r="439" spans="1:9" hidden="1" outlineLevel="3" x14ac:dyDescent="0.25">
      <c r="A439" t="s">
        <v>16</v>
      </c>
      <c r="B439" t="str">
        <f>VLOOKUP(A439,'AGENCY CODES'!$C$4:$F$139,3,FALSE)</f>
        <v>DEPARTMENT OF ADMINISTRATION</v>
      </c>
      <c r="C439" s="8">
        <v>8</v>
      </c>
      <c r="D439" s="8" t="str">
        <f t="shared" si="68"/>
        <v>ADA3015</v>
      </c>
      <c r="E439">
        <v>3015</v>
      </c>
      <c r="F439" t="str">
        <f>VLOOKUP(D439,'Fund List'!$A$2:$F$1324,6,FALSE)</f>
        <v>SPECIAL EMPLOYEE HEALTH</v>
      </c>
      <c r="G439" s="3">
        <v>793</v>
      </c>
      <c r="I439" s="24">
        <f t="shared" si="72"/>
        <v>856.33456215214289</v>
      </c>
    </row>
    <row r="440" spans="1:9" outlineLevel="2" collapsed="1" x14ac:dyDescent="0.25">
      <c r="F440" s="1" t="s">
        <v>4043</v>
      </c>
      <c r="I440" s="24">
        <f t="shared" ref="I440" si="73">SUBTOTAL(9,I420:I439)</f>
        <v>14444.301517461616</v>
      </c>
    </row>
    <row r="441" spans="1:9" hidden="1" outlineLevel="3" x14ac:dyDescent="0.25">
      <c r="A441" t="s">
        <v>16</v>
      </c>
      <c r="B441" t="str">
        <f>VLOOKUP(A441,'AGENCY CODES'!$C$4:$F$139,3,FALSE)</f>
        <v>DEPARTMENT OF ADMINISTRATION</v>
      </c>
      <c r="C441" s="8" t="s">
        <v>3</v>
      </c>
      <c r="D441" s="8" t="str">
        <f t="shared" si="68"/>
        <v>ADA3035</v>
      </c>
      <c r="E441">
        <v>3035</v>
      </c>
      <c r="F441" t="str">
        <f>VLOOKUP(D441,'Fund List'!$A$2:$F$1324,6,FALSE)</f>
        <v>ERE BENEFITS ADMINISTRATION</v>
      </c>
      <c r="G441" s="3">
        <v>2182</v>
      </c>
      <c r="I441" s="24">
        <f t="shared" ref="I441:I448" si="74">$G441/$G$10*I$5</f>
        <v>2356.2698797174976</v>
      </c>
    </row>
    <row r="442" spans="1:9" hidden="1" outlineLevel="3" x14ac:dyDescent="0.25">
      <c r="A442" t="s">
        <v>16</v>
      </c>
      <c r="B442" t="str">
        <f>VLOOKUP(A442,'AGENCY CODES'!$C$4:$F$139,3,FALSE)</f>
        <v>DEPARTMENT OF ADMINISTRATION</v>
      </c>
      <c r="C442" s="8" t="s">
        <v>6</v>
      </c>
      <c r="D442" s="8" t="str">
        <f t="shared" si="68"/>
        <v>ADA3035</v>
      </c>
      <c r="E442">
        <v>3035</v>
      </c>
      <c r="F442" t="str">
        <f>VLOOKUP(D442,'Fund List'!$A$2:$F$1324,6,FALSE)</f>
        <v>ERE BENEFITS ADMINISTRATION</v>
      </c>
      <c r="G442" s="3">
        <v>533</v>
      </c>
      <c r="I442" s="24">
        <f t="shared" si="74"/>
        <v>575.56913193832554</v>
      </c>
    </row>
    <row r="443" spans="1:9" hidden="1" outlineLevel="3" x14ac:dyDescent="0.25">
      <c r="A443" t="s">
        <v>16</v>
      </c>
      <c r="B443" t="str">
        <f>VLOOKUP(A443,'AGENCY CODES'!$C$4:$F$139,3,FALSE)</f>
        <v>DEPARTMENT OF ADMINISTRATION</v>
      </c>
      <c r="C443" s="8" t="s">
        <v>7</v>
      </c>
      <c r="D443" s="8" t="str">
        <f t="shared" si="68"/>
        <v>ADA3035</v>
      </c>
      <c r="E443">
        <v>3035</v>
      </c>
      <c r="F443" t="str">
        <f>VLOOKUP(D443,'Fund List'!$A$2:$F$1324,6,FALSE)</f>
        <v>ERE BENEFITS ADMINISTRATION</v>
      </c>
      <c r="G443" s="3">
        <v>300</v>
      </c>
      <c r="I443" s="24">
        <f t="shared" si="74"/>
        <v>323.96011178517386</v>
      </c>
    </row>
    <row r="444" spans="1:9" hidden="1" outlineLevel="3" x14ac:dyDescent="0.25">
      <c r="A444" t="s">
        <v>16</v>
      </c>
      <c r="B444" t="str">
        <f>VLOOKUP(A444,'AGENCY CODES'!$C$4:$F$139,3,FALSE)</f>
        <v>DEPARTMENT OF ADMINISTRATION</v>
      </c>
      <c r="C444" s="8" t="s">
        <v>8</v>
      </c>
      <c r="D444" s="8" t="str">
        <f t="shared" si="68"/>
        <v>ADA3035</v>
      </c>
      <c r="E444">
        <v>3035</v>
      </c>
      <c r="F444" t="str">
        <f>VLOOKUP(D444,'Fund List'!$A$2:$F$1324,6,FALSE)</f>
        <v>ERE BENEFITS ADMINISTRATION</v>
      </c>
      <c r="G444" s="3">
        <v>2</v>
      </c>
      <c r="I444" s="24">
        <f t="shared" si="74"/>
        <v>2.1597340785678254</v>
      </c>
    </row>
    <row r="445" spans="1:9" hidden="1" outlineLevel="3" x14ac:dyDescent="0.25">
      <c r="A445" t="s">
        <v>16</v>
      </c>
      <c r="B445" t="str">
        <f>VLOOKUP(A445,'AGENCY CODES'!$C$4:$F$139,3,FALSE)</f>
        <v>DEPARTMENT OF ADMINISTRATION</v>
      </c>
      <c r="C445" s="8" t="s">
        <v>10</v>
      </c>
      <c r="D445" s="8" t="str">
        <f t="shared" si="68"/>
        <v>ADA3035</v>
      </c>
      <c r="E445">
        <v>3035</v>
      </c>
      <c r="F445" t="str">
        <f>VLOOKUP(D445,'Fund List'!$A$2:$F$1324,6,FALSE)</f>
        <v>ERE BENEFITS ADMINISTRATION</v>
      </c>
      <c r="G445" s="3">
        <v>257</v>
      </c>
      <c r="I445" s="24">
        <f t="shared" si="74"/>
        <v>277.52582909596561</v>
      </c>
    </row>
    <row r="446" spans="1:9" hidden="1" outlineLevel="3" x14ac:dyDescent="0.25">
      <c r="A446" t="s">
        <v>16</v>
      </c>
      <c r="B446" t="str">
        <f>VLOOKUP(A446,'AGENCY CODES'!$C$4:$F$139,3,FALSE)</f>
        <v>DEPARTMENT OF ADMINISTRATION</v>
      </c>
      <c r="C446" s="8" t="s">
        <v>11</v>
      </c>
      <c r="D446" s="8" t="str">
        <f t="shared" si="68"/>
        <v>ADA3035</v>
      </c>
      <c r="E446">
        <v>3035</v>
      </c>
      <c r="F446" t="str">
        <f>VLOOKUP(D446,'Fund List'!$A$2:$F$1324,6,FALSE)</f>
        <v>ERE BENEFITS ADMINISTRATION</v>
      </c>
      <c r="G446" s="3">
        <v>708</v>
      </c>
      <c r="I446" s="24">
        <f t="shared" si="74"/>
        <v>764.54586381301021</v>
      </c>
    </row>
    <row r="447" spans="1:9" hidden="1" outlineLevel="3" x14ac:dyDescent="0.25">
      <c r="A447" t="s">
        <v>16</v>
      </c>
      <c r="B447" t="str">
        <f>VLOOKUP(A447,'AGENCY CODES'!$C$4:$F$139,3,FALSE)</f>
        <v>DEPARTMENT OF ADMINISTRATION</v>
      </c>
      <c r="C447" s="8" t="s">
        <v>12</v>
      </c>
      <c r="D447" s="8" t="str">
        <f t="shared" si="68"/>
        <v>ADA3035</v>
      </c>
      <c r="E447">
        <v>3035</v>
      </c>
      <c r="F447" t="str">
        <f>VLOOKUP(D447,'Fund List'!$A$2:$F$1324,6,FALSE)</f>
        <v>ERE BENEFITS ADMINISTRATION</v>
      </c>
      <c r="G447" s="3">
        <v>2</v>
      </c>
      <c r="I447" s="24">
        <f t="shared" si="74"/>
        <v>2.1597340785678254</v>
      </c>
    </row>
    <row r="448" spans="1:9" hidden="1" outlineLevel="3" x14ac:dyDescent="0.25">
      <c r="A448" t="s">
        <v>16</v>
      </c>
      <c r="B448" t="str">
        <f>VLOOKUP(A448,'AGENCY CODES'!$C$4:$F$139,3,FALSE)</f>
        <v>DEPARTMENT OF ADMINISTRATION</v>
      </c>
      <c r="C448" s="8">
        <v>2</v>
      </c>
      <c r="D448" s="8" t="str">
        <f t="shared" si="68"/>
        <v>ADA3035</v>
      </c>
      <c r="E448">
        <v>3035</v>
      </c>
      <c r="F448" t="str">
        <f>VLOOKUP(D448,'Fund List'!$A$2:$F$1324,6,FALSE)</f>
        <v>ERE BENEFITS ADMINISTRATION</v>
      </c>
      <c r="G448" s="3">
        <v>708</v>
      </c>
      <c r="I448" s="24">
        <f t="shared" si="74"/>
        <v>764.54586381301021</v>
      </c>
    </row>
    <row r="449" spans="1:9" outlineLevel="2" collapsed="1" x14ac:dyDescent="0.25">
      <c r="F449" s="1" t="s">
        <v>4044</v>
      </c>
      <c r="I449" s="24">
        <f t="shared" ref="I449" si="75">SUBTOTAL(9,I441:I448)</f>
        <v>5066.7361483201184</v>
      </c>
    </row>
    <row r="450" spans="1:9" hidden="1" outlineLevel="3" x14ac:dyDescent="0.25">
      <c r="A450" t="s">
        <v>16</v>
      </c>
      <c r="B450" t="str">
        <f>VLOOKUP(A450,'AGENCY CODES'!$C$4:$F$139,3,FALSE)</f>
        <v>DEPARTMENT OF ADMINISTRATION</v>
      </c>
      <c r="C450" s="8" t="s">
        <v>6</v>
      </c>
      <c r="D450" s="8" t="str">
        <f t="shared" si="68"/>
        <v>ADA3127</v>
      </c>
      <c r="E450">
        <v>3127</v>
      </c>
      <c r="F450" t="str">
        <f>VLOOKUP(D450,'Fund List'!$A$2:$F$1324,6,FALSE)</f>
        <v>LEGIS-EXEC-JUDICL PUBLIC BUILDINGS LAND</v>
      </c>
      <c r="G450" s="3">
        <v>4</v>
      </c>
      <c r="I450" s="24">
        <f>$G450/$G$10*I$5</f>
        <v>4.3194681571356508</v>
      </c>
    </row>
    <row r="451" spans="1:9" hidden="1" outlineLevel="3" x14ac:dyDescent="0.25">
      <c r="A451" t="s">
        <v>16</v>
      </c>
      <c r="B451" t="str">
        <f>VLOOKUP(A451,'AGENCY CODES'!$C$4:$F$139,3,FALSE)</f>
        <v>DEPARTMENT OF ADMINISTRATION</v>
      </c>
      <c r="C451" s="8" t="s">
        <v>7</v>
      </c>
      <c r="D451" s="8" t="str">
        <f t="shared" si="68"/>
        <v>ADA3127</v>
      </c>
      <c r="E451">
        <v>3127</v>
      </c>
      <c r="F451" t="str">
        <f>VLOOKUP(D451,'Fund List'!$A$2:$F$1324,6,FALSE)</f>
        <v>LEGIS-EXEC-JUDICL PUBLIC BUILDINGS LAND</v>
      </c>
      <c r="G451" s="3">
        <v>12</v>
      </c>
      <c r="I451" s="24">
        <f>$G451/$G$10*I$5</f>
        <v>12.958404471406952</v>
      </c>
    </row>
    <row r="452" spans="1:9" hidden="1" outlineLevel="3" x14ac:dyDescent="0.25">
      <c r="A452" t="s">
        <v>16</v>
      </c>
      <c r="B452" t="str">
        <f>VLOOKUP(A452,'AGENCY CODES'!$C$4:$F$139,3,FALSE)</f>
        <v>DEPARTMENT OF ADMINISTRATION</v>
      </c>
      <c r="C452" s="8" t="s">
        <v>8</v>
      </c>
      <c r="D452" s="8" t="str">
        <f t="shared" si="68"/>
        <v>ADA3127</v>
      </c>
      <c r="E452">
        <v>3127</v>
      </c>
      <c r="F452" t="str">
        <f>VLOOKUP(D452,'Fund List'!$A$2:$F$1324,6,FALSE)</f>
        <v>LEGIS-EXEC-JUDICL PUBLIC BUILDINGS LAND</v>
      </c>
      <c r="G452" s="3">
        <v>36</v>
      </c>
      <c r="I452" s="24">
        <f>$G452/$G$10*I$5</f>
        <v>38.875213414220859</v>
      </c>
    </row>
    <row r="453" spans="1:9" hidden="1" outlineLevel="3" x14ac:dyDescent="0.25">
      <c r="A453" t="s">
        <v>16</v>
      </c>
      <c r="B453" t="str">
        <f>VLOOKUP(A453,'AGENCY CODES'!$C$4:$F$139,3,FALSE)</f>
        <v>DEPARTMENT OF ADMINISTRATION</v>
      </c>
      <c r="C453" s="8" t="s">
        <v>12</v>
      </c>
      <c r="D453" s="8" t="str">
        <f t="shared" si="68"/>
        <v>ADA3127</v>
      </c>
      <c r="E453">
        <v>3127</v>
      </c>
      <c r="F453" t="str">
        <f>VLOOKUP(D453,'Fund List'!$A$2:$F$1324,6,FALSE)</f>
        <v>LEGIS-EXEC-JUDICL PUBLIC BUILDINGS LAND</v>
      </c>
      <c r="G453" s="3">
        <v>2</v>
      </c>
      <c r="I453" s="24">
        <f>$G453/$G$10*I$5</f>
        <v>2.1597340785678254</v>
      </c>
    </row>
    <row r="454" spans="1:9" outlineLevel="2" collapsed="1" x14ac:dyDescent="0.25">
      <c r="F454" s="1" t="s">
        <v>4045</v>
      </c>
      <c r="I454" s="24">
        <f t="shared" ref="I454" si="76">SUBTOTAL(9,I450:I453)</f>
        <v>58.312820121331285</v>
      </c>
    </row>
    <row r="455" spans="1:9" hidden="1" outlineLevel="3" x14ac:dyDescent="0.25">
      <c r="A455" t="s">
        <v>16</v>
      </c>
      <c r="B455" t="str">
        <f>VLOOKUP(A455,'AGENCY CODES'!$C$4:$F$139,3,FALSE)</f>
        <v>DEPARTMENT OF ADMINISTRATION</v>
      </c>
      <c r="C455" s="8" t="s">
        <v>6</v>
      </c>
      <c r="D455" s="8" t="str">
        <f t="shared" si="68"/>
        <v>ADA3140</v>
      </c>
      <c r="E455">
        <v>3140</v>
      </c>
      <c r="F455" t="str">
        <f>VLOOKUP(D455,'Fund List'!$A$2:$F$1324,6,FALSE)</f>
        <v>PENITENTIARY LAND EARNINGS</v>
      </c>
      <c r="G455" s="3">
        <v>1</v>
      </c>
      <c r="I455" s="24">
        <f>$G455/$G$10*I$5</f>
        <v>1.0798670392839127</v>
      </c>
    </row>
    <row r="456" spans="1:9" hidden="1" outlineLevel="3" x14ac:dyDescent="0.25">
      <c r="A456" t="s">
        <v>16</v>
      </c>
      <c r="B456" t="str">
        <f>VLOOKUP(A456,'AGENCY CODES'!$C$4:$F$139,3,FALSE)</f>
        <v>DEPARTMENT OF ADMINISTRATION</v>
      </c>
      <c r="C456" s="8" t="s">
        <v>12</v>
      </c>
      <c r="D456" s="8" t="str">
        <f t="shared" si="68"/>
        <v>ADA3140</v>
      </c>
      <c r="E456">
        <v>3140</v>
      </c>
      <c r="F456" t="str">
        <f>VLOOKUP(D456,'Fund List'!$A$2:$F$1324,6,FALSE)</f>
        <v>PENITENTIARY LAND EARNINGS</v>
      </c>
      <c r="G456" s="3">
        <v>1</v>
      </c>
      <c r="I456" s="24">
        <f>$G456/$G$10*I$5</f>
        <v>1.0798670392839127</v>
      </c>
    </row>
    <row r="457" spans="1:9" outlineLevel="2" collapsed="1" x14ac:dyDescent="0.25">
      <c r="F457" s="1" t="s">
        <v>4046</v>
      </c>
      <c r="I457" s="24">
        <f t="shared" ref="I457" si="77">SUBTOTAL(9,I455:I456)</f>
        <v>2.1597340785678254</v>
      </c>
    </row>
    <row r="458" spans="1:9" hidden="1" outlineLevel="3" x14ac:dyDescent="0.25">
      <c r="A458" t="s">
        <v>16</v>
      </c>
      <c r="B458" t="str">
        <f>VLOOKUP(A458,'AGENCY CODES'!$C$4:$F$139,3,FALSE)</f>
        <v>DEPARTMENT OF ADMINISTRATION</v>
      </c>
      <c r="C458" s="8" t="s">
        <v>6</v>
      </c>
      <c r="D458" s="8" t="str">
        <f t="shared" si="68"/>
        <v>ADA3141</v>
      </c>
      <c r="E458">
        <v>3141</v>
      </c>
      <c r="F458" t="e">
        <f>VLOOKUP(D458,'Fund List'!$A$2:$F$1324,6,FALSE)</f>
        <v>#N/A</v>
      </c>
      <c r="G458" s="3">
        <v>1</v>
      </c>
      <c r="I458" s="24">
        <f>$G458/$G$10*I$5</f>
        <v>1.0798670392839127</v>
      </c>
    </row>
    <row r="459" spans="1:9" hidden="1" outlineLevel="3" x14ac:dyDescent="0.25">
      <c r="A459" t="s">
        <v>16</v>
      </c>
      <c r="B459" t="str">
        <f>VLOOKUP(A459,'AGENCY CODES'!$C$4:$F$139,3,FALSE)</f>
        <v>DEPARTMENT OF ADMINISTRATION</v>
      </c>
      <c r="C459" s="8" t="s">
        <v>12</v>
      </c>
      <c r="D459" s="8" t="str">
        <f t="shared" si="68"/>
        <v>ADA3141</v>
      </c>
      <c r="E459">
        <v>3141</v>
      </c>
      <c r="F459" t="e">
        <f>VLOOKUP(D459,'Fund List'!$A$2:$F$1324,6,FALSE)</f>
        <v>#N/A</v>
      </c>
      <c r="G459" s="3">
        <v>1</v>
      </c>
      <c r="I459" s="24">
        <f>$G459/$G$10*I$5</f>
        <v>1.0798670392839127</v>
      </c>
    </row>
    <row r="460" spans="1:9" outlineLevel="2" collapsed="1" x14ac:dyDescent="0.25">
      <c r="F460" s="1" t="s">
        <v>3908</v>
      </c>
      <c r="I460" s="24">
        <f t="shared" ref="I460" si="78">SUBTOTAL(9,I458:I459)</f>
        <v>2.1597340785678254</v>
      </c>
    </row>
    <row r="461" spans="1:9" hidden="1" outlineLevel="3" x14ac:dyDescent="0.25">
      <c r="A461" s="29" t="s">
        <v>16</v>
      </c>
      <c r="B461" s="29" t="str">
        <f>VLOOKUP(A461,'AGENCY CODES'!$C$4:$F$139,3,FALSE)</f>
        <v>DEPARTMENT OF ADMINISTRATION</v>
      </c>
      <c r="C461" s="30" t="s">
        <v>3</v>
      </c>
      <c r="D461" s="30" t="str">
        <f t="shared" si="68"/>
        <v>ADA4203</v>
      </c>
      <c r="E461" s="29">
        <v>4203</v>
      </c>
      <c r="F461" s="29" t="str">
        <f>VLOOKUP(D461,'Fund List'!$A$2:$F$1324,6,FALSE)</f>
        <v>ADMIN - AFIS II COLLECTIONS</v>
      </c>
      <c r="G461" s="31">
        <v>6</v>
      </c>
      <c r="H461" s="29"/>
      <c r="I461" s="32">
        <f t="shared" ref="I461:I471" si="79">$G461/$G$10*I$5</f>
        <v>6.4792022357034762</v>
      </c>
    </row>
    <row r="462" spans="1:9" hidden="1" outlineLevel="3" x14ac:dyDescent="0.25">
      <c r="A462" s="29" t="s">
        <v>16</v>
      </c>
      <c r="B462" s="29" t="str">
        <f>VLOOKUP(A462,'AGENCY CODES'!$C$4:$F$139,3,FALSE)</f>
        <v>DEPARTMENT OF ADMINISTRATION</v>
      </c>
      <c r="C462" s="30" t="s">
        <v>4</v>
      </c>
      <c r="D462" s="30" t="str">
        <f t="shared" si="68"/>
        <v>ADA4203</v>
      </c>
      <c r="E462" s="29">
        <v>4203</v>
      </c>
      <c r="F462" s="29" t="str">
        <f>VLOOKUP(D462,'Fund List'!$A$2:$F$1324,6,FALSE)</f>
        <v>ADMIN - AFIS II COLLECTIONS</v>
      </c>
      <c r="G462" s="31">
        <v>3</v>
      </c>
      <c r="H462" s="29"/>
      <c r="I462" s="32">
        <f t="shared" si="79"/>
        <v>3.2396011178517381</v>
      </c>
    </row>
    <row r="463" spans="1:9" hidden="1" outlineLevel="3" x14ac:dyDescent="0.25">
      <c r="A463" s="29" t="s">
        <v>16</v>
      </c>
      <c r="B463" s="29" t="str">
        <f>VLOOKUP(A463,'AGENCY CODES'!$C$4:$F$139,3,FALSE)</f>
        <v>DEPARTMENT OF ADMINISTRATION</v>
      </c>
      <c r="C463" s="30" t="s">
        <v>6</v>
      </c>
      <c r="D463" s="30" t="str">
        <f t="shared" si="68"/>
        <v>ADA4203</v>
      </c>
      <c r="E463" s="29">
        <v>4203</v>
      </c>
      <c r="F463" s="29" t="str">
        <f>VLOOKUP(D463,'Fund List'!$A$2:$F$1324,6,FALSE)</f>
        <v>ADMIN - AFIS II COLLECTIONS</v>
      </c>
      <c r="G463" s="31">
        <v>17</v>
      </c>
      <c r="H463" s="29"/>
      <c r="I463" s="32">
        <f t="shared" si="79"/>
        <v>18.357739667826518</v>
      </c>
    </row>
    <row r="464" spans="1:9" hidden="1" outlineLevel="3" x14ac:dyDescent="0.25">
      <c r="A464" s="29" t="s">
        <v>16</v>
      </c>
      <c r="B464" s="29" t="str">
        <f>VLOOKUP(A464,'AGENCY CODES'!$C$4:$F$139,3,FALSE)</f>
        <v>DEPARTMENT OF ADMINISTRATION</v>
      </c>
      <c r="C464" s="30" t="s">
        <v>7</v>
      </c>
      <c r="D464" s="30" t="str">
        <f t="shared" si="68"/>
        <v>ADA4203</v>
      </c>
      <c r="E464" s="29">
        <v>4203</v>
      </c>
      <c r="F464" s="29" t="str">
        <f>VLOOKUP(D464,'Fund List'!$A$2:$F$1324,6,FALSE)</f>
        <v>ADMIN - AFIS II COLLECTIONS</v>
      </c>
      <c r="G464" s="31">
        <v>96</v>
      </c>
      <c r="H464" s="29"/>
      <c r="I464" s="32">
        <f t="shared" si="79"/>
        <v>103.66723577125562</v>
      </c>
    </row>
    <row r="465" spans="1:9" hidden="1" outlineLevel="3" x14ac:dyDescent="0.25">
      <c r="A465" s="29" t="s">
        <v>16</v>
      </c>
      <c r="B465" s="29" t="str">
        <f>VLOOKUP(A465,'AGENCY CODES'!$C$4:$F$139,3,FALSE)</f>
        <v>DEPARTMENT OF ADMINISTRATION</v>
      </c>
      <c r="C465" s="30" t="s">
        <v>14</v>
      </c>
      <c r="D465" s="30" t="str">
        <f t="shared" si="68"/>
        <v>ADA4203</v>
      </c>
      <c r="E465" s="29">
        <v>4203</v>
      </c>
      <c r="F465" s="29" t="str">
        <f>VLOOKUP(D465,'Fund List'!$A$2:$F$1324,6,FALSE)</f>
        <v>ADMIN - AFIS II COLLECTIONS</v>
      </c>
      <c r="G465" s="31">
        <v>2</v>
      </c>
      <c r="H465" s="29"/>
      <c r="I465" s="32">
        <f t="shared" si="79"/>
        <v>2.1597340785678254</v>
      </c>
    </row>
    <row r="466" spans="1:9" hidden="1" outlineLevel="3" x14ac:dyDescent="0.25">
      <c r="A466" s="29" t="s">
        <v>16</v>
      </c>
      <c r="B466" s="29" t="str">
        <f>VLOOKUP(A466,'AGENCY CODES'!$C$4:$F$139,3,FALSE)</f>
        <v>DEPARTMENT OF ADMINISTRATION</v>
      </c>
      <c r="C466" s="30" t="s">
        <v>17</v>
      </c>
      <c r="D466" s="30" t="str">
        <f t="shared" si="68"/>
        <v>ADA4203</v>
      </c>
      <c r="E466" s="29">
        <v>4203</v>
      </c>
      <c r="F466" s="29" t="str">
        <f>VLOOKUP(D466,'Fund List'!$A$2:$F$1324,6,FALSE)</f>
        <v>ADMIN - AFIS II COLLECTIONS</v>
      </c>
      <c r="G466" s="31">
        <v>2</v>
      </c>
      <c r="H466" s="29"/>
      <c r="I466" s="32">
        <f t="shared" si="79"/>
        <v>2.1597340785678254</v>
      </c>
    </row>
    <row r="467" spans="1:9" hidden="1" outlineLevel="3" x14ac:dyDescent="0.25">
      <c r="A467" s="29" t="s">
        <v>16</v>
      </c>
      <c r="B467" s="29" t="str">
        <f>VLOOKUP(A467,'AGENCY CODES'!$C$4:$F$139,3,FALSE)</f>
        <v>DEPARTMENT OF ADMINISTRATION</v>
      </c>
      <c r="C467" s="30" t="s">
        <v>10</v>
      </c>
      <c r="D467" s="30" t="str">
        <f t="shared" ref="D467:D530" si="80">CONCATENATE(A467,E467)</f>
        <v>ADA4203</v>
      </c>
      <c r="E467" s="29">
        <v>4203</v>
      </c>
      <c r="F467" s="29" t="str">
        <f>VLOOKUP(D467,'Fund List'!$A$2:$F$1324,6,FALSE)</f>
        <v>ADMIN - AFIS II COLLECTIONS</v>
      </c>
      <c r="G467" s="31">
        <v>7</v>
      </c>
      <c r="H467" s="29"/>
      <c r="I467" s="32">
        <f t="shared" si="79"/>
        <v>7.5590692749873885</v>
      </c>
    </row>
    <row r="468" spans="1:9" hidden="1" outlineLevel="3" x14ac:dyDescent="0.25">
      <c r="A468" s="29" t="s">
        <v>16</v>
      </c>
      <c r="B468" s="29" t="str">
        <f>VLOOKUP(A468,'AGENCY CODES'!$C$4:$F$139,3,FALSE)</f>
        <v>DEPARTMENT OF ADMINISTRATION</v>
      </c>
      <c r="C468" s="30" t="s">
        <v>11</v>
      </c>
      <c r="D468" s="30" t="str">
        <f t="shared" si="80"/>
        <v>ADA4203</v>
      </c>
      <c r="E468" s="29">
        <v>4203</v>
      </c>
      <c r="F468" s="29" t="str">
        <f>VLOOKUP(D468,'Fund List'!$A$2:$F$1324,6,FALSE)</f>
        <v>ADMIN - AFIS II COLLECTIONS</v>
      </c>
      <c r="G468" s="31">
        <v>8</v>
      </c>
      <c r="H468" s="29"/>
      <c r="I468" s="32">
        <f t="shared" si="79"/>
        <v>8.6389363142713016</v>
      </c>
    </row>
    <row r="469" spans="1:9" hidden="1" outlineLevel="3" x14ac:dyDescent="0.25">
      <c r="A469" s="29" t="s">
        <v>16</v>
      </c>
      <c r="B469" s="29" t="str">
        <f>VLOOKUP(A469,'AGENCY CODES'!$C$4:$F$139,3,FALSE)</f>
        <v>DEPARTMENT OF ADMINISTRATION</v>
      </c>
      <c r="C469" s="30" t="s">
        <v>12</v>
      </c>
      <c r="D469" s="30" t="str">
        <f t="shared" si="80"/>
        <v>ADA4203</v>
      </c>
      <c r="E469" s="29">
        <v>4203</v>
      </c>
      <c r="F469" s="29" t="str">
        <f>VLOOKUP(D469,'Fund List'!$A$2:$F$1324,6,FALSE)</f>
        <v>ADMIN - AFIS II COLLECTIONS</v>
      </c>
      <c r="G469" s="31">
        <v>4</v>
      </c>
      <c r="H469" s="29"/>
      <c r="I469" s="32">
        <f t="shared" si="79"/>
        <v>4.3194681571356508</v>
      </c>
    </row>
    <row r="470" spans="1:9" hidden="1" outlineLevel="3" x14ac:dyDescent="0.25">
      <c r="A470" s="29" t="s">
        <v>16</v>
      </c>
      <c r="B470" s="29" t="str">
        <f>VLOOKUP(A470,'AGENCY CODES'!$C$4:$F$139,3,FALSE)</f>
        <v>DEPARTMENT OF ADMINISTRATION</v>
      </c>
      <c r="C470" s="30">
        <v>2</v>
      </c>
      <c r="D470" s="30" t="str">
        <f t="shared" si="80"/>
        <v>ADA4203</v>
      </c>
      <c r="E470" s="29">
        <v>4203</v>
      </c>
      <c r="F470" s="29" t="str">
        <f>VLOOKUP(D470,'Fund List'!$A$2:$F$1324,6,FALSE)</f>
        <v>ADMIN - AFIS II COLLECTIONS</v>
      </c>
      <c r="G470" s="31">
        <v>6</v>
      </c>
      <c r="H470" s="29"/>
      <c r="I470" s="32">
        <f t="shared" si="79"/>
        <v>6.4792022357034762</v>
      </c>
    </row>
    <row r="471" spans="1:9" hidden="1" outlineLevel="3" x14ac:dyDescent="0.25">
      <c r="A471" s="29" t="s">
        <v>16</v>
      </c>
      <c r="B471" s="29" t="str">
        <f>VLOOKUP(A471,'AGENCY CODES'!$C$4:$F$139,3,FALSE)</f>
        <v>DEPARTMENT OF ADMINISTRATION</v>
      </c>
      <c r="C471" s="30">
        <v>8</v>
      </c>
      <c r="D471" s="30" t="str">
        <f t="shared" si="80"/>
        <v>ADA4203</v>
      </c>
      <c r="E471" s="29">
        <v>4203</v>
      </c>
      <c r="F471" s="29" t="str">
        <f>VLOOKUP(D471,'Fund List'!$A$2:$F$1324,6,FALSE)</f>
        <v>ADMIN - AFIS II COLLECTIONS</v>
      </c>
      <c r="G471" s="31">
        <v>381</v>
      </c>
      <c r="H471" s="29"/>
      <c r="I471" s="32">
        <f t="shared" si="79"/>
        <v>411.42934196717079</v>
      </c>
    </row>
    <row r="472" spans="1:9" outlineLevel="2" collapsed="1" x14ac:dyDescent="0.25">
      <c r="A472" s="29"/>
      <c r="B472" s="29"/>
      <c r="C472" s="30"/>
      <c r="D472" s="30"/>
      <c r="E472" s="29"/>
      <c r="F472" s="28" t="s">
        <v>4047</v>
      </c>
      <c r="G472" s="31"/>
      <c r="H472" s="29"/>
      <c r="I472" s="32">
        <f t="shared" ref="I472" si="81">SUBTOTAL(9,I461:I471)</f>
        <v>574.48926489904159</v>
      </c>
    </row>
    <row r="473" spans="1:9" hidden="1" outlineLevel="3" x14ac:dyDescent="0.25">
      <c r="A473" t="s">
        <v>16</v>
      </c>
      <c r="B473" t="str">
        <f>VLOOKUP(A473,'AGENCY CODES'!$C$4:$F$139,3,FALSE)</f>
        <v>DEPARTMENT OF ADMINISTRATION</v>
      </c>
      <c r="C473" s="8" t="s">
        <v>1</v>
      </c>
      <c r="D473" s="8" t="str">
        <f t="shared" si="80"/>
        <v>ADA4204</v>
      </c>
      <c r="E473">
        <v>4204</v>
      </c>
      <c r="F473" t="str">
        <f>VLOOKUP(D473,'Fund List'!$A$2:$F$1324,6,FALSE)</f>
        <v>MOTOR POOL REVOLVING</v>
      </c>
      <c r="G473" s="3">
        <v>27</v>
      </c>
      <c r="I473" s="24">
        <f t="shared" ref="I473:I489" si="82">$G473/$G$10*I$5</f>
        <v>29.156410060665646</v>
      </c>
    </row>
    <row r="474" spans="1:9" hidden="1" outlineLevel="3" x14ac:dyDescent="0.25">
      <c r="A474" t="s">
        <v>16</v>
      </c>
      <c r="B474" t="str">
        <f>VLOOKUP(A474,'AGENCY CODES'!$C$4:$F$139,3,FALSE)</f>
        <v>DEPARTMENT OF ADMINISTRATION</v>
      </c>
      <c r="C474" s="8" t="s">
        <v>3</v>
      </c>
      <c r="D474" s="8" t="str">
        <f t="shared" si="80"/>
        <v>ADA4204</v>
      </c>
      <c r="E474">
        <v>4204</v>
      </c>
      <c r="F474" t="str">
        <f>VLOOKUP(D474,'Fund List'!$A$2:$F$1324,6,FALSE)</f>
        <v>MOTOR POOL REVOLVING</v>
      </c>
      <c r="G474" s="3">
        <v>98</v>
      </c>
      <c r="I474" s="24">
        <f t="shared" si="82"/>
        <v>105.82696984982346</v>
      </c>
    </row>
    <row r="475" spans="1:9" hidden="1" outlineLevel="3" x14ac:dyDescent="0.25">
      <c r="A475" t="s">
        <v>16</v>
      </c>
      <c r="B475" t="str">
        <f>VLOOKUP(A475,'AGENCY CODES'!$C$4:$F$139,3,FALSE)</f>
        <v>DEPARTMENT OF ADMINISTRATION</v>
      </c>
      <c r="C475" s="8" t="s">
        <v>4</v>
      </c>
      <c r="D475" s="8" t="str">
        <f t="shared" si="80"/>
        <v>ADA4204</v>
      </c>
      <c r="E475">
        <v>4204</v>
      </c>
      <c r="F475" t="str">
        <f>VLOOKUP(D475,'Fund List'!$A$2:$F$1324,6,FALSE)</f>
        <v>MOTOR POOL REVOLVING</v>
      </c>
      <c r="G475" s="3">
        <v>171</v>
      </c>
      <c r="I475" s="24">
        <f t="shared" si="82"/>
        <v>184.65726371754909</v>
      </c>
    </row>
    <row r="476" spans="1:9" hidden="1" outlineLevel="3" x14ac:dyDescent="0.25">
      <c r="A476" t="s">
        <v>16</v>
      </c>
      <c r="B476" t="str">
        <f>VLOOKUP(A476,'AGENCY CODES'!$C$4:$F$139,3,FALSE)</f>
        <v>DEPARTMENT OF ADMINISTRATION</v>
      </c>
      <c r="C476" s="8" t="s">
        <v>5</v>
      </c>
      <c r="D476" s="8" t="str">
        <f t="shared" si="80"/>
        <v>ADA4204</v>
      </c>
      <c r="E476">
        <v>4204</v>
      </c>
      <c r="F476" t="str">
        <f>VLOOKUP(D476,'Fund List'!$A$2:$F$1324,6,FALSE)</f>
        <v>MOTOR POOL REVOLVING</v>
      </c>
      <c r="G476" s="3">
        <v>2</v>
      </c>
      <c r="I476" s="24">
        <f t="shared" si="82"/>
        <v>2.1597340785678254</v>
      </c>
    </row>
    <row r="477" spans="1:9" hidden="1" outlineLevel="3" x14ac:dyDescent="0.25">
      <c r="A477" t="s">
        <v>16</v>
      </c>
      <c r="B477" t="str">
        <f>VLOOKUP(A477,'AGENCY CODES'!$C$4:$F$139,3,FALSE)</f>
        <v>DEPARTMENT OF ADMINISTRATION</v>
      </c>
      <c r="C477" s="8" t="s">
        <v>6</v>
      </c>
      <c r="D477" s="8" t="str">
        <f t="shared" si="80"/>
        <v>ADA4204</v>
      </c>
      <c r="E477">
        <v>4204</v>
      </c>
      <c r="F477" t="str">
        <f>VLOOKUP(D477,'Fund List'!$A$2:$F$1324,6,FALSE)</f>
        <v>MOTOR POOL REVOLVING</v>
      </c>
      <c r="G477" s="3">
        <v>152</v>
      </c>
      <c r="I477" s="24">
        <f t="shared" si="82"/>
        <v>164.13978997115473</v>
      </c>
    </row>
    <row r="478" spans="1:9" hidden="1" outlineLevel="3" x14ac:dyDescent="0.25">
      <c r="A478" t="s">
        <v>16</v>
      </c>
      <c r="B478" t="str">
        <f>VLOOKUP(A478,'AGENCY CODES'!$C$4:$F$139,3,FALSE)</f>
        <v>DEPARTMENT OF ADMINISTRATION</v>
      </c>
      <c r="C478" s="8" t="s">
        <v>7</v>
      </c>
      <c r="D478" s="8" t="str">
        <f t="shared" si="80"/>
        <v>ADA4204</v>
      </c>
      <c r="E478">
        <v>4204</v>
      </c>
      <c r="F478" t="str">
        <f>VLOOKUP(D478,'Fund List'!$A$2:$F$1324,6,FALSE)</f>
        <v>MOTOR POOL REVOLVING</v>
      </c>
      <c r="G478" s="3">
        <v>10112</v>
      </c>
      <c r="I478" s="24">
        <f t="shared" si="82"/>
        <v>10919.615501238926</v>
      </c>
    </row>
    <row r="479" spans="1:9" hidden="1" outlineLevel="3" x14ac:dyDescent="0.25">
      <c r="A479" t="s">
        <v>16</v>
      </c>
      <c r="B479" t="str">
        <f>VLOOKUP(A479,'AGENCY CODES'!$C$4:$F$139,3,FALSE)</f>
        <v>DEPARTMENT OF ADMINISTRATION</v>
      </c>
      <c r="C479" s="8" t="s">
        <v>17</v>
      </c>
      <c r="D479" s="8" t="str">
        <f t="shared" si="80"/>
        <v>ADA4204</v>
      </c>
      <c r="E479">
        <v>4204</v>
      </c>
      <c r="F479" t="str">
        <f>VLOOKUP(D479,'Fund List'!$A$2:$F$1324,6,FALSE)</f>
        <v>MOTOR POOL REVOLVING</v>
      </c>
      <c r="G479" s="3">
        <v>52</v>
      </c>
      <c r="I479" s="24">
        <f t="shared" si="82"/>
        <v>56.153086042763462</v>
      </c>
    </row>
    <row r="480" spans="1:9" hidden="1" outlineLevel="3" x14ac:dyDescent="0.25">
      <c r="A480" t="s">
        <v>16</v>
      </c>
      <c r="B480" t="str">
        <f>VLOOKUP(A480,'AGENCY CODES'!$C$4:$F$139,3,FALSE)</f>
        <v>DEPARTMENT OF ADMINISTRATION</v>
      </c>
      <c r="C480" s="8" t="s">
        <v>18</v>
      </c>
      <c r="D480" s="8" t="str">
        <f t="shared" si="80"/>
        <v>ADA4204</v>
      </c>
      <c r="E480">
        <v>4204</v>
      </c>
      <c r="F480" t="str">
        <f>VLOOKUP(D480,'Fund List'!$A$2:$F$1324,6,FALSE)</f>
        <v>MOTOR POOL REVOLVING</v>
      </c>
      <c r="G480" s="3">
        <v>32</v>
      </c>
      <c r="I480" s="24">
        <f t="shared" si="82"/>
        <v>34.555745257085206</v>
      </c>
    </row>
    <row r="481" spans="1:9" hidden="1" outlineLevel="3" x14ac:dyDescent="0.25">
      <c r="A481" t="s">
        <v>16</v>
      </c>
      <c r="B481" t="str">
        <f>VLOOKUP(A481,'AGENCY CODES'!$C$4:$F$139,3,FALSE)</f>
        <v>DEPARTMENT OF ADMINISTRATION</v>
      </c>
      <c r="C481" s="8" t="s">
        <v>19</v>
      </c>
      <c r="D481" s="8" t="str">
        <f t="shared" si="80"/>
        <v>ADA4204</v>
      </c>
      <c r="E481">
        <v>4204</v>
      </c>
      <c r="F481" t="str">
        <f>VLOOKUP(D481,'Fund List'!$A$2:$F$1324,6,FALSE)</f>
        <v>MOTOR POOL REVOLVING</v>
      </c>
      <c r="G481" s="3">
        <v>2438</v>
      </c>
      <c r="I481" s="24">
        <f t="shared" si="82"/>
        <v>2632.7158417741794</v>
      </c>
    </row>
    <row r="482" spans="1:9" hidden="1" outlineLevel="3" x14ac:dyDescent="0.25">
      <c r="A482" t="s">
        <v>16</v>
      </c>
      <c r="B482" t="str">
        <f>VLOOKUP(A482,'AGENCY CODES'!$C$4:$F$139,3,FALSE)</f>
        <v>DEPARTMENT OF ADMINISTRATION</v>
      </c>
      <c r="C482" s="8" t="s">
        <v>8</v>
      </c>
      <c r="D482" s="8" t="str">
        <f t="shared" si="80"/>
        <v>ADA4204</v>
      </c>
      <c r="E482">
        <v>4204</v>
      </c>
      <c r="F482" t="str">
        <f>VLOOKUP(D482,'Fund List'!$A$2:$F$1324,6,FALSE)</f>
        <v>MOTOR POOL REVOLVING</v>
      </c>
      <c r="G482" s="3">
        <v>40</v>
      </c>
      <c r="I482" s="24">
        <f t="shared" si="82"/>
        <v>43.194681571356512</v>
      </c>
    </row>
    <row r="483" spans="1:9" hidden="1" outlineLevel="3" x14ac:dyDescent="0.25">
      <c r="A483" t="s">
        <v>16</v>
      </c>
      <c r="B483" t="str">
        <f>VLOOKUP(A483,'AGENCY CODES'!$C$4:$F$139,3,FALSE)</f>
        <v>DEPARTMENT OF ADMINISTRATION</v>
      </c>
      <c r="C483" s="8" t="s">
        <v>10</v>
      </c>
      <c r="D483" s="8" t="str">
        <f t="shared" si="80"/>
        <v>ADA4204</v>
      </c>
      <c r="E483">
        <v>4204</v>
      </c>
      <c r="F483" t="str">
        <f>VLOOKUP(D483,'Fund List'!$A$2:$F$1324,6,FALSE)</f>
        <v>MOTOR POOL REVOLVING</v>
      </c>
      <c r="G483" s="3">
        <v>163</v>
      </c>
      <c r="I483" s="24">
        <f t="shared" si="82"/>
        <v>176.01832740327779</v>
      </c>
    </row>
    <row r="484" spans="1:9" hidden="1" outlineLevel="3" x14ac:dyDescent="0.25">
      <c r="A484" t="s">
        <v>16</v>
      </c>
      <c r="B484" t="str">
        <f>VLOOKUP(A484,'AGENCY CODES'!$C$4:$F$139,3,FALSE)</f>
        <v>DEPARTMENT OF ADMINISTRATION</v>
      </c>
      <c r="C484" s="8" t="s">
        <v>11</v>
      </c>
      <c r="D484" s="8" t="str">
        <f t="shared" si="80"/>
        <v>ADA4204</v>
      </c>
      <c r="E484">
        <v>4204</v>
      </c>
      <c r="F484" t="str">
        <f>VLOOKUP(D484,'Fund List'!$A$2:$F$1324,6,FALSE)</f>
        <v>MOTOR POOL REVOLVING</v>
      </c>
      <c r="G484" s="3">
        <v>730</v>
      </c>
      <c r="I484" s="24">
        <f t="shared" si="82"/>
        <v>788.30293867725641</v>
      </c>
    </row>
    <row r="485" spans="1:9" hidden="1" outlineLevel="3" x14ac:dyDescent="0.25">
      <c r="A485" t="s">
        <v>16</v>
      </c>
      <c r="B485" t="str">
        <f>VLOOKUP(A485,'AGENCY CODES'!$C$4:$F$139,3,FALSE)</f>
        <v>DEPARTMENT OF ADMINISTRATION</v>
      </c>
      <c r="C485" s="8" t="s">
        <v>15</v>
      </c>
      <c r="D485" s="8" t="str">
        <f t="shared" si="80"/>
        <v>ADA4204</v>
      </c>
      <c r="E485">
        <v>4204</v>
      </c>
      <c r="F485" t="str">
        <f>VLOOKUP(D485,'Fund List'!$A$2:$F$1324,6,FALSE)</f>
        <v>MOTOR POOL REVOLVING</v>
      </c>
      <c r="G485" s="3">
        <v>134</v>
      </c>
      <c r="I485" s="24">
        <f t="shared" si="82"/>
        <v>144.70218326404432</v>
      </c>
    </row>
    <row r="486" spans="1:9" hidden="1" outlineLevel="3" x14ac:dyDescent="0.25">
      <c r="A486" t="s">
        <v>16</v>
      </c>
      <c r="B486" t="str">
        <f>VLOOKUP(A486,'AGENCY CODES'!$C$4:$F$139,3,FALSE)</f>
        <v>DEPARTMENT OF ADMINISTRATION</v>
      </c>
      <c r="C486" s="8" t="s">
        <v>12</v>
      </c>
      <c r="D486" s="8" t="str">
        <f t="shared" si="80"/>
        <v>ADA4204</v>
      </c>
      <c r="E486">
        <v>4204</v>
      </c>
      <c r="F486" t="str">
        <f>VLOOKUP(D486,'Fund List'!$A$2:$F$1324,6,FALSE)</f>
        <v>MOTOR POOL REVOLVING</v>
      </c>
      <c r="G486" s="3">
        <v>294</v>
      </c>
      <c r="I486" s="24">
        <f t="shared" si="82"/>
        <v>317.48090954947037</v>
      </c>
    </row>
    <row r="487" spans="1:9" hidden="1" outlineLevel="3" x14ac:dyDescent="0.25">
      <c r="A487" t="s">
        <v>16</v>
      </c>
      <c r="B487" t="str">
        <f>VLOOKUP(A487,'AGENCY CODES'!$C$4:$F$139,3,FALSE)</f>
        <v>DEPARTMENT OF ADMINISTRATION</v>
      </c>
      <c r="C487" s="8" t="s">
        <v>20</v>
      </c>
      <c r="D487" s="8" t="str">
        <f t="shared" si="80"/>
        <v>ADA4204</v>
      </c>
      <c r="E487">
        <v>4204</v>
      </c>
      <c r="F487" t="str">
        <f>VLOOKUP(D487,'Fund List'!$A$2:$F$1324,6,FALSE)</f>
        <v>MOTOR POOL REVOLVING</v>
      </c>
      <c r="G487" s="3">
        <v>4432</v>
      </c>
      <c r="I487" s="24">
        <f t="shared" si="82"/>
        <v>4785.9707181063013</v>
      </c>
    </row>
    <row r="488" spans="1:9" hidden="1" outlineLevel="3" x14ac:dyDescent="0.25">
      <c r="A488" t="s">
        <v>16</v>
      </c>
      <c r="B488" t="str">
        <f>VLOOKUP(A488,'AGENCY CODES'!$C$4:$F$139,3,FALSE)</f>
        <v>DEPARTMENT OF ADMINISTRATION</v>
      </c>
      <c r="C488" s="8">
        <v>2</v>
      </c>
      <c r="D488" s="8" t="str">
        <f t="shared" si="80"/>
        <v>ADA4204</v>
      </c>
      <c r="E488">
        <v>4204</v>
      </c>
      <c r="F488" t="str">
        <f>VLOOKUP(D488,'Fund List'!$A$2:$F$1324,6,FALSE)</f>
        <v>MOTOR POOL REVOLVING</v>
      </c>
      <c r="G488" s="3">
        <v>750</v>
      </c>
      <c r="I488" s="24">
        <f t="shared" si="82"/>
        <v>809.90027946293458</v>
      </c>
    </row>
    <row r="489" spans="1:9" hidden="1" outlineLevel="3" x14ac:dyDescent="0.25">
      <c r="A489" t="s">
        <v>16</v>
      </c>
      <c r="B489" t="str">
        <f>VLOOKUP(A489,'AGENCY CODES'!$C$4:$F$139,3,FALSE)</f>
        <v>DEPARTMENT OF ADMINISTRATION</v>
      </c>
      <c r="C489" s="8">
        <v>8</v>
      </c>
      <c r="D489" s="8" t="str">
        <f t="shared" si="80"/>
        <v>ADA4204</v>
      </c>
      <c r="E489">
        <v>4204</v>
      </c>
      <c r="F489" t="str">
        <f>VLOOKUP(D489,'Fund List'!$A$2:$F$1324,6,FALSE)</f>
        <v>MOTOR POOL REVOLVING</v>
      </c>
      <c r="G489" s="3">
        <v>791</v>
      </c>
      <c r="I489" s="24">
        <f t="shared" si="82"/>
        <v>854.17482807357499</v>
      </c>
    </row>
    <row r="490" spans="1:9" outlineLevel="2" collapsed="1" x14ac:dyDescent="0.25">
      <c r="F490" s="1" t="s">
        <v>4048</v>
      </c>
      <c r="I490" s="24">
        <f t="shared" ref="I490" si="83">SUBTOTAL(9,I473:I489)</f>
        <v>22048.725208098927</v>
      </c>
    </row>
    <row r="491" spans="1:9" hidden="1" outlineLevel="3" x14ac:dyDescent="0.25">
      <c r="A491" t="s">
        <v>16</v>
      </c>
      <c r="B491" t="str">
        <f>VLOOKUP(A491,'AGENCY CODES'!$C$4:$F$139,3,FALSE)</f>
        <v>DEPARTMENT OF ADMINISTRATION</v>
      </c>
      <c r="C491" s="8" t="s">
        <v>1</v>
      </c>
      <c r="D491" s="8" t="str">
        <f t="shared" si="80"/>
        <v>ADA4208</v>
      </c>
      <c r="E491">
        <v>4208</v>
      </c>
      <c r="F491" t="str">
        <f>VLOOKUP(D491,'Fund List'!$A$2:$F$1324,6,FALSE)</f>
        <v>SPECIAL SERVICES</v>
      </c>
      <c r="G491" s="3">
        <v>22</v>
      </c>
      <c r="I491" s="24">
        <f t="shared" ref="I491:I504" si="84">$G491/$G$10*I$5</f>
        <v>23.757074864246082</v>
      </c>
    </row>
    <row r="492" spans="1:9" hidden="1" outlineLevel="3" x14ac:dyDescent="0.25">
      <c r="A492" t="s">
        <v>16</v>
      </c>
      <c r="B492" t="str">
        <f>VLOOKUP(A492,'AGENCY CODES'!$C$4:$F$139,3,FALSE)</f>
        <v>DEPARTMENT OF ADMINISTRATION</v>
      </c>
      <c r="C492" s="8" t="s">
        <v>3</v>
      </c>
      <c r="D492" s="8" t="str">
        <f t="shared" si="80"/>
        <v>ADA4208</v>
      </c>
      <c r="E492">
        <v>4208</v>
      </c>
      <c r="F492" t="str">
        <f>VLOOKUP(D492,'Fund List'!$A$2:$F$1324,6,FALSE)</f>
        <v>SPECIAL SERVICES</v>
      </c>
      <c r="G492" s="3">
        <v>13</v>
      </c>
      <c r="I492" s="24">
        <f t="shared" si="84"/>
        <v>14.038271510690866</v>
      </c>
    </row>
    <row r="493" spans="1:9" hidden="1" outlineLevel="3" x14ac:dyDescent="0.25">
      <c r="A493" t="s">
        <v>16</v>
      </c>
      <c r="B493" t="str">
        <f>VLOOKUP(A493,'AGENCY CODES'!$C$4:$F$139,3,FALSE)</f>
        <v>DEPARTMENT OF ADMINISTRATION</v>
      </c>
      <c r="C493" s="8" t="s">
        <v>4</v>
      </c>
      <c r="D493" s="8" t="str">
        <f t="shared" si="80"/>
        <v>ADA4208</v>
      </c>
      <c r="E493">
        <v>4208</v>
      </c>
      <c r="F493" t="str">
        <f>VLOOKUP(D493,'Fund List'!$A$2:$F$1324,6,FALSE)</f>
        <v>SPECIAL SERVICES</v>
      </c>
      <c r="G493" s="3">
        <v>58</v>
      </c>
      <c r="I493" s="24">
        <f t="shared" si="84"/>
        <v>62.632288278466937</v>
      </c>
    </row>
    <row r="494" spans="1:9" hidden="1" outlineLevel="3" x14ac:dyDescent="0.25">
      <c r="A494" t="s">
        <v>16</v>
      </c>
      <c r="B494" t="str">
        <f>VLOOKUP(A494,'AGENCY CODES'!$C$4:$F$139,3,FALSE)</f>
        <v>DEPARTMENT OF ADMINISTRATION</v>
      </c>
      <c r="C494" s="8" t="s">
        <v>5</v>
      </c>
      <c r="D494" s="8" t="str">
        <f t="shared" si="80"/>
        <v>ADA4208</v>
      </c>
      <c r="E494">
        <v>4208</v>
      </c>
      <c r="F494" t="str">
        <f>VLOOKUP(D494,'Fund List'!$A$2:$F$1324,6,FALSE)</f>
        <v>SPECIAL SERVICES</v>
      </c>
      <c r="G494" s="3">
        <v>1</v>
      </c>
      <c r="I494" s="24">
        <f t="shared" si="84"/>
        <v>1.0798670392839127</v>
      </c>
    </row>
    <row r="495" spans="1:9" hidden="1" outlineLevel="3" x14ac:dyDescent="0.25">
      <c r="A495" t="s">
        <v>16</v>
      </c>
      <c r="B495" t="str">
        <f>VLOOKUP(A495,'AGENCY CODES'!$C$4:$F$139,3,FALSE)</f>
        <v>DEPARTMENT OF ADMINISTRATION</v>
      </c>
      <c r="C495" s="8" t="s">
        <v>6</v>
      </c>
      <c r="D495" s="8" t="str">
        <f t="shared" si="80"/>
        <v>ADA4208</v>
      </c>
      <c r="E495">
        <v>4208</v>
      </c>
      <c r="F495" t="str">
        <f>VLOOKUP(D495,'Fund List'!$A$2:$F$1324,6,FALSE)</f>
        <v>SPECIAL SERVICES</v>
      </c>
      <c r="G495" s="3">
        <v>73</v>
      </c>
      <c r="I495" s="24">
        <f t="shared" si="84"/>
        <v>78.830293867725629</v>
      </c>
    </row>
    <row r="496" spans="1:9" hidden="1" outlineLevel="3" x14ac:dyDescent="0.25">
      <c r="A496" t="s">
        <v>16</v>
      </c>
      <c r="B496" t="str">
        <f>VLOOKUP(A496,'AGENCY CODES'!$C$4:$F$139,3,FALSE)</f>
        <v>DEPARTMENT OF ADMINISTRATION</v>
      </c>
      <c r="C496" s="8" t="s">
        <v>7</v>
      </c>
      <c r="D496" s="8" t="str">
        <f t="shared" si="80"/>
        <v>ADA4208</v>
      </c>
      <c r="E496">
        <v>4208</v>
      </c>
      <c r="F496" t="str">
        <f>VLOOKUP(D496,'Fund List'!$A$2:$F$1324,6,FALSE)</f>
        <v>SPECIAL SERVICES</v>
      </c>
      <c r="G496" s="3">
        <v>2211</v>
      </c>
      <c r="I496" s="24">
        <f t="shared" si="84"/>
        <v>2387.5860238567311</v>
      </c>
    </row>
    <row r="497" spans="1:9" hidden="1" outlineLevel="3" x14ac:dyDescent="0.25">
      <c r="A497" t="s">
        <v>16</v>
      </c>
      <c r="B497" t="str">
        <f>VLOOKUP(A497,'AGENCY CODES'!$C$4:$F$139,3,FALSE)</f>
        <v>DEPARTMENT OF ADMINISTRATION</v>
      </c>
      <c r="C497" s="8" t="s">
        <v>17</v>
      </c>
      <c r="D497" s="8" t="str">
        <f t="shared" si="80"/>
        <v>ADA4208</v>
      </c>
      <c r="E497">
        <v>4208</v>
      </c>
      <c r="F497" t="str">
        <f>VLOOKUP(D497,'Fund List'!$A$2:$F$1324,6,FALSE)</f>
        <v>SPECIAL SERVICES</v>
      </c>
      <c r="G497" s="3">
        <v>6</v>
      </c>
      <c r="I497" s="24">
        <f t="shared" si="84"/>
        <v>6.4792022357034762</v>
      </c>
    </row>
    <row r="498" spans="1:9" hidden="1" outlineLevel="3" x14ac:dyDescent="0.25">
      <c r="A498" t="s">
        <v>16</v>
      </c>
      <c r="B498" t="str">
        <f>VLOOKUP(A498,'AGENCY CODES'!$C$4:$F$139,3,FALSE)</f>
        <v>DEPARTMENT OF ADMINISTRATION</v>
      </c>
      <c r="C498" s="8" t="s">
        <v>19</v>
      </c>
      <c r="D498" s="8" t="str">
        <f t="shared" si="80"/>
        <v>ADA4208</v>
      </c>
      <c r="E498">
        <v>4208</v>
      </c>
      <c r="F498" t="str">
        <f>VLOOKUP(D498,'Fund List'!$A$2:$F$1324,6,FALSE)</f>
        <v>SPECIAL SERVICES</v>
      </c>
      <c r="G498" s="3">
        <v>2038</v>
      </c>
      <c r="I498" s="24">
        <f t="shared" si="84"/>
        <v>2200.7690260606146</v>
      </c>
    </row>
    <row r="499" spans="1:9" hidden="1" outlineLevel="3" x14ac:dyDescent="0.25">
      <c r="A499" t="s">
        <v>16</v>
      </c>
      <c r="B499" t="str">
        <f>VLOOKUP(A499,'AGENCY CODES'!$C$4:$F$139,3,FALSE)</f>
        <v>DEPARTMENT OF ADMINISTRATION</v>
      </c>
      <c r="C499" s="8" t="s">
        <v>10</v>
      </c>
      <c r="D499" s="8" t="str">
        <f t="shared" si="80"/>
        <v>ADA4208</v>
      </c>
      <c r="E499">
        <v>4208</v>
      </c>
      <c r="F499" t="str">
        <f>VLOOKUP(D499,'Fund List'!$A$2:$F$1324,6,FALSE)</f>
        <v>SPECIAL SERVICES</v>
      </c>
      <c r="G499" s="3">
        <v>142</v>
      </c>
      <c r="I499" s="24">
        <f t="shared" si="84"/>
        <v>153.34111957831561</v>
      </c>
    </row>
    <row r="500" spans="1:9" hidden="1" outlineLevel="3" x14ac:dyDescent="0.25">
      <c r="A500" t="s">
        <v>16</v>
      </c>
      <c r="B500" t="str">
        <f>VLOOKUP(A500,'AGENCY CODES'!$C$4:$F$139,3,FALSE)</f>
        <v>DEPARTMENT OF ADMINISTRATION</v>
      </c>
      <c r="C500" s="8" t="s">
        <v>11</v>
      </c>
      <c r="D500" s="8" t="str">
        <f t="shared" si="80"/>
        <v>ADA4208</v>
      </c>
      <c r="E500">
        <v>4208</v>
      </c>
      <c r="F500" t="str">
        <f>VLOOKUP(D500,'Fund List'!$A$2:$F$1324,6,FALSE)</f>
        <v>SPECIAL SERVICES</v>
      </c>
      <c r="G500" s="3">
        <v>225</v>
      </c>
      <c r="I500" s="24">
        <f t="shared" si="84"/>
        <v>242.97008383888038</v>
      </c>
    </row>
    <row r="501" spans="1:9" hidden="1" outlineLevel="3" x14ac:dyDescent="0.25">
      <c r="A501" t="s">
        <v>16</v>
      </c>
      <c r="B501" t="str">
        <f>VLOOKUP(A501,'AGENCY CODES'!$C$4:$F$139,3,FALSE)</f>
        <v>DEPARTMENT OF ADMINISTRATION</v>
      </c>
      <c r="C501" s="8" t="s">
        <v>12</v>
      </c>
      <c r="D501" s="8" t="str">
        <f t="shared" si="80"/>
        <v>ADA4208</v>
      </c>
      <c r="E501">
        <v>4208</v>
      </c>
      <c r="F501" t="str">
        <f>VLOOKUP(D501,'Fund List'!$A$2:$F$1324,6,FALSE)</f>
        <v>SPECIAL SERVICES</v>
      </c>
      <c r="G501" s="3">
        <v>51</v>
      </c>
      <c r="I501" s="24">
        <f t="shared" si="84"/>
        <v>55.073219003479551</v>
      </c>
    </row>
    <row r="502" spans="1:9" hidden="1" outlineLevel="3" x14ac:dyDescent="0.25">
      <c r="A502" t="s">
        <v>16</v>
      </c>
      <c r="B502" t="str">
        <f>VLOOKUP(A502,'AGENCY CODES'!$C$4:$F$139,3,FALSE)</f>
        <v>DEPARTMENT OF ADMINISTRATION</v>
      </c>
      <c r="C502" s="8" t="s">
        <v>20</v>
      </c>
      <c r="D502" s="8" t="str">
        <f t="shared" si="80"/>
        <v>ADA4208</v>
      </c>
      <c r="E502">
        <v>4208</v>
      </c>
      <c r="F502" t="str">
        <f>VLOOKUP(D502,'Fund List'!$A$2:$F$1324,6,FALSE)</f>
        <v>SPECIAL SERVICES</v>
      </c>
      <c r="G502" s="3">
        <v>12</v>
      </c>
      <c r="I502" s="24">
        <f t="shared" si="84"/>
        <v>12.958404471406952</v>
      </c>
    </row>
    <row r="503" spans="1:9" hidden="1" outlineLevel="3" x14ac:dyDescent="0.25">
      <c r="A503" t="s">
        <v>16</v>
      </c>
      <c r="B503" t="str">
        <f>VLOOKUP(A503,'AGENCY CODES'!$C$4:$F$139,3,FALSE)</f>
        <v>DEPARTMENT OF ADMINISTRATION</v>
      </c>
      <c r="C503" s="8">
        <v>2</v>
      </c>
      <c r="D503" s="8" t="str">
        <f t="shared" si="80"/>
        <v>ADA4208</v>
      </c>
      <c r="E503">
        <v>4208</v>
      </c>
      <c r="F503" t="str">
        <f>VLOOKUP(D503,'Fund List'!$A$2:$F$1324,6,FALSE)</f>
        <v>SPECIAL SERVICES</v>
      </c>
      <c r="G503" s="3">
        <v>229</v>
      </c>
      <c r="I503" s="24">
        <f t="shared" si="84"/>
        <v>247.28955199601603</v>
      </c>
    </row>
    <row r="504" spans="1:9" hidden="1" outlineLevel="3" x14ac:dyDescent="0.25">
      <c r="A504" t="s">
        <v>16</v>
      </c>
      <c r="B504" t="str">
        <f>VLOOKUP(A504,'AGENCY CODES'!$C$4:$F$139,3,FALSE)</f>
        <v>DEPARTMENT OF ADMINISTRATION</v>
      </c>
      <c r="C504" s="8">
        <v>8</v>
      </c>
      <c r="D504" s="8" t="str">
        <f t="shared" si="80"/>
        <v>ADA4208</v>
      </c>
      <c r="E504">
        <v>4208</v>
      </c>
      <c r="F504" t="str">
        <f>VLOOKUP(D504,'Fund List'!$A$2:$F$1324,6,FALSE)</f>
        <v>SPECIAL SERVICES</v>
      </c>
      <c r="G504" s="3">
        <v>701</v>
      </c>
      <c r="I504" s="24">
        <f t="shared" si="84"/>
        <v>756.98679453802288</v>
      </c>
    </row>
    <row r="505" spans="1:9" outlineLevel="2" collapsed="1" x14ac:dyDescent="0.25">
      <c r="F505" s="1" t="s">
        <v>4049</v>
      </c>
      <c r="I505" s="24">
        <f t="shared" ref="I505" si="85">SUBTOTAL(9,I491:I504)</f>
        <v>6243.7912211395833</v>
      </c>
    </row>
    <row r="506" spans="1:9" hidden="1" outlineLevel="3" x14ac:dyDescent="0.25">
      <c r="A506" t="s">
        <v>16</v>
      </c>
      <c r="B506" t="str">
        <f>VLOOKUP(A506,'AGENCY CODES'!$C$4:$F$139,3,FALSE)</f>
        <v>DEPARTMENT OF ADMINISTRATION</v>
      </c>
      <c r="C506" s="8" t="s">
        <v>1</v>
      </c>
      <c r="D506" s="8" t="str">
        <f t="shared" si="80"/>
        <v>ADA4213</v>
      </c>
      <c r="E506">
        <v>4213</v>
      </c>
      <c r="F506" t="str">
        <f>VLOOKUP(D506,'Fund List'!$A$2:$F$1324,6,FALSE)</f>
        <v>CO-OP ST PURCH AG 41-2632</v>
      </c>
      <c r="G506" s="3">
        <v>2</v>
      </c>
      <c r="I506" s="24">
        <f t="shared" ref="I506:I520" si="86">$G506/$G$10*I$5</f>
        <v>2.1597340785678254</v>
      </c>
    </row>
    <row r="507" spans="1:9" hidden="1" outlineLevel="3" x14ac:dyDescent="0.25">
      <c r="A507" t="s">
        <v>16</v>
      </c>
      <c r="B507" t="str">
        <f>VLOOKUP(A507,'AGENCY CODES'!$C$4:$F$139,3,FALSE)</f>
        <v>DEPARTMENT OF ADMINISTRATION</v>
      </c>
      <c r="C507" s="8" t="s">
        <v>3</v>
      </c>
      <c r="D507" s="8" t="str">
        <f t="shared" si="80"/>
        <v>ADA4213</v>
      </c>
      <c r="E507">
        <v>4213</v>
      </c>
      <c r="F507" t="str">
        <f>VLOOKUP(D507,'Fund List'!$A$2:$F$1324,6,FALSE)</f>
        <v>CO-OP ST PURCH AG 41-2632</v>
      </c>
      <c r="G507" s="3">
        <v>127</v>
      </c>
      <c r="I507" s="24">
        <f t="shared" si="86"/>
        <v>137.14311398905693</v>
      </c>
    </row>
    <row r="508" spans="1:9" hidden="1" outlineLevel="3" x14ac:dyDescent="0.25">
      <c r="A508" t="s">
        <v>16</v>
      </c>
      <c r="B508" t="str">
        <f>VLOOKUP(A508,'AGENCY CODES'!$C$4:$F$139,3,FALSE)</f>
        <v>DEPARTMENT OF ADMINISTRATION</v>
      </c>
      <c r="C508" s="8" t="s">
        <v>4</v>
      </c>
      <c r="D508" s="8" t="str">
        <f t="shared" si="80"/>
        <v>ADA4213</v>
      </c>
      <c r="E508">
        <v>4213</v>
      </c>
      <c r="F508" t="str">
        <f>VLOOKUP(D508,'Fund List'!$A$2:$F$1324,6,FALSE)</f>
        <v>CO-OP ST PURCH AG 41-2632</v>
      </c>
      <c r="G508" s="3">
        <v>108</v>
      </c>
      <c r="I508" s="24">
        <f t="shared" si="86"/>
        <v>116.62564024266258</v>
      </c>
    </row>
    <row r="509" spans="1:9" hidden="1" outlineLevel="3" x14ac:dyDescent="0.25">
      <c r="A509" t="s">
        <v>16</v>
      </c>
      <c r="B509" t="str">
        <f>VLOOKUP(A509,'AGENCY CODES'!$C$4:$F$139,3,FALSE)</f>
        <v>DEPARTMENT OF ADMINISTRATION</v>
      </c>
      <c r="C509" s="8" t="s">
        <v>5</v>
      </c>
      <c r="D509" s="8" t="str">
        <f t="shared" si="80"/>
        <v>ADA4213</v>
      </c>
      <c r="E509">
        <v>4213</v>
      </c>
      <c r="F509" t="str">
        <f>VLOOKUP(D509,'Fund List'!$A$2:$F$1324,6,FALSE)</f>
        <v>CO-OP ST PURCH AG 41-2632</v>
      </c>
      <c r="G509" s="3">
        <v>2</v>
      </c>
      <c r="I509" s="24">
        <f t="shared" si="86"/>
        <v>2.1597340785678254</v>
      </c>
    </row>
    <row r="510" spans="1:9" hidden="1" outlineLevel="3" x14ac:dyDescent="0.25">
      <c r="A510" t="s">
        <v>16</v>
      </c>
      <c r="B510" t="str">
        <f>VLOOKUP(A510,'AGENCY CODES'!$C$4:$F$139,3,FALSE)</f>
        <v>DEPARTMENT OF ADMINISTRATION</v>
      </c>
      <c r="C510" s="8" t="s">
        <v>6</v>
      </c>
      <c r="D510" s="8" t="str">
        <f t="shared" si="80"/>
        <v>ADA4213</v>
      </c>
      <c r="E510">
        <v>4213</v>
      </c>
      <c r="F510" t="str">
        <f>VLOOKUP(D510,'Fund List'!$A$2:$F$1324,6,FALSE)</f>
        <v>CO-OP ST PURCH AG 41-2632</v>
      </c>
      <c r="G510" s="3">
        <v>21</v>
      </c>
      <c r="I510" s="24">
        <f t="shared" si="86"/>
        <v>22.677207824962167</v>
      </c>
    </row>
    <row r="511" spans="1:9" hidden="1" outlineLevel="3" x14ac:dyDescent="0.25">
      <c r="A511" t="s">
        <v>16</v>
      </c>
      <c r="B511" t="str">
        <f>VLOOKUP(A511,'AGENCY CODES'!$C$4:$F$139,3,FALSE)</f>
        <v>DEPARTMENT OF ADMINISTRATION</v>
      </c>
      <c r="C511" s="8" t="s">
        <v>7</v>
      </c>
      <c r="D511" s="8" t="str">
        <f t="shared" si="80"/>
        <v>ADA4213</v>
      </c>
      <c r="E511">
        <v>4213</v>
      </c>
      <c r="F511" t="str">
        <f>VLOOKUP(D511,'Fund List'!$A$2:$F$1324,6,FALSE)</f>
        <v>CO-OP ST PURCH AG 41-2632</v>
      </c>
      <c r="G511" s="3">
        <v>35</v>
      </c>
      <c r="I511" s="24">
        <f t="shared" si="86"/>
        <v>37.795346374936948</v>
      </c>
    </row>
    <row r="512" spans="1:9" hidden="1" outlineLevel="3" x14ac:dyDescent="0.25">
      <c r="A512" t="s">
        <v>16</v>
      </c>
      <c r="B512" t="str">
        <f>VLOOKUP(A512,'AGENCY CODES'!$C$4:$F$139,3,FALSE)</f>
        <v>DEPARTMENT OF ADMINISTRATION</v>
      </c>
      <c r="C512" s="8" t="s">
        <v>17</v>
      </c>
      <c r="D512" s="8" t="str">
        <f t="shared" si="80"/>
        <v>ADA4213</v>
      </c>
      <c r="E512">
        <v>4213</v>
      </c>
      <c r="F512" t="str">
        <f>VLOOKUP(D512,'Fund List'!$A$2:$F$1324,6,FALSE)</f>
        <v>CO-OP ST PURCH AG 41-2632</v>
      </c>
      <c r="G512" s="3">
        <v>34</v>
      </c>
      <c r="I512" s="24">
        <f t="shared" si="86"/>
        <v>36.715479335653036</v>
      </c>
    </row>
    <row r="513" spans="1:9" hidden="1" outlineLevel="3" x14ac:dyDescent="0.25">
      <c r="A513" t="s">
        <v>16</v>
      </c>
      <c r="B513" t="str">
        <f>VLOOKUP(A513,'AGENCY CODES'!$C$4:$F$139,3,FALSE)</f>
        <v>DEPARTMENT OF ADMINISTRATION</v>
      </c>
      <c r="C513" s="8" t="s">
        <v>18</v>
      </c>
      <c r="D513" s="8" t="str">
        <f t="shared" si="80"/>
        <v>ADA4213</v>
      </c>
      <c r="E513">
        <v>4213</v>
      </c>
      <c r="F513" t="str">
        <f>VLOOKUP(D513,'Fund List'!$A$2:$F$1324,6,FALSE)</f>
        <v>CO-OP ST PURCH AG 41-2632</v>
      </c>
      <c r="G513" s="3">
        <v>12</v>
      </c>
      <c r="I513" s="24">
        <f t="shared" si="86"/>
        <v>12.958404471406952</v>
      </c>
    </row>
    <row r="514" spans="1:9" hidden="1" outlineLevel="3" x14ac:dyDescent="0.25">
      <c r="A514" t="s">
        <v>16</v>
      </c>
      <c r="B514" t="str">
        <f>VLOOKUP(A514,'AGENCY CODES'!$C$4:$F$139,3,FALSE)</f>
        <v>DEPARTMENT OF ADMINISTRATION</v>
      </c>
      <c r="C514" s="8" t="s">
        <v>8</v>
      </c>
      <c r="D514" s="8" t="str">
        <f t="shared" si="80"/>
        <v>ADA4213</v>
      </c>
      <c r="E514">
        <v>4213</v>
      </c>
      <c r="F514" t="str">
        <f>VLOOKUP(D514,'Fund List'!$A$2:$F$1324,6,FALSE)</f>
        <v>CO-OP ST PURCH AG 41-2632</v>
      </c>
      <c r="G514" s="3">
        <v>1</v>
      </c>
      <c r="I514" s="24">
        <f t="shared" si="86"/>
        <v>1.0798670392839127</v>
      </c>
    </row>
    <row r="515" spans="1:9" hidden="1" outlineLevel="3" x14ac:dyDescent="0.25">
      <c r="A515" t="s">
        <v>16</v>
      </c>
      <c r="B515" t="str">
        <f>VLOOKUP(A515,'AGENCY CODES'!$C$4:$F$139,3,FALSE)</f>
        <v>DEPARTMENT OF ADMINISTRATION</v>
      </c>
      <c r="C515" s="8" t="s">
        <v>10</v>
      </c>
      <c r="D515" s="8" t="str">
        <f t="shared" si="80"/>
        <v>ADA4213</v>
      </c>
      <c r="E515">
        <v>4213</v>
      </c>
      <c r="F515" t="str">
        <f>VLOOKUP(D515,'Fund List'!$A$2:$F$1324,6,FALSE)</f>
        <v>CO-OP ST PURCH AG 41-2632</v>
      </c>
      <c r="G515" s="3">
        <v>68</v>
      </c>
      <c r="I515" s="24">
        <f t="shared" si="86"/>
        <v>73.430958671306072</v>
      </c>
    </row>
    <row r="516" spans="1:9" hidden="1" outlineLevel="3" x14ac:dyDescent="0.25">
      <c r="A516" t="s">
        <v>16</v>
      </c>
      <c r="B516" t="str">
        <f>VLOOKUP(A516,'AGENCY CODES'!$C$4:$F$139,3,FALSE)</f>
        <v>DEPARTMENT OF ADMINISTRATION</v>
      </c>
      <c r="C516" s="8" t="s">
        <v>11</v>
      </c>
      <c r="D516" s="8" t="str">
        <f t="shared" si="80"/>
        <v>ADA4213</v>
      </c>
      <c r="E516">
        <v>4213</v>
      </c>
      <c r="F516" t="str">
        <f>VLOOKUP(D516,'Fund List'!$A$2:$F$1324,6,FALSE)</f>
        <v>CO-OP ST PURCH AG 41-2632</v>
      </c>
      <c r="G516" s="3">
        <v>267</v>
      </c>
      <c r="I516" s="24">
        <f t="shared" si="86"/>
        <v>288.32449948880469</v>
      </c>
    </row>
    <row r="517" spans="1:9" hidden="1" outlineLevel="3" x14ac:dyDescent="0.25">
      <c r="A517" t="s">
        <v>16</v>
      </c>
      <c r="B517" t="str">
        <f>VLOOKUP(A517,'AGENCY CODES'!$C$4:$F$139,3,FALSE)</f>
        <v>DEPARTMENT OF ADMINISTRATION</v>
      </c>
      <c r="C517" s="8" t="s">
        <v>12</v>
      </c>
      <c r="D517" s="8" t="str">
        <f t="shared" si="80"/>
        <v>ADA4213</v>
      </c>
      <c r="E517">
        <v>4213</v>
      </c>
      <c r="F517" t="str">
        <f>VLOOKUP(D517,'Fund List'!$A$2:$F$1324,6,FALSE)</f>
        <v>CO-OP ST PURCH AG 41-2632</v>
      </c>
      <c r="G517" s="3">
        <v>46</v>
      </c>
      <c r="I517" s="24">
        <f t="shared" si="86"/>
        <v>49.673883807059987</v>
      </c>
    </row>
    <row r="518" spans="1:9" hidden="1" outlineLevel="3" x14ac:dyDescent="0.25">
      <c r="A518" t="s">
        <v>16</v>
      </c>
      <c r="B518" t="str">
        <f>VLOOKUP(A518,'AGENCY CODES'!$C$4:$F$139,3,FALSE)</f>
        <v>DEPARTMENT OF ADMINISTRATION</v>
      </c>
      <c r="C518" s="8">
        <v>1</v>
      </c>
      <c r="D518" s="8" t="str">
        <f t="shared" si="80"/>
        <v>ADA4213</v>
      </c>
      <c r="E518">
        <v>4213</v>
      </c>
      <c r="F518" t="str">
        <f>VLOOKUP(D518,'Fund List'!$A$2:$F$1324,6,FALSE)</f>
        <v>CO-OP ST PURCH AG 41-2632</v>
      </c>
      <c r="G518" s="3">
        <v>3</v>
      </c>
      <c r="I518" s="24">
        <f t="shared" si="86"/>
        <v>3.2396011178517381</v>
      </c>
    </row>
    <row r="519" spans="1:9" hidden="1" outlineLevel="3" x14ac:dyDescent="0.25">
      <c r="A519" t="s">
        <v>16</v>
      </c>
      <c r="B519" t="str">
        <f>VLOOKUP(A519,'AGENCY CODES'!$C$4:$F$139,3,FALSE)</f>
        <v>DEPARTMENT OF ADMINISTRATION</v>
      </c>
      <c r="C519" s="8">
        <v>2</v>
      </c>
      <c r="D519" s="8" t="str">
        <f t="shared" si="80"/>
        <v>ADA4213</v>
      </c>
      <c r="E519">
        <v>4213</v>
      </c>
      <c r="F519" t="str">
        <f>VLOOKUP(D519,'Fund List'!$A$2:$F$1324,6,FALSE)</f>
        <v>CO-OP ST PURCH AG 41-2632</v>
      </c>
      <c r="G519" s="3">
        <v>283</v>
      </c>
      <c r="I519" s="24">
        <f t="shared" si="86"/>
        <v>305.60237211734727</v>
      </c>
    </row>
    <row r="520" spans="1:9" hidden="1" outlineLevel="3" x14ac:dyDescent="0.25">
      <c r="A520" t="s">
        <v>16</v>
      </c>
      <c r="B520" t="str">
        <f>VLOOKUP(A520,'AGENCY CODES'!$C$4:$F$139,3,FALSE)</f>
        <v>DEPARTMENT OF ADMINISTRATION</v>
      </c>
      <c r="C520" s="8">
        <v>8</v>
      </c>
      <c r="D520" s="8" t="str">
        <f t="shared" si="80"/>
        <v>ADA4213</v>
      </c>
      <c r="E520">
        <v>4213</v>
      </c>
      <c r="F520" t="str">
        <f>VLOOKUP(D520,'Fund List'!$A$2:$F$1324,6,FALSE)</f>
        <v>CO-OP ST PURCH AG 41-2632</v>
      </c>
      <c r="G520" s="3">
        <v>424</v>
      </c>
      <c r="I520" s="24">
        <f t="shared" si="86"/>
        <v>457.86362465637905</v>
      </c>
    </row>
    <row r="521" spans="1:9" outlineLevel="2" collapsed="1" x14ac:dyDescent="0.25">
      <c r="F521" s="1" t="s">
        <v>4050</v>
      </c>
      <c r="I521" s="24">
        <f t="shared" ref="I521" si="87">SUBTOTAL(9,I506:I520)</f>
        <v>1547.449467293847</v>
      </c>
    </row>
    <row r="522" spans="1:9" hidden="1" outlineLevel="3" x14ac:dyDescent="0.25">
      <c r="A522" t="s">
        <v>16</v>
      </c>
      <c r="B522" t="str">
        <f>VLOOKUP(A522,'AGENCY CODES'!$C$4:$F$139,3,FALSE)</f>
        <v>DEPARTMENT OF ADMINISTRATION</v>
      </c>
      <c r="C522" s="8" t="s">
        <v>1</v>
      </c>
      <c r="D522" s="8" t="str">
        <f t="shared" si="80"/>
        <v>ADA4214</v>
      </c>
      <c r="E522">
        <v>4214</v>
      </c>
      <c r="F522" t="str">
        <f>VLOOKUP(D522,'Fund List'!$A$2:$F$1324,6,FALSE)</f>
        <v>SURPLUS PROPERTY-STATE</v>
      </c>
      <c r="G522" s="3">
        <v>34</v>
      </c>
      <c r="I522" s="24">
        <f t="shared" ref="I522:I538" si="88">$G522/$G$10*I$5</f>
        <v>36.715479335653036</v>
      </c>
    </row>
    <row r="523" spans="1:9" hidden="1" outlineLevel="3" x14ac:dyDescent="0.25">
      <c r="A523" t="s">
        <v>16</v>
      </c>
      <c r="B523" t="str">
        <f>VLOOKUP(A523,'AGENCY CODES'!$C$4:$F$139,3,FALSE)</f>
        <v>DEPARTMENT OF ADMINISTRATION</v>
      </c>
      <c r="C523" s="8" t="s">
        <v>3</v>
      </c>
      <c r="D523" s="8" t="str">
        <f t="shared" si="80"/>
        <v>ADA4214</v>
      </c>
      <c r="E523">
        <v>4214</v>
      </c>
      <c r="F523" t="str">
        <f>VLOOKUP(D523,'Fund List'!$A$2:$F$1324,6,FALSE)</f>
        <v>SURPLUS PROPERTY-STATE</v>
      </c>
      <c r="G523" s="3">
        <v>469</v>
      </c>
      <c r="I523" s="24">
        <f t="shared" si="88"/>
        <v>506.45764142415504</v>
      </c>
    </row>
    <row r="524" spans="1:9" hidden="1" outlineLevel="3" x14ac:dyDescent="0.25">
      <c r="A524" t="s">
        <v>16</v>
      </c>
      <c r="B524" t="str">
        <f>VLOOKUP(A524,'AGENCY CODES'!$C$4:$F$139,3,FALSE)</f>
        <v>DEPARTMENT OF ADMINISTRATION</v>
      </c>
      <c r="C524" s="8" t="s">
        <v>4</v>
      </c>
      <c r="D524" s="8" t="str">
        <f t="shared" si="80"/>
        <v>ADA4214</v>
      </c>
      <c r="E524">
        <v>4214</v>
      </c>
      <c r="F524" t="str">
        <f>VLOOKUP(D524,'Fund List'!$A$2:$F$1324,6,FALSE)</f>
        <v>SURPLUS PROPERTY-STATE</v>
      </c>
      <c r="G524" s="3">
        <v>100</v>
      </c>
      <c r="I524" s="24">
        <f t="shared" si="88"/>
        <v>107.98670392839128</v>
      </c>
    </row>
    <row r="525" spans="1:9" hidden="1" outlineLevel="3" x14ac:dyDescent="0.25">
      <c r="A525" t="s">
        <v>16</v>
      </c>
      <c r="B525" t="str">
        <f>VLOOKUP(A525,'AGENCY CODES'!$C$4:$F$139,3,FALSE)</f>
        <v>DEPARTMENT OF ADMINISTRATION</v>
      </c>
      <c r="C525" s="8" t="s">
        <v>5</v>
      </c>
      <c r="D525" s="8" t="str">
        <f t="shared" si="80"/>
        <v>ADA4214</v>
      </c>
      <c r="E525">
        <v>4214</v>
      </c>
      <c r="F525" t="str">
        <f>VLOOKUP(D525,'Fund List'!$A$2:$F$1324,6,FALSE)</f>
        <v>SURPLUS PROPERTY-STATE</v>
      </c>
      <c r="G525" s="3">
        <v>1</v>
      </c>
      <c r="I525" s="24">
        <f t="shared" si="88"/>
        <v>1.0798670392839127</v>
      </c>
    </row>
    <row r="526" spans="1:9" hidden="1" outlineLevel="3" x14ac:dyDescent="0.25">
      <c r="A526" t="s">
        <v>16</v>
      </c>
      <c r="B526" t="str">
        <f>VLOOKUP(A526,'AGENCY CODES'!$C$4:$F$139,3,FALSE)</f>
        <v>DEPARTMENT OF ADMINISTRATION</v>
      </c>
      <c r="C526" s="8" t="s">
        <v>6</v>
      </c>
      <c r="D526" s="8" t="str">
        <f t="shared" si="80"/>
        <v>ADA4214</v>
      </c>
      <c r="E526">
        <v>4214</v>
      </c>
      <c r="F526" t="str">
        <f>VLOOKUP(D526,'Fund List'!$A$2:$F$1324,6,FALSE)</f>
        <v>SURPLUS PROPERTY-STATE</v>
      </c>
      <c r="G526" s="3">
        <v>214</v>
      </c>
      <c r="I526" s="24">
        <f t="shared" si="88"/>
        <v>231.09154640675732</v>
      </c>
    </row>
    <row r="527" spans="1:9" hidden="1" outlineLevel="3" x14ac:dyDescent="0.25">
      <c r="A527" t="s">
        <v>16</v>
      </c>
      <c r="B527" t="str">
        <f>VLOOKUP(A527,'AGENCY CODES'!$C$4:$F$139,3,FALSE)</f>
        <v>DEPARTMENT OF ADMINISTRATION</v>
      </c>
      <c r="C527" s="8" t="s">
        <v>7</v>
      </c>
      <c r="D527" s="8" t="str">
        <f t="shared" si="80"/>
        <v>ADA4214</v>
      </c>
      <c r="E527">
        <v>4214</v>
      </c>
      <c r="F527" t="str">
        <f>VLOOKUP(D527,'Fund List'!$A$2:$F$1324,6,FALSE)</f>
        <v>SURPLUS PROPERTY-STATE</v>
      </c>
      <c r="G527" s="3">
        <v>468</v>
      </c>
      <c r="I527" s="24">
        <f t="shared" si="88"/>
        <v>505.37777438487126</v>
      </c>
    </row>
    <row r="528" spans="1:9" hidden="1" outlineLevel="3" x14ac:dyDescent="0.25">
      <c r="A528" t="s">
        <v>16</v>
      </c>
      <c r="B528" t="str">
        <f>VLOOKUP(A528,'AGENCY CODES'!$C$4:$F$139,3,FALSE)</f>
        <v>DEPARTMENT OF ADMINISTRATION</v>
      </c>
      <c r="C528" s="8" t="s">
        <v>17</v>
      </c>
      <c r="D528" s="8" t="str">
        <f t="shared" si="80"/>
        <v>ADA4214</v>
      </c>
      <c r="E528">
        <v>4214</v>
      </c>
      <c r="F528" t="str">
        <f>VLOOKUP(D528,'Fund List'!$A$2:$F$1324,6,FALSE)</f>
        <v>SURPLUS PROPERTY-STATE</v>
      </c>
      <c r="G528" s="3">
        <v>14</v>
      </c>
      <c r="I528" s="24">
        <f t="shared" si="88"/>
        <v>15.118138549974777</v>
      </c>
    </row>
    <row r="529" spans="1:9" hidden="1" outlineLevel="3" x14ac:dyDescent="0.25">
      <c r="A529" t="s">
        <v>16</v>
      </c>
      <c r="B529" t="str">
        <f>VLOOKUP(A529,'AGENCY CODES'!$C$4:$F$139,3,FALSE)</f>
        <v>DEPARTMENT OF ADMINISTRATION</v>
      </c>
      <c r="C529" s="8" t="s">
        <v>18</v>
      </c>
      <c r="D529" s="8" t="str">
        <f t="shared" si="80"/>
        <v>ADA4214</v>
      </c>
      <c r="E529">
        <v>4214</v>
      </c>
      <c r="F529" t="str">
        <f>VLOOKUP(D529,'Fund List'!$A$2:$F$1324,6,FALSE)</f>
        <v>SURPLUS PROPERTY-STATE</v>
      </c>
      <c r="G529" s="3">
        <v>32</v>
      </c>
      <c r="I529" s="24">
        <f t="shared" si="88"/>
        <v>34.555745257085206</v>
      </c>
    </row>
    <row r="530" spans="1:9" hidden="1" outlineLevel="3" x14ac:dyDescent="0.25">
      <c r="A530" t="s">
        <v>16</v>
      </c>
      <c r="B530" t="str">
        <f>VLOOKUP(A530,'AGENCY CODES'!$C$4:$F$139,3,FALSE)</f>
        <v>DEPARTMENT OF ADMINISTRATION</v>
      </c>
      <c r="C530" s="8" t="s">
        <v>19</v>
      </c>
      <c r="D530" s="8" t="str">
        <f t="shared" si="80"/>
        <v>ADA4214</v>
      </c>
      <c r="E530">
        <v>4214</v>
      </c>
      <c r="F530" t="str">
        <f>VLOOKUP(D530,'Fund List'!$A$2:$F$1324,6,FALSE)</f>
        <v>SURPLUS PROPERTY-STATE</v>
      </c>
      <c r="G530" s="3">
        <v>529</v>
      </c>
      <c r="I530" s="24">
        <f t="shared" si="88"/>
        <v>571.24966378118984</v>
      </c>
    </row>
    <row r="531" spans="1:9" hidden="1" outlineLevel="3" x14ac:dyDescent="0.25">
      <c r="A531" t="s">
        <v>16</v>
      </c>
      <c r="B531" t="str">
        <f>VLOOKUP(A531,'AGENCY CODES'!$C$4:$F$139,3,FALSE)</f>
        <v>DEPARTMENT OF ADMINISTRATION</v>
      </c>
      <c r="C531" s="8" t="s">
        <v>8</v>
      </c>
      <c r="D531" s="8" t="str">
        <f t="shared" ref="D531:D594" si="89">CONCATENATE(A531,E531)</f>
        <v>ADA4214</v>
      </c>
      <c r="E531">
        <v>4214</v>
      </c>
      <c r="F531" t="str">
        <f>VLOOKUP(D531,'Fund List'!$A$2:$F$1324,6,FALSE)</f>
        <v>SURPLUS PROPERTY-STATE</v>
      </c>
      <c r="G531" s="3">
        <v>49</v>
      </c>
      <c r="I531" s="24">
        <f t="shared" si="88"/>
        <v>52.913484924911728</v>
      </c>
    </row>
    <row r="532" spans="1:9" hidden="1" outlineLevel="3" x14ac:dyDescent="0.25">
      <c r="A532" t="s">
        <v>16</v>
      </c>
      <c r="B532" t="str">
        <f>VLOOKUP(A532,'AGENCY CODES'!$C$4:$F$139,3,FALSE)</f>
        <v>DEPARTMENT OF ADMINISTRATION</v>
      </c>
      <c r="C532" s="8" t="s">
        <v>10</v>
      </c>
      <c r="D532" s="8" t="str">
        <f t="shared" si="89"/>
        <v>ADA4214</v>
      </c>
      <c r="E532">
        <v>4214</v>
      </c>
      <c r="F532" t="str">
        <f>VLOOKUP(D532,'Fund List'!$A$2:$F$1324,6,FALSE)</f>
        <v>SURPLUS PROPERTY-STATE</v>
      </c>
      <c r="G532" s="3">
        <v>123</v>
      </c>
      <c r="I532" s="24">
        <f t="shared" si="88"/>
        <v>132.82364583192128</v>
      </c>
    </row>
    <row r="533" spans="1:9" hidden="1" outlineLevel="3" x14ac:dyDescent="0.25">
      <c r="A533" t="s">
        <v>16</v>
      </c>
      <c r="B533" t="str">
        <f>VLOOKUP(A533,'AGENCY CODES'!$C$4:$F$139,3,FALSE)</f>
        <v>DEPARTMENT OF ADMINISTRATION</v>
      </c>
      <c r="C533" s="8" t="s">
        <v>11</v>
      </c>
      <c r="D533" s="8" t="str">
        <f t="shared" si="89"/>
        <v>ADA4214</v>
      </c>
      <c r="E533">
        <v>4214</v>
      </c>
      <c r="F533" t="str">
        <f>VLOOKUP(D533,'Fund List'!$A$2:$F$1324,6,FALSE)</f>
        <v>SURPLUS PROPERTY-STATE</v>
      </c>
      <c r="G533" s="3">
        <v>330</v>
      </c>
      <c r="I533" s="24">
        <f t="shared" si="88"/>
        <v>356.35612296369123</v>
      </c>
    </row>
    <row r="534" spans="1:9" hidden="1" outlineLevel="3" x14ac:dyDescent="0.25">
      <c r="A534" t="s">
        <v>16</v>
      </c>
      <c r="B534" t="str">
        <f>VLOOKUP(A534,'AGENCY CODES'!$C$4:$F$139,3,FALSE)</f>
        <v>DEPARTMENT OF ADMINISTRATION</v>
      </c>
      <c r="C534" s="8" t="s">
        <v>15</v>
      </c>
      <c r="D534" s="8" t="str">
        <f t="shared" si="89"/>
        <v>ADA4214</v>
      </c>
      <c r="E534">
        <v>4214</v>
      </c>
      <c r="F534" t="str">
        <f>VLOOKUP(D534,'Fund List'!$A$2:$F$1324,6,FALSE)</f>
        <v>SURPLUS PROPERTY-STATE</v>
      </c>
      <c r="G534" s="3">
        <v>1</v>
      </c>
      <c r="I534" s="24">
        <f t="shared" si="88"/>
        <v>1.0798670392839127</v>
      </c>
    </row>
    <row r="535" spans="1:9" hidden="1" outlineLevel="3" x14ac:dyDescent="0.25">
      <c r="A535" t="s">
        <v>16</v>
      </c>
      <c r="B535" t="str">
        <f>VLOOKUP(A535,'AGENCY CODES'!$C$4:$F$139,3,FALSE)</f>
        <v>DEPARTMENT OF ADMINISTRATION</v>
      </c>
      <c r="C535" s="8" t="s">
        <v>12</v>
      </c>
      <c r="D535" s="8" t="str">
        <f t="shared" si="89"/>
        <v>ADA4214</v>
      </c>
      <c r="E535">
        <v>4214</v>
      </c>
      <c r="F535" t="str">
        <f>VLOOKUP(D535,'Fund List'!$A$2:$F$1324,6,FALSE)</f>
        <v>SURPLUS PROPERTY-STATE</v>
      </c>
      <c r="G535" s="3">
        <v>39</v>
      </c>
      <c r="I535" s="24">
        <f t="shared" si="88"/>
        <v>42.1148145320726</v>
      </c>
    </row>
    <row r="536" spans="1:9" hidden="1" outlineLevel="3" x14ac:dyDescent="0.25">
      <c r="A536" t="s">
        <v>16</v>
      </c>
      <c r="B536" t="str">
        <f>VLOOKUP(A536,'AGENCY CODES'!$C$4:$F$139,3,FALSE)</f>
        <v>DEPARTMENT OF ADMINISTRATION</v>
      </c>
      <c r="C536" s="8" t="s">
        <v>20</v>
      </c>
      <c r="D536" s="8" t="str">
        <f t="shared" si="89"/>
        <v>ADA4214</v>
      </c>
      <c r="E536">
        <v>4214</v>
      </c>
      <c r="F536" t="str">
        <f>VLOOKUP(D536,'Fund List'!$A$2:$F$1324,6,FALSE)</f>
        <v>SURPLUS PROPERTY-STATE</v>
      </c>
      <c r="G536" s="3">
        <v>39</v>
      </c>
      <c r="I536" s="24">
        <f t="shared" si="88"/>
        <v>42.1148145320726</v>
      </c>
    </row>
    <row r="537" spans="1:9" hidden="1" outlineLevel="3" x14ac:dyDescent="0.25">
      <c r="A537" t="s">
        <v>16</v>
      </c>
      <c r="B537" t="str">
        <f>VLOOKUP(A537,'AGENCY CODES'!$C$4:$F$139,3,FALSE)</f>
        <v>DEPARTMENT OF ADMINISTRATION</v>
      </c>
      <c r="C537" s="8">
        <v>2</v>
      </c>
      <c r="D537" s="8" t="str">
        <f t="shared" si="89"/>
        <v>ADA4214</v>
      </c>
      <c r="E537">
        <v>4214</v>
      </c>
      <c r="F537" t="str">
        <f>VLOOKUP(D537,'Fund List'!$A$2:$F$1324,6,FALSE)</f>
        <v>SURPLUS PROPERTY-STATE</v>
      </c>
      <c r="G537" s="3">
        <v>350</v>
      </c>
      <c r="I537" s="24">
        <f t="shared" si="88"/>
        <v>377.95346374936946</v>
      </c>
    </row>
    <row r="538" spans="1:9" hidden="1" outlineLevel="3" x14ac:dyDescent="0.25">
      <c r="A538" t="s">
        <v>16</v>
      </c>
      <c r="B538" t="str">
        <f>VLOOKUP(A538,'AGENCY CODES'!$C$4:$F$139,3,FALSE)</f>
        <v>DEPARTMENT OF ADMINISTRATION</v>
      </c>
      <c r="C538" s="8">
        <v>8</v>
      </c>
      <c r="D538" s="8" t="str">
        <f t="shared" si="89"/>
        <v>ADA4214</v>
      </c>
      <c r="E538">
        <v>4214</v>
      </c>
      <c r="F538" t="str">
        <f>VLOOKUP(D538,'Fund List'!$A$2:$F$1324,6,FALSE)</f>
        <v>SURPLUS PROPERTY-STATE</v>
      </c>
      <c r="G538" s="3">
        <v>451</v>
      </c>
      <c r="I538" s="24">
        <f t="shared" si="88"/>
        <v>487.02003471704467</v>
      </c>
    </row>
    <row r="539" spans="1:9" outlineLevel="2" collapsed="1" x14ac:dyDescent="0.25">
      <c r="F539" s="1" t="s">
        <v>4051</v>
      </c>
      <c r="I539" s="24">
        <f t="shared" ref="I539" si="90">SUBTOTAL(9,I522:I538)</f>
        <v>3502.0088083977289</v>
      </c>
    </row>
    <row r="540" spans="1:9" hidden="1" outlineLevel="3" x14ac:dyDescent="0.25">
      <c r="A540" t="s">
        <v>16</v>
      </c>
      <c r="B540" t="str">
        <f>VLOOKUP(A540,'AGENCY CODES'!$C$4:$F$139,3,FALSE)</f>
        <v>DEPARTMENT OF ADMINISTRATION</v>
      </c>
      <c r="C540" s="8" t="s">
        <v>1</v>
      </c>
      <c r="D540" s="8" t="str">
        <f t="shared" si="89"/>
        <v>ADA4215</v>
      </c>
      <c r="E540">
        <v>4215</v>
      </c>
      <c r="F540" t="str">
        <f>VLOOKUP(D540,'Fund List'!$A$2:$F$1324,6,FALSE)</f>
        <v>SURPLUS PROPERTY-FEDERAL</v>
      </c>
      <c r="G540" s="3">
        <v>20</v>
      </c>
      <c r="I540" s="24">
        <f t="shared" ref="I540:I552" si="91">$G540/$G$10*I$5</f>
        <v>21.597340785678256</v>
      </c>
    </row>
    <row r="541" spans="1:9" hidden="1" outlineLevel="3" x14ac:dyDescent="0.25">
      <c r="A541" t="s">
        <v>16</v>
      </c>
      <c r="B541" t="str">
        <f>VLOOKUP(A541,'AGENCY CODES'!$C$4:$F$139,3,FALSE)</f>
        <v>DEPARTMENT OF ADMINISTRATION</v>
      </c>
      <c r="C541" s="8" t="s">
        <v>3</v>
      </c>
      <c r="D541" s="8" t="str">
        <f t="shared" si="89"/>
        <v>ADA4215</v>
      </c>
      <c r="E541">
        <v>4215</v>
      </c>
      <c r="F541" t="str">
        <f>VLOOKUP(D541,'Fund List'!$A$2:$F$1324,6,FALSE)</f>
        <v>SURPLUS PROPERTY-FEDERAL</v>
      </c>
      <c r="G541" s="3">
        <v>40</v>
      </c>
      <c r="I541" s="24">
        <f t="shared" si="91"/>
        <v>43.194681571356512</v>
      </c>
    </row>
    <row r="542" spans="1:9" hidden="1" outlineLevel="3" x14ac:dyDescent="0.25">
      <c r="A542" t="s">
        <v>16</v>
      </c>
      <c r="B542" t="str">
        <f>VLOOKUP(A542,'AGENCY CODES'!$C$4:$F$139,3,FALSE)</f>
        <v>DEPARTMENT OF ADMINISTRATION</v>
      </c>
      <c r="C542" s="8" t="s">
        <v>4</v>
      </c>
      <c r="D542" s="8" t="str">
        <f t="shared" si="89"/>
        <v>ADA4215</v>
      </c>
      <c r="E542">
        <v>4215</v>
      </c>
      <c r="F542" t="str">
        <f>VLOOKUP(D542,'Fund List'!$A$2:$F$1324,6,FALSE)</f>
        <v>SURPLUS PROPERTY-FEDERAL</v>
      </c>
      <c r="G542" s="3">
        <v>3</v>
      </c>
      <c r="I542" s="24">
        <f t="shared" si="91"/>
        <v>3.2396011178517381</v>
      </c>
    </row>
    <row r="543" spans="1:9" hidden="1" outlineLevel="3" x14ac:dyDescent="0.25">
      <c r="A543" t="s">
        <v>16</v>
      </c>
      <c r="B543" t="str">
        <f>VLOOKUP(A543,'AGENCY CODES'!$C$4:$F$139,3,FALSE)</f>
        <v>DEPARTMENT OF ADMINISTRATION</v>
      </c>
      <c r="C543" s="8" t="s">
        <v>6</v>
      </c>
      <c r="D543" s="8" t="str">
        <f t="shared" si="89"/>
        <v>ADA4215</v>
      </c>
      <c r="E543">
        <v>4215</v>
      </c>
      <c r="F543" t="str">
        <f>VLOOKUP(D543,'Fund List'!$A$2:$F$1324,6,FALSE)</f>
        <v>SURPLUS PROPERTY-FEDERAL</v>
      </c>
      <c r="G543" s="3">
        <v>21</v>
      </c>
      <c r="I543" s="24">
        <f t="shared" si="91"/>
        <v>22.677207824962167</v>
      </c>
    </row>
    <row r="544" spans="1:9" hidden="1" outlineLevel="3" x14ac:dyDescent="0.25">
      <c r="A544" t="s">
        <v>16</v>
      </c>
      <c r="B544" t="str">
        <f>VLOOKUP(A544,'AGENCY CODES'!$C$4:$F$139,3,FALSE)</f>
        <v>DEPARTMENT OF ADMINISTRATION</v>
      </c>
      <c r="C544" s="8" t="s">
        <v>7</v>
      </c>
      <c r="D544" s="8" t="str">
        <f t="shared" si="89"/>
        <v>ADA4215</v>
      </c>
      <c r="E544">
        <v>4215</v>
      </c>
      <c r="F544" t="str">
        <f>VLOOKUP(D544,'Fund List'!$A$2:$F$1324,6,FALSE)</f>
        <v>SURPLUS PROPERTY-FEDERAL</v>
      </c>
      <c r="G544" s="3">
        <v>136</v>
      </c>
      <c r="I544" s="24">
        <f t="shared" si="91"/>
        <v>146.86191734261214</v>
      </c>
    </row>
    <row r="545" spans="1:9" hidden="1" outlineLevel="3" x14ac:dyDescent="0.25">
      <c r="A545" t="s">
        <v>16</v>
      </c>
      <c r="B545" t="str">
        <f>VLOOKUP(A545,'AGENCY CODES'!$C$4:$F$139,3,FALSE)</f>
        <v>DEPARTMENT OF ADMINISTRATION</v>
      </c>
      <c r="C545" s="8" t="s">
        <v>18</v>
      </c>
      <c r="D545" s="8" t="str">
        <f t="shared" si="89"/>
        <v>ADA4215</v>
      </c>
      <c r="E545">
        <v>4215</v>
      </c>
      <c r="F545" t="str">
        <f>VLOOKUP(D545,'Fund List'!$A$2:$F$1324,6,FALSE)</f>
        <v>SURPLUS PROPERTY-FEDERAL</v>
      </c>
      <c r="G545" s="3">
        <v>8</v>
      </c>
      <c r="I545" s="24">
        <f t="shared" si="91"/>
        <v>8.6389363142713016</v>
      </c>
    </row>
    <row r="546" spans="1:9" hidden="1" outlineLevel="3" x14ac:dyDescent="0.25">
      <c r="A546" t="s">
        <v>16</v>
      </c>
      <c r="B546" t="str">
        <f>VLOOKUP(A546,'AGENCY CODES'!$C$4:$F$139,3,FALSE)</f>
        <v>DEPARTMENT OF ADMINISTRATION</v>
      </c>
      <c r="C546" s="8" t="s">
        <v>19</v>
      </c>
      <c r="D546" s="8" t="str">
        <f t="shared" si="89"/>
        <v>ADA4215</v>
      </c>
      <c r="E546">
        <v>4215</v>
      </c>
      <c r="F546" t="str">
        <f>VLOOKUP(D546,'Fund List'!$A$2:$F$1324,6,FALSE)</f>
        <v>SURPLUS PROPERTY-FEDERAL</v>
      </c>
      <c r="G546" s="3">
        <v>69</v>
      </c>
      <c r="I546" s="24">
        <f t="shared" si="91"/>
        <v>74.510825710589984</v>
      </c>
    </row>
    <row r="547" spans="1:9" hidden="1" outlineLevel="3" x14ac:dyDescent="0.25">
      <c r="A547" t="s">
        <v>16</v>
      </c>
      <c r="B547" t="str">
        <f>VLOOKUP(A547,'AGENCY CODES'!$C$4:$F$139,3,FALSE)</f>
        <v>DEPARTMENT OF ADMINISTRATION</v>
      </c>
      <c r="C547" s="8" t="s">
        <v>8</v>
      </c>
      <c r="D547" s="8" t="str">
        <f t="shared" si="89"/>
        <v>ADA4215</v>
      </c>
      <c r="E547">
        <v>4215</v>
      </c>
      <c r="F547" t="str">
        <f>VLOOKUP(D547,'Fund List'!$A$2:$F$1324,6,FALSE)</f>
        <v>SURPLUS PROPERTY-FEDERAL</v>
      </c>
      <c r="G547" s="3">
        <v>12</v>
      </c>
      <c r="I547" s="24">
        <f t="shared" si="91"/>
        <v>12.958404471406952</v>
      </c>
    </row>
    <row r="548" spans="1:9" hidden="1" outlineLevel="3" x14ac:dyDescent="0.25">
      <c r="A548" t="s">
        <v>16</v>
      </c>
      <c r="B548" t="str">
        <f>VLOOKUP(A548,'AGENCY CODES'!$C$4:$F$139,3,FALSE)</f>
        <v>DEPARTMENT OF ADMINISTRATION</v>
      </c>
      <c r="C548" s="8" t="s">
        <v>10</v>
      </c>
      <c r="D548" s="8" t="str">
        <f t="shared" si="89"/>
        <v>ADA4215</v>
      </c>
      <c r="E548">
        <v>4215</v>
      </c>
      <c r="F548" t="str">
        <f>VLOOKUP(D548,'Fund List'!$A$2:$F$1324,6,FALSE)</f>
        <v>SURPLUS PROPERTY-FEDERAL</v>
      </c>
      <c r="G548" s="3">
        <v>1</v>
      </c>
      <c r="I548" s="24">
        <f t="shared" si="91"/>
        <v>1.0798670392839127</v>
      </c>
    </row>
    <row r="549" spans="1:9" hidden="1" outlineLevel="3" x14ac:dyDescent="0.25">
      <c r="A549" t="s">
        <v>16</v>
      </c>
      <c r="B549" t="str">
        <f>VLOOKUP(A549,'AGENCY CODES'!$C$4:$F$139,3,FALSE)</f>
        <v>DEPARTMENT OF ADMINISTRATION</v>
      </c>
      <c r="C549" s="8" t="s">
        <v>11</v>
      </c>
      <c r="D549" s="8" t="str">
        <f t="shared" si="89"/>
        <v>ADA4215</v>
      </c>
      <c r="E549">
        <v>4215</v>
      </c>
      <c r="F549" t="str">
        <f>VLOOKUP(D549,'Fund List'!$A$2:$F$1324,6,FALSE)</f>
        <v>SURPLUS PROPERTY-FEDERAL</v>
      </c>
      <c r="G549" s="3">
        <v>1</v>
      </c>
      <c r="I549" s="24">
        <f t="shared" si="91"/>
        <v>1.0798670392839127</v>
      </c>
    </row>
    <row r="550" spans="1:9" hidden="1" outlineLevel="3" x14ac:dyDescent="0.25">
      <c r="A550" t="s">
        <v>16</v>
      </c>
      <c r="B550" t="str">
        <f>VLOOKUP(A550,'AGENCY CODES'!$C$4:$F$139,3,FALSE)</f>
        <v>DEPARTMENT OF ADMINISTRATION</v>
      </c>
      <c r="C550" s="8" t="s">
        <v>12</v>
      </c>
      <c r="D550" s="8" t="str">
        <f t="shared" si="89"/>
        <v>ADA4215</v>
      </c>
      <c r="E550">
        <v>4215</v>
      </c>
      <c r="F550" t="str">
        <f>VLOOKUP(D550,'Fund List'!$A$2:$F$1324,6,FALSE)</f>
        <v>SURPLUS PROPERTY-FEDERAL</v>
      </c>
      <c r="G550" s="3">
        <v>9</v>
      </c>
      <c r="I550" s="24">
        <f t="shared" si="91"/>
        <v>9.7188033535552147</v>
      </c>
    </row>
    <row r="551" spans="1:9" hidden="1" outlineLevel="3" x14ac:dyDescent="0.25">
      <c r="A551" t="s">
        <v>16</v>
      </c>
      <c r="B551" t="str">
        <f>VLOOKUP(A551,'AGENCY CODES'!$C$4:$F$139,3,FALSE)</f>
        <v>DEPARTMENT OF ADMINISTRATION</v>
      </c>
      <c r="C551" s="8">
        <v>2</v>
      </c>
      <c r="D551" s="8" t="str">
        <f t="shared" si="89"/>
        <v>ADA4215</v>
      </c>
      <c r="E551">
        <v>4215</v>
      </c>
      <c r="F551" t="str">
        <f>VLOOKUP(D551,'Fund List'!$A$2:$F$1324,6,FALSE)</f>
        <v>SURPLUS PROPERTY-FEDERAL</v>
      </c>
      <c r="G551" s="3">
        <v>1</v>
      </c>
      <c r="I551" s="24">
        <f t="shared" si="91"/>
        <v>1.0798670392839127</v>
      </c>
    </row>
    <row r="552" spans="1:9" hidden="1" outlineLevel="3" x14ac:dyDescent="0.25">
      <c r="A552" t="s">
        <v>16</v>
      </c>
      <c r="B552" t="str">
        <f>VLOOKUP(A552,'AGENCY CODES'!$C$4:$F$139,3,FALSE)</f>
        <v>DEPARTMENT OF ADMINISTRATION</v>
      </c>
      <c r="C552" s="8">
        <v>8</v>
      </c>
      <c r="D552" s="8" t="str">
        <f t="shared" si="89"/>
        <v>ADA4215</v>
      </c>
      <c r="E552">
        <v>4215</v>
      </c>
      <c r="F552" t="str">
        <f>VLOOKUP(D552,'Fund List'!$A$2:$F$1324,6,FALSE)</f>
        <v>SURPLUS PROPERTY-FEDERAL</v>
      </c>
      <c r="G552" s="3">
        <v>405</v>
      </c>
      <c r="I552" s="24">
        <f t="shared" si="91"/>
        <v>437.34615090998466</v>
      </c>
    </row>
    <row r="553" spans="1:9" outlineLevel="2" collapsed="1" x14ac:dyDescent="0.25">
      <c r="F553" s="1" t="s">
        <v>4052</v>
      </c>
      <c r="I553" s="24">
        <f t="shared" ref="I553" si="92">SUBTOTAL(9,I540:I552)</f>
        <v>783.98347052012059</v>
      </c>
    </row>
    <row r="554" spans="1:9" hidden="1" outlineLevel="3" x14ac:dyDescent="0.25">
      <c r="A554" t="s">
        <v>16</v>
      </c>
      <c r="B554" t="str">
        <f>VLOOKUP(A554,'AGENCY CODES'!$C$4:$F$139,3,FALSE)</f>
        <v>DEPARTMENT OF ADMINISTRATION</v>
      </c>
      <c r="C554" s="8" t="s">
        <v>1</v>
      </c>
      <c r="D554" s="8" t="str">
        <f t="shared" si="89"/>
        <v>ADA4216</v>
      </c>
      <c r="E554">
        <v>4216</v>
      </c>
      <c r="F554" t="str">
        <f>VLOOKUP(D554,'Fund List'!$A$2:$F$1324,6,FALSE)</f>
        <v>RISK MANAGEMENT FUND</v>
      </c>
      <c r="G554" s="3">
        <v>48</v>
      </c>
      <c r="I554" s="24">
        <f t="shared" ref="I554:I570" si="93">$G554/$G$10*I$5</f>
        <v>51.83361788562781</v>
      </c>
    </row>
    <row r="555" spans="1:9" hidden="1" outlineLevel="3" x14ac:dyDescent="0.25">
      <c r="A555" t="s">
        <v>16</v>
      </c>
      <c r="B555" t="str">
        <f>VLOOKUP(A555,'AGENCY CODES'!$C$4:$F$139,3,FALSE)</f>
        <v>DEPARTMENT OF ADMINISTRATION</v>
      </c>
      <c r="C555" s="8" t="s">
        <v>2</v>
      </c>
      <c r="D555" s="8" t="str">
        <f t="shared" si="89"/>
        <v>ADA4216</v>
      </c>
      <c r="E555">
        <v>4216</v>
      </c>
      <c r="F555" t="str">
        <f>VLOOKUP(D555,'Fund List'!$A$2:$F$1324,6,FALSE)</f>
        <v>RISK MANAGEMENT FUND</v>
      </c>
      <c r="G555" s="3">
        <v>160</v>
      </c>
      <c r="I555" s="24">
        <f t="shared" si="93"/>
        <v>172.77872628542605</v>
      </c>
    </row>
    <row r="556" spans="1:9" hidden="1" outlineLevel="3" x14ac:dyDescent="0.25">
      <c r="A556" t="s">
        <v>16</v>
      </c>
      <c r="B556" t="str">
        <f>VLOOKUP(A556,'AGENCY CODES'!$C$4:$F$139,3,FALSE)</f>
        <v>DEPARTMENT OF ADMINISTRATION</v>
      </c>
      <c r="C556" s="8" t="s">
        <v>3</v>
      </c>
      <c r="D556" s="8" t="str">
        <f t="shared" si="89"/>
        <v>ADA4216</v>
      </c>
      <c r="E556">
        <v>4216</v>
      </c>
      <c r="F556" t="str">
        <f>VLOOKUP(D556,'Fund List'!$A$2:$F$1324,6,FALSE)</f>
        <v>RISK MANAGEMENT FUND</v>
      </c>
      <c r="G556" s="3">
        <v>1998</v>
      </c>
      <c r="I556" s="24">
        <f t="shared" si="93"/>
        <v>2157.5743444892578</v>
      </c>
    </row>
    <row r="557" spans="1:9" hidden="1" outlineLevel="3" x14ac:dyDescent="0.25">
      <c r="A557" t="s">
        <v>16</v>
      </c>
      <c r="B557" t="str">
        <f>VLOOKUP(A557,'AGENCY CODES'!$C$4:$F$139,3,FALSE)</f>
        <v>DEPARTMENT OF ADMINISTRATION</v>
      </c>
      <c r="C557" s="8" t="s">
        <v>4</v>
      </c>
      <c r="D557" s="8" t="str">
        <f t="shared" si="89"/>
        <v>ADA4216</v>
      </c>
      <c r="E557">
        <v>4216</v>
      </c>
      <c r="F557" t="str">
        <f>VLOOKUP(D557,'Fund List'!$A$2:$F$1324,6,FALSE)</f>
        <v>RISK MANAGEMENT FUND</v>
      </c>
      <c r="G557" s="3">
        <v>600</v>
      </c>
      <c r="I557" s="24">
        <f t="shared" si="93"/>
        <v>647.92022357034773</v>
      </c>
    </row>
    <row r="558" spans="1:9" hidden="1" outlineLevel="3" x14ac:dyDescent="0.25">
      <c r="A558" t="s">
        <v>16</v>
      </c>
      <c r="B558" t="str">
        <f>VLOOKUP(A558,'AGENCY CODES'!$C$4:$F$139,3,FALSE)</f>
        <v>DEPARTMENT OF ADMINISTRATION</v>
      </c>
      <c r="C558" s="8" t="s">
        <v>5</v>
      </c>
      <c r="D558" s="8" t="str">
        <f t="shared" si="89"/>
        <v>ADA4216</v>
      </c>
      <c r="E558">
        <v>4216</v>
      </c>
      <c r="F558" t="str">
        <f>VLOOKUP(D558,'Fund List'!$A$2:$F$1324,6,FALSE)</f>
        <v>RISK MANAGEMENT FUND</v>
      </c>
      <c r="G558" s="3">
        <v>12</v>
      </c>
      <c r="I558" s="24">
        <f t="shared" si="93"/>
        <v>12.958404471406952</v>
      </c>
    </row>
    <row r="559" spans="1:9" hidden="1" outlineLevel="3" x14ac:dyDescent="0.25">
      <c r="A559" t="s">
        <v>16</v>
      </c>
      <c r="B559" t="str">
        <f>VLOOKUP(A559,'AGENCY CODES'!$C$4:$F$139,3,FALSE)</f>
        <v>DEPARTMENT OF ADMINISTRATION</v>
      </c>
      <c r="C559" s="8" t="s">
        <v>6</v>
      </c>
      <c r="D559" s="8" t="str">
        <f t="shared" si="89"/>
        <v>ADA4216</v>
      </c>
      <c r="E559">
        <v>4216</v>
      </c>
      <c r="F559" t="str">
        <f>VLOOKUP(D559,'Fund List'!$A$2:$F$1324,6,FALSE)</f>
        <v>RISK MANAGEMENT FUND</v>
      </c>
      <c r="G559" s="3">
        <v>230</v>
      </c>
      <c r="I559" s="24">
        <f t="shared" si="93"/>
        <v>248.36941903529996</v>
      </c>
    </row>
    <row r="560" spans="1:9" hidden="1" outlineLevel="3" x14ac:dyDescent="0.25">
      <c r="A560" t="s">
        <v>16</v>
      </c>
      <c r="B560" t="str">
        <f>VLOOKUP(A560,'AGENCY CODES'!$C$4:$F$139,3,FALSE)</f>
        <v>DEPARTMENT OF ADMINISTRATION</v>
      </c>
      <c r="C560" s="8" t="s">
        <v>7</v>
      </c>
      <c r="D560" s="8" t="str">
        <f t="shared" si="89"/>
        <v>ADA4216</v>
      </c>
      <c r="E560">
        <v>4216</v>
      </c>
      <c r="F560" t="str">
        <f>VLOOKUP(D560,'Fund List'!$A$2:$F$1324,6,FALSE)</f>
        <v>RISK MANAGEMENT FUND</v>
      </c>
      <c r="G560" s="3">
        <v>1667</v>
      </c>
      <c r="I560" s="24">
        <f t="shared" si="93"/>
        <v>1800.1383544862827</v>
      </c>
    </row>
    <row r="561" spans="1:9" hidden="1" outlineLevel="3" x14ac:dyDescent="0.25">
      <c r="A561" t="s">
        <v>16</v>
      </c>
      <c r="B561" t="str">
        <f>VLOOKUP(A561,'AGENCY CODES'!$C$4:$F$139,3,FALSE)</f>
        <v>DEPARTMENT OF ADMINISTRATION</v>
      </c>
      <c r="C561" s="8" t="s">
        <v>17</v>
      </c>
      <c r="D561" s="8" t="str">
        <f t="shared" si="89"/>
        <v>ADA4216</v>
      </c>
      <c r="E561">
        <v>4216</v>
      </c>
      <c r="F561" t="str">
        <f>VLOOKUP(D561,'Fund List'!$A$2:$F$1324,6,FALSE)</f>
        <v>RISK MANAGEMENT FUND</v>
      </c>
      <c r="G561" s="3">
        <v>249</v>
      </c>
      <c r="I561" s="24">
        <f t="shared" si="93"/>
        <v>268.88689278169426</v>
      </c>
    </row>
    <row r="562" spans="1:9" hidden="1" outlineLevel="3" x14ac:dyDescent="0.25">
      <c r="A562" t="s">
        <v>16</v>
      </c>
      <c r="B562" t="str">
        <f>VLOOKUP(A562,'AGENCY CODES'!$C$4:$F$139,3,FALSE)</f>
        <v>DEPARTMENT OF ADMINISTRATION</v>
      </c>
      <c r="C562" s="8" t="s">
        <v>18</v>
      </c>
      <c r="D562" s="8" t="str">
        <f t="shared" si="89"/>
        <v>ADA4216</v>
      </c>
      <c r="E562">
        <v>4216</v>
      </c>
      <c r="F562" t="str">
        <f>VLOOKUP(D562,'Fund List'!$A$2:$F$1324,6,FALSE)</f>
        <v>RISK MANAGEMENT FUND</v>
      </c>
      <c r="G562" s="3">
        <v>24</v>
      </c>
      <c r="I562" s="24">
        <f t="shared" si="93"/>
        <v>25.916808942813905</v>
      </c>
    </row>
    <row r="563" spans="1:9" hidden="1" outlineLevel="3" x14ac:dyDescent="0.25">
      <c r="A563" t="s">
        <v>16</v>
      </c>
      <c r="B563" t="str">
        <f>VLOOKUP(A563,'AGENCY CODES'!$C$4:$F$139,3,FALSE)</f>
        <v>DEPARTMENT OF ADMINISTRATION</v>
      </c>
      <c r="C563" s="8" t="s">
        <v>8</v>
      </c>
      <c r="D563" s="8" t="str">
        <f t="shared" si="89"/>
        <v>ADA4216</v>
      </c>
      <c r="E563">
        <v>4216</v>
      </c>
      <c r="F563" t="str">
        <f>VLOOKUP(D563,'Fund List'!$A$2:$F$1324,6,FALSE)</f>
        <v>RISK MANAGEMENT FUND</v>
      </c>
      <c r="G563" s="3">
        <v>234</v>
      </c>
      <c r="I563" s="24">
        <f t="shared" si="93"/>
        <v>252.68888719243563</v>
      </c>
    </row>
    <row r="564" spans="1:9" hidden="1" outlineLevel="3" x14ac:dyDescent="0.25">
      <c r="A564" t="s">
        <v>16</v>
      </c>
      <c r="B564" t="str">
        <f>VLOOKUP(A564,'AGENCY CODES'!$C$4:$F$139,3,FALSE)</f>
        <v>DEPARTMENT OF ADMINISTRATION</v>
      </c>
      <c r="C564" s="8" t="s">
        <v>10</v>
      </c>
      <c r="D564" s="8" t="str">
        <f t="shared" si="89"/>
        <v>ADA4216</v>
      </c>
      <c r="E564">
        <v>4216</v>
      </c>
      <c r="F564" t="str">
        <f>VLOOKUP(D564,'Fund List'!$A$2:$F$1324,6,FALSE)</f>
        <v>RISK MANAGEMENT FUND</v>
      </c>
      <c r="G564" s="3">
        <v>642</v>
      </c>
      <c r="I564" s="24">
        <f t="shared" si="93"/>
        <v>693.27463922027209</v>
      </c>
    </row>
    <row r="565" spans="1:9" hidden="1" outlineLevel="3" x14ac:dyDescent="0.25">
      <c r="A565" t="s">
        <v>16</v>
      </c>
      <c r="B565" t="str">
        <f>VLOOKUP(A565,'AGENCY CODES'!$C$4:$F$139,3,FALSE)</f>
        <v>DEPARTMENT OF ADMINISTRATION</v>
      </c>
      <c r="C565" s="8" t="s">
        <v>11</v>
      </c>
      <c r="D565" s="8" t="str">
        <f t="shared" si="89"/>
        <v>ADA4216</v>
      </c>
      <c r="E565">
        <v>4216</v>
      </c>
      <c r="F565" t="str">
        <f>VLOOKUP(D565,'Fund List'!$A$2:$F$1324,6,FALSE)</f>
        <v>RISK MANAGEMENT FUND</v>
      </c>
      <c r="G565" s="3">
        <v>59326</v>
      </c>
      <c r="I565" s="24">
        <f t="shared" si="93"/>
        <v>64064.191972557404</v>
      </c>
    </row>
    <row r="566" spans="1:9" hidden="1" outlineLevel="3" x14ac:dyDescent="0.25">
      <c r="A566" t="s">
        <v>16</v>
      </c>
      <c r="B566" t="str">
        <f>VLOOKUP(A566,'AGENCY CODES'!$C$4:$F$139,3,FALSE)</f>
        <v>DEPARTMENT OF ADMINISTRATION</v>
      </c>
      <c r="C566" s="8" t="s">
        <v>12</v>
      </c>
      <c r="D566" s="8" t="str">
        <f t="shared" si="89"/>
        <v>ADA4216</v>
      </c>
      <c r="E566">
        <v>4216</v>
      </c>
      <c r="F566" t="str">
        <f>VLOOKUP(D566,'Fund List'!$A$2:$F$1324,6,FALSE)</f>
        <v>RISK MANAGEMENT FUND</v>
      </c>
      <c r="G566" s="3">
        <v>390</v>
      </c>
      <c r="I566" s="24">
        <f t="shared" si="93"/>
        <v>421.14814532072603</v>
      </c>
    </row>
    <row r="567" spans="1:9" hidden="1" outlineLevel="3" x14ac:dyDescent="0.25">
      <c r="A567" t="s">
        <v>16</v>
      </c>
      <c r="B567" t="str">
        <f>VLOOKUP(A567,'AGENCY CODES'!$C$4:$F$139,3,FALSE)</f>
        <v>DEPARTMENT OF ADMINISTRATION</v>
      </c>
      <c r="C567" s="8" t="s">
        <v>20</v>
      </c>
      <c r="D567" s="8" t="str">
        <f t="shared" si="89"/>
        <v>ADA4216</v>
      </c>
      <c r="E567">
        <v>4216</v>
      </c>
      <c r="F567" t="str">
        <f>VLOOKUP(D567,'Fund List'!$A$2:$F$1324,6,FALSE)</f>
        <v>RISK MANAGEMENT FUND</v>
      </c>
      <c r="G567" s="3">
        <v>81</v>
      </c>
      <c r="I567" s="24">
        <f t="shared" si="93"/>
        <v>87.469230181996934</v>
      </c>
    </row>
    <row r="568" spans="1:9" hidden="1" outlineLevel="3" x14ac:dyDescent="0.25">
      <c r="A568" t="s">
        <v>16</v>
      </c>
      <c r="B568" t="str">
        <f>VLOOKUP(A568,'AGENCY CODES'!$C$4:$F$139,3,FALSE)</f>
        <v>DEPARTMENT OF ADMINISTRATION</v>
      </c>
      <c r="C568" s="8">
        <v>1</v>
      </c>
      <c r="D568" s="8" t="str">
        <f t="shared" si="89"/>
        <v>ADA4216</v>
      </c>
      <c r="E568">
        <v>4216</v>
      </c>
      <c r="F568" t="str">
        <f>VLOOKUP(D568,'Fund List'!$A$2:$F$1324,6,FALSE)</f>
        <v>RISK MANAGEMENT FUND</v>
      </c>
      <c r="G568" s="3">
        <v>30</v>
      </c>
      <c r="I568" s="24">
        <f t="shared" si="93"/>
        <v>32.396011178517384</v>
      </c>
    </row>
    <row r="569" spans="1:9" hidden="1" outlineLevel="3" x14ac:dyDescent="0.25">
      <c r="A569" t="s">
        <v>16</v>
      </c>
      <c r="B569" t="str">
        <f>VLOOKUP(A569,'AGENCY CODES'!$C$4:$F$139,3,FALSE)</f>
        <v>DEPARTMENT OF ADMINISTRATION</v>
      </c>
      <c r="C569" s="8">
        <v>2</v>
      </c>
      <c r="D569" s="8" t="str">
        <f t="shared" si="89"/>
        <v>ADA4216</v>
      </c>
      <c r="E569">
        <v>4216</v>
      </c>
      <c r="F569" t="str">
        <f>VLOOKUP(D569,'Fund List'!$A$2:$F$1324,6,FALSE)</f>
        <v>RISK MANAGEMENT FUND</v>
      </c>
      <c r="G569" s="3">
        <v>58386</v>
      </c>
      <c r="I569" s="24">
        <f t="shared" si="93"/>
        <v>63049.116955630532</v>
      </c>
    </row>
    <row r="570" spans="1:9" hidden="1" outlineLevel="3" x14ac:dyDescent="0.25">
      <c r="A570" t="s">
        <v>16</v>
      </c>
      <c r="B570" t="str">
        <f>VLOOKUP(A570,'AGENCY CODES'!$C$4:$F$139,3,FALSE)</f>
        <v>DEPARTMENT OF ADMINISTRATION</v>
      </c>
      <c r="C570" s="8">
        <v>8</v>
      </c>
      <c r="D570" s="8" t="str">
        <f t="shared" si="89"/>
        <v>ADA4216</v>
      </c>
      <c r="E570">
        <v>4216</v>
      </c>
      <c r="F570" t="str">
        <f>VLOOKUP(D570,'Fund List'!$A$2:$F$1324,6,FALSE)</f>
        <v>RISK MANAGEMENT FUND</v>
      </c>
      <c r="G570" s="3">
        <v>979</v>
      </c>
      <c r="I570" s="24">
        <f t="shared" si="93"/>
        <v>1057.1898314589505</v>
      </c>
    </row>
    <row r="571" spans="1:9" outlineLevel="2" collapsed="1" x14ac:dyDescent="0.25">
      <c r="F571" s="1" t="s">
        <v>4053</v>
      </c>
      <c r="I571" s="24">
        <f t="shared" ref="I571" si="94">SUBTOTAL(9,I554:I570)</f>
        <v>135043.852464689</v>
      </c>
    </row>
    <row r="572" spans="1:9" hidden="1" outlineLevel="3" x14ac:dyDescent="0.25">
      <c r="A572" t="s">
        <v>16</v>
      </c>
      <c r="B572" t="str">
        <f>VLOOKUP(A572,'AGENCY CODES'!$C$4:$F$139,3,FALSE)</f>
        <v>DEPARTMENT OF ADMINISTRATION</v>
      </c>
      <c r="C572" s="8" t="s">
        <v>1</v>
      </c>
      <c r="D572" s="8" t="str">
        <f t="shared" si="89"/>
        <v>ADA4219</v>
      </c>
      <c r="E572">
        <v>4219</v>
      </c>
      <c r="F572" t="str">
        <f>VLOOKUP(D572,'Fund List'!$A$2:$F$1324,6,FALSE)</f>
        <v>CONSTRUCTION INSURANCE FUND</v>
      </c>
      <c r="G572" s="3">
        <v>2</v>
      </c>
      <c r="I572" s="24">
        <f t="shared" ref="I572:I584" si="95">$G572/$G$10*I$5</f>
        <v>2.1597340785678254</v>
      </c>
    </row>
    <row r="573" spans="1:9" hidden="1" outlineLevel="3" x14ac:dyDescent="0.25">
      <c r="A573" t="s">
        <v>16</v>
      </c>
      <c r="B573" t="str">
        <f>VLOOKUP(A573,'AGENCY CODES'!$C$4:$F$139,3,FALSE)</f>
        <v>DEPARTMENT OF ADMINISTRATION</v>
      </c>
      <c r="C573" s="8" t="s">
        <v>2</v>
      </c>
      <c r="D573" s="8" t="str">
        <f t="shared" si="89"/>
        <v>ADA4219</v>
      </c>
      <c r="E573">
        <v>4219</v>
      </c>
      <c r="F573" t="str">
        <f>VLOOKUP(D573,'Fund List'!$A$2:$F$1324,6,FALSE)</f>
        <v>CONSTRUCTION INSURANCE FUND</v>
      </c>
      <c r="G573" s="3">
        <v>2</v>
      </c>
      <c r="I573" s="24">
        <f t="shared" si="95"/>
        <v>2.1597340785678254</v>
      </c>
    </row>
    <row r="574" spans="1:9" hidden="1" outlineLevel="3" x14ac:dyDescent="0.25">
      <c r="A574" t="s">
        <v>16</v>
      </c>
      <c r="B574" t="str">
        <f>VLOOKUP(A574,'AGENCY CODES'!$C$4:$F$139,3,FALSE)</f>
        <v>DEPARTMENT OF ADMINISTRATION</v>
      </c>
      <c r="C574" s="8" t="s">
        <v>3</v>
      </c>
      <c r="D574" s="8" t="str">
        <f t="shared" si="89"/>
        <v>ADA4219</v>
      </c>
      <c r="E574">
        <v>4219</v>
      </c>
      <c r="F574" t="str">
        <f>VLOOKUP(D574,'Fund List'!$A$2:$F$1324,6,FALSE)</f>
        <v>CONSTRUCTION INSURANCE FUND</v>
      </c>
      <c r="G574" s="3">
        <v>34</v>
      </c>
      <c r="I574" s="24">
        <f t="shared" si="95"/>
        <v>36.715479335653036</v>
      </c>
    </row>
    <row r="575" spans="1:9" hidden="1" outlineLevel="3" x14ac:dyDescent="0.25">
      <c r="A575" t="s">
        <v>16</v>
      </c>
      <c r="B575" t="str">
        <f>VLOOKUP(A575,'AGENCY CODES'!$C$4:$F$139,3,FALSE)</f>
        <v>DEPARTMENT OF ADMINISTRATION</v>
      </c>
      <c r="C575" s="8" t="s">
        <v>4</v>
      </c>
      <c r="D575" s="8" t="str">
        <f t="shared" si="89"/>
        <v>ADA4219</v>
      </c>
      <c r="E575">
        <v>4219</v>
      </c>
      <c r="F575" t="str">
        <f>VLOOKUP(D575,'Fund List'!$A$2:$F$1324,6,FALSE)</f>
        <v>CONSTRUCTION INSURANCE FUND</v>
      </c>
      <c r="G575" s="3">
        <v>1</v>
      </c>
      <c r="I575" s="24">
        <f t="shared" si="95"/>
        <v>1.0798670392839127</v>
      </c>
    </row>
    <row r="576" spans="1:9" hidden="1" outlineLevel="3" x14ac:dyDescent="0.25">
      <c r="A576" t="s">
        <v>16</v>
      </c>
      <c r="B576" t="str">
        <f>VLOOKUP(A576,'AGENCY CODES'!$C$4:$F$139,3,FALSE)</f>
        <v>DEPARTMENT OF ADMINISTRATION</v>
      </c>
      <c r="C576" s="8" t="s">
        <v>5</v>
      </c>
      <c r="D576" s="8" t="str">
        <f t="shared" si="89"/>
        <v>ADA4219</v>
      </c>
      <c r="E576">
        <v>4219</v>
      </c>
      <c r="F576" t="str">
        <f>VLOOKUP(D576,'Fund List'!$A$2:$F$1324,6,FALSE)</f>
        <v>CONSTRUCTION INSURANCE FUND</v>
      </c>
      <c r="G576" s="3">
        <v>1</v>
      </c>
      <c r="I576" s="24">
        <f t="shared" si="95"/>
        <v>1.0798670392839127</v>
      </c>
    </row>
    <row r="577" spans="1:9" hidden="1" outlineLevel="3" x14ac:dyDescent="0.25">
      <c r="A577" t="s">
        <v>16</v>
      </c>
      <c r="B577" t="str">
        <f>VLOOKUP(A577,'AGENCY CODES'!$C$4:$F$139,3,FALSE)</f>
        <v>DEPARTMENT OF ADMINISTRATION</v>
      </c>
      <c r="C577" s="8" t="s">
        <v>6</v>
      </c>
      <c r="D577" s="8" t="str">
        <f t="shared" si="89"/>
        <v>ADA4219</v>
      </c>
      <c r="E577">
        <v>4219</v>
      </c>
      <c r="F577" t="str">
        <f>VLOOKUP(D577,'Fund List'!$A$2:$F$1324,6,FALSE)</f>
        <v>CONSTRUCTION INSURANCE FUND</v>
      </c>
      <c r="G577" s="3">
        <v>6</v>
      </c>
      <c r="I577" s="24">
        <f t="shared" si="95"/>
        <v>6.4792022357034762</v>
      </c>
    </row>
    <row r="578" spans="1:9" hidden="1" outlineLevel="3" x14ac:dyDescent="0.25">
      <c r="A578" t="s">
        <v>16</v>
      </c>
      <c r="B578" t="str">
        <f>VLOOKUP(A578,'AGENCY CODES'!$C$4:$F$139,3,FALSE)</f>
        <v>DEPARTMENT OF ADMINISTRATION</v>
      </c>
      <c r="C578" s="8" t="s">
        <v>7</v>
      </c>
      <c r="D578" s="8" t="str">
        <f t="shared" si="89"/>
        <v>ADA4219</v>
      </c>
      <c r="E578">
        <v>4219</v>
      </c>
      <c r="F578" t="str">
        <f>VLOOKUP(D578,'Fund List'!$A$2:$F$1324,6,FALSE)</f>
        <v>CONSTRUCTION INSURANCE FUND</v>
      </c>
      <c r="G578" s="3">
        <v>2</v>
      </c>
      <c r="I578" s="24">
        <f t="shared" si="95"/>
        <v>2.1597340785678254</v>
      </c>
    </row>
    <row r="579" spans="1:9" hidden="1" outlineLevel="3" x14ac:dyDescent="0.25">
      <c r="A579" t="s">
        <v>16</v>
      </c>
      <c r="B579" t="str">
        <f>VLOOKUP(A579,'AGENCY CODES'!$C$4:$F$139,3,FALSE)</f>
        <v>DEPARTMENT OF ADMINISTRATION</v>
      </c>
      <c r="C579" s="8" t="s">
        <v>8</v>
      </c>
      <c r="D579" s="8" t="str">
        <f t="shared" si="89"/>
        <v>ADA4219</v>
      </c>
      <c r="E579">
        <v>4219</v>
      </c>
      <c r="F579" t="str">
        <f>VLOOKUP(D579,'Fund List'!$A$2:$F$1324,6,FALSE)</f>
        <v>CONSTRUCTION INSURANCE FUND</v>
      </c>
      <c r="G579" s="3">
        <v>4</v>
      </c>
      <c r="I579" s="24">
        <f t="shared" si="95"/>
        <v>4.3194681571356508</v>
      </c>
    </row>
    <row r="580" spans="1:9" hidden="1" outlineLevel="3" x14ac:dyDescent="0.25">
      <c r="A580" t="s">
        <v>16</v>
      </c>
      <c r="B580" t="str">
        <f>VLOOKUP(A580,'AGENCY CODES'!$C$4:$F$139,3,FALSE)</f>
        <v>DEPARTMENT OF ADMINISTRATION</v>
      </c>
      <c r="C580" s="8" t="s">
        <v>10</v>
      </c>
      <c r="D580" s="8" t="str">
        <f t="shared" si="89"/>
        <v>ADA4219</v>
      </c>
      <c r="E580">
        <v>4219</v>
      </c>
      <c r="F580" t="str">
        <f>VLOOKUP(D580,'Fund List'!$A$2:$F$1324,6,FALSE)</f>
        <v>CONSTRUCTION INSURANCE FUND</v>
      </c>
      <c r="G580" s="3">
        <v>90</v>
      </c>
      <c r="I580" s="24">
        <f t="shared" si="95"/>
        <v>97.188033535552151</v>
      </c>
    </row>
    <row r="581" spans="1:9" hidden="1" outlineLevel="3" x14ac:dyDescent="0.25">
      <c r="A581" t="s">
        <v>16</v>
      </c>
      <c r="B581" t="str">
        <f>VLOOKUP(A581,'AGENCY CODES'!$C$4:$F$139,3,FALSE)</f>
        <v>DEPARTMENT OF ADMINISTRATION</v>
      </c>
      <c r="C581" s="8" t="s">
        <v>11</v>
      </c>
      <c r="D581" s="8" t="str">
        <f t="shared" si="89"/>
        <v>ADA4219</v>
      </c>
      <c r="E581">
        <v>4219</v>
      </c>
      <c r="F581" t="str">
        <f>VLOOKUP(D581,'Fund List'!$A$2:$F$1324,6,FALSE)</f>
        <v>CONSTRUCTION INSURANCE FUND</v>
      </c>
      <c r="G581" s="3">
        <v>185</v>
      </c>
      <c r="I581" s="24">
        <f t="shared" si="95"/>
        <v>199.77540226752384</v>
      </c>
    </row>
    <row r="582" spans="1:9" hidden="1" outlineLevel="3" x14ac:dyDescent="0.25">
      <c r="A582" t="s">
        <v>16</v>
      </c>
      <c r="B582" t="str">
        <f>VLOOKUP(A582,'AGENCY CODES'!$C$4:$F$139,3,FALSE)</f>
        <v>DEPARTMENT OF ADMINISTRATION</v>
      </c>
      <c r="C582" s="8" t="s">
        <v>12</v>
      </c>
      <c r="D582" s="8" t="str">
        <f t="shared" si="89"/>
        <v>ADA4219</v>
      </c>
      <c r="E582">
        <v>4219</v>
      </c>
      <c r="F582" t="str">
        <f>VLOOKUP(D582,'Fund List'!$A$2:$F$1324,6,FALSE)</f>
        <v>CONSTRUCTION INSURANCE FUND</v>
      </c>
      <c r="G582" s="3">
        <v>7</v>
      </c>
      <c r="I582" s="24">
        <f t="shared" si="95"/>
        <v>7.5590692749873885</v>
      </c>
    </row>
    <row r="583" spans="1:9" hidden="1" outlineLevel="3" x14ac:dyDescent="0.25">
      <c r="A583" t="s">
        <v>16</v>
      </c>
      <c r="B583" t="str">
        <f>VLOOKUP(A583,'AGENCY CODES'!$C$4:$F$139,3,FALSE)</f>
        <v>DEPARTMENT OF ADMINISTRATION</v>
      </c>
      <c r="C583" s="8">
        <v>2</v>
      </c>
      <c r="D583" s="8" t="str">
        <f t="shared" si="89"/>
        <v>ADA4219</v>
      </c>
      <c r="E583">
        <v>4219</v>
      </c>
      <c r="F583" t="str">
        <f>VLOOKUP(D583,'Fund List'!$A$2:$F$1324,6,FALSE)</f>
        <v>CONSTRUCTION INSURANCE FUND</v>
      </c>
      <c r="G583" s="3">
        <v>194</v>
      </c>
      <c r="I583" s="24">
        <f t="shared" si="95"/>
        <v>209.49420562107909</v>
      </c>
    </row>
    <row r="584" spans="1:9" hidden="1" outlineLevel="3" x14ac:dyDescent="0.25">
      <c r="A584" t="s">
        <v>16</v>
      </c>
      <c r="B584" t="str">
        <f>VLOOKUP(A584,'AGENCY CODES'!$C$4:$F$139,3,FALSE)</f>
        <v>DEPARTMENT OF ADMINISTRATION</v>
      </c>
      <c r="C584" s="8">
        <v>8</v>
      </c>
      <c r="D584" s="8" t="str">
        <f t="shared" si="89"/>
        <v>ADA4219</v>
      </c>
      <c r="E584">
        <v>4219</v>
      </c>
      <c r="F584" t="str">
        <f>VLOOKUP(D584,'Fund List'!$A$2:$F$1324,6,FALSE)</f>
        <v>CONSTRUCTION INSURANCE FUND</v>
      </c>
      <c r="G584" s="3">
        <v>362</v>
      </c>
      <c r="I584" s="24">
        <f t="shared" si="95"/>
        <v>390.91186822077646</v>
      </c>
    </row>
    <row r="585" spans="1:9" outlineLevel="2" collapsed="1" x14ac:dyDescent="0.25">
      <c r="F585" s="1" t="s">
        <v>4054</v>
      </c>
      <c r="I585" s="24">
        <f t="shared" ref="I585" si="96">SUBTOTAL(9,I572:I584)</f>
        <v>961.08166496268234</v>
      </c>
    </row>
    <row r="586" spans="1:9" hidden="1" outlineLevel="3" x14ac:dyDescent="0.25">
      <c r="A586" t="s">
        <v>16</v>
      </c>
      <c r="B586" t="str">
        <f>VLOOKUP(A586,'AGENCY CODES'!$C$4:$F$139,3,FALSE)</f>
        <v>DEPARTMENT OF ADMINISTRATION</v>
      </c>
      <c r="C586" s="8" t="s">
        <v>1</v>
      </c>
      <c r="D586" s="8" t="str">
        <f t="shared" si="89"/>
        <v>ADA4230</v>
      </c>
      <c r="E586">
        <v>4230</v>
      </c>
      <c r="F586" t="str">
        <f>VLOOKUP(D586,'Fund List'!$A$2:$F$1324,6,FALSE)</f>
        <v>AUTOMATION OPERATIONS FUND</v>
      </c>
      <c r="G586" s="3">
        <v>27</v>
      </c>
      <c r="I586" s="24">
        <f t="shared" ref="I586:I604" si="97">$G586/$G$10*I$5</f>
        <v>29.156410060665646</v>
      </c>
    </row>
    <row r="587" spans="1:9" hidden="1" outlineLevel="3" x14ac:dyDescent="0.25">
      <c r="A587" t="s">
        <v>16</v>
      </c>
      <c r="B587" t="str">
        <f>VLOOKUP(A587,'AGENCY CODES'!$C$4:$F$139,3,FALSE)</f>
        <v>DEPARTMENT OF ADMINISTRATION</v>
      </c>
      <c r="C587" s="8" t="s">
        <v>3</v>
      </c>
      <c r="D587" s="8" t="str">
        <f t="shared" si="89"/>
        <v>ADA4230</v>
      </c>
      <c r="E587">
        <v>4230</v>
      </c>
      <c r="F587" t="str">
        <f>VLOOKUP(D587,'Fund List'!$A$2:$F$1324,6,FALSE)</f>
        <v>AUTOMATION OPERATIONS FUND</v>
      </c>
      <c r="G587" s="3">
        <v>118</v>
      </c>
      <c r="I587" s="24">
        <f t="shared" si="97"/>
        <v>127.42431063550171</v>
      </c>
    </row>
    <row r="588" spans="1:9" hidden="1" outlineLevel="3" x14ac:dyDescent="0.25">
      <c r="A588" t="s">
        <v>16</v>
      </c>
      <c r="B588" t="str">
        <f>VLOOKUP(A588,'AGENCY CODES'!$C$4:$F$139,3,FALSE)</f>
        <v>DEPARTMENT OF ADMINISTRATION</v>
      </c>
      <c r="C588" s="8" t="s">
        <v>4</v>
      </c>
      <c r="D588" s="8" t="str">
        <f t="shared" si="89"/>
        <v>ADA4230</v>
      </c>
      <c r="E588">
        <v>4230</v>
      </c>
      <c r="F588" t="str">
        <f>VLOOKUP(D588,'Fund List'!$A$2:$F$1324,6,FALSE)</f>
        <v>AUTOMATION OPERATIONS FUND</v>
      </c>
      <c r="G588" s="3">
        <v>386</v>
      </c>
      <c r="I588" s="24">
        <f t="shared" si="97"/>
        <v>416.82867716359033</v>
      </c>
    </row>
    <row r="589" spans="1:9" hidden="1" outlineLevel="3" x14ac:dyDescent="0.25">
      <c r="A589" t="s">
        <v>16</v>
      </c>
      <c r="B589" t="str">
        <f>VLOOKUP(A589,'AGENCY CODES'!$C$4:$F$139,3,FALSE)</f>
        <v>DEPARTMENT OF ADMINISTRATION</v>
      </c>
      <c r="C589" s="8" t="s">
        <v>5</v>
      </c>
      <c r="D589" s="8" t="str">
        <f t="shared" si="89"/>
        <v>ADA4230</v>
      </c>
      <c r="E589">
        <v>4230</v>
      </c>
      <c r="F589" t="str">
        <f>VLOOKUP(D589,'Fund List'!$A$2:$F$1324,6,FALSE)</f>
        <v>AUTOMATION OPERATIONS FUND</v>
      </c>
      <c r="G589" s="3">
        <v>3</v>
      </c>
      <c r="I589" s="24">
        <f t="shared" si="97"/>
        <v>3.2396011178517381</v>
      </c>
    </row>
    <row r="590" spans="1:9" hidden="1" outlineLevel="3" x14ac:dyDescent="0.25">
      <c r="A590" t="s">
        <v>16</v>
      </c>
      <c r="B590" t="str">
        <f>VLOOKUP(A590,'AGENCY CODES'!$C$4:$F$139,3,FALSE)</f>
        <v>DEPARTMENT OF ADMINISTRATION</v>
      </c>
      <c r="C590" s="8" t="s">
        <v>6</v>
      </c>
      <c r="D590" s="8" t="str">
        <f t="shared" si="89"/>
        <v>ADA4230</v>
      </c>
      <c r="E590">
        <v>4230</v>
      </c>
      <c r="F590" t="str">
        <f>VLOOKUP(D590,'Fund List'!$A$2:$F$1324,6,FALSE)</f>
        <v>AUTOMATION OPERATIONS FUND</v>
      </c>
      <c r="G590" s="3">
        <v>488</v>
      </c>
      <c r="I590" s="24">
        <f t="shared" si="97"/>
        <v>526.97511517054943</v>
      </c>
    </row>
    <row r="591" spans="1:9" hidden="1" outlineLevel="3" x14ac:dyDescent="0.25">
      <c r="A591" t="s">
        <v>16</v>
      </c>
      <c r="B591" t="str">
        <f>VLOOKUP(A591,'AGENCY CODES'!$C$4:$F$139,3,FALSE)</f>
        <v>DEPARTMENT OF ADMINISTRATION</v>
      </c>
      <c r="C591" s="8" t="s">
        <v>7</v>
      </c>
      <c r="D591" s="8" t="str">
        <f t="shared" si="89"/>
        <v>ADA4230</v>
      </c>
      <c r="E591">
        <v>4230</v>
      </c>
      <c r="F591" t="str">
        <f>VLOOKUP(D591,'Fund List'!$A$2:$F$1324,6,FALSE)</f>
        <v>AUTOMATION OPERATIONS FUND</v>
      </c>
      <c r="G591" s="3">
        <v>2591</v>
      </c>
      <c r="I591" s="24">
        <f t="shared" si="97"/>
        <v>2797.9354987846182</v>
      </c>
    </row>
    <row r="592" spans="1:9" hidden="1" outlineLevel="3" x14ac:dyDescent="0.25">
      <c r="A592" t="s">
        <v>16</v>
      </c>
      <c r="B592" t="str">
        <f>VLOOKUP(A592,'AGENCY CODES'!$C$4:$F$139,3,FALSE)</f>
        <v>DEPARTMENT OF ADMINISTRATION</v>
      </c>
      <c r="C592" s="8" t="s">
        <v>14</v>
      </c>
      <c r="D592" s="8" t="str">
        <f t="shared" si="89"/>
        <v>ADA4230</v>
      </c>
      <c r="E592">
        <v>4230</v>
      </c>
      <c r="F592" t="str">
        <f>VLOOKUP(D592,'Fund List'!$A$2:$F$1324,6,FALSE)</f>
        <v>AUTOMATION OPERATIONS FUND</v>
      </c>
      <c r="G592" s="3">
        <v>6</v>
      </c>
      <c r="I592" s="24">
        <f t="shared" si="97"/>
        <v>6.4792022357034762</v>
      </c>
    </row>
    <row r="593" spans="1:9" hidden="1" outlineLevel="3" x14ac:dyDescent="0.25">
      <c r="A593" t="s">
        <v>16</v>
      </c>
      <c r="B593" t="str">
        <f>VLOOKUP(A593,'AGENCY CODES'!$C$4:$F$139,3,FALSE)</f>
        <v>DEPARTMENT OF ADMINISTRATION</v>
      </c>
      <c r="C593" s="8" t="s">
        <v>17</v>
      </c>
      <c r="D593" s="8" t="str">
        <f t="shared" si="89"/>
        <v>ADA4230</v>
      </c>
      <c r="E593">
        <v>4230</v>
      </c>
      <c r="F593" t="str">
        <f>VLOOKUP(D593,'Fund List'!$A$2:$F$1324,6,FALSE)</f>
        <v>AUTOMATION OPERATIONS FUND</v>
      </c>
      <c r="G593" s="3">
        <v>139</v>
      </c>
      <c r="I593" s="24">
        <f t="shared" si="97"/>
        <v>150.10151846046389</v>
      </c>
    </row>
    <row r="594" spans="1:9" hidden="1" outlineLevel="3" x14ac:dyDescent="0.25">
      <c r="A594" t="s">
        <v>16</v>
      </c>
      <c r="B594" t="str">
        <f>VLOOKUP(A594,'AGENCY CODES'!$C$4:$F$139,3,FALSE)</f>
        <v>DEPARTMENT OF ADMINISTRATION</v>
      </c>
      <c r="C594" s="8" t="s">
        <v>18</v>
      </c>
      <c r="D594" s="8" t="str">
        <f t="shared" si="89"/>
        <v>ADA4230</v>
      </c>
      <c r="E594">
        <v>4230</v>
      </c>
      <c r="F594" t="str">
        <f>VLOOKUP(D594,'Fund List'!$A$2:$F$1324,6,FALSE)</f>
        <v>AUTOMATION OPERATIONS FUND</v>
      </c>
      <c r="G594" s="3">
        <v>24</v>
      </c>
      <c r="I594" s="24">
        <f t="shared" si="97"/>
        <v>25.916808942813905</v>
      </c>
    </row>
    <row r="595" spans="1:9" hidden="1" outlineLevel="3" x14ac:dyDescent="0.25">
      <c r="A595" t="s">
        <v>16</v>
      </c>
      <c r="B595" t="str">
        <f>VLOOKUP(A595,'AGENCY CODES'!$C$4:$F$139,3,FALSE)</f>
        <v>DEPARTMENT OF ADMINISTRATION</v>
      </c>
      <c r="C595" s="8" t="s">
        <v>19</v>
      </c>
      <c r="D595" s="8" t="str">
        <f t="shared" ref="D595:D658" si="98">CONCATENATE(A595,E595)</f>
        <v>ADA4230</v>
      </c>
      <c r="E595">
        <v>4230</v>
      </c>
      <c r="F595" t="str">
        <f>VLOOKUP(D595,'Fund List'!$A$2:$F$1324,6,FALSE)</f>
        <v>AUTOMATION OPERATIONS FUND</v>
      </c>
      <c r="G595" s="3">
        <v>1599</v>
      </c>
      <c r="I595" s="24">
        <f t="shared" si="97"/>
        <v>1726.7073958149765</v>
      </c>
    </row>
    <row r="596" spans="1:9" hidden="1" outlineLevel="3" x14ac:dyDescent="0.25">
      <c r="A596" t="s">
        <v>16</v>
      </c>
      <c r="B596" t="str">
        <f>VLOOKUP(A596,'AGENCY CODES'!$C$4:$F$139,3,FALSE)</f>
        <v>DEPARTMENT OF ADMINISTRATION</v>
      </c>
      <c r="C596" s="8" t="s">
        <v>8</v>
      </c>
      <c r="D596" s="8" t="str">
        <f t="shared" si="98"/>
        <v>ADA4230</v>
      </c>
      <c r="E596">
        <v>4230</v>
      </c>
      <c r="F596" t="str">
        <f>VLOOKUP(D596,'Fund List'!$A$2:$F$1324,6,FALSE)</f>
        <v>AUTOMATION OPERATIONS FUND</v>
      </c>
      <c r="G596" s="3">
        <v>42</v>
      </c>
      <c r="I596" s="24">
        <f t="shared" si="97"/>
        <v>45.354415649924334</v>
      </c>
    </row>
    <row r="597" spans="1:9" hidden="1" outlineLevel="3" x14ac:dyDescent="0.25">
      <c r="A597" t="s">
        <v>16</v>
      </c>
      <c r="B597" t="str">
        <f>VLOOKUP(A597,'AGENCY CODES'!$C$4:$F$139,3,FALSE)</f>
        <v>DEPARTMENT OF ADMINISTRATION</v>
      </c>
      <c r="C597" s="8" t="s">
        <v>10</v>
      </c>
      <c r="D597" s="8" t="str">
        <f t="shared" si="98"/>
        <v>ADA4230</v>
      </c>
      <c r="E597">
        <v>4230</v>
      </c>
      <c r="F597" t="str">
        <f>VLOOKUP(D597,'Fund List'!$A$2:$F$1324,6,FALSE)</f>
        <v>AUTOMATION OPERATIONS FUND</v>
      </c>
      <c r="G597" s="3">
        <v>172</v>
      </c>
      <c r="I597" s="24">
        <f t="shared" si="97"/>
        <v>185.73713075683301</v>
      </c>
    </row>
    <row r="598" spans="1:9" hidden="1" outlineLevel="3" x14ac:dyDescent="0.25">
      <c r="A598" t="s">
        <v>16</v>
      </c>
      <c r="B598" t="str">
        <f>VLOOKUP(A598,'AGENCY CODES'!$C$4:$F$139,3,FALSE)</f>
        <v>DEPARTMENT OF ADMINISTRATION</v>
      </c>
      <c r="C598" s="8" t="s">
        <v>11</v>
      </c>
      <c r="D598" s="8" t="str">
        <f t="shared" si="98"/>
        <v>ADA4230</v>
      </c>
      <c r="E598">
        <v>4230</v>
      </c>
      <c r="F598" t="str">
        <f>VLOOKUP(D598,'Fund List'!$A$2:$F$1324,6,FALSE)</f>
        <v>AUTOMATION OPERATIONS FUND</v>
      </c>
      <c r="G598" s="3">
        <v>1347</v>
      </c>
      <c r="I598" s="24">
        <f t="shared" si="97"/>
        <v>1454.5809019154306</v>
      </c>
    </row>
    <row r="599" spans="1:9" hidden="1" outlineLevel="3" x14ac:dyDescent="0.25">
      <c r="A599" t="s">
        <v>16</v>
      </c>
      <c r="B599" t="str">
        <f>VLOOKUP(A599,'AGENCY CODES'!$C$4:$F$139,3,FALSE)</f>
        <v>DEPARTMENT OF ADMINISTRATION</v>
      </c>
      <c r="C599" s="8" t="s">
        <v>15</v>
      </c>
      <c r="D599" s="8" t="str">
        <f t="shared" si="98"/>
        <v>ADA4230</v>
      </c>
      <c r="E599">
        <v>4230</v>
      </c>
      <c r="F599" t="str">
        <f>VLOOKUP(D599,'Fund List'!$A$2:$F$1324,6,FALSE)</f>
        <v>AUTOMATION OPERATIONS FUND</v>
      </c>
      <c r="G599" s="3">
        <v>11</v>
      </c>
      <c r="I599" s="24">
        <f t="shared" si="97"/>
        <v>11.878537432123041</v>
      </c>
    </row>
    <row r="600" spans="1:9" hidden="1" outlineLevel="3" x14ac:dyDescent="0.25">
      <c r="A600" t="s">
        <v>16</v>
      </c>
      <c r="B600" t="str">
        <f>VLOOKUP(A600,'AGENCY CODES'!$C$4:$F$139,3,FALSE)</f>
        <v>DEPARTMENT OF ADMINISTRATION</v>
      </c>
      <c r="C600" s="8" t="s">
        <v>12</v>
      </c>
      <c r="D600" s="8" t="str">
        <f t="shared" si="98"/>
        <v>ADA4230</v>
      </c>
      <c r="E600">
        <v>4230</v>
      </c>
      <c r="F600" t="str">
        <f>VLOOKUP(D600,'Fund List'!$A$2:$F$1324,6,FALSE)</f>
        <v>AUTOMATION OPERATIONS FUND</v>
      </c>
      <c r="G600" s="3">
        <v>151</v>
      </c>
      <c r="I600" s="24">
        <f t="shared" si="97"/>
        <v>163.05992293187083</v>
      </c>
    </row>
    <row r="601" spans="1:9" hidden="1" outlineLevel="3" x14ac:dyDescent="0.25">
      <c r="A601" t="s">
        <v>16</v>
      </c>
      <c r="B601" t="str">
        <f>VLOOKUP(A601,'AGENCY CODES'!$C$4:$F$139,3,FALSE)</f>
        <v>DEPARTMENT OF ADMINISTRATION</v>
      </c>
      <c r="C601" s="8" t="s">
        <v>20</v>
      </c>
      <c r="D601" s="8" t="str">
        <f t="shared" si="98"/>
        <v>ADA4230</v>
      </c>
      <c r="E601">
        <v>4230</v>
      </c>
      <c r="F601" t="str">
        <f>VLOOKUP(D601,'Fund List'!$A$2:$F$1324,6,FALSE)</f>
        <v>AUTOMATION OPERATIONS FUND</v>
      </c>
      <c r="G601" s="3">
        <v>1035</v>
      </c>
      <c r="I601" s="24">
        <f t="shared" si="97"/>
        <v>1117.6623856588496</v>
      </c>
    </row>
    <row r="602" spans="1:9" hidden="1" outlineLevel="3" x14ac:dyDescent="0.25">
      <c r="A602" t="s">
        <v>16</v>
      </c>
      <c r="B602" t="str">
        <f>VLOOKUP(A602,'AGENCY CODES'!$C$4:$F$139,3,FALSE)</f>
        <v>DEPARTMENT OF ADMINISTRATION</v>
      </c>
      <c r="C602" s="8">
        <v>1</v>
      </c>
      <c r="D602" s="8" t="str">
        <f t="shared" si="98"/>
        <v>ADA4230</v>
      </c>
      <c r="E602">
        <v>4230</v>
      </c>
      <c r="F602" t="str">
        <f>VLOOKUP(D602,'Fund List'!$A$2:$F$1324,6,FALSE)</f>
        <v>AUTOMATION OPERATIONS FUND</v>
      </c>
      <c r="G602" s="3">
        <v>3</v>
      </c>
      <c r="I602" s="24">
        <f t="shared" si="97"/>
        <v>3.2396011178517381</v>
      </c>
    </row>
    <row r="603" spans="1:9" hidden="1" outlineLevel="3" x14ac:dyDescent="0.25">
      <c r="A603" t="s">
        <v>16</v>
      </c>
      <c r="B603" t="str">
        <f>VLOOKUP(A603,'AGENCY CODES'!$C$4:$F$139,3,FALSE)</f>
        <v>DEPARTMENT OF ADMINISTRATION</v>
      </c>
      <c r="C603" s="8">
        <v>2</v>
      </c>
      <c r="D603" s="8" t="str">
        <f t="shared" si="98"/>
        <v>ADA4230</v>
      </c>
      <c r="E603">
        <v>4230</v>
      </c>
      <c r="F603" t="str">
        <f>VLOOKUP(D603,'Fund List'!$A$2:$F$1324,6,FALSE)</f>
        <v>AUTOMATION OPERATIONS FUND</v>
      </c>
      <c r="G603" s="3">
        <v>1329</v>
      </c>
      <c r="I603" s="24">
        <f t="shared" si="97"/>
        <v>1435.1432952083201</v>
      </c>
    </row>
    <row r="604" spans="1:9" hidden="1" outlineLevel="3" x14ac:dyDescent="0.25">
      <c r="A604" t="s">
        <v>16</v>
      </c>
      <c r="B604" t="str">
        <f>VLOOKUP(A604,'AGENCY CODES'!$C$4:$F$139,3,FALSE)</f>
        <v>DEPARTMENT OF ADMINISTRATION</v>
      </c>
      <c r="C604" s="8">
        <v>8</v>
      </c>
      <c r="D604" s="8" t="str">
        <f t="shared" si="98"/>
        <v>ADA4230</v>
      </c>
      <c r="E604">
        <v>4230</v>
      </c>
      <c r="F604" t="str">
        <f>VLOOKUP(D604,'Fund List'!$A$2:$F$1324,6,FALSE)</f>
        <v>AUTOMATION OPERATIONS FUND</v>
      </c>
      <c r="G604" s="3">
        <v>8117</v>
      </c>
      <c r="I604" s="24">
        <f t="shared" si="97"/>
        <v>8765.2807578675202</v>
      </c>
    </row>
    <row r="605" spans="1:9" outlineLevel="2" collapsed="1" x14ac:dyDescent="0.25">
      <c r="F605" s="1" t="s">
        <v>4055</v>
      </c>
      <c r="I605" s="24">
        <f t="shared" ref="I605" si="99">SUBTOTAL(9,I586:I604)</f>
        <v>18992.701486925456</v>
      </c>
    </row>
    <row r="606" spans="1:9" hidden="1" outlineLevel="3" x14ac:dyDescent="0.25">
      <c r="A606" t="s">
        <v>16</v>
      </c>
      <c r="B606" t="str">
        <f>VLOOKUP(A606,'AGENCY CODES'!$C$4:$F$139,3,FALSE)</f>
        <v>DEPARTMENT OF ADMINISTRATION</v>
      </c>
      <c r="C606" s="8" t="s">
        <v>1</v>
      </c>
      <c r="D606" s="8" t="str">
        <f t="shared" si="98"/>
        <v>ADA4231</v>
      </c>
      <c r="E606">
        <v>4231</v>
      </c>
      <c r="F606" t="str">
        <f>VLOOKUP(D606,'Fund List'!$A$2:$F$1324,6,FALSE)</f>
        <v>TELECOMMUNICATIONS FUND</v>
      </c>
      <c r="G606" s="3">
        <v>27</v>
      </c>
      <c r="I606" s="24">
        <f t="shared" ref="I606:I621" si="100">$G606/$G$10*I$5</f>
        <v>29.156410060665646</v>
      </c>
    </row>
    <row r="607" spans="1:9" hidden="1" outlineLevel="3" x14ac:dyDescent="0.25">
      <c r="A607" t="s">
        <v>16</v>
      </c>
      <c r="B607" t="str">
        <f>VLOOKUP(A607,'AGENCY CODES'!$C$4:$F$139,3,FALSE)</f>
        <v>DEPARTMENT OF ADMINISTRATION</v>
      </c>
      <c r="C607" s="8" t="s">
        <v>3</v>
      </c>
      <c r="D607" s="8" t="str">
        <f t="shared" si="98"/>
        <v>ADA4231</v>
      </c>
      <c r="E607">
        <v>4231</v>
      </c>
      <c r="F607" t="str">
        <f>VLOOKUP(D607,'Fund List'!$A$2:$F$1324,6,FALSE)</f>
        <v>TELECOMMUNICATIONS FUND</v>
      </c>
      <c r="G607" s="3">
        <v>14</v>
      </c>
      <c r="I607" s="24">
        <f t="shared" si="100"/>
        <v>15.118138549974777</v>
      </c>
    </row>
    <row r="608" spans="1:9" hidden="1" outlineLevel="3" x14ac:dyDescent="0.25">
      <c r="A608" t="s">
        <v>16</v>
      </c>
      <c r="B608" t="str">
        <f>VLOOKUP(A608,'AGENCY CODES'!$C$4:$F$139,3,FALSE)</f>
        <v>DEPARTMENT OF ADMINISTRATION</v>
      </c>
      <c r="C608" s="8" t="s">
        <v>4</v>
      </c>
      <c r="D608" s="8" t="str">
        <f t="shared" si="98"/>
        <v>ADA4231</v>
      </c>
      <c r="E608">
        <v>4231</v>
      </c>
      <c r="F608" t="str">
        <f>VLOOKUP(D608,'Fund List'!$A$2:$F$1324,6,FALSE)</f>
        <v>TELECOMMUNICATIONS FUND</v>
      </c>
      <c r="G608" s="3">
        <v>76</v>
      </c>
      <c r="I608" s="24">
        <f t="shared" si="100"/>
        <v>82.069894985577363</v>
      </c>
    </row>
    <row r="609" spans="1:9" hidden="1" outlineLevel="3" x14ac:dyDescent="0.25">
      <c r="A609" t="s">
        <v>16</v>
      </c>
      <c r="B609" t="str">
        <f>VLOOKUP(A609,'AGENCY CODES'!$C$4:$F$139,3,FALSE)</f>
        <v>DEPARTMENT OF ADMINISTRATION</v>
      </c>
      <c r="C609" s="8" t="s">
        <v>5</v>
      </c>
      <c r="D609" s="8" t="str">
        <f t="shared" si="98"/>
        <v>ADA4231</v>
      </c>
      <c r="E609">
        <v>4231</v>
      </c>
      <c r="F609" t="str">
        <f>VLOOKUP(D609,'Fund List'!$A$2:$F$1324,6,FALSE)</f>
        <v>TELECOMMUNICATIONS FUND</v>
      </c>
      <c r="G609" s="3">
        <v>3</v>
      </c>
      <c r="I609" s="24">
        <f t="shared" si="100"/>
        <v>3.2396011178517381</v>
      </c>
    </row>
    <row r="610" spans="1:9" hidden="1" outlineLevel="3" x14ac:dyDescent="0.25">
      <c r="A610" t="s">
        <v>16</v>
      </c>
      <c r="B610" t="str">
        <f>VLOOKUP(A610,'AGENCY CODES'!$C$4:$F$139,3,FALSE)</f>
        <v>DEPARTMENT OF ADMINISTRATION</v>
      </c>
      <c r="C610" s="8" t="s">
        <v>6</v>
      </c>
      <c r="D610" s="8" t="str">
        <f t="shared" si="98"/>
        <v>ADA4231</v>
      </c>
      <c r="E610">
        <v>4231</v>
      </c>
      <c r="F610" t="str">
        <f>VLOOKUP(D610,'Fund List'!$A$2:$F$1324,6,FALSE)</f>
        <v>TELECOMMUNICATIONS FUND</v>
      </c>
      <c r="G610" s="3">
        <v>23</v>
      </c>
      <c r="I610" s="24">
        <f t="shared" si="100"/>
        <v>24.836941903529993</v>
      </c>
    </row>
    <row r="611" spans="1:9" hidden="1" outlineLevel="3" x14ac:dyDescent="0.25">
      <c r="A611" t="s">
        <v>16</v>
      </c>
      <c r="B611" t="str">
        <f>VLOOKUP(A611,'AGENCY CODES'!$C$4:$F$139,3,FALSE)</f>
        <v>DEPARTMENT OF ADMINISTRATION</v>
      </c>
      <c r="C611" s="8" t="s">
        <v>7</v>
      </c>
      <c r="D611" s="8" t="str">
        <f t="shared" si="98"/>
        <v>ADA4231</v>
      </c>
      <c r="E611">
        <v>4231</v>
      </c>
      <c r="F611" t="str">
        <f>VLOOKUP(D611,'Fund List'!$A$2:$F$1324,6,FALSE)</f>
        <v>TELECOMMUNICATIONS FUND</v>
      </c>
      <c r="G611" s="3">
        <v>129</v>
      </c>
      <c r="I611" s="24">
        <f t="shared" si="100"/>
        <v>139.30284806762475</v>
      </c>
    </row>
    <row r="612" spans="1:9" hidden="1" outlineLevel="3" x14ac:dyDescent="0.25">
      <c r="A612" t="s">
        <v>16</v>
      </c>
      <c r="B612" t="str">
        <f>VLOOKUP(A612,'AGENCY CODES'!$C$4:$F$139,3,FALSE)</f>
        <v>DEPARTMENT OF ADMINISTRATION</v>
      </c>
      <c r="C612" s="8" t="s">
        <v>17</v>
      </c>
      <c r="D612" s="8" t="str">
        <f t="shared" si="98"/>
        <v>ADA4231</v>
      </c>
      <c r="E612">
        <v>4231</v>
      </c>
      <c r="F612" t="str">
        <f>VLOOKUP(D612,'Fund List'!$A$2:$F$1324,6,FALSE)</f>
        <v>TELECOMMUNICATIONS FUND</v>
      </c>
      <c r="G612" s="3">
        <v>23</v>
      </c>
      <c r="I612" s="24">
        <f t="shared" si="100"/>
        <v>24.836941903529993</v>
      </c>
    </row>
    <row r="613" spans="1:9" hidden="1" outlineLevel="3" x14ac:dyDescent="0.25">
      <c r="A613" t="s">
        <v>16</v>
      </c>
      <c r="B613" t="str">
        <f>VLOOKUP(A613,'AGENCY CODES'!$C$4:$F$139,3,FALSE)</f>
        <v>DEPARTMENT OF ADMINISTRATION</v>
      </c>
      <c r="C613" s="8" t="s">
        <v>18</v>
      </c>
      <c r="D613" s="8" t="str">
        <f t="shared" si="98"/>
        <v>ADA4231</v>
      </c>
      <c r="E613">
        <v>4231</v>
      </c>
      <c r="F613" t="str">
        <f>VLOOKUP(D613,'Fund List'!$A$2:$F$1324,6,FALSE)</f>
        <v>TELECOMMUNICATIONS FUND</v>
      </c>
      <c r="G613" s="3">
        <v>24</v>
      </c>
      <c r="I613" s="24">
        <f t="shared" si="100"/>
        <v>25.916808942813905</v>
      </c>
    </row>
    <row r="614" spans="1:9" hidden="1" outlineLevel="3" x14ac:dyDescent="0.25">
      <c r="A614" t="s">
        <v>16</v>
      </c>
      <c r="B614" t="str">
        <f>VLOOKUP(A614,'AGENCY CODES'!$C$4:$F$139,3,FALSE)</f>
        <v>DEPARTMENT OF ADMINISTRATION</v>
      </c>
      <c r="C614" s="8" t="s">
        <v>19</v>
      </c>
      <c r="D614" s="8" t="str">
        <f t="shared" si="98"/>
        <v>ADA4231</v>
      </c>
      <c r="E614">
        <v>4231</v>
      </c>
      <c r="F614" t="str">
        <f>VLOOKUP(D614,'Fund List'!$A$2:$F$1324,6,FALSE)</f>
        <v>TELECOMMUNICATIONS FUND</v>
      </c>
      <c r="G614" s="3">
        <v>12</v>
      </c>
      <c r="I614" s="24">
        <f t="shared" si="100"/>
        <v>12.958404471406952</v>
      </c>
    </row>
    <row r="615" spans="1:9" hidden="1" outlineLevel="3" x14ac:dyDescent="0.25">
      <c r="A615" t="s">
        <v>16</v>
      </c>
      <c r="B615" t="str">
        <f>VLOOKUP(A615,'AGENCY CODES'!$C$4:$F$139,3,FALSE)</f>
        <v>DEPARTMENT OF ADMINISTRATION</v>
      </c>
      <c r="C615" s="8" t="s">
        <v>8</v>
      </c>
      <c r="D615" s="8" t="str">
        <f t="shared" si="98"/>
        <v>ADA4231</v>
      </c>
      <c r="E615">
        <v>4231</v>
      </c>
      <c r="F615" t="str">
        <f>VLOOKUP(D615,'Fund List'!$A$2:$F$1324,6,FALSE)</f>
        <v>TELECOMMUNICATIONS FUND</v>
      </c>
      <c r="G615" s="3">
        <v>3</v>
      </c>
      <c r="I615" s="24">
        <f t="shared" si="100"/>
        <v>3.2396011178517381</v>
      </c>
    </row>
    <row r="616" spans="1:9" hidden="1" outlineLevel="3" x14ac:dyDescent="0.25">
      <c r="A616" t="s">
        <v>16</v>
      </c>
      <c r="B616" t="str">
        <f>VLOOKUP(A616,'AGENCY CODES'!$C$4:$F$139,3,FALSE)</f>
        <v>DEPARTMENT OF ADMINISTRATION</v>
      </c>
      <c r="C616" s="8" t="s">
        <v>10</v>
      </c>
      <c r="D616" s="8" t="str">
        <f t="shared" si="98"/>
        <v>ADA4231</v>
      </c>
      <c r="E616">
        <v>4231</v>
      </c>
      <c r="F616" t="str">
        <f>VLOOKUP(D616,'Fund List'!$A$2:$F$1324,6,FALSE)</f>
        <v>TELECOMMUNICATIONS FUND</v>
      </c>
      <c r="G616" s="3">
        <v>65</v>
      </c>
      <c r="I616" s="24">
        <f t="shared" si="100"/>
        <v>70.191357553454324</v>
      </c>
    </row>
    <row r="617" spans="1:9" hidden="1" outlineLevel="3" x14ac:dyDescent="0.25">
      <c r="A617" t="s">
        <v>16</v>
      </c>
      <c r="B617" t="str">
        <f>VLOOKUP(A617,'AGENCY CODES'!$C$4:$F$139,3,FALSE)</f>
        <v>DEPARTMENT OF ADMINISTRATION</v>
      </c>
      <c r="C617" s="8" t="s">
        <v>11</v>
      </c>
      <c r="D617" s="8" t="str">
        <f t="shared" si="98"/>
        <v>ADA4231</v>
      </c>
      <c r="E617">
        <v>4231</v>
      </c>
      <c r="F617" t="str">
        <f>VLOOKUP(D617,'Fund List'!$A$2:$F$1324,6,FALSE)</f>
        <v>TELECOMMUNICATIONS FUND</v>
      </c>
      <c r="G617" s="3">
        <v>152</v>
      </c>
      <c r="I617" s="24">
        <f t="shared" si="100"/>
        <v>164.13978997115473</v>
      </c>
    </row>
    <row r="618" spans="1:9" hidden="1" outlineLevel="3" x14ac:dyDescent="0.25">
      <c r="A618" t="s">
        <v>16</v>
      </c>
      <c r="B618" t="str">
        <f>VLOOKUP(A618,'AGENCY CODES'!$C$4:$F$139,3,FALSE)</f>
        <v>DEPARTMENT OF ADMINISTRATION</v>
      </c>
      <c r="C618" s="8" t="s">
        <v>12</v>
      </c>
      <c r="D618" s="8" t="str">
        <f t="shared" si="98"/>
        <v>ADA4231</v>
      </c>
      <c r="E618">
        <v>4231</v>
      </c>
      <c r="F618" t="str">
        <f>VLOOKUP(D618,'Fund List'!$A$2:$F$1324,6,FALSE)</f>
        <v>TELECOMMUNICATIONS FUND</v>
      </c>
      <c r="G618" s="3">
        <v>77</v>
      </c>
      <c r="I618" s="24">
        <f t="shared" si="100"/>
        <v>83.149762024861289</v>
      </c>
    </row>
    <row r="619" spans="1:9" hidden="1" outlineLevel="3" x14ac:dyDescent="0.25">
      <c r="A619" t="s">
        <v>16</v>
      </c>
      <c r="B619" t="str">
        <f>VLOOKUP(A619,'AGENCY CODES'!$C$4:$F$139,3,FALSE)</f>
        <v>DEPARTMENT OF ADMINISTRATION</v>
      </c>
      <c r="C619" s="8" t="s">
        <v>20</v>
      </c>
      <c r="D619" s="8" t="str">
        <f t="shared" si="98"/>
        <v>ADA4231</v>
      </c>
      <c r="E619">
        <v>4231</v>
      </c>
      <c r="F619" t="str">
        <f>VLOOKUP(D619,'Fund List'!$A$2:$F$1324,6,FALSE)</f>
        <v>TELECOMMUNICATIONS FUND</v>
      </c>
      <c r="G619" s="3">
        <v>279</v>
      </c>
      <c r="I619" s="24">
        <f t="shared" si="100"/>
        <v>301.28290396021168</v>
      </c>
    </row>
    <row r="620" spans="1:9" hidden="1" outlineLevel="3" x14ac:dyDescent="0.25">
      <c r="A620" t="s">
        <v>16</v>
      </c>
      <c r="B620" t="str">
        <f>VLOOKUP(A620,'AGENCY CODES'!$C$4:$F$139,3,FALSE)</f>
        <v>DEPARTMENT OF ADMINISTRATION</v>
      </c>
      <c r="C620" s="8">
        <v>2</v>
      </c>
      <c r="D620" s="8" t="str">
        <f t="shared" si="98"/>
        <v>ADA4231</v>
      </c>
      <c r="E620">
        <v>4231</v>
      </c>
      <c r="F620" t="str">
        <f>VLOOKUP(D620,'Fund List'!$A$2:$F$1324,6,FALSE)</f>
        <v>TELECOMMUNICATIONS FUND</v>
      </c>
      <c r="G620" s="3">
        <v>152</v>
      </c>
      <c r="I620" s="24">
        <f t="shared" si="100"/>
        <v>164.13978997115473</v>
      </c>
    </row>
    <row r="621" spans="1:9" hidden="1" outlineLevel="3" x14ac:dyDescent="0.25">
      <c r="A621" t="s">
        <v>16</v>
      </c>
      <c r="B621" t="str">
        <f>VLOOKUP(A621,'AGENCY CODES'!$C$4:$F$139,3,FALSE)</f>
        <v>DEPARTMENT OF ADMINISTRATION</v>
      </c>
      <c r="C621" s="8">
        <v>8</v>
      </c>
      <c r="D621" s="8" t="str">
        <f t="shared" si="98"/>
        <v>ADA4231</v>
      </c>
      <c r="E621">
        <v>4231</v>
      </c>
      <c r="F621" t="str">
        <f>VLOOKUP(D621,'Fund List'!$A$2:$F$1324,6,FALSE)</f>
        <v>TELECOMMUNICATIONS FUND</v>
      </c>
      <c r="G621" s="3">
        <v>395</v>
      </c>
      <c r="I621" s="24">
        <f t="shared" si="100"/>
        <v>426.54748051714557</v>
      </c>
    </row>
    <row r="622" spans="1:9" outlineLevel="2" collapsed="1" x14ac:dyDescent="0.25">
      <c r="F622" s="1" t="s">
        <v>4056</v>
      </c>
      <c r="I622" s="24">
        <f t="shared" ref="I622" si="101">SUBTOTAL(9,I606:I621)</f>
        <v>1570.1266751188091</v>
      </c>
    </row>
    <row r="623" spans="1:9" hidden="1" outlineLevel="3" x14ac:dyDescent="0.25">
      <c r="A623" s="29" t="s">
        <v>16</v>
      </c>
      <c r="B623" s="29" t="str">
        <f>VLOOKUP(A623,'AGENCY CODES'!$C$4:$F$139,3,FALSE)</f>
        <v>DEPARTMENT OF ADMINISTRATION</v>
      </c>
      <c r="C623" s="30" t="s">
        <v>3</v>
      </c>
      <c r="D623" s="30" t="str">
        <f t="shared" si="98"/>
        <v>ADA5010</v>
      </c>
      <c r="E623" s="29">
        <v>5010</v>
      </c>
      <c r="F623" s="29" t="str">
        <f>VLOOKUP(D623,'Fund List'!$A$2:$F$1324,6,FALSE)</f>
        <v>PLTO COLLECTIONS</v>
      </c>
      <c r="G623" s="31">
        <v>11</v>
      </c>
      <c r="H623" s="29"/>
      <c r="I623" s="32">
        <f t="shared" ref="I623:I630" si="102">$G623/$G$10*I$5</f>
        <v>11.878537432123041</v>
      </c>
    </row>
    <row r="624" spans="1:9" hidden="1" outlineLevel="3" x14ac:dyDescent="0.25">
      <c r="A624" s="29" t="s">
        <v>16</v>
      </c>
      <c r="B624" s="29" t="str">
        <f>VLOOKUP(A624,'AGENCY CODES'!$C$4:$F$139,3,FALSE)</f>
        <v>DEPARTMENT OF ADMINISTRATION</v>
      </c>
      <c r="C624" s="30" t="s">
        <v>6</v>
      </c>
      <c r="D624" s="30" t="str">
        <f t="shared" si="98"/>
        <v>ADA5010</v>
      </c>
      <c r="E624" s="29">
        <v>5010</v>
      </c>
      <c r="F624" s="29" t="str">
        <f>VLOOKUP(D624,'Fund List'!$A$2:$F$1324,6,FALSE)</f>
        <v>PLTO COLLECTIONS</v>
      </c>
      <c r="G624" s="31">
        <v>24</v>
      </c>
      <c r="H624" s="29"/>
      <c r="I624" s="32">
        <f t="shared" si="102"/>
        <v>25.916808942813905</v>
      </c>
    </row>
    <row r="625" spans="1:9" hidden="1" outlineLevel="3" x14ac:dyDescent="0.25">
      <c r="A625" s="29" t="s">
        <v>16</v>
      </c>
      <c r="B625" s="29" t="str">
        <f>VLOOKUP(A625,'AGENCY CODES'!$C$4:$F$139,3,FALSE)</f>
        <v>DEPARTMENT OF ADMINISTRATION</v>
      </c>
      <c r="C625" s="30" t="s">
        <v>7</v>
      </c>
      <c r="D625" s="30" t="str">
        <f t="shared" si="98"/>
        <v>ADA5010</v>
      </c>
      <c r="E625" s="29">
        <v>5010</v>
      </c>
      <c r="F625" s="29" t="str">
        <f>VLOOKUP(D625,'Fund List'!$A$2:$F$1324,6,FALSE)</f>
        <v>PLTO COLLECTIONS</v>
      </c>
      <c r="G625" s="31">
        <v>93</v>
      </c>
      <c r="H625" s="29"/>
      <c r="I625" s="32">
        <f t="shared" si="102"/>
        <v>100.4276346534039</v>
      </c>
    </row>
    <row r="626" spans="1:9" hidden="1" outlineLevel="3" x14ac:dyDescent="0.25">
      <c r="A626" s="29" t="s">
        <v>16</v>
      </c>
      <c r="B626" s="29" t="str">
        <f>VLOOKUP(A626,'AGENCY CODES'!$C$4:$F$139,3,FALSE)</f>
        <v>DEPARTMENT OF ADMINISTRATION</v>
      </c>
      <c r="C626" s="30" t="s">
        <v>19</v>
      </c>
      <c r="D626" s="30" t="str">
        <f t="shared" si="98"/>
        <v>ADA5010</v>
      </c>
      <c r="E626" s="29">
        <v>5010</v>
      </c>
      <c r="F626" s="29" t="str">
        <f>VLOOKUP(D626,'Fund List'!$A$2:$F$1324,6,FALSE)</f>
        <v>PLTO COLLECTIONS</v>
      </c>
      <c r="G626" s="31">
        <v>17</v>
      </c>
      <c r="H626" s="29"/>
      <c r="I626" s="32">
        <f t="shared" si="102"/>
        <v>18.357739667826518</v>
      </c>
    </row>
    <row r="627" spans="1:9" hidden="1" outlineLevel="3" x14ac:dyDescent="0.25">
      <c r="A627" s="29" t="s">
        <v>16</v>
      </c>
      <c r="B627" s="29" t="str">
        <f>VLOOKUP(A627,'AGENCY CODES'!$C$4:$F$139,3,FALSE)</f>
        <v>DEPARTMENT OF ADMINISTRATION</v>
      </c>
      <c r="C627" s="30" t="s">
        <v>10</v>
      </c>
      <c r="D627" s="30" t="str">
        <f t="shared" si="98"/>
        <v>ADA5010</v>
      </c>
      <c r="E627" s="29">
        <v>5010</v>
      </c>
      <c r="F627" s="29" t="str">
        <f>VLOOKUP(D627,'Fund List'!$A$2:$F$1324,6,FALSE)</f>
        <v>PLTO COLLECTIONS</v>
      </c>
      <c r="G627" s="31">
        <v>13</v>
      </c>
      <c r="H627" s="29"/>
      <c r="I627" s="32">
        <f t="shared" si="102"/>
        <v>14.038271510690866</v>
      </c>
    </row>
    <row r="628" spans="1:9" hidden="1" outlineLevel="3" x14ac:dyDescent="0.25">
      <c r="A628" s="29" t="s">
        <v>16</v>
      </c>
      <c r="B628" s="29" t="str">
        <f>VLOOKUP(A628,'AGENCY CODES'!$C$4:$F$139,3,FALSE)</f>
        <v>DEPARTMENT OF ADMINISTRATION</v>
      </c>
      <c r="C628" s="30" t="s">
        <v>11</v>
      </c>
      <c r="D628" s="30" t="str">
        <f t="shared" si="98"/>
        <v>ADA5010</v>
      </c>
      <c r="E628" s="29">
        <v>5010</v>
      </c>
      <c r="F628" s="29" t="str">
        <f>VLOOKUP(D628,'Fund List'!$A$2:$F$1324,6,FALSE)</f>
        <v>PLTO COLLECTIONS</v>
      </c>
      <c r="G628" s="31">
        <v>39</v>
      </c>
      <c r="H628" s="29"/>
      <c r="I628" s="32">
        <f t="shared" si="102"/>
        <v>42.1148145320726</v>
      </c>
    </row>
    <row r="629" spans="1:9" hidden="1" outlineLevel="3" x14ac:dyDescent="0.25">
      <c r="A629" s="29" t="s">
        <v>16</v>
      </c>
      <c r="B629" s="29" t="str">
        <f>VLOOKUP(A629,'AGENCY CODES'!$C$4:$F$139,3,FALSE)</f>
        <v>DEPARTMENT OF ADMINISTRATION</v>
      </c>
      <c r="C629" s="30" t="s">
        <v>12</v>
      </c>
      <c r="D629" s="30" t="str">
        <f t="shared" si="98"/>
        <v>ADA5010</v>
      </c>
      <c r="E629" s="29">
        <v>5010</v>
      </c>
      <c r="F629" s="29" t="str">
        <f>VLOOKUP(D629,'Fund List'!$A$2:$F$1324,6,FALSE)</f>
        <v>PLTO COLLECTIONS</v>
      </c>
      <c r="G629" s="31">
        <v>4</v>
      </c>
      <c r="H629" s="29"/>
      <c r="I629" s="32">
        <f t="shared" si="102"/>
        <v>4.3194681571356508</v>
      </c>
    </row>
    <row r="630" spans="1:9" hidden="1" outlineLevel="3" x14ac:dyDescent="0.25">
      <c r="A630" s="29" t="s">
        <v>16</v>
      </c>
      <c r="B630" s="29" t="str">
        <f>VLOOKUP(A630,'AGENCY CODES'!$C$4:$F$139,3,FALSE)</f>
        <v>DEPARTMENT OF ADMINISTRATION</v>
      </c>
      <c r="C630" s="30">
        <v>3</v>
      </c>
      <c r="D630" s="30" t="str">
        <f t="shared" si="98"/>
        <v>ADA5010</v>
      </c>
      <c r="E630" s="29">
        <v>5010</v>
      </c>
      <c r="F630" s="29" t="str">
        <f>VLOOKUP(D630,'Fund List'!$A$2:$F$1324,6,FALSE)</f>
        <v>PLTO COLLECTIONS</v>
      </c>
      <c r="G630" s="31">
        <v>39</v>
      </c>
      <c r="H630" s="29"/>
      <c r="I630" s="32">
        <f t="shared" si="102"/>
        <v>42.1148145320726</v>
      </c>
    </row>
    <row r="631" spans="1:9" outlineLevel="2" collapsed="1" x14ac:dyDescent="0.25">
      <c r="A631" s="29"/>
      <c r="B631" s="29"/>
      <c r="C631" s="30"/>
      <c r="D631" s="30"/>
      <c r="E631" s="29"/>
      <c r="F631" s="28" t="s">
        <v>4057</v>
      </c>
      <c r="G631" s="31"/>
      <c r="H631" s="29"/>
      <c r="I631" s="32">
        <f t="shared" ref="I631" si="103">SUBTOTAL(9,I623:I630)</f>
        <v>259.16808942813907</v>
      </c>
    </row>
    <row r="632" spans="1:9" hidden="1" outlineLevel="3" x14ac:dyDescent="0.25">
      <c r="A632" s="29" t="s">
        <v>16</v>
      </c>
      <c r="B632" s="29" t="str">
        <f>VLOOKUP(A632,'AGENCY CODES'!$C$4:$F$139,3,FALSE)</f>
        <v>DEPARTMENT OF ADMINISTRATION</v>
      </c>
      <c r="C632" s="30" t="s">
        <v>4</v>
      </c>
      <c r="D632" s="30" t="str">
        <f t="shared" si="98"/>
        <v>ADA5012</v>
      </c>
      <c r="E632" s="29">
        <v>5012</v>
      </c>
      <c r="F632" s="29" t="str">
        <f>VLOOKUP(D632,'Fund List'!$A$2:$F$1324,6,FALSE)</f>
        <v>2008A 4000 PRISON WASTEWATER PROJECT</v>
      </c>
      <c r="G632" s="31">
        <v>9</v>
      </c>
      <c r="H632" s="29"/>
      <c r="I632" s="32">
        <f t="shared" ref="I632:I639" si="104">$G632/$G$10*I$5</f>
        <v>9.7188033535552147</v>
      </c>
    </row>
    <row r="633" spans="1:9" hidden="1" outlineLevel="3" x14ac:dyDescent="0.25">
      <c r="A633" s="29" t="s">
        <v>16</v>
      </c>
      <c r="B633" s="29" t="str">
        <f>VLOOKUP(A633,'AGENCY CODES'!$C$4:$F$139,3,FALSE)</f>
        <v>DEPARTMENT OF ADMINISTRATION</v>
      </c>
      <c r="C633" s="30" t="s">
        <v>5</v>
      </c>
      <c r="D633" s="30" t="str">
        <f t="shared" si="98"/>
        <v>ADA5012</v>
      </c>
      <c r="E633" s="29">
        <v>5012</v>
      </c>
      <c r="F633" s="29" t="str">
        <f>VLOOKUP(D633,'Fund List'!$A$2:$F$1324,6,FALSE)</f>
        <v>2008A 4000 PRISON WASTEWATER PROJECT</v>
      </c>
      <c r="G633" s="31">
        <v>1</v>
      </c>
      <c r="H633" s="29"/>
      <c r="I633" s="32">
        <f t="shared" si="104"/>
        <v>1.0798670392839127</v>
      </c>
    </row>
    <row r="634" spans="1:9" hidden="1" outlineLevel="3" x14ac:dyDescent="0.25">
      <c r="A634" s="29" t="s">
        <v>16</v>
      </c>
      <c r="B634" s="29" t="str">
        <f>VLOOKUP(A634,'AGENCY CODES'!$C$4:$F$139,3,FALSE)</f>
        <v>DEPARTMENT OF ADMINISTRATION</v>
      </c>
      <c r="C634" s="30" t="s">
        <v>7</v>
      </c>
      <c r="D634" s="30" t="str">
        <f t="shared" si="98"/>
        <v>ADA5012</v>
      </c>
      <c r="E634" s="29">
        <v>5012</v>
      </c>
      <c r="F634" s="29" t="str">
        <f>VLOOKUP(D634,'Fund List'!$A$2:$F$1324,6,FALSE)</f>
        <v>2008A 4000 PRISON WASTEWATER PROJECT</v>
      </c>
      <c r="G634" s="31">
        <v>8</v>
      </c>
      <c r="H634" s="29"/>
      <c r="I634" s="32">
        <f t="shared" si="104"/>
        <v>8.6389363142713016</v>
      </c>
    </row>
    <row r="635" spans="1:9" hidden="1" outlineLevel="3" x14ac:dyDescent="0.25">
      <c r="A635" s="29" t="s">
        <v>16</v>
      </c>
      <c r="B635" s="29" t="str">
        <f>VLOOKUP(A635,'AGENCY CODES'!$C$4:$F$139,3,FALSE)</f>
        <v>DEPARTMENT OF ADMINISTRATION</v>
      </c>
      <c r="C635" s="30" t="s">
        <v>8</v>
      </c>
      <c r="D635" s="30" t="str">
        <f t="shared" si="98"/>
        <v>ADA5012</v>
      </c>
      <c r="E635" s="29">
        <v>5012</v>
      </c>
      <c r="F635" s="29" t="str">
        <f>VLOOKUP(D635,'Fund List'!$A$2:$F$1324,6,FALSE)</f>
        <v>2008A 4000 PRISON WASTEWATER PROJECT</v>
      </c>
      <c r="G635" s="31">
        <v>7</v>
      </c>
      <c r="H635" s="29"/>
      <c r="I635" s="32">
        <f t="shared" si="104"/>
        <v>7.5590692749873885</v>
      </c>
    </row>
    <row r="636" spans="1:9" hidden="1" outlineLevel="3" x14ac:dyDescent="0.25">
      <c r="A636" s="29" t="s">
        <v>16</v>
      </c>
      <c r="B636" s="29" t="str">
        <f>VLOOKUP(A636,'AGENCY CODES'!$C$4:$F$139,3,FALSE)</f>
        <v>DEPARTMENT OF ADMINISTRATION</v>
      </c>
      <c r="C636" s="30" t="s">
        <v>10</v>
      </c>
      <c r="D636" s="30" t="str">
        <f t="shared" si="98"/>
        <v>ADA5012</v>
      </c>
      <c r="E636" s="29">
        <v>5012</v>
      </c>
      <c r="F636" s="29" t="str">
        <f>VLOOKUP(D636,'Fund List'!$A$2:$F$1324,6,FALSE)</f>
        <v>2008A 4000 PRISON WASTEWATER PROJECT</v>
      </c>
      <c r="G636" s="31">
        <v>2</v>
      </c>
      <c r="H636" s="29"/>
      <c r="I636" s="32">
        <f t="shared" si="104"/>
        <v>2.1597340785678254</v>
      </c>
    </row>
    <row r="637" spans="1:9" hidden="1" outlineLevel="3" x14ac:dyDescent="0.25">
      <c r="A637" s="29" t="s">
        <v>16</v>
      </c>
      <c r="B637" s="29" t="str">
        <f>VLOOKUP(A637,'AGENCY CODES'!$C$4:$F$139,3,FALSE)</f>
        <v>DEPARTMENT OF ADMINISTRATION</v>
      </c>
      <c r="C637" s="30" t="s">
        <v>11</v>
      </c>
      <c r="D637" s="30" t="str">
        <f t="shared" si="98"/>
        <v>ADA5012</v>
      </c>
      <c r="E637" s="29">
        <v>5012</v>
      </c>
      <c r="F637" s="29" t="str">
        <f>VLOOKUP(D637,'Fund List'!$A$2:$F$1324,6,FALSE)</f>
        <v>2008A 4000 PRISON WASTEWATER PROJECT</v>
      </c>
      <c r="G637" s="31">
        <v>2</v>
      </c>
      <c r="H637" s="29"/>
      <c r="I637" s="32">
        <f t="shared" si="104"/>
        <v>2.1597340785678254</v>
      </c>
    </row>
    <row r="638" spans="1:9" hidden="1" outlineLevel="3" x14ac:dyDescent="0.25">
      <c r="A638" s="29" t="s">
        <v>16</v>
      </c>
      <c r="B638" s="29" t="str">
        <f>VLOOKUP(A638,'AGENCY CODES'!$C$4:$F$139,3,FALSE)</f>
        <v>DEPARTMENT OF ADMINISTRATION</v>
      </c>
      <c r="C638" s="30" t="s">
        <v>12</v>
      </c>
      <c r="D638" s="30" t="str">
        <f t="shared" si="98"/>
        <v>ADA5012</v>
      </c>
      <c r="E638" s="29">
        <v>5012</v>
      </c>
      <c r="F638" s="29" t="str">
        <f>VLOOKUP(D638,'Fund List'!$A$2:$F$1324,6,FALSE)</f>
        <v>2008A 4000 PRISON WASTEWATER PROJECT</v>
      </c>
      <c r="G638" s="31">
        <v>3</v>
      </c>
      <c r="H638" s="29"/>
      <c r="I638" s="32">
        <f t="shared" si="104"/>
        <v>3.2396011178517381</v>
      </c>
    </row>
    <row r="639" spans="1:9" hidden="1" outlineLevel="3" x14ac:dyDescent="0.25">
      <c r="A639" s="29" t="s">
        <v>16</v>
      </c>
      <c r="B639" s="29" t="str">
        <f>VLOOKUP(A639,'AGENCY CODES'!$C$4:$F$139,3,FALSE)</f>
        <v>DEPARTMENT OF ADMINISTRATION</v>
      </c>
      <c r="C639" s="30">
        <v>3</v>
      </c>
      <c r="D639" s="30" t="str">
        <f t="shared" si="98"/>
        <v>ADA5012</v>
      </c>
      <c r="E639" s="29">
        <v>5012</v>
      </c>
      <c r="F639" s="29" t="str">
        <f>VLOOKUP(D639,'Fund List'!$A$2:$F$1324,6,FALSE)</f>
        <v>2008A 4000 PRISON WASTEWATER PROJECT</v>
      </c>
      <c r="G639" s="31">
        <v>2</v>
      </c>
      <c r="H639" s="29"/>
      <c r="I639" s="32">
        <f t="shared" si="104"/>
        <v>2.1597340785678254</v>
      </c>
    </row>
    <row r="640" spans="1:9" outlineLevel="2" collapsed="1" x14ac:dyDescent="0.25">
      <c r="A640" s="29"/>
      <c r="B640" s="29"/>
      <c r="C640" s="30"/>
      <c r="D640" s="30"/>
      <c r="E640" s="29"/>
      <c r="F640" s="28" t="s">
        <v>4058</v>
      </c>
      <c r="G640" s="31"/>
      <c r="H640" s="29"/>
      <c r="I640" s="32">
        <f t="shared" ref="I640" si="105">SUBTOTAL(9,I632:I639)</f>
        <v>36.715479335653036</v>
      </c>
    </row>
    <row r="641" spans="1:9" outlineLevel="1" x14ac:dyDescent="0.25">
      <c r="B641" s="1" t="s">
        <v>3892</v>
      </c>
      <c r="I641" s="24">
        <f t="shared" ref="I641" si="106">SUBTOTAL(9,I144:I639)</f>
        <v>281175.77968874498</v>
      </c>
    </row>
    <row r="642" spans="1:9" hidden="1" outlineLevel="3" x14ac:dyDescent="0.25">
      <c r="A642" t="s">
        <v>21</v>
      </c>
      <c r="B642" t="str">
        <f>VLOOKUP(A642,'AGENCY CODES'!$C$4:$F$139,3,FALSE)</f>
        <v>RADIATION REGULATORY</v>
      </c>
      <c r="C642" s="8" t="s">
        <v>1</v>
      </c>
      <c r="D642" s="8" t="str">
        <f t="shared" si="98"/>
        <v>AEA1000</v>
      </c>
      <c r="E642">
        <v>1000</v>
      </c>
      <c r="F642" t="str">
        <f>VLOOKUP(D642,'Fund List'!$A$2:$F$1324,6,FALSE)</f>
        <v>GENERAL FUND</v>
      </c>
      <c r="G642" s="3">
        <v>81</v>
      </c>
      <c r="I642" s="24">
        <f t="shared" ref="I642:I655" si="107">$G642/$G$10*I$5</f>
        <v>87.469230181996934</v>
      </c>
    </row>
    <row r="643" spans="1:9" hidden="1" outlineLevel="3" x14ac:dyDescent="0.25">
      <c r="A643" t="s">
        <v>21</v>
      </c>
      <c r="B643" t="str">
        <f>VLOOKUP(A643,'AGENCY CODES'!$C$4:$F$139,3,FALSE)</f>
        <v>RADIATION REGULATORY</v>
      </c>
      <c r="C643" s="8" t="s">
        <v>22</v>
      </c>
      <c r="D643" s="8" t="str">
        <f t="shared" si="98"/>
        <v>AEA1000</v>
      </c>
      <c r="E643">
        <v>1000</v>
      </c>
      <c r="F643" t="str">
        <f>VLOOKUP(D643,'Fund List'!$A$2:$F$1324,6,FALSE)</f>
        <v>GENERAL FUND</v>
      </c>
      <c r="G643" s="3">
        <v>14</v>
      </c>
      <c r="I643" s="24">
        <f t="shared" si="107"/>
        <v>15.118138549974777</v>
      </c>
    </row>
    <row r="644" spans="1:9" hidden="1" outlineLevel="3" x14ac:dyDescent="0.25">
      <c r="A644" t="s">
        <v>21</v>
      </c>
      <c r="B644" t="str">
        <f>VLOOKUP(A644,'AGENCY CODES'!$C$4:$F$139,3,FALSE)</f>
        <v>RADIATION REGULATORY</v>
      </c>
      <c r="C644" s="8" t="s">
        <v>3</v>
      </c>
      <c r="D644" s="8" t="str">
        <f t="shared" si="98"/>
        <v>AEA1000</v>
      </c>
      <c r="E644">
        <v>1000</v>
      </c>
      <c r="F644" t="str">
        <f>VLOOKUP(D644,'Fund List'!$A$2:$F$1324,6,FALSE)</f>
        <v>GENERAL FUND</v>
      </c>
      <c r="G644" s="3">
        <v>420</v>
      </c>
      <c r="I644" s="24">
        <f t="shared" si="107"/>
        <v>453.5441564992434</v>
      </c>
    </row>
    <row r="645" spans="1:9" hidden="1" outlineLevel="3" x14ac:dyDescent="0.25">
      <c r="A645" t="s">
        <v>21</v>
      </c>
      <c r="B645" t="str">
        <f>VLOOKUP(A645,'AGENCY CODES'!$C$4:$F$139,3,FALSE)</f>
        <v>RADIATION REGULATORY</v>
      </c>
      <c r="C645" s="8" t="s">
        <v>4</v>
      </c>
      <c r="D645" s="8" t="str">
        <f t="shared" si="98"/>
        <v>AEA1000</v>
      </c>
      <c r="E645">
        <v>1000</v>
      </c>
      <c r="F645" t="str">
        <f>VLOOKUP(D645,'Fund List'!$A$2:$F$1324,6,FALSE)</f>
        <v>GENERAL FUND</v>
      </c>
      <c r="G645" s="3">
        <v>98</v>
      </c>
      <c r="I645" s="24">
        <f t="shared" si="107"/>
        <v>105.82696984982346</v>
      </c>
    </row>
    <row r="646" spans="1:9" hidden="1" outlineLevel="3" x14ac:dyDescent="0.25">
      <c r="A646" t="s">
        <v>21</v>
      </c>
      <c r="B646" t="str">
        <f>VLOOKUP(A646,'AGENCY CODES'!$C$4:$F$139,3,FALSE)</f>
        <v>RADIATION REGULATORY</v>
      </c>
      <c r="C646" s="8" t="s">
        <v>5</v>
      </c>
      <c r="D646" s="8" t="str">
        <f t="shared" si="98"/>
        <v>AEA1000</v>
      </c>
      <c r="E646">
        <v>1000</v>
      </c>
      <c r="F646" t="str">
        <f>VLOOKUP(D646,'Fund List'!$A$2:$F$1324,6,FALSE)</f>
        <v>GENERAL FUND</v>
      </c>
      <c r="G646" s="3">
        <v>15</v>
      </c>
      <c r="I646" s="24">
        <f t="shared" si="107"/>
        <v>16.198005589258692</v>
      </c>
    </row>
    <row r="647" spans="1:9" hidden="1" outlineLevel="3" x14ac:dyDescent="0.25">
      <c r="A647" t="s">
        <v>21</v>
      </c>
      <c r="B647" t="str">
        <f>VLOOKUP(A647,'AGENCY CODES'!$C$4:$F$139,3,FALSE)</f>
        <v>RADIATION REGULATORY</v>
      </c>
      <c r="C647" s="8" t="s">
        <v>6</v>
      </c>
      <c r="D647" s="8" t="str">
        <f t="shared" si="98"/>
        <v>AEA1000</v>
      </c>
      <c r="E647">
        <v>1000</v>
      </c>
      <c r="F647" t="str">
        <f>VLOOKUP(D647,'Fund List'!$A$2:$F$1324,6,FALSE)</f>
        <v>GENERAL FUND</v>
      </c>
      <c r="G647" s="3">
        <v>79</v>
      </c>
      <c r="I647" s="24">
        <f t="shared" si="107"/>
        <v>85.309496103429112</v>
      </c>
    </row>
    <row r="648" spans="1:9" hidden="1" outlineLevel="3" x14ac:dyDescent="0.25">
      <c r="A648" t="s">
        <v>21</v>
      </c>
      <c r="B648" t="str">
        <f>VLOOKUP(A648,'AGENCY CODES'!$C$4:$F$139,3,FALSE)</f>
        <v>RADIATION REGULATORY</v>
      </c>
      <c r="C648" s="8" t="s">
        <v>7</v>
      </c>
      <c r="D648" s="8" t="str">
        <f t="shared" si="98"/>
        <v>AEA1000</v>
      </c>
      <c r="E648">
        <v>1000</v>
      </c>
      <c r="F648" t="str">
        <f>VLOOKUP(D648,'Fund List'!$A$2:$F$1324,6,FALSE)</f>
        <v>GENERAL FUND</v>
      </c>
      <c r="G648" s="3">
        <v>16</v>
      </c>
      <c r="I648" s="24">
        <f t="shared" si="107"/>
        <v>17.277872628542603</v>
      </c>
    </row>
    <row r="649" spans="1:9" hidden="1" outlineLevel="3" x14ac:dyDescent="0.25">
      <c r="A649" t="s">
        <v>21</v>
      </c>
      <c r="B649" t="str">
        <f>VLOOKUP(A649,'AGENCY CODES'!$C$4:$F$139,3,FALSE)</f>
        <v>RADIATION REGULATORY</v>
      </c>
      <c r="C649" s="8" t="s">
        <v>17</v>
      </c>
      <c r="D649" s="8" t="str">
        <f t="shared" si="98"/>
        <v>AEA1000</v>
      </c>
      <c r="E649">
        <v>1000</v>
      </c>
      <c r="F649" t="str">
        <f>VLOOKUP(D649,'Fund List'!$A$2:$F$1324,6,FALSE)</f>
        <v>GENERAL FUND</v>
      </c>
      <c r="G649" s="3">
        <v>28</v>
      </c>
      <c r="I649" s="24">
        <f t="shared" si="107"/>
        <v>30.236277099949554</v>
      </c>
    </row>
    <row r="650" spans="1:9" hidden="1" outlineLevel="3" x14ac:dyDescent="0.25">
      <c r="A650" t="s">
        <v>21</v>
      </c>
      <c r="B650" t="str">
        <f>VLOOKUP(A650,'AGENCY CODES'!$C$4:$F$139,3,FALSE)</f>
        <v>RADIATION REGULATORY</v>
      </c>
      <c r="C650" s="8" t="s">
        <v>8</v>
      </c>
      <c r="D650" s="8" t="str">
        <f t="shared" si="98"/>
        <v>AEA1000</v>
      </c>
      <c r="E650">
        <v>1000</v>
      </c>
      <c r="F650" t="str">
        <f>VLOOKUP(D650,'Fund List'!$A$2:$F$1324,6,FALSE)</f>
        <v>GENERAL FUND</v>
      </c>
      <c r="G650" s="3">
        <v>26</v>
      </c>
      <c r="I650" s="24">
        <f t="shared" si="107"/>
        <v>28.076543021381731</v>
      </c>
    </row>
    <row r="651" spans="1:9" hidden="1" outlineLevel="3" x14ac:dyDescent="0.25">
      <c r="A651" t="s">
        <v>21</v>
      </c>
      <c r="B651" t="str">
        <f>VLOOKUP(A651,'AGENCY CODES'!$C$4:$F$139,3,FALSE)</f>
        <v>RADIATION REGULATORY</v>
      </c>
      <c r="C651" s="8" t="s">
        <v>10</v>
      </c>
      <c r="D651" s="8" t="str">
        <f t="shared" si="98"/>
        <v>AEA1000</v>
      </c>
      <c r="E651">
        <v>1000</v>
      </c>
      <c r="F651" t="str">
        <f>VLOOKUP(D651,'Fund List'!$A$2:$F$1324,6,FALSE)</f>
        <v>GENERAL FUND</v>
      </c>
      <c r="G651" s="3">
        <v>79</v>
      </c>
      <c r="I651" s="24">
        <f t="shared" si="107"/>
        <v>85.309496103429112</v>
      </c>
    </row>
    <row r="652" spans="1:9" hidden="1" outlineLevel="3" x14ac:dyDescent="0.25">
      <c r="A652" t="s">
        <v>21</v>
      </c>
      <c r="B652" t="str">
        <f>VLOOKUP(A652,'AGENCY CODES'!$C$4:$F$139,3,FALSE)</f>
        <v>RADIATION REGULATORY</v>
      </c>
      <c r="C652" s="8" t="s">
        <v>11</v>
      </c>
      <c r="D652" s="8" t="str">
        <f t="shared" si="98"/>
        <v>AEA1000</v>
      </c>
      <c r="E652">
        <v>1000</v>
      </c>
      <c r="F652" t="str">
        <f>VLOOKUP(D652,'Fund List'!$A$2:$F$1324,6,FALSE)</f>
        <v>GENERAL FUND</v>
      </c>
      <c r="G652" s="3">
        <v>115</v>
      </c>
      <c r="I652" s="24">
        <f t="shared" si="107"/>
        <v>124.18470951764998</v>
      </c>
    </row>
    <row r="653" spans="1:9" hidden="1" outlineLevel="3" x14ac:dyDescent="0.25">
      <c r="A653" t="s">
        <v>21</v>
      </c>
      <c r="B653" t="str">
        <f>VLOOKUP(A653,'AGENCY CODES'!$C$4:$F$139,3,FALSE)</f>
        <v>RADIATION REGULATORY</v>
      </c>
      <c r="C653" s="8" t="s">
        <v>12</v>
      </c>
      <c r="D653" s="8" t="str">
        <f t="shared" si="98"/>
        <v>AEA1000</v>
      </c>
      <c r="E653">
        <v>1000</v>
      </c>
      <c r="F653" t="str">
        <f>VLOOKUP(D653,'Fund List'!$A$2:$F$1324,6,FALSE)</f>
        <v>GENERAL FUND</v>
      </c>
      <c r="G653" s="3">
        <v>9</v>
      </c>
      <c r="I653" s="24">
        <f t="shared" si="107"/>
        <v>9.7188033535552147</v>
      </c>
    </row>
    <row r="654" spans="1:9" hidden="1" outlineLevel="3" x14ac:dyDescent="0.25">
      <c r="A654" t="s">
        <v>21</v>
      </c>
      <c r="B654" t="str">
        <f>VLOOKUP(A654,'AGENCY CODES'!$C$4:$F$139,3,FALSE)</f>
        <v>RADIATION REGULATORY</v>
      </c>
      <c r="C654" s="8">
        <v>2</v>
      </c>
      <c r="D654" s="8" t="str">
        <f t="shared" si="98"/>
        <v>AEA1000</v>
      </c>
      <c r="E654">
        <v>1000</v>
      </c>
      <c r="F654" t="str">
        <f>VLOOKUP(D654,'Fund List'!$A$2:$F$1324,6,FALSE)</f>
        <v>GENERAL FUND</v>
      </c>
      <c r="G654" s="3">
        <v>116</v>
      </c>
      <c r="I654" s="24">
        <f t="shared" si="107"/>
        <v>125.26457655693387</v>
      </c>
    </row>
    <row r="655" spans="1:9" hidden="1" outlineLevel="3" x14ac:dyDescent="0.25">
      <c r="A655" t="s">
        <v>21</v>
      </c>
      <c r="B655" t="str">
        <f>VLOOKUP(A655,'AGENCY CODES'!$C$4:$F$139,3,FALSE)</f>
        <v>RADIATION REGULATORY</v>
      </c>
      <c r="C655" s="8">
        <v>8</v>
      </c>
      <c r="D655" s="8" t="str">
        <f t="shared" si="98"/>
        <v>AEA1000</v>
      </c>
      <c r="E655">
        <v>1000</v>
      </c>
      <c r="F655" t="str">
        <f>VLOOKUP(D655,'Fund List'!$A$2:$F$1324,6,FALSE)</f>
        <v>GENERAL FUND</v>
      </c>
      <c r="G655" s="3">
        <v>1128</v>
      </c>
      <c r="I655" s="24">
        <f t="shared" si="107"/>
        <v>1218.0900203122537</v>
      </c>
    </row>
    <row r="656" spans="1:9" outlineLevel="2" collapsed="1" x14ac:dyDescent="0.25">
      <c r="F656" s="1" t="s">
        <v>4007</v>
      </c>
      <c r="I656" s="24">
        <f t="shared" ref="I656" si="108">SUBTOTAL(9,I642:I655)</f>
        <v>2401.6242953674218</v>
      </c>
    </row>
    <row r="657" spans="1:9" hidden="1" outlineLevel="3" x14ac:dyDescent="0.25">
      <c r="A657" t="s">
        <v>21</v>
      </c>
      <c r="B657" t="str">
        <f>VLOOKUP(A657,'AGENCY CODES'!$C$4:$F$139,3,FALSE)</f>
        <v>RADIATION REGULATORY</v>
      </c>
      <c r="C657" s="8" t="s">
        <v>15</v>
      </c>
      <c r="D657" s="8" t="str">
        <f t="shared" si="98"/>
        <v>AEA1300</v>
      </c>
      <c r="E657">
        <v>1300</v>
      </c>
      <c r="F657" t="str">
        <f>VLOOKUP(D657,'Fund List'!$A$2:$F$1324,6,FALSE)</f>
        <v>GENERAL FIXED ASSETS</v>
      </c>
      <c r="G657" s="3">
        <v>4</v>
      </c>
      <c r="I657" s="24">
        <f>$G657/$G$10*I$5</f>
        <v>4.3194681571356508</v>
      </c>
    </row>
    <row r="658" spans="1:9" hidden="1" outlineLevel="3" x14ac:dyDescent="0.25">
      <c r="A658" t="s">
        <v>21</v>
      </c>
      <c r="B658" t="str">
        <f>VLOOKUP(A658,'AGENCY CODES'!$C$4:$F$139,3,FALSE)</f>
        <v>RADIATION REGULATORY</v>
      </c>
      <c r="C658" s="8" t="s">
        <v>12</v>
      </c>
      <c r="D658" s="8" t="str">
        <f t="shared" si="98"/>
        <v>AEA1300</v>
      </c>
      <c r="E658">
        <v>1300</v>
      </c>
      <c r="F658" t="str">
        <f>VLOOKUP(D658,'Fund List'!$A$2:$F$1324,6,FALSE)</f>
        <v>GENERAL FIXED ASSETS</v>
      </c>
      <c r="G658" s="3">
        <v>6</v>
      </c>
      <c r="I658" s="24">
        <f>$G658/$G$10*I$5</f>
        <v>6.4792022357034762</v>
      </c>
    </row>
    <row r="659" spans="1:9" outlineLevel="2" collapsed="1" x14ac:dyDescent="0.25">
      <c r="F659" s="1" t="s">
        <v>4019</v>
      </c>
      <c r="I659" s="24">
        <f t="shared" ref="I659" si="109">SUBTOTAL(9,I657:I658)</f>
        <v>10.798670392839128</v>
      </c>
    </row>
    <row r="660" spans="1:9" hidden="1" outlineLevel="3" x14ac:dyDescent="0.25">
      <c r="A660" t="s">
        <v>21</v>
      </c>
      <c r="B660" t="str">
        <f>VLOOKUP(A660,'AGENCY CODES'!$C$4:$F$139,3,FALSE)</f>
        <v>RADIATION REGULATORY</v>
      </c>
      <c r="C660" s="8" t="s">
        <v>3</v>
      </c>
      <c r="D660" s="8" t="str">
        <f t="shared" ref="D660:D723" si="110">CONCATENATE(A660,E660)</f>
        <v>AEA2000</v>
      </c>
      <c r="E660">
        <v>2000</v>
      </c>
      <c r="F660" t="str">
        <f>VLOOKUP(D660,'Fund List'!$A$2:$F$1324,6,FALSE)</f>
        <v>FEDERAL GRANTS</v>
      </c>
      <c r="G660" s="3">
        <v>27</v>
      </c>
      <c r="I660" s="24">
        <f t="shared" ref="I660:I670" si="111">$G660/$G$10*I$5</f>
        <v>29.156410060665646</v>
      </c>
    </row>
    <row r="661" spans="1:9" hidden="1" outlineLevel="3" x14ac:dyDescent="0.25">
      <c r="A661" t="s">
        <v>21</v>
      </c>
      <c r="B661" t="str">
        <f>VLOOKUP(A661,'AGENCY CODES'!$C$4:$F$139,3,FALSE)</f>
        <v>RADIATION REGULATORY</v>
      </c>
      <c r="C661" s="8" t="s">
        <v>4</v>
      </c>
      <c r="D661" s="8" t="str">
        <f t="shared" si="110"/>
        <v>AEA2000</v>
      </c>
      <c r="E661">
        <v>2000</v>
      </c>
      <c r="F661" t="str">
        <f>VLOOKUP(D661,'Fund List'!$A$2:$F$1324,6,FALSE)</f>
        <v>FEDERAL GRANTS</v>
      </c>
      <c r="G661" s="3">
        <v>9</v>
      </c>
      <c r="I661" s="24">
        <f t="shared" si="111"/>
        <v>9.7188033535552147</v>
      </c>
    </row>
    <row r="662" spans="1:9" hidden="1" outlineLevel="3" x14ac:dyDescent="0.25">
      <c r="A662" t="s">
        <v>21</v>
      </c>
      <c r="B662" t="str">
        <f>VLOOKUP(A662,'AGENCY CODES'!$C$4:$F$139,3,FALSE)</f>
        <v>RADIATION REGULATORY</v>
      </c>
      <c r="C662" s="8" t="s">
        <v>5</v>
      </c>
      <c r="D662" s="8" t="str">
        <f t="shared" si="110"/>
        <v>AEA2000</v>
      </c>
      <c r="E662">
        <v>2000</v>
      </c>
      <c r="F662" t="str">
        <f>VLOOKUP(D662,'Fund List'!$A$2:$F$1324,6,FALSE)</f>
        <v>FEDERAL GRANTS</v>
      </c>
      <c r="G662" s="3">
        <v>3</v>
      </c>
      <c r="I662" s="24">
        <f t="shared" si="111"/>
        <v>3.2396011178517381</v>
      </c>
    </row>
    <row r="663" spans="1:9" hidden="1" outlineLevel="3" x14ac:dyDescent="0.25">
      <c r="A663" t="s">
        <v>21</v>
      </c>
      <c r="B663" t="str">
        <f>VLOOKUP(A663,'AGENCY CODES'!$C$4:$F$139,3,FALSE)</f>
        <v>RADIATION REGULATORY</v>
      </c>
      <c r="C663" s="8" t="s">
        <v>6</v>
      </c>
      <c r="D663" s="8" t="str">
        <f t="shared" si="110"/>
        <v>AEA2000</v>
      </c>
      <c r="E663">
        <v>2000</v>
      </c>
      <c r="F663" t="str">
        <f>VLOOKUP(D663,'Fund List'!$A$2:$F$1324,6,FALSE)</f>
        <v>FEDERAL GRANTS</v>
      </c>
      <c r="G663" s="3">
        <v>54</v>
      </c>
      <c r="I663" s="24">
        <f t="shared" si="111"/>
        <v>58.312820121331292</v>
      </c>
    </row>
    <row r="664" spans="1:9" hidden="1" outlineLevel="3" x14ac:dyDescent="0.25">
      <c r="A664" t="s">
        <v>21</v>
      </c>
      <c r="B664" t="str">
        <f>VLOOKUP(A664,'AGENCY CODES'!$C$4:$F$139,3,FALSE)</f>
        <v>RADIATION REGULATORY</v>
      </c>
      <c r="C664" s="8" t="s">
        <v>14</v>
      </c>
      <c r="D664" s="8" t="str">
        <f t="shared" si="110"/>
        <v>AEA2000</v>
      </c>
      <c r="E664">
        <v>2000</v>
      </c>
      <c r="F664" t="str">
        <f>VLOOKUP(D664,'Fund List'!$A$2:$F$1324,6,FALSE)</f>
        <v>FEDERAL GRANTS</v>
      </c>
      <c r="G664" s="3">
        <v>4</v>
      </c>
      <c r="I664" s="24">
        <f t="shared" si="111"/>
        <v>4.3194681571356508</v>
      </c>
    </row>
    <row r="665" spans="1:9" hidden="1" outlineLevel="3" x14ac:dyDescent="0.25">
      <c r="A665" t="s">
        <v>21</v>
      </c>
      <c r="B665" t="str">
        <f>VLOOKUP(A665,'AGENCY CODES'!$C$4:$F$139,3,FALSE)</f>
        <v>RADIATION REGULATORY</v>
      </c>
      <c r="C665" s="8" t="s">
        <v>17</v>
      </c>
      <c r="D665" s="8" t="str">
        <f t="shared" si="110"/>
        <v>AEA2000</v>
      </c>
      <c r="E665">
        <v>2000</v>
      </c>
      <c r="F665" t="str">
        <f>VLOOKUP(D665,'Fund List'!$A$2:$F$1324,6,FALSE)</f>
        <v>FEDERAL GRANTS</v>
      </c>
      <c r="G665" s="3">
        <v>6</v>
      </c>
      <c r="I665" s="24">
        <f t="shared" si="111"/>
        <v>6.4792022357034762</v>
      </c>
    </row>
    <row r="666" spans="1:9" hidden="1" outlineLevel="3" x14ac:dyDescent="0.25">
      <c r="A666" t="s">
        <v>21</v>
      </c>
      <c r="B666" t="str">
        <f>VLOOKUP(A666,'AGENCY CODES'!$C$4:$F$139,3,FALSE)</f>
        <v>RADIATION REGULATORY</v>
      </c>
      <c r="C666" s="8" t="s">
        <v>10</v>
      </c>
      <c r="D666" s="8" t="str">
        <f t="shared" si="110"/>
        <v>AEA2000</v>
      </c>
      <c r="E666">
        <v>2000</v>
      </c>
      <c r="F666" t="str">
        <f>VLOOKUP(D666,'Fund List'!$A$2:$F$1324,6,FALSE)</f>
        <v>FEDERAL GRANTS</v>
      </c>
      <c r="G666" s="3">
        <v>10</v>
      </c>
      <c r="I666" s="24">
        <f t="shared" si="111"/>
        <v>10.798670392839128</v>
      </c>
    </row>
    <row r="667" spans="1:9" hidden="1" outlineLevel="3" x14ac:dyDescent="0.25">
      <c r="A667" t="s">
        <v>21</v>
      </c>
      <c r="B667" t="str">
        <f>VLOOKUP(A667,'AGENCY CODES'!$C$4:$F$139,3,FALSE)</f>
        <v>RADIATION REGULATORY</v>
      </c>
      <c r="C667" s="8" t="s">
        <v>11</v>
      </c>
      <c r="D667" s="8" t="str">
        <f t="shared" si="110"/>
        <v>AEA2000</v>
      </c>
      <c r="E667">
        <v>2000</v>
      </c>
      <c r="F667" t="str">
        <f>VLOOKUP(D667,'Fund List'!$A$2:$F$1324,6,FALSE)</f>
        <v>FEDERAL GRANTS</v>
      </c>
      <c r="G667" s="3">
        <v>22</v>
      </c>
      <c r="I667" s="24">
        <f t="shared" si="111"/>
        <v>23.757074864246082</v>
      </c>
    </row>
    <row r="668" spans="1:9" hidden="1" outlineLevel="3" x14ac:dyDescent="0.25">
      <c r="A668" t="s">
        <v>21</v>
      </c>
      <c r="B668" t="str">
        <f>VLOOKUP(A668,'AGENCY CODES'!$C$4:$F$139,3,FALSE)</f>
        <v>RADIATION REGULATORY</v>
      </c>
      <c r="C668" s="8" t="s">
        <v>12</v>
      </c>
      <c r="D668" s="8" t="str">
        <f t="shared" si="110"/>
        <v>AEA2000</v>
      </c>
      <c r="E668">
        <v>2000</v>
      </c>
      <c r="F668" t="str">
        <f>VLOOKUP(D668,'Fund List'!$A$2:$F$1324,6,FALSE)</f>
        <v>FEDERAL GRANTS</v>
      </c>
      <c r="G668" s="3">
        <v>11</v>
      </c>
      <c r="I668" s="24">
        <f t="shared" si="111"/>
        <v>11.878537432123041</v>
      </c>
    </row>
    <row r="669" spans="1:9" hidden="1" outlineLevel="3" x14ac:dyDescent="0.25">
      <c r="A669" t="s">
        <v>21</v>
      </c>
      <c r="B669" t="str">
        <f>VLOOKUP(A669,'AGENCY CODES'!$C$4:$F$139,3,FALSE)</f>
        <v>RADIATION REGULATORY</v>
      </c>
      <c r="C669" s="8">
        <v>2</v>
      </c>
      <c r="D669" s="8" t="str">
        <f t="shared" si="110"/>
        <v>AEA2000</v>
      </c>
      <c r="E669">
        <v>2000</v>
      </c>
      <c r="F669" t="str">
        <f>VLOOKUP(D669,'Fund List'!$A$2:$F$1324,6,FALSE)</f>
        <v>FEDERAL GRANTS</v>
      </c>
      <c r="G669" s="3">
        <v>20</v>
      </c>
      <c r="I669" s="24">
        <f t="shared" si="111"/>
        <v>21.597340785678256</v>
      </c>
    </row>
    <row r="670" spans="1:9" hidden="1" outlineLevel="3" x14ac:dyDescent="0.25">
      <c r="A670" t="s">
        <v>21</v>
      </c>
      <c r="B670" t="str">
        <f>VLOOKUP(A670,'AGENCY CODES'!$C$4:$F$139,3,FALSE)</f>
        <v>RADIATION REGULATORY</v>
      </c>
      <c r="C670" s="8">
        <v>8</v>
      </c>
      <c r="D670" s="8" t="str">
        <f t="shared" si="110"/>
        <v>AEA2000</v>
      </c>
      <c r="E670">
        <v>2000</v>
      </c>
      <c r="F670" t="str">
        <f>VLOOKUP(D670,'Fund List'!$A$2:$F$1324,6,FALSE)</f>
        <v>FEDERAL GRANTS</v>
      </c>
      <c r="G670" s="3">
        <v>701</v>
      </c>
      <c r="I670" s="24">
        <f t="shared" si="111"/>
        <v>756.98679453802288</v>
      </c>
    </row>
    <row r="671" spans="1:9" outlineLevel="2" collapsed="1" x14ac:dyDescent="0.25">
      <c r="F671" s="1" t="s">
        <v>4024</v>
      </c>
      <c r="I671" s="24">
        <f t="shared" ref="I671" si="112">SUBTOTAL(9,I660:I670)</f>
        <v>936.24472305915242</v>
      </c>
    </row>
    <row r="672" spans="1:9" hidden="1" outlineLevel="3" x14ac:dyDescent="0.25">
      <c r="A672" t="s">
        <v>21</v>
      </c>
      <c r="B672" t="str">
        <f>VLOOKUP(A672,'AGENCY CODES'!$C$4:$F$139,3,FALSE)</f>
        <v>RADIATION REGULATORY</v>
      </c>
      <c r="C672" s="8" t="s">
        <v>1</v>
      </c>
      <c r="D672" s="8" t="str">
        <f t="shared" si="110"/>
        <v>AEA2061</v>
      </c>
      <c r="E672">
        <v>2061</v>
      </c>
      <c r="F672" t="str">
        <f>VLOOKUP(D672,'Fund List'!$A$2:$F$1324,6,FALSE)</f>
        <v>RADIATION CERTIFICATION</v>
      </c>
      <c r="G672" s="3">
        <v>37</v>
      </c>
      <c r="I672" s="24">
        <f t="shared" ref="I672:I684" si="113">$G672/$G$10*I$5</f>
        <v>39.955080453504777</v>
      </c>
    </row>
    <row r="673" spans="1:9" hidden="1" outlineLevel="3" x14ac:dyDescent="0.25">
      <c r="A673" t="s">
        <v>21</v>
      </c>
      <c r="B673" t="str">
        <f>VLOOKUP(A673,'AGENCY CODES'!$C$4:$F$139,3,FALSE)</f>
        <v>RADIATION REGULATORY</v>
      </c>
      <c r="C673" s="8" t="s">
        <v>22</v>
      </c>
      <c r="D673" s="8" t="str">
        <f t="shared" si="110"/>
        <v>AEA2061</v>
      </c>
      <c r="E673">
        <v>2061</v>
      </c>
      <c r="F673" t="str">
        <f>VLOOKUP(D673,'Fund List'!$A$2:$F$1324,6,FALSE)</f>
        <v>RADIATION CERTIFICATION</v>
      </c>
      <c r="G673" s="3">
        <v>5</v>
      </c>
      <c r="I673" s="24">
        <f t="shared" si="113"/>
        <v>5.3993351964195639</v>
      </c>
    </row>
    <row r="674" spans="1:9" hidden="1" outlineLevel="3" x14ac:dyDescent="0.25">
      <c r="A674" t="s">
        <v>21</v>
      </c>
      <c r="B674" t="str">
        <f>VLOOKUP(A674,'AGENCY CODES'!$C$4:$F$139,3,FALSE)</f>
        <v>RADIATION REGULATORY</v>
      </c>
      <c r="C674" s="8" t="s">
        <v>3</v>
      </c>
      <c r="D674" s="8" t="str">
        <f t="shared" si="110"/>
        <v>AEA2061</v>
      </c>
      <c r="E674">
        <v>2061</v>
      </c>
      <c r="F674" t="str">
        <f>VLOOKUP(D674,'Fund List'!$A$2:$F$1324,6,FALSE)</f>
        <v>RADIATION CERTIFICATION</v>
      </c>
      <c r="G674" s="3">
        <v>590</v>
      </c>
      <c r="I674" s="24">
        <f t="shared" si="113"/>
        <v>637.12155317750853</v>
      </c>
    </row>
    <row r="675" spans="1:9" hidden="1" outlineLevel="3" x14ac:dyDescent="0.25">
      <c r="A675" t="s">
        <v>21</v>
      </c>
      <c r="B675" t="str">
        <f>VLOOKUP(A675,'AGENCY CODES'!$C$4:$F$139,3,FALSE)</f>
        <v>RADIATION REGULATORY</v>
      </c>
      <c r="C675" s="8" t="s">
        <v>4</v>
      </c>
      <c r="D675" s="8" t="str">
        <f t="shared" si="110"/>
        <v>AEA2061</v>
      </c>
      <c r="E675">
        <v>2061</v>
      </c>
      <c r="F675" t="str">
        <f>VLOOKUP(D675,'Fund List'!$A$2:$F$1324,6,FALSE)</f>
        <v>RADIATION CERTIFICATION</v>
      </c>
      <c r="G675" s="3">
        <v>98</v>
      </c>
      <c r="I675" s="24">
        <f t="shared" si="113"/>
        <v>105.82696984982346</v>
      </c>
    </row>
    <row r="676" spans="1:9" hidden="1" outlineLevel="3" x14ac:dyDescent="0.25">
      <c r="A676" t="s">
        <v>21</v>
      </c>
      <c r="B676" t="str">
        <f>VLOOKUP(A676,'AGENCY CODES'!$C$4:$F$139,3,FALSE)</f>
        <v>RADIATION REGULATORY</v>
      </c>
      <c r="C676" s="8" t="s">
        <v>5</v>
      </c>
      <c r="D676" s="8" t="str">
        <f t="shared" si="110"/>
        <v>AEA2061</v>
      </c>
      <c r="E676">
        <v>2061</v>
      </c>
      <c r="F676" t="str">
        <f>VLOOKUP(D676,'Fund List'!$A$2:$F$1324,6,FALSE)</f>
        <v>RADIATION CERTIFICATION</v>
      </c>
      <c r="G676" s="3">
        <v>1</v>
      </c>
      <c r="I676" s="24">
        <f t="shared" si="113"/>
        <v>1.0798670392839127</v>
      </c>
    </row>
    <row r="677" spans="1:9" hidden="1" outlineLevel="3" x14ac:dyDescent="0.25">
      <c r="A677" t="s">
        <v>21</v>
      </c>
      <c r="B677" t="str">
        <f>VLOOKUP(A677,'AGENCY CODES'!$C$4:$F$139,3,FALSE)</f>
        <v>RADIATION REGULATORY</v>
      </c>
      <c r="C677" s="8" t="s">
        <v>6</v>
      </c>
      <c r="D677" s="8" t="str">
        <f t="shared" si="110"/>
        <v>AEA2061</v>
      </c>
      <c r="E677">
        <v>2061</v>
      </c>
      <c r="F677" t="str">
        <f>VLOOKUP(D677,'Fund List'!$A$2:$F$1324,6,FALSE)</f>
        <v>RADIATION CERTIFICATION</v>
      </c>
      <c r="G677" s="3">
        <v>59</v>
      </c>
      <c r="I677" s="24">
        <f t="shared" si="113"/>
        <v>63.712155317750856</v>
      </c>
    </row>
    <row r="678" spans="1:9" hidden="1" outlineLevel="3" x14ac:dyDescent="0.25">
      <c r="A678" t="s">
        <v>21</v>
      </c>
      <c r="B678" t="str">
        <f>VLOOKUP(A678,'AGENCY CODES'!$C$4:$F$139,3,FALSE)</f>
        <v>RADIATION REGULATORY</v>
      </c>
      <c r="C678" s="8" t="s">
        <v>7</v>
      </c>
      <c r="D678" s="8" t="str">
        <f t="shared" si="110"/>
        <v>AEA2061</v>
      </c>
      <c r="E678">
        <v>2061</v>
      </c>
      <c r="F678" t="str">
        <f>VLOOKUP(D678,'Fund List'!$A$2:$F$1324,6,FALSE)</f>
        <v>RADIATION CERTIFICATION</v>
      </c>
      <c r="G678" s="3">
        <v>41</v>
      </c>
      <c r="I678" s="24">
        <f t="shared" si="113"/>
        <v>44.274548610640423</v>
      </c>
    </row>
    <row r="679" spans="1:9" hidden="1" outlineLevel="3" x14ac:dyDescent="0.25">
      <c r="A679" t="s">
        <v>21</v>
      </c>
      <c r="B679" t="str">
        <f>VLOOKUP(A679,'AGENCY CODES'!$C$4:$F$139,3,FALSE)</f>
        <v>RADIATION REGULATORY</v>
      </c>
      <c r="C679" s="8" t="s">
        <v>17</v>
      </c>
      <c r="D679" s="8" t="str">
        <f t="shared" si="110"/>
        <v>AEA2061</v>
      </c>
      <c r="E679">
        <v>2061</v>
      </c>
      <c r="F679" t="str">
        <f>VLOOKUP(D679,'Fund List'!$A$2:$F$1324,6,FALSE)</f>
        <v>RADIATION CERTIFICATION</v>
      </c>
      <c r="G679" s="3">
        <v>22</v>
      </c>
      <c r="I679" s="24">
        <f t="shared" si="113"/>
        <v>23.757074864246082</v>
      </c>
    </row>
    <row r="680" spans="1:9" hidden="1" outlineLevel="3" x14ac:dyDescent="0.25">
      <c r="A680" t="s">
        <v>21</v>
      </c>
      <c r="B680" t="str">
        <f>VLOOKUP(A680,'AGENCY CODES'!$C$4:$F$139,3,FALSE)</f>
        <v>RADIATION REGULATORY</v>
      </c>
      <c r="C680" s="8" t="s">
        <v>10</v>
      </c>
      <c r="D680" s="8" t="str">
        <f t="shared" si="110"/>
        <v>AEA2061</v>
      </c>
      <c r="E680">
        <v>2061</v>
      </c>
      <c r="F680" t="str">
        <f>VLOOKUP(D680,'Fund List'!$A$2:$F$1324,6,FALSE)</f>
        <v>RADIATION CERTIFICATION</v>
      </c>
      <c r="G680" s="3">
        <v>98</v>
      </c>
      <c r="I680" s="24">
        <f t="shared" si="113"/>
        <v>105.82696984982346</v>
      </c>
    </row>
    <row r="681" spans="1:9" hidden="1" outlineLevel="3" x14ac:dyDescent="0.25">
      <c r="A681" t="s">
        <v>21</v>
      </c>
      <c r="B681" t="str">
        <f>VLOOKUP(A681,'AGENCY CODES'!$C$4:$F$139,3,FALSE)</f>
        <v>RADIATION REGULATORY</v>
      </c>
      <c r="C681" s="8" t="s">
        <v>11</v>
      </c>
      <c r="D681" s="8" t="str">
        <f t="shared" si="110"/>
        <v>AEA2061</v>
      </c>
      <c r="E681">
        <v>2061</v>
      </c>
      <c r="F681" t="str">
        <f>VLOOKUP(D681,'Fund List'!$A$2:$F$1324,6,FALSE)</f>
        <v>RADIATION CERTIFICATION</v>
      </c>
      <c r="G681" s="3">
        <v>156</v>
      </c>
      <c r="I681" s="24">
        <f t="shared" si="113"/>
        <v>168.4592581282904</v>
      </c>
    </row>
    <row r="682" spans="1:9" hidden="1" outlineLevel="3" x14ac:dyDescent="0.25">
      <c r="A682" t="s">
        <v>21</v>
      </c>
      <c r="B682" t="str">
        <f>VLOOKUP(A682,'AGENCY CODES'!$C$4:$F$139,3,FALSE)</f>
        <v>RADIATION REGULATORY</v>
      </c>
      <c r="C682" s="8" t="s">
        <v>12</v>
      </c>
      <c r="D682" s="8" t="str">
        <f t="shared" si="110"/>
        <v>AEA2061</v>
      </c>
      <c r="E682">
        <v>2061</v>
      </c>
      <c r="F682" t="str">
        <f>VLOOKUP(D682,'Fund List'!$A$2:$F$1324,6,FALSE)</f>
        <v>RADIATION CERTIFICATION</v>
      </c>
      <c r="G682" s="3">
        <v>10</v>
      </c>
      <c r="I682" s="24">
        <f t="shared" si="113"/>
        <v>10.798670392839128</v>
      </c>
    </row>
    <row r="683" spans="1:9" hidden="1" outlineLevel="3" x14ac:dyDescent="0.25">
      <c r="A683" t="s">
        <v>21</v>
      </c>
      <c r="B683" t="str">
        <f>VLOOKUP(A683,'AGENCY CODES'!$C$4:$F$139,3,FALSE)</f>
        <v>RADIATION REGULATORY</v>
      </c>
      <c r="C683" s="8">
        <v>2</v>
      </c>
      <c r="D683" s="8" t="str">
        <f t="shared" si="110"/>
        <v>AEA2061</v>
      </c>
      <c r="E683">
        <v>2061</v>
      </c>
      <c r="F683" t="str">
        <f>VLOOKUP(D683,'Fund List'!$A$2:$F$1324,6,FALSE)</f>
        <v>RADIATION CERTIFICATION</v>
      </c>
      <c r="G683" s="3">
        <v>157</v>
      </c>
      <c r="I683" s="24">
        <f t="shared" si="113"/>
        <v>169.53912516757433</v>
      </c>
    </row>
    <row r="684" spans="1:9" hidden="1" outlineLevel="3" x14ac:dyDescent="0.25">
      <c r="A684" t="s">
        <v>21</v>
      </c>
      <c r="B684" t="str">
        <f>VLOOKUP(A684,'AGENCY CODES'!$C$4:$F$139,3,FALSE)</f>
        <v>RADIATION REGULATORY</v>
      </c>
      <c r="C684" s="8">
        <v>8</v>
      </c>
      <c r="D684" s="8" t="str">
        <f t="shared" si="110"/>
        <v>AEA2061</v>
      </c>
      <c r="E684">
        <v>2061</v>
      </c>
      <c r="F684" t="str">
        <f>VLOOKUP(D684,'Fund List'!$A$2:$F$1324,6,FALSE)</f>
        <v>RADIATION CERTIFICATION</v>
      </c>
      <c r="G684" s="3">
        <v>356</v>
      </c>
      <c r="I684" s="24">
        <f t="shared" si="113"/>
        <v>384.43266598507296</v>
      </c>
    </row>
    <row r="685" spans="1:9" outlineLevel="2" collapsed="1" x14ac:dyDescent="0.25">
      <c r="F685" s="1" t="s">
        <v>4059</v>
      </c>
      <c r="I685" s="24">
        <f t="shared" ref="I685" si="114">SUBTOTAL(9,I672:I684)</f>
        <v>1760.1832740327782</v>
      </c>
    </row>
    <row r="686" spans="1:9" hidden="1" outlineLevel="3" x14ac:dyDescent="0.25">
      <c r="A686" t="s">
        <v>21</v>
      </c>
      <c r="B686" t="str">
        <f>VLOOKUP(A686,'AGENCY CODES'!$C$4:$F$139,3,FALSE)</f>
        <v>RADIATION REGULATORY</v>
      </c>
      <c r="C686" s="8" t="s">
        <v>1</v>
      </c>
      <c r="D686" s="8" t="str">
        <f t="shared" si="110"/>
        <v>AEA2138</v>
      </c>
      <c r="E686">
        <v>2138</v>
      </c>
      <c r="F686" t="str">
        <f>VLOOKUP(D686,'Fund List'!$A$2:$F$1324,6,FALSE)</f>
        <v>NUCLEAR EMERGENCY MANAGEMENT</v>
      </c>
      <c r="G686" s="3">
        <v>32</v>
      </c>
      <c r="I686" s="24">
        <f t="shared" ref="I686:I700" si="115">$G686/$G$10*I$5</f>
        <v>34.555745257085206</v>
      </c>
    </row>
    <row r="687" spans="1:9" hidden="1" outlineLevel="3" x14ac:dyDescent="0.25">
      <c r="A687" t="s">
        <v>21</v>
      </c>
      <c r="B687" t="str">
        <f>VLOOKUP(A687,'AGENCY CODES'!$C$4:$F$139,3,FALSE)</f>
        <v>RADIATION REGULATORY</v>
      </c>
      <c r="C687" s="8" t="s">
        <v>22</v>
      </c>
      <c r="D687" s="8" t="str">
        <f t="shared" si="110"/>
        <v>AEA2138</v>
      </c>
      <c r="E687">
        <v>2138</v>
      </c>
      <c r="F687" t="str">
        <f>VLOOKUP(D687,'Fund List'!$A$2:$F$1324,6,FALSE)</f>
        <v>NUCLEAR EMERGENCY MANAGEMENT</v>
      </c>
      <c r="G687" s="3">
        <v>8</v>
      </c>
      <c r="I687" s="24">
        <f t="shared" si="115"/>
        <v>8.6389363142713016</v>
      </c>
    </row>
    <row r="688" spans="1:9" hidden="1" outlineLevel="3" x14ac:dyDescent="0.25">
      <c r="A688" t="s">
        <v>21</v>
      </c>
      <c r="B688" t="str">
        <f>VLOOKUP(A688,'AGENCY CODES'!$C$4:$F$139,3,FALSE)</f>
        <v>RADIATION REGULATORY</v>
      </c>
      <c r="C688" s="8" t="s">
        <v>3</v>
      </c>
      <c r="D688" s="8" t="str">
        <f t="shared" si="110"/>
        <v>AEA2138</v>
      </c>
      <c r="E688">
        <v>2138</v>
      </c>
      <c r="F688" t="str">
        <f>VLOOKUP(D688,'Fund List'!$A$2:$F$1324,6,FALSE)</f>
        <v>NUCLEAR EMERGENCY MANAGEMENT</v>
      </c>
      <c r="G688" s="3">
        <v>2</v>
      </c>
      <c r="I688" s="24">
        <f t="shared" si="115"/>
        <v>2.1597340785678254</v>
      </c>
    </row>
    <row r="689" spans="1:9" hidden="1" outlineLevel="3" x14ac:dyDescent="0.25">
      <c r="A689" t="s">
        <v>21</v>
      </c>
      <c r="B689" t="str">
        <f>VLOOKUP(A689,'AGENCY CODES'!$C$4:$F$139,3,FALSE)</f>
        <v>RADIATION REGULATORY</v>
      </c>
      <c r="C689" s="8" t="s">
        <v>4</v>
      </c>
      <c r="D689" s="8" t="str">
        <f t="shared" si="110"/>
        <v>AEA2138</v>
      </c>
      <c r="E689">
        <v>2138</v>
      </c>
      <c r="F689" t="str">
        <f>VLOOKUP(D689,'Fund List'!$A$2:$F$1324,6,FALSE)</f>
        <v>NUCLEAR EMERGENCY MANAGEMENT</v>
      </c>
      <c r="G689" s="3">
        <v>265</v>
      </c>
      <c r="I689" s="24">
        <f t="shared" si="115"/>
        <v>286.1647654102369</v>
      </c>
    </row>
    <row r="690" spans="1:9" hidden="1" outlineLevel="3" x14ac:dyDescent="0.25">
      <c r="A690" t="s">
        <v>21</v>
      </c>
      <c r="B690" t="str">
        <f>VLOOKUP(A690,'AGENCY CODES'!$C$4:$F$139,3,FALSE)</f>
        <v>RADIATION REGULATORY</v>
      </c>
      <c r="C690" s="8" t="s">
        <v>5</v>
      </c>
      <c r="D690" s="8" t="str">
        <f t="shared" si="110"/>
        <v>AEA2138</v>
      </c>
      <c r="E690">
        <v>2138</v>
      </c>
      <c r="F690" t="str">
        <f>VLOOKUP(D690,'Fund List'!$A$2:$F$1324,6,FALSE)</f>
        <v>NUCLEAR EMERGENCY MANAGEMENT</v>
      </c>
      <c r="G690" s="3">
        <v>17</v>
      </c>
      <c r="I690" s="24">
        <f t="shared" si="115"/>
        <v>18.357739667826518</v>
      </c>
    </row>
    <row r="691" spans="1:9" hidden="1" outlineLevel="3" x14ac:dyDescent="0.25">
      <c r="A691" t="s">
        <v>21</v>
      </c>
      <c r="B691" t="str">
        <f>VLOOKUP(A691,'AGENCY CODES'!$C$4:$F$139,3,FALSE)</f>
        <v>RADIATION REGULATORY</v>
      </c>
      <c r="C691" s="8" t="s">
        <v>6</v>
      </c>
      <c r="D691" s="8" t="str">
        <f t="shared" si="110"/>
        <v>AEA2138</v>
      </c>
      <c r="E691">
        <v>2138</v>
      </c>
      <c r="F691" t="str">
        <f>VLOOKUP(D691,'Fund List'!$A$2:$F$1324,6,FALSE)</f>
        <v>NUCLEAR EMERGENCY MANAGEMENT</v>
      </c>
      <c r="G691" s="3">
        <v>13</v>
      </c>
      <c r="I691" s="24">
        <f t="shared" si="115"/>
        <v>14.038271510690866</v>
      </c>
    </row>
    <row r="692" spans="1:9" hidden="1" outlineLevel="3" x14ac:dyDescent="0.25">
      <c r="A692" t="s">
        <v>21</v>
      </c>
      <c r="B692" t="str">
        <f>VLOOKUP(A692,'AGENCY CODES'!$C$4:$F$139,3,FALSE)</f>
        <v>RADIATION REGULATORY</v>
      </c>
      <c r="C692" s="8" t="s">
        <v>7</v>
      </c>
      <c r="D692" s="8" t="str">
        <f t="shared" si="110"/>
        <v>AEA2138</v>
      </c>
      <c r="E692">
        <v>2138</v>
      </c>
      <c r="F692" t="str">
        <f>VLOOKUP(D692,'Fund List'!$A$2:$F$1324,6,FALSE)</f>
        <v>NUCLEAR EMERGENCY MANAGEMENT</v>
      </c>
      <c r="G692" s="3">
        <v>33</v>
      </c>
      <c r="I692" s="24">
        <f t="shared" si="115"/>
        <v>35.635612296369125</v>
      </c>
    </row>
    <row r="693" spans="1:9" hidden="1" outlineLevel="3" x14ac:dyDescent="0.25">
      <c r="A693" t="s">
        <v>21</v>
      </c>
      <c r="B693" t="str">
        <f>VLOOKUP(A693,'AGENCY CODES'!$C$4:$F$139,3,FALSE)</f>
        <v>RADIATION REGULATORY</v>
      </c>
      <c r="C693" s="8" t="s">
        <v>14</v>
      </c>
      <c r="D693" s="8" t="str">
        <f t="shared" si="110"/>
        <v>AEA2138</v>
      </c>
      <c r="E693">
        <v>2138</v>
      </c>
      <c r="F693" t="str">
        <f>VLOOKUP(D693,'Fund List'!$A$2:$F$1324,6,FALSE)</f>
        <v>NUCLEAR EMERGENCY MANAGEMENT</v>
      </c>
      <c r="G693" s="3">
        <v>1</v>
      </c>
      <c r="I693" s="24">
        <f t="shared" si="115"/>
        <v>1.0798670392839127</v>
      </c>
    </row>
    <row r="694" spans="1:9" hidden="1" outlineLevel="3" x14ac:dyDescent="0.25">
      <c r="A694" t="s">
        <v>21</v>
      </c>
      <c r="B694" t="str">
        <f>VLOOKUP(A694,'AGENCY CODES'!$C$4:$F$139,3,FALSE)</f>
        <v>RADIATION REGULATORY</v>
      </c>
      <c r="C694" s="8" t="s">
        <v>17</v>
      </c>
      <c r="D694" s="8" t="str">
        <f t="shared" si="110"/>
        <v>AEA2138</v>
      </c>
      <c r="E694">
        <v>2138</v>
      </c>
      <c r="F694" t="str">
        <f>VLOOKUP(D694,'Fund List'!$A$2:$F$1324,6,FALSE)</f>
        <v>NUCLEAR EMERGENCY MANAGEMENT</v>
      </c>
      <c r="G694" s="3">
        <v>122</v>
      </c>
      <c r="I694" s="24">
        <f t="shared" si="115"/>
        <v>131.74377879263736</v>
      </c>
    </row>
    <row r="695" spans="1:9" hidden="1" outlineLevel="3" x14ac:dyDescent="0.25">
      <c r="A695" t="s">
        <v>21</v>
      </c>
      <c r="B695" t="str">
        <f>VLOOKUP(A695,'AGENCY CODES'!$C$4:$F$139,3,FALSE)</f>
        <v>RADIATION REGULATORY</v>
      </c>
      <c r="C695" s="8" t="s">
        <v>8</v>
      </c>
      <c r="D695" s="8" t="str">
        <f t="shared" si="110"/>
        <v>AEA2138</v>
      </c>
      <c r="E695">
        <v>2138</v>
      </c>
      <c r="F695" t="str">
        <f>VLOOKUP(D695,'Fund List'!$A$2:$F$1324,6,FALSE)</f>
        <v>NUCLEAR EMERGENCY MANAGEMENT</v>
      </c>
      <c r="G695" s="3">
        <v>1</v>
      </c>
      <c r="I695" s="24">
        <f t="shared" si="115"/>
        <v>1.0798670392839127</v>
      </c>
    </row>
    <row r="696" spans="1:9" hidden="1" outlineLevel="3" x14ac:dyDescent="0.25">
      <c r="A696" t="s">
        <v>21</v>
      </c>
      <c r="B696" t="str">
        <f>VLOOKUP(A696,'AGENCY CODES'!$C$4:$F$139,3,FALSE)</f>
        <v>RADIATION REGULATORY</v>
      </c>
      <c r="C696" s="8" t="s">
        <v>10</v>
      </c>
      <c r="D696" s="8" t="str">
        <f t="shared" si="110"/>
        <v>AEA2138</v>
      </c>
      <c r="E696">
        <v>2138</v>
      </c>
      <c r="F696" t="str">
        <f>VLOOKUP(D696,'Fund List'!$A$2:$F$1324,6,FALSE)</f>
        <v>NUCLEAR EMERGENCY MANAGEMENT</v>
      </c>
      <c r="G696" s="3">
        <v>162</v>
      </c>
      <c r="I696" s="24">
        <f t="shared" si="115"/>
        <v>174.93846036399387</v>
      </c>
    </row>
    <row r="697" spans="1:9" hidden="1" outlineLevel="3" x14ac:dyDescent="0.25">
      <c r="A697" t="s">
        <v>21</v>
      </c>
      <c r="B697" t="str">
        <f>VLOOKUP(A697,'AGENCY CODES'!$C$4:$F$139,3,FALSE)</f>
        <v>RADIATION REGULATORY</v>
      </c>
      <c r="C697" s="8" t="s">
        <v>11</v>
      </c>
      <c r="D697" s="8" t="str">
        <f t="shared" si="110"/>
        <v>AEA2138</v>
      </c>
      <c r="E697">
        <v>2138</v>
      </c>
      <c r="F697" t="str">
        <f>VLOOKUP(D697,'Fund List'!$A$2:$F$1324,6,FALSE)</f>
        <v>NUCLEAR EMERGENCY MANAGEMENT</v>
      </c>
      <c r="G697" s="3">
        <v>466</v>
      </c>
      <c r="I697" s="24">
        <f t="shared" si="115"/>
        <v>503.21804030630335</v>
      </c>
    </row>
    <row r="698" spans="1:9" hidden="1" outlineLevel="3" x14ac:dyDescent="0.25">
      <c r="A698" t="s">
        <v>21</v>
      </c>
      <c r="B698" t="str">
        <f>VLOOKUP(A698,'AGENCY CODES'!$C$4:$F$139,3,FALSE)</f>
        <v>RADIATION REGULATORY</v>
      </c>
      <c r="C698" s="8" t="s">
        <v>12</v>
      </c>
      <c r="D698" s="8" t="str">
        <f t="shared" si="110"/>
        <v>AEA2138</v>
      </c>
      <c r="E698">
        <v>2138</v>
      </c>
      <c r="F698" t="str">
        <f>VLOOKUP(D698,'Fund List'!$A$2:$F$1324,6,FALSE)</f>
        <v>NUCLEAR EMERGENCY MANAGEMENT</v>
      </c>
      <c r="G698" s="3">
        <v>9</v>
      </c>
      <c r="I698" s="24">
        <f t="shared" si="115"/>
        <v>9.7188033535552147</v>
      </c>
    </row>
    <row r="699" spans="1:9" hidden="1" outlineLevel="3" x14ac:dyDescent="0.25">
      <c r="A699" t="s">
        <v>21</v>
      </c>
      <c r="B699" t="str">
        <f>VLOOKUP(A699,'AGENCY CODES'!$C$4:$F$139,3,FALSE)</f>
        <v>RADIATION REGULATORY</v>
      </c>
      <c r="C699" s="8">
        <v>2</v>
      </c>
      <c r="D699" s="8" t="str">
        <f t="shared" si="110"/>
        <v>AEA2138</v>
      </c>
      <c r="E699">
        <v>2138</v>
      </c>
      <c r="F699" t="str">
        <f>VLOOKUP(D699,'Fund List'!$A$2:$F$1324,6,FALSE)</f>
        <v>NUCLEAR EMERGENCY MANAGEMENT</v>
      </c>
      <c r="G699" s="3">
        <v>460</v>
      </c>
      <c r="I699" s="24">
        <f t="shared" si="115"/>
        <v>496.73883807059991</v>
      </c>
    </row>
    <row r="700" spans="1:9" hidden="1" outlineLevel="3" x14ac:dyDescent="0.25">
      <c r="A700" t="s">
        <v>21</v>
      </c>
      <c r="B700" t="str">
        <f>VLOOKUP(A700,'AGENCY CODES'!$C$4:$F$139,3,FALSE)</f>
        <v>RADIATION REGULATORY</v>
      </c>
      <c r="C700" s="8">
        <v>8</v>
      </c>
      <c r="D700" s="8" t="str">
        <f t="shared" si="110"/>
        <v>AEA2138</v>
      </c>
      <c r="E700">
        <v>2138</v>
      </c>
      <c r="F700" t="str">
        <f>VLOOKUP(D700,'Fund List'!$A$2:$F$1324,6,FALSE)</f>
        <v>NUCLEAR EMERGENCY MANAGEMENT</v>
      </c>
      <c r="G700" s="3">
        <v>711</v>
      </c>
      <c r="I700" s="24">
        <f t="shared" si="115"/>
        <v>767.78546493086208</v>
      </c>
    </row>
    <row r="701" spans="1:9" outlineLevel="2" collapsed="1" x14ac:dyDescent="0.25">
      <c r="F701" s="1" t="s">
        <v>4060</v>
      </c>
      <c r="I701" s="24">
        <f t="shared" ref="I701" si="116">SUBTOTAL(9,I686:I700)</f>
        <v>2485.8539244315675</v>
      </c>
    </row>
    <row r="702" spans="1:9" hidden="1" outlineLevel="3" x14ac:dyDescent="0.25">
      <c r="A702" t="s">
        <v>21</v>
      </c>
      <c r="B702" t="str">
        <f>VLOOKUP(A702,'AGENCY CODES'!$C$4:$F$139,3,FALSE)</f>
        <v>RADIATION REGULATORY</v>
      </c>
      <c r="C702" s="8" t="s">
        <v>1</v>
      </c>
      <c r="D702" s="8" t="str">
        <f t="shared" si="110"/>
        <v>AEA2388</v>
      </c>
      <c r="E702">
        <v>2388</v>
      </c>
      <c r="F702" t="str">
        <f>VLOOKUP(D702,'Fund List'!$A$2:$F$1324,6,FALSE)</f>
        <v>LASER SAFETY FUND</v>
      </c>
      <c r="G702" s="3">
        <v>2</v>
      </c>
      <c r="I702" s="24">
        <f t="shared" ref="I702:I711" si="117">$G702/$G$10*I$5</f>
        <v>2.1597340785678254</v>
      </c>
    </row>
    <row r="703" spans="1:9" hidden="1" outlineLevel="3" x14ac:dyDescent="0.25">
      <c r="A703" t="s">
        <v>21</v>
      </c>
      <c r="B703" t="str">
        <f>VLOOKUP(A703,'AGENCY CODES'!$C$4:$F$139,3,FALSE)</f>
        <v>RADIATION REGULATORY</v>
      </c>
      <c r="C703" s="8" t="s">
        <v>3</v>
      </c>
      <c r="D703" s="8" t="str">
        <f t="shared" si="110"/>
        <v>AEA2388</v>
      </c>
      <c r="E703">
        <v>2388</v>
      </c>
      <c r="F703" t="str">
        <f>VLOOKUP(D703,'Fund List'!$A$2:$F$1324,6,FALSE)</f>
        <v>LASER SAFETY FUND</v>
      </c>
      <c r="G703" s="3">
        <v>116</v>
      </c>
      <c r="I703" s="24">
        <f t="shared" si="117"/>
        <v>125.26457655693387</v>
      </c>
    </row>
    <row r="704" spans="1:9" hidden="1" outlineLevel="3" x14ac:dyDescent="0.25">
      <c r="A704" t="s">
        <v>21</v>
      </c>
      <c r="B704" t="str">
        <f>VLOOKUP(A704,'AGENCY CODES'!$C$4:$F$139,3,FALSE)</f>
        <v>RADIATION REGULATORY</v>
      </c>
      <c r="C704" s="8" t="s">
        <v>5</v>
      </c>
      <c r="D704" s="8" t="str">
        <f t="shared" si="110"/>
        <v>AEA2388</v>
      </c>
      <c r="E704">
        <v>2388</v>
      </c>
      <c r="F704" t="str">
        <f>VLOOKUP(D704,'Fund List'!$A$2:$F$1324,6,FALSE)</f>
        <v>LASER SAFETY FUND</v>
      </c>
      <c r="G704" s="3">
        <v>1</v>
      </c>
      <c r="I704" s="24">
        <f t="shared" si="117"/>
        <v>1.0798670392839127</v>
      </c>
    </row>
    <row r="705" spans="1:9" hidden="1" outlineLevel="3" x14ac:dyDescent="0.25">
      <c r="A705" t="s">
        <v>21</v>
      </c>
      <c r="B705" t="str">
        <f>VLOOKUP(A705,'AGENCY CODES'!$C$4:$F$139,3,FALSE)</f>
        <v>RADIATION REGULATORY</v>
      </c>
      <c r="C705" s="8" t="s">
        <v>6</v>
      </c>
      <c r="D705" s="8" t="str">
        <f t="shared" si="110"/>
        <v>AEA2388</v>
      </c>
      <c r="E705">
        <v>2388</v>
      </c>
      <c r="F705" t="str">
        <f>VLOOKUP(D705,'Fund List'!$A$2:$F$1324,6,FALSE)</f>
        <v>LASER SAFETY FUND</v>
      </c>
      <c r="G705" s="3">
        <v>18</v>
      </c>
      <c r="I705" s="24">
        <f t="shared" si="117"/>
        <v>19.437606707110429</v>
      </c>
    </row>
    <row r="706" spans="1:9" hidden="1" outlineLevel="3" x14ac:dyDescent="0.25">
      <c r="A706" t="s">
        <v>21</v>
      </c>
      <c r="B706" t="str">
        <f>VLOOKUP(A706,'AGENCY CODES'!$C$4:$F$139,3,FALSE)</f>
        <v>RADIATION REGULATORY</v>
      </c>
      <c r="C706" s="8" t="s">
        <v>7</v>
      </c>
      <c r="D706" s="8" t="str">
        <f t="shared" si="110"/>
        <v>AEA2388</v>
      </c>
      <c r="E706">
        <v>2388</v>
      </c>
      <c r="F706" t="str">
        <f>VLOOKUP(D706,'Fund List'!$A$2:$F$1324,6,FALSE)</f>
        <v>LASER SAFETY FUND</v>
      </c>
      <c r="G706" s="3">
        <v>1</v>
      </c>
      <c r="I706" s="24">
        <f t="shared" si="117"/>
        <v>1.0798670392839127</v>
      </c>
    </row>
    <row r="707" spans="1:9" hidden="1" outlineLevel="3" x14ac:dyDescent="0.25">
      <c r="A707" t="s">
        <v>21</v>
      </c>
      <c r="B707" t="str">
        <f>VLOOKUP(A707,'AGENCY CODES'!$C$4:$F$139,3,FALSE)</f>
        <v>RADIATION REGULATORY</v>
      </c>
      <c r="C707" s="8" t="s">
        <v>10</v>
      </c>
      <c r="D707" s="8" t="str">
        <f t="shared" si="110"/>
        <v>AEA2388</v>
      </c>
      <c r="E707">
        <v>2388</v>
      </c>
      <c r="F707" t="str">
        <f>VLOOKUP(D707,'Fund List'!$A$2:$F$1324,6,FALSE)</f>
        <v>LASER SAFETY FUND</v>
      </c>
      <c r="G707" s="3">
        <v>11</v>
      </c>
      <c r="I707" s="24">
        <f t="shared" si="117"/>
        <v>11.878537432123041</v>
      </c>
    </row>
    <row r="708" spans="1:9" hidden="1" outlineLevel="3" x14ac:dyDescent="0.25">
      <c r="A708" t="s">
        <v>21</v>
      </c>
      <c r="B708" t="str">
        <f>VLOOKUP(A708,'AGENCY CODES'!$C$4:$F$139,3,FALSE)</f>
        <v>RADIATION REGULATORY</v>
      </c>
      <c r="C708" s="8" t="s">
        <v>11</v>
      </c>
      <c r="D708" s="8" t="str">
        <f t="shared" si="110"/>
        <v>AEA2388</v>
      </c>
      <c r="E708">
        <v>2388</v>
      </c>
      <c r="F708" t="str">
        <f>VLOOKUP(D708,'Fund List'!$A$2:$F$1324,6,FALSE)</f>
        <v>LASER SAFETY FUND</v>
      </c>
      <c r="G708" s="3">
        <v>12</v>
      </c>
      <c r="I708" s="24">
        <f t="shared" si="117"/>
        <v>12.958404471406952</v>
      </c>
    </row>
    <row r="709" spans="1:9" hidden="1" outlineLevel="3" x14ac:dyDescent="0.25">
      <c r="A709" t="s">
        <v>21</v>
      </c>
      <c r="B709" t="str">
        <f>VLOOKUP(A709,'AGENCY CODES'!$C$4:$F$139,3,FALSE)</f>
        <v>RADIATION REGULATORY</v>
      </c>
      <c r="C709" s="8" t="s">
        <v>12</v>
      </c>
      <c r="D709" s="8" t="str">
        <f t="shared" si="110"/>
        <v>AEA2388</v>
      </c>
      <c r="E709">
        <v>2388</v>
      </c>
      <c r="F709" t="str">
        <f>VLOOKUP(D709,'Fund List'!$A$2:$F$1324,6,FALSE)</f>
        <v>LASER SAFETY FUND</v>
      </c>
      <c r="G709" s="3">
        <v>3</v>
      </c>
      <c r="I709" s="24">
        <f t="shared" si="117"/>
        <v>3.2396011178517381</v>
      </c>
    </row>
    <row r="710" spans="1:9" hidden="1" outlineLevel="3" x14ac:dyDescent="0.25">
      <c r="A710" t="s">
        <v>21</v>
      </c>
      <c r="B710" t="str">
        <f>VLOOKUP(A710,'AGENCY CODES'!$C$4:$F$139,3,FALSE)</f>
        <v>RADIATION REGULATORY</v>
      </c>
      <c r="C710" s="8">
        <v>2</v>
      </c>
      <c r="D710" s="8" t="str">
        <f t="shared" si="110"/>
        <v>AEA2388</v>
      </c>
      <c r="E710">
        <v>2388</v>
      </c>
      <c r="F710" t="str">
        <f>VLOOKUP(D710,'Fund List'!$A$2:$F$1324,6,FALSE)</f>
        <v>LASER SAFETY FUND</v>
      </c>
      <c r="G710" s="3">
        <v>12</v>
      </c>
      <c r="I710" s="24">
        <f t="shared" si="117"/>
        <v>12.958404471406952</v>
      </c>
    </row>
    <row r="711" spans="1:9" hidden="1" outlineLevel="3" x14ac:dyDescent="0.25">
      <c r="A711" t="s">
        <v>21</v>
      </c>
      <c r="B711" t="str">
        <f>VLOOKUP(A711,'AGENCY CODES'!$C$4:$F$139,3,FALSE)</f>
        <v>RADIATION REGULATORY</v>
      </c>
      <c r="C711" s="8">
        <v>8</v>
      </c>
      <c r="D711" s="8" t="str">
        <f t="shared" si="110"/>
        <v>AEA2388</v>
      </c>
      <c r="E711">
        <v>2388</v>
      </c>
      <c r="F711" t="str">
        <f>VLOOKUP(D711,'Fund List'!$A$2:$F$1324,6,FALSE)</f>
        <v>LASER SAFETY FUND</v>
      </c>
      <c r="G711" s="3">
        <v>277</v>
      </c>
      <c r="I711" s="24">
        <f t="shared" si="117"/>
        <v>299.12316988164383</v>
      </c>
    </row>
    <row r="712" spans="1:9" outlineLevel="2" collapsed="1" x14ac:dyDescent="0.25">
      <c r="F712" s="1" t="s">
        <v>4061</v>
      </c>
      <c r="I712" s="24">
        <f t="shared" ref="I712" si="118">SUBTOTAL(9,I702:I711)</f>
        <v>489.17976879561252</v>
      </c>
    </row>
    <row r="713" spans="1:9" hidden="1" outlineLevel="3" x14ac:dyDescent="0.25">
      <c r="A713" t="s">
        <v>21</v>
      </c>
      <c r="B713" t="str">
        <f>VLOOKUP(A713,'AGENCY CODES'!$C$4:$F$139,3,FALSE)</f>
        <v>RADIATION REGULATORY</v>
      </c>
      <c r="C713" s="8" t="s">
        <v>1</v>
      </c>
      <c r="D713" s="8" t="str">
        <f t="shared" si="110"/>
        <v>AEA2554</v>
      </c>
      <c r="E713">
        <v>2554</v>
      </c>
      <c r="F713" t="str">
        <f>VLOOKUP(D713,'Fund List'!$A$2:$F$1324,6,FALSE)</f>
        <v>RADIATION REGULATORY FEE FUND</v>
      </c>
      <c r="G713" s="3">
        <v>49</v>
      </c>
      <c r="I713" s="24">
        <f t="shared" ref="I713:I724" si="119">$G713/$G$10*I$5</f>
        <v>52.913484924911728</v>
      </c>
    </row>
    <row r="714" spans="1:9" hidden="1" outlineLevel="3" x14ac:dyDescent="0.25">
      <c r="A714" t="s">
        <v>21</v>
      </c>
      <c r="B714" t="str">
        <f>VLOOKUP(A714,'AGENCY CODES'!$C$4:$F$139,3,FALSE)</f>
        <v>RADIATION REGULATORY</v>
      </c>
      <c r="C714" s="8" t="s">
        <v>22</v>
      </c>
      <c r="D714" s="8" t="str">
        <f t="shared" si="110"/>
        <v>AEA2554</v>
      </c>
      <c r="E714">
        <v>2554</v>
      </c>
      <c r="F714" t="str">
        <f>VLOOKUP(D714,'Fund List'!$A$2:$F$1324,6,FALSE)</f>
        <v>RADIATION REGULATORY FEE FUND</v>
      </c>
      <c r="G714" s="3">
        <v>8</v>
      </c>
      <c r="I714" s="24">
        <f t="shared" si="119"/>
        <v>8.6389363142713016</v>
      </c>
    </row>
    <row r="715" spans="1:9" hidden="1" outlineLevel="3" x14ac:dyDescent="0.25">
      <c r="A715" t="s">
        <v>21</v>
      </c>
      <c r="B715" t="str">
        <f>VLOOKUP(A715,'AGENCY CODES'!$C$4:$F$139,3,FALSE)</f>
        <v>RADIATION REGULATORY</v>
      </c>
      <c r="C715" s="8" t="s">
        <v>4</v>
      </c>
      <c r="D715" s="8" t="str">
        <f t="shared" si="110"/>
        <v>AEA2554</v>
      </c>
      <c r="E715">
        <v>2554</v>
      </c>
      <c r="F715" t="str">
        <f>VLOOKUP(D715,'Fund List'!$A$2:$F$1324,6,FALSE)</f>
        <v>RADIATION REGULATORY FEE FUND</v>
      </c>
      <c r="G715" s="3">
        <v>78</v>
      </c>
      <c r="I715" s="24">
        <f t="shared" si="119"/>
        <v>84.2296290641452</v>
      </c>
    </row>
    <row r="716" spans="1:9" hidden="1" outlineLevel="3" x14ac:dyDescent="0.25">
      <c r="A716" t="s">
        <v>21</v>
      </c>
      <c r="B716" t="str">
        <f>VLOOKUP(A716,'AGENCY CODES'!$C$4:$F$139,3,FALSE)</f>
        <v>RADIATION REGULATORY</v>
      </c>
      <c r="C716" s="8" t="s">
        <v>5</v>
      </c>
      <c r="D716" s="8" t="str">
        <f t="shared" si="110"/>
        <v>AEA2554</v>
      </c>
      <c r="E716">
        <v>2554</v>
      </c>
      <c r="F716" t="str">
        <f>VLOOKUP(D716,'Fund List'!$A$2:$F$1324,6,FALSE)</f>
        <v>RADIATION REGULATORY FEE FUND</v>
      </c>
      <c r="G716" s="3">
        <v>14</v>
      </c>
      <c r="I716" s="24">
        <f t="shared" si="119"/>
        <v>15.118138549974777</v>
      </c>
    </row>
    <row r="717" spans="1:9" hidden="1" outlineLevel="3" x14ac:dyDescent="0.25">
      <c r="A717" t="s">
        <v>21</v>
      </c>
      <c r="B717" t="str">
        <f>VLOOKUP(A717,'AGENCY CODES'!$C$4:$F$139,3,FALSE)</f>
        <v>RADIATION REGULATORY</v>
      </c>
      <c r="C717" s="8" t="s">
        <v>6</v>
      </c>
      <c r="D717" s="8" t="str">
        <f t="shared" si="110"/>
        <v>AEA2554</v>
      </c>
      <c r="E717">
        <v>2554</v>
      </c>
      <c r="F717" t="str">
        <f>VLOOKUP(D717,'Fund List'!$A$2:$F$1324,6,FALSE)</f>
        <v>RADIATION REGULATORY FEE FUND</v>
      </c>
      <c r="G717" s="3">
        <v>79</v>
      </c>
      <c r="I717" s="24">
        <f t="shared" si="119"/>
        <v>85.309496103429112</v>
      </c>
    </row>
    <row r="718" spans="1:9" hidden="1" outlineLevel="3" x14ac:dyDescent="0.25">
      <c r="A718" t="s">
        <v>21</v>
      </c>
      <c r="B718" t="str">
        <f>VLOOKUP(A718,'AGENCY CODES'!$C$4:$F$139,3,FALSE)</f>
        <v>RADIATION REGULATORY</v>
      </c>
      <c r="C718" s="8" t="s">
        <v>7</v>
      </c>
      <c r="D718" s="8" t="str">
        <f t="shared" si="110"/>
        <v>AEA2554</v>
      </c>
      <c r="E718">
        <v>2554</v>
      </c>
      <c r="F718" t="str">
        <f>VLOOKUP(D718,'Fund List'!$A$2:$F$1324,6,FALSE)</f>
        <v>RADIATION REGULATORY FEE FUND</v>
      </c>
      <c r="G718" s="3">
        <v>9</v>
      </c>
      <c r="I718" s="24">
        <f t="shared" si="119"/>
        <v>9.7188033535552147</v>
      </c>
    </row>
    <row r="719" spans="1:9" hidden="1" outlineLevel="3" x14ac:dyDescent="0.25">
      <c r="A719" t="s">
        <v>21</v>
      </c>
      <c r="B719" t="str">
        <f>VLOOKUP(A719,'AGENCY CODES'!$C$4:$F$139,3,FALSE)</f>
        <v>RADIATION REGULATORY</v>
      </c>
      <c r="C719" s="8" t="s">
        <v>17</v>
      </c>
      <c r="D719" s="8" t="str">
        <f t="shared" si="110"/>
        <v>AEA2554</v>
      </c>
      <c r="E719">
        <v>2554</v>
      </c>
      <c r="F719" t="str">
        <f>VLOOKUP(D719,'Fund List'!$A$2:$F$1324,6,FALSE)</f>
        <v>RADIATION REGULATORY FEE FUND</v>
      </c>
      <c r="G719" s="3">
        <v>22</v>
      </c>
      <c r="I719" s="24">
        <f t="shared" si="119"/>
        <v>23.757074864246082</v>
      </c>
    </row>
    <row r="720" spans="1:9" hidden="1" outlineLevel="3" x14ac:dyDescent="0.25">
      <c r="A720" t="s">
        <v>21</v>
      </c>
      <c r="B720" t="str">
        <f>VLOOKUP(A720,'AGENCY CODES'!$C$4:$F$139,3,FALSE)</f>
        <v>RADIATION REGULATORY</v>
      </c>
      <c r="C720" s="8" t="s">
        <v>10</v>
      </c>
      <c r="D720" s="8" t="str">
        <f t="shared" si="110"/>
        <v>AEA2554</v>
      </c>
      <c r="E720">
        <v>2554</v>
      </c>
      <c r="F720" t="str">
        <f>VLOOKUP(D720,'Fund List'!$A$2:$F$1324,6,FALSE)</f>
        <v>RADIATION REGULATORY FEE FUND</v>
      </c>
      <c r="G720" s="3">
        <v>58</v>
      </c>
      <c r="I720" s="24">
        <f t="shared" si="119"/>
        <v>62.632288278466937</v>
      </c>
    </row>
    <row r="721" spans="1:9" hidden="1" outlineLevel="3" x14ac:dyDescent="0.25">
      <c r="A721" t="s">
        <v>21</v>
      </c>
      <c r="B721" t="str">
        <f>VLOOKUP(A721,'AGENCY CODES'!$C$4:$F$139,3,FALSE)</f>
        <v>RADIATION REGULATORY</v>
      </c>
      <c r="C721" s="8" t="s">
        <v>11</v>
      </c>
      <c r="D721" s="8" t="str">
        <f t="shared" si="110"/>
        <v>AEA2554</v>
      </c>
      <c r="E721">
        <v>2554</v>
      </c>
      <c r="F721" t="str">
        <f>VLOOKUP(D721,'Fund List'!$A$2:$F$1324,6,FALSE)</f>
        <v>RADIATION REGULATORY FEE FUND</v>
      </c>
      <c r="G721" s="3">
        <v>93</v>
      </c>
      <c r="I721" s="24">
        <f t="shared" si="119"/>
        <v>100.4276346534039</v>
      </c>
    </row>
    <row r="722" spans="1:9" hidden="1" outlineLevel="3" x14ac:dyDescent="0.25">
      <c r="A722" t="s">
        <v>21</v>
      </c>
      <c r="B722" t="str">
        <f>VLOOKUP(A722,'AGENCY CODES'!$C$4:$F$139,3,FALSE)</f>
        <v>RADIATION REGULATORY</v>
      </c>
      <c r="C722" s="8" t="s">
        <v>12</v>
      </c>
      <c r="D722" s="8" t="str">
        <f t="shared" si="110"/>
        <v>AEA2554</v>
      </c>
      <c r="E722">
        <v>2554</v>
      </c>
      <c r="F722" t="str">
        <f>VLOOKUP(D722,'Fund List'!$A$2:$F$1324,6,FALSE)</f>
        <v>RADIATION REGULATORY FEE FUND</v>
      </c>
      <c r="G722" s="3">
        <v>8</v>
      </c>
      <c r="I722" s="24">
        <f t="shared" si="119"/>
        <v>8.6389363142713016</v>
      </c>
    </row>
    <row r="723" spans="1:9" hidden="1" outlineLevel="3" x14ac:dyDescent="0.25">
      <c r="A723" t="s">
        <v>21</v>
      </c>
      <c r="B723" t="str">
        <f>VLOOKUP(A723,'AGENCY CODES'!$C$4:$F$139,3,FALSE)</f>
        <v>RADIATION REGULATORY</v>
      </c>
      <c r="C723" s="8">
        <v>2</v>
      </c>
      <c r="D723" s="8" t="str">
        <f t="shared" si="110"/>
        <v>AEA2554</v>
      </c>
      <c r="E723">
        <v>2554</v>
      </c>
      <c r="F723" t="str">
        <f>VLOOKUP(D723,'Fund List'!$A$2:$F$1324,6,FALSE)</f>
        <v>RADIATION REGULATORY FEE FUND</v>
      </c>
      <c r="G723" s="3">
        <v>91</v>
      </c>
      <c r="I723" s="24">
        <f t="shared" si="119"/>
        <v>98.267900574836062</v>
      </c>
    </row>
    <row r="724" spans="1:9" hidden="1" outlineLevel="3" x14ac:dyDescent="0.25">
      <c r="A724" t="s">
        <v>21</v>
      </c>
      <c r="B724" t="str">
        <f>VLOOKUP(A724,'AGENCY CODES'!$C$4:$F$139,3,FALSE)</f>
        <v>RADIATION REGULATORY</v>
      </c>
      <c r="C724" s="8">
        <v>8</v>
      </c>
      <c r="D724" s="8" t="str">
        <f t="shared" ref="D724:D790" si="120">CONCATENATE(A724,E724)</f>
        <v>AEA2554</v>
      </c>
      <c r="E724">
        <v>2554</v>
      </c>
      <c r="F724" t="str">
        <f>VLOOKUP(D724,'Fund List'!$A$2:$F$1324,6,FALSE)</f>
        <v>RADIATION REGULATORY FEE FUND</v>
      </c>
      <c r="G724" s="3">
        <v>924</v>
      </c>
      <c r="I724" s="24">
        <f t="shared" si="119"/>
        <v>997.7971442983353</v>
      </c>
    </row>
    <row r="725" spans="1:9" outlineLevel="2" collapsed="1" x14ac:dyDescent="0.25">
      <c r="F725" s="1" t="s">
        <v>4062</v>
      </c>
      <c r="I725" s="24">
        <f t="shared" ref="I725" si="121">SUBTOTAL(9,I713:I724)</f>
        <v>1547.449467293847</v>
      </c>
    </row>
    <row r="726" spans="1:9" outlineLevel="1" x14ac:dyDescent="0.25">
      <c r="B726" s="1" t="s">
        <v>3893</v>
      </c>
      <c r="I726" s="24">
        <f t="shared" ref="I726" si="122">SUBTOTAL(9,I642:I724)</f>
        <v>9631.3341233732208</v>
      </c>
    </row>
    <row r="727" spans="1:9" hidden="1" outlineLevel="3" x14ac:dyDescent="0.25">
      <c r="A727" t="s">
        <v>23</v>
      </c>
      <c r="B727" t="str">
        <f>VLOOKUP(A727,'AGENCY CODES'!$C$4:$F$139,3,FALSE)</f>
        <v>AFFIRMATIVE ACTION</v>
      </c>
      <c r="C727" s="8" t="s">
        <v>1</v>
      </c>
      <c r="D727" s="8" t="str">
        <f t="shared" si="120"/>
        <v>AFA1000</v>
      </c>
      <c r="E727">
        <v>1000</v>
      </c>
      <c r="F727" t="str">
        <f>VLOOKUP(D727,'Fund List'!$A$2:$F$1324,6,FALSE)</f>
        <v>GENERAL FUND</v>
      </c>
      <c r="G727" s="3">
        <v>25</v>
      </c>
      <c r="I727" s="24">
        <f t="shared" ref="I727:I734" si="123">$G727/$G$10*I$5</f>
        <v>26.99667598209782</v>
      </c>
    </row>
    <row r="728" spans="1:9" hidden="1" outlineLevel="3" x14ac:dyDescent="0.25">
      <c r="A728" t="s">
        <v>23</v>
      </c>
      <c r="B728" t="str">
        <f>VLOOKUP(A728,'AGENCY CODES'!$C$4:$F$139,3,FALSE)</f>
        <v>AFFIRMATIVE ACTION</v>
      </c>
      <c r="C728" s="8" t="s">
        <v>4</v>
      </c>
      <c r="D728" s="8" t="str">
        <f t="shared" si="120"/>
        <v>AFA1000</v>
      </c>
      <c r="E728">
        <v>1000</v>
      </c>
      <c r="F728" t="str">
        <f>VLOOKUP(D728,'Fund List'!$A$2:$F$1324,6,FALSE)</f>
        <v>GENERAL FUND</v>
      </c>
      <c r="G728" s="3">
        <v>5</v>
      </c>
      <c r="I728" s="24">
        <f t="shared" si="123"/>
        <v>5.3993351964195639</v>
      </c>
    </row>
    <row r="729" spans="1:9" hidden="1" outlineLevel="3" x14ac:dyDescent="0.25">
      <c r="A729" t="s">
        <v>23</v>
      </c>
      <c r="B729" t="str">
        <f>VLOOKUP(A729,'AGENCY CODES'!$C$4:$F$139,3,FALSE)</f>
        <v>AFFIRMATIVE ACTION</v>
      </c>
      <c r="C729" s="8" t="s">
        <v>8</v>
      </c>
      <c r="D729" s="8" t="str">
        <f t="shared" si="120"/>
        <v>AFA1000</v>
      </c>
      <c r="E729">
        <v>1000</v>
      </c>
      <c r="F729" t="str">
        <f>VLOOKUP(D729,'Fund List'!$A$2:$F$1324,6,FALSE)</f>
        <v>GENERAL FUND</v>
      </c>
      <c r="G729" s="3">
        <v>14</v>
      </c>
      <c r="I729" s="24">
        <f t="shared" si="123"/>
        <v>15.118138549974777</v>
      </c>
    </row>
    <row r="730" spans="1:9" hidden="1" outlineLevel="3" x14ac:dyDescent="0.25">
      <c r="A730" t="s">
        <v>23</v>
      </c>
      <c r="B730" t="str">
        <f>VLOOKUP(A730,'AGENCY CODES'!$C$4:$F$139,3,FALSE)</f>
        <v>AFFIRMATIVE ACTION</v>
      </c>
      <c r="C730" s="8" t="s">
        <v>10</v>
      </c>
      <c r="D730" s="8" t="str">
        <f t="shared" si="120"/>
        <v>AFA1000</v>
      </c>
      <c r="E730">
        <v>1000</v>
      </c>
      <c r="F730" t="str">
        <f>VLOOKUP(D730,'Fund List'!$A$2:$F$1324,6,FALSE)</f>
        <v>GENERAL FUND</v>
      </c>
      <c r="G730" s="3">
        <v>8</v>
      </c>
      <c r="I730" s="24">
        <f t="shared" si="123"/>
        <v>8.6389363142713016</v>
      </c>
    </row>
    <row r="731" spans="1:9" hidden="1" outlineLevel="3" x14ac:dyDescent="0.25">
      <c r="A731" t="s">
        <v>23</v>
      </c>
      <c r="B731" t="str">
        <f>VLOOKUP(A731,'AGENCY CODES'!$C$4:$F$139,3,FALSE)</f>
        <v>AFFIRMATIVE ACTION</v>
      </c>
      <c r="C731" s="8" t="s">
        <v>11</v>
      </c>
      <c r="D731" s="8" t="str">
        <f t="shared" si="120"/>
        <v>AFA1000</v>
      </c>
      <c r="E731">
        <v>1000</v>
      </c>
      <c r="F731" t="str">
        <f>VLOOKUP(D731,'Fund List'!$A$2:$F$1324,6,FALSE)</f>
        <v>GENERAL FUND</v>
      </c>
      <c r="G731" s="3">
        <v>9</v>
      </c>
      <c r="I731" s="24">
        <f t="shared" si="123"/>
        <v>9.7188033535552147</v>
      </c>
    </row>
    <row r="732" spans="1:9" hidden="1" outlineLevel="3" x14ac:dyDescent="0.25">
      <c r="A732" t="s">
        <v>23</v>
      </c>
      <c r="B732" t="str">
        <f>VLOOKUP(A732,'AGENCY CODES'!$C$4:$F$139,3,FALSE)</f>
        <v>AFFIRMATIVE ACTION</v>
      </c>
      <c r="C732" s="8" t="s">
        <v>12</v>
      </c>
      <c r="D732" s="8" t="str">
        <f t="shared" si="120"/>
        <v>AFA1000</v>
      </c>
      <c r="E732">
        <v>1000</v>
      </c>
      <c r="F732" t="str">
        <f>VLOOKUP(D732,'Fund List'!$A$2:$F$1324,6,FALSE)</f>
        <v>GENERAL FUND</v>
      </c>
      <c r="G732" s="3">
        <v>5</v>
      </c>
      <c r="I732" s="24">
        <f t="shared" si="123"/>
        <v>5.3993351964195639</v>
      </c>
    </row>
    <row r="733" spans="1:9" hidden="1" outlineLevel="3" x14ac:dyDescent="0.25">
      <c r="A733" t="s">
        <v>23</v>
      </c>
      <c r="B733" t="str">
        <f>VLOOKUP(A733,'AGENCY CODES'!$C$4:$F$139,3,FALSE)</f>
        <v>AFFIRMATIVE ACTION</v>
      </c>
      <c r="C733" s="8">
        <v>2</v>
      </c>
      <c r="D733" s="8" t="str">
        <f t="shared" si="120"/>
        <v>AFA1000</v>
      </c>
      <c r="E733">
        <v>1000</v>
      </c>
      <c r="F733" t="str">
        <f>VLOOKUP(D733,'Fund List'!$A$2:$F$1324,6,FALSE)</f>
        <v>GENERAL FUND</v>
      </c>
      <c r="G733" s="3">
        <v>9</v>
      </c>
      <c r="I733" s="24">
        <f t="shared" si="123"/>
        <v>9.7188033535552147</v>
      </c>
    </row>
    <row r="734" spans="1:9" hidden="1" outlineLevel="3" x14ac:dyDescent="0.25">
      <c r="A734" t="s">
        <v>23</v>
      </c>
      <c r="B734" t="str">
        <f>VLOOKUP(A734,'AGENCY CODES'!$C$4:$F$139,3,FALSE)</f>
        <v>AFFIRMATIVE ACTION</v>
      </c>
      <c r="C734" s="8">
        <v>8</v>
      </c>
      <c r="D734" s="8" t="str">
        <f t="shared" si="120"/>
        <v>AFA1000</v>
      </c>
      <c r="E734">
        <v>1000</v>
      </c>
      <c r="F734" t="str">
        <f>VLOOKUP(D734,'Fund List'!$A$2:$F$1324,6,FALSE)</f>
        <v>GENERAL FUND</v>
      </c>
      <c r="G734" s="3">
        <v>285</v>
      </c>
      <c r="I734" s="24">
        <f t="shared" si="123"/>
        <v>307.76210619591518</v>
      </c>
    </row>
    <row r="735" spans="1:9" outlineLevel="2" collapsed="1" x14ac:dyDescent="0.25">
      <c r="F735" s="1" t="s">
        <v>4007</v>
      </c>
      <c r="I735" s="24">
        <f t="shared" ref="I735" si="124">SUBTOTAL(9,I727:I734)</f>
        <v>388.75213414220866</v>
      </c>
    </row>
    <row r="736" spans="1:9" outlineLevel="1" x14ac:dyDescent="0.25">
      <c r="B736" s="1" t="s">
        <v>3894</v>
      </c>
      <c r="I736" s="24">
        <f t="shared" ref="I736" si="125">SUBTOTAL(9,I727:I734)</f>
        <v>388.75213414220866</v>
      </c>
    </row>
    <row r="737" spans="1:9" hidden="1" outlineLevel="3" x14ac:dyDescent="0.25">
      <c r="A737" t="s">
        <v>24</v>
      </c>
      <c r="B737" t="str">
        <f>VLOOKUP(A737,'AGENCY CODES'!$C$4:$F$139,3,FALSE)</f>
        <v>ATTORNEY GENERAL OFFICE</v>
      </c>
      <c r="C737" s="8" t="s">
        <v>1</v>
      </c>
      <c r="D737" s="8" t="str">
        <f t="shared" si="120"/>
        <v>AGA1000</v>
      </c>
      <c r="E737">
        <v>1000</v>
      </c>
      <c r="F737" t="str">
        <f>VLOOKUP(D737,'Fund List'!$A$2:$F$1324,6,FALSE)</f>
        <v>GENERAL FUND</v>
      </c>
      <c r="G737" s="3">
        <v>6140</v>
      </c>
      <c r="I737" s="24">
        <f t="shared" ref="I737:I754" si="126">$G737/$G$10*I$5</f>
        <v>6630.3836212032238</v>
      </c>
    </row>
    <row r="738" spans="1:9" hidden="1" outlineLevel="3" x14ac:dyDescent="0.25">
      <c r="A738" t="s">
        <v>24</v>
      </c>
      <c r="B738" t="str">
        <f>VLOOKUP(A738,'AGENCY CODES'!$C$4:$F$139,3,FALSE)</f>
        <v>ATTORNEY GENERAL OFFICE</v>
      </c>
      <c r="C738" s="8" t="s">
        <v>22</v>
      </c>
      <c r="D738" s="8" t="str">
        <f t="shared" si="120"/>
        <v>AGA1000</v>
      </c>
      <c r="E738">
        <v>1000</v>
      </c>
      <c r="F738" t="str">
        <f>VLOOKUP(D738,'Fund List'!$A$2:$F$1324,6,FALSE)</f>
        <v>GENERAL FUND</v>
      </c>
      <c r="G738" s="3">
        <v>509</v>
      </c>
      <c r="I738" s="24">
        <f t="shared" si="126"/>
        <v>549.65232299551167</v>
      </c>
    </row>
    <row r="739" spans="1:9" hidden="1" outlineLevel="3" x14ac:dyDescent="0.25">
      <c r="A739" t="s">
        <v>24</v>
      </c>
      <c r="B739" t="str">
        <f>VLOOKUP(A739,'AGENCY CODES'!$C$4:$F$139,3,FALSE)</f>
        <v>ATTORNEY GENERAL OFFICE</v>
      </c>
      <c r="C739" s="8" t="s">
        <v>2</v>
      </c>
      <c r="D739" s="8" t="str">
        <f t="shared" si="120"/>
        <v>AGA1000</v>
      </c>
      <c r="E739">
        <v>1000</v>
      </c>
      <c r="F739" t="str">
        <f>VLOOKUP(D739,'Fund List'!$A$2:$F$1324,6,FALSE)</f>
        <v>GENERAL FUND</v>
      </c>
      <c r="G739" s="3">
        <v>3</v>
      </c>
      <c r="I739" s="24">
        <f t="shared" si="126"/>
        <v>3.2396011178517381</v>
      </c>
    </row>
    <row r="740" spans="1:9" hidden="1" outlineLevel="3" x14ac:dyDescent="0.25">
      <c r="A740" t="s">
        <v>24</v>
      </c>
      <c r="B740" t="str">
        <f>VLOOKUP(A740,'AGENCY CODES'!$C$4:$F$139,3,FALSE)</f>
        <v>ATTORNEY GENERAL OFFICE</v>
      </c>
      <c r="C740" s="8" t="s">
        <v>3</v>
      </c>
      <c r="D740" s="8" t="str">
        <f t="shared" si="120"/>
        <v>AGA1000</v>
      </c>
      <c r="E740">
        <v>1000</v>
      </c>
      <c r="F740" t="str">
        <f>VLOOKUP(D740,'Fund List'!$A$2:$F$1324,6,FALSE)</f>
        <v>GENERAL FUND</v>
      </c>
      <c r="G740" s="3">
        <v>74</v>
      </c>
      <c r="I740" s="24">
        <f t="shared" si="126"/>
        <v>79.910160907009555</v>
      </c>
    </row>
    <row r="741" spans="1:9" hidden="1" outlineLevel="3" x14ac:dyDescent="0.25">
      <c r="A741" t="s">
        <v>24</v>
      </c>
      <c r="B741" t="str">
        <f>VLOOKUP(A741,'AGENCY CODES'!$C$4:$F$139,3,FALSE)</f>
        <v>ATTORNEY GENERAL OFFICE</v>
      </c>
      <c r="C741" s="8" t="s">
        <v>4</v>
      </c>
      <c r="D741" s="8" t="str">
        <f t="shared" si="120"/>
        <v>AGA1000</v>
      </c>
      <c r="E741">
        <v>1000</v>
      </c>
      <c r="F741" t="str">
        <f>VLOOKUP(D741,'Fund List'!$A$2:$F$1324,6,FALSE)</f>
        <v>GENERAL FUND</v>
      </c>
      <c r="G741" s="3">
        <v>1322</v>
      </c>
      <c r="I741" s="24">
        <f t="shared" si="126"/>
        <v>1427.5842259333328</v>
      </c>
    </row>
    <row r="742" spans="1:9" hidden="1" outlineLevel="3" x14ac:dyDescent="0.25">
      <c r="A742" t="s">
        <v>24</v>
      </c>
      <c r="B742" t="str">
        <f>VLOOKUP(A742,'AGENCY CODES'!$C$4:$F$139,3,FALSE)</f>
        <v>ATTORNEY GENERAL OFFICE</v>
      </c>
      <c r="C742" s="8" t="s">
        <v>5</v>
      </c>
      <c r="D742" s="8" t="str">
        <f t="shared" si="120"/>
        <v>AGA1000</v>
      </c>
      <c r="E742">
        <v>1000</v>
      </c>
      <c r="F742" t="str">
        <f>VLOOKUP(D742,'Fund List'!$A$2:$F$1324,6,FALSE)</f>
        <v>GENERAL FUND</v>
      </c>
      <c r="G742" s="3">
        <v>8</v>
      </c>
      <c r="I742" s="24">
        <f t="shared" si="126"/>
        <v>8.6389363142713016</v>
      </c>
    </row>
    <row r="743" spans="1:9" hidden="1" outlineLevel="3" x14ac:dyDescent="0.25">
      <c r="A743" t="s">
        <v>24</v>
      </c>
      <c r="B743" t="str">
        <f>VLOOKUP(A743,'AGENCY CODES'!$C$4:$F$139,3,FALSE)</f>
        <v>ATTORNEY GENERAL OFFICE</v>
      </c>
      <c r="C743" s="8" t="s">
        <v>6</v>
      </c>
      <c r="D743" s="8" t="str">
        <f t="shared" si="120"/>
        <v>AGA1000</v>
      </c>
      <c r="E743">
        <v>1000</v>
      </c>
      <c r="F743" t="str">
        <f>VLOOKUP(D743,'Fund List'!$A$2:$F$1324,6,FALSE)</f>
        <v>GENERAL FUND</v>
      </c>
      <c r="G743" s="3">
        <v>1241</v>
      </c>
      <c r="I743" s="24">
        <f t="shared" si="126"/>
        <v>1340.1149957513358</v>
      </c>
    </row>
    <row r="744" spans="1:9" hidden="1" outlineLevel="3" x14ac:dyDescent="0.25">
      <c r="A744" t="s">
        <v>24</v>
      </c>
      <c r="B744" t="str">
        <f>VLOOKUP(A744,'AGENCY CODES'!$C$4:$F$139,3,FALSE)</f>
        <v>ATTORNEY GENERAL OFFICE</v>
      </c>
      <c r="C744" s="8" t="s">
        <v>7</v>
      </c>
      <c r="D744" s="8" t="str">
        <f t="shared" si="120"/>
        <v>AGA1000</v>
      </c>
      <c r="E744">
        <v>1000</v>
      </c>
      <c r="F744" t="str">
        <f>VLOOKUP(D744,'Fund List'!$A$2:$F$1324,6,FALSE)</f>
        <v>GENERAL FUND</v>
      </c>
      <c r="G744" s="3">
        <v>308</v>
      </c>
      <c r="I744" s="24">
        <f t="shared" si="126"/>
        <v>332.59904809944516</v>
      </c>
    </row>
    <row r="745" spans="1:9" hidden="1" outlineLevel="3" x14ac:dyDescent="0.25">
      <c r="A745" t="s">
        <v>24</v>
      </c>
      <c r="B745" t="str">
        <f>VLOOKUP(A745,'AGENCY CODES'!$C$4:$F$139,3,FALSE)</f>
        <v>ATTORNEY GENERAL OFFICE</v>
      </c>
      <c r="C745" s="8" t="s">
        <v>14</v>
      </c>
      <c r="D745" s="8" t="str">
        <f t="shared" si="120"/>
        <v>AGA1000</v>
      </c>
      <c r="E745">
        <v>1000</v>
      </c>
      <c r="F745" t="str">
        <f>VLOOKUP(D745,'Fund List'!$A$2:$F$1324,6,FALSE)</f>
        <v>GENERAL FUND</v>
      </c>
      <c r="G745" s="3">
        <v>80</v>
      </c>
      <c r="I745" s="24">
        <f t="shared" si="126"/>
        <v>86.389363142713023</v>
      </c>
    </row>
    <row r="746" spans="1:9" hidden="1" outlineLevel="3" x14ac:dyDescent="0.25">
      <c r="A746" t="s">
        <v>24</v>
      </c>
      <c r="B746" t="str">
        <f>VLOOKUP(A746,'AGENCY CODES'!$C$4:$F$139,3,FALSE)</f>
        <v>ATTORNEY GENERAL OFFICE</v>
      </c>
      <c r="C746" s="8" t="s">
        <v>17</v>
      </c>
      <c r="D746" s="8" t="str">
        <f t="shared" si="120"/>
        <v>AGA1000</v>
      </c>
      <c r="E746">
        <v>1000</v>
      </c>
      <c r="F746" t="str">
        <f>VLOOKUP(D746,'Fund List'!$A$2:$F$1324,6,FALSE)</f>
        <v>GENERAL FUND</v>
      </c>
      <c r="G746" s="3">
        <v>2283</v>
      </c>
      <c r="I746" s="24">
        <f t="shared" si="126"/>
        <v>2465.3364506851726</v>
      </c>
    </row>
    <row r="747" spans="1:9" hidden="1" outlineLevel="3" x14ac:dyDescent="0.25">
      <c r="A747" t="s">
        <v>24</v>
      </c>
      <c r="B747" t="str">
        <f>VLOOKUP(A747,'AGENCY CODES'!$C$4:$F$139,3,FALSE)</f>
        <v>ATTORNEY GENERAL OFFICE</v>
      </c>
      <c r="C747" s="8" t="s">
        <v>18</v>
      </c>
      <c r="D747" s="8" t="str">
        <f t="shared" si="120"/>
        <v>AGA1000</v>
      </c>
      <c r="E747">
        <v>1000</v>
      </c>
      <c r="F747" t="str">
        <f>VLOOKUP(D747,'Fund List'!$A$2:$F$1324,6,FALSE)</f>
        <v>GENERAL FUND</v>
      </c>
      <c r="G747" s="3">
        <v>31</v>
      </c>
      <c r="I747" s="24">
        <f t="shared" si="126"/>
        <v>33.475878217801302</v>
      </c>
    </row>
    <row r="748" spans="1:9" hidden="1" outlineLevel="3" x14ac:dyDescent="0.25">
      <c r="A748" t="s">
        <v>24</v>
      </c>
      <c r="B748" t="str">
        <f>VLOOKUP(A748,'AGENCY CODES'!$C$4:$F$139,3,FALSE)</f>
        <v>ATTORNEY GENERAL OFFICE</v>
      </c>
      <c r="C748" s="8" t="s">
        <v>8</v>
      </c>
      <c r="D748" s="8" t="str">
        <f t="shared" si="120"/>
        <v>AGA1000</v>
      </c>
      <c r="E748">
        <v>1000</v>
      </c>
      <c r="F748" t="str">
        <f>VLOOKUP(D748,'Fund List'!$A$2:$F$1324,6,FALSE)</f>
        <v>GENERAL FUND</v>
      </c>
      <c r="G748" s="3">
        <v>95</v>
      </c>
      <c r="I748" s="24">
        <f t="shared" si="126"/>
        <v>102.58736873197172</v>
      </c>
    </row>
    <row r="749" spans="1:9" hidden="1" outlineLevel="3" x14ac:dyDescent="0.25">
      <c r="A749" t="s">
        <v>24</v>
      </c>
      <c r="B749" t="str">
        <f>VLOOKUP(A749,'AGENCY CODES'!$C$4:$F$139,3,FALSE)</f>
        <v>ATTORNEY GENERAL OFFICE</v>
      </c>
      <c r="C749" s="8" t="s">
        <v>10</v>
      </c>
      <c r="D749" s="8" t="str">
        <f t="shared" si="120"/>
        <v>AGA1000</v>
      </c>
      <c r="E749">
        <v>1000</v>
      </c>
      <c r="F749" t="str">
        <f>VLOOKUP(D749,'Fund List'!$A$2:$F$1324,6,FALSE)</f>
        <v>GENERAL FUND</v>
      </c>
      <c r="G749" s="3">
        <v>1455</v>
      </c>
      <c r="I749" s="24">
        <f t="shared" si="126"/>
        <v>1571.206542158093</v>
      </c>
    </row>
    <row r="750" spans="1:9" hidden="1" outlineLevel="3" x14ac:dyDescent="0.25">
      <c r="A750" t="s">
        <v>24</v>
      </c>
      <c r="B750" t="str">
        <f>VLOOKUP(A750,'AGENCY CODES'!$C$4:$F$139,3,FALSE)</f>
        <v>ATTORNEY GENERAL OFFICE</v>
      </c>
      <c r="C750" s="8" t="s">
        <v>11</v>
      </c>
      <c r="D750" s="8" t="str">
        <f t="shared" si="120"/>
        <v>AGA1000</v>
      </c>
      <c r="E750">
        <v>1000</v>
      </c>
      <c r="F750" t="str">
        <f>VLOOKUP(D750,'Fund List'!$A$2:$F$1324,6,FALSE)</f>
        <v>GENERAL FUND</v>
      </c>
      <c r="G750" s="3">
        <v>2282</v>
      </c>
      <c r="I750" s="24">
        <f t="shared" si="126"/>
        <v>2464.2565836458889</v>
      </c>
    </row>
    <row r="751" spans="1:9" hidden="1" outlineLevel="3" x14ac:dyDescent="0.25">
      <c r="A751" t="s">
        <v>24</v>
      </c>
      <c r="B751" t="str">
        <f>VLOOKUP(A751,'AGENCY CODES'!$C$4:$F$139,3,FALSE)</f>
        <v>ATTORNEY GENERAL OFFICE</v>
      </c>
      <c r="C751" s="8" t="s">
        <v>12</v>
      </c>
      <c r="D751" s="8" t="str">
        <f t="shared" si="120"/>
        <v>AGA1000</v>
      </c>
      <c r="E751">
        <v>1000</v>
      </c>
      <c r="F751" t="str">
        <f>VLOOKUP(D751,'Fund List'!$A$2:$F$1324,6,FALSE)</f>
        <v>GENERAL FUND</v>
      </c>
      <c r="G751" s="3">
        <v>181</v>
      </c>
      <c r="I751" s="24">
        <f t="shared" si="126"/>
        <v>195.45593411038823</v>
      </c>
    </row>
    <row r="752" spans="1:9" hidden="1" outlineLevel="3" x14ac:dyDescent="0.25">
      <c r="A752" t="s">
        <v>24</v>
      </c>
      <c r="B752" t="str">
        <f>VLOOKUP(A752,'AGENCY CODES'!$C$4:$F$139,3,FALSE)</f>
        <v>ATTORNEY GENERAL OFFICE</v>
      </c>
      <c r="C752" s="8">
        <v>1</v>
      </c>
      <c r="D752" s="8" t="str">
        <f t="shared" si="120"/>
        <v>AGA1000</v>
      </c>
      <c r="E752">
        <v>1000</v>
      </c>
      <c r="F752" t="str">
        <f>VLOOKUP(D752,'Fund List'!$A$2:$F$1324,6,FALSE)</f>
        <v>GENERAL FUND</v>
      </c>
      <c r="G752" s="3">
        <v>13</v>
      </c>
      <c r="I752" s="24">
        <f t="shared" si="126"/>
        <v>14.038271510690866</v>
      </c>
    </row>
    <row r="753" spans="1:9" hidden="1" outlineLevel="3" x14ac:dyDescent="0.25">
      <c r="A753" t="s">
        <v>24</v>
      </c>
      <c r="B753" t="str">
        <f>VLOOKUP(A753,'AGENCY CODES'!$C$4:$F$139,3,FALSE)</f>
        <v>ATTORNEY GENERAL OFFICE</v>
      </c>
      <c r="C753" s="8">
        <v>2</v>
      </c>
      <c r="D753" s="8" t="str">
        <f t="shared" si="120"/>
        <v>AGA1000</v>
      </c>
      <c r="E753">
        <v>1000</v>
      </c>
      <c r="F753" t="str">
        <f>VLOOKUP(D753,'Fund List'!$A$2:$F$1324,6,FALSE)</f>
        <v>GENERAL FUND</v>
      </c>
      <c r="G753" s="3">
        <v>2260</v>
      </c>
      <c r="I753" s="24">
        <f t="shared" si="126"/>
        <v>2440.4995087816433</v>
      </c>
    </row>
    <row r="754" spans="1:9" hidden="1" outlineLevel="3" x14ac:dyDescent="0.25">
      <c r="A754" t="s">
        <v>24</v>
      </c>
      <c r="B754" t="str">
        <f>VLOOKUP(A754,'AGENCY CODES'!$C$4:$F$139,3,FALSE)</f>
        <v>ATTORNEY GENERAL OFFICE</v>
      </c>
      <c r="C754" s="8">
        <v>8</v>
      </c>
      <c r="D754" s="8" t="str">
        <f t="shared" si="120"/>
        <v>AGA1000</v>
      </c>
      <c r="E754">
        <v>1000</v>
      </c>
      <c r="F754" t="str">
        <f>VLOOKUP(D754,'Fund List'!$A$2:$F$1324,6,FALSE)</f>
        <v>GENERAL FUND</v>
      </c>
      <c r="G754" s="3">
        <v>12557</v>
      </c>
      <c r="I754" s="24">
        <f t="shared" si="126"/>
        <v>13559.890412288092</v>
      </c>
    </row>
    <row r="755" spans="1:9" outlineLevel="2" collapsed="1" x14ac:dyDescent="0.25">
      <c r="F755" s="1" t="s">
        <v>4007</v>
      </c>
      <c r="I755" s="24">
        <f t="shared" ref="I755" si="127">SUBTOTAL(9,I737:I754)</f>
        <v>33305.259225594433</v>
      </c>
    </row>
    <row r="756" spans="1:9" hidden="1" outlineLevel="3" x14ac:dyDescent="0.25">
      <c r="A756" t="s">
        <v>24</v>
      </c>
      <c r="B756" t="str">
        <f>VLOOKUP(A756,'AGENCY CODES'!$C$4:$F$139,3,FALSE)</f>
        <v>ATTORNEY GENERAL OFFICE</v>
      </c>
      <c r="C756" s="8" t="s">
        <v>15</v>
      </c>
      <c r="D756" s="8" t="str">
        <f t="shared" si="120"/>
        <v>AGA1300</v>
      </c>
      <c r="E756">
        <v>1300</v>
      </c>
      <c r="F756" t="str">
        <f>VLOOKUP(D756,'Fund List'!$A$2:$F$1324,6,FALSE)</f>
        <v>GENERAL FIXED ASSETS</v>
      </c>
      <c r="G756" s="3">
        <v>2</v>
      </c>
      <c r="I756" s="24">
        <f>$G756/$G$10*I$5</f>
        <v>2.1597340785678254</v>
      </c>
    </row>
    <row r="757" spans="1:9" hidden="1" outlineLevel="3" x14ac:dyDescent="0.25">
      <c r="A757" t="s">
        <v>24</v>
      </c>
      <c r="B757" t="str">
        <f>VLOOKUP(A757,'AGENCY CODES'!$C$4:$F$139,3,FALSE)</f>
        <v>ATTORNEY GENERAL OFFICE</v>
      </c>
      <c r="C757" s="8" t="s">
        <v>12</v>
      </c>
      <c r="D757" s="8" t="str">
        <f t="shared" si="120"/>
        <v>AGA1300</v>
      </c>
      <c r="E757">
        <v>1300</v>
      </c>
      <c r="F757" t="str">
        <f>VLOOKUP(D757,'Fund List'!$A$2:$F$1324,6,FALSE)</f>
        <v>GENERAL FIXED ASSETS</v>
      </c>
      <c r="G757" s="3">
        <v>1</v>
      </c>
      <c r="I757" s="24">
        <f>$G757/$G$10*I$5</f>
        <v>1.0798670392839127</v>
      </c>
    </row>
    <row r="758" spans="1:9" outlineLevel="2" collapsed="1" x14ac:dyDescent="0.25">
      <c r="F758" s="1" t="s">
        <v>4019</v>
      </c>
      <c r="I758" s="24">
        <f t="shared" ref="I758" si="128">SUBTOTAL(9,I756:I757)</f>
        <v>3.2396011178517381</v>
      </c>
    </row>
    <row r="759" spans="1:9" hidden="1" outlineLevel="3" x14ac:dyDescent="0.25">
      <c r="A759" t="s">
        <v>24</v>
      </c>
      <c r="B759" t="str">
        <f>VLOOKUP(A759,'AGENCY CODES'!$C$4:$F$139,3,FALSE)</f>
        <v>ATTORNEY GENERAL OFFICE</v>
      </c>
      <c r="C759" s="8" t="s">
        <v>1</v>
      </c>
      <c r="D759" s="8" t="str">
        <f t="shared" si="120"/>
        <v>AGA2000</v>
      </c>
      <c r="E759">
        <v>2000</v>
      </c>
      <c r="F759" t="str">
        <f>VLOOKUP(D759,'Fund List'!$A$2:$F$1324,6,FALSE)</f>
        <v>ATTORNEY GENERAL FEDERAL FUND</v>
      </c>
      <c r="G759" s="3">
        <v>108</v>
      </c>
      <c r="I759" s="24">
        <f t="shared" ref="I759:I773" si="129">$G759/$G$10*I$5</f>
        <v>116.62564024266258</v>
      </c>
    </row>
    <row r="760" spans="1:9" hidden="1" outlineLevel="3" x14ac:dyDescent="0.25">
      <c r="A760" t="s">
        <v>24</v>
      </c>
      <c r="B760" t="str">
        <f>VLOOKUP(A760,'AGENCY CODES'!$C$4:$F$139,3,FALSE)</f>
        <v>ATTORNEY GENERAL OFFICE</v>
      </c>
      <c r="C760" s="8" t="s">
        <v>22</v>
      </c>
      <c r="D760" s="8" t="str">
        <f t="shared" si="120"/>
        <v>AGA2000</v>
      </c>
      <c r="E760">
        <v>2000</v>
      </c>
      <c r="F760" t="str">
        <f>VLOOKUP(D760,'Fund List'!$A$2:$F$1324,6,FALSE)</f>
        <v>ATTORNEY GENERAL FEDERAL FUND</v>
      </c>
      <c r="G760" s="3">
        <v>9</v>
      </c>
      <c r="I760" s="24">
        <f t="shared" si="129"/>
        <v>9.7188033535552147</v>
      </c>
    </row>
    <row r="761" spans="1:9" hidden="1" outlineLevel="3" x14ac:dyDescent="0.25">
      <c r="A761" t="s">
        <v>24</v>
      </c>
      <c r="B761" t="str">
        <f>VLOOKUP(A761,'AGENCY CODES'!$C$4:$F$139,3,FALSE)</f>
        <v>ATTORNEY GENERAL OFFICE</v>
      </c>
      <c r="C761" s="8" t="s">
        <v>3</v>
      </c>
      <c r="D761" s="8" t="str">
        <f t="shared" si="120"/>
        <v>AGA2000</v>
      </c>
      <c r="E761">
        <v>2000</v>
      </c>
      <c r="F761" t="str">
        <f>VLOOKUP(D761,'Fund List'!$A$2:$F$1324,6,FALSE)</f>
        <v>ATTORNEY GENERAL FEDERAL FUND</v>
      </c>
      <c r="G761" s="3">
        <v>463</v>
      </c>
      <c r="I761" s="24">
        <f t="shared" si="129"/>
        <v>499.9784391884516</v>
      </c>
    </row>
    <row r="762" spans="1:9" hidden="1" outlineLevel="3" x14ac:dyDescent="0.25">
      <c r="A762" t="s">
        <v>24</v>
      </c>
      <c r="B762" t="str">
        <f>VLOOKUP(A762,'AGENCY CODES'!$C$4:$F$139,3,FALSE)</f>
        <v>ATTORNEY GENERAL OFFICE</v>
      </c>
      <c r="C762" s="8" t="s">
        <v>4</v>
      </c>
      <c r="D762" s="8" t="str">
        <f t="shared" si="120"/>
        <v>AGA2000</v>
      </c>
      <c r="E762">
        <v>2000</v>
      </c>
      <c r="F762" t="str">
        <f>VLOOKUP(D762,'Fund List'!$A$2:$F$1324,6,FALSE)</f>
        <v>ATTORNEY GENERAL FEDERAL FUND</v>
      </c>
      <c r="G762" s="3">
        <v>417</v>
      </c>
      <c r="I762" s="24">
        <f t="shared" si="129"/>
        <v>450.30455538139165</v>
      </c>
    </row>
    <row r="763" spans="1:9" hidden="1" outlineLevel="3" x14ac:dyDescent="0.25">
      <c r="A763" t="s">
        <v>24</v>
      </c>
      <c r="B763" t="str">
        <f>VLOOKUP(A763,'AGENCY CODES'!$C$4:$F$139,3,FALSE)</f>
        <v>ATTORNEY GENERAL OFFICE</v>
      </c>
      <c r="C763" s="8" t="s">
        <v>5</v>
      </c>
      <c r="D763" s="8" t="str">
        <f t="shared" si="120"/>
        <v>AGA2000</v>
      </c>
      <c r="E763">
        <v>2000</v>
      </c>
      <c r="F763" t="str">
        <f>VLOOKUP(D763,'Fund List'!$A$2:$F$1324,6,FALSE)</f>
        <v>ATTORNEY GENERAL FEDERAL FUND</v>
      </c>
      <c r="G763" s="3">
        <v>71</v>
      </c>
      <c r="I763" s="24">
        <f t="shared" si="129"/>
        <v>76.670559789157807</v>
      </c>
    </row>
    <row r="764" spans="1:9" hidden="1" outlineLevel="3" x14ac:dyDescent="0.25">
      <c r="A764" t="s">
        <v>24</v>
      </c>
      <c r="B764" t="str">
        <f>VLOOKUP(A764,'AGENCY CODES'!$C$4:$F$139,3,FALSE)</f>
        <v>ATTORNEY GENERAL OFFICE</v>
      </c>
      <c r="C764" s="8" t="s">
        <v>6</v>
      </c>
      <c r="D764" s="8" t="str">
        <f t="shared" si="120"/>
        <v>AGA2000</v>
      </c>
      <c r="E764">
        <v>2000</v>
      </c>
      <c r="F764" t="str">
        <f>VLOOKUP(D764,'Fund List'!$A$2:$F$1324,6,FALSE)</f>
        <v>ATTORNEY GENERAL FEDERAL FUND</v>
      </c>
      <c r="G764" s="3">
        <v>929</v>
      </c>
      <c r="I764" s="24">
        <f t="shared" si="129"/>
        <v>1003.196479494755</v>
      </c>
    </row>
    <row r="765" spans="1:9" hidden="1" outlineLevel="3" x14ac:dyDescent="0.25">
      <c r="A765" t="s">
        <v>24</v>
      </c>
      <c r="B765" t="str">
        <f>VLOOKUP(A765,'AGENCY CODES'!$C$4:$F$139,3,FALSE)</f>
        <v>ATTORNEY GENERAL OFFICE</v>
      </c>
      <c r="C765" s="8" t="s">
        <v>7</v>
      </c>
      <c r="D765" s="8" t="str">
        <f t="shared" si="120"/>
        <v>AGA2000</v>
      </c>
      <c r="E765">
        <v>2000</v>
      </c>
      <c r="F765" t="str">
        <f>VLOOKUP(D765,'Fund List'!$A$2:$F$1324,6,FALSE)</f>
        <v>ATTORNEY GENERAL FEDERAL FUND</v>
      </c>
      <c r="G765" s="3">
        <v>138</v>
      </c>
      <c r="I765" s="24">
        <f t="shared" si="129"/>
        <v>149.02165142117997</v>
      </c>
    </row>
    <row r="766" spans="1:9" hidden="1" outlineLevel="3" x14ac:dyDescent="0.25">
      <c r="A766" t="s">
        <v>24</v>
      </c>
      <c r="B766" t="str">
        <f>VLOOKUP(A766,'AGENCY CODES'!$C$4:$F$139,3,FALSE)</f>
        <v>ATTORNEY GENERAL OFFICE</v>
      </c>
      <c r="C766" s="8" t="s">
        <v>14</v>
      </c>
      <c r="D766" s="8" t="str">
        <f t="shared" si="120"/>
        <v>AGA2000</v>
      </c>
      <c r="E766">
        <v>2000</v>
      </c>
      <c r="F766" t="str">
        <f>VLOOKUP(D766,'Fund List'!$A$2:$F$1324,6,FALSE)</f>
        <v>ATTORNEY GENERAL FEDERAL FUND</v>
      </c>
      <c r="G766" s="3">
        <v>33</v>
      </c>
      <c r="I766" s="24">
        <f t="shared" si="129"/>
        <v>35.635612296369125</v>
      </c>
    </row>
    <row r="767" spans="1:9" hidden="1" outlineLevel="3" x14ac:dyDescent="0.25">
      <c r="A767" t="s">
        <v>24</v>
      </c>
      <c r="B767" t="str">
        <f>VLOOKUP(A767,'AGENCY CODES'!$C$4:$F$139,3,FALSE)</f>
        <v>ATTORNEY GENERAL OFFICE</v>
      </c>
      <c r="C767" s="8" t="s">
        <v>17</v>
      </c>
      <c r="D767" s="8" t="str">
        <f t="shared" si="120"/>
        <v>AGA2000</v>
      </c>
      <c r="E767">
        <v>2000</v>
      </c>
      <c r="F767" t="str">
        <f>VLOOKUP(D767,'Fund List'!$A$2:$F$1324,6,FALSE)</f>
        <v>ATTORNEY GENERAL FEDERAL FUND</v>
      </c>
      <c r="G767" s="3">
        <v>399</v>
      </c>
      <c r="I767" s="24">
        <f t="shared" si="129"/>
        <v>430.86694867428122</v>
      </c>
    </row>
    <row r="768" spans="1:9" hidden="1" outlineLevel="3" x14ac:dyDescent="0.25">
      <c r="A768" t="s">
        <v>24</v>
      </c>
      <c r="B768" t="str">
        <f>VLOOKUP(A768,'AGENCY CODES'!$C$4:$F$139,3,FALSE)</f>
        <v>ATTORNEY GENERAL OFFICE</v>
      </c>
      <c r="C768" s="8" t="s">
        <v>8</v>
      </c>
      <c r="D768" s="8" t="str">
        <f t="shared" si="120"/>
        <v>AGA2000</v>
      </c>
      <c r="E768">
        <v>2000</v>
      </c>
      <c r="F768" t="str">
        <f>VLOOKUP(D768,'Fund List'!$A$2:$F$1324,6,FALSE)</f>
        <v>ATTORNEY GENERAL FEDERAL FUND</v>
      </c>
      <c r="G768" s="3">
        <v>20</v>
      </c>
      <c r="I768" s="24">
        <f t="shared" si="129"/>
        <v>21.597340785678256</v>
      </c>
    </row>
    <row r="769" spans="1:9" hidden="1" outlineLevel="3" x14ac:dyDescent="0.25">
      <c r="A769" t="s">
        <v>24</v>
      </c>
      <c r="B769" t="str">
        <f>VLOOKUP(A769,'AGENCY CODES'!$C$4:$F$139,3,FALSE)</f>
        <v>ATTORNEY GENERAL OFFICE</v>
      </c>
      <c r="C769" s="8" t="s">
        <v>10</v>
      </c>
      <c r="D769" s="8" t="str">
        <f t="shared" si="120"/>
        <v>AGA2000</v>
      </c>
      <c r="E769">
        <v>2000</v>
      </c>
      <c r="F769" t="str">
        <f>VLOOKUP(D769,'Fund List'!$A$2:$F$1324,6,FALSE)</f>
        <v>ATTORNEY GENERAL FEDERAL FUND</v>
      </c>
      <c r="G769" s="3">
        <v>365</v>
      </c>
      <c r="I769" s="24">
        <f t="shared" si="129"/>
        <v>394.1514693386282</v>
      </c>
    </row>
    <row r="770" spans="1:9" hidden="1" outlineLevel="3" x14ac:dyDescent="0.25">
      <c r="A770" t="s">
        <v>24</v>
      </c>
      <c r="B770" t="str">
        <f>VLOOKUP(A770,'AGENCY CODES'!$C$4:$F$139,3,FALSE)</f>
        <v>ATTORNEY GENERAL OFFICE</v>
      </c>
      <c r="C770" s="8" t="s">
        <v>11</v>
      </c>
      <c r="D770" s="8" t="str">
        <f t="shared" si="120"/>
        <v>AGA2000</v>
      </c>
      <c r="E770">
        <v>2000</v>
      </c>
      <c r="F770" t="str">
        <f>VLOOKUP(D770,'Fund List'!$A$2:$F$1324,6,FALSE)</f>
        <v>ATTORNEY GENERAL FEDERAL FUND</v>
      </c>
      <c r="G770" s="3">
        <v>609</v>
      </c>
      <c r="I770" s="24">
        <f t="shared" si="129"/>
        <v>657.63902692390286</v>
      </c>
    </row>
    <row r="771" spans="1:9" hidden="1" outlineLevel="3" x14ac:dyDescent="0.25">
      <c r="A771" t="s">
        <v>24</v>
      </c>
      <c r="B771" t="str">
        <f>VLOOKUP(A771,'AGENCY CODES'!$C$4:$F$139,3,FALSE)</f>
        <v>ATTORNEY GENERAL OFFICE</v>
      </c>
      <c r="C771" s="8" t="s">
        <v>12</v>
      </c>
      <c r="D771" s="8" t="str">
        <f t="shared" si="120"/>
        <v>AGA2000</v>
      </c>
      <c r="E771">
        <v>2000</v>
      </c>
      <c r="F771" t="str">
        <f>VLOOKUP(D771,'Fund List'!$A$2:$F$1324,6,FALSE)</f>
        <v>ATTORNEY GENERAL FEDERAL FUND</v>
      </c>
      <c r="G771" s="3">
        <v>105</v>
      </c>
      <c r="I771" s="24">
        <f t="shared" si="129"/>
        <v>113.38603912481085</v>
      </c>
    </row>
    <row r="772" spans="1:9" hidden="1" outlineLevel="3" x14ac:dyDescent="0.25">
      <c r="A772" t="s">
        <v>24</v>
      </c>
      <c r="B772" t="str">
        <f>VLOOKUP(A772,'AGENCY CODES'!$C$4:$F$139,3,FALSE)</f>
        <v>ATTORNEY GENERAL OFFICE</v>
      </c>
      <c r="C772" s="8">
        <v>2</v>
      </c>
      <c r="D772" s="8" t="str">
        <f t="shared" si="120"/>
        <v>AGA2000</v>
      </c>
      <c r="E772">
        <v>2000</v>
      </c>
      <c r="F772" t="str">
        <f>VLOOKUP(D772,'Fund List'!$A$2:$F$1324,6,FALSE)</f>
        <v>ATTORNEY GENERAL FEDERAL FUND</v>
      </c>
      <c r="G772" s="3">
        <v>607</v>
      </c>
      <c r="I772" s="24">
        <f t="shared" si="129"/>
        <v>655.47929284533507</v>
      </c>
    </row>
    <row r="773" spans="1:9" hidden="1" outlineLevel="3" x14ac:dyDescent="0.25">
      <c r="A773" t="s">
        <v>24</v>
      </c>
      <c r="B773" t="str">
        <f>VLOOKUP(A773,'AGENCY CODES'!$C$4:$F$139,3,FALSE)</f>
        <v>ATTORNEY GENERAL OFFICE</v>
      </c>
      <c r="C773" s="8">
        <v>8</v>
      </c>
      <c r="D773" s="8" t="str">
        <f t="shared" si="120"/>
        <v>AGA2000</v>
      </c>
      <c r="E773">
        <v>2000</v>
      </c>
      <c r="F773" t="str">
        <f>VLOOKUP(D773,'Fund List'!$A$2:$F$1324,6,FALSE)</f>
        <v>ATTORNEY GENERAL FEDERAL FUND</v>
      </c>
      <c r="G773" s="3">
        <v>3729</v>
      </c>
      <c r="I773" s="24">
        <f t="shared" si="129"/>
        <v>4026.824189489711</v>
      </c>
    </row>
    <row r="774" spans="1:9" outlineLevel="2" collapsed="1" x14ac:dyDescent="0.25">
      <c r="F774" s="1" t="s">
        <v>4063</v>
      </c>
      <c r="I774" s="24">
        <f t="shared" ref="I774" si="130">SUBTOTAL(9,I759:I773)</f>
        <v>8641.0960483498711</v>
      </c>
    </row>
    <row r="775" spans="1:9" hidden="1" outlineLevel="3" x14ac:dyDescent="0.25">
      <c r="A775" t="s">
        <v>24</v>
      </c>
      <c r="B775" t="str">
        <f>VLOOKUP(A775,'AGENCY CODES'!$C$4:$F$139,3,FALSE)</f>
        <v>ATTORNEY GENERAL OFFICE</v>
      </c>
      <c r="C775" s="8" t="s">
        <v>1</v>
      </c>
      <c r="D775" s="8" t="str">
        <f t="shared" si="120"/>
        <v>AGA2130</v>
      </c>
      <c r="E775">
        <v>2130</v>
      </c>
      <c r="F775" t="str">
        <f>VLOOKUP(D775,'Fund List'!$A$2:$F$1324,6,FALSE)</f>
        <v>ATTORNEY GENERAL ANTI-RACKETEERING</v>
      </c>
      <c r="G775" s="3">
        <v>472</v>
      </c>
      <c r="I775" s="24">
        <f t="shared" ref="I775:I791" si="131">$G775/$G$10*I$5</f>
        <v>509.69724254200685</v>
      </c>
    </row>
    <row r="776" spans="1:9" hidden="1" outlineLevel="3" x14ac:dyDescent="0.25">
      <c r="A776" t="s">
        <v>24</v>
      </c>
      <c r="B776" t="str">
        <f>VLOOKUP(A776,'AGENCY CODES'!$C$4:$F$139,3,FALSE)</f>
        <v>ATTORNEY GENERAL OFFICE</v>
      </c>
      <c r="C776" s="8" t="s">
        <v>22</v>
      </c>
      <c r="D776" s="8" t="str">
        <f t="shared" si="120"/>
        <v>AGA2130</v>
      </c>
      <c r="E776">
        <v>2130</v>
      </c>
      <c r="F776" t="str">
        <f>VLOOKUP(D776,'Fund List'!$A$2:$F$1324,6,FALSE)</f>
        <v>ATTORNEY GENERAL ANTI-RACKETEERING</v>
      </c>
      <c r="G776" s="3">
        <v>39</v>
      </c>
      <c r="I776" s="24">
        <f t="shared" si="131"/>
        <v>42.1148145320726</v>
      </c>
    </row>
    <row r="777" spans="1:9" hidden="1" outlineLevel="3" x14ac:dyDescent="0.25">
      <c r="A777" t="s">
        <v>24</v>
      </c>
      <c r="B777" t="str">
        <f>VLOOKUP(A777,'AGENCY CODES'!$C$4:$F$139,3,FALSE)</f>
        <v>ATTORNEY GENERAL OFFICE</v>
      </c>
      <c r="C777" s="8" t="s">
        <v>2</v>
      </c>
      <c r="D777" s="8" t="str">
        <f t="shared" si="120"/>
        <v>AGA2130</v>
      </c>
      <c r="E777">
        <v>2130</v>
      </c>
      <c r="F777" t="str">
        <f>VLOOKUP(D777,'Fund List'!$A$2:$F$1324,6,FALSE)</f>
        <v>ATTORNEY GENERAL ANTI-RACKETEERING</v>
      </c>
      <c r="G777" s="3">
        <v>1</v>
      </c>
      <c r="I777" s="24">
        <f t="shared" si="131"/>
        <v>1.0798670392839127</v>
      </c>
    </row>
    <row r="778" spans="1:9" hidden="1" outlineLevel="3" x14ac:dyDescent="0.25">
      <c r="A778" t="s">
        <v>24</v>
      </c>
      <c r="B778" t="str">
        <f>VLOOKUP(A778,'AGENCY CODES'!$C$4:$F$139,3,FALSE)</f>
        <v>ATTORNEY GENERAL OFFICE</v>
      </c>
      <c r="C778" s="8" t="s">
        <v>3</v>
      </c>
      <c r="D778" s="8" t="str">
        <f t="shared" si="120"/>
        <v>AGA2130</v>
      </c>
      <c r="E778">
        <v>2130</v>
      </c>
      <c r="F778" t="str">
        <f>VLOOKUP(D778,'Fund List'!$A$2:$F$1324,6,FALSE)</f>
        <v>ATTORNEY GENERAL ANTI-RACKETEERING</v>
      </c>
      <c r="G778" s="3">
        <v>319</v>
      </c>
      <c r="I778" s="24">
        <f t="shared" si="131"/>
        <v>344.4775855315682</v>
      </c>
    </row>
    <row r="779" spans="1:9" hidden="1" outlineLevel="3" x14ac:dyDescent="0.25">
      <c r="A779" t="s">
        <v>24</v>
      </c>
      <c r="B779" t="str">
        <f>VLOOKUP(A779,'AGENCY CODES'!$C$4:$F$139,3,FALSE)</f>
        <v>ATTORNEY GENERAL OFFICE</v>
      </c>
      <c r="C779" s="8" t="s">
        <v>4</v>
      </c>
      <c r="D779" s="8" t="str">
        <f t="shared" si="120"/>
        <v>AGA2130</v>
      </c>
      <c r="E779">
        <v>2130</v>
      </c>
      <c r="F779" t="str">
        <f>VLOOKUP(D779,'Fund List'!$A$2:$F$1324,6,FALSE)</f>
        <v>ATTORNEY GENERAL ANTI-RACKETEERING</v>
      </c>
      <c r="G779" s="3">
        <v>173</v>
      </c>
      <c r="I779" s="24">
        <f t="shared" si="131"/>
        <v>186.81699779611691</v>
      </c>
    </row>
    <row r="780" spans="1:9" hidden="1" outlineLevel="3" x14ac:dyDescent="0.25">
      <c r="A780" t="s">
        <v>24</v>
      </c>
      <c r="B780" t="str">
        <f>VLOOKUP(A780,'AGENCY CODES'!$C$4:$F$139,3,FALSE)</f>
        <v>ATTORNEY GENERAL OFFICE</v>
      </c>
      <c r="C780" s="8" t="s">
        <v>5</v>
      </c>
      <c r="D780" s="8" t="str">
        <f t="shared" si="120"/>
        <v>AGA2130</v>
      </c>
      <c r="E780">
        <v>2130</v>
      </c>
      <c r="F780" t="str">
        <f>VLOOKUP(D780,'Fund List'!$A$2:$F$1324,6,FALSE)</f>
        <v>ATTORNEY GENERAL ANTI-RACKETEERING</v>
      </c>
      <c r="G780" s="3">
        <v>29</v>
      </c>
      <c r="I780" s="24">
        <f t="shared" si="131"/>
        <v>31.316144139233469</v>
      </c>
    </row>
    <row r="781" spans="1:9" hidden="1" outlineLevel="3" x14ac:dyDescent="0.25">
      <c r="A781" t="s">
        <v>24</v>
      </c>
      <c r="B781" t="str">
        <f>VLOOKUP(A781,'AGENCY CODES'!$C$4:$F$139,3,FALSE)</f>
        <v>ATTORNEY GENERAL OFFICE</v>
      </c>
      <c r="C781" s="8" t="s">
        <v>6</v>
      </c>
      <c r="D781" s="8" t="str">
        <f t="shared" si="120"/>
        <v>AGA2130</v>
      </c>
      <c r="E781">
        <v>2130</v>
      </c>
      <c r="F781" t="str">
        <f>VLOOKUP(D781,'Fund List'!$A$2:$F$1324,6,FALSE)</f>
        <v>ATTORNEY GENERAL ANTI-RACKETEERING</v>
      </c>
      <c r="G781" s="3">
        <v>639</v>
      </c>
      <c r="I781" s="24">
        <f t="shared" si="131"/>
        <v>690.03503810242023</v>
      </c>
    </row>
    <row r="782" spans="1:9" hidden="1" outlineLevel="3" x14ac:dyDescent="0.25">
      <c r="A782" t="s">
        <v>24</v>
      </c>
      <c r="B782" t="str">
        <f>VLOOKUP(A782,'AGENCY CODES'!$C$4:$F$139,3,FALSE)</f>
        <v>ATTORNEY GENERAL OFFICE</v>
      </c>
      <c r="C782" s="8" t="s">
        <v>7</v>
      </c>
      <c r="D782" s="8" t="str">
        <f t="shared" si="120"/>
        <v>AGA2130</v>
      </c>
      <c r="E782">
        <v>2130</v>
      </c>
      <c r="F782" t="str">
        <f>VLOOKUP(D782,'Fund List'!$A$2:$F$1324,6,FALSE)</f>
        <v>ATTORNEY GENERAL ANTI-RACKETEERING</v>
      </c>
      <c r="G782" s="3">
        <v>2496</v>
      </c>
      <c r="I782" s="24">
        <f t="shared" si="131"/>
        <v>2695.3481300526464</v>
      </c>
    </row>
    <row r="783" spans="1:9" hidden="1" outlineLevel="3" x14ac:dyDescent="0.25">
      <c r="A783" t="s">
        <v>24</v>
      </c>
      <c r="B783" t="str">
        <f>VLOOKUP(A783,'AGENCY CODES'!$C$4:$F$139,3,FALSE)</f>
        <v>ATTORNEY GENERAL OFFICE</v>
      </c>
      <c r="C783" s="8" t="s">
        <v>14</v>
      </c>
      <c r="D783" s="8" t="str">
        <f t="shared" si="120"/>
        <v>AGA2130</v>
      </c>
      <c r="E783">
        <v>2130</v>
      </c>
      <c r="F783" t="str">
        <f>VLOOKUP(D783,'Fund List'!$A$2:$F$1324,6,FALSE)</f>
        <v>ATTORNEY GENERAL ANTI-RACKETEERING</v>
      </c>
      <c r="G783" s="3">
        <v>20</v>
      </c>
      <c r="I783" s="24">
        <f t="shared" si="131"/>
        <v>21.597340785678256</v>
      </c>
    </row>
    <row r="784" spans="1:9" hidden="1" outlineLevel="3" x14ac:dyDescent="0.25">
      <c r="A784" t="s">
        <v>24</v>
      </c>
      <c r="B784" t="str">
        <f>VLOOKUP(A784,'AGENCY CODES'!$C$4:$F$139,3,FALSE)</f>
        <v>ATTORNEY GENERAL OFFICE</v>
      </c>
      <c r="C784" s="8" t="s">
        <v>17</v>
      </c>
      <c r="D784" s="8" t="str">
        <f t="shared" si="120"/>
        <v>AGA2130</v>
      </c>
      <c r="E784">
        <v>2130</v>
      </c>
      <c r="F784" t="str">
        <f>VLOOKUP(D784,'Fund List'!$A$2:$F$1324,6,FALSE)</f>
        <v>ATTORNEY GENERAL ANTI-RACKETEERING</v>
      </c>
      <c r="G784" s="3">
        <v>198</v>
      </c>
      <c r="I784" s="24">
        <f t="shared" si="131"/>
        <v>213.81367377821473</v>
      </c>
    </row>
    <row r="785" spans="1:9" hidden="1" outlineLevel="3" x14ac:dyDescent="0.25">
      <c r="A785" t="s">
        <v>24</v>
      </c>
      <c r="B785" t="str">
        <f>VLOOKUP(A785,'AGENCY CODES'!$C$4:$F$139,3,FALSE)</f>
        <v>ATTORNEY GENERAL OFFICE</v>
      </c>
      <c r="C785" s="8" t="s">
        <v>8</v>
      </c>
      <c r="D785" s="8" t="str">
        <f t="shared" si="120"/>
        <v>AGA2130</v>
      </c>
      <c r="E785">
        <v>2130</v>
      </c>
      <c r="F785" t="str">
        <f>VLOOKUP(D785,'Fund List'!$A$2:$F$1324,6,FALSE)</f>
        <v>ATTORNEY GENERAL ANTI-RACKETEERING</v>
      </c>
      <c r="G785" s="3">
        <v>2032</v>
      </c>
      <c r="I785" s="24">
        <f t="shared" si="131"/>
        <v>2194.2898238249109</v>
      </c>
    </row>
    <row r="786" spans="1:9" hidden="1" outlineLevel="3" x14ac:dyDescent="0.25">
      <c r="A786" t="s">
        <v>24</v>
      </c>
      <c r="B786" t="str">
        <f>VLOOKUP(A786,'AGENCY CODES'!$C$4:$F$139,3,FALSE)</f>
        <v>ATTORNEY GENERAL OFFICE</v>
      </c>
      <c r="C786" s="8" t="s">
        <v>10</v>
      </c>
      <c r="D786" s="8" t="str">
        <f t="shared" si="120"/>
        <v>AGA2130</v>
      </c>
      <c r="E786">
        <v>2130</v>
      </c>
      <c r="F786" t="str">
        <f>VLOOKUP(D786,'Fund List'!$A$2:$F$1324,6,FALSE)</f>
        <v>ATTORNEY GENERAL ANTI-RACKETEERING</v>
      </c>
      <c r="G786" s="3">
        <v>271</v>
      </c>
      <c r="I786" s="24">
        <f t="shared" si="131"/>
        <v>292.64396764594039</v>
      </c>
    </row>
    <row r="787" spans="1:9" hidden="1" outlineLevel="3" x14ac:dyDescent="0.25">
      <c r="A787" t="s">
        <v>24</v>
      </c>
      <c r="B787" t="str">
        <f>VLOOKUP(A787,'AGENCY CODES'!$C$4:$F$139,3,FALSE)</f>
        <v>ATTORNEY GENERAL OFFICE</v>
      </c>
      <c r="C787" s="8" t="s">
        <v>11</v>
      </c>
      <c r="D787" s="8" t="str">
        <f t="shared" si="120"/>
        <v>AGA2130</v>
      </c>
      <c r="E787">
        <v>2130</v>
      </c>
      <c r="F787" t="str">
        <f>VLOOKUP(D787,'Fund List'!$A$2:$F$1324,6,FALSE)</f>
        <v>ATTORNEY GENERAL ANTI-RACKETEERING</v>
      </c>
      <c r="G787" s="3">
        <v>508</v>
      </c>
      <c r="I787" s="24">
        <f t="shared" si="131"/>
        <v>548.57245595622771</v>
      </c>
    </row>
    <row r="788" spans="1:9" hidden="1" outlineLevel="3" x14ac:dyDescent="0.25">
      <c r="A788" t="s">
        <v>24</v>
      </c>
      <c r="B788" t="str">
        <f>VLOOKUP(A788,'AGENCY CODES'!$C$4:$F$139,3,FALSE)</f>
        <v>ATTORNEY GENERAL OFFICE</v>
      </c>
      <c r="C788" s="8" t="s">
        <v>12</v>
      </c>
      <c r="D788" s="8" t="str">
        <f t="shared" si="120"/>
        <v>AGA2130</v>
      </c>
      <c r="E788">
        <v>2130</v>
      </c>
      <c r="F788" t="str">
        <f>VLOOKUP(D788,'Fund List'!$A$2:$F$1324,6,FALSE)</f>
        <v>ATTORNEY GENERAL ANTI-RACKETEERING</v>
      </c>
      <c r="G788" s="3">
        <v>328</v>
      </c>
      <c r="I788" s="24">
        <f t="shared" si="131"/>
        <v>354.19638888512338</v>
      </c>
    </row>
    <row r="789" spans="1:9" hidden="1" outlineLevel="3" x14ac:dyDescent="0.25">
      <c r="A789" t="s">
        <v>24</v>
      </c>
      <c r="B789" t="str">
        <f>VLOOKUP(A789,'AGENCY CODES'!$C$4:$F$139,3,FALSE)</f>
        <v>ATTORNEY GENERAL OFFICE</v>
      </c>
      <c r="C789" s="8">
        <v>1</v>
      </c>
      <c r="D789" s="8" t="str">
        <f t="shared" si="120"/>
        <v>AGA2130</v>
      </c>
      <c r="E789">
        <v>2130</v>
      </c>
      <c r="F789" t="str">
        <f>VLOOKUP(D789,'Fund List'!$A$2:$F$1324,6,FALSE)</f>
        <v>ATTORNEY GENERAL ANTI-RACKETEERING</v>
      </c>
      <c r="G789" s="3">
        <v>7</v>
      </c>
      <c r="I789" s="24">
        <f t="shared" si="131"/>
        <v>7.5590692749873885</v>
      </c>
    </row>
    <row r="790" spans="1:9" hidden="1" outlineLevel="3" x14ac:dyDescent="0.25">
      <c r="A790" t="s">
        <v>24</v>
      </c>
      <c r="B790" t="str">
        <f>VLOOKUP(A790,'AGENCY CODES'!$C$4:$F$139,3,FALSE)</f>
        <v>ATTORNEY GENERAL OFFICE</v>
      </c>
      <c r="C790" s="8">
        <v>2</v>
      </c>
      <c r="D790" s="8" t="str">
        <f t="shared" si="120"/>
        <v>AGA2130</v>
      </c>
      <c r="E790">
        <v>2130</v>
      </c>
      <c r="F790" t="str">
        <f>VLOOKUP(D790,'Fund List'!$A$2:$F$1324,6,FALSE)</f>
        <v>ATTORNEY GENERAL ANTI-RACKETEERING</v>
      </c>
      <c r="G790" s="3">
        <v>487</v>
      </c>
      <c r="I790" s="24">
        <f t="shared" si="131"/>
        <v>525.89524813126559</v>
      </c>
    </row>
    <row r="791" spans="1:9" hidden="1" outlineLevel="3" x14ac:dyDescent="0.25">
      <c r="A791" t="s">
        <v>24</v>
      </c>
      <c r="B791" t="str">
        <f>VLOOKUP(A791,'AGENCY CODES'!$C$4:$F$139,3,FALSE)</f>
        <v>ATTORNEY GENERAL OFFICE</v>
      </c>
      <c r="C791" s="8">
        <v>8</v>
      </c>
      <c r="D791" s="8" t="str">
        <f t="shared" ref="D791:D853" si="132">CONCATENATE(A791,E791)</f>
        <v>AGA2130</v>
      </c>
      <c r="E791">
        <v>2130</v>
      </c>
      <c r="F791" t="str">
        <f>VLOOKUP(D791,'Fund List'!$A$2:$F$1324,6,FALSE)</f>
        <v>ATTORNEY GENERAL ANTI-RACKETEERING</v>
      </c>
      <c r="G791" s="3">
        <v>871</v>
      </c>
      <c r="I791" s="24">
        <f t="shared" si="131"/>
        <v>940.56419121628801</v>
      </c>
    </row>
    <row r="792" spans="1:9" outlineLevel="2" collapsed="1" x14ac:dyDescent="0.25">
      <c r="F792" s="1" t="s">
        <v>4064</v>
      </c>
      <c r="I792" s="24">
        <f t="shared" ref="I792" si="133">SUBTOTAL(9,I775:I791)</f>
        <v>9600.0179792339859</v>
      </c>
    </row>
    <row r="793" spans="1:9" hidden="1" outlineLevel="3" x14ac:dyDescent="0.25">
      <c r="A793" t="s">
        <v>24</v>
      </c>
      <c r="B793" t="str">
        <f>VLOOKUP(A793,'AGENCY CODES'!$C$4:$F$139,3,FALSE)</f>
        <v>ATTORNEY GENERAL OFFICE</v>
      </c>
      <c r="C793" s="8" t="s">
        <v>4</v>
      </c>
      <c r="D793" s="8" t="str">
        <f t="shared" si="132"/>
        <v>AGA2157</v>
      </c>
      <c r="E793">
        <v>2157</v>
      </c>
      <c r="F793" t="e">
        <f>VLOOKUP(D793,'Fund List'!$A$2:$F$1324,6,FALSE)</f>
        <v>#N/A</v>
      </c>
      <c r="G793" s="3">
        <v>80</v>
      </c>
      <c r="I793" s="24">
        <f t="shared" ref="I793:I801" si="134">$G793/$G$10*I$5</f>
        <v>86.389363142713023</v>
      </c>
    </row>
    <row r="794" spans="1:9" hidden="1" outlineLevel="3" x14ac:dyDescent="0.25">
      <c r="A794" t="s">
        <v>24</v>
      </c>
      <c r="B794" t="str">
        <f>VLOOKUP(A794,'AGENCY CODES'!$C$4:$F$139,3,FALSE)</f>
        <v>ATTORNEY GENERAL OFFICE</v>
      </c>
      <c r="C794" s="8" t="s">
        <v>5</v>
      </c>
      <c r="D794" s="8" t="str">
        <f t="shared" si="132"/>
        <v>AGA2157</v>
      </c>
      <c r="E794">
        <v>2157</v>
      </c>
      <c r="F794" t="e">
        <f>VLOOKUP(D794,'Fund List'!$A$2:$F$1324,6,FALSE)</f>
        <v>#N/A</v>
      </c>
      <c r="G794" s="3">
        <v>3</v>
      </c>
      <c r="I794" s="24">
        <f t="shared" si="134"/>
        <v>3.2396011178517381</v>
      </c>
    </row>
    <row r="795" spans="1:9" hidden="1" outlineLevel="3" x14ac:dyDescent="0.25">
      <c r="A795" t="s">
        <v>24</v>
      </c>
      <c r="B795" t="str">
        <f>VLOOKUP(A795,'AGENCY CODES'!$C$4:$F$139,3,FALSE)</f>
        <v>ATTORNEY GENERAL OFFICE</v>
      </c>
      <c r="C795" s="8" t="s">
        <v>6</v>
      </c>
      <c r="D795" s="8" t="str">
        <f t="shared" si="132"/>
        <v>AGA2157</v>
      </c>
      <c r="E795">
        <v>2157</v>
      </c>
      <c r="F795" t="e">
        <f>VLOOKUP(D795,'Fund List'!$A$2:$F$1324,6,FALSE)</f>
        <v>#N/A</v>
      </c>
      <c r="G795" s="3">
        <v>288</v>
      </c>
      <c r="I795" s="24">
        <f t="shared" si="134"/>
        <v>311.00170731376687</v>
      </c>
    </row>
    <row r="796" spans="1:9" hidden="1" outlineLevel="3" x14ac:dyDescent="0.25">
      <c r="A796" t="s">
        <v>24</v>
      </c>
      <c r="B796" t="str">
        <f>VLOOKUP(A796,'AGENCY CODES'!$C$4:$F$139,3,FALSE)</f>
        <v>ATTORNEY GENERAL OFFICE</v>
      </c>
      <c r="C796" s="8" t="s">
        <v>7</v>
      </c>
      <c r="D796" s="8" t="str">
        <f t="shared" si="132"/>
        <v>AGA2157</v>
      </c>
      <c r="E796">
        <v>2157</v>
      </c>
      <c r="F796" t="e">
        <f>VLOOKUP(D796,'Fund List'!$A$2:$F$1324,6,FALSE)</f>
        <v>#N/A</v>
      </c>
      <c r="G796" s="3">
        <v>213</v>
      </c>
      <c r="I796" s="24">
        <f t="shared" si="134"/>
        <v>230.01167936747342</v>
      </c>
    </row>
    <row r="797" spans="1:9" hidden="1" outlineLevel="3" x14ac:dyDescent="0.25">
      <c r="A797" t="s">
        <v>24</v>
      </c>
      <c r="B797" t="str">
        <f>VLOOKUP(A797,'AGENCY CODES'!$C$4:$F$139,3,FALSE)</f>
        <v>ATTORNEY GENERAL OFFICE</v>
      </c>
      <c r="C797" s="8" t="s">
        <v>8</v>
      </c>
      <c r="D797" s="8" t="str">
        <f t="shared" si="132"/>
        <v>AGA2157</v>
      </c>
      <c r="E797">
        <v>2157</v>
      </c>
      <c r="F797" t="e">
        <f>VLOOKUP(D797,'Fund List'!$A$2:$F$1324,6,FALSE)</f>
        <v>#N/A</v>
      </c>
      <c r="G797" s="3">
        <v>32</v>
      </c>
      <c r="I797" s="24">
        <f t="shared" si="134"/>
        <v>34.555745257085206</v>
      </c>
    </row>
    <row r="798" spans="1:9" hidden="1" outlineLevel="3" x14ac:dyDescent="0.25">
      <c r="A798" t="s">
        <v>24</v>
      </c>
      <c r="B798" t="str">
        <f>VLOOKUP(A798,'AGENCY CODES'!$C$4:$F$139,3,FALSE)</f>
        <v>ATTORNEY GENERAL OFFICE</v>
      </c>
      <c r="C798" s="8" t="s">
        <v>10</v>
      </c>
      <c r="D798" s="8" t="str">
        <f t="shared" si="132"/>
        <v>AGA2157</v>
      </c>
      <c r="E798">
        <v>2157</v>
      </c>
      <c r="F798" t="e">
        <f>VLOOKUP(D798,'Fund List'!$A$2:$F$1324,6,FALSE)</f>
        <v>#N/A</v>
      </c>
      <c r="G798" s="3">
        <v>70</v>
      </c>
      <c r="I798" s="24">
        <f t="shared" si="134"/>
        <v>75.590692749873895</v>
      </c>
    </row>
    <row r="799" spans="1:9" hidden="1" outlineLevel="3" x14ac:dyDescent="0.25">
      <c r="A799" t="s">
        <v>24</v>
      </c>
      <c r="B799" t="str">
        <f>VLOOKUP(A799,'AGENCY CODES'!$C$4:$F$139,3,FALSE)</f>
        <v>ATTORNEY GENERAL OFFICE</v>
      </c>
      <c r="C799" s="8" t="s">
        <v>11</v>
      </c>
      <c r="D799" s="8" t="str">
        <f t="shared" si="132"/>
        <v>AGA2157</v>
      </c>
      <c r="E799">
        <v>2157</v>
      </c>
      <c r="F799" t="e">
        <f>VLOOKUP(D799,'Fund List'!$A$2:$F$1324,6,FALSE)</f>
        <v>#N/A</v>
      </c>
      <c r="G799" s="3">
        <v>62</v>
      </c>
      <c r="I799" s="24">
        <f t="shared" si="134"/>
        <v>66.951756435602604</v>
      </c>
    </row>
    <row r="800" spans="1:9" hidden="1" outlineLevel="3" x14ac:dyDescent="0.25">
      <c r="A800" t="s">
        <v>24</v>
      </c>
      <c r="B800" t="str">
        <f>VLOOKUP(A800,'AGENCY CODES'!$C$4:$F$139,3,FALSE)</f>
        <v>ATTORNEY GENERAL OFFICE</v>
      </c>
      <c r="C800" s="8" t="s">
        <v>12</v>
      </c>
      <c r="D800" s="8" t="str">
        <f t="shared" si="132"/>
        <v>AGA2157</v>
      </c>
      <c r="E800">
        <v>2157</v>
      </c>
      <c r="F800" t="e">
        <f>VLOOKUP(D800,'Fund List'!$A$2:$F$1324,6,FALSE)</f>
        <v>#N/A</v>
      </c>
      <c r="G800" s="3">
        <v>204</v>
      </c>
      <c r="I800" s="24">
        <f t="shared" si="134"/>
        <v>220.2928760139182</v>
      </c>
    </row>
    <row r="801" spans="1:9" hidden="1" outlineLevel="3" x14ac:dyDescent="0.25">
      <c r="A801" t="s">
        <v>24</v>
      </c>
      <c r="B801" t="str">
        <f>VLOOKUP(A801,'AGENCY CODES'!$C$4:$F$139,3,FALSE)</f>
        <v>ATTORNEY GENERAL OFFICE</v>
      </c>
      <c r="C801" s="8">
        <v>2</v>
      </c>
      <c r="D801" s="8" t="str">
        <f t="shared" si="132"/>
        <v>AGA2157</v>
      </c>
      <c r="E801">
        <v>2157</v>
      </c>
      <c r="F801" t="e">
        <f>VLOOKUP(D801,'Fund List'!$A$2:$F$1324,6,FALSE)</f>
        <v>#N/A</v>
      </c>
      <c r="G801" s="3">
        <v>3</v>
      </c>
      <c r="I801" s="24">
        <f t="shared" si="134"/>
        <v>3.2396011178517381</v>
      </c>
    </row>
    <row r="802" spans="1:9" outlineLevel="2" collapsed="1" x14ac:dyDescent="0.25">
      <c r="F802" s="1" t="s">
        <v>3908</v>
      </c>
      <c r="I802" s="24">
        <f t="shared" ref="I802" si="135">SUBTOTAL(9,I793:I801)</f>
        <v>1031.2730225161367</v>
      </c>
    </row>
    <row r="803" spans="1:9" hidden="1" outlineLevel="3" x14ac:dyDescent="0.25">
      <c r="A803" t="s">
        <v>24</v>
      </c>
      <c r="B803" t="str">
        <f>VLOOKUP(A803,'AGENCY CODES'!$C$4:$F$139,3,FALSE)</f>
        <v>ATTORNEY GENERAL OFFICE</v>
      </c>
      <c r="C803" s="8" t="s">
        <v>12</v>
      </c>
      <c r="D803" s="8" t="str">
        <f t="shared" si="132"/>
        <v>AGA2164</v>
      </c>
      <c r="E803">
        <v>2164</v>
      </c>
      <c r="F803" t="str">
        <f>VLOOKUP(D803,'Fund List'!$A$2:$F$1324,6,FALSE)</f>
        <v>ATTY. GEN. LIABILITY DEFENSE</v>
      </c>
      <c r="G803" s="3">
        <v>1</v>
      </c>
      <c r="I803" s="24">
        <f>$G803/$G$10*I$5</f>
        <v>1.0798670392839127</v>
      </c>
    </row>
    <row r="804" spans="1:9" hidden="1" outlineLevel="3" x14ac:dyDescent="0.25">
      <c r="A804" t="s">
        <v>24</v>
      </c>
      <c r="B804" t="str">
        <f>VLOOKUP(A804,'AGENCY CODES'!$C$4:$F$139,3,FALSE)</f>
        <v>ATTORNEY GENERAL OFFICE</v>
      </c>
      <c r="C804" s="8" t="s">
        <v>20</v>
      </c>
      <c r="D804" s="8" t="str">
        <f t="shared" si="132"/>
        <v>AGA2164</v>
      </c>
      <c r="E804">
        <v>2164</v>
      </c>
      <c r="F804" t="str">
        <f>VLOOKUP(D804,'Fund List'!$A$2:$F$1324,6,FALSE)</f>
        <v>ATTY. GEN. LIABILITY DEFENSE</v>
      </c>
      <c r="G804" s="3">
        <v>1</v>
      </c>
      <c r="I804" s="24">
        <f>$G804/$G$10*I$5</f>
        <v>1.0798670392839127</v>
      </c>
    </row>
    <row r="805" spans="1:9" outlineLevel="2" collapsed="1" x14ac:dyDescent="0.25">
      <c r="F805" s="1" t="s">
        <v>4065</v>
      </c>
      <c r="I805" s="24">
        <f t="shared" ref="I805" si="136">SUBTOTAL(9,I803:I804)</f>
        <v>2.1597340785678254</v>
      </c>
    </row>
    <row r="806" spans="1:9" hidden="1" outlineLevel="3" x14ac:dyDescent="0.25">
      <c r="A806" t="s">
        <v>24</v>
      </c>
      <c r="B806" t="str">
        <f>VLOOKUP(A806,'AGENCY CODES'!$C$4:$F$139,3,FALSE)</f>
        <v>ATTORNEY GENERAL OFFICE</v>
      </c>
      <c r="C806" s="8" t="s">
        <v>7</v>
      </c>
      <c r="D806" s="8" t="str">
        <f t="shared" si="132"/>
        <v>AGA2187</v>
      </c>
      <c r="E806">
        <v>2187</v>
      </c>
      <c r="F806" t="e">
        <f>VLOOKUP(D806,'Fund List'!$A$2:$F$1324,6,FALSE)</f>
        <v>#N/A</v>
      </c>
      <c r="G806" s="3">
        <v>4</v>
      </c>
      <c r="I806" s="24">
        <f>$G806/$G$10*I$5</f>
        <v>4.3194681571356508</v>
      </c>
    </row>
    <row r="807" spans="1:9" hidden="1" outlineLevel="3" x14ac:dyDescent="0.25">
      <c r="A807" t="s">
        <v>24</v>
      </c>
      <c r="B807" t="str">
        <f>VLOOKUP(A807,'AGENCY CODES'!$C$4:$F$139,3,FALSE)</f>
        <v>ATTORNEY GENERAL OFFICE</v>
      </c>
      <c r="C807" s="8" t="s">
        <v>7</v>
      </c>
      <c r="D807" s="8" t="str">
        <f t="shared" si="132"/>
        <v>AGA2230</v>
      </c>
      <c r="E807">
        <v>2230</v>
      </c>
      <c r="F807" t="e">
        <f>VLOOKUP(D807,'Fund List'!$A$2:$F$1324,6,FALSE)</f>
        <v>#N/A</v>
      </c>
      <c r="G807" s="3">
        <v>2</v>
      </c>
      <c r="I807" s="24">
        <f>$G807/$G$10*I$5</f>
        <v>2.1597340785678254</v>
      </c>
    </row>
    <row r="808" spans="1:9" outlineLevel="2" collapsed="1" x14ac:dyDescent="0.25">
      <c r="F808" s="1" t="s">
        <v>3908</v>
      </c>
      <c r="I808" s="24">
        <f t="shared" ref="I808" si="137">SUBTOTAL(9,I806:I807)</f>
        <v>6.4792022357034762</v>
      </c>
    </row>
    <row r="809" spans="1:9" hidden="1" outlineLevel="3" x14ac:dyDescent="0.25">
      <c r="A809" t="s">
        <v>24</v>
      </c>
      <c r="B809" t="str">
        <f>VLOOKUP(A809,'AGENCY CODES'!$C$4:$F$139,3,FALSE)</f>
        <v>ATTORNEY GENERAL OFFICE</v>
      </c>
      <c r="C809" s="8" t="s">
        <v>1</v>
      </c>
      <c r="D809" s="8" t="str">
        <f t="shared" si="132"/>
        <v>AGA2361</v>
      </c>
      <c r="E809">
        <v>2361</v>
      </c>
      <c r="F809" t="str">
        <f>VLOOKUP(D809,'Fund List'!$A$2:$F$1324,6,FALSE)</f>
        <v>APAAC OPERATING FUND</v>
      </c>
      <c r="G809" s="3">
        <v>26</v>
      </c>
      <c r="I809" s="24">
        <f t="shared" ref="I809:I820" si="138">$G809/$G$10*I$5</f>
        <v>28.076543021381731</v>
      </c>
    </row>
    <row r="810" spans="1:9" hidden="1" outlineLevel="3" x14ac:dyDescent="0.25">
      <c r="A810" t="s">
        <v>24</v>
      </c>
      <c r="B810" t="str">
        <f>VLOOKUP(A810,'AGENCY CODES'!$C$4:$F$139,3,FALSE)</f>
        <v>ATTORNEY GENERAL OFFICE</v>
      </c>
      <c r="C810" s="8" t="s">
        <v>22</v>
      </c>
      <c r="D810" s="8" t="str">
        <f t="shared" si="132"/>
        <v>AGA2361</v>
      </c>
      <c r="E810">
        <v>2361</v>
      </c>
      <c r="F810" t="str">
        <f>VLOOKUP(D810,'Fund List'!$A$2:$F$1324,6,FALSE)</f>
        <v>APAAC OPERATING FUND</v>
      </c>
      <c r="G810" s="3">
        <v>2</v>
      </c>
      <c r="I810" s="24">
        <f t="shared" si="138"/>
        <v>2.1597340785678254</v>
      </c>
    </row>
    <row r="811" spans="1:9" hidden="1" outlineLevel="3" x14ac:dyDescent="0.25">
      <c r="A811" t="s">
        <v>24</v>
      </c>
      <c r="B811" t="str">
        <f>VLOOKUP(A811,'AGENCY CODES'!$C$4:$F$139,3,FALSE)</f>
        <v>ATTORNEY GENERAL OFFICE</v>
      </c>
      <c r="C811" s="8" t="s">
        <v>3</v>
      </c>
      <c r="D811" s="8" t="str">
        <f t="shared" si="132"/>
        <v>AGA2361</v>
      </c>
      <c r="E811">
        <v>2361</v>
      </c>
      <c r="F811" t="str">
        <f>VLOOKUP(D811,'Fund List'!$A$2:$F$1324,6,FALSE)</f>
        <v>APAAC OPERATING FUND</v>
      </c>
      <c r="G811" s="3">
        <v>3</v>
      </c>
      <c r="I811" s="24">
        <f t="shared" si="138"/>
        <v>3.2396011178517381</v>
      </c>
    </row>
    <row r="812" spans="1:9" hidden="1" outlineLevel="3" x14ac:dyDescent="0.25">
      <c r="A812" t="s">
        <v>24</v>
      </c>
      <c r="B812" t="str">
        <f>VLOOKUP(A812,'AGENCY CODES'!$C$4:$F$139,3,FALSE)</f>
        <v>ATTORNEY GENERAL OFFICE</v>
      </c>
      <c r="C812" s="8" t="s">
        <v>4</v>
      </c>
      <c r="D812" s="8" t="str">
        <f t="shared" si="132"/>
        <v>AGA2361</v>
      </c>
      <c r="E812">
        <v>2361</v>
      </c>
      <c r="F812" t="str">
        <f>VLOOKUP(D812,'Fund List'!$A$2:$F$1324,6,FALSE)</f>
        <v>APAAC OPERATING FUND</v>
      </c>
      <c r="G812" s="3">
        <v>1</v>
      </c>
      <c r="I812" s="24">
        <f t="shared" si="138"/>
        <v>1.0798670392839127</v>
      </c>
    </row>
    <row r="813" spans="1:9" hidden="1" outlineLevel="3" x14ac:dyDescent="0.25">
      <c r="A813" t="s">
        <v>24</v>
      </c>
      <c r="B813" t="str">
        <f>VLOOKUP(A813,'AGENCY CODES'!$C$4:$F$139,3,FALSE)</f>
        <v>ATTORNEY GENERAL OFFICE</v>
      </c>
      <c r="C813" s="8" t="s">
        <v>5</v>
      </c>
      <c r="D813" s="8" t="str">
        <f t="shared" si="132"/>
        <v>AGA2361</v>
      </c>
      <c r="E813">
        <v>2361</v>
      </c>
      <c r="F813" t="str">
        <f>VLOOKUP(D813,'Fund List'!$A$2:$F$1324,6,FALSE)</f>
        <v>APAAC OPERATING FUND</v>
      </c>
      <c r="G813" s="3">
        <v>6</v>
      </c>
      <c r="I813" s="24">
        <f t="shared" si="138"/>
        <v>6.4792022357034762</v>
      </c>
    </row>
    <row r="814" spans="1:9" hidden="1" outlineLevel="3" x14ac:dyDescent="0.25">
      <c r="A814" t="s">
        <v>24</v>
      </c>
      <c r="B814" t="str">
        <f>VLOOKUP(A814,'AGENCY CODES'!$C$4:$F$139,3,FALSE)</f>
        <v>ATTORNEY GENERAL OFFICE</v>
      </c>
      <c r="C814" s="8" t="s">
        <v>6</v>
      </c>
      <c r="D814" s="8" t="str">
        <f t="shared" si="132"/>
        <v>AGA2361</v>
      </c>
      <c r="E814">
        <v>2361</v>
      </c>
      <c r="F814" t="str">
        <f>VLOOKUP(D814,'Fund List'!$A$2:$F$1324,6,FALSE)</f>
        <v>APAAC OPERATING FUND</v>
      </c>
      <c r="G814" s="3">
        <v>1</v>
      </c>
      <c r="I814" s="24">
        <f t="shared" si="138"/>
        <v>1.0798670392839127</v>
      </c>
    </row>
    <row r="815" spans="1:9" hidden="1" outlineLevel="3" x14ac:dyDescent="0.25">
      <c r="A815" t="s">
        <v>24</v>
      </c>
      <c r="B815" t="str">
        <f>VLOOKUP(A815,'AGENCY CODES'!$C$4:$F$139,3,FALSE)</f>
        <v>ATTORNEY GENERAL OFFICE</v>
      </c>
      <c r="C815" s="8" t="s">
        <v>7</v>
      </c>
      <c r="D815" s="8" t="str">
        <f t="shared" si="132"/>
        <v>AGA2361</v>
      </c>
      <c r="E815">
        <v>2361</v>
      </c>
      <c r="F815" t="str">
        <f>VLOOKUP(D815,'Fund List'!$A$2:$F$1324,6,FALSE)</f>
        <v>APAAC OPERATING FUND</v>
      </c>
      <c r="G815" s="3">
        <v>1</v>
      </c>
      <c r="I815" s="24">
        <f t="shared" si="138"/>
        <v>1.0798670392839127</v>
      </c>
    </row>
    <row r="816" spans="1:9" hidden="1" outlineLevel="3" x14ac:dyDescent="0.25">
      <c r="A816" t="s">
        <v>24</v>
      </c>
      <c r="B816" t="str">
        <f>VLOOKUP(A816,'AGENCY CODES'!$C$4:$F$139,3,FALSE)</f>
        <v>ATTORNEY GENERAL OFFICE</v>
      </c>
      <c r="C816" s="8" t="s">
        <v>8</v>
      </c>
      <c r="D816" s="8" t="str">
        <f t="shared" si="132"/>
        <v>AGA2361</v>
      </c>
      <c r="E816">
        <v>2361</v>
      </c>
      <c r="F816" t="str">
        <f>VLOOKUP(D816,'Fund List'!$A$2:$F$1324,6,FALSE)</f>
        <v>APAAC OPERATING FUND</v>
      </c>
      <c r="G816" s="3">
        <v>12</v>
      </c>
      <c r="I816" s="24">
        <f t="shared" si="138"/>
        <v>12.958404471406952</v>
      </c>
    </row>
    <row r="817" spans="1:9" hidden="1" outlineLevel="3" x14ac:dyDescent="0.25">
      <c r="A817" t="s">
        <v>24</v>
      </c>
      <c r="B817" t="str">
        <f>VLOOKUP(A817,'AGENCY CODES'!$C$4:$F$139,3,FALSE)</f>
        <v>ATTORNEY GENERAL OFFICE</v>
      </c>
      <c r="C817" s="8" t="s">
        <v>10</v>
      </c>
      <c r="D817" s="8" t="str">
        <f t="shared" si="132"/>
        <v>AGA2361</v>
      </c>
      <c r="E817">
        <v>2361</v>
      </c>
      <c r="F817" t="str">
        <f>VLOOKUP(D817,'Fund List'!$A$2:$F$1324,6,FALSE)</f>
        <v>APAAC OPERATING FUND</v>
      </c>
      <c r="G817" s="3">
        <v>12</v>
      </c>
      <c r="I817" s="24">
        <f t="shared" si="138"/>
        <v>12.958404471406952</v>
      </c>
    </row>
    <row r="818" spans="1:9" hidden="1" outlineLevel="3" x14ac:dyDescent="0.25">
      <c r="A818" t="s">
        <v>24</v>
      </c>
      <c r="B818" t="str">
        <f>VLOOKUP(A818,'AGENCY CODES'!$C$4:$F$139,3,FALSE)</f>
        <v>ATTORNEY GENERAL OFFICE</v>
      </c>
      <c r="C818" s="8" t="s">
        <v>11</v>
      </c>
      <c r="D818" s="8" t="str">
        <f t="shared" si="132"/>
        <v>AGA2361</v>
      </c>
      <c r="E818">
        <v>2361</v>
      </c>
      <c r="F818" t="str">
        <f>VLOOKUP(D818,'Fund List'!$A$2:$F$1324,6,FALSE)</f>
        <v>APAAC OPERATING FUND</v>
      </c>
      <c r="G818" s="3">
        <v>12</v>
      </c>
      <c r="I818" s="24">
        <f t="shared" si="138"/>
        <v>12.958404471406952</v>
      </c>
    </row>
    <row r="819" spans="1:9" hidden="1" outlineLevel="3" x14ac:dyDescent="0.25">
      <c r="A819" t="s">
        <v>24</v>
      </c>
      <c r="B819" t="str">
        <f>VLOOKUP(A819,'AGENCY CODES'!$C$4:$F$139,3,FALSE)</f>
        <v>ATTORNEY GENERAL OFFICE</v>
      </c>
      <c r="C819" s="8" t="s">
        <v>12</v>
      </c>
      <c r="D819" s="8" t="str">
        <f t="shared" si="132"/>
        <v>AGA2361</v>
      </c>
      <c r="E819">
        <v>2361</v>
      </c>
      <c r="F819" t="str">
        <f>VLOOKUP(D819,'Fund List'!$A$2:$F$1324,6,FALSE)</f>
        <v>APAAC OPERATING FUND</v>
      </c>
      <c r="G819" s="3">
        <v>6</v>
      </c>
      <c r="I819" s="24">
        <f t="shared" si="138"/>
        <v>6.4792022357034762</v>
      </c>
    </row>
    <row r="820" spans="1:9" hidden="1" outlineLevel="3" x14ac:dyDescent="0.25">
      <c r="A820" t="s">
        <v>24</v>
      </c>
      <c r="B820" t="str">
        <f>VLOOKUP(A820,'AGENCY CODES'!$C$4:$F$139,3,FALSE)</f>
        <v>ATTORNEY GENERAL OFFICE</v>
      </c>
      <c r="C820" s="8">
        <v>2</v>
      </c>
      <c r="D820" s="8" t="str">
        <f t="shared" si="132"/>
        <v>AGA2361</v>
      </c>
      <c r="E820">
        <v>2361</v>
      </c>
      <c r="F820" t="str">
        <f>VLOOKUP(D820,'Fund List'!$A$2:$F$1324,6,FALSE)</f>
        <v>APAAC OPERATING FUND</v>
      </c>
      <c r="G820" s="3">
        <v>12</v>
      </c>
      <c r="I820" s="24">
        <f t="shared" si="138"/>
        <v>12.958404471406952</v>
      </c>
    </row>
    <row r="821" spans="1:9" outlineLevel="2" collapsed="1" x14ac:dyDescent="0.25">
      <c r="F821" s="1" t="s">
        <v>4066</v>
      </c>
      <c r="I821" s="24">
        <f t="shared" ref="I821" si="139">SUBTOTAL(9,I809:I820)</f>
        <v>101.5075016926878</v>
      </c>
    </row>
    <row r="822" spans="1:9" hidden="1" outlineLevel="3" x14ac:dyDescent="0.25">
      <c r="A822" t="s">
        <v>24</v>
      </c>
      <c r="B822" t="str">
        <f>VLOOKUP(A822,'AGENCY CODES'!$C$4:$F$139,3,FALSE)</f>
        <v>ATTORNEY GENERAL OFFICE</v>
      </c>
      <c r="C822" s="8" t="s">
        <v>1</v>
      </c>
      <c r="D822" s="8" t="str">
        <f t="shared" si="132"/>
        <v>AGA2362</v>
      </c>
      <c r="E822">
        <v>2362</v>
      </c>
      <c r="F822" t="str">
        <f>VLOOKUP(D822,'Fund List'!$A$2:$F$1324,6,FALSE)</f>
        <v>CJEF COUNTY ATTORNEYS</v>
      </c>
      <c r="G822" s="3">
        <v>38</v>
      </c>
      <c r="I822" s="24">
        <f t="shared" ref="I822:I830" si="140">$G822/$G$10*I$5</f>
        <v>41.034947492788682</v>
      </c>
    </row>
    <row r="823" spans="1:9" hidden="1" outlineLevel="3" x14ac:dyDescent="0.25">
      <c r="A823" t="s">
        <v>24</v>
      </c>
      <c r="B823" t="str">
        <f>VLOOKUP(A823,'AGENCY CODES'!$C$4:$F$139,3,FALSE)</f>
        <v>ATTORNEY GENERAL OFFICE</v>
      </c>
      <c r="C823" s="8" t="s">
        <v>22</v>
      </c>
      <c r="D823" s="8" t="str">
        <f t="shared" si="132"/>
        <v>AGA2362</v>
      </c>
      <c r="E823">
        <v>2362</v>
      </c>
      <c r="F823" t="str">
        <f>VLOOKUP(D823,'Fund List'!$A$2:$F$1324,6,FALSE)</f>
        <v>CJEF COUNTY ATTORNEYS</v>
      </c>
      <c r="G823" s="3">
        <v>3</v>
      </c>
      <c r="I823" s="24">
        <f t="shared" si="140"/>
        <v>3.2396011178517381</v>
      </c>
    </row>
    <row r="824" spans="1:9" hidden="1" outlineLevel="3" x14ac:dyDescent="0.25">
      <c r="A824" t="s">
        <v>24</v>
      </c>
      <c r="B824" t="str">
        <f>VLOOKUP(A824,'AGENCY CODES'!$C$4:$F$139,3,FALSE)</f>
        <v>ATTORNEY GENERAL OFFICE</v>
      </c>
      <c r="C824" s="8" t="s">
        <v>4</v>
      </c>
      <c r="D824" s="8" t="str">
        <f t="shared" si="132"/>
        <v>AGA2362</v>
      </c>
      <c r="E824">
        <v>2362</v>
      </c>
      <c r="F824" t="str">
        <f>VLOOKUP(D824,'Fund List'!$A$2:$F$1324,6,FALSE)</f>
        <v>CJEF COUNTY ATTORNEYS</v>
      </c>
      <c r="G824" s="3">
        <v>1</v>
      </c>
      <c r="I824" s="24">
        <f t="shared" si="140"/>
        <v>1.0798670392839127</v>
      </c>
    </row>
    <row r="825" spans="1:9" hidden="1" outlineLevel="3" x14ac:dyDescent="0.25">
      <c r="A825" t="s">
        <v>24</v>
      </c>
      <c r="B825" t="str">
        <f>VLOOKUP(A825,'AGENCY CODES'!$C$4:$F$139,3,FALSE)</f>
        <v>ATTORNEY GENERAL OFFICE</v>
      </c>
      <c r="C825" s="8" t="s">
        <v>5</v>
      </c>
      <c r="D825" s="8" t="str">
        <f t="shared" si="132"/>
        <v>AGA2362</v>
      </c>
      <c r="E825">
        <v>2362</v>
      </c>
      <c r="F825" t="str">
        <f>VLOOKUP(D825,'Fund List'!$A$2:$F$1324,6,FALSE)</f>
        <v>CJEF COUNTY ATTORNEYS</v>
      </c>
      <c r="G825" s="3">
        <v>5</v>
      </c>
      <c r="I825" s="24">
        <f t="shared" si="140"/>
        <v>5.3993351964195639</v>
      </c>
    </row>
    <row r="826" spans="1:9" hidden="1" outlineLevel="3" x14ac:dyDescent="0.25">
      <c r="A826" t="s">
        <v>24</v>
      </c>
      <c r="B826" t="str">
        <f>VLOOKUP(A826,'AGENCY CODES'!$C$4:$F$139,3,FALSE)</f>
        <v>ATTORNEY GENERAL OFFICE</v>
      </c>
      <c r="C826" s="8" t="s">
        <v>8</v>
      </c>
      <c r="D826" s="8" t="str">
        <f t="shared" si="132"/>
        <v>AGA2362</v>
      </c>
      <c r="E826">
        <v>2362</v>
      </c>
      <c r="F826" t="str">
        <f>VLOOKUP(D826,'Fund List'!$A$2:$F$1324,6,FALSE)</f>
        <v>CJEF COUNTY ATTORNEYS</v>
      </c>
      <c r="G826" s="3">
        <v>12</v>
      </c>
      <c r="I826" s="24">
        <f t="shared" si="140"/>
        <v>12.958404471406952</v>
      </c>
    </row>
    <row r="827" spans="1:9" hidden="1" outlineLevel="3" x14ac:dyDescent="0.25">
      <c r="A827" t="s">
        <v>24</v>
      </c>
      <c r="B827" t="str">
        <f>VLOOKUP(A827,'AGENCY CODES'!$C$4:$F$139,3,FALSE)</f>
        <v>ATTORNEY GENERAL OFFICE</v>
      </c>
      <c r="C827" s="8" t="s">
        <v>10</v>
      </c>
      <c r="D827" s="8" t="str">
        <f t="shared" si="132"/>
        <v>AGA2362</v>
      </c>
      <c r="E827">
        <v>2362</v>
      </c>
      <c r="F827" t="str">
        <f>VLOOKUP(D827,'Fund List'!$A$2:$F$1324,6,FALSE)</f>
        <v>CJEF COUNTY ATTORNEYS</v>
      </c>
      <c r="G827" s="3">
        <v>38</v>
      </c>
      <c r="I827" s="24">
        <f t="shared" si="140"/>
        <v>41.034947492788682</v>
      </c>
    </row>
    <row r="828" spans="1:9" hidden="1" outlineLevel="3" x14ac:dyDescent="0.25">
      <c r="A828" t="s">
        <v>24</v>
      </c>
      <c r="B828" t="str">
        <f>VLOOKUP(A828,'AGENCY CODES'!$C$4:$F$139,3,FALSE)</f>
        <v>ATTORNEY GENERAL OFFICE</v>
      </c>
      <c r="C828" s="8" t="s">
        <v>11</v>
      </c>
      <c r="D828" s="8" t="str">
        <f t="shared" si="132"/>
        <v>AGA2362</v>
      </c>
      <c r="E828">
        <v>2362</v>
      </c>
      <c r="F828" t="str">
        <f>VLOOKUP(D828,'Fund List'!$A$2:$F$1324,6,FALSE)</f>
        <v>CJEF COUNTY ATTORNEYS</v>
      </c>
      <c r="G828" s="3">
        <v>61</v>
      </c>
      <c r="I828" s="24">
        <f t="shared" si="140"/>
        <v>65.871889396318679</v>
      </c>
    </row>
    <row r="829" spans="1:9" hidden="1" outlineLevel="3" x14ac:dyDescent="0.25">
      <c r="A829" t="s">
        <v>24</v>
      </c>
      <c r="B829" t="str">
        <f>VLOOKUP(A829,'AGENCY CODES'!$C$4:$F$139,3,FALSE)</f>
        <v>ATTORNEY GENERAL OFFICE</v>
      </c>
      <c r="C829" s="8" t="s">
        <v>12</v>
      </c>
      <c r="D829" s="8" t="str">
        <f t="shared" si="132"/>
        <v>AGA2362</v>
      </c>
      <c r="E829">
        <v>2362</v>
      </c>
      <c r="F829" t="str">
        <f>VLOOKUP(D829,'Fund List'!$A$2:$F$1324,6,FALSE)</f>
        <v>CJEF COUNTY ATTORNEYS</v>
      </c>
      <c r="G829" s="3">
        <v>6</v>
      </c>
      <c r="I829" s="24">
        <f t="shared" si="140"/>
        <v>6.4792022357034762</v>
      </c>
    </row>
    <row r="830" spans="1:9" hidden="1" outlineLevel="3" x14ac:dyDescent="0.25">
      <c r="A830" t="s">
        <v>24</v>
      </c>
      <c r="B830" t="str">
        <f>VLOOKUP(A830,'AGENCY CODES'!$C$4:$F$139,3,FALSE)</f>
        <v>ATTORNEY GENERAL OFFICE</v>
      </c>
      <c r="C830" s="8">
        <v>2</v>
      </c>
      <c r="D830" s="8" t="str">
        <f t="shared" si="132"/>
        <v>AGA2362</v>
      </c>
      <c r="E830">
        <v>2362</v>
      </c>
      <c r="F830" t="str">
        <f>VLOOKUP(D830,'Fund List'!$A$2:$F$1324,6,FALSE)</f>
        <v>CJEF COUNTY ATTORNEYS</v>
      </c>
      <c r="G830" s="3">
        <v>61</v>
      </c>
      <c r="I830" s="24">
        <f t="shared" si="140"/>
        <v>65.871889396318679</v>
      </c>
    </row>
    <row r="831" spans="1:9" outlineLevel="2" collapsed="1" x14ac:dyDescent="0.25">
      <c r="F831" s="1" t="s">
        <v>4067</v>
      </c>
      <c r="I831" s="24">
        <f t="shared" ref="I831" si="141">SUBTOTAL(9,I822:I830)</f>
        <v>242.97008383888033</v>
      </c>
    </row>
    <row r="832" spans="1:9" hidden="1" outlineLevel="3" x14ac:dyDescent="0.25">
      <c r="A832" t="s">
        <v>24</v>
      </c>
      <c r="B832" t="str">
        <f>VLOOKUP(A832,'AGENCY CODES'!$C$4:$F$139,3,FALSE)</f>
        <v>ATTORNEY GENERAL OFFICE</v>
      </c>
      <c r="C832" s="8" t="s">
        <v>1</v>
      </c>
      <c r="D832" s="8" t="str">
        <f t="shared" si="132"/>
        <v>AGA2445</v>
      </c>
      <c r="E832">
        <v>2445</v>
      </c>
      <c r="F832" t="str">
        <f>VLOOKUP(D832,'Fund List'!$A$2:$F$1324,6,FALSE)</f>
        <v>STATE AID TO INDIGENT DEFENSE</v>
      </c>
      <c r="G832" s="3">
        <v>173</v>
      </c>
      <c r="I832" s="24">
        <f t="shared" ref="I832:I843" si="142">$G832/$G$10*I$5</f>
        <v>186.81699779611691</v>
      </c>
    </row>
    <row r="833" spans="1:9" hidden="1" outlineLevel="3" x14ac:dyDescent="0.25">
      <c r="A833" t="s">
        <v>24</v>
      </c>
      <c r="B833" t="str">
        <f>VLOOKUP(A833,'AGENCY CODES'!$C$4:$F$139,3,FALSE)</f>
        <v>ATTORNEY GENERAL OFFICE</v>
      </c>
      <c r="C833" s="8" t="s">
        <v>22</v>
      </c>
      <c r="D833" s="8" t="str">
        <f t="shared" si="132"/>
        <v>AGA2445</v>
      </c>
      <c r="E833">
        <v>2445</v>
      </c>
      <c r="F833" t="str">
        <f>VLOOKUP(D833,'Fund List'!$A$2:$F$1324,6,FALSE)</f>
        <v>STATE AID TO INDIGENT DEFENSE</v>
      </c>
      <c r="G833" s="3">
        <v>14</v>
      </c>
      <c r="I833" s="24">
        <f t="shared" si="142"/>
        <v>15.118138549974777</v>
      </c>
    </row>
    <row r="834" spans="1:9" hidden="1" outlineLevel="3" x14ac:dyDescent="0.25">
      <c r="A834" t="s">
        <v>24</v>
      </c>
      <c r="B834" t="str">
        <f>VLOOKUP(A834,'AGENCY CODES'!$C$4:$F$139,3,FALSE)</f>
        <v>ATTORNEY GENERAL OFFICE</v>
      </c>
      <c r="C834" s="8" t="s">
        <v>4</v>
      </c>
      <c r="D834" s="8" t="str">
        <f t="shared" si="132"/>
        <v>AGA2445</v>
      </c>
      <c r="E834">
        <v>2445</v>
      </c>
      <c r="F834" t="str">
        <f>VLOOKUP(D834,'Fund List'!$A$2:$F$1324,6,FALSE)</f>
        <v>STATE AID TO INDIGENT DEFENSE</v>
      </c>
      <c r="G834" s="3">
        <v>77</v>
      </c>
      <c r="I834" s="24">
        <f t="shared" si="142"/>
        <v>83.149762024861289</v>
      </c>
    </row>
    <row r="835" spans="1:9" hidden="1" outlineLevel="3" x14ac:dyDescent="0.25">
      <c r="A835" t="s">
        <v>24</v>
      </c>
      <c r="B835" t="str">
        <f>VLOOKUP(A835,'AGENCY CODES'!$C$4:$F$139,3,FALSE)</f>
        <v>ATTORNEY GENERAL OFFICE</v>
      </c>
      <c r="C835" s="8" t="s">
        <v>5</v>
      </c>
      <c r="D835" s="8" t="str">
        <f t="shared" si="132"/>
        <v>AGA2445</v>
      </c>
      <c r="E835">
        <v>2445</v>
      </c>
      <c r="F835" t="str">
        <f>VLOOKUP(D835,'Fund List'!$A$2:$F$1324,6,FALSE)</f>
        <v>STATE AID TO INDIGENT DEFENSE</v>
      </c>
      <c r="G835" s="3">
        <v>1</v>
      </c>
      <c r="I835" s="24">
        <f t="shared" si="142"/>
        <v>1.0798670392839127</v>
      </c>
    </row>
    <row r="836" spans="1:9" hidden="1" outlineLevel="3" x14ac:dyDescent="0.25">
      <c r="A836" t="s">
        <v>24</v>
      </c>
      <c r="B836" t="str">
        <f>VLOOKUP(A836,'AGENCY CODES'!$C$4:$F$139,3,FALSE)</f>
        <v>ATTORNEY GENERAL OFFICE</v>
      </c>
      <c r="C836" s="8" t="s">
        <v>6</v>
      </c>
      <c r="D836" s="8" t="str">
        <f t="shared" si="132"/>
        <v>AGA2445</v>
      </c>
      <c r="E836">
        <v>2445</v>
      </c>
      <c r="F836" t="str">
        <f>VLOOKUP(D836,'Fund List'!$A$2:$F$1324,6,FALSE)</f>
        <v>STATE AID TO INDIGENT DEFENSE</v>
      </c>
      <c r="G836" s="3">
        <v>5</v>
      </c>
      <c r="I836" s="24">
        <f t="shared" si="142"/>
        <v>5.3993351964195639</v>
      </c>
    </row>
    <row r="837" spans="1:9" hidden="1" outlineLevel="3" x14ac:dyDescent="0.25">
      <c r="A837" t="s">
        <v>24</v>
      </c>
      <c r="B837" t="str">
        <f>VLOOKUP(A837,'AGENCY CODES'!$C$4:$F$139,3,FALSE)</f>
        <v>ATTORNEY GENERAL OFFICE</v>
      </c>
      <c r="C837" s="8" t="s">
        <v>7</v>
      </c>
      <c r="D837" s="8" t="str">
        <f t="shared" si="132"/>
        <v>AGA2445</v>
      </c>
      <c r="E837">
        <v>2445</v>
      </c>
      <c r="F837" t="str">
        <f>VLOOKUP(D837,'Fund List'!$A$2:$F$1324,6,FALSE)</f>
        <v>STATE AID TO INDIGENT DEFENSE</v>
      </c>
      <c r="G837" s="3">
        <v>1</v>
      </c>
      <c r="I837" s="24">
        <f t="shared" si="142"/>
        <v>1.0798670392839127</v>
      </c>
    </row>
    <row r="838" spans="1:9" hidden="1" outlineLevel="3" x14ac:dyDescent="0.25">
      <c r="A838" t="s">
        <v>24</v>
      </c>
      <c r="B838" t="str">
        <f>VLOOKUP(A838,'AGENCY CODES'!$C$4:$F$139,3,FALSE)</f>
        <v>ATTORNEY GENERAL OFFICE</v>
      </c>
      <c r="C838" s="8" t="s">
        <v>17</v>
      </c>
      <c r="D838" s="8" t="str">
        <f t="shared" si="132"/>
        <v>AGA2445</v>
      </c>
      <c r="E838">
        <v>2445</v>
      </c>
      <c r="F838" t="str">
        <f>VLOOKUP(D838,'Fund List'!$A$2:$F$1324,6,FALSE)</f>
        <v>STATE AID TO INDIGENT DEFENSE</v>
      </c>
      <c r="G838" s="3">
        <v>80</v>
      </c>
      <c r="I838" s="24">
        <f t="shared" si="142"/>
        <v>86.389363142713023</v>
      </c>
    </row>
    <row r="839" spans="1:9" hidden="1" outlineLevel="3" x14ac:dyDescent="0.25">
      <c r="A839" t="s">
        <v>24</v>
      </c>
      <c r="B839" t="str">
        <f>VLOOKUP(A839,'AGENCY CODES'!$C$4:$F$139,3,FALSE)</f>
        <v>ATTORNEY GENERAL OFFICE</v>
      </c>
      <c r="C839" s="8" t="s">
        <v>10</v>
      </c>
      <c r="D839" s="8" t="str">
        <f t="shared" si="132"/>
        <v>AGA2445</v>
      </c>
      <c r="E839">
        <v>2445</v>
      </c>
      <c r="F839" t="str">
        <f>VLOOKUP(D839,'Fund List'!$A$2:$F$1324,6,FALSE)</f>
        <v>STATE AID TO INDIGENT DEFENSE</v>
      </c>
      <c r="G839" s="3">
        <v>36</v>
      </c>
      <c r="I839" s="24">
        <f t="shared" si="142"/>
        <v>38.875213414220859</v>
      </c>
    </row>
    <row r="840" spans="1:9" hidden="1" outlineLevel="3" x14ac:dyDescent="0.25">
      <c r="A840" t="s">
        <v>24</v>
      </c>
      <c r="B840" t="str">
        <f>VLOOKUP(A840,'AGENCY CODES'!$C$4:$F$139,3,FALSE)</f>
        <v>ATTORNEY GENERAL OFFICE</v>
      </c>
      <c r="C840" s="8" t="s">
        <v>11</v>
      </c>
      <c r="D840" s="8" t="str">
        <f t="shared" si="132"/>
        <v>AGA2445</v>
      </c>
      <c r="E840">
        <v>2445</v>
      </c>
      <c r="F840" t="str">
        <f>VLOOKUP(D840,'Fund List'!$A$2:$F$1324,6,FALSE)</f>
        <v>STATE AID TO INDIGENT DEFENSE</v>
      </c>
      <c r="G840" s="3">
        <v>90</v>
      </c>
      <c r="I840" s="24">
        <f t="shared" si="142"/>
        <v>97.188033535552151</v>
      </c>
    </row>
    <row r="841" spans="1:9" hidden="1" outlineLevel="3" x14ac:dyDescent="0.25">
      <c r="A841" t="s">
        <v>24</v>
      </c>
      <c r="B841" t="str">
        <f>VLOOKUP(A841,'AGENCY CODES'!$C$4:$F$139,3,FALSE)</f>
        <v>ATTORNEY GENERAL OFFICE</v>
      </c>
      <c r="C841" s="8" t="s">
        <v>12</v>
      </c>
      <c r="D841" s="8" t="str">
        <f t="shared" si="132"/>
        <v>AGA2445</v>
      </c>
      <c r="E841">
        <v>2445</v>
      </c>
      <c r="F841" t="str">
        <f>VLOOKUP(D841,'Fund List'!$A$2:$F$1324,6,FALSE)</f>
        <v>STATE AID TO INDIGENT DEFENSE</v>
      </c>
      <c r="G841" s="3">
        <v>9</v>
      </c>
      <c r="I841" s="24">
        <f t="shared" si="142"/>
        <v>9.7188033535552147</v>
      </c>
    </row>
    <row r="842" spans="1:9" hidden="1" outlineLevel="3" x14ac:dyDescent="0.25">
      <c r="A842" t="s">
        <v>24</v>
      </c>
      <c r="B842" t="str">
        <f>VLOOKUP(A842,'AGENCY CODES'!$C$4:$F$139,3,FALSE)</f>
        <v>ATTORNEY GENERAL OFFICE</v>
      </c>
      <c r="C842" s="8">
        <v>2</v>
      </c>
      <c r="D842" s="8" t="str">
        <f t="shared" si="132"/>
        <v>AGA2445</v>
      </c>
      <c r="E842">
        <v>2445</v>
      </c>
      <c r="F842" t="str">
        <f>VLOOKUP(D842,'Fund List'!$A$2:$F$1324,6,FALSE)</f>
        <v>STATE AID TO INDIGENT DEFENSE</v>
      </c>
      <c r="G842" s="3">
        <v>110</v>
      </c>
      <c r="I842" s="24">
        <f t="shared" si="142"/>
        <v>118.78537432123042</v>
      </c>
    </row>
    <row r="843" spans="1:9" hidden="1" outlineLevel="3" x14ac:dyDescent="0.25">
      <c r="A843" t="s">
        <v>24</v>
      </c>
      <c r="B843" t="str">
        <f>VLOOKUP(A843,'AGENCY CODES'!$C$4:$F$139,3,FALSE)</f>
        <v>ATTORNEY GENERAL OFFICE</v>
      </c>
      <c r="C843" s="8">
        <v>8</v>
      </c>
      <c r="D843" s="8" t="str">
        <f t="shared" si="132"/>
        <v>AGA2445</v>
      </c>
      <c r="E843">
        <v>2445</v>
      </c>
      <c r="F843" t="str">
        <f>VLOOKUP(D843,'Fund List'!$A$2:$F$1324,6,FALSE)</f>
        <v>STATE AID TO INDIGENT DEFENSE</v>
      </c>
      <c r="G843" s="3">
        <v>206</v>
      </c>
      <c r="I843" s="24">
        <f t="shared" si="142"/>
        <v>222.45261009248603</v>
      </c>
    </row>
    <row r="844" spans="1:9" outlineLevel="2" collapsed="1" x14ac:dyDescent="0.25">
      <c r="F844" s="1" t="s">
        <v>4068</v>
      </c>
      <c r="I844" s="24">
        <f t="shared" ref="I844" si="143">SUBTOTAL(9,I832:I843)</f>
        <v>866.05336550569803</v>
      </c>
    </row>
    <row r="845" spans="1:9" hidden="1" outlineLevel="3" x14ac:dyDescent="0.25">
      <c r="A845" t="s">
        <v>24</v>
      </c>
      <c r="B845" t="str">
        <f>VLOOKUP(A845,'AGENCY CODES'!$C$4:$F$139,3,FALSE)</f>
        <v>ATTORNEY GENERAL OFFICE</v>
      </c>
      <c r="C845" s="8" t="s">
        <v>1</v>
      </c>
      <c r="D845" s="8" t="str">
        <f t="shared" si="132"/>
        <v>AGA2500</v>
      </c>
      <c r="E845">
        <v>2500</v>
      </c>
      <c r="F845" t="str">
        <f>VLOOKUP(D845,'Fund List'!$A$2:$F$1324,6,FALSE)</f>
        <v>INTERAGENCY SERVICE AGREEMENT FUND</v>
      </c>
      <c r="G845" s="3">
        <v>2054</v>
      </c>
      <c r="I845" s="24">
        <f t="shared" ref="I845:I861" si="144">$G845/$G$10*I$5</f>
        <v>2218.0468986891569</v>
      </c>
    </row>
    <row r="846" spans="1:9" hidden="1" outlineLevel="3" x14ac:dyDescent="0.25">
      <c r="A846" t="s">
        <v>24</v>
      </c>
      <c r="B846" t="str">
        <f>VLOOKUP(A846,'AGENCY CODES'!$C$4:$F$139,3,FALSE)</f>
        <v>ATTORNEY GENERAL OFFICE</v>
      </c>
      <c r="C846" s="8" t="s">
        <v>22</v>
      </c>
      <c r="D846" s="8" t="str">
        <f t="shared" si="132"/>
        <v>AGA2500</v>
      </c>
      <c r="E846">
        <v>2500</v>
      </c>
      <c r="F846" t="str">
        <f>VLOOKUP(D846,'Fund List'!$A$2:$F$1324,6,FALSE)</f>
        <v>INTERAGENCY SERVICE AGREEMENT FUND</v>
      </c>
      <c r="G846" s="3">
        <v>171</v>
      </c>
      <c r="I846" s="24">
        <f t="shared" si="144"/>
        <v>184.65726371754909</v>
      </c>
    </row>
    <row r="847" spans="1:9" hidden="1" outlineLevel="3" x14ac:dyDescent="0.25">
      <c r="A847" t="s">
        <v>24</v>
      </c>
      <c r="B847" t="str">
        <f>VLOOKUP(A847,'AGENCY CODES'!$C$4:$F$139,3,FALSE)</f>
        <v>ATTORNEY GENERAL OFFICE</v>
      </c>
      <c r="C847" s="8" t="s">
        <v>2</v>
      </c>
      <c r="D847" s="8" t="str">
        <f t="shared" si="132"/>
        <v>AGA2500</v>
      </c>
      <c r="E847">
        <v>2500</v>
      </c>
      <c r="F847" t="str">
        <f>VLOOKUP(D847,'Fund List'!$A$2:$F$1324,6,FALSE)</f>
        <v>INTERAGENCY SERVICE AGREEMENT FUND</v>
      </c>
      <c r="G847" s="3">
        <v>3</v>
      </c>
      <c r="I847" s="24">
        <f t="shared" si="144"/>
        <v>3.2396011178517381</v>
      </c>
    </row>
    <row r="848" spans="1:9" hidden="1" outlineLevel="3" x14ac:dyDescent="0.25">
      <c r="A848" t="s">
        <v>24</v>
      </c>
      <c r="B848" t="str">
        <f>VLOOKUP(A848,'AGENCY CODES'!$C$4:$F$139,3,FALSE)</f>
        <v>ATTORNEY GENERAL OFFICE</v>
      </c>
      <c r="C848" s="8" t="s">
        <v>3</v>
      </c>
      <c r="D848" s="8" t="str">
        <f t="shared" si="132"/>
        <v>AGA2500</v>
      </c>
      <c r="E848">
        <v>2500</v>
      </c>
      <c r="F848" t="str">
        <f>VLOOKUP(D848,'Fund List'!$A$2:$F$1324,6,FALSE)</f>
        <v>INTERAGENCY SERVICE AGREEMENT FUND</v>
      </c>
      <c r="G848" s="3">
        <v>62</v>
      </c>
      <c r="I848" s="24">
        <f t="shared" si="144"/>
        <v>66.951756435602604</v>
      </c>
    </row>
    <row r="849" spans="1:9" hidden="1" outlineLevel="3" x14ac:dyDescent="0.25">
      <c r="A849" t="s">
        <v>24</v>
      </c>
      <c r="B849" t="str">
        <f>VLOOKUP(A849,'AGENCY CODES'!$C$4:$F$139,3,FALSE)</f>
        <v>ATTORNEY GENERAL OFFICE</v>
      </c>
      <c r="C849" s="8" t="s">
        <v>4</v>
      </c>
      <c r="D849" s="8" t="str">
        <f t="shared" si="132"/>
        <v>AGA2500</v>
      </c>
      <c r="E849">
        <v>2500</v>
      </c>
      <c r="F849" t="str">
        <f>VLOOKUP(D849,'Fund List'!$A$2:$F$1324,6,FALSE)</f>
        <v>INTERAGENCY SERVICE AGREEMENT FUND</v>
      </c>
      <c r="G849" s="3">
        <v>329</v>
      </c>
      <c r="I849" s="24">
        <f t="shared" si="144"/>
        <v>355.27625592440728</v>
      </c>
    </row>
    <row r="850" spans="1:9" hidden="1" outlineLevel="3" x14ac:dyDescent="0.25">
      <c r="A850" t="s">
        <v>24</v>
      </c>
      <c r="B850" t="str">
        <f>VLOOKUP(A850,'AGENCY CODES'!$C$4:$F$139,3,FALSE)</f>
        <v>ATTORNEY GENERAL OFFICE</v>
      </c>
      <c r="C850" s="8" t="s">
        <v>5</v>
      </c>
      <c r="D850" s="8" t="str">
        <f t="shared" si="132"/>
        <v>AGA2500</v>
      </c>
      <c r="E850">
        <v>2500</v>
      </c>
      <c r="F850" t="str">
        <f>VLOOKUP(D850,'Fund List'!$A$2:$F$1324,6,FALSE)</f>
        <v>INTERAGENCY SERVICE AGREEMENT FUND</v>
      </c>
      <c r="G850" s="3">
        <v>82</v>
      </c>
      <c r="I850" s="24">
        <f t="shared" si="144"/>
        <v>88.549097221280846</v>
      </c>
    </row>
    <row r="851" spans="1:9" hidden="1" outlineLevel="3" x14ac:dyDescent="0.25">
      <c r="A851" t="s">
        <v>24</v>
      </c>
      <c r="B851" t="str">
        <f>VLOOKUP(A851,'AGENCY CODES'!$C$4:$F$139,3,FALSE)</f>
        <v>ATTORNEY GENERAL OFFICE</v>
      </c>
      <c r="C851" s="8" t="s">
        <v>6</v>
      </c>
      <c r="D851" s="8" t="str">
        <f t="shared" si="132"/>
        <v>AGA2500</v>
      </c>
      <c r="E851">
        <v>2500</v>
      </c>
      <c r="F851" t="str">
        <f>VLOOKUP(D851,'Fund List'!$A$2:$F$1324,6,FALSE)</f>
        <v>INTERAGENCY SERVICE AGREEMENT FUND</v>
      </c>
      <c r="G851" s="3">
        <v>542</v>
      </c>
      <c r="I851" s="24">
        <f t="shared" si="144"/>
        <v>585.28793529188079</v>
      </c>
    </row>
    <row r="852" spans="1:9" hidden="1" outlineLevel="3" x14ac:dyDescent="0.25">
      <c r="A852" t="s">
        <v>24</v>
      </c>
      <c r="B852" t="str">
        <f>VLOOKUP(A852,'AGENCY CODES'!$C$4:$F$139,3,FALSE)</f>
        <v>ATTORNEY GENERAL OFFICE</v>
      </c>
      <c r="C852" s="8" t="s">
        <v>7</v>
      </c>
      <c r="D852" s="8" t="str">
        <f t="shared" si="132"/>
        <v>AGA2500</v>
      </c>
      <c r="E852">
        <v>2500</v>
      </c>
      <c r="F852" t="str">
        <f>VLOOKUP(D852,'Fund List'!$A$2:$F$1324,6,FALSE)</f>
        <v>INTERAGENCY SERVICE AGREEMENT FUND</v>
      </c>
      <c r="G852" s="3">
        <v>240</v>
      </c>
      <c r="I852" s="24">
        <f t="shared" si="144"/>
        <v>259.16808942813907</v>
      </c>
    </row>
    <row r="853" spans="1:9" hidden="1" outlineLevel="3" x14ac:dyDescent="0.25">
      <c r="A853" t="s">
        <v>24</v>
      </c>
      <c r="B853" t="str">
        <f>VLOOKUP(A853,'AGENCY CODES'!$C$4:$F$139,3,FALSE)</f>
        <v>ATTORNEY GENERAL OFFICE</v>
      </c>
      <c r="C853" s="8" t="s">
        <v>14</v>
      </c>
      <c r="D853" s="8" t="str">
        <f t="shared" si="132"/>
        <v>AGA2500</v>
      </c>
      <c r="E853">
        <v>2500</v>
      </c>
      <c r="F853" t="str">
        <f>VLOOKUP(D853,'Fund List'!$A$2:$F$1324,6,FALSE)</f>
        <v>INTERAGENCY SERVICE AGREEMENT FUND</v>
      </c>
      <c r="G853" s="3">
        <v>47</v>
      </c>
      <c r="I853" s="24">
        <f t="shared" si="144"/>
        <v>50.753750846343905</v>
      </c>
    </row>
    <row r="854" spans="1:9" hidden="1" outlineLevel="3" x14ac:dyDescent="0.25">
      <c r="A854" t="s">
        <v>24</v>
      </c>
      <c r="B854" t="str">
        <f>VLOOKUP(A854,'AGENCY CODES'!$C$4:$F$139,3,FALSE)</f>
        <v>ATTORNEY GENERAL OFFICE</v>
      </c>
      <c r="C854" s="8" t="s">
        <v>17</v>
      </c>
      <c r="D854" s="8" t="str">
        <f t="shared" ref="D854:D917" si="145">CONCATENATE(A854,E854)</f>
        <v>AGA2500</v>
      </c>
      <c r="E854">
        <v>2500</v>
      </c>
      <c r="F854" t="str">
        <f>VLOOKUP(D854,'Fund List'!$A$2:$F$1324,6,FALSE)</f>
        <v>INTERAGENCY SERVICE AGREEMENT FUND</v>
      </c>
      <c r="G854" s="3">
        <v>568</v>
      </c>
      <c r="I854" s="24">
        <f t="shared" si="144"/>
        <v>613.36447831326245</v>
      </c>
    </row>
    <row r="855" spans="1:9" hidden="1" outlineLevel="3" x14ac:dyDescent="0.25">
      <c r="A855" t="s">
        <v>24</v>
      </c>
      <c r="B855" t="str">
        <f>VLOOKUP(A855,'AGENCY CODES'!$C$4:$F$139,3,FALSE)</f>
        <v>ATTORNEY GENERAL OFFICE</v>
      </c>
      <c r="C855" s="8" t="s">
        <v>18</v>
      </c>
      <c r="D855" s="8" t="str">
        <f t="shared" si="145"/>
        <v>AGA2500</v>
      </c>
      <c r="E855">
        <v>2500</v>
      </c>
      <c r="F855" t="str">
        <f>VLOOKUP(D855,'Fund List'!$A$2:$F$1324,6,FALSE)</f>
        <v>INTERAGENCY SERVICE AGREEMENT FUND</v>
      </c>
      <c r="G855" s="3">
        <v>9</v>
      </c>
      <c r="I855" s="24">
        <f t="shared" si="144"/>
        <v>9.7188033535552147</v>
      </c>
    </row>
    <row r="856" spans="1:9" hidden="1" outlineLevel="3" x14ac:dyDescent="0.25">
      <c r="A856" t="s">
        <v>24</v>
      </c>
      <c r="B856" t="str">
        <f>VLOOKUP(A856,'AGENCY CODES'!$C$4:$F$139,3,FALSE)</f>
        <v>ATTORNEY GENERAL OFFICE</v>
      </c>
      <c r="C856" s="8" t="s">
        <v>8</v>
      </c>
      <c r="D856" s="8" t="str">
        <f t="shared" si="145"/>
        <v>AGA2500</v>
      </c>
      <c r="E856">
        <v>2500</v>
      </c>
      <c r="F856" t="str">
        <f>VLOOKUP(D856,'Fund List'!$A$2:$F$1324,6,FALSE)</f>
        <v>INTERAGENCY SERVICE AGREEMENT FUND</v>
      </c>
      <c r="G856" s="3">
        <v>16</v>
      </c>
      <c r="I856" s="24">
        <f t="shared" si="144"/>
        <v>17.277872628542603</v>
      </c>
    </row>
    <row r="857" spans="1:9" hidden="1" outlineLevel="3" x14ac:dyDescent="0.25">
      <c r="A857" t="s">
        <v>24</v>
      </c>
      <c r="B857" t="str">
        <f>VLOOKUP(A857,'AGENCY CODES'!$C$4:$F$139,3,FALSE)</f>
        <v>ATTORNEY GENERAL OFFICE</v>
      </c>
      <c r="C857" s="8" t="s">
        <v>10</v>
      </c>
      <c r="D857" s="8" t="str">
        <f t="shared" si="145"/>
        <v>AGA2500</v>
      </c>
      <c r="E857">
        <v>2500</v>
      </c>
      <c r="F857" t="str">
        <f>VLOOKUP(D857,'Fund List'!$A$2:$F$1324,6,FALSE)</f>
        <v>INTERAGENCY SERVICE AGREEMENT FUND</v>
      </c>
      <c r="G857" s="3">
        <v>393</v>
      </c>
      <c r="I857" s="24">
        <f t="shared" si="144"/>
        <v>424.38774643857772</v>
      </c>
    </row>
    <row r="858" spans="1:9" hidden="1" outlineLevel="3" x14ac:dyDescent="0.25">
      <c r="A858" t="s">
        <v>24</v>
      </c>
      <c r="B858" t="str">
        <f>VLOOKUP(A858,'AGENCY CODES'!$C$4:$F$139,3,FALSE)</f>
        <v>ATTORNEY GENERAL OFFICE</v>
      </c>
      <c r="C858" s="8" t="s">
        <v>11</v>
      </c>
      <c r="D858" s="8" t="str">
        <f t="shared" si="145"/>
        <v>AGA2500</v>
      </c>
      <c r="E858">
        <v>2500</v>
      </c>
      <c r="F858" t="str">
        <f>VLOOKUP(D858,'Fund List'!$A$2:$F$1324,6,FALSE)</f>
        <v>INTERAGENCY SERVICE AGREEMENT FUND</v>
      </c>
      <c r="G858" s="3">
        <v>589</v>
      </c>
      <c r="I858" s="24">
        <f t="shared" si="144"/>
        <v>636.04168613822458</v>
      </c>
    </row>
    <row r="859" spans="1:9" hidden="1" outlineLevel="3" x14ac:dyDescent="0.25">
      <c r="A859" t="s">
        <v>24</v>
      </c>
      <c r="B859" t="str">
        <f>VLOOKUP(A859,'AGENCY CODES'!$C$4:$F$139,3,FALSE)</f>
        <v>ATTORNEY GENERAL OFFICE</v>
      </c>
      <c r="C859" s="8" t="s">
        <v>12</v>
      </c>
      <c r="D859" s="8" t="str">
        <f t="shared" si="145"/>
        <v>AGA2500</v>
      </c>
      <c r="E859">
        <v>2500</v>
      </c>
      <c r="F859" t="str">
        <f>VLOOKUP(D859,'Fund List'!$A$2:$F$1324,6,FALSE)</f>
        <v>INTERAGENCY SERVICE AGREEMENT FUND</v>
      </c>
      <c r="G859" s="3">
        <v>117</v>
      </c>
      <c r="I859" s="24">
        <f t="shared" si="144"/>
        <v>126.34444359621781</v>
      </c>
    </row>
    <row r="860" spans="1:9" hidden="1" outlineLevel="3" x14ac:dyDescent="0.25">
      <c r="A860" t="s">
        <v>24</v>
      </c>
      <c r="B860" t="str">
        <f>VLOOKUP(A860,'AGENCY CODES'!$C$4:$F$139,3,FALSE)</f>
        <v>ATTORNEY GENERAL OFFICE</v>
      </c>
      <c r="C860" s="8">
        <v>2</v>
      </c>
      <c r="D860" s="8" t="str">
        <f t="shared" si="145"/>
        <v>AGA2500</v>
      </c>
      <c r="E860">
        <v>2500</v>
      </c>
      <c r="F860" t="str">
        <f>VLOOKUP(D860,'Fund List'!$A$2:$F$1324,6,FALSE)</f>
        <v>INTERAGENCY SERVICE AGREEMENT FUND</v>
      </c>
      <c r="G860" s="3">
        <v>542</v>
      </c>
      <c r="I860" s="24">
        <f t="shared" si="144"/>
        <v>585.28793529188079</v>
      </c>
    </row>
    <row r="861" spans="1:9" hidden="1" outlineLevel="3" x14ac:dyDescent="0.25">
      <c r="A861" t="s">
        <v>24</v>
      </c>
      <c r="B861" t="str">
        <f>VLOOKUP(A861,'AGENCY CODES'!$C$4:$F$139,3,FALSE)</f>
        <v>ATTORNEY GENERAL OFFICE</v>
      </c>
      <c r="C861" s="8">
        <v>8</v>
      </c>
      <c r="D861" s="8" t="str">
        <f t="shared" si="145"/>
        <v>AGA2500</v>
      </c>
      <c r="E861">
        <v>2500</v>
      </c>
      <c r="F861" t="str">
        <f>VLOOKUP(D861,'Fund List'!$A$2:$F$1324,6,FALSE)</f>
        <v>INTERAGENCY SERVICE AGREEMENT FUND</v>
      </c>
      <c r="G861" s="3">
        <v>2989</v>
      </c>
      <c r="I861" s="24">
        <f t="shared" si="144"/>
        <v>3227.7225804196155</v>
      </c>
    </row>
    <row r="862" spans="1:9" outlineLevel="2" collapsed="1" x14ac:dyDescent="0.25">
      <c r="F862" s="1" t="s">
        <v>4035</v>
      </c>
      <c r="I862" s="24">
        <f t="shared" ref="I862" si="146">SUBTOTAL(9,I845:I861)</f>
        <v>9452.0761948520885</v>
      </c>
    </row>
    <row r="863" spans="1:9" hidden="1" outlineLevel="3" x14ac:dyDescent="0.25">
      <c r="A863" t="s">
        <v>24</v>
      </c>
      <c r="B863" t="str">
        <f>VLOOKUP(A863,'AGENCY CODES'!$C$4:$F$139,3,FALSE)</f>
        <v>ATTORNEY GENERAL OFFICE</v>
      </c>
      <c r="C863" s="8" t="s">
        <v>7</v>
      </c>
      <c r="D863" s="8" t="str">
        <f t="shared" si="145"/>
        <v>AGA2507</v>
      </c>
      <c r="E863">
        <v>2507</v>
      </c>
      <c r="F863" t="str">
        <f>VLOOKUP(D863,'Fund List'!$A$2:$F$1324,6,FALSE)</f>
        <v>WESTERN STATES PROJECT</v>
      </c>
      <c r="G863" s="3">
        <v>3</v>
      </c>
      <c r="I863" s="24">
        <f>$G863/$G$10*I$5</f>
        <v>3.2396011178517381</v>
      </c>
    </row>
    <row r="864" spans="1:9" outlineLevel="2" collapsed="1" x14ac:dyDescent="0.25">
      <c r="F864" s="1" t="s">
        <v>4069</v>
      </c>
      <c r="I864" s="24">
        <f t="shared" ref="I864" si="147">SUBTOTAL(9,I863:I863)</f>
        <v>3.2396011178517381</v>
      </c>
    </row>
    <row r="865" spans="1:9" hidden="1" outlineLevel="3" x14ac:dyDescent="0.25">
      <c r="A865" t="s">
        <v>24</v>
      </c>
      <c r="B865" t="str">
        <f>VLOOKUP(A865,'AGENCY CODES'!$C$4:$F$139,3,FALSE)</f>
        <v>ATTORNEY GENERAL OFFICE</v>
      </c>
      <c r="C865" s="8" t="s">
        <v>3</v>
      </c>
      <c r="D865" s="8" t="str">
        <f t="shared" si="145"/>
        <v>AGA2573</v>
      </c>
      <c r="E865">
        <v>2573</v>
      </c>
      <c r="F865" t="str">
        <f>VLOOKUP(D865,'Fund List'!$A$2:$F$1324,6,FALSE)</f>
        <v>CONSUMER RESTITUTION SUBACCOUNT</v>
      </c>
      <c r="G865" s="3">
        <v>24</v>
      </c>
      <c r="I865" s="24">
        <f t="shared" ref="I865:I872" si="148">$G865/$G$10*I$5</f>
        <v>25.916808942813905</v>
      </c>
    </row>
    <row r="866" spans="1:9" hidden="1" outlineLevel="3" x14ac:dyDescent="0.25">
      <c r="A866" t="s">
        <v>24</v>
      </c>
      <c r="B866" t="str">
        <f>VLOOKUP(A866,'AGENCY CODES'!$C$4:$F$139,3,FALSE)</f>
        <v>ATTORNEY GENERAL OFFICE</v>
      </c>
      <c r="C866" s="8" t="s">
        <v>6</v>
      </c>
      <c r="D866" s="8" t="str">
        <f t="shared" si="145"/>
        <v>AGA2573</v>
      </c>
      <c r="E866">
        <v>2573</v>
      </c>
      <c r="F866" t="str">
        <f>VLOOKUP(D866,'Fund List'!$A$2:$F$1324,6,FALSE)</f>
        <v>CONSUMER RESTITUTION SUBACCOUNT</v>
      </c>
      <c r="G866" s="3">
        <v>1</v>
      </c>
      <c r="I866" s="24">
        <f t="shared" si="148"/>
        <v>1.0798670392839127</v>
      </c>
    </row>
    <row r="867" spans="1:9" hidden="1" outlineLevel="3" x14ac:dyDescent="0.25">
      <c r="A867" t="s">
        <v>24</v>
      </c>
      <c r="B867" t="str">
        <f>VLOOKUP(A867,'AGENCY CODES'!$C$4:$F$139,3,FALSE)</f>
        <v>ATTORNEY GENERAL OFFICE</v>
      </c>
      <c r="C867" s="8" t="s">
        <v>7</v>
      </c>
      <c r="D867" s="8" t="str">
        <f t="shared" si="145"/>
        <v>AGA2573</v>
      </c>
      <c r="E867">
        <v>2573</v>
      </c>
      <c r="F867" t="str">
        <f>VLOOKUP(D867,'Fund List'!$A$2:$F$1324,6,FALSE)</f>
        <v>CONSUMER RESTITUTION SUBACCOUNT</v>
      </c>
      <c r="G867" s="3">
        <v>49</v>
      </c>
      <c r="I867" s="24">
        <f t="shared" si="148"/>
        <v>52.913484924911728</v>
      </c>
    </row>
    <row r="868" spans="1:9" hidden="1" outlineLevel="3" x14ac:dyDescent="0.25">
      <c r="A868" t="s">
        <v>24</v>
      </c>
      <c r="B868" t="str">
        <f>VLOOKUP(A868,'AGENCY CODES'!$C$4:$F$139,3,FALSE)</f>
        <v>ATTORNEY GENERAL OFFICE</v>
      </c>
      <c r="C868" s="8" t="s">
        <v>8</v>
      </c>
      <c r="D868" s="8" t="str">
        <f t="shared" si="145"/>
        <v>AGA2573</v>
      </c>
      <c r="E868">
        <v>2573</v>
      </c>
      <c r="F868" t="str">
        <f>VLOOKUP(D868,'Fund List'!$A$2:$F$1324,6,FALSE)</f>
        <v>CONSUMER RESTITUTION SUBACCOUNT</v>
      </c>
      <c r="G868" s="3">
        <v>30</v>
      </c>
      <c r="I868" s="24">
        <f t="shared" si="148"/>
        <v>32.396011178517384</v>
      </c>
    </row>
    <row r="869" spans="1:9" hidden="1" outlineLevel="3" x14ac:dyDescent="0.25">
      <c r="A869" t="s">
        <v>24</v>
      </c>
      <c r="B869" t="str">
        <f>VLOOKUP(A869,'AGENCY CODES'!$C$4:$F$139,3,FALSE)</f>
        <v>ATTORNEY GENERAL OFFICE</v>
      </c>
      <c r="C869" s="8" t="s">
        <v>10</v>
      </c>
      <c r="D869" s="8" t="str">
        <f t="shared" si="145"/>
        <v>AGA2573</v>
      </c>
      <c r="E869">
        <v>2573</v>
      </c>
      <c r="F869" t="str">
        <f>VLOOKUP(D869,'Fund List'!$A$2:$F$1324,6,FALSE)</f>
        <v>CONSUMER RESTITUTION SUBACCOUNT</v>
      </c>
      <c r="G869" s="3">
        <v>15</v>
      </c>
      <c r="I869" s="24">
        <f t="shared" si="148"/>
        <v>16.198005589258692</v>
      </c>
    </row>
    <row r="870" spans="1:9" hidden="1" outlineLevel="3" x14ac:dyDescent="0.25">
      <c r="A870" t="s">
        <v>24</v>
      </c>
      <c r="B870" t="str">
        <f>VLOOKUP(A870,'AGENCY CODES'!$C$4:$F$139,3,FALSE)</f>
        <v>ATTORNEY GENERAL OFFICE</v>
      </c>
      <c r="C870" s="8" t="s">
        <v>11</v>
      </c>
      <c r="D870" s="8" t="str">
        <f t="shared" si="145"/>
        <v>AGA2573</v>
      </c>
      <c r="E870">
        <v>2573</v>
      </c>
      <c r="F870" t="str">
        <f>VLOOKUP(D870,'Fund List'!$A$2:$F$1324,6,FALSE)</f>
        <v>CONSUMER RESTITUTION SUBACCOUNT</v>
      </c>
      <c r="G870" s="3">
        <v>55</v>
      </c>
      <c r="I870" s="24">
        <f t="shared" si="148"/>
        <v>59.39268716061521</v>
      </c>
    </row>
    <row r="871" spans="1:9" hidden="1" outlineLevel="3" x14ac:dyDescent="0.25">
      <c r="A871" t="s">
        <v>24</v>
      </c>
      <c r="B871" t="str">
        <f>VLOOKUP(A871,'AGENCY CODES'!$C$4:$F$139,3,FALSE)</f>
        <v>ATTORNEY GENERAL OFFICE</v>
      </c>
      <c r="C871" s="8" t="s">
        <v>12</v>
      </c>
      <c r="D871" s="8" t="str">
        <f t="shared" si="145"/>
        <v>AGA2573</v>
      </c>
      <c r="E871">
        <v>2573</v>
      </c>
      <c r="F871" t="str">
        <f>VLOOKUP(D871,'Fund List'!$A$2:$F$1324,6,FALSE)</f>
        <v>CONSUMER RESTITUTION SUBACCOUNT</v>
      </c>
      <c r="G871" s="3">
        <v>11</v>
      </c>
      <c r="I871" s="24">
        <f t="shared" si="148"/>
        <v>11.878537432123041</v>
      </c>
    </row>
    <row r="872" spans="1:9" hidden="1" outlineLevel="3" x14ac:dyDescent="0.25">
      <c r="A872" t="s">
        <v>24</v>
      </c>
      <c r="B872" t="str">
        <f>VLOOKUP(A872,'AGENCY CODES'!$C$4:$F$139,3,FALSE)</f>
        <v>ATTORNEY GENERAL OFFICE</v>
      </c>
      <c r="C872" s="8">
        <v>2</v>
      </c>
      <c r="D872" s="8" t="str">
        <f t="shared" si="145"/>
        <v>AGA2573</v>
      </c>
      <c r="E872">
        <v>2573</v>
      </c>
      <c r="F872" t="str">
        <f>VLOOKUP(D872,'Fund List'!$A$2:$F$1324,6,FALSE)</f>
        <v>CONSUMER RESTITUTION SUBACCOUNT</v>
      </c>
      <c r="G872" s="3">
        <v>55</v>
      </c>
      <c r="I872" s="24">
        <f t="shared" si="148"/>
        <v>59.39268716061521</v>
      </c>
    </row>
    <row r="873" spans="1:9" outlineLevel="2" collapsed="1" x14ac:dyDescent="0.25">
      <c r="F873" s="1" t="s">
        <v>4070</v>
      </c>
      <c r="I873" s="24">
        <f t="shared" ref="I873" si="149">SUBTOTAL(9,I865:I872)</f>
        <v>259.16808942813907</v>
      </c>
    </row>
    <row r="874" spans="1:9" hidden="1" outlineLevel="3" x14ac:dyDescent="0.25">
      <c r="A874" t="s">
        <v>24</v>
      </c>
      <c r="B874" t="str">
        <f>VLOOKUP(A874,'AGENCY CODES'!$C$4:$F$139,3,FALSE)</f>
        <v>ATTORNEY GENERAL OFFICE</v>
      </c>
      <c r="C874" s="8" t="s">
        <v>3</v>
      </c>
      <c r="D874" s="8" t="str">
        <f t="shared" si="145"/>
        <v>AGA2574</v>
      </c>
      <c r="E874">
        <v>2574</v>
      </c>
      <c r="F874" t="str">
        <f>VLOOKUP(D874,'Fund List'!$A$2:$F$1324,6,FALSE)</f>
        <v>CONSUMER REMEDIATION SUBACCOUNT</v>
      </c>
      <c r="G874" s="3">
        <v>1</v>
      </c>
      <c r="I874" s="24">
        <f>$G874/$G$10*I$5</f>
        <v>1.0798670392839127</v>
      </c>
    </row>
    <row r="875" spans="1:9" hidden="1" outlineLevel="3" x14ac:dyDescent="0.25">
      <c r="A875" t="s">
        <v>24</v>
      </c>
      <c r="B875" t="str">
        <f>VLOOKUP(A875,'AGENCY CODES'!$C$4:$F$139,3,FALSE)</f>
        <v>ATTORNEY GENERAL OFFICE</v>
      </c>
      <c r="C875" s="8" t="s">
        <v>7</v>
      </c>
      <c r="D875" s="8" t="str">
        <f t="shared" si="145"/>
        <v>AGA2574</v>
      </c>
      <c r="E875">
        <v>2574</v>
      </c>
      <c r="F875" t="str">
        <f>VLOOKUP(D875,'Fund List'!$A$2:$F$1324,6,FALSE)</f>
        <v>CONSUMER REMEDIATION SUBACCOUNT</v>
      </c>
      <c r="G875" s="3">
        <v>7</v>
      </c>
      <c r="I875" s="24">
        <f>$G875/$G$10*I$5</f>
        <v>7.5590692749873885</v>
      </c>
    </row>
    <row r="876" spans="1:9" hidden="1" outlineLevel="3" x14ac:dyDescent="0.25">
      <c r="A876" t="s">
        <v>24</v>
      </c>
      <c r="B876" t="str">
        <f>VLOOKUP(A876,'AGENCY CODES'!$C$4:$F$139,3,FALSE)</f>
        <v>ATTORNEY GENERAL OFFICE</v>
      </c>
      <c r="C876" s="8" t="s">
        <v>8</v>
      </c>
      <c r="D876" s="8" t="str">
        <f t="shared" si="145"/>
        <v>AGA2574</v>
      </c>
      <c r="E876">
        <v>2574</v>
      </c>
      <c r="F876" t="str">
        <f>VLOOKUP(D876,'Fund List'!$A$2:$F$1324,6,FALSE)</f>
        <v>CONSUMER REMEDIATION SUBACCOUNT</v>
      </c>
      <c r="G876" s="3">
        <v>6</v>
      </c>
      <c r="I876" s="24">
        <f>$G876/$G$10*I$5</f>
        <v>6.4792022357034762</v>
      </c>
    </row>
    <row r="877" spans="1:9" hidden="1" outlineLevel="3" x14ac:dyDescent="0.25">
      <c r="A877" t="s">
        <v>24</v>
      </c>
      <c r="B877" t="str">
        <f>VLOOKUP(A877,'AGENCY CODES'!$C$4:$F$139,3,FALSE)</f>
        <v>ATTORNEY GENERAL OFFICE</v>
      </c>
      <c r="C877" s="8" t="s">
        <v>12</v>
      </c>
      <c r="D877" s="8" t="str">
        <f t="shared" si="145"/>
        <v>AGA2574</v>
      </c>
      <c r="E877">
        <v>2574</v>
      </c>
      <c r="F877" t="str">
        <f>VLOOKUP(D877,'Fund List'!$A$2:$F$1324,6,FALSE)</f>
        <v>CONSUMER REMEDIATION SUBACCOUNT</v>
      </c>
      <c r="G877" s="3">
        <v>1</v>
      </c>
      <c r="I877" s="24">
        <f>$G877/$G$10*I$5</f>
        <v>1.0798670392839127</v>
      </c>
    </row>
    <row r="878" spans="1:9" outlineLevel="2" collapsed="1" x14ac:dyDescent="0.25">
      <c r="F878" s="1" t="s">
        <v>4071</v>
      </c>
      <c r="I878" s="24">
        <f t="shared" ref="I878" si="150">SUBTOTAL(9,I874:I877)</f>
        <v>16.198005589258688</v>
      </c>
    </row>
    <row r="879" spans="1:9" hidden="1" outlineLevel="3" x14ac:dyDescent="0.25">
      <c r="A879" t="s">
        <v>24</v>
      </c>
      <c r="B879" t="str">
        <f>VLOOKUP(A879,'AGENCY CODES'!$C$4:$F$139,3,FALSE)</f>
        <v>ATTORNEY GENERAL OFFICE</v>
      </c>
      <c r="C879" s="8" t="s">
        <v>1</v>
      </c>
      <c r="D879" s="8" t="str">
        <f t="shared" si="145"/>
        <v>AGA2657</v>
      </c>
      <c r="E879">
        <v>2657</v>
      </c>
      <c r="F879" t="str">
        <f>VLOOKUP(D879,'Fund List'!$A$2:$F$1324,6,FALSE)</f>
        <v>ATTORNEY GENERAL AGENCY SERVICES FUND</v>
      </c>
      <c r="G879" s="3">
        <v>9925</v>
      </c>
      <c r="I879" s="24">
        <f t="shared" ref="I879:I895" si="151">$G879/$G$10*I$5</f>
        <v>10717.680364892834</v>
      </c>
    </row>
    <row r="880" spans="1:9" hidden="1" outlineLevel="3" x14ac:dyDescent="0.25">
      <c r="A880" t="s">
        <v>24</v>
      </c>
      <c r="B880" t="str">
        <f>VLOOKUP(A880,'AGENCY CODES'!$C$4:$F$139,3,FALSE)</f>
        <v>ATTORNEY GENERAL OFFICE</v>
      </c>
      <c r="C880" s="8" t="s">
        <v>22</v>
      </c>
      <c r="D880" s="8" t="str">
        <f t="shared" si="145"/>
        <v>AGA2657</v>
      </c>
      <c r="E880">
        <v>2657</v>
      </c>
      <c r="F880" t="str">
        <f>VLOOKUP(D880,'Fund List'!$A$2:$F$1324,6,FALSE)</f>
        <v>ATTORNEY GENERAL AGENCY SERVICES FUND</v>
      </c>
      <c r="G880" s="3">
        <v>825</v>
      </c>
      <c r="I880" s="24">
        <f t="shared" si="151"/>
        <v>890.89030740922806</v>
      </c>
    </row>
    <row r="881" spans="1:9" hidden="1" outlineLevel="3" x14ac:dyDescent="0.25">
      <c r="A881" t="s">
        <v>24</v>
      </c>
      <c r="B881" t="str">
        <f>VLOOKUP(A881,'AGENCY CODES'!$C$4:$F$139,3,FALSE)</f>
        <v>ATTORNEY GENERAL OFFICE</v>
      </c>
      <c r="C881" s="8" t="s">
        <v>2</v>
      </c>
      <c r="D881" s="8" t="str">
        <f t="shared" si="145"/>
        <v>AGA2657</v>
      </c>
      <c r="E881">
        <v>2657</v>
      </c>
      <c r="F881" t="str">
        <f>VLOOKUP(D881,'Fund List'!$A$2:$F$1324,6,FALSE)</f>
        <v>ATTORNEY GENERAL AGENCY SERVICES FUND</v>
      </c>
      <c r="G881" s="3">
        <v>5</v>
      </c>
      <c r="I881" s="24">
        <f t="shared" si="151"/>
        <v>5.3993351964195639</v>
      </c>
    </row>
    <row r="882" spans="1:9" hidden="1" outlineLevel="3" x14ac:dyDescent="0.25">
      <c r="A882" t="s">
        <v>24</v>
      </c>
      <c r="B882" t="str">
        <f>VLOOKUP(A882,'AGENCY CODES'!$C$4:$F$139,3,FALSE)</f>
        <v>ATTORNEY GENERAL OFFICE</v>
      </c>
      <c r="C882" s="8" t="s">
        <v>3</v>
      </c>
      <c r="D882" s="8" t="str">
        <f t="shared" si="145"/>
        <v>AGA2657</v>
      </c>
      <c r="E882">
        <v>2657</v>
      </c>
      <c r="F882" t="str">
        <f>VLOOKUP(D882,'Fund List'!$A$2:$F$1324,6,FALSE)</f>
        <v>ATTORNEY GENERAL AGENCY SERVICES FUND</v>
      </c>
      <c r="G882" s="3">
        <v>16</v>
      </c>
      <c r="I882" s="24">
        <f t="shared" si="151"/>
        <v>17.277872628542603</v>
      </c>
    </row>
    <row r="883" spans="1:9" hidden="1" outlineLevel="3" x14ac:dyDescent="0.25">
      <c r="A883" t="s">
        <v>24</v>
      </c>
      <c r="B883" t="str">
        <f>VLOOKUP(A883,'AGENCY CODES'!$C$4:$F$139,3,FALSE)</f>
        <v>ATTORNEY GENERAL OFFICE</v>
      </c>
      <c r="C883" s="8" t="s">
        <v>4</v>
      </c>
      <c r="D883" s="8" t="str">
        <f t="shared" si="145"/>
        <v>AGA2657</v>
      </c>
      <c r="E883">
        <v>2657</v>
      </c>
      <c r="F883" t="str">
        <f>VLOOKUP(D883,'Fund List'!$A$2:$F$1324,6,FALSE)</f>
        <v>ATTORNEY GENERAL AGENCY SERVICES FUND</v>
      </c>
      <c r="G883" s="3">
        <v>716</v>
      </c>
      <c r="I883" s="24">
        <f t="shared" si="151"/>
        <v>773.18480012728162</v>
      </c>
    </row>
    <row r="884" spans="1:9" hidden="1" outlineLevel="3" x14ac:dyDescent="0.25">
      <c r="A884" t="s">
        <v>24</v>
      </c>
      <c r="B884" t="str">
        <f>VLOOKUP(A884,'AGENCY CODES'!$C$4:$F$139,3,FALSE)</f>
        <v>ATTORNEY GENERAL OFFICE</v>
      </c>
      <c r="C884" s="8" t="s">
        <v>5</v>
      </c>
      <c r="D884" s="8" t="str">
        <f t="shared" si="145"/>
        <v>AGA2657</v>
      </c>
      <c r="E884">
        <v>2657</v>
      </c>
      <c r="F884" t="str">
        <f>VLOOKUP(D884,'Fund List'!$A$2:$F$1324,6,FALSE)</f>
        <v>ATTORNEY GENERAL AGENCY SERVICES FUND</v>
      </c>
      <c r="G884" s="3">
        <v>567</v>
      </c>
      <c r="I884" s="24">
        <f t="shared" si="151"/>
        <v>612.2846112739785</v>
      </c>
    </row>
    <row r="885" spans="1:9" hidden="1" outlineLevel="3" x14ac:dyDescent="0.25">
      <c r="A885" t="s">
        <v>24</v>
      </c>
      <c r="B885" t="str">
        <f>VLOOKUP(A885,'AGENCY CODES'!$C$4:$F$139,3,FALSE)</f>
        <v>ATTORNEY GENERAL OFFICE</v>
      </c>
      <c r="C885" s="8" t="s">
        <v>6</v>
      </c>
      <c r="D885" s="8" t="str">
        <f t="shared" si="145"/>
        <v>AGA2657</v>
      </c>
      <c r="E885">
        <v>2657</v>
      </c>
      <c r="F885" t="str">
        <f>VLOOKUP(D885,'Fund List'!$A$2:$F$1324,6,FALSE)</f>
        <v>ATTORNEY GENERAL AGENCY SERVICES FUND</v>
      </c>
      <c r="G885" s="3">
        <v>1834</v>
      </c>
      <c r="I885" s="24">
        <f t="shared" si="151"/>
        <v>1980.4761500466961</v>
      </c>
    </row>
    <row r="886" spans="1:9" hidden="1" outlineLevel="3" x14ac:dyDescent="0.25">
      <c r="A886" t="s">
        <v>24</v>
      </c>
      <c r="B886" t="str">
        <f>VLOOKUP(A886,'AGENCY CODES'!$C$4:$F$139,3,FALSE)</f>
        <v>ATTORNEY GENERAL OFFICE</v>
      </c>
      <c r="C886" s="8" t="s">
        <v>7</v>
      </c>
      <c r="D886" s="8" t="str">
        <f t="shared" si="145"/>
        <v>AGA2657</v>
      </c>
      <c r="E886">
        <v>2657</v>
      </c>
      <c r="F886" t="str">
        <f>VLOOKUP(D886,'Fund List'!$A$2:$F$1324,6,FALSE)</f>
        <v>ATTORNEY GENERAL AGENCY SERVICES FUND</v>
      </c>
      <c r="G886" s="3">
        <v>411</v>
      </c>
      <c r="I886" s="24">
        <f t="shared" si="151"/>
        <v>443.82535314568815</v>
      </c>
    </row>
    <row r="887" spans="1:9" hidden="1" outlineLevel="3" x14ac:dyDescent="0.25">
      <c r="A887" t="s">
        <v>24</v>
      </c>
      <c r="B887" t="str">
        <f>VLOOKUP(A887,'AGENCY CODES'!$C$4:$F$139,3,FALSE)</f>
        <v>ATTORNEY GENERAL OFFICE</v>
      </c>
      <c r="C887" s="8" t="s">
        <v>14</v>
      </c>
      <c r="D887" s="8" t="str">
        <f t="shared" si="145"/>
        <v>AGA2657</v>
      </c>
      <c r="E887">
        <v>2657</v>
      </c>
      <c r="F887" t="str">
        <f>VLOOKUP(D887,'Fund List'!$A$2:$F$1324,6,FALSE)</f>
        <v>ATTORNEY GENERAL AGENCY SERVICES FUND</v>
      </c>
      <c r="G887" s="3">
        <v>17</v>
      </c>
      <c r="I887" s="24">
        <f t="shared" si="151"/>
        <v>18.357739667826518</v>
      </c>
    </row>
    <row r="888" spans="1:9" hidden="1" outlineLevel="3" x14ac:dyDescent="0.25">
      <c r="A888" t="s">
        <v>24</v>
      </c>
      <c r="B888" t="str">
        <f>VLOOKUP(A888,'AGENCY CODES'!$C$4:$F$139,3,FALSE)</f>
        <v>ATTORNEY GENERAL OFFICE</v>
      </c>
      <c r="C888" s="8" t="s">
        <v>17</v>
      </c>
      <c r="D888" s="8" t="str">
        <f t="shared" si="145"/>
        <v>AGA2657</v>
      </c>
      <c r="E888">
        <v>2657</v>
      </c>
      <c r="F888" t="str">
        <f>VLOOKUP(D888,'Fund List'!$A$2:$F$1324,6,FALSE)</f>
        <v>ATTORNEY GENERAL AGENCY SERVICES FUND</v>
      </c>
      <c r="G888" s="3">
        <v>3217</v>
      </c>
      <c r="I888" s="24">
        <f t="shared" si="151"/>
        <v>3473.9322653763475</v>
      </c>
    </row>
    <row r="889" spans="1:9" hidden="1" outlineLevel="3" x14ac:dyDescent="0.25">
      <c r="A889" t="s">
        <v>24</v>
      </c>
      <c r="B889" t="str">
        <f>VLOOKUP(A889,'AGENCY CODES'!$C$4:$F$139,3,FALSE)</f>
        <v>ATTORNEY GENERAL OFFICE</v>
      </c>
      <c r="C889" s="8" t="s">
        <v>18</v>
      </c>
      <c r="D889" s="8" t="str">
        <f t="shared" si="145"/>
        <v>AGA2657</v>
      </c>
      <c r="E889">
        <v>2657</v>
      </c>
      <c r="F889" t="str">
        <f>VLOOKUP(D889,'Fund List'!$A$2:$F$1324,6,FALSE)</f>
        <v>ATTORNEY GENERAL AGENCY SERVICES FUND</v>
      </c>
      <c r="G889" s="3">
        <v>111</v>
      </c>
      <c r="I889" s="24">
        <f t="shared" si="151"/>
        <v>119.86524136051432</v>
      </c>
    </row>
    <row r="890" spans="1:9" hidden="1" outlineLevel="3" x14ac:dyDescent="0.25">
      <c r="A890" t="s">
        <v>24</v>
      </c>
      <c r="B890" t="str">
        <f>VLOOKUP(A890,'AGENCY CODES'!$C$4:$F$139,3,FALSE)</f>
        <v>ATTORNEY GENERAL OFFICE</v>
      </c>
      <c r="C890" s="8" t="s">
        <v>8</v>
      </c>
      <c r="D890" s="8" t="str">
        <f t="shared" si="145"/>
        <v>AGA2657</v>
      </c>
      <c r="E890">
        <v>2657</v>
      </c>
      <c r="F890" t="str">
        <f>VLOOKUP(D890,'Fund List'!$A$2:$F$1324,6,FALSE)</f>
        <v>ATTORNEY GENERAL AGENCY SERVICES FUND</v>
      </c>
      <c r="G890" s="3">
        <v>57</v>
      </c>
      <c r="I890" s="24">
        <f t="shared" si="151"/>
        <v>61.552421239183026</v>
      </c>
    </row>
    <row r="891" spans="1:9" hidden="1" outlineLevel="3" x14ac:dyDescent="0.25">
      <c r="A891" t="s">
        <v>24</v>
      </c>
      <c r="B891" t="str">
        <f>VLOOKUP(A891,'AGENCY CODES'!$C$4:$F$139,3,FALSE)</f>
        <v>ATTORNEY GENERAL OFFICE</v>
      </c>
      <c r="C891" s="8" t="s">
        <v>10</v>
      </c>
      <c r="D891" s="8" t="str">
        <f t="shared" si="145"/>
        <v>AGA2657</v>
      </c>
      <c r="E891">
        <v>2657</v>
      </c>
      <c r="F891" t="str">
        <f>VLOOKUP(D891,'Fund List'!$A$2:$F$1324,6,FALSE)</f>
        <v>ATTORNEY GENERAL AGENCY SERVICES FUND</v>
      </c>
      <c r="G891" s="3">
        <v>583</v>
      </c>
      <c r="I891" s="24">
        <f t="shared" si="151"/>
        <v>629.56248390252119</v>
      </c>
    </row>
    <row r="892" spans="1:9" hidden="1" outlineLevel="3" x14ac:dyDescent="0.25">
      <c r="A892" t="s">
        <v>24</v>
      </c>
      <c r="B892" t="str">
        <f>VLOOKUP(A892,'AGENCY CODES'!$C$4:$F$139,3,FALSE)</f>
        <v>ATTORNEY GENERAL OFFICE</v>
      </c>
      <c r="C892" s="8" t="s">
        <v>11</v>
      </c>
      <c r="D892" s="8" t="str">
        <f t="shared" si="145"/>
        <v>AGA2657</v>
      </c>
      <c r="E892">
        <v>2657</v>
      </c>
      <c r="F892" t="str">
        <f>VLOOKUP(D892,'Fund List'!$A$2:$F$1324,6,FALSE)</f>
        <v>ATTORNEY GENERAL AGENCY SERVICES FUND</v>
      </c>
      <c r="G892" s="3">
        <v>838</v>
      </c>
      <c r="I892" s="24">
        <f t="shared" si="151"/>
        <v>904.92857891991889</v>
      </c>
    </row>
    <row r="893" spans="1:9" hidden="1" outlineLevel="3" x14ac:dyDescent="0.25">
      <c r="A893" t="s">
        <v>24</v>
      </c>
      <c r="B893" t="str">
        <f>VLOOKUP(A893,'AGENCY CODES'!$C$4:$F$139,3,FALSE)</f>
        <v>ATTORNEY GENERAL OFFICE</v>
      </c>
      <c r="C893" s="8" t="s">
        <v>12</v>
      </c>
      <c r="D893" s="8" t="str">
        <f t="shared" si="145"/>
        <v>AGA2657</v>
      </c>
      <c r="E893">
        <v>2657</v>
      </c>
      <c r="F893" t="str">
        <f>VLOOKUP(D893,'Fund List'!$A$2:$F$1324,6,FALSE)</f>
        <v>ATTORNEY GENERAL AGENCY SERVICES FUND</v>
      </c>
      <c r="G893" s="3">
        <v>250</v>
      </c>
      <c r="I893" s="24">
        <f t="shared" si="151"/>
        <v>269.96675982097821</v>
      </c>
    </row>
    <row r="894" spans="1:9" hidden="1" outlineLevel="3" x14ac:dyDescent="0.25">
      <c r="A894" t="s">
        <v>24</v>
      </c>
      <c r="B894" t="str">
        <f>VLOOKUP(A894,'AGENCY CODES'!$C$4:$F$139,3,FALSE)</f>
        <v>ATTORNEY GENERAL OFFICE</v>
      </c>
      <c r="C894" s="8">
        <v>2</v>
      </c>
      <c r="D894" s="8" t="str">
        <f t="shared" si="145"/>
        <v>AGA2657</v>
      </c>
      <c r="E894">
        <v>2657</v>
      </c>
      <c r="F894" t="str">
        <f>VLOOKUP(D894,'Fund List'!$A$2:$F$1324,6,FALSE)</f>
        <v>ATTORNEY GENERAL AGENCY SERVICES FUND</v>
      </c>
      <c r="G894" s="3">
        <v>908</v>
      </c>
      <c r="I894" s="24">
        <f t="shared" si="151"/>
        <v>980.51927166979294</v>
      </c>
    </row>
    <row r="895" spans="1:9" hidden="1" outlineLevel="3" x14ac:dyDescent="0.25">
      <c r="A895" t="s">
        <v>24</v>
      </c>
      <c r="B895" t="str">
        <f>VLOOKUP(A895,'AGENCY CODES'!$C$4:$F$139,3,FALSE)</f>
        <v>ATTORNEY GENERAL OFFICE</v>
      </c>
      <c r="C895" s="8">
        <v>8</v>
      </c>
      <c r="D895" s="8" t="str">
        <f t="shared" si="145"/>
        <v>AGA2657</v>
      </c>
      <c r="E895">
        <v>2657</v>
      </c>
      <c r="F895" t="str">
        <f>VLOOKUP(D895,'Fund List'!$A$2:$F$1324,6,FALSE)</f>
        <v>ATTORNEY GENERAL AGENCY SERVICES FUND</v>
      </c>
      <c r="G895" s="3">
        <v>19631</v>
      </c>
      <c r="I895" s="24">
        <f t="shared" si="151"/>
        <v>21198.869848182494</v>
      </c>
    </row>
    <row r="896" spans="1:9" outlineLevel="2" collapsed="1" x14ac:dyDescent="0.25">
      <c r="F896" s="1" t="s">
        <v>4072</v>
      </c>
      <c r="I896" s="24">
        <f t="shared" ref="I896" si="152">SUBTOTAL(9,I879:I895)</f>
        <v>43098.573404860246</v>
      </c>
    </row>
    <row r="897" spans="1:9" hidden="1" outlineLevel="3" x14ac:dyDescent="0.25">
      <c r="A897" t="s">
        <v>24</v>
      </c>
      <c r="B897" t="str">
        <f>VLOOKUP(A897,'AGENCY CODES'!$C$4:$F$139,3,FALSE)</f>
        <v>ATTORNEY GENERAL OFFICE</v>
      </c>
      <c r="C897" s="8" t="s">
        <v>7</v>
      </c>
      <c r="D897" s="8" t="str">
        <f t="shared" si="145"/>
        <v>AGA2941</v>
      </c>
      <c r="E897">
        <v>2941</v>
      </c>
      <c r="F897" t="str">
        <f>VLOOKUP(D897,'Fund List'!$A$2:$F$1324,6,FALSE)</f>
        <v>MDL-ENFORCEMENT TRUST</v>
      </c>
      <c r="G897" s="3">
        <v>1</v>
      </c>
      <c r="I897" s="24">
        <f>$G897/$G$10*I$5</f>
        <v>1.0798670392839127</v>
      </c>
    </row>
    <row r="898" spans="1:9" outlineLevel="2" collapsed="1" x14ac:dyDescent="0.25">
      <c r="F898" s="1" t="s">
        <v>4073</v>
      </c>
      <c r="I898" s="24">
        <f t="shared" ref="I898" si="153">SUBTOTAL(9,I897:I897)</f>
        <v>1.0798670392839127</v>
      </c>
    </row>
    <row r="899" spans="1:9" hidden="1" outlineLevel="3" x14ac:dyDescent="0.25">
      <c r="A899" t="s">
        <v>24</v>
      </c>
      <c r="B899" t="str">
        <f>VLOOKUP(A899,'AGENCY CODES'!$C$4:$F$139,3,FALSE)</f>
        <v>ATTORNEY GENERAL OFFICE</v>
      </c>
      <c r="C899" s="8" t="s">
        <v>1</v>
      </c>
      <c r="D899" s="8" t="str">
        <f t="shared" si="145"/>
        <v>AGA3102</v>
      </c>
      <c r="E899">
        <v>3102</v>
      </c>
      <c r="F899" t="str">
        <f>VLOOKUP(D899,'Fund List'!$A$2:$F$1324,6,FALSE)</f>
        <v>ATTORNEY GENERAL'S TRUST FUND</v>
      </c>
      <c r="G899" s="3">
        <v>156</v>
      </c>
      <c r="I899" s="24">
        <f t="shared" ref="I899:I912" si="154">$G899/$G$10*I$5</f>
        <v>168.4592581282904</v>
      </c>
    </row>
    <row r="900" spans="1:9" hidden="1" outlineLevel="3" x14ac:dyDescent="0.25">
      <c r="A900" t="s">
        <v>24</v>
      </c>
      <c r="B900" t="str">
        <f>VLOOKUP(A900,'AGENCY CODES'!$C$4:$F$139,3,FALSE)</f>
        <v>ATTORNEY GENERAL OFFICE</v>
      </c>
      <c r="C900" s="8" t="s">
        <v>22</v>
      </c>
      <c r="D900" s="8" t="str">
        <f t="shared" si="145"/>
        <v>AGA3102</v>
      </c>
      <c r="E900">
        <v>3102</v>
      </c>
      <c r="F900" t="str">
        <f>VLOOKUP(D900,'Fund List'!$A$2:$F$1324,6,FALSE)</f>
        <v>ATTORNEY GENERAL'S TRUST FUND</v>
      </c>
      <c r="G900" s="3">
        <v>13</v>
      </c>
      <c r="I900" s="24">
        <f t="shared" si="154"/>
        <v>14.038271510690866</v>
      </c>
    </row>
    <row r="901" spans="1:9" hidden="1" outlineLevel="3" x14ac:dyDescent="0.25">
      <c r="A901" t="s">
        <v>24</v>
      </c>
      <c r="B901" t="str">
        <f>VLOOKUP(A901,'AGENCY CODES'!$C$4:$F$139,3,FALSE)</f>
        <v>ATTORNEY GENERAL OFFICE</v>
      </c>
      <c r="C901" s="8" t="s">
        <v>3</v>
      </c>
      <c r="D901" s="8" t="str">
        <f t="shared" si="145"/>
        <v>AGA3102</v>
      </c>
      <c r="E901">
        <v>3102</v>
      </c>
      <c r="F901" t="str">
        <f>VLOOKUP(D901,'Fund List'!$A$2:$F$1324,6,FALSE)</f>
        <v>ATTORNEY GENERAL'S TRUST FUND</v>
      </c>
      <c r="G901" s="3">
        <v>14</v>
      </c>
      <c r="I901" s="24">
        <f t="shared" si="154"/>
        <v>15.118138549974777</v>
      </c>
    </row>
    <row r="902" spans="1:9" hidden="1" outlineLevel="3" x14ac:dyDescent="0.25">
      <c r="A902" t="s">
        <v>24</v>
      </c>
      <c r="B902" t="str">
        <f>VLOOKUP(A902,'AGENCY CODES'!$C$4:$F$139,3,FALSE)</f>
        <v>ATTORNEY GENERAL OFFICE</v>
      </c>
      <c r="C902" s="8" t="s">
        <v>4</v>
      </c>
      <c r="D902" s="8" t="str">
        <f t="shared" si="145"/>
        <v>AGA3102</v>
      </c>
      <c r="E902">
        <v>3102</v>
      </c>
      <c r="F902" t="str">
        <f>VLOOKUP(D902,'Fund List'!$A$2:$F$1324,6,FALSE)</f>
        <v>ATTORNEY GENERAL'S TRUST FUND</v>
      </c>
      <c r="G902" s="3">
        <v>44</v>
      </c>
      <c r="I902" s="24">
        <f t="shared" si="154"/>
        <v>47.514149728492164</v>
      </c>
    </row>
    <row r="903" spans="1:9" hidden="1" outlineLevel="3" x14ac:dyDescent="0.25">
      <c r="A903" t="s">
        <v>24</v>
      </c>
      <c r="B903" t="str">
        <f>VLOOKUP(A903,'AGENCY CODES'!$C$4:$F$139,3,FALSE)</f>
        <v>ATTORNEY GENERAL OFFICE</v>
      </c>
      <c r="C903" s="8" t="s">
        <v>5</v>
      </c>
      <c r="D903" s="8" t="str">
        <f t="shared" si="145"/>
        <v>AGA3102</v>
      </c>
      <c r="E903">
        <v>3102</v>
      </c>
      <c r="F903" t="str">
        <f>VLOOKUP(D903,'Fund List'!$A$2:$F$1324,6,FALSE)</f>
        <v>ATTORNEY GENERAL'S TRUST FUND</v>
      </c>
      <c r="G903" s="3">
        <v>2</v>
      </c>
      <c r="I903" s="24">
        <f t="shared" si="154"/>
        <v>2.1597340785678254</v>
      </c>
    </row>
    <row r="904" spans="1:9" hidden="1" outlineLevel="3" x14ac:dyDescent="0.25">
      <c r="A904" t="s">
        <v>24</v>
      </c>
      <c r="B904" t="str">
        <f>VLOOKUP(A904,'AGENCY CODES'!$C$4:$F$139,3,FALSE)</f>
        <v>ATTORNEY GENERAL OFFICE</v>
      </c>
      <c r="C904" s="8" t="s">
        <v>6</v>
      </c>
      <c r="D904" s="8" t="str">
        <f t="shared" si="145"/>
        <v>AGA3102</v>
      </c>
      <c r="E904">
        <v>3102</v>
      </c>
      <c r="F904" t="str">
        <f>VLOOKUP(D904,'Fund List'!$A$2:$F$1324,6,FALSE)</f>
        <v>ATTORNEY GENERAL'S TRUST FUND</v>
      </c>
      <c r="G904" s="3">
        <v>30</v>
      </c>
      <c r="I904" s="24">
        <f t="shared" si="154"/>
        <v>32.396011178517384</v>
      </c>
    </row>
    <row r="905" spans="1:9" hidden="1" outlineLevel="3" x14ac:dyDescent="0.25">
      <c r="A905" t="s">
        <v>24</v>
      </c>
      <c r="B905" t="str">
        <f>VLOOKUP(A905,'AGENCY CODES'!$C$4:$F$139,3,FALSE)</f>
        <v>ATTORNEY GENERAL OFFICE</v>
      </c>
      <c r="C905" s="8" t="s">
        <v>7</v>
      </c>
      <c r="D905" s="8" t="str">
        <f t="shared" si="145"/>
        <v>AGA3102</v>
      </c>
      <c r="E905">
        <v>3102</v>
      </c>
      <c r="F905" t="str">
        <f>VLOOKUP(D905,'Fund List'!$A$2:$F$1324,6,FALSE)</f>
        <v>ATTORNEY GENERAL'S TRUST FUND</v>
      </c>
      <c r="G905" s="3">
        <v>6</v>
      </c>
      <c r="I905" s="24">
        <f t="shared" si="154"/>
        <v>6.4792022357034762</v>
      </c>
    </row>
    <row r="906" spans="1:9" hidden="1" outlineLevel="3" x14ac:dyDescent="0.25">
      <c r="A906" t="s">
        <v>24</v>
      </c>
      <c r="B906" t="str">
        <f>VLOOKUP(A906,'AGENCY CODES'!$C$4:$F$139,3,FALSE)</f>
        <v>ATTORNEY GENERAL OFFICE</v>
      </c>
      <c r="C906" s="8" t="s">
        <v>14</v>
      </c>
      <c r="D906" s="8" t="str">
        <f t="shared" si="145"/>
        <v>AGA3102</v>
      </c>
      <c r="E906">
        <v>3102</v>
      </c>
      <c r="F906" t="str">
        <f>VLOOKUP(D906,'Fund List'!$A$2:$F$1324,6,FALSE)</f>
        <v>ATTORNEY GENERAL'S TRUST FUND</v>
      </c>
      <c r="G906" s="3">
        <v>3</v>
      </c>
      <c r="I906" s="24">
        <f t="shared" si="154"/>
        <v>3.2396011178517381</v>
      </c>
    </row>
    <row r="907" spans="1:9" hidden="1" outlineLevel="3" x14ac:dyDescent="0.25">
      <c r="A907" t="s">
        <v>24</v>
      </c>
      <c r="B907" t="str">
        <f>VLOOKUP(A907,'AGENCY CODES'!$C$4:$F$139,3,FALSE)</f>
        <v>ATTORNEY GENERAL OFFICE</v>
      </c>
      <c r="C907" s="8" t="s">
        <v>17</v>
      </c>
      <c r="D907" s="8" t="str">
        <f t="shared" si="145"/>
        <v>AGA3102</v>
      </c>
      <c r="E907">
        <v>3102</v>
      </c>
      <c r="F907" t="str">
        <f>VLOOKUP(D907,'Fund List'!$A$2:$F$1324,6,FALSE)</f>
        <v>ATTORNEY GENERAL'S TRUST FUND</v>
      </c>
      <c r="G907" s="3">
        <v>90</v>
      </c>
      <c r="I907" s="24">
        <f t="shared" si="154"/>
        <v>97.188033535552151</v>
      </c>
    </row>
    <row r="908" spans="1:9" hidden="1" outlineLevel="3" x14ac:dyDescent="0.25">
      <c r="A908" t="s">
        <v>24</v>
      </c>
      <c r="B908" t="str">
        <f>VLOOKUP(A908,'AGENCY CODES'!$C$4:$F$139,3,FALSE)</f>
        <v>ATTORNEY GENERAL OFFICE</v>
      </c>
      <c r="C908" s="8" t="s">
        <v>10</v>
      </c>
      <c r="D908" s="8" t="str">
        <f t="shared" si="145"/>
        <v>AGA3102</v>
      </c>
      <c r="E908">
        <v>3102</v>
      </c>
      <c r="F908" t="str">
        <f>VLOOKUP(D908,'Fund List'!$A$2:$F$1324,6,FALSE)</f>
        <v>ATTORNEY GENERAL'S TRUST FUND</v>
      </c>
      <c r="G908" s="3">
        <v>25</v>
      </c>
      <c r="I908" s="24">
        <f t="shared" si="154"/>
        <v>26.99667598209782</v>
      </c>
    </row>
    <row r="909" spans="1:9" hidden="1" outlineLevel="3" x14ac:dyDescent="0.25">
      <c r="A909" t="s">
        <v>24</v>
      </c>
      <c r="B909" t="str">
        <f>VLOOKUP(A909,'AGENCY CODES'!$C$4:$F$139,3,FALSE)</f>
        <v>ATTORNEY GENERAL OFFICE</v>
      </c>
      <c r="C909" s="8" t="s">
        <v>11</v>
      </c>
      <c r="D909" s="8" t="str">
        <f t="shared" si="145"/>
        <v>AGA3102</v>
      </c>
      <c r="E909">
        <v>3102</v>
      </c>
      <c r="F909" t="str">
        <f>VLOOKUP(D909,'Fund List'!$A$2:$F$1324,6,FALSE)</f>
        <v>ATTORNEY GENERAL'S TRUST FUND</v>
      </c>
      <c r="G909" s="3">
        <v>36</v>
      </c>
      <c r="I909" s="24">
        <f t="shared" si="154"/>
        <v>38.875213414220859</v>
      </c>
    </row>
    <row r="910" spans="1:9" hidden="1" outlineLevel="3" x14ac:dyDescent="0.25">
      <c r="A910" t="s">
        <v>24</v>
      </c>
      <c r="B910" t="str">
        <f>VLOOKUP(A910,'AGENCY CODES'!$C$4:$F$139,3,FALSE)</f>
        <v>ATTORNEY GENERAL OFFICE</v>
      </c>
      <c r="C910" s="8" t="s">
        <v>12</v>
      </c>
      <c r="D910" s="8" t="str">
        <f t="shared" si="145"/>
        <v>AGA3102</v>
      </c>
      <c r="E910">
        <v>3102</v>
      </c>
      <c r="F910" t="str">
        <f>VLOOKUP(D910,'Fund List'!$A$2:$F$1324,6,FALSE)</f>
        <v>ATTORNEY GENERAL'S TRUST FUND</v>
      </c>
      <c r="G910" s="3">
        <v>7</v>
      </c>
      <c r="I910" s="24">
        <f t="shared" si="154"/>
        <v>7.5590692749873885</v>
      </c>
    </row>
    <row r="911" spans="1:9" hidden="1" outlineLevel="3" x14ac:dyDescent="0.25">
      <c r="A911" t="s">
        <v>24</v>
      </c>
      <c r="B911" t="str">
        <f>VLOOKUP(A911,'AGENCY CODES'!$C$4:$F$139,3,FALSE)</f>
        <v>ATTORNEY GENERAL OFFICE</v>
      </c>
      <c r="C911" s="8">
        <v>2</v>
      </c>
      <c r="D911" s="8" t="str">
        <f t="shared" si="145"/>
        <v>AGA3102</v>
      </c>
      <c r="E911">
        <v>3102</v>
      </c>
      <c r="F911" t="str">
        <f>VLOOKUP(D911,'Fund List'!$A$2:$F$1324,6,FALSE)</f>
        <v>ATTORNEY GENERAL'S TRUST FUND</v>
      </c>
      <c r="G911" s="3">
        <v>41</v>
      </c>
      <c r="I911" s="24">
        <f t="shared" si="154"/>
        <v>44.274548610640423</v>
      </c>
    </row>
    <row r="912" spans="1:9" hidden="1" outlineLevel="3" x14ac:dyDescent="0.25">
      <c r="A912" t="s">
        <v>24</v>
      </c>
      <c r="B912" t="str">
        <f>VLOOKUP(A912,'AGENCY CODES'!$C$4:$F$139,3,FALSE)</f>
        <v>ATTORNEY GENERAL OFFICE</v>
      </c>
      <c r="C912" s="8">
        <v>8</v>
      </c>
      <c r="D912" s="8" t="str">
        <f t="shared" si="145"/>
        <v>AGA3102</v>
      </c>
      <c r="E912">
        <v>3102</v>
      </c>
      <c r="F912" t="str">
        <f>VLOOKUP(D912,'Fund List'!$A$2:$F$1324,6,FALSE)</f>
        <v>ATTORNEY GENERAL'S TRUST FUND</v>
      </c>
      <c r="G912" s="3">
        <v>466</v>
      </c>
      <c r="I912" s="24">
        <f t="shared" si="154"/>
        <v>503.21804030630335</v>
      </c>
    </row>
    <row r="913" spans="1:9" outlineLevel="2" collapsed="1" x14ac:dyDescent="0.25">
      <c r="F913" s="1" t="s">
        <v>4074</v>
      </c>
      <c r="I913" s="24">
        <f t="shared" ref="I913" si="155">SUBTOTAL(9,I899:I912)</f>
        <v>1007.5159476518907</v>
      </c>
    </row>
    <row r="914" spans="1:9" hidden="1" outlineLevel="3" x14ac:dyDescent="0.25">
      <c r="A914" t="s">
        <v>24</v>
      </c>
      <c r="B914" t="str">
        <f>VLOOKUP(A914,'AGENCY CODES'!$C$4:$F$139,3,FALSE)</f>
        <v>ATTORNEY GENERAL OFFICE</v>
      </c>
      <c r="C914" s="8" t="s">
        <v>1</v>
      </c>
      <c r="D914" s="8" t="str">
        <f t="shared" si="145"/>
        <v>AGA3181</v>
      </c>
      <c r="E914">
        <v>3181</v>
      </c>
      <c r="F914" t="str">
        <f>VLOOKUP(D914,'Fund List'!$A$2:$F$1324,6,FALSE)</f>
        <v>COURT ORDERED TRUST FUNDS</v>
      </c>
      <c r="G914" s="3">
        <v>204</v>
      </c>
      <c r="I914" s="24">
        <f t="shared" ref="I914:I929" si="156">$G914/$G$10*I$5</f>
        <v>220.2928760139182</v>
      </c>
    </row>
    <row r="915" spans="1:9" hidden="1" outlineLevel="3" x14ac:dyDescent="0.25">
      <c r="A915" t="s">
        <v>24</v>
      </c>
      <c r="B915" t="str">
        <f>VLOOKUP(A915,'AGENCY CODES'!$C$4:$F$139,3,FALSE)</f>
        <v>ATTORNEY GENERAL OFFICE</v>
      </c>
      <c r="C915" s="8" t="s">
        <v>22</v>
      </c>
      <c r="D915" s="8" t="str">
        <f t="shared" si="145"/>
        <v>AGA3181</v>
      </c>
      <c r="E915">
        <v>3181</v>
      </c>
      <c r="F915" t="str">
        <f>VLOOKUP(D915,'Fund List'!$A$2:$F$1324,6,FALSE)</f>
        <v>COURT ORDERED TRUST FUNDS</v>
      </c>
      <c r="G915" s="3">
        <v>17</v>
      </c>
      <c r="I915" s="24">
        <f t="shared" si="156"/>
        <v>18.357739667826518</v>
      </c>
    </row>
    <row r="916" spans="1:9" hidden="1" outlineLevel="3" x14ac:dyDescent="0.25">
      <c r="A916" t="s">
        <v>24</v>
      </c>
      <c r="B916" t="str">
        <f>VLOOKUP(A916,'AGENCY CODES'!$C$4:$F$139,3,FALSE)</f>
        <v>ATTORNEY GENERAL OFFICE</v>
      </c>
      <c r="C916" s="8" t="s">
        <v>2</v>
      </c>
      <c r="D916" s="8" t="str">
        <f t="shared" si="145"/>
        <v>AGA3181</v>
      </c>
      <c r="E916">
        <v>3181</v>
      </c>
      <c r="F916" t="str">
        <f>VLOOKUP(D916,'Fund List'!$A$2:$F$1324,6,FALSE)</f>
        <v>COURT ORDERED TRUST FUNDS</v>
      </c>
      <c r="G916" s="3">
        <v>6</v>
      </c>
      <c r="I916" s="24">
        <f t="shared" si="156"/>
        <v>6.4792022357034762</v>
      </c>
    </row>
    <row r="917" spans="1:9" hidden="1" outlineLevel="3" x14ac:dyDescent="0.25">
      <c r="A917" t="s">
        <v>24</v>
      </c>
      <c r="B917" t="str">
        <f>VLOOKUP(A917,'AGENCY CODES'!$C$4:$F$139,3,FALSE)</f>
        <v>ATTORNEY GENERAL OFFICE</v>
      </c>
      <c r="C917" s="8" t="s">
        <v>3</v>
      </c>
      <c r="D917" s="8" t="str">
        <f t="shared" si="145"/>
        <v>AGA3181</v>
      </c>
      <c r="E917">
        <v>3181</v>
      </c>
      <c r="F917" t="str">
        <f>VLOOKUP(D917,'Fund List'!$A$2:$F$1324,6,FALSE)</f>
        <v>COURT ORDERED TRUST FUNDS</v>
      </c>
      <c r="G917" s="3">
        <v>119</v>
      </c>
      <c r="I917" s="24">
        <f t="shared" si="156"/>
        <v>128.50417767478561</v>
      </c>
    </row>
    <row r="918" spans="1:9" hidden="1" outlineLevel="3" x14ac:dyDescent="0.25">
      <c r="A918" t="s">
        <v>24</v>
      </c>
      <c r="B918" t="str">
        <f>VLOOKUP(A918,'AGENCY CODES'!$C$4:$F$139,3,FALSE)</f>
        <v>ATTORNEY GENERAL OFFICE</v>
      </c>
      <c r="C918" s="8" t="s">
        <v>4</v>
      </c>
      <c r="D918" s="8" t="str">
        <f t="shared" ref="D918:D981" si="157">CONCATENATE(A918,E918)</f>
        <v>AGA3181</v>
      </c>
      <c r="E918">
        <v>3181</v>
      </c>
      <c r="F918" t="str">
        <f>VLOOKUP(D918,'Fund List'!$A$2:$F$1324,6,FALSE)</f>
        <v>COURT ORDERED TRUST FUNDS</v>
      </c>
      <c r="G918" s="3">
        <v>134</v>
      </c>
      <c r="I918" s="24">
        <f t="shared" si="156"/>
        <v>144.70218326404432</v>
      </c>
    </row>
    <row r="919" spans="1:9" hidden="1" outlineLevel="3" x14ac:dyDescent="0.25">
      <c r="A919" t="s">
        <v>24</v>
      </c>
      <c r="B919" t="str">
        <f>VLOOKUP(A919,'AGENCY CODES'!$C$4:$F$139,3,FALSE)</f>
        <v>ATTORNEY GENERAL OFFICE</v>
      </c>
      <c r="C919" s="8" t="s">
        <v>5</v>
      </c>
      <c r="D919" s="8" t="str">
        <f t="shared" si="157"/>
        <v>AGA3181</v>
      </c>
      <c r="E919">
        <v>3181</v>
      </c>
      <c r="F919" t="str">
        <f>VLOOKUP(D919,'Fund List'!$A$2:$F$1324,6,FALSE)</f>
        <v>COURT ORDERED TRUST FUNDS</v>
      </c>
      <c r="G919" s="3">
        <v>25</v>
      </c>
      <c r="I919" s="24">
        <f t="shared" si="156"/>
        <v>26.99667598209782</v>
      </c>
    </row>
    <row r="920" spans="1:9" hidden="1" outlineLevel="3" x14ac:dyDescent="0.25">
      <c r="A920" t="s">
        <v>24</v>
      </c>
      <c r="B920" t="str">
        <f>VLOOKUP(A920,'AGENCY CODES'!$C$4:$F$139,3,FALSE)</f>
        <v>ATTORNEY GENERAL OFFICE</v>
      </c>
      <c r="C920" s="8" t="s">
        <v>6</v>
      </c>
      <c r="D920" s="8" t="str">
        <f t="shared" si="157"/>
        <v>AGA3181</v>
      </c>
      <c r="E920">
        <v>3181</v>
      </c>
      <c r="F920" t="str">
        <f>VLOOKUP(D920,'Fund List'!$A$2:$F$1324,6,FALSE)</f>
        <v>COURT ORDERED TRUST FUNDS</v>
      </c>
      <c r="G920" s="3">
        <v>80</v>
      </c>
      <c r="I920" s="24">
        <f t="shared" si="156"/>
        <v>86.389363142713023</v>
      </c>
    </row>
    <row r="921" spans="1:9" hidden="1" outlineLevel="3" x14ac:dyDescent="0.25">
      <c r="A921" t="s">
        <v>24</v>
      </c>
      <c r="B921" t="str">
        <f>VLOOKUP(A921,'AGENCY CODES'!$C$4:$F$139,3,FALSE)</f>
        <v>ATTORNEY GENERAL OFFICE</v>
      </c>
      <c r="C921" s="8" t="s">
        <v>7</v>
      </c>
      <c r="D921" s="8" t="str">
        <f t="shared" si="157"/>
        <v>AGA3181</v>
      </c>
      <c r="E921">
        <v>3181</v>
      </c>
      <c r="F921" t="str">
        <f>VLOOKUP(D921,'Fund List'!$A$2:$F$1324,6,FALSE)</f>
        <v>COURT ORDERED TRUST FUNDS</v>
      </c>
      <c r="G921" s="3">
        <v>773</v>
      </c>
      <c r="I921" s="24">
        <f t="shared" si="156"/>
        <v>834.73722136646461</v>
      </c>
    </row>
    <row r="922" spans="1:9" hidden="1" outlineLevel="3" x14ac:dyDescent="0.25">
      <c r="A922" t="s">
        <v>24</v>
      </c>
      <c r="B922" t="str">
        <f>VLOOKUP(A922,'AGENCY CODES'!$C$4:$F$139,3,FALSE)</f>
        <v>ATTORNEY GENERAL OFFICE</v>
      </c>
      <c r="C922" s="8" t="s">
        <v>14</v>
      </c>
      <c r="D922" s="8" t="str">
        <f t="shared" si="157"/>
        <v>AGA3181</v>
      </c>
      <c r="E922">
        <v>3181</v>
      </c>
      <c r="F922" t="str">
        <f>VLOOKUP(D922,'Fund List'!$A$2:$F$1324,6,FALSE)</f>
        <v>COURT ORDERED TRUST FUNDS</v>
      </c>
      <c r="G922" s="3">
        <v>4</v>
      </c>
      <c r="I922" s="24">
        <f t="shared" si="156"/>
        <v>4.3194681571356508</v>
      </c>
    </row>
    <row r="923" spans="1:9" hidden="1" outlineLevel="3" x14ac:dyDescent="0.25">
      <c r="A923" t="s">
        <v>24</v>
      </c>
      <c r="B923" t="str">
        <f>VLOOKUP(A923,'AGENCY CODES'!$C$4:$F$139,3,FALSE)</f>
        <v>ATTORNEY GENERAL OFFICE</v>
      </c>
      <c r="C923" s="8" t="s">
        <v>17</v>
      </c>
      <c r="D923" s="8" t="str">
        <f t="shared" si="157"/>
        <v>AGA3181</v>
      </c>
      <c r="E923">
        <v>3181</v>
      </c>
      <c r="F923" t="str">
        <f>VLOOKUP(D923,'Fund List'!$A$2:$F$1324,6,FALSE)</f>
        <v>COURT ORDERED TRUST FUNDS</v>
      </c>
      <c r="G923" s="3">
        <v>68</v>
      </c>
      <c r="I923" s="24">
        <f t="shared" si="156"/>
        <v>73.430958671306072</v>
      </c>
    </row>
    <row r="924" spans="1:9" hidden="1" outlineLevel="3" x14ac:dyDescent="0.25">
      <c r="A924" t="s">
        <v>24</v>
      </c>
      <c r="B924" t="str">
        <f>VLOOKUP(A924,'AGENCY CODES'!$C$4:$F$139,3,FALSE)</f>
        <v>ATTORNEY GENERAL OFFICE</v>
      </c>
      <c r="C924" s="8" t="s">
        <v>8</v>
      </c>
      <c r="D924" s="8" t="str">
        <f t="shared" si="157"/>
        <v>AGA3181</v>
      </c>
      <c r="E924">
        <v>3181</v>
      </c>
      <c r="F924" t="str">
        <f>VLOOKUP(D924,'Fund List'!$A$2:$F$1324,6,FALSE)</f>
        <v>COURT ORDERED TRUST FUNDS</v>
      </c>
      <c r="G924" s="3">
        <v>553</v>
      </c>
      <c r="I924" s="24">
        <f t="shared" si="156"/>
        <v>597.16647272400371</v>
      </c>
    </row>
    <row r="925" spans="1:9" hidden="1" outlineLevel="3" x14ac:dyDescent="0.25">
      <c r="A925" t="s">
        <v>24</v>
      </c>
      <c r="B925" t="str">
        <f>VLOOKUP(A925,'AGENCY CODES'!$C$4:$F$139,3,FALSE)</f>
        <v>ATTORNEY GENERAL OFFICE</v>
      </c>
      <c r="C925" s="8" t="s">
        <v>10</v>
      </c>
      <c r="D925" s="8" t="str">
        <f t="shared" si="157"/>
        <v>AGA3181</v>
      </c>
      <c r="E925">
        <v>3181</v>
      </c>
      <c r="F925" t="str">
        <f>VLOOKUP(D925,'Fund List'!$A$2:$F$1324,6,FALSE)</f>
        <v>COURT ORDERED TRUST FUNDS</v>
      </c>
      <c r="G925" s="3">
        <v>361</v>
      </c>
      <c r="I925" s="24">
        <f t="shared" si="156"/>
        <v>389.8320011814925</v>
      </c>
    </row>
    <row r="926" spans="1:9" hidden="1" outlineLevel="3" x14ac:dyDescent="0.25">
      <c r="A926" t="s">
        <v>24</v>
      </c>
      <c r="B926" t="str">
        <f>VLOOKUP(A926,'AGENCY CODES'!$C$4:$F$139,3,FALSE)</f>
        <v>ATTORNEY GENERAL OFFICE</v>
      </c>
      <c r="C926" s="8" t="s">
        <v>11</v>
      </c>
      <c r="D926" s="8" t="str">
        <f t="shared" si="157"/>
        <v>AGA3181</v>
      </c>
      <c r="E926">
        <v>3181</v>
      </c>
      <c r="F926" t="str">
        <f>VLOOKUP(D926,'Fund List'!$A$2:$F$1324,6,FALSE)</f>
        <v>COURT ORDERED TRUST FUNDS</v>
      </c>
      <c r="G926" s="3">
        <v>753</v>
      </c>
      <c r="I926" s="24">
        <f t="shared" si="156"/>
        <v>813.13988058078644</v>
      </c>
    </row>
    <row r="927" spans="1:9" hidden="1" outlineLevel="3" x14ac:dyDescent="0.25">
      <c r="A927" t="s">
        <v>24</v>
      </c>
      <c r="B927" t="str">
        <f>VLOOKUP(A927,'AGENCY CODES'!$C$4:$F$139,3,FALSE)</f>
        <v>ATTORNEY GENERAL OFFICE</v>
      </c>
      <c r="C927" s="8" t="s">
        <v>12</v>
      </c>
      <c r="D927" s="8" t="str">
        <f t="shared" si="157"/>
        <v>AGA3181</v>
      </c>
      <c r="E927">
        <v>3181</v>
      </c>
      <c r="F927" t="str">
        <f>VLOOKUP(D927,'Fund List'!$A$2:$F$1324,6,FALSE)</f>
        <v>COURT ORDERED TRUST FUNDS</v>
      </c>
      <c r="G927" s="3">
        <v>160</v>
      </c>
      <c r="I927" s="24">
        <f t="shared" si="156"/>
        <v>172.77872628542605</v>
      </c>
    </row>
    <row r="928" spans="1:9" hidden="1" outlineLevel="3" x14ac:dyDescent="0.25">
      <c r="A928" t="s">
        <v>24</v>
      </c>
      <c r="B928" t="str">
        <f>VLOOKUP(A928,'AGENCY CODES'!$C$4:$F$139,3,FALSE)</f>
        <v>ATTORNEY GENERAL OFFICE</v>
      </c>
      <c r="C928" s="8">
        <v>2</v>
      </c>
      <c r="D928" s="8" t="str">
        <f t="shared" si="157"/>
        <v>AGA3181</v>
      </c>
      <c r="E928">
        <v>3181</v>
      </c>
      <c r="F928" t="str">
        <f>VLOOKUP(D928,'Fund List'!$A$2:$F$1324,6,FALSE)</f>
        <v>COURT ORDERED TRUST FUNDS</v>
      </c>
      <c r="G928" s="3">
        <v>752</v>
      </c>
      <c r="I928" s="24">
        <f t="shared" si="156"/>
        <v>812.06001354150249</v>
      </c>
    </row>
    <row r="929" spans="1:9" hidden="1" outlineLevel="3" x14ac:dyDescent="0.25">
      <c r="A929" t="s">
        <v>24</v>
      </c>
      <c r="B929" t="str">
        <f>VLOOKUP(A929,'AGENCY CODES'!$C$4:$F$139,3,FALSE)</f>
        <v>ATTORNEY GENERAL OFFICE</v>
      </c>
      <c r="C929" s="8">
        <v>8</v>
      </c>
      <c r="D929" s="8" t="str">
        <f t="shared" si="157"/>
        <v>AGA3181</v>
      </c>
      <c r="E929">
        <v>3181</v>
      </c>
      <c r="F929" t="str">
        <f>VLOOKUP(D929,'Fund List'!$A$2:$F$1324,6,FALSE)</f>
        <v>COURT ORDERED TRUST FUNDS</v>
      </c>
      <c r="G929" s="3">
        <v>22</v>
      </c>
      <c r="I929" s="24">
        <f t="shared" si="156"/>
        <v>23.757074864246082</v>
      </c>
    </row>
    <row r="930" spans="1:9" outlineLevel="2" collapsed="1" x14ac:dyDescent="0.25">
      <c r="F930" s="1" t="s">
        <v>4075</v>
      </c>
      <c r="I930" s="24">
        <f t="shared" ref="I930" si="158">SUBTOTAL(9,I914:I929)</f>
        <v>4352.9440353534537</v>
      </c>
    </row>
    <row r="931" spans="1:9" hidden="1" outlineLevel="3" x14ac:dyDescent="0.25">
      <c r="A931" t="s">
        <v>24</v>
      </c>
      <c r="B931" t="str">
        <f>VLOOKUP(A931,'AGENCY CODES'!$C$4:$F$139,3,FALSE)</f>
        <v>ATTORNEY GENERAL OFFICE</v>
      </c>
      <c r="C931" s="8" t="s">
        <v>5</v>
      </c>
      <c r="D931" s="8" t="str">
        <f t="shared" si="157"/>
        <v>AGA3182</v>
      </c>
      <c r="E931">
        <v>3182</v>
      </c>
      <c r="F931" t="e">
        <f>VLOOKUP(D931,'Fund List'!$A$2:$F$1324,6,FALSE)</f>
        <v>#N/A</v>
      </c>
      <c r="G931" s="3">
        <v>1</v>
      </c>
      <c r="I931" s="24">
        <f>$G931/$G$10*I$5</f>
        <v>1.0798670392839127</v>
      </c>
    </row>
    <row r="932" spans="1:9" hidden="1" outlineLevel="3" x14ac:dyDescent="0.25">
      <c r="A932" t="s">
        <v>24</v>
      </c>
      <c r="B932" t="str">
        <f>VLOOKUP(A932,'AGENCY CODES'!$C$4:$F$139,3,FALSE)</f>
        <v>ATTORNEY GENERAL OFFICE</v>
      </c>
      <c r="C932" s="8" t="s">
        <v>6</v>
      </c>
      <c r="D932" s="8" t="str">
        <f t="shared" si="157"/>
        <v>AGA3182</v>
      </c>
      <c r="E932">
        <v>3182</v>
      </c>
      <c r="F932" t="e">
        <f>VLOOKUP(D932,'Fund List'!$A$2:$F$1324,6,FALSE)</f>
        <v>#N/A</v>
      </c>
      <c r="G932" s="3">
        <v>4</v>
      </c>
      <c r="I932" s="24">
        <f>$G932/$G$10*I$5</f>
        <v>4.3194681571356508</v>
      </c>
    </row>
    <row r="933" spans="1:9" hidden="1" outlineLevel="3" x14ac:dyDescent="0.25">
      <c r="A933" t="s">
        <v>24</v>
      </c>
      <c r="B933" t="str">
        <f>VLOOKUP(A933,'AGENCY CODES'!$C$4:$F$139,3,FALSE)</f>
        <v>ATTORNEY GENERAL OFFICE</v>
      </c>
      <c r="C933" s="8" t="s">
        <v>7</v>
      </c>
      <c r="D933" s="8" t="str">
        <f t="shared" si="157"/>
        <v>AGA3182</v>
      </c>
      <c r="E933">
        <v>3182</v>
      </c>
      <c r="F933" t="e">
        <f>VLOOKUP(D933,'Fund List'!$A$2:$F$1324,6,FALSE)</f>
        <v>#N/A</v>
      </c>
      <c r="G933" s="3">
        <v>4</v>
      </c>
      <c r="I933" s="24">
        <f>$G933/$G$10*I$5</f>
        <v>4.3194681571356508</v>
      </c>
    </row>
    <row r="934" spans="1:9" hidden="1" outlineLevel="3" x14ac:dyDescent="0.25">
      <c r="A934" t="s">
        <v>24</v>
      </c>
      <c r="B934" t="str">
        <f>VLOOKUP(A934,'AGENCY CODES'!$C$4:$F$139,3,FALSE)</f>
        <v>ATTORNEY GENERAL OFFICE</v>
      </c>
      <c r="C934" s="8" t="s">
        <v>8</v>
      </c>
      <c r="D934" s="8" t="str">
        <f t="shared" si="157"/>
        <v>AGA3182</v>
      </c>
      <c r="E934">
        <v>3182</v>
      </c>
      <c r="F934" t="e">
        <f>VLOOKUP(D934,'Fund List'!$A$2:$F$1324,6,FALSE)</f>
        <v>#N/A</v>
      </c>
      <c r="G934" s="3">
        <v>3</v>
      </c>
      <c r="I934" s="24">
        <f>$G934/$G$10*I$5</f>
        <v>3.2396011178517381</v>
      </c>
    </row>
    <row r="935" spans="1:9" hidden="1" outlineLevel="3" x14ac:dyDescent="0.25">
      <c r="A935" t="s">
        <v>24</v>
      </c>
      <c r="B935" t="str">
        <f>VLOOKUP(A935,'AGENCY CODES'!$C$4:$F$139,3,FALSE)</f>
        <v>ATTORNEY GENERAL OFFICE</v>
      </c>
      <c r="C935" s="8" t="s">
        <v>12</v>
      </c>
      <c r="D935" s="8" t="str">
        <f t="shared" si="157"/>
        <v>AGA3182</v>
      </c>
      <c r="E935">
        <v>3182</v>
      </c>
      <c r="F935" t="e">
        <f>VLOOKUP(D935,'Fund List'!$A$2:$F$1324,6,FALSE)</f>
        <v>#N/A</v>
      </c>
      <c r="G935" s="3">
        <v>2</v>
      </c>
      <c r="I935" s="24">
        <f>$G935/$G$10*I$5</f>
        <v>2.1597340785678254</v>
      </c>
    </row>
    <row r="936" spans="1:9" outlineLevel="2" collapsed="1" x14ac:dyDescent="0.25">
      <c r="F936" s="1" t="s">
        <v>3908</v>
      </c>
      <c r="I936" s="24">
        <f t="shared" ref="I936" si="159">SUBTOTAL(9,I931:I935)</f>
        <v>15.118138549974777</v>
      </c>
    </row>
    <row r="937" spans="1:9" hidden="1" outlineLevel="3" x14ac:dyDescent="0.25">
      <c r="A937" t="s">
        <v>24</v>
      </c>
      <c r="B937" t="str">
        <f>VLOOKUP(A937,'AGENCY CODES'!$C$4:$F$139,3,FALSE)</f>
        <v>ATTORNEY GENERAL OFFICE</v>
      </c>
      <c r="C937" s="8" t="s">
        <v>1</v>
      </c>
      <c r="D937" s="8" t="str">
        <f t="shared" si="157"/>
        <v>AGA3211</v>
      </c>
      <c r="E937">
        <v>3211</v>
      </c>
      <c r="F937" t="str">
        <f>VLOOKUP(D937,'Fund List'!$A$2:$F$1324,6,FALSE)</f>
        <v>CERF OPERATING ACCT</v>
      </c>
      <c r="G937" s="3">
        <v>1263</v>
      </c>
      <c r="I937" s="24">
        <f t="shared" ref="I937:I952" si="160">$G937/$G$10*I$5</f>
        <v>1363.8720706155818</v>
      </c>
    </row>
    <row r="938" spans="1:9" hidden="1" outlineLevel="3" x14ac:dyDescent="0.25">
      <c r="A938" t="s">
        <v>24</v>
      </c>
      <c r="B938" t="str">
        <f>VLOOKUP(A938,'AGENCY CODES'!$C$4:$F$139,3,FALSE)</f>
        <v>ATTORNEY GENERAL OFFICE</v>
      </c>
      <c r="C938" s="8" t="s">
        <v>22</v>
      </c>
      <c r="D938" s="8" t="str">
        <f t="shared" si="157"/>
        <v>AGA3211</v>
      </c>
      <c r="E938">
        <v>3211</v>
      </c>
      <c r="F938" t="str">
        <f>VLOOKUP(D938,'Fund List'!$A$2:$F$1324,6,FALSE)</f>
        <v>CERF OPERATING ACCT</v>
      </c>
      <c r="G938" s="3">
        <v>103</v>
      </c>
      <c r="I938" s="24">
        <f t="shared" si="160"/>
        <v>111.22630504624301</v>
      </c>
    </row>
    <row r="939" spans="1:9" hidden="1" outlineLevel="3" x14ac:dyDescent="0.25">
      <c r="A939" t="s">
        <v>24</v>
      </c>
      <c r="B939" t="str">
        <f>VLOOKUP(A939,'AGENCY CODES'!$C$4:$F$139,3,FALSE)</f>
        <v>ATTORNEY GENERAL OFFICE</v>
      </c>
      <c r="C939" s="8" t="s">
        <v>2</v>
      </c>
      <c r="D939" s="8" t="str">
        <f t="shared" si="157"/>
        <v>AGA3211</v>
      </c>
      <c r="E939">
        <v>3211</v>
      </c>
      <c r="F939" t="str">
        <f>VLOOKUP(D939,'Fund List'!$A$2:$F$1324,6,FALSE)</f>
        <v>CERF OPERATING ACCT</v>
      </c>
      <c r="G939" s="3">
        <v>12</v>
      </c>
      <c r="I939" s="24">
        <f t="shared" si="160"/>
        <v>12.958404471406952</v>
      </c>
    </row>
    <row r="940" spans="1:9" hidden="1" outlineLevel="3" x14ac:dyDescent="0.25">
      <c r="A940" t="s">
        <v>24</v>
      </c>
      <c r="B940" t="str">
        <f>VLOOKUP(A940,'AGENCY CODES'!$C$4:$F$139,3,FALSE)</f>
        <v>ATTORNEY GENERAL OFFICE</v>
      </c>
      <c r="C940" s="8" t="s">
        <v>3</v>
      </c>
      <c r="D940" s="8" t="str">
        <f t="shared" si="157"/>
        <v>AGA3211</v>
      </c>
      <c r="E940">
        <v>3211</v>
      </c>
      <c r="F940" t="str">
        <f>VLOOKUP(D940,'Fund List'!$A$2:$F$1324,6,FALSE)</f>
        <v>CERF OPERATING ACCT</v>
      </c>
      <c r="G940" s="3">
        <v>400</v>
      </c>
      <c r="I940" s="24">
        <f t="shared" si="160"/>
        <v>431.94681571356512</v>
      </c>
    </row>
    <row r="941" spans="1:9" hidden="1" outlineLevel="3" x14ac:dyDescent="0.25">
      <c r="A941" t="s">
        <v>24</v>
      </c>
      <c r="B941" t="str">
        <f>VLOOKUP(A941,'AGENCY CODES'!$C$4:$F$139,3,FALSE)</f>
        <v>ATTORNEY GENERAL OFFICE</v>
      </c>
      <c r="C941" s="8" t="s">
        <v>4</v>
      </c>
      <c r="D941" s="8" t="str">
        <f t="shared" si="157"/>
        <v>AGA3211</v>
      </c>
      <c r="E941">
        <v>3211</v>
      </c>
      <c r="F941" t="str">
        <f>VLOOKUP(D941,'Fund List'!$A$2:$F$1324,6,FALSE)</f>
        <v>CERF OPERATING ACCT</v>
      </c>
      <c r="G941" s="3">
        <v>592</v>
      </c>
      <c r="I941" s="24">
        <f t="shared" si="160"/>
        <v>639.28128725607644</v>
      </c>
    </row>
    <row r="942" spans="1:9" hidden="1" outlineLevel="3" x14ac:dyDescent="0.25">
      <c r="A942" t="s">
        <v>24</v>
      </c>
      <c r="B942" t="str">
        <f>VLOOKUP(A942,'AGENCY CODES'!$C$4:$F$139,3,FALSE)</f>
        <v>ATTORNEY GENERAL OFFICE</v>
      </c>
      <c r="C942" s="8" t="s">
        <v>5</v>
      </c>
      <c r="D942" s="8" t="str">
        <f t="shared" si="157"/>
        <v>AGA3211</v>
      </c>
      <c r="E942">
        <v>3211</v>
      </c>
      <c r="F942" t="str">
        <f>VLOOKUP(D942,'Fund List'!$A$2:$F$1324,6,FALSE)</f>
        <v>CERF OPERATING ACCT</v>
      </c>
      <c r="G942" s="3">
        <v>32</v>
      </c>
      <c r="I942" s="24">
        <f t="shared" si="160"/>
        <v>34.555745257085206</v>
      </c>
    </row>
    <row r="943" spans="1:9" hidden="1" outlineLevel="3" x14ac:dyDescent="0.25">
      <c r="A943" t="s">
        <v>24</v>
      </c>
      <c r="B943" t="str">
        <f>VLOOKUP(A943,'AGENCY CODES'!$C$4:$F$139,3,FALSE)</f>
        <v>ATTORNEY GENERAL OFFICE</v>
      </c>
      <c r="C943" s="8" t="s">
        <v>6</v>
      </c>
      <c r="D943" s="8" t="str">
        <f t="shared" si="157"/>
        <v>AGA3211</v>
      </c>
      <c r="E943">
        <v>3211</v>
      </c>
      <c r="F943" t="str">
        <f>VLOOKUP(D943,'Fund List'!$A$2:$F$1324,6,FALSE)</f>
        <v>CERF OPERATING ACCT</v>
      </c>
      <c r="G943" s="3">
        <v>938</v>
      </c>
      <c r="I943" s="24">
        <f t="shared" si="160"/>
        <v>1012.9152828483101</v>
      </c>
    </row>
    <row r="944" spans="1:9" hidden="1" outlineLevel="3" x14ac:dyDescent="0.25">
      <c r="A944" t="s">
        <v>24</v>
      </c>
      <c r="B944" t="str">
        <f>VLOOKUP(A944,'AGENCY CODES'!$C$4:$F$139,3,FALSE)</f>
        <v>ATTORNEY GENERAL OFFICE</v>
      </c>
      <c r="C944" s="8" t="s">
        <v>7</v>
      </c>
      <c r="D944" s="8" t="str">
        <f t="shared" si="157"/>
        <v>AGA3211</v>
      </c>
      <c r="E944">
        <v>3211</v>
      </c>
      <c r="F944" t="str">
        <f>VLOOKUP(D944,'Fund List'!$A$2:$F$1324,6,FALSE)</f>
        <v>CERF OPERATING ACCT</v>
      </c>
      <c r="G944" s="3">
        <v>182</v>
      </c>
      <c r="I944" s="24">
        <f t="shared" si="160"/>
        <v>196.53580114967212</v>
      </c>
    </row>
    <row r="945" spans="1:9" hidden="1" outlineLevel="3" x14ac:dyDescent="0.25">
      <c r="A945" t="s">
        <v>24</v>
      </c>
      <c r="B945" t="str">
        <f>VLOOKUP(A945,'AGENCY CODES'!$C$4:$F$139,3,FALSE)</f>
        <v>ATTORNEY GENERAL OFFICE</v>
      </c>
      <c r="C945" s="8" t="s">
        <v>14</v>
      </c>
      <c r="D945" s="8" t="str">
        <f t="shared" si="157"/>
        <v>AGA3211</v>
      </c>
      <c r="E945">
        <v>3211</v>
      </c>
      <c r="F945" t="str">
        <f>VLOOKUP(D945,'Fund List'!$A$2:$F$1324,6,FALSE)</f>
        <v>CERF OPERATING ACCT</v>
      </c>
      <c r="G945" s="3">
        <v>3</v>
      </c>
      <c r="I945" s="24">
        <f t="shared" si="160"/>
        <v>3.2396011178517381</v>
      </c>
    </row>
    <row r="946" spans="1:9" hidden="1" outlineLevel="3" x14ac:dyDescent="0.25">
      <c r="A946" t="s">
        <v>24</v>
      </c>
      <c r="B946" t="str">
        <f>VLOOKUP(A946,'AGENCY CODES'!$C$4:$F$139,3,FALSE)</f>
        <v>ATTORNEY GENERAL OFFICE</v>
      </c>
      <c r="C946" s="8" t="s">
        <v>17</v>
      </c>
      <c r="D946" s="8" t="str">
        <f t="shared" si="157"/>
        <v>AGA3211</v>
      </c>
      <c r="E946">
        <v>3211</v>
      </c>
      <c r="F946" t="str">
        <f>VLOOKUP(D946,'Fund List'!$A$2:$F$1324,6,FALSE)</f>
        <v>CERF OPERATING ACCT</v>
      </c>
      <c r="G946" s="3">
        <v>762</v>
      </c>
      <c r="I946" s="24">
        <f t="shared" si="160"/>
        <v>822.85868393434157</v>
      </c>
    </row>
    <row r="947" spans="1:9" hidden="1" outlineLevel="3" x14ac:dyDescent="0.25">
      <c r="A947" t="s">
        <v>24</v>
      </c>
      <c r="B947" t="str">
        <f>VLOOKUP(A947,'AGENCY CODES'!$C$4:$F$139,3,FALSE)</f>
        <v>ATTORNEY GENERAL OFFICE</v>
      </c>
      <c r="C947" s="8" t="s">
        <v>8</v>
      </c>
      <c r="D947" s="8" t="str">
        <f t="shared" si="157"/>
        <v>AGA3211</v>
      </c>
      <c r="E947">
        <v>3211</v>
      </c>
      <c r="F947" t="str">
        <f>VLOOKUP(D947,'Fund List'!$A$2:$F$1324,6,FALSE)</f>
        <v>CERF OPERATING ACCT</v>
      </c>
      <c r="G947" s="3">
        <v>10</v>
      </c>
      <c r="I947" s="24">
        <f t="shared" si="160"/>
        <v>10.798670392839128</v>
      </c>
    </row>
    <row r="948" spans="1:9" hidden="1" outlineLevel="3" x14ac:dyDescent="0.25">
      <c r="A948" t="s">
        <v>24</v>
      </c>
      <c r="B948" t="str">
        <f>VLOOKUP(A948,'AGENCY CODES'!$C$4:$F$139,3,FALSE)</f>
        <v>ATTORNEY GENERAL OFFICE</v>
      </c>
      <c r="C948" s="8" t="s">
        <v>10</v>
      </c>
      <c r="D948" s="8" t="str">
        <f t="shared" si="157"/>
        <v>AGA3211</v>
      </c>
      <c r="E948">
        <v>3211</v>
      </c>
      <c r="F948" t="str">
        <f>VLOOKUP(D948,'Fund List'!$A$2:$F$1324,6,FALSE)</f>
        <v>CERF OPERATING ACCT</v>
      </c>
      <c r="G948" s="3">
        <v>365</v>
      </c>
      <c r="I948" s="24">
        <f t="shared" si="160"/>
        <v>394.1514693386282</v>
      </c>
    </row>
    <row r="949" spans="1:9" hidden="1" outlineLevel="3" x14ac:dyDescent="0.25">
      <c r="A949" t="s">
        <v>24</v>
      </c>
      <c r="B949" t="str">
        <f>VLOOKUP(A949,'AGENCY CODES'!$C$4:$F$139,3,FALSE)</f>
        <v>ATTORNEY GENERAL OFFICE</v>
      </c>
      <c r="C949" s="8" t="s">
        <v>11</v>
      </c>
      <c r="D949" s="8" t="str">
        <f t="shared" si="157"/>
        <v>AGA3211</v>
      </c>
      <c r="E949">
        <v>3211</v>
      </c>
      <c r="F949" t="str">
        <f>VLOOKUP(D949,'Fund List'!$A$2:$F$1324,6,FALSE)</f>
        <v>CERF OPERATING ACCT</v>
      </c>
      <c r="G949" s="3">
        <v>722</v>
      </c>
      <c r="I949" s="24">
        <f t="shared" si="160"/>
        <v>779.664002362985</v>
      </c>
    </row>
    <row r="950" spans="1:9" hidden="1" outlineLevel="3" x14ac:dyDescent="0.25">
      <c r="A950" t="s">
        <v>24</v>
      </c>
      <c r="B950" t="str">
        <f>VLOOKUP(A950,'AGENCY CODES'!$C$4:$F$139,3,FALSE)</f>
        <v>ATTORNEY GENERAL OFFICE</v>
      </c>
      <c r="C950" s="8" t="s">
        <v>12</v>
      </c>
      <c r="D950" s="8" t="str">
        <f t="shared" si="157"/>
        <v>AGA3211</v>
      </c>
      <c r="E950">
        <v>3211</v>
      </c>
      <c r="F950" t="str">
        <f>VLOOKUP(D950,'Fund List'!$A$2:$F$1324,6,FALSE)</f>
        <v>CERF OPERATING ACCT</v>
      </c>
      <c r="G950" s="3">
        <v>54</v>
      </c>
      <c r="I950" s="24">
        <f t="shared" si="160"/>
        <v>58.312820121331292</v>
      </c>
    </row>
    <row r="951" spans="1:9" hidden="1" outlineLevel="3" x14ac:dyDescent="0.25">
      <c r="A951" t="s">
        <v>24</v>
      </c>
      <c r="B951" t="str">
        <f>VLOOKUP(A951,'AGENCY CODES'!$C$4:$F$139,3,FALSE)</f>
        <v>ATTORNEY GENERAL OFFICE</v>
      </c>
      <c r="C951" s="8">
        <v>2</v>
      </c>
      <c r="D951" s="8" t="str">
        <f t="shared" si="157"/>
        <v>AGA3211</v>
      </c>
      <c r="E951">
        <v>3211</v>
      </c>
      <c r="F951" t="str">
        <f>VLOOKUP(D951,'Fund List'!$A$2:$F$1324,6,FALSE)</f>
        <v>CERF OPERATING ACCT</v>
      </c>
      <c r="G951" s="3">
        <v>735</v>
      </c>
      <c r="I951" s="24">
        <f t="shared" si="160"/>
        <v>793.70227387367595</v>
      </c>
    </row>
    <row r="952" spans="1:9" hidden="1" outlineLevel="3" x14ac:dyDescent="0.25">
      <c r="A952" t="s">
        <v>24</v>
      </c>
      <c r="B952" t="str">
        <f>VLOOKUP(A952,'AGENCY CODES'!$C$4:$F$139,3,FALSE)</f>
        <v>ATTORNEY GENERAL OFFICE</v>
      </c>
      <c r="C952" s="8">
        <v>8</v>
      </c>
      <c r="D952" s="8" t="str">
        <f t="shared" si="157"/>
        <v>AGA3211</v>
      </c>
      <c r="E952">
        <v>3211</v>
      </c>
      <c r="F952" t="str">
        <f>VLOOKUP(D952,'Fund List'!$A$2:$F$1324,6,FALSE)</f>
        <v>CERF OPERATING ACCT</v>
      </c>
      <c r="G952" s="3">
        <v>1097</v>
      </c>
      <c r="I952" s="24">
        <f t="shared" si="160"/>
        <v>1184.6141420944523</v>
      </c>
    </row>
    <row r="953" spans="1:9" outlineLevel="2" collapsed="1" x14ac:dyDescent="0.25">
      <c r="F953" s="1" t="s">
        <v>4076</v>
      </c>
      <c r="I953" s="24">
        <f t="shared" ref="I953" si="161">SUBTOTAL(9,I937:I952)</f>
        <v>7850.6333755940459</v>
      </c>
    </row>
    <row r="954" spans="1:9" hidden="1" outlineLevel="3" x14ac:dyDescent="0.25">
      <c r="A954" t="s">
        <v>24</v>
      </c>
      <c r="B954" t="str">
        <f>VLOOKUP(A954,'AGENCY CODES'!$C$4:$F$139,3,FALSE)</f>
        <v>ATTORNEY GENERAL OFFICE</v>
      </c>
      <c r="C954" s="8" t="s">
        <v>3</v>
      </c>
      <c r="D954" s="8" t="str">
        <f t="shared" si="157"/>
        <v>AGA3212</v>
      </c>
      <c r="E954">
        <v>3212</v>
      </c>
      <c r="F954" t="str">
        <f>VLOOKUP(D954,'Fund List'!$A$2:$F$1324,6,FALSE)</f>
        <v>CERF-PASS-THRU</v>
      </c>
      <c r="G954" s="3">
        <v>250</v>
      </c>
      <c r="I954" s="24">
        <f t="shared" ref="I954:I961" si="162">$G954/$G$10*I$5</f>
        <v>269.96675982097821</v>
      </c>
    </row>
    <row r="955" spans="1:9" hidden="1" outlineLevel="3" x14ac:dyDescent="0.25">
      <c r="A955" t="s">
        <v>24</v>
      </c>
      <c r="B955" t="str">
        <f>VLOOKUP(A955,'AGENCY CODES'!$C$4:$F$139,3,FALSE)</f>
        <v>ATTORNEY GENERAL OFFICE</v>
      </c>
      <c r="C955" s="8" t="s">
        <v>6</v>
      </c>
      <c r="D955" s="8" t="str">
        <f t="shared" si="157"/>
        <v>AGA3212</v>
      </c>
      <c r="E955">
        <v>3212</v>
      </c>
      <c r="F955" t="str">
        <f>VLOOKUP(D955,'Fund List'!$A$2:$F$1324,6,FALSE)</f>
        <v>CERF-PASS-THRU</v>
      </c>
      <c r="G955" s="3">
        <v>342</v>
      </c>
      <c r="I955" s="24">
        <f t="shared" si="162"/>
        <v>369.31452743509817</v>
      </c>
    </row>
    <row r="956" spans="1:9" hidden="1" outlineLevel="3" x14ac:dyDescent="0.25">
      <c r="A956" t="s">
        <v>24</v>
      </c>
      <c r="B956" t="str">
        <f>VLOOKUP(A956,'AGENCY CODES'!$C$4:$F$139,3,FALSE)</f>
        <v>ATTORNEY GENERAL OFFICE</v>
      </c>
      <c r="C956" s="8" t="s">
        <v>7</v>
      </c>
      <c r="D956" s="8" t="str">
        <f t="shared" si="157"/>
        <v>AGA3212</v>
      </c>
      <c r="E956">
        <v>3212</v>
      </c>
      <c r="F956" t="str">
        <f>VLOOKUP(D956,'Fund List'!$A$2:$F$1324,6,FALSE)</f>
        <v>CERF-PASS-THRU</v>
      </c>
      <c r="G956" s="3">
        <v>78</v>
      </c>
      <c r="I956" s="24">
        <f t="shared" si="162"/>
        <v>84.2296290641452</v>
      </c>
    </row>
    <row r="957" spans="1:9" hidden="1" outlineLevel="3" x14ac:dyDescent="0.25">
      <c r="A957" t="s">
        <v>24</v>
      </c>
      <c r="B957" t="str">
        <f>VLOOKUP(A957,'AGENCY CODES'!$C$4:$F$139,3,FALSE)</f>
        <v>ATTORNEY GENERAL OFFICE</v>
      </c>
      <c r="C957" s="8" t="s">
        <v>8</v>
      </c>
      <c r="D957" s="8" t="str">
        <f t="shared" si="157"/>
        <v>AGA3212</v>
      </c>
      <c r="E957">
        <v>3212</v>
      </c>
      <c r="F957" t="str">
        <f>VLOOKUP(D957,'Fund List'!$A$2:$F$1324,6,FALSE)</f>
        <v>CERF-PASS-THRU</v>
      </c>
      <c r="G957" s="3">
        <v>275</v>
      </c>
      <c r="I957" s="24">
        <f t="shared" si="162"/>
        <v>296.96343580307604</v>
      </c>
    </row>
    <row r="958" spans="1:9" hidden="1" outlineLevel="3" x14ac:dyDescent="0.25">
      <c r="A958" t="s">
        <v>24</v>
      </c>
      <c r="B958" t="str">
        <f>VLOOKUP(A958,'AGENCY CODES'!$C$4:$F$139,3,FALSE)</f>
        <v>ATTORNEY GENERAL OFFICE</v>
      </c>
      <c r="C958" s="8" t="s">
        <v>10</v>
      </c>
      <c r="D958" s="8" t="str">
        <f t="shared" si="157"/>
        <v>AGA3212</v>
      </c>
      <c r="E958">
        <v>3212</v>
      </c>
      <c r="F958" t="str">
        <f>VLOOKUP(D958,'Fund List'!$A$2:$F$1324,6,FALSE)</f>
        <v>CERF-PASS-THRU</v>
      </c>
      <c r="G958" s="3">
        <v>42</v>
      </c>
      <c r="I958" s="24">
        <f t="shared" si="162"/>
        <v>45.354415649924334</v>
      </c>
    </row>
    <row r="959" spans="1:9" hidden="1" outlineLevel="3" x14ac:dyDescent="0.25">
      <c r="A959" t="s">
        <v>24</v>
      </c>
      <c r="B959" t="str">
        <f>VLOOKUP(A959,'AGENCY CODES'!$C$4:$F$139,3,FALSE)</f>
        <v>ATTORNEY GENERAL OFFICE</v>
      </c>
      <c r="C959" s="8" t="s">
        <v>11</v>
      </c>
      <c r="D959" s="8" t="str">
        <f t="shared" si="157"/>
        <v>AGA3212</v>
      </c>
      <c r="E959">
        <v>3212</v>
      </c>
      <c r="F959" t="str">
        <f>VLOOKUP(D959,'Fund List'!$A$2:$F$1324,6,FALSE)</f>
        <v>CERF-PASS-THRU</v>
      </c>
      <c r="G959" s="3">
        <v>54</v>
      </c>
      <c r="I959" s="24">
        <f t="shared" si="162"/>
        <v>58.312820121331292</v>
      </c>
    </row>
    <row r="960" spans="1:9" hidden="1" outlineLevel="3" x14ac:dyDescent="0.25">
      <c r="A960" t="s">
        <v>24</v>
      </c>
      <c r="B960" t="str">
        <f>VLOOKUP(A960,'AGENCY CODES'!$C$4:$F$139,3,FALSE)</f>
        <v>ATTORNEY GENERAL OFFICE</v>
      </c>
      <c r="C960" s="8" t="s">
        <v>12</v>
      </c>
      <c r="D960" s="8" t="str">
        <f t="shared" si="157"/>
        <v>AGA3212</v>
      </c>
      <c r="E960">
        <v>3212</v>
      </c>
      <c r="F960" t="str">
        <f>VLOOKUP(D960,'Fund List'!$A$2:$F$1324,6,FALSE)</f>
        <v>CERF-PASS-THRU</v>
      </c>
      <c r="G960" s="3">
        <v>4</v>
      </c>
      <c r="I960" s="24">
        <f t="shared" si="162"/>
        <v>4.3194681571356508</v>
      </c>
    </row>
    <row r="961" spans="1:9" hidden="1" outlineLevel="3" x14ac:dyDescent="0.25">
      <c r="A961" t="s">
        <v>24</v>
      </c>
      <c r="B961" t="str">
        <f>VLOOKUP(A961,'AGENCY CODES'!$C$4:$F$139,3,FALSE)</f>
        <v>ATTORNEY GENERAL OFFICE</v>
      </c>
      <c r="C961" s="8">
        <v>2</v>
      </c>
      <c r="D961" s="8" t="str">
        <f t="shared" si="157"/>
        <v>AGA3212</v>
      </c>
      <c r="E961">
        <v>3212</v>
      </c>
      <c r="F961" t="str">
        <f>VLOOKUP(D961,'Fund List'!$A$2:$F$1324,6,FALSE)</f>
        <v>CERF-PASS-THRU</v>
      </c>
      <c r="G961" s="3">
        <v>54</v>
      </c>
      <c r="I961" s="24">
        <f t="shared" si="162"/>
        <v>58.312820121331292</v>
      </c>
    </row>
    <row r="962" spans="1:9" outlineLevel="2" collapsed="1" x14ac:dyDescent="0.25">
      <c r="F962" s="1" t="s">
        <v>4077</v>
      </c>
      <c r="I962" s="24">
        <f t="shared" ref="I962" si="163">SUBTOTAL(9,I954:I961)</f>
        <v>1186.77387617302</v>
      </c>
    </row>
    <row r="963" spans="1:9" hidden="1" outlineLevel="3" x14ac:dyDescent="0.25">
      <c r="A963" t="s">
        <v>24</v>
      </c>
      <c r="B963" t="str">
        <f>VLOOKUP(A963,'AGENCY CODES'!$C$4:$F$139,3,FALSE)</f>
        <v>ATTORNEY GENERAL OFFICE</v>
      </c>
      <c r="C963" s="8" t="s">
        <v>3</v>
      </c>
      <c r="D963" s="8" t="str">
        <f t="shared" si="157"/>
        <v>AGA3213</v>
      </c>
      <c r="E963">
        <v>3213</v>
      </c>
      <c r="F963" t="str">
        <f>VLOOKUP(D963,'Fund List'!$A$2:$F$1324,6,FALSE)</f>
        <v>CERF SUSPENSE ACCOUNT</v>
      </c>
      <c r="G963" s="3">
        <v>1</v>
      </c>
      <c r="I963" s="24">
        <f>$G963/$G$10*I$5</f>
        <v>1.0798670392839127</v>
      </c>
    </row>
    <row r="964" spans="1:9" hidden="1" outlineLevel="3" x14ac:dyDescent="0.25">
      <c r="A964" t="s">
        <v>24</v>
      </c>
      <c r="B964" t="str">
        <f>VLOOKUP(A964,'AGENCY CODES'!$C$4:$F$139,3,FALSE)</f>
        <v>ATTORNEY GENERAL OFFICE</v>
      </c>
      <c r="C964" s="8" t="s">
        <v>6</v>
      </c>
      <c r="D964" s="8" t="str">
        <f t="shared" si="157"/>
        <v>AGA3213</v>
      </c>
      <c r="E964">
        <v>3213</v>
      </c>
      <c r="F964" t="str">
        <f>VLOOKUP(D964,'Fund List'!$A$2:$F$1324,6,FALSE)</f>
        <v>CERF SUSPENSE ACCOUNT</v>
      </c>
      <c r="G964" s="3">
        <v>6</v>
      </c>
      <c r="I964" s="24">
        <f>$G964/$G$10*I$5</f>
        <v>6.4792022357034762</v>
      </c>
    </row>
    <row r="965" spans="1:9" hidden="1" outlineLevel="3" x14ac:dyDescent="0.25">
      <c r="A965" t="s">
        <v>24</v>
      </c>
      <c r="B965" t="str">
        <f>VLOOKUP(A965,'AGENCY CODES'!$C$4:$F$139,3,FALSE)</f>
        <v>ATTORNEY GENERAL OFFICE</v>
      </c>
      <c r="C965" s="8" t="s">
        <v>12</v>
      </c>
      <c r="D965" s="8" t="str">
        <f t="shared" si="157"/>
        <v>AGA3213</v>
      </c>
      <c r="E965">
        <v>3213</v>
      </c>
      <c r="F965" t="str">
        <f>VLOOKUP(D965,'Fund List'!$A$2:$F$1324,6,FALSE)</f>
        <v>CERF SUSPENSE ACCOUNT</v>
      </c>
      <c r="G965" s="3">
        <v>3</v>
      </c>
      <c r="I965" s="24">
        <f>$G965/$G$10*I$5</f>
        <v>3.2396011178517381</v>
      </c>
    </row>
    <row r="966" spans="1:9" outlineLevel="2" collapsed="1" x14ac:dyDescent="0.25">
      <c r="F966" s="1" t="s">
        <v>4078</v>
      </c>
      <c r="I966" s="24">
        <f t="shared" ref="I966" si="164">SUBTOTAL(9,I963:I965)</f>
        <v>10.798670392839126</v>
      </c>
    </row>
    <row r="967" spans="1:9" hidden="1" outlineLevel="3" x14ac:dyDescent="0.25">
      <c r="A967" t="s">
        <v>24</v>
      </c>
      <c r="B967" t="str">
        <f>VLOOKUP(A967,'AGENCY CODES'!$C$4:$F$139,3,FALSE)</f>
        <v>ATTORNEY GENERAL OFFICE</v>
      </c>
      <c r="C967" s="8" t="s">
        <v>7</v>
      </c>
      <c r="D967" s="8" t="str">
        <f t="shared" si="157"/>
        <v>AGA3461</v>
      </c>
      <c r="E967">
        <v>3461</v>
      </c>
      <c r="F967" t="str">
        <f>VLOOKUP(D967,'Fund List'!$A$2:$F$1324,6,FALSE)</f>
        <v>COLORADO RIVER LAND CLAIMS REVOLVING FUN</v>
      </c>
      <c r="G967" s="3">
        <v>1</v>
      </c>
      <c r="I967" s="24">
        <f>$G967/$G$10*I$5</f>
        <v>1.0798670392839127</v>
      </c>
    </row>
    <row r="968" spans="1:9" outlineLevel="2" collapsed="1" x14ac:dyDescent="0.25">
      <c r="F968" s="1" t="s">
        <v>4079</v>
      </c>
      <c r="I968" s="24">
        <f t="shared" ref="I968" si="165">SUBTOTAL(9,I967:I967)</f>
        <v>1.0798670392839127</v>
      </c>
    </row>
    <row r="969" spans="1:9" hidden="1" outlineLevel="3" x14ac:dyDescent="0.25">
      <c r="A969" t="s">
        <v>24</v>
      </c>
      <c r="B969" t="str">
        <f>VLOOKUP(A969,'AGENCY CODES'!$C$4:$F$139,3,FALSE)</f>
        <v>ATTORNEY GENERAL OFFICE</v>
      </c>
      <c r="C969" s="8" t="s">
        <v>1</v>
      </c>
      <c r="D969" s="8" t="str">
        <f t="shared" si="157"/>
        <v>AGA4216</v>
      </c>
      <c r="E969">
        <v>4216</v>
      </c>
      <c r="F969" t="str">
        <f>VLOOKUP(D969,'Fund List'!$A$2:$F$1324,6,FALSE)</f>
        <v>RISK MANAGEMENT REVOLVING FUND</v>
      </c>
      <c r="G969" s="3">
        <v>1054</v>
      </c>
      <c r="I969" s="24">
        <f t="shared" ref="I969:I986" si="166">$G969/$G$10*I$5</f>
        <v>1138.1798594052441</v>
      </c>
    </row>
    <row r="970" spans="1:9" hidden="1" outlineLevel="3" x14ac:dyDescent="0.25">
      <c r="A970" t="s">
        <v>24</v>
      </c>
      <c r="B970" t="str">
        <f>VLOOKUP(A970,'AGENCY CODES'!$C$4:$F$139,3,FALSE)</f>
        <v>ATTORNEY GENERAL OFFICE</v>
      </c>
      <c r="C970" s="8" t="s">
        <v>22</v>
      </c>
      <c r="D970" s="8" t="str">
        <f t="shared" si="157"/>
        <v>AGA4216</v>
      </c>
      <c r="E970">
        <v>4216</v>
      </c>
      <c r="F970" t="str">
        <f>VLOOKUP(D970,'Fund List'!$A$2:$F$1324,6,FALSE)</f>
        <v>RISK MANAGEMENT REVOLVING FUND</v>
      </c>
      <c r="G970" s="3">
        <v>86</v>
      </c>
      <c r="I970" s="24">
        <f t="shared" si="166"/>
        <v>92.868565378416505</v>
      </c>
    </row>
    <row r="971" spans="1:9" hidden="1" outlineLevel="3" x14ac:dyDescent="0.25">
      <c r="A971" t="s">
        <v>24</v>
      </c>
      <c r="B971" t="str">
        <f>VLOOKUP(A971,'AGENCY CODES'!$C$4:$F$139,3,FALSE)</f>
        <v>ATTORNEY GENERAL OFFICE</v>
      </c>
      <c r="C971" s="8" t="s">
        <v>2</v>
      </c>
      <c r="D971" s="8" t="str">
        <f t="shared" si="157"/>
        <v>AGA4216</v>
      </c>
      <c r="E971">
        <v>4216</v>
      </c>
      <c r="F971" t="str">
        <f>VLOOKUP(D971,'Fund List'!$A$2:$F$1324,6,FALSE)</f>
        <v>RISK MANAGEMENT REVOLVING FUND</v>
      </c>
      <c r="G971" s="3">
        <v>2</v>
      </c>
      <c r="I971" s="24">
        <f t="shared" si="166"/>
        <v>2.1597340785678254</v>
      </c>
    </row>
    <row r="972" spans="1:9" hidden="1" outlineLevel="3" x14ac:dyDescent="0.25">
      <c r="A972" t="s">
        <v>24</v>
      </c>
      <c r="B972" t="str">
        <f>VLOOKUP(A972,'AGENCY CODES'!$C$4:$F$139,3,FALSE)</f>
        <v>ATTORNEY GENERAL OFFICE</v>
      </c>
      <c r="C972" s="8" t="s">
        <v>3</v>
      </c>
      <c r="D972" s="8" t="str">
        <f t="shared" si="157"/>
        <v>AGA4216</v>
      </c>
      <c r="E972">
        <v>4216</v>
      </c>
      <c r="F972" t="str">
        <f>VLOOKUP(D972,'Fund List'!$A$2:$F$1324,6,FALSE)</f>
        <v>RISK MANAGEMENT REVOLVING FUND</v>
      </c>
      <c r="G972" s="3">
        <v>6</v>
      </c>
      <c r="I972" s="24">
        <f t="shared" si="166"/>
        <v>6.4792022357034762</v>
      </c>
    </row>
    <row r="973" spans="1:9" hidden="1" outlineLevel="3" x14ac:dyDescent="0.25">
      <c r="A973" t="s">
        <v>24</v>
      </c>
      <c r="B973" t="str">
        <f>VLOOKUP(A973,'AGENCY CODES'!$C$4:$F$139,3,FALSE)</f>
        <v>ATTORNEY GENERAL OFFICE</v>
      </c>
      <c r="C973" s="8" t="s">
        <v>4</v>
      </c>
      <c r="D973" s="8" t="str">
        <f t="shared" si="157"/>
        <v>AGA4216</v>
      </c>
      <c r="E973">
        <v>4216</v>
      </c>
      <c r="F973" t="str">
        <f>VLOOKUP(D973,'Fund List'!$A$2:$F$1324,6,FALSE)</f>
        <v>RISK MANAGEMENT REVOLVING FUND</v>
      </c>
      <c r="G973" s="3">
        <v>281</v>
      </c>
      <c r="I973" s="24">
        <f t="shared" si="166"/>
        <v>303.44263803877948</v>
      </c>
    </row>
    <row r="974" spans="1:9" hidden="1" outlineLevel="3" x14ac:dyDescent="0.25">
      <c r="A974" t="s">
        <v>24</v>
      </c>
      <c r="B974" t="str">
        <f>VLOOKUP(A974,'AGENCY CODES'!$C$4:$F$139,3,FALSE)</f>
        <v>ATTORNEY GENERAL OFFICE</v>
      </c>
      <c r="C974" s="8" t="s">
        <v>5</v>
      </c>
      <c r="D974" s="8" t="str">
        <f t="shared" si="157"/>
        <v>AGA4216</v>
      </c>
      <c r="E974">
        <v>4216</v>
      </c>
      <c r="F974" t="str">
        <f>VLOOKUP(D974,'Fund List'!$A$2:$F$1324,6,FALSE)</f>
        <v>RISK MANAGEMENT REVOLVING FUND</v>
      </c>
      <c r="G974" s="3">
        <v>24</v>
      </c>
      <c r="I974" s="24">
        <f t="shared" si="166"/>
        <v>25.916808942813905</v>
      </c>
    </row>
    <row r="975" spans="1:9" hidden="1" outlineLevel="3" x14ac:dyDescent="0.25">
      <c r="A975" t="s">
        <v>24</v>
      </c>
      <c r="B975" t="str">
        <f>VLOOKUP(A975,'AGENCY CODES'!$C$4:$F$139,3,FALSE)</f>
        <v>ATTORNEY GENERAL OFFICE</v>
      </c>
      <c r="C975" s="8" t="s">
        <v>6</v>
      </c>
      <c r="D975" s="8" t="str">
        <f t="shared" si="157"/>
        <v>AGA4216</v>
      </c>
      <c r="E975">
        <v>4216</v>
      </c>
      <c r="F975" t="str">
        <f>VLOOKUP(D975,'Fund List'!$A$2:$F$1324,6,FALSE)</f>
        <v>RISK MANAGEMENT REVOLVING FUND</v>
      </c>
      <c r="G975" s="3">
        <v>356</v>
      </c>
      <c r="I975" s="24">
        <f t="shared" si="166"/>
        <v>384.43266598507296</v>
      </c>
    </row>
    <row r="976" spans="1:9" hidden="1" outlineLevel="3" x14ac:dyDescent="0.25">
      <c r="A976" t="s">
        <v>24</v>
      </c>
      <c r="B976" t="str">
        <f>VLOOKUP(A976,'AGENCY CODES'!$C$4:$F$139,3,FALSE)</f>
        <v>ATTORNEY GENERAL OFFICE</v>
      </c>
      <c r="C976" s="8" t="s">
        <v>7</v>
      </c>
      <c r="D976" s="8" t="str">
        <f t="shared" si="157"/>
        <v>AGA4216</v>
      </c>
      <c r="E976">
        <v>4216</v>
      </c>
      <c r="F976" t="str">
        <f>VLOOKUP(D976,'Fund List'!$A$2:$F$1324,6,FALSE)</f>
        <v>RISK MANAGEMENT REVOLVING FUND</v>
      </c>
      <c r="G976" s="3">
        <v>71</v>
      </c>
      <c r="I976" s="24">
        <f t="shared" si="166"/>
        <v>76.670559789157807</v>
      </c>
    </row>
    <row r="977" spans="1:9" hidden="1" outlineLevel="3" x14ac:dyDescent="0.25">
      <c r="A977" t="s">
        <v>24</v>
      </c>
      <c r="B977" t="str">
        <f>VLOOKUP(A977,'AGENCY CODES'!$C$4:$F$139,3,FALSE)</f>
        <v>ATTORNEY GENERAL OFFICE</v>
      </c>
      <c r="C977" s="8" t="s">
        <v>14</v>
      </c>
      <c r="D977" s="8" t="str">
        <f t="shared" si="157"/>
        <v>AGA4216</v>
      </c>
      <c r="E977">
        <v>4216</v>
      </c>
      <c r="F977" t="str">
        <f>VLOOKUP(D977,'Fund List'!$A$2:$F$1324,6,FALSE)</f>
        <v>RISK MANAGEMENT REVOLVING FUND</v>
      </c>
      <c r="G977" s="3">
        <v>1</v>
      </c>
      <c r="I977" s="24">
        <f t="shared" si="166"/>
        <v>1.0798670392839127</v>
      </c>
    </row>
    <row r="978" spans="1:9" hidden="1" outlineLevel="3" x14ac:dyDescent="0.25">
      <c r="A978" t="s">
        <v>24</v>
      </c>
      <c r="B978" t="str">
        <f>VLOOKUP(A978,'AGENCY CODES'!$C$4:$F$139,3,FALSE)</f>
        <v>ATTORNEY GENERAL OFFICE</v>
      </c>
      <c r="C978" s="8" t="s">
        <v>17</v>
      </c>
      <c r="D978" s="8" t="str">
        <f t="shared" si="157"/>
        <v>AGA4216</v>
      </c>
      <c r="E978">
        <v>4216</v>
      </c>
      <c r="F978" t="str">
        <f>VLOOKUP(D978,'Fund List'!$A$2:$F$1324,6,FALSE)</f>
        <v>RISK MANAGEMENT REVOLVING FUND</v>
      </c>
      <c r="G978" s="3">
        <v>302</v>
      </c>
      <c r="I978" s="24">
        <f t="shared" si="166"/>
        <v>326.11984586374166</v>
      </c>
    </row>
    <row r="979" spans="1:9" hidden="1" outlineLevel="3" x14ac:dyDescent="0.25">
      <c r="A979" t="s">
        <v>24</v>
      </c>
      <c r="B979" t="str">
        <f>VLOOKUP(A979,'AGENCY CODES'!$C$4:$F$139,3,FALSE)</f>
        <v>ATTORNEY GENERAL OFFICE</v>
      </c>
      <c r="C979" s="8" t="s">
        <v>18</v>
      </c>
      <c r="D979" s="8" t="str">
        <f t="shared" si="157"/>
        <v>AGA4216</v>
      </c>
      <c r="E979">
        <v>4216</v>
      </c>
      <c r="F979" t="str">
        <f>VLOOKUP(D979,'Fund List'!$A$2:$F$1324,6,FALSE)</f>
        <v>RISK MANAGEMENT REVOLVING FUND</v>
      </c>
      <c r="G979" s="3">
        <v>79</v>
      </c>
      <c r="I979" s="24">
        <f t="shared" si="166"/>
        <v>85.309496103429112</v>
      </c>
    </row>
    <row r="980" spans="1:9" hidden="1" outlineLevel="3" x14ac:dyDescent="0.25">
      <c r="A980" t="s">
        <v>24</v>
      </c>
      <c r="B980" t="str">
        <f>VLOOKUP(A980,'AGENCY CODES'!$C$4:$F$139,3,FALSE)</f>
        <v>ATTORNEY GENERAL OFFICE</v>
      </c>
      <c r="C980" s="8" t="s">
        <v>8</v>
      </c>
      <c r="D980" s="8" t="str">
        <f t="shared" si="157"/>
        <v>AGA4216</v>
      </c>
      <c r="E980">
        <v>4216</v>
      </c>
      <c r="F980" t="str">
        <f>VLOOKUP(D980,'Fund List'!$A$2:$F$1324,6,FALSE)</f>
        <v>RISK MANAGEMENT REVOLVING FUND</v>
      </c>
      <c r="G980" s="3">
        <v>21</v>
      </c>
      <c r="I980" s="24">
        <f t="shared" si="166"/>
        <v>22.677207824962167</v>
      </c>
    </row>
    <row r="981" spans="1:9" hidden="1" outlineLevel="3" x14ac:dyDescent="0.25">
      <c r="A981" t="s">
        <v>24</v>
      </c>
      <c r="B981" t="str">
        <f>VLOOKUP(A981,'AGENCY CODES'!$C$4:$F$139,3,FALSE)</f>
        <v>ATTORNEY GENERAL OFFICE</v>
      </c>
      <c r="C981" s="8" t="s">
        <v>10</v>
      </c>
      <c r="D981" s="8" t="str">
        <f t="shared" si="157"/>
        <v>AGA4216</v>
      </c>
      <c r="E981">
        <v>4216</v>
      </c>
      <c r="F981" t="str">
        <f>VLOOKUP(D981,'Fund List'!$A$2:$F$1324,6,FALSE)</f>
        <v>RISK MANAGEMENT REVOLVING FUND</v>
      </c>
      <c r="G981" s="3">
        <v>267</v>
      </c>
      <c r="I981" s="24">
        <f t="shared" si="166"/>
        <v>288.32449948880469</v>
      </c>
    </row>
    <row r="982" spans="1:9" hidden="1" outlineLevel="3" x14ac:dyDescent="0.25">
      <c r="A982" t="s">
        <v>24</v>
      </c>
      <c r="B982" t="str">
        <f>VLOOKUP(A982,'AGENCY CODES'!$C$4:$F$139,3,FALSE)</f>
        <v>ATTORNEY GENERAL OFFICE</v>
      </c>
      <c r="C982" s="8" t="s">
        <v>11</v>
      </c>
      <c r="D982" s="8" t="str">
        <f t="shared" ref="D982:D1045" si="167">CONCATENATE(A982,E982)</f>
        <v>AGA4216</v>
      </c>
      <c r="E982">
        <v>4216</v>
      </c>
      <c r="F982" t="str">
        <f>VLOOKUP(D982,'Fund List'!$A$2:$F$1324,6,FALSE)</f>
        <v>RISK MANAGEMENT REVOLVING FUND</v>
      </c>
      <c r="G982" s="3">
        <v>421</v>
      </c>
      <c r="I982" s="24">
        <f t="shared" si="166"/>
        <v>454.6240235385273</v>
      </c>
    </row>
    <row r="983" spans="1:9" hidden="1" outlineLevel="3" x14ac:dyDescent="0.25">
      <c r="A983" t="s">
        <v>24</v>
      </c>
      <c r="B983" t="str">
        <f>VLOOKUP(A983,'AGENCY CODES'!$C$4:$F$139,3,FALSE)</f>
        <v>ATTORNEY GENERAL OFFICE</v>
      </c>
      <c r="C983" s="8" t="s">
        <v>12</v>
      </c>
      <c r="D983" s="8" t="str">
        <f t="shared" si="167"/>
        <v>AGA4216</v>
      </c>
      <c r="E983">
        <v>4216</v>
      </c>
      <c r="F983" t="str">
        <f>VLOOKUP(D983,'Fund List'!$A$2:$F$1324,6,FALSE)</f>
        <v>RISK MANAGEMENT REVOLVING FUND</v>
      </c>
      <c r="G983" s="3">
        <v>43</v>
      </c>
      <c r="I983" s="24">
        <f t="shared" si="166"/>
        <v>46.434282689208253</v>
      </c>
    </row>
    <row r="984" spans="1:9" hidden="1" outlineLevel="3" x14ac:dyDescent="0.25">
      <c r="A984" t="s">
        <v>24</v>
      </c>
      <c r="B984" t="str">
        <f>VLOOKUP(A984,'AGENCY CODES'!$C$4:$F$139,3,FALSE)</f>
        <v>ATTORNEY GENERAL OFFICE</v>
      </c>
      <c r="C984" s="8" t="s">
        <v>20</v>
      </c>
      <c r="D984" s="8" t="str">
        <f t="shared" si="167"/>
        <v>AGA4216</v>
      </c>
      <c r="E984">
        <v>4216</v>
      </c>
      <c r="F984" t="str">
        <f>VLOOKUP(D984,'Fund List'!$A$2:$F$1324,6,FALSE)</f>
        <v>RISK MANAGEMENT REVOLVING FUND</v>
      </c>
      <c r="G984" s="3">
        <v>108</v>
      </c>
      <c r="I984" s="24">
        <f t="shared" si="166"/>
        <v>116.62564024266258</v>
      </c>
    </row>
    <row r="985" spans="1:9" hidden="1" outlineLevel="3" x14ac:dyDescent="0.25">
      <c r="A985" t="s">
        <v>24</v>
      </c>
      <c r="B985" t="str">
        <f>VLOOKUP(A985,'AGENCY CODES'!$C$4:$F$139,3,FALSE)</f>
        <v>ATTORNEY GENERAL OFFICE</v>
      </c>
      <c r="C985" s="8">
        <v>2</v>
      </c>
      <c r="D985" s="8" t="str">
        <f t="shared" si="167"/>
        <v>AGA4216</v>
      </c>
      <c r="E985">
        <v>4216</v>
      </c>
      <c r="F985" t="str">
        <f>VLOOKUP(D985,'Fund List'!$A$2:$F$1324,6,FALSE)</f>
        <v>RISK MANAGEMENT REVOLVING FUND</v>
      </c>
      <c r="G985" s="3">
        <v>428</v>
      </c>
      <c r="I985" s="24">
        <f t="shared" si="166"/>
        <v>462.18309281351463</v>
      </c>
    </row>
    <row r="986" spans="1:9" hidden="1" outlineLevel="3" x14ac:dyDescent="0.25">
      <c r="A986" t="s">
        <v>24</v>
      </c>
      <c r="B986" t="str">
        <f>VLOOKUP(A986,'AGENCY CODES'!$C$4:$F$139,3,FALSE)</f>
        <v>ATTORNEY GENERAL OFFICE</v>
      </c>
      <c r="C986" s="8">
        <v>8</v>
      </c>
      <c r="D986" s="8" t="str">
        <f t="shared" si="167"/>
        <v>AGA4216</v>
      </c>
      <c r="E986">
        <v>4216</v>
      </c>
      <c r="F986" t="str">
        <f>VLOOKUP(D986,'Fund List'!$A$2:$F$1324,6,FALSE)</f>
        <v>RISK MANAGEMENT REVOLVING FUND</v>
      </c>
      <c r="G986" s="3">
        <v>1442</v>
      </c>
      <c r="I986" s="24">
        <f t="shared" si="166"/>
        <v>1557.1682706474023</v>
      </c>
    </row>
    <row r="987" spans="1:9" outlineLevel="2" collapsed="1" x14ac:dyDescent="0.25">
      <c r="F987" s="1" t="s">
        <v>4080</v>
      </c>
      <c r="I987" s="24">
        <f t="shared" ref="I987" si="168">SUBTOTAL(9,I969:I986)</f>
        <v>5390.6962601052928</v>
      </c>
    </row>
    <row r="988" spans="1:9" hidden="1" outlineLevel="3" x14ac:dyDescent="0.25">
      <c r="A988" t="s">
        <v>24</v>
      </c>
      <c r="B988" t="str">
        <f>VLOOKUP(A988,'AGENCY CODES'!$C$4:$F$139,3,FALSE)</f>
        <v>ATTORNEY GENERAL OFFICE</v>
      </c>
      <c r="C988" s="8" t="s">
        <v>1</v>
      </c>
      <c r="D988" s="8" t="str">
        <f t="shared" si="167"/>
        <v>AGA4240</v>
      </c>
      <c r="E988">
        <v>4240</v>
      </c>
      <c r="F988" t="str">
        <f>VLOOKUP(D988,'Fund List'!$A$2:$F$1324,6,FALSE)</f>
        <v>AG LEGAL SERVICES COST ALLOCATION FUND</v>
      </c>
      <c r="G988" s="3">
        <v>1484</v>
      </c>
      <c r="I988" s="24">
        <f t="shared" ref="I988:I1000" si="169">$G988/$G$10*I$5</f>
        <v>1602.5226862973266</v>
      </c>
    </row>
    <row r="989" spans="1:9" hidden="1" outlineLevel="3" x14ac:dyDescent="0.25">
      <c r="A989" t="s">
        <v>24</v>
      </c>
      <c r="B989" t="str">
        <f>VLOOKUP(A989,'AGENCY CODES'!$C$4:$F$139,3,FALSE)</f>
        <v>ATTORNEY GENERAL OFFICE</v>
      </c>
      <c r="C989" s="8" t="s">
        <v>22</v>
      </c>
      <c r="D989" s="8" t="str">
        <f t="shared" si="167"/>
        <v>AGA4240</v>
      </c>
      <c r="E989">
        <v>4240</v>
      </c>
      <c r="F989" t="str">
        <f>VLOOKUP(D989,'Fund List'!$A$2:$F$1324,6,FALSE)</f>
        <v>AG LEGAL SERVICES COST ALLOCATION FUND</v>
      </c>
      <c r="G989" s="3">
        <v>122</v>
      </c>
      <c r="I989" s="24">
        <f t="shared" si="169"/>
        <v>131.74377879263736</v>
      </c>
    </row>
    <row r="990" spans="1:9" hidden="1" outlineLevel="3" x14ac:dyDescent="0.25">
      <c r="A990" t="s">
        <v>24</v>
      </c>
      <c r="B990" t="str">
        <f>VLOOKUP(A990,'AGENCY CODES'!$C$4:$F$139,3,FALSE)</f>
        <v>ATTORNEY GENERAL OFFICE</v>
      </c>
      <c r="C990" s="8" t="s">
        <v>4</v>
      </c>
      <c r="D990" s="8" t="str">
        <f t="shared" si="167"/>
        <v>AGA4240</v>
      </c>
      <c r="E990">
        <v>4240</v>
      </c>
      <c r="F990" t="str">
        <f>VLOOKUP(D990,'Fund List'!$A$2:$F$1324,6,FALSE)</f>
        <v>AG LEGAL SERVICES COST ALLOCATION FUND</v>
      </c>
      <c r="G990" s="3">
        <v>228</v>
      </c>
      <c r="I990" s="24">
        <f t="shared" si="169"/>
        <v>246.2096849567321</v>
      </c>
    </row>
    <row r="991" spans="1:9" hidden="1" outlineLevel="3" x14ac:dyDescent="0.25">
      <c r="A991" t="s">
        <v>24</v>
      </c>
      <c r="B991" t="str">
        <f>VLOOKUP(A991,'AGENCY CODES'!$C$4:$F$139,3,FALSE)</f>
        <v>ATTORNEY GENERAL OFFICE</v>
      </c>
      <c r="C991" s="8" t="s">
        <v>5</v>
      </c>
      <c r="D991" s="8" t="str">
        <f t="shared" si="167"/>
        <v>AGA4240</v>
      </c>
      <c r="E991">
        <v>4240</v>
      </c>
      <c r="F991" t="str">
        <f>VLOOKUP(D991,'Fund List'!$A$2:$F$1324,6,FALSE)</f>
        <v>AG LEGAL SERVICES COST ALLOCATION FUND</v>
      </c>
      <c r="G991" s="3">
        <v>80</v>
      </c>
      <c r="I991" s="24">
        <f t="shared" si="169"/>
        <v>86.389363142713023</v>
      </c>
    </row>
    <row r="992" spans="1:9" hidden="1" outlineLevel="3" x14ac:dyDescent="0.25">
      <c r="A992" t="s">
        <v>24</v>
      </c>
      <c r="B992" t="str">
        <f>VLOOKUP(A992,'AGENCY CODES'!$C$4:$F$139,3,FALSE)</f>
        <v>ATTORNEY GENERAL OFFICE</v>
      </c>
      <c r="C992" s="8" t="s">
        <v>6</v>
      </c>
      <c r="D992" s="8" t="str">
        <f t="shared" si="167"/>
        <v>AGA4240</v>
      </c>
      <c r="E992">
        <v>4240</v>
      </c>
      <c r="F992" t="str">
        <f>VLOOKUP(D992,'Fund List'!$A$2:$F$1324,6,FALSE)</f>
        <v>AG LEGAL SERVICES COST ALLOCATION FUND</v>
      </c>
      <c r="G992" s="3">
        <v>117</v>
      </c>
      <c r="I992" s="24">
        <f t="shared" si="169"/>
        <v>126.34444359621781</v>
      </c>
    </row>
    <row r="993" spans="1:9" hidden="1" outlineLevel="3" x14ac:dyDescent="0.25">
      <c r="A993" t="s">
        <v>24</v>
      </c>
      <c r="B993" t="str">
        <f>VLOOKUP(A993,'AGENCY CODES'!$C$4:$F$139,3,FALSE)</f>
        <v>ATTORNEY GENERAL OFFICE</v>
      </c>
      <c r="C993" s="8" t="s">
        <v>7</v>
      </c>
      <c r="D993" s="8" t="str">
        <f t="shared" si="167"/>
        <v>AGA4240</v>
      </c>
      <c r="E993">
        <v>4240</v>
      </c>
      <c r="F993" t="str">
        <f>VLOOKUP(D993,'Fund List'!$A$2:$F$1324,6,FALSE)</f>
        <v>AG LEGAL SERVICES COST ALLOCATION FUND</v>
      </c>
      <c r="G993" s="3">
        <v>176</v>
      </c>
      <c r="I993" s="24">
        <f t="shared" si="169"/>
        <v>190.05659891396866</v>
      </c>
    </row>
    <row r="994" spans="1:9" hidden="1" outlineLevel="3" x14ac:dyDescent="0.25">
      <c r="A994" t="s">
        <v>24</v>
      </c>
      <c r="B994" t="str">
        <f>VLOOKUP(A994,'AGENCY CODES'!$C$4:$F$139,3,FALSE)</f>
        <v>ATTORNEY GENERAL OFFICE</v>
      </c>
      <c r="C994" s="8" t="s">
        <v>17</v>
      </c>
      <c r="D994" s="8" t="str">
        <f t="shared" si="167"/>
        <v>AGA4240</v>
      </c>
      <c r="E994">
        <v>4240</v>
      </c>
      <c r="F994" t="str">
        <f>VLOOKUP(D994,'Fund List'!$A$2:$F$1324,6,FALSE)</f>
        <v>AG LEGAL SERVICES COST ALLOCATION FUND</v>
      </c>
      <c r="G994" s="3">
        <v>611</v>
      </c>
      <c r="I994" s="24">
        <f t="shared" si="169"/>
        <v>659.79876100247077</v>
      </c>
    </row>
    <row r="995" spans="1:9" hidden="1" outlineLevel="3" x14ac:dyDescent="0.25">
      <c r="A995" t="s">
        <v>24</v>
      </c>
      <c r="B995" t="str">
        <f>VLOOKUP(A995,'AGENCY CODES'!$C$4:$F$139,3,FALSE)</f>
        <v>ATTORNEY GENERAL OFFICE</v>
      </c>
      <c r="C995" s="8" t="s">
        <v>8</v>
      </c>
      <c r="D995" s="8" t="str">
        <f t="shared" si="167"/>
        <v>AGA4240</v>
      </c>
      <c r="E995">
        <v>4240</v>
      </c>
      <c r="F995" t="str">
        <f>VLOOKUP(D995,'Fund List'!$A$2:$F$1324,6,FALSE)</f>
        <v>AG LEGAL SERVICES COST ALLOCATION FUND</v>
      </c>
      <c r="G995" s="3">
        <v>2</v>
      </c>
      <c r="I995" s="24">
        <f t="shared" si="169"/>
        <v>2.1597340785678254</v>
      </c>
    </row>
    <row r="996" spans="1:9" hidden="1" outlineLevel="3" x14ac:dyDescent="0.25">
      <c r="A996" t="s">
        <v>24</v>
      </c>
      <c r="B996" t="str">
        <f>VLOOKUP(A996,'AGENCY CODES'!$C$4:$F$139,3,FALSE)</f>
        <v>ATTORNEY GENERAL OFFICE</v>
      </c>
      <c r="C996" s="8" t="s">
        <v>10</v>
      </c>
      <c r="D996" s="8" t="str">
        <f t="shared" si="167"/>
        <v>AGA4240</v>
      </c>
      <c r="E996">
        <v>4240</v>
      </c>
      <c r="F996" t="str">
        <f>VLOOKUP(D996,'Fund List'!$A$2:$F$1324,6,FALSE)</f>
        <v>AG LEGAL SERVICES COST ALLOCATION FUND</v>
      </c>
      <c r="G996" s="3">
        <v>229</v>
      </c>
      <c r="I996" s="24">
        <f t="shared" si="169"/>
        <v>247.28955199601603</v>
      </c>
    </row>
    <row r="997" spans="1:9" hidden="1" outlineLevel="3" x14ac:dyDescent="0.25">
      <c r="A997" t="s">
        <v>24</v>
      </c>
      <c r="B997" t="str">
        <f>VLOOKUP(A997,'AGENCY CODES'!$C$4:$F$139,3,FALSE)</f>
        <v>ATTORNEY GENERAL OFFICE</v>
      </c>
      <c r="C997" s="8" t="s">
        <v>11</v>
      </c>
      <c r="D997" s="8" t="str">
        <f t="shared" si="167"/>
        <v>AGA4240</v>
      </c>
      <c r="E997">
        <v>4240</v>
      </c>
      <c r="F997" t="str">
        <f>VLOOKUP(D997,'Fund List'!$A$2:$F$1324,6,FALSE)</f>
        <v>AG LEGAL SERVICES COST ALLOCATION FUND</v>
      </c>
      <c r="G997" s="3">
        <v>260</v>
      </c>
      <c r="I997" s="24">
        <f t="shared" si="169"/>
        <v>280.7654302138173</v>
      </c>
    </row>
    <row r="998" spans="1:9" hidden="1" outlineLevel="3" x14ac:dyDescent="0.25">
      <c r="A998" t="s">
        <v>24</v>
      </c>
      <c r="B998" t="str">
        <f>VLOOKUP(A998,'AGENCY CODES'!$C$4:$F$139,3,FALSE)</f>
        <v>ATTORNEY GENERAL OFFICE</v>
      </c>
      <c r="C998" s="8" t="s">
        <v>12</v>
      </c>
      <c r="D998" s="8" t="str">
        <f t="shared" si="167"/>
        <v>AGA4240</v>
      </c>
      <c r="E998">
        <v>4240</v>
      </c>
      <c r="F998" t="str">
        <f>VLOOKUP(D998,'Fund List'!$A$2:$F$1324,6,FALSE)</f>
        <v>AG LEGAL SERVICES COST ALLOCATION FUND</v>
      </c>
      <c r="G998" s="3">
        <v>52</v>
      </c>
      <c r="I998" s="24">
        <f t="shared" si="169"/>
        <v>56.153086042763462</v>
      </c>
    </row>
    <row r="999" spans="1:9" hidden="1" outlineLevel="3" x14ac:dyDescent="0.25">
      <c r="A999" t="s">
        <v>24</v>
      </c>
      <c r="B999" t="str">
        <f>VLOOKUP(A999,'AGENCY CODES'!$C$4:$F$139,3,FALSE)</f>
        <v>ATTORNEY GENERAL OFFICE</v>
      </c>
      <c r="C999" s="8">
        <v>2</v>
      </c>
      <c r="D999" s="8" t="str">
        <f t="shared" si="167"/>
        <v>AGA4240</v>
      </c>
      <c r="E999">
        <v>4240</v>
      </c>
      <c r="F999" t="str">
        <f>VLOOKUP(D999,'Fund List'!$A$2:$F$1324,6,FALSE)</f>
        <v>AG LEGAL SERVICES COST ALLOCATION FUND</v>
      </c>
      <c r="G999" s="3">
        <v>272</v>
      </c>
      <c r="I999" s="24">
        <f t="shared" si="169"/>
        <v>293.72383468522429</v>
      </c>
    </row>
    <row r="1000" spans="1:9" hidden="1" outlineLevel="3" x14ac:dyDescent="0.25">
      <c r="A1000" t="s">
        <v>24</v>
      </c>
      <c r="B1000" t="str">
        <f>VLOOKUP(A1000,'AGENCY CODES'!$C$4:$F$139,3,FALSE)</f>
        <v>ATTORNEY GENERAL OFFICE</v>
      </c>
      <c r="C1000" s="8">
        <v>8</v>
      </c>
      <c r="D1000" s="8" t="str">
        <f t="shared" si="167"/>
        <v>AGA4240</v>
      </c>
      <c r="E1000">
        <v>4240</v>
      </c>
      <c r="F1000" t="str">
        <f>VLOOKUP(D1000,'Fund List'!$A$2:$F$1324,6,FALSE)</f>
        <v>AG LEGAL SERVICES COST ALLOCATION FUND</v>
      </c>
      <c r="G1000" s="3">
        <v>3236</v>
      </c>
      <c r="I1000" s="24">
        <f t="shared" si="169"/>
        <v>3494.4497391227414</v>
      </c>
    </row>
    <row r="1001" spans="1:9" outlineLevel="2" collapsed="1" x14ac:dyDescent="0.25">
      <c r="F1001" s="1" t="s">
        <v>4081</v>
      </c>
      <c r="I1001" s="24">
        <f t="shared" ref="I1001" si="170">SUBTOTAL(9,I988:I1000)</f>
        <v>7417.6066928411965</v>
      </c>
    </row>
    <row r="1002" spans="1:9" hidden="1" outlineLevel="3" x14ac:dyDescent="0.25">
      <c r="A1002" t="s">
        <v>24</v>
      </c>
      <c r="B1002" t="str">
        <f>VLOOKUP(A1002,'AGENCY CODES'!$C$4:$F$139,3,FALSE)</f>
        <v>ATTORNEY GENERAL OFFICE</v>
      </c>
      <c r="C1002" s="8" t="s">
        <v>8</v>
      </c>
      <c r="D1002" s="8" t="str">
        <f t="shared" si="167"/>
        <v>AGA5361</v>
      </c>
      <c r="E1002">
        <v>5361</v>
      </c>
      <c r="F1002" t="str">
        <f>VLOOKUP(D1002,'Fund List'!$A$2:$F$1324,6,FALSE)</f>
        <v>ADOT MOTOR CARRIER FUND</v>
      </c>
      <c r="G1002" s="3">
        <v>5</v>
      </c>
      <c r="I1002" s="24">
        <f>$G1002/$G$10*I$5</f>
        <v>5.3993351964195639</v>
      </c>
    </row>
    <row r="1003" spans="1:9" hidden="1" outlineLevel="3" x14ac:dyDescent="0.25">
      <c r="A1003" t="s">
        <v>24</v>
      </c>
      <c r="B1003" t="str">
        <f>VLOOKUP(A1003,'AGENCY CODES'!$C$4:$F$139,3,FALSE)</f>
        <v>ATTORNEY GENERAL OFFICE</v>
      </c>
      <c r="C1003" s="8" t="s">
        <v>12</v>
      </c>
      <c r="D1003" s="8" t="str">
        <f t="shared" si="167"/>
        <v>AGA5361</v>
      </c>
      <c r="E1003">
        <v>5361</v>
      </c>
      <c r="F1003" t="str">
        <f>VLOOKUP(D1003,'Fund List'!$A$2:$F$1324,6,FALSE)</f>
        <v>ADOT MOTOR CARRIER FUND</v>
      </c>
      <c r="G1003" s="3">
        <v>1</v>
      </c>
      <c r="I1003" s="24">
        <f>$G1003/$G$10*I$5</f>
        <v>1.0798670392839127</v>
      </c>
    </row>
    <row r="1004" spans="1:9" outlineLevel="2" collapsed="1" x14ac:dyDescent="0.25">
      <c r="F1004" s="1" t="s">
        <v>4082</v>
      </c>
      <c r="I1004" s="24">
        <f t="shared" ref="I1004" si="171">SUBTOTAL(9,I1002:I1003)</f>
        <v>6.4792022357034771</v>
      </c>
    </row>
    <row r="1005" spans="1:9" hidden="1" outlineLevel="3" x14ac:dyDescent="0.25">
      <c r="A1005" t="s">
        <v>24</v>
      </c>
      <c r="B1005" t="str">
        <f>VLOOKUP(A1005,'AGENCY CODES'!$C$4:$F$139,3,FALSE)</f>
        <v>ATTORNEY GENERAL OFFICE</v>
      </c>
      <c r="C1005" s="8" t="s">
        <v>1</v>
      </c>
      <c r="D1005" s="8" t="str">
        <f t="shared" si="167"/>
        <v>AGA6211</v>
      </c>
      <c r="E1005">
        <v>6211</v>
      </c>
      <c r="F1005" t="str">
        <f>VLOOKUP(D1005,'Fund List'!$A$2:$F$1324,6,FALSE)</f>
        <v>CFRF</v>
      </c>
      <c r="G1005" s="3">
        <v>1253</v>
      </c>
      <c r="I1005" s="24">
        <f t="shared" ref="I1005:I1022" si="172">$G1005/$G$10*I$5</f>
        <v>1353.0734002227427</v>
      </c>
    </row>
    <row r="1006" spans="1:9" hidden="1" outlineLevel="3" x14ac:dyDescent="0.25">
      <c r="A1006" t="s">
        <v>24</v>
      </c>
      <c r="B1006" t="str">
        <f>VLOOKUP(A1006,'AGENCY CODES'!$C$4:$F$139,3,FALSE)</f>
        <v>ATTORNEY GENERAL OFFICE</v>
      </c>
      <c r="C1006" s="8" t="s">
        <v>22</v>
      </c>
      <c r="D1006" s="8" t="str">
        <f t="shared" si="167"/>
        <v>AGA6211</v>
      </c>
      <c r="E1006">
        <v>6211</v>
      </c>
      <c r="F1006" t="str">
        <f>VLOOKUP(D1006,'Fund List'!$A$2:$F$1324,6,FALSE)</f>
        <v>CFRF</v>
      </c>
      <c r="G1006" s="3">
        <v>102</v>
      </c>
      <c r="I1006" s="24">
        <f t="shared" si="172"/>
        <v>110.1464380069591</v>
      </c>
    </row>
    <row r="1007" spans="1:9" hidden="1" outlineLevel="3" x14ac:dyDescent="0.25">
      <c r="A1007" t="s">
        <v>24</v>
      </c>
      <c r="B1007" t="str">
        <f>VLOOKUP(A1007,'AGENCY CODES'!$C$4:$F$139,3,FALSE)</f>
        <v>ATTORNEY GENERAL OFFICE</v>
      </c>
      <c r="C1007" s="8" t="s">
        <v>2</v>
      </c>
      <c r="D1007" s="8" t="str">
        <f t="shared" si="167"/>
        <v>AGA6211</v>
      </c>
      <c r="E1007">
        <v>6211</v>
      </c>
      <c r="F1007" t="str">
        <f>VLOOKUP(D1007,'Fund List'!$A$2:$F$1324,6,FALSE)</f>
        <v>CFRF</v>
      </c>
      <c r="G1007" s="3">
        <v>1</v>
      </c>
      <c r="I1007" s="24">
        <f t="shared" si="172"/>
        <v>1.0798670392839127</v>
      </c>
    </row>
    <row r="1008" spans="1:9" hidden="1" outlineLevel="3" x14ac:dyDescent="0.25">
      <c r="A1008" t="s">
        <v>24</v>
      </c>
      <c r="B1008" t="str">
        <f>VLOOKUP(A1008,'AGENCY CODES'!$C$4:$F$139,3,FALSE)</f>
        <v>ATTORNEY GENERAL OFFICE</v>
      </c>
      <c r="C1008" s="8" t="s">
        <v>3</v>
      </c>
      <c r="D1008" s="8" t="str">
        <f t="shared" si="167"/>
        <v>AGA6211</v>
      </c>
      <c r="E1008">
        <v>6211</v>
      </c>
      <c r="F1008" t="str">
        <f>VLOOKUP(D1008,'Fund List'!$A$2:$F$1324,6,FALSE)</f>
        <v>CFRF</v>
      </c>
      <c r="G1008" s="3">
        <v>58</v>
      </c>
      <c r="I1008" s="24">
        <f t="shared" si="172"/>
        <v>62.632288278466937</v>
      </c>
    </row>
    <row r="1009" spans="1:9" hidden="1" outlineLevel="3" x14ac:dyDescent="0.25">
      <c r="A1009" t="s">
        <v>24</v>
      </c>
      <c r="B1009" t="str">
        <f>VLOOKUP(A1009,'AGENCY CODES'!$C$4:$F$139,3,FALSE)</f>
        <v>ATTORNEY GENERAL OFFICE</v>
      </c>
      <c r="C1009" s="8" t="s">
        <v>4</v>
      </c>
      <c r="D1009" s="8" t="str">
        <f t="shared" si="167"/>
        <v>AGA6211</v>
      </c>
      <c r="E1009">
        <v>6211</v>
      </c>
      <c r="F1009" t="str">
        <f>VLOOKUP(D1009,'Fund List'!$A$2:$F$1324,6,FALSE)</f>
        <v>CFRF</v>
      </c>
      <c r="G1009" s="3">
        <v>444</v>
      </c>
      <c r="I1009" s="24">
        <f t="shared" si="172"/>
        <v>479.46096544205727</v>
      </c>
    </row>
    <row r="1010" spans="1:9" hidden="1" outlineLevel="3" x14ac:dyDescent="0.25">
      <c r="A1010" t="s">
        <v>24</v>
      </c>
      <c r="B1010" t="str">
        <f>VLOOKUP(A1010,'AGENCY CODES'!$C$4:$F$139,3,FALSE)</f>
        <v>ATTORNEY GENERAL OFFICE</v>
      </c>
      <c r="C1010" s="8" t="s">
        <v>5</v>
      </c>
      <c r="D1010" s="8" t="str">
        <f t="shared" si="167"/>
        <v>AGA6211</v>
      </c>
      <c r="E1010">
        <v>6211</v>
      </c>
      <c r="F1010" t="str">
        <f>VLOOKUP(D1010,'Fund List'!$A$2:$F$1324,6,FALSE)</f>
        <v>CFRF</v>
      </c>
      <c r="G1010" s="3">
        <v>72</v>
      </c>
      <c r="I1010" s="24">
        <f t="shared" si="172"/>
        <v>77.750426828441718</v>
      </c>
    </row>
    <row r="1011" spans="1:9" hidden="1" outlineLevel="3" x14ac:dyDescent="0.25">
      <c r="A1011" t="s">
        <v>24</v>
      </c>
      <c r="B1011" t="str">
        <f>VLOOKUP(A1011,'AGENCY CODES'!$C$4:$F$139,3,FALSE)</f>
        <v>ATTORNEY GENERAL OFFICE</v>
      </c>
      <c r="C1011" s="8" t="s">
        <v>6</v>
      </c>
      <c r="D1011" s="8" t="str">
        <f t="shared" si="167"/>
        <v>AGA6211</v>
      </c>
      <c r="E1011">
        <v>6211</v>
      </c>
      <c r="F1011" t="str">
        <f>VLOOKUP(D1011,'Fund List'!$A$2:$F$1324,6,FALSE)</f>
        <v>CFRF</v>
      </c>
      <c r="G1011" s="3">
        <v>480</v>
      </c>
      <c r="I1011" s="24">
        <f t="shared" si="172"/>
        <v>518.33617885627814</v>
      </c>
    </row>
    <row r="1012" spans="1:9" hidden="1" outlineLevel="3" x14ac:dyDescent="0.25">
      <c r="A1012" t="s">
        <v>24</v>
      </c>
      <c r="B1012" t="str">
        <f>VLOOKUP(A1012,'AGENCY CODES'!$C$4:$F$139,3,FALSE)</f>
        <v>ATTORNEY GENERAL OFFICE</v>
      </c>
      <c r="C1012" s="8" t="s">
        <v>7</v>
      </c>
      <c r="D1012" s="8" t="str">
        <f t="shared" si="167"/>
        <v>AGA6211</v>
      </c>
      <c r="E1012">
        <v>6211</v>
      </c>
      <c r="F1012" t="str">
        <f>VLOOKUP(D1012,'Fund List'!$A$2:$F$1324,6,FALSE)</f>
        <v>CFRF</v>
      </c>
      <c r="G1012" s="3">
        <v>113</v>
      </c>
      <c r="I1012" s="24">
        <f t="shared" si="172"/>
        <v>122.02497543908216</v>
      </c>
    </row>
    <row r="1013" spans="1:9" hidden="1" outlineLevel="3" x14ac:dyDescent="0.25">
      <c r="A1013" t="s">
        <v>24</v>
      </c>
      <c r="B1013" t="str">
        <f>VLOOKUP(A1013,'AGENCY CODES'!$C$4:$F$139,3,FALSE)</f>
        <v>ATTORNEY GENERAL OFFICE</v>
      </c>
      <c r="C1013" s="8" t="s">
        <v>14</v>
      </c>
      <c r="D1013" s="8" t="str">
        <f t="shared" si="167"/>
        <v>AGA6211</v>
      </c>
      <c r="E1013">
        <v>6211</v>
      </c>
      <c r="F1013" t="str">
        <f>VLOOKUP(D1013,'Fund List'!$A$2:$F$1324,6,FALSE)</f>
        <v>CFRF</v>
      </c>
      <c r="G1013" s="3">
        <v>35</v>
      </c>
      <c r="I1013" s="24">
        <f t="shared" si="172"/>
        <v>37.795346374936948</v>
      </c>
    </row>
    <row r="1014" spans="1:9" hidden="1" outlineLevel="3" x14ac:dyDescent="0.25">
      <c r="A1014" t="s">
        <v>24</v>
      </c>
      <c r="B1014" t="str">
        <f>VLOOKUP(A1014,'AGENCY CODES'!$C$4:$F$139,3,FALSE)</f>
        <v>ATTORNEY GENERAL OFFICE</v>
      </c>
      <c r="C1014" s="8" t="s">
        <v>17</v>
      </c>
      <c r="D1014" s="8" t="str">
        <f t="shared" si="167"/>
        <v>AGA6211</v>
      </c>
      <c r="E1014">
        <v>6211</v>
      </c>
      <c r="F1014" t="str">
        <f>VLOOKUP(D1014,'Fund List'!$A$2:$F$1324,6,FALSE)</f>
        <v>CFRF</v>
      </c>
      <c r="G1014" s="3">
        <v>450</v>
      </c>
      <c r="I1014" s="24">
        <f t="shared" si="172"/>
        <v>485.94016767776077</v>
      </c>
    </row>
    <row r="1015" spans="1:9" hidden="1" outlineLevel="3" x14ac:dyDescent="0.25">
      <c r="A1015" t="s">
        <v>24</v>
      </c>
      <c r="B1015" t="str">
        <f>VLOOKUP(A1015,'AGENCY CODES'!$C$4:$F$139,3,FALSE)</f>
        <v>ATTORNEY GENERAL OFFICE</v>
      </c>
      <c r="C1015" s="8" t="s">
        <v>18</v>
      </c>
      <c r="D1015" s="8" t="str">
        <f t="shared" si="167"/>
        <v>AGA6211</v>
      </c>
      <c r="E1015">
        <v>6211</v>
      </c>
      <c r="F1015" t="str">
        <f>VLOOKUP(D1015,'Fund List'!$A$2:$F$1324,6,FALSE)</f>
        <v>CFRF</v>
      </c>
      <c r="G1015" s="3">
        <v>27</v>
      </c>
      <c r="I1015" s="24">
        <f t="shared" si="172"/>
        <v>29.156410060665646</v>
      </c>
    </row>
    <row r="1016" spans="1:9" hidden="1" outlineLevel="3" x14ac:dyDescent="0.25">
      <c r="A1016" t="s">
        <v>24</v>
      </c>
      <c r="B1016" t="str">
        <f>VLOOKUP(A1016,'AGENCY CODES'!$C$4:$F$139,3,FALSE)</f>
        <v>ATTORNEY GENERAL OFFICE</v>
      </c>
      <c r="C1016" s="8" t="s">
        <v>8</v>
      </c>
      <c r="D1016" s="8" t="str">
        <f t="shared" si="167"/>
        <v>AGA6211</v>
      </c>
      <c r="E1016">
        <v>6211</v>
      </c>
      <c r="F1016" t="str">
        <f>VLOOKUP(D1016,'Fund List'!$A$2:$F$1324,6,FALSE)</f>
        <v>CFRF</v>
      </c>
      <c r="G1016" s="3">
        <v>15</v>
      </c>
      <c r="I1016" s="24">
        <f t="shared" si="172"/>
        <v>16.198005589258692</v>
      </c>
    </row>
    <row r="1017" spans="1:9" hidden="1" outlineLevel="3" x14ac:dyDescent="0.25">
      <c r="A1017" t="s">
        <v>24</v>
      </c>
      <c r="B1017" t="str">
        <f>VLOOKUP(A1017,'AGENCY CODES'!$C$4:$F$139,3,FALSE)</f>
        <v>ATTORNEY GENERAL OFFICE</v>
      </c>
      <c r="C1017" s="8" t="s">
        <v>10</v>
      </c>
      <c r="D1017" s="8" t="str">
        <f t="shared" si="167"/>
        <v>AGA6211</v>
      </c>
      <c r="E1017">
        <v>6211</v>
      </c>
      <c r="F1017" t="str">
        <f>VLOOKUP(D1017,'Fund List'!$A$2:$F$1324,6,FALSE)</f>
        <v>CFRF</v>
      </c>
      <c r="G1017" s="3">
        <v>360</v>
      </c>
      <c r="I1017" s="24">
        <f t="shared" si="172"/>
        <v>388.7521341422086</v>
      </c>
    </row>
    <row r="1018" spans="1:9" hidden="1" outlineLevel="3" x14ac:dyDescent="0.25">
      <c r="A1018" t="s">
        <v>24</v>
      </c>
      <c r="B1018" t="str">
        <f>VLOOKUP(A1018,'AGENCY CODES'!$C$4:$F$139,3,FALSE)</f>
        <v>ATTORNEY GENERAL OFFICE</v>
      </c>
      <c r="C1018" s="8" t="s">
        <v>11</v>
      </c>
      <c r="D1018" s="8" t="str">
        <f t="shared" si="167"/>
        <v>AGA6211</v>
      </c>
      <c r="E1018">
        <v>6211</v>
      </c>
      <c r="F1018" t="str">
        <f>VLOOKUP(D1018,'Fund List'!$A$2:$F$1324,6,FALSE)</f>
        <v>CFRF</v>
      </c>
      <c r="G1018" s="3">
        <v>665</v>
      </c>
      <c r="I1018" s="24">
        <f t="shared" si="172"/>
        <v>718.11158112380201</v>
      </c>
    </row>
    <row r="1019" spans="1:9" hidden="1" outlineLevel="3" x14ac:dyDescent="0.25">
      <c r="A1019" t="s">
        <v>24</v>
      </c>
      <c r="B1019" t="str">
        <f>VLOOKUP(A1019,'AGENCY CODES'!$C$4:$F$139,3,FALSE)</f>
        <v>ATTORNEY GENERAL OFFICE</v>
      </c>
      <c r="C1019" s="8" t="s">
        <v>12</v>
      </c>
      <c r="D1019" s="8" t="str">
        <f t="shared" si="167"/>
        <v>AGA6211</v>
      </c>
      <c r="E1019">
        <v>6211</v>
      </c>
      <c r="F1019" t="str">
        <f>VLOOKUP(D1019,'Fund List'!$A$2:$F$1324,6,FALSE)</f>
        <v>CFRF</v>
      </c>
      <c r="G1019" s="3">
        <v>68</v>
      </c>
      <c r="I1019" s="24">
        <f t="shared" si="172"/>
        <v>73.430958671306072</v>
      </c>
    </row>
    <row r="1020" spans="1:9" hidden="1" outlineLevel="3" x14ac:dyDescent="0.25">
      <c r="A1020" t="s">
        <v>24</v>
      </c>
      <c r="B1020" t="str">
        <f>VLOOKUP(A1020,'AGENCY CODES'!$C$4:$F$139,3,FALSE)</f>
        <v>ATTORNEY GENERAL OFFICE</v>
      </c>
      <c r="C1020" s="8">
        <v>1</v>
      </c>
      <c r="D1020" s="8" t="str">
        <f t="shared" si="167"/>
        <v>AGA6211</v>
      </c>
      <c r="E1020">
        <v>6211</v>
      </c>
      <c r="F1020" t="str">
        <f>VLOOKUP(D1020,'Fund List'!$A$2:$F$1324,6,FALSE)</f>
        <v>CFRF</v>
      </c>
      <c r="G1020" s="3">
        <v>7</v>
      </c>
      <c r="I1020" s="24">
        <f t="shared" si="172"/>
        <v>7.5590692749873885</v>
      </c>
    </row>
    <row r="1021" spans="1:9" hidden="1" outlineLevel="3" x14ac:dyDescent="0.25">
      <c r="A1021" t="s">
        <v>24</v>
      </c>
      <c r="B1021" t="str">
        <f>VLOOKUP(A1021,'AGENCY CODES'!$C$4:$F$139,3,FALSE)</f>
        <v>ATTORNEY GENERAL OFFICE</v>
      </c>
      <c r="C1021" s="8">
        <v>2</v>
      </c>
      <c r="D1021" s="8" t="str">
        <f t="shared" si="167"/>
        <v>AGA6211</v>
      </c>
      <c r="E1021">
        <v>6211</v>
      </c>
      <c r="F1021" t="str">
        <f>VLOOKUP(D1021,'Fund List'!$A$2:$F$1324,6,FALSE)</f>
        <v>CFRF</v>
      </c>
      <c r="G1021" s="3">
        <v>643</v>
      </c>
      <c r="I1021" s="24">
        <f t="shared" si="172"/>
        <v>694.35450625955593</v>
      </c>
    </row>
    <row r="1022" spans="1:9" hidden="1" outlineLevel="3" x14ac:dyDescent="0.25">
      <c r="A1022" t="s">
        <v>24</v>
      </c>
      <c r="B1022" t="str">
        <f>VLOOKUP(A1022,'AGENCY CODES'!$C$4:$F$139,3,FALSE)</f>
        <v>ATTORNEY GENERAL OFFICE</v>
      </c>
      <c r="C1022" s="8">
        <v>8</v>
      </c>
      <c r="D1022" s="8" t="str">
        <f t="shared" si="167"/>
        <v>AGA6211</v>
      </c>
      <c r="E1022">
        <v>6211</v>
      </c>
      <c r="F1022" t="str">
        <f>VLOOKUP(D1022,'Fund List'!$A$2:$F$1324,6,FALSE)</f>
        <v>CFRF</v>
      </c>
      <c r="G1022" s="3">
        <v>1949</v>
      </c>
      <c r="I1022" s="24">
        <f t="shared" si="172"/>
        <v>2104.6608595643461</v>
      </c>
    </row>
    <row r="1023" spans="1:9" outlineLevel="2" collapsed="1" x14ac:dyDescent="0.25">
      <c r="F1023" s="1" t="s">
        <v>4083</v>
      </c>
      <c r="I1023" s="24">
        <f t="shared" ref="I1023" si="173">SUBTOTAL(9,I1005:I1022)</f>
        <v>7280.4635788521391</v>
      </c>
    </row>
    <row r="1024" spans="1:9" hidden="1" outlineLevel="3" x14ac:dyDescent="0.25">
      <c r="A1024" t="s">
        <v>24</v>
      </c>
      <c r="B1024" t="str">
        <f>VLOOKUP(A1024,'AGENCY CODES'!$C$4:$F$139,3,FALSE)</f>
        <v>ATTORNEY GENERAL OFFICE</v>
      </c>
      <c r="C1024" s="8" t="s">
        <v>1</v>
      </c>
      <c r="D1024" s="8" t="str">
        <f t="shared" si="167"/>
        <v>AGA6311</v>
      </c>
      <c r="E1024">
        <v>6311</v>
      </c>
      <c r="F1024" t="str">
        <f>VLOOKUP(D1024,'Fund List'!$A$2:$F$1324,6,FALSE)</f>
        <v>ATRF</v>
      </c>
      <c r="G1024" s="3">
        <v>382</v>
      </c>
      <c r="I1024" s="24">
        <f t="shared" ref="I1024:I1038" si="174">$G1024/$G$10*I$5</f>
        <v>412.50920900645468</v>
      </c>
    </row>
    <row r="1025" spans="1:9" hidden="1" outlineLevel="3" x14ac:dyDescent="0.25">
      <c r="A1025" t="s">
        <v>24</v>
      </c>
      <c r="B1025" t="str">
        <f>VLOOKUP(A1025,'AGENCY CODES'!$C$4:$F$139,3,FALSE)</f>
        <v>ATTORNEY GENERAL OFFICE</v>
      </c>
      <c r="C1025" s="8" t="s">
        <v>22</v>
      </c>
      <c r="D1025" s="8" t="str">
        <f t="shared" si="167"/>
        <v>AGA6311</v>
      </c>
      <c r="E1025">
        <v>6311</v>
      </c>
      <c r="F1025" t="str">
        <f>VLOOKUP(D1025,'Fund List'!$A$2:$F$1324,6,FALSE)</f>
        <v>ATRF</v>
      </c>
      <c r="G1025" s="3">
        <v>30</v>
      </c>
      <c r="I1025" s="24">
        <f t="shared" si="174"/>
        <v>32.396011178517384</v>
      </c>
    </row>
    <row r="1026" spans="1:9" hidden="1" outlineLevel="3" x14ac:dyDescent="0.25">
      <c r="A1026" t="s">
        <v>24</v>
      </c>
      <c r="B1026" t="str">
        <f>VLOOKUP(A1026,'AGENCY CODES'!$C$4:$F$139,3,FALSE)</f>
        <v>ATTORNEY GENERAL OFFICE</v>
      </c>
      <c r="C1026" s="8" t="s">
        <v>3</v>
      </c>
      <c r="D1026" s="8" t="str">
        <f t="shared" si="167"/>
        <v>AGA6311</v>
      </c>
      <c r="E1026">
        <v>6311</v>
      </c>
      <c r="F1026" t="str">
        <f>VLOOKUP(D1026,'Fund List'!$A$2:$F$1324,6,FALSE)</f>
        <v>ATRF</v>
      </c>
      <c r="G1026" s="3">
        <v>7</v>
      </c>
      <c r="I1026" s="24">
        <f t="shared" si="174"/>
        <v>7.5590692749873885</v>
      </c>
    </row>
    <row r="1027" spans="1:9" hidden="1" outlineLevel="3" x14ac:dyDescent="0.25">
      <c r="A1027" t="s">
        <v>24</v>
      </c>
      <c r="B1027" t="str">
        <f>VLOOKUP(A1027,'AGENCY CODES'!$C$4:$F$139,3,FALSE)</f>
        <v>ATTORNEY GENERAL OFFICE</v>
      </c>
      <c r="C1027" s="8" t="s">
        <v>4</v>
      </c>
      <c r="D1027" s="8" t="str">
        <f t="shared" si="167"/>
        <v>AGA6311</v>
      </c>
      <c r="E1027">
        <v>6311</v>
      </c>
      <c r="F1027" t="str">
        <f>VLOOKUP(D1027,'Fund List'!$A$2:$F$1324,6,FALSE)</f>
        <v>ATRF</v>
      </c>
      <c r="G1027" s="3">
        <v>46</v>
      </c>
      <c r="I1027" s="24">
        <f t="shared" si="174"/>
        <v>49.673883807059987</v>
      </c>
    </row>
    <row r="1028" spans="1:9" hidden="1" outlineLevel="3" x14ac:dyDescent="0.25">
      <c r="A1028" t="s">
        <v>24</v>
      </c>
      <c r="B1028" t="str">
        <f>VLOOKUP(A1028,'AGENCY CODES'!$C$4:$F$139,3,FALSE)</f>
        <v>ATTORNEY GENERAL OFFICE</v>
      </c>
      <c r="C1028" s="8" t="s">
        <v>5</v>
      </c>
      <c r="D1028" s="8" t="str">
        <f t="shared" si="167"/>
        <v>AGA6311</v>
      </c>
      <c r="E1028">
        <v>6311</v>
      </c>
      <c r="F1028" t="str">
        <f>VLOOKUP(D1028,'Fund List'!$A$2:$F$1324,6,FALSE)</f>
        <v>ATRF</v>
      </c>
      <c r="G1028" s="3">
        <v>11</v>
      </c>
      <c r="I1028" s="24">
        <f t="shared" si="174"/>
        <v>11.878537432123041</v>
      </c>
    </row>
    <row r="1029" spans="1:9" hidden="1" outlineLevel="3" x14ac:dyDescent="0.25">
      <c r="A1029" t="s">
        <v>24</v>
      </c>
      <c r="B1029" t="str">
        <f>VLOOKUP(A1029,'AGENCY CODES'!$C$4:$F$139,3,FALSE)</f>
        <v>ATTORNEY GENERAL OFFICE</v>
      </c>
      <c r="C1029" s="8" t="s">
        <v>6</v>
      </c>
      <c r="D1029" s="8" t="str">
        <f t="shared" si="167"/>
        <v>AGA6311</v>
      </c>
      <c r="E1029">
        <v>6311</v>
      </c>
      <c r="F1029" t="str">
        <f>VLOOKUP(D1029,'Fund List'!$A$2:$F$1324,6,FALSE)</f>
        <v>ATRF</v>
      </c>
      <c r="G1029" s="3">
        <v>51</v>
      </c>
      <c r="I1029" s="24">
        <f t="shared" si="174"/>
        <v>55.073219003479551</v>
      </c>
    </row>
    <row r="1030" spans="1:9" hidden="1" outlineLevel="3" x14ac:dyDescent="0.25">
      <c r="A1030" t="s">
        <v>24</v>
      </c>
      <c r="B1030" t="str">
        <f>VLOOKUP(A1030,'AGENCY CODES'!$C$4:$F$139,3,FALSE)</f>
        <v>ATTORNEY GENERAL OFFICE</v>
      </c>
      <c r="C1030" s="8" t="s">
        <v>7</v>
      </c>
      <c r="D1030" s="8" t="str">
        <f t="shared" si="167"/>
        <v>AGA6311</v>
      </c>
      <c r="E1030">
        <v>6311</v>
      </c>
      <c r="F1030" t="str">
        <f>VLOOKUP(D1030,'Fund List'!$A$2:$F$1324,6,FALSE)</f>
        <v>ATRF</v>
      </c>
      <c r="G1030" s="3">
        <v>17</v>
      </c>
      <c r="I1030" s="24">
        <f t="shared" si="174"/>
        <v>18.357739667826518</v>
      </c>
    </row>
    <row r="1031" spans="1:9" hidden="1" outlineLevel="3" x14ac:dyDescent="0.25">
      <c r="A1031" t="s">
        <v>24</v>
      </c>
      <c r="B1031" t="str">
        <f>VLOOKUP(A1031,'AGENCY CODES'!$C$4:$F$139,3,FALSE)</f>
        <v>ATTORNEY GENERAL OFFICE</v>
      </c>
      <c r="C1031" s="8" t="s">
        <v>14</v>
      </c>
      <c r="D1031" s="8" t="str">
        <f t="shared" si="167"/>
        <v>AGA6311</v>
      </c>
      <c r="E1031">
        <v>6311</v>
      </c>
      <c r="F1031" t="str">
        <f>VLOOKUP(D1031,'Fund List'!$A$2:$F$1324,6,FALSE)</f>
        <v>ATRF</v>
      </c>
      <c r="G1031" s="3">
        <v>4</v>
      </c>
      <c r="I1031" s="24">
        <f t="shared" si="174"/>
        <v>4.3194681571356508</v>
      </c>
    </row>
    <row r="1032" spans="1:9" hidden="1" outlineLevel="3" x14ac:dyDescent="0.25">
      <c r="A1032" t="s">
        <v>24</v>
      </c>
      <c r="B1032" t="str">
        <f>VLOOKUP(A1032,'AGENCY CODES'!$C$4:$F$139,3,FALSE)</f>
        <v>ATTORNEY GENERAL OFFICE</v>
      </c>
      <c r="C1032" s="8" t="s">
        <v>17</v>
      </c>
      <c r="D1032" s="8" t="str">
        <f t="shared" si="167"/>
        <v>AGA6311</v>
      </c>
      <c r="E1032">
        <v>6311</v>
      </c>
      <c r="F1032" t="str">
        <f>VLOOKUP(D1032,'Fund List'!$A$2:$F$1324,6,FALSE)</f>
        <v>ATRF</v>
      </c>
      <c r="G1032" s="3">
        <v>73</v>
      </c>
      <c r="I1032" s="24">
        <f t="shared" si="174"/>
        <v>78.830293867725629</v>
      </c>
    </row>
    <row r="1033" spans="1:9" hidden="1" outlineLevel="3" x14ac:dyDescent="0.25">
      <c r="A1033" t="s">
        <v>24</v>
      </c>
      <c r="B1033" t="str">
        <f>VLOOKUP(A1033,'AGENCY CODES'!$C$4:$F$139,3,FALSE)</f>
        <v>ATTORNEY GENERAL OFFICE</v>
      </c>
      <c r="C1033" s="8" t="s">
        <v>18</v>
      </c>
      <c r="D1033" s="8" t="str">
        <f t="shared" si="167"/>
        <v>AGA6311</v>
      </c>
      <c r="E1033">
        <v>6311</v>
      </c>
      <c r="F1033" t="str">
        <f>VLOOKUP(D1033,'Fund List'!$A$2:$F$1324,6,FALSE)</f>
        <v>ATRF</v>
      </c>
      <c r="G1033" s="3">
        <v>9</v>
      </c>
      <c r="I1033" s="24">
        <f t="shared" si="174"/>
        <v>9.7188033535552147</v>
      </c>
    </row>
    <row r="1034" spans="1:9" hidden="1" outlineLevel="3" x14ac:dyDescent="0.25">
      <c r="A1034" t="s">
        <v>24</v>
      </c>
      <c r="B1034" t="str">
        <f>VLOOKUP(A1034,'AGENCY CODES'!$C$4:$F$139,3,FALSE)</f>
        <v>ATTORNEY GENERAL OFFICE</v>
      </c>
      <c r="C1034" s="8" t="s">
        <v>10</v>
      </c>
      <c r="D1034" s="8" t="str">
        <f t="shared" si="167"/>
        <v>AGA6311</v>
      </c>
      <c r="E1034">
        <v>6311</v>
      </c>
      <c r="F1034" t="str">
        <f>VLOOKUP(D1034,'Fund List'!$A$2:$F$1324,6,FALSE)</f>
        <v>ATRF</v>
      </c>
      <c r="G1034" s="3">
        <v>50</v>
      </c>
      <c r="I1034" s="24">
        <f t="shared" si="174"/>
        <v>53.993351964195639</v>
      </c>
    </row>
    <row r="1035" spans="1:9" hidden="1" outlineLevel="3" x14ac:dyDescent="0.25">
      <c r="A1035" t="s">
        <v>24</v>
      </c>
      <c r="B1035" t="str">
        <f>VLOOKUP(A1035,'AGENCY CODES'!$C$4:$F$139,3,FALSE)</f>
        <v>ATTORNEY GENERAL OFFICE</v>
      </c>
      <c r="C1035" s="8" t="s">
        <v>11</v>
      </c>
      <c r="D1035" s="8" t="str">
        <f t="shared" si="167"/>
        <v>AGA6311</v>
      </c>
      <c r="E1035">
        <v>6311</v>
      </c>
      <c r="F1035" t="str">
        <f>VLOOKUP(D1035,'Fund List'!$A$2:$F$1324,6,FALSE)</f>
        <v>ATRF</v>
      </c>
      <c r="G1035" s="3">
        <v>60</v>
      </c>
      <c r="I1035" s="24">
        <f t="shared" si="174"/>
        <v>64.792022357034767</v>
      </c>
    </row>
    <row r="1036" spans="1:9" hidden="1" outlineLevel="3" x14ac:dyDescent="0.25">
      <c r="A1036" t="s">
        <v>24</v>
      </c>
      <c r="B1036" t="str">
        <f>VLOOKUP(A1036,'AGENCY CODES'!$C$4:$F$139,3,FALSE)</f>
        <v>ATTORNEY GENERAL OFFICE</v>
      </c>
      <c r="C1036" s="8" t="s">
        <v>12</v>
      </c>
      <c r="D1036" s="8" t="str">
        <f t="shared" si="167"/>
        <v>AGA6311</v>
      </c>
      <c r="E1036">
        <v>6311</v>
      </c>
      <c r="F1036" t="str">
        <f>VLOOKUP(D1036,'Fund List'!$A$2:$F$1324,6,FALSE)</f>
        <v>ATRF</v>
      </c>
      <c r="G1036" s="3">
        <v>10</v>
      </c>
      <c r="I1036" s="24">
        <f t="shared" si="174"/>
        <v>10.798670392839128</v>
      </c>
    </row>
    <row r="1037" spans="1:9" hidden="1" outlineLevel="3" x14ac:dyDescent="0.25">
      <c r="A1037" t="s">
        <v>24</v>
      </c>
      <c r="B1037" t="str">
        <f>VLOOKUP(A1037,'AGENCY CODES'!$C$4:$F$139,3,FALSE)</f>
        <v>ATTORNEY GENERAL OFFICE</v>
      </c>
      <c r="C1037" s="8">
        <v>2</v>
      </c>
      <c r="D1037" s="8" t="str">
        <f t="shared" si="167"/>
        <v>AGA6311</v>
      </c>
      <c r="E1037">
        <v>6311</v>
      </c>
      <c r="F1037" t="str">
        <f>VLOOKUP(D1037,'Fund List'!$A$2:$F$1324,6,FALSE)</f>
        <v>ATRF</v>
      </c>
      <c r="G1037" s="3">
        <v>57</v>
      </c>
      <c r="I1037" s="24">
        <f t="shared" si="174"/>
        <v>61.552421239183026</v>
      </c>
    </row>
    <row r="1038" spans="1:9" hidden="1" outlineLevel="3" x14ac:dyDescent="0.25">
      <c r="A1038" t="s">
        <v>24</v>
      </c>
      <c r="B1038" t="str">
        <f>VLOOKUP(A1038,'AGENCY CODES'!$C$4:$F$139,3,FALSE)</f>
        <v>ATTORNEY GENERAL OFFICE</v>
      </c>
      <c r="C1038" s="8">
        <v>8</v>
      </c>
      <c r="D1038" s="8" t="str">
        <f t="shared" si="167"/>
        <v>AGA6311</v>
      </c>
      <c r="E1038">
        <v>6311</v>
      </c>
      <c r="F1038" t="str">
        <f>VLOOKUP(D1038,'Fund List'!$A$2:$F$1324,6,FALSE)</f>
        <v>ATRF</v>
      </c>
      <c r="G1038" s="3">
        <v>365</v>
      </c>
      <c r="I1038" s="24">
        <f t="shared" si="174"/>
        <v>394.1514693386282</v>
      </c>
    </row>
    <row r="1039" spans="1:9" outlineLevel="2" collapsed="1" x14ac:dyDescent="0.25">
      <c r="F1039" s="1" t="s">
        <v>4084</v>
      </c>
      <c r="I1039" s="24">
        <f t="shared" ref="I1039" si="175">SUBTOTAL(9,I1024:I1038)</f>
        <v>1265.6041700407459</v>
      </c>
    </row>
    <row r="1040" spans="1:9" hidden="1" outlineLevel="3" x14ac:dyDescent="0.25">
      <c r="A1040" t="s">
        <v>24</v>
      </c>
      <c r="B1040" t="str">
        <f>VLOOKUP(A1040,'AGENCY CODES'!$C$4:$F$139,3,FALSE)</f>
        <v>ATTORNEY GENERAL OFFICE</v>
      </c>
      <c r="C1040" s="8" t="s">
        <v>1</v>
      </c>
      <c r="D1040" s="8" t="str">
        <f t="shared" si="167"/>
        <v>AGA7361</v>
      </c>
      <c r="E1040">
        <v>7361</v>
      </c>
      <c r="F1040" t="str">
        <f>VLOOKUP(D1040,'Fund List'!$A$2:$F$1324,6,FALSE)</f>
        <v>PROCESSING CRIM CASES</v>
      </c>
      <c r="G1040" s="3">
        <v>26</v>
      </c>
      <c r="I1040" s="24">
        <f t="shared" ref="I1040:I1048" si="176">$G1040/$G$10*I$5</f>
        <v>28.076543021381731</v>
      </c>
    </row>
    <row r="1041" spans="1:9" hidden="1" outlineLevel="3" x14ac:dyDescent="0.25">
      <c r="A1041" t="s">
        <v>24</v>
      </c>
      <c r="B1041" t="str">
        <f>VLOOKUP(A1041,'AGENCY CODES'!$C$4:$F$139,3,FALSE)</f>
        <v>ATTORNEY GENERAL OFFICE</v>
      </c>
      <c r="C1041" s="8" t="s">
        <v>22</v>
      </c>
      <c r="D1041" s="8" t="str">
        <f t="shared" si="167"/>
        <v>AGA7361</v>
      </c>
      <c r="E1041">
        <v>7361</v>
      </c>
      <c r="F1041" t="str">
        <f>VLOOKUP(D1041,'Fund List'!$A$2:$F$1324,6,FALSE)</f>
        <v>PROCESSING CRIM CASES</v>
      </c>
      <c r="G1041" s="3">
        <v>2</v>
      </c>
      <c r="I1041" s="24">
        <f t="shared" si="176"/>
        <v>2.1597340785678254</v>
      </c>
    </row>
    <row r="1042" spans="1:9" hidden="1" outlineLevel="3" x14ac:dyDescent="0.25">
      <c r="A1042" t="s">
        <v>24</v>
      </c>
      <c r="B1042" t="str">
        <f>VLOOKUP(A1042,'AGENCY CODES'!$C$4:$F$139,3,FALSE)</f>
        <v>ATTORNEY GENERAL OFFICE</v>
      </c>
      <c r="C1042" s="8" t="s">
        <v>3</v>
      </c>
      <c r="D1042" s="8" t="str">
        <f t="shared" si="167"/>
        <v>AGA7361</v>
      </c>
      <c r="E1042">
        <v>7361</v>
      </c>
      <c r="F1042" t="str">
        <f>VLOOKUP(D1042,'Fund List'!$A$2:$F$1324,6,FALSE)</f>
        <v>PROCESSING CRIM CASES</v>
      </c>
      <c r="G1042" s="3">
        <v>23</v>
      </c>
      <c r="I1042" s="24">
        <f t="shared" si="176"/>
        <v>24.836941903529993</v>
      </c>
    </row>
    <row r="1043" spans="1:9" hidden="1" outlineLevel="3" x14ac:dyDescent="0.25">
      <c r="A1043" t="s">
        <v>24</v>
      </c>
      <c r="B1043" t="str">
        <f>VLOOKUP(A1043,'AGENCY CODES'!$C$4:$F$139,3,FALSE)</f>
        <v>ATTORNEY GENERAL OFFICE</v>
      </c>
      <c r="C1043" s="8" t="s">
        <v>4</v>
      </c>
      <c r="D1043" s="8" t="str">
        <f t="shared" si="167"/>
        <v>AGA7361</v>
      </c>
      <c r="E1043">
        <v>7361</v>
      </c>
      <c r="F1043" t="str">
        <f>VLOOKUP(D1043,'Fund List'!$A$2:$F$1324,6,FALSE)</f>
        <v>PROCESSING CRIM CASES</v>
      </c>
      <c r="G1043" s="3">
        <v>1</v>
      </c>
      <c r="I1043" s="24">
        <f t="shared" si="176"/>
        <v>1.0798670392839127</v>
      </c>
    </row>
    <row r="1044" spans="1:9" hidden="1" outlineLevel="3" x14ac:dyDescent="0.25">
      <c r="A1044" t="s">
        <v>24</v>
      </c>
      <c r="B1044" t="str">
        <f>VLOOKUP(A1044,'AGENCY CODES'!$C$4:$F$139,3,FALSE)</f>
        <v>ATTORNEY GENERAL OFFICE</v>
      </c>
      <c r="C1044" s="8" t="s">
        <v>5</v>
      </c>
      <c r="D1044" s="8" t="str">
        <f t="shared" si="167"/>
        <v>AGA7361</v>
      </c>
      <c r="E1044">
        <v>7361</v>
      </c>
      <c r="F1044" t="str">
        <f>VLOOKUP(D1044,'Fund List'!$A$2:$F$1324,6,FALSE)</f>
        <v>PROCESSING CRIM CASES</v>
      </c>
      <c r="G1044" s="3">
        <v>1</v>
      </c>
      <c r="I1044" s="24">
        <f t="shared" si="176"/>
        <v>1.0798670392839127</v>
      </c>
    </row>
    <row r="1045" spans="1:9" hidden="1" outlineLevel="3" x14ac:dyDescent="0.25">
      <c r="A1045" t="s">
        <v>24</v>
      </c>
      <c r="B1045" t="str">
        <f>VLOOKUP(A1045,'AGENCY CODES'!$C$4:$F$139,3,FALSE)</f>
        <v>ATTORNEY GENERAL OFFICE</v>
      </c>
      <c r="C1045" s="8" t="s">
        <v>17</v>
      </c>
      <c r="D1045" s="8" t="str">
        <f t="shared" si="167"/>
        <v>AGA7361</v>
      </c>
      <c r="E1045">
        <v>7361</v>
      </c>
      <c r="F1045" t="str">
        <f>VLOOKUP(D1045,'Fund List'!$A$2:$F$1324,6,FALSE)</f>
        <v>PROCESSING CRIM CASES</v>
      </c>
      <c r="G1045" s="3">
        <v>48</v>
      </c>
      <c r="I1045" s="24">
        <f t="shared" si="176"/>
        <v>51.83361788562781</v>
      </c>
    </row>
    <row r="1046" spans="1:9" hidden="1" outlineLevel="3" x14ac:dyDescent="0.25">
      <c r="A1046" t="s">
        <v>24</v>
      </c>
      <c r="B1046" t="str">
        <f>VLOOKUP(A1046,'AGENCY CODES'!$C$4:$F$139,3,FALSE)</f>
        <v>ATTORNEY GENERAL OFFICE</v>
      </c>
      <c r="C1046" s="8" t="s">
        <v>8</v>
      </c>
      <c r="D1046" s="8" t="str">
        <f t="shared" ref="D1046:D1109" si="177">CONCATENATE(A1046,E1046)</f>
        <v>AGA7361</v>
      </c>
      <c r="E1046">
        <v>7361</v>
      </c>
      <c r="F1046" t="str">
        <f>VLOOKUP(D1046,'Fund List'!$A$2:$F$1324,6,FALSE)</f>
        <v>PROCESSING CRIM CASES</v>
      </c>
      <c r="G1046" s="3">
        <v>47</v>
      </c>
      <c r="I1046" s="24">
        <f t="shared" si="176"/>
        <v>50.753750846343905</v>
      </c>
    </row>
    <row r="1047" spans="1:9" hidden="1" outlineLevel="3" x14ac:dyDescent="0.25">
      <c r="A1047" t="s">
        <v>24</v>
      </c>
      <c r="B1047" t="str">
        <f>VLOOKUP(A1047,'AGENCY CODES'!$C$4:$F$139,3,FALSE)</f>
        <v>ATTORNEY GENERAL OFFICE</v>
      </c>
      <c r="C1047" s="8" t="s">
        <v>12</v>
      </c>
      <c r="D1047" s="8" t="str">
        <f t="shared" si="177"/>
        <v>AGA7361</v>
      </c>
      <c r="E1047">
        <v>7361</v>
      </c>
      <c r="F1047" t="str">
        <f>VLOOKUP(D1047,'Fund List'!$A$2:$F$1324,6,FALSE)</f>
        <v>PROCESSING CRIM CASES</v>
      </c>
      <c r="G1047" s="3">
        <v>3</v>
      </c>
      <c r="I1047" s="24">
        <f t="shared" si="176"/>
        <v>3.2396011178517381</v>
      </c>
    </row>
    <row r="1048" spans="1:9" hidden="1" outlineLevel="3" x14ac:dyDescent="0.25">
      <c r="A1048" t="s">
        <v>24</v>
      </c>
      <c r="B1048" t="str">
        <f>VLOOKUP(A1048,'AGENCY CODES'!$C$4:$F$139,3,FALSE)</f>
        <v>ATTORNEY GENERAL OFFICE</v>
      </c>
      <c r="C1048" s="8">
        <v>8</v>
      </c>
      <c r="D1048" s="8" t="str">
        <f t="shared" si="177"/>
        <v>AGA7361</v>
      </c>
      <c r="E1048">
        <v>7361</v>
      </c>
      <c r="F1048" t="str">
        <f>VLOOKUP(D1048,'Fund List'!$A$2:$F$1324,6,FALSE)</f>
        <v>PROCESSING CRIM CASES</v>
      </c>
      <c r="G1048" s="3">
        <v>243</v>
      </c>
      <c r="I1048" s="24">
        <f t="shared" si="176"/>
        <v>262.40769054599082</v>
      </c>
    </row>
    <row r="1049" spans="1:9" outlineLevel="2" collapsed="1" x14ac:dyDescent="0.25">
      <c r="F1049" s="1" t="s">
        <v>4085</v>
      </c>
      <c r="I1049" s="24">
        <f t="shared" ref="I1049" si="178">SUBTOTAL(9,I1040:I1048)</f>
        <v>425.46761347786162</v>
      </c>
    </row>
    <row r="1050" spans="1:9" hidden="1" outlineLevel="3" x14ac:dyDescent="0.25">
      <c r="A1050" t="s">
        <v>24</v>
      </c>
      <c r="B1050" t="str">
        <f>VLOOKUP(A1050,'AGENCY CODES'!$C$4:$F$139,3,FALSE)</f>
        <v>ATTORNEY GENERAL OFFICE</v>
      </c>
      <c r="C1050" s="8" t="s">
        <v>1</v>
      </c>
      <c r="D1050" s="8" t="str">
        <f t="shared" si="177"/>
        <v>AGA7511</v>
      </c>
      <c r="E1050">
        <v>7511</v>
      </c>
      <c r="F1050" t="str">
        <f>VLOOKUP(D1050,'Fund List'!$A$2:$F$1324,6,FALSE)</f>
        <v>VICTIMS RIGHTS FUND</v>
      </c>
      <c r="G1050" s="3">
        <v>154</v>
      </c>
      <c r="I1050" s="24">
        <f t="shared" ref="I1050:I1063" si="179">$G1050/$G$10*I$5</f>
        <v>166.29952404972258</v>
      </c>
    </row>
    <row r="1051" spans="1:9" hidden="1" outlineLevel="3" x14ac:dyDescent="0.25">
      <c r="A1051" t="s">
        <v>24</v>
      </c>
      <c r="B1051" t="str">
        <f>VLOOKUP(A1051,'AGENCY CODES'!$C$4:$F$139,3,FALSE)</f>
        <v>ATTORNEY GENERAL OFFICE</v>
      </c>
      <c r="C1051" s="8" t="s">
        <v>22</v>
      </c>
      <c r="D1051" s="8" t="str">
        <f t="shared" si="177"/>
        <v>AGA7511</v>
      </c>
      <c r="E1051">
        <v>7511</v>
      </c>
      <c r="F1051" t="str">
        <f>VLOOKUP(D1051,'Fund List'!$A$2:$F$1324,6,FALSE)</f>
        <v>VICTIMS RIGHTS FUND</v>
      </c>
      <c r="G1051" s="3">
        <v>11</v>
      </c>
      <c r="I1051" s="24">
        <f t="shared" si="179"/>
        <v>11.878537432123041</v>
      </c>
    </row>
    <row r="1052" spans="1:9" hidden="1" outlineLevel="3" x14ac:dyDescent="0.25">
      <c r="A1052" t="s">
        <v>24</v>
      </c>
      <c r="B1052" t="str">
        <f>VLOOKUP(A1052,'AGENCY CODES'!$C$4:$F$139,3,FALSE)</f>
        <v>ATTORNEY GENERAL OFFICE</v>
      </c>
      <c r="C1052" s="8" t="s">
        <v>3</v>
      </c>
      <c r="D1052" s="8" t="str">
        <f t="shared" si="177"/>
        <v>AGA7511</v>
      </c>
      <c r="E1052">
        <v>7511</v>
      </c>
      <c r="F1052" t="str">
        <f>VLOOKUP(D1052,'Fund List'!$A$2:$F$1324,6,FALSE)</f>
        <v>VICTIMS RIGHTS FUND</v>
      </c>
      <c r="G1052" s="3">
        <v>159</v>
      </c>
      <c r="I1052" s="24">
        <f t="shared" si="179"/>
        <v>171.69885924614212</v>
      </c>
    </row>
    <row r="1053" spans="1:9" hidden="1" outlineLevel="3" x14ac:dyDescent="0.25">
      <c r="A1053" t="s">
        <v>24</v>
      </c>
      <c r="B1053" t="str">
        <f>VLOOKUP(A1053,'AGENCY CODES'!$C$4:$F$139,3,FALSE)</f>
        <v>ATTORNEY GENERAL OFFICE</v>
      </c>
      <c r="C1053" s="8" t="s">
        <v>4</v>
      </c>
      <c r="D1053" s="8" t="str">
        <f t="shared" si="177"/>
        <v>AGA7511</v>
      </c>
      <c r="E1053">
        <v>7511</v>
      </c>
      <c r="F1053" t="str">
        <f>VLOOKUP(D1053,'Fund List'!$A$2:$F$1324,6,FALSE)</f>
        <v>VICTIMS RIGHTS FUND</v>
      </c>
      <c r="G1053" s="3">
        <v>173</v>
      </c>
      <c r="I1053" s="24">
        <f t="shared" si="179"/>
        <v>186.81699779611691</v>
      </c>
    </row>
    <row r="1054" spans="1:9" hidden="1" outlineLevel="3" x14ac:dyDescent="0.25">
      <c r="A1054" t="s">
        <v>24</v>
      </c>
      <c r="B1054" t="str">
        <f>VLOOKUP(A1054,'AGENCY CODES'!$C$4:$F$139,3,FALSE)</f>
        <v>ATTORNEY GENERAL OFFICE</v>
      </c>
      <c r="C1054" s="8" t="s">
        <v>5</v>
      </c>
      <c r="D1054" s="8" t="str">
        <f t="shared" si="177"/>
        <v>AGA7511</v>
      </c>
      <c r="E1054">
        <v>7511</v>
      </c>
      <c r="F1054" t="str">
        <f>VLOOKUP(D1054,'Fund List'!$A$2:$F$1324,6,FALSE)</f>
        <v>VICTIMS RIGHTS FUND</v>
      </c>
      <c r="G1054" s="3">
        <v>14</v>
      </c>
      <c r="I1054" s="24">
        <f t="shared" si="179"/>
        <v>15.118138549974777</v>
      </c>
    </row>
    <row r="1055" spans="1:9" hidden="1" outlineLevel="3" x14ac:dyDescent="0.25">
      <c r="A1055" t="s">
        <v>24</v>
      </c>
      <c r="B1055" t="str">
        <f>VLOOKUP(A1055,'AGENCY CODES'!$C$4:$F$139,3,FALSE)</f>
        <v>ATTORNEY GENERAL OFFICE</v>
      </c>
      <c r="C1055" s="8" t="s">
        <v>6</v>
      </c>
      <c r="D1055" s="8" t="str">
        <f t="shared" si="177"/>
        <v>AGA7511</v>
      </c>
      <c r="E1055">
        <v>7511</v>
      </c>
      <c r="F1055" t="str">
        <f>VLOOKUP(D1055,'Fund List'!$A$2:$F$1324,6,FALSE)</f>
        <v>VICTIMS RIGHTS FUND</v>
      </c>
      <c r="G1055" s="3">
        <v>53</v>
      </c>
      <c r="I1055" s="24">
        <f t="shared" si="179"/>
        <v>57.232953082047381</v>
      </c>
    </row>
    <row r="1056" spans="1:9" hidden="1" outlineLevel="3" x14ac:dyDescent="0.25">
      <c r="A1056" t="s">
        <v>24</v>
      </c>
      <c r="B1056" t="str">
        <f>VLOOKUP(A1056,'AGENCY CODES'!$C$4:$F$139,3,FALSE)</f>
        <v>ATTORNEY GENERAL OFFICE</v>
      </c>
      <c r="C1056" s="8" t="s">
        <v>7</v>
      </c>
      <c r="D1056" s="8" t="str">
        <f t="shared" si="177"/>
        <v>AGA7511</v>
      </c>
      <c r="E1056">
        <v>7511</v>
      </c>
      <c r="F1056" t="str">
        <f>VLOOKUP(D1056,'Fund List'!$A$2:$F$1324,6,FALSE)</f>
        <v>VICTIMS RIGHTS FUND</v>
      </c>
      <c r="G1056" s="3">
        <v>12</v>
      </c>
      <c r="I1056" s="24">
        <f t="shared" si="179"/>
        <v>12.958404471406952</v>
      </c>
    </row>
    <row r="1057" spans="1:9" hidden="1" outlineLevel="3" x14ac:dyDescent="0.25">
      <c r="A1057" t="s">
        <v>24</v>
      </c>
      <c r="B1057" t="str">
        <f>VLOOKUP(A1057,'AGENCY CODES'!$C$4:$F$139,3,FALSE)</f>
        <v>ATTORNEY GENERAL OFFICE</v>
      </c>
      <c r="C1057" s="8" t="s">
        <v>17</v>
      </c>
      <c r="D1057" s="8" t="str">
        <f t="shared" si="177"/>
        <v>AGA7511</v>
      </c>
      <c r="E1057">
        <v>7511</v>
      </c>
      <c r="F1057" t="str">
        <f>VLOOKUP(D1057,'Fund List'!$A$2:$F$1324,6,FALSE)</f>
        <v>VICTIMS RIGHTS FUND</v>
      </c>
      <c r="G1057" s="3">
        <v>84</v>
      </c>
      <c r="I1057" s="24">
        <f t="shared" si="179"/>
        <v>90.708831299848669</v>
      </c>
    </row>
    <row r="1058" spans="1:9" hidden="1" outlineLevel="3" x14ac:dyDescent="0.25">
      <c r="A1058" t="s">
        <v>24</v>
      </c>
      <c r="B1058" t="str">
        <f>VLOOKUP(A1058,'AGENCY CODES'!$C$4:$F$139,3,FALSE)</f>
        <v>ATTORNEY GENERAL OFFICE</v>
      </c>
      <c r="C1058" s="8" t="s">
        <v>8</v>
      </c>
      <c r="D1058" s="8" t="str">
        <f t="shared" si="177"/>
        <v>AGA7511</v>
      </c>
      <c r="E1058">
        <v>7511</v>
      </c>
      <c r="F1058" t="str">
        <f>VLOOKUP(D1058,'Fund List'!$A$2:$F$1324,6,FALSE)</f>
        <v>VICTIMS RIGHTS FUND</v>
      </c>
      <c r="G1058" s="3">
        <v>15</v>
      </c>
      <c r="I1058" s="24">
        <f t="shared" si="179"/>
        <v>16.198005589258692</v>
      </c>
    </row>
    <row r="1059" spans="1:9" hidden="1" outlineLevel="3" x14ac:dyDescent="0.25">
      <c r="A1059" t="s">
        <v>24</v>
      </c>
      <c r="B1059" t="str">
        <f>VLOOKUP(A1059,'AGENCY CODES'!$C$4:$F$139,3,FALSE)</f>
        <v>ATTORNEY GENERAL OFFICE</v>
      </c>
      <c r="C1059" s="8" t="s">
        <v>10</v>
      </c>
      <c r="D1059" s="8" t="str">
        <f t="shared" si="177"/>
        <v>AGA7511</v>
      </c>
      <c r="E1059">
        <v>7511</v>
      </c>
      <c r="F1059" t="str">
        <f>VLOOKUP(D1059,'Fund List'!$A$2:$F$1324,6,FALSE)</f>
        <v>VICTIMS RIGHTS FUND</v>
      </c>
      <c r="G1059" s="3">
        <v>89</v>
      </c>
      <c r="I1059" s="24">
        <f t="shared" si="179"/>
        <v>96.10816649626824</v>
      </c>
    </row>
    <row r="1060" spans="1:9" hidden="1" outlineLevel="3" x14ac:dyDescent="0.25">
      <c r="A1060" t="s">
        <v>24</v>
      </c>
      <c r="B1060" t="str">
        <f>VLOOKUP(A1060,'AGENCY CODES'!$C$4:$F$139,3,FALSE)</f>
        <v>ATTORNEY GENERAL OFFICE</v>
      </c>
      <c r="C1060" s="8" t="s">
        <v>11</v>
      </c>
      <c r="D1060" s="8" t="str">
        <f t="shared" si="177"/>
        <v>AGA7511</v>
      </c>
      <c r="E1060">
        <v>7511</v>
      </c>
      <c r="F1060" t="str">
        <f>VLOOKUP(D1060,'Fund List'!$A$2:$F$1324,6,FALSE)</f>
        <v>VICTIMS RIGHTS FUND</v>
      </c>
      <c r="G1060" s="3">
        <v>170</v>
      </c>
      <c r="I1060" s="24">
        <f t="shared" si="179"/>
        <v>183.57739667826519</v>
      </c>
    </row>
    <row r="1061" spans="1:9" hidden="1" outlineLevel="3" x14ac:dyDescent="0.25">
      <c r="A1061" t="s">
        <v>24</v>
      </c>
      <c r="B1061" t="str">
        <f>VLOOKUP(A1061,'AGENCY CODES'!$C$4:$F$139,3,FALSE)</f>
        <v>ATTORNEY GENERAL OFFICE</v>
      </c>
      <c r="C1061" s="8" t="s">
        <v>12</v>
      </c>
      <c r="D1061" s="8" t="str">
        <f t="shared" si="177"/>
        <v>AGA7511</v>
      </c>
      <c r="E1061">
        <v>7511</v>
      </c>
      <c r="F1061" t="str">
        <f>VLOOKUP(D1061,'Fund List'!$A$2:$F$1324,6,FALSE)</f>
        <v>VICTIMS RIGHTS FUND</v>
      </c>
      <c r="G1061" s="3">
        <v>16</v>
      </c>
      <c r="I1061" s="24">
        <f t="shared" si="179"/>
        <v>17.277872628542603</v>
      </c>
    </row>
    <row r="1062" spans="1:9" hidden="1" outlineLevel="3" x14ac:dyDescent="0.25">
      <c r="A1062" t="s">
        <v>24</v>
      </c>
      <c r="B1062" t="str">
        <f>VLOOKUP(A1062,'AGENCY CODES'!$C$4:$F$139,3,FALSE)</f>
        <v>ATTORNEY GENERAL OFFICE</v>
      </c>
      <c r="C1062" s="8">
        <v>2</v>
      </c>
      <c r="D1062" s="8" t="str">
        <f t="shared" si="177"/>
        <v>AGA7511</v>
      </c>
      <c r="E1062">
        <v>7511</v>
      </c>
      <c r="F1062" t="str">
        <f>VLOOKUP(D1062,'Fund List'!$A$2:$F$1324,6,FALSE)</f>
        <v>VICTIMS RIGHTS FUND</v>
      </c>
      <c r="G1062" s="3">
        <v>174</v>
      </c>
      <c r="I1062" s="24">
        <f t="shared" si="179"/>
        <v>187.89686483540083</v>
      </c>
    </row>
    <row r="1063" spans="1:9" hidden="1" outlineLevel="3" x14ac:dyDescent="0.25">
      <c r="A1063" t="s">
        <v>24</v>
      </c>
      <c r="B1063" t="str">
        <f>VLOOKUP(A1063,'AGENCY CODES'!$C$4:$F$139,3,FALSE)</f>
        <v>ATTORNEY GENERAL OFFICE</v>
      </c>
      <c r="C1063" s="8">
        <v>8</v>
      </c>
      <c r="D1063" s="8" t="str">
        <f t="shared" si="177"/>
        <v>AGA7511</v>
      </c>
      <c r="E1063">
        <v>7511</v>
      </c>
      <c r="F1063" t="str">
        <f>VLOOKUP(D1063,'Fund List'!$A$2:$F$1324,6,FALSE)</f>
        <v>VICTIMS RIGHTS FUND</v>
      </c>
      <c r="G1063" s="3">
        <v>437</v>
      </c>
      <c r="I1063" s="24">
        <f t="shared" si="179"/>
        <v>471.90189616706988</v>
      </c>
    </row>
    <row r="1064" spans="1:9" outlineLevel="2" collapsed="1" x14ac:dyDescent="0.25">
      <c r="F1064" s="1" t="s">
        <v>4086</v>
      </c>
      <c r="I1064" s="24">
        <f t="shared" ref="I1064" si="180">SUBTOTAL(9,I1050:I1063)</f>
        <v>1685.6724483221883</v>
      </c>
    </row>
    <row r="1065" spans="1:9" hidden="1" outlineLevel="3" x14ac:dyDescent="0.25">
      <c r="A1065" t="s">
        <v>24</v>
      </c>
      <c r="B1065" t="str">
        <f>VLOOKUP(A1065,'AGENCY CODES'!$C$4:$F$139,3,FALSE)</f>
        <v>ATTORNEY GENERAL OFFICE</v>
      </c>
      <c r="C1065" s="8" t="s">
        <v>1</v>
      </c>
      <c r="D1065" s="8" t="str">
        <f t="shared" si="177"/>
        <v>AGA7561</v>
      </c>
      <c r="E1065">
        <v>7561</v>
      </c>
      <c r="F1065" t="str">
        <f>VLOOKUP(D1065,'Fund List'!$A$2:$F$1324,6,FALSE)</f>
        <v>VW ACJC GRANT</v>
      </c>
      <c r="G1065" s="3">
        <v>24</v>
      </c>
      <c r="I1065" s="24">
        <f t="shared" ref="I1065:I1071" si="181">$G1065/$G$10*I$5</f>
        <v>25.916808942813905</v>
      </c>
    </row>
    <row r="1066" spans="1:9" hidden="1" outlineLevel="3" x14ac:dyDescent="0.25">
      <c r="A1066" t="s">
        <v>24</v>
      </c>
      <c r="B1066" t="str">
        <f>VLOOKUP(A1066,'AGENCY CODES'!$C$4:$F$139,3,FALSE)</f>
        <v>ATTORNEY GENERAL OFFICE</v>
      </c>
      <c r="C1066" s="8" t="s">
        <v>22</v>
      </c>
      <c r="D1066" s="8" t="str">
        <f t="shared" si="177"/>
        <v>AGA7561</v>
      </c>
      <c r="E1066">
        <v>7561</v>
      </c>
      <c r="F1066" t="str">
        <f>VLOOKUP(D1066,'Fund List'!$A$2:$F$1324,6,FALSE)</f>
        <v>VW ACJC GRANT</v>
      </c>
      <c r="G1066" s="3">
        <v>2</v>
      </c>
      <c r="I1066" s="24">
        <f t="shared" si="181"/>
        <v>2.1597340785678254</v>
      </c>
    </row>
    <row r="1067" spans="1:9" hidden="1" outlineLevel="3" x14ac:dyDescent="0.25">
      <c r="A1067" t="s">
        <v>24</v>
      </c>
      <c r="B1067" t="str">
        <f>VLOOKUP(A1067,'AGENCY CODES'!$C$4:$F$139,3,FALSE)</f>
        <v>ATTORNEY GENERAL OFFICE</v>
      </c>
      <c r="C1067" s="8" t="s">
        <v>6</v>
      </c>
      <c r="D1067" s="8" t="str">
        <f t="shared" si="177"/>
        <v>AGA7561</v>
      </c>
      <c r="E1067">
        <v>7561</v>
      </c>
      <c r="F1067" t="str">
        <f>VLOOKUP(D1067,'Fund List'!$A$2:$F$1324,6,FALSE)</f>
        <v>VW ACJC GRANT</v>
      </c>
      <c r="G1067" s="3">
        <v>40</v>
      </c>
      <c r="I1067" s="24">
        <f t="shared" si="181"/>
        <v>43.194681571356512</v>
      </c>
    </row>
    <row r="1068" spans="1:9" hidden="1" outlineLevel="3" x14ac:dyDescent="0.25">
      <c r="A1068" t="s">
        <v>24</v>
      </c>
      <c r="B1068" t="str">
        <f>VLOOKUP(A1068,'AGENCY CODES'!$C$4:$F$139,3,FALSE)</f>
        <v>ATTORNEY GENERAL OFFICE</v>
      </c>
      <c r="C1068" s="8" t="s">
        <v>7</v>
      </c>
      <c r="D1068" s="8" t="str">
        <f t="shared" si="177"/>
        <v>AGA7561</v>
      </c>
      <c r="E1068">
        <v>7561</v>
      </c>
      <c r="F1068" t="str">
        <f>VLOOKUP(D1068,'Fund List'!$A$2:$F$1324,6,FALSE)</f>
        <v>VW ACJC GRANT</v>
      </c>
      <c r="G1068" s="3">
        <v>8</v>
      </c>
      <c r="I1068" s="24">
        <f t="shared" si="181"/>
        <v>8.6389363142713016</v>
      </c>
    </row>
    <row r="1069" spans="1:9" hidden="1" outlineLevel="3" x14ac:dyDescent="0.25">
      <c r="A1069" t="s">
        <v>24</v>
      </c>
      <c r="B1069" t="str">
        <f>VLOOKUP(A1069,'AGENCY CODES'!$C$4:$F$139,3,FALSE)</f>
        <v>ATTORNEY GENERAL OFFICE</v>
      </c>
      <c r="C1069" s="8" t="s">
        <v>17</v>
      </c>
      <c r="D1069" s="8" t="str">
        <f t="shared" si="177"/>
        <v>AGA7561</v>
      </c>
      <c r="E1069">
        <v>7561</v>
      </c>
      <c r="F1069" t="str">
        <f>VLOOKUP(D1069,'Fund List'!$A$2:$F$1324,6,FALSE)</f>
        <v>VW ACJC GRANT</v>
      </c>
      <c r="G1069" s="3">
        <v>48</v>
      </c>
      <c r="I1069" s="24">
        <f t="shared" si="181"/>
        <v>51.83361788562781</v>
      </c>
    </row>
    <row r="1070" spans="1:9" hidden="1" outlineLevel="3" x14ac:dyDescent="0.25">
      <c r="A1070" t="s">
        <v>24</v>
      </c>
      <c r="B1070" t="str">
        <f>VLOOKUP(A1070,'AGENCY CODES'!$C$4:$F$139,3,FALSE)</f>
        <v>ATTORNEY GENERAL OFFICE</v>
      </c>
      <c r="C1070" s="8" t="s">
        <v>12</v>
      </c>
      <c r="D1070" s="8" t="str">
        <f t="shared" si="177"/>
        <v>AGA7561</v>
      </c>
      <c r="E1070">
        <v>7561</v>
      </c>
      <c r="F1070" t="str">
        <f>VLOOKUP(D1070,'Fund List'!$A$2:$F$1324,6,FALSE)</f>
        <v>VW ACJC GRANT</v>
      </c>
      <c r="G1070" s="3">
        <v>2</v>
      </c>
      <c r="I1070" s="24">
        <f t="shared" si="181"/>
        <v>2.1597340785678254</v>
      </c>
    </row>
    <row r="1071" spans="1:9" hidden="1" outlineLevel="3" x14ac:dyDescent="0.25">
      <c r="A1071" t="s">
        <v>24</v>
      </c>
      <c r="B1071" t="str">
        <f>VLOOKUP(A1071,'AGENCY CODES'!$C$4:$F$139,3,FALSE)</f>
        <v>ATTORNEY GENERAL OFFICE</v>
      </c>
      <c r="C1071" s="8">
        <v>8</v>
      </c>
      <c r="D1071" s="8" t="str">
        <f t="shared" si="177"/>
        <v>AGA7561</v>
      </c>
      <c r="E1071">
        <v>7561</v>
      </c>
      <c r="F1071" t="str">
        <f>VLOOKUP(D1071,'Fund List'!$A$2:$F$1324,6,FALSE)</f>
        <v>VW ACJC GRANT</v>
      </c>
      <c r="G1071" s="3">
        <v>336</v>
      </c>
      <c r="I1071" s="24">
        <f t="shared" si="181"/>
        <v>362.83532519939467</v>
      </c>
    </row>
    <row r="1072" spans="1:9" outlineLevel="2" collapsed="1" x14ac:dyDescent="0.25">
      <c r="F1072" s="1" t="s">
        <v>4087</v>
      </c>
      <c r="I1072" s="24">
        <f t="shared" ref="I1072" si="182">SUBTOTAL(9,I1065:I1071)</f>
        <v>496.73883807059985</v>
      </c>
    </row>
    <row r="1073" spans="1:9" hidden="1" outlineLevel="3" x14ac:dyDescent="0.25">
      <c r="A1073" t="s">
        <v>24</v>
      </c>
      <c r="B1073" t="str">
        <f>VLOOKUP(A1073,'AGENCY CODES'!$C$4:$F$139,3,FALSE)</f>
        <v>ATTORNEY GENERAL OFFICE</v>
      </c>
      <c r="C1073" s="8" t="s">
        <v>3</v>
      </c>
      <c r="D1073" s="8" t="str">
        <f t="shared" si="177"/>
        <v>AGA8001</v>
      </c>
      <c r="E1073">
        <v>8001</v>
      </c>
      <c r="F1073" t="str">
        <f>VLOOKUP(D1073,'Fund List'!$A$2:$F$1324,6,FALSE)</f>
        <v>IFED ASSET SHAR-JUSTICE</v>
      </c>
      <c r="G1073" s="3">
        <v>31</v>
      </c>
      <c r="I1073" s="24">
        <f t="shared" ref="I1073:I1082" si="183">$G1073/$G$10*I$5</f>
        <v>33.475878217801302</v>
      </c>
    </row>
    <row r="1074" spans="1:9" hidden="1" outlineLevel="3" x14ac:dyDescent="0.25">
      <c r="A1074" t="s">
        <v>24</v>
      </c>
      <c r="B1074" t="str">
        <f>VLOOKUP(A1074,'AGENCY CODES'!$C$4:$F$139,3,FALSE)</f>
        <v>ATTORNEY GENERAL OFFICE</v>
      </c>
      <c r="C1074" s="8" t="s">
        <v>4</v>
      </c>
      <c r="D1074" s="8" t="str">
        <f t="shared" si="177"/>
        <v>AGA8001</v>
      </c>
      <c r="E1074">
        <v>8001</v>
      </c>
      <c r="F1074" t="str">
        <f>VLOOKUP(D1074,'Fund List'!$A$2:$F$1324,6,FALSE)</f>
        <v>IFED ASSET SHAR-JUSTICE</v>
      </c>
      <c r="G1074" s="3">
        <v>31</v>
      </c>
      <c r="I1074" s="24">
        <f t="shared" si="183"/>
        <v>33.475878217801302</v>
      </c>
    </row>
    <row r="1075" spans="1:9" hidden="1" outlineLevel="3" x14ac:dyDescent="0.25">
      <c r="A1075" t="s">
        <v>24</v>
      </c>
      <c r="B1075" t="str">
        <f>VLOOKUP(A1075,'AGENCY CODES'!$C$4:$F$139,3,FALSE)</f>
        <v>ATTORNEY GENERAL OFFICE</v>
      </c>
      <c r="C1075" s="8" t="s">
        <v>6</v>
      </c>
      <c r="D1075" s="8" t="str">
        <f t="shared" si="177"/>
        <v>AGA8001</v>
      </c>
      <c r="E1075">
        <v>8001</v>
      </c>
      <c r="F1075" t="str">
        <f>VLOOKUP(D1075,'Fund List'!$A$2:$F$1324,6,FALSE)</f>
        <v>IFED ASSET SHAR-JUSTICE</v>
      </c>
      <c r="G1075" s="3">
        <v>7</v>
      </c>
      <c r="I1075" s="24">
        <f t="shared" si="183"/>
        <v>7.5590692749873885</v>
      </c>
    </row>
    <row r="1076" spans="1:9" hidden="1" outlineLevel="3" x14ac:dyDescent="0.25">
      <c r="A1076" t="s">
        <v>24</v>
      </c>
      <c r="B1076" t="str">
        <f>VLOOKUP(A1076,'AGENCY CODES'!$C$4:$F$139,3,FALSE)</f>
        <v>ATTORNEY GENERAL OFFICE</v>
      </c>
      <c r="C1076" s="8" t="s">
        <v>7</v>
      </c>
      <c r="D1076" s="8" t="str">
        <f t="shared" si="177"/>
        <v>AGA8001</v>
      </c>
      <c r="E1076">
        <v>8001</v>
      </c>
      <c r="F1076" t="str">
        <f>VLOOKUP(D1076,'Fund List'!$A$2:$F$1324,6,FALSE)</f>
        <v>IFED ASSET SHAR-JUSTICE</v>
      </c>
      <c r="G1076" s="3">
        <v>44</v>
      </c>
      <c r="I1076" s="24">
        <f t="shared" si="183"/>
        <v>47.514149728492164</v>
      </c>
    </row>
    <row r="1077" spans="1:9" hidden="1" outlineLevel="3" x14ac:dyDescent="0.25">
      <c r="A1077" t="s">
        <v>24</v>
      </c>
      <c r="B1077" t="str">
        <f>VLOOKUP(A1077,'AGENCY CODES'!$C$4:$F$139,3,FALSE)</f>
        <v>ATTORNEY GENERAL OFFICE</v>
      </c>
      <c r="C1077" s="8" t="s">
        <v>17</v>
      </c>
      <c r="D1077" s="8" t="str">
        <f t="shared" si="177"/>
        <v>AGA8001</v>
      </c>
      <c r="E1077">
        <v>8001</v>
      </c>
      <c r="F1077" t="str">
        <f>VLOOKUP(D1077,'Fund List'!$A$2:$F$1324,6,FALSE)</f>
        <v>IFED ASSET SHAR-JUSTICE</v>
      </c>
      <c r="G1077" s="3">
        <v>18</v>
      </c>
      <c r="I1077" s="24">
        <f t="shared" si="183"/>
        <v>19.437606707110429</v>
      </c>
    </row>
    <row r="1078" spans="1:9" hidden="1" outlineLevel="3" x14ac:dyDescent="0.25">
      <c r="A1078" t="s">
        <v>24</v>
      </c>
      <c r="B1078" t="str">
        <f>VLOOKUP(A1078,'AGENCY CODES'!$C$4:$F$139,3,FALSE)</f>
        <v>ATTORNEY GENERAL OFFICE</v>
      </c>
      <c r="C1078" s="8" t="s">
        <v>8</v>
      </c>
      <c r="D1078" s="8" t="str">
        <f t="shared" si="177"/>
        <v>AGA8001</v>
      </c>
      <c r="E1078">
        <v>8001</v>
      </c>
      <c r="F1078" t="str">
        <f>VLOOKUP(D1078,'Fund List'!$A$2:$F$1324,6,FALSE)</f>
        <v>IFED ASSET SHAR-JUSTICE</v>
      </c>
      <c r="G1078" s="3">
        <v>12</v>
      </c>
      <c r="I1078" s="24">
        <f t="shared" si="183"/>
        <v>12.958404471406952</v>
      </c>
    </row>
    <row r="1079" spans="1:9" hidden="1" outlineLevel="3" x14ac:dyDescent="0.25">
      <c r="A1079" t="s">
        <v>24</v>
      </c>
      <c r="B1079" t="str">
        <f>VLOOKUP(A1079,'AGENCY CODES'!$C$4:$F$139,3,FALSE)</f>
        <v>ATTORNEY GENERAL OFFICE</v>
      </c>
      <c r="C1079" s="8" t="s">
        <v>10</v>
      </c>
      <c r="D1079" s="8" t="str">
        <f t="shared" si="177"/>
        <v>AGA8001</v>
      </c>
      <c r="E1079">
        <v>8001</v>
      </c>
      <c r="F1079" t="str">
        <f>VLOOKUP(D1079,'Fund List'!$A$2:$F$1324,6,FALSE)</f>
        <v>IFED ASSET SHAR-JUSTICE</v>
      </c>
      <c r="G1079" s="3">
        <v>15</v>
      </c>
      <c r="I1079" s="24">
        <f t="shared" si="183"/>
        <v>16.198005589258692</v>
      </c>
    </row>
    <row r="1080" spans="1:9" hidden="1" outlineLevel="3" x14ac:dyDescent="0.25">
      <c r="A1080" t="s">
        <v>24</v>
      </c>
      <c r="B1080" t="str">
        <f>VLOOKUP(A1080,'AGENCY CODES'!$C$4:$F$139,3,FALSE)</f>
        <v>ATTORNEY GENERAL OFFICE</v>
      </c>
      <c r="C1080" s="8" t="s">
        <v>11</v>
      </c>
      <c r="D1080" s="8" t="str">
        <f t="shared" si="177"/>
        <v>AGA8001</v>
      </c>
      <c r="E1080">
        <v>8001</v>
      </c>
      <c r="F1080" t="str">
        <f>VLOOKUP(D1080,'Fund List'!$A$2:$F$1324,6,FALSE)</f>
        <v>IFED ASSET SHAR-JUSTICE</v>
      </c>
      <c r="G1080" s="3">
        <v>23</v>
      </c>
      <c r="I1080" s="24">
        <f t="shared" si="183"/>
        <v>24.836941903529993</v>
      </c>
    </row>
    <row r="1081" spans="1:9" hidden="1" outlineLevel="3" x14ac:dyDescent="0.25">
      <c r="A1081" t="s">
        <v>24</v>
      </c>
      <c r="B1081" t="str">
        <f>VLOOKUP(A1081,'AGENCY CODES'!$C$4:$F$139,3,FALSE)</f>
        <v>ATTORNEY GENERAL OFFICE</v>
      </c>
      <c r="C1081" s="8" t="s">
        <v>12</v>
      </c>
      <c r="D1081" s="8" t="str">
        <f t="shared" si="177"/>
        <v>AGA8001</v>
      </c>
      <c r="E1081">
        <v>8001</v>
      </c>
      <c r="F1081" t="str">
        <f>VLOOKUP(D1081,'Fund List'!$A$2:$F$1324,6,FALSE)</f>
        <v>IFED ASSET SHAR-JUSTICE</v>
      </c>
      <c r="G1081" s="3">
        <v>6</v>
      </c>
      <c r="I1081" s="24">
        <f t="shared" si="183"/>
        <v>6.4792022357034762</v>
      </c>
    </row>
    <row r="1082" spans="1:9" hidden="1" outlineLevel="3" x14ac:dyDescent="0.25">
      <c r="A1082" t="s">
        <v>24</v>
      </c>
      <c r="B1082" t="str">
        <f>VLOOKUP(A1082,'AGENCY CODES'!$C$4:$F$139,3,FALSE)</f>
        <v>ATTORNEY GENERAL OFFICE</v>
      </c>
      <c r="C1082" s="8">
        <v>2</v>
      </c>
      <c r="D1082" s="8" t="str">
        <f t="shared" si="177"/>
        <v>AGA8001</v>
      </c>
      <c r="E1082">
        <v>8001</v>
      </c>
      <c r="F1082" t="str">
        <f>VLOOKUP(D1082,'Fund List'!$A$2:$F$1324,6,FALSE)</f>
        <v>IFED ASSET SHAR-JUSTICE</v>
      </c>
      <c r="G1082" s="3">
        <v>26</v>
      </c>
      <c r="I1082" s="24">
        <f t="shared" si="183"/>
        <v>28.076543021381731</v>
      </c>
    </row>
    <row r="1083" spans="1:9" outlineLevel="2" collapsed="1" x14ac:dyDescent="0.25">
      <c r="F1083" s="1" t="s">
        <v>4088</v>
      </c>
      <c r="I1083" s="24">
        <f t="shared" ref="I1083" si="184">SUBTOTAL(9,I1073:I1082)</f>
        <v>230.01167936747345</v>
      </c>
    </row>
    <row r="1084" spans="1:9" hidden="1" outlineLevel="3" x14ac:dyDescent="0.25">
      <c r="A1084" t="s">
        <v>24</v>
      </c>
      <c r="B1084" t="str">
        <f>VLOOKUP(A1084,'AGENCY CODES'!$C$4:$F$139,3,FALSE)</f>
        <v>ATTORNEY GENERAL OFFICE</v>
      </c>
      <c r="C1084" s="8" t="s">
        <v>1</v>
      </c>
      <c r="D1084" s="8" t="str">
        <f t="shared" si="177"/>
        <v>AGA8002</v>
      </c>
      <c r="E1084">
        <v>8002</v>
      </c>
      <c r="F1084" t="str">
        <f>VLOOKUP(D1084,'Fund List'!$A$2:$F$1324,6,FALSE)</f>
        <v>IFED ASSET SHAR-TRSRY</v>
      </c>
      <c r="G1084" s="3">
        <v>276</v>
      </c>
      <c r="I1084" s="24">
        <f t="shared" ref="I1084:I1098" si="185">$G1084/$G$10*I$5</f>
        <v>298.04330284235994</v>
      </c>
    </row>
    <row r="1085" spans="1:9" hidden="1" outlineLevel="3" x14ac:dyDescent="0.25">
      <c r="A1085" t="s">
        <v>24</v>
      </c>
      <c r="B1085" t="str">
        <f>VLOOKUP(A1085,'AGENCY CODES'!$C$4:$F$139,3,FALSE)</f>
        <v>ATTORNEY GENERAL OFFICE</v>
      </c>
      <c r="C1085" s="8" t="s">
        <v>22</v>
      </c>
      <c r="D1085" s="8" t="str">
        <f t="shared" si="177"/>
        <v>AGA8002</v>
      </c>
      <c r="E1085">
        <v>8002</v>
      </c>
      <c r="F1085" t="str">
        <f>VLOOKUP(D1085,'Fund List'!$A$2:$F$1324,6,FALSE)</f>
        <v>IFED ASSET SHAR-TRSRY</v>
      </c>
      <c r="G1085" s="3">
        <v>23</v>
      </c>
      <c r="I1085" s="24">
        <f t="shared" si="185"/>
        <v>24.836941903529993</v>
      </c>
    </row>
    <row r="1086" spans="1:9" hidden="1" outlineLevel="3" x14ac:dyDescent="0.25">
      <c r="A1086" t="s">
        <v>24</v>
      </c>
      <c r="B1086" t="str">
        <f>VLOOKUP(A1086,'AGENCY CODES'!$C$4:$F$139,3,FALSE)</f>
        <v>ATTORNEY GENERAL OFFICE</v>
      </c>
      <c r="C1086" s="8" t="s">
        <v>3</v>
      </c>
      <c r="D1086" s="8" t="str">
        <f t="shared" si="177"/>
        <v>AGA8002</v>
      </c>
      <c r="E1086">
        <v>8002</v>
      </c>
      <c r="F1086" t="str">
        <f>VLOOKUP(D1086,'Fund List'!$A$2:$F$1324,6,FALSE)</f>
        <v>IFED ASSET SHAR-TRSRY</v>
      </c>
      <c r="G1086" s="3">
        <v>2</v>
      </c>
      <c r="I1086" s="24">
        <f t="shared" si="185"/>
        <v>2.1597340785678254</v>
      </c>
    </row>
    <row r="1087" spans="1:9" hidden="1" outlineLevel="3" x14ac:dyDescent="0.25">
      <c r="A1087" t="s">
        <v>24</v>
      </c>
      <c r="B1087" t="str">
        <f>VLOOKUP(A1087,'AGENCY CODES'!$C$4:$F$139,3,FALSE)</f>
        <v>ATTORNEY GENERAL OFFICE</v>
      </c>
      <c r="C1087" s="8" t="s">
        <v>4</v>
      </c>
      <c r="D1087" s="8" t="str">
        <f t="shared" si="177"/>
        <v>AGA8002</v>
      </c>
      <c r="E1087">
        <v>8002</v>
      </c>
      <c r="F1087" t="str">
        <f>VLOOKUP(D1087,'Fund List'!$A$2:$F$1324,6,FALSE)</f>
        <v>IFED ASSET SHAR-TRSRY</v>
      </c>
      <c r="G1087" s="3">
        <v>126</v>
      </c>
      <c r="I1087" s="24">
        <f t="shared" si="185"/>
        <v>136.063246949773</v>
      </c>
    </row>
    <row r="1088" spans="1:9" hidden="1" outlineLevel="3" x14ac:dyDescent="0.25">
      <c r="A1088" t="s">
        <v>24</v>
      </c>
      <c r="B1088" t="str">
        <f>VLOOKUP(A1088,'AGENCY CODES'!$C$4:$F$139,3,FALSE)</f>
        <v>ATTORNEY GENERAL OFFICE</v>
      </c>
      <c r="C1088" s="8" t="s">
        <v>5</v>
      </c>
      <c r="D1088" s="8" t="str">
        <f t="shared" si="177"/>
        <v>AGA8002</v>
      </c>
      <c r="E1088">
        <v>8002</v>
      </c>
      <c r="F1088" t="str">
        <f>VLOOKUP(D1088,'Fund List'!$A$2:$F$1324,6,FALSE)</f>
        <v>IFED ASSET SHAR-TRSRY</v>
      </c>
      <c r="G1088" s="3">
        <v>4</v>
      </c>
      <c r="I1088" s="24">
        <f t="shared" si="185"/>
        <v>4.3194681571356508</v>
      </c>
    </row>
    <row r="1089" spans="1:9" hidden="1" outlineLevel="3" x14ac:dyDescent="0.25">
      <c r="A1089" t="s">
        <v>24</v>
      </c>
      <c r="B1089" t="str">
        <f>VLOOKUP(A1089,'AGENCY CODES'!$C$4:$F$139,3,FALSE)</f>
        <v>ATTORNEY GENERAL OFFICE</v>
      </c>
      <c r="C1089" s="8" t="s">
        <v>6</v>
      </c>
      <c r="D1089" s="8" t="str">
        <f t="shared" si="177"/>
        <v>AGA8002</v>
      </c>
      <c r="E1089">
        <v>8002</v>
      </c>
      <c r="F1089" t="str">
        <f>VLOOKUP(D1089,'Fund List'!$A$2:$F$1324,6,FALSE)</f>
        <v>IFED ASSET SHAR-TRSRY</v>
      </c>
      <c r="G1089" s="3">
        <v>215</v>
      </c>
      <c r="I1089" s="24">
        <f t="shared" si="185"/>
        <v>232.17141344604124</v>
      </c>
    </row>
    <row r="1090" spans="1:9" hidden="1" outlineLevel="3" x14ac:dyDescent="0.25">
      <c r="A1090" t="s">
        <v>24</v>
      </c>
      <c r="B1090" t="str">
        <f>VLOOKUP(A1090,'AGENCY CODES'!$C$4:$F$139,3,FALSE)</f>
        <v>ATTORNEY GENERAL OFFICE</v>
      </c>
      <c r="C1090" s="8" t="s">
        <v>7</v>
      </c>
      <c r="D1090" s="8" t="str">
        <f t="shared" si="177"/>
        <v>AGA8002</v>
      </c>
      <c r="E1090">
        <v>8002</v>
      </c>
      <c r="F1090" t="str">
        <f>VLOOKUP(D1090,'Fund List'!$A$2:$F$1324,6,FALSE)</f>
        <v>IFED ASSET SHAR-TRSRY</v>
      </c>
      <c r="G1090" s="3">
        <v>141</v>
      </c>
      <c r="I1090" s="24">
        <f t="shared" si="185"/>
        <v>152.26125253903172</v>
      </c>
    </row>
    <row r="1091" spans="1:9" hidden="1" outlineLevel="3" x14ac:dyDescent="0.25">
      <c r="A1091" t="s">
        <v>24</v>
      </c>
      <c r="B1091" t="str">
        <f>VLOOKUP(A1091,'AGENCY CODES'!$C$4:$F$139,3,FALSE)</f>
        <v>ATTORNEY GENERAL OFFICE</v>
      </c>
      <c r="C1091" s="8" t="s">
        <v>14</v>
      </c>
      <c r="D1091" s="8" t="str">
        <f t="shared" si="177"/>
        <v>AGA8002</v>
      </c>
      <c r="E1091">
        <v>8002</v>
      </c>
      <c r="F1091" t="str">
        <f>VLOOKUP(D1091,'Fund List'!$A$2:$F$1324,6,FALSE)</f>
        <v>IFED ASSET SHAR-TRSRY</v>
      </c>
      <c r="G1091" s="3">
        <v>3</v>
      </c>
      <c r="I1091" s="24">
        <f t="shared" si="185"/>
        <v>3.2396011178517381</v>
      </c>
    </row>
    <row r="1092" spans="1:9" hidden="1" outlineLevel="3" x14ac:dyDescent="0.25">
      <c r="A1092" t="s">
        <v>24</v>
      </c>
      <c r="B1092" t="str">
        <f>VLOOKUP(A1092,'AGENCY CODES'!$C$4:$F$139,3,FALSE)</f>
        <v>ATTORNEY GENERAL OFFICE</v>
      </c>
      <c r="C1092" s="8" t="s">
        <v>17</v>
      </c>
      <c r="D1092" s="8" t="str">
        <f t="shared" si="177"/>
        <v>AGA8002</v>
      </c>
      <c r="E1092">
        <v>8002</v>
      </c>
      <c r="F1092" t="str">
        <f>VLOOKUP(D1092,'Fund List'!$A$2:$F$1324,6,FALSE)</f>
        <v>IFED ASSET SHAR-TRSRY</v>
      </c>
      <c r="G1092" s="3">
        <v>116</v>
      </c>
      <c r="I1092" s="24">
        <f t="shared" si="185"/>
        <v>125.26457655693387</v>
      </c>
    </row>
    <row r="1093" spans="1:9" hidden="1" outlineLevel="3" x14ac:dyDescent="0.25">
      <c r="A1093" t="s">
        <v>24</v>
      </c>
      <c r="B1093" t="str">
        <f>VLOOKUP(A1093,'AGENCY CODES'!$C$4:$F$139,3,FALSE)</f>
        <v>ATTORNEY GENERAL OFFICE</v>
      </c>
      <c r="C1093" s="8" t="s">
        <v>8</v>
      </c>
      <c r="D1093" s="8" t="str">
        <f t="shared" si="177"/>
        <v>AGA8002</v>
      </c>
      <c r="E1093">
        <v>8002</v>
      </c>
      <c r="F1093" t="str">
        <f>VLOOKUP(D1093,'Fund List'!$A$2:$F$1324,6,FALSE)</f>
        <v>IFED ASSET SHAR-TRSRY</v>
      </c>
      <c r="G1093" s="3">
        <v>16</v>
      </c>
      <c r="I1093" s="24">
        <f t="shared" si="185"/>
        <v>17.277872628542603</v>
      </c>
    </row>
    <row r="1094" spans="1:9" hidden="1" outlineLevel="3" x14ac:dyDescent="0.25">
      <c r="A1094" t="s">
        <v>24</v>
      </c>
      <c r="B1094" t="str">
        <f>VLOOKUP(A1094,'AGENCY CODES'!$C$4:$F$139,3,FALSE)</f>
        <v>ATTORNEY GENERAL OFFICE</v>
      </c>
      <c r="C1094" s="8" t="s">
        <v>10</v>
      </c>
      <c r="D1094" s="8" t="str">
        <f t="shared" si="177"/>
        <v>AGA8002</v>
      </c>
      <c r="E1094">
        <v>8002</v>
      </c>
      <c r="F1094" t="str">
        <f>VLOOKUP(D1094,'Fund List'!$A$2:$F$1324,6,FALSE)</f>
        <v>IFED ASSET SHAR-TRSRY</v>
      </c>
      <c r="G1094" s="3">
        <v>135</v>
      </c>
      <c r="I1094" s="24">
        <f t="shared" si="185"/>
        <v>145.78205030332822</v>
      </c>
    </row>
    <row r="1095" spans="1:9" hidden="1" outlineLevel="3" x14ac:dyDescent="0.25">
      <c r="A1095" t="s">
        <v>24</v>
      </c>
      <c r="B1095" t="str">
        <f>VLOOKUP(A1095,'AGENCY CODES'!$C$4:$F$139,3,FALSE)</f>
        <v>ATTORNEY GENERAL OFFICE</v>
      </c>
      <c r="C1095" s="8" t="s">
        <v>11</v>
      </c>
      <c r="D1095" s="8" t="str">
        <f t="shared" si="177"/>
        <v>AGA8002</v>
      </c>
      <c r="E1095">
        <v>8002</v>
      </c>
      <c r="F1095" t="str">
        <f>VLOOKUP(D1095,'Fund List'!$A$2:$F$1324,6,FALSE)</f>
        <v>IFED ASSET SHAR-TRSRY</v>
      </c>
      <c r="G1095" s="3">
        <v>223</v>
      </c>
      <c r="I1095" s="24">
        <f t="shared" si="185"/>
        <v>240.81034976031256</v>
      </c>
    </row>
    <row r="1096" spans="1:9" hidden="1" outlineLevel="3" x14ac:dyDescent="0.25">
      <c r="A1096" t="s">
        <v>24</v>
      </c>
      <c r="B1096" t="str">
        <f>VLOOKUP(A1096,'AGENCY CODES'!$C$4:$F$139,3,FALSE)</f>
        <v>ATTORNEY GENERAL OFFICE</v>
      </c>
      <c r="C1096" s="8" t="s">
        <v>12</v>
      </c>
      <c r="D1096" s="8" t="str">
        <f t="shared" si="177"/>
        <v>AGA8002</v>
      </c>
      <c r="E1096">
        <v>8002</v>
      </c>
      <c r="F1096" t="str">
        <f>VLOOKUP(D1096,'Fund List'!$A$2:$F$1324,6,FALSE)</f>
        <v>IFED ASSET SHAR-TRSRY</v>
      </c>
      <c r="G1096" s="3">
        <v>9</v>
      </c>
      <c r="I1096" s="24">
        <f t="shared" si="185"/>
        <v>9.7188033535552147</v>
      </c>
    </row>
    <row r="1097" spans="1:9" hidden="1" outlineLevel="3" x14ac:dyDescent="0.25">
      <c r="A1097" t="s">
        <v>24</v>
      </c>
      <c r="B1097" t="str">
        <f>VLOOKUP(A1097,'AGENCY CODES'!$C$4:$F$139,3,FALSE)</f>
        <v>ATTORNEY GENERAL OFFICE</v>
      </c>
      <c r="C1097" s="8">
        <v>2</v>
      </c>
      <c r="D1097" s="8" t="str">
        <f t="shared" si="177"/>
        <v>AGA8002</v>
      </c>
      <c r="E1097">
        <v>8002</v>
      </c>
      <c r="F1097" t="str">
        <f>VLOOKUP(D1097,'Fund List'!$A$2:$F$1324,6,FALSE)</f>
        <v>IFED ASSET SHAR-TRSRY</v>
      </c>
      <c r="G1097" s="3">
        <v>211</v>
      </c>
      <c r="I1097" s="24">
        <f t="shared" si="185"/>
        <v>227.8519452889056</v>
      </c>
    </row>
    <row r="1098" spans="1:9" hidden="1" outlineLevel="3" x14ac:dyDescent="0.25">
      <c r="A1098" t="s">
        <v>24</v>
      </c>
      <c r="B1098" t="str">
        <f>VLOOKUP(A1098,'AGENCY CODES'!$C$4:$F$139,3,FALSE)</f>
        <v>ATTORNEY GENERAL OFFICE</v>
      </c>
      <c r="C1098" s="8">
        <v>8</v>
      </c>
      <c r="D1098" s="8" t="str">
        <f t="shared" si="177"/>
        <v>AGA8002</v>
      </c>
      <c r="E1098">
        <v>8002</v>
      </c>
      <c r="F1098" t="str">
        <f>VLOOKUP(D1098,'Fund List'!$A$2:$F$1324,6,FALSE)</f>
        <v>IFED ASSET SHAR-TRSRY</v>
      </c>
      <c r="G1098" s="3">
        <v>444</v>
      </c>
      <c r="I1098" s="24">
        <f t="shared" si="185"/>
        <v>479.46096544205727</v>
      </c>
    </row>
    <row r="1099" spans="1:9" outlineLevel="2" collapsed="1" x14ac:dyDescent="0.25">
      <c r="F1099" s="1" t="s">
        <v>4089</v>
      </c>
      <c r="I1099" s="24">
        <f t="shared" ref="I1099" si="186">SUBTOTAL(9,I1084:I1098)</f>
        <v>2099.2615243679265</v>
      </c>
    </row>
    <row r="1100" spans="1:9" hidden="1" outlineLevel="3" x14ac:dyDescent="0.25">
      <c r="A1100" t="s">
        <v>24</v>
      </c>
      <c r="B1100" t="str">
        <f>VLOOKUP(A1100,'AGENCY CODES'!$C$4:$F$139,3,FALSE)</f>
        <v>ATTORNEY GENERAL OFFICE</v>
      </c>
      <c r="C1100" s="8" t="s">
        <v>7</v>
      </c>
      <c r="D1100" s="8" t="str">
        <f t="shared" si="177"/>
        <v>AGA8202</v>
      </c>
      <c r="E1100">
        <v>8202</v>
      </c>
      <c r="F1100" t="str">
        <f>VLOOKUP(D1100,'Fund List'!$A$2:$F$1324,6,FALSE)</f>
        <v>ASU PD - FEDERAL</v>
      </c>
      <c r="G1100" s="3">
        <v>12</v>
      </c>
      <c r="I1100" s="24">
        <f>$G1100/$G$10*I$5</f>
        <v>12.958404471406952</v>
      </c>
    </row>
    <row r="1101" spans="1:9" hidden="1" outlineLevel="3" x14ac:dyDescent="0.25">
      <c r="A1101" t="s">
        <v>24</v>
      </c>
      <c r="B1101" t="str">
        <f>VLOOKUP(A1101,'AGENCY CODES'!$C$4:$F$139,3,FALSE)</f>
        <v>ATTORNEY GENERAL OFFICE</v>
      </c>
      <c r="C1101" s="8" t="s">
        <v>8</v>
      </c>
      <c r="D1101" s="8" t="str">
        <f t="shared" si="177"/>
        <v>AGA8202</v>
      </c>
      <c r="E1101">
        <v>8202</v>
      </c>
      <c r="F1101" t="str">
        <f>VLOOKUP(D1101,'Fund List'!$A$2:$F$1324,6,FALSE)</f>
        <v>ASU PD - FEDERAL</v>
      </c>
      <c r="G1101" s="3">
        <v>12</v>
      </c>
      <c r="I1101" s="24">
        <f>$G1101/$G$10*I$5</f>
        <v>12.958404471406952</v>
      </c>
    </row>
    <row r="1102" spans="1:9" hidden="1" outlineLevel="3" x14ac:dyDescent="0.25">
      <c r="A1102" t="s">
        <v>24</v>
      </c>
      <c r="B1102" t="str">
        <f>VLOOKUP(A1102,'AGENCY CODES'!$C$4:$F$139,3,FALSE)</f>
        <v>ATTORNEY GENERAL OFFICE</v>
      </c>
      <c r="C1102" s="8" t="s">
        <v>12</v>
      </c>
      <c r="D1102" s="8" t="str">
        <f t="shared" si="177"/>
        <v>AGA8202</v>
      </c>
      <c r="E1102">
        <v>8202</v>
      </c>
      <c r="F1102" t="str">
        <f>VLOOKUP(D1102,'Fund List'!$A$2:$F$1324,6,FALSE)</f>
        <v>ASU PD - FEDERAL</v>
      </c>
      <c r="G1102" s="3">
        <v>1</v>
      </c>
      <c r="I1102" s="24">
        <f>$G1102/$G$10*I$5</f>
        <v>1.0798670392839127</v>
      </c>
    </row>
    <row r="1103" spans="1:9" outlineLevel="2" collapsed="1" x14ac:dyDescent="0.25">
      <c r="F1103" s="1" t="s">
        <v>4090</v>
      </c>
      <c r="I1103" s="24">
        <f t="shared" ref="I1103" si="187">SUBTOTAL(9,I1100:I1102)</f>
        <v>26.996675982097816</v>
      </c>
    </row>
    <row r="1104" spans="1:9" hidden="1" outlineLevel="3" x14ac:dyDescent="0.25">
      <c r="A1104" t="s">
        <v>24</v>
      </c>
      <c r="B1104" t="str">
        <f>VLOOKUP(A1104,'AGENCY CODES'!$C$4:$F$139,3,FALSE)</f>
        <v>ATTORNEY GENERAL OFFICE</v>
      </c>
      <c r="C1104" s="8" t="s">
        <v>5</v>
      </c>
      <c r="D1104" s="8" t="str">
        <f t="shared" si="177"/>
        <v>AGA8203</v>
      </c>
      <c r="E1104">
        <v>8203</v>
      </c>
      <c r="F1104" t="str">
        <f>VLOOKUP(D1104,'Fund List'!$A$2:$F$1324,6,FALSE)</f>
        <v>DPS JUSTICE - FEDERAL</v>
      </c>
      <c r="G1104" s="3">
        <v>2</v>
      </c>
      <c r="I1104" s="24">
        <f>$G1104/$G$10*I$5</f>
        <v>2.1597340785678254</v>
      </c>
    </row>
    <row r="1105" spans="1:9" hidden="1" outlineLevel="3" x14ac:dyDescent="0.25">
      <c r="A1105" t="s">
        <v>24</v>
      </c>
      <c r="B1105" t="str">
        <f>VLOOKUP(A1105,'AGENCY CODES'!$C$4:$F$139,3,FALSE)</f>
        <v>ATTORNEY GENERAL OFFICE</v>
      </c>
      <c r="C1105" s="8" t="s">
        <v>7</v>
      </c>
      <c r="D1105" s="8" t="str">
        <f t="shared" si="177"/>
        <v>AGA8203</v>
      </c>
      <c r="E1105">
        <v>8203</v>
      </c>
      <c r="F1105" t="str">
        <f>VLOOKUP(D1105,'Fund List'!$A$2:$F$1324,6,FALSE)</f>
        <v>DPS JUSTICE - FEDERAL</v>
      </c>
      <c r="G1105" s="3">
        <v>19</v>
      </c>
      <c r="I1105" s="24">
        <f>$G1105/$G$10*I$5</f>
        <v>20.517473746394341</v>
      </c>
    </row>
    <row r="1106" spans="1:9" hidden="1" outlineLevel="3" x14ac:dyDescent="0.25">
      <c r="A1106" t="s">
        <v>24</v>
      </c>
      <c r="B1106" t="str">
        <f>VLOOKUP(A1106,'AGENCY CODES'!$C$4:$F$139,3,FALSE)</f>
        <v>ATTORNEY GENERAL OFFICE</v>
      </c>
      <c r="C1106" s="8" t="s">
        <v>8</v>
      </c>
      <c r="D1106" s="8" t="str">
        <f t="shared" si="177"/>
        <v>AGA8203</v>
      </c>
      <c r="E1106">
        <v>8203</v>
      </c>
      <c r="F1106" t="str">
        <f>VLOOKUP(D1106,'Fund List'!$A$2:$F$1324,6,FALSE)</f>
        <v>DPS JUSTICE - FEDERAL</v>
      </c>
      <c r="G1106" s="3">
        <v>54</v>
      </c>
      <c r="I1106" s="24">
        <f>$G1106/$G$10*I$5</f>
        <v>58.312820121331292</v>
      </c>
    </row>
    <row r="1107" spans="1:9" hidden="1" outlineLevel="3" x14ac:dyDescent="0.25">
      <c r="A1107" t="s">
        <v>24</v>
      </c>
      <c r="B1107" t="str">
        <f>VLOOKUP(A1107,'AGENCY CODES'!$C$4:$F$139,3,FALSE)</f>
        <v>ATTORNEY GENERAL OFFICE</v>
      </c>
      <c r="C1107" s="8" t="s">
        <v>12</v>
      </c>
      <c r="D1107" s="8" t="str">
        <f t="shared" si="177"/>
        <v>AGA8203</v>
      </c>
      <c r="E1107">
        <v>8203</v>
      </c>
      <c r="F1107" t="str">
        <f>VLOOKUP(D1107,'Fund List'!$A$2:$F$1324,6,FALSE)</f>
        <v>DPS JUSTICE - FEDERAL</v>
      </c>
      <c r="G1107" s="3">
        <v>2</v>
      </c>
      <c r="I1107" s="24">
        <f>$G1107/$G$10*I$5</f>
        <v>2.1597340785678254</v>
      </c>
    </row>
    <row r="1108" spans="1:9" outlineLevel="2" collapsed="1" x14ac:dyDescent="0.25">
      <c r="F1108" s="1" t="s">
        <v>4091</v>
      </c>
      <c r="I1108" s="24">
        <f t="shared" ref="I1108" si="188">SUBTOTAL(9,I1104:I1107)</f>
        <v>83.149762024861275</v>
      </c>
    </row>
    <row r="1109" spans="1:9" hidden="1" outlineLevel="3" x14ac:dyDescent="0.25">
      <c r="A1109" t="s">
        <v>24</v>
      </c>
      <c r="B1109" t="str">
        <f>VLOOKUP(A1109,'AGENCY CODES'!$C$4:$F$139,3,FALSE)</f>
        <v>ATTORNEY GENERAL OFFICE</v>
      </c>
      <c r="C1109" s="8" t="s">
        <v>3</v>
      </c>
      <c r="D1109" s="8" t="str">
        <f t="shared" si="177"/>
        <v>AGA8207</v>
      </c>
      <c r="E1109">
        <v>8207</v>
      </c>
      <c r="F1109" t="str">
        <f>VLOOKUP(D1109,'Fund List'!$A$2:$F$1324,6,FALSE)</f>
        <v>CHANDLER PD - FEDERAL</v>
      </c>
      <c r="G1109" s="3">
        <v>4</v>
      </c>
      <c r="I1109" s="24">
        <f t="shared" ref="I1109:I1115" si="189">$G1109/$G$10*I$5</f>
        <v>4.3194681571356508</v>
      </c>
    </row>
    <row r="1110" spans="1:9" hidden="1" outlineLevel="3" x14ac:dyDescent="0.25">
      <c r="A1110" t="s">
        <v>24</v>
      </c>
      <c r="B1110" t="str">
        <f>VLOOKUP(A1110,'AGENCY CODES'!$C$4:$F$139,3,FALSE)</f>
        <v>ATTORNEY GENERAL OFFICE</v>
      </c>
      <c r="C1110" s="8" t="s">
        <v>7</v>
      </c>
      <c r="D1110" s="8" t="str">
        <f t="shared" ref="D1110:D1173" si="190">CONCATENATE(A1110,E1110)</f>
        <v>AGA8207</v>
      </c>
      <c r="E1110">
        <v>8207</v>
      </c>
      <c r="F1110" t="str">
        <f>VLOOKUP(D1110,'Fund List'!$A$2:$F$1324,6,FALSE)</f>
        <v>CHANDLER PD - FEDERAL</v>
      </c>
      <c r="G1110" s="3">
        <v>17</v>
      </c>
      <c r="I1110" s="24">
        <f t="shared" si="189"/>
        <v>18.357739667826518</v>
      </c>
    </row>
    <row r="1111" spans="1:9" hidden="1" outlineLevel="3" x14ac:dyDescent="0.25">
      <c r="A1111" t="s">
        <v>24</v>
      </c>
      <c r="B1111" t="str">
        <f>VLOOKUP(A1111,'AGENCY CODES'!$C$4:$F$139,3,FALSE)</f>
        <v>ATTORNEY GENERAL OFFICE</v>
      </c>
      <c r="C1111" s="8" t="s">
        <v>8</v>
      </c>
      <c r="D1111" s="8" t="str">
        <f t="shared" si="190"/>
        <v>AGA8207</v>
      </c>
      <c r="E1111">
        <v>8207</v>
      </c>
      <c r="F1111" t="str">
        <f>VLOOKUP(D1111,'Fund List'!$A$2:$F$1324,6,FALSE)</f>
        <v>CHANDLER PD - FEDERAL</v>
      </c>
      <c r="G1111" s="3">
        <v>12</v>
      </c>
      <c r="I1111" s="24">
        <f t="shared" si="189"/>
        <v>12.958404471406952</v>
      </c>
    </row>
    <row r="1112" spans="1:9" hidden="1" outlineLevel="3" x14ac:dyDescent="0.25">
      <c r="A1112" t="s">
        <v>24</v>
      </c>
      <c r="B1112" t="str">
        <f>VLOOKUP(A1112,'AGENCY CODES'!$C$4:$F$139,3,FALSE)</f>
        <v>ATTORNEY GENERAL OFFICE</v>
      </c>
      <c r="C1112" s="8" t="s">
        <v>10</v>
      </c>
      <c r="D1112" s="8" t="str">
        <f t="shared" si="190"/>
        <v>AGA8207</v>
      </c>
      <c r="E1112">
        <v>8207</v>
      </c>
      <c r="F1112" t="str">
        <f>VLOOKUP(D1112,'Fund List'!$A$2:$F$1324,6,FALSE)</f>
        <v>CHANDLER PD - FEDERAL</v>
      </c>
      <c r="G1112" s="3">
        <v>1</v>
      </c>
      <c r="I1112" s="24">
        <f t="shared" si="189"/>
        <v>1.0798670392839127</v>
      </c>
    </row>
    <row r="1113" spans="1:9" hidden="1" outlineLevel="3" x14ac:dyDescent="0.25">
      <c r="A1113" t="s">
        <v>24</v>
      </c>
      <c r="B1113" t="str">
        <f>VLOOKUP(A1113,'AGENCY CODES'!$C$4:$F$139,3,FALSE)</f>
        <v>ATTORNEY GENERAL OFFICE</v>
      </c>
      <c r="C1113" s="8" t="s">
        <v>11</v>
      </c>
      <c r="D1113" s="8" t="str">
        <f t="shared" si="190"/>
        <v>AGA8207</v>
      </c>
      <c r="E1113">
        <v>8207</v>
      </c>
      <c r="F1113" t="str">
        <f>VLOOKUP(D1113,'Fund List'!$A$2:$F$1324,6,FALSE)</f>
        <v>CHANDLER PD - FEDERAL</v>
      </c>
      <c r="G1113" s="3">
        <v>1</v>
      </c>
      <c r="I1113" s="24">
        <f t="shared" si="189"/>
        <v>1.0798670392839127</v>
      </c>
    </row>
    <row r="1114" spans="1:9" hidden="1" outlineLevel="3" x14ac:dyDescent="0.25">
      <c r="A1114" t="s">
        <v>24</v>
      </c>
      <c r="B1114" t="str">
        <f>VLOOKUP(A1114,'AGENCY CODES'!$C$4:$F$139,3,FALSE)</f>
        <v>ATTORNEY GENERAL OFFICE</v>
      </c>
      <c r="C1114" s="8" t="s">
        <v>12</v>
      </c>
      <c r="D1114" s="8" t="str">
        <f t="shared" si="190"/>
        <v>AGA8207</v>
      </c>
      <c r="E1114">
        <v>8207</v>
      </c>
      <c r="F1114" t="str">
        <f>VLOOKUP(D1114,'Fund List'!$A$2:$F$1324,6,FALSE)</f>
        <v>CHANDLER PD - FEDERAL</v>
      </c>
      <c r="G1114" s="3">
        <v>2</v>
      </c>
      <c r="I1114" s="24">
        <f t="shared" si="189"/>
        <v>2.1597340785678254</v>
      </c>
    </row>
    <row r="1115" spans="1:9" hidden="1" outlineLevel="3" x14ac:dyDescent="0.25">
      <c r="A1115" t="s">
        <v>24</v>
      </c>
      <c r="B1115" t="str">
        <f>VLOOKUP(A1115,'AGENCY CODES'!$C$4:$F$139,3,FALSE)</f>
        <v>ATTORNEY GENERAL OFFICE</v>
      </c>
      <c r="C1115" s="8">
        <v>2</v>
      </c>
      <c r="D1115" s="8" t="str">
        <f t="shared" si="190"/>
        <v>AGA8207</v>
      </c>
      <c r="E1115">
        <v>8207</v>
      </c>
      <c r="F1115" t="str">
        <f>VLOOKUP(D1115,'Fund List'!$A$2:$F$1324,6,FALSE)</f>
        <v>CHANDLER PD - FEDERAL</v>
      </c>
      <c r="G1115" s="3">
        <v>1</v>
      </c>
      <c r="I1115" s="24">
        <f t="shared" si="189"/>
        <v>1.0798670392839127</v>
      </c>
    </row>
    <row r="1116" spans="1:9" outlineLevel="2" collapsed="1" x14ac:dyDescent="0.25">
      <c r="F1116" s="1" t="s">
        <v>4092</v>
      </c>
      <c r="I1116" s="24">
        <f t="shared" ref="I1116" si="191">SUBTOTAL(9,I1109:I1115)</f>
        <v>41.034947492788675</v>
      </c>
    </row>
    <row r="1117" spans="1:9" hidden="1" outlineLevel="3" x14ac:dyDescent="0.25">
      <c r="A1117" t="s">
        <v>24</v>
      </c>
      <c r="B1117" t="str">
        <f>VLOOKUP(A1117,'AGENCY CODES'!$C$4:$F$139,3,FALSE)</f>
        <v>ATTORNEY GENERAL OFFICE</v>
      </c>
      <c r="C1117" s="8" t="s">
        <v>3</v>
      </c>
      <c r="D1117" s="8" t="str">
        <f t="shared" si="190"/>
        <v>AGA8209</v>
      </c>
      <c r="E1117">
        <v>8209</v>
      </c>
      <c r="F1117" t="str">
        <f>VLOOKUP(D1117,'Fund List'!$A$2:$F$1324,6,FALSE)</f>
        <v>DOUGLAS PD - FEDERAL</v>
      </c>
      <c r="G1117" s="3">
        <v>6</v>
      </c>
      <c r="I1117" s="24">
        <f t="shared" ref="I1117:I1123" si="192">$G1117/$G$10*I$5</f>
        <v>6.4792022357034762</v>
      </c>
    </row>
    <row r="1118" spans="1:9" hidden="1" outlineLevel="3" x14ac:dyDescent="0.25">
      <c r="A1118" t="s">
        <v>24</v>
      </c>
      <c r="B1118" t="str">
        <f>VLOOKUP(A1118,'AGENCY CODES'!$C$4:$F$139,3,FALSE)</f>
        <v>ATTORNEY GENERAL OFFICE</v>
      </c>
      <c r="C1118" s="8" t="s">
        <v>7</v>
      </c>
      <c r="D1118" s="8" t="str">
        <f t="shared" si="190"/>
        <v>AGA8209</v>
      </c>
      <c r="E1118">
        <v>8209</v>
      </c>
      <c r="F1118" t="str">
        <f>VLOOKUP(D1118,'Fund List'!$A$2:$F$1324,6,FALSE)</f>
        <v>DOUGLAS PD - FEDERAL</v>
      </c>
      <c r="G1118" s="3">
        <v>17</v>
      </c>
      <c r="I1118" s="24">
        <f t="shared" si="192"/>
        <v>18.357739667826518</v>
      </c>
    </row>
    <row r="1119" spans="1:9" hidden="1" outlineLevel="3" x14ac:dyDescent="0.25">
      <c r="A1119" t="s">
        <v>24</v>
      </c>
      <c r="B1119" t="str">
        <f>VLOOKUP(A1119,'AGENCY CODES'!$C$4:$F$139,3,FALSE)</f>
        <v>ATTORNEY GENERAL OFFICE</v>
      </c>
      <c r="C1119" s="8" t="s">
        <v>8</v>
      </c>
      <c r="D1119" s="8" t="str">
        <f t="shared" si="190"/>
        <v>AGA8209</v>
      </c>
      <c r="E1119">
        <v>8209</v>
      </c>
      <c r="F1119" t="str">
        <f>VLOOKUP(D1119,'Fund List'!$A$2:$F$1324,6,FALSE)</f>
        <v>DOUGLAS PD - FEDERAL</v>
      </c>
      <c r="G1119" s="3">
        <v>12</v>
      </c>
      <c r="I1119" s="24">
        <f t="shared" si="192"/>
        <v>12.958404471406952</v>
      </c>
    </row>
    <row r="1120" spans="1:9" hidden="1" outlineLevel="3" x14ac:dyDescent="0.25">
      <c r="A1120" t="s">
        <v>24</v>
      </c>
      <c r="B1120" t="str">
        <f>VLOOKUP(A1120,'AGENCY CODES'!$C$4:$F$139,3,FALSE)</f>
        <v>ATTORNEY GENERAL OFFICE</v>
      </c>
      <c r="C1120" s="8" t="s">
        <v>10</v>
      </c>
      <c r="D1120" s="8" t="str">
        <f t="shared" si="190"/>
        <v>AGA8209</v>
      </c>
      <c r="E1120">
        <v>8209</v>
      </c>
      <c r="F1120" t="str">
        <f>VLOOKUP(D1120,'Fund List'!$A$2:$F$1324,6,FALSE)</f>
        <v>DOUGLAS PD - FEDERAL</v>
      </c>
      <c r="G1120" s="3">
        <v>4</v>
      </c>
      <c r="I1120" s="24">
        <f t="shared" si="192"/>
        <v>4.3194681571356508</v>
      </c>
    </row>
    <row r="1121" spans="1:9" hidden="1" outlineLevel="3" x14ac:dyDescent="0.25">
      <c r="A1121" t="s">
        <v>24</v>
      </c>
      <c r="B1121" t="str">
        <f>VLOOKUP(A1121,'AGENCY CODES'!$C$4:$F$139,3,FALSE)</f>
        <v>ATTORNEY GENERAL OFFICE</v>
      </c>
      <c r="C1121" s="8" t="s">
        <v>11</v>
      </c>
      <c r="D1121" s="8" t="str">
        <f t="shared" si="190"/>
        <v>AGA8209</v>
      </c>
      <c r="E1121">
        <v>8209</v>
      </c>
      <c r="F1121" t="str">
        <f>VLOOKUP(D1121,'Fund List'!$A$2:$F$1324,6,FALSE)</f>
        <v>DOUGLAS PD - FEDERAL</v>
      </c>
      <c r="G1121" s="3">
        <v>3</v>
      </c>
      <c r="I1121" s="24">
        <f t="shared" si="192"/>
        <v>3.2396011178517381</v>
      </c>
    </row>
    <row r="1122" spans="1:9" hidden="1" outlineLevel="3" x14ac:dyDescent="0.25">
      <c r="A1122" t="s">
        <v>24</v>
      </c>
      <c r="B1122" t="str">
        <f>VLOOKUP(A1122,'AGENCY CODES'!$C$4:$F$139,3,FALSE)</f>
        <v>ATTORNEY GENERAL OFFICE</v>
      </c>
      <c r="C1122" s="8" t="s">
        <v>12</v>
      </c>
      <c r="D1122" s="8" t="str">
        <f t="shared" si="190"/>
        <v>AGA8209</v>
      </c>
      <c r="E1122">
        <v>8209</v>
      </c>
      <c r="F1122" t="str">
        <f>VLOOKUP(D1122,'Fund List'!$A$2:$F$1324,6,FALSE)</f>
        <v>DOUGLAS PD - FEDERAL</v>
      </c>
      <c r="G1122" s="3">
        <v>2</v>
      </c>
      <c r="I1122" s="24">
        <f t="shared" si="192"/>
        <v>2.1597340785678254</v>
      </c>
    </row>
    <row r="1123" spans="1:9" hidden="1" outlineLevel="3" x14ac:dyDescent="0.25">
      <c r="A1123" t="s">
        <v>24</v>
      </c>
      <c r="B1123" t="str">
        <f>VLOOKUP(A1123,'AGENCY CODES'!$C$4:$F$139,3,FALSE)</f>
        <v>ATTORNEY GENERAL OFFICE</v>
      </c>
      <c r="C1123" s="8">
        <v>2</v>
      </c>
      <c r="D1123" s="8" t="str">
        <f t="shared" si="190"/>
        <v>AGA8209</v>
      </c>
      <c r="E1123">
        <v>8209</v>
      </c>
      <c r="F1123" t="str">
        <f>VLOOKUP(D1123,'Fund List'!$A$2:$F$1324,6,FALSE)</f>
        <v>DOUGLAS PD - FEDERAL</v>
      </c>
      <c r="G1123" s="3">
        <v>3</v>
      </c>
      <c r="I1123" s="24">
        <f t="shared" si="192"/>
        <v>3.2396011178517381</v>
      </c>
    </row>
    <row r="1124" spans="1:9" outlineLevel="2" collapsed="1" x14ac:dyDescent="0.25">
      <c r="F1124" s="1" t="s">
        <v>4093</v>
      </c>
      <c r="I1124" s="24">
        <f t="shared" ref="I1124" si="193">SUBTOTAL(9,I1117:I1123)</f>
        <v>50.753750846343905</v>
      </c>
    </row>
    <row r="1125" spans="1:9" hidden="1" outlineLevel="3" x14ac:dyDescent="0.25">
      <c r="A1125" t="s">
        <v>24</v>
      </c>
      <c r="B1125" t="str">
        <f>VLOOKUP(A1125,'AGENCY CODES'!$C$4:$F$139,3,FALSE)</f>
        <v>ATTORNEY GENERAL OFFICE</v>
      </c>
      <c r="C1125" s="8" t="s">
        <v>7</v>
      </c>
      <c r="D1125" s="8" t="str">
        <f t="shared" si="190"/>
        <v>AGA8213</v>
      </c>
      <c r="E1125">
        <v>8213</v>
      </c>
      <c r="F1125" t="str">
        <f>VLOOKUP(D1125,'Fund List'!$A$2:$F$1324,6,FALSE)</f>
        <v>AVONDALE PD - FEDERAL</v>
      </c>
      <c r="G1125" s="3">
        <v>12</v>
      </c>
      <c r="I1125" s="24">
        <f>$G1125/$G$10*I$5</f>
        <v>12.958404471406952</v>
      </c>
    </row>
    <row r="1126" spans="1:9" hidden="1" outlineLevel="3" x14ac:dyDescent="0.25">
      <c r="A1126" t="s">
        <v>24</v>
      </c>
      <c r="B1126" t="str">
        <f>VLOOKUP(A1126,'AGENCY CODES'!$C$4:$F$139,3,FALSE)</f>
        <v>ATTORNEY GENERAL OFFICE</v>
      </c>
      <c r="C1126" s="8" t="s">
        <v>8</v>
      </c>
      <c r="D1126" s="8" t="str">
        <f t="shared" si="190"/>
        <v>AGA8213</v>
      </c>
      <c r="E1126">
        <v>8213</v>
      </c>
      <c r="F1126" t="str">
        <f>VLOOKUP(D1126,'Fund List'!$A$2:$F$1324,6,FALSE)</f>
        <v>AVONDALE PD - FEDERAL</v>
      </c>
      <c r="G1126" s="3">
        <v>12</v>
      </c>
      <c r="I1126" s="24">
        <f>$G1126/$G$10*I$5</f>
        <v>12.958404471406952</v>
      </c>
    </row>
    <row r="1127" spans="1:9" hidden="1" outlineLevel="3" x14ac:dyDescent="0.25">
      <c r="A1127" t="s">
        <v>24</v>
      </c>
      <c r="B1127" t="str">
        <f>VLOOKUP(A1127,'AGENCY CODES'!$C$4:$F$139,3,FALSE)</f>
        <v>ATTORNEY GENERAL OFFICE</v>
      </c>
      <c r="C1127" s="8" t="s">
        <v>12</v>
      </c>
      <c r="D1127" s="8" t="str">
        <f t="shared" si="190"/>
        <v>AGA8213</v>
      </c>
      <c r="E1127">
        <v>8213</v>
      </c>
      <c r="F1127" t="str">
        <f>VLOOKUP(D1127,'Fund List'!$A$2:$F$1324,6,FALSE)</f>
        <v>AVONDALE PD - FEDERAL</v>
      </c>
      <c r="G1127" s="3">
        <v>1</v>
      </c>
      <c r="I1127" s="24">
        <f>$G1127/$G$10*I$5</f>
        <v>1.0798670392839127</v>
      </c>
    </row>
    <row r="1128" spans="1:9" outlineLevel="2" collapsed="1" x14ac:dyDescent="0.25">
      <c r="F1128" s="1" t="s">
        <v>4094</v>
      </c>
      <c r="I1128" s="24">
        <f t="shared" ref="I1128" si="194">SUBTOTAL(9,I1125:I1127)</f>
        <v>26.996675982097816</v>
      </c>
    </row>
    <row r="1129" spans="1:9" hidden="1" outlineLevel="3" x14ac:dyDescent="0.25">
      <c r="A1129" t="s">
        <v>24</v>
      </c>
      <c r="B1129" t="str">
        <f>VLOOKUP(A1129,'AGENCY CODES'!$C$4:$F$139,3,FALSE)</f>
        <v>ATTORNEY GENERAL OFFICE</v>
      </c>
      <c r="C1129" s="8" t="s">
        <v>3</v>
      </c>
      <c r="D1129" s="8" t="str">
        <f t="shared" si="190"/>
        <v>AGA8215</v>
      </c>
      <c r="E1129">
        <v>8215</v>
      </c>
      <c r="F1129" t="str">
        <f>VLOOKUP(D1129,'Fund List'!$A$2:$F$1324,6,FALSE)</f>
        <v>TOWN OF GILBERT - FED</v>
      </c>
      <c r="G1129" s="3">
        <v>2</v>
      </c>
      <c r="I1129" s="24">
        <f t="shared" ref="I1129:I1135" si="195">$G1129/$G$10*I$5</f>
        <v>2.1597340785678254</v>
      </c>
    </row>
    <row r="1130" spans="1:9" hidden="1" outlineLevel="3" x14ac:dyDescent="0.25">
      <c r="A1130" t="s">
        <v>24</v>
      </c>
      <c r="B1130" t="str">
        <f>VLOOKUP(A1130,'AGENCY CODES'!$C$4:$F$139,3,FALSE)</f>
        <v>ATTORNEY GENERAL OFFICE</v>
      </c>
      <c r="C1130" s="8" t="s">
        <v>7</v>
      </c>
      <c r="D1130" s="8" t="str">
        <f t="shared" si="190"/>
        <v>AGA8215</v>
      </c>
      <c r="E1130">
        <v>8215</v>
      </c>
      <c r="F1130" t="str">
        <f>VLOOKUP(D1130,'Fund List'!$A$2:$F$1324,6,FALSE)</f>
        <v>TOWN OF GILBERT - FED</v>
      </c>
      <c r="G1130" s="3">
        <v>15</v>
      </c>
      <c r="I1130" s="24">
        <f t="shared" si="195"/>
        <v>16.198005589258692</v>
      </c>
    </row>
    <row r="1131" spans="1:9" hidden="1" outlineLevel="3" x14ac:dyDescent="0.25">
      <c r="A1131" t="s">
        <v>24</v>
      </c>
      <c r="B1131" t="str">
        <f>VLOOKUP(A1131,'AGENCY CODES'!$C$4:$F$139,3,FALSE)</f>
        <v>ATTORNEY GENERAL OFFICE</v>
      </c>
      <c r="C1131" s="8" t="s">
        <v>8</v>
      </c>
      <c r="D1131" s="8" t="str">
        <f t="shared" si="190"/>
        <v>AGA8215</v>
      </c>
      <c r="E1131">
        <v>8215</v>
      </c>
      <c r="F1131" t="str">
        <f>VLOOKUP(D1131,'Fund List'!$A$2:$F$1324,6,FALSE)</f>
        <v>TOWN OF GILBERT - FED</v>
      </c>
      <c r="G1131" s="3">
        <v>12</v>
      </c>
      <c r="I1131" s="24">
        <f t="shared" si="195"/>
        <v>12.958404471406952</v>
      </c>
    </row>
    <row r="1132" spans="1:9" hidden="1" outlineLevel="3" x14ac:dyDescent="0.25">
      <c r="A1132" t="s">
        <v>24</v>
      </c>
      <c r="B1132" t="str">
        <f>VLOOKUP(A1132,'AGENCY CODES'!$C$4:$F$139,3,FALSE)</f>
        <v>ATTORNEY GENERAL OFFICE</v>
      </c>
      <c r="C1132" s="8" t="s">
        <v>10</v>
      </c>
      <c r="D1132" s="8" t="str">
        <f t="shared" si="190"/>
        <v>AGA8215</v>
      </c>
      <c r="E1132">
        <v>8215</v>
      </c>
      <c r="F1132" t="str">
        <f>VLOOKUP(D1132,'Fund List'!$A$2:$F$1324,6,FALSE)</f>
        <v>TOWN OF GILBERT - FED</v>
      </c>
      <c r="G1132" s="3">
        <v>1</v>
      </c>
      <c r="I1132" s="24">
        <f t="shared" si="195"/>
        <v>1.0798670392839127</v>
      </c>
    </row>
    <row r="1133" spans="1:9" hidden="1" outlineLevel="3" x14ac:dyDescent="0.25">
      <c r="A1133" t="s">
        <v>24</v>
      </c>
      <c r="B1133" t="str">
        <f>VLOOKUP(A1133,'AGENCY CODES'!$C$4:$F$139,3,FALSE)</f>
        <v>ATTORNEY GENERAL OFFICE</v>
      </c>
      <c r="C1133" s="8" t="s">
        <v>11</v>
      </c>
      <c r="D1133" s="8" t="str">
        <f t="shared" si="190"/>
        <v>AGA8215</v>
      </c>
      <c r="E1133">
        <v>8215</v>
      </c>
      <c r="F1133" t="str">
        <f>VLOOKUP(D1133,'Fund List'!$A$2:$F$1324,6,FALSE)</f>
        <v>TOWN OF GILBERT - FED</v>
      </c>
      <c r="G1133" s="3">
        <v>1</v>
      </c>
      <c r="I1133" s="24">
        <f t="shared" si="195"/>
        <v>1.0798670392839127</v>
      </c>
    </row>
    <row r="1134" spans="1:9" hidden="1" outlineLevel="3" x14ac:dyDescent="0.25">
      <c r="A1134" t="s">
        <v>24</v>
      </c>
      <c r="B1134" t="str">
        <f>VLOOKUP(A1134,'AGENCY CODES'!$C$4:$F$139,3,FALSE)</f>
        <v>ATTORNEY GENERAL OFFICE</v>
      </c>
      <c r="C1134" s="8" t="s">
        <v>12</v>
      </c>
      <c r="D1134" s="8" t="str">
        <f t="shared" si="190"/>
        <v>AGA8215</v>
      </c>
      <c r="E1134">
        <v>8215</v>
      </c>
      <c r="F1134" t="str">
        <f>VLOOKUP(D1134,'Fund List'!$A$2:$F$1324,6,FALSE)</f>
        <v>TOWN OF GILBERT - FED</v>
      </c>
      <c r="G1134" s="3">
        <v>2</v>
      </c>
      <c r="I1134" s="24">
        <f t="shared" si="195"/>
        <v>2.1597340785678254</v>
      </c>
    </row>
    <row r="1135" spans="1:9" hidden="1" outlineLevel="3" x14ac:dyDescent="0.25">
      <c r="A1135" t="s">
        <v>24</v>
      </c>
      <c r="B1135" t="str">
        <f>VLOOKUP(A1135,'AGENCY CODES'!$C$4:$F$139,3,FALSE)</f>
        <v>ATTORNEY GENERAL OFFICE</v>
      </c>
      <c r="C1135" s="8">
        <v>2</v>
      </c>
      <c r="D1135" s="8" t="str">
        <f t="shared" si="190"/>
        <v>AGA8215</v>
      </c>
      <c r="E1135">
        <v>8215</v>
      </c>
      <c r="F1135" t="str">
        <f>VLOOKUP(D1135,'Fund List'!$A$2:$F$1324,6,FALSE)</f>
        <v>TOWN OF GILBERT - FED</v>
      </c>
      <c r="G1135" s="3">
        <v>1</v>
      </c>
      <c r="I1135" s="24">
        <f t="shared" si="195"/>
        <v>1.0798670392839127</v>
      </c>
    </row>
    <row r="1136" spans="1:9" outlineLevel="2" collapsed="1" x14ac:dyDescent="0.25">
      <c r="F1136" s="1" t="s">
        <v>4095</v>
      </c>
      <c r="I1136" s="24">
        <f t="shared" ref="I1136" si="196">SUBTOTAL(9,I1129:I1135)</f>
        <v>36.715479335653029</v>
      </c>
    </row>
    <row r="1137" spans="1:9" hidden="1" outlineLevel="3" x14ac:dyDescent="0.25">
      <c r="A1137" t="s">
        <v>24</v>
      </c>
      <c r="B1137" t="str">
        <f>VLOOKUP(A1137,'AGENCY CODES'!$C$4:$F$139,3,FALSE)</f>
        <v>ATTORNEY GENERAL OFFICE</v>
      </c>
      <c r="C1137" s="8" t="s">
        <v>5</v>
      </c>
      <c r="D1137" s="8" t="str">
        <f t="shared" si="190"/>
        <v>AGA8217</v>
      </c>
      <c r="E1137">
        <v>8217</v>
      </c>
      <c r="F1137" t="str">
        <f>VLOOKUP(D1137,'Fund List'!$A$2:$F$1324,6,FALSE)</f>
        <v>DPS TREASURY - FEDERAL</v>
      </c>
      <c r="G1137" s="3">
        <v>2</v>
      </c>
      <c r="I1137" s="24">
        <f>$G1137/$G$10*I$5</f>
        <v>2.1597340785678254</v>
      </c>
    </row>
    <row r="1138" spans="1:9" hidden="1" outlineLevel="3" x14ac:dyDescent="0.25">
      <c r="A1138" t="s">
        <v>24</v>
      </c>
      <c r="B1138" t="str">
        <f>VLOOKUP(A1138,'AGENCY CODES'!$C$4:$F$139,3,FALSE)</f>
        <v>ATTORNEY GENERAL OFFICE</v>
      </c>
      <c r="C1138" s="8" t="s">
        <v>7</v>
      </c>
      <c r="D1138" s="8" t="str">
        <f t="shared" si="190"/>
        <v>AGA8217</v>
      </c>
      <c r="E1138">
        <v>8217</v>
      </c>
      <c r="F1138" t="str">
        <f>VLOOKUP(D1138,'Fund List'!$A$2:$F$1324,6,FALSE)</f>
        <v>DPS TREASURY - FEDERAL</v>
      </c>
      <c r="G1138" s="3">
        <v>20</v>
      </c>
      <c r="I1138" s="24">
        <f>$G1138/$G$10*I$5</f>
        <v>21.597340785678256</v>
      </c>
    </row>
    <row r="1139" spans="1:9" hidden="1" outlineLevel="3" x14ac:dyDescent="0.25">
      <c r="A1139" t="s">
        <v>24</v>
      </c>
      <c r="B1139" t="str">
        <f>VLOOKUP(A1139,'AGENCY CODES'!$C$4:$F$139,3,FALSE)</f>
        <v>ATTORNEY GENERAL OFFICE</v>
      </c>
      <c r="C1139" s="8" t="s">
        <v>8</v>
      </c>
      <c r="D1139" s="8" t="str">
        <f t="shared" si="190"/>
        <v>AGA8217</v>
      </c>
      <c r="E1139">
        <v>8217</v>
      </c>
      <c r="F1139" t="str">
        <f>VLOOKUP(D1139,'Fund List'!$A$2:$F$1324,6,FALSE)</f>
        <v>DPS TREASURY - FEDERAL</v>
      </c>
      <c r="G1139" s="3">
        <v>24</v>
      </c>
      <c r="I1139" s="24">
        <f>$G1139/$G$10*I$5</f>
        <v>25.916808942813905</v>
      </c>
    </row>
    <row r="1140" spans="1:9" hidden="1" outlineLevel="3" x14ac:dyDescent="0.25">
      <c r="A1140" t="s">
        <v>24</v>
      </c>
      <c r="B1140" t="str">
        <f>VLOOKUP(A1140,'AGENCY CODES'!$C$4:$F$139,3,FALSE)</f>
        <v>ATTORNEY GENERAL OFFICE</v>
      </c>
      <c r="C1140" s="8" t="s">
        <v>12</v>
      </c>
      <c r="D1140" s="8" t="str">
        <f t="shared" si="190"/>
        <v>AGA8217</v>
      </c>
      <c r="E1140">
        <v>8217</v>
      </c>
      <c r="F1140" t="str">
        <f>VLOOKUP(D1140,'Fund List'!$A$2:$F$1324,6,FALSE)</f>
        <v>DPS TREASURY - FEDERAL</v>
      </c>
      <c r="G1140" s="3">
        <v>2</v>
      </c>
      <c r="I1140" s="24">
        <f>$G1140/$G$10*I$5</f>
        <v>2.1597340785678254</v>
      </c>
    </row>
    <row r="1141" spans="1:9" outlineLevel="2" collapsed="1" x14ac:dyDescent="0.25">
      <c r="F1141" s="1" t="s">
        <v>4096</v>
      </c>
      <c r="I1141" s="24">
        <f t="shared" ref="I1141" si="197">SUBTOTAL(9,I1137:I1140)</f>
        <v>51.83361788562781</v>
      </c>
    </row>
    <row r="1142" spans="1:9" hidden="1" outlineLevel="3" x14ac:dyDescent="0.25">
      <c r="A1142" t="s">
        <v>24</v>
      </c>
      <c r="B1142" t="str">
        <f>VLOOKUP(A1142,'AGENCY CODES'!$C$4:$F$139,3,FALSE)</f>
        <v>ATTORNEY GENERAL OFFICE</v>
      </c>
      <c r="C1142" s="8" t="s">
        <v>7</v>
      </c>
      <c r="D1142" s="8" t="str">
        <f t="shared" si="190"/>
        <v>AGA8219</v>
      </c>
      <c r="E1142">
        <v>8219</v>
      </c>
      <c r="F1142" t="str">
        <f>VLOOKUP(D1142,'Fund List'!$A$2:$F$1324,6,FALSE)</f>
        <v>CASA GRANDE PD - FEDERAL</v>
      </c>
      <c r="G1142" s="3">
        <v>3</v>
      </c>
      <c r="I1142" s="24">
        <f>$G1142/$G$10*I$5</f>
        <v>3.2396011178517381</v>
      </c>
    </row>
    <row r="1143" spans="1:9" hidden="1" outlineLevel="3" x14ac:dyDescent="0.25">
      <c r="A1143" t="s">
        <v>24</v>
      </c>
      <c r="B1143" t="str">
        <f>VLOOKUP(A1143,'AGENCY CODES'!$C$4:$F$139,3,FALSE)</f>
        <v>ATTORNEY GENERAL OFFICE</v>
      </c>
      <c r="C1143" s="8" t="s">
        <v>8</v>
      </c>
      <c r="D1143" s="8" t="str">
        <f t="shared" si="190"/>
        <v>AGA8219</v>
      </c>
      <c r="E1143">
        <v>8219</v>
      </c>
      <c r="F1143" t="str">
        <f>VLOOKUP(D1143,'Fund List'!$A$2:$F$1324,6,FALSE)</f>
        <v>CASA GRANDE PD - FEDERAL</v>
      </c>
      <c r="G1143" s="3">
        <v>3</v>
      </c>
      <c r="I1143" s="24">
        <f>$G1143/$G$10*I$5</f>
        <v>3.2396011178517381</v>
      </c>
    </row>
    <row r="1144" spans="1:9" hidden="1" outlineLevel="3" x14ac:dyDescent="0.25">
      <c r="A1144" t="s">
        <v>24</v>
      </c>
      <c r="B1144" t="str">
        <f>VLOOKUP(A1144,'AGENCY CODES'!$C$4:$F$139,3,FALSE)</f>
        <v>ATTORNEY GENERAL OFFICE</v>
      </c>
      <c r="C1144" s="8" t="s">
        <v>12</v>
      </c>
      <c r="D1144" s="8" t="str">
        <f t="shared" si="190"/>
        <v>AGA8219</v>
      </c>
      <c r="E1144">
        <v>8219</v>
      </c>
      <c r="F1144" t="str">
        <f>VLOOKUP(D1144,'Fund List'!$A$2:$F$1324,6,FALSE)</f>
        <v>CASA GRANDE PD - FEDERAL</v>
      </c>
      <c r="G1144" s="3">
        <v>1</v>
      </c>
      <c r="I1144" s="24">
        <f>$G1144/$G$10*I$5</f>
        <v>1.0798670392839127</v>
      </c>
    </row>
    <row r="1145" spans="1:9" outlineLevel="2" collapsed="1" x14ac:dyDescent="0.25">
      <c r="F1145" s="1" t="s">
        <v>4097</v>
      </c>
      <c r="I1145" s="24">
        <f t="shared" ref="I1145" si="198">SUBTOTAL(9,I1142:I1144)</f>
        <v>7.5590692749873885</v>
      </c>
    </row>
    <row r="1146" spans="1:9" hidden="1" outlineLevel="3" x14ac:dyDescent="0.25">
      <c r="A1146" t="s">
        <v>24</v>
      </c>
      <c r="B1146" t="str">
        <f>VLOOKUP(A1146,'AGENCY CODES'!$C$4:$F$139,3,FALSE)</f>
        <v>ATTORNEY GENERAL OFFICE</v>
      </c>
      <c r="C1146" s="8" t="s">
        <v>3</v>
      </c>
      <c r="D1146" s="8" t="str">
        <f t="shared" si="190"/>
        <v>AGA8220</v>
      </c>
      <c r="E1146">
        <v>8220</v>
      </c>
      <c r="F1146" t="str">
        <f>VLOOKUP(D1146,'Fund List'!$A$2:$F$1324,6,FALSE)</f>
        <v>SIERRA VISTA PD - FEDERAL</v>
      </c>
      <c r="G1146" s="3">
        <v>1</v>
      </c>
      <c r="I1146" s="24">
        <f t="shared" ref="I1146:I1153" si="199">$G1146/$G$10*I$5</f>
        <v>1.0798670392839127</v>
      </c>
    </row>
    <row r="1147" spans="1:9" hidden="1" outlineLevel="3" x14ac:dyDescent="0.25">
      <c r="A1147" t="s">
        <v>24</v>
      </c>
      <c r="B1147" t="str">
        <f>VLOOKUP(A1147,'AGENCY CODES'!$C$4:$F$139,3,FALSE)</f>
        <v>ATTORNEY GENERAL OFFICE</v>
      </c>
      <c r="C1147" s="8" t="s">
        <v>6</v>
      </c>
      <c r="D1147" s="8" t="str">
        <f t="shared" si="190"/>
        <v>AGA8220</v>
      </c>
      <c r="E1147">
        <v>8220</v>
      </c>
      <c r="F1147" t="str">
        <f>VLOOKUP(D1147,'Fund List'!$A$2:$F$1324,6,FALSE)</f>
        <v>SIERRA VISTA PD - FEDERAL</v>
      </c>
      <c r="G1147" s="3">
        <v>1</v>
      </c>
      <c r="I1147" s="24">
        <f t="shared" si="199"/>
        <v>1.0798670392839127</v>
      </c>
    </row>
    <row r="1148" spans="1:9" hidden="1" outlineLevel="3" x14ac:dyDescent="0.25">
      <c r="A1148" t="s">
        <v>24</v>
      </c>
      <c r="B1148" t="str">
        <f>VLOOKUP(A1148,'AGENCY CODES'!$C$4:$F$139,3,FALSE)</f>
        <v>ATTORNEY GENERAL OFFICE</v>
      </c>
      <c r="C1148" s="8" t="s">
        <v>7</v>
      </c>
      <c r="D1148" s="8" t="str">
        <f t="shared" si="190"/>
        <v>AGA8220</v>
      </c>
      <c r="E1148">
        <v>8220</v>
      </c>
      <c r="F1148" t="str">
        <f>VLOOKUP(D1148,'Fund List'!$A$2:$F$1324,6,FALSE)</f>
        <v>SIERRA VISTA PD - FEDERAL</v>
      </c>
      <c r="G1148" s="3">
        <v>15</v>
      </c>
      <c r="I1148" s="24">
        <f t="shared" si="199"/>
        <v>16.198005589258692</v>
      </c>
    </row>
    <row r="1149" spans="1:9" hidden="1" outlineLevel="3" x14ac:dyDescent="0.25">
      <c r="A1149" t="s">
        <v>24</v>
      </c>
      <c r="B1149" t="str">
        <f>VLOOKUP(A1149,'AGENCY CODES'!$C$4:$F$139,3,FALSE)</f>
        <v>ATTORNEY GENERAL OFFICE</v>
      </c>
      <c r="C1149" s="8" t="s">
        <v>8</v>
      </c>
      <c r="D1149" s="8" t="str">
        <f t="shared" si="190"/>
        <v>AGA8220</v>
      </c>
      <c r="E1149">
        <v>8220</v>
      </c>
      <c r="F1149" t="str">
        <f>VLOOKUP(D1149,'Fund List'!$A$2:$F$1324,6,FALSE)</f>
        <v>SIERRA VISTA PD - FEDERAL</v>
      </c>
      <c r="G1149" s="3">
        <v>12</v>
      </c>
      <c r="I1149" s="24">
        <f t="shared" si="199"/>
        <v>12.958404471406952</v>
      </c>
    </row>
    <row r="1150" spans="1:9" hidden="1" outlineLevel="3" x14ac:dyDescent="0.25">
      <c r="A1150" t="s">
        <v>24</v>
      </c>
      <c r="B1150" t="str">
        <f>VLOOKUP(A1150,'AGENCY CODES'!$C$4:$F$139,3,FALSE)</f>
        <v>ATTORNEY GENERAL OFFICE</v>
      </c>
      <c r="C1150" s="8" t="s">
        <v>10</v>
      </c>
      <c r="D1150" s="8" t="str">
        <f t="shared" si="190"/>
        <v>AGA8220</v>
      </c>
      <c r="E1150">
        <v>8220</v>
      </c>
      <c r="F1150" t="str">
        <f>VLOOKUP(D1150,'Fund List'!$A$2:$F$1324,6,FALSE)</f>
        <v>SIERRA VISTA PD - FEDERAL</v>
      </c>
      <c r="G1150" s="3">
        <v>1</v>
      </c>
      <c r="I1150" s="24">
        <f t="shared" si="199"/>
        <v>1.0798670392839127</v>
      </c>
    </row>
    <row r="1151" spans="1:9" hidden="1" outlineLevel="3" x14ac:dyDescent="0.25">
      <c r="A1151" t="s">
        <v>24</v>
      </c>
      <c r="B1151" t="str">
        <f>VLOOKUP(A1151,'AGENCY CODES'!$C$4:$F$139,3,FALSE)</f>
        <v>ATTORNEY GENERAL OFFICE</v>
      </c>
      <c r="C1151" s="8" t="s">
        <v>11</v>
      </c>
      <c r="D1151" s="8" t="str">
        <f t="shared" si="190"/>
        <v>AGA8220</v>
      </c>
      <c r="E1151">
        <v>8220</v>
      </c>
      <c r="F1151" t="str">
        <f>VLOOKUP(D1151,'Fund List'!$A$2:$F$1324,6,FALSE)</f>
        <v>SIERRA VISTA PD - FEDERAL</v>
      </c>
      <c r="G1151" s="3">
        <v>1</v>
      </c>
      <c r="I1151" s="24">
        <f t="shared" si="199"/>
        <v>1.0798670392839127</v>
      </c>
    </row>
    <row r="1152" spans="1:9" hidden="1" outlineLevel="3" x14ac:dyDescent="0.25">
      <c r="A1152" t="s">
        <v>24</v>
      </c>
      <c r="B1152" t="str">
        <f>VLOOKUP(A1152,'AGENCY CODES'!$C$4:$F$139,3,FALSE)</f>
        <v>ATTORNEY GENERAL OFFICE</v>
      </c>
      <c r="C1152" s="8" t="s">
        <v>12</v>
      </c>
      <c r="D1152" s="8" t="str">
        <f t="shared" si="190"/>
        <v>AGA8220</v>
      </c>
      <c r="E1152">
        <v>8220</v>
      </c>
      <c r="F1152" t="str">
        <f>VLOOKUP(D1152,'Fund List'!$A$2:$F$1324,6,FALSE)</f>
        <v>SIERRA VISTA PD - FEDERAL</v>
      </c>
      <c r="G1152" s="3">
        <v>2</v>
      </c>
      <c r="I1152" s="24">
        <f t="shared" si="199"/>
        <v>2.1597340785678254</v>
      </c>
    </row>
    <row r="1153" spans="1:9" hidden="1" outlineLevel="3" x14ac:dyDescent="0.25">
      <c r="A1153" t="s">
        <v>24</v>
      </c>
      <c r="B1153" t="str">
        <f>VLOOKUP(A1153,'AGENCY CODES'!$C$4:$F$139,3,FALSE)</f>
        <v>ATTORNEY GENERAL OFFICE</v>
      </c>
      <c r="C1153" s="8">
        <v>2</v>
      </c>
      <c r="D1153" s="8" t="str">
        <f t="shared" si="190"/>
        <v>AGA8220</v>
      </c>
      <c r="E1153">
        <v>8220</v>
      </c>
      <c r="F1153" t="str">
        <f>VLOOKUP(D1153,'Fund List'!$A$2:$F$1324,6,FALSE)</f>
        <v>SIERRA VISTA PD - FEDERAL</v>
      </c>
      <c r="G1153" s="3">
        <v>1</v>
      </c>
      <c r="I1153" s="24">
        <f t="shared" si="199"/>
        <v>1.0798670392839127</v>
      </c>
    </row>
    <row r="1154" spans="1:9" outlineLevel="2" collapsed="1" x14ac:dyDescent="0.25">
      <c r="F1154" s="1" t="s">
        <v>4098</v>
      </c>
      <c r="I1154" s="24">
        <f t="shared" ref="I1154" si="200">SUBTOTAL(9,I1146:I1153)</f>
        <v>36.715479335653029</v>
      </c>
    </row>
    <row r="1155" spans="1:9" hidden="1" outlineLevel="3" x14ac:dyDescent="0.25">
      <c r="A1155" t="s">
        <v>24</v>
      </c>
      <c r="B1155" t="str">
        <f>VLOOKUP(A1155,'AGENCY CODES'!$C$4:$F$139,3,FALSE)</f>
        <v>ATTORNEY GENERAL OFFICE</v>
      </c>
      <c r="C1155" s="8" t="s">
        <v>7</v>
      </c>
      <c r="D1155" s="8" t="str">
        <f t="shared" si="190"/>
        <v>AGA8503</v>
      </c>
      <c r="E1155">
        <v>8503</v>
      </c>
      <c r="F1155" t="str">
        <f>VLOOKUP(D1155,'Fund List'!$A$2:$F$1324,6,FALSE)</f>
        <v>ICPA98-045 HANOVER FINANCIAL</v>
      </c>
      <c r="G1155" s="3">
        <v>15</v>
      </c>
      <c r="I1155" s="24">
        <f>$G1155/$G$10*I$5</f>
        <v>16.198005589258692</v>
      </c>
    </row>
    <row r="1156" spans="1:9" hidden="1" outlineLevel="3" x14ac:dyDescent="0.25">
      <c r="A1156" t="s">
        <v>24</v>
      </c>
      <c r="B1156" t="str">
        <f>VLOOKUP(A1156,'AGENCY CODES'!$C$4:$F$139,3,FALSE)</f>
        <v>ATTORNEY GENERAL OFFICE</v>
      </c>
      <c r="C1156" s="8" t="s">
        <v>8</v>
      </c>
      <c r="D1156" s="8" t="str">
        <f t="shared" si="190"/>
        <v>AGA8503</v>
      </c>
      <c r="E1156">
        <v>8503</v>
      </c>
      <c r="F1156" t="str">
        <f>VLOOKUP(D1156,'Fund List'!$A$2:$F$1324,6,FALSE)</f>
        <v>ICPA98-045 HANOVER FINANCIAL</v>
      </c>
      <c r="G1156" s="3">
        <v>13</v>
      </c>
      <c r="I1156" s="24">
        <f>$G1156/$G$10*I$5</f>
        <v>14.038271510690866</v>
      </c>
    </row>
    <row r="1157" spans="1:9" hidden="1" outlineLevel="3" x14ac:dyDescent="0.25">
      <c r="A1157" t="s">
        <v>24</v>
      </c>
      <c r="B1157" t="str">
        <f>VLOOKUP(A1157,'AGENCY CODES'!$C$4:$F$139,3,FALSE)</f>
        <v>ATTORNEY GENERAL OFFICE</v>
      </c>
      <c r="C1157" s="8" t="s">
        <v>12</v>
      </c>
      <c r="D1157" s="8" t="str">
        <f t="shared" si="190"/>
        <v>AGA8503</v>
      </c>
      <c r="E1157">
        <v>8503</v>
      </c>
      <c r="F1157" t="str">
        <f>VLOOKUP(D1157,'Fund List'!$A$2:$F$1324,6,FALSE)</f>
        <v>ICPA98-045 HANOVER FINANCIAL</v>
      </c>
      <c r="G1157" s="3">
        <v>1</v>
      </c>
      <c r="I1157" s="24">
        <f>$G1157/$G$10*I$5</f>
        <v>1.0798670392839127</v>
      </c>
    </row>
    <row r="1158" spans="1:9" outlineLevel="2" collapsed="1" x14ac:dyDescent="0.25">
      <c r="F1158" s="1" t="s">
        <v>4099</v>
      </c>
      <c r="I1158" s="24">
        <f t="shared" ref="I1158" si="201">SUBTOTAL(9,I1155:I1157)</f>
        <v>31.316144139233469</v>
      </c>
    </row>
    <row r="1159" spans="1:9" hidden="1" outlineLevel="3" x14ac:dyDescent="0.25">
      <c r="A1159" t="s">
        <v>24</v>
      </c>
      <c r="B1159" t="str">
        <f>VLOOKUP(A1159,'AGENCY CODES'!$C$4:$F$139,3,FALSE)</f>
        <v>ATTORNEY GENERAL OFFICE</v>
      </c>
      <c r="C1159" s="8" t="s">
        <v>7</v>
      </c>
      <c r="D1159" s="8" t="str">
        <f t="shared" si="190"/>
        <v>AGA8506</v>
      </c>
      <c r="E1159">
        <v>8506</v>
      </c>
      <c r="F1159" t="str">
        <f>VLOOKUP(D1159,'Fund List'!$A$2:$F$1324,6,FALSE)</f>
        <v>ICPA98-138 PMT</v>
      </c>
      <c r="G1159" s="3">
        <v>1</v>
      </c>
      <c r="I1159" s="24">
        <f>$G1159/$G$10*I$5</f>
        <v>1.0798670392839127</v>
      </c>
    </row>
    <row r="1160" spans="1:9" outlineLevel="2" collapsed="1" x14ac:dyDescent="0.25">
      <c r="F1160" s="1" t="s">
        <v>4100</v>
      </c>
      <c r="I1160" s="24">
        <f t="shared" ref="I1160" si="202">SUBTOTAL(9,I1159:I1159)</f>
        <v>1.0798670392839127</v>
      </c>
    </row>
    <row r="1161" spans="1:9" hidden="1" outlineLevel="3" x14ac:dyDescent="0.25">
      <c r="A1161" t="s">
        <v>24</v>
      </c>
      <c r="B1161" t="str">
        <f>VLOOKUP(A1161,'AGENCY CODES'!$C$4:$F$139,3,FALSE)</f>
        <v>ATTORNEY GENERAL OFFICE</v>
      </c>
      <c r="C1161" s="8" t="s">
        <v>7</v>
      </c>
      <c r="D1161" s="8" t="str">
        <f t="shared" si="190"/>
        <v>AGA8507</v>
      </c>
      <c r="E1161">
        <v>8507</v>
      </c>
      <c r="F1161" t="str">
        <f>VLOOKUP(D1161,'Fund List'!$A$2:$F$1324,6,FALSE)</f>
        <v>ICPA05-084BAUMGARDNER</v>
      </c>
      <c r="G1161" s="3">
        <v>14</v>
      </c>
      <c r="I1161" s="24">
        <f>$G1161/$G$10*I$5</f>
        <v>15.118138549974777</v>
      </c>
    </row>
    <row r="1162" spans="1:9" hidden="1" outlineLevel="3" x14ac:dyDescent="0.25">
      <c r="A1162" t="s">
        <v>24</v>
      </c>
      <c r="B1162" t="str">
        <f>VLOOKUP(A1162,'AGENCY CODES'!$C$4:$F$139,3,FALSE)</f>
        <v>ATTORNEY GENERAL OFFICE</v>
      </c>
      <c r="C1162" s="8" t="s">
        <v>8</v>
      </c>
      <c r="D1162" s="8" t="str">
        <f t="shared" si="190"/>
        <v>AGA8507</v>
      </c>
      <c r="E1162">
        <v>8507</v>
      </c>
      <c r="F1162" t="str">
        <f>VLOOKUP(D1162,'Fund List'!$A$2:$F$1324,6,FALSE)</f>
        <v>ICPA05-084BAUMGARDNER</v>
      </c>
      <c r="G1162" s="3">
        <v>14</v>
      </c>
      <c r="I1162" s="24">
        <f>$G1162/$G$10*I$5</f>
        <v>15.118138549974777</v>
      </c>
    </row>
    <row r="1163" spans="1:9" hidden="1" outlineLevel="3" x14ac:dyDescent="0.25">
      <c r="A1163" t="s">
        <v>24</v>
      </c>
      <c r="B1163" t="str">
        <f>VLOOKUP(A1163,'AGENCY CODES'!$C$4:$F$139,3,FALSE)</f>
        <v>ATTORNEY GENERAL OFFICE</v>
      </c>
      <c r="C1163" s="8" t="s">
        <v>12</v>
      </c>
      <c r="D1163" s="8" t="str">
        <f t="shared" si="190"/>
        <v>AGA8507</v>
      </c>
      <c r="E1163">
        <v>8507</v>
      </c>
      <c r="F1163" t="str">
        <f>VLOOKUP(D1163,'Fund List'!$A$2:$F$1324,6,FALSE)</f>
        <v>ICPA05-084BAUMGARDNER</v>
      </c>
      <c r="G1163" s="3">
        <v>1</v>
      </c>
      <c r="I1163" s="24">
        <f>$G1163/$G$10*I$5</f>
        <v>1.0798670392839127</v>
      </c>
    </row>
    <row r="1164" spans="1:9" outlineLevel="2" collapsed="1" x14ac:dyDescent="0.25">
      <c r="F1164" s="1" t="s">
        <v>4101</v>
      </c>
      <c r="I1164" s="24">
        <f t="shared" ref="I1164" si="203">SUBTOTAL(9,I1161:I1163)</f>
        <v>31.316144139233465</v>
      </c>
    </row>
    <row r="1165" spans="1:9" hidden="1" outlineLevel="3" x14ac:dyDescent="0.25">
      <c r="A1165" t="s">
        <v>24</v>
      </c>
      <c r="B1165" t="str">
        <f>VLOOKUP(A1165,'AGENCY CODES'!$C$4:$F$139,3,FALSE)</f>
        <v>ATTORNEY GENERAL OFFICE</v>
      </c>
      <c r="C1165" s="8" t="s">
        <v>7</v>
      </c>
      <c r="D1165" s="8" t="str">
        <f t="shared" si="190"/>
        <v>AGA8508</v>
      </c>
      <c r="E1165">
        <v>8508</v>
      </c>
      <c r="F1165" t="str">
        <f>VLOOKUP(D1165,'Fund List'!$A$2:$F$1324,6,FALSE)</f>
        <v>ICPA98-164 PIN INV CLUB</v>
      </c>
      <c r="G1165" s="3">
        <v>1</v>
      </c>
      <c r="I1165" s="24">
        <f>$G1165/$G$10*I$5</f>
        <v>1.0798670392839127</v>
      </c>
    </row>
    <row r="1166" spans="1:9" outlineLevel="2" collapsed="1" x14ac:dyDescent="0.25">
      <c r="F1166" s="1" t="s">
        <v>4102</v>
      </c>
      <c r="I1166" s="24">
        <f t="shared" ref="I1166" si="204">SUBTOTAL(9,I1165:I1165)</f>
        <v>1.0798670392839127</v>
      </c>
    </row>
    <row r="1167" spans="1:9" hidden="1" outlineLevel="3" x14ac:dyDescent="0.25">
      <c r="A1167" t="s">
        <v>24</v>
      </c>
      <c r="B1167" t="str">
        <f>VLOOKUP(A1167,'AGENCY CODES'!$C$4:$F$139,3,FALSE)</f>
        <v>ATTORNEY GENERAL OFFICE</v>
      </c>
      <c r="C1167" s="8" t="s">
        <v>7</v>
      </c>
      <c r="D1167" s="8" t="str">
        <f t="shared" si="190"/>
        <v>AGA8509</v>
      </c>
      <c r="E1167">
        <v>8509</v>
      </c>
      <c r="F1167" t="str">
        <f>VLOOKUP(D1167,'Fund List'!$A$2:$F$1324,6,FALSE)</f>
        <v>IFFD91-217 BELDEN</v>
      </c>
      <c r="G1167" s="3">
        <v>1</v>
      </c>
      <c r="I1167" s="24">
        <f>$G1167/$G$10*I$5</f>
        <v>1.0798670392839127</v>
      </c>
    </row>
    <row r="1168" spans="1:9" outlineLevel="2" collapsed="1" x14ac:dyDescent="0.25">
      <c r="F1168" s="1" t="s">
        <v>4103</v>
      </c>
      <c r="I1168" s="24">
        <f t="shared" ref="I1168" si="205">SUBTOTAL(9,I1167:I1167)</f>
        <v>1.0798670392839127</v>
      </c>
    </row>
    <row r="1169" spans="1:9" hidden="1" outlineLevel="3" x14ac:dyDescent="0.25">
      <c r="A1169" t="s">
        <v>24</v>
      </c>
      <c r="B1169" t="str">
        <f>VLOOKUP(A1169,'AGENCY CODES'!$C$4:$F$139,3,FALSE)</f>
        <v>ATTORNEY GENERAL OFFICE</v>
      </c>
      <c r="C1169" s="8" t="s">
        <v>7</v>
      </c>
      <c r="D1169" s="8" t="str">
        <f t="shared" si="190"/>
        <v>AGA8510</v>
      </c>
      <c r="E1169">
        <v>8510</v>
      </c>
      <c r="F1169" t="str">
        <f>VLOOKUP(D1169,'Fund List'!$A$2:$F$1324,6,FALSE)</f>
        <v>ICPA04-100 BB FINANCIAL BENEFITS</v>
      </c>
      <c r="G1169" s="3">
        <v>12</v>
      </c>
      <c r="I1169" s="24">
        <f>$G1169/$G$10*I$5</f>
        <v>12.958404471406952</v>
      </c>
    </row>
    <row r="1170" spans="1:9" hidden="1" outlineLevel="3" x14ac:dyDescent="0.25">
      <c r="A1170" t="s">
        <v>24</v>
      </c>
      <c r="B1170" t="str">
        <f>VLOOKUP(A1170,'AGENCY CODES'!$C$4:$F$139,3,FALSE)</f>
        <v>ATTORNEY GENERAL OFFICE</v>
      </c>
      <c r="C1170" s="8" t="s">
        <v>8</v>
      </c>
      <c r="D1170" s="8" t="str">
        <f t="shared" si="190"/>
        <v>AGA8510</v>
      </c>
      <c r="E1170">
        <v>8510</v>
      </c>
      <c r="F1170" t="str">
        <f>VLOOKUP(D1170,'Fund List'!$A$2:$F$1324,6,FALSE)</f>
        <v>ICPA04-100 BB FINANCIAL BENEFITS</v>
      </c>
      <c r="G1170" s="3">
        <v>12</v>
      </c>
      <c r="I1170" s="24">
        <f>$G1170/$G$10*I$5</f>
        <v>12.958404471406952</v>
      </c>
    </row>
    <row r="1171" spans="1:9" hidden="1" outlineLevel="3" x14ac:dyDescent="0.25">
      <c r="A1171" t="s">
        <v>24</v>
      </c>
      <c r="B1171" t="str">
        <f>VLOOKUP(A1171,'AGENCY CODES'!$C$4:$F$139,3,FALSE)</f>
        <v>ATTORNEY GENERAL OFFICE</v>
      </c>
      <c r="C1171" s="8" t="s">
        <v>12</v>
      </c>
      <c r="D1171" s="8" t="str">
        <f t="shared" si="190"/>
        <v>AGA8510</v>
      </c>
      <c r="E1171">
        <v>8510</v>
      </c>
      <c r="F1171" t="str">
        <f>VLOOKUP(D1171,'Fund List'!$A$2:$F$1324,6,FALSE)</f>
        <v>ICPA04-100 BB FINANCIAL BENEFITS</v>
      </c>
      <c r="G1171" s="3">
        <v>1</v>
      </c>
      <c r="I1171" s="24">
        <f>$G1171/$G$10*I$5</f>
        <v>1.0798670392839127</v>
      </c>
    </row>
    <row r="1172" spans="1:9" outlineLevel="2" collapsed="1" x14ac:dyDescent="0.25">
      <c r="F1172" s="1" t="s">
        <v>4104</v>
      </c>
      <c r="I1172" s="24">
        <f t="shared" ref="I1172" si="206">SUBTOTAL(9,I1169:I1171)</f>
        <v>26.996675982097816</v>
      </c>
    </row>
    <row r="1173" spans="1:9" hidden="1" outlineLevel="3" x14ac:dyDescent="0.25">
      <c r="A1173" t="s">
        <v>24</v>
      </c>
      <c r="B1173" t="str">
        <f>VLOOKUP(A1173,'AGENCY CODES'!$C$4:$F$139,3,FALSE)</f>
        <v>ATTORNEY GENERAL OFFICE</v>
      </c>
      <c r="C1173" s="8" t="s">
        <v>7</v>
      </c>
      <c r="D1173" s="8" t="str">
        <f t="shared" si="190"/>
        <v>AGA8513</v>
      </c>
      <c r="E1173">
        <v>8513</v>
      </c>
      <c r="F1173" t="str">
        <f>VLOOKUP(D1173,'Fund List'!$A$2:$F$1324,6,FALSE)</f>
        <v>ICPA97-294 WEINER</v>
      </c>
      <c r="G1173" s="3">
        <v>21</v>
      </c>
      <c r="I1173" s="24">
        <f>$G1173/$G$10*I$5</f>
        <v>22.677207824962167</v>
      </c>
    </row>
    <row r="1174" spans="1:9" hidden="1" outlineLevel="3" x14ac:dyDescent="0.25">
      <c r="A1174" t="s">
        <v>24</v>
      </c>
      <c r="B1174" t="str">
        <f>VLOOKUP(A1174,'AGENCY CODES'!$C$4:$F$139,3,FALSE)</f>
        <v>ATTORNEY GENERAL OFFICE</v>
      </c>
      <c r="C1174" s="8" t="s">
        <v>8</v>
      </c>
      <c r="D1174" s="8" t="str">
        <f t="shared" ref="D1174:D1237" si="207">CONCATENATE(A1174,E1174)</f>
        <v>AGA8513</v>
      </c>
      <c r="E1174">
        <v>8513</v>
      </c>
      <c r="F1174" t="str">
        <f>VLOOKUP(D1174,'Fund List'!$A$2:$F$1324,6,FALSE)</f>
        <v>ICPA97-294 WEINER</v>
      </c>
      <c r="G1174" s="3">
        <v>27</v>
      </c>
      <c r="I1174" s="24">
        <f>$G1174/$G$10*I$5</f>
        <v>29.156410060665646</v>
      </c>
    </row>
    <row r="1175" spans="1:9" hidden="1" outlineLevel="3" x14ac:dyDescent="0.25">
      <c r="A1175" t="s">
        <v>24</v>
      </c>
      <c r="B1175" t="str">
        <f>VLOOKUP(A1175,'AGENCY CODES'!$C$4:$F$139,3,FALSE)</f>
        <v>ATTORNEY GENERAL OFFICE</v>
      </c>
      <c r="C1175" s="8" t="s">
        <v>12</v>
      </c>
      <c r="D1175" s="8" t="str">
        <f t="shared" si="207"/>
        <v>AGA8513</v>
      </c>
      <c r="E1175">
        <v>8513</v>
      </c>
      <c r="F1175" t="str">
        <f>VLOOKUP(D1175,'Fund List'!$A$2:$F$1324,6,FALSE)</f>
        <v>ICPA97-294 WEINER</v>
      </c>
      <c r="G1175" s="3">
        <v>1</v>
      </c>
      <c r="I1175" s="24">
        <f>$G1175/$G$10*I$5</f>
        <v>1.0798670392839127</v>
      </c>
    </row>
    <row r="1176" spans="1:9" outlineLevel="2" collapsed="1" x14ac:dyDescent="0.25">
      <c r="F1176" s="1" t="s">
        <v>4105</v>
      </c>
      <c r="I1176" s="24">
        <f t="shared" ref="I1176" si="208">SUBTOTAL(9,I1173:I1175)</f>
        <v>52.913484924911728</v>
      </c>
    </row>
    <row r="1177" spans="1:9" hidden="1" outlineLevel="3" x14ac:dyDescent="0.25">
      <c r="A1177" t="s">
        <v>24</v>
      </c>
      <c r="B1177" t="str">
        <f>VLOOKUP(A1177,'AGENCY CODES'!$C$4:$F$139,3,FALSE)</f>
        <v>ATTORNEY GENERAL OFFICE</v>
      </c>
      <c r="C1177" s="8" t="s">
        <v>7</v>
      </c>
      <c r="D1177" s="8" t="str">
        <f t="shared" si="207"/>
        <v>AGA8514</v>
      </c>
      <c r="E1177">
        <v>8514</v>
      </c>
      <c r="F1177" t="str">
        <f>VLOOKUP(D1177,'Fund List'!$A$2:$F$1324,6,FALSE)</f>
        <v>IMDL CONSUMER PROTECTN</v>
      </c>
      <c r="G1177" s="3">
        <v>13</v>
      </c>
      <c r="I1177" s="24">
        <f>$G1177/$G$10*I$5</f>
        <v>14.038271510690866</v>
      </c>
    </row>
    <row r="1178" spans="1:9" hidden="1" outlineLevel="3" x14ac:dyDescent="0.25">
      <c r="A1178" t="s">
        <v>24</v>
      </c>
      <c r="B1178" t="str">
        <f>VLOOKUP(A1178,'AGENCY CODES'!$C$4:$F$139,3,FALSE)</f>
        <v>ATTORNEY GENERAL OFFICE</v>
      </c>
      <c r="C1178" s="8" t="s">
        <v>8</v>
      </c>
      <c r="D1178" s="8" t="str">
        <f t="shared" si="207"/>
        <v>AGA8514</v>
      </c>
      <c r="E1178">
        <v>8514</v>
      </c>
      <c r="F1178" t="str">
        <f>VLOOKUP(D1178,'Fund List'!$A$2:$F$1324,6,FALSE)</f>
        <v>IMDL CONSUMER PROTECTN</v>
      </c>
      <c r="G1178" s="3">
        <v>12</v>
      </c>
      <c r="I1178" s="24">
        <f>$G1178/$G$10*I$5</f>
        <v>12.958404471406952</v>
      </c>
    </row>
    <row r="1179" spans="1:9" hidden="1" outlineLevel="3" x14ac:dyDescent="0.25">
      <c r="A1179" t="s">
        <v>24</v>
      </c>
      <c r="B1179" t="str">
        <f>VLOOKUP(A1179,'AGENCY CODES'!$C$4:$F$139,3,FALSE)</f>
        <v>ATTORNEY GENERAL OFFICE</v>
      </c>
      <c r="C1179" s="8" t="s">
        <v>12</v>
      </c>
      <c r="D1179" s="8" t="str">
        <f t="shared" si="207"/>
        <v>AGA8514</v>
      </c>
      <c r="E1179">
        <v>8514</v>
      </c>
      <c r="F1179" t="str">
        <f>VLOOKUP(D1179,'Fund List'!$A$2:$F$1324,6,FALSE)</f>
        <v>IMDL CONSUMER PROTECTN</v>
      </c>
      <c r="G1179" s="3">
        <v>1</v>
      </c>
      <c r="I1179" s="24">
        <f>$G1179/$G$10*I$5</f>
        <v>1.0798670392839127</v>
      </c>
    </row>
    <row r="1180" spans="1:9" outlineLevel="2" collapsed="1" x14ac:dyDescent="0.25">
      <c r="F1180" s="1" t="s">
        <v>4106</v>
      </c>
      <c r="I1180" s="24">
        <f t="shared" ref="I1180" si="209">SUBTOTAL(9,I1177:I1179)</f>
        <v>28.076543021381731</v>
      </c>
    </row>
    <row r="1181" spans="1:9" hidden="1" outlineLevel="3" x14ac:dyDescent="0.25">
      <c r="A1181" t="s">
        <v>24</v>
      </c>
      <c r="B1181" t="str">
        <f>VLOOKUP(A1181,'AGENCY CODES'!$C$4:$F$139,3,FALSE)</f>
        <v>ATTORNEY GENERAL OFFICE</v>
      </c>
      <c r="C1181" s="8" t="s">
        <v>7</v>
      </c>
      <c r="D1181" s="8" t="str">
        <f t="shared" si="207"/>
        <v>AGA8520</v>
      </c>
      <c r="E1181">
        <v>8520</v>
      </c>
      <c r="F1181" t="str">
        <f>VLOOKUP(D1181,'Fund List'!$A$2:$F$1324,6,FALSE)</f>
        <v>ICPA00-143 ETHICO MED MGT</v>
      </c>
      <c r="G1181" s="3">
        <v>21</v>
      </c>
      <c r="I1181" s="24">
        <f t="shared" ref="I1181:I1186" si="210">$G1181/$G$10*I$5</f>
        <v>22.677207824962167</v>
      </c>
    </row>
    <row r="1182" spans="1:9" hidden="1" outlineLevel="3" x14ac:dyDescent="0.25">
      <c r="A1182" t="s">
        <v>24</v>
      </c>
      <c r="B1182" t="str">
        <f>VLOOKUP(A1182,'AGENCY CODES'!$C$4:$F$139,3,FALSE)</f>
        <v>ATTORNEY GENERAL OFFICE</v>
      </c>
      <c r="C1182" s="8" t="s">
        <v>8</v>
      </c>
      <c r="D1182" s="8" t="str">
        <f t="shared" si="207"/>
        <v>AGA8520</v>
      </c>
      <c r="E1182">
        <v>8520</v>
      </c>
      <c r="F1182" t="str">
        <f>VLOOKUP(D1182,'Fund List'!$A$2:$F$1324,6,FALSE)</f>
        <v>ICPA00-143 ETHICO MED MGT</v>
      </c>
      <c r="G1182" s="3">
        <v>33</v>
      </c>
      <c r="I1182" s="24">
        <f t="shared" si="210"/>
        <v>35.635612296369125</v>
      </c>
    </row>
    <row r="1183" spans="1:9" hidden="1" outlineLevel="3" x14ac:dyDescent="0.25">
      <c r="A1183" t="s">
        <v>24</v>
      </c>
      <c r="B1183" t="str">
        <f>VLOOKUP(A1183,'AGENCY CODES'!$C$4:$F$139,3,FALSE)</f>
        <v>ATTORNEY GENERAL OFFICE</v>
      </c>
      <c r="C1183" s="8" t="s">
        <v>10</v>
      </c>
      <c r="D1183" s="8" t="str">
        <f t="shared" si="207"/>
        <v>AGA8520</v>
      </c>
      <c r="E1183">
        <v>8520</v>
      </c>
      <c r="F1183" t="str">
        <f>VLOOKUP(D1183,'Fund List'!$A$2:$F$1324,6,FALSE)</f>
        <v>ICPA00-143 ETHICO MED MGT</v>
      </c>
      <c r="G1183" s="3">
        <v>8</v>
      </c>
      <c r="I1183" s="24">
        <f t="shared" si="210"/>
        <v>8.6389363142713016</v>
      </c>
    </row>
    <row r="1184" spans="1:9" hidden="1" outlineLevel="3" x14ac:dyDescent="0.25">
      <c r="A1184" t="s">
        <v>24</v>
      </c>
      <c r="B1184" t="str">
        <f>VLOOKUP(A1184,'AGENCY CODES'!$C$4:$F$139,3,FALSE)</f>
        <v>ATTORNEY GENERAL OFFICE</v>
      </c>
      <c r="C1184" s="8" t="s">
        <v>11</v>
      </c>
      <c r="D1184" s="8" t="str">
        <f t="shared" si="207"/>
        <v>AGA8520</v>
      </c>
      <c r="E1184">
        <v>8520</v>
      </c>
      <c r="F1184" t="str">
        <f>VLOOKUP(D1184,'Fund List'!$A$2:$F$1324,6,FALSE)</f>
        <v>ICPA00-143 ETHICO MED MGT</v>
      </c>
      <c r="G1184" s="3">
        <v>10</v>
      </c>
      <c r="I1184" s="24">
        <f t="shared" si="210"/>
        <v>10.798670392839128</v>
      </c>
    </row>
    <row r="1185" spans="1:9" hidden="1" outlineLevel="3" x14ac:dyDescent="0.25">
      <c r="A1185" t="s">
        <v>24</v>
      </c>
      <c r="B1185" t="str">
        <f>VLOOKUP(A1185,'AGENCY CODES'!$C$4:$F$139,3,FALSE)</f>
        <v>ATTORNEY GENERAL OFFICE</v>
      </c>
      <c r="C1185" s="8" t="s">
        <v>12</v>
      </c>
      <c r="D1185" s="8" t="str">
        <f t="shared" si="207"/>
        <v>AGA8520</v>
      </c>
      <c r="E1185">
        <v>8520</v>
      </c>
      <c r="F1185" t="str">
        <f>VLOOKUP(D1185,'Fund List'!$A$2:$F$1324,6,FALSE)</f>
        <v>ICPA00-143 ETHICO MED MGT</v>
      </c>
      <c r="G1185" s="3">
        <v>2</v>
      </c>
      <c r="I1185" s="24">
        <f t="shared" si="210"/>
        <v>2.1597340785678254</v>
      </c>
    </row>
    <row r="1186" spans="1:9" hidden="1" outlineLevel="3" x14ac:dyDescent="0.25">
      <c r="A1186" t="s">
        <v>24</v>
      </c>
      <c r="B1186" t="str">
        <f>VLOOKUP(A1186,'AGENCY CODES'!$C$4:$F$139,3,FALSE)</f>
        <v>ATTORNEY GENERAL OFFICE</v>
      </c>
      <c r="C1186" s="8">
        <v>2</v>
      </c>
      <c r="D1186" s="8" t="str">
        <f t="shared" si="207"/>
        <v>AGA8520</v>
      </c>
      <c r="E1186">
        <v>8520</v>
      </c>
      <c r="F1186" t="str">
        <f>VLOOKUP(D1186,'Fund List'!$A$2:$F$1324,6,FALSE)</f>
        <v>ICPA00-143 ETHICO MED MGT</v>
      </c>
      <c r="G1186" s="3">
        <v>10</v>
      </c>
      <c r="I1186" s="24">
        <f t="shared" si="210"/>
        <v>10.798670392839128</v>
      </c>
    </row>
    <row r="1187" spans="1:9" outlineLevel="2" collapsed="1" x14ac:dyDescent="0.25">
      <c r="F1187" s="1" t="s">
        <v>4107</v>
      </c>
      <c r="I1187" s="24">
        <f t="shared" ref="I1187" si="211">SUBTOTAL(9,I1181:I1186)</f>
        <v>90.708831299848669</v>
      </c>
    </row>
    <row r="1188" spans="1:9" hidden="1" outlineLevel="3" x14ac:dyDescent="0.25">
      <c r="A1188" t="s">
        <v>24</v>
      </c>
      <c r="B1188" t="str">
        <f>VLOOKUP(A1188,'AGENCY CODES'!$C$4:$F$139,3,FALSE)</f>
        <v>ATTORNEY GENERAL OFFICE</v>
      </c>
      <c r="C1188" s="8" t="s">
        <v>7</v>
      </c>
      <c r="D1188" s="8" t="str">
        <f t="shared" si="207"/>
        <v>AGA8521</v>
      </c>
      <c r="E1188">
        <v>8521</v>
      </c>
      <c r="F1188" t="str">
        <f>VLOOKUP(D1188,'Fund List'!$A$2:$F$1324,6,FALSE)</f>
        <v>ICPA00-092 CALUMET SLAG</v>
      </c>
      <c r="G1188" s="3">
        <v>13</v>
      </c>
      <c r="I1188" s="24">
        <f>$G1188/$G$10*I$5</f>
        <v>14.038271510690866</v>
      </c>
    </row>
    <row r="1189" spans="1:9" hidden="1" outlineLevel="3" x14ac:dyDescent="0.25">
      <c r="A1189" t="s">
        <v>24</v>
      </c>
      <c r="B1189" t="str">
        <f>VLOOKUP(A1189,'AGENCY CODES'!$C$4:$F$139,3,FALSE)</f>
        <v>ATTORNEY GENERAL OFFICE</v>
      </c>
      <c r="C1189" s="8" t="s">
        <v>8</v>
      </c>
      <c r="D1189" s="8" t="str">
        <f t="shared" si="207"/>
        <v>AGA8521</v>
      </c>
      <c r="E1189">
        <v>8521</v>
      </c>
      <c r="F1189" t="str">
        <f>VLOOKUP(D1189,'Fund List'!$A$2:$F$1324,6,FALSE)</f>
        <v>ICPA00-092 CALUMET SLAG</v>
      </c>
      <c r="G1189" s="3">
        <v>12</v>
      </c>
      <c r="I1189" s="24">
        <f>$G1189/$G$10*I$5</f>
        <v>12.958404471406952</v>
      </c>
    </row>
    <row r="1190" spans="1:9" hidden="1" outlineLevel="3" x14ac:dyDescent="0.25">
      <c r="A1190" t="s">
        <v>24</v>
      </c>
      <c r="B1190" t="str">
        <f>VLOOKUP(A1190,'AGENCY CODES'!$C$4:$F$139,3,FALSE)</f>
        <v>ATTORNEY GENERAL OFFICE</v>
      </c>
      <c r="C1190" s="8" t="s">
        <v>12</v>
      </c>
      <c r="D1190" s="8" t="str">
        <f t="shared" si="207"/>
        <v>AGA8521</v>
      </c>
      <c r="E1190">
        <v>8521</v>
      </c>
      <c r="F1190" t="str">
        <f>VLOOKUP(D1190,'Fund List'!$A$2:$F$1324,6,FALSE)</f>
        <v>ICPA00-092 CALUMET SLAG</v>
      </c>
      <c r="G1190" s="3">
        <v>1</v>
      </c>
      <c r="I1190" s="24">
        <f>$G1190/$G$10*I$5</f>
        <v>1.0798670392839127</v>
      </c>
    </row>
    <row r="1191" spans="1:9" outlineLevel="2" collapsed="1" x14ac:dyDescent="0.25">
      <c r="F1191" s="1" t="s">
        <v>4108</v>
      </c>
      <c r="I1191" s="24">
        <f t="shared" ref="I1191" si="212">SUBTOTAL(9,I1188:I1190)</f>
        <v>28.076543021381731</v>
      </c>
    </row>
    <row r="1192" spans="1:9" hidden="1" outlineLevel="3" x14ac:dyDescent="0.25">
      <c r="A1192" t="s">
        <v>24</v>
      </c>
      <c r="B1192" t="str">
        <f>VLOOKUP(A1192,'AGENCY CODES'!$C$4:$F$139,3,FALSE)</f>
        <v>ATTORNEY GENERAL OFFICE</v>
      </c>
      <c r="C1192" s="8" t="s">
        <v>7</v>
      </c>
      <c r="D1192" s="8" t="str">
        <f t="shared" si="207"/>
        <v>AGA8524</v>
      </c>
      <c r="E1192">
        <v>8524</v>
      </c>
      <c r="F1192" t="str">
        <f>VLOOKUP(D1192,'Fund List'!$A$2:$F$1324,6,FALSE)</f>
        <v>ICPA00-298 SCAFETTA</v>
      </c>
      <c r="G1192" s="3">
        <v>18</v>
      </c>
      <c r="I1192" s="24">
        <f t="shared" ref="I1192:I1197" si="213">$G1192/$G$10*I$5</f>
        <v>19.437606707110429</v>
      </c>
    </row>
    <row r="1193" spans="1:9" hidden="1" outlineLevel="3" x14ac:dyDescent="0.25">
      <c r="A1193" t="s">
        <v>24</v>
      </c>
      <c r="B1193" t="str">
        <f>VLOOKUP(A1193,'AGENCY CODES'!$C$4:$F$139,3,FALSE)</f>
        <v>ATTORNEY GENERAL OFFICE</v>
      </c>
      <c r="C1193" s="8" t="s">
        <v>8</v>
      </c>
      <c r="D1193" s="8" t="str">
        <f t="shared" si="207"/>
        <v>AGA8524</v>
      </c>
      <c r="E1193">
        <v>8524</v>
      </c>
      <c r="F1193" t="str">
        <f>VLOOKUP(D1193,'Fund List'!$A$2:$F$1324,6,FALSE)</f>
        <v>ICPA00-298 SCAFETTA</v>
      </c>
      <c r="G1193" s="3">
        <v>21</v>
      </c>
      <c r="I1193" s="24">
        <f t="shared" si="213"/>
        <v>22.677207824962167</v>
      </c>
    </row>
    <row r="1194" spans="1:9" hidden="1" outlineLevel="3" x14ac:dyDescent="0.25">
      <c r="A1194" t="s">
        <v>24</v>
      </c>
      <c r="B1194" t="str">
        <f>VLOOKUP(A1194,'AGENCY CODES'!$C$4:$F$139,3,FALSE)</f>
        <v>ATTORNEY GENERAL OFFICE</v>
      </c>
      <c r="C1194" s="8" t="s">
        <v>10</v>
      </c>
      <c r="D1194" s="8" t="str">
        <f t="shared" si="207"/>
        <v>AGA8524</v>
      </c>
      <c r="E1194">
        <v>8524</v>
      </c>
      <c r="F1194" t="str">
        <f>VLOOKUP(D1194,'Fund List'!$A$2:$F$1324,6,FALSE)</f>
        <v>ICPA00-298 SCAFETTA</v>
      </c>
      <c r="G1194" s="3">
        <v>3</v>
      </c>
      <c r="I1194" s="24">
        <f t="shared" si="213"/>
        <v>3.2396011178517381</v>
      </c>
    </row>
    <row r="1195" spans="1:9" hidden="1" outlineLevel="3" x14ac:dyDescent="0.25">
      <c r="A1195" t="s">
        <v>24</v>
      </c>
      <c r="B1195" t="str">
        <f>VLOOKUP(A1195,'AGENCY CODES'!$C$4:$F$139,3,FALSE)</f>
        <v>ATTORNEY GENERAL OFFICE</v>
      </c>
      <c r="C1195" s="8" t="s">
        <v>11</v>
      </c>
      <c r="D1195" s="8" t="str">
        <f t="shared" si="207"/>
        <v>AGA8524</v>
      </c>
      <c r="E1195">
        <v>8524</v>
      </c>
      <c r="F1195" t="str">
        <f>VLOOKUP(D1195,'Fund List'!$A$2:$F$1324,6,FALSE)</f>
        <v>ICPA00-298 SCAFETTA</v>
      </c>
      <c r="G1195" s="3">
        <v>3</v>
      </c>
      <c r="I1195" s="24">
        <f t="shared" si="213"/>
        <v>3.2396011178517381</v>
      </c>
    </row>
    <row r="1196" spans="1:9" hidden="1" outlineLevel="3" x14ac:dyDescent="0.25">
      <c r="A1196" t="s">
        <v>24</v>
      </c>
      <c r="B1196" t="str">
        <f>VLOOKUP(A1196,'AGENCY CODES'!$C$4:$F$139,3,FALSE)</f>
        <v>ATTORNEY GENERAL OFFICE</v>
      </c>
      <c r="C1196" s="8" t="s">
        <v>12</v>
      </c>
      <c r="D1196" s="8" t="str">
        <f t="shared" si="207"/>
        <v>AGA8524</v>
      </c>
      <c r="E1196">
        <v>8524</v>
      </c>
      <c r="F1196" t="str">
        <f>VLOOKUP(D1196,'Fund List'!$A$2:$F$1324,6,FALSE)</f>
        <v>ICPA00-298 SCAFETTA</v>
      </c>
      <c r="G1196" s="3">
        <v>2</v>
      </c>
      <c r="I1196" s="24">
        <f t="shared" si="213"/>
        <v>2.1597340785678254</v>
      </c>
    </row>
    <row r="1197" spans="1:9" hidden="1" outlineLevel="3" x14ac:dyDescent="0.25">
      <c r="A1197" t="s">
        <v>24</v>
      </c>
      <c r="B1197" t="str">
        <f>VLOOKUP(A1197,'AGENCY CODES'!$C$4:$F$139,3,FALSE)</f>
        <v>ATTORNEY GENERAL OFFICE</v>
      </c>
      <c r="C1197" s="8">
        <v>2</v>
      </c>
      <c r="D1197" s="8" t="str">
        <f t="shared" si="207"/>
        <v>AGA8524</v>
      </c>
      <c r="E1197">
        <v>8524</v>
      </c>
      <c r="F1197" t="str">
        <f>VLOOKUP(D1197,'Fund List'!$A$2:$F$1324,6,FALSE)</f>
        <v>ICPA00-298 SCAFETTA</v>
      </c>
      <c r="G1197" s="3">
        <v>3</v>
      </c>
      <c r="I1197" s="24">
        <f t="shared" si="213"/>
        <v>3.2396011178517381</v>
      </c>
    </row>
    <row r="1198" spans="1:9" outlineLevel="2" collapsed="1" x14ac:dyDescent="0.25">
      <c r="F1198" s="1" t="s">
        <v>4109</v>
      </c>
      <c r="I1198" s="24">
        <f t="shared" ref="I1198" si="214">SUBTOTAL(9,I1192:I1197)</f>
        <v>53.993351964195647</v>
      </c>
    </row>
    <row r="1199" spans="1:9" hidden="1" outlineLevel="3" x14ac:dyDescent="0.25">
      <c r="A1199" t="s">
        <v>24</v>
      </c>
      <c r="B1199" t="str">
        <f>VLOOKUP(A1199,'AGENCY CODES'!$C$4:$F$139,3,FALSE)</f>
        <v>ATTORNEY GENERAL OFFICE</v>
      </c>
      <c r="C1199" s="8" t="s">
        <v>7</v>
      </c>
      <c r="D1199" s="8" t="str">
        <f t="shared" si="207"/>
        <v>AGA8525</v>
      </c>
      <c r="E1199">
        <v>8525</v>
      </c>
      <c r="F1199" t="str">
        <f>VLOOKUP(D1199,'Fund List'!$A$2:$F$1324,6,FALSE)</f>
        <v>ICPA01-219 HOTEL CONNECT LLC</v>
      </c>
      <c r="G1199" s="3">
        <v>83</v>
      </c>
      <c r="I1199" s="24">
        <f>$G1199/$G$10*I$5</f>
        <v>89.628964260564757</v>
      </c>
    </row>
    <row r="1200" spans="1:9" hidden="1" outlineLevel="3" x14ac:dyDescent="0.25">
      <c r="A1200" t="s">
        <v>24</v>
      </c>
      <c r="B1200" t="str">
        <f>VLOOKUP(A1200,'AGENCY CODES'!$C$4:$F$139,3,FALSE)</f>
        <v>ATTORNEY GENERAL OFFICE</v>
      </c>
      <c r="C1200" s="8" t="s">
        <v>8</v>
      </c>
      <c r="D1200" s="8" t="str">
        <f t="shared" si="207"/>
        <v>AGA8525</v>
      </c>
      <c r="E1200">
        <v>8525</v>
      </c>
      <c r="F1200" t="str">
        <f>VLOOKUP(D1200,'Fund List'!$A$2:$F$1324,6,FALSE)</f>
        <v>ICPA01-219 HOTEL CONNECT LLC</v>
      </c>
      <c r="G1200" s="3">
        <v>116</v>
      </c>
      <c r="I1200" s="24">
        <f>$G1200/$G$10*I$5</f>
        <v>125.26457655693387</v>
      </c>
    </row>
    <row r="1201" spans="1:9" hidden="1" outlineLevel="3" x14ac:dyDescent="0.25">
      <c r="A1201" t="s">
        <v>24</v>
      </c>
      <c r="B1201" t="str">
        <f>VLOOKUP(A1201,'AGENCY CODES'!$C$4:$F$139,3,FALSE)</f>
        <v>ATTORNEY GENERAL OFFICE</v>
      </c>
      <c r="C1201" s="8" t="s">
        <v>10</v>
      </c>
      <c r="D1201" s="8" t="str">
        <f t="shared" si="207"/>
        <v>AGA8525</v>
      </c>
      <c r="E1201">
        <v>8525</v>
      </c>
      <c r="F1201" t="str">
        <f>VLOOKUP(D1201,'Fund List'!$A$2:$F$1324,6,FALSE)</f>
        <v>ICPA01-219 HOTEL CONNECT LLC</v>
      </c>
      <c r="G1201" s="3">
        <v>3</v>
      </c>
      <c r="I1201" s="24">
        <f>$G1201/$G$10*I$5</f>
        <v>3.2396011178517381</v>
      </c>
    </row>
    <row r="1202" spans="1:9" hidden="1" outlineLevel="3" x14ac:dyDescent="0.25">
      <c r="A1202" t="s">
        <v>24</v>
      </c>
      <c r="B1202" t="str">
        <f>VLOOKUP(A1202,'AGENCY CODES'!$C$4:$F$139,3,FALSE)</f>
        <v>ATTORNEY GENERAL OFFICE</v>
      </c>
      <c r="C1202" s="8" t="s">
        <v>12</v>
      </c>
      <c r="D1202" s="8" t="str">
        <f t="shared" si="207"/>
        <v>AGA8525</v>
      </c>
      <c r="E1202">
        <v>8525</v>
      </c>
      <c r="F1202" t="str">
        <f>VLOOKUP(D1202,'Fund List'!$A$2:$F$1324,6,FALSE)</f>
        <v>ICPA01-219 HOTEL CONNECT LLC</v>
      </c>
      <c r="G1202" s="3">
        <v>7</v>
      </c>
      <c r="I1202" s="24">
        <f>$G1202/$G$10*I$5</f>
        <v>7.5590692749873885</v>
      </c>
    </row>
    <row r="1203" spans="1:9" outlineLevel="2" collapsed="1" x14ac:dyDescent="0.25">
      <c r="F1203" s="1" t="s">
        <v>4110</v>
      </c>
      <c r="I1203" s="24">
        <f t="shared" ref="I1203" si="215">SUBTOTAL(9,I1199:I1202)</f>
        <v>225.69221121033777</v>
      </c>
    </row>
    <row r="1204" spans="1:9" hidden="1" outlineLevel="3" x14ac:dyDescent="0.25">
      <c r="A1204" t="s">
        <v>24</v>
      </c>
      <c r="B1204" t="str">
        <f>VLOOKUP(A1204,'AGENCY CODES'!$C$4:$F$139,3,FALSE)</f>
        <v>ATTORNEY GENERAL OFFICE</v>
      </c>
      <c r="C1204" s="8" t="s">
        <v>7</v>
      </c>
      <c r="D1204" s="8" t="str">
        <f t="shared" si="207"/>
        <v>AGA8529</v>
      </c>
      <c r="E1204">
        <v>8529</v>
      </c>
      <c r="F1204" t="str">
        <f>VLOOKUP(D1204,'Fund List'!$A$2:$F$1324,6,FALSE)</f>
        <v>ICPA01-144 BLECHMAN CASE</v>
      </c>
      <c r="G1204" s="3">
        <v>20</v>
      </c>
      <c r="I1204" s="24">
        <f>$G1204/$G$10*I$5</f>
        <v>21.597340785678256</v>
      </c>
    </row>
    <row r="1205" spans="1:9" hidden="1" outlineLevel="3" x14ac:dyDescent="0.25">
      <c r="A1205" t="s">
        <v>24</v>
      </c>
      <c r="B1205" t="str">
        <f>VLOOKUP(A1205,'AGENCY CODES'!$C$4:$F$139,3,FALSE)</f>
        <v>ATTORNEY GENERAL OFFICE</v>
      </c>
      <c r="C1205" s="8" t="s">
        <v>8</v>
      </c>
      <c r="D1205" s="8" t="str">
        <f t="shared" si="207"/>
        <v>AGA8529</v>
      </c>
      <c r="E1205">
        <v>8529</v>
      </c>
      <c r="F1205" t="str">
        <f>VLOOKUP(D1205,'Fund List'!$A$2:$F$1324,6,FALSE)</f>
        <v>ICPA01-144 BLECHMAN CASE</v>
      </c>
      <c r="G1205" s="3">
        <v>27</v>
      </c>
      <c r="I1205" s="24">
        <f>$G1205/$G$10*I$5</f>
        <v>29.156410060665646</v>
      </c>
    </row>
    <row r="1206" spans="1:9" hidden="1" outlineLevel="3" x14ac:dyDescent="0.25">
      <c r="A1206" t="s">
        <v>24</v>
      </c>
      <c r="B1206" t="str">
        <f>VLOOKUP(A1206,'AGENCY CODES'!$C$4:$F$139,3,FALSE)</f>
        <v>ATTORNEY GENERAL OFFICE</v>
      </c>
      <c r="C1206" s="8" t="s">
        <v>12</v>
      </c>
      <c r="D1206" s="8" t="str">
        <f t="shared" si="207"/>
        <v>AGA8529</v>
      </c>
      <c r="E1206">
        <v>8529</v>
      </c>
      <c r="F1206" t="str">
        <f>VLOOKUP(D1206,'Fund List'!$A$2:$F$1324,6,FALSE)</f>
        <v>ICPA01-144 BLECHMAN CASE</v>
      </c>
      <c r="G1206" s="3">
        <v>1</v>
      </c>
      <c r="I1206" s="24">
        <f>$G1206/$G$10*I$5</f>
        <v>1.0798670392839127</v>
      </c>
    </row>
    <row r="1207" spans="1:9" outlineLevel="2" collapsed="1" x14ac:dyDescent="0.25">
      <c r="F1207" s="1" t="s">
        <v>4111</v>
      </c>
      <c r="I1207" s="24">
        <f t="shared" ref="I1207" si="216">SUBTOTAL(9,I1204:I1206)</f>
        <v>51.833617885627817</v>
      </c>
    </row>
    <row r="1208" spans="1:9" hidden="1" outlineLevel="3" x14ac:dyDescent="0.25">
      <c r="A1208" t="s">
        <v>24</v>
      </c>
      <c r="B1208" t="str">
        <f>VLOOKUP(A1208,'AGENCY CODES'!$C$4:$F$139,3,FALSE)</f>
        <v>ATTORNEY GENERAL OFFICE</v>
      </c>
      <c r="C1208" s="8" t="s">
        <v>7</v>
      </c>
      <c r="D1208" s="8" t="str">
        <f t="shared" si="207"/>
        <v>AGA8531</v>
      </c>
      <c r="E1208">
        <v>8531</v>
      </c>
      <c r="F1208" t="str">
        <f>VLOOKUP(D1208,'Fund List'!$A$2:$F$1324,6,FALSE)</f>
        <v>ICPA02-305 TURN TWO TRADING CLUB</v>
      </c>
      <c r="G1208" s="3">
        <v>25</v>
      </c>
      <c r="I1208" s="24">
        <f>$G1208/$G$10*I$5</f>
        <v>26.99667598209782</v>
      </c>
    </row>
    <row r="1209" spans="1:9" hidden="1" outlineLevel="3" x14ac:dyDescent="0.25">
      <c r="A1209" t="s">
        <v>24</v>
      </c>
      <c r="B1209" t="str">
        <f>VLOOKUP(A1209,'AGENCY CODES'!$C$4:$F$139,3,FALSE)</f>
        <v>ATTORNEY GENERAL OFFICE</v>
      </c>
      <c r="C1209" s="8" t="s">
        <v>8</v>
      </c>
      <c r="D1209" s="8" t="str">
        <f t="shared" si="207"/>
        <v>AGA8531</v>
      </c>
      <c r="E1209">
        <v>8531</v>
      </c>
      <c r="F1209" t="str">
        <f>VLOOKUP(D1209,'Fund List'!$A$2:$F$1324,6,FALSE)</f>
        <v>ICPA02-305 TURN TWO TRADING CLUB</v>
      </c>
      <c r="G1209" s="3">
        <v>25</v>
      </c>
      <c r="I1209" s="24">
        <f>$G1209/$G$10*I$5</f>
        <v>26.99667598209782</v>
      </c>
    </row>
    <row r="1210" spans="1:9" hidden="1" outlineLevel="3" x14ac:dyDescent="0.25">
      <c r="A1210" t="s">
        <v>24</v>
      </c>
      <c r="B1210" t="str">
        <f>VLOOKUP(A1210,'AGENCY CODES'!$C$4:$F$139,3,FALSE)</f>
        <v>ATTORNEY GENERAL OFFICE</v>
      </c>
      <c r="C1210" s="8" t="s">
        <v>12</v>
      </c>
      <c r="D1210" s="8" t="str">
        <f t="shared" si="207"/>
        <v>AGA8531</v>
      </c>
      <c r="E1210">
        <v>8531</v>
      </c>
      <c r="F1210" t="str">
        <f>VLOOKUP(D1210,'Fund List'!$A$2:$F$1324,6,FALSE)</f>
        <v>ICPA02-305 TURN TWO TRADING CLUB</v>
      </c>
      <c r="G1210" s="3">
        <v>2</v>
      </c>
      <c r="I1210" s="24">
        <f>$G1210/$G$10*I$5</f>
        <v>2.1597340785678254</v>
      </c>
    </row>
    <row r="1211" spans="1:9" outlineLevel="2" collapsed="1" x14ac:dyDescent="0.25">
      <c r="F1211" s="1" t="s">
        <v>4112</v>
      </c>
      <c r="I1211" s="24">
        <f t="shared" ref="I1211" si="217">SUBTOTAL(9,I1208:I1210)</f>
        <v>56.153086042763462</v>
      </c>
    </row>
    <row r="1212" spans="1:9" hidden="1" outlineLevel="3" x14ac:dyDescent="0.25">
      <c r="A1212" t="s">
        <v>24</v>
      </c>
      <c r="B1212" t="str">
        <f>VLOOKUP(A1212,'AGENCY CODES'!$C$4:$F$139,3,FALSE)</f>
        <v>ATTORNEY GENERAL OFFICE</v>
      </c>
      <c r="C1212" s="8" t="s">
        <v>7</v>
      </c>
      <c r="D1212" s="8" t="str">
        <f t="shared" si="207"/>
        <v>AGA8533</v>
      </c>
      <c r="E1212">
        <v>8533</v>
      </c>
      <c r="F1212" t="str">
        <f>VLOOKUP(D1212,'Fund List'!$A$2:$F$1324,6,FALSE)</f>
        <v>ICPA02-316 J WILCOX</v>
      </c>
      <c r="G1212" s="3">
        <v>20</v>
      </c>
      <c r="I1212" s="24">
        <f>$G1212/$G$10*I$5</f>
        <v>21.597340785678256</v>
      </c>
    </row>
    <row r="1213" spans="1:9" hidden="1" outlineLevel="3" x14ac:dyDescent="0.25">
      <c r="A1213" t="s">
        <v>24</v>
      </c>
      <c r="B1213" t="str">
        <f>VLOOKUP(A1213,'AGENCY CODES'!$C$4:$F$139,3,FALSE)</f>
        <v>ATTORNEY GENERAL OFFICE</v>
      </c>
      <c r="C1213" s="8" t="s">
        <v>8</v>
      </c>
      <c r="D1213" s="8" t="str">
        <f t="shared" si="207"/>
        <v>AGA8533</v>
      </c>
      <c r="E1213">
        <v>8533</v>
      </c>
      <c r="F1213" t="str">
        <f>VLOOKUP(D1213,'Fund List'!$A$2:$F$1324,6,FALSE)</f>
        <v>ICPA02-316 J WILCOX</v>
      </c>
      <c r="G1213" s="3">
        <v>32</v>
      </c>
      <c r="I1213" s="24">
        <f>$G1213/$G$10*I$5</f>
        <v>34.555745257085206</v>
      </c>
    </row>
    <row r="1214" spans="1:9" hidden="1" outlineLevel="3" x14ac:dyDescent="0.25">
      <c r="A1214" t="s">
        <v>24</v>
      </c>
      <c r="B1214" t="str">
        <f>VLOOKUP(A1214,'AGENCY CODES'!$C$4:$F$139,3,FALSE)</f>
        <v>ATTORNEY GENERAL OFFICE</v>
      </c>
      <c r="C1214" s="8" t="s">
        <v>12</v>
      </c>
      <c r="D1214" s="8" t="str">
        <f t="shared" si="207"/>
        <v>AGA8533</v>
      </c>
      <c r="E1214">
        <v>8533</v>
      </c>
      <c r="F1214" t="str">
        <f>VLOOKUP(D1214,'Fund List'!$A$2:$F$1324,6,FALSE)</f>
        <v>ICPA02-316 J WILCOX</v>
      </c>
      <c r="G1214" s="3">
        <v>1</v>
      </c>
      <c r="I1214" s="24">
        <f>$G1214/$G$10*I$5</f>
        <v>1.0798670392839127</v>
      </c>
    </row>
    <row r="1215" spans="1:9" outlineLevel="2" collapsed="1" x14ac:dyDescent="0.25">
      <c r="F1215" s="1" t="s">
        <v>4113</v>
      </c>
      <c r="I1215" s="24">
        <f t="shared" ref="I1215" si="218">SUBTOTAL(9,I1212:I1214)</f>
        <v>57.232953082047374</v>
      </c>
    </row>
    <row r="1216" spans="1:9" hidden="1" outlineLevel="3" x14ac:dyDescent="0.25">
      <c r="A1216" t="s">
        <v>24</v>
      </c>
      <c r="B1216" t="str">
        <f>VLOOKUP(A1216,'AGENCY CODES'!$C$4:$F$139,3,FALSE)</f>
        <v>ATTORNEY GENERAL OFFICE</v>
      </c>
      <c r="C1216" s="8" t="s">
        <v>7</v>
      </c>
      <c r="D1216" s="8" t="str">
        <f t="shared" si="207"/>
        <v>AGA8534</v>
      </c>
      <c r="E1216">
        <v>8534</v>
      </c>
      <c r="F1216" t="str">
        <f>VLOOKUP(D1216,'Fund List'!$A$2:$F$1324,6,FALSE)</f>
        <v>ICPA01-386 MERACANA MINING</v>
      </c>
      <c r="G1216" s="3">
        <v>3</v>
      </c>
      <c r="I1216" s="24">
        <f>$G1216/$G$10*I$5</f>
        <v>3.2396011178517381</v>
      </c>
    </row>
    <row r="1217" spans="1:9" hidden="1" outlineLevel="3" x14ac:dyDescent="0.25">
      <c r="A1217" t="s">
        <v>24</v>
      </c>
      <c r="B1217" t="str">
        <f>VLOOKUP(A1217,'AGENCY CODES'!$C$4:$F$139,3,FALSE)</f>
        <v>ATTORNEY GENERAL OFFICE</v>
      </c>
      <c r="C1217" s="8" t="s">
        <v>8</v>
      </c>
      <c r="D1217" s="8" t="str">
        <f t="shared" si="207"/>
        <v>AGA8534</v>
      </c>
      <c r="E1217">
        <v>8534</v>
      </c>
      <c r="F1217" t="str">
        <f>VLOOKUP(D1217,'Fund List'!$A$2:$F$1324,6,FALSE)</f>
        <v>ICPA01-386 MERACANA MINING</v>
      </c>
      <c r="G1217" s="3">
        <v>3</v>
      </c>
      <c r="I1217" s="24">
        <f>$G1217/$G$10*I$5</f>
        <v>3.2396011178517381</v>
      </c>
    </row>
    <row r="1218" spans="1:9" hidden="1" outlineLevel="3" x14ac:dyDescent="0.25">
      <c r="A1218" t="s">
        <v>24</v>
      </c>
      <c r="B1218" t="str">
        <f>VLOOKUP(A1218,'AGENCY CODES'!$C$4:$F$139,3,FALSE)</f>
        <v>ATTORNEY GENERAL OFFICE</v>
      </c>
      <c r="C1218" s="8" t="s">
        <v>12</v>
      </c>
      <c r="D1218" s="8" t="str">
        <f t="shared" si="207"/>
        <v>AGA8534</v>
      </c>
      <c r="E1218">
        <v>8534</v>
      </c>
      <c r="F1218" t="str">
        <f>VLOOKUP(D1218,'Fund List'!$A$2:$F$1324,6,FALSE)</f>
        <v>ICPA01-386 MERACANA MINING</v>
      </c>
      <c r="G1218" s="3">
        <v>1</v>
      </c>
      <c r="I1218" s="24">
        <f>$G1218/$G$10*I$5</f>
        <v>1.0798670392839127</v>
      </c>
    </row>
    <row r="1219" spans="1:9" outlineLevel="2" collapsed="1" x14ac:dyDescent="0.25">
      <c r="F1219" s="1" t="s">
        <v>4114</v>
      </c>
      <c r="I1219" s="24">
        <f t="shared" ref="I1219" si="219">SUBTOTAL(9,I1216:I1218)</f>
        <v>7.5590692749873885</v>
      </c>
    </row>
    <row r="1220" spans="1:9" hidden="1" outlineLevel="3" x14ac:dyDescent="0.25">
      <c r="A1220" t="s">
        <v>24</v>
      </c>
      <c r="B1220" t="str">
        <f>VLOOKUP(A1220,'AGENCY CODES'!$C$4:$F$139,3,FALSE)</f>
        <v>ATTORNEY GENERAL OFFICE</v>
      </c>
      <c r="C1220" s="8" t="s">
        <v>3</v>
      </c>
      <c r="D1220" s="8" t="str">
        <f t="shared" si="207"/>
        <v>AGA8540</v>
      </c>
      <c r="E1220">
        <v>8540</v>
      </c>
      <c r="F1220" t="str">
        <f>VLOOKUP(D1220,'Fund List'!$A$2:$F$1324,6,FALSE)</f>
        <v>I SHORT TERM COTF CASES</v>
      </c>
      <c r="G1220" s="3">
        <v>1</v>
      </c>
      <c r="I1220" s="24">
        <f t="shared" ref="I1220:I1226" si="220">$G1220/$G$10*I$5</f>
        <v>1.0798670392839127</v>
      </c>
    </row>
    <row r="1221" spans="1:9" hidden="1" outlineLevel="3" x14ac:dyDescent="0.25">
      <c r="A1221" t="s">
        <v>24</v>
      </c>
      <c r="B1221" t="str">
        <f>VLOOKUP(A1221,'AGENCY CODES'!$C$4:$F$139,3,FALSE)</f>
        <v>ATTORNEY GENERAL OFFICE</v>
      </c>
      <c r="C1221" s="8" t="s">
        <v>7</v>
      </c>
      <c r="D1221" s="8" t="str">
        <f t="shared" si="207"/>
        <v>AGA8540</v>
      </c>
      <c r="E1221">
        <v>8540</v>
      </c>
      <c r="F1221" t="str">
        <f>VLOOKUP(D1221,'Fund List'!$A$2:$F$1324,6,FALSE)</f>
        <v>I SHORT TERM COTF CASES</v>
      </c>
      <c r="G1221" s="3">
        <v>5</v>
      </c>
      <c r="I1221" s="24">
        <f t="shared" si="220"/>
        <v>5.3993351964195639</v>
      </c>
    </row>
    <row r="1222" spans="1:9" hidden="1" outlineLevel="3" x14ac:dyDescent="0.25">
      <c r="A1222" t="s">
        <v>24</v>
      </c>
      <c r="B1222" t="str">
        <f>VLOOKUP(A1222,'AGENCY CODES'!$C$4:$F$139,3,FALSE)</f>
        <v>ATTORNEY GENERAL OFFICE</v>
      </c>
      <c r="C1222" s="8" t="s">
        <v>8</v>
      </c>
      <c r="D1222" s="8" t="str">
        <f t="shared" si="207"/>
        <v>AGA8540</v>
      </c>
      <c r="E1222">
        <v>8540</v>
      </c>
      <c r="F1222" t="str">
        <f>VLOOKUP(D1222,'Fund List'!$A$2:$F$1324,6,FALSE)</f>
        <v>I SHORT TERM COTF CASES</v>
      </c>
      <c r="G1222" s="3">
        <v>3</v>
      </c>
      <c r="I1222" s="24">
        <f t="shared" si="220"/>
        <v>3.2396011178517381</v>
      </c>
    </row>
    <row r="1223" spans="1:9" hidden="1" outlineLevel="3" x14ac:dyDescent="0.25">
      <c r="A1223" t="s">
        <v>24</v>
      </c>
      <c r="B1223" t="str">
        <f>VLOOKUP(A1223,'AGENCY CODES'!$C$4:$F$139,3,FALSE)</f>
        <v>ATTORNEY GENERAL OFFICE</v>
      </c>
      <c r="C1223" s="8" t="s">
        <v>10</v>
      </c>
      <c r="D1223" s="8" t="str">
        <f t="shared" si="207"/>
        <v>AGA8540</v>
      </c>
      <c r="E1223">
        <v>8540</v>
      </c>
      <c r="F1223" t="str">
        <f>VLOOKUP(D1223,'Fund List'!$A$2:$F$1324,6,FALSE)</f>
        <v>I SHORT TERM COTF CASES</v>
      </c>
      <c r="G1223" s="3">
        <v>11</v>
      </c>
      <c r="I1223" s="24">
        <f t="shared" si="220"/>
        <v>11.878537432123041</v>
      </c>
    </row>
    <row r="1224" spans="1:9" hidden="1" outlineLevel="3" x14ac:dyDescent="0.25">
      <c r="A1224" t="s">
        <v>24</v>
      </c>
      <c r="B1224" t="str">
        <f>VLOOKUP(A1224,'AGENCY CODES'!$C$4:$F$139,3,FALSE)</f>
        <v>ATTORNEY GENERAL OFFICE</v>
      </c>
      <c r="C1224" s="8" t="s">
        <v>11</v>
      </c>
      <c r="D1224" s="8" t="str">
        <f t="shared" si="207"/>
        <v>AGA8540</v>
      </c>
      <c r="E1224">
        <v>8540</v>
      </c>
      <c r="F1224" t="str">
        <f>VLOOKUP(D1224,'Fund List'!$A$2:$F$1324,6,FALSE)</f>
        <v>I SHORT TERM COTF CASES</v>
      </c>
      <c r="G1224" s="3">
        <v>20</v>
      </c>
      <c r="I1224" s="24">
        <f t="shared" si="220"/>
        <v>21.597340785678256</v>
      </c>
    </row>
    <row r="1225" spans="1:9" hidden="1" outlineLevel="3" x14ac:dyDescent="0.25">
      <c r="A1225" t="s">
        <v>24</v>
      </c>
      <c r="B1225" t="str">
        <f>VLOOKUP(A1225,'AGENCY CODES'!$C$4:$F$139,3,FALSE)</f>
        <v>ATTORNEY GENERAL OFFICE</v>
      </c>
      <c r="C1225" s="8" t="s">
        <v>12</v>
      </c>
      <c r="D1225" s="8" t="str">
        <f t="shared" si="207"/>
        <v>AGA8540</v>
      </c>
      <c r="E1225">
        <v>8540</v>
      </c>
      <c r="F1225" t="str">
        <f>VLOOKUP(D1225,'Fund List'!$A$2:$F$1324,6,FALSE)</f>
        <v>I SHORT TERM COTF CASES</v>
      </c>
      <c r="G1225" s="3">
        <v>2</v>
      </c>
      <c r="I1225" s="24">
        <f t="shared" si="220"/>
        <v>2.1597340785678254</v>
      </c>
    </row>
    <row r="1226" spans="1:9" hidden="1" outlineLevel="3" x14ac:dyDescent="0.25">
      <c r="A1226" t="s">
        <v>24</v>
      </c>
      <c r="B1226" t="str">
        <f>VLOOKUP(A1226,'AGENCY CODES'!$C$4:$F$139,3,FALSE)</f>
        <v>ATTORNEY GENERAL OFFICE</v>
      </c>
      <c r="C1226" s="8">
        <v>2</v>
      </c>
      <c r="D1226" s="8" t="str">
        <f t="shared" si="207"/>
        <v>AGA8540</v>
      </c>
      <c r="E1226">
        <v>8540</v>
      </c>
      <c r="F1226" t="str">
        <f>VLOOKUP(D1226,'Fund List'!$A$2:$F$1324,6,FALSE)</f>
        <v>I SHORT TERM COTF CASES</v>
      </c>
      <c r="G1226" s="3">
        <v>20</v>
      </c>
      <c r="I1226" s="24">
        <f t="shared" si="220"/>
        <v>21.597340785678256</v>
      </c>
    </row>
    <row r="1227" spans="1:9" outlineLevel="2" collapsed="1" x14ac:dyDescent="0.25">
      <c r="F1227" s="1" t="s">
        <v>4115</v>
      </c>
      <c r="I1227" s="24">
        <f t="shared" ref="I1227" si="221">SUBTOTAL(9,I1220:I1226)</f>
        <v>66.95175643560259</v>
      </c>
    </row>
    <row r="1228" spans="1:9" hidden="1" outlineLevel="3" x14ac:dyDescent="0.25">
      <c r="A1228" t="s">
        <v>24</v>
      </c>
      <c r="B1228" t="str">
        <f>VLOOKUP(A1228,'AGENCY CODES'!$C$4:$F$139,3,FALSE)</f>
        <v>ATTORNEY GENERAL OFFICE</v>
      </c>
      <c r="C1228" s="8" t="s">
        <v>3</v>
      </c>
      <c r="D1228" s="8" t="str">
        <f t="shared" si="207"/>
        <v>AGA8541</v>
      </c>
      <c r="E1228">
        <v>8541</v>
      </c>
      <c r="F1228" t="str">
        <f>VLOOKUP(D1228,'Fund List'!$A$2:$F$1324,6,FALSE)</f>
        <v>ICPA03-252 RALPH SHAUL</v>
      </c>
      <c r="G1228" s="3">
        <v>12</v>
      </c>
      <c r="I1228" s="24">
        <f>$G1228/$G$10*I$5</f>
        <v>12.958404471406952</v>
      </c>
    </row>
    <row r="1229" spans="1:9" hidden="1" outlineLevel="3" x14ac:dyDescent="0.25">
      <c r="A1229" t="s">
        <v>24</v>
      </c>
      <c r="B1229" t="str">
        <f>VLOOKUP(A1229,'AGENCY CODES'!$C$4:$F$139,3,FALSE)</f>
        <v>ATTORNEY GENERAL OFFICE</v>
      </c>
      <c r="C1229" s="8" t="s">
        <v>7</v>
      </c>
      <c r="D1229" s="8" t="str">
        <f t="shared" si="207"/>
        <v>AGA8541</v>
      </c>
      <c r="E1229">
        <v>8541</v>
      </c>
      <c r="F1229" t="str">
        <f>VLOOKUP(D1229,'Fund List'!$A$2:$F$1324,6,FALSE)</f>
        <v>ICPA03-252 RALPH SHAUL</v>
      </c>
      <c r="G1229" s="3">
        <v>24</v>
      </c>
      <c r="I1229" s="24">
        <f>$G1229/$G$10*I$5</f>
        <v>25.916808942813905</v>
      </c>
    </row>
    <row r="1230" spans="1:9" hidden="1" outlineLevel="3" x14ac:dyDescent="0.25">
      <c r="A1230" t="s">
        <v>24</v>
      </c>
      <c r="B1230" t="str">
        <f>VLOOKUP(A1230,'AGENCY CODES'!$C$4:$F$139,3,FALSE)</f>
        <v>ATTORNEY GENERAL OFFICE</v>
      </c>
      <c r="C1230" s="8" t="s">
        <v>8</v>
      </c>
      <c r="D1230" s="8" t="str">
        <f t="shared" si="207"/>
        <v>AGA8541</v>
      </c>
      <c r="E1230">
        <v>8541</v>
      </c>
      <c r="F1230" t="str">
        <f>VLOOKUP(D1230,'Fund List'!$A$2:$F$1324,6,FALSE)</f>
        <v>ICPA03-252 RALPH SHAUL</v>
      </c>
      <c r="G1230" s="3">
        <v>12</v>
      </c>
      <c r="I1230" s="24">
        <f>$G1230/$G$10*I$5</f>
        <v>12.958404471406952</v>
      </c>
    </row>
    <row r="1231" spans="1:9" hidden="1" outlineLevel="3" x14ac:dyDescent="0.25">
      <c r="A1231" t="s">
        <v>24</v>
      </c>
      <c r="B1231" t="str">
        <f>VLOOKUP(A1231,'AGENCY CODES'!$C$4:$F$139,3,FALSE)</f>
        <v>ATTORNEY GENERAL OFFICE</v>
      </c>
      <c r="C1231" s="8" t="s">
        <v>12</v>
      </c>
      <c r="D1231" s="8" t="str">
        <f t="shared" si="207"/>
        <v>AGA8541</v>
      </c>
      <c r="E1231">
        <v>8541</v>
      </c>
      <c r="F1231" t="str">
        <f>VLOOKUP(D1231,'Fund List'!$A$2:$F$1324,6,FALSE)</f>
        <v>ICPA03-252 RALPH SHAUL</v>
      </c>
      <c r="G1231" s="3">
        <v>2</v>
      </c>
      <c r="I1231" s="24">
        <f>$G1231/$G$10*I$5</f>
        <v>2.1597340785678254</v>
      </c>
    </row>
    <row r="1232" spans="1:9" outlineLevel="2" collapsed="1" x14ac:dyDescent="0.25">
      <c r="F1232" s="1" t="s">
        <v>4116</v>
      </c>
      <c r="I1232" s="24">
        <f t="shared" ref="I1232" si="222">SUBTOTAL(9,I1228:I1231)</f>
        <v>53.993351964195632</v>
      </c>
    </row>
    <row r="1233" spans="1:9" hidden="1" outlineLevel="3" x14ac:dyDescent="0.25">
      <c r="A1233" t="s">
        <v>24</v>
      </c>
      <c r="B1233" t="str">
        <f>VLOOKUP(A1233,'AGENCY CODES'!$C$4:$F$139,3,FALSE)</f>
        <v>ATTORNEY GENERAL OFFICE</v>
      </c>
      <c r="C1233" s="8" t="s">
        <v>7</v>
      </c>
      <c r="D1233" s="8" t="str">
        <f t="shared" si="207"/>
        <v>AGA8542</v>
      </c>
      <c r="E1233">
        <v>8542</v>
      </c>
      <c r="F1233" t="str">
        <f>VLOOKUP(D1233,'Fund List'!$A$2:$F$1324,6,FALSE)</f>
        <v>ICPA02-107 SCTTSDLE FIN FND</v>
      </c>
      <c r="G1233" s="3">
        <v>12</v>
      </c>
      <c r="I1233" s="24">
        <f>$G1233/$G$10*I$5</f>
        <v>12.958404471406952</v>
      </c>
    </row>
    <row r="1234" spans="1:9" hidden="1" outlineLevel="3" x14ac:dyDescent="0.25">
      <c r="A1234" t="s">
        <v>24</v>
      </c>
      <c r="B1234" t="str">
        <f>VLOOKUP(A1234,'AGENCY CODES'!$C$4:$F$139,3,FALSE)</f>
        <v>ATTORNEY GENERAL OFFICE</v>
      </c>
      <c r="C1234" s="8" t="s">
        <v>8</v>
      </c>
      <c r="D1234" s="8" t="str">
        <f t="shared" si="207"/>
        <v>AGA8542</v>
      </c>
      <c r="E1234">
        <v>8542</v>
      </c>
      <c r="F1234" t="str">
        <f>VLOOKUP(D1234,'Fund List'!$A$2:$F$1324,6,FALSE)</f>
        <v>ICPA02-107 SCTTSDLE FIN FND</v>
      </c>
      <c r="G1234" s="3">
        <v>12</v>
      </c>
      <c r="I1234" s="24">
        <f>$G1234/$G$10*I$5</f>
        <v>12.958404471406952</v>
      </c>
    </row>
    <row r="1235" spans="1:9" hidden="1" outlineLevel="3" x14ac:dyDescent="0.25">
      <c r="A1235" t="s">
        <v>24</v>
      </c>
      <c r="B1235" t="str">
        <f>VLOOKUP(A1235,'AGENCY CODES'!$C$4:$F$139,3,FALSE)</f>
        <v>ATTORNEY GENERAL OFFICE</v>
      </c>
      <c r="C1235" s="8" t="s">
        <v>12</v>
      </c>
      <c r="D1235" s="8" t="str">
        <f t="shared" si="207"/>
        <v>AGA8542</v>
      </c>
      <c r="E1235">
        <v>8542</v>
      </c>
      <c r="F1235" t="str">
        <f>VLOOKUP(D1235,'Fund List'!$A$2:$F$1324,6,FALSE)</f>
        <v>ICPA02-107 SCTTSDLE FIN FND</v>
      </c>
      <c r="G1235" s="3">
        <v>1</v>
      </c>
      <c r="I1235" s="24">
        <f>$G1235/$G$10*I$5</f>
        <v>1.0798670392839127</v>
      </c>
    </row>
    <row r="1236" spans="1:9" outlineLevel="2" collapsed="1" x14ac:dyDescent="0.25">
      <c r="F1236" s="1" t="s">
        <v>4117</v>
      </c>
      <c r="I1236" s="24">
        <f t="shared" ref="I1236" si="223">SUBTOTAL(9,I1233:I1235)</f>
        <v>26.996675982097816</v>
      </c>
    </row>
    <row r="1237" spans="1:9" hidden="1" outlineLevel="3" x14ac:dyDescent="0.25">
      <c r="A1237" t="s">
        <v>24</v>
      </c>
      <c r="B1237" t="str">
        <f>VLOOKUP(A1237,'AGENCY CODES'!$C$4:$F$139,3,FALSE)</f>
        <v>ATTORNEY GENERAL OFFICE</v>
      </c>
      <c r="C1237" s="8" t="s">
        <v>10</v>
      </c>
      <c r="D1237" s="8" t="str">
        <f t="shared" si="207"/>
        <v>AGA8547</v>
      </c>
      <c r="E1237">
        <v>8547</v>
      </c>
      <c r="F1237" t="str">
        <f>VLOOKUP(D1237,'Fund List'!$A$2:$F$1324,6,FALSE)</f>
        <v>ICPA04-177 WYATT CASE</v>
      </c>
      <c r="G1237" s="3">
        <v>3</v>
      </c>
      <c r="I1237" s="24">
        <f>$G1237/$G$10*I$5</f>
        <v>3.2396011178517381</v>
      </c>
    </row>
    <row r="1238" spans="1:9" hidden="1" outlineLevel="3" x14ac:dyDescent="0.25">
      <c r="A1238" t="s">
        <v>24</v>
      </c>
      <c r="B1238" t="str">
        <f>VLOOKUP(A1238,'AGENCY CODES'!$C$4:$F$139,3,FALSE)</f>
        <v>ATTORNEY GENERAL OFFICE</v>
      </c>
      <c r="C1238" s="8" t="s">
        <v>12</v>
      </c>
      <c r="D1238" s="8" t="str">
        <f t="shared" ref="D1238:D1301" si="224">CONCATENATE(A1238,E1238)</f>
        <v>AGA8547</v>
      </c>
      <c r="E1238">
        <v>8547</v>
      </c>
      <c r="F1238" t="str">
        <f>VLOOKUP(D1238,'Fund List'!$A$2:$F$1324,6,FALSE)</f>
        <v>ICPA04-177 WYATT CASE</v>
      </c>
      <c r="G1238" s="3">
        <v>1</v>
      </c>
      <c r="I1238" s="24">
        <f>$G1238/$G$10*I$5</f>
        <v>1.0798670392839127</v>
      </c>
    </row>
    <row r="1239" spans="1:9" outlineLevel="2" collapsed="1" x14ac:dyDescent="0.25">
      <c r="F1239" s="1" t="s">
        <v>4118</v>
      </c>
      <c r="I1239" s="24">
        <f t="shared" ref="I1239" si="225">SUBTOTAL(9,I1237:I1238)</f>
        <v>4.3194681571356508</v>
      </c>
    </row>
    <row r="1240" spans="1:9" hidden="1" outlineLevel="3" x14ac:dyDescent="0.25">
      <c r="A1240" t="s">
        <v>24</v>
      </c>
      <c r="B1240" t="str">
        <f>VLOOKUP(A1240,'AGENCY CODES'!$C$4:$F$139,3,FALSE)</f>
        <v>ATTORNEY GENERAL OFFICE</v>
      </c>
      <c r="C1240" s="8" t="s">
        <v>7</v>
      </c>
      <c r="D1240" s="8" t="str">
        <f t="shared" si="224"/>
        <v>AGA8548</v>
      </c>
      <c r="E1240">
        <v>8548</v>
      </c>
      <c r="F1240" t="str">
        <f>VLOOKUP(D1240,'Fund List'!$A$2:$F$1324,6,FALSE)</f>
        <v>ICPA04-176 JOHNSON ESTATE</v>
      </c>
      <c r="G1240" s="3">
        <v>12</v>
      </c>
      <c r="I1240" s="24">
        <f>$G1240/$G$10*I$5</f>
        <v>12.958404471406952</v>
      </c>
    </row>
    <row r="1241" spans="1:9" hidden="1" outlineLevel="3" x14ac:dyDescent="0.25">
      <c r="A1241" t="s">
        <v>24</v>
      </c>
      <c r="B1241" t="str">
        <f>VLOOKUP(A1241,'AGENCY CODES'!$C$4:$F$139,3,FALSE)</f>
        <v>ATTORNEY GENERAL OFFICE</v>
      </c>
      <c r="C1241" s="8" t="s">
        <v>8</v>
      </c>
      <c r="D1241" s="8" t="str">
        <f t="shared" si="224"/>
        <v>AGA8548</v>
      </c>
      <c r="E1241">
        <v>8548</v>
      </c>
      <c r="F1241" t="str">
        <f>VLOOKUP(D1241,'Fund List'!$A$2:$F$1324,6,FALSE)</f>
        <v>ICPA04-176 JOHNSON ESTATE</v>
      </c>
      <c r="G1241" s="3">
        <v>12</v>
      </c>
      <c r="I1241" s="24">
        <f>$G1241/$G$10*I$5</f>
        <v>12.958404471406952</v>
      </c>
    </row>
    <row r="1242" spans="1:9" hidden="1" outlineLevel="3" x14ac:dyDescent="0.25">
      <c r="A1242" t="s">
        <v>24</v>
      </c>
      <c r="B1242" t="str">
        <f>VLOOKUP(A1242,'AGENCY CODES'!$C$4:$F$139,3,FALSE)</f>
        <v>ATTORNEY GENERAL OFFICE</v>
      </c>
      <c r="C1242" s="8" t="s">
        <v>12</v>
      </c>
      <c r="D1242" s="8" t="str">
        <f t="shared" si="224"/>
        <v>AGA8548</v>
      </c>
      <c r="E1242">
        <v>8548</v>
      </c>
      <c r="F1242" t="str">
        <f>VLOOKUP(D1242,'Fund List'!$A$2:$F$1324,6,FALSE)</f>
        <v>ICPA04-176 JOHNSON ESTATE</v>
      </c>
      <c r="G1242" s="3">
        <v>1</v>
      </c>
      <c r="I1242" s="24">
        <f>$G1242/$G$10*I$5</f>
        <v>1.0798670392839127</v>
      </c>
    </row>
    <row r="1243" spans="1:9" outlineLevel="2" collapsed="1" x14ac:dyDescent="0.25">
      <c r="F1243" s="1" t="s">
        <v>4119</v>
      </c>
      <c r="I1243" s="24">
        <f t="shared" ref="I1243" si="226">SUBTOTAL(9,I1240:I1242)</f>
        <v>26.996675982097816</v>
      </c>
    </row>
    <row r="1244" spans="1:9" hidden="1" outlineLevel="3" x14ac:dyDescent="0.25">
      <c r="A1244" t="s">
        <v>24</v>
      </c>
      <c r="B1244" t="str">
        <f>VLOOKUP(A1244,'AGENCY CODES'!$C$4:$F$139,3,FALSE)</f>
        <v>ATTORNEY GENERAL OFFICE</v>
      </c>
      <c r="C1244" s="8" t="s">
        <v>7</v>
      </c>
      <c r="D1244" s="8" t="str">
        <f t="shared" si="224"/>
        <v>AGA8591</v>
      </c>
      <c r="E1244">
        <v>8591</v>
      </c>
      <c r="F1244" t="str">
        <f>VLOOKUP(D1244,'Fund List'!$A$2:$F$1324,6,FALSE)</f>
        <v>IATU97-003 SCOTTSDALE USD</v>
      </c>
      <c r="G1244" s="3">
        <v>1</v>
      </c>
      <c r="I1244" s="24">
        <f>$G1244/$G$10*I$5</f>
        <v>1.0798670392839127</v>
      </c>
    </row>
    <row r="1245" spans="1:9" outlineLevel="2" collapsed="1" x14ac:dyDescent="0.25">
      <c r="F1245" s="1" t="s">
        <v>4120</v>
      </c>
      <c r="I1245" s="24">
        <f t="shared" ref="I1245" si="227">SUBTOTAL(9,I1244:I1244)</f>
        <v>1.0798670392839127</v>
      </c>
    </row>
    <row r="1246" spans="1:9" hidden="1" outlineLevel="3" x14ac:dyDescent="0.25">
      <c r="A1246" t="s">
        <v>24</v>
      </c>
      <c r="B1246" t="str">
        <f>VLOOKUP(A1246,'AGENCY CODES'!$C$4:$F$139,3,FALSE)</f>
        <v>ATTORNEY GENERAL OFFICE</v>
      </c>
      <c r="C1246" s="8" t="s">
        <v>7</v>
      </c>
      <c r="D1246" s="8" t="str">
        <f t="shared" si="224"/>
        <v>AGA8602</v>
      </c>
      <c r="E1246">
        <v>8602</v>
      </c>
      <c r="F1246" t="str">
        <f>VLOOKUP(D1246,'Fund List'!$A$2:$F$1324,6,FALSE)</f>
        <v>CPA02-038 MERRILL PHIL</v>
      </c>
      <c r="G1246" s="3">
        <v>1</v>
      </c>
      <c r="I1246" s="24">
        <f>$G1246/$G$10*I$5</f>
        <v>1.0798670392839127</v>
      </c>
    </row>
    <row r="1247" spans="1:9" outlineLevel="2" collapsed="1" x14ac:dyDescent="0.25">
      <c r="F1247" s="1" t="s">
        <v>4121</v>
      </c>
      <c r="I1247" s="24">
        <f t="shared" ref="I1247" si="228">SUBTOTAL(9,I1246:I1246)</f>
        <v>1.0798670392839127</v>
      </c>
    </row>
    <row r="1248" spans="1:9" hidden="1" outlineLevel="3" x14ac:dyDescent="0.25">
      <c r="A1248" t="s">
        <v>24</v>
      </c>
      <c r="B1248" t="str">
        <f>VLOOKUP(A1248,'AGENCY CODES'!$C$4:$F$139,3,FALSE)</f>
        <v>ATTORNEY GENERAL OFFICE</v>
      </c>
      <c r="C1248" s="8" t="s">
        <v>7</v>
      </c>
      <c r="D1248" s="8" t="str">
        <f t="shared" si="224"/>
        <v>AGA8603</v>
      </c>
      <c r="E1248">
        <v>8603</v>
      </c>
      <c r="F1248" t="str">
        <f>VLOOKUP(D1248,'Fund List'!$A$2:$F$1324,6,FALSE)</f>
        <v>CPA96-248 UN PENDERGRAFT</v>
      </c>
      <c r="G1248" s="3">
        <v>1</v>
      </c>
      <c r="I1248" s="24">
        <f>$G1248/$G$10*I$5</f>
        <v>1.0798670392839127</v>
      </c>
    </row>
    <row r="1249" spans="1:9" hidden="1" outlineLevel="3" x14ac:dyDescent="0.25">
      <c r="A1249" t="s">
        <v>24</v>
      </c>
      <c r="B1249" t="str">
        <f>VLOOKUP(A1249,'AGENCY CODES'!$C$4:$F$139,3,FALSE)</f>
        <v>ATTORNEY GENERAL OFFICE</v>
      </c>
      <c r="C1249" s="8" t="s">
        <v>8</v>
      </c>
      <c r="D1249" s="8" t="str">
        <f t="shared" si="224"/>
        <v>AGA8603</v>
      </c>
      <c r="E1249">
        <v>8603</v>
      </c>
      <c r="F1249" t="str">
        <f>VLOOKUP(D1249,'Fund List'!$A$2:$F$1324,6,FALSE)</f>
        <v>CPA96-248 UN PENDERGRAFT</v>
      </c>
      <c r="G1249" s="3">
        <v>15</v>
      </c>
      <c r="I1249" s="24">
        <f>$G1249/$G$10*I$5</f>
        <v>16.198005589258692</v>
      </c>
    </row>
    <row r="1250" spans="1:9" hidden="1" outlineLevel="3" x14ac:dyDescent="0.25">
      <c r="A1250" t="s">
        <v>24</v>
      </c>
      <c r="B1250" t="str">
        <f>VLOOKUP(A1250,'AGENCY CODES'!$C$4:$F$139,3,FALSE)</f>
        <v>ATTORNEY GENERAL OFFICE</v>
      </c>
      <c r="C1250" s="8" t="s">
        <v>12</v>
      </c>
      <c r="D1250" s="8" t="str">
        <f t="shared" si="224"/>
        <v>AGA8603</v>
      </c>
      <c r="E1250">
        <v>8603</v>
      </c>
      <c r="F1250" t="str">
        <f>VLOOKUP(D1250,'Fund List'!$A$2:$F$1324,6,FALSE)</f>
        <v>CPA96-248 UN PENDERGRAFT</v>
      </c>
      <c r="G1250" s="3">
        <v>1</v>
      </c>
      <c r="I1250" s="24">
        <f>$G1250/$G$10*I$5</f>
        <v>1.0798670392839127</v>
      </c>
    </row>
    <row r="1251" spans="1:9" outlineLevel="2" collapsed="1" x14ac:dyDescent="0.25">
      <c r="F1251" s="1" t="s">
        <v>4122</v>
      </c>
      <c r="I1251" s="24">
        <f t="shared" ref="I1251" si="229">SUBTOTAL(9,I1248:I1250)</f>
        <v>18.357739667826515</v>
      </c>
    </row>
    <row r="1252" spans="1:9" hidden="1" outlineLevel="3" x14ac:dyDescent="0.25">
      <c r="A1252" t="s">
        <v>24</v>
      </c>
      <c r="B1252" t="str">
        <f>VLOOKUP(A1252,'AGENCY CODES'!$C$4:$F$139,3,FALSE)</f>
        <v>ATTORNEY GENERAL OFFICE</v>
      </c>
      <c r="C1252" s="8" t="s">
        <v>14</v>
      </c>
      <c r="D1252" s="8" t="str">
        <f t="shared" si="224"/>
        <v>AGA8605</v>
      </c>
      <c r="E1252">
        <v>8605</v>
      </c>
      <c r="F1252" t="str">
        <f>VLOOKUP(D1252,'Fund List'!$A$2:$F$1324,6,FALSE)</f>
        <v>FHA 99-4016 CEDAR GROVE</v>
      </c>
      <c r="G1252" s="3">
        <v>1</v>
      </c>
      <c r="I1252" s="24">
        <f>$G1252/$G$10*I$5</f>
        <v>1.0798670392839127</v>
      </c>
    </row>
    <row r="1253" spans="1:9" hidden="1" outlineLevel="3" x14ac:dyDescent="0.25">
      <c r="A1253" t="s">
        <v>24</v>
      </c>
      <c r="B1253" t="str">
        <f>VLOOKUP(A1253,'AGENCY CODES'!$C$4:$F$139,3,FALSE)</f>
        <v>ATTORNEY GENERAL OFFICE</v>
      </c>
      <c r="C1253" s="8" t="s">
        <v>10</v>
      </c>
      <c r="D1253" s="8" t="str">
        <f t="shared" si="224"/>
        <v>AGA8605</v>
      </c>
      <c r="E1253">
        <v>8605</v>
      </c>
      <c r="F1253" t="str">
        <f>VLOOKUP(D1253,'Fund List'!$A$2:$F$1324,6,FALSE)</f>
        <v>FHA 99-4016 CEDAR GROVE</v>
      </c>
      <c r="G1253" s="3">
        <v>1</v>
      </c>
      <c r="I1253" s="24">
        <f>$G1253/$G$10*I$5</f>
        <v>1.0798670392839127</v>
      </c>
    </row>
    <row r="1254" spans="1:9" hidden="1" outlineLevel="3" x14ac:dyDescent="0.25">
      <c r="A1254" t="s">
        <v>24</v>
      </c>
      <c r="B1254" t="str">
        <f>VLOOKUP(A1254,'AGENCY CODES'!$C$4:$F$139,3,FALSE)</f>
        <v>ATTORNEY GENERAL OFFICE</v>
      </c>
      <c r="C1254" s="8" t="s">
        <v>11</v>
      </c>
      <c r="D1254" s="8" t="str">
        <f t="shared" si="224"/>
        <v>AGA8605</v>
      </c>
      <c r="E1254">
        <v>8605</v>
      </c>
      <c r="F1254" t="str">
        <f>VLOOKUP(D1254,'Fund List'!$A$2:$F$1324,6,FALSE)</f>
        <v>FHA 99-4016 CEDAR GROVE</v>
      </c>
      <c r="G1254" s="3">
        <v>1</v>
      </c>
      <c r="I1254" s="24">
        <f>$G1254/$G$10*I$5</f>
        <v>1.0798670392839127</v>
      </c>
    </row>
    <row r="1255" spans="1:9" hidden="1" outlineLevel="3" x14ac:dyDescent="0.25">
      <c r="A1255" t="s">
        <v>24</v>
      </c>
      <c r="B1255" t="str">
        <f>VLOOKUP(A1255,'AGENCY CODES'!$C$4:$F$139,3,FALSE)</f>
        <v>ATTORNEY GENERAL OFFICE</v>
      </c>
      <c r="C1255" s="8" t="s">
        <v>12</v>
      </c>
      <c r="D1255" s="8" t="str">
        <f t="shared" si="224"/>
        <v>AGA8605</v>
      </c>
      <c r="E1255">
        <v>8605</v>
      </c>
      <c r="F1255" t="str">
        <f>VLOOKUP(D1255,'Fund List'!$A$2:$F$1324,6,FALSE)</f>
        <v>FHA 99-4016 CEDAR GROVE</v>
      </c>
      <c r="G1255" s="3">
        <v>1</v>
      </c>
      <c r="I1255" s="24">
        <f>$G1255/$G$10*I$5</f>
        <v>1.0798670392839127</v>
      </c>
    </row>
    <row r="1256" spans="1:9" outlineLevel="2" collapsed="1" x14ac:dyDescent="0.25">
      <c r="F1256" s="1" t="s">
        <v>4123</v>
      </c>
      <c r="I1256" s="24">
        <f t="shared" ref="I1256" si="230">SUBTOTAL(9,I1252:I1255)</f>
        <v>4.3194681571356508</v>
      </c>
    </row>
    <row r="1257" spans="1:9" hidden="1" outlineLevel="3" x14ac:dyDescent="0.25">
      <c r="A1257" t="s">
        <v>24</v>
      </c>
      <c r="B1257" t="str">
        <f>VLOOKUP(A1257,'AGENCY CODES'!$C$4:$F$139,3,FALSE)</f>
        <v>ATTORNEY GENERAL OFFICE</v>
      </c>
      <c r="C1257" s="8" t="s">
        <v>3</v>
      </c>
      <c r="D1257" s="8" t="str">
        <f t="shared" si="224"/>
        <v>AGA8614</v>
      </c>
      <c r="E1257">
        <v>8614</v>
      </c>
      <c r="F1257" t="str">
        <f>VLOOKUP(D1257,'Fund List'!$A$2:$F$1324,6,FALSE)</f>
        <v>SHORT TERM COTF CASES</v>
      </c>
      <c r="G1257" s="3">
        <v>1</v>
      </c>
      <c r="I1257" s="24">
        <f>$G1257/$G$10*I$5</f>
        <v>1.0798670392839127</v>
      </c>
    </row>
    <row r="1258" spans="1:9" hidden="1" outlineLevel="3" x14ac:dyDescent="0.25">
      <c r="A1258" t="s">
        <v>24</v>
      </c>
      <c r="B1258" t="str">
        <f>VLOOKUP(A1258,'AGENCY CODES'!$C$4:$F$139,3,FALSE)</f>
        <v>ATTORNEY GENERAL OFFICE</v>
      </c>
      <c r="C1258" s="8" t="s">
        <v>6</v>
      </c>
      <c r="D1258" s="8" t="str">
        <f t="shared" si="224"/>
        <v>AGA8614</v>
      </c>
      <c r="E1258">
        <v>8614</v>
      </c>
      <c r="F1258" t="str">
        <f>VLOOKUP(D1258,'Fund List'!$A$2:$F$1324,6,FALSE)</f>
        <v>SHORT TERM COTF CASES</v>
      </c>
      <c r="G1258" s="3">
        <v>1</v>
      </c>
      <c r="I1258" s="24">
        <f>$G1258/$G$10*I$5</f>
        <v>1.0798670392839127</v>
      </c>
    </row>
    <row r="1259" spans="1:9" outlineLevel="2" collapsed="1" x14ac:dyDescent="0.25">
      <c r="F1259" s="1" t="s">
        <v>4124</v>
      </c>
      <c r="I1259" s="24">
        <f t="shared" ref="I1259" si="231">SUBTOTAL(9,I1257:I1258)</f>
        <v>2.1597340785678254</v>
      </c>
    </row>
    <row r="1260" spans="1:9" hidden="1" outlineLevel="3" x14ac:dyDescent="0.25">
      <c r="A1260" t="s">
        <v>24</v>
      </c>
      <c r="B1260" t="str">
        <f>VLOOKUP(A1260,'AGENCY CODES'!$C$4:$F$139,3,FALSE)</f>
        <v>ATTORNEY GENERAL OFFICE</v>
      </c>
      <c r="C1260" s="8" t="s">
        <v>6</v>
      </c>
      <c r="D1260" s="8" t="str">
        <f t="shared" si="224"/>
        <v>AGA8615</v>
      </c>
      <c r="E1260">
        <v>8615</v>
      </c>
      <c r="F1260" t="str">
        <f>VLOOKUP(D1260,'Fund List'!$A$2:$F$1324,6,FALSE)</f>
        <v>CPA98-244 PHX MVING</v>
      </c>
      <c r="G1260" s="3">
        <v>13</v>
      </c>
      <c r="I1260" s="24">
        <f>$G1260/$G$10*I$5</f>
        <v>14.038271510690866</v>
      </c>
    </row>
    <row r="1261" spans="1:9" hidden="1" outlineLevel="3" x14ac:dyDescent="0.25">
      <c r="A1261" t="s">
        <v>24</v>
      </c>
      <c r="B1261" t="str">
        <f>VLOOKUP(A1261,'AGENCY CODES'!$C$4:$F$139,3,FALSE)</f>
        <v>ATTORNEY GENERAL OFFICE</v>
      </c>
      <c r="C1261" s="8" t="s">
        <v>10</v>
      </c>
      <c r="D1261" s="8" t="str">
        <f t="shared" si="224"/>
        <v>AGA8615</v>
      </c>
      <c r="E1261">
        <v>8615</v>
      </c>
      <c r="F1261" t="str">
        <f>VLOOKUP(D1261,'Fund List'!$A$2:$F$1324,6,FALSE)</f>
        <v>CPA98-244 PHX MVING</v>
      </c>
      <c r="G1261" s="3">
        <v>7</v>
      </c>
      <c r="I1261" s="24">
        <f>$G1261/$G$10*I$5</f>
        <v>7.5590692749873885</v>
      </c>
    </row>
    <row r="1262" spans="1:9" hidden="1" outlineLevel="3" x14ac:dyDescent="0.25">
      <c r="A1262" t="s">
        <v>24</v>
      </c>
      <c r="B1262" t="str">
        <f>VLOOKUP(A1262,'AGENCY CODES'!$C$4:$F$139,3,FALSE)</f>
        <v>ATTORNEY GENERAL OFFICE</v>
      </c>
      <c r="C1262" s="8" t="s">
        <v>11</v>
      </c>
      <c r="D1262" s="8" t="str">
        <f t="shared" si="224"/>
        <v>AGA8615</v>
      </c>
      <c r="E1262">
        <v>8615</v>
      </c>
      <c r="F1262" t="str">
        <f>VLOOKUP(D1262,'Fund List'!$A$2:$F$1324,6,FALSE)</f>
        <v>CPA98-244 PHX MVING</v>
      </c>
      <c r="G1262" s="3">
        <v>9</v>
      </c>
      <c r="I1262" s="24">
        <f>$G1262/$G$10*I$5</f>
        <v>9.7188033535552147</v>
      </c>
    </row>
    <row r="1263" spans="1:9" hidden="1" outlineLevel="3" x14ac:dyDescent="0.25">
      <c r="A1263" t="s">
        <v>24</v>
      </c>
      <c r="B1263" t="str">
        <f>VLOOKUP(A1263,'AGENCY CODES'!$C$4:$F$139,3,FALSE)</f>
        <v>ATTORNEY GENERAL OFFICE</v>
      </c>
      <c r="C1263" s="8" t="s">
        <v>12</v>
      </c>
      <c r="D1263" s="8" t="str">
        <f t="shared" si="224"/>
        <v>AGA8615</v>
      </c>
      <c r="E1263">
        <v>8615</v>
      </c>
      <c r="F1263" t="str">
        <f>VLOOKUP(D1263,'Fund List'!$A$2:$F$1324,6,FALSE)</f>
        <v>CPA98-244 PHX MVING</v>
      </c>
      <c r="G1263" s="3">
        <v>2</v>
      </c>
      <c r="I1263" s="24">
        <f>$G1263/$G$10*I$5</f>
        <v>2.1597340785678254</v>
      </c>
    </row>
    <row r="1264" spans="1:9" hidden="1" outlineLevel="3" x14ac:dyDescent="0.25">
      <c r="A1264" t="s">
        <v>24</v>
      </c>
      <c r="B1264" t="str">
        <f>VLOOKUP(A1264,'AGENCY CODES'!$C$4:$F$139,3,FALSE)</f>
        <v>ATTORNEY GENERAL OFFICE</v>
      </c>
      <c r="C1264" s="8">
        <v>2</v>
      </c>
      <c r="D1264" s="8" t="str">
        <f t="shared" si="224"/>
        <v>AGA8615</v>
      </c>
      <c r="E1264">
        <v>8615</v>
      </c>
      <c r="F1264" t="str">
        <f>VLOOKUP(D1264,'Fund List'!$A$2:$F$1324,6,FALSE)</f>
        <v>CPA98-244 PHX MVING</v>
      </c>
      <c r="G1264" s="3">
        <v>9</v>
      </c>
      <c r="I1264" s="24">
        <f>$G1264/$G$10*I$5</f>
        <v>9.7188033535552147</v>
      </c>
    </row>
    <row r="1265" spans="1:9" outlineLevel="2" collapsed="1" x14ac:dyDescent="0.25">
      <c r="F1265" s="1" t="s">
        <v>4125</v>
      </c>
      <c r="I1265" s="24">
        <f t="shared" ref="I1265" si="232">SUBTOTAL(9,I1260:I1264)</f>
        <v>43.194681571356512</v>
      </c>
    </row>
    <row r="1266" spans="1:9" hidden="1" outlineLevel="3" x14ac:dyDescent="0.25">
      <c r="A1266" t="s">
        <v>24</v>
      </c>
      <c r="B1266" t="str">
        <f>VLOOKUP(A1266,'AGENCY CODES'!$C$4:$F$139,3,FALSE)</f>
        <v>ATTORNEY GENERAL OFFICE</v>
      </c>
      <c r="C1266" s="8" t="s">
        <v>6</v>
      </c>
      <c r="D1266" s="8" t="str">
        <f t="shared" si="224"/>
        <v>AGA8617</v>
      </c>
      <c r="E1266">
        <v>8617</v>
      </c>
      <c r="F1266" t="str">
        <f>VLOOKUP(D1266,'Fund List'!$A$2:$F$1324,6,FALSE)</f>
        <v>FHA 00-4504 THE OAKS MHP</v>
      </c>
      <c r="G1266" s="3">
        <v>1</v>
      </c>
      <c r="I1266" s="24">
        <f t="shared" ref="I1266:I1271" si="233">$G1266/$G$10*I$5</f>
        <v>1.0798670392839127</v>
      </c>
    </row>
    <row r="1267" spans="1:9" hidden="1" outlineLevel="3" x14ac:dyDescent="0.25">
      <c r="A1267" t="s">
        <v>24</v>
      </c>
      <c r="B1267" t="str">
        <f>VLOOKUP(A1267,'AGENCY CODES'!$C$4:$F$139,3,FALSE)</f>
        <v>ATTORNEY GENERAL OFFICE</v>
      </c>
      <c r="C1267" s="8" t="s">
        <v>14</v>
      </c>
      <c r="D1267" s="8" t="str">
        <f t="shared" si="224"/>
        <v>AGA8617</v>
      </c>
      <c r="E1267">
        <v>8617</v>
      </c>
      <c r="F1267" t="str">
        <f>VLOOKUP(D1267,'Fund List'!$A$2:$F$1324,6,FALSE)</f>
        <v>FHA 00-4504 THE OAKS MHP</v>
      </c>
      <c r="G1267" s="3">
        <v>1</v>
      </c>
      <c r="I1267" s="24">
        <f t="shared" si="233"/>
        <v>1.0798670392839127</v>
      </c>
    </row>
    <row r="1268" spans="1:9" hidden="1" outlineLevel="3" x14ac:dyDescent="0.25">
      <c r="A1268" t="s">
        <v>24</v>
      </c>
      <c r="B1268" t="str">
        <f>VLOOKUP(A1268,'AGENCY CODES'!$C$4:$F$139,3,FALSE)</f>
        <v>ATTORNEY GENERAL OFFICE</v>
      </c>
      <c r="C1268" s="8" t="s">
        <v>10</v>
      </c>
      <c r="D1268" s="8" t="str">
        <f t="shared" si="224"/>
        <v>AGA8617</v>
      </c>
      <c r="E1268">
        <v>8617</v>
      </c>
      <c r="F1268" t="str">
        <f>VLOOKUP(D1268,'Fund List'!$A$2:$F$1324,6,FALSE)</f>
        <v>FHA 00-4504 THE OAKS MHP</v>
      </c>
      <c r="G1268" s="3">
        <v>2</v>
      </c>
      <c r="I1268" s="24">
        <f t="shared" si="233"/>
        <v>2.1597340785678254</v>
      </c>
    </row>
    <row r="1269" spans="1:9" hidden="1" outlineLevel="3" x14ac:dyDescent="0.25">
      <c r="A1269" t="s">
        <v>24</v>
      </c>
      <c r="B1269" t="str">
        <f>VLOOKUP(A1269,'AGENCY CODES'!$C$4:$F$139,3,FALSE)</f>
        <v>ATTORNEY GENERAL OFFICE</v>
      </c>
      <c r="C1269" s="8" t="s">
        <v>11</v>
      </c>
      <c r="D1269" s="8" t="str">
        <f t="shared" si="224"/>
        <v>AGA8617</v>
      </c>
      <c r="E1269">
        <v>8617</v>
      </c>
      <c r="F1269" t="str">
        <f>VLOOKUP(D1269,'Fund List'!$A$2:$F$1324,6,FALSE)</f>
        <v>FHA 00-4504 THE OAKS MHP</v>
      </c>
      <c r="G1269" s="3">
        <v>3</v>
      </c>
      <c r="I1269" s="24">
        <f t="shared" si="233"/>
        <v>3.2396011178517381</v>
      </c>
    </row>
    <row r="1270" spans="1:9" hidden="1" outlineLevel="3" x14ac:dyDescent="0.25">
      <c r="A1270" t="s">
        <v>24</v>
      </c>
      <c r="B1270" t="str">
        <f>VLOOKUP(A1270,'AGENCY CODES'!$C$4:$F$139,3,FALSE)</f>
        <v>ATTORNEY GENERAL OFFICE</v>
      </c>
      <c r="C1270" s="8" t="s">
        <v>12</v>
      </c>
      <c r="D1270" s="8" t="str">
        <f t="shared" si="224"/>
        <v>AGA8617</v>
      </c>
      <c r="E1270">
        <v>8617</v>
      </c>
      <c r="F1270" t="str">
        <f>VLOOKUP(D1270,'Fund List'!$A$2:$F$1324,6,FALSE)</f>
        <v>FHA 00-4504 THE OAKS MHP</v>
      </c>
      <c r="G1270" s="3">
        <v>1</v>
      </c>
      <c r="I1270" s="24">
        <f t="shared" si="233"/>
        <v>1.0798670392839127</v>
      </c>
    </row>
    <row r="1271" spans="1:9" hidden="1" outlineLevel="3" x14ac:dyDescent="0.25">
      <c r="A1271" t="s">
        <v>24</v>
      </c>
      <c r="B1271" t="str">
        <f>VLOOKUP(A1271,'AGENCY CODES'!$C$4:$F$139,3,FALSE)</f>
        <v>ATTORNEY GENERAL OFFICE</v>
      </c>
      <c r="C1271" s="8">
        <v>2</v>
      </c>
      <c r="D1271" s="8" t="str">
        <f t="shared" si="224"/>
        <v>AGA8617</v>
      </c>
      <c r="E1271">
        <v>8617</v>
      </c>
      <c r="F1271" t="str">
        <f>VLOOKUP(D1271,'Fund List'!$A$2:$F$1324,6,FALSE)</f>
        <v>FHA 00-4504 THE OAKS MHP</v>
      </c>
      <c r="G1271" s="3">
        <v>2</v>
      </c>
      <c r="I1271" s="24">
        <f t="shared" si="233"/>
        <v>2.1597340785678254</v>
      </c>
    </row>
    <row r="1272" spans="1:9" outlineLevel="2" collapsed="1" x14ac:dyDescent="0.25">
      <c r="F1272" s="1" t="s">
        <v>4126</v>
      </c>
      <c r="I1272" s="24">
        <f t="shared" ref="I1272" si="234">SUBTOTAL(9,I1266:I1271)</f>
        <v>10.798670392839128</v>
      </c>
    </row>
    <row r="1273" spans="1:9" hidden="1" outlineLevel="3" x14ac:dyDescent="0.25">
      <c r="A1273" t="s">
        <v>24</v>
      </c>
      <c r="B1273" t="str">
        <f>VLOOKUP(A1273,'AGENCY CODES'!$C$4:$F$139,3,FALSE)</f>
        <v>ATTORNEY GENERAL OFFICE</v>
      </c>
      <c r="C1273" s="8" t="s">
        <v>2</v>
      </c>
      <c r="D1273" s="8" t="str">
        <f t="shared" si="224"/>
        <v>AGA8621</v>
      </c>
      <c r="E1273">
        <v>8621</v>
      </c>
      <c r="F1273" t="str">
        <f>VLOOKUP(D1273,'Fund List'!$A$2:$F$1324,6,FALSE)</f>
        <v>FAIR HOUSING INVESTIGATIONS</v>
      </c>
      <c r="G1273" s="3">
        <v>1</v>
      </c>
      <c r="I1273" s="24">
        <f t="shared" ref="I1273:I1282" si="235">$G1273/$G$10*I$5</f>
        <v>1.0798670392839127</v>
      </c>
    </row>
    <row r="1274" spans="1:9" hidden="1" outlineLevel="3" x14ac:dyDescent="0.25">
      <c r="A1274" t="s">
        <v>24</v>
      </c>
      <c r="B1274" t="str">
        <f>VLOOKUP(A1274,'AGENCY CODES'!$C$4:$F$139,3,FALSE)</f>
        <v>ATTORNEY GENERAL OFFICE</v>
      </c>
      <c r="C1274" s="8" t="s">
        <v>4</v>
      </c>
      <c r="D1274" s="8" t="str">
        <f t="shared" si="224"/>
        <v>AGA8621</v>
      </c>
      <c r="E1274">
        <v>8621</v>
      </c>
      <c r="F1274" t="str">
        <f>VLOOKUP(D1274,'Fund List'!$A$2:$F$1324,6,FALSE)</f>
        <v>FAIR HOUSING INVESTIGATIONS</v>
      </c>
      <c r="G1274" s="3">
        <v>14</v>
      </c>
      <c r="I1274" s="24">
        <f t="shared" si="235"/>
        <v>15.118138549974777</v>
      </c>
    </row>
    <row r="1275" spans="1:9" hidden="1" outlineLevel="3" x14ac:dyDescent="0.25">
      <c r="A1275" t="s">
        <v>24</v>
      </c>
      <c r="B1275" t="str">
        <f>VLOOKUP(A1275,'AGENCY CODES'!$C$4:$F$139,3,FALSE)</f>
        <v>ATTORNEY GENERAL OFFICE</v>
      </c>
      <c r="C1275" s="8" t="s">
        <v>6</v>
      </c>
      <c r="D1275" s="8" t="str">
        <f t="shared" si="224"/>
        <v>AGA8621</v>
      </c>
      <c r="E1275">
        <v>8621</v>
      </c>
      <c r="F1275" t="str">
        <f>VLOOKUP(D1275,'Fund List'!$A$2:$F$1324,6,FALSE)</f>
        <v>FAIR HOUSING INVESTIGATIONS</v>
      </c>
      <c r="G1275" s="3">
        <v>36</v>
      </c>
      <c r="I1275" s="24">
        <f t="shared" si="235"/>
        <v>38.875213414220859</v>
      </c>
    </row>
    <row r="1276" spans="1:9" hidden="1" outlineLevel="3" x14ac:dyDescent="0.25">
      <c r="A1276" t="s">
        <v>24</v>
      </c>
      <c r="B1276" t="str">
        <f>VLOOKUP(A1276,'AGENCY CODES'!$C$4:$F$139,3,FALSE)</f>
        <v>ATTORNEY GENERAL OFFICE</v>
      </c>
      <c r="C1276" s="8" t="s">
        <v>14</v>
      </c>
      <c r="D1276" s="8" t="str">
        <f t="shared" si="224"/>
        <v>AGA8621</v>
      </c>
      <c r="E1276">
        <v>8621</v>
      </c>
      <c r="F1276" t="str">
        <f>VLOOKUP(D1276,'Fund List'!$A$2:$F$1324,6,FALSE)</f>
        <v>FAIR HOUSING INVESTIGATIONS</v>
      </c>
      <c r="G1276" s="3">
        <v>5</v>
      </c>
      <c r="I1276" s="24">
        <f t="shared" si="235"/>
        <v>5.3993351964195639</v>
      </c>
    </row>
    <row r="1277" spans="1:9" hidden="1" outlineLevel="3" x14ac:dyDescent="0.25">
      <c r="A1277" t="s">
        <v>24</v>
      </c>
      <c r="B1277" t="str">
        <f>VLOOKUP(A1277,'AGENCY CODES'!$C$4:$F$139,3,FALSE)</f>
        <v>ATTORNEY GENERAL OFFICE</v>
      </c>
      <c r="C1277" s="8" t="s">
        <v>17</v>
      </c>
      <c r="D1277" s="8" t="str">
        <f t="shared" si="224"/>
        <v>AGA8621</v>
      </c>
      <c r="E1277">
        <v>8621</v>
      </c>
      <c r="F1277" t="str">
        <f>VLOOKUP(D1277,'Fund List'!$A$2:$F$1324,6,FALSE)</f>
        <v>FAIR HOUSING INVESTIGATIONS</v>
      </c>
      <c r="G1277" s="3">
        <v>8</v>
      </c>
      <c r="I1277" s="24">
        <f t="shared" si="235"/>
        <v>8.6389363142713016</v>
      </c>
    </row>
    <row r="1278" spans="1:9" hidden="1" outlineLevel="3" x14ac:dyDescent="0.25">
      <c r="A1278" t="s">
        <v>24</v>
      </c>
      <c r="B1278" t="str">
        <f>VLOOKUP(A1278,'AGENCY CODES'!$C$4:$F$139,3,FALSE)</f>
        <v>ATTORNEY GENERAL OFFICE</v>
      </c>
      <c r="C1278" s="8" t="s">
        <v>10</v>
      </c>
      <c r="D1278" s="8" t="str">
        <f t="shared" si="224"/>
        <v>AGA8621</v>
      </c>
      <c r="E1278">
        <v>8621</v>
      </c>
      <c r="F1278" t="str">
        <f>VLOOKUP(D1278,'Fund List'!$A$2:$F$1324,6,FALSE)</f>
        <v>FAIR HOUSING INVESTIGATIONS</v>
      </c>
      <c r="G1278" s="3">
        <v>22</v>
      </c>
      <c r="I1278" s="24">
        <f t="shared" si="235"/>
        <v>23.757074864246082</v>
      </c>
    </row>
    <row r="1279" spans="1:9" hidden="1" outlineLevel="3" x14ac:dyDescent="0.25">
      <c r="A1279" t="s">
        <v>24</v>
      </c>
      <c r="B1279" t="str">
        <f>VLOOKUP(A1279,'AGENCY CODES'!$C$4:$F$139,3,FALSE)</f>
        <v>ATTORNEY GENERAL OFFICE</v>
      </c>
      <c r="C1279" s="8" t="s">
        <v>11</v>
      </c>
      <c r="D1279" s="8" t="str">
        <f t="shared" si="224"/>
        <v>AGA8621</v>
      </c>
      <c r="E1279">
        <v>8621</v>
      </c>
      <c r="F1279" t="str">
        <f>VLOOKUP(D1279,'Fund List'!$A$2:$F$1324,6,FALSE)</f>
        <v>FAIR HOUSING INVESTIGATIONS</v>
      </c>
      <c r="G1279" s="3">
        <v>28</v>
      </c>
      <c r="I1279" s="24">
        <f t="shared" si="235"/>
        <v>30.236277099949554</v>
      </c>
    </row>
    <row r="1280" spans="1:9" hidden="1" outlineLevel="3" x14ac:dyDescent="0.25">
      <c r="A1280" t="s">
        <v>24</v>
      </c>
      <c r="B1280" t="str">
        <f>VLOOKUP(A1280,'AGENCY CODES'!$C$4:$F$139,3,FALSE)</f>
        <v>ATTORNEY GENERAL OFFICE</v>
      </c>
      <c r="C1280" s="8" t="s">
        <v>12</v>
      </c>
      <c r="D1280" s="8" t="str">
        <f t="shared" si="224"/>
        <v>AGA8621</v>
      </c>
      <c r="E1280">
        <v>8621</v>
      </c>
      <c r="F1280" t="str">
        <f>VLOOKUP(D1280,'Fund List'!$A$2:$F$1324,6,FALSE)</f>
        <v>FAIR HOUSING INVESTIGATIONS</v>
      </c>
      <c r="G1280" s="3">
        <v>2</v>
      </c>
      <c r="I1280" s="24">
        <f t="shared" si="235"/>
        <v>2.1597340785678254</v>
      </c>
    </row>
    <row r="1281" spans="1:9" hidden="1" outlineLevel="3" x14ac:dyDescent="0.25">
      <c r="A1281" t="s">
        <v>24</v>
      </c>
      <c r="B1281" t="str">
        <f>VLOOKUP(A1281,'AGENCY CODES'!$C$4:$F$139,3,FALSE)</f>
        <v>ATTORNEY GENERAL OFFICE</v>
      </c>
      <c r="C1281" s="8">
        <v>2</v>
      </c>
      <c r="D1281" s="8" t="str">
        <f t="shared" si="224"/>
        <v>AGA8621</v>
      </c>
      <c r="E1281">
        <v>8621</v>
      </c>
      <c r="F1281" t="str">
        <f>VLOOKUP(D1281,'Fund List'!$A$2:$F$1324,6,FALSE)</f>
        <v>FAIR HOUSING INVESTIGATIONS</v>
      </c>
      <c r="G1281" s="3">
        <v>23</v>
      </c>
      <c r="I1281" s="24">
        <f t="shared" si="235"/>
        <v>24.836941903529993</v>
      </c>
    </row>
    <row r="1282" spans="1:9" hidden="1" outlineLevel="3" x14ac:dyDescent="0.25">
      <c r="A1282" t="s">
        <v>24</v>
      </c>
      <c r="B1282" t="str">
        <f>VLOOKUP(A1282,'AGENCY CODES'!$C$4:$F$139,3,FALSE)</f>
        <v>ATTORNEY GENERAL OFFICE</v>
      </c>
      <c r="C1282" s="8">
        <v>8</v>
      </c>
      <c r="D1282" s="8" t="str">
        <f t="shared" si="224"/>
        <v>AGA8621</v>
      </c>
      <c r="E1282">
        <v>8621</v>
      </c>
      <c r="F1282" t="str">
        <f>VLOOKUP(D1282,'Fund List'!$A$2:$F$1324,6,FALSE)</f>
        <v>FAIR HOUSING INVESTIGATIONS</v>
      </c>
      <c r="G1282" s="3">
        <v>50</v>
      </c>
      <c r="I1282" s="24">
        <f t="shared" si="235"/>
        <v>53.993351964195639</v>
      </c>
    </row>
    <row r="1283" spans="1:9" outlineLevel="2" collapsed="1" x14ac:dyDescent="0.25">
      <c r="F1283" s="1" t="s">
        <v>4127</v>
      </c>
      <c r="I1283" s="24">
        <f t="shared" ref="I1283" si="236">SUBTOTAL(9,I1273:I1282)</f>
        <v>204.09487042465952</v>
      </c>
    </row>
    <row r="1284" spans="1:9" hidden="1" outlineLevel="3" x14ac:dyDescent="0.25">
      <c r="A1284" t="s">
        <v>24</v>
      </c>
      <c r="B1284" t="str">
        <f>VLOOKUP(A1284,'AGENCY CODES'!$C$4:$F$139,3,FALSE)</f>
        <v>ATTORNEY GENERAL OFFICE</v>
      </c>
      <c r="C1284" s="8" t="s">
        <v>6</v>
      </c>
      <c r="D1284" s="8" t="str">
        <f t="shared" si="224"/>
        <v>AGA8623</v>
      </c>
      <c r="E1284">
        <v>8623</v>
      </c>
      <c r="F1284" t="str">
        <f>VLOOKUP(D1284,'Fund List'!$A$2:$F$1324,6,FALSE)</f>
        <v>CRD01-4532 ANTHEM AZ</v>
      </c>
      <c r="G1284" s="3">
        <v>1</v>
      </c>
      <c r="I1284" s="24">
        <f t="shared" ref="I1284:I1289" si="237">$G1284/$G$10*I$5</f>
        <v>1.0798670392839127</v>
      </c>
    </row>
    <row r="1285" spans="1:9" hidden="1" outlineLevel="3" x14ac:dyDescent="0.25">
      <c r="A1285" t="s">
        <v>24</v>
      </c>
      <c r="B1285" t="str">
        <f>VLOOKUP(A1285,'AGENCY CODES'!$C$4:$F$139,3,FALSE)</f>
        <v>ATTORNEY GENERAL OFFICE</v>
      </c>
      <c r="C1285" s="8" t="s">
        <v>14</v>
      </c>
      <c r="D1285" s="8" t="str">
        <f t="shared" si="224"/>
        <v>AGA8623</v>
      </c>
      <c r="E1285">
        <v>8623</v>
      </c>
      <c r="F1285" t="str">
        <f>VLOOKUP(D1285,'Fund List'!$A$2:$F$1324,6,FALSE)</f>
        <v>CRD01-4532 ANTHEM AZ</v>
      </c>
      <c r="G1285" s="3">
        <v>1</v>
      </c>
      <c r="I1285" s="24">
        <f t="shared" si="237"/>
        <v>1.0798670392839127</v>
      </c>
    </row>
    <row r="1286" spans="1:9" hidden="1" outlineLevel="3" x14ac:dyDescent="0.25">
      <c r="A1286" t="s">
        <v>24</v>
      </c>
      <c r="B1286" t="str">
        <f>VLOOKUP(A1286,'AGENCY CODES'!$C$4:$F$139,3,FALSE)</f>
        <v>ATTORNEY GENERAL OFFICE</v>
      </c>
      <c r="C1286" s="8" t="s">
        <v>10</v>
      </c>
      <c r="D1286" s="8" t="str">
        <f t="shared" si="224"/>
        <v>AGA8623</v>
      </c>
      <c r="E1286">
        <v>8623</v>
      </c>
      <c r="F1286" t="str">
        <f>VLOOKUP(D1286,'Fund List'!$A$2:$F$1324,6,FALSE)</f>
        <v>CRD01-4532 ANTHEM AZ</v>
      </c>
      <c r="G1286" s="3">
        <v>2</v>
      </c>
      <c r="I1286" s="24">
        <f t="shared" si="237"/>
        <v>2.1597340785678254</v>
      </c>
    </row>
    <row r="1287" spans="1:9" hidden="1" outlineLevel="3" x14ac:dyDescent="0.25">
      <c r="A1287" t="s">
        <v>24</v>
      </c>
      <c r="B1287" t="str">
        <f>VLOOKUP(A1287,'AGENCY CODES'!$C$4:$F$139,3,FALSE)</f>
        <v>ATTORNEY GENERAL OFFICE</v>
      </c>
      <c r="C1287" s="8" t="s">
        <v>11</v>
      </c>
      <c r="D1287" s="8" t="str">
        <f t="shared" si="224"/>
        <v>AGA8623</v>
      </c>
      <c r="E1287">
        <v>8623</v>
      </c>
      <c r="F1287" t="str">
        <f>VLOOKUP(D1287,'Fund List'!$A$2:$F$1324,6,FALSE)</f>
        <v>CRD01-4532 ANTHEM AZ</v>
      </c>
      <c r="G1287" s="3">
        <v>2</v>
      </c>
      <c r="I1287" s="24">
        <f t="shared" si="237"/>
        <v>2.1597340785678254</v>
      </c>
    </row>
    <row r="1288" spans="1:9" hidden="1" outlineLevel="3" x14ac:dyDescent="0.25">
      <c r="A1288" t="s">
        <v>24</v>
      </c>
      <c r="B1288" t="str">
        <f>VLOOKUP(A1288,'AGENCY CODES'!$C$4:$F$139,3,FALSE)</f>
        <v>ATTORNEY GENERAL OFFICE</v>
      </c>
      <c r="C1288" s="8" t="s">
        <v>12</v>
      </c>
      <c r="D1288" s="8" t="str">
        <f t="shared" si="224"/>
        <v>AGA8623</v>
      </c>
      <c r="E1288">
        <v>8623</v>
      </c>
      <c r="F1288" t="str">
        <f>VLOOKUP(D1288,'Fund List'!$A$2:$F$1324,6,FALSE)</f>
        <v>CRD01-4532 ANTHEM AZ</v>
      </c>
      <c r="G1288" s="3">
        <v>1</v>
      </c>
      <c r="I1288" s="24">
        <f t="shared" si="237"/>
        <v>1.0798670392839127</v>
      </c>
    </row>
    <row r="1289" spans="1:9" hidden="1" outlineLevel="3" x14ac:dyDescent="0.25">
      <c r="A1289" t="s">
        <v>24</v>
      </c>
      <c r="B1289" t="str">
        <f>VLOOKUP(A1289,'AGENCY CODES'!$C$4:$F$139,3,FALSE)</f>
        <v>ATTORNEY GENERAL OFFICE</v>
      </c>
      <c r="C1289" s="8">
        <v>2</v>
      </c>
      <c r="D1289" s="8" t="str">
        <f t="shared" si="224"/>
        <v>AGA8623</v>
      </c>
      <c r="E1289">
        <v>8623</v>
      </c>
      <c r="F1289" t="str">
        <f>VLOOKUP(D1289,'Fund List'!$A$2:$F$1324,6,FALSE)</f>
        <v>CRD01-4532 ANTHEM AZ</v>
      </c>
      <c r="G1289" s="3">
        <v>1</v>
      </c>
      <c r="I1289" s="24">
        <f t="shared" si="237"/>
        <v>1.0798670392839127</v>
      </c>
    </row>
    <row r="1290" spans="1:9" outlineLevel="2" collapsed="1" x14ac:dyDescent="0.25">
      <c r="F1290" s="1" t="s">
        <v>4128</v>
      </c>
      <c r="I1290" s="24">
        <f t="shared" ref="I1290" si="238">SUBTOTAL(9,I1284:I1289)</f>
        <v>8.6389363142713016</v>
      </c>
    </row>
    <row r="1291" spans="1:9" hidden="1" outlineLevel="3" x14ac:dyDescent="0.25">
      <c r="A1291" t="s">
        <v>24</v>
      </c>
      <c r="B1291" t="str">
        <f>VLOOKUP(A1291,'AGENCY CODES'!$C$4:$F$139,3,FALSE)</f>
        <v>ATTORNEY GENERAL OFFICE</v>
      </c>
      <c r="C1291" s="8" t="s">
        <v>3</v>
      </c>
      <c r="D1291" s="8" t="str">
        <f t="shared" si="224"/>
        <v>AGA8629</v>
      </c>
      <c r="E1291">
        <v>8629</v>
      </c>
      <c r="F1291" t="str">
        <f>VLOOKUP(D1291,'Fund List'!$A$2:$F$1324,6,FALSE)</f>
        <v>CIVIL RIGHTS INVESTIGATION</v>
      </c>
      <c r="G1291" s="3">
        <v>1</v>
      </c>
      <c r="I1291" s="24">
        <f t="shared" ref="I1291:I1301" si="239">$G1291/$G$10*I$5</f>
        <v>1.0798670392839127</v>
      </c>
    </row>
    <row r="1292" spans="1:9" hidden="1" outlineLevel="3" x14ac:dyDescent="0.25">
      <c r="A1292" t="s">
        <v>24</v>
      </c>
      <c r="B1292" t="str">
        <f>VLOOKUP(A1292,'AGENCY CODES'!$C$4:$F$139,3,FALSE)</f>
        <v>ATTORNEY GENERAL OFFICE</v>
      </c>
      <c r="C1292" s="8" t="s">
        <v>4</v>
      </c>
      <c r="D1292" s="8" t="str">
        <f t="shared" si="224"/>
        <v>AGA8629</v>
      </c>
      <c r="E1292">
        <v>8629</v>
      </c>
      <c r="F1292" t="str">
        <f>VLOOKUP(D1292,'Fund List'!$A$2:$F$1324,6,FALSE)</f>
        <v>CIVIL RIGHTS INVESTIGATION</v>
      </c>
      <c r="G1292" s="3">
        <v>27</v>
      </c>
      <c r="I1292" s="24">
        <f t="shared" si="239"/>
        <v>29.156410060665646</v>
      </c>
    </row>
    <row r="1293" spans="1:9" hidden="1" outlineLevel="3" x14ac:dyDescent="0.25">
      <c r="A1293" t="s">
        <v>24</v>
      </c>
      <c r="B1293" t="str">
        <f>VLOOKUP(A1293,'AGENCY CODES'!$C$4:$F$139,3,FALSE)</f>
        <v>ATTORNEY GENERAL OFFICE</v>
      </c>
      <c r="C1293" s="8" t="s">
        <v>6</v>
      </c>
      <c r="D1293" s="8" t="str">
        <f t="shared" si="224"/>
        <v>AGA8629</v>
      </c>
      <c r="E1293">
        <v>8629</v>
      </c>
      <c r="F1293" t="str">
        <f>VLOOKUP(D1293,'Fund List'!$A$2:$F$1324,6,FALSE)</f>
        <v>CIVIL RIGHTS INVESTIGATION</v>
      </c>
      <c r="G1293" s="3">
        <v>25</v>
      </c>
      <c r="I1293" s="24">
        <f t="shared" si="239"/>
        <v>26.99667598209782</v>
      </c>
    </row>
    <row r="1294" spans="1:9" hidden="1" outlineLevel="3" x14ac:dyDescent="0.25">
      <c r="A1294" t="s">
        <v>24</v>
      </c>
      <c r="B1294" t="str">
        <f>VLOOKUP(A1294,'AGENCY CODES'!$C$4:$F$139,3,FALSE)</f>
        <v>ATTORNEY GENERAL OFFICE</v>
      </c>
      <c r="C1294" s="8" t="s">
        <v>7</v>
      </c>
      <c r="D1294" s="8" t="str">
        <f t="shared" si="224"/>
        <v>AGA8629</v>
      </c>
      <c r="E1294">
        <v>8629</v>
      </c>
      <c r="F1294" t="str">
        <f>VLOOKUP(D1294,'Fund List'!$A$2:$F$1324,6,FALSE)</f>
        <v>CIVIL RIGHTS INVESTIGATION</v>
      </c>
      <c r="G1294" s="3">
        <v>8</v>
      </c>
      <c r="I1294" s="24">
        <f t="shared" si="239"/>
        <v>8.6389363142713016</v>
      </c>
    </row>
    <row r="1295" spans="1:9" hidden="1" outlineLevel="3" x14ac:dyDescent="0.25">
      <c r="A1295" t="s">
        <v>24</v>
      </c>
      <c r="B1295" t="str">
        <f>VLOOKUP(A1295,'AGENCY CODES'!$C$4:$F$139,3,FALSE)</f>
        <v>ATTORNEY GENERAL OFFICE</v>
      </c>
      <c r="C1295" s="8" t="s">
        <v>14</v>
      </c>
      <c r="D1295" s="8" t="str">
        <f t="shared" si="224"/>
        <v>AGA8629</v>
      </c>
      <c r="E1295">
        <v>8629</v>
      </c>
      <c r="F1295" t="str">
        <f>VLOOKUP(D1295,'Fund List'!$A$2:$F$1324,6,FALSE)</f>
        <v>CIVIL RIGHTS INVESTIGATION</v>
      </c>
      <c r="G1295" s="3">
        <v>1</v>
      </c>
      <c r="I1295" s="24">
        <f t="shared" si="239"/>
        <v>1.0798670392839127</v>
      </c>
    </row>
    <row r="1296" spans="1:9" hidden="1" outlineLevel="3" x14ac:dyDescent="0.25">
      <c r="A1296" t="s">
        <v>24</v>
      </c>
      <c r="B1296" t="str">
        <f>VLOOKUP(A1296,'AGENCY CODES'!$C$4:$F$139,3,FALSE)</f>
        <v>ATTORNEY GENERAL OFFICE</v>
      </c>
      <c r="C1296" s="8" t="s">
        <v>17</v>
      </c>
      <c r="D1296" s="8" t="str">
        <f t="shared" si="224"/>
        <v>AGA8629</v>
      </c>
      <c r="E1296">
        <v>8629</v>
      </c>
      <c r="F1296" t="str">
        <f>VLOOKUP(D1296,'Fund List'!$A$2:$F$1324,6,FALSE)</f>
        <v>CIVIL RIGHTS INVESTIGATION</v>
      </c>
      <c r="G1296" s="3">
        <v>10</v>
      </c>
      <c r="I1296" s="24">
        <f t="shared" si="239"/>
        <v>10.798670392839128</v>
      </c>
    </row>
    <row r="1297" spans="1:9" hidden="1" outlineLevel="3" x14ac:dyDescent="0.25">
      <c r="A1297" t="s">
        <v>24</v>
      </c>
      <c r="B1297" t="str">
        <f>VLOOKUP(A1297,'AGENCY CODES'!$C$4:$F$139,3,FALSE)</f>
        <v>ATTORNEY GENERAL OFFICE</v>
      </c>
      <c r="C1297" s="8" t="s">
        <v>10</v>
      </c>
      <c r="D1297" s="8" t="str">
        <f t="shared" si="224"/>
        <v>AGA8629</v>
      </c>
      <c r="E1297">
        <v>8629</v>
      </c>
      <c r="F1297" t="str">
        <f>VLOOKUP(D1297,'Fund List'!$A$2:$F$1324,6,FALSE)</f>
        <v>CIVIL RIGHTS INVESTIGATION</v>
      </c>
      <c r="G1297" s="3">
        <v>20</v>
      </c>
      <c r="I1297" s="24">
        <f t="shared" si="239"/>
        <v>21.597340785678256</v>
      </c>
    </row>
    <row r="1298" spans="1:9" hidden="1" outlineLevel="3" x14ac:dyDescent="0.25">
      <c r="A1298" t="s">
        <v>24</v>
      </c>
      <c r="B1298" t="str">
        <f>VLOOKUP(A1298,'AGENCY CODES'!$C$4:$F$139,3,FALSE)</f>
        <v>ATTORNEY GENERAL OFFICE</v>
      </c>
      <c r="C1298" s="8" t="s">
        <v>11</v>
      </c>
      <c r="D1298" s="8" t="str">
        <f t="shared" si="224"/>
        <v>AGA8629</v>
      </c>
      <c r="E1298">
        <v>8629</v>
      </c>
      <c r="F1298" t="str">
        <f>VLOOKUP(D1298,'Fund List'!$A$2:$F$1324,6,FALSE)</f>
        <v>CIVIL RIGHTS INVESTIGATION</v>
      </c>
      <c r="G1298" s="3">
        <v>28</v>
      </c>
      <c r="I1298" s="24">
        <f t="shared" si="239"/>
        <v>30.236277099949554</v>
      </c>
    </row>
    <row r="1299" spans="1:9" hidden="1" outlineLevel="3" x14ac:dyDescent="0.25">
      <c r="A1299" t="s">
        <v>24</v>
      </c>
      <c r="B1299" t="str">
        <f>VLOOKUP(A1299,'AGENCY CODES'!$C$4:$F$139,3,FALSE)</f>
        <v>ATTORNEY GENERAL OFFICE</v>
      </c>
      <c r="C1299" s="8" t="s">
        <v>12</v>
      </c>
      <c r="D1299" s="8" t="str">
        <f t="shared" si="224"/>
        <v>AGA8629</v>
      </c>
      <c r="E1299">
        <v>8629</v>
      </c>
      <c r="F1299" t="str">
        <f>VLOOKUP(D1299,'Fund List'!$A$2:$F$1324,6,FALSE)</f>
        <v>CIVIL RIGHTS INVESTIGATION</v>
      </c>
      <c r="G1299" s="3">
        <v>6</v>
      </c>
      <c r="I1299" s="24">
        <f t="shared" si="239"/>
        <v>6.4792022357034762</v>
      </c>
    </row>
    <row r="1300" spans="1:9" hidden="1" outlineLevel="3" x14ac:dyDescent="0.25">
      <c r="A1300" t="s">
        <v>24</v>
      </c>
      <c r="B1300" t="str">
        <f>VLOOKUP(A1300,'AGENCY CODES'!$C$4:$F$139,3,FALSE)</f>
        <v>ATTORNEY GENERAL OFFICE</v>
      </c>
      <c r="C1300" s="8">
        <v>2</v>
      </c>
      <c r="D1300" s="8" t="str">
        <f t="shared" si="224"/>
        <v>AGA8629</v>
      </c>
      <c r="E1300">
        <v>8629</v>
      </c>
      <c r="F1300" t="str">
        <f>VLOOKUP(D1300,'Fund List'!$A$2:$F$1324,6,FALSE)</f>
        <v>CIVIL RIGHTS INVESTIGATION</v>
      </c>
      <c r="G1300" s="3">
        <v>24</v>
      </c>
      <c r="I1300" s="24">
        <f t="shared" si="239"/>
        <v>25.916808942813905</v>
      </c>
    </row>
    <row r="1301" spans="1:9" hidden="1" outlineLevel="3" x14ac:dyDescent="0.25">
      <c r="A1301" t="s">
        <v>24</v>
      </c>
      <c r="B1301" t="str">
        <f>VLOOKUP(A1301,'AGENCY CODES'!$C$4:$F$139,3,FALSE)</f>
        <v>ATTORNEY GENERAL OFFICE</v>
      </c>
      <c r="C1301" s="8">
        <v>8</v>
      </c>
      <c r="D1301" s="8" t="str">
        <f t="shared" si="224"/>
        <v>AGA8629</v>
      </c>
      <c r="E1301">
        <v>8629</v>
      </c>
      <c r="F1301" t="str">
        <f>VLOOKUP(D1301,'Fund List'!$A$2:$F$1324,6,FALSE)</f>
        <v>CIVIL RIGHTS INVESTIGATION</v>
      </c>
      <c r="G1301" s="3">
        <v>5</v>
      </c>
      <c r="I1301" s="24">
        <f t="shared" si="239"/>
        <v>5.3993351964195639</v>
      </c>
    </row>
    <row r="1302" spans="1:9" outlineLevel="2" collapsed="1" x14ac:dyDescent="0.25">
      <c r="F1302" s="1" t="s">
        <v>4129</v>
      </c>
      <c r="I1302" s="24">
        <f t="shared" ref="I1302" si="240">SUBTOTAL(9,I1291:I1301)</f>
        <v>167.37939108900648</v>
      </c>
    </row>
    <row r="1303" spans="1:9" hidden="1" outlineLevel="3" x14ac:dyDescent="0.25">
      <c r="A1303" t="s">
        <v>24</v>
      </c>
      <c r="B1303" t="str">
        <f>VLOOKUP(A1303,'AGENCY CODES'!$C$4:$F$139,3,FALSE)</f>
        <v>ATTORNEY GENERAL OFFICE</v>
      </c>
      <c r="C1303" s="8" t="s">
        <v>1</v>
      </c>
      <c r="D1303" s="8" t="str">
        <f t="shared" ref="D1303:D1365" si="241">CONCATENATE(A1303,E1303)</f>
        <v>AGA9000</v>
      </c>
      <c r="E1303">
        <v>9000</v>
      </c>
      <c r="F1303" t="str">
        <f>VLOOKUP(D1303,'Fund List'!$A$2:$F$1324,6,FALSE)</f>
        <v>ARRF - CRMNL - OPERATING</v>
      </c>
      <c r="G1303" s="3">
        <v>458</v>
      </c>
      <c r="I1303" s="24">
        <f t="shared" ref="I1303:I1317" si="242">$G1303/$G$10*I$5</f>
        <v>494.57910399203206</v>
      </c>
    </row>
    <row r="1304" spans="1:9" hidden="1" outlineLevel="3" x14ac:dyDescent="0.25">
      <c r="A1304" t="s">
        <v>24</v>
      </c>
      <c r="B1304" t="str">
        <f>VLOOKUP(A1304,'AGENCY CODES'!$C$4:$F$139,3,FALSE)</f>
        <v>ATTORNEY GENERAL OFFICE</v>
      </c>
      <c r="C1304" s="8" t="s">
        <v>22</v>
      </c>
      <c r="D1304" s="8" t="str">
        <f t="shared" si="241"/>
        <v>AGA9000</v>
      </c>
      <c r="E1304">
        <v>9000</v>
      </c>
      <c r="F1304" t="str">
        <f>VLOOKUP(D1304,'Fund List'!$A$2:$F$1324,6,FALSE)</f>
        <v>ARRF - CRMNL - OPERATING</v>
      </c>
      <c r="G1304" s="3">
        <v>38</v>
      </c>
      <c r="I1304" s="24">
        <f t="shared" si="242"/>
        <v>41.034947492788682</v>
      </c>
    </row>
    <row r="1305" spans="1:9" hidden="1" outlineLevel="3" x14ac:dyDescent="0.25">
      <c r="A1305" t="s">
        <v>24</v>
      </c>
      <c r="B1305" t="str">
        <f>VLOOKUP(A1305,'AGENCY CODES'!$C$4:$F$139,3,FALSE)</f>
        <v>ATTORNEY GENERAL OFFICE</v>
      </c>
      <c r="C1305" s="8" t="s">
        <v>3</v>
      </c>
      <c r="D1305" s="8" t="str">
        <f t="shared" si="241"/>
        <v>AGA9000</v>
      </c>
      <c r="E1305">
        <v>9000</v>
      </c>
      <c r="F1305" t="str">
        <f>VLOOKUP(D1305,'Fund List'!$A$2:$F$1324,6,FALSE)</f>
        <v>ARRF - CRMNL - OPERATING</v>
      </c>
      <c r="G1305" s="3">
        <v>126</v>
      </c>
      <c r="I1305" s="24">
        <f t="shared" si="242"/>
        <v>136.063246949773</v>
      </c>
    </row>
    <row r="1306" spans="1:9" hidden="1" outlineLevel="3" x14ac:dyDescent="0.25">
      <c r="A1306" t="s">
        <v>24</v>
      </c>
      <c r="B1306" t="str">
        <f>VLOOKUP(A1306,'AGENCY CODES'!$C$4:$F$139,3,FALSE)</f>
        <v>ATTORNEY GENERAL OFFICE</v>
      </c>
      <c r="C1306" s="8" t="s">
        <v>4</v>
      </c>
      <c r="D1306" s="8" t="str">
        <f t="shared" si="241"/>
        <v>AGA9000</v>
      </c>
      <c r="E1306">
        <v>9000</v>
      </c>
      <c r="F1306" t="str">
        <f>VLOOKUP(D1306,'Fund List'!$A$2:$F$1324,6,FALSE)</f>
        <v>ARRF - CRMNL - OPERATING</v>
      </c>
      <c r="G1306" s="3">
        <v>118</v>
      </c>
      <c r="I1306" s="24">
        <f t="shared" si="242"/>
        <v>127.42431063550171</v>
      </c>
    </row>
    <row r="1307" spans="1:9" hidden="1" outlineLevel="3" x14ac:dyDescent="0.25">
      <c r="A1307" t="s">
        <v>24</v>
      </c>
      <c r="B1307" t="str">
        <f>VLOOKUP(A1307,'AGENCY CODES'!$C$4:$F$139,3,FALSE)</f>
        <v>ATTORNEY GENERAL OFFICE</v>
      </c>
      <c r="C1307" s="8" t="s">
        <v>5</v>
      </c>
      <c r="D1307" s="8" t="str">
        <f t="shared" si="241"/>
        <v>AGA9000</v>
      </c>
      <c r="E1307">
        <v>9000</v>
      </c>
      <c r="F1307" t="str">
        <f>VLOOKUP(D1307,'Fund List'!$A$2:$F$1324,6,FALSE)</f>
        <v>ARRF - CRMNL - OPERATING</v>
      </c>
      <c r="G1307" s="3">
        <v>26</v>
      </c>
      <c r="I1307" s="24">
        <f t="shared" si="242"/>
        <v>28.076543021381731</v>
      </c>
    </row>
    <row r="1308" spans="1:9" hidden="1" outlineLevel="3" x14ac:dyDescent="0.25">
      <c r="A1308" t="s">
        <v>24</v>
      </c>
      <c r="B1308" t="str">
        <f>VLOOKUP(A1308,'AGENCY CODES'!$C$4:$F$139,3,FALSE)</f>
        <v>ATTORNEY GENERAL OFFICE</v>
      </c>
      <c r="C1308" s="8" t="s">
        <v>6</v>
      </c>
      <c r="D1308" s="8" t="str">
        <f t="shared" si="241"/>
        <v>AGA9000</v>
      </c>
      <c r="E1308">
        <v>9000</v>
      </c>
      <c r="F1308" t="str">
        <f>VLOOKUP(D1308,'Fund List'!$A$2:$F$1324,6,FALSE)</f>
        <v>ARRF - CRMNL - OPERATING</v>
      </c>
      <c r="G1308" s="3">
        <v>526</v>
      </c>
      <c r="I1308" s="24">
        <f t="shared" si="242"/>
        <v>568.01006266333809</v>
      </c>
    </row>
    <row r="1309" spans="1:9" hidden="1" outlineLevel="3" x14ac:dyDescent="0.25">
      <c r="A1309" t="s">
        <v>24</v>
      </c>
      <c r="B1309" t="str">
        <f>VLOOKUP(A1309,'AGENCY CODES'!$C$4:$F$139,3,FALSE)</f>
        <v>ATTORNEY GENERAL OFFICE</v>
      </c>
      <c r="C1309" s="8" t="s">
        <v>7</v>
      </c>
      <c r="D1309" s="8" t="str">
        <f t="shared" si="241"/>
        <v>AGA9000</v>
      </c>
      <c r="E1309">
        <v>9000</v>
      </c>
      <c r="F1309" t="str">
        <f>VLOOKUP(D1309,'Fund List'!$A$2:$F$1324,6,FALSE)</f>
        <v>ARRF - CRMNL - OPERATING</v>
      </c>
      <c r="G1309" s="3">
        <v>444</v>
      </c>
      <c r="I1309" s="24">
        <f t="shared" si="242"/>
        <v>479.46096544205727</v>
      </c>
    </row>
    <row r="1310" spans="1:9" hidden="1" outlineLevel="3" x14ac:dyDescent="0.25">
      <c r="A1310" t="s">
        <v>24</v>
      </c>
      <c r="B1310" t="str">
        <f>VLOOKUP(A1310,'AGENCY CODES'!$C$4:$F$139,3,FALSE)</f>
        <v>ATTORNEY GENERAL OFFICE</v>
      </c>
      <c r="C1310" s="8" t="s">
        <v>14</v>
      </c>
      <c r="D1310" s="8" t="str">
        <f t="shared" si="241"/>
        <v>AGA9000</v>
      </c>
      <c r="E1310">
        <v>9000</v>
      </c>
      <c r="F1310" t="str">
        <f>VLOOKUP(D1310,'Fund List'!$A$2:$F$1324,6,FALSE)</f>
        <v>ARRF - CRMNL - OPERATING</v>
      </c>
      <c r="G1310" s="3">
        <v>6</v>
      </c>
      <c r="I1310" s="24">
        <f t="shared" si="242"/>
        <v>6.4792022357034762</v>
      </c>
    </row>
    <row r="1311" spans="1:9" hidden="1" outlineLevel="3" x14ac:dyDescent="0.25">
      <c r="A1311" t="s">
        <v>24</v>
      </c>
      <c r="B1311" t="str">
        <f>VLOOKUP(A1311,'AGENCY CODES'!$C$4:$F$139,3,FALSE)</f>
        <v>ATTORNEY GENERAL OFFICE</v>
      </c>
      <c r="C1311" s="8" t="s">
        <v>17</v>
      </c>
      <c r="D1311" s="8" t="str">
        <f t="shared" si="241"/>
        <v>AGA9000</v>
      </c>
      <c r="E1311">
        <v>9000</v>
      </c>
      <c r="F1311" t="str">
        <f>VLOOKUP(D1311,'Fund List'!$A$2:$F$1324,6,FALSE)</f>
        <v>ARRF - CRMNL - OPERATING</v>
      </c>
      <c r="G1311" s="3">
        <v>209</v>
      </c>
      <c r="I1311" s="24">
        <f t="shared" si="242"/>
        <v>225.69221121033777</v>
      </c>
    </row>
    <row r="1312" spans="1:9" hidden="1" outlineLevel="3" x14ac:dyDescent="0.25">
      <c r="A1312" t="s">
        <v>24</v>
      </c>
      <c r="B1312" t="str">
        <f>VLOOKUP(A1312,'AGENCY CODES'!$C$4:$F$139,3,FALSE)</f>
        <v>ATTORNEY GENERAL OFFICE</v>
      </c>
      <c r="C1312" s="8" t="s">
        <v>8</v>
      </c>
      <c r="D1312" s="8" t="str">
        <f t="shared" si="241"/>
        <v>AGA9000</v>
      </c>
      <c r="E1312">
        <v>9000</v>
      </c>
      <c r="F1312" t="str">
        <f>VLOOKUP(D1312,'Fund List'!$A$2:$F$1324,6,FALSE)</f>
        <v>ARRF - CRMNL - OPERATING</v>
      </c>
      <c r="G1312" s="3">
        <v>112</v>
      </c>
      <c r="I1312" s="24">
        <f t="shared" si="242"/>
        <v>120.94510839979822</v>
      </c>
    </row>
    <row r="1313" spans="1:9" hidden="1" outlineLevel="3" x14ac:dyDescent="0.25">
      <c r="A1313" t="s">
        <v>24</v>
      </c>
      <c r="B1313" t="str">
        <f>VLOOKUP(A1313,'AGENCY CODES'!$C$4:$F$139,3,FALSE)</f>
        <v>ATTORNEY GENERAL OFFICE</v>
      </c>
      <c r="C1313" s="8" t="s">
        <v>10</v>
      </c>
      <c r="D1313" s="8" t="str">
        <f t="shared" si="241"/>
        <v>AGA9000</v>
      </c>
      <c r="E1313">
        <v>9000</v>
      </c>
      <c r="F1313" t="str">
        <f>VLOOKUP(D1313,'Fund List'!$A$2:$F$1324,6,FALSE)</f>
        <v>ARRF - CRMNL - OPERATING</v>
      </c>
      <c r="G1313" s="3">
        <v>135</v>
      </c>
      <c r="I1313" s="24">
        <f t="shared" si="242"/>
        <v>145.78205030332822</v>
      </c>
    </row>
    <row r="1314" spans="1:9" hidden="1" outlineLevel="3" x14ac:dyDescent="0.25">
      <c r="A1314" t="s">
        <v>24</v>
      </c>
      <c r="B1314" t="str">
        <f>VLOOKUP(A1314,'AGENCY CODES'!$C$4:$F$139,3,FALSE)</f>
        <v>ATTORNEY GENERAL OFFICE</v>
      </c>
      <c r="C1314" s="8" t="s">
        <v>11</v>
      </c>
      <c r="D1314" s="8" t="str">
        <f t="shared" si="241"/>
        <v>AGA9000</v>
      </c>
      <c r="E1314">
        <v>9000</v>
      </c>
      <c r="F1314" t="str">
        <f>VLOOKUP(D1314,'Fund List'!$A$2:$F$1324,6,FALSE)</f>
        <v>ARRF - CRMNL - OPERATING</v>
      </c>
      <c r="G1314" s="3">
        <v>354</v>
      </c>
      <c r="I1314" s="24">
        <f t="shared" si="242"/>
        <v>382.27293190650511</v>
      </c>
    </row>
    <row r="1315" spans="1:9" hidden="1" outlineLevel="3" x14ac:dyDescent="0.25">
      <c r="A1315" t="s">
        <v>24</v>
      </c>
      <c r="B1315" t="str">
        <f>VLOOKUP(A1315,'AGENCY CODES'!$C$4:$F$139,3,FALSE)</f>
        <v>ATTORNEY GENERAL OFFICE</v>
      </c>
      <c r="C1315" s="8" t="s">
        <v>12</v>
      </c>
      <c r="D1315" s="8" t="str">
        <f t="shared" si="241"/>
        <v>AGA9000</v>
      </c>
      <c r="E1315">
        <v>9000</v>
      </c>
      <c r="F1315" t="str">
        <f>VLOOKUP(D1315,'Fund List'!$A$2:$F$1324,6,FALSE)</f>
        <v>ARRF - CRMNL - OPERATING</v>
      </c>
      <c r="G1315" s="3">
        <v>45</v>
      </c>
      <c r="I1315" s="24">
        <f t="shared" si="242"/>
        <v>48.594016767776075</v>
      </c>
    </row>
    <row r="1316" spans="1:9" hidden="1" outlineLevel="3" x14ac:dyDescent="0.25">
      <c r="A1316" t="s">
        <v>24</v>
      </c>
      <c r="B1316" t="str">
        <f>VLOOKUP(A1316,'AGENCY CODES'!$C$4:$F$139,3,FALSE)</f>
        <v>ATTORNEY GENERAL OFFICE</v>
      </c>
      <c r="C1316" s="8">
        <v>2</v>
      </c>
      <c r="D1316" s="8" t="str">
        <f t="shared" si="241"/>
        <v>AGA9000</v>
      </c>
      <c r="E1316">
        <v>9000</v>
      </c>
      <c r="F1316" t="str">
        <f>VLOOKUP(D1316,'Fund List'!$A$2:$F$1324,6,FALSE)</f>
        <v>ARRF - CRMNL - OPERATING</v>
      </c>
      <c r="G1316" s="3">
        <v>365</v>
      </c>
      <c r="I1316" s="24">
        <f t="shared" si="242"/>
        <v>394.1514693386282</v>
      </c>
    </row>
    <row r="1317" spans="1:9" hidden="1" outlineLevel="3" x14ac:dyDescent="0.25">
      <c r="A1317" t="s">
        <v>24</v>
      </c>
      <c r="B1317" t="str">
        <f>VLOOKUP(A1317,'AGENCY CODES'!$C$4:$F$139,3,FALSE)</f>
        <v>ATTORNEY GENERAL OFFICE</v>
      </c>
      <c r="C1317" s="8">
        <v>8</v>
      </c>
      <c r="D1317" s="8" t="str">
        <f t="shared" si="241"/>
        <v>AGA9000</v>
      </c>
      <c r="E1317">
        <v>9000</v>
      </c>
      <c r="F1317" t="str">
        <f>VLOOKUP(D1317,'Fund List'!$A$2:$F$1324,6,FALSE)</f>
        <v>ARRF - CRMNL - OPERATING</v>
      </c>
      <c r="G1317" s="3">
        <v>1146</v>
      </c>
      <c r="I1317" s="24">
        <f t="shared" si="242"/>
        <v>1237.527627019364</v>
      </c>
    </row>
    <row r="1318" spans="1:9" outlineLevel="2" collapsed="1" x14ac:dyDescent="0.25">
      <c r="F1318" s="1" t="s">
        <v>4130</v>
      </c>
      <c r="I1318" s="24">
        <f t="shared" ref="I1318" si="243">SUBTOTAL(9,I1303:I1317)</f>
        <v>4436.093797378313</v>
      </c>
    </row>
    <row r="1319" spans="1:9" hidden="1" outlineLevel="3" x14ac:dyDescent="0.25">
      <c r="A1319" t="s">
        <v>24</v>
      </c>
      <c r="B1319" t="str">
        <f>VLOOKUP(A1319,'AGENCY CODES'!$C$4:$F$139,3,FALSE)</f>
        <v>ATTORNEY GENERAL OFFICE</v>
      </c>
      <c r="C1319" s="8" t="s">
        <v>1</v>
      </c>
      <c r="D1319" s="8" t="str">
        <f t="shared" si="241"/>
        <v>AGA9001</v>
      </c>
      <c r="E1319">
        <v>9001</v>
      </c>
      <c r="F1319" t="str">
        <f>VLOOKUP(D1319,'Fund List'!$A$2:$F$1324,6,FALSE)</f>
        <v>INDIRECT COST RECOVERY</v>
      </c>
      <c r="G1319" s="3">
        <v>782</v>
      </c>
      <c r="I1319" s="24">
        <f t="shared" ref="I1319:I1334" si="244">$G1319/$G$10*I$5</f>
        <v>844.45602472001974</v>
      </c>
    </row>
    <row r="1320" spans="1:9" hidden="1" outlineLevel="3" x14ac:dyDescent="0.25">
      <c r="A1320" t="s">
        <v>24</v>
      </c>
      <c r="B1320" t="str">
        <f>VLOOKUP(A1320,'AGENCY CODES'!$C$4:$F$139,3,FALSE)</f>
        <v>ATTORNEY GENERAL OFFICE</v>
      </c>
      <c r="C1320" s="8" t="s">
        <v>22</v>
      </c>
      <c r="D1320" s="8" t="str">
        <f t="shared" si="241"/>
        <v>AGA9001</v>
      </c>
      <c r="E1320">
        <v>9001</v>
      </c>
      <c r="F1320" t="str">
        <f>VLOOKUP(D1320,'Fund List'!$A$2:$F$1324,6,FALSE)</f>
        <v>INDIRECT COST RECOVERY</v>
      </c>
      <c r="G1320" s="3">
        <v>65</v>
      </c>
      <c r="I1320" s="24">
        <f t="shared" si="244"/>
        <v>70.191357553454324</v>
      </c>
    </row>
    <row r="1321" spans="1:9" hidden="1" outlineLevel="3" x14ac:dyDescent="0.25">
      <c r="A1321" t="s">
        <v>24</v>
      </c>
      <c r="B1321" t="str">
        <f>VLOOKUP(A1321,'AGENCY CODES'!$C$4:$F$139,3,FALSE)</f>
        <v>ATTORNEY GENERAL OFFICE</v>
      </c>
      <c r="C1321" s="8" t="s">
        <v>2</v>
      </c>
      <c r="D1321" s="8" t="str">
        <f t="shared" si="241"/>
        <v>AGA9001</v>
      </c>
      <c r="E1321">
        <v>9001</v>
      </c>
      <c r="F1321" t="str">
        <f>VLOOKUP(D1321,'Fund List'!$A$2:$F$1324,6,FALSE)</f>
        <v>INDIRECT COST RECOVERY</v>
      </c>
      <c r="G1321" s="3">
        <v>1</v>
      </c>
      <c r="I1321" s="24">
        <f t="shared" si="244"/>
        <v>1.0798670392839127</v>
      </c>
    </row>
    <row r="1322" spans="1:9" hidden="1" outlineLevel="3" x14ac:dyDescent="0.25">
      <c r="A1322" t="s">
        <v>24</v>
      </c>
      <c r="B1322" t="str">
        <f>VLOOKUP(A1322,'AGENCY CODES'!$C$4:$F$139,3,FALSE)</f>
        <v>ATTORNEY GENERAL OFFICE</v>
      </c>
      <c r="C1322" s="8" t="s">
        <v>3</v>
      </c>
      <c r="D1322" s="8" t="str">
        <f t="shared" si="241"/>
        <v>AGA9001</v>
      </c>
      <c r="E1322">
        <v>9001</v>
      </c>
      <c r="F1322" t="str">
        <f>VLOOKUP(D1322,'Fund List'!$A$2:$F$1324,6,FALSE)</f>
        <v>INDIRECT COST RECOVERY</v>
      </c>
      <c r="G1322" s="3">
        <v>4</v>
      </c>
      <c r="I1322" s="24">
        <f t="shared" si="244"/>
        <v>4.3194681571356508</v>
      </c>
    </row>
    <row r="1323" spans="1:9" hidden="1" outlineLevel="3" x14ac:dyDescent="0.25">
      <c r="A1323" t="s">
        <v>24</v>
      </c>
      <c r="B1323" t="str">
        <f>VLOOKUP(A1323,'AGENCY CODES'!$C$4:$F$139,3,FALSE)</f>
        <v>ATTORNEY GENERAL OFFICE</v>
      </c>
      <c r="C1323" s="8" t="s">
        <v>4</v>
      </c>
      <c r="D1323" s="8" t="str">
        <f t="shared" si="241"/>
        <v>AGA9001</v>
      </c>
      <c r="E1323">
        <v>9001</v>
      </c>
      <c r="F1323" t="str">
        <f>VLOOKUP(D1323,'Fund List'!$A$2:$F$1324,6,FALSE)</f>
        <v>INDIRECT COST RECOVERY</v>
      </c>
      <c r="G1323" s="3">
        <v>356</v>
      </c>
      <c r="I1323" s="24">
        <f t="shared" si="244"/>
        <v>384.43266598507296</v>
      </c>
    </row>
    <row r="1324" spans="1:9" hidden="1" outlineLevel="3" x14ac:dyDescent="0.25">
      <c r="A1324" t="s">
        <v>24</v>
      </c>
      <c r="B1324" t="str">
        <f>VLOOKUP(A1324,'AGENCY CODES'!$C$4:$F$139,3,FALSE)</f>
        <v>ATTORNEY GENERAL OFFICE</v>
      </c>
      <c r="C1324" s="8" t="s">
        <v>5</v>
      </c>
      <c r="D1324" s="8" t="str">
        <f t="shared" si="241"/>
        <v>AGA9001</v>
      </c>
      <c r="E1324">
        <v>9001</v>
      </c>
      <c r="F1324" t="str">
        <f>VLOOKUP(D1324,'Fund List'!$A$2:$F$1324,6,FALSE)</f>
        <v>INDIRECT COST RECOVERY</v>
      </c>
      <c r="G1324" s="3">
        <v>878</v>
      </c>
      <c r="I1324" s="24">
        <f t="shared" si="244"/>
        <v>948.12326049127546</v>
      </c>
    </row>
    <row r="1325" spans="1:9" hidden="1" outlineLevel="3" x14ac:dyDescent="0.25">
      <c r="A1325" t="s">
        <v>24</v>
      </c>
      <c r="B1325" t="str">
        <f>VLOOKUP(A1325,'AGENCY CODES'!$C$4:$F$139,3,FALSE)</f>
        <v>ATTORNEY GENERAL OFFICE</v>
      </c>
      <c r="C1325" s="8" t="s">
        <v>6</v>
      </c>
      <c r="D1325" s="8" t="str">
        <f t="shared" si="241"/>
        <v>AGA9001</v>
      </c>
      <c r="E1325">
        <v>9001</v>
      </c>
      <c r="F1325" t="str">
        <f>VLOOKUP(D1325,'Fund List'!$A$2:$F$1324,6,FALSE)</f>
        <v>INDIRECT COST RECOVERY</v>
      </c>
      <c r="G1325" s="3">
        <v>625</v>
      </c>
      <c r="I1325" s="24">
        <f t="shared" si="244"/>
        <v>674.91689955244556</v>
      </c>
    </row>
    <row r="1326" spans="1:9" hidden="1" outlineLevel="3" x14ac:dyDescent="0.25">
      <c r="A1326" t="s">
        <v>24</v>
      </c>
      <c r="B1326" t="str">
        <f>VLOOKUP(A1326,'AGENCY CODES'!$C$4:$F$139,3,FALSE)</f>
        <v>ATTORNEY GENERAL OFFICE</v>
      </c>
      <c r="C1326" s="8" t="s">
        <v>7</v>
      </c>
      <c r="D1326" s="8" t="str">
        <f t="shared" si="241"/>
        <v>AGA9001</v>
      </c>
      <c r="E1326">
        <v>9001</v>
      </c>
      <c r="F1326" t="str">
        <f>VLOOKUP(D1326,'Fund List'!$A$2:$F$1324,6,FALSE)</f>
        <v>INDIRECT COST RECOVERY</v>
      </c>
      <c r="G1326" s="3">
        <v>27</v>
      </c>
      <c r="I1326" s="24">
        <f t="shared" si="244"/>
        <v>29.156410060665646</v>
      </c>
    </row>
    <row r="1327" spans="1:9" hidden="1" outlineLevel="3" x14ac:dyDescent="0.25">
      <c r="A1327" t="s">
        <v>24</v>
      </c>
      <c r="B1327" t="str">
        <f>VLOOKUP(A1327,'AGENCY CODES'!$C$4:$F$139,3,FALSE)</f>
        <v>ATTORNEY GENERAL OFFICE</v>
      </c>
      <c r="C1327" s="8" t="s">
        <v>14</v>
      </c>
      <c r="D1327" s="8" t="str">
        <f t="shared" si="241"/>
        <v>AGA9001</v>
      </c>
      <c r="E1327">
        <v>9001</v>
      </c>
      <c r="F1327" t="str">
        <f>VLOOKUP(D1327,'Fund List'!$A$2:$F$1324,6,FALSE)</f>
        <v>INDIRECT COST RECOVERY</v>
      </c>
      <c r="G1327" s="3">
        <v>1</v>
      </c>
      <c r="I1327" s="24">
        <f t="shared" si="244"/>
        <v>1.0798670392839127</v>
      </c>
    </row>
    <row r="1328" spans="1:9" hidden="1" outlineLevel="3" x14ac:dyDescent="0.25">
      <c r="A1328" t="s">
        <v>24</v>
      </c>
      <c r="B1328" t="str">
        <f>VLOOKUP(A1328,'AGENCY CODES'!$C$4:$F$139,3,FALSE)</f>
        <v>ATTORNEY GENERAL OFFICE</v>
      </c>
      <c r="C1328" s="8" t="s">
        <v>17</v>
      </c>
      <c r="D1328" s="8" t="str">
        <f t="shared" si="241"/>
        <v>AGA9001</v>
      </c>
      <c r="E1328">
        <v>9001</v>
      </c>
      <c r="F1328" t="str">
        <f>VLOOKUP(D1328,'Fund List'!$A$2:$F$1324,6,FALSE)</f>
        <v>INDIRECT COST RECOVERY</v>
      </c>
      <c r="G1328" s="3">
        <v>490</v>
      </c>
      <c r="I1328" s="24">
        <f t="shared" si="244"/>
        <v>529.13484924911722</v>
      </c>
    </row>
    <row r="1329" spans="1:9" hidden="1" outlineLevel="3" x14ac:dyDescent="0.25">
      <c r="A1329" t="s">
        <v>24</v>
      </c>
      <c r="B1329" t="str">
        <f>VLOOKUP(A1329,'AGENCY CODES'!$C$4:$F$139,3,FALSE)</f>
        <v>ATTORNEY GENERAL OFFICE</v>
      </c>
      <c r="C1329" s="8" t="s">
        <v>8</v>
      </c>
      <c r="D1329" s="8" t="str">
        <f t="shared" si="241"/>
        <v>AGA9001</v>
      </c>
      <c r="E1329">
        <v>9001</v>
      </c>
      <c r="F1329" t="str">
        <f>VLOOKUP(D1329,'Fund List'!$A$2:$F$1324,6,FALSE)</f>
        <v>INDIRECT COST RECOVERY</v>
      </c>
      <c r="G1329" s="3">
        <v>1</v>
      </c>
      <c r="I1329" s="24">
        <f t="shared" si="244"/>
        <v>1.0798670392839127</v>
      </c>
    </row>
    <row r="1330" spans="1:9" hidden="1" outlineLevel="3" x14ac:dyDescent="0.25">
      <c r="A1330" t="s">
        <v>24</v>
      </c>
      <c r="B1330" t="str">
        <f>VLOOKUP(A1330,'AGENCY CODES'!$C$4:$F$139,3,FALSE)</f>
        <v>ATTORNEY GENERAL OFFICE</v>
      </c>
      <c r="C1330" s="8" t="s">
        <v>10</v>
      </c>
      <c r="D1330" s="8" t="str">
        <f t="shared" si="241"/>
        <v>AGA9001</v>
      </c>
      <c r="E1330">
        <v>9001</v>
      </c>
      <c r="F1330" t="str">
        <f>VLOOKUP(D1330,'Fund List'!$A$2:$F$1324,6,FALSE)</f>
        <v>INDIRECT COST RECOVERY</v>
      </c>
      <c r="G1330" s="3">
        <v>286</v>
      </c>
      <c r="I1330" s="24">
        <f t="shared" si="244"/>
        <v>308.84197323519908</v>
      </c>
    </row>
    <row r="1331" spans="1:9" hidden="1" outlineLevel="3" x14ac:dyDescent="0.25">
      <c r="A1331" t="s">
        <v>24</v>
      </c>
      <c r="B1331" t="str">
        <f>VLOOKUP(A1331,'AGENCY CODES'!$C$4:$F$139,3,FALSE)</f>
        <v>ATTORNEY GENERAL OFFICE</v>
      </c>
      <c r="C1331" s="8" t="s">
        <v>11</v>
      </c>
      <c r="D1331" s="8" t="str">
        <f t="shared" si="241"/>
        <v>AGA9001</v>
      </c>
      <c r="E1331">
        <v>9001</v>
      </c>
      <c r="F1331" t="str">
        <f>VLOOKUP(D1331,'Fund List'!$A$2:$F$1324,6,FALSE)</f>
        <v>INDIRECT COST RECOVERY</v>
      </c>
      <c r="G1331" s="3">
        <v>445</v>
      </c>
      <c r="I1331" s="24">
        <f t="shared" si="244"/>
        <v>480.54083248134123</v>
      </c>
    </row>
    <row r="1332" spans="1:9" hidden="1" outlineLevel="3" x14ac:dyDescent="0.25">
      <c r="A1332" t="s">
        <v>24</v>
      </c>
      <c r="B1332" t="str">
        <f>VLOOKUP(A1332,'AGENCY CODES'!$C$4:$F$139,3,FALSE)</f>
        <v>ATTORNEY GENERAL OFFICE</v>
      </c>
      <c r="C1332" s="8" t="s">
        <v>12</v>
      </c>
      <c r="D1332" s="8" t="str">
        <f t="shared" si="241"/>
        <v>AGA9001</v>
      </c>
      <c r="E1332">
        <v>9001</v>
      </c>
      <c r="F1332" t="str">
        <f>VLOOKUP(D1332,'Fund List'!$A$2:$F$1324,6,FALSE)</f>
        <v>INDIRECT COST RECOVERY</v>
      </c>
      <c r="G1332" s="3">
        <v>48</v>
      </c>
      <c r="I1332" s="24">
        <f t="shared" si="244"/>
        <v>51.83361788562781</v>
      </c>
    </row>
    <row r="1333" spans="1:9" hidden="1" outlineLevel="3" x14ac:dyDescent="0.25">
      <c r="A1333" t="s">
        <v>24</v>
      </c>
      <c r="B1333" t="str">
        <f>VLOOKUP(A1333,'AGENCY CODES'!$C$4:$F$139,3,FALSE)</f>
        <v>ATTORNEY GENERAL OFFICE</v>
      </c>
      <c r="C1333" s="8">
        <v>2</v>
      </c>
      <c r="D1333" s="8" t="str">
        <f t="shared" si="241"/>
        <v>AGA9001</v>
      </c>
      <c r="E1333">
        <v>9001</v>
      </c>
      <c r="F1333" t="str">
        <f>VLOOKUP(D1333,'Fund List'!$A$2:$F$1324,6,FALSE)</f>
        <v>INDIRECT COST RECOVERY</v>
      </c>
      <c r="G1333" s="3">
        <v>465</v>
      </c>
      <c r="I1333" s="24">
        <f t="shared" si="244"/>
        <v>502.13817326701945</v>
      </c>
    </row>
    <row r="1334" spans="1:9" hidden="1" outlineLevel="3" x14ac:dyDescent="0.25">
      <c r="A1334" t="s">
        <v>24</v>
      </c>
      <c r="B1334" t="str">
        <f>VLOOKUP(A1334,'AGENCY CODES'!$C$4:$F$139,3,FALSE)</f>
        <v>ATTORNEY GENERAL OFFICE</v>
      </c>
      <c r="C1334" s="8">
        <v>8</v>
      </c>
      <c r="D1334" s="8" t="str">
        <f t="shared" si="241"/>
        <v>AGA9001</v>
      </c>
      <c r="E1334">
        <v>9001</v>
      </c>
      <c r="F1334" t="str">
        <f>VLOOKUP(D1334,'Fund List'!$A$2:$F$1324,6,FALSE)</f>
        <v>INDIRECT COST RECOVERY</v>
      </c>
      <c r="G1334" s="3">
        <v>2284</v>
      </c>
      <c r="I1334" s="24">
        <f t="shared" si="244"/>
        <v>2466.4163177244568</v>
      </c>
    </row>
    <row r="1335" spans="1:9" outlineLevel="2" collapsed="1" x14ac:dyDescent="0.25">
      <c r="F1335" s="1" t="s">
        <v>4131</v>
      </c>
      <c r="I1335" s="24">
        <f t="shared" ref="I1335" si="245">SUBTOTAL(9,I1319:I1334)</f>
        <v>7297.7414514806824</v>
      </c>
    </row>
    <row r="1336" spans="1:9" hidden="1" outlineLevel="3" x14ac:dyDescent="0.25">
      <c r="A1336" t="s">
        <v>24</v>
      </c>
      <c r="B1336" t="str">
        <f>VLOOKUP(A1336,'AGENCY CODES'!$C$4:$F$139,3,FALSE)</f>
        <v>ATTORNEY GENERAL OFFICE</v>
      </c>
      <c r="C1336" s="8" t="s">
        <v>7</v>
      </c>
      <c r="D1336" s="8" t="str">
        <f t="shared" si="241"/>
        <v>AGA9110</v>
      </c>
      <c r="E1336">
        <v>9110</v>
      </c>
      <c r="F1336" t="str">
        <f>VLOOKUP(D1336,'Fund List'!$A$2:$F$1324,6,FALSE)</f>
        <v>HARTGRAVES</v>
      </c>
      <c r="G1336" s="3">
        <v>2</v>
      </c>
      <c r="I1336" s="24">
        <f>$G1336/$G$10*I$5</f>
        <v>2.1597340785678254</v>
      </c>
    </row>
    <row r="1337" spans="1:9" outlineLevel="2" collapsed="1" x14ac:dyDescent="0.25">
      <c r="F1337" s="1" t="s">
        <v>4132</v>
      </c>
      <c r="I1337" s="24">
        <f t="shared" ref="I1337" si="246">SUBTOTAL(9,I1336:I1336)</f>
        <v>2.1597340785678254</v>
      </c>
    </row>
    <row r="1338" spans="1:9" hidden="1" outlineLevel="3" x14ac:dyDescent="0.25">
      <c r="A1338" t="s">
        <v>24</v>
      </c>
      <c r="B1338" t="str">
        <f>VLOOKUP(A1338,'AGENCY CODES'!$C$4:$F$139,3,FALSE)</f>
        <v>ATTORNEY GENERAL OFFICE</v>
      </c>
      <c r="C1338" s="8" t="s">
        <v>7</v>
      </c>
      <c r="D1338" s="8" t="str">
        <f t="shared" si="241"/>
        <v>AGA9202</v>
      </c>
      <c r="E1338">
        <v>9202</v>
      </c>
      <c r="F1338" t="str">
        <f>VLOOKUP(D1338,'Fund List'!$A$2:$F$1324,6,FALSE)</f>
        <v>ASU PD - STATE</v>
      </c>
      <c r="G1338" s="3">
        <v>12</v>
      </c>
      <c r="I1338" s="24">
        <f>$G1338/$G$10*I$5</f>
        <v>12.958404471406952</v>
      </c>
    </row>
    <row r="1339" spans="1:9" hidden="1" outlineLevel="3" x14ac:dyDescent="0.25">
      <c r="A1339" t="s">
        <v>24</v>
      </c>
      <c r="B1339" t="str">
        <f>VLOOKUP(A1339,'AGENCY CODES'!$C$4:$F$139,3,FALSE)</f>
        <v>ATTORNEY GENERAL OFFICE</v>
      </c>
      <c r="C1339" s="8" t="s">
        <v>8</v>
      </c>
      <c r="D1339" s="8" t="str">
        <f t="shared" si="241"/>
        <v>AGA9202</v>
      </c>
      <c r="E1339">
        <v>9202</v>
      </c>
      <c r="F1339" t="str">
        <f>VLOOKUP(D1339,'Fund List'!$A$2:$F$1324,6,FALSE)</f>
        <v>ASU PD - STATE</v>
      </c>
      <c r="G1339" s="3">
        <v>12</v>
      </c>
      <c r="I1339" s="24">
        <f>$G1339/$G$10*I$5</f>
        <v>12.958404471406952</v>
      </c>
    </row>
    <row r="1340" spans="1:9" hidden="1" outlineLevel="3" x14ac:dyDescent="0.25">
      <c r="A1340" t="s">
        <v>24</v>
      </c>
      <c r="B1340" t="str">
        <f>VLOOKUP(A1340,'AGENCY CODES'!$C$4:$F$139,3,FALSE)</f>
        <v>ATTORNEY GENERAL OFFICE</v>
      </c>
      <c r="C1340" s="8" t="s">
        <v>12</v>
      </c>
      <c r="D1340" s="8" t="str">
        <f t="shared" si="241"/>
        <v>AGA9202</v>
      </c>
      <c r="E1340">
        <v>9202</v>
      </c>
      <c r="F1340" t="str">
        <f>VLOOKUP(D1340,'Fund List'!$A$2:$F$1324,6,FALSE)</f>
        <v>ASU PD - STATE</v>
      </c>
      <c r="G1340" s="3">
        <v>1</v>
      </c>
      <c r="I1340" s="24">
        <f>$G1340/$G$10*I$5</f>
        <v>1.0798670392839127</v>
      </c>
    </row>
    <row r="1341" spans="1:9" outlineLevel="2" collapsed="1" x14ac:dyDescent="0.25">
      <c r="F1341" s="1" t="s">
        <v>4133</v>
      </c>
      <c r="I1341" s="24">
        <f t="shared" ref="I1341" si="247">SUBTOTAL(9,I1338:I1340)</f>
        <v>26.996675982097816</v>
      </c>
    </row>
    <row r="1342" spans="1:9" hidden="1" outlineLevel="3" x14ac:dyDescent="0.25">
      <c r="A1342" t="s">
        <v>24</v>
      </c>
      <c r="B1342" t="str">
        <f>VLOOKUP(A1342,'AGENCY CODES'!$C$4:$F$139,3,FALSE)</f>
        <v>ATTORNEY GENERAL OFFICE</v>
      </c>
      <c r="C1342" s="8" t="s">
        <v>3</v>
      </c>
      <c r="D1342" s="8" t="str">
        <f t="shared" si="241"/>
        <v>AGA9203</v>
      </c>
      <c r="E1342">
        <v>9203</v>
      </c>
      <c r="F1342" t="str">
        <f>VLOOKUP(D1342,'Fund List'!$A$2:$F$1324,6,FALSE)</f>
        <v>DPS JUSTICE - STATE</v>
      </c>
      <c r="G1342" s="3">
        <v>4</v>
      </c>
      <c r="I1342" s="24">
        <f t="shared" ref="I1342:I1351" si="248">$G1342/$G$10*I$5</f>
        <v>4.3194681571356508</v>
      </c>
    </row>
    <row r="1343" spans="1:9" hidden="1" outlineLevel="3" x14ac:dyDescent="0.25">
      <c r="A1343" t="s">
        <v>24</v>
      </c>
      <c r="B1343" t="str">
        <f>VLOOKUP(A1343,'AGENCY CODES'!$C$4:$F$139,3,FALSE)</f>
        <v>ATTORNEY GENERAL OFFICE</v>
      </c>
      <c r="C1343" s="8" t="s">
        <v>4</v>
      </c>
      <c r="D1343" s="8" t="str">
        <f t="shared" si="241"/>
        <v>AGA9203</v>
      </c>
      <c r="E1343">
        <v>9203</v>
      </c>
      <c r="F1343" t="str">
        <f>VLOOKUP(D1343,'Fund List'!$A$2:$F$1324,6,FALSE)</f>
        <v>DPS JUSTICE - STATE</v>
      </c>
      <c r="G1343" s="3">
        <v>1</v>
      </c>
      <c r="I1343" s="24">
        <f t="shared" si="248"/>
        <v>1.0798670392839127</v>
      </c>
    </row>
    <row r="1344" spans="1:9" hidden="1" outlineLevel="3" x14ac:dyDescent="0.25">
      <c r="A1344" t="s">
        <v>24</v>
      </c>
      <c r="B1344" t="str">
        <f>VLOOKUP(A1344,'AGENCY CODES'!$C$4:$F$139,3,FALSE)</f>
        <v>ATTORNEY GENERAL OFFICE</v>
      </c>
      <c r="C1344" s="8" t="s">
        <v>5</v>
      </c>
      <c r="D1344" s="8" t="str">
        <f t="shared" si="241"/>
        <v>AGA9203</v>
      </c>
      <c r="E1344">
        <v>9203</v>
      </c>
      <c r="F1344" t="str">
        <f>VLOOKUP(D1344,'Fund List'!$A$2:$F$1324,6,FALSE)</f>
        <v>DPS JUSTICE - STATE</v>
      </c>
      <c r="G1344" s="3">
        <v>15</v>
      </c>
      <c r="I1344" s="24">
        <f t="shared" si="248"/>
        <v>16.198005589258692</v>
      </c>
    </row>
    <row r="1345" spans="1:9" hidden="1" outlineLevel="3" x14ac:dyDescent="0.25">
      <c r="A1345" t="s">
        <v>24</v>
      </c>
      <c r="B1345" t="str">
        <f>VLOOKUP(A1345,'AGENCY CODES'!$C$4:$F$139,3,FALSE)</f>
        <v>ATTORNEY GENERAL OFFICE</v>
      </c>
      <c r="C1345" s="8" t="s">
        <v>6</v>
      </c>
      <c r="D1345" s="8" t="str">
        <f t="shared" si="241"/>
        <v>AGA9203</v>
      </c>
      <c r="E1345">
        <v>9203</v>
      </c>
      <c r="F1345" t="str">
        <f>VLOOKUP(D1345,'Fund List'!$A$2:$F$1324,6,FALSE)</f>
        <v>DPS JUSTICE - STATE</v>
      </c>
      <c r="G1345" s="3">
        <v>78</v>
      </c>
      <c r="I1345" s="24">
        <f t="shared" si="248"/>
        <v>84.2296290641452</v>
      </c>
    </row>
    <row r="1346" spans="1:9" hidden="1" outlineLevel="3" x14ac:dyDescent="0.25">
      <c r="A1346" t="s">
        <v>24</v>
      </c>
      <c r="B1346" t="str">
        <f>VLOOKUP(A1346,'AGENCY CODES'!$C$4:$F$139,3,FALSE)</f>
        <v>ATTORNEY GENERAL OFFICE</v>
      </c>
      <c r="C1346" s="8" t="s">
        <v>7</v>
      </c>
      <c r="D1346" s="8" t="str">
        <f t="shared" si="241"/>
        <v>AGA9203</v>
      </c>
      <c r="E1346">
        <v>9203</v>
      </c>
      <c r="F1346" t="str">
        <f>VLOOKUP(D1346,'Fund List'!$A$2:$F$1324,6,FALSE)</f>
        <v>DPS JUSTICE - STATE</v>
      </c>
      <c r="G1346" s="3">
        <v>71</v>
      </c>
      <c r="I1346" s="24">
        <f t="shared" si="248"/>
        <v>76.670559789157807</v>
      </c>
    </row>
    <row r="1347" spans="1:9" hidden="1" outlineLevel="3" x14ac:dyDescent="0.25">
      <c r="A1347" t="s">
        <v>24</v>
      </c>
      <c r="B1347" t="str">
        <f>VLOOKUP(A1347,'AGENCY CODES'!$C$4:$F$139,3,FALSE)</f>
        <v>ATTORNEY GENERAL OFFICE</v>
      </c>
      <c r="C1347" s="8" t="s">
        <v>8</v>
      </c>
      <c r="D1347" s="8" t="str">
        <f t="shared" si="241"/>
        <v>AGA9203</v>
      </c>
      <c r="E1347">
        <v>9203</v>
      </c>
      <c r="F1347" t="str">
        <f>VLOOKUP(D1347,'Fund List'!$A$2:$F$1324,6,FALSE)</f>
        <v>DPS JUSTICE - STATE</v>
      </c>
      <c r="G1347" s="3">
        <v>86</v>
      </c>
      <c r="I1347" s="24">
        <f t="shared" si="248"/>
        <v>92.868565378416505</v>
      </c>
    </row>
    <row r="1348" spans="1:9" hidden="1" outlineLevel="3" x14ac:dyDescent="0.25">
      <c r="A1348" t="s">
        <v>24</v>
      </c>
      <c r="B1348" t="str">
        <f>VLOOKUP(A1348,'AGENCY CODES'!$C$4:$F$139,3,FALSE)</f>
        <v>ATTORNEY GENERAL OFFICE</v>
      </c>
      <c r="C1348" s="8" t="s">
        <v>10</v>
      </c>
      <c r="D1348" s="8" t="str">
        <f t="shared" si="241"/>
        <v>AGA9203</v>
      </c>
      <c r="E1348">
        <v>9203</v>
      </c>
      <c r="F1348" t="str">
        <f>VLOOKUP(D1348,'Fund List'!$A$2:$F$1324,6,FALSE)</f>
        <v>DPS JUSTICE - STATE</v>
      </c>
      <c r="G1348" s="3">
        <v>2</v>
      </c>
      <c r="I1348" s="24">
        <f t="shared" si="248"/>
        <v>2.1597340785678254</v>
      </c>
    </row>
    <row r="1349" spans="1:9" hidden="1" outlineLevel="3" x14ac:dyDescent="0.25">
      <c r="A1349" t="s">
        <v>24</v>
      </c>
      <c r="B1349" t="str">
        <f>VLOOKUP(A1349,'AGENCY CODES'!$C$4:$F$139,3,FALSE)</f>
        <v>ATTORNEY GENERAL OFFICE</v>
      </c>
      <c r="C1349" s="8" t="s">
        <v>11</v>
      </c>
      <c r="D1349" s="8" t="str">
        <f t="shared" si="241"/>
        <v>AGA9203</v>
      </c>
      <c r="E1349">
        <v>9203</v>
      </c>
      <c r="F1349" t="str">
        <f>VLOOKUP(D1349,'Fund List'!$A$2:$F$1324,6,FALSE)</f>
        <v>DPS JUSTICE - STATE</v>
      </c>
      <c r="G1349" s="3">
        <v>2</v>
      </c>
      <c r="I1349" s="24">
        <f t="shared" si="248"/>
        <v>2.1597340785678254</v>
      </c>
    </row>
    <row r="1350" spans="1:9" hidden="1" outlineLevel="3" x14ac:dyDescent="0.25">
      <c r="A1350" t="s">
        <v>24</v>
      </c>
      <c r="B1350" t="str">
        <f>VLOOKUP(A1350,'AGENCY CODES'!$C$4:$F$139,3,FALSE)</f>
        <v>ATTORNEY GENERAL OFFICE</v>
      </c>
      <c r="C1350" s="8" t="s">
        <v>12</v>
      </c>
      <c r="D1350" s="8" t="str">
        <f t="shared" si="241"/>
        <v>AGA9203</v>
      </c>
      <c r="E1350">
        <v>9203</v>
      </c>
      <c r="F1350" t="str">
        <f>VLOOKUP(D1350,'Fund List'!$A$2:$F$1324,6,FALSE)</f>
        <v>DPS JUSTICE - STATE</v>
      </c>
      <c r="G1350" s="3">
        <v>6</v>
      </c>
      <c r="I1350" s="24">
        <f t="shared" si="248"/>
        <v>6.4792022357034762</v>
      </c>
    </row>
    <row r="1351" spans="1:9" hidden="1" outlineLevel="3" x14ac:dyDescent="0.25">
      <c r="A1351" t="s">
        <v>24</v>
      </c>
      <c r="B1351" t="str">
        <f>VLOOKUP(A1351,'AGENCY CODES'!$C$4:$F$139,3,FALSE)</f>
        <v>ATTORNEY GENERAL OFFICE</v>
      </c>
      <c r="C1351" s="8">
        <v>2</v>
      </c>
      <c r="D1351" s="8" t="str">
        <f t="shared" si="241"/>
        <v>AGA9203</v>
      </c>
      <c r="E1351">
        <v>9203</v>
      </c>
      <c r="F1351" t="str">
        <f>VLOOKUP(D1351,'Fund List'!$A$2:$F$1324,6,FALSE)</f>
        <v>DPS JUSTICE - STATE</v>
      </c>
      <c r="G1351" s="3">
        <v>2</v>
      </c>
      <c r="I1351" s="24">
        <f t="shared" si="248"/>
        <v>2.1597340785678254</v>
      </c>
    </row>
    <row r="1352" spans="1:9" outlineLevel="2" collapsed="1" x14ac:dyDescent="0.25">
      <c r="F1352" s="1" t="s">
        <v>4134</v>
      </c>
      <c r="I1352" s="24">
        <f t="shared" ref="I1352" si="249">SUBTOTAL(9,I1342:I1351)</f>
        <v>288.3244994888048</v>
      </c>
    </row>
    <row r="1353" spans="1:9" hidden="1" outlineLevel="3" x14ac:dyDescent="0.25">
      <c r="A1353" t="s">
        <v>24</v>
      </c>
      <c r="B1353" t="str">
        <f>VLOOKUP(A1353,'AGENCY CODES'!$C$4:$F$139,3,FALSE)</f>
        <v>ATTORNEY GENERAL OFFICE</v>
      </c>
      <c r="C1353" s="8" t="s">
        <v>6</v>
      </c>
      <c r="D1353" s="8" t="str">
        <f t="shared" si="241"/>
        <v>AGA9206</v>
      </c>
      <c r="E1353">
        <v>9206</v>
      </c>
      <c r="F1353" t="str">
        <f>VLOOKUP(D1353,'Fund List'!$A$2:$F$1324,6,FALSE)</f>
        <v>PIMA CSO - STATE</v>
      </c>
      <c r="G1353" s="3">
        <v>2</v>
      </c>
      <c r="I1353" s="24">
        <f>$G1353/$G$10*I$5</f>
        <v>2.1597340785678254</v>
      </c>
    </row>
    <row r="1354" spans="1:9" hidden="1" outlineLevel="3" x14ac:dyDescent="0.25">
      <c r="A1354" t="s">
        <v>24</v>
      </c>
      <c r="B1354" t="str">
        <f>VLOOKUP(A1354,'AGENCY CODES'!$C$4:$F$139,3,FALSE)</f>
        <v>ATTORNEY GENERAL OFFICE</v>
      </c>
      <c r="C1354" s="8" t="s">
        <v>7</v>
      </c>
      <c r="D1354" s="8" t="str">
        <f t="shared" si="241"/>
        <v>AGA9206</v>
      </c>
      <c r="E1354">
        <v>9206</v>
      </c>
      <c r="F1354" t="str">
        <f>VLOOKUP(D1354,'Fund List'!$A$2:$F$1324,6,FALSE)</f>
        <v>PIMA CSO - STATE</v>
      </c>
      <c r="G1354" s="3">
        <v>14</v>
      </c>
      <c r="I1354" s="24">
        <f>$G1354/$G$10*I$5</f>
        <v>15.118138549974777</v>
      </c>
    </row>
    <row r="1355" spans="1:9" hidden="1" outlineLevel="3" x14ac:dyDescent="0.25">
      <c r="A1355" t="s">
        <v>24</v>
      </c>
      <c r="B1355" t="str">
        <f>VLOOKUP(A1355,'AGENCY CODES'!$C$4:$F$139,3,FALSE)</f>
        <v>ATTORNEY GENERAL OFFICE</v>
      </c>
      <c r="C1355" s="8" t="s">
        <v>8</v>
      </c>
      <c r="D1355" s="8" t="str">
        <f t="shared" si="241"/>
        <v>AGA9206</v>
      </c>
      <c r="E1355">
        <v>9206</v>
      </c>
      <c r="F1355" t="str">
        <f>VLOOKUP(D1355,'Fund List'!$A$2:$F$1324,6,FALSE)</f>
        <v>PIMA CSO - STATE</v>
      </c>
      <c r="G1355" s="3">
        <v>12</v>
      </c>
      <c r="I1355" s="24">
        <f>$G1355/$G$10*I$5</f>
        <v>12.958404471406952</v>
      </c>
    </row>
    <row r="1356" spans="1:9" hidden="1" outlineLevel="3" x14ac:dyDescent="0.25">
      <c r="A1356" t="s">
        <v>24</v>
      </c>
      <c r="B1356" t="str">
        <f>VLOOKUP(A1356,'AGENCY CODES'!$C$4:$F$139,3,FALSE)</f>
        <v>ATTORNEY GENERAL OFFICE</v>
      </c>
      <c r="C1356" s="8" t="s">
        <v>12</v>
      </c>
      <c r="D1356" s="8" t="str">
        <f t="shared" si="241"/>
        <v>AGA9206</v>
      </c>
      <c r="E1356">
        <v>9206</v>
      </c>
      <c r="F1356" t="str">
        <f>VLOOKUP(D1356,'Fund List'!$A$2:$F$1324,6,FALSE)</f>
        <v>PIMA CSO - STATE</v>
      </c>
      <c r="G1356" s="3">
        <v>1</v>
      </c>
      <c r="I1356" s="24">
        <f>$G1356/$G$10*I$5</f>
        <v>1.0798670392839127</v>
      </c>
    </row>
    <row r="1357" spans="1:9" outlineLevel="2" collapsed="1" x14ac:dyDescent="0.25">
      <c r="F1357" s="1" t="s">
        <v>4135</v>
      </c>
      <c r="I1357" s="24">
        <f t="shared" ref="I1357" si="250">SUBTOTAL(9,I1353:I1356)</f>
        <v>31.316144139233465</v>
      </c>
    </row>
    <row r="1358" spans="1:9" hidden="1" outlineLevel="3" x14ac:dyDescent="0.25">
      <c r="A1358" t="s">
        <v>24</v>
      </c>
      <c r="B1358" t="str">
        <f>VLOOKUP(A1358,'AGENCY CODES'!$C$4:$F$139,3,FALSE)</f>
        <v>ATTORNEY GENERAL OFFICE</v>
      </c>
      <c r="C1358" s="8" t="s">
        <v>3</v>
      </c>
      <c r="D1358" s="8" t="str">
        <f t="shared" si="241"/>
        <v>AGA9207</v>
      </c>
      <c r="E1358">
        <v>9207</v>
      </c>
      <c r="F1358" t="str">
        <f>VLOOKUP(D1358,'Fund List'!$A$2:$F$1324,6,FALSE)</f>
        <v>CHANDLER PD - STATE</v>
      </c>
      <c r="G1358" s="3">
        <v>14</v>
      </c>
      <c r="I1358" s="24">
        <f t="shared" ref="I1358:I1365" si="251">$G1358/$G$10*I$5</f>
        <v>15.118138549974777</v>
      </c>
    </row>
    <row r="1359" spans="1:9" hidden="1" outlineLevel="3" x14ac:dyDescent="0.25">
      <c r="A1359" t="s">
        <v>24</v>
      </c>
      <c r="B1359" t="str">
        <f>VLOOKUP(A1359,'AGENCY CODES'!$C$4:$F$139,3,FALSE)</f>
        <v>ATTORNEY GENERAL OFFICE</v>
      </c>
      <c r="C1359" s="8" t="s">
        <v>6</v>
      </c>
      <c r="D1359" s="8" t="str">
        <f t="shared" si="241"/>
        <v>AGA9207</v>
      </c>
      <c r="E1359">
        <v>9207</v>
      </c>
      <c r="F1359" t="str">
        <f>VLOOKUP(D1359,'Fund List'!$A$2:$F$1324,6,FALSE)</f>
        <v>CHANDLER PD - STATE</v>
      </c>
      <c r="G1359" s="3">
        <v>1</v>
      </c>
      <c r="I1359" s="24">
        <f t="shared" si="251"/>
        <v>1.0798670392839127</v>
      </c>
    </row>
    <row r="1360" spans="1:9" hidden="1" outlineLevel="3" x14ac:dyDescent="0.25">
      <c r="A1360" t="s">
        <v>24</v>
      </c>
      <c r="B1360" t="str">
        <f>VLOOKUP(A1360,'AGENCY CODES'!$C$4:$F$139,3,FALSE)</f>
        <v>ATTORNEY GENERAL OFFICE</v>
      </c>
      <c r="C1360" s="8" t="s">
        <v>7</v>
      </c>
      <c r="D1360" s="8" t="str">
        <f t="shared" si="241"/>
        <v>AGA9207</v>
      </c>
      <c r="E1360">
        <v>9207</v>
      </c>
      <c r="F1360" t="str">
        <f>VLOOKUP(D1360,'Fund List'!$A$2:$F$1324,6,FALSE)</f>
        <v>CHANDLER PD - STATE</v>
      </c>
      <c r="G1360" s="3">
        <v>29</v>
      </c>
      <c r="I1360" s="24">
        <f t="shared" si="251"/>
        <v>31.316144139233469</v>
      </c>
    </row>
    <row r="1361" spans="1:9" hidden="1" outlineLevel="3" x14ac:dyDescent="0.25">
      <c r="A1361" t="s">
        <v>24</v>
      </c>
      <c r="B1361" t="str">
        <f>VLOOKUP(A1361,'AGENCY CODES'!$C$4:$F$139,3,FALSE)</f>
        <v>ATTORNEY GENERAL OFFICE</v>
      </c>
      <c r="C1361" s="8" t="s">
        <v>8</v>
      </c>
      <c r="D1361" s="8" t="str">
        <f t="shared" si="241"/>
        <v>AGA9207</v>
      </c>
      <c r="E1361">
        <v>9207</v>
      </c>
      <c r="F1361" t="str">
        <f>VLOOKUP(D1361,'Fund List'!$A$2:$F$1324,6,FALSE)</f>
        <v>CHANDLER PD - STATE</v>
      </c>
      <c r="G1361" s="3">
        <v>12</v>
      </c>
      <c r="I1361" s="24">
        <f t="shared" si="251"/>
        <v>12.958404471406952</v>
      </c>
    </row>
    <row r="1362" spans="1:9" hidden="1" outlineLevel="3" x14ac:dyDescent="0.25">
      <c r="A1362" t="s">
        <v>24</v>
      </c>
      <c r="B1362" t="str">
        <f>VLOOKUP(A1362,'AGENCY CODES'!$C$4:$F$139,3,FALSE)</f>
        <v>ATTORNEY GENERAL OFFICE</v>
      </c>
      <c r="C1362" s="8" t="s">
        <v>10</v>
      </c>
      <c r="D1362" s="8" t="str">
        <f t="shared" si="241"/>
        <v>AGA9207</v>
      </c>
      <c r="E1362">
        <v>9207</v>
      </c>
      <c r="F1362" t="str">
        <f>VLOOKUP(D1362,'Fund List'!$A$2:$F$1324,6,FALSE)</f>
        <v>CHANDLER PD - STATE</v>
      </c>
      <c r="G1362" s="3">
        <v>4</v>
      </c>
      <c r="I1362" s="24">
        <f t="shared" si="251"/>
        <v>4.3194681571356508</v>
      </c>
    </row>
    <row r="1363" spans="1:9" hidden="1" outlineLevel="3" x14ac:dyDescent="0.25">
      <c r="A1363" t="s">
        <v>24</v>
      </c>
      <c r="B1363" t="str">
        <f>VLOOKUP(A1363,'AGENCY CODES'!$C$4:$F$139,3,FALSE)</f>
        <v>ATTORNEY GENERAL OFFICE</v>
      </c>
      <c r="C1363" s="8" t="s">
        <v>11</v>
      </c>
      <c r="D1363" s="8" t="str">
        <f t="shared" si="241"/>
        <v>AGA9207</v>
      </c>
      <c r="E1363">
        <v>9207</v>
      </c>
      <c r="F1363" t="str">
        <f>VLOOKUP(D1363,'Fund List'!$A$2:$F$1324,6,FALSE)</f>
        <v>CHANDLER PD - STATE</v>
      </c>
      <c r="G1363" s="3">
        <v>4</v>
      </c>
      <c r="I1363" s="24">
        <f t="shared" si="251"/>
        <v>4.3194681571356508</v>
      </c>
    </row>
    <row r="1364" spans="1:9" hidden="1" outlineLevel="3" x14ac:dyDescent="0.25">
      <c r="A1364" t="s">
        <v>24</v>
      </c>
      <c r="B1364" t="str">
        <f>VLOOKUP(A1364,'AGENCY CODES'!$C$4:$F$139,3,FALSE)</f>
        <v>ATTORNEY GENERAL OFFICE</v>
      </c>
      <c r="C1364" s="8" t="s">
        <v>12</v>
      </c>
      <c r="D1364" s="8" t="str">
        <f t="shared" si="241"/>
        <v>AGA9207</v>
      </c>
      <c r="E1364">
        <v>9207</v>
      </c>
      <c r="F1364" t="str">
        <f>VLOOKUP(D1364,'Fund List'!$A$2:$F$1324,6,FALSE)</f>
        <v>CHANDLER PD - STATE</v>
      </c>
      <c r="G1364" s="3">
        <v>2</v>
      </c>
      <c r="I1364" s="24">
        <f t="shared" si="251"/>
        <v>2.1597340785678254</v>
      </c>
    </row>
    <row r="1365" spans="1:9" hidden="1" outlineLevel="3" x14ac:dyDescent="0.25">
      <c r="A1365" t="s">
        <v>24</v>
      </c>
      <c r="B1365" t="str">
        <f>VLOOKUP(A1365,'AGENCY CODES'!$C$4:$F$139,3,FALSE)</f>
        <v>ATTORNEY GENERAL OFFICE</v>
      </c>
      <c r="C1365" s="8">
        <v>2</v>
      </c>
      <c r="D1365" s="8" t="str">
        <f t="shared" si="241"/>
        <v>AGA9207</v>
      </c>
      <c r="E1365">
        <v>9207</v>
      </c>
      <c r="F1365" t="str">
        <f>VLOOKUP(D1365,'Fund List'!$A$2:$F$1324,6,FALSE)</f>
        <v>CHANDLER PD - STATE</v>
      </c>
      <c r="G1365" s="3">
        <v>4</v>
      </c>
      <c r="I1365" s="24">
        <f t="shared" si="251"/>
        <v>4.3194681571356508</v>
      </c>
    </row>
    <row r="1366" spans="1:9" outlineLevel="2" collapsed="1" x14ac:dyDescent="0.25">
      <c r="F1366" s="1" t="s">
        <v>4136</v>
      </c>
      <c r="I1366" s="24">
        <f t="shared" ref="I1366" si="252">SUBTOTAL(9,I1358:I1365)</f>
        <v>75.590692749873867</v>
      </c>
    </row>
    <row r="1367" spans="1:9" hidden="1" outlineLevel="3" x14ac:dyDescent="0.25">
      <c r="A1367" t="s">
        <v>24</v>
      </c>
      <c r="B1367" t="str">
        <f>VLOOKUP(A1367,'AGENCY CODES'!$C$4:$F$139,3,FALSE)</f>
        <v>ATTORNEY GENERAL OFFICE</v>
      </c>
      <c r="C1367" s="8" t="s">
        <v>7</v>
      </c>
      <c r="D1367" s="8" t="str">
        <f t="shared" ref="D1367:D1428" si="253">CONCATENATE(A1367,E1367)</f>
        <v>AGA9208</v>
      </c>
      <c r="E1367">
        <v>9208</v>
      </c>
      <c r="F1367" t="str">
        <f>VLOOKUP(D1367,'Fund List'!$A$2:$F$1324,6,FALSE)</f>
        <v>TUCSON PD - STATE</v>
      </c>
      <c r="G1367" s="3">
        <v>12</v>
      </c>
      <c r="I1367" s="24">
        <f>$G1367/$G$10*I$5</f>
        <v>12.958404471406952</v>
      </c>
    </row>
    <row r="1368" spans="1:9" hidden="1" outlineLevel="3" x14ac:dyDescent="0.25">
      <c r="A1368" t="s">
        <v>24</v>
      </c>
      <c r="B1368" t="str">
        <f>VLOOKUP(A1368,'AGENCY CODES'!$C$4:$F$139,3,FALSE)</f>
        <v>ATTORNEY GENERAL OFFICE</v>
      </c>
      <c r="C1368" s="8" t="s">
        <v>8</v>
      </c>
      <c r="D1368" s="8" t="str">
        <f t="shared" si="253"/>
        <v>AGA9208</v>
      </c>
      <c r="E1368">
        <v>9208</v>
      </c>
      <c r="F1368" t="str">
        <f>VLOOKUP(D1368,'Fund List'!$A$2:$F$1324,6,FALSE)</f>
        <v>TUCSON PD - STATE</v>
      </c>
      <c r="G1368" s="3">
        <v>12</v>
      </c>
      <c r="I1368" s="24">
        <f>$G1368/$G$10*I$5</f>
        <v>12.958404471406952</v>
      </c>
    </row>
    <row r="1369" spans="1:9" hidden="1" outlineLevel="3" x14ac:dyDescent="0.25">
      <c r="A1369" t="s">
        <v>24</v>
      </c>
      <c r="B1369" t="str">
        <f>VLOOKUP(A1369,'AGENCY CODES'!$C$4:$F$139,3,FALSE)</f>
        <v>ATTORNEY GENERAL OFFICE</v>
      </c>
      <c r="C1369" s="8" t="s">
        <v>12</v>
      </c>
      <c r="D1369" s="8" t="str">
        <f t="shared" si="253"/>
        <v>AGA9208</v>
      </c>
      <c r="E1369">
        <v>9208</v>
      </c>
      <c r="F1369" t="str">
        <f>VLOOKUP(D1369,'Fund List'!$A$2:$F$1324,6,FALSE)</f>
        <v>TUCSON PD - STATE</v>
      </c>
      <c r="G1369" s="3">
        <v>1</v>
      </c>
      <c r="I1369" s="24">
        <f>$G1369/$G$10*I$5</f>
        <v>1.0798670392839127</v>
      </c>
    </row>
    <row r="1370" spans="1:9" outlineLevel="2" collapsed="1" x14ac:dyDescent="0.25">
      <c r="F1370" s="1" t="s">
        <v>4137</v>
      </c>
      <c r="I1370" s="24">
        <f t="shared" ref="I1370" si="254">SUBTOTAL(9,I1367:I1369)</f>
        <v>26.996675982097816</v>
      </c>
    </row>
    <row r="1371" spans="1:9" hidden="1" outlineLevel="3" x14ac:dyDescent="0.25">
      <c r="A1371" t="s">
        <v>24</v>
      </c>
      <c r="B1371" t="str">
        <f>VLOOKUP(A1371,'AGENCY CODES'!$C$4:$F$139,3,FALSE)</f>
        <v>ATTORNEY GENERAL OFFICE</v>
      </c>
      <c r="C1371" s="8" t="s">
        <v>3</v>
      </c>
      <c r="D1371" s="8" t="str">
        <f t="shared" si="253"/>
        <v>AGA9210</v>
      </c>
      <c r="E1371">
        <v>9210</v>
      </c>
      <c r="F1371" t="str">
        <f>VLOOKUP(D1371,'Fund List'!$A$2:$F$1324,6,FALSE)</f>
        <v>FIRG</v>
      </c>
      <c r="G1371" s="3">
        <v>3</v>
      </c>
      <c r="I1371" s="24">
        <f t="shared" ref="I1371:I1380" si="255">$G1371/$G$10*I$5</f>
        <v>3.2396011178517381</v>
      </c>
    </row>
    <row r="1372" spans="1:9" hidden="1" outlineLevel="3" x14ac:dyDescent="0.25">
      <c r="A1372" t="s">
        <v>24</v>
      </c>
      <c r="B1372" t="str">
        <f>VLOOKUP(A1372,'AGENCY CODES'!$C$4:$F$139,3,FALSE)</f>
        <v>ATTORNEY GENERAL OFFICE</v>
      </c>
      <c r="C1372" s="8" t="s">
        <v>4</v>
      </c>
      <c r="D1372" s="8" t="str">
        <f t="shared" si="253"/>
        <v>AGA9210</v>
      </c>
      <c r="E1372">
        <v>9210</v>
      </c>
      <c r="F1372" t="str">
        <f>VLOOKUP(D1372,'Fund List'!$A$2:$F$1324,6,FALSE)</f>
        <v>FIRG</v>
      </c>
      <c r="G1372" s="3">
        <v>4</v>
      </c>
      <c r="I1372" s="24">
        <f t="shared" si="255"/>
        <v>4.3194681571356508</v>
      </c>
    </row>
    <row r="1373" spans="1:9" hidden="1" outlineLevel="3" x14ac:dyDescent="0.25">
      <c r="A1373" t="s">
        <v>24</v>
      </c>
      <c r="B1373" t="str">
        <f>VLOOKUP(A1373,'AGENCY CODES'!$C$4:$F$139,3,FALSE)</f>
        <v>ATTORNEY GENERAL OFFICE</v>
      </c>
      <c r="C1373" s="8" t="s">
        <v>5</v>
      </c>
      <c r="D1373" s="8" t="str">
        <f t="shared" si="253"/>
        <v>AGA9210</v>
      </c>
      <c r="E1373">
        <v>9210</v>
      </c>
      <c r="F1373" t="str">
        <f>VLOOKUP(D1373,'Fund List'!$A$2:$F$1324,6,FALSE)</f>
        <v>FIRG</v>
      </c>
      <c r="G1373" s="3">
        <v>15</v>
      </c>
      <c r="I1373" s="24">
        <f t="shared" si="255"/>
        <v>16.198005589258692</v>
      </c>
    </row>
    <row r="1374" spans="1:9" hidden="1" outlineLevel="3" x14ac:dyDescent="0.25">
      <c r="A1374" t="s">
        <v>24</v>
      </c>
      <c r="B1374" t="str">
        <f>VLOOKUP(A1374,'AGENCY CODES'!$C$4:$F$139,3,FALSE)</f>
        <v>ATTORNEY GENERAL OFFICE</v>
      </c>
      <c r="C1374" s="8" t="s">
        <v>6</v>
      </c>
      <c r="D1374" s="8" t="str">
        <f t="shared" si="253"/>
        <v>AGA9210</v>
      </c>
      <c r="E1374">
        <v>9210</v>
      </c>
      <c r="F1374" t="str">
        <f>VLOOKUP(D1374,'Fund List'!$A$2:$F$1324,6,FALSE)</f>
        <v>FIRG</v>
      </c>
      <c r="G1374" s="3">
        <v>14</v>
      </c>
      <c r="I1374" s="24">
        <f t="shared" si="255"/>
        <v>15.118138549974777</v>
      </c>
    </row>
    <row r="1375" spans="1:9" hidden="1" outlineLevel="3" x14ac:dyDescent="0.25">
      <c r="A1375" t="s">
        <v>24</v>
      </c>
      <c r="B1375" t="str">
        <f>VLOOKUP(A1375,'AGENCY CODES'!$C$4:$F$139,3,FALSE)</f>
        <v>ATTORNEY GENERAL OFFICE</v>
      </c>
      <c r="C1375" s="8" t="s">
        <v>7</v>
      </c>
      <c r="D1375" s="8" t="str">
        <f t="shared" si="253"/>
        <v>AGA9210</v>
      </c>
      <c r="E1375">
        <v>9210</v>
      </c>
      <c r="F1375" t="str">
        <f>VLOOKUP(D1375,'Fund List'!$A$2:$F$1324,6,FALSE)</f>
        <v>FIRG</v>
      </c>
      <c r="G1375" s="3">
        <v>38</v>
      </c>
      <c r="I1375" s="24">
        <f t="shared" si="255"/>
        <v>41.034947492788682</v>
      </c>
    </row>
    <row r="1376" spans="1:9" hidden="1" outlineLevel="3" x14ac:dyDescent="0.25">
      <c r="A1376" t="s">
        <v>24</v>
      </c>
      <c r="B1376" t="str">
        <f>VLOOKUP(A1376,'AGENCY CODES'!$C$4:$F$139,3,FALSE)</f>
        <v>ATTORNEY GENERAL OFFICE</v>
      </c>
      <c r="C1376" s="8" t="s">
        <v>8</v>
      </c>
      <c r="D1376" s="8" t="str">
        <f t="shared" si="253"/>
        <v>AGA9210</v>
      </c>
      <c r="E1376">
        <v>9210</v>
      </c>
      <c r="F1376" t="str">
        <f>VLOOKUP(D1376,'Fund List'!$A$2:$F$1324,6,FALSE)</f>
        <v>FIRG</v>
      </c>
      <c r="G1376" s="3">
        <v>14</v>
      </c>
      <c r="I1376" s="24">
        <f t="shared" si="255"/>
        <v>15.118138549974777</v>
      </c>
    </row>
    <row r="1377" spans="1:9" hidden="1" outlineLevel="3" x14ac:dyDescent="0.25">
      <c r="A1377" t="s">
        <v>24</v>
      </c>
      <c r="B1377" t="str">
        <f>VLOOKUP(A1377,'AGENCY CODES'!$C$4:$F$139,3,FALSE)</f>
        <v>ATTORNEY GENERAL OFFICE</v>
      </c>
      <c r="C1377" s="8" t="s">
        <v>10</v>
      </c>
      <c r="D1377" s="8" t="str">
        <f t="shared" si="253"/>
        <v>AGA9210</v>
      </c>
      <c r="E1377">
        <v>9210</v>
      </c>
      <c r="F1377" t="str">
        <f>VLOOKUP(D1377,'Fund List'!$A$2:$F$1324,6,FALSE)</f>
        <v>FIRG</v>
      </c>
      <c r="G1377" s="3">
        <v>4</v>
      </c>
      <c r="I1377" s="24">
        <f t="shared" si="255"/>
        <v>4.3194681571356508</v>
      </c>
    </row>
    <row r="1378" spans="1:9" hidden="1" outlineLevel="3" x14ac:dyDescent="0.25">
      <c r="A1378" t="s">
        <v>24</v>
      </c>
      <c r="B1378" t="str">
        <f>VLOOKUP(A1378,'AGENCY CODES'!$C$4:$F$139,3,FALSE)</f>
        <v>ATTORNEY GENERAL OFFICE</v>
      </c>
      <c r="C1378" s="8" t="s">
        <v>11</v>
      </c>
      <c r="D1378" s="8" t="str">
        <f t="shared" si="253"/>
        <v>AGA9210</v>
      </c>
      <c r="E1378">
        <v>9210</v>
      </c>
      <c r="F1378" t="str">
        <f>VLOOKUP(D1378,'Fund List'!$A$2:$F$1324,6,FALSE)</f>
        <v>FIRG</v>
      </c>
      <c r="G1378" s="3">
        <v>4</v>
      </c>
      <c r="I1378" s="24">
        <f t="shared" si="255"/>
        <v>4.3194681571356508</v>
      </c>
    </row>
    <row r="1379" spans="1:9" hidden="1" outlineLevel="3" x14ac:dyDescent="0.25">
      <c r="A1379" t="s">
        <v>24</v>
      </c>
      <c r="B1379" t="str">
        <f>VLOOKUP(A1379,'AGENCY CODES'!$C$4:$F$139,3,FALSE)</f>
        <v>ATTORNEY GENERAL OFFICE</v>
      </c>
      <c r="C1379" s="8" t="s">
        <v>12</v>
      </c>
      <c r="D1379" s="8" t="str">
        <f t="shared" si="253"/>
        <v>AGA9210</v>
      </c>
      <c r="E1379">
        <v>9210</v>
      </c>
      <c r="F1379" t="str">
        <f>VLOOKUP(D1379,'Fund List'!$A$2:$F$1324,6,FALSE)</f>
        <v>FIRG</v>
      </c>
      <c r="G1379" s="3">
        <v>4</v>
      </c>
      <c r="I1379" s="24">
        <f t="shared" si="255"/>
        <v>4.3194681571356508</v>
      </c>
    </row>
    <row r="1380" spans="1:9" hidden="1" outlineLevel="3" x14ac:dyDescent="0.25">
      <c r="A1380" t="s">
        <v>24</v>
      </c>
      <c r="B1380" t="str">
        <f>VLOOKUP(A1380,'AGENCY CODES'!$C$4:$F$139,3,FALSE)</f>
        <v>ATTORNEY GENERAL OFFICE</v>
      </c>
      <c r="C1380" s="8">
        <v>2</v>
      </c>
      <c r="D1380" s="8" t="str">
        <f t="shared" si="253"/>
        <v>AGA9210</v>
      </c>
      <c r="E1380">
        <v>9210</v>
      </c>
      <c r="F1380" t="str">
        <f>VLOOKUP(D1380,'Fund List'!$A$2:$F$1324,6,FALSE)</f>
        <v>FIRG</v>
      </c>
      <c r="G1380" s="3">
        <v>4</v>
      </c>
      <c r="I1380" s="24">
        <f t="shared" si="255"/>
        <v>4.3194681571356508</v>
      </c>
    </row>
    <row r="1381" spans="1:9" outlineLevel="2" collapsed="1" x14ac:dyDescent="0.25">
      <c r="F1381" s="1" t="s">
        <v>4138</v>
      </c>
      <c r="I1381" s="24">
        <f t="shared" ref="I1381" si="256">SUBTOTAL(9,I1371:I1380)</f>
        <v>112.30617208552688</v>
      </c>
    </row>
    <row r="1382" spans="1:9" hidden="1" outlineLevel="3" x14ac:dyDescent="0.25">
      <c r="A1382" t="s">
        <v>24</v>
      </c>
      <c r="B1382" t="str">
        <f>VLOOKUP(A1382,'AGENCY CODES'!$C$4:$F$139,3,FALSE)</f>
        <v>ATTORNEY GENERAL OFFICE</v>
      </c>
      <c r="C1382" s="8" t="s">
        <v>6</v>
      </c>
      <c r="D1382" s="8" t="str">
        <f t="shared" si="253"/>
        <v>AGA9211</v>
      </c>
      <c r="E1382">
        <v>9211</v>
      </c>
      <c r="F1382" t="str">
        <f>VLOOKUP(D1382,'Fund List'!$A$2:$F$1324,6,FALSE)</f>
        <v>SCOTTSDALE PD - STATE</v>
      </c>
      <c r="G1382" s="3">
        <v>5</v>
      </c>
      <c r="I1382" s="24">
        <f t="shared" ref="I1382:I1388" si="257">$G1382/$G$10*I$5</f>
        <v>5.3993351964195639</v>
      </c>
    </row>
    <row r="1383" spans="1:9" hidden="1" outlineLevel="3" x14ac:dyDescent="0.25">
      <c r="A1383" t="s">
        <v>24</v>
      </c>
      <c r="B1383" t="str">
        <f>VLOOKUP(A1383,'AGENCY CODES'!$C$4:$F$139,3,FALSE)</f>
        <v>ATTORNEY GENERAL OFFICE</v>
      </c>
      <c r="C1383" s="8" t="s">
        <v>7</v>
      </c>
      <c r="D1383" s="8" t="str">
        <f t="shared" si="253"/>
        <v>AGA9211</v>
      </c>
      <c r="E1383">
        <v>9211</v>
      </c>
      <c r="F1383" t="str">
        <f>VLOOKUP(D1383,'Fund List'!$A$2:$F$1324,6,FALSE)</f>
        <v>SCOTTSDALE PD - STATE</v>
      </c>
      <c r="G1383" s="3">
        <v>16</v>
      </c>
      <c r="I1383" s="24">
        <f t="shared" si="257"/>
        <v>17.277872628542603</v>
      </c>
    </row>
    <row r="1384" spans="1:9" hidden="1" outlineLevel="3" x14ac:dyDescent="0.25">
      <c r="A1384" t="s">
        <v>24</v>
      </c>
      <c r="B1384" t="str">
        <f>VLOOKUP(A1384,'AGENCY CODES'!$C$4:$F$139,3,FALSE)</f>
        <v>ATTORNEY GENERAL OFFICE</v>
      </c>
      <c r="C1384" s="8" t="s">
        <v>8</v>
      </c>
      <c r="D1384" s="8" t="str">
        <f t="shared" si="253"/>
        <v>AGA9211</v>
      </c>
      <c r="E1384">
        <v>9211</v>
      </c>
      <c r="F1384" t="str">
        <f>VLOOKUP(D1384,'Fund List'!$A$2:$F$1324,6,FALSE)</f>
        <v>SCOTTSDALE PD - STATE</v>
      </c>
      <c r="G1384" s="3">
        <v>12</v>
      </c>
      <c r="I1384" s="24">
        <f t="shared" si="257"/>
        <v>12.958404471406952</v>
      </c>
    </row>
    <row r="1385" spans="1:9" hidden="1" outlineLevel="3" x14ac:dyDescent="0.25">
      <c r="A1385" t="s">
        <v>24</v>
      </c>
      <c r="B1385" t="str">
        <f>VLOOKUP(A1385,'AGENCY CODES'!$C$4:$F$139,3,FALSE)</f>
        <v>ATTORNEY GENERAL OFFICE</v>
      </c>
      <c r="C1385" s="8" t="s">
        <v>10</v>
      </c>
      <c r="D1385" s="8" t="str">
        <f t="shared" si="253"/>
        <v>AGA9211</v>
      </c>
      <c r="E1385">
        <v>9211</v>
      </c>
      <c r="F1385" t="str">
        <f>VLOOKUP(D1385,'Fund List'!$A$2:$F$1324,6,FALSE)</f>
        <v>SCOTTSDALE PD - STATE</v>
      </c>
      <c r="G1385" s="3">
        <v>1</v>
      </c>
      <c r="I1385" s="24">
        <f t="shared" si="257"/>
        <v>1.0798670392839127</v>
      </c>
    </row>
    <row r="1386" spans="1:9" hidden="1" outlineLevel="3" x14ac:dyDescent="0.25">
      <c r="A1386" t="s">
        <v>24</v>
      </c>
      <c r="B1386" t="str">
        <f>VLOOKUP(A1386,'AGENCY CODES'!$C$4:$F$139,3,FALSE)</f>
        <v>ATTORNEY GENERAL OFFICE</v>
      </c>
      <c r="C1386" s="8" t="s">
        <v>11</v>
      </c>
      <c r="D1386" s="8" t="str">
        <f t="shared" si="253"/>
        <v>AGA9211</v>
      </c>
      <c r="E1386">
        <v>9211</v>
      </c>
      <c r="F1386" t="str">
        <f>VLOOKUP(D1386,'Fund List'!$A$2:$F$1324,6,FALSE)</f>
        <v>SCOTTSDALE PD - STATE</v>
      </c>
      <c r="G1386" s="3">
        <v>1</v>
      </c>
      <c r="I1386" s="24">
        <f t="shared" si="257"/>
        <v>1.0798670392839127</v>
      </c>
    </row>
    <row r="1387" spans="1:9" hidden="1" outlineLevel="3" x14ac:dyDescent="0.25">
      <c r="A1387" t="s">
        <v>24</v>
      </c>
      <c r="B1387" t="str">
        <f>VLOOKUP(A1387,'AGENCY CODES'!$C$4:$F$139,3,FALSE)</f>
        <v>ATTORNEY GENERAL OFFICE</v>
      </c>
      <c r="C1387" s="8" t="s">
        <v>12</v>
      </c>
      <c r="D1387" s="8" t="str">
        <f t="shared" si="253"/>
        <v>AGA9211</v>
      </c>
      <c r="E1387">
        <v>9211</v>
      </c>
      <c r="F1387" t="str">
        <f>VLOOKUP(D1387,'Fund List'!$A$2:$F$1324,6,FALSE)</f>
        <v>SCOTTSDALE PD - STATE</v>
      </c>
      <c r="G1387" s="3">
        <v>2</v>
      </c>
      <c r="I1387" s="24">
        <f t="shared" si="257"/>
        <v>2.1597340785678254</v>
      </c>
    </row>
    <row r="1388" spans="1:9" hidden="1" outlineLevel="3" x14ac:dyDescent="0.25">
      <c r="A1388" t="s">
        <v>24</v>
      </c>
      <c r="B1388" t="str">
        <f>VLOOKUP(A1388,'AGENCY CODES'!$C$4:$F$139,3,FALSE)</f>
        <v>ATTORNEY GENERAL OFFICE</v>
      </c>
      <c r="C1388" s="8">
        <v>2</v>
      </c>
      <c r="D1388" s="8" t="str">
        <f t="shared" si="253"/>
        <v>AGA9211</v>
      </c>
      <c r="E1388">
        <v>9211</v>
      </c>
      <c r="F1388" t="str">
        <f>VLOOKUP(D1388,'Fund List'!$A$2:$F$1324,6,FALSE)</f>
        <v>SCOTTSDALE PD - STATE</v>
      </c>
      <c r="G1388" s="3">
        <v>1</v>
      </c>
      <c r="I1388" s="24">
        <f t="shared" si="257"/>
        <v>1.0798670392839127</v>
      </c>
    </row>
    <row r="1389" spans="1:9" outlineLevel="2" collapsed="1" x14ac:dyDescent="0.25">
      <c r="F1389" s="1" t="s">
        <v>4139</v>
      </c>
      <c r="I1389" s="24">
        <f t="shared" ref="I1389" si="258">SUBTOTAL(9,I1382:I1388)</f>
        <v>41.034947492788675</v>
      </c>
    </row>
    <row r="1390" spans="1:9" hidden="1" outlineLevel="3" x14ac:dyDescent="0.25">
      <c r="A1390" t="s">
        <v>24</v>
      </c>
      <c r="B1390" t="str">
        <f>VLOOKUP(A1390,'AGENCY CODES'!$C$4:$F$139,3,FALSE)</f>
        <v>ATTORNEY GENERAL OFFICE</v>
      </c>
      <c r="C1390" s="8" t="s">
        <v>3</v>
      </c>
      <c r="D1390" s="8" t="str">
        <f t="shared" si="253"/>
        <v>AGA9213</v>
      </c>
      <c r="E1390">
        <v>9213</v>
      </c>
      <c r="F1390" t="str">
        <f>VLOOKUP(D1390,'Fund List'!$A$2:$F$1324,6,FALSE)</f>
        <v>AVONDALE PD - STATE</v>
      </c>
      <c r="G1390" s="3">
        <v>1</v>
      </c>
      <c r="I1390" s="24">
        <f>$G1390/$G$10*I$5</f>
        <v>1.0798670392839127</v>
      </c>
    </row>
    <row r="1391" spans="1:9" hidden="1" outlineLevel="3" x14ac:dyDescent="0.25">
      <c r="A1391" t="s">
        <v>24</v>
      </c>
      <c r="B1391" t="str">
        <f>VLOOKUP(A1391,'AGENCY CODES'!$C$4:$F$139,3,FALSE)</f>
        <v>ATTORNEY GENERAL OFFICE</v>
      </c>
      <c r="C1391" s="8" t="s">
        <v>6</v>
      </c>
      <c r="D1391" s="8" t="str">
        <f t="shared" si="253"/>
        <v>AGA9213</v>
      </c>
      <c r="E1391">
        <v>9213</v>
      </c>
      <c r="F1391" t="str">
        <f>VLOOKUP(D1391,'Fund List'!$A$2:$F$1324,6,FALSE)</f>
        <v>AVONDALE PD - STATE</v>
      </c>
      <c r="G1391" s="3">
        <v>1</v>
      </c>
      <c r="I1391" s="24">
        <f>$G1391/$G$10*I$5</f>
        <v>1.0798670392839127</v>
      </c>
    </row>
    <row r="1392" spans="1:9" hidden="1" outlineLevel="3" x14ac:dyDescent="0.25">
      <c r="A1392" t="s">
        <v>24</v>
      </c>
      <c r="B1392" t="str">
        <f>VLOOKUP(A1392,'AGENCY CODES'!$C$4:$F$139,3,FALSE)</f>
        <v>ATTORNEY GENERAL OFFICE</v>
      </c>
      <c r="C1392" s="8" t="s">
        <v>7</v>
      </c>
      <c r="D1392" s="8" t="str">
        <f t="shared" si="253"/>
        <v>AGA9213</v>
      </c>
      <c r="E1392">
        <v>9213</v>
      </c>
      <c r="F1392" t="str">
        <f>VLOOKUP(D1392,'Fund List'!$A$2:$F$1324,6,FALSE)</f>
        <v>AVONDALE PD - STATE</v>
      </c>
      <c r="G1392" s="3">
        <v>14</v>
      </c>
      <c r="I1392" s="24">
        <f>$G1392/$G$10*I$5</f>
        <v>15.118138549974777</v>
      </c>
    </row>
    <row r="1393" spans="1:9" hidden="1" outlineLevel="3" x14ac:dyDescent="0.25">
      <c r="A1393" t="s">
        <v>24</v>
      </c>
      <c r="B1393" t="str">
        <f>VLOOKUP(A1393,'AGENCY CODES'!$C$4:$F$139,3,FALSE)</f>
        <v>ATTORNEY GENERAL OFFICE</v>
      </c>
      <c r="C1393" s="8" t="s">
        <v>8</v>
      </c>
      <c r="D1393" s="8" t="str">
        <f t="shared" si="253"/>
        <v>AGA9213</v>
      </c>
      <c r="E1393">
        <v>9213</v>
      </c>
      <c r="F1393" t="str">
        <f>VLOOKUP(D1393,'Fund List'!$A$2:$F$1324,6,FALSE)</f>
        <v>AVONDALE PD - STATE</v>
      </c>
      <c r="G1393" s="3">
        <v>12</v>
      </c>
      <c r="I1393" s="24">
        <f>$G1393/$G$10*I$5</f>
        <v>12.958404471406952</v>
      </c>
    </row>
    <row r="1394" spans="1:9" hidden="1" outlineLevel="3" x14ac:dyDescent="0.25">
      <c r="A1394" t="s">
        <v>24</v>
      </c>
      <c r="B1394" t="str">
        <f>VLOOKUP(A1394,'AGENCY CODES'!$C$4:$F$139,3,FALSE)</f>
        <v>ATTORNEY GENERAL OFFICE</v>
      </c>
      <c r="C1394" s="8" t="s">
        <v>12</v>
      </c>
      <c r="D1394" s="8" t="str">
        <f t="shared" si="253"/>
        <v>AGA9213</v>
      </c>
      <c r="E1394">
        <v>9213</v>
      </c>
      <c r="F1394" t="str">
        <f>VLOOKUP(D1394,'Fund List'!$A$2:$F$1324,6,FALSE)</f>
        <v>AVONDALE PD - STATE</v>
      </c>
      <c r="G1394" s="3">
        <v>1</v>
      </c>
      <c r="I1394" s="24">
        <f>$G1394/$G$10*I$5</f>
        <v>1.0798670392839127</v>
      </c>
    </row>
    <row r="1395" spans="1:9" outlineLevel="2" collapsed="1" x14ac:dyDescent="0.25">
      <c r="F1395" s="1" t="s">
        <v>4140</v>
      </c>
      <c r="I1395" s="24">
        <f t="shared" ref="I1395" si="259">SUBTOTAL(9,I1390:I1394)</f>
        <v>31.316144139233465</v>
      </c>
    </row>
    <row r="1396" spans="1:9" hidden="1" outlineLevel="3" x14ac:dyDescent="0.25">
      <c r="A1396" t="s">
        <v>24</v>
      </c>
      <c r="B1396" t="str">
        <f>VLOOKUP(A1396,'AGENCY CODES'!$C$4:$F$139,3,FALSE)</f>
        <v>ATTORNEY GENERAL OFFICE</v>
      </c>
      <c r="C1396" s="8" t="s">
        <v>6</v>
      </c>
      <c r="D1396" s="8" t="str">
        <f t="shared" si="253"/>
        <v>AGA9214</v>
      </c>
      <c r="E1396">
        <v>9214</v>
      </c>
      <c r="F1396" t="str">
        <f>VLOOKUP(D1396,'Fund List'!$A$2:$F$1324,6,FALSE)</f>
        <v>PINAL CSO - STATE</v>
      </c>
      <c r="G1396" s="3">
        <v>5</v>
      </c>
      <c r="I1396" s="24">
        <f>$G1396/$G$10*I$5</f>
        <v>5.3993351964195639</v>
      </c>
    </row>
    <row r="1397" spans="1:9" hidden="1" outlineLevel="3" x14ac:dyDescent="0.25">
      <c r="A1397" t="s">
        <v>24</v>
      </c>
      <c r="B1397" t="str">
        <f>VLOOKUP(A1397,'AGENCY CODES'!$C$4:$F$139,3,FALSE)</f>
        <v>ATTORNEY GENERAL OFFICE</v>
      </c>
      <c r="C1397" s="8" t="s">
        <v>10</v>
      </c>
      <c r="D1397" s="8" t="str">
        <f t="shared" si="253"/>
        <v>AGA9214</v>
      </c>
      <c r="E1397">
        <v>9214</v>
      </c>
      <c r="F1397" t="str">
        <f>VLOOKUP(D1397,'Fund List'!$A$2:$F$1324,6,FALSE)</f>
        <v>PINAL CSO - STATE</v>
      </c>
      <c r="G1397" s="3">
        <v>1</v>
      </c>
      <c r="I1397" s="24">
        <f>$G1397/$G$10*I$5</f>
        <v>1.0798670392839127</v>
      </c>
    </row>
    <row r="1398" spans="1:9" hidden="1" outlineLevel="3" x14ac:dyDescent="0.25">
      <c r="A1398" t="s">
        <v>24</v>
      </c>
      <c r="B1398" t="str">
        <f>VLOOKUP(A1398,'AGENCY CODES'!$C$4:$F$139,3,FALSE)</f>
        <v>ATTORNEY GENERAL OFFICE</v>
      </c>
      <c r="C1398" s="8" t="s">
        <v>11</v>
      </c>
      <c r="D1398" s="8" t="str">
        <f t="shared" si="253"/>
        <v>AGA9214</v>
      </c>
      <c r="E1398">
        <v>9214</v>
      </c>
      <c r="F1398" t="str">
        <f>VLOOKUP(D1398,'Fund List'!$A$2:$F$1324,6,FALSE)</f>
        <v>PINAL CSO - STATE</v>
      </c>
      <c r="G1398" s="3">
        <v>1</v>
      </c>
      <c r="I1398" s="24">
        <f>$G1398/$G$10*I$5</f>
        <v>1.0798670392839127</v>
      </c>
    </row>
    <row r="1399" spans="1:9" hidden="1" outlineLevel="3" x14ac:dyDescent="0.25">
      <c r="A1399" t="s">
        <v>24</v>
      </c>
      <c r="B1399" t="str">
        <f>VLOOKUP(A1399,'AGENCY CODES'!$C$4:$F$139,3,FALSE)</f>
        <v>ATTORNEY GENERAL OFFICE</v>
      </c>
      <c r="C1399" s="8" t="s">
        <v>12</v>
      </c>
      <c r="D1399" s="8" t="str">
        <f t="shared" si="253"/>
        <v>AGA9214</v>
      </c>
      <c r="E1399">
        <v>9214</v>
      </c>
      <c r="F1399" t="str">
        <f>VLOOKUP(D1399,'Fund List'!$A$2:$F$1324,6,FALSE)</f>
        <v>PINAL CSO - STATE</v>
      </c>
      <c r="G1399" s="3">
        <v>2</v>
      </c>
      <c r="I1399" s="24">
        <f>$G1399/$G$10*I$5</f>
        <v>2.1597340785678254</v>
      </c>
    </row>
    <row r="1400" spans="1:9" hidden="1" outlineLevel="3" x14ac:dyDescent="0.25">
      <c r="A1400" t="s">
        <v>24</v>
      </c>
      <c r="B1400" t="str">
        <f>VLOOKUP(A1400,'AGENCY CODES'!$C$4:$F$139,3,FALSE)</f>
        <v>ATTORNEY GENERAL OFFICE</v>
      </c>
      <c r="C1400" s="8">
        <v>2</v>
      </c>
      <c r="D1400" s="8" t="str">
        <f t="shared" si="253"/>
        <v>AGA9214</v>
      </c>
      <c r="E1400">
        <v>9214</v>
      </c>
      <c r="F1400" t="str">
        <f>VLOOKUP(D1400,'Fund List'!$A$2:$F$1324,6,FALSE)</f>
        <v>PINAL CSO - STATE</v>
      </c>
      <c r="G1400" s="3">
        <v>1</v>
      </c>
      <c r="I1400" s="24">
        <f>$G1400/$G$10*I$5</f>
        <v>1.0798670392839127</v>
      </c>
    </row>
    <row r="1401" spans="1:9" outlineLevel="2" collapsed="1" x14ac:dyDescent="0.25">
      <c r="F1401" s="1" t="s">
        <v>4141</v>
      </c>
      <c r="I1401" s="24">
        <f t="shared" ref="I1401" si="260">SUBTOTAL(9,I1396:I1400)</f>
        <v>10.79867039283913</v>
      </c>
    </row>
    <row r="1402" spans="1:9" hidden="1" outlineLevel="3" x14ac:dyDescent="0.25">
      <c r="A1402" t="s">
        <v>24</v>
      </c>
      <c r="B1402" t="str">
        <f>VLOOKUP(A1402,'AGENCY CODES'!$C$4:$F$139,3,FALSE)</f>
        <v>ATTORNEY GENERAL OFFICE</v>
      </c>
      <c r="C1402" s="8" t="s">
        <v>3</v>
      </c>
      <c r="D1402" s="8" t="str">
        <f t="shared" si="253"/>
        <v>AGA9215</v>
      </c>
      <c r="E1402">
        <v>9215</v>
      </c>
      <c r="F1402" t="str">
        <f>VLOOKUP(D1402,'Fund List'!$A$2:$F$1324,6,FALSE)</f>
        <v>TOWN OF GILBERT - STATE</v>
      </c>
      <c r="G1402" s="3">
        <v>9</v>
      </c>
      <c r="I1402" s="24">
        <f t="shared" ref="I1402:I1410" si="261">$G1402/$G$10*I$5</f>
        <v>9.7188033535552147</v>
      </c>
    </row>
    <row r="1403" spans="1:9" hidden="1" outlineLevel="3" x14ac:dyDescent="0.25">
      <c r="A1403" t="s">
        <v>24</v>
      </c>
      <c r="B1403" t="str">
        <f>VLOOKUP(A1403,'AGENCY CODES'!$C$4:$F$139,3,FALSE)</f>
        <v>ATTORNEY GENERAL OFFICE</v>
      </c>
      <c r="C1403" s="8" t="s">
        <v>4</v>
      </c>
      <c r="D1403" s="8" t="str">
        <f t="shared" si="253"/>
        <v>AGA9215</v>
      </c>
      <c r="E1403">
        <v>9215</v>
      </c>
      <c r="F1403" t="str">
        <f>VLOOKUP(D1403,'Fund List'!$A$2:$F$1324,6,FALSE)</f>
        <v>TOWN OF GILBERT - STATE</v>
      </c>
      <c r="G1403" s="3">
        <v>1</v>
      </c>
      <c r="I1403" s="24">
        <f t="shared" si="261"/>
        <v>1.0798670392839127</v>
      </c>
    </row>
    <row r="1404" spans="1:9" hidden="1" outlineLevel="3" x14ac:dyDescent="0.25">
      <c r="A1404" t="s">
        <v>24</v>
      </c>
      <c r="B1404" t="str">
        <f>VLOOKUP(A1404,'AGENCY CODES'!$C$4:$F$139,3,FALSE)</f>
        <v>ATTORNEY GENERAL OFFICE</v>
      </c>
      <c r="C1404" s="8" t="s">
        <v>6</v>
      </c>
      <c r="D1404" s="8" t="str">
        <f t="shared" si="253"/>
        <v>AGA9215</v>
      </c>
      <c r="E1404">
        <v>9215</v>
      </c>
      <c r="F1404" t="str">
        <f>VLOOKUP(D1404,'Fund List'!$A$2:$F$1324,6,FALSE)</f>
        <v>TOWN OF GILBERT - STATE</v>
      </c>
      <c r="G1404" s="3">
        <v>3</v>
      </c>
      <c r="I1404" s="24">
        <f t="shared" si="261"/>
        <v>3.2396011178517381</v>
      </c>
    </row>
    <row r="1405" spans="1:9" hidden="1" outlineLevel="3" x14ac:dyDescent="0.25">
      <c r="A1405" t="s">
        <v>24</v>
      </c>
      <c r="B1405" t="str">
        <f>VLOOKUP(A1405,'AGENCY CODES'!$C$4:$F$139,3,FALSE)</f>
        <v>ATTORNEY GENERAL OFFICE</v>
      </c>
      <c r="C1405" s="8" t="s">
        <v>7</v>
      </c>
      <c r="D1405" s="8" t="str">
        <f t="shared" si="253"/>
        <v>AGA9215</v>
      </c>
      <c r="E1405">
        <v>9215</v>
      </c>
      <c r="F1405" t="str">
        <f>VLOOKUP(D1405,'Fund List'!$A$2:$F$1324,6,FALSE)</f>
        <v>TOWN OF GILBERT - STATE</v>
      </c>
      <c r="G1405" s="3">
        <v>30</v>
      </c>
      <c r="I1405" s="24">
        <f t="shared" si="261"/>
        <v>32.396011178517384</v>
      </c>
    </row>
    <row r="1406" spans="1:9" hidden="1" outlineLevel="3" x14ac:dyDescent="0.25">
      <c r="A1406" t="s">
        <v>24</v>
      </c>
      <c r="B1406" t="str">
        <f>VLOOKUP(A1406,'AGENCY CODES'!$C$4:$F$139,3,FALSE)</f>
        <v>ATTORNEY GENERAL OFFICE</v>
      </c>
      <c r="C1406" s="8" t="s">
        <v>8</v>
      </c>
      <c r="D1406" s="8" t="str">
        <f t="shared" si="253"/>
        <v>AGA9215</v>
      </c>
      <c r="E1406">
        <v>9215</v>
      </c>
      <c r="F1406" t="str">
        <f>VLOOKUP(D1406,'Fund List'!$A$2:$F$1324,6,FALSE)</f>
        <v>TOWN OF GILBERT - STATE</v>
      </c>
      <c r="G1406" s="3">
        <v>12</v>
      </c>
      <c r="I1406" s="24">
        <f t="shared" si="261"/>
        <v>12.958404471406952</v>
      </c>
    </row>
    <row r="1407" spans="1:9" hidden="1" outlineLevel="3" x14ac:dyDescent="0.25">
      <c r="A1407" t="s">
        <v>24</v>
      </c>
      <c r="B1407" t="str">
        <f>VLOOKUP(A1407,'AGENCY CODES'!$C$4:$F$139,3,FALSE)</f>
        <v>ATTORNEY GENERAL OFFICE</v>
      </c>
      <c r="C1407" s="8" t="s">
        <v>10</v>
      </c>
      <c r="D1407" s="8" t="str">
        <f t="shared" si="253"/>
        <v>AGA9215</v>
      </c>
      <c r="E1407">
        <v>9215</v>
      </c>
      <c r="F1407" t="str">
        <f>VLOOKUP(D1407,'Fund List'!$A$2:$F$1324,6,FALSE)</f>
        <v>TOWN OF GILBERT - STATE</v>
      </c>
      <c r="G1407" s="3">
        <v>8</v>
      </c>
      <c r="I1407" s="24">
        <f t="shared" si="261"/>
        <v>8.6389363142713016</v>
      </c>
    </row>
    <row r="1408" spans="1:9" hidden="1" outlineLevel="3" x14ac:dyDescent="0.25">
      <c r="A1408" t="s">
        <v>24</v>
      </c>
      <c r="B1408" t="str">
        <f>VLOOKUP(A1408,'AGENCY CODES'!$C$4:$F$139,3,FALSE)</f>
        <v>ATTORNEY GENERAL OFFICE</v>
      </c>
      <c r="C1408" s="8" t="s">
        <v>11</v>
      </c>
      <c r="D1408" s="8" t="str">
        <f t="shared" si="253"/>
        <v>AGA9215</v>
      </c>
      <c r="E1408">
        <v>9215</v>
      </c>
      <c r="F1408" t="str">
        <f>VLOOKUP(D1408,'Fund List'!$A$2:$F$1324,6,FALSE)</f>
        <v>TOWN OF GILBERT - STATE</v>
      </c>
      <c r="G1408" s="3">
        <v>29</v>
      </c>
      <c r="I1408" s="24">
        <f t="shared" si="261"/>
        <v>31.316144139233469</v>
      </c>
    </row>
    <row r="1409" spans="1:9" hidden="1" outlineLevel="3" x14ac:dyDescent="0.25">
      <c r="A1409" t="s">
        <v>24</v>
      </c>
      <c r="B1409" t="str">
        <f>VLOOKUP(A1409,'AGENCY CODES'!$C$4:$F$139,3,FALSE)</f>
        <v>ATTORNEY GENERAL OFFICE</v>
      </c>
      <c r="C1409" s="8" t="s">
        <v>12</v>
      </c>
      <c r="D1409" s="8" t="str">
        <f t="shared" si="253"/>
        <v>AGA9215</v>
      </c>
      <c r="E1409">
        <v>9215</v>
      </c>
      <c r="F1409" t="str">
        <f>VLOOKUP(D1409,'Fund List'!$A$2:$F$1324,6,FALSE)</f>
        <v>TOWN OF GILBERT - STATE</v>
      </c>
      <c r="G1409" s="3">
        <v>2</v>
      </c>
      <c r="I1409" s="24">
        <f t="shared" si="261"/>
        <v>2.1597340785678254</v>
      </c>
    </row>
    <row r="1410" spans="1:9" hidden="1" outlineLevel="3" x14ac:dyDescent="0.25">
      <c r="A1410" t="s">
        <v>24</v>
      </c>
      <c r="B1410" t="str">
        <f>VLOOKUP(A1410,'AGENCY CODES'!$C$4:$F$139,3,FALSE)</f>
        <v>ATTORNEY GENERAL OFFICE</v>
      </c>
      <c r="C1410" s="8">
        <v>2</v>
      </c>
      <c r="D1410" s="8" t="str">
        <f t="shared" si="253"/>
        <v>AGA9215</v>
      </c>
      <c r="E1410">
        <v>9215</v>
      </c>
      <c r="F1410" t="str">
        <f>VLOOKUP(D1410,'Fund List'!$A$2:$F$1324,6,FALSE)</f>
        <v>TOWN OF GILBERT - STATE</v>
      </c>
      <c r="G1410" s="3">
        <v>29</v>
      </c>
      <c r="I1410" s="24">
        <f t="shared" si="261"/>
        <v>31.316144139233469</v>
      </c>
    </row>
    <row r="1411" spans="1:9" outlineLevel="2" collapsed="1" x14ac:dyDescent="0.25">
      <c r="F1411" s="1" t="s">
        <v>4142</v>
      </c>
      <c r="I1411" s="24">
        <f t="shared" ref="I1411" si="262">SUBTOTAL(9,I1402:I1410)</f>
        <v>132.82364583192125</v>
      </c>
    </row>
    <row r="1412" spans="1:9" hidden="1" outlineLevel="3" x14ac:dyDescent="0.25">
      <c r="A1412" t="s">
        <v>24</v>
      </c>
      <c r="B1412" t="str">
        <f>VLOOKUP(A1412,'AGENCY CODES'!$C$4:$F$139,3,FALSE)</f>
        <v>ATTORNEY GENERAL OFFICE</v>
      </c>
      <c r="C1412" s="8" t="s">
        <v>3</v>
      </c>
      <c r="D1412" s="8" t="str">
        <f t="shared" si="253"/>
        <v>AGA9220</v>
      </c>
      <c r="E1412">
        <v>9220</v>
      </c>
      <c r="F1412" t="str">
        <f>VLOOKUP(D1412,'Fund List'!$A$2:$F$1324,6,FALSE)</f>
        <v>SIERRA VISTA PD - STATE</v>
      </c>
      <c r="G1412" s="3">
        <v>16</v>
      </c>
      <c r="I1412" s="24">
        <f t="shared" ref="I1412:I1419" si="263">$G1412/$G$10*I$5</f>
        <v>17.277872628542603</v>
      </c>
    </row>
    <row r="1413" spans="1:9" hidden="1" outlineLevel="3" x14ac:dyDescent="0.25">
      <c r="A1413" t="s">
        <v>24</v>
      </c>
      <c r="B1413" t="str">
        <f>VLOOKUP(A1413,'AGENCY CODES'!$C$4:$F$139,3,FALSE)</f>
        <v>ATTORNEY GENERAL OFFICE</v>
      </c>
      <c r="C1413" s="8" t="s">
        <v>6</v>
      </c>
      <c r="D1413" s="8" t="str">
        <f t="shared" si="253"/>
        <v>AGA9220</v>
      </c>
      <c r="E1413">
        <v>9220</v>
      </c>
      <c r="F1413" t="str">
        <f>VLOOKUP(D1413,'Fund List'!$A$2:$F$1324,6,FALSE)</f>
        <v>SIERRA VISTA PD - STATE</v>
      </c>
      <c r="G1413" s="3">
        <v>4</v>
      </c>
      <c r="I1413" s="24">
        <f t="shared" si="263"/>
        <v>4.3194681571356508</v>
      </c>
    </row>
    <row r="1414" spans="1:9" hidden="1" outlineLevel="3" x14ac:dyDescent="0.25">
      <c r="A1414" t="s">
        <v>24</v>
      </c>
      <c r="B1414" t="str">
        <f>VLOOKUP(A1414,'AGENCY CODES'!$C$4:$F$139,3,FALSE)</f>
        <v>ATTORNEY GENERAL OFFICE</v>
      </c>
      <c r="C1414" s="8" t="s">
        <v>7</v>
      </c>
      <c r="D1414" s="8" t="str">
        <f t="shared" si="253"/>
        <v>AGA9220</v>
      </c>
      <c r="E1414">
        <v>9220</v>
      </c>
      <c r="F1414" t="str">
        <f>VLOOKUP(D1414,'Fund List'!$A$2:$F$1324,6,FALSE)</f>
        <v>SIERRA VISTA PD - STATE</v>
      </c>
      <c r="G1414" s="3">
        <v>26</v>
      </c>
      <c r="I1414" s="24">
        <f t="shared" si="263"/>
        <v>28.076543021381731</v>
      </c>
    </row>
    <row r="1415" spans="1:9" hidden="1" outlineLevel="3" x14ac:dyDescent="0.25">
      <c r="A1415" t="s">
        <v>24</v>
      </c>
      <c r="B1415" t="str">
        <f>VLOOKUP(A1415,'AGENCY CODES'!$C$4:$F$139,3,FALSE)</f>
        <v>ATTORNEY GENERAL OFFICE</v>
      </c>
      <c r="C1415" s="8" t="s">
        <v>8</v>
      </c>
      <c r="D1415" s="8" t="str">
        <f t="shared" si="253"/>
        <v>AGA9220</v>
      </c>
      <c r="E1415">
        <v>9220</v>
      </c>
      <c r="F1415" t="str">
        <f>VLOOKUP(D1415,'Fund List'!$A$2:$F$1324,6,FALSE)</f>
        <v>SIERRA VISTA PD - STATE</v>
      </c>
      <c r="G1415" s="3">
        <v>12</v>
      </c>
      <c r="I1415" s="24">
        <f t="shared" si="263"/>
        <v>12.958404471406952</v>
      </c>
    </row>
    <row r="1416" spans="1:9" hidden="1" outlineLevel="3" x14ac:dyDescent="0.25">
      <c r="A1416" t="s">
        <v>24</v>
      </c>
      <c r="B1416" t="str">
        <f>VLOOKUP(A1416,'AGENCY CODES'!$C$4:$F$139,3,FALSE)</f>
        <v>ATTORNEY GENERAL OFFICE</v>
      </c>
      <c r="C1416" s="8" t="s">
        <v>10</v>
      </c>
      <c r="D1416" s="8" t="str">
        <f t="shared" si="253"/>
        <v>AGA9220</v>
      </c>
      <c r="E1416">
        <v>9220</v>
      </c>
      <c r="F1416" t="str">
        <f>VLOOKUP(D1416,'Fund List'!$A$2:$F$1324,6,FALSE)</f>
        <v>SIERRA VISTA PD - STATE</v>
      </c>
      <c r="G1416" s="3">
        <v>2</v>
      </c>
      <c r="I1416" s="24">
        <f t="shared" si="263"/>
        <v>2.1597340785678254</v>
      </c>
    </row>
    <row r="1417" spans="1:9" hidden="1" outlineLevel="3" x14ac:dyDescent="0.25">
      <c r="A1417" t="s">
        <v>24</v>
      </c>
      <c r="B1417" t="str">
        <f>VLOOKUP(A1417,'AGENCY CODES'!$C$4:$F$139,3,FALSE)</f>
        <v>ATTORNEY GENERAL OFFICE</v>
      </c>
      <c r="C1417" s="8" t="s">
        <v>11</v>
      </c>
      <c r="D1417" s="8" t="str">
        <f t="shared" si="253"/>
        <v>AGA9220</v>
      </c>
      <c r="E1417">
        <v>9220</v>
      </c>
      <c r="F1417" t="str">
        <f>VLOOKUP(D1417,'Fund List'!$A$2:$F$1324,6,FALSE)</f>
        <v>SIERRA VISTA PD - STATE</v>
      </c>
      <c r="G1417" s="3">
        <v>2</v>
      </c>
      <c r="I1417" s="24">
        <f t="shared" si="263"/>
        <v>2.1597340785678254</v>
      </c>
    </row>
    <row r="1418" spans="1:9" hidden="1" outlineLevel="3" x14ac:dyDescent="0.25">
      <c r="A1418" t="s">
        <v>24</v>
      </c>
      <c r="B1418" t="str">
        <f>VLOOKUP(A1418,'AGENCY CODES'!$C$4:$F$139,3,FALSE)</f>
        <v>ATTORNEY GENERAL OFFICE</v>
      </c>
      <c r="C1418" s="8" t="s">
        <v>12</v>
      </c>
      <c r="D1418" s="8" t="str">
        <f t="shared" si="253"/>
        <v>AGA9220</v>
      </c>
      <c r="E1418">
        <v>9220</v>
      </c>
      <c r="F1418" t="str">
        <f>VLOOKUP(D1418,'Fund List'!$A$2:$F$1324,6,FALSE)</f>
        <v>SIERRA VISTA PD - STATE</v>
      </c>
      <c r="G1418" s="3">
        <v>2</v>
      </c>
      <c r="I1418" s="24">
        <f t="shared" si="263"/>
        <v>2.1597340785678254</v>
      </c>
    </row>
    <row r="1419" spans="1:9" hidden="1" outlineLevel="3" x14ac:dyDescent="0.25">
      <c r="A1419" t="s">
        <v>24</v>
      </c>
      <c r="B1419" t="str">
        <f>VLOOKUP(A1419,'AGENCY CODES'!$C$4:$F$139,3,FALSE)</f>
        <v>ATTORNEY GENERAL OFFICE</v>
      </c>
      <c r="C1419" s="8">
        <v>2</v>
      </c>
      <c r="D1419" s="8" t="str">
        <f t="shared" si="253"/>
        <v>AGA9220</v>
      </c>
      <c r="E1419">
        <v>9220</v>
      </c>
      <c r="F1419" t="str">
        <f>VLOOKUP(D1419,'Fund List'!$A$2:$F$1324,6,FALSE)</f>
        <v>SIERRA VISTA PD - STATE</v>
      </c>
      <c r="G1419" s="3">
        <v>2</v>
      </c>
      <c r="I1419" s="24">
        <f t="shared" si="263"/>
        <v>2.1597340785678254</v>
      </c>
    </row>
    <row r="1420" spans="1:9" outlineLevel="2" collapsed="1" x14ac:dyDescent="0.25">
      <c r="F1420" s="1" t="s">
        <v>4143</v>
      </c>
      <c r="I1420" s="24">
        <f t="shared" ref="I1420" si="264">SUBTOTAL(9,I1412:I1419)</f>
        <v>71.271224592738236</v>
      </c>
    </row>
    <row r="1421" spans="1:9" hidden="1" outlineLevel="3" x14ac:dyDescent="0.25">
      <c r="A1421" t="s">
        <v>24</v>
      </c>
      <c r="B1421" t="str">
        <f>VLOOKUP(A1421,'AGENCY CODES'!$C$4:$F$139,3,FALSE)</f>
        <v>ATTORNEY GENERAL OFFICE</v>
      </c>
      <c r="C1421" s="8" t="s">
        <v>5</v>
      </c>
      <c r="D1421" s="8" t="str">
        <f t="shared" si="253"/>
        <v>AGA9222</v>
      </c>
      <c r="E1421">
        <v>9222</v>
      </c>
      <c r="F1421" t="str">
        <f>VLOOKUP(D1421,'Fund List'!$A$2:$F$1324,6,FALSE)</f>
        <v>IDEPT OF LIQUOR - STATE</v>
      </c>
      <c r="G1421" s="3">
        <v>4</v>
      </c>
      <c r="I1421" s="24">
        <f>$G1421/$G$10*I$5</f>
        <v>4.3194681571356508</v>
      </c>
    </row>
    <row r="1422" spans="1:9" hidden="1" outlineLevel="3" x14ac:dyDescent="0.25">
      <c r="A1422" t="s">
        <v>24</v>
      </c>
      <c r="B1422" t="str">
        <f>VLOOKUP(A1422,'AGENCY CODES'!$C$4:$F$139,3,FALSE)</f>
        <v>ATTORNEY GENERAL OFFICE</v>
      </c>
      <c r="C1422" s="8" t="s">
        <v>7</v>
      </c>
      <c r="D1422" s="8" t="str">
        <f t="shared" si="253"/>
        <v>AGA9222</v>
      </c>
      <c r="E1422">
        <v>9222</v>
      </c>
      <c r="F1422" t="str">
        <f>VLOOKUP(D1422,'Fund List'!$A$2:$F$1324,6,FALSE)</f>
        <v>IDEPT OF LIQUOR - STATE</v>
      </c>
      <c r="G1422" s="3">
        <v>16</v>
      </c>
      <c r="I1422" s="24">
        <f>$G1422/$G$10*I$5</f>
        <v>17.277872628542603</v>
      </c>
    </row>
    <row r="1423" spans="1:9" hidden="1" outlineLevel="3" x14ac:dyDescent="0.25">
      <c r="A1423" t="s">
        <v>24</v>
      </c>
      <c r="B1423" t="str">
        <f>VLOOKUP(A1423,'AGENCY CODES'!$C$4:$F$139,3,FALSE)</f>
        <v>ATTORNEY GENERAL OFFICE</v>
      </c>
      <c r="C1423" s="8" t="s">
        <v>8</v>
      </c>
      <c r="D1423" s="8" t="str">
        <f t="shared" si="253"/>
        <v>AGA9222</v>
      </c>
      <c r="E1423">
        <v>9222</v>
      </c>
      <c r="F1423" t="str">
        <f>VLOOKUP(D1423,'Fund List'!$A$2:$F$1324,6,FALSE)</f>
        <v>IDEPT OF LIQUOR - STATE</v>
      </c>
      <c r="G1423" s="3">
        <v>12</v>
      </c>
      <c r="I1423" s="24">
        <f>$G1423/$G$10*I$5</f>
        <v>12.958404471406952</v>
      </c>
    </row>
    <row r="1424" spans="1:9" hidden="1" outlineLevel="3" x14ac:dyDescent="0.25">
      <c r="A1424" t="s">
        <v>24</v>
      </c>
      <c r="B1424" t="str">
        <f>VLOOKUP(A1424,'AGENCY CODES'!$C$4:$F$139,3,FALSE)</f>
        <v>ATTORNEY GENERAL OFFICE</v>
      </c>
      <c r="C1424" s="8" t="s">
        <v>12</v>
      </c>
      <c r="D1424" s="8" t="str">
        <f t="shared" si="253"/>
        <v>AGA9222</v>
      </c>
      <c r="E1424">
        <v>9222</v>
      </c>
      <c r="F1424" t="str">
        <f>VLOOKUP(D1424,'Fund List'!$A$2:$F$1324,6,FALSE)</f>
        <v>IDEPT OF LIQUOR - STATE</v>
      </c>
      <c r="G1424" s="3">
        <v>2</v>
      </c>
      <c r="I1424" s="24">
        <f>$G1424/$G$10*I$5</f>
        <v>2.1597340785678254</v>
      </c>
    </row>
    <row r="1425" spans="1:9" outlineLevel="2" collapsed="1" x14ac:dyDescent="0.25">
      <c r="F1425" s="1" t="s">
        <v>4144</v>
      </c>
      <c r="I1425" s="24">
        <f t="shared" ref="I1425" si="265">SUBTOTAL(9,I1421:I1424)</f>
        <v>36.715479335653029</v>
      </c>
    </row>
    <row r="1426" spans="1:9" hidden="1" outlineLevel="3" x14ac:dyDescent="0.25">
      <c r="A1426" t="s">
        <v>24</v>
      </c>
      <c r="B1426" t="str">
        <f>VLOOKUP(A1426,'AGENCY CODES'!$C$4:$F$139,3,FALSE)</f>
        <v>ATTORNEY GENERAL OFFICE</v>
      </c>
      <c r="C1426" s="8" t="s">
        <v>7</v>
      </c>
      <c r="D1426" s="8" t="str">
        <f t="shared" si="253"/>
        <v>AGA9223</v>
      </c>
      <c r="E1426">
        <v>9223</v>
      </c>
      <c r="F1426" t="str">
        <f>VLOOKUP(D1426,'Fund List'!$A$2:$F$1324,6,FALSE)</f>
        <v>ICOCONINO COUNTY - STATE</v>
      </c>
      <c r="G1426" s="3">
        <v>12</v>
      </c>
      <c r="I1426" s="24">
        <f>$G1426/$G$10*I$5</f>
        <v>12.958404471406952</v>
      </c>
    </row>
    <row r="1427" spans="1:9" hidden="1" outlineLevel="3" x14ac:dyDescent="0.25">
      <c r="A1427" t="s">
        <v>24</v>
      </c>
      <c r="B1427" t="str">
        <f>VLOOKUP(A1427,'AGENCY CODES'!$C$4:$F$139,3,FALSE)</f>
        <v>ATTORNEY GENERAL OFFICE</v>
      </c>
      <c r="C1427" s="8" t="s">
        <v>8</v>
      </c>
      <c r="D1427" s="8" t="str">
        <f t="shared" si="253"/>
        <v>AGA9223</v>
      </c>
      <c r="E1427">
        <v>9223</v>
      </c>
      <c r="F1427" t="str">
        <f>VLOOKUP(D1427,'Fund List'!$A$2:$F$1324,6,FALSE)</f>
        <v>ICOCONINO COUNTY - STATE</v>
      </c>
      <c r="G1427" s="3">
        <v>12</v>
      </c>
      <c r="I1427" s="24">
        <f>$G1427/$G$10*I$5</f>
        <v>12.958404471406952</v>
      </c>
    </row>
    <row r="1428" spans="1:9" hidden="1" outlineLevel="3" x14ac:dyDescent="0.25">
      <c r="A1428" t="s">
        <v>24</v>
      </c>
      <c r="B1428" t="str">
        <f>VLOOKUP(A1428,'AGENCY CODES'!$C$4:$F$139,3,FALSE)</f>
        <v>ATTORNEY GENERAL OFFICE</v>
      </c>
      <c r="C1428" s="8" t="s">
        <v>12</v>
      </c>
      <c r="D1428" s="8" t="str">
        <f t="shared" si="253"/>
        <v>AGA9223</v>
      </c>
      <c r="E1428">
        <v>9223</v>
      </c>
      <c r="F1428" t="str">
        <f>VLOOKUP(D1428,'Fund List'!$A$2:$F$1324,6,FALSE)</f>
        <v>ICOCONINO COUNTY - STATE</v>
      </c>
      <c r="G1428" s="3">
        <v>1</v>
      </c>
      <c r="I1428" s="24">
        <f>$G1428/$G$10*I$5</f>
        <v>1.0798670392839127</v>
      </c>
    </row>
    <row r="1429" spans="1:9" outlineLevel="2" collapsed="1" x14ac:dyDescent="0.25">
      <c r="F1429" s="1" t="s">
        <v>4145</v>
      </c>
      <c r="I1429" s="24">
        <f t="shared" ref="I1429" si="266">SUBTOTAL(9,I1426:I1428)</f>
        <v>26.996675982097816</v>
      </c>
    </row>
    <row r="1430" spans="1:9" hidden="1" outlineLevel="3" x14ac:dyDescent="0.25">
      <c r="A1430" t="s">
        <v>24</v>
      </c>
      <c r="B1430" t="str">
        <f>VLOOKUP(A1430,'AGENCY CODES'!$C$4:$F$139,3,FALSE)</f>
        <v>ATTORNEY GENERAL OFFICE</v>
      </c>
      <c r="C1430" s="8" t="s">
        <v>3</v>
      </c>
      <c r="D1430" s="8" t="str">
        <f t="shared" ref="D1430:D1494" si="267">CONCATENATE(A1430,E1430)</f>
        <v>AGA9224</v>
      </c>
      <c r="E1430">
        <v>9224</v>
      </c>
      <c r="F1430" t="str">
        <f>VLOOKUP(D1430,'Fund List'!$A$2:$F$1324,6,FALSE)</f>
        <v>IGILBERT PROSECUTORS-STATE</v>
      </c>
      <c r="G1430" s="3">
        <v>6</v>
      </c>
      <c r="I1430" s="24">
        <f t="shared" ref="I1430:I1436" si="268">$G1430/$G$10*I$5</f>
        <v>6.4792022357034762</v>
      </c>
    </row>
    <row r="1431" spans="1:9" hidden="1" outlineLevel="3" x14ac:dyDescent="0.25">
      <c r="A1431" t="s">
        <v>24</v>
      </c>
      <c r="B1431" t="str">
        <f>VLOOKUP(A1431,'AGENCY CODES'!$C$4:$F$139,3,FALSE)</f>
        <v>ATTORNEY GENERAL OFFICE</v>
      </c>
      <c r="C1431" s="8" t="s">
        <v>7</v>
      </c>
      <c r="D1431" s="8" t="str">
        <f t="shared" si="267"/>
        <v>AGA9224</v>
      </c>
      <c r="E1431">
        <v>9224</v>
      </c>
      <c r="F1431" t="str">
        <f>VLOOKUP(D1431,'Fund List'!$A$2:$F$1324,6,FALSE)</f>
        <v>IGILBERT PROSECUTORS-STATE</v>
      </c>
      <c r="G1431" s="3">
        <v>18</v>
      </c>
      <c r="I1431" s="24">
        <f t="shared" si="268"/>
        <v>19.437606707110429</v>
      </c>
    </row>
    <row r="1432" spans="1:9" hidden="1" outlineLevel="3" x14ac:dyDescent="0.25">
      <c r="A1432" t="s">
        <v>24</v>
      </c>
      <c r="B1432" t="str">
        <f>VLOOKUP(A1432,'AGENCY CODES'!$C$4:$F$139,3,FALSE)</f>
        <v>ATTORNEY GENERAL OFFICE</v>
      </c>
      <c r="C1432" s="8" t="s">
        <v>8</v>
      </c>
      <c r="D1432" s="8" t="str">
        <f t="shared" si="267"/>
        <v>AGA9224</v>
      </c>
      <c r="E1432">
        <v>9224</v>
      </c>
      <c r="F1432" t="str">
        <f>VLOOKUP(D1432,'Fund List'!$A$2:$F$1324,6,FALSE)</f>
        <v>IGILBERT PROSECUTORS-STATE</v>
      </c>
      <c r="G1432" s="3">
        <v>12</v>
      </c>
      <c r="I1432" s="24">
        <f t="shared" si="268"/>
        <v>12.958404471406952</v>
      </c>
    </row>
    <row r="1433" spans="1:9" hidden="1" outlineLevel="3" x14ac:dyDescent="0.25">
      <c r="A1433" t="s">
        <v>24</v>
      </c>
      <c r="B1433" t="str">
        <f>VLOOKUP(A1433,'AGENCY CODES'!$C$4:$F$139,3,FALSE)</f>
        <v>ATTORNEY GENERAL OFFICE</v>
      </c>
      <c r="C1433" s="8" t="s">
        <v>10</v>
      </c>
      <c r="D1433" s="8" t="str">
        <f t="shared" si="267"/>
        <v>AGA9224</v>
      </c>
      <c r="E1433">
        <v>9224</v>
      </c>
      <c r="F1433" t="str">
        <f>VLOOKUP(D1433,'Fund List'!$A$2:$F$1324,6,FALSE)</f>
        <v>IGILBERT PROSECUTORS-STATE</v>
      </c>
      <c r="G1433" s="3">
        <v>2</v>
      </c>
      <c r="I1433" s="24">
        <f t="shared" si="268"/>
        <v>2.1597340785678254</v>
      </c>
    </row>
    <row r="1434" spans="1:9" hidden="1" outlineLevel="3" x14ac:dyDescent="0.25">
      <c r="A1434" t="s">
        <v>24</v>
      </c>
      <c r="B1434" t="str">
        <f>VLOOKUP(A1434,'AGENCY CODES'!$C$4:$F$139,3,FALSE)</f>
        <v>ATTORNEY GENERAL OFFICE</v>
      </c>
      <c r="C1434" s="8" t="s">
        <v>11</v>
      </c>
      <c r="D1434" s="8" t="str">
        <f t="shared" si="267"/>
        <v>AGA9224</v>
      </c>
      <c r="E1434">
        <v>9224</v>
      </c>
      <c r="F1434" t="str">
        <f>VLOOKUP(D1434,'Fund List'!$A$2:$F$1324,6,FALSE)</f>
        <v>IGILBERT PROSECUTORS-STATE</v>
      </c>
      <c r="G1434" s="3">
        <v>2</v>
      </c>
      <c r="I1434" s="24">
        <f t="shared" si="268"/>
        <v>2.1597340785678254</v>
      </c>
    </row>
    <row r="1435" spans="1:9" hidden="1" outlineLevel="3" x14ac:dyDescent="0.25">
      <c r="A1435" t="s">
        <v>24</v>
      </c>
      <c r="B1435" t="str">
        <f>VLOOKUP(A1435,'AGENCY CODES'!$C$4:$F$139,3,FALSE)</f>
        <v>ATTORNEY GENERAL OFFICE</v>
      </c>
      <c r="C1435" s="8" t="s">
        <v>12</v>
      </c>
      <c r="D1435" s="8" t="str">
        <f t="shared" si="267"/>
        <v>AGA9224</v>
      </c>
      <c r="E1435">
        <v>9224</v>
      </c>
      <c r="F1435" t="str">
        <f>VLOOKUP(D1435,'Fund List'!$A$2:$F$1324,6,FALSE)</f>
        <v>IGILBERT PROSECUTORS-STATE</v>
      </c>
      <c r="G1435" s="3">
        <v>2</v>
      </c>
      <c r="I1435" s="24">
        <f t="shared" si="268"/>
        <v>2.1597340785678254</v>
      </c>
    </row>
    <row r="1436" spans="1:9" hidden="1" outlineLevel="3" x14ac:dyDescent="0.25">
      <c r="A1436" t="s">
        <v>24</v>
      </c>
      <c r="B1436" t="str">
        <f>VLOOKUP(A1436,'AGENCY CODES'!$C$4:$F$139,3,FALSE)</f>
        <v>ATTORNEY GENERAL OFFICE</v>
      </c>
      <c r="C1436" s="8">
        <v>2</v>
      </c>
      <c r="D1436" s="8" t="str">
        <f t="shared" si="267"/>
        <v>AGA9224</v>
      </c>
      <c r="E1436">
        <v>9224</v>
      </c>
      <c r="F1436" t="str">
        <f>VLOOKUP(D1436,'Fund List'!$A$2:$F$1324,6,FALSE)</f>
        <v>IGILBERT PROSECUTORS-STATE</v>
      </c>
      <c r="G1436" s="3">
        <v>2</v>
      </c>
      <c r="I1436" s="24">
        <f t="shared" si="268"/>
        <v>2.1597340785678254</v>
      </c>
    </row>
    <row r="1437" spans="1:9" outlineLevel="2" collapsed="1" x14ac:dyDescent="0.25">
      <c r="F1437" s="1" t="s">
        <v>4146</v>
      </c>
      <c r="I1437" s="24">
        <f t="shared" ref="I1437" si="269">SUBTOTAL(9,I1430:I1436)</f>
        <v>47.51414972849215</v>
      </c>
    </row>
    <row r="1438" spans="1:9" hidden="1" outlineLevel="3" x14ac:dyDescent="0.25">
      <c r="A1438" t="s">
        <v>24</v>
      </c>
      <c r="B1438" t="str">
        <f>VLOOKUP(A1438,'AGENCY CODES'!$C$4:$F$139,3,FALSE)</f>
        <v>ATTORNEY GENERAL OFFICE</v>
      </c>
      <c r="C1438" s="8" t="s">
        <v>1</v>
      </c>
      <c r="D1438" s="8" t="str">
        <f t="shared" si="267"/>
        <v>AGA9400</v>
      </c>
      <c r="E1438">
        <v>9400</v>
      </c>
      <c r="F1438" t="str">
        <f>VLOOKUP(D1438,'Fund List'!$A$2:$F$1324,6,FALSE)</f>
        <v>ARRF - PROPERTY MGMNT</v>
      </c>
      <c r="G1438" s="3">
        <v>12</v>
      </c>
      <c r="I1438" s="24">
        <f t="shared" ref="I1438:I1447" si="270">$G1438/$G$10*I$5</f>
        <v>12.958404471406952</v>
      </c>
    </row>
    <row r="1439" spans="1:9" hidden="1" outlineLevel="3" x14ac:dyDescent="0.25">
      <c r="A1439" t="s">
        <v>24</v>
      </c>
      <c r="B1439" t="str">
        <f>VLOOKUP(A1439,'AGENCY CODES'!$C$4:$F$139,3,FALSE)</f>
        <v>ATTORNEY GENERAL OFFICE</v>
      </c>
      <c r="C1439" s="8" t="s">
        <v>22</v>
      </c>
      <c r="D1439" s="8" t="str">
        <f t="shared" si="267"/>
        <v>AGA9400</v>
      </c>
      <c r="E1439">
        <v>9400</v>
      </c>
      <c r="F1439" t="str">
        <f>VLOOKUP(D1439,'Fund List'!$A$2:$F$1324,6,FALSE)</f>
        <v>ARRF - PROPERTY MGMNT</v>
      </c>
      <c r="G1439" s="3">
        <v>1</v>
      </c>
      <c r="I1439" s="24">
        <f t="shared" si="270"/>
        <v>1.0798670392839127</v>
      </c>
    </row>
    <row r="1440" spans="1:9" hidden="1" outlineLevel="3" x14ac:dyDescent="0.25">
      <c r="A1440" t="s">
        <v>24</v>
      </c>
      <c r="B1440" t="str">
        <f>VLOOKUP(A1440,'AGENCY CODES'!$C$4:$F$139,3,FALSE)</f>
        <v>ATTORNEY GENERAL OFFICE</v>
      </c>
      <c r="C1440" s="8" t="s">
        <v>4</v>
      </c>
      <c r="D1440" s="8" t="str">
        <f t="shared" si="267"/>
        <v>AGA9400</v>
      </c>
      <c r="E1440">
        <v>9400</v>
      </c>
      <c r="F1440" t="str">
        <f>VLOOKUP(D1440,'Fund List'!$A$2:$F$1324,6,FALSE)</f>
        <v>ARRF - PROPERTY MGMNT</v>
      </c>
      <c r="G1440" s="3">
        <v>9</v>
      </c>
      <c r="I1440" s="24">
        <f t="shared" si="270"/>
        <v>9.7188033535552147</v>
      </c>
    </row>
    <row r="1441" spans="1:9" hidden="1" outlineLevel="3" x14ac:dyDescent="0.25">
      <c r="A1441" t="s">
        <v>24</v>
      </c>
      <c r="B1441" t="str">
        <f>VLOOKUP(A1441,'AGENCY CODES'!$C$4:$F$139,3,FALSE)</f>
        <v>ATTORNEY GENERAL OFFICE</v>
      </c>
      <c r="C1441" s="8" t="s">
        <v>7</v>
      </c>
      <c r="D1441" s="8" t="str">
        <f t="shared" si="267"/>
        <v>AGA9400</v>
      </c>
      <c r="E1441">
        <v>9400</v>
      </c>
      <c r="F1441" t="str">
        <f>VLOOKUP(D1441,'Fund List'!$A$2:$F$1324,6,FALSE)</f>
        <v>ARRF - PROPERTY MGMNT</v>
      </c>
      <c r="G1441" s="3">
        <v>36</v>
      </c>
      <c r="I1441" s="24">
        <f t="shared" si="270"/>
        <v>38.875213414220859</v>
      </c>
    </row>
    <row r="1442" spans="1:9" hidden="1" outlineLevel="3" x14ac:dyDescent="0.25">
      <c r="A1442" t="s">
        <v>24</v>
      </c>
      <c r="B1442" t="str">
        <f>VLOOKUP(A1442,'AGENCY CODES'!$C$4:$F$139,3,FALSE)</f>
        <v>ATTORNEY GENERAL OFFICE</v>
      </c>
      <c r="C1442" s="8" t="s">
        <v>17</v>
      </c>
      <c r="D1442" s="8" t="str">
        <f t="shared" si="267"/>
        <v>AGA9400</v>
      </c>
      <c r="E1442">
        <v>9400</v>
      </c>
      <c r="F1442" t="str">
        <f>VLOOKUP(D1442,'Fund List'!$A$2:$F$1324,6,FALSE)</f>
        <v>ARRF - PROPERTY MGMNT</v>
      </c>
      <c r="G1442" s="3">
        <v>6</v>
      </c>
      <c r="I1442" s="24">
        <f t="shared" si="270"/>
        <v>6.4792022357034762</v>
      </c>
    </row>
    <row r="1443" spans="1:9" hidden="1" outlineLevel="3" x14ac:dyDescent="0.25">
      <c r="A1443" t="s">
        <v>24</v>
      </c>
      <c r="B1443" t="str">
        <f>VLOOKUP(A1443,'AGENCY CODES'!$C$4:$F$139,3,FALSE)</f>
        <v>ATTORNEY GENERAL OFFICE</v>
      </c>
      <c r="C1443" s="8" t="s">
        <v>8</v>
      </c>
      <c r="D1443" s="8" t="str">
        <f t="shared" si="267"/>
        <v>AGA9400</v>
      </c>
      <c r="E1443">
        <v>9400</v>
      </c>
      <c r="F1443" t="str">
        <f>VLOOKUP(D1443,'Fund List'!$A$2:$F$1324,6,FALSE)</f>
        <v>ARRF - PROPERTY MGMNT</v>
      </c>
      <c r="G1443" s="3">
        <v>12</v>
      </c>
      <c r="I1443" s="24">
        <f t="shared" si="270"/>
        <v>12.958404471406952</v>
      </c>
    </row>
    <row r="1444" spans="1:9" hidden="1" outlineLevel="3" x14ac:dyDescent="0.25">
      <c r="A1444" t="s">
        <v>24</v>
      </c>
      <c r="B1444" t="str">
        <f>VLOOKUP(A1444,'AGENCY CODES'!$C$4:$F$139,3,FALSE)</f>
        <v>ATTORNEY GENERAL OFFICE</v>
      </c>
      <c r="C1444" s="8" t="s">
        <v>10</v>
      </c>
      <c r="D1444" s="8" t="str">
        <f t="shared" si="267"/>
        <v>AGA9400</v>
      </c>
      <c r="E1444">
        <v>9400</v>
      </c>
      <c r="F1444" t="str">
        <f>VLOOKUP(D1444,'Fund List'!$A$2:$F$1324,6,FALSE)</f>
        <v>ARRF - PROPERTY MGMNT</v>
      </c>
      <c r="G1444" s="3">
        <v>22</v>
      </c>
      <c r="I1444" s="24">
        <f t="shared" si="270"/>
        <v>23.757074864246082</v>
      </c>
    </row>
    <row r="1445" spans="1:9" hidden="1" outlineLevel="3" x14ac:dyDescent="0.25">
      <c r="A1445" t="s">
        <v>24</v>
      </c>
      <c r="B1445" t="str">
        <f>VLOOKUP(A1445,'AGENCY CODES'!$C$4:$F$139,3,FALSE)</f>
        <v>ATTORNEY GENERAL OFFICE</v>
      </c>
      <c r="C1445" s="8" t="s">
        <v>11</v>
      </c>
      <c r="D1445" s="8" t="str">
        <f t="shared" si="267"/>
        <v>AGA9400</v>
      </c>
      <c r="E1445">
        <v>9400</v>
      </c>
      <c r="F1445" t="str">
        <f>VLOOKUP(D1445,'Fund List'!$A$2:$F$1324,6,FALSE)</f>
        <v>ARRF - PROPERTY MGMNT</v>
      </c>
      <c r="G1445" s="3">
        <v>31</v>
      </c>
      <c r="I1445" s="24">
        <f t="shared" si="270"/>
        <v>33.475878217801302</v>
      </c>
    </row>
    <row r="1446" spans="1:9" hidden="1" outlineLevel="3" x14ac:dyDescent="0.25">
      <c r="A1446" t="s">
        <v>24</v>
      </c>
      <c r="B1446" t="str">
        <f>VLOOKUP(A1446,'AGENCY CODES'!$C$4:$F$139,3,FALSE)</f>
        <v>ATTORNEY GENERAL OFFICE</v>
      </c>
      <c r="C1446" s="8" t="s">
        <v>12</v>
      </c>
      <c r="D1446" s="8" t="str">
        <f t="shared" si="267"/>
        <v>AGA9400</v>
      </c>
      <c r="E1446">
        <v>9400</v>
      </c>
      <c r="F1446" t="str">
        <f>VLOOKUP(D1446,'Fund List'!$A$2:$F$1324,6,FALSE)</f>
        <v>ARRF - PROPERTY MGMNT</v>
      </c>
      <c r="G1446" s="3">
        <v>7</v>
      </c>
      <c r="I1446" s="24">
        <f t="shared" si="270"/>
        <v>7.5590692749873885</v>
      </c>
    </row>
    <row r="1447" spans="1:9" hidden="1" outlineLevel="3" x14ac:dyDescent="0.25">
      <c r="A1447" t="s">
        <v>24</v>
      </c>
      <c r="B1447" t="str">
        <f>VLOOKUP(A1447,'AGENCY CODES'!$C$4:$F$139,3,FALSE)</f>
        <v>ATTORNEY GENERAL OFFICE</v>
      </c>
      <c r="C1447" s="8">
        <v>2</v>
      </c>
      <c r="D1447" s="8" t="str">
        <f t="shared" si="267"/>
        <v>AGA9400</v>
      </c>
      <c r="E1447">
        <v>9400</v>
      </c>
      <c r="F1447" t="str">
        <f>VLOOKUP(D1447,'Fund List'!$A$2:$F$1324,6,FALSE)</f>
        <v>ARRF - PROPERTY MGMNT</v>
      </c>
      <c r="G1447" s="3">
        <v>32</v>
      </c>
      <c r="I1447" s="24">
        <f t="shared" si="270"/>
        <v>34.555745257085206</v>
      </c>
    </row>
    <row r="1448" spans="1:9" outlineLevel="2" collapsed="1" x14ac:dyDescent="0.25">
      <c r="F1448" s="1" t="s">
        <v>4147</v>
      </c>
      <c r="I1448" s="24">
        <f t="shared" ref="I1448" si="271">SUBTOTAL(9,I1438:I1447)</f>
        <v>181.41766259969734</v>
      </c>
    </row>
    <row r="1449" spans="1:9" hidden="1" outlineLevel="3" x14ac:dyDescent="0.25">
      <c r="A1449" t="s">
        <v>24</v>
      </c>
      <c r="B1449" t="str">
        <f>VLOOKUP(A1449,'AGENCY CODES'!$C$4:$F$139,3,FALSE)</f>
        <v>ATTORNEY GENERAL OFFICE</v>
      </c>
      <c r="C1449" s="8" t="s">
        <v>7</v>
      </c>
      <c r="D1449" s="8" t="str">
        <f t="shared" si="267"/>
        <v>AGA9425</v>
      </c>
      <c r="E1449">
        <v>9425</v>
      </c>
      <c r="F1449" t="str">
        <f>VLOOKUP(D1449,'Fund List'!$A$2:$F$1324,6,FALSE)</f>
        <v>ACJC PROPERTY MGNT</v>
      </c>
      <c r="G1449" s="3">
        <v>12</v>
      </c>
      <c r="I1449" s="24">
        <f>$G1449/$G$10*I$5</f>
        <v>12.958404471406952</v>
      </c>
    </row>
    <row r="1450" spans="1:9" hidden="1" outlineLevel="3" x14ac:dyDescent="0.25">
      <c r="A1450" t="s">
        <v>24</v>
      </c>
      <c r="B1450" t="str">
        <f>VLOOKUP(A1450,'AGENCY CODES'!$C$4:$F$139,3,FALSE)</f>
        <v>ATTORNEY GENERAL OFFICE</v>
      </c>
      <c r="C1450" s="8" t="s">
        <v>8</v>
      </c>
      <c r="D1450" s="8" t="str">
        <f t="shared" si="267"/>
        <v>AGA9425</v>
      </c>
      <c r="E1450">
        <v>9425</v>
      </c>
      <c r="F1450" t="str">
        <f>VLOOKUP(D1450,'Fund List'!$A$2:$F$1324,6,FALSE)</f>
        <v>ACJC PROPERTY MGNT</v>
      </c>
      <c r="G1450" s="3">
        <v>12</v>
      </c>
      <c r="I1450" s="24">
        <f>$G1450/$G$10*I$5</f>
        <v>12.958404471406952</v>
      </c>
    </row>
    <row r="1451" spans="1:9" hidden="1" outlineLevel="3" x14ac:dyDescent="0.25">
      <c r="A1451" t="s">
        <v>24</v>
      </c>
      <c r="B1451" t="str">
        <f>VLOOKUP(A1451,'AGENCY CODES'!$C$4:$F$139,3,FALSE)</f>
        <v>ATTORNEY GENERAL OFFICE</v>
      </c>
      <c r="C1451" s="8" t="s">
        <v>12</v>
      </c>
      <c r="D1451" s="8" t="str">
        <f t="shared" si="267"/>
        <v>AGA9425</v>
      </c>
      <c r="E1451">
        <v>9425</v>
      </c>
      <c r="F1451" t="str">
        <f>VLOOKUP(D1451,'Fund List'!$A$2:$F$1324,6,FALSE)</f>
        <v>ACJC PROPERTY MGNT</v>
      </c>
      <c r="G1451" s="3">
        <v>1</v>
      </c>
      <c r="I1451" s="24">
        <f>$G1451/$G$10*I$5</f>
        <v>1.0798670392839127</v>
      </c>
    </row>
    <row r="1452" spans="1:9" outlineLevel="2" collapsed="1" x14ac:dyDescent="0.25">
      <c r="F1452" s="1" t="s">
        <v>4148</v>
      </c>
      <c r="I1452" s="24">
        <f t="shared" ref="I1452" si="272">SUBTOTAL(9,I1449:I1451)</f>
        <v>26.996675982097816</v>
      </c>
    </row>
    <row r="1453" spans="1:9" hidden="1" outlineLevel="3" x14ac:dyDescent="0.25">
      <c r="A1453" t="s">
        <v>24</v>
      </c>
      <c r="B1453" t="str">
        <f>VLOOKUP(A1453,'AGENCY CODES'!$C$4:$F$139,3,FALSE)</f>
        <v>ATTORNEY GENERAL OFFICE</v>
      </c>
      <c r="C1453" s="8" t="s">
        <v>7</v>
      </c>
      <c r="D1453" s="8" t="str">
        <f t="shared" si="267"/>
        <v>AGA9602</v>
      </c>
      <c r="E1453">
        <v>9602</v>
      </c>
      <c r="F1453" t="str">
        <f>VLOOKUP(D1453,'Fund List'!$A$2:$F$1324,6,FALSE)</f>
        <v>OCI 96-0393 DAMON</v>
      </c>
      <c r="G1453" s="3">
        <v>1</v>
      </c>
      <c r="I1453" s="24">
        <f>$G1453/$G$10*I$5</f>
        <v>1.0798670392839127</v>
      </c>
    </row>
    <row r="1454" spans="1:9" outlineLevel="2" collapsed="1" x14ac:dyDescent="0.25">
      <c r="F1454" s="1" t="s">
        <v>4149</v>
      </c>
      <c r="I1454" s="24">
        <f t="shared" ref="I1454" si="273">SUBTOTAL(9,I1453:I1453)</f>
        <v>1.0798670392839127</v>
      </c>
    </row>
    <row r="1455" spans="1:9" hidden="1" outlineLevel="3" x14ac:dyDescent="0.25">
      <c r="A1455" t="s">
        <v>24</v>
      </c>
      <c r="B1455" t="str">
        <f>VLOOKUP(A1455,'AGENCY CODES'!$C$4:$F$139,3,FALSE)</f>
        <v>ATTORNEY GENERAL OFFICE</v>
      </c>
      <c r="C1455" s="8" t="s">
        <v>7</v>
      </c>
      <c r="D1455" s="8" t="str">
        <f t="shared" si="267"/>
        <v>AGA9603</v>
      </c>
      <c r="E1455">
        <v>9603</v>
      </c>
      <c r="F1455" t="str">
        <f>VLOOKUP(D1455,'Fund List'!$A$2:$F$1324,6,FALSE)</f>
        <v>AGI96-0857 NHL II LAB CORP</v>
      </c>
      <c r="G1455" s="3">
        <v>1</v>
      </c>
      <c r="I1455" s="24">
        <f>$G1455/$G$10*I$5</f>
        <v>1.0798670392839127</v>
      </c>
    </row>
    <row r="1456" spans="1:9" outlineLevel="2" collapsed="1" x14ac:dyDescent="0.25">
      <c r="F1456" s="1" t="s">
        <v>4150</v>
      </c>
      <c r="I1456" s="24">
        <f t="shared" ref="I1456" si="274">SUBTOTAL(9,I1455:I1455)</f>
        <v>1.0798670392839127</v>
      </c>
    </row>
    <row r="1457" spans="1:9" hidden="1" outlineLevel="3" x14ac:dyDescent="0.25">
      <c r="A1457" t="s">
        <v>24</v>
      </c>
      <c r="B1457" t="str">
        <f>VLOOKUP(A1457,'AGENCY CODES'!$C$4:$F$139,3,FALSE)</f>
        <v>ATTORNEY GENERAL OFFICE</v>
      </c>
      <c r="C1457" s="8" t="s">
        <v>7</v>
      </c>
      <c r="D1457" s="8" t="str">
        <f t="shared" si="267"/>
        <v>AGA9605</v>
      </c>
      <c r="E1457">
        <v>9605</v>
      </c>
      <c r="F1457" t="str">
        <f>VLOOKUP(D1457,'Fund List'!$A$2:$F$1324,6,FALSE)</f>
        <v>CR97-01852 CARDENAS</v>
      </c>
      <c r="G1457" s="3">
        <v>1</v>
      </c>
      <c r="I1457" s="24">
        <f>$G1457/$G$10*I$5</f>
        <v>1.0798670392839127</v>
      </c>
    </row>
    <row r="1458" spans="1:9" outlineLevel="2" collapsed="1" x14ac:dyDescent="0.25">
      <c r="F1458" s="1" t="s">
        <v>4151</v>
      </c>
      <c r="I1458" s="24">
        <f t="shared" ref="I1458" si="275">SUBTOTAL(9,I1457:I1457)</f>
        <v>1.0798670392839127</v>
      </c>
    </row>
    <row r="1459" spans="1:9" hidden="1" outlineLevel="3" x14ac:dyDescent="0.25">
      <c r="A1459" t="s">
        <v>24</v>
      </c>
      <c r="B1459" t="str">
        <f>VLOOKUP(A1459,'AGENCY CODES'!$C$4:$F$139,3,FALSE)</f>
        <v>ATTORNEY GENERAL OFFICE</v>
      </c>
      <c r="C1459" s="8" t="s">
        <v>1</v>
      </c>
      <c r="D1459" s="8" t="str">
        <f t="shared" si="267"/>
        <v>AGA9900</v>
      </c>
      <c r="E1459">
        <v>9900</v>
      </c>
      <c r="F1459" t="str">
        <f>VLOOKUP(D1459,'Fund List'!$A$2:$F$1324,6,FALSE)</f>
        <v>ARRF-OPERATING CVR</v>
      </c>
      <c r="G1459" s="3">
        <v>12</v>
      </c>
      <c r="I1459" s="24">
        <f t="shared" ref="I1459:I1464" si="276">$G1459/$G$10*I$5</f>
        <v>12.958404471406952</v>
      </c>
    </row>
    <row r="1460" spans="1:9" hidden="1" outlineLevel="3" x14ac:dyDescent="0.25">
      <c r="A1460" t="s">
        <v>24</v>
      </c>
      <c r="B1460" t="str">
        <f>VLOOKUP(A1460,'AGENCY CODES'!$C$4:$F$139,3,FALSE)</f>
        <v>ATTORNEY GENERAL OFFICE</v>
      </c>
      <c r="C1460" s="8" t="s">
        <v>22</v>
      </c>
      <c r="D1460" s="8" t="str">
        <f t="shared" si="267"/>
        <v>AGA9900</v>
      </c>
      <c r="E1460">
        <v>9900</v>
      </c>
      <c r="F1460" t="str">
        <f>VLOOKUP(D1460,'Fund List'!$A$2:$F$1324,6,FALSE)</f>
        <v>ARRF-OPERATING CVR</v>
      </c>
      <c r="G1460" s="3">
        <v>1</v>
      </c>
      <c r="I1460" s="24">
        <f t="shared" si="276"/>
        <v>1.0798670392839127</v>
      </c>
    </row>
    <row r="1461" spans="1:9" hidden="1" outlineLevel="3" x14ac:dyDescent="0.25">
      <c r="A1461" t="s">
        <v>24</v>
      </c>
      <c r="B1461" t="str">
        <f>VLOOKUP(A1461,'AGENCY CODES'!$C$4:$F$139,3,FALSE)</f>
        <v>ATTORNEY GENERAL OFFICE</v>
      </c>
      <c r="C1461" s="8" t="s">
        <v>6</v>
      </c>
      <c r="D1461" s="8" t="str">
        <f t="shared" si="267"/>
        <v>AGA9900</v>
      </c>
      <c r="E1461">
        <v>9900</v>
      </c>
      <c r="F1461" t="str">
        <f>VLOOKUP(D1461,'Fund List'!$A$2:$F$1324,6,FALSE)</f>
        <v>ARRF-OPERATING CVR</v>
      </c>
      <c r="G1461" s="3">
        <v>2</v>
      </c>
      <c r="I1461" s="24">
        <f t="shared" si="276"/>
        <v>2.1597340785678254</v>
      </c>
    </row>
    <row r="1462" spans="1:9" hidden="1" outlineLevel="3" x14ac:dyDescent="0.25">
      <c r="A1462" t="s">
        <v>24</v>
      </c>
      <c r="B1462" t="str">
        <f>VLOOKUP(A1462,'AGENCY CODES'!$C$4:$F$139,3,FALSE)</f>
        <v>ATTORNEY GENERAL OFFICE</v>
      </c>
      <c r="C1462" s="8" t="s">
        <v>7</v>
      </c>
      <c r="D1462" s="8" t="str">
        <f t="shared" si="267"/>
        <v>AGA9900</v>
      </c>
      <c r="E1462">
        <v>9900</v>
      </c>
      <c r="F1462" t="str">
        <f>VLOOKUP(D1462,'Fund List'!$A$2:$F$1324,6,FALSE)</f>
        <v>ARRF-OPERATING CVR</v>
      </c>
      <c r="G1462" s="3">
        <v>8</v>
      </c>
      <c r="I1462" s="24">
        <f t="shared" si="276"/>
        <v>8.6389363142713016</v>
      </c>
    </row>
    <row r="1463" spans="1:9" hidden="1" outlineLevel="3" x14ac:dyDescent="0.25">
      <c r="A1463" t="s">
        <v>24</v>
      </c>
      <c r="B1463" t="str">
        <f>VLOOKUP(A1463,'AGENCY CODES'!$C$4:$F$139,3,FALSE)</f>
        <v>ATTORNEY GENERAL OFFICE</v>
      </c>
      <c r="C1463" s="8" t="s">
        <v>8</v>
      </c>
      <c r="D1463" s="8" t="str">
        <f t="shared" si="267"/>
        <v>AGA9900</v>
      </c>
      <c r="E1463">
        <v>9900</v>
      </c>
      <c r="F1463" t="str">
        <f>VLOOKUP(D1463,'Fund List'!$A$2:$F$1324,6,FALSE)</f>
        <v>ARRF-OPERATING CVR</v>
      </c>
      <c r="G1463" s="3">
        <v>5</v>
      </c>
      <c r="I1463" s="24">
        <f t="shared" si="276"/>
        <v>5.3993351964195639</v>
      </c>
    </row>
    <row r="1464" spans="1:9" hidden="1" outlineLevel="3" x14ac:dyDescent="0.25">
      <c r="A1464" t="s">
        <v>24</v>
      </c>
      <c r="B1464" t="str">
        <f>VLOOKUP(A1464,'AGENCY CODES'!$C$4:$F$139,3,FALSE)</f>
        <v>ATTORNEY GENERAL OFFICE</v>
      </c>
      <c r="C1464" s="8" t="s">
        <v>12</v>
      </c>
      <c r="D1464" s="8" t="str">
        <f t="shared" si="267"/>
        <v>AGA9900</v>
      </c>
      <c r="E1464">
        <v>9900</v>
      </c>
      <c r="F1464" t="str">
        <f>VLOOKUP(D1464,'Fund List'!$A$2:$F$1324,6,FALSE)</f>
        <v>ARRF-OPERATING CVR</v>
      </c>
      <c r="G1464" s="3">
        <v>2</v>
      </c>
      <c r="I1464" s="24">
        <f t="shared" si="276"/>
        <v>2.1597340785678254</v>
      </c>
    </row>
    <row r="1465" spans="1:9" outlineLevel="2" collapsed="1" x14ac:dyDescent="0.25">
      <c r="F1465" s="1" t="s">
        <v>4152</v>
      </c>
      <c r="I1465" s="24">
        <f t="shared" ref="I1465" si="277">SUBTOTAL(9,I1459:I1464)</f>
        <v>32.396011178517384</v>
      </c>
    </row>
    <row r="1466" spans="1:9" hidden="1" outlineLevel="3" x14ac:dyDescent="0.25">
      <c r="A1466" t="s">
        <v>24</v>
      </c>
      <c r="B1466" t="str">
        <f>VLOOKUP(A1466,'AGENCY CODES'!$C$4:$F$139,3,FALSE)</f>
        <v>ATTORNEY GENERAL OFFICE</v>
      </c>
      <c r="C1466" s="8" t="s">
        <v>1</v>
      </c>
      <c r="D1466" s="8" t="str">
        <f t="shared" si="267"/>
        <v>AGA9914</v>
      </c>
      <c r="E1466">
        <v>9914</v>
      </c>
      <c r="F1466" t="e">
        <f>VLOOKUP(D1466,'Fund List'!$A$2:$F$1324,6,FALSE)</f>
        <v>#N/A</v>
      </c>
      <c r="G1466" s="3">
        <v>12</v>
      </c>
      <c r="I1466" s="24">
        <f>$G1466/$G$10*I$5</f>
        <v>12.958404471406952</v>
      </c>
    </row>
    <row r="1467" spans="1:9" hidden="1" outlineLevel="3" x14ac:dyDescent="0.25">
      <c r="A1467" t="s">
        <v>24</v>
      </c>
      <c r="B1467" t="str">
        <f>VLOOKUP(A1467,'AGENCY CODES'!$C$4:$F$139,3,FALSE)</f>
        <v>ATTORNEY GENERAL OFFICE</v>
      </c>
      <c r="C1467" s="8" t="s">
        <v>22</v>
      </c>
      <c r="D1467" s="8" t="str">
        <f t="shared" si="267"/>
        <v>AGA9914</v>
      </c>
      <c r="E1467">
        <v>9914</v>
      </c>
      <c r="F1467" t="e">
        <f>VLOOKUP(D1467,'Fund List'!$A$2:$F$1324,6,FALSE)</f>
        <v>#N/A</v>
      </c>
      <c r="G1467" s="3">
        <v>1</v>
      </c>
      <c r="I1467" s="24">
        <f>$G1467/$G$10*I$5</f>
        <v>1.0798670392839127</v>
      </c>
    </row>
    <row r="1468" spans="1:9" outlineLevel="2" collapsed="1" x14ac:dyDescent="0.25">
      <c r="F1468" s="1" t="s">
        <v>3908</v>
      </c>
      <c r="I1468" s="24">
        <f t="shared" ref="I1468" si="278">SUBTOTAL(9,I1466:I1467)</f>
        <v>14.038271510690866</v>
      </c>
    </row>
    <row r="1469" spans="1:9" outlineLevel="1" x14ac:dyDescent="0.25">
      <c r="B1469" s="1" t="s">
        <v>3895</v>
      </c>
      <c r="I1469" s="24">
        <f t="shared" ref="I1469" si="279">SUBTOTAL(9,I737:I1467)</f>
        <v>162054.56671829679</v>
      </c>
    </row>
    <row r="1470" spans="1:9" hidden="1" outlineLevel="3" x14ac:dyDescent="0.25">
      <c r="A1470" t="s">
        <v>25</v>
      </c>
      <c r="B1470" t="str">
        <f>VLOOKUP(A1470,'AGENCY CODES'!$C$4:$F$139,3,FALSE)</f>
        <v>DEPARTMENT OF AGRICULTURE</v>
      </c>
      <c r="C1470" s="8" t="s">
        <v>1</v>
      </c>
      <c r="D1470" s="8" t="str">
        <f t="shared" si="267"/>
        <v>AHA1000</v>
      </c>
      <c r="E1470">
        <v>1000</v>
      </c>
      <c r="F1470" t="str">
        <f>VLOOKUP(D1470,'Fund List'!$A$2:$F$1324,6,FALSE)</f>
        <v>GENERAL FUND</v>
      </c>
      <c r="G1470" s="3">
        <v>254</v>
      </c>
      <c r="I1470" s="24">
        <f t="shared" ref="I1470:I1485" si="280">$G1470/$G$10*I$5</f>
        <v>274.28622797811386</v>
      </c>
    </row>
    <row r="1471" spans="1:9" hidden="1" outlineLevel="3" x14ac:dyDescent="0.25">
      <c r="A1471" t="s">
        <v>25</v>
      </c>
      <c r="B1471" t="str">
        <f>VLOOKUP(A1471,'AGENCY CODES'!$C$4:$F$139,3,FALSE)</f>
        <v>DEPARTMENT OF AGRICULTURE</v>
      </c>
      <c r="C1471" s="8" t="s">
        <v>22</v>
      </c>
      <c r="D1471" s="8" t="str">
        <f t="shared" si="267"/>
        <v>AHA1000</v>
      </c>
      <c r="E1471">
        <v>1000</v>
      </c>
      <c r="F1471" t="str">
        <f>VLOOKUP(D1471,'Fund List'!$A$2:$F$1324,6,FALSE)</f>
        <v>GENERAL FUND</v>
      </c>
      <c r="G1471" s="3">
        <v>204</v>
      </c>
      <c r="I1471" s="24">
        <f t="shared" si="280"/>
        <v>220.2928760139182</v>
      </c>
    </row>
    <row r="1472" spans="1:9" hidden="1" outlineLevel="3" x14ac:dyDescent="0.25">
      <c r="A1472" t="s">
        <v>25</v>
      </c>
      <c r="B1472" t="str">
        <f>VLOOKUP(A1472,'AGENCY CODES'!$C$4:$F$139,3,FALSE)</f>
        <v>DEPARTMENT OF AGRICULTURE</v>
      </c>
      <c r="C1472" s="8" t="s">
        <v>3</v>
      </c>
      <c r="D1472" s="8" t="str">
        <f t="shared" si="267"/>
        <v>AHA1000</v>
      </c>
      <c r="E1472">
        <v>1000</v>
      </c>
      <c r="F1472" t="str">
        <f>VLOOKUP(D1472,'Fund List'!$A$2:$F$1324,6,FALSE)</f>
        <v>GENERAL FUND</v>
      </c>
      <c r="G1472" s="3">
        <v>1237</v>
      </c>
      <c r="I1472" s="24">
        <f t="shared" si="280"/>
        <v>1335.7955275942002</v>
      </c>
    </row>
    <row r="1473" spans="1:9" hidden="1" outlineLevel="3" x14ac:dyDescent="0.25">
      <c r="A1473" t="s">
        <v>25</v>
      </c>
      <c r="B1473" t="str">
        <f>VLOOKUP(A1473,'AGENCY CODES'!$C$4:$F$139,3,FALSE)</f>
        <v>DEPARTMENT OF AGRICULTURE</v>
      </c>
      <c r="C1473" s="8" t="s">
        <v>4</v>
      </c>
      <c r="D1473" s="8" t="str">
        <f t="shared" si="267"/>
        <v>AHA1000</v>
      </c>
      <c r="E1473">
        <v>1000</v>
      </c>
      <c r="F1473" t="str">
        <f>VLOOKUP(D1473,'Fund List'!$A$2:$F$1324,6,FALSE)</f>
        <v>GENERAL FUND</v>
      </c>
      <c r="G1473" s="3">
        <v>678</v>
      </c>
      <c r="I1473" s="24">
        <f t="shared" si="280"/>
        <v>732.14985263449285</v>
      </c>
    </row>
    <row r="1474" spans="1:9" hidden="1" outlineLevel="3" x14ac:dyDescent="0.25">
      <c r="A1474" t="s">
        <v>25</v>
      </c>
      <c r="B1474" t="str">
        <f>VLOOKUP(A1474,'AGENCY CODES'!$C$4:$F$139,3,FALSE)</f>
        <v>DEPARTMENT OF AGRICULTURE</v>
      </c>
      <c r="C1474" s="8" t="s">
        <v>5</v>
      </c>
      <c r="D1474" s="8" t="str">
        <f t="shared" si="267"/>
        <v>AHA1000</v>
      </c>
      <c r="E1474">
        <v>1000</v>
      </c>
      <c r="F1474" t="str">
        <f>VLOOKUP(D1474,'Fund List'!$A$2:$F$1324,6,FALSE)</f>
        <v>GENERAL FUND</v>
      </c>
      <c r="G1474" s="3">
        <v>7</v>
      </c>
      <c r="I1474" s="24">
        <f t="shared" si="280"/>
        <v>7.5590692749873885</v>
      </c>
    </row>
    <row r="1475" spans="1:9" hidden="1" outlineLevel="3" x14ac:dyDescent="0.25">
      <c r="A1475" t="s">
        <v>25</v>
      </c>
      <c r="B1475" t="str">
        <f>VLOOKUP(A1475,'AGENCY CODES'!$C$4:$F$139,3,FALSE)</f>
        <v>DEPARTMENT OF AGRICULTURE</v>
      </c>
      <c r="C1475" s="8" t="s">
        <v>6</v>
      </c>
      <c r="D1475" s="8" t="str">
        <f t="shared" si="267"/>
        <v>AHA1000</v>
      </c>
      <c r="E1475">
        <v>1000</v>
      </c>
      <c r="F1475" t="str">
        <f>VLOOKUP(D1475,'Fund List'!$A$2:$F$1324,6,FALSE)</f>
        <v>GENERAL FUND</v>
      </c>
      <c r="G1475" s="3">
        <v>571</v>
      </c>
      <c r="I1475" s="24">
        <f t="shared" si="280"/>
        <v>616.6040794311142</v>
      </c>
    </row>
    <row r="1476" spans="1:9" hidden="1" outlineLevel="3" x14ac:dyDescent="0.25">
      <c r="A1476" t="s">
        <v>25</v>
      </c>
      <c r="B1476" t="str">
        <f>VLOOKUP(A1476,'AGENCY CODES'!$C$4:$F$139,3,FALSE)</f>
        <v>DEPARTMENT OF AGRICULTURE</v>
      </c>
      <c r="C1476" s="8" t="s">
        <v>7</v>
      </c>
      <c r="D1476" s="8" t="str">
        <f t="shared" si="267"/>
        <v>AHA1000</v>
      </c>
      <c r="E1476">
        <v>1000</v>
      </c>
      <c r="F1476" t="str">
        <f>VLOOKUP(D1476,'Fund List'!$A$2:$F$1324,6,FALSE)</f>
        <v>GENERAL FUND</v>
      </c>
      <c r="G1476" s="3">
        <v>333</v>
      </c>
      <c r="I1476" s="24">
        <f t="shared" si="280"/>
        <v>359.59572408154298</v>
      </c>
    </row>
    <row r="1477" spans="1:9" hidden="1" outlineLevel="3" x14ac:dyDescent="0.25">
      <c r="A1477" t="s">
        <v>25</v>
      </c>
      <c r="B1477" t="str">
        <f>VLOOKUP(A1477,'AGENCY CODES'!$C$4:$F$139,3,FALSE)</f>
        <v>DEPARTMENT OF AGRICULTURE</v>
      </c>
      <c r="C1477" s="8" t="s">
        <v>14</v>
      </c>
      <c r="D1477" s="8" t="str">
        <f t="shared" si="267"/>
        <v>AHA1000</v>
      </c>
      <c r="E1477">
        <v>1000</v>
      </c>
      <c r="F1477" t="str">
        <f>VLOOKUP(D1477,'Fund List'!$A$2:$F$1324,6,FALSE)</f>
        <v>GENERAL FUND</v>
      </c>
      <c r="G1477" s="3">
        <v>23</v>
      </c>
      <c r="I1477" s="24">
        <f t="shared" si="280"/>
        <v>24.836941903529993</v>
      </c>
    </row>
    <row r="1478" spans="1:9" hidden="1" outlineLevel="3" x14ac:dyDescent="0.25">
      <c r="A1478" t="s">
        <v>25</v>
      </c>
      <c r="B1478" t="str">
        <f>VLOOKUP(A1478,'AGENCY CODES'!$C$4:$F$139,3,FALSE)</f>
        <v>DEPARTMENT OF AGRICULTURE</v>
      </c>
      <c r="C1478" s="8" t="s">
        <v>17</v>
      </c>
      <c r="D1478" s="8" t="str">
        <f t="shared" si="267"/>
        <v>AHA1000</v>
      </c>
      <c r="E1478">
        <v>1000</v>
      </c>
      <c r="F1478" t="str">
        <f>VLOOKUP(D1478,'Fund List'!$A$2:$F$1324,6,FALSE)</f>
        <v>GENERAL FUND</v>
      </c>
      <c r="G1478" s="3">
        <v>152</v>
      </c>
      <c r="I1478" s="24">
        <f t="shared" si="280"/>
        <v>164.13978997115473</v>
      </c>
    </row>
    <row r="1479" spans="1:9" hidden="1" outlineLevel="3" x14ac:dyDescent="0.25">
      <c r="A1479" t="s">
        <v>25</v>
      </c>
      <c r="B1479" t="str">
        <f>VLOOKUP(A1479,'AGENCY CODES'!$C$4:$F$139,3,FALSE)</f>
        <v>DEPARTMENT OF AGRICULTURE</v>
      </c>
      <c r="C1479" s="8" t="s">
        <v>8</v>
      </c>
      <c r="D1479" s="8" t="str">
        <f t="shared" si="267"/>
        <v>AHA1000</v>
      </c>
      <c r="E1479">
        <v>1000</v>
      </c>
      <c r="F1479" t="str">
        <f>VLOOKUP(D1479,'Fund List'!$A$2:$F$1324,6,FALSE)</f>
        <v>GENERAL FUND</v>
      </c>
      <c r="G1479" s="3">
        <v>10</v>
      </c>
      <c r="I1479" s="24">
        <f t="shared" si="280"/>
        <v>10.798670392839128</v>
      </c>
    </row>
    <row r="1480" spans="1:9" hidden="1" outlineLevel="3" x14ac:dyDescent="0.25">
      <c r="A1480" t="s">
        <v>25</v>
      </c>
      <c r="B1480" t="str">
        <f>VLOOKUP(A1480,'AGENCY CODES'!$C$4:$F$139,3,FALSE)</f>
        <v>DEPARTMENT OF AGRICULTURE</v>
      </c>
      <c r="C1480" s="8" t="s">
        <v>10</v>
      </c>
      <c r="D1480" s="8" t="str">
        <f t="shared" si="267"/>
        <v>AHA1000</v>
      </c>
      <c r="E1480">
        <v>1000</v>
      </c>
      <c r="F1480" t="str">
        <f>VLOOKUP(D1480,'Fund List'!$A$2:$F$1324,6,FALSE)</f>
        <v>GENERAL FUND</v>
      </c>
      <c r="G1480" s="3">
        <v>306</v>
      </c>
      <c r="I1480" s="24">
        <f t="shared" si="280"/>
        <v>330.4393140208773</v>
      </c>
    </row>
    <row r="1481" spans="1:9" hidden="1" outlineLevel="3" x14ac:dyDescent="0.25">
      <c r="A1481" t="s">
        <v>25</v>
      </c>
      <c r="B1481" t="str">
        <f>VLOOKUP(A1481,'AGENCY CODES'!$C$4:$F$139,3,FALSE)</f>
        <v>DEPARTMENT OF AGRICULTURE</v>
      </c>
      <c r="C1481" s="8" t="s">
        <v>11</v>
      </c>
      <c r="D1481" s="8" t="str">
        <f t="shared" si="267"/>
        <v>AHA1000</v>
      </c>
      <c r="E1481">
        <v>1000</v>
      </c>
      <c r="F1481" t="str">
        <f>VLOOKUP(D1481,'Fund List'!$A$2:$F$1324,6,FALSE)</f>
        <v>GENERAL FUND</v>
      </c>
      <c r="G1481" s="3">
        <v>1352</v>
      </c>
      <c r="I1481" s="24">
        <f t="shared" si="280"/>
        <v>1459.9802371118501</v>
      </c>
    </row>
    <row r="1482" spans="1:9" hidden="1" outlineLevel="3" x14ac:dyDescent="0.25">
      <c r="A1482" t="s">
        <v>25</v>
      </c>
      <c r="B1482" t="str">
        <f>VLOOKUP(A1482,'AGENCY CODES'!$C$4:$F$139,3,FALSE)</f>
        <v>DEPARTMENT OF AGRICULTURE</v>
      </c>
      <c r="C1482" s="8" t="s">
        <v>12</v>
      </c>
      <c r="D1482" s="8" t="str">
        <f t="shared" si="267"/>
        <v>AHA1000</v>
      </c>
      <c r="E1482">
        <v>1000</v>
      </c>
      <c r="F1482" t="str">
        <f>VLOOKUP(D1482,'Fund List'!$A$2:$F$1324,6,FALSE)</f>
        <v>GENERAL FUND</v>
      </c>
      <c r="G1482" s="3">
        <v>30</v>
      </c>
      <c r="I1482" s="24">
        <f t="shared" si="280"/>
        <v>32.396011178517384</v>
      </c>
    </row>
    <row r="1483" spans="1:9" hidden="1" outlineLevel="3" x14ac:dyDescent="0.25">
      <c r="A1483" t="s">
        <v>25</v>
      </c>
      <c r="B1483" t="str">
        <f>VLOOKUP(A1483,'AGENCY CODES'!$C$4:$F$139,3,FALSE)</f>
        <v>DEPARTMENT OF AGRICULTURE</v>
      </c>
      <c r="C1483" s="8">
        <v>1</v>
      </c>
      <c r="D1483" s="8" t="str">
        <f t="shared" si="267"/>
        <v>AHA1000</v>
      </c>
      <c r="E1483">
        <v>1000</v>
      </c>
      <c r="F1483" t="str">
        <f>VLOOKUP(D1483,'Fund List'!$A$2:$F$1324,6,FALSE)</f>
        <v>GENERAL FUND</v>
      </c>
      <c r="G1483" s="3">
        <v>4</v>
      </c>
      <c r="I1483" s="24">
        <f t="shared" si="280"/>
        <v>4.3194681571356508</v>
      </c>
    </row>
    <row r="1484" spans="1:9" hidden="1" outlineLevel="3" x14ac:dyDescent="0.25">
      <c r="A1484" t="s">
        <v>25</v>
      </c>
      <c r="B1484" t="str">
        <f>VLOOKUP(A1484,'AGENCY CODES'!$C$4:$F$139,3,FALSE)</f>
        <v>DEPARTMENT OF AGRICULTURE</v>
      </c>
      <c r="C1484" s="8">
        <v>2</v>
      </c>
      <c r="D1484" s="8" t="str">
        <f t="shared" si="267"/>
        <v>AHA1000</v>
      </c>
      <c r="E1484">
        <v>1000</v>
      </c>
      <c r="F1484" t="str">
        <f>VLOOKUP(D1484,'Fund List'!$A$2:$F$1324,6,FALSE)</f>
        <v>GENERAL FUND</v>
      </c>
      <c r="G1484" s="3">
        <v>1326</v>
      </c>
      <c r="I1484" s="24">
        <f t="shared" si="280"/>
        <v>1431.9036940904682</v>
      </c>
    </row>
    <row r="1485" spans="1:9" hidden="1" outlineLevel="3" x14ac:dyDescent="0.25">
      <c r="A1485" t="s">
        <v>25</v>
      </c>
      <c r="B1485" t="str">
        <f>VLOOKUP(A1485,'AGENCY CODES'!$C$4:$F$139,3,FALSE)</f>
        <v>DEPARTMENT OF AGRICULTURE</v>
      </c>
      <c r="C1485" s="8">
        <v>8</v>
      </c>
      <c r="D1485" s="8" t="str">
        <f t="shared" si="267"/>
        <v>AHA1000</v>
      </c>
      <c r="E1485">
        <v>1000</v>
      </c>
      <c r="F1485" t="str">
        <f>VLOOKUP(D1485,'Fund List'!$A$2:$F$1324,6,FALSE)</f>
        <v>GENERAL FUND</v>
      </c>
      <c r="G1485" s="3">
        <v>6284</v>
      </c>
      <c r="I1485" s="24">
        <f t="shared" si="280"/>
        <v>6785.8844748601077</v>
      </c>
    </row>
    <row r="1486" spans="1:9" outlineLevel="2" collapsed="1" x14ac:dyDescent="0.25">
      <c r="F1486" s="1" t="s">
        <v>4007</v>
      </c>
      <c r="I1486" s="24">
        <f t="shared" ref="I1486" si="281">SUBTOTAL(9,I1470:I1485)</f>
        <v>13790.981958694849</v>
      </c>
    </row>
    <row r="1487" spans="1:9" hidden="1" outlineLevel="3" x14ac:dyDescent="0.25">
      <c r="A1487" t="s">
        <v>25</v>
      </c>
      <c r="B1487" t="str">
        <f>VLOOKUP(A1487,'AGENCY CODES'!$C$4:$F$139,3,FALSE)</f>
        <v>DEPARTMENT OF AGRICULTURE</v>
      </c>
      <c r="C1487" s="8" t="s">
        <v>1</v>
      </c>
      <c r="D1487" s="8" t="str">
        <f t="shared" si="267"/>
        <v>AHA1239</v>
      </c>
      <c r="E1487">
        <v>1239</v>
      </c>
      <c r="F1487" t="str">
        <f>VLOOKUP(D1487,'Fund List'!$A$2:$F$1324,6,FALSE)</f>
        <v>AGRICULTURAL CONSULTING TRAINING FUND</v>
      </c>
      <c r="G1487" s="3">
        <v>14</v>
      </c>
      <c r="I1487" s="24">
        <f t="shared" ref="I1487:I1496" si="282">$G1487/$G$10*I$5</f>
        <v>15.118138549974777</v>
      </c>
    </row>
    <row r="1488" spans="1:9" hidden="1" outlineLevel="3" x14ac:dyDescent="0.25">
      <c r="A1488" t="s">
        <v>25</v>
      </c>
      <c r="B1488" t="str">
        <f>VLOOKUP(A1488,'AGENCY CODES'!$C$4:$F$139,3,FALSE)</f>
        <v>DEPARTMENT OF AGRICULTURE</v>
      </c>
      <c r="C1488" s="8" t="s">
        <v>22</v>
      </c>
      <c r="D1488" s="8" t="str">
        <f t="shared" si="267"/>
        <v>AHA1239</v>
      </c>
      <c r="E1488">
        <v>1239</v>
      </c>
      <c r="F1488" t="str">
        <f>VLOOKUP(D1488,'Fund List'!$A$2:$F$1324,6,FALSE)</f>
        <v>AGRICULTURAL CONSULTING TRAINING FUND</v>
      </c>
      <c r="G1488" s="3">
        <v>14</v>
      </c>
      <c r="I1488" s="24">
        <f t="shared" si="282"/>
        <v>15.118138549974777</v>
      </c>
    </row>
    <row r="1489" spans="1:9" hidden="1" outlineLevel="3" x14ac:dyDescent="0.25">
      <c r="A1489" t="s">
        <v>25</v>
      </c>
      <c r="B1489" t="str">
        <f>VLOOKUP(A1489,'AGENCY CODES'!$C$4:$F$139,3,FALSE)</f>
        <v>DEPARTMENT OF AGRICULTURE</v>
      </c>
      <c r="C1489" s="8" t="s">
        <v>4</v>
      </c>
      <c r="D1489" s="8" t="str">
        <f t="shared" si="267"/>
        <v>AHA1239</v>
      </c>
      <c r="E1489">
        <v>1239</v>
      </c>
      <c r="F1489" t="str">
        <f>VLOOKUP(D1489,'Fund List'!$A$2:$F$1324,6,FALSE)</f>
        <v>AGRICULTURAL CONSULTING TRAINING FUND</v>
      </c>
      <c r="G1489" s="3">
        <v>4</v>
      </c>
      <c r="I1489" s="24">
        <f t="shared" si="282"/>
        <v>4.3194681571356508</v>
      </c>
    </row>
    <row r="1490" spans="1:9" hidden="1" outlineLevel="3" x14ac:dyDescent="0.25">
      <c r="A1490" t="s">
        <v>25</v>
      </c>
      <c r="B1490" t="str">
        <f>VLOOKUP(A1490,'AGENCY CODES'!$C$4:$F$139,3,FALSE)</f>
        <v>DEPARTMENT OF AGRICULTURE</v>
      </c>
      <c r="C1490" s="8" t="s">
        <v>6</v>
      </c>
      <c r="D1490" s="8" t="str">
        <f t="shared" si="267"/>
        <v>AHA1239</v>
      </c>
      <c r="E1490">
        <v>1239</v>
      </c>
      <c r="F1490" t="str">
        <f>VLOOKUP(D1490,'Fund List'!$A$2:$F$1324,6,FALSE)</f>
        <v>AGRICULTURAL CONSULTING TRAINING FUND</v>
      </c>
      <c r="G1490" s="3">
        <v>31</v>
      </c>
      <c r="I1490" s="24">
        <f t="shared" si="282"/>
        <v>33.475878217801302</v>
      </c>
    </row>
    <row r="1491" spans="1:9" hidden="1" outlineLevel="3" x14ac:dyDescent="0.25">
      <c r="A1491" t="s">
        <v>25</v>
      </c>
      <c r="B1491" t="str">
        <f>VLOOKUP(A1491,'AGENCY CODES'!$C$4:$F$139,3,FALSE)</f>
        <v>DEPARTMENT OF AGRICULTURE</v>
      </c>
      <c r="C1491" s="8" t="s">
        <v>7</v>
      </c>
      <c r="D1491" s="8" t="str">
        <f t="shared" si="267"/>
        <v>AHA1239</v>
      </c>
      <c r="E1491">
        <v>1239</v>
      </c>
      <c r="F1491" t="str">
        <f>VLOOKUP(D1491,'Fund List'!$A$2:$F$1324,6,FALSE)</f>
        <v>AGRICULTURAL CONSULTING TRAINING FUND</v>
      </c>
      <c r="G1491" s="3">
        <v>1</v>
      </c>
      <c r="I1491" s="24">
        <f t="shared" si="282"/>
        <v>1.0798670392839127</v>
      </c>
    </row>
    <row r="1492" spans="1:9" hidden="1" outlineLevel="3" x14ac:dyDescent="0.25">
      <c r="A1492" t="s">
        <v>25</v>
      </c>
      <c r="B1492" t="str">
        <f>VLOOKUP(A1492,'AGENCY CODES'!$C$4:$F$139,3,FALSE)</f>
        <v>DEPARTMENT OF AGRICULTURE</v>
      </c>
      <c r="C1492" s="8" t="s">
        <v>10</v>
      </c>
      <c r="D1492" s="8" t="str">
        <f t="shared" si="267"/>
        <v>AHA1239</v>
      </c>
      <c r="E1492">
        <v>1239</v>
      </c>
      <c r="F1492" t="str">
        <f>VLOOKUP(D1492,'Fund List'!$A$2:$F$1324,6,FALSE)</f>
        <v>AGRICULTURAL CONSULTING TRAINING FUND</v>
      </c>
      <c r="G1492" s="3">
        <v>9</v>
      </c>
      <c r="I1492" s="24">
        <f t="shared" si="282"/>
        <v>9.7188033535552147</v>
      </c>
    </row>
    <row r="1493" spans="1:9" hidden="1" outlineLevel="3" x14ac:dyDescent="0.25">
      <c r="A1493" t="s">
        <v>25</v>
      </c>
      <c r="B1493" t="str">
        <f>VLOOKUP(A1493,'AGENCY CODES'!$C$4:$F$139,3,FALSE)</f>
        <v>DEPARTMENT OF AGRICULTURE</v>
      </c>
      <c r="C1493" s="8" t="s">
        <v>11</v>
      </c>
      <c r="D1493" s="8" t="str">
        <f t="shared" si="267"/>
        <v>AHA1239</v>
      </c>
      <c r="E1493">
        <v>1239</v>
      </c>
      <c r="F1493" t="str">
        <f>VLOOKUP(D1493,'Fund List'!$A$2:$F$1324,6,FALSE)</f>
        <v>AGRICULTURAL CONSULTING TRAINING FUND</v>
      </c>
      <c r="G1493" s="3">
        <v>9</v>
      </c>
      <c r="I1493" s="24">
        <f t="shared" si="282"/>
        <v>9.7188033535552147</v>
      </c>
    </row>
    <row r="1494" spans="1:9" hidden="1" outlineLevel="3" x14ac:dyDescent="0.25">
      <c r="A1494" t="s">
        <v>25</v>
      </c>
      <c r="B1494" t="str">
        <f>VLOOKUP(A1494,'AGENCY CODES'!$C$4:$F$139,3,FALSE)</f>
        <v>DEPARTMENT OF AGRICULTURE</v>
      </c>
      <c r="C1494" s="8" t="s">
        <v>12</v>
      </c>
      <c r="D1494" s="8" t="str">
        <f t="shared" si="267"/>
        <v>AHA1239</v>
      </c>
      <c r="E1494">
        <v>1239</v>
      </c>
      <c r="F1494" t="str">
        <f>VLOOKUP(D1494,'Fund List'!$A$2:$F$1324,6,FALSE)</f>
        <v>AGRICULTURAL CONSULTING TRAINING FUND</v>
      </c>
      <c r="G1494" s="3">
        <v>2</v>
      </c>
      <c r="I1494" s="24">
        <f t="shared" si="282"/>
        <v>2.1597340785678254</v>
      </c>
    </row>
    <row r="1495" spans="1:9" hidden="1" outlineLevel="3" x14ac:dyDescent="0.25">
      <c r="A1495" t="s">
        <v>25</v>
      </c>
      <c r="B1495" t="str">
        <f>VLOOKUP(A1495,'AGENCY CODES'!$C$4:$F$139,3,FALSE)</f>
        <v>DEPARTMENT OF AGRICULTURE</v>
      </c>
      <c r="C1495" s="8">
        <v>2</v>
      </c>
      <c r="D1495" s="8" t="str">
        <f t="shared" ref="D1495:D1558" si="283">CONCATENATE(A1495,E1495)</f>
        <v>AHA1239</v>
      </c>
      <c r="E1495">
        <v>1239</v>
      </c>
      <c r="F1495" t="str">
        <f>VLOOKUP(D1495,'Fund List'!$A$2:$F$1324,6,FALSE)</f>
        <v>AGRICULTURAL CONSULTING TRAINING FUND</v>
      </c>
      <c r="G1495" s="3">
        <v>9</v>
      </c>
      <c r="I1495" s="24">
        <f t="shared" si="282"/>
        <v>9.7188033535552147</v>
      </c>
    </row>
    <row r="1496" spans="1:9" hidden="1" outlineLevel="3" x14ac:dyDescent="0.25">
      <c r="A1496" t="s">
        <v>25</v>
      </c>
      <c r="B1496" t="str">
        <f>VLOOKUP(A1496,'AGENCY CODES'!$C$4:$F$139,3,FALSE)</f>
        <v>DEPARTMENT OF AGRICULTURE</v>
      </c>
      <c r="C1496" s="8">
        <v>8</v>
      </c>
      <c r="D1496" s="8" t="str">
        <f t="shared" si="283"/>
        <v>AHA1239</v>
      </c>
      <c r="E1496">
        <v>1239</v>
      </c>
      <c r="F1496" t="str">
        <f>VLOOKUP(D1496,'Fund List'!$A$2:$F$1324,6,FALSE)</f>
        <v>AGRICULTURAL CONSULTING TRAINING FUND</v>
      </c>
      <c r="G1496" s="3">
        <v>296</v>
      </c>
      <c r="I1496" s="24">
        <f t="shared" si="282"/>
        <v>319.64064362803822</v>
      </c>
    </row>
    <row r="1497" spans="1:9" outlineLevel="2" collapsed="1" x14ac:dyDescent="0.25">
      <c r="F1497" s="1" t="s">
        <v>4153</v>
      </c>
      <c r="I1497" s="24">
        <f t="shared" ref="I1497" si="284">SUBTOTAL(9,I1487:I1496)</f>
        <v>420.06827828144213</v>
      </c>
    </row>
    <row r="1498" spans="1:9" hidden="1" outlineLevel="3" x14ac:dyDescent="0.25">
      <c r="A1498" t="s">
        <v>25</v>
      </c>
      <c r="B1498" t="str">
        <f>VLOOKUP(A1498,'AGENCY CODES'!$C$4:$F$139,3,FALSE)</f>
        <v>DEPARTMENT OF AGRICULTURE</v>
      </c>
      <c r="C1498" s="8" t="s">
        <v>15</v>
      </c>
      <c r="D1498" s="8" t="str">
        <f t="shared" si="283"/>
        <v>AHA1300</v>
      </c>
      <c r="E1498">
        <v>1300</v>
      </c>
      <c r="F1498" t="str">
        <f>VLOOKUP(D1498,'Fund List'!$A$2:$F$1324,6,FALSE)</f>
        <v>GENERAL FIXED ASSETS</v>
      </c>
      <c r="G1498" s="3">
        <v>23</v>
      </c>
      <c r="I1498" s="24">
        <f>$G1498/$G$10*I$5</f>
        <v>24.836941903529993</v>
      </c>
    </row>
    <row r="1499" spans="1:9" hidden="1" outlineLevel="3" x14ac:dyDescent="0.25">
      <c r="A1499" t="s">
        <v>25</v>
      </c>
      <c r="B1499" t="str">
        <f>VLOOKUP(A1499,'AGENCY CODES'!$C$4:$F$139,3,FALSE)</f>
        <v>DEPARTMENT OF AGRICULTURE</v>
      </c>
      <c r="C1499" s="8" t="s">
        <v>12</v>
      </c>
      <c r="D1499" s="8" t="str">
        <f t="shared" si="283"/>
        <v>AHA1300</v>
      </c>
      <c r="E1499">
        <v>1300</v>
      </c>
      <c r="F1499" t="str">
        <f>VLOOKUP(D1499,'Fund List'!$A$2:$F$1324,6,FALSE)</f>
        <v>GENERAL FIXED ASSETS</v>
      </c>
      <c r="G1499" s="3">
        <v>19</v>
      </c>
      <c r="I1499" s="24">
        <f>$G1499/$G$10*I$5</f>
        <v>20.517473746394341</v>
      </c>
    </row>
    <row r="1500" spans="1:9" outlineLevel="2" collapsed="1" x14ac:dyDescent="0.25">
      <c r="F1500" s="1" t="s">
        <v>4019</v>
      </c>
      <c r="I1500" s="24">
        <f t="shared" ref="I1500" si="285">SUBTOTAL(9,I1498:I1499)</f>
        <v>45.354415649924334</v>
      </c>
    </row>
    <row r="1501" spans="1:9" hidden="1" outlineLevel="3" x14ac:dyDescent="0.25">
      <c r="A1501" t="s">
        <v>25</v>
      </c>
      <c r="B1501" t="str">
        <f>VLOOKUP(A1501,'AGENCY CODES'!$C$4:$F$139,3,FALSE)</f>
        <v>DEPARTMENT OF AGRICULTURE</v>
      </c>
      <c r="C1501" s="8" t="s">
        <v>1</v>
      </c>
      <c r="D1501" s="8" t="str">
        <f t="shared" si="283"/>
        <v>AHA2000</v>
      </c>
      <c r="E1501">
        <v>2000</v>
      </c>
      <c r="F1501" t="str">
        <f>VLOOKUP(D1501,'Fund List'!$A$2:$F$1324,6,FALSE)</f>
        <v>FEDERAL GRANTS</v>
      </c>
      <c r="G1501" s="3">
        <v>136</v>
      </c>
      <c r="I1501" s="24">
        <f t="shared" ref="I1501:I1515" si="286">$G1501/$G$10*I$5</f>
        <v>146.86191734261214</v>
      </c>
    </row>
    <row r="1502" spans="1:9" hidden="1" outlineLevel="3" x14ac:dyDescent="0.25">
      <c r="A1502" t="s">
        <v>25</v>
      </c>
      <c r="B1502" t="str">
        <f>VLOOKUP(A1502,'AGENCY CODES'!$C$4:$F$139,3,FALSE)</f>
        <v>DEPARTMENT OF AGRICULTURE</v>
      </c>
      <c r="C1502" s="8" t="s">
        <v>22</v>
      </c>
      <c r="D1502" s="8" t="str">
        <f t="shared" si="283"/>
        <v>AHA2000</v>
      </c>
      <c r="E1502">
        <v>2000</v>
      </c>
      <c r="F1502" t="str">
        <f>VLOOKUP(D1502,'Fund List'!$A$2:$F$1324,6,FALSE)</f>
        <v>FEDERAL GRANTS</v>
      </c>
      <c r="G1502" s="3">
        <v>136</v>
      </c>
      <c r="I1502" s="24">
        <f t="shared" si="286"/>
        <v>146.86191734261214</v>
      </c>
    </row>
    <row r="1503" spans="1:9" hidden="1" outlineLevel="3" x14ac:dyDescent="0.25">
      <c r="A1503" t="s">
        <v>25</v>
      </c>
      <c r="B1503" t="str">
        <f>VLOOKUP(A1503,'AGENCY CODES'!$C$4:$F$139,3,FALSE)</f>
        <v>DEPARTMENT OF AGRICULTURE</v>
      </c>
      <c r="C1503" s="8" t="s">
        <v>3</v>
      </c>
      <c r="D1503" s="8" t="str">
        <f t="shared" si="283"/>
        <v>AHA2000</v>
      </c>
      <c r="E1503">
        <v>2000</v>
      </c>
      <c r="F1503" t="str">
        <f>VLOOKUP(D1503,'Fund List'!$A$2:$F$1324,6,FALSE)</f>
        <v>FEDERAL GRANTS</v>
      </c>
      <c r="G1503" s="3">
        <v>130</v>
      </c>
      <c r="I1503" s="24">
        <f t="shared" si="286"/>
        <v>140.38271510690865</v>
      </c>
    </row>
    <row r="1504" spans="1:9" hidden="1" outlineLevel="3" x14ac:dyDescent="0.25">
      <c r="A1504" t="s">
        <v>25</v>
      </c>
      <c r="B1504" t="str">
        <f>VLOOKUP(A1504,'AGENCY CODES'!$C$4:$F$139,3,FALSE)</f>
        <v>DEPARTMENT OF AGRICULTURE</v>
      </c>
      <c r="C1504" s="8" t="s">
        <v>4</v>
      </c>
      <c r="D1504" s="8" t="str">
        <f t="shared" si="283"/>
        <v>AHA2000</v>
      </c>
      <c r="E1504">
        <v>2000</v>
      </c>
      <c r="F1504" t="str">
        <f>VLOOKUP(D1504,'Fund List'!$A$2:$F$1324,6,FALSE)</f>
        <v>FEDERAL GRANTS</v>
      </c>
      <c r="G1504" s="3">
        <v>252</v>
      </c>
      <c r="I1504" s="24">
        <f t="shared" si="286"/>
        <v>272.12649389954601</v>
      </c>
    </row>
    <row r="1505" spans="1:9" hidden="1" outlineLevel="3" x14ac:dyDescent="0.25">
      <c r="A1505" t="s">
        <v>25</v>
      </c>
      <c r="B1505" t="str">
        <f>VLOOKUP(A1505,'AGENCY CODES'!$C$4:$F$139,3,FALSE)</f>
        <v>DEPARTMENT OF AGRICULTURE</v>
      </c>
      <c r="C1505" s="8" t="s">
        <v>5</v>
      </c>
      <c r="D1505" s="8" t="str">
        <f t="shared" si="283"/>
        <v>AHA2000</v>
      </c>
      <c r="E1505">
        <v>2000</v>
      </c>
      <c r="F1505" t="str">
        <f>VLOOKUP(D1505,'Fund List'!$A$2:$F$1324,6,FALSE)</f>
        <v>FEDERAL GRANTS</v>
      </c>
      <c r="G1505" s="3">
        <v>20</v>
      </c>
      <c r="I1505" s="24">
        <f t="shared" si="286"/>
        <v>21.597340785678256</v>
      </c>
    </row>
    <row r="1506" spans="1:9" hidden="1" outlineLevel="3" x14ac:dyDescent="0.25">
      <c r="A1506" t="s">
        <v>25</v>
      </c>
      <c r="B1506" t="str">
        <f>VLOOKUP(A1506,'AGENCY CODES'!$C$4:$F$139,3,FALSE)</f>
        <v>DEPARTMENT OF AGRICULTURE</v>
      </c>
      <c r="C1506" s="8" t="s">
        <v>6</v>
      </c>
      <c r="D1506" s="8" t="str">
        <f t="shared" si="283"/>
        <v>AHA2000</v>
      </c>
      <c r="E1506">
        <v>2000</v>
      </c>
      <c r="F1506" t="str">
        <f>VLOOKUP(D1506,'Fund List'!$A$2:$F$1324,6,FALSE)</f>
        <v>FEDERAL GRANTS</v>
      </c>
      <c r="G1506" s="3">
        <v>589</v>
      </c>
      <c r="I1506" s="24">
        <f t="shared" si="286"/>
        <v>636.04168613822458</v>
      </c>
    </row>
    <row r="1507" spans="1:9" hidden="1" outlineLevel="3" x14ac:dyDescent="0.25">
      <c r="A1507" t="s">
        <v>25</v>
      </c>
      <c r="B1507" t="str">
        <f>VLOOKUP(A1507,'AGENCY CODES'!$C$4:$F$139,3,FALSE)</f>
        <v>DEPARTMENT OF AGRICULTURE</v>
      </c>
      <c r="C1507" s="8" t="s">
        <v>7</v>
      </c>
      <c r="D1507" s="8" t="str">
        <f t="shared" si="283"/>
        <v>AHA2000</v>
      </c>
      <c r="E1507">
        <v>2000</v>
      </c>
      <c r="F1507" t="str">
        <f>VLOOKUP(D1507,'Fund List'!$A$2:$F$1324,6,FALSE)</f>
        <v>FEDERAL GRANTS</v>
      </c>
      <c r="G1507" s="3">
        <v>84</v>
      </c>
      <c r="I1507" s="24">
        <f t="shared" si="286"/>
        <v>90.708831299848669</v>
      </c>
    </row>
    <row r="1508" spans="1:9" hidden="1" outlineLevel="3" x14ac:dyDescent="0.25">
      <c r="A1508" t="s">
        <v>25</v>
      </c>
      <c r="B1508" t="str">
        <f>VLOOKUP(A1508,'AGENCY CODES'!$C$4:$F$139,3,FALSE)</f>
        <v>DEPARTMENT OF AGRICULTURE</v>
      </c>
      <c r="C1508" s="8" t="s">
        <v>14</v>
      </c>
      <c r="D1508" s="8" t="str">
        <f t="shared" si="283"/>
        <v>AHA2000</v>
      </c>
      <c r="E1508">
        <v>2000</v>
      </c>
      <c r="F1508" t="str">
        <f>VLOOKUP(D1508,'Fund List'!$A$2:$F$1324,6,FALSE)</f>
        <v>FEDERAL GRANTS</v>
      </c>
      <c r="G1508" s="3">
        <v>14</v>
      </c>
      <c r="I1508" s="24">
        <f t="shared" si="286"/>
        <v>15.118138549974777</v>
      </c>
    </row>
    <row r="1509" spans="1:9" hidden="1" outlineLevel="3" x14ac:dyDescent="0.25">
      <c r="A1509" t="s">
        <v>25</v>
      </c>
      <c r="B1509" t="str">
        <f>VLOOKUP(A1509,'AGENCY CODES'!$C$4:$F$139,3,FALSE)</f>
        <v>DEPARTMENT OF AGRICULTURE</v>
      </c>
      <c r="C1509" s="8" t="s">
        <v>17</v>
      </c>
      <c r="D1509" s="8" t="str">
        <f t="shared" si="283"/>
        <v>AHA2000</v>
      </c>
      <c r="E1509">
        <v>2000</v>
      </c>
      <c r="F1509" t="str">
        <f>VLOOKUP(D1509,'Fund List'!$A$2:$F$1324,6,FALSE)</f>
        <v>FEDERAL GRANTS</v>
      </c>
      <c r="G1509" s="3">
        <v>40</v>
      </c>
      <c r="I1509" s="24">
        <f t="shared" si="286"/>
        <v>43.194681571356512</v>
      </c>
    </row>
    <row r="1510" spans="1:9" hidden="1" outlineLevel="3" x14ac:dyDescent="0.25">
      <c r="A1510" t="s">
        <v>25</v>
      </c>
      <c r="B1510" t="str">
        <f>VLOOKUP(A1510,'AGENCY CODES'!$C$4:$F$139,3,FALSE)</f>
        <v>DEPARTMENT OF AGRICULTURE</v>
      </c>
      <c r="C1510" s="8" t="s">
        <v>8</v>
      </c>
      <c r="D1510" s="8" t="str">
        <f t="shared" si="283"/>
        <v>AHA2000</v>
      </c>
      <c r="E1510">
        <v>2000</v>
      </c>
      <c r="F1510" t="str">
        <f>VLOOKUP(D1510,'Fund List'!$A$2:$F$1324,6,FALSE)</f>
        <v>FEDERAL GRANTS</v>
      </c>
      <c r="G1510" s="3">
        <v>21</v>
      </c>
      <c r="I1510" s="24">
        <f t="shared" si="286"/>
        <v>22.677207824962167</v>
      </c>
    </row>
    <row r="1511" spans="1:9" hidden="1" outlineLevel="3" x14ac:dyDescent="0.25">
      <c r="A1511" t="s">
        <v>25</v>
      </c>
      <c r="B1511" t="str">
        <f>VLOOKUP(A1511,'AGENCY CODES'!$C$4:$F$139,3,FALSE)</f>
        <v>DEPARTMENT OF AGRICULTURE</v>
      </c>
      <c r="C1511" s="8" t="s">
        <v>10</v>
      </c>
      <c r="D1511" s="8" t="str">
        <f t="shared" si="283"/>
        <v>AHA2000</v>
      </c>
      <c r="E1511">
        <v>2000</v>
      </c>
      <c r="F1511" t="str">
        <f>VLOOKUP(D1511,'Fund List'!$A$2:$F$1324,6,FALSE)</f>
        <v>FEDERAL GRANTS</v>
      </c>
      <c r="G1511" s="3">
        <v>282</v>
      </c>
      <c r="I1511" s="24">
        <f t="shared" si="286"/>
        <v>304.52250507806343</v>
      </c>
    </row>
    <row r="1512" spans="1:9" hidden="1" outlineLevel="3" x14ac:dyDescent="0.25">
      <c r="A1512" t="s">
        <v>25</v>
      </c>
      <c r="B1512" t="str">
        <f>VLOOKUP(A1512,'AGENCY CODES'!$C$4:$F$139,3,FALSE)</f>
        <v>DEPARTMENT OF AGRICULTURE</v>
      </c>
      <c r="C1512" s="8" t="s">
        <v>11</v>
      </c>
      <c r="D1512" s="8" t="str">
        <f t="shared" si="283"/>
        <v>AHA2000</v>
      </c>
      <c r="E1512">
        <v>2000</v>
      </c>
      <c r="F1512" t="str">
        <f>VLOOKUP(D1512,'Fund List'!$A$2:$F$1324,6,FALSE)</f>
        <v>FEDERAL GRANTS</v>
      </c>
      <c r="G1512" s="3">
        <v>473</v>
      </c>
      <c r="I1512" s="24">
        <f t="shared" si="286"/>
        <v>510.77710958129074</v>
      </c>
    </row>
    <row r="1513" spans="1:9" hidden="1" outlineLevel="3" x14ac:dyDescent="0.25">
      <c r="A1513" t="s">
        <v>25</v>
      </c>
      <c r="B1513" t="str">
        <f>VLOOKUP(A1513,'AGENCY CODES'!$C$4:$F$139,3,FALSE)</f>
        <v>DEPARTMENT OF AGRICULTURE</v>
      </c>
      <c r="C1513" s="8" t="s">
        <v>12</v>
      </c>
      <c r="D1513" s="8" t="str">
        <f t="shared" si="283"/>
        <v>AHA2000</v>
      </c>
      <c r="E1513">
        <v>2000</v>
      </c>
      <c r="F1513" t="str">
        <f>VLOOKUP(D1513,'Fund List'!$A$2:$F$1324,6,FALSE)</f>
        <v>FEDERAL GRANTS</v>
      </c>
      <c r="G1513" s="3">
        <v>138</v>
      </c>
      <c r="I1513" s="24">
        <f t="shared" si="286"/>
        <v>149.02165142117997</v>
      </c>
    </row>
    <row r="1514" spans="1:9" hidden="1" outlineLevel="3" x14ac:dyDescent="0.25">
      <c r="A1514" t="s">
        <v>25</v>
      </c>
      <c r="B1514" t="str">
        <f>VLOOKUP(A1514,'AGENCY CODES'!$C$4:$F$139,3,FALSE)</f>
        <v>DEPARTMENT OF AGRICULTURE</v>
      </c>
      <c r="C1514" s="8">
        <v>2</v>
      </c>
      <c r="D1514" s="8" t="str">
        <f t="shared" si="283"/>
        <v>AHA2000</v>
      </c>
      <c r="E1514">
        <v>2000</v>
      </c>
      <c r="F1514" t="str">
        <f>VLOOKUP(D1514,'Fund List'!$A$2:$F$1324,6,FALSE)</f>
        <v>FEDERAL GRANTS</v>
      </c>
      <c r="G1514" s="3">
        <v>448</v>
      </c>
      <c r="I1514" s="24">
        <f t="shared" si="286"/>
        <v>483.78043359919286</v>
      </c>
    </row>
    <row r="1515" spans="1:9" hidden="1" outlineLevel="3" x14ac:dyDescent="0.25">
      <c r="A1515" t="s">
        <v>25</v>
      </c>
      <c r="B1515" t="str">
        <f>VLOOKUP(A1515,'AGENCY CODES'!$C$4:$F$139,3,FALSE)</f>
        <v>DEPARTMENT OF AGRICULTURE</v>
      </c>
      <c r="C1515" s="8">
        <v>8</v>
      </c>
      <c r="D1515" s="8" t="str">
        <f t="shared" si="283"/>
        <v>AHA2000</v>
      </c>
      <c r="E1515">
        <v>2000</v>
      </c>
      <c r="F1515" t="str">
        <f>VLOOKUP(D1515,'Fund List'!$A$2:$F$1324,6,FALSE)</f>
        <v>FEDERAL GRANTS</v>
      </c>
      <c r="G1515" s="3">
        <v>2798</v>
      </c>
      <c r="I1515" s="24">
        <f t="shared" si="286"/>
        <v>3021.4679759163878</v>
      </c>
    </row>
    <row r="1516" spans="1:9" outlineLevel="2" collapsed="1" x14ac:dyDescent="0.25">
      <c r="F1516" s="1" t="s">
        <v>4024</v>
      </c>
      <c r="I1516" s="24">
        <f t="shared" ref="I1516" si="287">SUBTOTAL(9,I1501:I1515)</f>
        <v>6005.1406054578383</v>
      </c>
    </row>
    <row r="1517" spans="1:9" hidden="1" outlineLevel="3" x14ac:dyDescent="0.25">
      <c r="A1517" t="s">
        <v>25</v>
      </c>
      <c r="B1517" t="str">
        <f>VLOOKUP(A1517,'AGENCY CODES'!$C$4:$F$139,3,FALSE)</f>
        <v>DEPARTMENT OF AGRICULTURE</v>
      </c>
      <c r="C1517" s="8" t="s">
        <v>1</v>
      </c>
      <c r="D1517" s="8" t="str">
        <f t="shared" si="283"/>
        <v>AHA2012</v>
      </c>
      <c r="E1517">
        <v>2012</v>
      </c>
      <c r="F1517" t="str">
        <f>VLOOKUP(D1517,'Fund List'!$A$2:$F$1324,6,FALSE)</f>
        <v>COMMERCIAL FEED FUND</v>
      </c>
      <c r="G1517" s="3">
        <v>30</v>
      </c>
      <c r="I1517" s="24">
        <f t="shared" ref="I1517:I1530" si="288">$G1517/$G$10*I$5</f>
        <v>32.396011178517384</v>
      </c>
    </row>
    <row r="1518" spans="1:9" hidden="1" outlineLevel="3" x14ac:dyDescent="0.25">
      <c r="A1518" t="s">
        <v>25</v>
      </c>
      <c r="B1518" t="str">
        <f>VLOOKUP(A1518,'AGENCY CODES'!$C$4:$F$139,3,FALSE)</f>
        <v>DEPARTMENT OF AGRICULTURE</v>
      </c>
      <c r="C1518" s="8" t="s">
        <v>22</v>
      </c>
      <c r="D1518" s="8" t="str">
        <f t="shared" si="283"/>
        <v>AHA2012</v>
      </c>
      <c r="E1518">
        <v>2012</v>
      </c>
      <c r="F1518" t="str">
        <f>VLOOKUP(D1518,'Fund List'!$A$2:$F$1324,6,FALSE)</f>
        <v>COMMERCIAL FEED FUND</v>
      </c>
      <c r="G1518" s="3">
        <v>30</v>
      </c>
      <c r="I1518" s="24">
        <f t="shared" si="288"/>
        <v>32.396011178517384</v>
      </c>
    </row>
    <row r="1519" spans="1:9" hidden="1" outlineLevel="3" x14ac:dyDescent="0.25">
      <c r="A1519" t="s">
        <v>25</v>
      </c>
      <c r="B1519" t="str">
        <f>VLOOKUP(A1519,'AGENCY CODES'!$C$4:$F$139,3,FALSE)</f>
        <v>DEPARTMENT OF AGRICULTURE</v>
      </c>
      <c r="C1519" s="8" t="s">
        <v>3</v>
      </c>
      <c r="D1519" s="8" t="str">
        <f t="shared" si="283"/>
        <v>AHA2012</v>
      </c>
      <c r="E1519">
        <v>2012</v>
      </c>
      <c r="F1519" t="str">
        <f>VLOOKUP(D1519,'Fund List'!$A$2:$F$1324,6,FALSE)</f>
        <v>COMMERCIAL FEED FUND</v>
      </c>
      <c r="G1519" s="3">
        <v>213</v>
      </c>
      <c r="I1519" s="24">
        <f t="shared" si="288"/>
        <v>230.01167936747342</v>
      </c>
    </row>
    <row r="1520" spans="1:9" hidden="1" outlineLevel="3" x14ac:dyDescent="0.25">
      <c r="A1520" t="s">
        <v>25</v>
      </c>
      <c r="B1520" t="str">
        <f>VLOOKUP(A1520,'AGENCY CODES'!$C$4:$F$139,3,FALSE)</f>
        <v>DEPARTMENT OF AGRICULTURE</v>
      </c>
      <c r="C1520" s="8" t="s">
        <v>4</v>
      </c>
      <c r="D1520" s="8" t="str">
        <f t="shared" si="283"/>
        <v>AHA2012</v>
      </c>
      <c r="E1520">
        <v>2012</v>
      </c>
      <c r="F1520" t="str">
        <f>VLOOKUP(D1520,'Fund List'!$A$2:$F$1324,6,FALSE)</f>
        <v>COMMERCIAL FEED FUND</v>
      </c>
      <c r="G1520" s="3">
        <v>43</v>
      </c>
      <c r="I1520" s="24">
        <f t="shared" si="288"/>
        <v>46.434282689208253</v>
      </c>
    </row>
    <row r="1521" spans="1:9" hidden="1" outlineLevel="3" x14ac:dyDescent="0.25">
      <c r="A1521" t="s">
        <v>25</v>
      </c>
      <c r="B1521" t="str">
        <f>VLOOKUP(A1521,'AGENCY CODES'!$C$4:$F$139,3,FALSE)</f>
        <v>DEPARTMENT OF AGRICULTURE</v>
      </c>
      <c r="C1521" s="8" t="s">
        <v>6</v>
      </c>
      <c r="D1521" s="8" t="str">
        <f t="shared" si="283"/>
        <v>AHA2012</v>
      </c>
      <c r="E1521">
        <v>2012</v>
      </c>
      <c r="F1521" t="str">
        <f>VLOOKUP(D1521,'Fund List'!$A$2:$F$1324,6,FALSE)</f>
        <v>COMMERCIAL FEED FUND</v>
      </c>
      <c r="G1521" s="3">
        <v>46</v>
      </c>
      <c r="I1521" s="24">
        <f t="shared" si="288"/>
        <v>49.673883807059987</v>
      </c>
    </row>
    <row r="1522" spans="1:9" hidden="1" outlineLevel="3" x14ac:dyDescent="0.25">
      <c r="A1522" t="s">
        <v>25</v>
      </c>
      <c r="B1522" t="str">
        <f>VLOOKUP(A1522,'AGENCY CODES'!$C$4:$F$139,3,FALSE)</f>
        <v>DEPARTMENT OF AGRICULTURE</v>
      </c>
      <c r="C1522" s="8" t="s">
        <v>7</v>
      </c>
      <c r="D1522" s="8" t="str">
        <f t="shared" si="283"/>
        <v>AHA2012</v>
      </c>
      <c r="E1522">
        <v>2012</v>
      </c>
      <c r="F1522" t="str">
        <f>VLOOKUP(D1522,'Fund List'!$A$2:$F$1324,6,FALSE)</f>
        <v>COMMERCIAL FEED FUND</v>
      </c>
      <c r="G1522" s="3">
        <v>73</v>
      </c>
      <c r="I1522" s="24">
        <f t="shared" si="288"/>
        <v>78.830293867725629</v>
      </c>
    </row>
    <row r="1523" spans="1:9" hidden="1" outlineLevel="3" x14ac:dyDescent="0.25">
      <c r="A1523" t="s">
        <v>25</v>
      </c>
      <c r="B1523" t="str">
        <f>VLOOKUP(A1523,'AGENCY CODES'!$C$4:$F$139,3,FALSE)</f>
        <v>DEPARTMENT OF AGRICULTURE</v>
      </c>
      <c r="C1523" s="8" t="s">
        <v>14</v>
      </c>
      <c r="D1523" s="8" t="str">
        <f t="shared" si="283"/>
        <v>AHA2012</v>
      </c>
      <c r="E1523">
        <v>2012</v>
      </c>
      <c r="F1523" t="str">
        <f>VLOOKUP(D1523,'Fund List'!$A$2:$F$1324,6,FALSE)</f>
        <v>COMMERCIAL FEED FUND</v>
      </c>
      <c r="G1523" s="3">
        <v>2</v>
      </c>
      <c r="I1523" s="24">
        <f t="shared" si="288"/>
        <v>2.1597340785678254</v>
      </c>
    </row>
    <row r="1524" spans="1:9" hidden="1" outlineLevel="3" x14ac:dyDescent="0.25">
      <c r="A1524" t="s">
        <v>25</v>
      </c>
      <c r="B1524" t="str">
        <f>VLOOKUP(A1524,'AGENCY CODES'!$C$4:$F$139,3,FALSE)</f>
        <v>DEPARTMENT OF AGRICULTURE</v>
      </c>
      <c r="C1524" s="8" t="s">
        <v>17</v>
      </c>
      <c r="D1524" s="8" t="str">
        <f t="shared" si="283"/>
        <v>AHA2012</v>
      </c>
      <c r="E1524">
        <v>2012</v>
      </c>
      <c r="F1524" t="str">
        <f>VLOOKUP(D1524,'Fund List'!$A$2:$F$1324,6,FALSE)</f>
        <v>COMMERCIAL FEED FUND</v>
      </c>
      <c r="G1524" s="3">
        <v>8</v>
      </c>
      <c r="I1524" s="24">
        <f t="shared" si="288"/>
        <v>8.6389363142713016</v>
      </c>
    </row>
    <row r="1525" spans="1:9" hidden="1" outlineLevel="3" x14ac:dyDescent="0.25">
      <c r="A1525" t="s">
        <v>25</v>
      </c>
      <c r="B1525" t="str">
        <f>VLOOKUP(A1525,'AGENCY CODES'!$C$4:$F$139,3,FALSE)</f>
        <v>DEPARTMENT OF AGRICULTURE</v>
      </c>
      <c r="C1525" s="8" t="s">
        <v>8</v>
      </c>
      <c r="D1525" s="8" t="str">
        <f t="shared" si="283"/>
        <v>AHA2012</v>
      </c>
      <c r="E1525">
        <v>2012</v>
      </c>
      <c r="F1525" t="str">
        <f>VLOOKUP(D1525,'Fund List'!$A$2:$F$1324,6,FALSE)</f>
        <v>COMMERCIAL FEED FUND</v>
      </c>
      <c r="G1525" s="3">
        <v>12</v>
      </c>
      <c r="I1525" s="24">
        <f t="shared" si="288"/>
        <v>12.958404471406952</v>
      </c>
    </row>
    <row r="1526" spans="1:9" hidden="1" outlineLevel="3" x14ac:dyDescent="0.25">
      <c r="A1526" t="s">
        <v>25</v>
      </c>
      <c r="B1526" t="str">
        <f>VLOOKUP(A1526,'AGENCY CODES'!$C$4:$F$139,3,FALSE)</f>
        <v>DEPARTMENT OF AGRICULTURE</v>
      </c>
      <c r="C1526" s="8" t="s">
        <v>10</v>
      </c>
      <c r="D1526" s="8" t="str">
        <f t="shared" si="283"/>
        <v>AHA2012</v>
      </c>
      <c r="E1526">
        <v>2012</v>
      </c>
      <c r="F1526" t="str">
        <f>VLOOKUP(D1526,'Fund List'!$A$2:$F$1324,6,FALSE)</f>
        <v>COMMERCIAL FEED FUND</v>
      </c>
      <c r="G1526" s="3">
        <v>78</v>
      </c>
      <c r="I1526" s="24">
        <f t="shared" si="288"/>
        <v>84.2296290641452</v>
      </c>
    </row>
    <row r="1527" spans="1:9" hidden="1" outlineLevel="3" x14ac:dyDescent="0.25">
      <c r="A1527" t="s">
        <v>25</v>
      </c>
      <c r="B1527" t="str">
        <f>VLOOKUP(A1527,'AGENCY CODES'!$C$4:$F$139,3,FALSE)</f>
        <v>DEPARTMENT OF AGRICULTURE</v>
      </c>
      <c r="C1527" s="8" t="s">
        <v>11</v>
      </c>
      <c r="D1527" s="8" t="str">
        <f t="shared" si="283"/>
        <v>AHA2012</v>
      </c>
      <c r="E1527">
        <v>2012</v>
      </c>
      <c r="F1527" t="str">
        <f>VLOOKUP(D1527,'Fund List'!$A$2:$F$1324,6,FALSE)</f>
        <v>COMMERCIAL FEED FUND</v>
      </c>
      <c r="G1527" s="3">
        <v>100</v>
      </c>
      <c r="I1527" s="24">
        <f t="shared" si="288"/>
        <v>107.98670392839128</v>
      </c>
    </row>
    <row r="1528" spans="1:9" hidden="1" outlineLevel="3" x14ac:dyDescent="0.25">
      <c r="A1528" t="s">
        <v>25</v>
      </c>
      <c r="B1528" t="str">
        <f>VLOOKUP(A1528,'AGENCY CODES'!$C$4:$F$139,3,FALSE)</f>
        <v>DEPARTMENT OF AGRICULTURE</v>
      </c>
      <c r="C1528" s="8" t="s">
        <v>12</v>
      </c>
      <c r="D1528" s="8" t="str">
        <f t="shared" si="283"/>
        <v>AHA2012</v>
      </c>
      <c r="E1528">
        <v>2012</v>
      </c>
      <c r="F1528" t="str">
        <f>VLOOKUP(D1528,'Fund List'!$A$2:$F$1324,6,FALSE)</f>
        <v>COMMERCIAL FEED FUND</v>
      </c>
      <c r="G1528" s="3">
        <v>8</v>
      </c>
      <c r="I1528" s="24">
        <f t="shared" si="288"/>
        <v>8.6389363142713016</v>
      </c>
    </row>
    <row r="1529" spans="1:9" hidden="1" outlineLevel="3" x14ac:dyDescent="0.25">
      <c r="A1529" t="s">
        <v>25</v>
      </c>
      <c r="B1529" t="str">
        <f>VLOOKUP(A1529,'AGENCY CODES'!$C$4:$F$139,3,FALSE)</f>
        <v>DEPARTMENT OF AGRICULTURE</v>
      </c>
      <c r="C1529" s="8">
        <v>2</v>
      </c>
      <c r="D1529" s="8" t="str">
        <f t="shared" si="283"/>
        <v>AHA2012</v>
      </c>
      <c r="E1529">
        <v>2012</v>
      </c>
      <c r="F1529" t="str">
        <f>VLOOKUP(D1529,'Fund List'!$A$2:$F$1324,6,FALSE)</f>
        <v>COMMERCIAL FEED FUND</v>
      </c>
      <c r="G1529" s="3">
        <v>96</v>
      </c>
      <c r="I1529" s="24">
        <f t="shared" si="288"/>
        <v>103.66723577125562</v>
      </c>
    </row>
    <row r="1530" spans="1:9" hidden="1" outlineLevel="3" x14ac:dyDescent="0.25">
      <c r="A1530" t="s">
        <v>25</v>
      </c>
      <c r="B1530" t="str">
        <f>VLOOKUP(A1530,'AGENCY CODES'!$C$4:$F$139,3,FALSE)</f>
        <v>DEPARTMENT OF AGRICULTURE</v>
      </c>
      <c r="C1530" s="8">
        <v>8</v>
      </c>
      <c r="D1530" s="8" t="str">
        <f t="shared" si="283"/>
        <v>AHA2012</v>
      </c>
      <c r="E1530">
        <v>2012</v>
      </c>
      <c r="F1530" t="str">
        <f>VLOOKUP(D1530,'Fund List'!$A$2:$F$1324,6,FALSE)</f>
        <v>COMMERCIAL FEED FUND</v>
      </c>
      <c r="G1530" s="3">
        <v>1125</v>
      </c>
      <c r="I1530" s="24">
        <f t="shared" si="288"/>
        <v>1214.8504191944019</v>
      </c>
    </row>
    <row r="1531" spans="1:9" outlineLevel="2" collapsed="1" x14ac:dyDescent="0.25">
      <c r="F1531" s="1" t="s">
        <v>4154</v>
      </c>
      <c r="I1531" s="24">
        <f t="shared" ref="I1531" si="289">SUBTOTAL(9,I1517:I1530)</f>
        <v>2012.8721612252134</v>
      </c>
    </row>
    <row r="1532" spans="1:9" hidden="1" outlineLevel="3" x14ac:dyDescent="0.25">
      <c r="A1532" t="s">
        <v>25</v>
      </c>
      <c r="B1532" t="str">
        <f>VLOOKUP(A1532,'AGENCY CODES'!$C$4:$F$139,3,FALSE)</f>
        <v>DEPARTMENT OF AGRICULTURE</v>
      </c>
      <c r="C1532" s="8" t="s">
        <v>1</v>
      </c>
      <c r="D1532" s="8" t="str">
        <f t="shared" si="283"/>
        <v>AHA2022</v>
      </c>
      <c r="E1532">
        <v>2022</v>
      </c>
      <c r="F1532" t="str">
        <f>VLOOKUP(D1532,'Fund List'!$A$2:$F$1324,6,FALSE)</f>
        <v>STATE EGG INSPECTION FUND</v>
      </c>
      <c r="G1532" s="3">
        <v>14</v>
      </c>
      <c r="I1532" s="24">
        <f t="shared" ref="I1532:I1546" si="290">$G1532/$G$10*I$5</f>
        <v>15.118138549974777</v>
      </c>
    </row>
    <row r="1533" spans="1:9" hidden="1" outlineLevel="3" x14ac:dyDescent="0.25">
      <c r="A1533" t="s">
        <v>25</v>
      </c>
      <c r="B1533" t="str">
        <f>VLOOKUP(A1533,'AGENCY CODES'!$C$4:$F$139,3,FALSE)</f>
        <v>DEPARTMENT OF AGRICULTURE</v>
      </c>
      <c r="C1533" s="8" t="s">
        <v>22</v>
      </c>
      <c r="D1533" s="8" t="str">
        <f t="shared" si="283"/>
        <v>AHA2022</v>
      </c>
      <c r="E1533">
        <v>2022</v>
      </c>
      <c r="F1533" t="str">
        <f>VLOOKUP(D1533,'Fund List'!$A$2:$F$1324,6,FALSE)</f>
        <v>STATE EGG INSPECTION FUND</v>
      </c>
      <c r="G1533" s="3">
        <v>14</v>
      </c>
      <c r="I1533" s="24">
        <f t="shared" si="290"/>
        <v>15.118138549974777</v>
      </c>
    </row>
    <row r="1534" spans="1:9" hidden="1" outlineLevel="3" x14ac:dyDescent="0.25">
      <c r="A1534" t="s">
        <v>25</v>
      </c>
      <c r="B1534" t="str">
        <f>VLOOKUP(A1534,'AGENCY CODES'!$C$4:$F$139,3,FALSE)</f>
        <v>DEPARTMENT OF AGRICULTURE</v>
      </c>
      <c r="C1534" s="8" t="s">
        <v>3</v>
      </c>
      <c r="D1534" s="8" t="str">
        <f t="shared" si="283"/>
        <v>AHA2022</v>
      </c>
      <c r="E1534">
        <v>2022</v>
      </c>
      <c r="F1534" t="str">
        <f>VLOOKUP(D1534,'Fund List'!$A$2:$F$1324,6,FALSE)</f>
        <v>STATE EGG INSPECTION FUND</v>
      </c>
      <c r="G1534" s="3">
        <v>121</v>
      </c>
      <c r="I1534" s="24">
        <f t="shared" si="290"/>
        <v>130.66391175335343</v>
      </c>
    </row>
    <row r="1535" spans="1:9" hidden="1" outlineLevel="3" x14ac:dyDescent="0.25">
      <c r="A1535" t="s">
        <v>25</v>
      </c>
      <c r="B1535" t="str">
        <f>VLOOKUP(A1535,'AGENCY CODES'!$C$4:$F$139,3,FALSE)</f>
        <v>DEPARTMENT OF AGRICULTURE</v>
      </c>
      <c r="C1535" s="8" t="s">
        <v>4</v>
      </c>
      <c r="D1535" s="8" t="str">
        <f t="shared" si="283"/>
        <v>AHA2022</v>
      </c>
      <c r="E1535">
        <v>2022</v>
      </c>
      <c r="F1535" t="str">
        <f>VLOOKUP(D1535,'Fund List'!$A$2:$F$1324,6,FALSE)</f>
        <v>STATE EGG INSPECTION FUND</v>
      </c>
      <c r="G1535" s="3">
        <v>56</v>
      </c>
      <c r="I1535" s="24">
        <f t="shared" si="290"/>
        <v>60.472554199899108</v>
      </c>
    </row>
    <row r="1536" spans="1:9" hidden="1" outlineLevel="3" x14ac:dyDescent="0.25">
      <c r="A1536" t="s">
        <v>25</v>
      </c>
      <c r="B1536" t="str">
        <f>VLOOKUP(A1536,'AGENCY CODES'!$C$4:$F$139,3,FALSE)</f>
        <v>DEPARTMENT OF AGRICULTURE</v>
      </c>
      <c r="C1536" s="8" t="s">
        <v>5</v>
      </c>
      <c r="D1536" s="8" t="str">
        <f t="shared" si="283"/>
        <v>AHA2022</v>
      </c>
      <c r="E1536">
        <v>2022</v>
      </c>
      <c r="F1536" t="str">
        <f>VLOOKUP(D1536,'Fund List'!$A$2:$F$1324,6,FALSE)</f>
        <v>STATE EGG INSPECTION FUND</v>
      </c>
      <c r="G1536" s="3">
        <v>3</v>
      </c>
      <c r="I1536" s="24">
        <f t="shared" si="290"/>
        <v>3.2396011178517381</v>
      </c>
    </row>
    <row r="1537" spans="1:9" hidden="1" outlineLevel="3" x14ac:dyDescent="0.25">
      <c r="A1537" t="s">
        <v>25</v>
      </c>
      <c r="B1537" t="str">
        <f>VLOOKUP(A1537,'AGENCY CODES'!$C$4:$F$139,3,FALSE)</f>
        <v>DEPARTMENT OF AGRICULTURE</v>
      </c>
      <c r="C1537" s="8" t="s">
        <v>6</v>
      </c>
      <c r="D1537" s="8" t="str">
        <f t="shared" si="283"/>
        <v>AHA2022</v>
      </c>
      <c r="E1537">
        <v>2022</v>
      </c>
      <c r="F1537" t="str">
        <f>VLOOKUP(D1537,'Fund List'!$A$2:$F$1324,6,FALSE)</f>
        <v>STATE EGG INSPECTION FUND</v>
      </c>
      <c r="G1537" s="3">
        <v>18</v>
      </c>
      <c r="I1537" s="24">
        <f t="shared" si="290"/>
        <v>19.437606707110429</v>
      </c>
    </row>
    <row r="1538" spans="1:9" hidden="1" outlineLevel="3" x14ac:dyDescent="0.25">
      <c r="A1538" t="s">
        <v>25</v>
      </c>
      <c r="B1538" t="str">
        <f>VLOOKUP(A1538,'AGENCY CODES'!$C$4:$F$139,3,FALSE)</f>
        <v>DEPARTMENT OF AGRICULTURE</v>
      </c>
      <c r="C1538" s="8" t="s">
        <v>7</v>
      </c>
      <c r="D1538" s="8" t="str">
        <f t="shared" si="283"/>
        <v>AHA2022</v>
      </c>
      <c r="E1538">
        <v>2022</v>
      </c>
      <c r="F1538" t="str">
        <f>VLOOKUP(D1538,'Fund List'!$A$2:$F$1324,6,FALSE)</f>
        <v>STATE EGG INSPECTION FUND</v>
      </c>
      <c r="G1538" s="3">
        <v>101</v>
      </c>
      <c r="I1538" s="24">
        <f t="shared" si="290"/>
        <v>109.0665709676752</v>
      </c>
    </row>
    <row r="1539" spans="1:9" hidden="1" outlineLevel="3" x14ac:dyDescent="0.25">
      <c r="A1539" t="s">
        <v>25</v>
      </c>
      <c r="B1539" t="str">
        <f>VLOOKUP(A1539,'AGENCY CODES'!$C$4:$F$139,3,FALSE)</f>
        <v>DEPARTMENT OF AGRICULTURE</v>
      </c>
      <c r="C1539" s="8" t="s">
        <v>14</v>
      </c>
      <c r="D1539" s="8" t="str">
        <f t="shared" si="283"/>
        <v>AHA2022</v>
      </c>
      <c r="E1539">
        <v>2022</v>
      </c>
      <c r="F1539" t="str">
        <f>VLOOKUP(D1539,'Fund List'!$A$2:$F$1324,6,FALSE)</f>
        <v>STATE EGG INSPECTION FUND</v>
      </c>
      <c r="G1539" s="3">
        <v>4</v>
      </c>
      <c r="I1539" s="24">
        <f t="shared" si="290"/>
        <v>4.3194681571356508</v>
      </c>
    </row>
    <row r="1540" spans="1:9" hidden="1" outlineLevel="3" x14ac:dyDescent="0.25">
      <c r="A1540" t="s">
        <v>25</v>
      </c>
      <c r="B1540" t="str">
        <f>VLOOKUP(A1540,'AGENCY CODES'!$C$4:$F$139,3,FALSE)</f>
        <v>DEPARTMENT OF AGRICULTURE</v>
      </c>
      <c r="C1540" s="8" t="s">
        <v>17</v>
      </c>
      <c r="D1540" s="8" t="str">
        <f t="shared" si="283"/>
        <v>AHA2022</v>
      </c>
      <c r="E1540">
        <v>2022</v>
      </c>
      <c r="F1540" t="str">
        <f>VLOOKUP(D1540,'Fund List'!$A$2:$F$1324,6,FALSE)</f>
        <v>STATE EGG INSPECTION FUND</v>
      </c>
      <c r="G1540" s="3">
        <v>20</v>
      </c>
      <c r="I1540" s="24">
        <f t="shared" si="290"/>
        <v>21.597340785678256</v>
      </c>
    </row>
    <row r="1541" spans="1:9" hidden="1" outlineLevel="3" x14ac:dyDescent="0.25">
      <c r="A1541" t="s">
        <v>25</v>
      </c>
      <c r="B1541" t="str">
        <f>VLOOKUP(A1541,'AGENCY CODES'!$C$4:$F$139,3,FALSE)</f>
        <v>DEPARTMENT OF AGRICULTURE</v>
      </c>
      <c r="C1541" s="8" t="s">
        <v>8</v>
      </c>
      <c r="D1541" s="8" t="str">
        <f t="shared" si="283"/>
        <v>AHA2022</v>
      </c>
      <c r="E1541">
        <v>2022</v>
      </c>
      <c r="F1541" t="str">
        <f>VLOOKUP(D1541,'Fund List'!$A$2:$F$1324,6,FALSE)</f>
        <v>STATE EGG INSPECTION FUND</v>
      </c>
      <c r="G1541" s="3">
        <v>12</v>
      </c>
      <c r="I1541" s="24">
        <f t="shared" si="290"/>
        <v>12.958404471406952</v>
      </c>
    </row>
    <row r="1542" spans="1:9" hidden="1" outlineLevel="3" x14ac:dyDescent="0.25">
      <c r="A1542" t="s">
        <v>25</v>
      </c>
      <c r="B1542" t="str">
        <f>VLOOKUP(A1542,'AGENCY CODES'!$C$4:$F$139,3,FALSE)</f>
        <v>DEPARTMENT OF AGRICULTURE</v>
      </c>
      <c r="C1542" s="8" t="s">
        <v>10</v>
      </c>
      <c r="D1542" s="8" t="str">
        <f t="shared" si="283"/>
        <v>AHA2022</v>
      </c>
      <c r="E1542">
        <v>2022</v>
      </c>
      <c r="F1542" t="str">
        <f>VLOOKUP(D1542,'Fund List'!$A$2:$F$1324,6,FALSE)</f>
        <v>STATE EGG INSPECTION FUND</v>
      </c>
      <c r="G1542" s="3">
        <v>73</v>
      </c>
      <c r="I1542" s="24">
        <f t="shared" si="290"/>
        <v>78.830293867725629</v>
      </c>
    </row>
    <row r="1543" spans="1:9" hidden="1" outlineLevel="3" x14ac:dyDescent="0.25">
      <c r="A1543" t="s">
        <v>25</v>
      </c>
      <c r="B1543" t="str">
        <f>VLOOKUP(A1543,'AGENCY CODES'!$C$4:$F$139,3,FALSE)</f>
        <v>DEPARTMENT OF AGRICULTURE</v>
      </c>
      <c r="C1543" s="8" t="s">
        <v>11</v>
      </c>
      <c r="D1543" s="8" t="str">
        <f t="shared" si="283"/>
        <v>AHA2022</v>
      </c>
      <c r="E1543">
        <v>2022</v>
      </c>
      <c r="F1543" t="str">
        <f>VLOOKUP(D1543,'Fund List'!$A$2:$F$1324,6,FALSE)</f>
        <v>STATE EGG INSPECTION FUND</v>
      </c>
      <c r="G1543" s="3">
        <v>120</v>
      </c>
      <c r="I1543" s="24">
        <f t="shared" si="290"/>
        <v>129.58404471406953</v>
      </c>
    </row>
    <row r="1544" spans="1:9" hidden="1" outlineLevel="3" x14ac:dyDescent="0.25">
      <c r="A1544" t="s">
        <v>25</v>
      </c>
      <c r="B1544" t="str">
        <f>VLOOKUP(A1544,'AGENCY CODES'!$C$4:$F$139,3,FALSE)</f>
        <v>DEPARTMENT OF AGRICULTURE</v>
      </c>
      <c r="C1544" s="8" t="s">
        <v>12</v>
      </c>
      <c r="D1544" s="8" t="str">
        <f t="shared" si="283"/>
        <v>AHA2022</v>
      </c>
      <c r="E1544">
        <v>2022</v>
      </c>
      <c r="F1544" t="str">
        <f>VLOOKUP(D1544,'Fund List'!$A$2:$F$1324,6,FALSE)</f>
        <v>STATE EGG INSPECTION FUND</v>
      </c>
      <c r="G1544" s="3">
        <v>11</v>
      </c>
      <c r="I1544" s="24">
        <f t="shared" si="290"/>
        <v>11.878537432123041</v>
      </c>
    </row>
    <row r="1545" spans="1:9" hidden="1" outlineLevel="3" x14ac:dyDescent="0.25">
      <c r="A1545" t="s">
        <v>25</v>
      </c>
      <c r="B1545" t="str">
        <f>VLOOKUP(A1545,'AGENCY CODES'!$C$4:$F$139,3,FALSE)</f>
        <v>DEPARTMENT OF AGRICULTURE</v>
      </c>
      <c r="C1545" s="8">
        <v>2</v>
      </c>
      <c r="D1545" s="8" t="str">
        <f t="shared" si="283"/>
        <v>AHA2022</v>
      </c>
      <c r="E1545">
        <v>2022</v>
      </c>
      <c r="F1545" t="str">
        <f>VLOOKUP(D1545,'Fund List'!$A$2:$F$1324,6,FALSE)</f>
        <v>STATE EGG INSPECTION FUND</v>
      </c>
      <c r="G1545" s="3">
        <v>122</v>
      </c>
      <c r="I1545" s="24">
        <f t="shared" si="290"/>
        <v>131.74377879263736</v>
      </c>
    </row>
    <row r="1546" spans="1:9" hidden="1" outlineLevel="3" x14ac:dyDescent="0.25">
      <c r="A1546" t="s">
        <v>25</v>
      </c>
      <c r="B1546" t="str">
        <f>VLOOKUP(A1546,'AGENCY CODES'!$C$4:$F$139,3,FALSE)</f>
        <v>DEPARTMENT OF AGRICULTURE</v>
      </c>
      <c r="C1546" s="8">
        <v>8</v>
      </c>
      <c r="D1546" s="8" t="str">
        <f t="shared" si="283"/>
        <v>AHA2022</v>
      </c>
      <c r="E1546">
        <v>2022</v>
      </c>
      <c r="F1546" t="str">
        <f>VLOOKUP(D1546,'Fund List'!$A$2:$F$1324,6,FALSE)</f>
        <v>STATE EGG INSPECTION FUND</v>
      </c>
      <c r="G1546" s="3">
        <v>465</v>
      </c>
      <c r="I1546" s="24">
        <f t="shared" si="290"/>
        <v>502.13817326701945</v>
      </c>
    </row>
    <row r="1547" spans="1:9" outlineLevel="2" collapsed="1" x14ac:dyDescent="0.25">
      <c r="F1547" s="1" t="s">
        <v>4155</v>
      </c>
      <c r="I1547" s="24">
        <f t="shared" ref="I1547" si="291">SUBTOTAL(9,I1532:I1546)</f>
        <v>1246.1665633336354</v>
      </c>
    </row>
    <row r="1548" spans="1:9" hidden="1" outlineLevel="3" x14ac:dyDescent="0.25">
      <c r="A1548" t="s">
        <v>25</v>
      </c>
      <c r="B1548" t="str">
        <f>VLOOKUP(A1548,'AGENCY CODES'!$C$4:$F$139,3,FALSE)</f>
        <v>DEPARTMENT OF AGRICULTURE</v>
      </c>
      <c r="C1548" s="8" t="s">
        <v>1</v>
      </c>
      <c r="D1548" s="8" t="str">
        <f t="shared" si="283"/>
        <v>AHA2051</v>
      </c>
      <c r="E1548">
        <v>2051</v>
      </c>
      <c r="F1548" t="str">
        <f>VLOOKUP(D1548,'Fund List'!$A$2:$F$1324,6,FALSE)</f>
        <v>PESTICIDE FUND</v>
      </c>
      <c r="G1548" s="3">
        <v>22</v>
      </c>
      <c r="I1548" s="24">
        <f t="shared" ref="I1548:I1561" si="292">$G1548/$G$10*I$5</f>
        <v>23.757074864246082</v>
      </c>
    </row>
    <row r="1549" spans="1:9" hidden="1" outlineLevel="3" x14ac:dyDescent="0.25">
      <c r="A1549" t="s">
        <v>25</v>
      </c>
      <c r="B1549" t="str">
        <f>VLOOKUP(A1549,'AGENCY CODES'!$C$4:$F$139,3,FALSE)</f>
        <v>DEPARTMENT OF AGRICULTURE</v>
      </c>
      <c r="C1549" s="8" t="s">
        <v>22</v>
      </c>
      <c r="D1549" s="8" t="str">
        <f t="shared" si="283"/>
        <v>AHA2051</v>
      </c>
      <c r="E1549">
        <v>2051</v>
      </c>
      <c r="F1549" t="str">
        <f>VLOOKUP(D1549,'Fund List'!$A$2:$F$1324,6,FALSE)</f>
        <v>PESTICIDE FUND</v>
      </c>
      <c r="G1549" s="3">
        <v>22</v>
      </c>
      <c r="I1549" s="24">
        <f t="shared" si="292"/>
        <v>23.757074864246082</v>
      </c>
    </row>
    <row r="1550" spans="1:9" hidden="1" outlineLevel="3" x14ac:dyDescent="0.25">
      <c r="A1550" t="s">
        <v>25</v>
      </c>
      <c r="B1550" t="str">
        <f>VLOOKUP(A1550,'AGENCY CODES'!$C$4:$F$139,3,FALSE)</f>
        <v>DEPARTMENT OF AGRICULTURE</v>
      </c>
      <c r="C1550" s="8" t="s">
        <v>3</v>
      </c>
      <c r="D1550" s="8" t="str">
        <f t="shared" si="283"/>
        <v>AHA2051</v>
      </c>
      <c r="E1550">
        <v>2051</v>
      </c>
      <c r="F1550" t="str">
        <f>VLOOKUP(D1550,'Fund List'!$A$2:$F$1324,6,FALSE)</f>
        <v>PESTICIDE FUND</v>
      </c>
      <c r="G1550" s="3">
        <v>163</v>
      </c>
      <c r="I1550" s="24">
        <f t="shared" si="292"/>
        <v>176.01832740327779</v>
      </c>
    </row>
    <row r="1551" spans="1:9" hidden="1" outlineLevel="3" x14ac:dyDescent="0.25">
      <c r="A1551" t="s">
        <v>25</v>
      </c>
      <c r="B1551" t="str">
        <f>VLOOKUP(A1551,'AGENCY CODES'!$C$4:$F$139,3,FALSE)</f>
        <v>DEPARTMENT OF AGRICULTURE</v>
      </c>
      <c r="C1551" s="8" t="s">
        <v>4</v>
      </c>
      <c r="D1551" s="8" t="str">
        <f t="shared" si="283"/>
        <v>AHA2051</v>
      </c>
      <c r="E1551">
        <v>2051</v>
      </c>
      <c r="F1551" t="str">
        <f>VLOOKUP(D1551,'Fund List'!$A$2:$F$1324,6,FALSE)</f>
        <v>PESTICIDE FUND</v>
      </c>
      <c r="G1551" s="3">
        <v>33</v>
      </c>
      <c r="I1551" s="24">
        <f t="shared" si="292"/>
        <v>35.635612296369125</v>
      </c>
    </row>
    <row r="1552" spans="1:9" hidden="1" outlineLevel="3" x14ac:dyDescent="0.25">
      <c r="A1552" t="s">
        <v>25</v>
      </c>
      <c r="B1552" t="str">
        <f>VLOOKUP(A1552,'AGENCY CODES'!$C$4:$F$139,3,FALSE)</f>
        <v>DEPARTMENT OF AGRICULTURE</v>
      </c>
      <c r="C1552" s="8" t="s">
        <v>5</v>
      </c>
      <c r="D1552" s="8" t="str">
        <f t="shared" si="283"/>
        <v>AHA2051</v>
      </c>
      <c r="E1552">
        <v>2051</v>
      </c>
      <c r="F1552" t="str">
        <f>VLOOKUP(D1552,'Fund List'!$A$2:$F$1324,6,FALSE)</f>
        <v>PESTICIDE FUND</v>
      </c>
      <c r="G1552" s="3">
        <v>2</v>
      </c>
      <c r="I1552" s="24">
        <f t="shared" si="292"/>
        <v>2.1597340785678254</v>
      </c>
    </row>
    <row r="1553" spans="1:9" hidden="1" outlineLevel="3" x14ac:dyDescent="0.25">
      <c r="A1553" t="s">
        <v>25</v>
      </c>
      <c r="B1553" t="str">
        <f>VLOOKUP(A1553,'AGENCY CODES'!$C$4:$F$139,3,FALSE)</f>
        <v>DEPARTMENT OF AGRICULTURE</v>
      </c>
      <c r="C1553" s="8" t="s">
        <v>6</v>
      </c>
      <c r="D1553" s="8" t="str">
        <f t="shared" si="283"/>
        <v>AHA2051</v>
      </c>
      <c r="E1553">
        <v>2051</v>
      </c>
      <c r="F1553" t="str">
        <f>VLOOKUP(D1553,'Fund List'!$A$2:$F$1324,6,FALSE)</f>
        <v>PESTICIDE FUND</v>
      </c>
      <c r="G1553" s="3">
        <v>156</v>
      </c>
      <c r="I1553" s="24">
        <f t="shared" si="292"/>
        <v>168.4592581282904</v>
      </c>
    </row>
    <row r="1554" spans="1:9" hidden="1" outlineLevel="3" x14ac:dyDescent="0.25">
      <c r="A1554" t="s">
        <v>25</v>
      </c>
      <c r="B1554" t="str">
        <f>VLOOKUP(A1554,'AGENCY CODES'!$C$4:$F$139,3,FALSE)</f>
        <v>DEPARTMENT OF AGRICULTURE</v>
      </c>
      <c r="C1554" s="8" t="s">
        <v>7</v>
      </c>
      <c r="D1554" s="8" t="str">
        <f t="shared" si="283"/>
        <v>AHA2051</v>
      </c>
      <c r="E1554">
        <v>2051</v>
      </c>
      <c r="F1554" t="str">
        <f>VLOOKUP(D1554,'Fund List'!$A$2:$F$1324,6,FALSE)</f>
        <v>PESTICIDE FUND</v>
      </c>
      <c r="G1554" s="3">
        <v>81</v>
      </c>
      <c r="I1554" s="24">
        <f t="shared" si="292"/>
        <v>87.469230181996934</v>
      </c>
    </row>
    <row r="1555" spans="1:9" hidden="1" outlineLevel="3" x14ac:dyDescent="0.25">
      <c r="A1555" t="s">
        <v>25</v>
      </c>
      <c r="B1555" t="str">
        <f>VLOOKUP(A1555,'AGENCY CODES'!$C$4:$F$139,3,FALSE)</f>
        <v>DEPARTMENT OF AGRICULTURE</v>
      </c>
      <c r="C1555" s="8" t="s">
        <v>17</v>
      </c>
      <c r="D1555" s="8" t="str">
        <f t="shared" si="283"/>
        <v>AHA2051</v>
      </c>
      <c r="E1555">
        <v>2051</v>
      </c>
      <c r="F1555" t="str">
        <f>VLOOKUP(D1555,'Fund List'!$A$2:$F$1324,6,FALSE)</f>
        <v>PESTICIDE FUND</v>
      </c>
      <c r="G1555" s="3">
        <v>12</v>
      </c>
      <c r="I1555" s="24">
        <f t="shared" si="292"/>
        <v>12.958404471406952</v>
      </c>
    </row>
    <row r="1556" spans="1:9" hidden="1" outlineLevel="3" x14ac:dyDescent="0.25">
      <c r="A1556" t="s">
        <v>25</v>
      </c>
      <c r="B1556" t="str">
        <f>VLOOKUP(A1556,'AGENCY CODES'!$C$4:$F$139,3,FALSE)</f>
        <v>DEPARTMENT OF AGRICULTURE</v>
      </c>
      <c r="C1556" s="8" t="s">
        <v>8</v>
      </c>
      <c r="D1556" s="8" t="str">
        <f t="shared" si="283"/>
        <v>AHA2051</v>
      </c>
      <c r="E1556">
        <v>2051</v>
      </c>
      <c r="F1556" t="str">
        <f>VLOOKUP(D1556,'Fund List'!$A$2:$F$1324,6,FALSE)</f>
        <v>PESTICIDE FUND</v>
      </c>
      <c r="G1556" s="3">
        <v>18</v>
      </c>
      <c r="I1556" s="24">
        <f t="shared" si="292"/>
        <v>19.437606707110429</v>
      </c>
    </row>
    <row r="1557" spans="1:9" hidden="1" outlineLevel="3" x14ac:dyDescent="0.25">
      <c r="A1557" t="s">
        <v>25</v>
      </c>
      <c r="B1557" t="str">
        <f>VLOOKUP(A1557,'AGENCY CODES'!$C$4:$F$139,3,FALSE)</f>
        <v>DEPARTMENT OF AGRICULTURE</v>
      </c>
      <c r="C1557" s="8" t="s">
        <v>10</v>
      </c>
      <c r="D1557" s="8" t="str">
        <f t="shared" si="283"/>
        <v>AHA2051</v>
      </c>
      <c r="E1557">
        <v>2051</v>
      </c>
      <c r="F1557" t="str">
        <f>VLOOKUP(D1557,'Fund List'!$A$2:$F$1324,6,FALSE)</f>
        <v>PESTICIDE FUND</v>
      </c>
      <c r="G1557" s="3">
        <v>56</v>
      </c>
      <c r="I1557" s="24">
        <f t="shared" si="292"/>
        <v>60.472554199899108</v>
      </c>
    </row>
    <row r="1558" spans="1:9" hidden="1" outlineLevel="3" x14ac:dyDescent="0.25">
      <c r="A1558" t="s">
        <v>25</v>
      </c>
      <c r="B1558" t="str">
        <f>VLOOKUP(A1558,'AGENCY CODES'!$C$4:$F$139,3,FALSE)</f>
        <v>DEPARTMENT OF AGRICULTURE</v>
      </c>
      <c r="C1558" s="8" t="s">
        <v>11</v>
      </c>
      <c r="D1558" s="8" t="str">
        <f t="shared" si="283"/>
        <v>AHA2051</v>
      </c>
      <c r="E1558">
        <v>2051</v>
      </c>
      <c r="F1558" t="str">
        <f>VLOOKUP(D1558,'Fund List'!$A$2:$F$1324,6,FALSE)</f>
        <v>PESTICIDE FUND</v>
      </c>
      <c r="G1558" s="3">
        <v>80</v>
      </c>
      <c r="I1558" s="24">
        <f t="shared" si="292"/>
        <v>86.389363142713023</v>
      </c>
    </row>
    <row r="1559" spans="1:9" hidden="1" outlineLevel="3" x14ac:dyDescent="0.25">
      <c r="A1559" t="s">
        <v>25</v>
      </c>
      <c r="B1559" t="str">
        <f>VLOOKUP(A1559,'AGENCY CODES'!$C$4:$F$139,3,FALSE)</f>
        <v>DEPARTMENT OF AGRICULTURE</v>
      </c>
      <c r="C1559" s="8" t="s">
        <v>12</v>
      </c>
      <c r="D1559" s="8" t="str">
        <f t="shared" ref="D1559:D1622" si="293">CONCATENATE(A1559,E1559)</f>
        <v>AHA2051</v>
      </c>
      <c r="E1559">
        <v>2051</v>
      </c>
      <c r="F1559" t="str">
        <f>VLOOKUP(D1559,'Fund List'!$A$2:$F$1324,6,FALSE)</f>
        <v>PESTICIDE FUND</v>
      </c>
      <c r="G1559" s="3">
        <v>9</v>
      </c>
      <c r="I1559" s="24">
        <f t="shared" si="292"/>
        <v>9.7188033535552147</v>
      </c>
    </row>
    <row r="1560" spans="1:9" hidden="1" outlineLevel="3" x14ac:dyDescent="0.25">
      <c r="A1560" t="s">
        <v>25</v>
      </c>
      <c r="B1560" t="str">
        <f>VLOOKUP(A1560,'AGENCY CODES'!$C$4:$F$139,3,FALSE)</f>
        <v>DEPARTMENT OF AGRICULTURE</v>
      </c>
      <c r="C1560" s="8">
        <v>2</v>
      </c>
      <c r="D1560" s="8" t="str">
        <f t="shared" si="293"/>
        <v>AHA2051</v>
      </c>
      <c r="E1560">
        <v>2051</v>
      </c>
      <c r="F1560" t="str">
        <f>VLOOKUP(D1560,'Fund List'!$A$2:$F$1324,6,FALSE)</f>
        <v>PESTICIDE FUND</v>
      </c>
      <c r="G1560" s="3">
        <v>80</v>
      </c>
      <c r="I1560" s="24">
        <f t="shared" si="292"/>
        <v>86.389363142713023</v>
      </c>
    </row>
    <row r="1561" spans="1:9" hidden="1" outlineLevel="3" x14ac:dyDescent="0.25">
      <c r="A1561" t="s">
        <v>25</v>
      </c>
      <c r="B1561" t="str">
        <f>VLOOKUP(A1561,'AGENCY CODES'!$C$4:$F$139,3,FALSE)</f>
        <v>DEPARTMENT OF AGRICULTURE</v>
      </c>
      <c r="C1561" s="8">
        <v>8</v>
      </c>
      <c r="D1561" s="8" t="str">
        <f t="shared" si="293"/>
        <v>AHA2051</v>
      </c>
      <c r="E1561">
        <v>2051</v>
      </c>
      <c r="F1561" t="str">
        <f>VLOOKUP(D1561,'Fund List'!$A$2:$F$1324,6,FALSE)</f>
        <v>PESTICIDE FUND</v>
      </c>
      <c r="G1561" s="3">
        <v>1122</v>
      </c>
      <c r="I1561" s="24">
        <f t="shared" si="292"/>
        <v>1211.6108180765502</v>
      </c>
    </row>
    <row r="1562" spans="1:9" outlineLevel="2" collapsed="1" x14ac:dyDescent="0.25">
      <c r="F1562" s="1" t="s">
        <v>4156</v>
      </c>
      <c r="I1562" s="24">
        <f t="shared" ref="I1562" si="294">SUBTOTAL(9,I1548:I1561)</f>
        <v>2004.2332249109422</v>
      </c>
    </row>
    <row r="1563" spans="1:9" hidden="1" outlineLevel="3" x14ac:dyDescent="0.25">
      <c r="A1563" t="s">
        <v>25</v>
      </c>
      <c r="B1563" t="str">
        <f>VLOOKUP(A1563,'AGENCY CODES'!$C$4:$F$139,3,FALSE)</f>
        <v>DEPARTMENT OF AGRICULTURE</v>
      </c>
      <c r="C1563" s="8" t="s">
        <v>1</v>
      </c>
      <c r="D1563" s="8" t="str">
        <f t="shared" si="293"/>
        <v>AHA2054</v>
      </c>
      <c r="E1563">
        <v>2054</v>
      </c>
      <c r="F1563" t="str">
        <f>VLOOKUP(D1563,'Fund List'!$A$2:$F$1324,6,FALSE)</f>
        <v>DANGEROUS PLANTS PESTS FUND</v>
      </c>
      <c r="G1563" s="3">
        <v>3</v>
      </c>
      <c r="I1563" s="24">
        <f t="shared" ref="I1563:I1574" si="295">$G1563/$G$10*I$5</f>
        <v>3.2396011178517381</v>
      </c>
    </row>
    <row r="1564" spans="1:9" hidden="1" outlineLevel="3" x14ac:dyDescent="0.25">
      <c r="A1564" t="s">
        <v>25</v>
      </c>
      <c r="B1564" t="str">
        <f>VLOOKUP(A1564,'AGENCY CODES'!$C$4:$F$139,3,FALSE)</f>
        <v>DEPARTMENT OF AGRICULTURE</v>
      </c>
      <c r="C1564" s="8" t="s">
        <v>22</v>
      </c>
      <c r="D1564" s="8" t="str">
        <f t="shared" si="293"/>
        <v>AHA2054</v>
      </c>
      <c r="E1564">
        <v>2054</v>
      </c>
      <c r="F1564" t="str">
        <f>VLOOKUP(D1564,'Fund List'!$A$2:$F$1324,6,FALSE)</f>
        <v>DANGEROUS PLANTS PESTS FUND</v>
      </c>
      <c r="G1564" s="3">
        <v>3</v>
      </c>
      <c r="I1564" s="24">
        <f t="shared" si="295"/>
        <v>3.2396011178517381</v>
      </c>
    </row>
    <row r="1565" spans="1:9" hidden="1" outlineLevel="3" x14ac:dyDescent="0.25">
      <c r="A1565" t="s">
        <v>25</v>
      </c>
      <c r="B1565" t="str">
        <f>VLOOKUP(A1565,'AGENCY CODES'!$C$4:$F$139,3,FALSE)</f>
        <v>DEPARTMENT OF AGRICULTURE</v>
      </c>
      <c r="C1565" s="8" t="s">
        <v>3</v>
      </c>
      <c r="D1565" s="8" t="str">
        <f t="shared" si="293"/>
        <v>AHA2054</v>
      </c>
      <c r="E1565">
        <v>2054</v>
      </c>
      <c r="F1565" t="str">
        <f>VLOOKUP(D1565,'Fund List'!$A$2:$F$1324,6,FALSE)</f>
        <v>DANGEROUS PLANTS PESTS FUND</v>
      </c>
      <c r="G1565" s="3">
        <v>142</v>
      </c>
      <c r="I1565" s="24">
        <f t="shared" si="295"/>
        <v>153.34111957831561</v>
      </c>
    </row>
    <row r="1566" spans="1:9" hidden="1" outlineLevel="3" x14ac:dyDescent="0.25">
      <c r="A1566" t="s">
        <v>25</v>
      </c>
      <c r="B1566" t="str">
        <f>VLOOKUP(A1566,'AGENCY CODES'!$C$4:$F$139,3,FALSE)</f>
        <v>DEPARTMENT OF AGRICULTURE</v>
      </c>
      <c r="C1566" s="8" t="s">
        <v>4</v>
      </c>
      <c r="D1566" s="8" t="str">
        <f t="shared" si="293"/>
        <v>AHA2054</v>
      </c>
      <c r="E1566">
        <v>2054</v>
      </c>
      <c r="F1566" t="str">
        <f>VLOOKUP(D1566,'Fund List'!$A$2:$F$1324,6,FALSE)</f>
        <v>DANGEROUS PLANTS PESTS FUND</v>
      </c>
      <c r="G1566" s="3">
        <v>9</v>
      </c>
      <c r="I1566" s="24">
        <f t="shared" si="295"/>
        <v>9.7188033535552147</v>
      </c>
    </row>
    <row r="1567" spans="1:9" hidden="1" outlineLevel="3" x14ac:dyDescent="0.25">
      <c r="A1567" t="s">
        <v>25</v>
      </c>
      <c r="B1567" t="str">
        <f>VLOOKUP(A1567,'AGENCY CODES'!$C$4:$F$139,3,FALSE)</f>
        <v>DEPARTMENT OF AGRICULTURE</v>
      </c>
      <c r="C1567" s="8" t="s">
        <v>6</v>
      </c>
      <c r="D1567" s="8" t="str">
        <f t="shared" si="293"/>
        <v>AHA2054</v>
      </c>
      <c r="E1567">
        <v>2054</v>
      </c>
      <c r="F1567" t="str">
        <f>VLOOKUP(D1567,'Fund List'!$A$2:$F$1324,6,FALSE)</f>
        <v>DANGEROUS PLANTS PESTS FUND</v>
      </c>
      <c r="G1567" s="3">
        <v>21</v>
      </c>
      <c r="I1567" s="24">
        <f t="shared" si="295"/>
        <v>22.677207824962167</v>
      </c>
    </row>
    <row r="1568" spans="1:9" hidden="1" outlineLevel="3" x14ac:dyDescent="0.25">
      <c r="A1568" t="s">
        <v>25</v>
      </c>
      <c r="B1568" t="str">
        <f>VLOOKUP(A1568,'AGENCY CODES'!$C$4:$F$139,3,FALSE)</f>
        <v>DEPARTMENT OF AGRICULTURE</v>
      </c>
      <c r="C1568" s="8" t="s">
        <v>7</v>
      </c>
      <c r="D1568" s="8" t="str">
        <f t="shared" si="293"/>
        <v>AHA2054</v>
      </c>
      <c r="E1568">
        <v>2054</v>
      </c>
      <c r="F1568" t="str">
        <f>VLOOKUP(D1568,'Fund List'!$A$2:$F$1324,6,FALSE)</f>
        <v>DANGEROUS PLANTS PESTS FUND</v>
      </c>
      <c r="G1568" s="3">
        <v>48</v>
      </c>
      <c r="I1568" s="24">
        <f t="shared" si="295"/>
        <v>51.83361788562781</v>
      </c>
    </row>
    <row r="1569" spans="1:9" hidden="1" outlineLevel="3" x14ac:dyDescent="0.25">
      <c r="A1569" t="s">
        <v>25</v>
      </c>
      <c r="B1569" t="str">
        <f>VLOOKUP(A1569,'AGENCY CODES'!$C$4:$F$139,3,FALSE)</f>
        <v>DEPARTMENT OF AGRICULTURE</v>
      </c>
      <c r="C1569" s="8" t="s">
        <v>17</v>
      </c>
      <c r="D1569" s="8" t="str">
        <f t="shared" si="293"/>
        <v>AHA2054</v>
      </c>
      <c r="E1569">
        <v>2054</v>
      </c>
      <c r="F1569" t="str">
        <f>VLOOKUP(D1569,'Fund List'!$A$2:$F$1324,6,FALSE)</f>
        <v>DANGEROUS PLANTS PESTS FUND</v>
      </c>
      <c r="G1569" s="3">
        <v>1</v>
      </c>
      <c r="I1569" s="24">
        <f t="shared" si="295"/>
        <v>1.0798670392839127</v>
      </c>
    </row>
    <row r="1570" spans="1:9" hidden="1" outlineLevel="3" x14ac:dyDescent="0.25">
      <c r="A1570" t="s">
        <v>25</v>
      </c>
      <c r="B1570" t="str">
        <f>VLOOKUP(A1570,'AGENCY CODES'!$C$4:$F$139,3,FALSE)</f>
        <v>DEPARTMENT OF AGRICULTURE</v>
      </c>
      <c r="C1570" s="8" t="s">
        <v>8</v>
      </c>
      <c r="D1570" s="8" t="str">
        <f t="shared" si="293"/>
        <v>AHA2054</v>
      </c>
      <c r="E1570">
        <v>2054</v>
      </c>
      <c r="F1570" t="str">
        <f>VLOOKUP(D1570,'Fund List'!$A$2:$F$1324,6,FALSE)</f>
        <v>DANGEROUS PLANTS PESTS FUND</v>
      </c>
      <c r="G1570" s="3">
        <v>13</v>
      </c>
      <c r="I1570" s="24">
        <f t="shared" si="295"/>
        <v>14.038271510690866</v>
      </c>
    </row>
    <row r="1571" spans="1:9" hidden="1" outlineLevel="3" x14ac:dyDescent="0.25">
      <c r="A1571" t="s">
        <v>25</v>
      </c>
      <c r="B1571" t="str">
        <f>VLOOKUP(A1571,'AGENCY CODES'!$C$4:$F$139,3,FALSE)</f>
        <v>DEPARTMENT OF AGRICULTURE</v>
      </c>
      <c r="C1571" s="8" t="s">
        <v>10</v>
      </c>
      <c r="D1571" s="8" t="str">
        <f t="shared" si="293"/>
        <v>AHA2054</v>
      </c>
      <c r="E1571">
        <v>2054</v>
      </c>
      <c r="F1571" t="str">
        <f>VLOOKUP(D1571,'Fund List'!$A$2:$F$1324,6,FALSE)</f>
        <v>DANGEROUS PLANTS PESTS FUND</v>
      </c>
      <c r="G1571" s="3">
        <v>10</v>
      </c>
      <c r="I1571" s="24">
        <f t="shared" si="295"/>
        <v>10.798670392839128</v>
      </c>
    </row>
    <row r="1572" spans="1:9" hidden="1" outlineLevel="3" x14ac:dyDescent="0.25">
      <c r="A1572" t="s">
        <v>25</v>
      </c>
      <c r="B1572" t="str">
        <f>VLOOKUP(A1572,'AGENCY CODES'!$C$4:$F$139,3,FALSE)</f>
        <v>DEPARTMENT OF AGRICULTURE</v>
      </c>
      <c r="C1572" s="8" t="s">
        <v>11</v>
      </c>
      <c r="D1572" s="8" t="str">
        <f t="shared" si="293"/>
        <v>AHA2054</v>
      </c>
      <c r="E1572">
        <v>2054</v>
      </c>
      <c r="F1572" t="str">
        <f>VLOOKUP(D1572,'Fund List'!$A$2:$F$1324,6,FALSE)</f>
        <v>DANGEROUS PLANTS PESTS FUND</v>
      </c>
      <c r="G1572" s="3">
        <v>10</v>
      </c>
      <c r="I1572" s="24">
        <f t="shared" si="295"/>
        <v>10.798670392839128</v>
      </c>
    </row>
    <row r="1573" spans="1:9" hidden="1" outlineLevel="3" x14ac:dyDescent="0.25">
      <c r="A1573" t="s">
        <v>25</v>
      </c>
      <c r="B1573" t="str">
        <f>VLOOKUP(A1573,'AGENCY CODES'!$C$4:$F$139,3,FALSE)</f>
        <v>DEPARTMENT OF AGRICULTURE</v>
      </c>
      <c r="C1573" s="8" t="s">
        <v>12</v>
      </c>
      <c r="D1573" s="8" t="str">
        <f t="shared" si="293"/>
        <v>AHA2054</v>
      </c>
      <c r="E1573">
        <v>2054</v>
      </c>
      <c r="F1573" t="str">
        <f>VLOOKUP(D1573,'Fund List'!$A$2:$F$1324,6,FALSE)</f>
        <v>DANGEROUS PLANTS PESTS FUND</v>
      </c>
      <c r="G1573" s="3">
        <v>4</v>
      </c>
      <c r="I1573" s="24">
        <f t="shared" si="295"/>
        <v>4.3194681571356508</v>
      </c>
    </row>
    <row r="1574" spans="1:9" hidden="1" outlineLevel="3" x14ac:dyDescent="0.25">
      <c r="A1574" t="s">
        <v>25</v>
      </c>
      <c r="B1574" t="str">
        <f>VLOOKUP(A1574,'AGENCY CODES'!$C$4:$F$139,3,FALSE)</f>
        <v>DEPARTMENT OF AGRICULTURE</v>
      </c>
      <c r="C1574" s="8">
        <v>2</v>
      </c>
      <c r="D1574" s="8" t="str">
        <f t="shared" si="293"/>
        <v>AHA2054</v>
      </c>
      <c r="E1574">
        <v>2054</v>
      </c>
      <c r="F1574" t="str">
        <f>VLOOKUP(D1574,'Fund List'!$A$2:$F$1324,6,FALSE)</f>
        <v>DANGEROUS PLANTS PESTS FUND</v>
      </c>
      <c r="G1574" s="3">
        <v>10</v>
      </c>
      <c r="I1574" s="24">
        <f t="shared" si="295"/>
        <v>10.798670392839128</v>
      </c>
    </row>
    <row r="1575" spans="1:9" outlineLevel="2" collapsed="1" x14ac:dyDescent="0.25">
      <c r="F1575" s="1" t="s">
        <v>4157</v>
      </c>
      <c r="I1575" s="24">
        <f t="shared" ref="I1575" si="296">SUBTOTAL(9,I1563:I1574)</f>
        <v>295.88356876379214</v>
      </c>
    </row>
    <row r="1576" spans="1:9" hidden="1" outlineLevel="3" x14ac:dyDescent="0.25">
      <c r="A1576" t="s">
        <v>25</v>
      </c>
      <c r="B1576" t="str">
        <f>VLOOKUP(A1576,'AGENCY CODES'!$C$4:$F$139,3,FALSE)</f>
        <v>DEPARTMENT OF AGRICULTURE</v>
      </c>
      <c r="C1576" s="8" t="s">
        <v>1</v>
      </c>
      <c r="D1576" s="8" t="str">
        <f t="shared" si="293"/>
        <v>AHA2064</v>
      </c>
      <c r="E1576">
        <v>2064</v>
      </c>
      <c r="F1576" t="str">
        <f>VLOOKUP(D1576,'Fund List'!$A$2:$F$1324,6,FALSE)</f>
        <v>SEED LAW FUND</v>
      </c>
      <c r="G1576" s="3">
        <v>6</v>
      </c>
      <c r="I1576" s="24">
        <f t="shared" ref="I1576:I1588" si="297">$G1576/$G$10*I$5</f>
        <v>6.4792022357034762</v>
      </c>
    </row>
    <row r="1577" spans="1:9" hidden="1" outlineLevel="3" x14ac:dyDescent="0.25">
      <c r="A1577" t="s">
        <v>25</v>
      </c>
      <c r="B1577" t="str">
        <f>VLOOKUP(A1577,'AGENCY CODES'!$C$4:$F$139,3,FALSE)</f>
        <v>DEPARTMENT OF AGRICULTURE</v>
      </c>
      <c r="C1577" s="8" t="s">
        <v>22</v>
      </c>
      <c r="D1577" s="8" t="str">
        <f t="shared" si="293"/>
        <v>AHA2064</v>
      </c>
      <c r="E1577">
        <v>2064</v>
      </c>
      <c r="F1577" t="str">
        <f>VLOOKUP(D1577,'Fund List'!$A$2:$F$1324,6,FALSE)</f>
        <v>SEED LAW FUND</v>
      </c>
      <c r="G1577" s="3">
        <v>6</v>
      </c>
      <c r="I1577" s="24">
        <f t="shared" si="297"/>
        <v>6.4792022357034762</v>
      </c>
    </row>
    <row r="1578" spans="1:9" hidden="1" outlineLevel="3" x14ac:dyDescent="0.25">
      <c r="A1578" t="s">
        <v>25</v>
      </c>
      <c r="B1578" t="str">
        <f>VLOOKUP(A1578,'AGENCY CODES'!$C$4:$F$139,3,FALSE)</f>
        <v>DEPARTMENT OF AGRICULTURE</v>
      </c>
      <c r="C1578" s="8" t="s">
        <v>3</v>
      </c>
      <c r="D1578" s="8" t="str">
        <f t="shared" si="293"/>
        <v>AHA2064</v>
      </c>
      <c r="E1578">
        <v>2064</v>
      </c>
      <c r="F1578" t="str">
        <f>VLOOKUP(D1578,'Fund List'!$A$2:$F$1324,6,FALSE)</f>
        <v>SEED LAW FUND</v>
      </c>
      <c r="G1578" s="3">
        <v>75</v>
      </c>
      <c r="I1578" s="24">
        <f t="shared" si="297"/>
        <v>80.990027946293466</v>
      </c>
    </row>
    <row r="1579" spans="1:9" hidden="1" outlineLevel="3" x14ac:dyDescent="0.25">
      <c r="A1579" t="s">
        <v>25</v>
      </c>
      <c r="B1579" t="str">
        <f>VLOOKUP(A1579,'AGENCY CODES'!$C$4:$F$139,3,FALSE)</f>
        <v>DEPARTMENT OF AGRICULTURE</v>
      </c>
      <c r="C1579" s="8" t="s">
        <v>4</v>
      </c>
      <c r="D1579" s="8" t="str">
        <f t="shared" si="293"/>
        <v>AHA2064</v>
      </c>
      <c r="E1579">
        <v>2064</v>
      </c>
      <c r="F1579" t="str">
        <f>VLOOKUP(D1579,'Fund List'!$A$2:$F$1324,6,FALSE)</f>
        <v>SEED LAW FUND</v>
      </c>
      <c r="G1579" s="3">
        <v>18</v>
      </c>
      <c r="I1579" s="24">
        <f t="shared" si="297"/>
        <v>19.437606707110429</v>
      </c>
    </row>
    <row r="1580" spans="1:9" hidden="1" outlineLevel="3" x14ac:dyDescent="0.25">
      <c r="A1580" t="s">
        <v>25</v>
      </c>
      <c r="B1580" t="str">
        <f>VLOOKUP(A1580,'AGENCY CODES'!$C$4:$F$139,3,FALSE)</f>
        <v>DEPARTMENT OF AGRICULTURE</v>
      </c>
      <c r="C1580" s="8" t="s">
        <v>6</v>
      </c>
      <c r="D1580" s="8" t="str">
        <f t="shared" si="293"/>
        <v>AHA2064</v>
      </c>
      <c r="E1580">
        <v>2064</v>
      </c>
      <c r="F1580" t="str">
        <f>VLOOKUP(D1580,'Fund List'!$A$2:$F$1324,6,FALSE)</f>
        <v>SEED LAW FUND</v>
      </c>
      <c r="G1580" s="3">
        <v>6</v>
      </c>
      <c r="I1580" s="24">
        <f t="shared" si="297"/>
        <v>6.4792022357034762</v>
      </c>
    </row>
    <row r="1581" spans="1:9" hidden="1" outlineLevel="3" x14ac:dyDescent="0.25">
      <c r="A1581" t="s">
        <v>25</v>
      </c>
      <c r="B1581" t="str">
        <f>VLOOKUP(A1581,'AGENCY CODES'!$C$4:$F$139,3,FALSE)</f>
        <v>DEPARTMENT OF AGRICULTURE</v>
      </c>
      <c r="C1581" s="8" t="s">
        <v>7</v>
      </c>
      <c r="D1581" s="8" t="str">
        <f t="shared" si="293"/>
        <v>AHA2064</v>
      </c>
      <c r="E1581">
        <v>2064</v>
      </c>
      <c r="F1581" t="str">
        <f>VLOOKUP(D1581,'Fund List'!$A$2:$F$1324,6,FALSE)</f>
        <v>SEED LAW FUND</v>
      </c>
      <c r="G1581" s="3">
        <v>42</v>
      </c>
      <c r="I1581" s="24">
        <f t="shared" si="297"/>
        <v>45.354415649924334</v>
      </c>
    </row>
    <row r="1582" spans="1:9" hidden="1" outlineLevel="3" x14ac:dyDescent="0.25">
      <c r="A1582" t="s">
        <v>25</v>
      </c>
      <c r="B1582" t="str">
        <f>VLOOKUP(A1582,'AGENCY CODES'!$C$4:$F$139,3,FALSE)</f>
        <v>DEPARTMENT OF AGRICULTURE</v>
      </c>
      <c r="C1582" s="8" t="s">
        <v>17</v>
      </c>
      <c r="D1582" s="8" t="str">
        <f t="shared" si="293"/>
        <v>AHA2064</v>
      </c>
      <c r="E1582">
        <v>2064</v>
      </c>
      <c r="F1582" t="str">
        <f>VLOOKUP(D1582,'Fund List'!$A$2:$F$1324,6,FALSE)</f>
        <v>SEED LAW FUND</v>
      </c>
      <c r="G1582" s="3">
        <v>6</v>
      </c>
      <c r="I1582" s="24">
        <f t="shared" si="297"/>
        <v>6.4792022357034762</v>
      </c>
    </row>
    <row r="1583" spans="1:9" hidden="1" outlineLevel="3" x14ac:dyDescent="0.25">
      <c r="A1583" t="s">
        <v>25</v>
      </c>
      <c r="B1583" t="str">
        <f>VLOOKUP(A1583,'AGENCY CODES'!$C$4:$F$139,3,FALSE)</f>
        <v>DEPARTMENT OF AGRICULTURE</v>
      </c>
      <c r="C1583" s="8" t="s">
        <v>8</v>
      </c>
      <c r="D1583" s="8" t="str">
        <f t="shared" si="293"/>
        <v>AHA2064</v>
      </c>
      <c r="E1583">
        <v>2064</v>
      </c>
      <c r="F1583" t="str">
        <f>VLOOKUP(D1583,'Fund List'!$A$2:$F$1324,6,FALSE)</f>
        <v>SEED LAW FUND</v>
      </c>
      <c r="G1583" s="3">
        <v>12</v>
      </c>
      <c r="I1583" s="24">
        <f t="shared" si="297"/>
        <v>12.958404471406952</v>
      </c>
    </row>
    <row r="1584" spans="1:9" hidden="1" outlineLevel="3" x14ac:dyDescent="0.25">
      <c r="A1584" t="s">
        <v>25</v>
      </c>
      <c r="B1584" t="str">
        <f>VLOOKUP(A1584,'AGENCY CODES'!$C$4:$F$139,3,FALSE)</f>
        <v>DEPARTMENT OF AGRICULTURE</v>
      </c>
      <c r="C1584" s="8" t="s">
        <v>10</v>
      </c>
      <c r="D1584" s="8" t="str">
        <f t="shared" si="293"/>
        <v>AHA2064</v>
      </c>
      <c r="E1584">
        <v>2064</v>
      </c>
      <c r="F1584" t="str">
        <f>VLOOKUP(D1584,'Fund List'!$A$2:$F$1324,6,FALSE)</f>
        <v>SEED LAW FUND</v>
      </c>
      <c r="G1584" s="3">
        <v>25</v>
      </c>
      <c r="I1584" s="24">
        <f t="shared" si="297"/>
        <v>26.99667598209782</v>
      </c>
    </row>
    <row r="1585" spans="1:9" hidden="1" outlineLevel="3" x14ac:dyDescent="0.25">
      <c r="A1585" t="s">
        <v>25</v>
      </c>
      <c r="B1585" t="str">
        <f>VLOOKUP(A1585,'AGENCY CODES'!$C$4:$F$139,3,FALSE)</f>
        <v>DEPARTMENT OF AGRICULTURE</v>
      </c>
      <c r="C1585" s="8" t="s">
        <v>11</v>
      </c>
      <c r="D1585" s="8" t="str">
        <f t="shared" si="293"/>
        <v>AHA2064</v>
      </c>
      <c r="E1585">
        <v>2064</v>
      </c>
      <c r="F1585" t="str">
        <f>VLOOKUP(D1585,'Fund List'!$A$2:$F$1324,6,FALSE)</f>
        <v>SEED LAW FUND</v>
      </c>
      <c r="G1585" s="3">
        <v>26</v>
      </c>
      <c r="I1585" s="24">
        <f t="shared" si="297"/>
        <v>28.076543021381731</v>
      </c>
    </row>
    <row r="1586" spans="1:9" hidden="1" outlineLevel="3" x14ac:dyDescent="0.25">
      <c r="A1586" t="s">
        <v>25</v>
      </c>
      <c r="B1586" t="str">
        <f>VLOOKUP(A1586,'AGENCY CODES'!$C$4:$F$139,3,FALSE)</f>
        <v>DEPARTMENT OF AGRICULTURE</v>
      </c>
      <c r="C1586" s="8" t="s">
        <v>12</v>
      </c>
      <c r="D1586" s="8" t="str">
        <f t="shared" si="293"/>
        <v>AHA2064</v>
      </c>
      <c r="E1586">
        <v>2064</v>
      </c>
      <c r="F1586" t="str">
        <f>VLOOKUP(D1586,'Fund List'!$A$2:$F$1324,6,FALSE)</f>
        <v>SEED LAW FUND</v>
      </c>
      <c r="G1586" s="3">
        <v>8</v>
      </c>
      <c r="I1586" s="24">
        <f t="shared" si="297"/>
        <v>8.6389363142713016</v>
      </c>
    </row>
    <row r="1587" spans="1:9" hidden="1" outlineLevel="3" x14ac:dyDescent="0.25">
      <c r="A1587" t="s">
        <v>25</v>
      </c>
      <c r="B1587" t="str">
        <f>VLOOKUP(A1587,'AGENCY CODES'!$C$4:$F$139,3,FALSE)</f>
        <v>DEPARTMENT OF AGRICULTURE</v>
      </c>
      <c r="C1587" s="8">
        <v>2</v>
      </c>
      <c r="D1587" s="8" t="str">
        <f t="shared" si="293"/>
        <v>AHA2064</v>
      </c>
      <c r="E1587">
        <v>2064</v>
      </c>
      <c r="F1587" t="str">
        <f>VLOOKUP(D1587,'Fund List'!$A$2:$F$1324,6,FALSE)</f>
        <v>SEED LAW FUND</v>
      </c>
      <c r="G1587" s="3">
        <v>23</v>
      </c>
      <c r="I1587" s="24">
        <f t="shared" si="297"/>
        <v>24.836941903529993</v>
      </c>
    </row>
    <row r="1588" spans="1:9" hidden="1" outlineLevel="3" x14ac:dyDescent="0.25">
      <c r="A1588" t="s">
        <v>25</v>
      </c>
      <c r="B1588" t="str">
        <f>VLOOKUP(A1588,'AGENCY CODES'!$C$4:$F$139,3,FALSE)</f>
        <v>DEPARTMENT OF AGRICULTURE</v>
      </c>
      <c r="C1588" s="8">
        <v>8</v>
      </c>
      <c r="D1588" s="8" t="str">
        <f t="shared" si="293"/>
        <v>AHA2064</v>
      </c>
      <c r="E1588">
        <v>2064</v>
      </c>
      <c r="F1588" t="str">
        <f>VLOOKUP(D1588,'Fund List'!$A$2:$F$1324,6,FALSE)</f>
        <v>SEED LAW FUND</v>
      </c>
      <c r="G1588" s="3">
        <v>314</v>
      </c>
      <c r="I1588" s="24">
        <f t="shared" si="297"/>
        <v>339.07825033514865</v>
      </c>
    </row>
    <row r="1589" spans="1:9" outlineLevel="2" collapsed="1" x14ac:dyDescent="0.25">
      <c r="F1589" s="1" t="s">
        <v>4158</v>
      </c>
      <c r="I1589" s="24">
        <f t="shared" ref="I1589" si="298">SUBTOTAL(9,I1576:I1588)</f>
        <v>612.2846112739785</v>
      </c>
    </row>
    <row r="1590" spans="1:9" hidden="1" outlineLevel="3" x14ac:dyDescent="0.25">
      <c r="A1590" t="s">
        <v>25</v>
      </c>
      <c r="B1590" t="str">
        <f>VLOOKUP(A1590,'AGENCY CODES'!$C$4:$F$139,3,FALSE)</f>
        <v>DEPARTMENT OF AGRICULTURE</v>
      </c>
      <c r="C1590" s="8" t="s">
        <v>1</v>
      </c>
      <c r="D1590" s="8" t="str">
        <f t="shared" si="293"/>
        <v>AHA2065</v>
      </c>
      <c r="E1590">
        <v>2065</v>
      </c>
      <c r="F1590" t="str">
        <f>VLOOKUP(D1590,'Fund List'!$A$2:$F$1324,6,FALSE)</f>
        <v>LIVESTOCK CUSTODY FUND</v>
      </c>
      <c r="G1590" s="3">
        <v>2</v>
      </c>
      <c r="I1590" s="24">
        <f t="shared" ref="I1590:I1602" si="299">$G1590/$G$10*I$5</f>
        <v>2.1597340785678254</v>
      </c>
    </row>
    <row r="1591" spans="1:9" hidden="1" outlineLevel="3" x14ac:dyDescent="0.25">
      <c r="A1591" t="s">
        <v>25</v>
      </c>
      <c r="B1591" t="str">
        <f>VLOOKUP(A1591,'AGENCY CODES'!$C$4:$F$139,3,FALSE)</f>
        <v>DEPARTMENT OF AGRICULTURE</v>
      </c>
      <c r="C1591" s="8" t="s">
        <v>22</v>
      </c>
      <c r="D1591" s="8" t="str">
        <f t="shared" si="293"/>
        <v>AHA2065</v>
      </c>
      <c r="E1591">
        <v>2065</v>
      </c>
      <c r="F1591" t="str">
        <f>VLOOKUP(D1591,'Fund List'!$A$2:$F$1324,6,FALSE)</f>
        <v>LIVESTOCK CUSTODY FUND</v>
      </c>
      <c r="G1591" s="3">
        <v>2</v>
      </c>
      <c r="I1591" s="24">
        <f t="shared" si="299"/>
        <v>2.1597340785678254</v>
      </c>
    </row>
    <row r="1592" spans="1:9" hidden="1" outlineLevel="3" x14ac:dyDescent="0.25">
      <c r="A1592" t="s">
        <v>25</v>
      </c>
      <c r="B1592" t="str">
        <f>VLOOKUP(A1592,'AGENCY CODES'!$C$4:$F$139,3,FALSE)</f>
        <v>DEPARTMENT OF AGRICULTURE</v>
      </c>
      <c r="C1592" s="8" t="s">
        <v>3</v>
      </c>
      <c r="D1592" s="8" t="str">
        <f t="shared" si="293"/>
        <v>AHA2065</v>
      </c>
      <c r="E1592">
        <v>2065</v>
      </c>
      <c r="F1592" t="str">
        <f>VLOOKUP(D1592,'Fund List'!$A$2:$F$1324,6,FALSE)</f>
        <v>LIVESTOCK CUSTODY FUND</v>
      </c>
      <c r="G1592" s="3">
        <v>124</v>
      </c>
      <c r="I1592" s="24">
        <f t="shared" si="299"/>
        <v>133.90351287120521</v>
      </c>
    </row>
    <row r="1593" spans="1:9" hidden="1" outlineLevel="3" x14ac:dyDescent="0.25">
      <c r="A1593" t="s">
        <v>25</v>
      </c>
      <c r="B1593" t="str">
        <f>VLOOKUP(A1593,'AGENCY CODES'!$C$4:$F$139,3,FALSE)</f>
        <v>DEPARTMENT OF AGRICULTURE</v>
      </c>
      <c r="C1593" s="8" t="s">
        <v>4</v>
      </c>
      <c r="D1593" s="8" t="str">
        <f t="shared" si="293"/>
        <v>AHA2065</v>
      </c>
      <c r="E1593">
        <v>2065</v>
      </c>
      <c r="F1593" t="str">
        <f>VLOOKUP(D1593,'Fund List'!$A$2:$F$1324,6,FALSE)</f>
        <v>LIVESTOCK CUSTODY FUND</v>
      </c>
      <c r="G1593" s="3">
        <v>83</v>
      </c>
      <c r="I1593" s="24">
        <f t="shared" si="299"/>
        <v>89.628964260564757</v>
      </c>
    </row>
    <row r="1594" spans="1:9" hidden="1" outlineLevel="3" x14ac:dyDescent="0.25">
      <c r="A1594" t="s">
        <v>25</v>
      </c>
      <c r="B1594" t="str">
        <f>VLOOKUP(A1594,'AGENCY CODES'!$C$4:$F$139,3,FALSE)</f>
        <v>DEPARTMENT OF AGRICULTURE</v>
      </c>
      <c r="C1594" s="8" t="s">
        <v>6</v>
      </c>
      <c r="D1594" s="8" t="str">
        <f t="shared" si="293"/>
        <v>AHA2065</v>
      </c>
      <c r="E1594">
        <v>2065</v>
      </c>
      <c r="F1594" t="str">
        <f>VLOOKUP(D1594,'Fund List'!$A$2:$F$1324,6,FALSE)</f>
        <v>LIVESTOCK CUSTODY FUND</v>
      </c>
      <c r="G1594" s="3">
        <v>4</v>
      </c>
      <c r="I1594" s="24">
        <f t="shared" si="299"/>
        <v>4.3194681571356508</v>
      </c>
    </row>
    <row r="1595" spans="1:9" hidden="1" outlineLevel="3" x14ac:dyDescent="0.25">
      <c r="A1595" t="s">
        <v>25</v>
      </c>
      <c r="B1595" t="str">
        <f>VLOOKUP(A1595,'AGENCY CODES'!$C$4:$F$139,3,FALSE)</f>
        <v>DEPARTMENT OF AGRICULTURE</v>
      </c>
      <c r="C1595" s="8" t="s">
        <v>7</v>
      </c>
      <c r="D1595" s="8" t="str">
        <f t="shared" si="293"/>
        <v>AHA2065</v>
      </c>
      <c r="E1595">
        <v>2065</v>
      </c>
      <c r="F1595" t="str">
        <f>VLOOKUP(D1595,'Fund List'!$A$2:$F$1324,6,FALSE)</f>
        <v>LIVESTOCK CUSTODY FUND</v>
      </c>
      <c r="G1595" s="3">
        <v>38</v>
      </c>
      <c r="I1595" s="24">
        <f t="shared" si="299"/>
        <v>41.034947492788682</v>
      </c>
    </row>
    <row r="1596" spans="1:9" hidden="1" outlineLevel="3" x14ac:dyDescent="0.25">
      <c r="A1596" t="s">
        <v>25</v>
      </c>
      <c r="B1596" t="str">
        <f>VLOOKUP(A1596,'AGENCY CODES'!$C$4:$F$139,3,FALSE)</f>
        <v>DEPARTMENT OF AGRICULTURE</v>
      </c>
      <c r="C1596" s="8" t="s">
        <v>17</v>
      </c>
      <c r="D1596" s="8" t="str">
        <f t="shared" si="293"/>
        <v>AHA2065</v>
      </c>
      <c r="E1596">
        <v>2065</v>
      </c>
      <c r="F1596" t="str">
        <f>VLOOKUP(D1596,'Fund List'!$A$2:$F$1324,6,FALSE)</f>
        <v>LIVESTOCK CUSTODY FUND</v>
      </c>
      <c r="G1596" s="3">
        <v>60</v>
      </c>
      <c r="I1596" s="24">
        <f t="shared" si="299"/>
        <v>64.792022357034767</v>
      </c>
    </row>
    <row r="1597" spans="1:9" hidden="1" outlineLevel="3" x14ac:dyDescent="0.25">
      <c r="A1597" t="s">
        <v>25</v>
      </c>
      <c r="B1597" t="str">
        <f>VLOOKUP(A1597,'AGENCY CODES'!$C$4:$F$139,3,FALSE)</f>
        <v>DEPARTMENT OF AGRICULTURE</v>
      </c>
      <c r="C1597" s="8" t="s">
        <v>8</v>
      </c>
      <c r="D1597" s="8" t="str">
        <f t="shared" si="293"/>
        <v>AHA2065</v>
      </c>
      <c r="E1597">
        <v>2065</v>
      </c>
      <c r="F1597" t="str">
        <f>VLOOKUP(D1597,'Fund List'!$A$2:$F$1324,6,FALSE)</f>
        <v>LIVESTOCK CUSTODY FUND</v>
      </c>
      <c r="G1597" s="3">
        <v>12</v>
      </c>
      <c r="I1597" s="24">
        <f t="shared" si="299"/>
        <v>12.958404471406952</v>
      </c>
    </row>
    <row r="1598" spans="1:9" hidden="1" outlineLevel="3" x14ac:dyDescent="0.25">
      <c r="A1598" t="s">
        <v>25</v>
      </c>
      <c r="B1598" t="str">
        <f>VLOOKUP(A1598,'AGENCY CODES'!$C$4:$F$139,3,FALSE)</f>
        <v>DEPARTMENT OF AGRICULTURE</v>
      </c>
      <c r="C1598" s="8" t="s">
        <v>10</v>
      </c>
      <c r="D1598" s="8" t="str">
        <f t="shared" si="293"/>
        <v>AHA2065</v>
      </c>
      <c r="E1598">
        <v>2065</v>
      </c>
      <c r="F1598" t="str">
        <f>VLOOKUP(D1598,'Fund List'!$A$2:$F$1324,6,FALSE)</f>
        <v>LIVESTOCK CUSTODY FUND</v>
      </c>
      <c r="G1598" s="3">
        <v>63</v>
      </c>
      <c r="I1598" s="24">
        <f t="shared" si="299"/>
        <v>68.031623474886501</v>
      </c>
    </row>
    <row r="1599" spans="1:9" hidden="1" outlineLevel="3" x14ac:dyDescent="0.25">
      <c r="A1599" t="s">
        <v>25</v>
      </c>
      <c r="B1599" t="str">
        <f>VLOOKUP(A1599,'AGENCY CODES'!$C$4:$F$139,3,FALSE)</f>
        <v>DEPARTMENT OF AGRICULTURE</v>
      </c>
      <c r="C1599" s="8" t="s">
        <v>11</v>
      </c>
      <c r="D1599" s="8" t="str">
        <f t="shared" si="293"/>
        <v>AHA2065</v>
      </c>
      <c r="E1599">
        <v>2065</v>
      </c>
      <c r="F1599" t="str">
        <f>VLOOKUP(D1599,'Fund List'!$A$2:$F$1324,6,FALSE)</f>
        <v>LIVESTOCK CUSTODY FUND</v>
      </c>
      <c r="G1599" s="3">
        <v>121</v>
      </c>
      <c r="I1599" s="24">
        <f t="shared" si="299"/>
        <v>130.66391175335343</v>
      </c>
    </row>
    <row r="1600" spans="1:9" hidden="1" outlineLevel="3" x14ac:dyDescent="0.25">
      <c r="A1600" t="s">
        <v>25</v>
      </c>
      <c r="B1600" t="str">
        <f>VLOOKUP(A1600,'AGENCY CODES'!$C$4:$F$139,3,FALSE)</f>
        <v>DEPARTMENT OF AGRICULTURE</v>
      </c>
      <c r="C1600" s="8" t="s">
        <v>12</v>
      </c>
      <c r="D1600" s="8" t="str">
        <f t="shared" si="293"/>
        <v>AHA2065</v>
      </c>
      <c r="E1600">
        <v>2065</v>
      </c>
      <c r="F1600" t="str">
        <f>VLOOKUP(D1600,'Fund List'!$A$2:$F$1324,6,FALSE)</f>
        <v>LIVESTOCK CUSTODY FUND</v>
      </c>
      <c r="G1600" s="3">
        <v>13</v>
      </c>
      <c r="I1600" s="24">
        <f t="shared" si="299"/>
        <v>14.038271510690866</v>
      </c>
    </row>
    <row r="1601" spans="1:9" hidden="1" outlineLevel="3" x14ac:dyDescent="0.25">
      <c r="A1601" t="s">
        <v>25</v>
      </c>
      <c r="B1601" t="str">
        <f>VLOOKUP(A1601,'AGENCY CODES'!$C$4:$F$139,3,FALSE)</f>
        <v>DEPARTMENT OF AGRICULTURE</v>
      </c>
      <c r="C1601" s="8">
        <v>2</v>
      </c>
      <c r="D1601" s="8" t="str">
        <f t="shared" si="293"/>
        <v>AHA2065</v>
      </c>
      <c r="E1601">
        <v>2065</v>
      </c>
      <c r="F1601" t="str">
        <f>VLOOKUP(D1601,'Fund List'!$A$2:$F$1324,6,FALSE)</f>
        <v>LIVESTOCK CUSTODY FUND</v>
      </c>
      <c r="G1601" s="3">
        <v>104</v>
      </c>
      <c r="I1601" s="24">
        <f t="shared" si="299"/>
        <v>112.30617208552692</v>
      </c>
    </row>
    <row r="1602" spans="1:9" hidden="1" outlineLevel="3" x14ac:dyDescent="0.25">
      <c r="A1602" t="s">
        <v>25</v>
      </c>
      <c r="B1602" t="str">
        <f>VLOOKUP(A1602,'AGENCY CODES'!$C$4:$F$139,3,FALSE)</f>
        <v>DEPARTMENT OF AGRICULTURE</v>
      </c>
      <c r="C1602" s="8">
        <v>8</v>
      </c>
      <c r="D1602" s="8" t="str">
        <f t="shared" si="293"/>
        <v>AHA2065</v>
      </c>
      <c r="E1602">
        <v>2065</v>
      </c>
      <c r="F1602" t="str">
        <f>VLOOKUP(D1602,'Fund List'!$A$2:$F$1324,6,FALSE)</f>
        <v>LIVESTOCK CUSTODY FUND</v>
      </c>
      <c r="G1602" s="3">
        <v>37</v>
      </c>
      <c r="I1602" s="24">
        <f t="shared" si="299"/>
        <v>39.955080453504777</v>
      </c>
    </row>
    <row r="1603" spans="1:9" outlineLevel="2" collapsed="1" x14ac:dyDescent="0.25">
      <c r="F1603" s="1" t="s">
        <v>4159</v>
      </c>
      <c r="I1603" s="24">
        <f t="shared" ref="I1603" si="300">SUBTOTAL(9,I1590:I1602)</f>
        <v>715.95184704523399</v>
      </c>
    </row>
    <row r="1604" spans="1:9" hidden="1" outlineLevel="3" x14ac:dyDescent="0.25">
      <c r="A1604" t="s">
        <v>25</v>
      </c>
      <c r="B1604" t="str">
        <f>VLOOKUP(A1604,'AGENCY CODES'!$C$4:$F$139,3,FALSE)</f>
        <v>DEPARTMENT OF AGRICULTURE</v>
      </c>
      <c r="C1604" s="8" t="s">
        <v>1</v>
      </c>
      <c r="D1604" s="8" t="str">
        <f t="shared" si="293"/>
        <v>AHA2081</v>
      </c>
      <c r="E1604">
        <v>2081</v>
      </c>
      <c r="F1604" t="str">
        <f>VLOOKUP(D1604,'Fund List'!$A$2:$F$1324,6,FALSE)</f>
        <v>FERTILIZER MATERIALS FUND</v>
      </c>
      <c r="G1604" s="3">
        <v>15</v>
      </c>
      <c r="I1604" s="24">
        <f t="shared" ref="I1604:I1616" si="301">$G1604/$G$10*I$5</f>
        <v>16.198005589258692</v>
      </c>
    </row>
    <row r="1605" spans="1:9" hidden="1" outlineLevel="3" x14ac:dyDescent="0.25">
      <c r="A1605" t="s">
        <v>25</v>
      </c>
      <c r="B1605" t="str">
        <f>VLOOKUP(A1605,'AGENCY CODES'!$C$4:$F$139,3,FALSE)</f>
        <v>DEPARTMENT OF AGRICULTURE</v>
      </c>
      <c r="C1605" s="8" t="s">
        <v>22</v>
      </c>
      <c r="D1605" s="8" t="str">
        <f t="shared" si="293"/>
        <v>AHA2081</v>
      </c>
      <c r="E1605">
        <v>2081</v>
      </c>
      <c r="F1605" t="str">
        <f>VLOOKUP(D1605,'Fund List'!$A$2:$F$1324,6,FALSE)</f>
        <v>FERTILIZER MATERIALS FUND</v>
      </c>
      <c r="G1605" s="3">
        <v>15</v>
      </c>
      <c r="I1605" s="24">
        <f t="shared" si="301"/>
        <v>16.198005589258692</v>
      </c>
    </row>
    <row r="1606" spans="1:9" hidden="1" outlineLevel="3" x14ac:dyDescent="0.25">
      <c r="A1606" t="s">
        <v>25</v>
      </c>
      <c r="B1606" t="str">
        <f>VLOOKUP(A1606,'AGENCY CODES'!$C$4:$F$139,3,FALSE)</f>
        <v>DEPARTMENT OF AGRICULTURE</v>
      </c>
      <c r="C1606" s="8" t="s">
        <v>3</v>
      </c>
      <c r="D1606" s="8" t="str">
        <f t="shared" si="293"/>
        <v>AHA2081</v>
      </c>
      <c r="E1606">
        <v>2081</v>
      </c>
      <c r="F1606" t="str">
        <f>VLOOKUP(D1606,'Fund List'!$A$2:$F$1324,6,FALSE)</f>
        <v>FERTILIZER MATERIALS FUND</v>
      </c>
      <c r="G1606" s="3">
        <v>272</v>
      </c>
      <c r="I1606" s="24">
        <f t="shared" si="301"/>
        <v>293.72383468522429</v>
      </c>
    </row>
    <row r="1607" spans="1:9" hidden="1" outlineLevel="3" x14ac:dyDescent="0.25">
      <c r="A1607" t="s">
        <v>25</v>
      </c>
      <c r="B1607" t="str">
        <f>VLOOKUP(A1607,'AGENCY CODES'!$C$4:$F$139,3,FALSE)</f>
        <v>DEPARTMENT OF AGRICULTURE</v>
      </c>
      <c r="C1607" s="8" t="s">
        <v>4</v>
      </c>
      <c r="D1607" s="8" t="str">
        <f t="shared" si="293"/>
        <v>AHA2081</v>
      </c>
      <c r="E1607">
        <v>2081</v>
      </c>
      <c r="F1607" t="str">
        <f>VLOOKUP(D1607,'Fund List'!$A$2:$F$1324,6,FALSE)</f>
        <v>FERTILIZER MATERIALS FUND</v>
      </c>
      <c r="G1607" s="3">
        <v>30</v>
      </c>
      <c r="I1607" s="24">
        <f t="shared" si="301"/>
        <v>32.396011178517384</v>
      </c>
    </row>
    <row r="1608" spans="1:9" hidden="1" outlineLevel="3" x14ac:dyDescent="0.25">
      <c r="A1608" t="s">
        <v>25</v>
      </c>
      <c r="B1608" t="str">
        <f>VLOOKUP(A1608,'AGENCY CODES'!$C$4:$F$139,3,FALSE)</f>
        <v>DEPARTMENT OF AGRICULTURE</v>
      </c>
      <c r="C1608" s="8" t="s">
        <v>6</v>
      </c>
      <c r="D1608" s="8" t="str">
        <f t="shared" si="293"/>
        <v>AHA2081</v>
      </c>
      <c r="E1608">
        <v>2081</v>
      </c>
      <c r="F1608" t="str">
        <f>VLOOKUP(D1608,'Fund List'!$A$2:$F$1324,6,FALSE)</f>
        <v>FERTILIZER MATERIALS FUND</v>
      </c>
      <c r="G1608" s="3">
        <v>48</v>
      </c>
      <c r="I1608" s="24">
        <f t="shared" si="301"/>
        <v>51.83361788562781</v>
      </c>
    </row>
    <row r="1609" spans="1:9" hidden="1" outlineLevel="3" x14ac:dyDescent="0.25">
      <c r="A1609" t="s">
        <v>25</v>
      </c>
      <c r="B1609" t="str">
        <f>VLOOKUP(A1609,'AGENCY CODES'!$C$4:$F$139,3,FALSE)</f>
        <v>DEPARTMENT OF AGRICULTURE</v>
      </c>
      <c r="C1609" s="8" t="s">
        <v>7</v>
      </c>
      <c r="D1609" s="8" t="str">
        <f t="shared" si="293"/>
        <v>AHA2081</v>
      </c>
      <c r="E1609">
        <v>2081</v>
      </c>
      <c r="F1609" t="str">
        <f>VLOOKUP(D1609,'Fund List'!$A$2:$F$1324,6,FALSE)</f>
        <v>FERTILIZER MATERIALS FUND</v>
      </c>
      <c r="G1609" s="3">
        <v>73</v>
      </c>
      <c r="I1609" s="24">
        <f t="shared" si="301"/>
        <v>78.830293867725629</v>
      </c>
    </row>
    <row r="1610" spans="1:9" hidden="1" outlineLevel="3" x14ac:dyDescent="0.25">
      <c r="A1610" t="s">
        <v>25</v>
      </c>
      <c r="B1610" t="str">
        <f>VLOOKUP(A1610,'AGENCY CODES'!$C$4:$F$139,3,FALSE)</f>
        <v>DEPARTMENT OF AGRICULTURE</v>
      </c>
      <c r="C1610" s="8" t="s">
        <v>17</v>
      </c>
      <c r="D1610" s="8" t="str">
        <f t="shared" si="293"/>
        <v>AHA2081</v>
      </c>
      <c r="E1610">
        <v>2081</v>
      </c>
      <c r="F1610" t="str">
        <f>VLOOKUP(D1610,'Fund List'!$A$2:$F$1324,6,FALSE)</f>
        <v>FERTILIZER MATERIALS FUND</v>
      </c>
      <c r="G1610" s="3">
        <v>10</v>
      </c>
      <c r="I1610" s="24">
        <f t="shared" si="301"/>
        <v>10.798670392839128</v>
      </c>
    </row>
    <row r="1611" spans="1:9" hidden="1" outlineLevel="3" x14ac:dyDescent="0.25">
      <c r="A1611" t="s">
        <v>25</v>
      </c>
      <c r="B1611" t="str">
        <f>VLOOKUP(A1611,'AGENCY CODES'!$C$4:$F$139,3,FALSE)</f>
        <v>DEPARTMENT OF AGRICULTURE</v>
      </c>
      <c r="C1611" s="8" t="s">
        <v>8</v>
      </c>
      <c r="D1611" s="8" t="str">
        <f t="shared" si="293"/>
        <v>AHA2081</v>
      </c>
      <c r="E1611">
        <v>2081</v>
      </c>
      <c r="F1611" t="str">
        <f>VLOOKUP(D1611,'Fund List'!$A$2:$F$1324,6,FALSE)</f>
        <v>FERTILIZER MATERIALS FUND</v>
      </c>
      <c r="G1611" s="3">
        <v>16</v>
      </c>
      <c r="I1611" s="24">
        <f t="shared" si="301"/>
        <v>17.277872628542603</v>
      </c>
    </row>
    <row r="1612" spans="1:9" hidden="1" outlineLevel="3" x14ac:dyDescent="0.25">
      <c r="A1612" t="s">
        <v>25</v>
      </c>
      <c r="B1612" t="str">
        <f>VLOOKUP(A1612,'AGENCY CODES'!$C$4:$F$139,3,FALSE)</f>
        <v>DEPARTMENT OF AGRICULTURE</v>
      </c>
      <c r="C1612" s="8" t="s">
        <v>10</v>
      </c>
      <c r="D1612" s="8" t="str">
        <f t="shared" si="293"/>
        <v>AHA2081</v>
      </c>
      <c r="E1612">
        <v>2081</v>
      </c>
      <c r="F1612" t="str">
        <f>VLOOKUP(D1612,'Fund List'!$A$2:$F$1324,6,FALSE)</f>
        <v>FERTILIZER MATERIALS FUND</v>
      </c>
      <c r="G1612" s="3">
        <v>62</v>
      </c>
      <c r="I1612" s="24">
        <f t="shared" si="301"/>
        <v>66.951756435602604</v>
      </c>
    </row>
    <row r="1613" spans="1:9" hidden="1" outlineLevel="3" x14ac:dyDescent="0.25">
      <c r="A1613" t="s">
        <v>25</v>
      </c>
      <c r="B1613" t="str">
        <f>VLOOKUP(A1613,'AGENCY CODES'!$C$4:$F$139,3,FALSE)</f>
        <v>DEPARTMENT OF AGRICULTURE</v>
      </c>
      <c r="C1613" s="8" t="s">
        <v>11</v>
      </c>
      <c r="D1613" s="8" t="str">
        <f t="shared" si="293"/>
        <v>AHA2081</v>
      </c>
      <c r="E1613">
        <v>2081</v>
      </c>
      <c r="F1613" t="str">
        <f>VLOOKUP(D1613,'Fund List'!$A$2:$F$1324,6,FALSE)</f>
        <v>FERTILIZER MATERIALS FUND</v>
      </c>
      <c r="G1613" s="3">
        <v>80</v>
      </c>
      <c r="I1613" s="24">
        <f t="shared" si="301"/>
        <v>86.389363142713023</v>
      </c>
    </row>
    <row r="1614" spans="1:9" hidden="1" outlineLevel="3" x14ac:dyDescent="0.25">
      <c r="A1614" t="s">
        <v>25</v>
      </c>
      <c r="B1614" t="str">
        <f>VLOOKUP(A1614,'AGENCY CODES'!$C$4:$F$139,3,FALSE)</f>
        <v>DEPARTMENT OF AGRICULTURE</v>
      </c>
      <c r="C1614" s="8" t="s">
        <v>12</v>
      </c>
      <c r="D1614" s="8" t="str">
        <f t="shared" si="293"/>
        <v>AHA2081</v>
      </c>
      <c r="E1614">
        <v>2081</v>
      </c>
      <c r="F1614" t="str">
        <f>VLOOKUP(D1614,'Fund List'!$A$2:$F$1324,6,FALSE)</f>
        <v>FERTILIZER MATERIALS FUND</v>
      </c>
      <c r="G1614" s="3">
        <v>8</v>
      </c>
      <c r="I1614" s="24">
        <f t="shared" si="301"/>
        <v>8.6389363142713016</v>
      </c>
    </row>
    <row r="1615" spans="1:9" hidden="1" outlineLevel="3" x14ac:dyDescent="0.25">
      <c r="A1615" t="s">
        <v>25</v>
      </c>
      <c r="B1615" t="str">
        <f>VLOOKUP(A1615,'AGENCY CODES'!$C$4:$F$139,3,FALSE)</f>
        <v>DEPARTMENT OF AGRICULTURE</v>
      </c>
      <c r="C1615" s="8">
        <v>2</v>
      </c>
      <c r="D1615" s="8" t="str">
        <f t="shared" si="293"/>
        <v>AHA2081</v>
      </c>
      <c r="E1615">
        <v>2081</v>
      </c>
      <c r="F1615" t="str">
        <f>VLOOKUP(D1615,'Fund List'!$A$2:$F$1324,6,FALSE)</f>
        <v>FERTILIZER MATERIALS FUND</v>
      </c>
      <c r="G1615" s="3">
        <v>78</v>
      </c>
      <c r="I1615" s="24">
        <f t="shared" si="301"/>
        <v>84.2296290641452</v>
      </c>
    </row>
    <row r="1616" spans="1:9" hidden="1" outlineLevel="3" x14ac:dyDescent="0.25">
      <c r="A1616" t="s">
        <v>25</v>
      </c>
      <c r="B1616" t="str">
        <f>VLOOKUP(A1616,'AGENCY CODES'!$C$4:$F$139,3,FALSE)</f>
        <v>DEPARTMENT OF AGRICULTURE</v>
      </c>
      <c r="C1616" s="8">
        <v>8</v>
      </c>
      <c r="D1616" s="8" t="str">
        <f t="shared" si="293"/>
        <v>AHA2081</v>
      </c>
      <c r="E1616">
        <v>2081</v>
      </c>
      <c r="F1616" t="str">
        <f>VLOOKUP(D1616,'Fund List'!$A$2:$F$1324,6,FALSE)</f>
        <v>FERTILIZER MATERIALS FUND</v>
      </c>
      <c r="G1616" s="3">
        <v>1121</v>
      </c>
      <c r="I1616" s="24">
        <f t="shared" si="301"/>
        <v>1210.5309510372663</v>
      </c>
    </row>
    <row r="1617" spans="1:9" outlineLevel="2" collapsed="1" x14ac:dyDescent="0.25">
      <c r="F1617" s="1" t="s">
        <v>4160</v>
      </c>
      <c r="I1617" s="24">
        <f t="shared" ref="I1617" si="302">SUBTOTAL(9,I1604:I1616)</f>
        <v>1973.9969478109927</v>
      </c>
    </row>
    <row r="1618" spans="1:9" hidden="1" outlineLevel="3" x14ac:dyDescent="0.25">
      <c r="A1618" t="s">
        <v>25</v>
      </c>
      <c r="B1618" t="str">
        <f>VLOOKUP(A1618,'AGENCY CODES'!$C$4:$F$139,3,FALSE)</f>
        <v>DEPARTMENT OF AGRICULTURE</v>
      </c>
      <c r="C1618" s="8" t="s">
        <v>1</v>
      </c>
      <c r="D1618" s="8" t="str">
        <f t="shared" si="293"/>
        <v>AHA2083</v>
      </c>
      <c r="E1618">
        <v>2083</v>
      </c>
      <c r="F1618" t="str">
        <f>VLOOKUP(D1618,'Fund List'!$A$2:$F$1324,6,FALSE)</f>
        <v>BEEF COUNCIL FUND</v>
      </c>
      <c r="G1618" s="3">
        <v>1</v>
      </c>
      <c r="I1618" s="24">
        <f t="shared" ref="I1618:I1625" si="303">$G1618/$G$10*I$5</f>
        <v>1.0798670392839127</v>
      </c>
    </row>
    <row r="1619" spans="1:9" hidden="1" outlineLevel="3" x14ac:dyDescent="0.25">
      <c r="A1619" t="s">
        <v>25</v>
      </c>
      <c r="B1619" t="str">
        <f>VLOOKUP(A1619,'AGENCY CODES'!$C$4:$F$139,3,FALSE)</f>
        <v>DEPARTMENT OF AGRICULTURE</v>
      </c>
      <c r="C1619" s="8" t="s">
        <v>22</v>
      </c>
      <c r="D1619" s="8" t="str">
        <f t="shared" si="293"/>
        <v>AHA2083</v>
      </c>
      <c r="E1619">
        <v>2083</v>
      </c>
      <c r="F1619" t="str">
        <f>VLOOKUP(D1619,'Fund List'!$A$2:$F$1324,6,FALSE)</f>
        <v>BEEF COUNCIL FUND</v>
      </c>
      <c r="G1619" s="3">
        <v>1</v>
      </c>
      <c r="I1619" s="24">
        <f t="shared" si="303"/>
        <v>1.0798670392839127</v>
      </c>
    </row>
    <row r="1620" spans="1:9" hidden="1" outlineLevel="3" x14ac:dyDescent="0.25">
      <c r="A1620" t="s">
        <v>25</v>
      </c>
      <c r="B1620" t="str">
        <f>VLOOKUP(A1620,'AGENCY CODES'!$C$4:$F$139,3,FALSE)</f>
        <v>DEPARTMENT OF AGRICULTURE</v>
      </c>
      <c r="C1620" s="8" t="s">
        <v>3</v>
      </c>
      <c r="D1620" s="8" t="str">
        <f t="shared" si="293"/>
        <v>AHA2083</v>
      </c>
      <c r="E1620">
        <v>2083</v>
      </c>
      <c r="F1620" t="str">
        <f>VLOOKUP(D1620,'Fund List'!$A$2:$F$1324,6,FALSE)</f>
        <v>BEEF COUNCIL FUND</v>
      </c>
      <c r="G1620" s="3">
        <v>461</v>
      </c>
      <c r="I1620" s="24">
        <f t="shared" si="303"/>
        <v>497.81870510988387</v>
      </c>
    </row>
    <row r="1621" spans="1:9" hidden="1" outlineLevel="3" x14ac:dyDescent="0.25">
      <c r="A1621" t="s">
        <v>25</v>
      </c>
      <c r="B1621" t="str">
        <f>VLOOKUP(A1621,'AGENCY CODES'!$C$4:$F$139,3,FALSE)</f>
        <v>DEPARTMENT OF AGRICULTURE</v>
      </c>
      <c r="C1621" s="8" t="s">
        <v>6</v>
      </c>
      <c r="D1621" s="8" t="str">
        <f t="shared" si="293"/>
        <v>AHA2083</v>
      </c>
      <c r="E1621">
        <v>2083</v>
      </c>
      <c r="F1621" t="str">
        <f>VLOOKUP(D1621,'Fund List'!$A$2:$F$1324,6,FALSE)</f>
        <v>BEEF COUNCIL FUND</v>
      </c>
      <c r="G1621" s="3">
        <v>2</v>
      </c>
      <c r="I1621" s="24">
        <f t="shared" si="303"/>
        <v>2.1597340785678254</v>
      </c>
    </row>
    <row r="1622" spans="1:9" hidden="1" outlineLevel="3" x14ac:dyDescent="0.25">
      <c r="A1622" t="s">
        <v>25</v>
      </c>
      <c r="B1622" t="str">
        <f>VLOOKUP(A1622,'AGENCY CODES'!$C$4:$F$139,3,FALSE)</f>
        <v>DEPARTMENT OF AGRICULTURE</v>
      </c>
      <c r="C1622" s="8" t="s">
        <v>10</v>
      </c>
      <c r="D1622" s="8" t="str">
        <f t="shared" si="293"/>
        <v>AHA2083</v>
      </c>
      <c r="E1622">
        <v>2083</v>
      </c>
      <c r="F1622" t="str">
        <f>VLOOKUP(D1622,'Fund List'!$A$2:$F$1324,6,FALSE)</f>
        <v>BEEF COUNCIL FUND</v>
      </c>
      <c r="G1622" s="3">
        <v>12</v>
      </c>
      <c r="I1622" s="24">
        <f t="shared" si="303"/>
        <v>12.958404471406952</v>
      </c>
    </row>
    <row r="1623" spans="1:9" hidden="1" outlineLevel="3" x14ac:dyDescent="0.25">
      <c r="A1623" t="s">
        <v>25</v>
      </c>
      <c r="B1623" t="str">
        <f>VLOOKUP(A1623,'AGENCY CODES'!$C$4:$F$139,3,FALSE)</f>
        <v>DEPARTMENT OF AGRICULTURE</v>
      </c>
      <c r="C1623" s="8" t="s">
        <v>11</v>
      </c>
      <c r="D1623" s="8" t="str">
        <f t="shared" ref="D1623:D1686" si="304">CONCATENATE(A1623,E1623)</f>
        <v>AHA2083</v>
      </c>
      <c r="E1623">
        <v>2083</v>
      </c>
      <c r="F1623" t="str">
        <f>VLOOKUP(D1623,'Fund List'!$A$2:$F$1324,6,FALSE)</f>
        <v>BEEF COUNCIL FUND</v>
      </c>
      <c r="G1623" s="3">
        <v>12</v>
      </c>
      <c r="I1623" s="24">
        <f t="shared" si="303"/>
        <v>12.958404471406952</v>
      </c>
    </row>
    <row r="1624" spans="1:9" hidden="1" outlineLevel="3" x14ac:dyDescent="0.25">
      <c r="A1624" t="s">
        <v>25</v>
      </c>
      <c r="B1624" t="str">
        <f>VLOOKUP(A1624,'AGENCY CODES'!$C$4:$F$139,3,FALSE)</f>
        <v>DEPARTMENT OF AGRICULTURE</v>
      </c>
      <c r="C1624" s="8" t="s">
        <v>12</v>
      </c>
      <c r="D1624" s="8" t="str">
        <f t="shared" si="304"/>
        <v>AHA2083</v>
      </c>
      <c r="E1624">
        <v>2083</v>
      </c>
      <c r="F1624" t="str">
        <f>VLOOKUP(D1624,'Fund List'!$A$2:$F$1324,6,FALSE)</f>
        <v>BEEF COUNCIL FUND</v>
      </c>
      <c r="G1624" s="3">
        <v>6</v>
      </c>
      <c r="I1624" s="24">
        <f t="shared" si="303"/>
        <v>6.4792022357034762</v>
      </c>
    </row>
    <row r="1625" spans="1:9" hidden="1" outlineLevel="3" x14ac:dyDescent="0.25">
      <c r="A1625" t="s">
        <v>25</v>
      </c>
      <c r="B1625" t="str">
        <f>VLOOKUP(A1625,'AGENCY CODES'!$C$4:$F$139,3,FALSE)</f>
        <v>DEPARTMENT OF AGRICULTURE</v>
      </c>
      <c r="C1625" s="8">
        <v>2</v>
      </c>
      <c r="D1625" s="8" t="str">
        <f t="shared" si="304"/>
        <v>AHA2083</v>
      </c>
      <c r="E1625">
        <v>2083</v>
      </c>
      <c r="F1625" t="str">
        <f>VLOOKUP(D1625,'Fund List'!$A$2:$F$1324,6,FALSE)</f>
        <v>BEEF COUNCIL FUND</v>
      </c>
      <c r="G1625" s="3">
        <v>12</v>
      </c>
      <c r="I1625" s="24">
        <f t="shared" si="303"/>
        <v>12.958404471406952</v>
      </c>
    </row>
    <row r="1626" spans="1:9" outlineLevel="2" collapsed="1" x14ac:dyDescent="0.25">
      <c r="F1626" s="1" t="s">
        <v>4161</v>
      </c>
      <c r="I1626" s="24">
        <f t="shared" ref="I1626" si="305">SUBTOTAL(9,I1618:I1625)</f>
        <v>547.49258891694399</v>
      </c>
    </row>
    <row r="1627" spans="1:9" hidden="1" outlineLevel="3" x14ac:dyDescent="0.25">
      <c r="A1627" t="s">
        <v>25</v>
      </c>
      <c r="B1627" t="str">
        <f>VLOOKUP(A1627,'AGENCY CODES'!$C$4:$F$139,3,FALSE)</f>
        <v>DEPARTMENT OF AGRICULTURE</v>
      </c>
      <c r="C1627" s="8" t="s">
        <v>1</v>
      </c>
      <c r="D1627" s="8" t="str">
        <f t="shared" si="304"/>
        <v>AHA2113</v>
      </c>
      <c r="E1627">
        <v>2113</v>
      </c>
      <c r="F1627" t="str">
        <f>VLOOKUP(D1627,'Fund List'!$A$2:$F$1324,6,FALSE)</f>
        <v>ARIZONA FEDERAL-STATE INSPECTION FUND</v>
      </c>
      <c r="G1627" s="3">
        <v>24</v>
      </c>
      <c r="I1627" s="24">
        <f t="shared" ref="I1627:I1641" si="306">$G1627/$G$10*I$5</f>
        <v>25.916808942813905</v>
      </c>
    </row>
    <row r="1628" spans="1:9" hidden="1" outlineLevel="3" x14ac:dyDescent="0.25">
      <c r="A1628" t="s">
        <v>25</v>
      </c>
      <c r="B1628" t="str">
        <f>VLOOKUP(A1628,'AGENCY CODES'!$C$4:$F$139,3,FALSE)</f>
        <v>DEPARTMENT OF AGRICULTURE</v>
      </c>
      <c r="C1628" s="8" t="s">
        <v>22</v>
      </c>
      <c r="D1628" s="8" t="str">
        <f t="shared" si="304"/>
        <v>AHA2113</v>
      </c>
      <c r="E1628">
        <v>2113</v>
      </c>
      <c r="F1628" t="str">
        <f>VLOOKUP(D1628,'Fund List'!$A$2:$F$1324,6,FALSE)</f>
        <v>ARIZONA FEDERAL-STATE INSPECTION FUND</v>
      </c>
      <c r="G1628" s="3">
        <v>24</v>
      </c>
      <c r="I1628" s="24">
        <f t="shared" si="306"/>
        <v>25.916808942813905</v>
      </c>
    </row>
    <row r="1629" spans="1:9" hidden="1" outlineLevel="3" x14ac:dyDescent="0.25">
      <c r="A1629" t="s">
        <v>25</v>
      </c>
      <c r="B1629" t="str">
        <f>VLOOKUP(A1629,'AGENCY CODES'!$C$4:$F$139,3,FALSE)</f>
        <v>DEPARTMENT OF AGRICULTURE</v>
      </c>
      <c r="C1629" s="8" t="s">
        <v>3</v>
      </c>
      <c r="D1629" s="8" t="str">
        <f t="shared" si="304"/>
        <v>AHA2113</v>
      </c>
      <c r="E1629">
        <v>2113</v>
      </c>
      <c r="F1629" t="str">
        <f>VLOOKUP(D1629,'Fund List'!$A$2:$F$1324,6,FALSE)</f>
        <v>ARIZONA FEDERAL-STATE INSPECTION FUND</v>
      </c>
      <c r="G1629" s="3">
        <v>262</v>
      </c>
      <c r="I1629" s="24">
        <f t="shared" si="306"/>
        <v>282.9251642923852</v>
      </c>
    </row>
    <row r="1630" spans="1:9" hidden="1" outlineLevel="3" x14ac:dyDescent="0.25">
      <c r="A1630" t="s">
        <v>25</v>
      </c>
      <c r="B1630" t="str">
        <f>VLOOKUP(A1630,'AGENCY CODES'!$C$4:$F$139,3,FALSE)</f>
        <v>DEPARTMENT OF AGRICULTURE</v>
      </c>
      <c r="C1630" s="8" t="s">
        <v>4</v>
      </c>
      <c r="D1630" s="8" t="str">
        <f t="shared" si="304"/>
        <v>AHA2113</v>
      </c>
      <c r="E1630">
        <v>2113</v>
      </c>
      <c r="F1630" t="str">
        <f>VLOOKUP(D1630,'Fund List'!$A$2:$F$1324,6,FALSE)</f>
        <v>ARIZONA FEDERAL-STATE INSPECTION FUND</v>
      </c>
      <c r="G1630" s="3">
        <v>184</v>
      </c>
      <c r="I1630" s="24">
        <f t="shared" si="306"/>
        <v>198.69553522823995</v>
      </c>
    </row>
    <row r="1631" spans="1:9" hidden="1" outlineLevel="3" x14ac:dyDescent="0.25">
      <c r="A1631" t="s">
        <v>25</v>
      </c>
      <c r="B1631" t="str">
        <f>VLOOKUP(A1631,'AGENCY CODES'!$C$4:$F$139,3,FALSE)</f>
        <v>DEPARTMENT OF AGRICULTURE</v>
      </c>
      <c r="C1631" s="8" t="s">
        <v>6</v>
      </c>
      <c r="D1631" s="8" t="str">
        <f t="shared" si="304"/>
        <v>AHA2113</v>
      </c>
      <c r="E1631">
        <v>2113</v>
      </c>
      <c r="F1631" t="str">
        <f>VLOOKUP(D1631,'Fund List'!$A$2:$F$1324,6,FALSE)</f>
        <v>ARIZONA FEDERAL-STATE INSPECTION FUND</v>
      </c>
      <c r="G1631" s="3">
        <v>86</v>
      </c>
      <c r="I1631" s="24">
        <f t="shared" si="306"/>
        <v>92.868565378416505</v>
      </c>
    </row>
    <row r="1632" spans="1:9" hidden="1" outlineLevel="3" x14ac:dyDescent="0.25">
      <c r="A1632" t="s">
        <v>25</v>
      </c>
      <c r="B1632" t="str">
        <f>VLOOKUP(A1632,'AGENCY CODES'!$C$4:$F$139,3,FALSE)</f>
        <v>DEPARTMENT OF AGRICULTURE</v>
      </c>
      <c r="C1632" s="8" t="s">
        <v>7</v>
      </c>
      <c r="D1632" s="8" t="str">
        <f t="shared" si="304"/>
        <v>AHA2113</v>
      </c>
      <c r="E1632">
        <v>2113</v>
      </c>
      <c r="F1632" t="str">
        <f>VLOOKUP(D1632,'Fund List'!$A$2:$F$1324,6,FALSE)</f>
        <v>ARIZONA FEDERAL-STATE INSPECTION FUND</v>
      </c>
      <c r="G1632" s="3">
        <v>116</v>
      </c>
      <c r="I1632" s="24">
        <f t="shared" si="306"/>
        <v>125.26457655693387</v>
      </c>
    </row>
    <row r="1633" spans="1:9" hidden="1" outlineLevel="3" x14ac:dyDescent="0.25">
      <c r="A1633" t="s">
        <v>25</v>
      </c>
      <c r="B1633" t="str">
        <f>VLOOKUP(A1633,'AGENCY CODES'!$C$4:$F$139,3,FALSE)</f>
        <v>DEPARTMENT OF AGRICULTURE</v>
      </c>
      <c r="C1633" s="8" t="s">
        <v>14</v>
      </c>
      <c r="D1633" s="8" t="str">
        <f t="shared" si="304"/>
        <v>AHA2113</v>
      </c>
      <c r="E1633">
        <v>2113</v>
      </c>
      <c r="F1633" t="str">
        <f>VLOOKUP(D1633,'Fund List'!$A$2:$F$1324,6,FALSE)</f>
        <v>ARIZONA FEDERAL-STATE INSPECTION FUND</v>
      </c>
      <c r="G1633" s="3">
        <v>9</v>
      </c>
      <c r="I1633" s="24">
        <f t="shared" si="306"/>
        <v>9.7188033535552147</v>
      </c>
    </row>
    <row r="1634" spans="1:9" hidden="1" outlineLevel="3" x14ac:dyDescent="0.25">
      <c r="A1634" t="s">
        <v>25</v>
      </c>
      <c r="B1634" t="str">
        <f>VLOOKUP(A1634,'AGENCY CODES'!$C$4:$F$139,3,FALSE)</f>
        <v>DEPARTMENT OF AGRICULTURE</v>
      </c>
      <c r="C1634" s="8" t="s">
        <v>17</v>
      </c>
      <c r="D1634" s="8" t="str">
        <f t="shared" si="304"/>
        <v>AHA2113</v>
      </c>
      <c r="E1634">
        <v>2113</v>
      </c>
      <c r="F1634" t="str">
        <f>VLOOKUP(D1634,'Fund List'!$A$2:$F$1324,6,FALSE)</f>
        <v>ARIZONA FEDERAL-STATE INSPECTION FUND</v>
      </c>
      <c r="G1634" s="3">
        <v>70</v>
      </c>
      <c r="I1634" s="24">
        <f t="shared" si="306"/>
        <v>75.590692749873895</v>
      </c>
    </row>
    <row r="1635" spans="1:9" hidden="1" outlineLevel="3" x14ac:dyDescent="0.25">
      <c r="A1635" t="s">
        <v>25</v>
      </c>
      <c r="B1635" t="str">
        <f>VLOOKUP(A1635,'AGENCY CODES'!$C$4:$F$139,3,FALSE)</f>
        <v>DEPARTMENT OF AGRICULTURE</v>
      </c>
      <c r="C1635" s="8" t="s">
        <v>8</v>
      </c>
      <c r="D1635" s="8" t="str">
        <f t="shared" si="304"/>
        <v>AHA2113</v>
      </c>
      <c r="E1635">
        <v>2113</v>
      </c>
      <c r="F1635" t="str">
        <f>VLOOKUP(D1635,'Fund List'!$A$2:$F$1324,6,FALSE)</f>
        <v>ARIZONA FEDERAL-STATE INSPECTION FUND</v>
      </c>
      <c r="G1635" s="3">
        <v>12</v>
      </c>
      <c r="I1635" s="24">
        <f t="shared" si="306"/>
        <v>12.958404471406952</v>
      </c>
    </row>
    <row r="1636" spans="1:9" hidden="1" outlineLevel="3" x14ac:dyDescent="0.25">
      <c r="A1636" t="s">
        <v>25</v>
      </c>
      <c r="B1636" t="str">
        <f>VLOOKUP(A1636,'AGENCY CODES'!$C$4:$F$139,3,FALSE)</f>
        <v>DEPARTMENT OF AGRICULTURE</v>
      </c>
      <c r="C1636" s="8" t="s">
        <v>10</v>
      </c>
      <c r="D1636" s="8" t="str">
        <f t="shared" si="304"/>
        <v>AHA2113</v>
      </c>
      <c r="E1636">
        <v>2113</v>
      </c>
      <c r="F1636" t="str">
        <f>VLOOKUP(D1636,'Fund List'!$A$2:$F$1324,6,FALSE)</f>
        <v>ARIZONA FEDERAL-STATE INSPECTION FUND</v>
      </c>
      <c r="G1636" s="3">
        <v>184</v>
      </c>
      <c r="I1636" s="24">
        <f t="shared" si="306"/>
        <v>198.69553522823995</v>
      </c>
    </row>
    <row r="1637" spans="1:9" hidden="1" outlineLevel="3" x14ac:dyDescent="0.25">
      <c r="A1637" t="s">
        <v>25</v>
      </c>
      <c r="B1637" t="str">
        <f>VLOOKUP(A1637,'AGENCY CODES'!$C$4:$F$139,3,FALSE)</f>
        <v>DEPARTMENT OF AGRICULTURE</v>
      </c>
      <c r="C1637" s="8" t="s">
        <v>11</v>
      </c>
      <c r="D1637" s="8" t="str">
        <f t="shared" si="304"/>
        <v>AHA2113</v>
      </c>
      <c r="E1637">
        <v>2113</v>
      </c>
      <c r="F1637" t="str">
        <f>VLOOKUP(D1637,'Fund List'!$A$2:$F$1324,6,FALSE)</f>
        <v>ARIZONA FEDERAL-STATE INSPECTION FUND</v>
      </c>
      <c r="G1637" s="3">
        <v>552</v>
      </c>
      <c r="I1637" s="24">
        <f t="shared" si="306"/>
        <v>596.08660568471987</v>
      </c>
    </row>
    <row r="1638" spans="1:9" hidden="1" outlineLevel="3" x14ac:dyDescent="0.25">
      <c r="A1638" t="s">
        <v>25</v>
      </c>
      <c r="B1638" t="str">
        <f>VLOOKUP(A1638,'AGENCY CODES'!$C$4:$F$139,3,FALSE)</f>
        <v>DEPARTMENT OF AGRICULTURE</v>
      </c>
      <c r="C1638" s="8" t="s">
        <v>12</v>
      </c>
      <c r="D1638" s="8" t="str">
        <f t="shared" si="304"/>
        <v>AHA2113</v>
      </c>
      <c r="E1638">
        <v>2113</v>
      </c>
      <c r="F1638" t="str">
        <f>VLOOKUP(D1638,'Fund List'!$A$2:$F$1324,6,FALSE)</f>
        <v>ARIZONA FEDERAL-STATE INSPECTION FUND</v>
      </c>
      <c r="G1638" s="3">
        <v>19</v>
      </c>
      <c r="I1638" s="24">
        <f t="shared" si="306"/>
        <v>20.517473746394341</v>
      </c>
    </row>
    <row r="1639" spans="1:9" hidden="1" outlineLevel="3" x14ac:dyDescent="0.25">
      <c r="A1639" t="s">
        <v>25</v>
      </c>
      <c r="B1639" t="str">
        <f>VLOOKUP(A1639,'AGENCY CODES'!$C$4:$F$139,3,FALSE)</f>
        <v>DEPARTMENT OF AGRICULTURE</v>
      </c>
      <c r="C1639" s="8">
        <v>1</v>
      </c>
      <c r="D1639" s="8" t="str">
        <f t="shared" si="304"/>
        <v>AHA2113</v>
      </c>
      <c r="E1639">
        <v>2113</v>
      </c>
      <c r="F1639" t="str">
        <f>VLOOKUP(D1639,'Fund List'!$A$2:$F$1324,6,FALSE)</f>
        <v>ARIZONA FEDERAL-STATE INSPECTION FUND</v>
      </c>
      <c r="G1639" s="3">
        <v>2</v>
      </c>
      <c r="I1639" s="24">
        <f t="shared" si="306"/>
        <v>2.1597340785678254</v>
      </c>
    </row>
    <row r="1640" spans="1:9" hidden="1" outlineLevel="3" x14ac:dyDescent="0.25">
      <c r="A1640" t="s">
        <v>25</v>
      </c>
      <c r="B1640" t="str">
        <f>VLOOKUP(A1640,'AGENCY CODES'!$C$4:$F$139,3,FALSE)</f>
        <v>DEPARTMENT OF AGRICULTURE</v>
      </c>
      <c r="C1640" s="8">
        <v>2</v>
      </c>
      <c r="D1640" s="8" t="str">
        <f t="shared" si="304"/>
        <v>AHA2113</v>
      </c>
      <c r="E1640">
        <v>2113</v>
      </c>
      <c r="F1640" t="str">
        <f>VLOOKUP(D1640,'Fund List'!$A$2:$F$1324,6,FALSE)</f>
        <v>ARIZONA FEDERAL-STATE INSPECTION FUND</v>
      </c>
      <c r="G1640" s="3">
        <v>518</v>
      </c>
      <c r="I1640" s="24">
        <f t="shared" si="306"/>
        <v>559.3711263490668</v>
      </c>
    </row>
    <row r="1641" spans="1:9" hidden="1" outlineLevel="3" x14ac:dyDescent="0.25">
      <c r="A1641" t="s">
        <v>25</v>
      </c>
      <c r="B1641" t="str">
        <f>VLOOKUP(A1641,'AGENCY CODES'!$C$4:$F$139,3,FALSE)</f>
        <v>DEPARTMENT OF AGRICULTURE</v>
      </c>
      <c r="C1641" s="8">
        <v>8</v>
      </c>
      <c r="D1641" s="8" t="str">
        <f t="shared" si="304"/>
        <v>AHA2113</v>
      </c>
      <c r="E1641">
        <v>2113</v>
      </c>
      <c r="F1641" t="str">
        <f>VLOOKUP(D1641,'Fund List'!$A$2:$F$1324,6,FALSE)</f>
        <v>ARIZONA FEDERAL-STATE INSPECTION FUND</v>
      </c>
      <c r="G1641" s="3">
        <v>1509</v>
      </c>
      <c r="I1641" s="24">
        <f t="shared" si="306"/>
        <v>1629.5193622794243</v>
      </c>
    </row>
    <row r="1642" spans="1:9" outlineLevel="2" collapsed="1" x14ac:dyDescent="0.25">
      <c r="F1642" s="1" t="s">
        <v>4162</v>
      </c>
      <c r="I1642" s="24">
        <f t="shared" ref="I1642" si="307">SUBTOTAL(9,I1627:I1641)</f>
        <v>3856.2051972828531</v>
      </c>
    </row>
    <row r="1643" spans="1:9" hidden="1" outlineLevel="3" x14ac:dyDescent="0.25">
      <c r="A1643" t="s">
        <v>25</v>
      </c>
      <c r="B1643" t="str">
        <f>VLOOKUP(A1643,'AGENCY CODES'!$C$4:$F$139,3,FALSE)</f>
        <v>DEPARTMENT OF AGRICULTURE</v>
      </c>
      <c r="C1643" s="8" t="s">
        <v>1</v>
      </c>
      <c r="D1643" s="8" t="str">
        <f t="shared" si="304"/>
        <v>AHA2138</v>
      </c>
      <c r="E1643">
        <v>2138</v>
      </c>
      <c r="F1643" t="str">
        <f>VLOOKUP(D1643,'Fund List'!$A$2:$F$1324,6,FALSE)</f>
        <v>NUCLEAR EMERGENCY MANAGEMENT</v>
      </c>
      <c r="G1643" s="3">
        <v>11</v>
      </c>
      <c r="I1643" s="24">
        <f t="shared" ref="I1643:I1656" si="308">$G1643/$G$10*I$5</f>
        <v>11.878537432123041</v>
      </c>
    </row>
    <row r="1644" spans="1:9" hidden="1" outlineLevel="3" x14ac:dyDescent="0.25">
      <c r="A1644" t="s">
        <v>25</v>
      </c>
      <c r="B1644" t="str">
        <f>VLOOKUP(A1644,'AGENCY CODES'!$C$4:$F$139,3,FALSE)</f>
        <v>DEPARTMENT OF AGRICULTURE</v>
      </c>
      <c r="C1644" s="8" t="s">
        <v>22</v>
      </c>
      <c r="D1644" s="8" t="str">
        <f t="shared" si="304"/>
        <v>AHA2138</v>
      </c>
      <c r="E1644">
        <v>2138</v>
      </c>
      <c r="F1644" t="str">
        <f>VLOOKUP(D1644,'Fund List'!$A$2:$F$1324,6,FALSE)</f>
        <v>NUCLEAR EMERGENCY MANAGEMENT</v>
      </c>
      <c r="G1644" s="3">
        <v>11</v>
      </c>
      <c r="I1644" s="24">
        <f t="shared" si="308"/>
        <v>11.878537432123041</v>
      </c>
    </row>
    <row r="1645" spans="1:9" hidden="1" outlineLevel="3" x14ac:dyDescent="0.25">
      <c r="A1645" t="s">
        <v>25</v>
      </c>
      <c r="B1645" t="str">
        <f>VLOOKUP(A1645,'AGENCY CODES'!$C$4:$F$139,3,FALSE)</f>
        <v>DEPARTMENT OF AGRICULTURE</v>
      </c>
      <c r="C1645" s="8" t="s">
        <v>4</v>
      </c>
      <c r="D1645" s="8" t="str">
        <f t="shared" si="304"/>
        <v>AHA2138</v>
      </c>
      <c r="E1645">
        <v>2138</v>
      </c>
      <c r="F1645" t="str">
        <f>VLOOKUP(D1645,'Fund List'!$A$2:$F$1324,6,FALSE)</f>
        <v>NUCLEAR EMERGENCY MANAGEMENT</v>
      </c>
      <c r="G1645" s="3">
        <v>22</v>
      </c>
      <c r="I1645" s="24">
        <f t="shared" si="308"/>
        <v>23.757074864246082</v>
      </c>
    </row>
    <row r="1646" spans="1:9" hidden="1" outlineLevel="3" x14ac:dyDescent="0.25">
      <c r="A1646" t="s">
        <v>25</v>
      </c>
      <c r="B1646" t="str">
        <f>VLOOKUP(A1646,'AGENCY CODES'!$C$4:$F$139,3,FALSE)</f>
        <v>DEPARTMENT OF AGRICULTURE</v>
      </c>
      <c r="C1646" s="8" t="s">
        <v>5</v>
      </c>
      <c r="D1646" s="8" t="str">
        <f t="shared" si="304"/>
        <v>AHA2138</v>
      </c>
      <c r="E1646">
        <v>2138</v>
      </c>
      <c r="F1646" t="str">
        <f>VLOOKUP(D1646,'Fund List'!$A$2:$F$1324,6,FALSE)</f>
        <v>NUCLEAR EMERGENCY MANAGEMENT</v>
      </c>
      <c r="G1646" s="3">
        <v>5</v>
      </c>
      <c r="I1646" s="24">
        <f t="shared" si="308"/>
        <v>5.3993351964195639</v>
      </c>
    </row>
    <row r="1647" spans="1:9" hidden="1" outlineLevel="3" x14ac:dyDescent="0.25">
      <c r="A1647" t="s">
        <v>25</v>
      </c>
      <c r="B1647" t="str">
        <f>VLOOKUP(A1647,'AGENCY CODES'!$C$4:$F$139,3,FALSE)</f>
        <v>DEPARTMENT OF AGRICULTURE</v>
      </c>
      <c r="C1647" s="8" t="s">
        <v>6</v>
      </c>
      <c r="D1647" s="8" t="str">
        <f t="shared" si="304"/>
        <v>AHA2138</v>
      </c>
      <c r="E1647">
        <v>2138</v>
      </c>
      <c r="F1647" t="str">
        <f>VLOOKUP(D1647,'Fund List'!$A$2:$F$1324,6,FALSE)</f>
        <v>NUCLEAR EMERGENCY MANAGEMENT</v>
      </c>
      <c r="G1647" s="3">
        <v>15</v>
      </c>
      <c r="I1647" s="24">
        <f t="shared" si="308"/>
        <v>16.198005589258692</v>
      </c>
    </row>
    <row r="1648" spans="1:9" hidden="1" outlineLevel="3" x14ac:dyDescent="0.25">
      <c r="A1648" t="s">
        <v>25</v>
      </c>
      <c r="B1648" t="str">
        <f>VLOOKUP(A1648,'AGENCY CODES'!$C$4:$F$139,3,FALSE)</f>
        <v>DEPARTMENT OF AGRICULTURE</v>
      </c>
      <c r="C1648" s="8" t="s">
        <v>7</v>
      </c>
      <c r="D1648" s="8" t="str">
        <f t="shared" si="304"/>
        <v>AHA2138</v>
      </c>
      <c r="E1648">
        <v>2138</v>
      </c>
      <c r="F1648" t="str">
        <f>VLOOKUP(D1648,'Fund List'!$A$2:$F$1324,6,FALSE)</f>
        <v>NUCLEAR EMERGENCY MANAGEMENT</v>
      </c>
      <c r="G1648" s="3">
        <v>16</v>
      </c>
      <c r="I1648" s="24">
        <f t="shared" si="308"/>
        <v>17.277872628542603</v>
      </c>
    </row>
    <row r="1649" spans="1:9" hidden="1" outlineLevel="3" x14ac:dyDescent="0.25">
      <c r="A1649" t="s">
        <v>25</v>
      </c>
      <c r="B1649" t="str">
        <f>VLOOKUP(A1649,'AGENCY CODES'!$C$4:$F$139,3,FALSE)</f>
        <v>DEPARTMENT OF AGRICULTURE</v>
      </c>
      <c r="C1649" s="8" t="s">
        <v>14</v>
      </c>
      <c r="D1649" s="8" t="str">
        <f t="shared" si="304"/>
        <v>AHA2138</v>
      </c>
      <c r="E1649">
        <v>2138</v>
      </c>
      <c r="F1649" t="str">
        <f>VLOOKUP(D1649,'Fund List'!$A$2:$F$1324,6,FALSE)</f>
        <v>NUCLEAR EMERGENCY MANAGEMENT</v>
      </c>
      <c r="G1649" s="3">
        <v>3</v>
      </c>
      <c r="I1649" s="24">
        <f t="shared" si="308"/>
        <v>3.2396011178517381</v>
      </c>
    </row>
    <row r="1650" spans="1:9" hidden="1" outlineLevel="3" x14ac:dyDescent="0.25">
      <c r="A1650" t="s">
        <v>25</v>
      </c>
      <c r="B1650" t="str">
        <f>VLOOKUP(A1650,'AGENCY CODES'!$C$4:$F$139,3,FALSE)</f>
        <v>DEPARTMENT OF AGRICULTURE</v>
      </c>
      <c r="C1650" s="8" t="s">
        <v>17</v>
      </c>
      <c r="D1650" s="8" t="str">
        <f t="shared" si="304"/>
        <v>AHA2138</v>
      </c>
      <c r="E1650">
        <v>2138</v>
      </c>
      <c r="F1650" t="str">
        <f>VLOOKUP(D1650,'Fund List'!$A$2:$F$1324,6,FALSE)</f>
        <v>NUCLEAR EMERGENCY MANAGEMENT</v>
      </c>
      <c r="G1650" s="3">
        <v>6</v>
      </c>
      <c r="I1650" s="24">
        <f t="shared" si="308"/>
        <v>6.4792022357034762</v>
      </c>
    </row>
    <row r="1651" spans="1:9" hidden="1" outlineLevel="3" x14ac:dyDescent="0.25">
      <c r="A1651" t="s">
        <v>25</v>
      </c>
      <c r="B1651" t="str">
        <f>VLOOKUP(A1651,'AGENCY CODES'!$C$4:$F$139,3,FALSE)</f>
        <v>DEPARTMENT OF AGRICULTURE</v>
      </c>
      <c r="C1651" s="8" t="s">
        <v>8</v>
      </c>
      <c r="D1651" s="8" t="str">
        <f t="shared" si="304"/>
        <v>AHA2138</v>
      </c>
      <c r="E1651">
        <v>2138</v>
      </c>
      <c r="F1651" t="str">
        <f>VLOOKUP(D1651,'Fund List'!$A$2:$F$1324,6,FALSE)</f>
        <v>NUCLEAR EMERGENCY MANAGEMENT</v>
      </c>
      <c r="G1651" s="3">
        <v>2</v>
      </c>
      <c r="I1651" s="24">
        <f t="shared" si="308"/>
        <v>2.1597340785678254</v>
      </c>
    </row>
    <row r="1652" spans="1:9" hidden="1" outlineLevel="3" x14ac:dyDescent="0.25">
      <c r="A1652" t="s">
        <v>25</v>
      </c>
      <c r="B1652" t="str">
        <f>VLOOKUP(A1652,'AGENCY CODES'!$C$4:$F$139,3,FALSE)</f>
        <v>DEPARTMENT OF AGRICULTURE</v>
      </c>
      <c r="C1652" s="8" t="s">
        <v>10</v>
      </c>
      <c r="D1652" s="8" t="str">
        <f t="shared" si="304"/>
        <v>AHA2138</v>
      </c>
      <c r="E1652">
        <v>2138</v>
      </c>
      <c r="F1652" t="str">
        <f>VLOOKUP(D1652,'Fund List'!$A$2:$F$1324,6,FALSE)</f>
        <v>NUCLEAR EMERGENCY MANAGEMENT</v>
      </c>
      <c r="G1652" s="3">
        <v>35</v>
      </c>
      <c r="I1652" s="24">
        <f t="shared" si="308"/>
        <v>37.795346374936948</v>
      </c>
    </row>
    <row r="1653" spans="1:9" hidden="1" outlineLevel="3" x14ac:dyDescent="0.25">
      <c r="A1653" t="s">
        <v>25</v>
      </c>
      <c r="B1653" t="str">
        <f>VLOOKUP(A1653,'AGENCY CODES'!$C$4:$F$139,3,FALSE)</f>
        <v>DEPARTMENT OF AGRICULTURE</v>
      </c>
      <c r="C1653" s="8" t="s">
        <v>11</v>
      </c>
      <c r="D1653" s="8" t="str">
        <f t="shared" si="304"/>
        <v>AHA2138</v>
      </c>
      <c r="E1653">
        <v>2138</v>
      </c>
      <c r="F1653" t="str">
        <f>VLOOKUP(D1653,'Fund List'!$A$2:$F$1324,6,FALSE)</f>
        <v>NUCLEAR EMERGENCY MANAGEMENT</v>
      </c>
      <c r="G1653" s="3">
        <v>39</v>
      </c>
      <c r="I1653" s="24">
        <f t="shared" si="308"/>
        <v>42.1148145320726</v>
      </c>
    </row>
    <row r="1654" spans="1:9" hidden="1" outlineLevel="3" x14ac:dyDescent="0.25">
      <c r="A1654" t="s">
        <v>25</v>
      </c>
      <c r="B1654" t="str">
        <f>VLOOKUP(A1654,'AGENCY CODES'!$C$4:$F$139,3,FALSE)</f>
        <v>DEPARTMENT OF AGRICULTURE</v>
      </c>
      <c r="C1654" s="8" t="s">
        <v>12</v>
      </c>
      <c r="D1654" s="8" t="str">
        <f t="shared" si="304"/>
        <v>AHA2138</v>
      </c>
      <c r="E1654">
        <v>2138</v>
      </c>
      <c r="F1654" t="str">
        <f>VLOOKUP(D1654,'Fund List'!$A$2:$F$1324,6,FALSE)</f>
        <v>NUCLEAR EMERGENCY MANAGEMENT</v>
      </c>
      <c r="G1654" s="3">
        <v>6</v>
      </c>
      <c r="I1654" s="24">
        <f t="shared" si="308"/>
        <v>6.4792022357034762</v>
      </c>
    </row>
    <row r="1655" spans="1:9" hidden="1" outlineLevel="3" x14ac:dyDescent="0.25">
      <c r="A1655" t="s">
        <v>25</v>
      </c>
      <c r="B1655" t="str">
        <f>VLOOKUP(A1655,'AGENCY CODES'!$C$4:$F$139,3,FALSE)</f>
        <v>DEPARTMENT OF AGRICULTURE</v>
      </c>
      <c r="C1655" s="8">
        <v>2</v>
      </c>
      <c r="D1655" s="8" t="str">
        <f t="shared" si="304"/>
        <v>AHA2138</v>
      </c>
      <c r="E1655">
        <v>2138</v>
      </c>
      <c r="F1655" t="str">
        <f>VLOOKUP(D1655,'Fund List'!$A$2:$F$1324,6,FALSE)</f>
        <v>NUCLEAR EMERGENCY MANAGEMENT</v>
      </c>
      <c r="G1655" s="3">
        <v>37</v>
      </c>
      <c r="I1655" s="24">
        <f t="shared" si="308"/>
        <v>39.955080453504777</v>
      </c>
    </row>
    <row r="1656" spans="1:9" hidden="1" outlineLevel="3" x14ac:dyDescent="0.25">
      <c r="A1656" t="s">
        <v>25</v>
      </c>
      <c r="B1656" t="str">
        <f>VLOOKUP(A1656,'AGENCY CODES'!$C$4:$F$139,3,FALSE)</f>
        <v>DEPARTMENT OF AGRICULTURE</v>
      </c>
      <c r="C1656" s="8">
        <v>8</v>
      </c>
      <c r="D1656" s="8" t="str">
        <f t="shared" si="304"/>
        <v>AHA2138</v>
      </c>
      <c r="E1656">
        <v>2138</v>
      </c>
      <c r="F1656" t="str">
        <f>VLOOKUP(D1656,'Fund List'!$A$2:$F$1324,6,FALSE)</f>
        <v>NUCLEAR EMERGENCY MANAGEMENT</v>
      </c>
      <c r="G1656" s="3">
        <v>415</v>
      </c>
      <c r="I1656" s="24">
        <f t="shared" si="308"/>
        <v>448.1448213028238</v>
      </c>
    </row>
    <row r="1657" spans="1:9" outlineLevel="2" collapsed="1" x14ac:dyDescent="0.25">
      <c r="F1657" s="1" t="s">
        <v>4060</v>
      </c>
      <c r="I1657" s="24">
        <f t="shared" ref="I1657" si="309">SUBTOTAL(9,I1643:I1656)</f>
        <v>672.75716547387765</v>
      </c>
    </row>
    <row r="1658" spans="1:9" hidden="1" outlineLevel="3" x14ac:dyDescent="0.25">
      <c r="A1658" t="s">
        <v>25</v>
      </c>
      <c r="B1658" t="str">
        <f>VLOOKUP(A1658,'AGENCY CODES'!$C$4:$F$139,3,FALSE)</f>
        <v>DEPARTMENT OF AGRICULTURE</v>
      </c>
      <c r="C1658" s="8" t="s">
        <v>1</v>
      </c>
      <c r="D1658" s="8" t="str">
        <f t="shared" si="304"/>
        <v>AHA2201</v>
      </c>
      <c r="E1658">
        <v>2201</v>
      </c>
      <c r="F1658" t="str">
        <f>VLOOKUP(D1658,'Fund List'!$A$2:$F$1324,6,FALSE)</f>
        <v>ARIZONA GRAIN RESEARCH FUND</v>
      </c>
      <c r="G1658" s="3">
        <v>5</v>
      </c>
      <c r="I1658" s="24">
        <f t="shared" ref="I1658:I1669" si="310">$G1658/$G$10*I$5</f>
        <v>5.3993351964195639</v>
      </c>
    </row>
    <row r="1659" spans="1:9" hidden="1" outlineLevel="3" x14ac:dyDescent="0.25">
      <c r="A1659" t="s">
        <v>25</v>
      </c>
      <c r="B1659" t="str">
        <f>VLOOKUP(A1659,'AGENCY CODES'!$C$4:$F$139,3,FALSE)</f>
        <v>DEPARTMENT OF AGRICULTURE</v>
      </c>
      <c r="C1659" s="8" t="s">
        <v>22</v>
      </c>
      <c r="D1659" s="8" t="str">
        <f t="shared" si="304"/>
        <v>AHA2201</v>
      </c>
      <c r="E1659">
        <v>2201</v>
      </c>
      <c r="F1659" t="str">
        <f>VLOOKUP(D1659,'Fund List'!$A$2:$F$1324,6,FALSE)</f>
        <v>ARIZONA GRAIN RESEARCH FUND</v>
      </c>
      <c r="G1659" s="3">
        <v>5</v>
      </c>
      <c r="I1659" s="24">
        <f t="shared" si="310"/>
        <v>5.3993351964195639</v>
      </c>
    </row>
    <row r="1660" spans="1:9" hidden="1" outlineLevel="3" x14ac:dyDescent="0.25">
      <c r="A1660" t="s">
        <v>25</v>
      </c>
      <c r="B1660" t="str">
        <f>VLOOKUP(A1660,'AGENCY CODES'!$C$4:$F$139,3,FALSE)</f>
        <v>DEPARTMENT OF AGRICULTURE</v>
      </c>
      <c r="C1660" s="8" t="s">
        <v>3</v>
      </c>
      <c r="D1660" s="8" t="str">
        <f t="shared" si="304"/>
        <v>AHA2201</v>
      </c>
      <c r="E1660">
        <v>2201</v>
      </c>
      <c r="F1660" t="str">
        <f>VLOOKUP(D1660,'Fund List'!$A$2:$F$1324,6,FALSE)</f>
        <v>ARIZONA GRAIN RESEARCH FUND</v>
      </c>
      <c r="G1660" s="3">
        <v>33</v>
      </c>
      <c r="I1660" s="24">
        <f t="shared" si="310"/>
        <v>35.635612296369125</v>
      </c>
    </row>
    <row r="1661" spans="1:9" hidden="1" outlineLevel="3" x14ac:dyDescent="0.25">
      <c r="A1661" t="s">
        <v>25</v>
      </c>
      <c r="B1661" t="str">
        <f>VLOOKUP(A1661,'AGENCY CODES'!$C$4:$F$139,3,FALSE)</f>
        <v>DEPARTMENT OF AGRICULTURE</v>
      </c>
      <c r="C1661" s="8" t="s">
        <v>4</v>
      </c>
      <c r="D1661" s="8" t="str">
        <f t="shared" si="304"/>
        <v>AHA2201</v>
      </c>
      <c r="E1661">
        <v>2201</v>
      </c>
      <c r="F1661" t="str">
        <f>VLOOKUP(D1661,'Fund List'!$A$2:$F$1324,6,FALSE)</f>
        <v>ARIZONA GRAIN RESEARCH FUND</v>
      </c>
      <c r="G1661" s="3">
        <v>15</v>
      </c>
      <c r="I1661" s="24">
        <f t="shared" si="310"/>
        <v>16.198005589258692</v>
      </c>
    </row>
    <row r="1662" spans="1:9" hidden="1" outlineLevel="3" x14ac:dyDescent="0.25">
      <c r="A1662" t="s">
        <v>25</v>
      </c>
      <c r="B1662" t="str">
        <f>VLOOKUP(A1662,'AGENCY CODES'!$C$4:$F$139,3,FALSE)</f>
        <v>DEPARTMENT OF AGRICULTURE</v>
      </c>
      <c r="C1662" s="8" t="s">
        <v>6</v>
      </c>
      <c r="D1662" s="8" t="str">
        <f t="shared" si="304"/>
        <v>AHA2201</v>
      </c>
      <c r="E1662">
        <v>2201</v>
      </c>
      <c r="F1662" t="str">
        <f>VLOOKUP(D1662,'Fund List'!$A$2:$F$1324,6,FALSE)</f>
        <v>ARIZONA GRAIN RESEARCH FUND</v>
      </c>
      <c r="G1662" s="3">
        <v>1</v>
      </c>
      <c r="I1662" s="24">
        <f t="shared" si="310"/>
        <v>1.0798670392839127</v>
      </c>
    </row>
    <row r="1663" spans="1:9" hidden="1" outlineLevel="3" x14ac:dyDescent="0.25">
      <c r="A1663" t="s">
        <v>25</v>
      </c>
      <c r="B1663" t="str">
        <f>VLOOKUP(A1663,'AGENCY CODES'!$C$4:$F$139,3,FALSE)</f>
        <v>DEPARTMENT OF AGRICULTURE</v>
      </c>
      <c r="C1663" s="8" t="s">
        <v>7</v>
      </c>
      <c r="D1663" s="8" t="str">
        <f t="shared" si="304"/>
        <v>AHA2201</v>
      </c>
      <c r="E1663">
        <v>2201</v>
      </c>
      <c r="F1663" t="str">
        <f>VLOOKUP(D1663,'Fund List'!$A$2:$F$1324,6,FALSE)</f>
        <v>ARIZONA GRAIN RESEARCH FUND</v>
      </c>
      <c r="G1663" s="3">
        <v>41</v>
      </c>
      <c r="I1663" s="24">
        <f t="shared" si="310"/>
        <v>44.274548610640423</v>
      </c>
    </row>
    <row r="1664" spans="1:9" hidden="1" outlineLevel="3" x14ac:dyDescent="0.25">
      <c r="A1664" t="s">
        <v>25</v>
      </c>
      <c r="B1664" t="str">
        <f>VLOOKUP(A1664,'AGENCY CODES'!$C$4:$F$139,3,FALSE)</f>
        <v>DEPARTMENT OF AGRICULTURE</v>
      </c>
      <c r="C1664" s="8" t="s">
        <v>17</v>
      </c>
      <c r="D1664" s="8" t="str">
        <f t="shared" si="304"/>
        <v>AHA2201</v>
      </c>
      <c r="E1664">
        <v>2201</v>
      </c>
      <c r="F1664" t="str">
        <f>VLOOKUP(D1664,'Fund List'!$A$2:$F$1324,6,FALSE)</f>
        <v>ARIZONA GRAIN RESEARCH FUND</v>
      </c>
      <c r="G1664" s="3">
        <v>4</v>
      </c>
      <c r="I1664" s="24">
        <f t="shared" si="310"/>
        <v>4.3194681571356508</v>
      </c>
    </row>
    <row r="1665" spans="1:9" hidden="1" outlineLevel="3" x14ac:dyDescent="0.25">
      <c r="A1665" t="s">
        <v>25</v>
      </c>
      <c r="B1665" t="str">
        <f>VLOOKUP(A1665,'AGENCY CODES'!$C$4:$F$139,3,FALSE)</f>
        <v>DEPARTMENT OF AGRICULTURE</v>
      </c>
      <c r="C1665" s="8" t="s">
        <v>8</v>
      </c>
      <c r="D1665" s="8" t="str">
        <f t="shared" si="304"/>
        <v>AHA2201</v>
      </c>
      <c r="E1665">
        <v>2201</v>
      </c>
      <c r="F1665" t="str">
        <f>VLOOKUP(D1665,'Fund List'!$A$2:$F$1324,6,FALSE)</f>
        <v>ARIZONA GRAIN RESEARCH FUND</v>
      </c>
      <c r="G1665" s="3">
        <v>12</v>
      </c>
      <c r="I1665" s="24">
        <f t="shared" si="310"/>
        <v>12.958404471406952</v>
      </c>
    </row>
    <row r="1666" spans="1:9" hidden="1" outlineLevel="3" x14ac:dyDescent="0.25">
      <c r="A1666" t="s">
        <v>25</v>
      </c>
      <c r="B1666" t="str">
        <f>VLOOKUP(A1666,'AGENCY CODES'!$C$4:$F$139,3,FALSE)</f>
        <v>DEPARTMENT OF AGRICULTURE</v>
      </c>
      <c r="C1666" s="8" t="s">
        <v>10</v>
      </c>
      <c r="D1666" s="8" t="str">
        <f t="shared" si="304"/>
        <v>AHA2201</v>
      </c>
      <c r="E1666">
        <v>2201</v>
      </c>
      <c r="F1666" t="str">
        <f>VLOOKUP(D1666,'Fund List'!$A$2:$F$1324,6,FALSE)</f>
        <v>ARIZONA GRAIN RESEARCH FUND</v>
      </c>
      <c r="G1666" s="3">
        <v>21</v>
      </c>
      <c r="I1666" s="24">
        <f t="shared" si="310"/>
        <v>22.677207824962167</v>
      </c>
    </row>
    <row r="1667" spans="1:9" hidden="1" outlineLevel="3" x14ac:dyDescent="0.25">
      <c r="A1667" t="s">
        <v>25</v>
      </c>
      <c r="B1667" t="str">
        <f>VLOOKUP(A1667,'AGENCY CODES'!$C$4:$F$139,3,FALSE)</f>
        <v>DEPARTMENT OF AGRICULTURE</v>
      </c>
      <c r="C1667" s="8" t="s">
        <v>11</v>
      </c>
      <c r="D1667" s="8" t="str">
        <f t="shared" si="304"/>
        <v>AHA2201</v>
      </c>
      <c r="E1667">
        <v>2201</v>
      </c>
      <c r="F1667" t="str">
        <f>VLOOKUP(D1667,'Fund List'!$A$2:$F$1324,6,FALSE)</f>
        <v>ARIZONA GRAIN RESEARCH FUND</v>
      </c>
      <c r="G1667" s="3">
        <v>28</v>
      </c>
      <c r="I1667" s="24">
        <f t="shared" si="310"/>
        <v>30.236277099949554</v>
      </c>
    </row>
    <row r="1668" spans="1:9" hidden="1" outlineLevel="3" x14ac:dyDescent="0.25">
      <c r="A1668" t="s">
        <v>25</v>
      </c>
      <c r="B1668" t="str">
        <f>VLOOKUP(A1668,'AGENCY CODES'!$C$4:$F$139,3,FALSE)</f>
        <v>DEPARTMENT OF AGRICULTURE</v>
      </c>
      <c r="C1668" s="8" t="s">
        <v>12</v>
      </c>
      <c r="D1668" s="8" t="str">
        <f t="shared" si="304"/>
        <v>AHA2201</v>
      </c>
      <c r="E1668">
        <v>2201</v>
      </c>
      <c r="F1668" t="str">
        <f>VLOOKUP(D1668,'Fund List'!$A$2:$F$1324,6,FALSE)</f>
        <v>ARIZONA GRAIN RESEARCH FUND</v>
      </c>
      <c r="G1668" s="3">
        <v>10</v>
      </c>
      <c r="I1668" s="24">
        <f t="shared" si="310"/>
        <v>10.798670392839128</v>
      </c>
    </row>
    <row r="1669" spans="1:9" hidden="1" outlineLevel="3" x14ac:dyDescent="0.25">
      <c r="A1669" t="s">
        <v>25</v>
      </c>
      <c r="B1669" t="str">
        <f>VLOOKUP(A1669,'AGENCY CODES'!$C$4:$F$139,3,FALSE)</f>
        <v>DEPARTMENT OF AGRICULTURE</v>
      </c>
      <c r="C1669" s="8">
        <v>2</v>
      </c>
      <c r="D1669" s="8" t="str">
        <f t="shared" si="304"/>
        <v>AHA2201</v>
      </c>
      <c r="E1669">
        <v>2201</v>
      </c>
      <c r="F1669" t="str">
        <f>VLOOKUP(D1669,'Fund List'!$A$2:$F$1324,6,FALSE)</f>
        <v>ARIZONA GRAIN RESEARCH FUND</v>
      </c>
      <c r="G1669" s="3">
        <v>26</v>
      </c>
      <c r="I1669" s="24">
        <f t="shared" si="310"/>
        <v>28.076543021381731</v>
      </c>
    </row>
    <row r="1670" spans="1:9" outlineLevel="2" collapsed="1" x14ac:dyDescent="0.25">
      <c r="F1670" s="1" t="s">
        <v>4163</v>
      </c>
      <c r="I1670" s="24">
        <f t="shared" ref="I1670" si="311">SUBTOTAL(9,I1658:I1669)</f>
        <v>217.05327489606645</v>
      </c>
    </row>
    <row r="1671" spans="1:9" hidden="1" outlineLevel="3" x14ac:dyDescent="0.25">
      <c r="A1671" t="s">
        <v>25</v>
      </c>
      <c r="B1671" t="str">
        <f>VLOOKUP(A1671,'AGENCY CODES'!$C$4:$F$139,3,FALSE)</f>
        <v>DEPARTMENT OF AGRICULTURE</v>
      </c>
      <c r="C1671" s="8" t="s">
        <v>1</v>
      </c>
      <c r="D1671" s="8" t="str">
        <f t="shared" si="304"/>
        <v>AHA2259</v>
      </c>
      <c r="E1671">
        <v>2259</v>
      </c>
      <c r="F1671" t="str">
        <f>VLOOKUP(D1671,'Fund List'!$A$2:$F$1324,6,FALSE)</f>
        <v>ICEBERG LETTUCE FUND</v>
      </c>
      <c r="G1671" s="3">
        <v>4</v>
      </c>
      <c r="I1671" s="24">
        <f t="shared" ref="I1671:I1681" si="312">$G1671/$G$10*I$5</f>
        <v>4.3194681571356508</v>
      </c>
    </row>
    <row r="1672" spans="1:9" hidden="1" outlineLevel="3" x14ac:dyDescent="0.25">
      <c r="A1672" t="s">
        <v>25</v>
      </c>
      <c r="B1672" t="str">
        <f>VLOOKUP(A1672,'AGENCY CODES'!$C$4:$F$139,3,FALSE)</f>
        <v>DEPARTMENT OF AGRICULTURE</v>
      </c>
      <c r="C1672" s="8" t="s">
        <v>22</v>
      </c>
      <c r="D1672" s="8" t="str">
        <f t="shared" si="304"/>
        <v>AHA2259</v>
      </c>
      <c r="E1672">
        <v>2259</v>
      </c>
      <c r="F1672" t="str">
        <f>VLOOKUP(D1672,'Fund List'!$A$2:$F$1324,6,FALSE)</f>
        <v>ICEBERG LETTUCE FUND</v>
      </c>
      <c r="G1672" s="3">
        <v>4</v>
      </c>
      <c r="I1672" s="24">
        <f t="shared" si="312"/>
        <v>4.3194681571356508</v>
      </c>
    </row>
    <row r="1673" spans="1:9" hidden="1" outlineLevel="3" x14ac:dyDescent="0.25">
      <c r="A1673" t="s">
        <v>25</v>
      </c>
      <c r="B1673" t="str">
        <f>VLOOKUP(A1673,'AGENCY CODES'!$C$4:$F$139,3,FALSE)</f>
        <v>DEPARTMENT OF AGRICULTURE</v>
      </c>
      <c r="C1673" s="8" t="s">
        <v>3</v>
      </c>
      <c r="D1673" s="8" t="str">
        <f t="shared" si="304"/>
        <v>AHA2259</v>
      </c>
      <c r="E1673">
        <v>2259</v>
      </c>
      <c r="F1673" t="str">
        <f>VLOOKUP(D1673,'Fund List'!$A$2:$F$1324,6,FALSE)</f>
        <v>ICEBERG LETTUCE FUND</v>
      </c>
      <c r="G1673" s="3">
        <v>21</v>
      </c>
      <c r="I1673" s="24">
        <f t="shared" si="312"/>
        <v>22.677207824962167</v>
      </c>
    </row>
    <row r="1674" spans="1:9" hidden="1" outlineLevel="3" x14ac:dyDescent="0.25">
      <c r="A1674" t="s">
        <v>25</v>
      </c>
      <c r="B1674" t="str">
        <f>VLOOKUP(A1674,'AGENCY CODES'!$C$4:$F$139,3,FALSE)</f>
        <v>DEPARTMENT OF AGRICULTURE</v>
      </c>
      <c r="C1674" s="8" t="s">
        <v>4</v>
      </c>
      <c r="D1674" s="8" t="str">
        <f t="shared" si="304"/>
        <v>AHA2259</v>
      </c>
      <c r="E1674">
        <v>2259</v>
      </c>
      <c r="F1674" t="str">
        <f>VLOOKUP(D1674,'Fund List'!$A$2:$F$1324,6,FALSE)</f>
        <v>ICEBERG LETTUCE FUND</v>
      </c>
      <c r="G1674" s="3">
        <v>12</v>
      </c>
      <c r="I1674" s="24">
        <f t="shared" si="312"/>
        <v>12.958404471406952</v>
      </c>
    </row>
    <row r="1675" spans="1:9" hidden="1" outlineLevel="3" x14ac:dyDescent="0.25">
      <c r="A1675" t="s">
        <v>25</v>
      </c>
      <c r="B1675" t="str">
        <f>VLOOKUP(A1675,'AGENCY CODES'!$C$4:$F$139,3,FALSE)</f>
        <v>DEPARTMENT OF AGRICULTURE</v>
      </c>
      <c r="C1675" s="8" t="s">
        <v>6</v>
      </c>
      <c r="D1675" s="8" t="str">
        <f t="shared" si="304"/>
        <v>AHA2259</v>
      </c>
      <c r="E1675">
        <v>2259</v>
      </c>
      <c r="F1675" t="str">
        <f>VLOOKUP(D1675,'Fund List'!$A$2:$F$1324,6,FALSE)</f>
        <v>ICEBERG LETTUCE FUND</v>
      </c>
      <c r="G1675" s="3">
        <v>4</v>
      </c>
      <c r="I1675" s="24">
        <f t="shared" si="312"/>
        <v>4.3194681571356508</v>
      </c>
    </row>
    <row r="1676" spans="1:9" hidden="1" outlineLevel="3" x14ac:dyDescent="0.25">
      <c r="A1676" t="s">
        <v>25</v>
      </c>
      <c r="B1676" t="str">
        <f>VLOOKUP(A1676,'AGENCY CODES'!$C$4:$F$139,3,FALSE)</f>
        <v>DEPARTMENT OF AGRICULTURE</v>
      </c>
      <c r="C1676" s="8" t="s">
        <v>7</v>
      </c>
      <c r="D1676" s="8" t="str">
        <f t="shared" si="304"/>
        <v>AHA2259</v>
      </c>
      <c r="E1676">
        <v>2259</v>
      </c>
      <c r="F1676" t="str">
        <f>VLOOKUP(D1676,'Fund List'!$A$2:$F$1324,6,FALSE)</f>
        <v>ICEBERG LETTUCE FUND</v>
      </c>
      <c r="G1676" s="3">
        <v>30</v>
      </c>
      <c r="I1676" s="24">
        <f t="shared" si="312"/>
        <v>32.396011178517384</v>
      </c>
    </row>
    <row r="1677" spans="1:9" hidden="1" outlineLevel="3" x14ac:dyDescent="0.25">
      <c r="A1677" t="s">
        <v>25</v>
      </c>
      <c r="B1677" t="str">
        <f>VLOOKUP(A1677,'AGENCY CODES'!$C$4:$F$139,3,FALSE)</f>
        <v>DEPARTMENT OF AGRICULTURE</v>
      </c>
      <c r="C1677" s="8" t="s">
        <v>8</v>
      </c>
      <c r="D1677" s="8" t="str">
        <f t="shared" si="304"/>
        <v>AHA2259</v>
      </c>
      <c r="E1677">
        <v>2259</v>
      </c>
      <c r="F1677" t="str">
        <f>VLOOKUP(D1677,'Fund List'!$A$2:$F$1324,6,FALSE)</f>
        <v>ICEBERG LETTUCE FUND</v>
      </c>
      <c r="G1677" s="3">
        <v>12</v>
      </c>
      <c r="I1677" s="24">
        <f t="shared" si="312"/>
        <v>12.958404471406952</v>
      </c>
    </row>
    <row r="1678" spans="1:9" hidden="1" outlineLevel="3" x14ac:dyDescent="0.25">
      <c r="A1678" t="s">
        <v>25</v>
      </c>
      <c r="B1678" t="str">
        <f>VLOOKUP(A1678,'AGENCY CODES'!$C$4:$F$139,3,FALSE)</f>
        <v>DEPARTMENT OF AGRICULTURE</v>
      </c>
      <c r="C1678" s="8" t="s">
        <v>10</v>
      </c>
      <c r="D1678" s="8" t="str">
        <f t="shared" si="304"/>
        <v>AHA2259</v>
      </c>
      <c r="E1678">
        <v>2259</v>
      </c>
      <c r="F1678" t="str">
        <f>VLOOKUP(D1678,'Fund List'!$A$2:$F$1324,6,FALSE)</f>
        <v>ICEBERG LETTUCE FUND</v>
      </c>
      <c r="G1678" s="3">
        <v>7</v>
      </c>
      <c r="I1678" s="24">
        <f t="shared" si="312"/>
        <v>7.5590692749873885</v>
      </c>
    </row>
    <row r="1679" spans="1:9" hidden="1" outlineLevel="3" x14ac:dyDescent="0.25">
      <c r="A1679" t="s">
        <v>25</v>
      </c>
      <c r="B1679" t="str">
        <f>VLOOKUP(A1679,'AGENCY CODES'!$C$4:$F$139,3,FALSE)</f>
        <v>DEPARTMENT OF AGRICULTURE</v>
      </c>
      <c r="C1679" s="8" t="s">
        <v>11</v>
      </c>
      <c r="D1679" s="8" t="str">
        <f t="shared" si="304"/>
        <v>AHA2259</v>
      </c>
      <c r="E1679">
        <v>2259</v>
      </c>
      <c r="F1679" t="str">
        <f>VLOOKUP(D1679,'Fund List'!$A$2:$F$1324,6,FALSE)</f>
        <v>ICEBERG LETTUCE FUND</v>
      </c>
      <c r="G1679" s="3">
        <v>10</v>
      </c>
      <c r="I1679" s="24">
        <f t="shared" si="312"/>
        <v>10.798670392839128</v>
      </c>
    </row>
    <row r="1680" spans="1:9" hidden="1" outlineLevel="3" x14ac:dyDescent="0.25">
      <c r="A1680" t="s">
        <v>25</v>
      </c>
      <c r="B1680" t="str">
        <f>VLOOKUP(A1680,'AGENCY CODES'!$C$4:$F$139,3,FALSE)</f>
        <v>DEPARTMENT OF AGRICULTURE</v>
      </c>
      <c r="C1680" s="8" t="s">
        <v>12</v>
      </c>
      <c r="D1680" s="8" t="str">
        <f t="shared" si="304"/>
        <v>AHA2259</v>
      </c>
      <c r="E1680">
        <v>2259</v>
      </c>
      <c r="F1680" t="str">
        <f>VLOOKUP(D1680,'Fund List'!$A$2:$F$1324,6,FALSE)</f>
        <v>ICEBERG LETTUCE FUND</v>
      </c>
      <c r="G1680" s="3">
        <v>9</v>
      </c>
      <c r="I1680" s="24">
        <f t="shared" si="312"/>
        <v>9.7188033535552147</v>
      </c>
    </row>
    <row r="1681" spans="1:9" hidden="1" outlineLevel="3" x14ac:dyDescent="0.25">
      <c r="A1681" t="s">
        <v>25</v>
      </c>
      <c r="B1681" t="str">
        <f>VLOOKUP(A1681,'AGENCY CODES'!$C$4:$F$139,3,FALSE)</f>
        <v>DEPARTMENT OF AGRICULTURE</v>
      </c>
      <c r="C1681" s="8">
        <v>2</v>
      </c>
      <c r="D1681" s="8" t="str">
        <f t="shared" si="304"/>
        <v>AHA2259</v>
      </c>
      <c r="E1681">
        <v>2259</v>
      </c>
      <c r="F1681" t="str">
        <f>VLOOKUP(D1681,'Fund List'!$A$2:$F$1324,6,FALSE)</f>
        <v>ICEBERG LETTUCE FUND</v>
      </c>
      <c r="G1681" s="3">
        <v>10</v>
      </c>
      <c r="I1681" s="24">
        <f t="shared" si="312"/>
        <v>10.798670392839128</v>
      </c>
    </row>
    <row r="1682" spans="1:9" outlineLevel="2" collapsed="1" x14ac:dyDescent="0.25">
      <c r="F1682" s="1" t="s">
        <v>4164</v>
      </c>
      <c r="I1682" s="24">
        <f t="shared" ref="I1682" si="313">SUBTOTAL(9,I1671:I1681)</f>
        <v>132.82364583192128</v>
      </c>
    </row>
    <row r="1683" spans="1:9" hidden="1" outlineLevel="3" x14ac:dyDescent="0.25">
      <c r="A1683" t="s">
        <v>25</v>
      </c>
      <c r="B1683" t="str">
        <f>VLOOKUP(A1683,'AGENCY CODES'!$C$4:$F$139,3,FALSE)</f>
        <v>DEPARTMENT OF AGRICULTURE</v>
      </c>
      <c r="C1683" s="8" t="s">
        <v>1</v>
      </c>
      <c r="D1683" s="8" t="str">
        <f t="shared" si="304"/>
        <v>AHA2260</v>
      </c>
      <c r="E1683">
        <v>2260</v>
      </c>
      <c r="F1683" t="str">
        <f>VLOOKUP(D1683,'Fund List'!$A$2:$F$1324,6,FALSE)</f>
        <v>CITRUS FRUIT AND VEGETABLE FUND</v>
      </c>
      <c r="G1683" s="3">
        <v>7</v>
      </c>
      <c r="I1683" s="24">
        <f t="shared" ref="I1683:I1695" si="314">$G1683/$G$10*I$5</f>
        <v>7.5590692749873885</v>
      </c>
    </row>
    <row r="1684" spans="1:9" hidden="1" outlineLevel="3" x14ac:dyDescent="0.25">
      <c r="A1684" t="s">
        <v>25</v>
      </c>
      <c r="B1684" t="str">
        <f>VLOOKUP(A1684,'AGENCY CODES'!$C$4:$F$139,3,FALSE)</f>
        <v>DEPARTMENT OF AGRICULTURE</v>
      </c>
      <c r="C1684" s="8" t="s">
        <v>22</v>
      </c>
      <c r="D1684" s="8" t="str">
        <f t="shared" si="304"/>
        <v>AHA2260</v>
      </c>
      <c r="E1684">
        <v>2260</v>
      </c>
      <c r="F1684" t="str">
        <f>VLOOKUP(D1684,'Fund List'!$A$2:$F$1324,6,FALSE)</f>
        <v>CITRUS FRUIT AND VEGETABLE FUND</v>
      </c>
      <c r="G1684" s="3">
        <v>7</v>
      </c>
      <c r="I1684" s="24">
        <f t="shared" si="314"/>
        <v>7.5590692749873885</v>
      </c>
    </row>
    <row r="1685" spans="1:9" hidden="1" outlineLevel="3" x14ac:dyDescent="0.25">
      <c r="A1685" t="s">
        <v>25</v>
      </c>
      <c r="B1685" t="str">
        <f>VLOOKUP(A1685,'AGENCY CODES'!$C$4:$F$139,3,FALSE)</f>
        <v>DEPARTMENT OF AGRICULTURE</v>
      </c>
      <c r="C1685" s="8" t="s">
        <v>3</v>
      </c>
      <c r="D1685" s="8" t="str">
        <f t="shared" si="304"/>
        <v>AHA2260</v>
      </c>
      <c r="E1685">
        <v>2260</v>
      </c>
      <c r="F1685" t="str">
        <f>VLOOKUP(D1685,'Fund List'!$A$2:$F$1324,6,FALSE)</f>
        <v>CITRUS FRUIT AND VEGETABLE FUND</v>
      </c>
      <c r="G1685" s="3">
        <v>65</v>
      </c>
      <c r="I1685" s="24">
        <f t="shared" si="314"/>
        <v>70.191357553454324</v>
      </c>
    </row>
    <row r="1686" spans="1:9" hidden="1" outlineLevel="3" x14ac:dyDescent="0.25">
      <c r="A1686" t="s">
        <v>25</v>
      </c>
      <c r="B1686" t="str">
        <f>VLOOKUP(A1686,'AGENCY CODES'!$C$4:$F$139,3,FALSE)</f>
        <v>DEPARTMENT OF AGRICULTURE</v>
      </c>
      <c r="C1686" s="8" t="s">
        <v>4</v>
      </c>
      <c r="D1686" s="8" t="str">
        <f t="shared" si="304"/>
        <v>AHA2260</v>
      </c>
      <c r="E1686">
        <v>2260</v>
      </c>
      <c r="F1686" t="str">
        <f>VLOOKUP(D1686,'Fund List'!$A$2:$F$1324,6,FALSE)</f>
        <v>CITRUS FRUIT AND VEGETABLE FUND</v>
      </c>
      <c r="G1686" s="3">
        <v>78</v>
      </c>
      <c r="I1686" s="24">
        <f t="shared" si="314"/>
        <v>84.2296290641452</v>
      </c>
    </row>
    <row r="1687" spans="1:9" hidden="1" outlineLevel="3" x14ac:dyDescent="0.25">
      <c r="A1687" t="s">
        <v>25</v>
      </c>
      <c r="B1687" t="str">
        <f>VLOOKUP(A1687,'AGENCY CODES'!$C$4:$F$139,3,FALSE)</f>
        <v>DEPARTMENT OF AGRICULTURE</v>
      </c>
      <c r="C1687" s="8" t="s">
        <v>6</v>
      </c>
      <c r="D1687" s="8" t="str">
        <f t="shared" ref="D1687:D1750" si="315">CONCATENATE(A1687,E1687)</f>
        <v>AHA2260</v>
      </c>
      <c r="E1687">
        <v>2260</v>
      </c>
      <c r="F1687" t="str">
        <f>VLOOKUP(D1687,'Fund List'!$A$2:$F$1324,6,FALSE)</f>
        <v>CITRUS FRUIT AND VEGETABLE FUND</v>
      </c>
      <c r="G1687" s="3">
        <v>41</v>
      </c>
      <c r="I1687" s="24">
        <f t="shared" si="314"/>
        <v>44.274548610640423</v>
      </c>
    </row>
    <row r="1688" spans="1:9" hidden="1" outlineLevel="3" x14ac:dyDescent="0.25">
      <c r="A1688" t="s">
        <v>25</v>
      </c>
      <c r="B1688" t="str">
        <f>VLOOKUP(A1688,'AGENCY CODES'!$C$4:$F$139,3,FALSE)</f>
        <v>DEPARTMENT OF AGRICULTURE</v>
      </c>
      <c r="C1688" s="8" t="s">
        <v>7</v>
      </c>
      <c r="D1688" s="8" t="str">
        <f t="shared" si="315"/>
        <v>AHA2260</v>
      </c>
      <c r="E1688">
        <v>2260</v>
      </c>
      <c r="F1688" t="str">
        <f>VLOOKUP(D1688,'Fund List'!$A$2:$F$1324,6,FALSE)</f>
        <v>CITRUS FRUIT AND VEGETABLE FUND</v>
      </c>
      <c r="G1688" s="3">
        <v>115</v>
      </c>
      <c r="I1688" s="24">
        <f t="shared" si="314"/>
        <v>124.18470951764998</v>
      </c>
    </row>
    <row r="1689" spans="1:9" hidden="1" outlineLevel="3" x14ac:dyDescent="0.25">
      <c r="A1689" t="s">
        <v>25</v>
      </c>
      <c r="B1689" t="str">
        <f>VLOOKUP(A1689,'AGENCY CODES'!$C$4:$F$139,3,FALSE)</f>
        <v>DEPARTMENT OF AGRICULTURE</v>
      </c>
      <c r="C1689" s="8" t="s">
        <v>17</v>
      </c>
      <c r="D1689" s="8" t="str">
        <f t="shared" si="315"/>
        <v>AHA2260</v>
      </c>
      <c r="E1689">
        <v>2260</v>
      </c>
      <c r="F1689" t="str">
        <f>VLOOKUP(D1689,'Fund List'!$A$2:$F$1324,6,FALSE)</f>
        <v>CITRUS FRUIT AND VEGETABLE FUND</v>
      </c>
      <c r="G1689" s="3">
        <v>54</v>
      </c>
      <c r="I1689" s="24">
        <f t="shared" si="314"/>
        <v>58.312820121331292</v>
      </c>
    </row>
    <row r="1690" spans="1:9" hidden="1" outlineLevel="3" x14ac:dyDescent="0.25">
      <c r="A1690" t="s">
        <v>25</v>
      </c>
      <c r="B1690" t="str">
        <f>VLOOKUP(A1690,'AGENCY CODES'!$C$4:$F$139,3,FALSE)</f>
        <v>DEPARTMENT OF AGRICULTURE</v>
      </c>
      <c r="C1690" s="8" t="s">
        <v>8</v>
      </c>
      <c r="D1690" s="8" t="str">
        <f t="shared" si="315"/>
        <v>AHA2260</v>
      </c>
      <c r="E1690">
        <v>2260</v>
      </c>
      <c r="F1690" t="str">
        <f>VLOOKUP(D1690,'Fund List'!$A$2:$F$1324,6,FALSE)</f>
        <v>CITRUS FRUIT AND VEGETABLE FUND</v>
      </c>
      <c r="G1690" s="3">
        <v>12</v>
      </c>
      <c r="I1690" s="24">
        <f t="shared" si="314"/>
        <v>12.958404471406952</v>
      </c>
    </row>
    <row r="1691" spans="1:9" hidden="1" outlineLevel="3" x14ac:dyDescent="0.25">
      <c r="A1691" t="s">
        <v>25</v>
      </c>
      <c r="B1691" t="str">
        <f>VLOOKUP(A1691,'AGENCY CODES'!$C$4:$F$139,3,FALSE)</f>
        <v>DEPARTMENT OF AGRICULTURE</v>
      </c>
      <c r="C1691" s="8" t="s">
        <v>10</v>
      </c>
      <c r="D1691" s="8" t="str">
        <f t="shared" si="315"/>
        <v>AHA2260</v>
      </c>
      <c r="E1691">
        <v>2260</v>
      </c>
      <c r="F1691" t="str">
        <f>VLOOKUP(D1691,'Fund List'!$A$2:$F$1324,6,FALSE)</f>
        <v>CITRUS FRUIT AND VEGETABLE FUND</v>
      </c>
      <c r="G1691" s="3">
        <v>101</v>
      </c>
      <c r="I1691" s="24">
        <f t="shared" si="314"/>
        <v>109.0665709676752</v>
      </c>
    </row>
    <row r="1692" spans="1:9" hidden="1" outlineLevel="3" x14ac:dyDescent="0.25">
      <c r="A1692" t="s">
        <v>25</v>
      </c>
      <c r="B1692" t="str">
        <f>VLOOKUP(A1692,'AGENCY CODES'!$C$4:$F$139,3,FALSE)</f>
        <v>DEPARTMENT OF AGRICULTURE</v>
      </c>
      <c r="C1692" s="8" t="s">
        <v>11</v>
      </c>
      <c r="D1692" s="8" t="str">
        <f t="shared" si="315"/>
        <v>AHA2260</v>
      </c>
      <c r="E1692">
        <v>2260</v>
      </c>
      <c r="F1692" t="str">
        <f>VLOOKUP(D1692,'Fund List'!$A$2:$F$1324,6,FALSE)</f>
        <v>CITRUS FRUIT AND VEGETABLE FUND</v>
      </c>
      <c r="G1692" s="3">
        <v>152</v>
      </c>
      <c r="I1692" s="24">
        <f t="shared" si="314"/>
        <v>164.13978997115473</v>
      </c>
    </row>
    <row r="1693" spans="1:9" hidden="1" outlineLevel="3" x14ac:dyDescent="0.25">
      <c r="A1693" t="s">
        <v>25</v>
      </c>
      <c r="B1693" t="str">
        <f>VLOOKUP(A1693,'AGENCY CODES'!$C$4:$F$139,3,FALSE)</f>
        <v>DEPARTMENT OF AGRICULTURE</v>
      </c>
      <c r="C1693" s="8" t="s">
        <v>12</v>
      </c>
      <c r="D1693" s="8" t="str">
        <f t="shared" si="315"/>
        <v>AHA2260</v>
      </c>
      <c r="E1693">
        <v>2260</v>
      </c>
      <c r="F1693" t="str">
        <f>VLOOKUP(D1693,'Fund List'!$A$2:$F$1324,6,FALSE)</f>
        <v>CITRUS FRUIT AND VEGETABLE FUND</v>
      </c>
      <c r="G1693" s="3">
        <v>9</v>
      </c>
      <c r="I1693" s="24">
        <f t="shared" si="314"/>
        <v>9.7188033535552147</v>
      </c>
    </row>
    <row r="1694" spans="1:9" hidden="1" outlineLevel="3" x14ac:dyDescent="0.25">
      <c r="A1694" t="s">
        <v>25</v>
      </c>
      <c r="B1694" t="str">
        <f>VLOOKUP(A1694,'AGENCY CODES'!$C$4:$F$139,3,FALSE)</f>
        <v>DEPARTMENT OF AGRICULTURE</v>
      </c>
      <c r="C1694" s="8">
        <v>2</v>
      </c>
      <c r="D1694" s="8" t="str">
        <f t="shared" si="315"/>
        <v>AHA2260</v>
      </c>
      <c r="E1694">
        <v>2260</v>
      </c>
      <c r="F1694" t="str">
        <f>VLOOKUP(D1694,'Fund List'!$A$2:$F$1324,6,FALSE)</f>
        <v>CITRUS FRUIT AND VEGETABLE FUND</v>
      </c>
      <c r="G1694" s="3">
        <v>148</v>
      </c>
      <c r="I1694" s="24">
        <f t="shared" si="314"/>
        <v>159.82032181401911</v>
      </c>
    </row>
    <row r="1695" spans="1:9" hidden="1" outlineLevel="3" x14ac:dyDescent="0.25">
      <c r="A1695" t="s">
        <v>25</v>
      </c>
      <c r="B1695" t="str">
        <f>VLOOKUP(A1695,'AGENCY CODES'!$C$4:$F$139,3,FALSE)</f>
        <v>DEPARTMENT OF AGRICULTURE</v>
      </c>
      <c r="C1695" s="8">
        <v>8</v>
      </c>
      <c r="D1695" s="8" t="str">
        <f t="shared" si="315"/>
        <v>AHA2260</v>
      </c>
      <c r="E1695">
        <v>2260</v>
      </c>
      <c r="F1695" t="str">
        <f>VLOOKUP(D1695,'Fund List'!$A$2:$F$1324,6,FALSE)</f>
        <v>CITRUS FRUIT AND VEGETABLE FUND</v>
      </c>
      <c r="G1695" s="3">
        <v>465</v>
      </c>
      <c r="I1695" s="24">
        <f t="shared" si="314"/>
        <v>502.13817326701945</v>
      </c>
    </row>
    <row r="1696" spans="1:9" outlineLevel="2" collapsed="1" x14ac:dyDescent="0.25">
      <c r="F1696" s="1" t="s">
        <v>4165</v>
      </c>
      <c r="I1696" s="24">
        <f t="shared" ref="I1696" si="316">SUBTOTAL(9,I1683:I1695)</f>
        <v>1354.1532672620267</v>
      </c>
    </row>
    <row r="1697" spans="1:9" hidden="1" outlineLevel="3" x14ac:dyDescent="0.25">
      <c r="A1697" t="s">
        <v>25</v>
      </c>
      <c r="B1697" t="str">
        <f>VLOOKUP(A1697,'AGENCY CODES'!$C$4:$F$139,3,FALSE)</f>
        <v>DEPARTMENT OF AGRICULTURE</v>
      </c>
      <c r="C1697" s="8" t="s">
        <v>1</v>
      </c>
      <c r="D1697" s="8" t="str">
        <f t="shared" si="315"/>
        <v>AHA2297</v>
      </c>
      <c r="E1697">
        <v>2297</v>
      </c>
      <c r="F1697" t="str">
        <f>VLOOKUP(D1697,'Fund List'!$A$2:$F$1324,6,FALSE)</f>
        <v>AQUACULTURE FUND</v>
      </c>
      <c r="G1697" s="3">
        <v>2</v>
      </c>
      <c r="I1697" s="24">
        <f t="shared" ref="I1697:I1702" si="317">$G1697/$G$10*I$5</f>
        <v>2.1597340785678254</v>
      </c>
    </row>
    <row r="1698" spans="1:9" hidden="1" outlineLevel="3" x14ac:dyDescent="0.25">
      <c r="A1698" t="s">
        <v>25</v>
      </c>
      <c r="B1698" t="str">
        <f>VLOOKUP(A1698,'AGENCY CODES'!$C$4:$F$139,3,FALSE)</f>
        <v>DEPARTMENT OF AGRICULTURE</v>
      </c>
      <c r="C1698" s="8" t="s">
        <v>22</v>
      </c>
      <c r="D1698" s="8" t="str">
        <f t="shared" si="315"/>
        <v>AHA2297</v>
      </c>
      <c r="E1698">
        <v>2297</v>
      </c>
      <c r="F1698" t="str">
        <f>VLOOKUP(D1698,'Fund List'!$A$2:$F$1324,6,FALSE)</f>
        <v>AQUACULTURE FUND</v>
      </c>
      <c r="G1698" s="3">
        <v>2</v>
      </c>
      <c r="I1698" s="24">
        <f t="shared" si="317"/>
        <v>2.1597340785678254</v>
      </c>
    </row>
    <row r="1699" spans="1:9" hidden="1" outlineLevel="3" x14ac:dyDescent="0.25">
      <c r="A1699" t="s">
        <v>25</v>
      </c>
      <c r="B1699" t="str">
        <f>VLOOKUP(A1699,'AGENCY CODES'!$C$4:$F$139,3,FALSE)</f>
        <v>DEPARTMENT OF AGRICULTURE</v>
      </c>
      <c r="C1699" s="8" t="s">
        <v>3</v>
      </c>
      <c r="D1699" s="8" t="str">
        <f t="shared" si="315"/>
        <v>AHA2297</v>
      </c>
      <c r="E1699">
        <v>2297</v>
      </c>
      <c r="F1699" t="str">
        <f>VLOOKUP(D1699,'Fund List'!$A$2:$F$1324,6,FALSE)</f>
        <v>AQUACULTURE FUND</v>
      </c>
      <c r="G1699" s="3">
        <v>21</v>
      </c>
      <c r="I1699" s="24">
        <f t="shared" si="317"/>
        <v>22.677207824962167</v>
      </c>
    </row>
    <row r="1700" spans="1:9" hidden="1" outlineLevel="3" x14ac:dyDescent="0.25">
      <c r="A1700" t="s">
        <v>25</v>
      </c>
      <c r="B1700" t="str">
        <f>VLOOKUP(A1700,'AGENCY CODES'!$C$4:$F$139,3,FALSE)</f>
        <v>DEPARTMENT OF AGRICULTURE</v>
      </c>
      <c r="C1700" s="8" t="s">
        <v>7</v>
      </c>
      <c r="D1700" s="8" t="str">
        <f t="shared" si="315"/>
        <v>AHA2297</v>
      </c>
      <c r="E1700">
        <v>2297</v>
      </c>
      <c r="F1700" t="str">
        <f>VLOOKUP(D1700,'Fund List'!$A$2:$F$1324,6,FALSE)</f>
        <v>AQUACULTURE FUND</v>
      </c>
      <c r="G1700" s="3">
        <v>20</v>
      </c>
      <c r="I1700" s="24">
        <f t="shared" si="317"/>
        <v>21.597340785678256</v>
      </c>
    </row>
    <row r="1701" spans="1:9" hidden="1" outlineLevel="3" x14ac:dyDescent="0.25">
      <c r="A1701" t="s">
        <v>25</v>
      </c>
      <c r="B1701" t="str">
        <f>VLOOKUP(A1701,'AGENCY CODES'!$C$4:$F$139,3,FALSE)</f>
        <v>DEPARTMENT OF AGRICULTURE</v>
      </c>
      <c r="C1701" s="8" t="s">
        <v>8</v>
      </c>
      <c r="D1701" s="8" t="str">
        <f t="shared" si="315"/>
        <v>AHA2297</v>
      </c>
      <c r="E1701">
        <v>2297</v>
      </c>
      <c r="F1701" t="str">
        <f>VLOOKUP(D1701,'Fund List'!$A$2:$F$1324,6,FALSE)</f>
        <v>AQUACULTURE FUND</v>
      </c>
      <c r="G1701" s="3">
        <v>12</v>
      </c>
      <c r="I1701" s="24">
        <f t="shared" si="317"/>
        <v>12.958404471406952</v>
      </c>
    </row>
    <row r="1702" spans="1:9" hidden="1" outlineLevel="3" x14ac:dyDescent="0.25">
      <c r="A1702" t="s">
        <v>25</v>
      </c>
      <c r="B1702" t="str">
        <f>VLOOKUP(A1702,'AGENCY CODES'!$C$4:$F$139,3,FALSE)</f>
        <v>DEPARTMENT OF AGRICULTURE</v>
      </c>
      <c r="C1702" s="8" t="s">
        <v>12</v>
      </c>
      <c r="D1702" s="8" t="str">
        <f t="shared" si="315"/>
        <v>AHA2297</v>
      </c>
      <c r="E1702">
        <v>2297</v>
      </c>
      <c r="F1702" t="str">
        <f>VLOOKUP(D1702,'Fund List'!$A$2:$F$1324,6,FALSE)</f>
        <v>AQUACULTURE FUND</v>
      </c>
      <c r="G1702" s="3">
        <v>1</v>
      </c>
      <c r="I1702" s="24">
        <f t="shared" si="317"/>
        <v>1.0798670392839127</v>
      </c>
    </row>
    <row r="1703" spans="1:9" outlineLevel="2" collapsed="1" x14ac:dyDescent="0.25">
      <c r="F1703" s="1" t="s">
        <v>4166</v>
      </c>
      <c r="I1703" s="24">
        <f t="shared" ref="I1703" si="318">SUBTOTAL(9,I1697:I1702)</f>
        <v>62.632288278466937</v>
      </c>
    </row>
    <row r="1704" spans="1:9" hidden="1" outlineLevel="3" x14ac:dyDescent="0.25">
      <c r="A1704" t="s">
        <v>25</v>
      </c>
      <c r="B1704" t="str">
        <f>VLOOKUP(A1704,'AGENCY CODES'!$C$4:$F$139,3,FALSE)</f>
        <v>DEPARTMENT OF AGRICULTURE</v>
      </c>
      <c r="C1704" s="8" t="s">
        <v>1</v>
      </c>
      <c r="D1704" s="8" t="str">
        <f t="shared" si="315"/>
        <v>AHA2298</v>
      </c>
      <c r="E1704">
        <v>2298</v>
      </c>
      <c r="F1704" t="str">
        <f>VLOOKUP(D1704,'Fund List'!$A$2:$F$1324,6,FALSE)</f>
        <v>AZ PROTECTED NATIVE PLANT</v>
      </c>
      <c r="G1704" s="3">
        <v>11</v>
      </c>
      <c r="I1704" s="24">
        <f t="shared" ref="I1704:I1717" si="319">$G1704/$G$10*I$5</f>
        <v>11.878537432123041</v>
      </c>
    </row>
    <row r="1705" spans="1:9" hidden="1" outlineLevel="3" x14ac:dyDescent="0.25">
      <c r="A1705" t="s">
        <v>25</v>
      </c>
      <c r="B1705" t="str">
        <f>VLOOKUP(A1705,'AGENCY CODES'!$C$4:$F$139,3,FALSE)</f>
        <v>DEPARTMENT OF AGRICULTURE</v>
      </c>
      <c r="C1705" s="8" t="s">
        <v>22</v>
      </c>
      <c r="D1705" s="8" t="str">
        <f t="shared" si="315"/>
        <v>AHA2298</v>
      </c>
      <c r="E1705">
        <v>2298</v>
      </c>
      <c r="F1705" t="str">
        <f>VLOOKUP(D1705,'Fund List'!$A$2:$F$1324,6,FALSE)</f>
        <v>AZ PROTECTED NATIVE PLANT</v>
      </c>
      <c r="G1705" s="3">
        <v>11</v>
      </c>
      <c r="I1705" s="24">
        <f t="shared" si="319"/>
        <v>11.878537432123041</v>
      </c>
    </row>
    <row r="1706" spans="1:9" hidden="1" outlineLevel="3" x14ac:dyDescent="0.25">
      <c r="A1706" t="s">
        <v>25</v>
      </c>
      <c r="B1706" t="str">
        <f>VLOOKUP(A1706,'AGENCY CODES'!$C$4:$F$139,3,FALSE)</f>
        <v>DEPARTMENT OF AGRICULTURE</v>
      </c>
      <c r="C1706" s="8" t="s">
        <v>3</v>
      </c>
      <c r="D1706" s="8" t="str">
        <f t="shared" si="315"/>
        <v>AHA2298</v>
      </c>
      <c r="E1706">
        <v>2298</v>
      </c>
      <c r="F1706" t="str">
        <f>VLOOKUP(D1706,'Fund List'!$A$2:$F$1324,6,FALSE)</f>
        <v>AZ PROTECTED NATIVE PLANT</v>
      </c>
      <c r="G1706" s="3">
        <v>132</v>
      </c>
      <c r="I1706" s="24">
        <f t="shared" si="319"/>
        <v>142.5424491854765</v>
      </c>
    </row>
    <row r="1707" spans="1:9" hidden="1" outlineLevel="3" x14ac:dyDescent="0.25">
      <c r="A1707" t="s">
        <v>25</v>
      </c>
      <c r="B1707" t="str">
        <f>VLOOKUP(A1707,'AGENCY CODES'!$C$4:$F$139,3,FALSE)</f>
        <v>DEPARTMENT OF AGRICULTURE</v>
      </c>
      <c r="C1707" s="8" t="s">
        <v>4</v>
      </c>
      <c r="D1707" s="8" t="str">
        <f t="shared" si="315"/>
        <v>AHA2298</v>
      </c>
      <c r="E1707">
        <v>2298</v>
      </c>
      <c r="F1707" t="str">
        <f>VLOOKUP(D1707,'Fund List'!$A$2:$F$1324,6,FALSE)</f>
        <v>AZ PROTECTED NATIVE PLANT</v>
      </c>
      <c r="G1707" s="3">
        <v>13</v>
      </c>
      <c r="I1707" s="24">
        <f t="shared" si="319"/>
        <v>14.038271510690866</v>
      </c>
    </row>
    <row r="1708" spans="1:9" hidden="1" outlineLevel="3" x14ac:dyDescent="0.25">
      <c r="A1708" t="s">
        <v>25</v>
      </c>
      <c r="B1708" t="str">
        <f>VLOOKUP(A1708,'AGENCY CODES'!$C$4:$F$139,3,FALSE)</f>
        <v>DEPARTMENT OF AGRICULTURE</v>
      </c>
      <c r="C1708" s="8" t="s">
        <v>6</v>
      </c>
      <c r="D1708" s="8" t="str">
        <f t="shared" si="315"/>
        <v>AHA2298</v>
      </c>
      <c r="E1708">
        <v>2298</v>
      </c>
      <c r="F1708" t="str">
        <f>VLOOKUP(D1708,'Fund List'!$A$2:$F$1324,6,FALSE)</f>
        <v>AZ PROTECTED NATIVE PLANT</v>
      </c>
      <c r="G1708" s="3">
        <v>6</v>
      </c>
      <c r="I1708" s="24">
        <f t="shared" si="319"/>
        <v>6.4792022357034762</v>
      </c>
    </row>
    <row r="1709" spans="1:9" hidden="1" outlineLevel="3" x14ac:dyDescent="0.25">
      <c r="A1709" t="s">
        <v>25</v>
      </c>
      <c r="B1709" t="str">
        <f>VLOOKUP(A1709,'AGENCY CODES'!$C$4:$F$139,3,FALSE)</f>
        <v>DEPARTMENT OF AGRICULTURE</v>
      </c>
      <c r="C1709" s="8" t="s">
        <v>7</v>
      </c>
      <c r="D1709" s="8" t="str">
        <f t="shared" si="315"/>
        <v>AHA2298</v>
      </c>
      <c r="E1709">
        <v>2298</v>
      </c>
      <c r="F1709" t="str">
        <f>VLOOKUP(D1709,'Fund List'!$A$2:$F$1324,6,FALSE)</f>
        <v>AZ PROTECTED NATIVE PLANT</v>
      </c>
      <c r="G1709" s="3">
        <v>47</v>
      </c>
      <c r="I1709" s="24">
        <f t="shared" si="319"/>
        <v>50.753750846343905</v>
      </c>
    </row>
    <row r="1710" spans="1:9" hidden="1" outlineLevel="3" x14ac:dyDescent="0.25">
      <c r="A1710" t="s">
        <v>25</v>
      </c>
      <c r="B1710" t="str">
        <f>VLOOKUP(A1710,'AGENCY CODES'!$C$4:$F$139,3,FALSE)</f>
        <v>DEPARTMENT OF AGRICULTURE</v>
      </c>
      <c r="C1710" s="8" t="s">
        <v>14</v>
      </c>
      <c r="D1710" s="8" t="str">
        <f t="shared" si="315"/>
        <v>AHA2298</v>
      </c>
      <c r="E1710">
        <v>2298</v>
      </c>
      <c r="F1710" t="str">
        <f>VLOOKUP(D1710,'Fund List'!$A$2:$F$1324,6,FALSE)</f>
        <v>AZ PROTECTED NATIVE PLANT</v>
      </c>
      <c r="G1710" s="3">
        <v>1</v>
      </c>
      <c r="I1710" s="24">
        <f t="shared" si="319"/>
        <v>1.0798670392839127</v>
      </c>
    </row>
    <row r="1711" spans="1:9" hidden="1" outlineLevel="3" x14ac:dyDescent="0.25">
      <c r="A1711" t="s">
        <v>25</v>
      </c>
      <c r="B1711" t="str">
        <f>VLOOKUP(A1711,'AGENCY CODES'!$C$4:$F$139,3,FALSE)</f>
        <v>DEPARTMENT OF AGRICULTURE</v>
      </c>
      <c r="C1711" s="8" t="s">
        <v>17</v>
      </c>
      <c r="D1711" s="8" t="str">
        <f t="shared" si="315"/>
        <v>AHA2298</v>
      </c>
      <c r="E1711">
        <v>2298</v>
      </c>
      <c r="F1711" t="str">
        <f>VLOOKUP(D1711,'Fund List'!$A$2:$F$1324,6,FALSE)</f>
        <v>AZ PROTECTED NATIVE PLANT</v>
      </c>
      <c r="G1711" s="3">
        <v>4</v>
      </c>
      <c r="I1711" s="24">
        <f t="shared" si="319"/>
        <v>4.3194681571356508</v>
      </c>
    </row>
    <row r="1712" spans="1:9" hidden="1" outlineLevel="3" x14ac:dyDescent="0.25">
      <c r="A1712" t="s">
        <v>25</v>
      </c>
      <c r="B1712" t="str">
        <f>VLOOKUP(A1712,'AGENCY CODES'!$C$4:$F$139,3,FALSE)</f>
        <v>DEPARTMENT OF AGRICULTURE</v>
      </c>
      <c r="C1712" s="8" t="s">
        <v>8</v>
      </c>
      <c r="D1712" s="8" t="str">
        <f t="shared" si="315"/>
        <v>AHA2298</v>
      </c>
      <c r="E1712">
        <v>2298</v>
      </c>
      <c r="F1712" t="str">
        <f>VLOOKUP(D1712,'Fund List'!$A$2:$F$1324,6,FALSE)</f>
        <v>AZ PROTECTED NATIVE PLANT</v>
      </c>
      <c r="G1712" s="3">
        <v>12</v>
      </c>
      <c r="I1712" s="24">
        <f t="shared" si="319"/>
        <v>12.958404471406952</v>
      </c>
    </row>
    <row r="1713" spans="1:9" hidden="1" outlineLevel="3" x14ac:dyDescent="0.25">
      <c r="A1713" t="s">
        <v>25</v>
      </c>
      <c r="B1713" t="str">
        <f>VLOOKUP(A1713,'AGENCY CODES'!$C$4:$F$139,3,FALSE)</f>
        <v>DEPARTMENT OF AGRICULTURE</v>
      </c>
      <c r="C1713" s="8" t="s">
        <v>10</v>
      </c>
      <c r="D1713" s="8" t="str">
        <f t="shared" si="315"/>
        <v>AHA2298</v>
      </c>
      <c r="E1713">
        <v>2298</v>
      </c>
      <c r="F1713" t="str">
        <f>VLOOKUP(D1713,'Fund List'!$A$2:$F$1324,6,FALSE)</f>
        <v>AZ PROTECTED NATIVE PLANT</v>
      </c>
      <c r="G1713" s="3">
        <v>10</v>
      </c>
      <c r="I1713" s="24">
        <f t="shared" si="319"/>
        <v>10.798670392839128</v>
      </c>
    </row>
    <row r="1714" spans="1:9" hidden="1" outlineLevel="3" x14ac:dyDescent="0.25">
      <c r="A1714" t="s">
        <v>25</v>
      </c>
      <c r="B1714" t="str">
        <f>VLOOKUP(A1714,'AGENCY CODES'!$C$4:$F$139,3,FALSE)</f>
        <v>DEPARTMENT OF AGRICULTURE</v>
      </c>
      <c r="C1714" s="8" t="s">
        <v>11</v>
      </c>
      <c r="D1714" s="8" t="str">
        <f t="shared" si="315"/>
        <v>AHA2298</v>
      </c>
      <c r="E1714">
        <v>2298</v>
      </c>
      <c r="F1714" t="str">
        <f>VLOOKUP(D1714,'Fund List'!$A$2:$F$1324,6,FALSE)</f>
        <v>AZ PROTECTED NATIVE PLANT</v>
      </c>
      <c r="G1714" s="3">
        <v>12</v>
      </c>
      <c r="I1714" s="24">
        <f t="shared" si="319"/>
        <v>12.958404471406952</v>
      </c>
    </row>
    <row r="1715" spans="1:9" hidden="1" outlineLevel="3" x14ac:dyDescent="0.25">
      <c r="A1715" t="s">
        <v>25</v>
      </c>
      <c r="B1715" t="str">
        <f>VLOOKUP(A1715,'AGENCY CODES'!$C$4:$F$139,3,FALSE)</f>
        <v>DEPARTMENT OF AGRICULTURE</v>
      </c>
      <c r="C1715" s="8" t="s">
        <v>12</v>
      </c>
      <c r="D1715" s="8" t="str">
        <f t="shared" si="315"/>
        <v>AHA2298</v>
      </c>
      <c r="E1715">
        <v>2298</v>
      </c>
      <c r="F1715" t="str">
        <f>VLOOKUP(D1715,'Fund List'!$A$2:$F$1324,6,FALSE)</f>
        <v>AZ PROTECTED NATIVE PLANT</v>
      </c>
      <c r="G1715" s="3">
        <v>4</v>
      </c>
      <c r="I1715" s="24">
        <f t="shared" si="319"/>
        <v>4.3194681571356508</v>
      </c>
    </row>
    <row r="1716" spans="1:9" hidden="1" outlineLevel="3" x14ac:dyDescent="0.25">
      <c r="A1716" t="s">
        <v>25</v>
      </c>
      <c r="B1716" t="str">
        <f>VLOOKUP(A1716,'AGENCY CODES'!$C$4:$F$139,3,FALSE)</f>
        <v>DEPARTMENT OF AGRICULTURE</v>
      </c>
      <c r="C1716" s="8">
        <v>2</v>
      </c>
      <c r="D1716" s="8" t="str">
        <f t="shared" si="315"/>
        <v>AHA2298</v>
      </c>
      <c r="E1716">
        <v>2298</v>
      </c>
      <c r="F1716" t="str">
        <f>VLOOKUP(D1716,'Fund List'!$A$2:$F$1324,6,FALSE)</f>
        <v>AZ PROTECTED NATIVE PLANT</v>
      </c>
      <c r="G1716" s="3">
        <v>11</v>
      </c>
      <c r="I1716" s="24">
        <f t="shared" si="319"/>
        <v>11.878537432123041</v>
      </c>
    </row>
    <row r="1717" spans="1:9" hidden="1" outlineLevel="3" x14ac:dyDescent="0.25">
      <c r="A1717" t="s">
        <v>25</v>
      </c>
      <c r="B1717" t="str">
        <f>VLOOKUP(A1717,'AGENCY CODES'!$C$4:$F$139,3,FALSE)</f>
        <v>DEPARTMENT OF AGRICULTURE</v>
      </c>
      <c r="C1717" s="8">
        <v>8</v>
      </c>
      <c r="D1717" s="8" t="str">
        <f t="shared" si="315"/>
        <v>AHA2298</v>
      </c>
      <c r="E1717">
        <v>2298</v>
      </c>
      <c r="F1717" t="str">
        <f>VLOOKUP(D1717,'Fund List'!$A$2:$F$1324,6,FALSE)</f>
        <v>AZ PROTECTED NATIVE PLANT</v>
      </c>
      <c r="G1717" s="3">
        <v>309</v>
      </c>
      <c r="I1717" s="24">
        <f t="shared" si="319"/>
        <v>333.67891513872905</v>
      </c>
    </row>
    <row r="1718" spans="1:9" outlineLevel="2" collapsed="1" x14ac:dyDescent="0.25">
      <c r="F1718" s="1" t="s">
        <v>4167</v>
      </c>
      <c r="I1718" s="24">
        <f t="shared" ref="I1718" si="320">SUBTOTAL(9,I1704:I1717)</f>
        <v>629.56248390252108</v>
      </c>
    </row>
    <row r="1719" spans="1:9" hidden="1" outlineLevel="3" x14ac:dyDescent="0.25">
      <c r="A1719" t="s">
        <v>25</v>
      </c>
      <c r="B1719" t="str">
        <f>VLOOKUP(A1719,'AGENCY CODES'!$C$4:$F$139,3,FALSE)</f>
        <v>DEPARTMENT OF AGRICULTURE</v>
      </c>
      <c r="C1719" s="8" t="s">
        <v>1</v>
      </c>
      <c r="D1719" s="8" t="str">
        <f t="shared" si="315"/>
        <v>AHA2299</v>
      </c>
      <c r="E1719">
        <v>2299</v>
      </c>
      <c r="F1719" t="str">
        <f>VLOOKUP(D1719,'Fund List'!$A$2:$F$1324,6,FALSE)</f>
        <v>ARIZONA CITRUS FUND</v>
      </c>
      <c r="G1719" s="3">
        <v>4</v>
      </c>
      <c r="I1719" s="24">
        <f t="shared" ref="I1719:I1729" si="321">$G1719/$G$10*I$5</f>
        <v>4.3194681571356508</v>
      </c>
    </row>
    <row r="1720" spans="1:9" hidden="1" outlineLevel="3" x14ac:dyDescent="0.25">
      <c r="A1720" t="s">
        <v>25</v>
      </c>
      <c r="B1720" t="str">
        <f>VLOOKUP(A1720,'AGENCY CODES'!$C$4:$F$139,3,FALSE)</f>
        <v>DEPARTMENT OF AGRICULTURE</v>
      </c>
      <c r="C1720" s="8" t="s">
        <v>22</v>
      </c>
      <c r="D1720" s="8" t="str">
        <f t="shared" si="315"/>
        <v>AHA2299</v>
      </c>
      <c r="E1720">
        <v>2299</v>
      </c>
      <c r="F1720" t="str">
        <f>VLOOKUP(D1720,'Fund List'!$A$2:$F$1324,6,FALSE)</f>
        <v>ARIZONA CITRUS FUND</v>
      </c>
      <c r="G1720" s="3">
        <v>4</v>
      </c>
      <c r="I1720" s="24">
        <f t="shared" si="321"/>
        <v>4.3194681571356508</v>
      </c>
    </row>
    <row r="1721" spans="1:9" hidden="1" outlineLevel="3" x14ac:dyDescent="0.25">
      <c r="A1721" t="s">
        <v>25</v>
      </c>
      <c r="B1721" t="str">
        <f>VLOOKUP(A1721,'AGENCY CODES'!$C$4:$F$139,3,FALSE)</f>
        <v>DEPARTMENT OF AGRICULTURE</v>
      </c>
      <c r="C1721" s="8" t="s">
        <v>3</v>
      </c>
      <c r="D1721" s="8" t="str">
        <f t="shared" si="315"/>
        <v>AHA2299</v>
      </c>
      <c r="E1721">
        <v>2299</v>
      </c>
      <c r="F1721" t="str">
        <f>VLOOKUP(D1721,'Fund List'!$A$2:$F$1324,6,FALSE)</f>
        <v>ARIZONA CITRUS FUND</v>
      </c>
      <c r="G1721" s="3">
        <v>16</v>
      </c>
      <c r="I1721" s="24">
        <f t="shared" si="321"/>
        <v>17.277872628542603</v>
      </c>
    </row>
    <row r="1722" spans="1:9" hidden="1" outlineLevel="3" x14ac:dyDescent="0.25">
      <c r="A1722" t="s">
        <v>25</v>
      </c>
      <c r="B1722" t="str">
        <f>VLOOKUP(A1722,'AGENCY CODES'!$C$4:$F$139,3,FALSE)</f>
        <v>DEPARTMENT OF AGRICULTURE</v>
      </c>
      <c r="C1722" s="8" t="s">
        <v>4</v>
      </c>
      <c r="D1722" s="8" t="str">
        <f t="shared" si="315"/>
        <v>AHA2299</v>
      </c>
      <c r="E1722">
        <v>2299</v>
      </c>
      <c r="F1722" t="str">
        <f>VLOOKUP(D1722,'Fund List'!$A$2:$F$1324,6,FALSE)</f>
        <v>ARIZONA CITRUS FUND</v>
      </c>
      <c r="G1722" s="3">
        <v>2</v>
      </c>
      <c r="I1722" s="24">
        <f t="shared" si="321"/>
        <v>2.1597340785678254</v>
      </c>
    </row>
    <row r="1723" spans="1:9" hidden="1" outlineLevel="3" x14ac:dyDescent="0.25">
      <c r="A1723" t="s">
        <v>25</v>
      </c>
      <c r="B1723" t="str">
        <f>VLOOKUP(A1723,'AGENCY CODES'!$C$4:$F$139,3,FALSE)</f>
        <v>DEPARTMENT OF AGRICULTURE</v>
      </c>
      <c r="C1723" s="8" t="s">
        <v>6</v>
      </c>
      <c r="D1723" s="8" t="str">
        <f t="shared" si="315"/>
        <v>AHA2299</v>
      </c>
      <c r="E1723">
        <v>2299</v>
      </c>
      <c r="F1723" t="str">
        <f>VLOOKUP(D1723,'Fund List'!$A$2:$F$1324,6,FALSE)</f>
        <v>ARIZONA CITRUS FUND</v>
      </c>
      <c r="G1723" s="3">
        <v>4</v>
      </c>
      <c r="I1723" s="24">
        <f t="shared" si="321"/>
        <v>4.3194681571356508</v>
      </c>
    </row>
    <row r="1724" spans="1:9" hidden="1" outlineLevel="3" x14ac:dyDescent="0.25">
      <c r="A1724" t="s">
        <v>25</v>
      </c>
      <c r="B1724" t="str">
        <f>VLOOKUP(A1724,'AGENCY CODES'!$C$4:$F$139,3,FALSE)</f>
        <v>DEPARTMENT OF AGRICULTURE</v>
      </c>
      <c r="C1724" s="8" t="s">
        <v>7</v>
      </c>
      <c r="D1724" s="8" t="str">
        <f t="shared" si="315"/>
        <v>AHA2299</v>
      </c>
      <c r="E1724">
        <v>2299</v>
      </c>
      <c r="F1724" t="str">
        <f>VLOOKUP(D1724,'Fund List'!$A$2:$F$1324,6,FALSE)</f>
        <v>ARIZONA CITRUS FUND</v>
      </c>
      <c r="G1724" s="3">
        <v>25</v>
      </c>
      <c r="I1724" s="24">
        <f t="shared" si="321"/>
        <v>26.99667598209782</v>
      </c>
    </row>
    <row r="1725" spans="1:9" hidden="1" outlineLevel="3" x14ac:dyDescent="0.25">
      <c r="A1725" t="s">
        <v>25</v>
      </c>
      <c r="B1725" t="str">
        <f>VLOOKUP(A1725,'AGENCY CODES'!$C$4:$F$139,3,FALSE)</f>
        <v>DEPARTMENT OF AGRICULTURE</v>
      </c>
      <c r="C1725" s="8" t="s">
        <v>8</v>
      </c>
      <c r="D1725" s="8" t="str">
        <f t="shared" si="315"/>
        <v>AHA2299</v>
      </c>
      <c r="E1725">
        <v>2299</v>
      </c>
      <c r="F1725" t="str">
        <f>VLOOKUP(D1725,'Fund List'!$A$2:$F$1324,6,FALSE)</f>
        <v>ARIZONA CITRUS FUND</v>
      </c>
      <c r="G1725" s="3">
        <v>12</v>
      </c>
      <c r="I1725" s="24">
        <f t="shared" si="321"/>
        <v>12.958404471406952</v>
      </c>
    </row>
    <row r="1726" spans="1:9" hidden="1" outlineLevel="3" x14ac:dyDescent="0.25">
      <c r="A1726" t="s">
        <v>25</v>
      </c>
      <c r="B1726" t="str">
        <f>VLOOKUP(A1726,'AGENCY CODES'!$C$4:$F$139,3,FALSE)</f>
        <v>DEPARTMENT OF AGRICULTURE</v>
      </c>
      <c r="C1726" s="8" t="s">
        <v>10</v>
      </c>
      <c r="D1726" s="8" t="str">
        <f t="shared" si="315"/>
        <v>AHA2299</v>
      </c>
      <c r="E1726">
        <v>2299</v>
      </c>
      <c r="F1726" t="str">
        <f>VLOOKUP(D1726,'Fund List'!$A$2:$F$1324,6,FALSE)</f>
        <v>ARIZONA CITRUS FUND</v>
      </c>
      <c r="G1726" s="3">
        <v>2</v>
      </c>
      <c r="I1726" s="24">
        <f t="shared" si="321"/>
        <v>2.1597340785678254</v>
      </c>
    </row>
    <row r="1727" spans="1:9" hidden="1" outlineLevel="3" x14ac:dyDescent="0.25">
      <c r="A1727" t="s">
        <v>25</v>
      </c>
      <c r="B1727" t="str">
        <f>VLOOKUP(A1727,'AGENCY CODES'!$C$4:$F$139,3,FALSE)</f>
        <v>DEPARTMENT OF AGRICULTURE</v>
      </c>
      <c r="C1727" s="8" t="s">
        <v>11</v>
      </c>
      <c r="D1727" s="8" t="str">
        <f t="shared" si="315"/>
        <v>AHA2299</v>
      </c>
      <c r="E1727">
        <v>2299</v>
      </c>
      <c r="F1727" t="str">
        <f>VLOOKUP(D1727,'Fund List'!$A$2:$F$1324,6,FALSE)</f>
        <v>ARIZONA CITRUS FUND</v>
      </c>
      <c r="G1727" s="3">
        <v>2</v>
      </c>
      <c r="I1727" s="24">
        <f t="shared" si="321"/>
        <v>2.1597340785678254</v>
      </c>
    </row>
    <row r="1728" spans="1:9" hidden="1" outlineLevel="3" x14ac:dyDescent="0.25">
      <c r="A1728" t="s">
        <v>25</v>
      </c>
      <c r="B1728" t="str">
        <f>VLOOKUP(A1728,'AGENCY CODES'!$C$4:$F$139,3,FALSE)</f>
        <v>DEPARTMENT OF AGRICULTURE</v>
      </c>
      <c r="C1728" s="8" t="s">
        <v>12</v>
      </c>
      <c r="D1728" s="8" t="str">
        <f t="shared" si="315"/>
        <v>AHA2299</v>
      </c>
      <c r="E1728">
        <v>2299</v>
      </c>
      <c r="F1728" t="str">
        <f>VLOOKUP(D1728,'Fund List'!$A$2:$F$1324,6,FALSE)</f>
        <v>ARIZONA CITRUS FUND</v>
      </c>
      <c r="G1728" s="3">
        <v>4</v>
      </c>
      <c r="I1728" s="24">
        <f t="shared" si="321"/>
        <v>4.3194681571356508</v>
      </c>
    </row>
    <row r="1729" spans="1:9" hidden="1" outlineLevel="3" x14ac:dyDescent="0.25">
      <c r="A1729" t="s">
        <v>25</v>
      </c>
      <c r="B1729" t="str">
        <f>VLOOKUP(A1729,'AGENCY CODES'!$C$4:$F$139,3,FALSE)</f>
        <v>DEPARTMENT OF AGRICULTURE</v>
      </c>
      <c r="C1729" s="8">
        <v>2</v>
      </c>
      <c r="D1729" s="8" t="str">
        <f t="shared" si="315"/>
        <v>AHA2299</v>
      </c>
      <c r="E1729">
        <v>2299</v>
      </c>
      <c r="F1729" t="str">
        <f>VLOOKUP(D1729,'Fund List'!$A$2:$F$1324,6,FALSE)</f>
        <v>ARIZONA CITRUS FUND</v>
      </c>
      <c r="G1729" s="3">
        <v>2</v>
      </c>
      <c r="I1729" s="24">
        <f t="shared" si="321"/>
        <v>2.1597340785678254</v>
      </c>
    </row>
    <row r="1730" spans="1:9" outlineLevel="2" collapsed="1" x14ac:dyDescent="0.25">
      <c r="F1730" s="1" t="s">
        <v>4168</v>
      </c>
      <c r="I1730" s="24">
        <f t="shared" ref="I1730" si="322">SUBTOTAL(9,I1719:I1729)</f>
        <v>83.149762024861275</v>
      </c>
    </row>
    <row r="1731" spans="1:9" hidden="1" outlineLevel="3" x14ac:dyDescent="0.25">
      <c r="A1731" t="s">
        <v>25</v>
      </c>
      <c r="B1731" t="str">
        <f>VLOOKUP(A1731,'AGENCY CODES'!$C$4:$F$139,3,FALSE)</f>
        <v>DEPARTMENT OF AGRICULTURE</v>
      </c>
      <c r="C1731" s="8" t="s">
        <v>1</v>
      </c>
      <c r="D1731" s="8" t="str">
        <f t="shared" si="315"/>
        <v>AHA2368</v>
      </c>
      <c r="E1731">
        <v>2368</v>
      </c>
      <c r="F1731" t="str">
        <f>VLOOKUP(D1731,'Fund List'!$A$2:$F$1324,6,FALSE)</f>
        <v>LEAFY GREEN MARKETING COMMITTEE</v>
      </c>
      <c r="G1731" s="3">
        <v>4</v>
      </c>
      <c r="I1731" s="24">
        <f t="shared" ref="I1731:I1744" si="323">$G1731/$G$10*I$5</f>
        <v>4.3194681571356508</v>
      </c>
    </row>
    <row r="1732" spans="1:9" hidden="1" outlineLevel="3" x14ac:dyDescent="0.25">
      <c r="A1732" t="s">
        <v>25</v>
      </c>
      <c r="B1732" t="str">
        <f>VLOOKUP(A1732,'AGENCY CODES'!$C$4:$F$139,3,FALSE)</f>
        <v>DEPARTMENT OF AGRICULTURE</v>
      </c>
      <c r="C1732" s="8" t="s">
        <v>22</v>
      </c>
      <c r="D1732" s="8" t="str">
        <f t="shared" si="315"/>
        <v>AHA2368</v>
      </c>
      <c r="E1732">
        <v>2368</v>
      </c>
      <c r="F1732" t="str">
        <f>VLOOKUP(D1732,'Fund List'!$A$2:$F$1324,6,FALSE)</f>
        <v>LEAFY GREEN MARKETING COMMITTEE</v>
      </c>
      <c r="G1732" s="3">
        <v>4</v>
      </c>
      <c r="I1732" s="24">
        <f t="shared" si="323"/>
        <v>4.3194681571356508</v>
      </c>
    </row>
    <row r="1733" spans="1:9" hidden="1" outlineLevel="3" x14ac:dyDescent="0.25">
      <c r="A1733" t="s">
        <v>25</v>
      </c>
      <c r="B1733" t="str">
        <f>VLOOKUP(A1733,'AGENCY CODES'!$C$4:$F$139,3,FALSE)</f>
        <v>DEPARTMENT OF AGRICULTURE</v>
      </c>
      <c r="C1733" s="8" t="s">
        <v>3</v>
      </c>
      <c r="D1733" s="8" t="str">
        <f t="shared" si="315"/>
        <v>AHA2368</v>
      </c>
      <c r="E1733">
        <v>2368</v>
      </c>
      <c r="F1733" t="str">
        <f>VLOOKUP(D1733,'Fund List'!$A$2:$F$1324,6,FALSE)</f>
        <v>LEAFY GREEN MARKETING COMMITTEE</v>
      </c>
      <c r="G1733" s="3">
        <v>15</v>
      </c>
      <c r="I1733" s="24">
        <f t="shared" si="323"/>
        <v>16.198005589258692</v>
      </c>
    </row>
    <row r="1734" spans="1:9" hidden="1" outlineLevel="3" x14ac:dyDescent="0.25">
      <c r="A1734" t="s">
        <v>25</v>
      </c>
      <c r="B1734" t="str">
        <f>VLOOKUP(A1734,'AGENCY CODES'!$C$4:$F$139,3,FALSE)</f>
        <v>DEPARTMENT OF AGRICULTURE</v>
      </c>
      <c r="C1734" s="8" t="s">
        <v>4</v>
      </c>
      <c r="D1734" s="8" t="str">
        <f t="shared" si="315"/>
        <v>AHA2368</v>
      </c>
      <c r="E1734">
        <v>2368</v>
      </c>
      <c r="F1734" t="str">
        <f>VLOOKUP(D1734,'Fund List'!$A$2:$F$1324,6,FALSE)</f>
        <v>LEAFY GREEN MARKETING COMMITTEE</v>
      </c>
      <c r="G1734" s="3">
        <v>34</v>
      </c>
      <c r="I1734" s="24">
        <f t="shared" si="323"/>
        <v>36.715479335653036</v>
      </c>
    </row>
    <row r="1735" spans="1:9" hidden="1" outlineLevel="3" x14ac:dyDescent="0.25">
      <c r="A1735" t="s">
        <v>25</v>
      </c>
      <c r="B1735" t="str">
        <f>VLOOKUP(A1735,'AGENCY CODES'!$C$4:$F$139,3,FALSE)</f>
        <v>DEPARTMENT OF AGRICULTURE</v>
      </c>
      <c r="C1735" s="8" t="s">
        <v>6</v>
      </c>
      <c r="D1735" s="8" t="str">
        <f t="shared" si="315"/>
        <v>AHA2368</v>
      </c>
      <c r="E1735">
        <v>2368</v>
      </c>
      <c r="F1735" t="str">
        <f>VLOOKUP(D1735,'Fund List'!$A$2:$F$1324,6,FALSE)</f>
        <v>LEAFY GREEN MARKETING COMMITTEE</v>
      </c>
      <c r="G1735" s="3">
        <v>6</v>
      </c>
      <c r="I1735" s="24">
        <f t="shared" si="323"/>
        <v>6.4792022357034762</v>
      </c>
    </row>
    <row r="1736" spans="1:9" hidden="1" outlineLevel="3" x14ac:dyDescent="0.25">
      <c r="A1736" t="s">
        <v>25</v>
      </c>
      <c r="B1736" t="str">
        <f>VLOOKUP(A1736,'AGENCY CODES'!$C$4:$F$139,3,FALSE)</f>
        <v>DEPARTMENT OF AGRICULTURE</v>
      </c>
      <c r="C1736" s="8" t="s">
        <v>7</v>
      </c>
      <c r="D1736" s="8" t="str">
        <f t="shared" si="315"/>
        <v>AHA2368</v>
      </c>
      <c r="E1736">
        <v>2368</v>
      </c>
      <c r="F1736" t="str">
        <f>VLOOKUP(D1736,'Fund List'!$A$2:$F$1324,6,FALSE)</f>
        <v>LEAFY GREEN MARKETING COMMITTEE</v>
      </c>
      <c r="G1736" s="3">
        <v>49</v>
      </c>
      <c r="I1736" s="24">
        <f t="shared" si="323"/>
        <v>52.913484924911728</v>
      </c>
    </row>
    <row r="1737" spans="1:9" hidden="1" outlineLevel="3" x14ac:dyDescent="0.25">
      <c r="A1737" t="s">
        <v>25</v>
      </c>
      <c r="B1737" t="str">
        <f>VLOOKUP(A1737,'AGENCY CODES'!$C$4:$F$139,3,FALSE)</f>
        <v>DEPARTMENT OF AGRICULTURE</v>
      </c>
      <c r="C1737" s="8" t="s">
        <v>14</v>
      </c>
      <c r="D1737" s="8" t="str">
        <f t="shared" si="315"/>
        <v>AHA2368</v>
      </c>
      <c r="E1737">
        <v>2368</v>
      </c>
      <c r="F1737" t="str">
        <f>VLOOKUP(D1737,'Fund List'!$A$2:$F$1324,6,FALSE)</f>
        <v>LEAFY GREEN MARKETING COMMITTEE</v>
      </c>
      <c r="G1737" s="3">
        <v>3</v>
      </c>
      <c r="I1737" s="24">
        <f t="shared" si="323"/>
        <v>3.2396011178517381</v>
      </c>
    </row>
    <row r="1738" spans="1:9" hidden="1" outlineLevel="3" x14ac:dyDescent="0.25">
      <c r="A1738" t="s">
        <v>25</v>
      </c>
      <c r="B1738" t="str">
        <f>VLOOKUP(A1738,'AGENCY CODES'!$C$4:$F$139,3,FALSE)</f>
        <v>DEPARTMENT OF AGRICULTURE</v>
      </c>
      <c r="C1738" s="8" t="s">
        <v>17</v>
      </c>
      <c r="D1738" s="8" t="str">
        <f t="shared" si="315"/>
        <v>AHA2368</v>
      </c>
      <c r="E1738">
        <v>2368</v>
      </c>
      <c r="F1738" t="str">
        <f>VLOOKUP(D1738,'Fund List'!$A$2:$F$1324,6,FALSE)</f>
        <v>LEAFY GREEN MARKETING COMMITTEE</v>
      </c>
      <c r="G1738" s="3">
        <v>12</v>
      </c>
      <c r="I1738" s="24">
        <f t="shared" si="323"/>
        <v>12.958404471406952</v>
      </c>
    </row>
    <row r="1739" spans="1:9" hidden="1" outlineLevel="3" x14ac:dyDescent="0.25">
      <c r="A1739" t="s">
        <v>25</v>
      </c>
      <c r="B1739" t="str">
        <f>VLOOKUP(A1739,'AGENCY CODES'!$C$4:$F$139,3,FALSE)</f>
        <v>DEPARTMENT OF AGRICULTURE</v>
      </c>
      <c r="C1739" s="8" t="s">
        <v>8</v>
      </c>
      <c r="D1739" s="8" t="str">
        <f t="shared" si="315"/>
        <v>AHA2368</v>
      </c>
      <c r="E1739">
        <v>2368</v>
      </c>
      <c r="F1739" t="str">
        <f>VLOOKUP(D1739,'Fund List'!$A$2:$F$1324,6,FALSE)</f>
        <v>LEAFY GREEN MARKETING COMMITTEE</v>
      </c>
      <c r="G1739" s="3">
        <v>12</v>
      </c>
      <c r="I1739" s="24">
        <f t="shared" si="323"/>
        <v>12.958404471406952</v>
      </c>
    </row>
    <row r="1740" spans="1:9" hidden="1" outlineLevel="3" x14ac:dyDescent="0.25">
      <c r="A1740" t="s">
        <v>25</v>
      </c>
      <c r="B1740" t="str">
        <f>VLOOKUP(A1740,'AGENCY CODES'!$C$4:$F$139,3,FALSE)</f>
        <v>DEPARTMENT OF AGRICULTURE</v>
      </c>
      <c r="C1740" s="8" t="s">
        <v>10</v>
      </c>
      <c r="D1740" s="8" t="str">
        <f t="shared" si="315"/>
        <v>AHA2368</v>
      </c>
      <c r="E1740">
        <v>2368</v>
      </c>
      <c r="F1740" t="str">
        <f>VLOOKUP(D1740,'Fund List'!$A$2:$F$1324,6,FALSE)</f>
        <v>LEAFY GREEN MARKETING COMMITTEE</v>
      </c>
      <c r="G1740" s="3">
        <v>50</v>
      </c>
      <c r="I1740" s="24">
        <f t="shared" si="323"/>
        <v>53.993351964195639</v>
      </c>
    </row>
    <row r="1741" spans="1:9" hidden="1" outlineLevel="3" x14ac:dyDescent="0.25">
      <c r="A1741" t="s">
        <v>25</v>
      </c>
      <c r="B1741" t="str">
        <f>VLOOKUP(A1741,'AGENCY CODES'!$C$4:$F$139,3,FALSE)</f>
        <v>DEPARTMENT OF AGRICULTURE</v>
      </c>
      <c r="C1741" s="8" t="s">
        <v>11</v>
      </c>
      <c r="D1741" s="8" t="str">
        <f t="shared" si="315"/>
        <v>AHA2368</v>
      </c>
      <c r="E1741">
        <v>2368</v>
      </c>
      <c r="F1741" t="str">
        <f>VLOOKUP(D1741,'Fund List'!$A$2:$F$1324,6,FALSE)</f>
        <v>LEAFY GREEN MARKETING COMMITTEE</v>
      </c>
      <c r="G1741" s="3">
        <v>65</v>
      </c>
      <c r="I1741" s="24">
        <f t="shared" si="323"/>
        <v>70.191357553454324</v>
      </c>
    </row>
    <row r="1742" spans="1:9" hidden="1" outlineLevel="3" x14ac:dyDescent="0.25">
      <c r="A1742" t="s">
        <v>25</v>
      </c>
      <c r="B1742" t="str">
        <f>VLOOKUP(A1742,'AGENCY CODES'!$C$4:$F$139,3,FALSE)</f>
        <v>DEPARTMENT OF AGRICULTURE</v>
      </c>
      <c r="C1742" s="8" t="s">
        <v>12</v>
      </c>
      <c r="D1742" s="8" t="str">
        <f t="shared" si="315"/>
        <v>AHA2368</v>
      </c>
      <c r="E1742">
        <v>2368</v>
      </c>
      <c r="F1742" t="str">
        <f>VLOOKUP(D1742,'Fund List'!$A$2:$F$1324,6,FALSE)</f>
        <v>LEAFY GREEN MARKETING COMMITTEE</v>
      </c>
      <c r="G1742" s="3">
        <v>10</v>
      </c>
      <c r="I1742" s="24">
        <f t="shared" si="323"/>
        <v>10.798670392839128</v>
      </c>
    </row>
    <row r="1743" spans="1:9" hidden="1" outlineLevel="3" x14ac:dyDescent="0.25">
      <c r="A1743" t="s">
        <v>25</v>
      </c>
      <c r="B1743" t="str">
        <f>VLOOKUP(A1743,'AGENCY CODES'!$C$4:$F$139,3,FALSE)</f>
        <v>DEPARTMENT OF AGRICULTURE</v>
      </c>
      <c r="C1743" s="8">
        <v>2</v>
      </c>
      <c r="D1743" s="8" t="str">
        <f t="shared" si="315"/>
        <v>AHA2368</v>
      </c>
      <c r="E1743">
        <v>2368</v>
      </c>
      <c r="F1743" t="str">
        <f>VLOOKUP(D1743,'Fund List'!$A$2:$F$1324,6,FALSE)</f>
        <v>LEAFY GREEN MARKETING COMMITTEE</v>
      </c>
      <c r="G1743" s="3">
        <v>61</v>
      </c>
      <c r="I1743" s="24">
        <f t="shared" si="323"/>
        <v>65.871889396318679</v>
      </c>
    </row>
    <row r="1744" spans="1:9" hidden="1" outlineLevel="3" x14ac:dyDescent="0.25">
      <c r="A1744" t="s">
        <v>25</v>
      </c>
      <c r="B1744" t="str">
        <f>VLOOKUP(A1744,'AGENCY CODES'!$C$4:$F$139,3,FALSE)</f>
        <v>DEPARTMENT OF AGRICULTURE</v>
      </c>
      <c r="C1744" s="8">
        <v>8</v>
      </c>
      <c r="D1744" s="8" t="str">
        <f t="shared" si="315"/>
        <v>AHA2368</v>
      </c>
      <c r="E1744">
        <v>2368</v>
      </c>
      <c r="F1744" t="str">
        <f>VLOOKUP(D1744,'Fund List'!$A$2:$F$1324,6,FALSE)</f>
        <v>LEAFY GREEN MARKETING COMMITTEE</v>
      </c>
      <c r="G1744" s="3">
        <v>27</v>
      </c>
      <c r="I1744" s="24">
        <f t="shared" si="323"/>
        <v>29.156410060665646</v>
      </c>
    </row>
    <row r="1745" spans="1:9" outlineLevel="2" collapsed="1" x14ac:dyDescent="0.25">
      <c r="F1745" s="1" t="s">
        <v>4169</v>
      </c>
      <c r="I1745" s="24">
        <f t="shared" ref="I1745" si="324">SUBTOTAL(9,I1731:I1744)</f>
        <v>380.11319782793731</v>
      </c>
    </row>
    <row r="1746" spans="1:9" hidden="1" outlineLevel="3" x14ac:dyDescent="0.25">
      <c r="A1746" t="s">
        <v>25</v>
      </c>
      <c r="B1746" t="str">
        <f>VLOOKUP(A1746,'AGENCY CODES'!$C$4:$F$139,3,FALSE)</f>
        <v>DEPARTMENT OF AGRICULTURE</v>
      </c>
      <c r="C1746" s="8" t="s">
        <v>1</v>
      </c>
      <c r="D1746" s="8" t="str">
        <f t="shared" si="315"/>
        <v>AHA2378</v>
      </c>
      <c r="E1746">
        <v>2378</v>
      </c>
      <c r="F1746" t="str">
        <f>VLOOKUP(D1746,'Fund List'!$A$2:$F$1324,6,FALSE)</f>
        <v>LIVESTOCK AND CROP CONSERVATION FUND</v>
      </c>
      <c r="G1746" s="3">
        <v>9</v>
      </c>
      <c r="I1746" s="24">
        <f t="shared" ref="I1746:I1759" si="325">$G1746/$G$10*I$5</f>
        <v>9.7188033535552147</v>
      </c>
    </row>
    <row r="1747" spans="1:9" hidden="1" outlineLevel="3" x14ac:dyDescent="0.25">
      <c r="A1747" t="s">
        <v>25</v>
      </c>
      <c r="B1747" t="str">
        <f>VLOOKUP(A1747,'AGENCY CODES'!$C$4:$F$139,3,FALSE)</f>
        <v>DEPARTMENT OF AGRICULTURE</v>
      </c>
      <c r="C1747" s="8" t="s">
        <v>22</v>
      </c>
      <c r="D1747" s="8" t="str">
        <f t="shared" si="315"/>
        <v>AHA2378</v>
      </c>
      <c r="E1747">
        <v>2378</v>
      </c>
      <c r="F1747" t="str">
        <f>VLOOKUP(D1747,'Fund List'!$A$2:$F$1324,6,FALSE)</f>
        <v>LIVESTOCK AND CROP CONSERVATION FUND</v>
      </c>
      <c r="G1747" s="3">
        <v>9</v>
      </c>
      <c r="I1747" s="24">
        <f t="shared" si="325"/>
        <v>9.7188033535552147</v>
      </c>
    </row>
    <row r="1748" spans="1:9" hidden="1" outlineLevel="3" x14ac:dyDescent="0.25">
      <c r="A1748" t="s">
        <v>25</v>
      </c>
      <c r="B1748" t="str">
        <f>VLOOKUP(A1748,'AGENCY CODES'!$C$4:$F$139,3,FALSE)</f>
        <v>DEPARTMENT OF AGRICULTURE</v>
      </c>
      <c r="C1748" s="8" t="s">
        <v>2</v>
      </c>
      <c r="D1748" s="8" t="str">
        <f t="shared" si="315"/>
        <v>AHA2378</v>
      </c>
      <c r="E1748">
        <v>2378</v>
      </c>
      <c r="F1748" t="str">
        <f>VLOOKUP(D1748,'Fund List'!$A$2:$F$1324,6,FALSE)</f>
        <v>LIVESTOCK AND CROP CONSERVATION FUND</v>
      </c>
      <c r="G1748" s="3">
        <v>1</v>
      </c>
      <c r="I1748" s="24">
        <f t="shared" si="325"/>
        <v>1.0798670392839127</v>
      </c>
    </row>
    <row r="1749" spans="1:9" hidden="1" outlineLevel="3" x14ac:dyDescent="0.25">
      <c r="A1749" t="s">
        <v>25</v>
      </c>
      <c r="B1749" t="str">
        <f>VLOOKUP(A1749,'AGENCY CODES'!$C$4:$F$139,3,FALSE)</f>
        <v>DEPARTMENT OF AGRICULTURE</v>
      </c>
      <c r="C1749" s="8" t="s">
        <v>3</v>
      </c>
      <c r="D1749" s="8" t="str">
        <f t="shared" si="315"/>
        <v>AHA2378</v>
      </c>
      <c r="E1749">
        <v>2378</v>
      </c>
      <c r="F1749" t="str">
        <f>VLOOKUP(D1749,'Fund List'!$A$2:$F$1324,6,FALSE)</f>
        <v>LIVESTOCK AND CROP CONSERVATION FUND</v>
      </c>
      <c r="G1749" s="3">
        <v>3</v>
      </c>
      <c r="I1749" s="24">
        <f t="shared" si="325"/>
        <v>3.2396011178517381</v>
      </c>
    </row>
    <row r="1750" spans="1:9" hidden="1" outlineLevel="3" x14ac:dyDescent="0.25">
      <c r="A1750" t="s">
        <v>25</v>
      </c>
      <c r="B1750" t="str">
        <f>VLOOKUP(A1750,'AGENCY CODES'!$C$4:$F$139,3,FALSE)</f>
        <v>DEPARTMENT OF AGRICULTURE</v>
      </c>
      <c r="C1750" s="8" t="s">
        <v>4</v>
      </c>
      <c r="D1750" s="8" t="str">
        <f t="shared" si="315"/>
        <v>AHA2378</v>
      </c>
      <c r="E1750">
        <v>2378</v>
      </c>
      <c r="F1750" t="str">
        <f>VLOOKUP(D1750,'Fund List'!$A$2:$F$1324,6,FALSE)</f>
        <v>LIVESTOCK AND CROP CONSERVATION FUND</v>
      </c>
      <c r="G1750" s="3">
        <v>47</v>
      </c>
      <c r="I1750" s="24">
        <f t="shared" si="325"/>
        <v>50.753750846343905</v>
      </c>
    </row>
    <row r="1751" spans="1:9" hidden="1" outlineLevel="3" x14ac:dyDescent="0.25">
      <c r="A1751" t="s">
        <v>25</v>
      </c>
      <c r="B1751" t="str">
        <f>VLOOKUP(A1751,'AGENCY CODES'!$C$4:$F$139,3,FALSE)</f>
        <v>DEPARTMENT OF AGRICULTURE</v>
      </c>
      <c r="C1751" s="8" t="s">
        <v>6</v>
      </c>
      <c r="D1751" s="8" t="str">
        <f t="shared" ref="D1751:D1814" si="326">CONCATENATE(A1751,E1751)</f>
        <v>AHA2378</v>
      </c>
      <c r="E1751">
        <v>2378</v>
      </c>
      <c r="F1751" t="str">
        <f>VLOOKUP(D1751,'Fund List'!$A$2:$F$1324,6,FALSE)</f>
        <v>LIVESTOCK AND CROP CONSERVATION FUND</v>
      </c>
      <c r="G1751" s="3">
        <v>43</v>
      </c>
      <c r="I1751" s="24">
        <f t="shared" si="325"/>
        <v>46.434282689208253</v>
      </c>
    </row>
    <row r="1752" spans="1:9" hidden="1" outlineLevel="3" x14ac:dyDescent="0.25">
      <c r="A1752" t="s">
        <v>25</v>
      </c>
      <c r="B1752" t="str">
        <f>VLOOKUP(A1752,'AGENCY CODES'!$C$4:$F$139,3,FALSE)</f>
        <v>DEPARTMENT OF AGRICULTURE</v>
      </c>
      <c r="C1752" s="8" t="s">
        <v>7</v>
      </c>
      <c r="D1752" s="8" t="str">
        <f t="shared" si="326"/>
        <v>AHA2378</v>
      </c>
      <c r="E1752">
        <v>2378</v>
      </c>
      <c r="F1752" t="str">
        <f>VLOOKUP(D1752,'Fund List'!$A$2:$F$1324,6,FALSE)</f>
        <v>LIVESTOCK AND CROP CONSERVATION FUND</v>
      </c>
      <c r="G1752" s="3">
        <v>78</v>
      </c>
      <c r="I1752" s="24">
        <f t="shared" si="325"/>
        <v>84.2296290641452</v>
      </c>
    </row>
    <row r="1753" spans="1:9" hidden="1" outlineLevel="3" x14ac:dyDescent="0.25">
      <c r="A1753" t="s">
        <v>25</v>
      </c>
      <c r="B1753" t="str">
        <f>VLOOKUP(A1753,'AGENCY CODES'!$C$4:$F$139,3,FALSE)</f>
        <v>DEPARTMENT OF AGRICULTURE</v>
      </c>
      <c r="C1753" s="8" t="s">
        <v>17</v>
      </c>
      <c r="D1753" s="8" t="str">
        <f t="shared" si="326"/>
        <v>AHA2378</v>
      </c>
      <c r="E1753">
        <v>2378</v>
      </c>
      <c r="F1753" t="str">
        <f>VLOOKUP(D1753,'Fund List'!$A$2:$F$1324,6,FALSE)</f>
        <v>LIVESTOCK AND CROP CONSERVATION FUND</v>
      </c>
      <c r="G1753" s="3">
        <v>4</v>
      </c>
      <c r="I1753" s="24">
        <f t="shared" si="325"/>
        <v>4.3194681571356508</v>
      </c>
    </row>
    <row r="1754" spans="1:9" hidden="1" outlineLevel="3" x14ac:dyDescent="0.25">
      <c r="A1754" t="s">
        <v>25</v>
      </c>
      <c r="B1754" t="str">
        <f>VLOOKUP(A1754,'AGENCY CODES'!$C$4:$F$139,3,FALSE)</f>
        <v>DEPARTMENT OF AGRICULTURE</v>
      </c>
      <c r="C1754" s="8" t="s">
        <v>8</v>
      </c>
      <c r="D1754" s="8" t="str">
        <f t="shared" si="326"/>
        <v>AHA2378</v>
      </c>
      <c r="E1754">
        <v>2378</v>
      </c>
      <c r="F1754" t="str">
        <f>VLOOKUP(D1754,'Fund List'!$A$2:$F$1324,6,FALSE)</f>
        <v>LIVESTOCK AND CROP CONSERVATION FUND</v>
      </c>
      <c r="G1754" s="3">
        <v>12</v>
      </c>
      <c r="I1754" s="24">
        <f t="shared" si="325"/>
        <v>12.958404471406952</v>
      </c>
    </row>
    <row r="1755" spans="1:9" hidden="1" outlineLevel="3" x14ac:dyDescent="0.25">
      <c r="A1755" t="s">
        <v>25</v>
      </c>
      <c r="B1755" t="str">
        <f>VLOOKUP(A1755,'AGENCY CODES'!$C$4:$F$139,3,FALSE)</f>
        <v>DEPARTMENT OF AGRICULTURE</v>
      </c>
      <c r="C1755" s="8" t="s">
        <v>10</v>
      </c>
      <c r="D1755" s="8" t="str">
        <f t="shared" si="326"/>
        <v>AHA2378</v>
      </c>
      <c r="E1755">
        <v>2378</v>
      </c>
      <c r="F1755" t="str">
        <f>VLOOKUP(D1755,'Fund List'!$A$2:$F$1324,6,FALSE)</f>
        <v>LIVESTOCK AND CROP CONSERVATION FUND</v>
      </c>
      <c r="G1755" s="3">
        <v>78</v>
      </c>
      <c r="I1755" s="24">
        <f t="shared" si="325"/>
        <v>84.2296290641452</v>
      </c>
    </row>
    <row r="1756" spans="1:9" hidden="1" outlineLevel="3" x14ac:dyDescent="0.25">
      <c r="A1756" t="s">
        <v>25</v>
      </c>
      <c r="B1756" t="str">
        <f>VLOOKUP(A1756,'AGENCY CODES'!$C$4:$F$139,3,FALSE)</f>
        <v>DEPARTMENT OF AGRICULTURE</v>
      </c>
      <c r="C1756" s="8" t="s">
        <v>11</v>
      </c>
      <c r="D1756" s="8" t="str">
        <f t="shared" si="326"/>
        <v>AHA2378</v>
      </c>
      <c r="E1756">
        <v>2378</v>
      </c>
      <c r="F1756" t="str">
        <f>VLOOKUP(D1756,'Fund List'!$A$2:$F$1324,6,FALSE)</f>
        <v>LIVESTOCK AND CROP CONSERVATION FUND</v>
      </c>
      <c r="G1756" s="3">
        <v>79</v>
      </c>
      <c r="I1756" s="24">
        <f t="shared" si="325"/>
        <v>85.309496103429112</v>
      </c>
    </row>
    <row r="1757" spans="1:9" hidden="1" outlineLevel="3" x14ac:dyDescent="0.25">
      <c r="A1757" t="s">
        <v>25</v>
      </c>
      <c r="B1757" t="str">
        <f>VLOOKUP(A1757,'AGENCY CODES'!$C$4:$F$139,3,FALSE)</f>
        <v>DEPARTMENT OF AGRICULTURE</v>
      </c>
      <c r="C1757" s="8" t="s">
        <v>12</v>
      </c>
      <c r="D1757" s="8" t="str">
        <f t="shared" si="326"/>
        <v>AHA2378</v>
      </c>
      <c r="E1757">
        <v>2378</v>
      </c>
      <c r="F1757" t="str">
        <f>VLOOKUP(D1757,'Fund List'!$A$2:$F$1324,6,FALSE)</f>
        <v>LIVESTOCK AND CROP CONSERVATION FUND</v>
      </c>
      <c r="G1757" s="3">
        <v>24</v>
      </c>
      <c r="I1757" s="24">
        <f t="shared" si="325"/>
        <v>25.916808942813905</v>
      </c>
    </row>
    <row r="1758" spans="1:9" hidden="1" outlineLevel="3" x14ac:dyDescent="0.25">
      <c r="A1758" t="s">
        <v>25</v>
      </c>
      <c r="B1758" t="str">
        <f>VLOOKUP(A1758,'AGENCY CODES'!$C$4:$F$139,3,FALSE)</f>
        <v>DEPARTMENT OF AGRICULTURE</v>
      </c>
      <c r="C1758" s="8">
        <v>2</v>
      </c>
      <c r="D1758" s="8" t="str">
        <f t="shared" si="326"/>
        <v>AHA2378</v>
      </c>
      <c r="E1758">
        <v>2378</v>
      </c>
      <c r="F1758" t="str">
        <f>VLOOKUP(D1758,'Fund List'!$A$2:$F$1324,6,FALSE)</f>
        <v>LIVESTOCK AND CROP CONSERVATION FUND</v>
      </c>
      <c r="G1758" s="3">
        <v>76</v>
      </c>
      <c r="I1758" s="24">
        <f t="shared" si="325"/>
        <v>82.069894985577363</v>
      </c>
    </row>
    <row r="1759" spans="1:9" hidden="1" outlineLevel="3" x14ac:dyDescent="0.25">
      <c r="A1759" t="s">
        <v>25</v>
      </c>
      <c r="B1759" t="str">
        <f>VLOOKUP(A1759,'AGENCY CODES'!$C$4:$F$139,3,FALSE)</f>
        <v>DEPARTMENT OF AGRICULTURE</v>
      </c>
      <c r="C1759" s="8">
        <v>8</v>
      </c>
      <c r="D1759" s="8" t="str">
        <f t="shared" si="326"/>
        <v>AHA2378</v>
      </c>
      <c r="E1759">
        <v>2378</v>
      </c>
      <c r="F1759" t="str">
        <f>VLOOKUP(D1759,'Fund List'!$A$2:$F$1324,6,FALSE)</f>
        <v>LIVESTOCK AND CROP CONSERVATION FUND</v>
      </c>
      <c r="G1759" s="3">
        <v>360</v>
      </c>
      <c r="I1759" s="24">
        <f t="shared" si="325"/>
        <v>388.7521341422086</v>
      </c>
    </row>
    <row r="1760" spans="1:9" outlineLevel="2" collapsed="1" x14ac:dyDescent="0.25">
      <c r="F1760" s="1" t="s">
        <v>4170</v>
      </c>
      <c r="I1760" s="24">
        <f t="shared" ref="I1760" si="327">SUBTOTAL(9,I1746:I1759)</f>
        <v>888.73057333066026</v>
      </c>
    </row>
    <row r="1761" spans="1:9" hidden="1" outlineLevel="3" x14ac:dyDescent="0.25">
      <c r="A1761" t="s">
        <v>25</v>
      </c>
      <c r="B1761" t="str">
        <f>VLOOKUP(A1761,'AGENCY CODES'!$C$4:$F$139,3,FALSE)</f>
        <v>DEPARTMENT OF AGRICULTURE</v>
      </c>
      <c r="C1761" s="8" t="s">
        <v>1</v>
      </c>
      <c r="D1761" s="8" t="str">
        <f t="shared" si="326"/>
        <v>AHA2436</v>
      </c>
      <c r="E1761">
        <v>2436</v>
      </c>
      <c r="F1761" t="str">
        <f>VLOOKUP(D1761,'Fund List'!$A$2:$F$1324,6,FALSE)</f>
        <v>AGRICULTURE ADMINISTRATIVE SUPPORT</v>
      </c>
      <c r="G1761" s="3">
        <v>11</v>
      </c>
      <c r="I1761" s="24">
        <f t="shared" ref="I1761:I1771" si="328">$G1761/$G$10*I$5</f>
        <v>11.878537432123041</v>
      </c>
    </row>
    <row r="1762" spans="1:9" hidden="1" outlineLevel="3" x14ac:dyDescent="0.25">
      <c r="A1762" t="s">
        <v>25</v>
      </c>
      <c r="B1762" t="str">
        <f>VLOOKUP(A1762,'AGENCY CODES'!$C$4:$F$139,3,FALSE)</f>
        <v>DEPARTMENT OF AGRICULTURE</v>
      </c>
      <c r="C1762" s="8" t="s">
        <v>22</v>
      </c>
      <c r="D1762" s="8" t="str">
        <f t="shared" si="326"/>
        <v>AHA2436</v>
      </c>
      <c r="E1762">
        <v>2436</v>
      </c>
      <c r="F1762" t="str">
        <f>VLOOKUP(D1762,'Fund List'!$A$2:$F$1324,6,FALSE)</f>
        <v>AGRICULTURE ADMINISTRATIVE SUPPORT</v>
      </c>
      <c r="G1762" s="3">
        <v>9</v>
      </c>
      <c r="I1762" s="24">
        <f t="shared" si="328"/>
        <v>9.7188033535552147</v>
      </c>
    </row>
    <row r="1763" spans="1:9" hidden="1" outlineLevel="3" x14ac:dyDescent="0.25">
      <c r="A1763" t="s">
        <v>25</v>
      </c>
      <c r="B1763" t="str">
        <f>VLOOKUP(A1763,'AGENCY CODES'!$C$4:$F$139,3,FALSE)</f>
        <v>DEPARTMENT OF AGRICULTURE</v>
      </c>
      <c r="C1763" s="8" t="s">
        <v>4</v>
      </c>
      <c r="D1763" s="8" t="str">
        <f t="shared" si="326"/>
        <v>AHA2436</v>
      </c>
      <c r="E1763">
        <v>2436</v>
      </c>
      <c r="F1763" t="str">
        <f>VLOOKUP(D1763,'Fund List'!$A$2:$F$1324,6,FALSE)</f>
        <v>AGRICULTURE ADMINISTRATIVE SUPPORT</v>
      </c>
      <c r="G1763" s="3">
        <v>16</v>
      </c>
      <c r="I1763" s="24">
        <f t="shared" si="328"/>
        <v>17.277872628542603</v>
      </c>
    </row>
    <row r="1764" spans="1:9" hidden="1" outlineLevel="3" x14ac:dyDescent="0.25">
      <c r="A1764" t="s">
        <v>25</v>
      </c>
      <c r="B1764" t="str">
        <f>VLOOKUP(A1764,'AGENCY CODES'!$C$4:$F$139,3,FALSE)</f>
        <v>DEPARTMENT OF AGRICULTURE</v>
      </c>
      <c r="C1764" s="8" t="s">
        <v>5</v>
      </c>
      <c r="D1764" s="8" t="str">
        <f t="shared" si="326"/>
        <v>AHA2436</v>
      </c>
      <c r="E1764">
        <v>2436</v>
      </c>
      <c r="F1764" t="str">
        <f>VLOOKUP(D1764,'Fund List'!$A$2:$F$1324,6,FALSE)</f>
        <v>AGRICULTURE ADMINISTRATIVE SUPPORT</v>
      </c>
      <c r="G1764" s="3">
        <v>1</v>
      </c>
      <c r="I1764" s="24">
        <f t="shared" si="328"/>
        <v>1.0798670392839127</v>
      </c>
    </row>
    <row r="1765" spans="1:9" hidden="1" outlineLevel="3" x14ac:dyDescent="0.25">
      <c r="A1765" t="s">
        <v>25</v>
      </c>
      <c r="B1765" t="str">
        <f>VLOOKUP(A1765,'AGENCY CODES'!$C$4:$F$139,3,FALSE)</f>
        <v>DEPARTMENT OF AGRICULTURE</v>
      </c>
      <c r="C1765" s="8" t="s">
        <v>6</v>
      </c>
      <c r="D1765" s="8" t="str">
        <f t="shared" si="326"/>
        <v>AHA2436</v>
      </c>
      <c r="E1765">
        <v>2436</v>
      </c>
      <c r="F1765" t="str">
        <f>VLOOKUP(D1765,'Fund List'!$A$2:$F$1324,6,FALSE)</f>
        <v>AGRICULTURE ADMINISTRATIVE SUPPORT</v>
      </c>
      <c r="G1765" s="3">
        <v>39</v>
      </c>
      <c r="I1765" s="24">
        <f t="shared" si="328"/>
        <v>42.1148145320726</v>
      </c>
    </row>
    <row r="1766" spans="1:9" hidden="1" outlineLevel="3" x14ac:dyDescent="0.25">
      <c r="A1766" t="s">
        <v>25</v>
      </c>
      <c r="B1766" t="str">
        <f>VLOOKUP(A1766,'AGENCY CODES'!$C$4:$F$139,3,FALSE)</f>
        <v>DEPARTMENT OF AGRICULTURE</v>
      </c>
      <c r="C1766" s="8" t="s">
        <v>7</v>
      </c>
      <c r="D1766" s="8" t="str">
        <f t="shared" si="326"/>
        <v>AHA2436</v>
      </c>
      <c r="E1766">
        <v>2436</v>
      </c>
      <c r="F1766" t="str">
        <f>VLOOKUP(D1766,'Fund List'!$A$2:$F$1324,6,FALSE)</f>
        <v>AGRICULTURE ADMINISTRATIVE SUPPORT</v>
      </c>
      <c r="G1766" s="3">
        <v>24</v>
      </c>
      <c r="I1766" s="24">
        <f t="shared" si="328"/>
        <v>25.916808942813905</v>
      </c>
    </row>
    <row r="1767" spans="1:9" hidden="1" outlineLevel="3" x14ac:dyDescent="0.25">
      <c r="A1767" t="s">
        <v>25</v>
      </c>
      <c r="B1767" t="str">
        <f>VLOOKUP(A1767,'AGENCY CODES'!$C$4:$F$139,3,FALSE)</f>
        <v>DEPARTMENT OF AGRICULTURE</v>
      </c>
      <c r="C1767" s="8" t="s">
        <v>10</v>
      </c>
      <c r="D1767" s="8" t="str">
        <f t="shared" si="326"/>
        <v>AHA2436</v>
      </c>
      <c r="E1767">
        <v>2436</v>
      </c>
      <c r="F1767" t="str">
        <f>VLOOKUP(D1767,'Fund List'!$A$2:$F$1324,6,FALSE)</f>
        <v>AGRICULTURE ADMINISTRATIVE SUPPORT</v>
      </c>
      <c r="G1767" s="3">
        <v>31</v>
      </c>
      <c r="I1767" s="24">
        <f t="shared" si="328"/>
        <v>33.475878217801302</v>
      </c>
    </row>
    <row r="1768" spans="1:9" hidden="1" outlineLevel="3" x14ac:dyDescent="0.25">
      <c r="A1768" t="s">
        <v>25</v>
      </c>
      <c r="B1768" t="str">
        <f>VLOOKUP(A1768,'AGENCY CODES'!$C$4:$F$139,3,FALSE)</f>
        <v>DEPARTMENT OF AGRICULTURE</v>
      </c>
      <c r="C1768" s="8" t="s">
        <v>11</v>
      </c>
      <c r="D1768" s="8" t="str">
        <f t="shared" si="326"/>
        <v>AHA2436</v>
      </c>
      <c r="E1768">
        <v>2436</v>
      </c>
      <c r="F1768" t="str">
        <f>VLOOKUP(D1768,'Fund List'!$A$2:$F$1324,6,FALSE)</f>
        <v>AGRICULTURE ADMINISTRATIVE SUPPORT</v>
      </c>
      <c r="G1768" s="3">
        <v>37</v>
      </c>
      <c r="I1768" s="24">
        <f t="shared" si="328"/>
        <v>39.955080453504777</v>
      </c>
    </row>
    <row r="1769" spans="1:9" hidden="1" outlineLevel="3" x14ac:dyDescent="0.25">
      <c r="A1769" t="s">
        <v>25</v>
      </c>
      <c r="B1769" t="str">
        <f>VLOOKUP(A1769,'AGENCY CODES'!$C$4:$F$139,3,FALSE)</f>
        <v>DEPARTMENT OF AGRICULTURE</v>
      </c>
      <c r="C1769" s="8" t="s">
        <v>12</v>
      </c>
      <c r="D1769" s="8" t="str">
        <f t="shared" si="326"/>
        <v>AHA2436</v>
      </c>
      <c r="E1769">
        <v>2436</v>
      </c>
      <c r="F1769" t="str">
        <f>VLOOKUP(D1769,'Fund List'!$A$2:$F$1324,6,FALSE)</f>
        <v>AGRICULTURE ADMINISTRATIVE SUPPORT</v>
      </c>
      <c r="G1769" s="3">
        <v>6</v>
      </c>
      <c r="I1769" s="24">
        <f t="shared" si="328"/>
        <v>6.4792022357034762</v>
      </c>
    </row>
    <row r="1770" spans="1:9" hidden="1" outlineLevel="3" x14ac:dyDescent="0.25">
      <c r="A1770" t="s">
        <v>25</v>
      </c>
      <c r="B1770" t="str">
        <f>VLOOKUP(A1770,'AGENCY CODES'!$C$4:$F$139,3,FALSE)</f>
        <v>DEPARTMENT OF AGRICULTURE</v>
      </c>
      <c r="C1770" s="8">
        <v>2</v>
      </c>
      <c r="D1770" s="8" t="str">
        <f t="shared" si="326"/>
        <v>AHA2436</v>
      </c>
      <c r="E1770">
        <v>2436</v>
      </c>
      <c r="F1770" t="str">
        <f>VLOOKUP(D1770,'Fund List'!$A$2:$F$1324,6,FALSE)</f>
        <v>AGRICULTURE ADMINISTRATIVE SUPPORT</v>
      </c>
      <c r="G1770" s="3">
        <v>36</v>
      </c>
      <c r="I1770" s="24">
        <f t="shared" si="328"/>
        <v>38.875213414220859</v>
      </c>
    </row>
    <row r="1771" spans="1:9" hidden="1" outlineLevel="3" x14ac:dyDescent="0.25">
      <c r="A1771" t="s">
        <v>25</v>
      </c>
      <c r="B1771" t="str">
        <f>VLOOKUP(A1771,'AGENCY CODES'!$C$4:$F$139,3,FALSE)</f>
        <v>DEPARTMENT OF AGRICULTURE</v>
      </c>
      <c r="C1771" s="8">
        <v>8</v>
      </c>
      <c r="D1771" s="8" t="str">
        <f t="shared" si="326"/>
        <v>AHA2436</v>
      </c>
      <c r="E1771">
        <v>2436</v>
      </c>
      <c r="F1771" t="str">
        <f>VLOOKUP(D1771,'Fund List'!$A$2:$F$1324,6,FALSE)</f>
        <v>AGRICULTURE ADMINISTRATIVE SUPPORT</v>
      </c>
      <c r="G1771" s="3">
        <v>340</v>
      </c>
      <c r="I1771" s="24">
        <f t="shared" si="328"/>
        <v>367.15479335653038</v>
      </c>
    </row>
    <row r="1772" spans="1:9" outlineLevel="2" collapsed="1" x14ac:dyDescent="0.25">
      <c r="F1772" s="1" t="s">
        <v>4171</v>
      </c>
      <c r="I1772" s="24">
        <f t="shared" ref="I1772" si="329">SUBTOTAL(9,I1761:I1771)</f>
        <v>593.92687160615208</v>
      </c>
    </row>
    <row r="1773" spans="1:9" hidden="1" outlineLevel="3" x14ac:dyDescent="0.25">
      <c r="A1773" t="s">
        <v>25</v>
      </c>
      <c r="B1773" t="str">
        <f>VLOOKUP(A1773,'AGENCY CODES'!$C$4:$F$139,3,FALSE)</f>
        <v>DEPARTMENT OF AGRICULTURE</v>
      </c>
      <c r="C1773" s="8" t="s">
        <v>1</v>
      </c>
      <c r="D1773" s="8" t="str">
        <f t="shared" si="326"/>
        <v>AHA2458</v>
      </c>
      <c r="E1773">
        <v>2458</v>
      </c>
      <c r="F1773" t="str">
        <f>VLOOKUP(D1773,'Fund List'!$A$2:$F$1324,6,FALSE)</f>
        <v>COMMODITY PROMOTION FUND</v>
      </c>
      <c r="G1773" s="3">
        <v>3</v>
      </c>
      <c r="I1773" s="24">
        <f t="shared" ref="I1773:I1784" si="330">$G1773/$G$10*I$5</f>
        <v>3.2396011178517381</v>
      </c>
    </row>
    <row r="1774" spans="1:9" hidden="1" outlineLevel="3" x14ac:dyDescent="0.25">
      <c r="A1774" t="s">
        <v>25</v>
      </c>
      <c r="B1774" t="str">
        <f>VLOOKUP(A1774,'AGENCY CODES'!$C$4:$F$139,3,FALSE)</f>
        <v>DEPARTMENT OF AGRICULTURE</v>
      </c>
      <c r="C1774" s="8" t="s">
        <v>22</v>
      </c>
      <c r="D1774" s="8" t="str">
        <f t="shared" si="326"/>
        <v>AHA2458</v>
      </c>
      <c r="E1774">
        <v>2458</v>
      </c>
      <c r="F1774" t="str">
        <f>VLOOKUP(D1774,'Fund List'!$A$2:$F$1324,6,FALSE)</f>
        <v>COMMODITY PROMOTION FUND</v>
      </c>
      <c r="G1774" s="3">
        <v>3</v>
      </c>
      <c r="I1774" s="24">
        <f t="shared" si="330"/>
        <v>3.2396011178517381</v>
      </c>
    </row>
    <row r="1775" spans="1:9" hidden="1" outlineLevel="3" x14ac:dyDescent="0.25">
      <c r="A1775" t="s">
        <v>25</v>
      </c>
      <c r="B1775" t="str">
        <f>VLOOKUP(A1775,'AGENCY CODES'!$C$4:$F$139,3,FALSE)</f>
        <v>DEPARTMENT OF AGRICULTURE</v>
      </c>
      <c r="C1775" s="8" t="s">
        <v>3</v>
      </c>
      <c r="D1775" s="8" t="str">
        <f t="shared" si="326"/>
        <v>AHA2458</v>
      </c>
      <c r="E1775">
        <v>2458</v>
      </c>
      <c r="F1775" t="str">
        <f>VLOOKUP(D1775,'Fund List'!$A$2:$F$1324,6,FALSE)</f>
        <v>COMMODITY PROMOTION FUND</v>
      </c>
      <c r="G1775" s="3">
        <v>127</v>
      </c>
      <c r="I1775" s="24">
        <f t="shared" si="330"/>
        <v>137.14311398905693</v>
      </c>
    </row>
    <row r="1776" spans="1:9" hidden="1" outlineLevel="3" x14ac:dyDescent="0.25">
      <c r="A1776" t="s">
        <v>25</v>
      </c>
      <c r="B1776" t="str">
        <f>VLOOKUP(A1776,'AGENCY CODES'!$C$4:$F$139,3,FALSE)</f>
        <v>DEPARTMENT OF AGRICULTURE</v>
      </c>
      <c r="C1776" s="8" t="s">
        <v>4</v>
      </c>
      <c r="D1776" s="8" t="str">
        <f t="shared" si="326"/>
        <v>AHA2458</v>
      </c>
      <c r="E1776">
        <v>2458</v>
      </c>
      <c r="F1776" t="str">
        <f>VLOOKUP(D1776,'Fund List'!$A$2:$F$1324,6,FALSE)</f>
        <v>COMMODITY PROMOTION FUND</v>
      </c>
      <c r="G1776" s="3">
        <v>3</v>
      </c>
      <c r="I1776" s="24">
        <f t="shared" si="330"/>
        <v>3.2396011178517381</v>
      </c>
    </row>
    <row r="1777" spans="1:9" hidden="1" outlineLevel="3" x14ac:dyDescent="0.25">
      <c r="A1777" t="s">
        <v>25</v>
      </c>
      <c r="B1777" t="str">
        <f>VLOOKUP(A1777,'AGENCY CODES'!$C$4:$F$139,3,FALSE)</f>
        <v>DEPARTMENT OF AGRICULTURE</v>
      </c>
      <c r="C1777" s="8" t="s">
        <v>6</v>
      </c>
      <c r="D1777" s="8" t="str">
        <f t="shared" si="326"/>
        <v>AHA2458</v>
      </c>
      <c r="E1777">
        <v>2458</v>
      </c>
      <c r="F1777" t="str">
        <f>VLOOKUP(D1777,'Fund List'!$A$2:$F$1324,6,FALSE)</f>
        <v>COMMODITY PROMOTION FUND</v>
      </c>
      <c r="G1777" s="3">
        <v>2</v>
      </c>
      <c r="I1777" s="24">
        <f t="shared" si="330"/>
        <v>2.1597340785678254</v>
      </c>
    </row>
    <row r="1778" spans="1:9" hidden="1" outlineLevel="3" x14ac:dyDescent="0.25">
      <c r="A1778" t="s">
        <v>25</v>
      </c>
      <c r="B1778" t="str">
        <f>VLOOKUP(A1778,'AGENCY CODES'!$C$4:$F$139,3,FALSE)</f>
        <v>DEPARTMENT OF AGRICULTURE</v>
      </c>
      <c r="C1778" s="8" t="s">
        <v>7</v>
      </c>
      <c r="D1778" s="8" t="str">
        <f t="shared" si="326"/>
        <v>AHA2458</v>
      </c>
      <c r="E1778">
        <v>2458</v>
      </c>
      <c r="F1778" t="str">
        <f>VLOOKUP(D1778,'Fund List'!$A$2:$F$1324,6,FALSE)</f>
        <v>COMMODITY PROMOTION FUND</v>
      </c>
      <c r="G1778" s="3">
        <v>35</v>
      </c>
      <c r="I1778" s="24">
        <f t="shared" si="330"/>
        <v>37.795346374936948</v>
      </c>
    </row>
    <row r="1779" spans="1:9" hidden="1" outlineLevel="3" x14ac:dyDescent="0.25">
      <c r="A1779" t="s">
        <v>25</v>
      </c>
      <c r="B1779" t="str">
        <f>VLOOKUP(A1779,'AGENCY CODES'!$C$4:$F$139,3,FALSE)</f>
        <v>DEPARTMENT OF AGRICULTURE</v>
      </c>
      <c r="C1779" s="8" t="s">
        <v>17</v>
      </c>
      <c r="D1779" s="8" t="str">
        <f t="shared" si="326"/>
        <v>AHA2458</v>
      </c>
      <c r="E1779">
        <v>2458</v>
      </c>
      <c r="F1779" t="str">
        <f>VLOOKUP(D1779,'Fund List'!$A$2:$F$1324,6,FALSE)</f>
        <v>COMMODITY PROMOTION FUND</v>
      </c>
      <c r="G1779" s="3">
        <v>2</v>
      </c>
      <c r="I1779" s="24">
        <f t="shared" si="330"/>
        <v>2.1597340785678254</v>
      </c>
    </row>
    <row r="1780" spans="1:9" hidden="1" outlineLevel="3" x14ac:dyDescent="0.25">
      <c r="A1780" t="s">
        <v>25</v>
      </c>
      <c r="B1780" t="str">
        <f>VLOOKUP(A1780,'AGENCY CODES'!$C$4:$F$139,3,FALSE)</f>
        <v>DEPARTMENT OF AGRICULTURE</v>
      </c>
      <c r="C1780" s="8" t="s">
        <v>8</v>
      </c>
      <c r="D1780" s="8" t="str">
        <f t="shared" si="326"/>
        <v>AHA2458</v>
      </c>
      <c r="E1780">
        <v>2458</v>
      </c>
      <c r="F1780" t="str">
        <f>VLOOKUP(D1780,'Fund List'!$A$2:$F$1324,6,FALSE)</f>
        <v>COMMODITY PROMOTION FUND</v>
      </c>
      <c r="G1780" s="3">
        <v>13</v>
      </c>
      <c r="I1780" s="24">
        <f t="shared" si="330"/>
        <v>14.038271510690866</v>
      </c>
    </row>
    <row r="1781" spans="1:9" hidden="1" outlineLevel="3" x14ac:dyDescent="0.25">
      <c r="A1781" t="s">
        <v>25</v>
      </c>
      <c r="B1781" t="str">
        <f>VLOOKUP(A1781,'AGENCY CODES'!$C$4:$F$139,3,FALSE)</f>
        <v>DEPARTMENT OF AGRICULTURE</v>
      </c>
      <c r="C1781" s="8" t="s">
        <v>10</v>
      </c>
      <c r="D1781" s="8" t="str">
        <f t="shared" si="326"/>
        <v>AHA2458</v>
      </c>
      <c r="E1781">
        <v>2458</v>
      </c>
      <c r="F1781" t="str">
        <f>VLOOKUP(D1781,'Fund List'!$A$2:$F$1324,6,FALSE)</f>
        <v>COMMODITY PROMOTION FUND</v>
      </c>
      <c r="G1781" s="3">
        <v>2</v>
      </c>
      <c r="I1781" s="24">
        <f t="shared" si="330"/>
        <v>2.1597340785678254</v>
      </c>
    </row>
    <row r="1782" spans="1:9" hidden="1" outlineLevel="3" x14ac:dyDescent="0.25">
      <c r="A1782" t="s">
        <v>25</v>
      </c>
      <c r="B1782" t="str">
        <f>VLOOKUP(A1782,'AGENCY CODES'!$C$4:$F$139,3,FALSE)</f>
        <v>DEPARTMENT OF AGRICULTURE</v>
      </c>
      <c r="C1782" s="8" t="s">
        <v>11</v>
      </c>
      <c r="D1782" s="8" t="str">
        <f t="shared" si="326"/>
        <v>AHA2458</v>
      </c>
      <c r="E1782">
        <v>2458</v>
      </c>
      <c r="F1782" t="str">
        <f>VLOOKUP(D1782,'Fund List'!$A$2:$F$1324,6,FALSE)</f>
        <v>COMMODITY PROMOTION FUND</v>
      </c>
      <c r="G1782" s="3">
        <v>2</v>
      </c>
      <c r="I1782" s="24">
        <f t="shared" si="330"/>
        <v>2.1597340785678254</v>
      </c>
    </row>
    <row r="1783" spans="1:9" hidden="1" outlineLevel="3" x14ac:dyDescent="0.25">
      <c r="A1783" t="s">
        <v>25</v>
      </c>
      <c r="B1783" t="str">
        <f>VLOOKUP(A1783,'AGENCY CODES'!$C$4:$F$139,3,FALSE)</f>
        <v>DEPARTMENT OF AGRICULTURE</v>
      </c>
      <c r="C1783" s="8" t="s">
        <v>12</v>
      </c>
      <c r="D1783" s="8" t="str">
        <f t="shared" si="326"/>
        <v>AHA2458</v>
      </c>
      <c r="E1783">
        <v>2458</v>
      </c>
      <c r="F1783" t="str">
        <f>VLOOKUP(D1783,'Fund List'!$A$2:$F$1324,6,FALSE)</f>
        <v>COMMODITY PROMOTION FUND</v>
      </c>
      <c r="G1783" s="3">
        <v>2</v>
      </c>
      <c r="I1783" s="24">
        <f t="shared" si="330"/>
        <v>2.1597340785678254</v>
      </c>
    </row>
    <row r="1784" spans="1:9" hidden="1" outlineLevel="3" x14ac:dyDescent="0.25">
      <c r="A1784" t="s">
        <v>25</v>
      </c>
      <c r="B1784" t="str">
        <f>VLOOKUP(A1784,'AGENCY CODES'!$C$4:$F$139,3,FALSE)</f>
        <v>DEPARTMENT OF AGRICULTURE</v>
      </c>
      <c r="C1784" s="8">
        <v>2</v>
      </c>
      <c r="D1784" s="8" t="str">
        <f t="shared" si="326"/>
        <v>AHA2458</v>
      </c>
      <c r="E1784">
        <v>2458</v>
      </c>
      <c r="F1784" t="str">
        <f>VLOOKUP(D1784,'Fund List'!$A$2:$F$1324,6,FALSE)</f>
        <v>COMMODITY PROMOTION FUND</v>
      </c>
      <c r="G1784" s="3">
        <v>2</v>
      </c>
      <c r="I1784" s="24">
        <f t="shared" si="330"/>
        <v>2.1597340785678254</v>
      </c>
    </row>
    <row r="1785" spans="1:9" outlineLevel="2" collapsed="1" x14ac:dyDescent="0.25">
      <c r="F1785" s="1" t="s">
        <v>4172</v>
      </c>
      <c r="I1785" s="24">
        <f t="shared" ref="I1785" si="331">SUBTOTAL(9,I1773:I1784)</f>
        <v>211.65393969964688</v>
      </c>
    </row>
    <row r="1786" spans="1:9" hidden="1" outlineLevel="3" x14ac:dyDescent="0.25">
      <c r="A1786" t="s">
        <v>25</v>
      </c>
      <c r="B1786" t="str">
        <f>VLOOKUP(A1786,'AGENCY CODES'!$C$4:$F$139,3,FALSE)</f>
        <v>DEPARTMENT OF AGRICULTURE</v>
      </c>
      <c r="C1786" s="8" t="s">
        <v>1</v>
      </c>
      <c r="D1786" s="8" t="str">
        <f t="shared" si="326"/>
        <v>AHA2489</v>
      </c>
      <c r="E1786">
        <v>2489</v>
      </c>
      <c r="F1786" t="str">
        <f>VLOOKUP(D1786,'Fund List'!$A$2:$F$1324,6,FALSE)</f>
        <v>EQUINE INSPECTION FUND</v>
      </c>
      <c r="G1786" s="3">
        <v>2</v>
      </c>
      <c r="I1786" s="24">
        <f t="shared" ref="I1786:I1791" si="332">$G1786/$G$10*I$5</f>
        <v>2.1597340785678254</v>
      </c>
    </row>
    <row r="1787" spans="1:9" hidden="1" outlineLevel="3" x14ac:dyDescent="0.25">
      <c r="A1787" t="s">
        <v>25</v>
      </c>
      <c r="B1787" t="str">
        <f>VLOOKUP(A1787,'AGENCY CODES'!$C$4:$F$139,3,FALSE)</f>
        <v>DEPARTMENT OF AGRICULTURE</v>
      </c>
      <c r="C1787" s="8" t="s">
        <v>22</v>
      </c>
      <c r="D1787" s="8" t="str">
        <f t="shared" si="326"/>
        <v>AHA2489</v>
      </c>
      <c r="E1787">
        <v>2489</v>
      </c>
      <c r="F1787" t="str">
        <f>VLOOKUP(D1787,'Fund List'!$A$2:$F$1324,6,FALSE)</f>
        <v>EQUINE INSPECTION FUND</v>
      </c>
      <c r="G1787" s="3">
        <v>2</v>
      </c>
      <c r="I1787" s="24">
        <f t="shared" si="332"/>
        <v>2.1597340785678254</v>
      </c>
    </row>
    <row r="1788" spans="1:9" hidden="1" outlineLevel="3" x14ac:dyDescent="0.25">
      <c r="A1788" t="s">
        <v>25</v>
      </c>
      <c r="B1788" t="str">
        <f>VLOOKUP(A1788,'AGENCY CODES'!$C$4:$F$139,3,FALSE)</f>
        <v>DEPARTMENT OF AGRICULTURE</v>
      </c>
      <c r="C1788" s="8" t="s">
        <v>3</v>
      </c>
      <c r="D1788" s="8" t="str">
        <f t="shared" si="326"/>
        <v>AHA2489</v>
      </c>
      <c r="E1788">
        <v>2489</v>
      </c>
      <c r="F1788" t="str">
        <f>VLOOKUP(D1788,'Fund List'!$A$2:$F$1324,6,FALSE)</f>
        <v>EQUINE INSPECTION FUND</v>
      </c>
      <c r="G1788" s="3">
        <v>20</v>
      </c>
      <c r="I1788" s="24">
        <f t="shared" si="332"/>
        <v>21.597340785678256</v>
      </c>
    </row>
    <row r="1789" spans="1:9" hidden="1" outlineLevel="3" x14ac:dyDescent="0.25">
      <c r="A1789" t="s">
        <v>25</v>
      </c>
      <c r="B1789" t="str">
        <f>VLOOKUP(A1789,'AGENCY CODES'!$C$4:$F$139,3,FALSE)</f>
        <v>DEPARTMENT OF AGRICULTURE</v>
      </c>
      <c r="C1789" s="8" t="s">
        <v>4</v>
      </c>
      <c r="D1789" s="8" t="str">
        <f t="shared" si="326"/>
        <v>AHA2489</v>
      </c>
      <c r="E1789">
        <v>2489</v>
      </c>
      <c r="F1789" t="str">
        <f>VLOOKUP(D1789,'Fund List'!$A$2:$F$1324,6,FALSE)</f>
        <v>EQUINE INSPECTION FUND</v>
      </c>
      <c r="G1789" s="3">
        <v>6</v>
      </c>
      <c r="I1789" s="24">
        <f t="shared" si="332"/>
        <v>6.4792022357034762</v>
      </c>
    </row>
    <row r="1790" spans="1:9" hidden="1" outlineLevel="3" x14ac:dyDescent="0.25">
      <c r="A1790" t="s">
        <v>25</v>
      </c>
      <c r="B1790" t="str">
        <f>VLOOKUP(A1790,'AGENCY CODES'!$C$4:$F$139,3,FALSE)</f>
        <v>DEPARTMENT OF AGRICULTURE</v>
      </c>
      <c r="C1790" s="8" t="s">
        <v>6</v>
      </c>
      <c r="D1790" s="8" t="str">
        <f t="shared" si="326"/>
        <v>AHA2489</v>
      </c>
      <c r="E1790">
        <v>2489</v>
      </c>
      <c r="F1790" t="str">
        <f>VLOOKUP(D1790,'Fund List'!$A$2:$F$1324,6,FALSE)</f>
        <v>EQUINE INSPECTION FUND</v>
      </c>
      <c r="G1790" s="3">
        <v>1</v>
      </c>
      <c r="I1790" s="24">
        <f t="shared" si="332"/>
        <v>1.0798670392839127</v>
      </c>
    </row>
    <row r="1791" spans="1:9" hidden="1" outlineLevel="3" x14ac:dyDescent="0.25">
      <c r="A1791" t="s">
        <v>25</v>
      </c>
      <c r="B1791" t="str">
        <f>VLOOKUP(A1791,'AGENCY CODES'!$C$4:$F$139,3,FALSE)</f>
        <v>DEPARTMENT OF AGRICULTURE</v>
      </c>
      <c r="C1791" s="8" t="s">
        <v>12</v>
      </c>
      <c r="D1791" s="8" t="str">
        <f t="shared" si="326"/>
        <v>AHA2489</v>
      </c>
      <c r="E1791">
        <v>2489</v>
      </c>
      <c r="F1791" t="str">
        <f>VLOOKUP(D1791,'Fund List'!$A$2:$F$1324,6,FALSE)</f>
        <v>EQUINE INSPECTION FUND</v>
      </c>
      <c r="G1791" s="3">
        <v>2</v>
      </c>
      <c r="I1791" s="24">
        <f t="shared" si="332"/>
        <v>2.1597340785678254</v>
      </c>
    </row>
    <row r="1792" spans="1:9" outlineLevel="2" collapsed="1" x14ac:dyDescent="0.25">
      <c r="F1792" s="1" t="s">
        <v>4173</v>
      </c>
      <c r="I1792" s="24">
        <f t="shared" ref="I1792" si="333">SUBTOTAL(9,I1786:I1791)</f>
        <v>35.635612296369118</v>
      </c>
    </row>
    <row r="1793" spans="1:9" hidden="1" outlineLevel="3" x14ac:dyDescent="0.25">
      <c r="A1793" t="s">
        <v>25</v>
      </c>
      <c r="B1793" t="str">
        <f>VLOOKUP(A1793,'AGENCY CODES'!$C$4:$F$139,3,FALSE)</f>
        <v>DEPARTMENT OF AGRICULTURE</v>
      </c>
      <c r="C1793" s="8" t="s">
        <v>1</v>
      </c>
      <c r="D1793" s="8" t="str">
        <f t="shared" si="326"/>
        <v>AHA2500</v>
      </c>
      <c r="E1793">
        <v>2500</v>
      </c>
      <c r="F1793" t="str">
        <f>VLOOKUP(D1793,'Fund List'!$A$2:$F$1324,6,FALSE)</f>
        <v>INTERAGENCY SERVICE AGREEMENT FUND</v>
      </c>
      <c r="G1793" s="3">
        <v>5</v>
      </c>
      <c r="I1793" s="24">
        <f t="shared" ref="I1793:I1798" si="334">$G1793/$G$10*I$5</f>
        <v>5.3993351964195639</v>
      </c>
    </row>
    <row r="1794" spans="1:9" hidden="1" outlineLevel="3" x14ac:dyDescent="0.25">
      <c r="A1794" t="s">
        <v>25</v>
      </c>
      <c r="B1794" t="str">
        <f>VLOOKUP(A1794,'AGENCY CODES'!$C$4:$F$139,3,FALSE)</f>
        <v>DEPARTMENT OF AGRICULTURE</v>
      </c>
      <c r="C1794" s="8" t="s">
        <v>22</v>
      </c>
      <c r="D1794" s="8" t="str">
        <f t="shared" si="326"/>
        <v>AHA2500</v>
      </c>
      <c r="E1794">
        <v>2500</v>
      </c>
      <c r="F1794" t="str">
        <f>VLOOKUP(D1794,'Fund List'!$A$2:$F$1324,6,FALSE)</f>
        <v>INTERAGENCY SERVICE AGREEMENT FUND</v>
      </c>
      <c r="G1794" s="3">
        <v>5</v>
      </c>
      <c r="I1794" s="24">
        <f t="shared" si="334"/>
        <v>5.3993351964195639</v>
      </c>
    </row>
    <row r="1795" spans="1:9" hidden="1" outlineLevel="3" x14ac:dyDescent="0.25">
      <c r="A1795" t="s">
        <v>25</v>
      </c>
      <c r="B1795" t="str">
        <f>VLOOKUP(A1795,'AGENCY CODES'!$C$4:$F$139,3,FALSE)</f>
        <v>DEPARTMENT OF AGRICULTURE</v>
      </c>
      <c r="C1795" s="8" t="s">
        <v>6</v>
      </c>
      <c r="D1795" s="8" t="str">
        <f t="shared" si="326"/>
        <v>AHA2500</v>
      </c>
      <c r="E1795">
        <v>2500</v>
      </c>
      <c r="F1795" t="str">
        <f>VLOOKUP(D1795,'Fund List'!$A$2:$F$1324,6,FALSE)</f>
        <v>INTERAGENCY SERVICE AGREEMENT FUND</v>
      </c>
      <c r="G1795" s="3">
        <v>61</v>
      </c>
      <c r="I1795" s="24">
        <f t="shared" si="334"/>
        <v>65.871889396318679</v>
      </c>
    </row>
    <row r="1796" spans="1:9" hidden="1" outlineLevel="3" x14ac:dyDescent="0.25">
      <c r="A1796" t="s">
        <v>25</v>
      </c>
      <c r="B1796" t="str">
        <f>VLOOKUP(A1796,'AGENCY CODES'!$C$4:$F$139,3,FALSE)</f>
        <v>DEPARTMENT OF AGRICULTURE</v>
      </c>
      <c r="C1796" s="8" t="s">
        <v>7</v>
      </c>
      <c r="D1796" s="8" t="str">
        <f t="shared" si="326"/>
        <v>AHA2500</v>
      </c>
      <c r="E1796">
        <v>2500</v>
      </c>
      <c r="F1796" t="str">
        <f>VLOOKUP(D1796,'Fund List'!$A$2:$F$1324,6,FALSE)</f>
        <v>INTERAGENCY SERVICE AGREEMENT FUND</v>
      </c>
      <c r="G1796" s="3">
        <v>2</v>
      </c>
      <c r="I1796" s="24">
        <f t="shared" si="334"/>
        <v>2.1597340785678254</v>
      </c>
    </row>
    <row r="1797" spans="1:9" hidden="1" outlineLevel="3" x14ac:dyDescent="0.25">
      <c r="A1797" t="s">
        <v>25</v>
      </c>
      <c r="B1797" t="str">
        <f>VLOOKUP(A1797,'AGENCY CODES'!$C$4:$F$139,3,FALSE)</f>
        <v>DEPARTMENT OF AGRICULTURE</v>
      </c>
      <c r="C1797" s="8" t="s">
        <v>8</v>
      </c>
      <c r="D1797" s="8" t="str">
        <f t="shared" si="326"/>
        <v>AHA2500</v>
      </c>
      <c r="E1797">
        <v>2500</v>
      </c>
      <c r="F1797" t="str">
        <f>VLOOKUP(D1797,'Fund List'!$A$2:$F$1324,6,FALSE)</f>
        <v>INTERAGENCY SERVICE AGREEMENT FUND</v>
      </c>
      <c r="G1797" s="3">
        <v>3</v>
      </c>
      <c r="I1797" s="24">
        <f t="shared" si="334"/>
        <v>3.2396011178517381</v>
      </c>
    </row>
    <row r="1798" spans="1:9" hidden="1" outlineLevel="3" x14ac:dyDescent="0.25">
      <c r="A1798" t="s">
        <v>25</v>
      </c>
      <c r="B1798" t="str">
        <f>VLOOKUP(A1798,'AGENCY CODES'!$C$4:$F$139,3,FALSE)</f>
        <v>DEPARTMENT OF AGRICULTURE</v>
      </c>
      <c r="C1798" s="8" t="s">
        <v>12</v>
      </c>
      <c r="D1798" s="8" t="str">
        <f t="shared" si="326"/>
        <v>AHA2500</v>
      </c>
      <c r="E1798">
        <v>2500</v>
      </c>
      <c r="F1798" t="str">
        <f>VLOOKUP(D1798,'Fund List'!$A$2:$F$1324,6,FALSE)</f>
        <v>INTERAGENCY SERVICE AGREEMENT FUND</v>
      </c>
      <c r="G1798" s="3">
        <v>2</v>
      </c>
      <c r="I1798" s="24">
        <f t="shared" si="334"/>
        <v>2.1597340785678254</v>
      </c>
    </row>
    <row r="1799" spans="1:9" outlineLevel="2" collapsed="1" x14ac:dyDescent="0.25">
      <c r="F1799" s="1" t="s">
        <v>4035</v>
      </c>
      <c r="I1799" s="24">
        <f t="shared" ref="I1799" si="335">SUBTOTAL(9,I1793:I1798)</f>
        <v>84.229629064145186</v>
      </c>
    </row>
    <row r="1800" spans="1:9" hidden="1" outlineLevel="3" x14ac:dyDescent="0.25">
      <c r="A1800" t="s">
        <v>25</v>
      </c>
      <c r="B1800" t="str">
        <f>VLOOKUP(A1800,'AGENCY CODES'!$C$4:$F$139,3,FALSE)</f>
        <v>DEPARTMENT OF AGRICULTURE</v>
      </c>
      <c r="C1800" s="8" t="s">
        <v>3</v>
      </c>
      <c r="D1800" s="8" t="str">
        <f t="shared" si="326"/>
        <v>AHA2600</v>
      </c>
      <c r="E1800">
        <v>2600</v>
      </c>
      <c r="F1800" t="str">
        <f>VLOOKUP(D1800,'Fund List'!$A$2:$F$1324,6,FALSE)</f>
        <v>CREDIT CARD CLEARING FUND</v>
      </c>
      <c r="G1800" s="3">
        <v>65</v>
      </c>
      <c r="I1800" s="24">
        <f>$G1800/$G$10*I$5</f>
        <v>70.191357553454324</v>
      </c>
    </row>
    <row r="1801" spans="1:9" hidden="1" outlineLevel="3" x14ac:dyDescent="0.25">
      <c r="A1801" t="s">
        <v>25</v>
      </c>
      <c r="B1801" t="str">
        <f>VLOOKUP(A1801,'AGENCY CODES'!$C$4:$F$139,3,FALSE)</f>
        <v>DEPARTMENT OF AGRICULTURE</v>
      </c>
      <c r="C1801" s="8" t="s">
        <v>6</v>
      </c>
      <c r="D1801" s="8" t="str">
        <f t="shared" si="326"/>
        <v>AHA2600</v>
      </c>
      <c r="E1801">
        <v>2600</v>
      </c>
      <c r="F1801" t="str">
        <f>VLOOKUP(D1801,'Fund List'!$A$2:$F$1324,6,FALSE)</f>
        <v>CREDIT CARD CLEARING FUND</v>
      </c>
      <c r="G1801" s="3">
        <v>65</v>
      </c>
      <c r="I1801" s="24">
        <f>$G1801/$G$10*I$5</f>
        <v>70.191357553454324</v>
      </c>
    </row>
    <row r="1802" spans="1:9" hidden="1" outlineLevel="3" x14ac:dyDescent="0.25">
      <c r="A1802" t="s">
        <v>25</v>
      </c>
      <c r="B1802" t="str">
        <f>VLOOKUP(A1802,'AGENCY CODES'!$C$4:$F$139,3,FALSE)</f>
        <v>DEPARTMENT OF AGRICULTURE</v>
      </c>
      <c r="C1802" s="8" t="s">
        <v>7</v>
      </c>
      <c r="D1802" s="8" t="str">
        <f t="shared" si="326"/>
        <v>AHA2600</v>
      </c>
      <c r="E1802">
        <v>2600</v>
      </c>
      <c r="F1802" t="str">
        <f>VLOOKUP(D1802,'Fund List'!$A$2:$F$1324,6,FALSE)</f>
        <v>CREDIT CARD CLEARING FUND</v>
      </c>
      <c r="G1802" s="3">
        <v>24</v>
      </c>
      <c r="I1802" s="24">
        <f>$G1802/$G$10*I$5</f>
        <v>25.916808942813905</v>
      </c>
    </row>
    <row r="1803" spans="1:9" outlineLevel="2" collapsed="1" x14ac:dyDescent="0.25">
      <c r="F1803" s="1" t="s">
        <v>4021</v>
      </c>
      <c r="I1803" s="24">
        <f t="shared" ref="I1803" si="336">SUBTOTAL(9,I1800:I1802)</f>
        <v>166.29952404972255</v>
      </c>
    </row>
    <row r="1804" spans="1:9" hidden="1" outlineLevel="3" x14ac:dyDescent="0.25">
      <c r="A1804" t="s">
        <v>25</v>
      </c>
      <c r="B1804" t="str">
        <f>VLOOKUP(A1804,'AGENCY CODES'!$C$4:$F$139,3,FALSE)</f>
        <v>DEPARTMENT OF AGRICULTURE</v>
      </c>
      <c r="C1804" s="8" t="s">
        <v>1</v>
      </c>
      <c r="D1804" s="8" t="str">
        <f t="shared" si="326"/>
        <v>AHA3011</v>
      </c>
      <c r="E1804">
        <v>3011</v>
      </c>
      <c r="F1804" t="str">
        <f>VLOOKUP(D1804,'Fund List'!$A$2:$F$1324,6,FALSE)</f>
        <v>AGRICULTURE: DESIGNATED FUNDS</v>
      </c>
      <c r="G1804" s="3">
        <v>70</v>
      </c>
      <c r="I1804" s="24">
        <f t="shared" ref="I1804:I1820" si="337">$G1804/$G$10*I$5</f>
        <v>75.590692749873895</v>
      </c>
    </row>
    <row r="1805" spans="1:9" hidden="1" outlineLevel="3" x14ac:dyDescent="0.25">
      <c r="A1805" t="s">
        <v>25</v>
      </c>
      <c r="B1805" t="str">
        <f>VLOOKUP(A1805,'AGENCY CODES'!$C$4:$F$139,3,FALSE)</f>
        <v>DEPARTMENT OF AGRICULTURE</v>
      </c>
      <c r="C1805" s="8" t="s">
        <v>22</v>
      </c>
      <c r="D1805" s="8" t="str">
        <f t="shared" si="326"/>
        <v>AHA3011</v>
      </c>
      <c r="E1805">
        <v>3011</v>
      </c>
      <c r="F1805" t="str">
        <f>VLOOKUP(D1805,'Fund List'!$A$2:$F$1324,6,FALSE)</f>
        <v>AGRICULTURE: DESIGNATED FUNDS</v>
      </c>
      <c r="G1805" s="3">
        <v>70</v>
      </c>
      <c r="I1805" s="24">
        <f t="shared" si="337"/>
        <v>75.590692749873895</v>
      </c>
    </row>
    <row r="1806" spans="1:9" hidden="1" outlineLevel="3" x14ac:dyDescent="0.25">
      <c r="A1806" t="s">
        <v>25</v>
      </c>
      <c r="B1806" t="str">
        <f>VLOOKUP(A1806,'AGENCY CODES'!$C$4:$F$139,3,FALSE)</f>
        <v>DEPARTMENT OF AGRICULTURE</v>
      </c>
      <c r="C1806" s="8" t="s">
        <v>2</v>
      </c>
      <c r="D1806" s="8" t="str">
        <f t="shared" si="326"/>
        <v>AHA3011</v>
      </c>
      <c r="E1806">
        <v>3011</v>
      </c>
      <c r="F1806" t="str">
        <f>VLOOKUP(D1806,'Fund List'!$A$2:$F$1324,6,FALSE)</f>
        <v>AGRICULTURE: DESIGNATED FUNDS</v>
      </c>
      <c r="G1806" s="3">
        <v>2</v>
      </c>
      <c r="I1806" s="24">
        <f t="shared" si="337"/>
        <v>2.1597340785678254</v>
      </c>
    </row>
    <row r="1807" spans="1:9" hidden="1" outlineLevel="3" x14ac:dyDescent="0.25">
      <c r="A1807" t="s">
        <v>25</v>
      </c>
      <c r="B1807" t="str">
        <f>VLOOKUP(A1807,'AGENCY CODES'!$C$4:$F$139,3,FALSE)</f>
        <v>DEPARTMENT OF AGRICULTURE</v>
      </c>
      <c r="C1807" s="8" t="s">
        <v>3</v>
      </c>
      <c r="D1807" s="8" t="str">
        <f t="shared" si="326"/>
        <v>AHA3011</v>
      </c>
      <c r="E1807">
        <v>3011</v>
      </c>
      <c r="F1807" t="str">
        <f>VLOOKUP(D1807,'Fund List'!$A$2:$F$1324,6,FALSE)</f>
        <v>AGRICULTURE: DESIGNATED FUNDS</v>
      </c>
      <c r="G1807" s="3">
        <v>522</v>
      </c>
      <c r="I1807" s="24">
        <f t="shared" si="337"/>
        <v>563.6905945062025</v>
      </c>
    </row>
    <row r="1808" spans="1:9" hidden="1" outlineLevel="3" x14ac:dyDescent="0.25">
      <c r="A1808" t="s">
        <v>25</v>
      </c>
      <c r="B1808" t="str">
        <f>VLOOKUP(A1808,'AGENCY CODES'!$C$4:$F$139,3,FALSE)</f>
        <v>DEPARTMENT OF AGRICULTURE</v>
      </c>
      <c r="C1808" s="8" t="s">
        <v>4</v>
      </c>
      <c r="D1808" s="8" t="str">
        <f t="shared" si="326"/>
        <v>AHA3011</v>
      </c>
      <c r="E1808">
        <v>3011</v>
      </c>
      <c r="F1808" t="str">
        <f>VLOOKUP(D1808,'Fund List'!$A$2:$F$1324,6,FALSE)</f>
        <v>AGRICULTURE: DESIGNATED FUNDS</v>
      </c>
      <c r="G1808" s="3">
        <v>92</v>
      </c>
      <c r="I1808" s="24">
        <f t="shared" si="337"/>
        <v>99.347767614119974</v>
      </c>
    </row>
    <row r="1809" spans="1:9" hidden="1" outlineLevel="3" x14ac:dyDescent="0.25">
      <c r="A1809" t="s">
        <v>25</v>
      </c>
      <c r="B1809" t="str">
        <f>VLOOKUP(A1809,'AGENCY CODES'!$C$4:$F$139,3,FALSE)</f>
        <v>DEPARTMENT OF AGRICULTURE</v>
      </c>
      <c r="C1809" s="8" t="s">
        <v>5</v>
      </c>
      <c r="D1809" s="8" t="str">
        <f t="shared" si="326"/>
        <v>AHA3011</v>
      </c>
      <c r="E1809">
        <v>3011</v>
      </c>
      <c r="F1809" t="str">
        <f>VLOOKUP(D1809,'Fund List'!$A$2:$F$1324,6,FALSE)</f>
        <v>AGRICULTURE: DESIGNATED FUNDS</v>
      </c>
      <c r="G1809" s="3">
        <v>14</v>
      </c>
      <c r="I1809" s="24">
        <f t="shared" si="337"/>
        <v>15.118138549974777</v>
      </c>
    </row>
    <row r="1810" spans="1:9" hidden="1" outlineLevel="3" x14ac:dyDescent="0.25">
      <c r="A1810" t="s">
        <v>25</v>
      </c>
      <c r="B1810" t="str">
        <f>VLOOKUP(A1810,'AGENCY CODES'!$C$4:$F$139,3,FALSE)</f>
        <v>DEPARTMENT OF AGRICULTURE</v>
      </c>
      <c r="C1810" s="8" t="s">
        <v>6</v>
      </c>
      <c r="D1810" s="8" t="str">
        <f t="shared" si="326"/>
        <v>AHA3011</v>
      </c>
      <c r="E1810">
        <v>3011</v>
      </c>
      <c r="F1810" t="str">
        <f>VLOOKUP(D1810,'Fund List'!$A$2:$F$1324,6,FALSE)</f>
        <v>AGRICULTURE: DESIGNATED FUNDS</v>
      </c>
      <c r="G1810" s="3">
        <v>196</v>
      </c>
      <c r="I1810" s="24">
        <f t="shared" si="337"/>
        <v>211.65393969964691</v>
      </c>
    </row>
    <row r="1811" spans="1:9" hidden="1" outlineLevel="3" x14ac:dyDescent="0.25">
      <c r="A1811" t="s">
        <v>25</v>
      </c>
      <c r="B1811" t="str">
        <f>VLOOKUP(A1811,'AGENCY CODES'!$C$4:$F$139,3,FALSE)</f>
        <v>DEPARTMENT OF AGRICULTURE</v>
      </c>
      <c r="C1811" s="8" t="s">
        <v>7</v>
      </c>
      <c r="D1811" s="8" t="str">
        <f t="shared" si="326"/>
        <v>AHA3011</v>
      </c>
      <c r="E1811">
        <v>3011</v>
      </c>
      <c r="F1811" t="str">
        <f>VLOOKUP(D1811,'Fund List'!$A$2:$F$1324,6,FALSE)</f>
        <v>AGRICULTURE: DESIGNATED FUNDS</v>
      </c>
      <c r="G1811" s="3">
        <v>55</v>
      </c>
      <c r="I1811" s="24">
        <f t="shared" si="337"/>
        <v>59.39268716061521</v>
      </c>
    </row>
    <row r="1812" spans="1:9" hidden="1" outlineLevel="3" x14ac:dyDescent="0.25">
      <c r="A1812" t="s">
        <v>25</v>
      </c>
      <c r="B1812" t="str">
        <f>VLOOKUP(A1812,'AGENCY CODES'!$C$4:$F$139,3,FALSE)</f>
        <v>DEPARTMENT OF AGRICULTURE</v>
      </c>
      <c r="C1812" s="8" t="s">
        <v>14</v>
      </c>
      <c r="D1812" s="8" t="str">
        <f t="shared" si="326"/>
        <v>AHA3011</v>
      </c>
      <c r="E1812">
        <v>3011</v>
      </c>
      <c r="F1812" t="str">
        <f>VLOOKUP(D1812,'Fund List'!$A$2:$F$1324,6,FALSE)</f>
        <v>AGRICULTURE: DESIGNATED FUNDS</v>
      </c>
      <c r="G1812" s="3">
        <v>1</v>
      </c>
      <c r="I1812" s="24">
        <f t="shared" si="337"/>
        <v>1.0798670392839127</v>
      </c>
    </row>
    <row r="1813" spans="1:9" hidden="1" outlineLevel="3" x14ac:dyDescent="0.25">
      <c r="A1813" t="s">
        <v>25</v>
      </c>
      <c r="B1813" t="str">
        <f>VLOOKUP(A1813,'AGENCY CODES'!$C$4:$F$139,3,FALSE)</f>
        <v>DEPARTMENT OF AGRICULTURE</v>
      </c>
      <c r="C1813" s="8" t="s">
        <v>17</v>
      </c>
      <c r="D1813" s="8" t="str">
        <f t="shared" si="326"/>
        <v>AHA3011</v>
      </c>
      <c r="E1813">
        <v>3011</v>
      </c>
      <c r="F1813" t="str">
        <f>VLOOKUP(D1813,'Fund List'!$A$2:$F$1324,6,FALSE)</f>
        <v>AGRICULTURE: DESIGNATED FUNDS</v>
      </c>
      <c r="G1813" s="3">
        <v>14</v>
      </c>
      <c r="I1813" s="24">
        <f t="shared" si="337"/>
        <v>15.118138549974777</v>
      </c>
    </row>
    <row r="1814" spans="1:9" hidden="1" outlineLevel="3" x14ac:dyDescent="0.25">
      <c r="A1814" t="s">
        <v>25</v>
      </c>
      <c r="B1814" t="str">
        <f>VLOOKUP(A1814,'AGENCY CODES'!$C$4:$F$139,3,FALSE)</f>
        <v>DEPARTMENT OF AGRICULTURE</v>
      </c>
      <c r="C1814" s="8" t="s">
        <v>8</v>
      </c>
      <c r="D1814" s="8" t="str">
        <f t="shared" si="326"/>
        <v>AHA3011</v>
      </c>
      <c r="E1814">
        <v>3011</v>
      </c>
      <c r="F1814" t="str">
        <f>VLOOKUP(D1814,'Fund List'!$A$2:$F$1324,6,FALSE)</f>
        <v>AGRICULTURE: DESIGNATED FUNDS</v>
      </c>
      <c r="G1814" s="3">
        <v>11</v>
      </c>
      <c r="I1814" s="24">
        <f t="shared" si="337"/>
        <v>11.878537432123041</v>
      </c>
    </row>
    <row r="1815" spans="1:9" hidden="1" outlineLevel="3" x14ac:dyDescent="0.25">
      <c r="A1815" t="s">
        <v>25</v>
      </c>
      <c r="B1815" t="str">
        <f>VLOOKUP(A1815,'AGENCY CODES'!$C$4:$F$139,3,FALSE)</f>
        <v>DEPARTMENT OF AGRICULTURE</v>
      </c>
      <c r="C1815" s="8" t="s">
        <v>10</v>
      </c>
      <c r="D1815" s="8" t="str">
        <f t="shared" ref="D1815:D1881" si="338">CONCATENATE(A1815,E1815)</f>
        <v>AHA3011</v>
      </c>
      <c r="E1815">
        <v>3011</v>
      </c>
      <c r="F1815" t="str">
        <f>VLOOKUP(D1815,'Fund List'!$A$2:$F$1324,6,FALSE)</f>
        <v>AGRICULTURE: DESIGNATED FUNDS</v>
      </c>
      <c r="G1815" s="3">
        <v>107</v>
      </c>
      <c r="I1815" s="24">
        <f t="shared" si="337"/>
        <v>115.54577320337866</v>
      </c>
    </row>
    <row r="1816" spans="1:9" hidden="1" outlineLevel="3" x14ac:dyDescent="0.25">
      <c r="A1816" t="s">
        <v>25</v>
      </c>
      <c r="B1816" t="str">
        <f>VLOOKUP(A1816,'AGENCY CODES'!$C$4:$F$139,3,FALSE)</f>
        <v>DEPARTMENT OF AGRICULTURE</v>
      </c>
      <c r="C1816" s="8" t="s">
        <v>11</v>
      </c>
      <c r="D1816" s="8" t="str">
        <f t="shared" si="338"/>
        <v>AHA3011</v>
      </c>
      <c r="E1816">
        <v>3011</v>
      </c>
      <c r="F1816" t="str">
        <f>VLOOKUP(D1816,'Fund List'!$A$2:$F$1324,6,FALSE)</f>
        <v>AGRICULTURE: DESIGNATED FUNDS</v>
      </c>
      <c r="G1816" s="3">
        <v>182</v>
      </c>
      <c r="I1816" s="24">
        <f t="shared" si="337"/>
        <v>196.53580114967212</v>
      </c>
    </row>
    <row r="1817" spans="1:9" hidden="1" outlineLevel="3" x14ac:dyDescent="0.25">
      <c r="A1817" t="s">
        <v>25</v>
      </c>
      <c r="B1817" t="str">
        <f>VLOOKUP(A1817,'AGENCY CODES'!$C$4:$F$139,3,FALSE)</f>
        <v>DEPARTMENT OF AGRICULTURE</v>
      </c>
      <c r="C1817" s="8" t="s">
        <v>12</v>
      </c>
      <c r="D1817" s="8" t="str">
        <f t="shared" si="338"/>
        <v>AHA3011</v>
      </c>
      <c r="E1817">
        <v>3011</v>
      </c>
      <c r="F1817" t="str">
        <f>VLOOKUP(D1817,'Fund List'!$A$2:$F$1324,6,FALSE)</f>
        <v>AGRICULTURE: DESIGNATED FUNDS</v>
      </c>
      <c r="G1817" s="3">
        <v>24</v>
      </c>
      <c r="I1817" s="24">
        <f t="shared" si="337"/>
        <v>25.916808942813905</v>
      </c>
    </row>
    <row r="1818" spans="1:9" hidden="1" outlineLevel="3" x14ac:dyDescent="0.25">
      <c r="A1818" t="s">
        <v>25</v>
      </c>
      <c r="B1818" t="str">
        <f>VLOOKUP(A1818,'AGENCY CODES'!$C$4:$F$139,3,FALSE)</f>
        <v>DEPARTMENT OF AGRICULTURE</v>
      </c>
      <c r="C1818" s="8">
        <v>1</v>
      </c>
      <c r="D1818" s="8" t="str">
        <f t="shared" si="338"/>
        <v>AHA3011</v>
      </c>
      <c r="E1818">
        <v>3011</v>
      </c>
      <c r="F1818" t="str">
        <f>VLOOKUP(D1818,'Fund List'!$A$2:$F$1324,6,FALSE)</f>
        <v>AGRICULTURE: DESIGNATED FUNDS</v>
      </c>
      <c r="G1818" s="3">
        <v>1</v>
      </c>
      <c r="I1818" s="24">
        <f t="shared" si="337"/>
        <v>1.0798670392839127</v>
      </c>
    </row>
    <row r="1819" spans="1:9" hidden="1" outlineLevel="3" x14ac:dyDescent="0.25">
      <c r="A1819" t="s">
        <v>25</v>
      </c>
      <c r="B1819" t="str">
        <f>VLOOKUP(A1819,'AGENCY CODES'!$C$4:$F$139,3,FALSE)</f>
        <v>DEPARTMENT OF AGRICULTURE</v>
      </c>
      <c r="C1819" s="8">
        <v>2</v>
      </c>
      <c r="D1819" s="8" t="str">
        <f t="shared" si="338"/>
        <v>AHA3011</v>
      </c>
      <c r="E1819">
        <v>3011</v>
      </c>
      <c r="F1819" t="str">
        <f>VLOOKUP(D1819,'Fund List'!$A$2:$F$1324,6,FALSE)</f>
        <v>AGRICULTURE: DESIGNATED FUNDS</v>
      </c>
      <c r="G1819" s="3">
        <v>181</v>
      </c>
      <c r="I1819" s="24">
        <f t="shared" si="337"/>
        <v>195.45593411038823</v>
      </c>
    </row>
    <row r="1820" spans="1:9" hidden="1" outlineLevel="3" x14ac:dyDescent="0.25">
      <c r="A1820" t="s">
        <v>25</v>
      </c>
      <c r="B1820" t="str">
        <f>VLOOKUP(A1820,'AGENCY CODES'!$C$4:$F$139,3,FALSE)</f>
        <v>DEPARTMENT OF AGRICULTURE</v>
      </c>
      <c r="C1820" s="8">
        <v>8</v>
      </c>
      <c r="D1820" s="8" t="str">
        <f t="shared" si="338"/>
        <v>AHA3011</v>
      </c>
      <c r="E1820">
        <v>3011</v>
      </c>
      <c r="F1820" t="str">
        <f>VLOOKUP(D1820,'Fund List'!$A$2:$F$1324,6,FALSE)</f>
        <v>AGRICULTURE: DESIGNATED FUNDS</v>
      </c>
      <c r="G1820" s="3">
        <v>1134</v>
      </c>
      <c r="I1820" s="24">
        <f t="shared" si="337"/>
        <v>1224.569222547957</v>
      </c>
    </row>
    <row r="1821" spans="1:9" outlineLevel="2" collapsed="1" x14ac:dyDescent="0.25">
      <c r="F1821" s="1" t="s">
        <v>4174</v>
      </c>
      <c r="I1821" s="24">
        <f t="shared" ref="I1821" si="339">SUBTOTAL(9,I1804:I1820)</f>
        <v>2889.7241971237509</v>
      </c>
    </row>
    <row r="1822" spans="1:9" hidden="1" outlineLevel="3" x14ac:dyDescent="0.25">
      <c r="A1822" t="s">
        <v>25</v>
      </c>
      <c r="B1822" t="str">
        <f>VLOOKUP(A1822,'AGENCY CODES'!$C$4:$F$139,3,FALSE)</f>
        <v>DEPARTMENT OF AGRICULTURE</v>
      </c>
      <c r="C1822" s="8" t="s">
        <v>1</v>
      </c>
      <c r="D1822" s="8" t="str">
        <f t="shared" si="338"/>
        <v>AHA9000</v>
      </c>
      <c r="E1822">
        <v>9000</v>
      </c>
      <c r="F1822" t="str">
        <f>VLOOKUP(D1822,'Fund List'!$A$2:$F$1324,6,FALSE)</f>
        <v>INDIRECT COST RECOVERY</v>
      </c>
      <c r="G1822" s="3">
        <v>15</v>
      </c>
      <c r="I1822" s="24">
        <f t="shared" ref="I1822:I1833" si="340">$G1822/$G$10*I$5</f>
        <v>16.198005589258692</v>
      </c>
    </row>
    <row r="1823" spans="1:9" hidden="1" outlineLevel="3" x14ac:dyDescent="0.25">
      <c r="A1823" t="s">
        <v>25</v>
      </c>
      <c r="B1823" t="str">
        <f>VLOOKUP(A1823,'AGENCY CODES'!$C$4:$F$139,3,FALSE)</f>
        <v>DEPARTMENT OF AGRICULTURE</v>
      </c>
      <c r="C1823" s="8" t="s">
        <v>22</v>
      </c>
      <c r="D1823" s="8" t="str">
        <f t="shared" si="338"/>
        <v>AHA9000</v>
      </c>
      <c r="E1823">
        <v>9000</v>
      </c>
      <c r="F1823" t="str">
        <f>VLOOKUP(D1823,'Fund List'!$A$2:$F$1324,6,FALSE)</f>
        <v>INDIRECT COST RECOVERY</v>
      </c>
      <c r="G1823" s="3">
        <v>15</v>
      </c>
      <c r="I1823" s="24">
        <f t="shared" si="340"/>
        <v>16.198005589258692</v>
      </c>
    </row>
    <row r="1824" spans="1:9" hidden="1" outlineLevel="3" x14ac:dyDescent="0.25">
      <c r="A1824" t="s">
        <v>25</v>
      </c>
      <c r="B1824" t="str">
        <f>VLOOKUP(A1824,'AGENCY CODES'!$C$4:$F$139,3,FALSE)</f>
        <v>DEPARTMENT OF AGRICULTURE</v>
      </c>
      <c r="C1824" s="8" t="s">
        <v>4</v>
      </c>
      <c r="D1824" s="8" t="str">
        <f t="shared" si="338"/>
        <v>AHA9000</v>
      </c>
      <c r="E1824">
        <v>9000</v>
      </c>
      <c r="F1824" t="str">
        <f>VLOOKUP(D1824,'Fund List'!$A$2:$F$1324,6,FALSE)</f>
        <v>INDIRECT COST RECOVERY</v>
      </c>
      <c r="G1824" s="3">
        <v>12</v>
      </c>
      <c r="I1824" s="24">
        <f t="shared" si="340"/>
        <v>12.958404471406952</v>
      </c>
    </row>
    <row r="1825" spans="1:9" hidden="1" outlineLevel="3" x14ac:dyDescent="0.25">
      <c r="A1825" t="s">
        <v>25</v>
      </c>
      <c r="B1825" t="str">
        <f>VLOOKUP(A1825,'AGENCY CODES'!$C$4:$F$139,3,FALSE)</f>
        <v>DEPARTMENT OF AGRICULTURE</v>
      </c>
      <c r="C1825" s="8" t="s">
        <v>5</v>
      </c>
      <c r="D1825" s="8" t="str">
        <f t="shared" si="338"/>
        <v>AHA9000</v>
      </c>
      <c r="E1825">
        <v>9000</v>
      </c>
      <c r="F1825" t="str">
        <f>VLOOKUP(D1825,'Fund List'!$A$2:$F$1324,6,FALSE)</f>
        <v>INDIRECT COST RECOVERY</v>
      </c>
      <c r="G1825" s="3">
        <v>14</v>
      </c>
      <c r="I1825" s="24">
        <f t="shared" si="340"/>
        <v>15.118138549974777</v>
      </c>
    </row>
    <row r="1826" spans="1:9" hidden="1" outlineLevel="3" x14ac:dyDescent="0.25">
      <c r="A1826" t="s">
        <v>25</v>
      </c>
      <c r="B1826" t="str">
        <f>VLOOKUP(A1826,'AGENCY CODES'!$C$4:$F$139,3,FALSE)</f>
        <v>DEPARTMENT OF AGRICULTURE</v>
      </c>
      <c r="C1826" s="8" t="s">
        <v>6</v>
      </c>
      <c r="D1826" s="8" t="str">
        <f t="shared" si="338"/>
        <v>AHA9000</v>
      </c>
      <c r="E1826">
        <v>9000</v>
      </c>
      <c r="F1826" t="str">
        <f>VLOOKUP(D1826,'Fund List'!$A$2:$F$1324,6,FALSE)</f>
        <v>INDIRECT COST RECOVERY</v>
      </c>
      <c r="G1826" s="3">
        <v>377</v>
      </c>
      <c r="I1826" s="24">
        <f t="shared" si="340"/>
        <v>407.10987381003508</v>
      </c>
    </row>
    <row r="1827" spans="1:9" hidden="1" outlineLevel="3" x14ac:dyDescent="0.25">
      <c r="A1827" t="s">
        <v>25</v>
      </c>
      <c r="B1827" t="str">
        <f>VLOOKUP(A1827,'AGENCY CODES'!$C$4:$F$139,3,FALSE)</f>
        <v>DEPARTMENT OF AGRICULTURE</v>
      </c>
      <c r="C1827" s="8" t="s">
        <v>7</v>
      </c>
      <c r="D1827" s="8" t="str">
        <f t="shared" si="338"/>
        <v>AHA9000</v>
      </c>
      <c r="E1827">
        <v>9000</v>
      </c>
      <c r="F1827" t="str">
        <f>VLOOKUP(D1827,'Fund List'!$A$2:$F$1324,6,FALSE)</f>
        <v>INDIRECT COST RECOVERY</v>
      </c>
      <c r="G1827" s="3">
        <v>6</v>
      </c>
      <c r="I1827" s="24">
        <f t="shared" si="340"/>
        <v>6.4792022357034762</v>
      </c>
    </row>
    <row r="1828" spans="1:9" hidden="1" outlineLevel="3" x14ac:dyDescent="0.25">
      <c r="A1828" t="s">
        <v>25</v>
      </c>
      <c r="B1828" t="str">
        <f>VLOOKUP(A1828,'AGENCY CODES'!$C$4:$F$139,3,FALSE)</f>
        <v>DEPARTMENT OF AGRICULTURE</v>
      </c>
      <c r="C1828" s="8" t="s">
        <v>17</v>
      </c>
      <c r="D1828" s="8" t="str">
        <f t="shared" si="338"/>
        <v>AHA9000</v>
      </c>
      <c r="E1828">
        <v>9000</v>
      </c>
      <c r="F1828" t="str">
        <f>VLOOKUP(D1828,'Fund List'!$A$2:$F$1324,6,FALSE)</f>
        <v>INDIRECT COST RECOVERY</v>
      </c>
      <c r="G1828" s="3">
        <v>10</v>
      </c>
      <c r="I1828" s="24">
        <f t="shared" si="340"/>
        <v>10.798670392839128</v>
      </c>
    </row>
    <row r="1829" spans="1:9" hidden="1" outlineLevel="3" x14ac:dyDescent="0.25">
      <c r="A1829" t="s">
        <v>25</v>
      </c>
      <c r="B1829" t="str">
        <f>VLOOKUP(A1829,'AGENCY CODES'!$C$4:$F$139,3,FALSE)</f>
        <v>DEPARTMENT OF AGRICULTURE</v>
      </c>
      <c r="C1829" s="8" t="s">
        <v>10</v>
      </c>
      <c r="D1829" s="8" t="str">
        <f t="shared" si="338"/>
        <v>AHA9000</v>
      </c>
      <c r="E1829">
        <v>9000</v>
      </c>
      <c r="F1829" t="str">
        <f>VLOOKUP(D1829,'Fund List'!$A$2:$F$1324,6,FALSE)</f>
        <v>INDIRECT COST RECOVERY</v>
      </c>
      <c r="G1829" s="3">
        <v>32</v>
      </c>
      <c r="I1829" s="24">
        <f t="shared" si="340"/>
        <v>34.555745257085206</v>
      </c>
    </row>
    <row r="1830" spans="1:9" hidden="1" outlineLevel="3" x14ac:dyDescent="0.25">
      <c r="A1830" t="s">
        <v>25</v>
      </c>
      <c r="B1830" t="str">
        <f>VLOOKUP(A1830,'AGENCY CODES'!$C$4:$F$139,3,FALSE)</f>
        <v>DEPARTMENT OF AGRICULTURE</v>
      </c>
      <c r="C1830" s="8" t="s">
        <v>11</v>
      </c>
      <c r="D1830" s="8" t="str">
        <f t="shared" si="338"/>
        <v>AHA9000</v>
      </c>
      <c r="E1830">
        <v>9000</v>
      </c>
      <c r="F1830" t="str">
        <f>VLOOKUP(D1830,'Fund List'!$A$2:$F$1324,6,FALSE)</f>
        <v>INDIRECT COST RECOVERY</v>
      </c>
      <c r="G1830" s="3">
        <v>36</v>
      </c>
      <c r="I1830" s="24">
        <f t="shared" si="340"/>
        <v>38.875213414220859</v>
      </c>
    </row>
    <row r="1831" spans="1:9" hidden="1" outlineLevel="3" x14ac:dyDescent="0.25">
      <c r="A1831" t="s">
        <v>25</v>
      </c>
      <c r="B1831" t="str">
        <f>VLOOKUP(A1831,'AGENCY CODES'!$C$4:$F$139,3,FALSE)</f>
        <v>DEPARTMENT OF AGRICULTURE</v>
      </c>
      <c r="C1831" s="8" t="s">
        <v>12</v>
      </c>
      <c r="D1831" s="8" t="str">
        <f t="shared" si="338"/>
        <v>AHA9000</v>
      </c>
      <c r="E1831">
        <v>9000</v>
      </c>
      <c r="F1831" t="str">
        <f>VLOOKUP(D1831,'Fund List'!$A$2:$F$1324,6,FALSE)</f>
        <v>INDIRECT COST RECOVERY</v>
      </c>
      <c r="G1831" s="3">
        <v>6</v>
      </c>
      <c r="I1831" s="24">
        <f t="shared" si="340"/>
        <v>6.4792022357034762</v>
      </c>
    </row>
    <row r="1832" spans="1:9" hidden="1" outlineLevel="3" x14ac:dyDescent="0.25">
      <c r="A1832" t="s">
        <v>25</v>
      </c>
      <c r="B1832" t="str">
        <f>VLOOKUP(A1832,'AGENCY CODES'!$C$4:$F$139,3,FALSE)</f>
        <v>DEPARTMENT OF AGRICULTURE</v>
      </c>
      <c r="C1832" s="8">
        <v>2</v>
      </c>
      <c r="D1832" s="8" t="str">
        <f t="shared" si="338"/>
        <v>AHA9000</v>
      </c>
      <c r="E1832">
        <v>9000</v>
      </c>
      <c r="F1832" t="str">
        <f>VLOOKUP(D1832,'Fund List'!$A$2:$F$1324,6,FALSE)</f>
        <v>INDIRECT COST RECOVERY</v>
      </c>
      <c r="G1832" s="3">
        <v>36</v>
      </c>
      <c r="I1832" s="24">
        <f t="shared" si="340"/>
        <v>38.875213414220859</v>
      </c>
    </row>
    <row r="1833" spans="1:9" hidden="1" outlineLevel="3" x14ac:dyDescent="0.25">
      <c r="A1833" t="s">
        <v>25</v>
      </c>
      <c r="B1833" t="str">
        <f>VLOOKUP(A1833,'AGENCY CODES'!$C$4:$F$139,3,FALSE)</f>
        <v>DEPARTMENT OF AGRICULTURE</v>
      </c>
      <c r="C1833" s="8">
        <v>8</v>
      </c>
      <c r="D1833" s="8" t="str">
        <f t="shared" si="338"/>
        <v>AHA9000</v>
      </c>
      <c r="E1833">
        <v>9000</v>
      </c>
      <c r="F1833" t="str">
        <f>VLOOKUP(D1833,'Fund List'!$A$2:$F$1324,6,FALSE)</f>
        <v>INDIRECT COST RECOVERY</v>
      </c>
      <c r="G1833" s="3">
        <v>19</v>
      </c>
      <c r="I1833" s="24">
        <f t="shared" si="340"/>
        <v>20.517473746394341</v>
      </c>
    </row>
    <row r="1834" spans="1:9" outlineLevel="2" collapsed="1" x14ac:dyDescent="0.25">
      <c r="F1834" s="1" t="s">
        <v>4131</v>
      </c>
      <c r="I1834" s="24">
        <f t="shared" ref="I1834" si="341">SUBTOTAL(9,I1822:I1833)</f>
        <v>624.16314870610154</v>
      </c>
    </row>
    <row r="1835" spans="1:9" outlineLevel="1" x14ac:dyDescent="0.25">
      <c r="B1835" s="1" t="s">
        <v>3896</v>
      </c>
      <c r="I1835" s="24">
        <f t="shared" ref="I1835" si="342">SUBTOTAL(9,I1470:I1833)</f>
        <v>42553.240550021765</v>
      </c>
    </row>
    <row r="1836" spans="1:9" hidden="1" outlineLevel="3" x14ac:dyDescent="0.25">
      <c r="A1836" t="s">
        <v>26</v>
      </c>
      <c r="B1836" t="str">
        <f>VLOOKUP(A1836,'AGENCY CODES'!$C$4:$F$139,3,FALSE)</f>
        <v>ACUPUNCTURE BOARD OF EXAMMINERS</v>
      </c>
      <c r="C1836" s="8" t="s">
        <v>3</v>
      </c>
      <c r="D1836" s="8" t="str">
        <f t="shared" si="338"/>
        <v>ANA1000</v>
      </c>
      <c r="E1836">
        <v>1000</v>
      </c>
      <c r="F1836" t="str">
        <f>VLOOKUP(D1836,'Fund List'!$A$2:$F$1324,6,FALSE)</f>
        <v>GENERAL FUND</v>
      </c>
      <c r="G1836" s="3">
        <v>365</v>
      </c>
      <c r="I1836" s="24">
        <f t="shared" ref="I1836:I1842" si="343">$G1836/$G$10*I$5</f>
        <v>394.1514693386282</v>
      </c>
    </row>
    <row r="1837" spans="1:9" hidden="1" outlineLevel="3" x14ac:dyDescent="0.25">
      <c r="A1837" t="s">
        <v>26</v>
      </c>
      <c r="B1837" t="str">
        <f>VLOOKUP(A1837,'AGENCY CODES'!$C$4:$F$139,3,FALSE)</f>
        <v>ACUPUNCTURE BOARD OF EXAMMINERS</v>
      </c>
      <c r="C1837" s="8" t="s">
        <v>6</v>
      </c>
      <c r="D1837" s="8" t="str">
        <f t="shared" si="338"/>
        <v>ANA1000</v>
      </c>
      <c r="E1837">
        <v>1000</v>
      </c>
      <c r="F1837" t="str">
        <f>VLOOKUP(D1837,'Fund List'!$A$2:$F$1324,6,FALSE)</f>
        <v>GENERAL FUND</v>
      </c>
      <c r="G1837" s="3">
        <v>5</v>
      </c>
      <c r="I1837" s="24">
        <f t="shared" si="343"/>
        <v>5.3993351964195639</v>
      </c>
    </row>
    <row r="1838" spans="1:9" hidden="1" outlineLevel="3" x14ac:dyDescent="0.25">
      <c r="A1838" t="s">
        <v>26</v>
      </c>
      <c r="B1838" t="str">
        <f>VLOOKUP(A1838,'AGENCY CODES'!$C$4:$F$139,3,FALSE)</f>
        <v>ACUPUNCTURE BOARD OF EXAMMINERS</v>
      </c>
      <c r="C1838" s="8" t="s">
        <v>8</v>
      </c>
      <c r="D1838" s="8" t="str">
        <f t="shared" si="338"/>
        <v>ANA1000</v>
      </c>
      <c r="E1838">
        <v>1000</v>
      </c>
      <c r="F1838" t="str">
        <f>VLOOKUP(D1838,'Fund List'!$A$2:$F$1324,6,FALSE)</f>
        <v>GENERAL FUND</v>
      </c>
      <c r="G1838" s="3">
        <v>1</v>
      </c>
      <c r="I1838" s="24">
        <f t="shared" si="343"/>
        <v>1.0798670392839127</v>
      </c>
    </row>
    <row r="1839" spans="1:9" hidden="1" outlineLevel="3" x14ac:dyDescent="0.25">
      <c r="A1839" t="s">
        <v>26</v>
      </c>
      <c r="B1839" t="str">
        <f>VLOOKUP(A1839,'AGENCY CODES'!$C$4:$F$139,3,FALSE)</f>
        <v>ACUPUNCTURE BOARD OF EXAMMINERS</v>
      </c>
      <c r="C1839" s="8" t="s">
        <v>10</v>
      </c>
      <c r="D1839" s="8" t="str">
        <f t="shared" si="338"/>
        <v>ANA1000</v>
      </c>
      <c r="E1839">
        <v>1000</v>
      </c>
      <c r="F1839" t="str">
        <f>VLOOKUP(D1839,'Fund List'!$A$2:$F$1324,6,FALSE)</f>
        <v>GENERAL FUND</v>
      </c>
      <c r="G1839" s="3">
        <v>12</v>
      </c>
      <c r="I1839" s="24">
        <f t="shared" si="343"/>
        <v>12.958404471406952</v>
      </c>
    </row>
    <row r="1840" spans="1:9" hidden="1" outlineLevel="3" x14ac:dyDescent="0.25">
      <c r="A1840" t="s">
        <v>26</v>
      </c>
      <c r="B1840" t="str">
        <f>VLOOKUP(A1840,'AGENCY CODES'!$C$4:$F$139,3,FALSE)</f>
        <v>ACUPUNCTURE BOARD OF EXAMMINERS</v>
      </c>
      <c r="C1840" s="8" t="s">
        <v>11</v>
      </c>
      <c r="D1840" s="8" t="str">
        <f t="shared" si="338"/>
        <v>ANA1000</v>
      </c>
      <c r="E1840">
        <v>1000</v>
      </c>
      <c r="F1840" t="str">
        <f>VLOOKUP(D1840,'Fund List'!$A$2:$F$1324,6,FALSE)</f>
        <v>GENERAL FUND</v>
      </c>
      <c r="G1840" s="3">
        <v>13</v>
      </c>
      <c r="I1840" s="24">
        <f t="shared" si="343"/>
        <v>14.038271510690866</v>
      </c>
    </row>
    <row r="1841" spans="1:9" hidden="1" outlineLevel="3" x14ac:dyDescent="0.25">
      <c r="A1841" t="s">
        <v>26</v>
      </c>
      <c r="B1841" t="str">
        <f>VLOOKUP(A1841,'AGENCY CODES'!$C$4:$F$139,3,FALSE)</f>
        <v>ACUPUNCTURE BOARD OF EXAMMINERS</v>
      </c>
      <c r="C1841" s="8" t="s">
        <v>12</v>
      </c>
      <c r="D1841" s="8" t="str">
        <f t="shared" si="338"/>
        <v>ANA1000</v>
      </c>
      <c r="E1841">
        <v>1000</v>
      </c>
      <c r="F1841" t="str">
        <f>VLOOKUP(D1841,'Fund List'!$A$2:$F$1324,6,FALSE)</f>
        <v>GENERAL FUND</v>
      </c>
      <c r="G1841" s="3">
        <v>3</v>
      </c>
      <c r="I1841" s="24">
        <f t="shared" si="343"/>
        <v>3.2396011178517381</v>
      </c>
    </row>
    <row r="1842" spans="1:9" hidden="1" outlineLevel="3" x14ac:dyDescent="0.25">
      <c r="A1842" t="s">
        <v>26</v>
      </c>
      <c r="B1842" t="str">
        <f>VLOOKUP(A1842,'AGENCY CODES'!$C$4:$F$139,3,FALSE)</f>
        <v>ACUPUNCTURE BOARD OF EXAMMINERS</v>
      </c>
      <c r="C1842" s="8">
        <v>2</v>
      </c>
      <c r="D1842" s="8" t="str">
        <f t="shared" si="338"/>
        <v>ANA1000</v>
      </c>
      <c r="E1842">
        <v>1000</v>
      </c>
      <c r="F1842" t="str">
        <f>VLOOKUP(D1842,'Fund List'!$A$2:$F$1324,6,FALSE)</f>
        <v>GENERAL FUND</v>
      </c>
      <c r="G1842" s="3">
        <v>12</v>
      </c>
      <c r="I1842" s="24">
        <f t="shared" si="343"/>
        <v>12.958404471406952</v>
      </c>
    </row>
    <row r="1843" spans="1:9" outlineLevel="2" collapsed="1" x14ac:dyDescent="0.25">
      <c r="F1843" s="1" t="s">
        <v>4007</v>
      </c>
      <c r="I1843" s="24">
        <f t="shared" ref="I1843" si="344">SUBTOTAL(9,I1836:I1842)</f>
        <v>443.82535314568815</v>
      </c>
    </row>
    <row r="1844" spans="1:9" hidden="1" outlineLevel="3" x14ac:dyDescent="0.25">
      <c r="A1844" t="s">
        <v>26</v>
      </c>
      <c r="B1844" t="str">
        <f>VLOOKUP(A1844,'AGENCY CODES'!$C$4:$F$139,3,FALSE)</f>
        <v>ACUPUNCTURE BOARD OF EXAMMINERS</v>
      </c>
      <c r="C1844" s="8" t="s">
        <v>1</v>
      </c>
      <c r="D1844" s="8" t="str">
        <f t="shared" si="338"/>
        <v>ANA2412</v>
      </c>
      <c r="E1844">
        <v>2412</v>
      </c>
      <c r="F1844" t="str">
        <f>VLOOKUP(D1844,'Fund List'!$A$2:$F$1324,6,FALSE)</f>
        <v>ACUPUNCTURE BOARD OF EXAMINERS</v>
      </c>
      <c r="G1844" s="3">
        <v>25</v>
      </c>
      <c r="I1844" s="24">
        <f t="shared" ref="I1844:I1853" si="345">$G1844/$G$10*I$5</f>
        <v>26.99667598209782</v>
      </c>
    </row>
    <row r="1845" spans="1:9" hidden="1" outlineLevel="3" x14ac:dyDescent="0.25">
      <c r="A1845" t="s">
        <v>26</v>
      </c>
      <c r="B1845" t="str">
        <f>VLOOKUP(A1845,'AGENCY CODES'!$C$4:$F$139,3,FALSE)</f>
        <v>ACUPUNCTURE BOARD OF EXAMMINERS</v>
      </c>
      <c r="C1845" s="8" t="s">
        <v>3</v>
      </c>
      <c r="D1845" s="8" t="str">
        <f t="shared" si="338"/>
        <v>ANA2412</v>
      </c>
      <c r="E1845">
        <v>2412</v>
      </c>
      <c r="F1845" t="str">
        <f>VLOOKUP(D1845,'Fund List'!$A$2:$F$1324,6,FALSE)</f>
        <v>ACUPUNCTURE BOARD OF EXAMINERS</v>
      </c>
      <c r="G1845" s="3">
        <v>365</v>
      </c>
      <c r="I1845" s="24">
        <f t="shared" si="345"/>
        <v>394.1514693386282</v>
      </c>
    </row>
    <row r="1846" spans="1:9" hidden="1" outlineLevel="3" x14ac:dyDescent="0.25">
      <c r="A1846" t="s">
        <v>26</v>
      </c>
      <c r="B1846" t="str">
        <f>VLOOKUP(A1846,'AGENCY CODES'!$C$4:$F$139,3,FALSE)</f>
        <v>ACUPUNCTURE BOARD OF EXAMMINERS</v>
      </c>
      <c r="C1846" s="8" t="s">
        <v>4</v>
      </c>
      <c r="D1846" s="8" t="str">
        <f t="shared" si="338"/>
        <v>ANA2412</v>
      </c>
      <c r="E1846">
        <v>2412</v>
      </c>
      <c r="F1846" t="str">
        <f>VLOOKUP(D1846,'Fund List'!$A$2:$F$1324,6,FALSE)</f>
        <v>ACUPUNCTURE BOARD OF EXAMINERS</v>
      </c>
      <c r="G1846" s="3">
        <v>21</v>
      </c>
      <c r="I1846" s="24">
        <f t="shared" si="345"/>
        <v>22.677207824962167</v>
      </c>
    </row>
    <row r="1847" spans="1:9" hidden="1" outlineLevel="3" x14ac:dyDescent="0.25">
      <c r="A1847" t="s">
        <v>26</v>
      </c>
      <c r="B1847" t="str">
        <f>VLOOKUP(A1847,'AGENCY CODES'!$C$4:$F$139,3,FALSE)</f>
        <v>ACUPUNCTURE BOARD OF EXAMMINERS</v>
      </c>
      <c r="C1847" s="8" t="s">
        <v>6</v>
      </c>
      <c r="D1847" s="8" t="str">
        <f t="shared" si="338"/>
        <v>ANA2412</v>
      </c>
      <c r="E1847">
        <v>2412</v>
      </c>
      <c r="F1847" t="str">
        <f>VLOOKUP(D1847,'Fund List'!$A$2:$F$1324,6,FALSE)</f>
        <v>ACUPUNCTURE BOARD OF EXAMINERS</v>
      </c>
      <c r="G1847" s="3">
        <v>7</v>
      </c>
      <c r="I1847" s="24">
        <f t="shared" si="345"/>
        <v>7.5590692749873885</v>
      </c>
    </row>
    <row r="1848" spans="1:9" hidden="1" outlineLevel="3" x14ac:dyDescent="0.25">
      <c r="A1848" t="s">
        <v>26</v>
      </c>
      <c r="B1848" t="str">
        <f>VLOOKUP(A1848,'AGENCY CODES'!$C$4:$F$139,3,FALSE)</f>
        <v>ACUPUNCTURE BOARD OF EXAMMINERS</v>
      </c>
      <c r="C1848" s="8" t="s">
        <v>7</v>
      </c>
      <c r="D1848" s="8" t="str">
        <f t="shared" si="338"/>
        <v>ANA2412</v>
      </c>
      <c r="E1848">
        <v>2412</v>
      </c>
      <c r="F1848" t="str">
        <f>VLOOKUP(D1848,'Fund List'!$A$2:$F$1324,6,FALSE)</f>
        <v>ACUPUNCTURE BOARD OF EXAMINERS</v>
      </c>
      <c r="G1848" s="3">
        <v>34</v>
      </c>
      <c r="I1848" s="24">
        <f t="shared" si="345"/>
        <v>36.715479335653036</v>
      </c>
    </row>
    <row r="1849" spans="1:9" hidden="1" outlineLevel="3" x14ac:dyDescent="0.25">
      <c r="A1849" t="s">
        <v>26</v>
      </c>
      <c r="B1849" t="str">
        <f>VLOOKUP(A1849,'AGENCY CODES'!$C$4:$F$139,3,FALSE)</f>
        <v>ACUPUNCTURE BOARD OF EXAMMINERS</v>
      </c>
      <c r="C1849" s="8" t="s">
        <v>10</v>
      </c>
      <c r="D1849" s="8" t="str">
        <f t="shared" si="338"/>
        <v>ANA2412</v>
      </c>
      <c r="E1849">
        <v>2412</v>
      </c>
      <c r="F1849" t="str">
        <f>VLOOKUP(D1849,'Fund List'!$A$2:$F$1324,6,FALSE)</f>
        <v>ACUPUNCTURE BOARD OF EXAMINERS</v>
      </c>
      <c r="G1849" s="3">
        <v>47</v>
      </c>
      <c r="I1849" s="24">
        <f t="shared" si="345"/>
        <v>50.753750846343905</v>
      </c>
    </row>
    <row r="1850" spans="1:9" hidden="1" outlineLevel="3" x14ac:dyDescent="0.25">
      <c r="A1850" t="s">
        <v>26</v>
      </c>
      <c r="B1850" t="str">
        <f>VLOOKUP(A1850,'AGENCY CODES'!$C$4:$F$139,3,FALSE)</f>
        <v>ACUPUNCTURE BOARD OF EXAMMINERS</v>
      </c>
      <c r="C1850" s="8" t="s">
        <v>11</v>
      </c>
      <c r="D1850" s="8" t="str">
        <f t="shared" si="338"/>
        <v>ANA2412</v>
      </c>
      <c r="E1850">
        <v>2412</v>
      </c>
      <c r="F1850" t="str">
        <f>VLOOKUP(D1850,'Fund List'!$A$2:$F$1324,6,FALSE)</f>
        <v>ACUPUNCTURE BOARD OF EXAMINERS</v>
      </c>
      <c r="G1850" s="3">
        <v>69</v>
      </c>
      <c r="I1850" s="24">
        <f t="shared" si="345"/>
        <v>74.510825710589984</v>
      </c>
    </row>
    <row r="1851" spans="1:9" hidden="1" outlineLevel="3" x14ac:dyDescent="0.25">
      <c r="A1851" t="s">
        <v>26</v>
      </c>
      <c r="B1851" t="str">
        <f>VLOOKUP(A1851,'AGENCY CODES'!$C$4:$F$139,3,FALSE)</f>
        <v>ACUPUNCTURE BOARD OF EXAMMINERS</v>
      </c>
      <c r="C1851" s="8" t="s">
        <v>12</v>
      </c>
      <c r="D1851" s="8" t="str">
        <f t="shared" si="338"/>
        <v>ANA2412</v>
      </c>
      <c r="E1851">
        <v>2412</v>
      </c>
      <c r="F1851" t="str">
        <f>VLOOKUP(D1851,'Fund List'!$A$2:$F$1324,6,FALSE)</f>
        <v>ACUPUNCTURE BOARD OF EXAMINERS</v>
      </c>
      <c r="G1851" s="3">
        <v>8</v>
      </c>
      <c r="I1851" s="24">
        <f t="shared" si="345"/>
        <v>8.6389363142713016</v>
      </c>
    </row>
    <row r="1852" spans="1:9" hidden="1" outlineLevel="3" x14ac:dyDescent="0.25">
      <c r="A1852" t="s">
        <v>26</v>
      </c>
      <c r="B1852" t="str">
        <f>VLOOKUP(A1852,'AGENCY CODES'!$C$4:$F$139,3,FALSE)</f>
        <v>ACUPUNCTURE BOARD OF EXAMMINERS</v>
      </c>
      <c r="C1852" s="8">
        <v>2</v>
      </c>
      <c r="D1852" s="8" t="str">
        <f t="shared" si="338"/>
        <v>ANA2412</v>
      </c>
      <c r="E1852">
        <v>2412</v>
      </c>
      <c r="F1852" t="str">
        <f>VLOOKUP(D1852,'Fund List'!$A$2:$F$1324,6,FALSE)</f>
        <v>ACUPUNCTURE BOARD OF EXAMINERS</v>
      </c>
      <c r="G1852" s="3">
        <v>75</v>
      </c>
      <c r="I1852" s="24">
        <f t="shared" si="345"/>
        <v>80.990027946293466</v>
      </c>
    </row>
    <row r="1853" spans="1:9" hidden="1" outlineLevel="3" x14ac:dyDescent="0.25">
      <c r="A1853" t="s">
        <v>26</v>
      </c>
      <c r="B1853" t="str">
        <f>VLOOKUP(A1853,'AGENCY CODES'!$C$4:$F$139,3,FALSE)</f>
        <v>ACUPUNCTURE BOARD OF EXAMMINERS</v>
      </c>
      <c r="C1853" s="8">
        <v>8</v>
      </c>
      <c r="D1853" s="8" t="str">
        <f t="shared" si="338"/>
        <v>ANA2412</v>
      </c>
      <c r="E1853">
        <v>2412</v>
      </c>
      <c r="F1853" t="str">
        <f>VLOOKUP(D1853,'Fund List'!$A$2:$F$1324,6,FALSE)</f>
        <v>ACUPUNCTURE BOARD OF EXAMINERS</v>
      </c>
      <c r="G1853" s="3">
        <v>314</v>
      </c>
      <c r="I1853" s="24">
        <f t="shared" si="345"/>
        <v>339.07825033514865</v>
      </c>
    </row>
    <row r="1854" spans="1:9" outlineLevel="2" collapsed="1" x14ac:dyDescent="0.25">
      <c r="F1854" s="1" t="s">
        <v>4175</v>
      </c>
      <c r="I1854" s="24">
        <f t="shared" ref="I1854" si="346">SUBTOTAL(9,I1844:I1853)</f>
        <v>1042.071692908976</v>
      </c>
    </row>
    <row r="1855" spans="1:9" outlineLevel="1" x14ac:dyDescent="0.25">
      <c r="B1855" s="1" t="s">
        <v>3897</v>
      </c>
      <c r="I1855" s="24">
        <f t="shared" ref="I1855" si="347">SUBTOTAL(9,I1836:I1853)</f>
        <v>1485.8970460546641</v>
      </c>
    </row>
    <row r="1856" spans="1:9" hidden="1" outlineLevel="3" x14ac:dyDescent="0.25">
      <c r="A1856" t="s">
        <v>27</v>
      </c>
      <c r="B1856" t="str">
        <f>VLOOKUP(A1856,'AGENCY CODES'!$C$4:$F$139,3,FALSE)</f>
        <v>BOARD OF APPRAISAL</v>
      </c>
      <c r="C1856" s="8" t="s">
        <v>3</v>
      </c>
      <c r="D1856" s="8" t="str">
        <f t="shared" si="338"/>
        <v>APA1000</v>
      </c>
      <c r="E1856">
        <v>1000</v>
      </c>
      <c r="F1856" t="str">
        <f>VLOOKUP(D1856,'Fund List'!$A$2:$F$1324,6,FALSE)</f>
        <v>GENERAL FUND</v>
      </c>
      <c r="G1856" s="3">
        <v>116</v>
      </c>
      <c r="I1856" s="24">
        <f t="shared" ref="I1856:I1861" si="348">$G1856/$G$10*I$5</f>
        <v>125.26457655693387</v>
      </c>
    </row>
    <row r="1857" spans="1:9" hidden="1" outlineLevel="3" x14ac:dyDescent="0.25">
      <c r="A1857" t="s">
        <v>27</v>
      </c>
      <c r="B1857" t="str">
        <f>VLOOKUP(A1857,'AGENCY CODES'!$C$4:$F$139,3,FALSE)</f>
        <v>BOARD OF APPRAISAL</v>
      </c>
      <c r="C1857" s="8" t="s">
        <v>8</v>
      </c>
      <c r="D1857" s="8" t="str">
        <f t="shared" si="338"/>
        <v>APA1000</v>
      </c>
      <c r="E1857">
        <v>1000</v>
      </c>
      <c r="F1857" t="str">
        <f>VLOOKUP(D1857,'Fund List'!$A$2:$F$1324,6,FALSE)</f>
        <v>GENERAL FUND</v>
      </c>
      <c r="G1857" s="3">
        <v>2</v>
      </c>
      <c r="I1857" s="24">
        <f t="shared" si="348"/>
        <v>2.1597340785678254</v>
      </c>
    </row>
    <row r="1858" spans="1:9" hidden="1" outlineLevel="3" x14ac:dyDescent="0.25">
      <c r="A1858" t="s">
        <v>27</v>
      </c>
      <c r="B1858" t="str">
        <f>VLOOKUP(A1858,'AGENCY CODES'!$C$4:$F$139,3,FALSE)</f>
        <v>BOARD OF APPRAISAL</v>
      </c>
      <c r="C1858" s="8" t="s">
        <v>10</v>
      </c>
      <c r="D1858" s="8" t="str">
        <f t="shared" si="338"/>
        <v>APA1000</v>
      </c>
      <c r="E1858">
        <v>1000</v>
      </c>
      <c r="F1858" t="str">
        <f>VLOOKUP(D1858,'Fund List'!$A$2:$F$1324,6,FALSE)</f>
        <v>GENERAL FUND</v>
      </c>
      <c r="G1858" s="3">
        <v>4</v>
      </c>
      <c r="I1858" s="24">
        <f t="shared" si="348"/>
        <v>4.3194681571356508</v>
      </c>
    </row>
    <row r="1859" spans="1:9" hidden="1" outlineLevel="3" x14ac:dyDescent="0.25">
      <c r="A1859" t="s">
        <v>27</v>
      </c>
      <c r="B1859" t="str">
        <f>VLOOKUP(A1859,'AGENCY CODES'!$C$4:$F$139,3,FALSE)</f>
        <v>BOARD OF APPRAISAL</v>
      </c>
      <c r="C1859" s="8" t="s">
        <v>11</v>
      </c>
      <c r="D1859" s="8" t="str">
        <f t="shared" si="338"/>
        <v>APA1000</v>
      </c>
      <c r="E1859">
        <v>1000</v>
      </c>
      <c r="F1859" t="str">
        <f>VLOOKUP(D1859,'Fund List'!$A$2:$F$1324,6,FALSE)</f>
        <v>GENERAL FUND</v>
      </c>
      <c r="G1859" s="3">
        <v>5</v>
      </c>
      <c r="I1859" s="24">
        <f t="shared" si="348"/>
        <v>5.3993351964195639</v>
      </c>
    </row>
    <row r="1860" spans="1:9" hidden="1" outlineLevel="3" x14ac:dyDescent="0.25">
      <c r="A1860" t="s">
        <v>27</v>
      </c>
      <c r="B1860" t="str">
        <f>VLOOKUP(A1860,'AGENCY CODES'!$C$4:$F$139,3,FALSE)</f>
        <v>BOARD OF APPRAISAL</v>
      </c>
      <c r="C1860" s="8" t="s">
        <v>12</v>
      </c>
      <c r="D1860" s="8" t="str">
        <f t="shared" si="338"/>
        <v>APA1000</v>
      </c>
      <c r="E1860">
        <v>1000</v>
      </c>
      <c r="F1860" t="str">
        <f>VLOOKUP(D1860,'Fund List'!$A$2:$F$1324,6,FALSE)</f>
        <v>GENERAL FUND</v>
      </c>
      <c r="G1860" s="3">
        <v>1</v>
      </c>
      <c r="I1860" s="24">
        <f t="shared" si="348"/>
        <v>1.0798670392839127</v>
      </c>
    </row>
    <row r="1861" spans="1:9" hidden="1" outlineLevel="3" x14ac:dyDescent="0.25">
      <c r="A1861" t="s">
        <v>27</v>
      </c>
      <c r="B1861" t="str">
        <f>VLOOKUP(A1861,'AGENCY CODES'!$C$4:$F$139,3,FALSE)</f>
        <v>BOARD OF APPRAISAL</v>
      </c>
      <c r="C1861" s="8">
        <v>2</v>
      </c>
      <c r="D1861" s="8" t="str">
        <f t="shared" si="338"/>
        <v>APA1000</v>
      </c>
      <c r="E1861">
        <v>1000</v>
      </c>
      <c r="F1861" t="str">
        <f>VLOOKUP(D1861,'Fund List'!$A$2:$F$1324,6,FALSE)</f>
        <v>GENERAL FUND</v>
      </c>
      <c r="G1861" s="3">
        <v>5</v>
      </c>
      <c r="I1861" s="24">
        <f t="shared" si="348"/>
        <v>5.3993351964195639</v>
      </c>
    </row>
    <row r="1862" spans="1:9" outlineLevel="2" collapsed="1" x14ac:dyDescent="0.25">
      <c r="F1862" s="1" t="s">
        <v>4007</v>
      </c>
      <c r="I1862" s="24">
        <f t="shared" ref="I1862" si="349">SUBTOTAL(9,I1856:I1861)</f>
        <v>143.62231622476043</v>
      </c>
    </row>
    <row r="1863" spans="1:9" hidden="1" outlineLevel="3" x14ac:dyDescent="0.25">
      <c r="A1863" t="s">
        <v>27</v>
      </c>
      <c r="B1863" t="str">
        <f>VLOOKUP(A1863,'AGENCY CODES'!$C$4:$F$139,3,FALSE)</f>
        <v>BOARD OF APPRAISAL</v>
      </c>
      <c r="C1863" s="8" t="s">
        <v>12</v>
      </c>
      <c r="D1863" s="8" t="str">
        <f t="shared" si="338"/>
        <v>APA1300</v>
      </c>
      <c r="E1863">
        <v>1300</v>
      </c>
      <c r="F1863" t="str">
        <f>VLOOKUP(D1863,'Fund List'!$A$2:$F$1324,6,FALSE)</f>
        <v>GENERAL FIXED ASSETS</v>
      </c>
      <c r="G1863" s="3">
        <v>5</v>
      </c>
      <c r="I1863" s="24">
        <f>$G1863/$G$10*I$5</f>
        <v>5.3993351964195639</v>
      </c>
    </row>
    <row r="1864" spans="1:9" outlineLevel="2" collapsed="1" x14ac:dyDescent="0.25">
      <c r="F1864" s="1" t="s">
        <v>4019</v>
      </c>
      <c r="I1864" s="24">
        <f t="shared" ref="I1864" si="350">SUBTOTAL(9,I1863:I1863)</f>
        <v>5.3993351964195639</v>
      </c>
    </row>
    <row r="1865" spans="1:9" hidden="1" outlineLevel="3" x14ac:dyDescent="0.25">
      <c r="A1865" t="s">
        <v>27</v>
      </c>
      <c r="B1865" t="str">
        <f>VLOOKUP(A1865,'AGENCY CODES'!$C$4:$F$139,3,FALSE)</f>
        <v>BOARD OF APPRAISAL</v>
      </c>
      <c r="C1865" s="8" t="s">
        <v>1</v>
      </c>
      <c r="D1865" s="8" t="str">
        <f t="shared" si="338"/>
        <v>APA2270</v>
      </c>
      <c r="E1865">
        <v>2270</v>
      </c>
      <c r="F1865" t="str">
        <f>VLOOKUP(D1865,'Fund List'!$A$2:$F$1324,6,FALSE)</f>
        <v>BOARD OF APPRAISAL FUND</v>
      </c>
      <c r="G1865" s="3">
        <v>328</v>
      </c>
      <c r="I1865" s="24">
        <f t="shared" ref="I1865:I1878" si="351">$G1865/$G$10*I$5</f>
        <v>354.19638888512338</v>
      </c>
    </row>
    <row r="1866" spans="1:9" hidden="1" outlineLevel="3" x14ac:dyDescent="0.25">
      <c r="A1866" t="s">
        <v>27</v>
      </c>
      <c r="B1866" t="str">
        <f>VLOOKUP(A1866,'AGENCY CODES'!$C$4:$F$139,3,FALSE)</f>
        <v>BOARD OF APPRAISAL</v>
      </c>
      <c r="C1866" s="8" t="s">
        <v>22</v>
      </c>
      <c r="D1866" s="8" t="str">
        <f t="shared" si="338"/>
        <v>APA2270</v>
      </c>
      <c r="E1866">
        <v>2270</v>
      </c>
      <c r="F1866" t="str">
        <f>VLOOKUP(D1866,'Fund List'!$A$2:$F$1324,6,FALSE)</f>
        <v>BOARD OF APPRAISAL FUND</v>
      </c>
      <c r="G1866" s="3">
        <v>26</v>
      </c>
      <c r="I1866" s="24">
        <f t="shared" si="351"/>
        <v>28.076543021381731</v>
      </c>
    </row>
    <row r="1867" spans="1:9" hidden="1" outlineLevel="3" x14ac:dyDescent="0.25">
      <c r="A1867" t="s">
        <v>27</v>
      </c>
      <c r="B1867" t="str">
        <f>VLOOKUP(A1867,'AGENCY CODES'!$C$4:$F$139,3,FALSE)</f>
        <v>BOARD OF APPRAISAL</v>
      </c>
      <c r="C1867" s="8" t="s">
        <v>2</v>
      </c>
      <c r="D1867" s="8" t="str">
        <f t="shared" si="338"/>
        <v>APA2270</v>
      </c>
      <c r="E1867">
        <v>2270</v>
      </c>
      <c r="F1867" t="str">
        <f>VLOOKUP(D1867,'Fund List'!$A$2:$F$1324,6,FALSE)</f>
        <v>BOARD OF APPRAISAL FUND</v>
      </c>
      <c r="G1867" s="3">
        <v>3</v>
      </c>
      <c r="I1867" s="24">
        <f t="shared" si="351"/>
        <v>3.2396011178517381</v>
      </c>
    </row>
    <row r="1868" spans="1:9" hidden="1" outlineLevel="3" x14ac:dyDescent="0.25">
      <c r="A1868" t="s">
        <v>27</v>
      </c>
      <c r="B1868" t="str">
        <f>VLOOKUP(A1868,'AGENCY CODES'!$C$4:$F$139,3,FALSE)</f>
        <v>BOARD OF APPRAISAL</v>
      </c>
      <c r="C1868" s="8" t="s">
        <v>3</v>
      </c>
      <c r="D1868" s="8" t="str">
        <f t="shared" si="338"/>
        <v>APA2270</v>
      </c>
      <c r="E1868">
        <v>2270</v>
      </c>
      <c r="F1868" t="str">
        <f>VLOOKUP(D1868,'Fund List'!$A$2:$F$1324,6,FALSE)</f>
        <v>BOARD OF APPRAISAL FUND</v>
      </c>
      <c r="G1868" s="3">
        <v>314</v>
      </c>
      <c r="I1868" s="24">
        <f t="shared" si="351"/>
        <v>339.07825033514865</v>
      </c>
    </row>
    <row r="1869" spans="1:9" hidden="1" outlineLevel="3" x14ac:dyDescent="0.25">
      <c r="A1869" t="s">
        <v>27</v>
      </c>
      <c r="B1869" t="str">
        <f>VLOOKUP(A1869,'AGENCY CODES'!$C$4:$F$139,3,FALSE)</f>
        <v>BOARD OF APPRAISAL</v>
      </c>
      <c r="C1869" s="8" t="s">
        <v>4</v>
      </c>
      <c r="D1869" s="8" t="str">
        <f t="shared" si="338"/>
        <v>APA2270</v>
      </c>
      <c r="E1869">
        <v>2270</v>
      </c>
      <c r="F1869" t="str">
        <f>VLOOKUP(D1869,'Fund List'!$A$2:$F$1324,6,FALSE)</f>
        <v>BOARD OF APPRAISAL FUND</v>
      </c>
      <c r="G1869" s="3">
        <v>94</v>
      </c>
      <c r="I1869" s="24">
        <f t="shared" si="351"/>
        <v>101.50750169268781</v>
      </c>
    </row>
    <row r="1870" spans="1:9" hidden="1" outlineLevel="3" x14ac:dyDescent="0.25">
      <c r="A1870" t="s">
        <v>27</v>
      </c>
      <c r="B1870" t="str">
        <f>VLOOKUP(A1870,'AGENCY CODES'!$C$4:$F$139,3,FALSE)</f>
        <v>BOARD OF APPRAISAL</v>
      </c>
      <c r="C1870" s="8" t="s">
        <v>5</v>
      </c>
      <c r="D1870" s="8" t="str">
        <f t="shared" si="338"/>
        <v>APA2270</v>
      </c>
      <c r="E1870">
        <v>2270</v>
      </c>
      <c r="F1870" t="str">
        <f>VLOOKUP(D1870,'Fund List'!$A$2:$F$1324,6,FALSE)</f>
        <v>BOARD OF APPRAISAL FUND</v>
      </c>
      <c r="G1870" s="3">
        <v>5</v>
      </c>
      <c r="I1870" s="24">
        <f t="shared" si="351"/>
        <v>5.3993351964195639</v>
      </c>
    </row>
    <row r="1871" spans="1:9" hidden="1" outlineLevel="3" x14ac:dyDescent="0.25">
      <c r="A1871" t="s">
        <v>27</v>
      </c>
      <c r="B1871" t="str">
        <f>VLOOKUP(A1871,'AGENCY CODES'!$C$4:$F$139,3,FALSE)</f>
        <v>BOARD OF APPRAISAL</v>
      </c>
      <c r="C1871" s="8" t="s">
        <v>7</v>
      </c>
      <c r="D1871" s="8" t="str">
        <f t="shared" si="338"/>
        <v>APA2270</v>
      </c>
      <c r="E1871">
        <v>2270</v>
      </c>
      <c r="F1871" t="str">
        <f>VLOOKUP(D1871,'Fund List'!$A$2:$F$1324,6,FALSE)</f>
        <v>BOARD OF APPRAISAL FUND</v>
      </c>
      <c r="G1871" s="3">
        <v>49</v>
      </c>
      <c r="I1871" s="24">
        <f t="shared" si="351"/>
        <v>52.913484924911728</v>
      </c>
    </row>
    <row r="1872" spans="1:9" hidden="1" outlineLevel="3" x14ac:dyDescent="0.25">
      <c r="A1872" t="s">
        <v>27</v>
      </c>
      <c r="B1872" t="str">
        <f>VLOOKUP(A1872,'AGENCY CODES'!$C$4:$F$139,3,FALSE)</f>
        <v>BOARD OF APPRAISAL</v>
      </c>
      <c r="C1872" s="8" t="s">
        <v>17</v>
      </c>
      <c r="D1872" s="8" t="str">
        <f t="shared" si="338"/>
        <v>APA2270</v>
      </c>
      <c r="E1872">
        <v>2270</v>
      </c>
      <c r="F1872" t="str">
        <f>VLOOKUP(D1872,'Fund List'!$A$2:$F$1324,6,FALSE)</f>
        <v>BOARD OF APPRAISAL FUND</v>
      </c>
      <c r="G1872" s="3">
        <v>10</v>
      </c>
      <c r="I1872" s="24">
        <f t="shared" si="351"/>
        <v>10.798670392839128</v>
      </c>
    </row>
    <row r="1873" spans="1:9" hidden="1" outlineLevel="3" x14ac:dyDescent="0.25">
      <c r="A1873" t="s">
        <v>27</v>
      </c>
      <c r="B1873" t="str">
        <f>VLOOKUP(A1873,'AGENCY CODES'!$C$4:$F$139,3,FALSE)</f>
        <v>BOARD OF APPRAISAL</v>
      </c>
      <c r="C1873" s="8" t="s">
        <v>8</v>
      </c>
      <c r="D1873" s="8" t="str">
        <f t="shared" si="338"/>
        <v>APA2270</v>
      </c>
      <c r="E1873">
        <v>2270</v>
      </c>
      <c r="F1873" t="str">
        <f>VLOOKUP(D1873,'Fund List'!$A$2:$F$1324,6,FALSE)</f>
        <v>BOARD OF APPRAISAL FUND</v>
      </c>
      <c r="G1873" s="3">
        <v>6</v>
      </c>
      <c r="I1873" s="24">
        <f t="shared" si="351"/>
        <v>6.4792022357034762</v>
      </c>
    </row>
    <row r="1874" spans="1:9" hidden="1" outlineLevel="3" x14ac:dyDescent="0.25">
      <c r="A1874" t="s">
        <v>27</v>
      </c>
      <c r="B1874" t="str">
        <f>VLOOKUP(A1874,'AGENCY CODES'!$C$4:$F$139,3,FALSE)</f>
        <v>BOARD OF APPRAISAL</v>
      </c>
      <c r="C1874" s="8" t="s">
        <v>10</v>
      </c>
      <c r="D1874" s="8" t="str">
        <f t="shared" si="338"/>
        <v>APA2270</v>
      </c>
      <c r="E1874">
        <v>2270</v>
      </c>
      <c r="F1874" t="str">
        <f>VLOOKUP(D1874,'Fund List'!$A$2:$F$1324,6,FALSE)</f>
        <v>BOARD OF APPRAISAL FUND</v>
      </c>
      <c r="G1874" s="3">
        <v>122</v>
      </c>
      <c r="I1874" s="24">
        <f t="shared" si="351"/>
        <v>131.74377879263736</v>
      </c>
    </row>
    <row r="1875" spans="1:9" hidden="1" outlineLevel="3" x14ac:dyDescent="0.25">
      <c r="A1875" t="s">
        <v>27</v>
      </c>
      <c r="B1875" t="str">
        <f>VLOOKUP(A1875,'AGENCY CODES'!$C$4:$F$139,3,FALSE)</f>
        <v>BOARD OF APPRAISAL</v>
      </c>
      <c r="C1875" s="8" t="s">
        <v>11</v>
      </c>
      <c r="D1875" s="8" t="str">
        <f t="shared" si="338"/>
        <v>APA2270</v>
      </c>
      <c r="E1875">
        <v>2270</v>
      </c>
      <c r="F1875" t="str">
        <f>VLOOKUP(D1875,'Fund List'!$A$2:$F$1324,6,FALSE)</f>
        <v>BOARD OF APPRAISAL FUND</v>
      </c>
      <c r="G1875" s="3">
        <v>200</v>
      </c>
      <c r="I1875" s="24">
        <f t="shared" si="351"/>
        <v>215.97340785678256</v>
      </c>
    </row>
    <row r="1876" spans="1:9" hidden="1" outlineLevel="3" x14ac:dyDescent="0.25">
      <c r="A1876" t="s">
        <v>27</v>
      </c>
      <c r="B1876" t="str">
        <f>VLOOKUP(A1876,'AGENCY CODES'!$C$4:$F$139,3,FALSE)</f>
        <v>BOARD OF APPRAISAL</v>
      </c>
      <c r="C1876" s="8" t="s">
        <v>12</v>
      </c>
      <c r="D1876" s="8" t="str">
        <f t="shared" si="338"/>
        <v>APA2270</v>
      </c>
      <c r="E1876">
        <v>2270</v>
      </c>
      <c r="F1876" t="str">
        <f>VLOOKUP(D1876,'Fund List'!$A$2:$F$1324,6,FALSE)</f>
        <v>BOARD OF APPRAISAL FUND</v>
      </c>
      <c r="G1876" s="3">
        <v>26</v>
      </c>
      <c r="I1876" s="24">
        <f t="shared" si="351"/>
        <v>28.076543021381731</v>
      </c>
    </row>
    <row r="1877" spans="1:9" hidden="1" outlineLevel="3" x14ac:dyDescent="0.25">
      <c r="A1877" t="s">
        <v>27</v>
      </c>
      <c r="B1877" t="str">
        <f>VLOOKUP(A1877,'AGENCY CODES'!$C$4:$F$139,3,FALSE)</f>
        <v>BOARD OF APPRAISAL</v>
      </c>
      <c r="C1877" s="8">
        <v>2</v>
      </c>
      <c r="D1877" s="8" t="str">
        <f t="shared" si="338"/>
        <v>APA2270</v>
      </c>
      <c r="E1877">
        <v>2270</v>
      </c>
      <c r="F1877" t="str">
        <f>VLOOKUP(D1877,'Fund List'!$A$2:$F$1324,6,FALSE)</f>
        <v>BOARD OF APPRAISAL FUND</v>
      </c>
      <c r="G1877" s="3">
        <v>186</v>
      </c>
      <c r="I1877" s="24">
        <f t="shared" si="351"/>
        <v>200.8552693068078</v>
      </c>
    </row>
    <row r="1878" spans="1:9" hidden="1" outlineLevel="3" x14ac:dyDescent="0.25">
      <c r="A1878" t="s">
        <v>27</v>
      </c>
      <c r="B1878" t="str">
        <f>VLOOKUP(A1878,'AGENCY CODES'!$C$4:$F$139,3,FALSE)</f>
        <v>BOARD OF APPRAISAL</v>
      </c>
      <c r="C1878" s="8">
        <v>8</v>
      </c>
      <c r="D1878" s="8" t="str">
        <f t="shared" si="338"/>
        <v>APA2270</v>
      </c>
      <c r="E1878">
        <v>2270</v>
      </c>
      <c r="F1878" t="str">
        <f>VLOOKUP(D1878,'Fund List'!$A$2:$F$1324,6,FALSE)</f>
        <v>BOARD OF APPRAISAL FUND</v>
      </c>
      <c r="G1878" s="3">
        <v>564</v>
      </c>
      <c r="I1878" s="24">
        <f t="shared" si="351"/>
        <v>609.04501015612686</v>
      </c>
    </row>
    <row r="1879" spans="1:9" outlineLevel="2" collapsed="1" x14ac:dyDescent="0.25">
      <c r="F1879" s="1" t="s">
        <v>4176</v>
      </c>
      <c r="I1879" s="24">
        <f t="shared" ref="I1879" si="352">SUBTOTAL(9,I1865:I1878)</f>
        <v>2087.3829869358033</v>
      </c>
    </row>
    <row r="1880" spans="1:9" outlineLevel="1" x14ac:dyDescent="0.25">
      <c r="B1880" s="1" t="s">
        <v>3898</v>
      </c>
      <c r="I1880" s="24">
        <f t="shared" ref="I1880" si="353">SUBTOTAL(9,I1856:I1878)</f>
        <v>2236.4046383569835</v>
      </c>
    </row>
    <row r="1881" spans="1:9" hidden="1" outlineLevel="3" x14ac:dyDescent="0.25">
      <c r="A1881" t="s">
        <v>28</v>
      </c>
      <c r="B1881" t="str">
        <f>VLOOKUP(A1881,'AGENCY CODES'!$C$4:$F$139,3,FALSE)</f>
        <v>ARIZONA STATE UNIVERSITY</v>
      </c>
      <c r="C1881" s="8" t="s">
        <v>1</v>
      </c>
      <c r="D1881" s="8" t="str">
        <f t="shared" si="338"/>
        <v>ASA1000</v>
      </c>
      <c r="E1881">
        <v>1000</v>
      </c>
      <c r="F1881" t="str">
        <f>VLOOKUP(D1881,'Fund List'!$A$2:$F$1324,6,FALSE)</f>
        <v>GENERAL FUND</v>
      </c>
      <c r="G1881" s="3">
        <v>177</v>
      </c>
      <c r="I1881" s="24">
        <f t="shared" ref="I1881:I1887" si="354">$G1881/$G$10*I$5</f>
        <v>191.13646595325255</v>
      </c>
    </row>
    <row r="1882" spans="1:9" hidden="1" outlineLevel="3" x14ac:dyDescent="0.25">
      <c r="A1882" t="s">
        <v>28</v>
      </c>
      <c r="B1882" t="str">
        <f>VLOOKUP(A1882,'AGENCY CODES'!$C$4:$F$139,3,FALSE)</f>
        <v>ARIZONA STATE UNIVERSITY</v>
      </c>
      <c r="C1882" s="8" t="s">
        <v>4</v>
      </c>
      <c r="D1882" s="8" t="str">
        <f t="shared" ref="D1882:D1947" si="355">CONCATENATE(A1882,E1882)</f>
        <v>ASA1000</v>
      </c>
      <c r="E1882">
        <v>1000</v>
      </c>
      <c r="F1882" t="str">
        <f>VLOOKUP(D1882,'Fund List'!$A$2:$F$1324,6,FALSE)</f>
        <v>GENERAL FUND</v>
      </c>
      <c r="G1882" s="3">
        <v>106</v>
      </c>
      <c r="I1882" s="24">
        <f t="shared" si="354"/>
        <v>114.46590616409476</v>
      </c>
    </row>
    <row r="1883" spans="1:9" hidden="1" outlineLevel="3" x14ac:dyDescent="0.25">
      <c r="A1883" t="s">
        <v>28</v>
      </c>
      <c r="B1883" t="str">
        <f>VLOOKUP(A1883,'AGENCY CODES'!$C$4:$F$139,3,FALSE)</f>
        <v>ARIZONA STATE UNIVERSITY</v>
      </c>
      <c r="C1883" s="8" t="s">
        <v>8</v>
      </c>
      <c r="D1883" s="8" t="str">
        <f t="shared" si="355"/>
        <v>ASA1000</v>
      </c>
      <c r="E1883">
        <v>1000</v>
      </c>
      <c r="F1883" t="str">
        <f>VLOOKUP(D1883,'Fund List'!$A$2:$F$1324,6,FALSE)</f>
        <v>GENERAL FUND</v>
      </c>
      <c r="G1883" s="3">
        <v>1</v>
      </c>
      <c r="I1883" s="24">
        <f t="shared" si="354"/>
        <v>1.0798670392839127</v>
      </c>
    </row>
    <row r="1884" spans="1:9" hidden="1" outlineLevel="3" x14ac:dyDescent="0.25">
      <c r="A1884" t="s">
        <v>28</v>
      </c>
      <c r="B1884" t="str">
        <f>VLOOKUP(A1884,'AGENCY CODES'!$C$4:$F$139,3,FALSE)</f>
        <v>ARIZONA STATE UNIVERSITY</v>
      </c>
      <c r="C1884" s="8" t="s">
        <v>10</v>
      </c>
      <c r="D1884" s="8" t="str">
        <f t="shared" si="355"/>
        <v>ASA1000</v>
      </c>
      <c r="E1884">
        <v>1000</v>
      </c>
      <c r="F1884" t="str">
        <f>VLOOKUP(D1884,'Fund List'!$A$2:$F$1324,6,FALSE)</f>
        <v>GENERAL FUND</v>
      </c>
      <c r="G1884" s="3">
        <v>13</v>
      </c>
      <c r="I1884" s="24">
        <f t="shared" si="354"/>
        <v>14.038271510690866</v>
      </c>
    </row>
    <row r="1885" spans="1:9" hidden="1" outlineLevel="3" x14ac:dyDescent="0.25">
      <c r="A1885" t="s">
        <v>28</v>
      </c>
      <c r="B1885" t="str">
        <f>VLOOKUP(A1885,'AGENCY CODES'!$C$4:$F$139,3,FALSE)</f>
        <v>ARIZONA STATE UNIVERSITY</v>
      </c>
      <c r="C1885" s="8" t="s">
        <v>11</v>
      </c>
      <c r="D1885" s="8" t="str">
        <f t="shared" si="355"/>
        <v>ASA1000</v>
      </c>
      <c r="E1885">
        <v>1000</v>
      </c>
      <c r="F1885" t="str">
        <f>VLOOKUP(D1885,'Fund List'!$A$2:$F$1324,6,FALSE)</f>
        <v>GENERAL FUND</v>
      </c>
      <c r="G1885" s="3">
        <v>106</v>
      </c>
      <c r="I1885" s="24">
        <f t="shared" si="354"/>
        <v>114.46590616409476</v>
      </c>
    </row>
    <row r="1886" spans="1:9" hidden="1" outlineLevel="3" x14ac:dyDescent="0.25">
      <c r="A1886" t="s">
        <v>28</v>
      </c>
      <c r="B1886" t="str">
        <f>VLOOKUP(A1886,'AGENCY CODES'!$C$4:$F$139,3,FALSE)</f>
        <v>ARIZONA STATE UNIVERSITY</v>
      </c>
      <c r="C1886" s="8" t="s">
        <v>12</v>
      </c>
      <c r="D1886" s="8" t="str">
        <f t="shared" si="355"/>
        <v>ASA1000</v>
      </c>
      <c r="E1886">
        <v>1000</v>
      </c>
      <c r="F1886" t="str">
        <f>VLOOKUP(D1886,'Fund List'!$A$2:$F$1324,6,FALSE)</f>
        <v>GENERAL FUND</v>
      </c>
      <c r="G1886" s="3">
        <v>1</v>
      </c>
      <c r="I1886" s="24">
        <f t="shared" si="354"/>
        <v>1.0798670392839127</v>
      </c>
    </row>
    <row r="1887" spans="1:9" hidden="1" outlineLevel="3" x14ac:dyDescent="0.25">
      <c r="A1887" t="s">
        <v>28</v>
      </c>
      <c r="B1887" t="str">
        <f>VLOOKUP(A1887,'AGENCY CODES'!$C$4:$F$139,3,FALSE)</f>
        <v>ARIZONA STATE UNIVERSITY</v>
      </c>
      <c r="C1887" s="8">
        <v>2</v>
      </c>
      <c r="D1887" s="8" t="str">
        <f t="shared" si="355"/>
        <v>ASA1000</v>
      </c>
      <c r="E1887">
        <v>1000</v>
      </c>
      <c r="F1887" t="str">
        <f>VLOOKUP(D1887,'Fund List'!$A$2:$F$1324,6,FALSE)</f>
        <v>GENERAL FUND</v>
      </c>
      <c r="G1887" s="3">
        <v>106</v>
      </c>
      <c r="I1887" s="24">
        <f t="shared" si="354"/>
        <v>114.46590616409476</v>
      </c>
    </row>
    <row r="1888" spans="1:9" outlineLevel="2" collapsed="1" x14ac:dyDescent="0.25">
      <c r="F1888" s="1" t="s">
        <v>4007</v>
      </c>
      <c r="I1888" s="24">
        <f t="shared" ref="I1888" si="356">SUBTOTAL(9,I1881:I1887)</f>
        <v>550.73219003479551</v>
      </c>
    </row>
    <row r="1889" spans="1:9" hidden="1" outlineLevel="3" x14ac:dyDescent="0.25">
      <c r="A1889" t="s">
        <v>28</v>
      </c>
      <c r="B1889" t="str">
        <f>VLOOKUP(A1889,'AGENCY CODES'!$C$4:$F$139,3,FALSE)</f>
        <v>ARIZONA STATE UNIVERSITY</v>
      </c>
      <c r="C1889" s="8" t="s">
        <v>1</v>
      </c>
      <c r="D1889" s="8" t="str">
        <f t="shared" si="355"/>
        <v>ASA1411</v>
      </c>
      <c r="E1889">
        <v>1411</v>
      </c>
      <c r="F1889" t="str">
        <f>VLOOKUP(D1889,'Fund List'!$A$2:$F$1324,6,FALSE)</f>
        <v>ASU COLLECTIONS APP</v>
      </c>
      <c r="G1889" s="3">
        <v>104</v>
      </c>
      <c r="I1889" s="24">
        <f t="shared" ref="I1889:I1896" si="357">$G1889/$G$10*I$5</f>
        <v>112.30617208552692</v>
      </c>
    </row>
    <row r="1890" spans="1:9" hidden="1" outlineLevel="3" x14ac:dyDescent="0.25">
      <c r="A1890" t="s">
        <v>28</v>
      </c>
      <c r="B1890" t="str">
        <f>VLOOKUP(A1890,'AGENCY CODES'!$C$4:$F$139,3,FALSE)</f>
        <v>ARIZONA STATE UNIVERSITY</v>
      </c>
      <c r="C1890" s="8" t="s">
        <v>3</v>
      </c>
      <c r="D1890" s="8" t="str">
        <f t="shared" si="355"/>
        <v>ASA1411</v>
      </c>
      <c r="E1890">
        <v>1411</v>
      </c>
      <c r="F1890" t="str">
        <f>VLOOKUP(D1890,'Fund List'!$A$2:$F$1324,6,FALSE)</f>
        <v>ASU COLLECTIONS APP</v>
      </c>
      <c r="G1890" s="3">
        <v>44</v>
      </c>
      <c r="I1890" s="24">
        <f t="shared" si="357"/>
        <v>47.514149728492164</v>
      </c>
    </row>
    <row r="1891" spans="1:9" hidden="1" outlineLevel="3" x14ac:dyDescent="0.25">
      <c r="A1891" t="s">
        <v>28</v>
      </c>
      <c r="B1891" t="str">
        <f>VLOOKUP(A1891,'AGENCY CODES'!$C$4:$F$139,3,FALSE)</f>
        <v>ARIZONA STATE UNIVERSITY</v>
      </c>
      <c r="C1891" s="8" t="s">
        <v>4</v>
      </c>
      <c r="D1891" s="8" t="str">
        <f t="shared" si="355"/>
        <v>ASA1411</v>
      </c>
      <c r="E1891">
        <v>1411</v>
      </c>
      <c r="F1891" t="str">
        <f>VLOOKUP(D1891,'Fund List'!$A$2:$F$1324,6,FALSE)</f>
        <v>ASU COLLECTIONS APP</v>
      </c>
      <c r="G1891" s="3">
        <v>36</v>
      </c>
      <c r="I1891" s="24">
        <f t="shared" si="357"/>
        <v>38.875213414220859</v>
      </c>
    </row>
    <row r="1892" spans="1:9" hidden="1" outlineLevel="3" x14ac:dyDescent="0.25">
      <c r="A1892" t="s">
        <v>28</v>
      </c>
      <c r="B1892" t="str">
        <f>VLOOKUP(A1892,'AGENCY CODES'!$C$4:$F$139,3,FALSE)</f>
        <v>ARIZONA STATE UNIVERSITY</v>
      </c>
      <c r="C1892" s="8" t="s">
        <v>6</v>
      </c>
      <c r="D1892" s="8" t="str">
        <f t="shared" si="355"/>
        <v>ASA1411</v>
      </c>
      <c r="E1892">
        <v>1411</v>
      </c>
      <c r="F1892" t="str">
        <f>VLOOKUP(D1892,'Fund List'!$A$2:$F$1324,6,FALSE)</f>
        <v>ASU COLLECTIONS APP</v>
      </c>
      <c r="G1892" s="3">
        <v>118</v>
      </c>
      <c r="I1892" s="24">
        <f t="shared" si="357"/>
        <v>127.42431063550171</v>
      </c>
    </row>
    <row r="1893" spans="1:9" hidden="1" outlineLevel="3" x14ac:dyDescent="0.25">
      <c r="A1893" t="s">
        <v>28</v>
      </c>
      <c r="B1893" t="str">
        <f>VLOOKUP(A1893,'AGENCY CODES'!$C$4:$F$139,3,FALSE)</f>
        <v>ARIZONA STATE UNIVERSITY</v>
      </c>
      <c r="C1893" s="8" t="s">
        <v>10</v>
      </c>
      <c r="D1893" s="8" t="str">
        <f t="shared" si="355"/>
        <v>ASA1411</v>
      </c>
      <c r="E1893">
        <v>1411</v>
      </c>
      <c r="F1893" t="str">
        <f>VLOOKUP(D1893,'Fund List'!$A$2:$F$1324,6,FALSE)</f>
        <v>ASU COLLECTIONS APP</v>
      </c>
      <c r="G1893" s="3">
        <v>10</v>
      </c>
      <c r="I1893" s="24">
        <f t="shared" si="357"/>
        <v>10.798670392839128</v>
      </c>
    </row>
    <row r="1894" spans="1:9" hidden="1" outlineLevel="3" x14ac:dyDescent="0.25">
      <c r="A1894" t="s">
        <v>28</v>
      </c>
      <c r="B1894" t="str">
        <f>VLOOKUP(A1894,'AGENCY CODES'!$C$4:$F$139,3,FALSE)</f>
        <v>ARIZONA STATE UNIVERSITY</v>
      </c>
      <c r="C1894" s="8" t="s">
        <v>11</v>
      </c>
      <c r="D1894" s="8" t="str">
        <f t="shared" si="355"/>
        <v>ASA1411</v>
      </c>
      <c r="E1894">
        <v>1411</v>
      </c>
      <c r="F1894" t="str">
        <f>VLOOKUP(D1894,'Fund List'!$A$2:$F$1324,6,FALSE)</f>
        <v>ASU COLLECTIONS APP</v>
      </c>
      <c r="G1894" s="3">
        <v>36</v>
      </c>
      <c r="I1894" s="24">
        <f t="shared" si="357"/>
        <v>38.875213414220859</v>
      </c>
    </row>
    <row r="1895" spans="1:9" hidden="1" outlineLevel="3" x14ac:dyDescent="0.25">
      <c r="A1895" t="s">
        <v>28</v>
      </c>
      <c r="B1895" t="str">
        <f>VLOOKUP(A1895,'AGENCY CODES'!$C$4:$F$139,3,FALSE)</f>
        <v>ARIZONA STATE UNIVERSITY</v>
      </c>
      <c r="C1895" s="8" t="s">
        <v>12</v>
      </c>
      <c r="D1895" s="8" t="str">
        <f t="shared" si="355"/>
        <v>ASA1411</v>
      </c>
      <c r="E1895">
        <v>1411</v>
      </c>
      <c r="F1895" t="str">
        <f>VLOOKUP(D1895,'Fund List'!$A$2:$F$1324,6,FALSE)</f>
        <v>ASU COLLECTIONS APP</v>
      </c>
      <c r="G1895" s="3">
        <v>8</v>
      </c>
      <c r="I1895" s="24">
        <f t="shared" si="357"/>
        <v>8.6389363142713016</v>
      </c>
    </row>
    <row r="1896" spans="1:9" hidden="1" outlineLevel="3" x14ac:dyDescent="0.25">
      <c r="A1896" t="s">
        <v>28</v>
      </c>
      <c r="B1896" t="str">
        <f>VLOOKUP(A1896,'AGENCY CODES'!$C$4:$F$139,3,FALSE)</f>
        <v>ARIZONA STATE UNIVERSITY</v>
      </c>
      <c r="C1896" s="8">
        <v>2</v>
      </c>
      <c r="D1896" s="8" t="str">
        <f t="shared" si="355"/>
        <v>ASA1411</v>
      </c>
      <c r="E1896">
        <v>1411</v>
      </c>
      <c r="F1896" t="str">
        <f>VLOOKUP(D1896,'Fund List'!$A$2:$F$1324,6,FALSE)</f>
        <v>ASU COLLECTIONS APP</v>
      </c>
      <c r="G1896" s="3">
        <v>36</v>
      </c>
      <c r="I1896" s="24">
        <f t="shared" si="357"/>
        <v>38.875213414220859</v>
      </c>
    </row>
    <row r="1897" spans="1:9" outlineLevel="2" collapsed="1" x14ac:dyDescent="0.25">
      <c r="F1897" s="1" t="s">
        <v>4177</v>
      </c>
      <c r="I1897" s="24">
        <f t="shared" ref="I1897" si="358">SUBTOTAL(9,I1889:I1896)</f>
        <v>423.30787939929382</v>
      </c>
    </row>
    <row r="1898" spans="1:9" hidden="1" outlineLevel="3" x14ac:dyDescent="0.25">
      <c r="A1898" t="s">
        <v>28</v>
      </c>
      <c r="B1898" t="str">
        <f>VLOOKUP(A1898,'AGENCY CODES'!$C$4:$F$139,3,FALSE)</f>
        <v>ARIZONA STATE UNIVERSITY</v>
      </c>
      <c r="C1898" s="8" t="s">
        <v>8</v>
      </c>
      <c r="D1898" s="8" t="str">
        <f t="shared" si="355"/>
        <v>ASA2239</v>
      </c>
      <c r="E1898">
        <v>2239</v>
      </c>
      <c r="F1898" t="str">
        <f>VLOOKUP(D1898,'Fund List'!$A$2:$F$1324,6,FALSE)</f>
        <v>ASU COLLEGIATE PLATES</v>
      </c>
      <c r="G1898" s="3">
        <v>12</v>
      </c>
      <c r="I1898" s="24">
        <f>$G1898/$G$10*I$5</f>
        <v>12.958404471406952</v>
      </c>
    </row>
    <row r="1899" spans="1:9" hidden="1" outlineLevel="3" x14ac:dyDescent="0.25">
      <c r="A1899" t="s">
        <v>28</v>
      </c>
      <c r="B1899" t="str">
        <f>VLOOKUP(A1899,'AGENCY CODES'!$C$4:$F$139,3,FALSE)</f>
        <v>ARIZONA STATE UNIVERSITY</v>
      </c>
      <c r="C1899" s="8" t="s">
        <v>10</v>
      </c>
      <c r="D1899" s="8" t="str">
        <f t="shared" si="355"/>
        <v>ASA2239</v>
      </c>
      <c r="E1899">
        <v>2239</v>
      </c>
      <c r="F1899" t="str">
        <f>VLOOKUP(D1899,'Fund List'!$A$2:$F$1324,6,FALSE)</f>
        <v>ASU COLLEGIATE PLATES</v>
      </c>
      <c r="G1899" s="3">
        <v>12</v>
      </c>
      <c r="I1899" s="24">
        <f>$G1899/$G$10*I$5</f>
        <v>12.958404471406952</v>
      </c>
    </row>
    <row r="1900" spans="1:9" hidden="1" outlineLevel="3" x14ac:dyDescent="0.25">
      <c r="A1900" t="s">
        <v>28</v>
      </c>
      <c r="B1900" t="str">
        <f>VLOOKUP(A1900,'AGENCY CODES'!$C$4:$F$139,3,FALSE)</f>
        <v>ARIZONA STATE UNIVERSITY</v>
      </c>
      <c r="C1900" s="8" t="s">
        <v>11</v>
      </c>
      <c r="D1900" s="8" t="str">
        <f t="shared" si="355"/>
        <v>ASA2239</v>
      </c>
      <c r="E1900">
        <v>2239</v>
      </c>
      <c r="F1900" t="str">
        <f>VLOOKUP(D1900,'Fund List'!$A$2:$F$1324,6,FALSE)</f>
        <v>ASU COLLEGIATE PLATES</v>
      </c>
      <c r="G1900" s="3">
        <v>12</v>
      </c>
      <c r="I1900" s="24">
        <f>$G1900/$G$10*I$5</f>
        <v>12.958404471406952</v>
      </c>
    </row>
    <row r="1901" spans="1:9" hidden="1" outlineLevel="3" x14ac:dyDescent="0.25">
      <c r="A1901" t="s">
        <v>28</v>
      </c>
      <c r="B1901" t="str">
        <f>VLOOKUP(A1901,'AGENCY CODES'!$C$4:$F$139,3,FALSE)</f>
        <v>ARIZONA STATE UNIVERSITY</v>
      </c>
      <c r="C1901" s="8" t="s">
        <v>12</v>
      </c>
      <c r="D1901" s="8" t="str">
        <f t="shared" si="355"/>
        <v>ASA2239</v>
      </c>
      <c r="E1901">
        <v>2239</v>
      </c>
      <c r="F1901" t="str">
        <f>VLOOKUP(D1901,'Fund List'!$A$2:$F$1324,6,FALSE)</f>
        <v>ASU COLLEGIATE PLATES</v>
      </c>
      <c r="G1901" s="3">
        <v>2</v>
      </c>
      <c r="I1901" s="24">
        <f>$G1901/$G$10*I$5</f>
        <v>2.1597340785678254</v>
      </c>
    </row>
    <row r="1902" spans="1:9" hidden="1" outlineLevel="3" x14ac:dyDescent="0.25">
      <c r="A1902" t="s">
        <v>28</v>
      </c>
      <c r="B1902" t="str">
        <f>VLOOKUP(A1902,'AGENCY CODES'!$C$4:$F$139,3,FALSE)</f>
        <v>ARIZONA STATE UNIVERSITY</v>
      </c>
      <c r="C1902" s="8">
        <v>2</v>
      </c>
      <c r="D1902" s="8" t="str">
        <f t="shared" si="355"/>
        <v>ASA2239</v>
      </c>
      <c r="E1902">
        <v>2239</v>
      </c>
      <c r="F1902" t="str">
        <f>VLOOKUP(D1902,'Fund List'!$A$2:$F$1324,6,FALSE)</f>
        <v>ASU COLLEGIATE PLATES</v>
      </c>
      <c r="G1902" s="3">
        <v>12</v>
      </c>
      <c r="I1902" s="24">
        <f>$G1902/$G$10*I$5</f>
        <v>12.958404471406952</v>
      </c>
    </row>
    <row r="1903" spans="1:9" outlineLevel="2" collapsed="1" x14ac:dyDescent="0.25">
      <c r="F1903" s="1" t="s">
        <v>4178</v>
      </c>
      <c r="I1903" s="24">
        <f t="shared" ref="I1903" si="359">SUBTOTAL(9,I1898:I1902)</f>
        <v>53.993351964195632</v>
      </c>
    </row>
    <row r="1904" spans="1:9" hidden="1" outlineLevel="3" x14ac:dyDescent="0.25">
      <c r="A1904" t="s">
        <v>28</v>
      </c>
      <c r="B1904" t="str">
        <f>VLOOKUP(A1904,'AGENCY CODES'!$C$4:$F$139,3,FALSE)</f>
        <v>ARIZONA STATE UNIVERSITY</v>
      </c>
      <c r="C1904" s="8" t="s">
        <v>1</v>
      </c>
      <c r="D1904" s="8" t="str">
        <f t="shared" si="355"/>
        <v>ASA2472</v>
      </c>
      <c r="E1904">
        <v>2472</v>
      </c>
      <c r="F1904" t="str">
        <f>VLOOKUP(D1904,'Fund List'!$A$2:$F$1324,6,FALSE)</f>
        <v>TECHNOLOGY AND RESEARCH INITIATIVE FUND</v>
      </c>
      <c r="G1904" s="3">
        <v>26</v>
      </c>
      <c r="I1904" s="24">
        <f t="shared" ref="I1904:I1910" si="360">$G1904/$G$10*I$5</f>
        <v>28.076543021381731</v>
      </c>
    </row>
    <row r="1905" spans="1:9" hidden="1" outlineLevel="3" x14ac:dyDescent="0.25">
      <c r="A1905" t="s">
        <v>28</v>
      </c>
      <c r="B1905" t="str">
        <f>VLOOKUP(A1905,'AGENCY CODES'!$C$4:$F$139,3,FALSE)</f>
        <v>ARIZONA STATE UNIVERSITY</v>
      </c>
      <c r="C1905" s="8" t="s">
        <v>3</v>
      </c>
      <c r="D1905" s="8" t="str">
        <f t="shared" si="355"/>
        <v>ASA2472</v>
      </c>
      <c r="E1905">
        <v>2472</v>
      </c>
      <c r="F1905" t="str">
        <f>VLOOKUP(D1905,'Fund List'!$A$2:$F$1324,6,FALSE)</f>
        <v>TECHNOLOGY AND RESEARCH INITIATIVE FUND</v>
      </c>
      <c r="G1905" s="3">
        <v>4</v>
      </c>
      <c r="I1905" s="24">
        <f t="shared" si="360"/>
        <v>4.3194681571356508</v>
      </c>
    </row>
    <row r="1906" spans="1:9" hidden="1" outlineLevel="3" x14ac:dyDescent="0.25">
      <c r="A1906" t="s">
        <v>28</v>
      </c>
      <c r="B1906" t="str">
        <f>VLOOKUP(A1906,'AGENCY CODES'!$C$4:$F$139,3,FALSE)</f>
        <v>ARIZONA STATE UNIVERSITY</v>
      </c>
      <c r="C1906" s="8" t="s">
        <v>4</v>
      </c>
      <c r="D1906" s="8" t="str">
        <f t="shared" si="355"/>
        <v>ASA2472</v>
      </c>
      <c r="E1906">
        <v>2472</v>
      </c>
      <c r="F1906" t="str">
        <f>VLOOKUP(D1906,'Fund List'!$A$2:$F$1324,6,FALSE)</f>
        <v>TECHNOLOGY AND RESEARCH INITIATIVE FUND</v>
      </c>
      <c r="G1906" s="3">
        <v>4</v>
      </c>
      <c r="I1906" s="24">
        <f t="shared" si="360"/>
        <v>4.3194681571356508</v>
      </c>
    </row>
    <row r="1907" spans="1:9" hidden="1" outlineLevel="3" x14ac:dyDescent="0.25">
      <c r="A1907" t="s">
        <v>28</v>
      </c>
      <c r="B1907" t="str">
        <f>VLOOKUP(A1907,'AGENCY CODES'!$C$4:$F$139,3,FALSE)</f>
        <v>ARIZONA STATE UNIVERSITY</v>
      </c>
      <c r="C1907" s="8" t="s">
        <v>10</v>
      </c>
      <c r="D1907" s="8" t="str">
        <f t="shared" si="355"/>
        <v>ASA2472</v>
      </c>
      <c r="E1907">
        <v>2472</v>
      </c>
      <c r="F1907" t="str">
        <f>VLOOKUP(D1907,'Fund List'!$A$2:$F$1324,6,FALSE)</f>
        <v>TECHNOLOGY AND RESEARCH INITIATIVE FUND</v>
      </c>
      <c r="G1907" s="3">
        <v>2</v>
      </c>
      <c r="I1907" s="24">
        <f t="shared" si="360"/>
        <v>2.1597340785678254</v>
      </c>
    </row>
    <row r="1908" spans="1:9" hidden="1" outlineLevel="3" x14ac:dyDescent="0.25">
      <c r="A1908" t="s">
        <v>28</v>
      </c>
      <c r="B1908" t="str">
        <f>VLOOKUP(A1908,'AGENCY CODES'!$C$4:$F$139,3,FALSE)</f>
        <v>ARIZONA STATE UNIVERSITY</v>
      </c>
      <c r="C1908" s="8" t="s">
        <v>11</v>
      </c>
      <c r="D1908" s="8" t="str">
        <f t="shared" si="355"/>
        <v>ASA2472</v>
      </c>
      <c r="E1908">
        <v>2472</v>
      </c>
      <c r="F1908" t="str">
        <f>VLOOKUP(D1908,'Fund List'!$A$2:$F$1324,6,FALSE)</f>
        <v>TECHNOLOGY AND RESEARCH INITIATIVE FUND</v>
      </c>
      <c r="G1908" s="3">
        <v>4</v>
      </c>
      <c r="I1908" s="24">
        <f t="shared" si="360"/>
        <v>4.3194681571356508</v>
      </c>
    </row>
    <row r="1909" spans="1:9" hidden="1" outlineLevel="3" x14ac:dyDescent="0.25">
      <c r="A1909" t="s">
        <v>28</v>
      </c>
      <c r="B1909" t="str">
        <f>VLOOKUP(A1909,'AGENCY CODES'!$C$4:$F$139,3,FALSE)</f>
        <v>ARIZONA STATE UNIVERSITY</v>
      </c>
      <c r="C1909" s="8" t="s">
        <v>12</v>
      </c>
      <c r="D1909" s="8" t="str">
        <f t="shared" si="355"/>
        <v>ASA2472</v>
      </c>
      <c r="E1909">
        <v>2472</v>
      </c>
      <c r="F1909" t="str">
        <f>VLOOKUP(D1909,'Fund List'!$A$2:$F$1324,6,FALSE)</f>
        <v>TECHNOLOGY AND RESEARCH INITIATIVE FUND</v>
      </c>
      <c r="G1909" s="3">
        <v>2</v>
      </c>
      <c r="I1909" s="24">
        <f t="shared" si="360"/>
        <v>2.1597340785678254</v>
      </c>
    </row>
    <row r="1910" spans="1:9" hidden="1" outlineLevel="3" x14ac:dyDescent="0.25">
      <c r="A1910" t="s">
        <v>28</v>
      </c>
      <c r="B1910" t="str">
        <f>VLOOKUP(A1910,'AGENCY CODES'!$C$4:$F$139,3,FALSE)</f>
        <v>ARIZONA STATE UNIVERSITY</v>
      </c>
      <c r="C1910" s="8">
        <v>2</v>
      </c>
      <c r="D1910" s="8" t="str">
        <f t="shared" si="355"/>
        <v>ASA2472</v>
      </c>
      <c r="E1910">
        <v>2472</v>
      </c>
      <c r="F1910" t="str">
        <f>VLOOKUP(D1910,'Fund List'!$A$2:$F$1324,6,FALSE)</f>
        <v>TECHNOLOGY AND RESEARCH INITIATIVE FUND</v>
      </c>
      <c r="G1910" s="3">
        <v>4</v>
      </c>
      <c r="I1910" s="24">
        <f t="shared" si="360"/>
        <v>4.3194681571356508</v>
      </c>
    </row>
    <row r="1911" spans="1:9" outlineLevel="2" collapsed="1" x14ac:dyDescent="0.25">
      <c r="F1911" s="1" t="s">
        <v>4179</v>
      </c>
      <c r="I1911" s="24">
        <f t="shared" ref="I1911" si="361">SUBTOTAL(9,I1904:I1910)</f>
        <v>49.673883807059987</v>
      </c>
    </row>
    <row r="1912" spans="1:9" hidden="1" outlineLevel="3" x14ac:dyDescent="0.25">
      <c r="A1912" t="s">
        <v>28</v>
      </c>
      <c r="B1912" t="str">
        <f>VLOOKUP(A1912,'AGENCY CODES'!$C$4:$F$139,3,FALSE)</f>
        <v>ARIZONA STATE UNIVERSITY</v>
      </c>
      <c r="C1912" s="8" t="s">
        <v>1</v>
      </c>
      <c r="D1912" s="8" t="str">
        <f t="shared" si="355"/>
        <v>ASA2573</v>
      </c>
      <c r="E1912">
        <v>2573</v>
      </c>
      <c r="F1912" t="str">
        <f>VLOOKUP(D1912,'Fund List'!$A$2:$F$1324,6,FALSE)</f>
        <v>PERFORMANCE FUND</v>
      </c>
      <c r="G1912" s="3">
        <v>6</v>
      </c>
      <c r="I1912" s="24">
        <f t="shared" ref="I1912:I1918" si="362">$G1912/$G$10*I$5</f>
        <v>6.4792022357034762</v>
      </c>
    </row>
    <row r="1913" spans="1:9" hidden="1" outlineLevel="3" x14ac:dyDescent="0.25">
      <c r="A1913" t="s">
        <v>28</v>
      </c>
      <c r="B1913" t="str">
        <f>VLOOKUP(A1913,'AGENCY CODES'!$C$4:$F$139,3,FALSE)</f>
        <v>ARIZONA STATE UNIVERSITY</v>
      </c>
      <c r="C1913" s="8" t="s">
        <v>4</v>
      </c>
      <c r="D1913" s="8" t="str">
        <f t="shared" si="355"/>
        <v>ASA2573</v>
      </c>
      <c r="E1913">
        <v>2573</v>
      </c>
      <c r="F1913" t="str">
        <f>VLOOKUP(D1913,'Fund List'!$A$2:$F$1324,6,FALSE)</f>
        <v>PERFORMANCE FUND</v>
      </c>
      <c r="G1913" s="3">
        <v>12</v>
      </c>
      <c r="I1913" s="24">
        <f t="shared" si="362"/>
        <v>12.958404471406952</v>
      </c>
    </row>
    <row r="1914" spans="1:9" hidden="1" outlineLevel="3" x14ac:dyDescent="0.25">
      <c r="A1914" t="s">
        <v>28</v>
      </c>
      <c r="B1914" t="str">
        <f>VLOOKUP(A1914,'AGENCY CODES'!$C$4:$F$139,3,FALSE)</f>
        <v>ARIZONA STATE UNIVERSITY</v>
      </c>
      <c r="C1914" s="8" t="s">
        <v>5</v>
      </c>
      <c r="D1914" s="8" t="str">
        <f t="shared" si="355"/>
        <v>ASA2573</v>
      </c>
      <c r="E1914">
        <v>2573</v>
      </c>
      <c r="F1914" t="str">
        <f>VLOOKUP(D1914,'Fund List'!$A$2:$F$1324,6,FALSE)</f>
        <v>PERFORMANCE FUND</v>
      </c>
      <c r="G1914" s="3">
        <v>14</v>
      </c>
      <c r="I1914" s="24">
        <f t="shared" si="362"/>
        <v>15.118138549974777</v>
      </c>
    </row>
    <row r="1915" spans="1:9" hidden="1" outlineLevel="3" x14ac:dyDescent="0.25">
      <c r="A1915" t="s">
        <v>28</v>
      </c>
      <c r="B1915" t="str">
        <f>VLOOKUP(A1915,'AGENCY CODES'!$C$4:$F$139,3,FALSE)</f>
        <v>ARIZONA STATE UNIVERSITY</v>
      </c>
      <c r="C1915" s="8" t="s">
        <v>10</v>
      </c>
      <c r="D1915" s="8" t="str">
        <f t="shared" si="355"/>
        <v>ASA2573</v>
      </c>
      <c r="E1915">
        <v>2573</v>
      </c>
      <c r="F1915" t="str">
        <f>VLOOKUP(D1915,'Fund List'!$A$2:$F$1324,6,FALSE)</f>
        <v>PERFORMANCE FUND</v>
      </c>
      <c r="G1915" s="3">
        <v>4</v>
      </c>
      <c r="I1915" s="24">
        <f t="shared" si="362"/>
        <v>4.3194681571356508</v>
      </c>
    </row>
    <row r="1916" spans="1:9" hidden="1" outlineLevel="3" x14ac:dyDescent="0.25">
      <c r="A1916" t="s">
        <v>28</v>
      </c>
      <c r="B1916" t="str">
        <f>VLOOKUP(A1916,'AGENCY CODES'!$C$4:$F$139,3,FALSE)</f>
        <v>ARIZONA STATE UNIVERSITY</v>
      </c>
      <c r="C1916" s="8" t="s">
        <v>11</v>
      </c>
      <c r="D1916" s="8" t="str">
        <f t="shared" si="355"/>
        <v>ASA2573</v>
      </c>
      <c r="E1916">
        <v>2573</v>
      </c>
      <c r="F1916" t="str">
        <f>VLOOKUP(D1916,'Fund List'!$A$2:$F$1324,6,FALSE)</f>
        <v>PERFORMANCE FUND</v>
      </c>
      <c r="G1916" s="3">
        <v>12</v>
      </c>
      <c r="I1916" s="24">
        <f t="shared" si="362"/>
        <v>12.958404471406952</v>
      </c>
    </row>
    <row r="1917" spans="1:9" hidden="1" outlineLevel="3" x14ac:dyDescent="0.25">
      <c r="A1917" t="s">
        <v>28</v>
      </c>
      <c r="B1917" t="str">
        <f>VLOOKUP(A1917,'AGENCY CODES'!$C$4:$F$139,3,FALSE)</f>
        <v>ARIZONA STATE UNIVERSITY</v>
      </c>
      <c r="C1917" s="8" t="s">
        <v>12</v>
      </c>
      <c r="D1917" s="8" t="str">
        <f t="shared" si="355"/>
        <v>ASA2573</v>
      </c>
      <c r="E1917">
        <v>2573</v>
      </c>
      <c r="F1917" t="str">
        <f>VLOOKUP(D1917,'Fund List'!$A$2:$F$1324,6,FALSE)</f>
        <v>PERFORMANCE FUND</v>
      </c>
      <c r="G1917" s="3">
        <v>2</v>
      </c>
      <c r="I1917" s="24">
        <f t="shared" si="362"/>
        <v>2.1597340785678254</v>
      </c>
    </row>
    <row r="1918" spans="1:9" hidden="1" outlineLevel="3" x14ac:dyDescent="0.25">
      <c r="A1918" t="s">
        <v>28</v>
      </c>
      <c r="B1918" t="str">
        <f>VLOOKUP(A1918,'AGENCY CODES'!$C$4:$F$139,3,FALSE)</f>
        <v>ARIZONA STATE UNIVERSITY</v>
      </c>
      <c r="C1918" s="8">
        <v>2</v>
      </c>
      <c r="D1918" s="8" t="str">
        <f t="shared" si="355"/>
        <v>ASA2573</v>
      </c>
      <c r="E1918">
        <v>2573</v>
      </c>
      <c r="F1918" t="str">
        <f>VLOOKUP(D1918,'Fund List'!$A$2:$F$1324,6,FALSE)</f>
        <v>PERFORMANCE FUND</v>
      </c>
      <c r="G1918" s="3">
        <v>12</v>
      </c>
      <c r="I1918" s="24">
        <f t="shared" si="362"/>
        <v>12.958404471406952</v>
      </c>
    </row>
    <row r="1919" spans="1:9" outlineLevel="2" collapsed="1" x14ac:dyDescent="0.25">
      <c r="F1919" s="1" t="s">
        <v>4180</v>
      </c>
      <c r="I1919" s="24">
        <f t="shared" ref="I1919" si="363">SUBTOTAL(9,I1912:I1918)</f>
        <v>66.95175643560259</v>
      </c>
    </row>
    <row r="1920" spans="1:9" outlineLevel="1" x14ac:dyDescent="0.25">
      <c r="B1920" s="1" t="s">
        <v>4869</v>
      </c>
      <c r="I1920" s="24">
        <f t="shared" ref="I1920" si="364">SUBTOTAL(9,I1881:I1918)</f>
        <v>1144.6590616409474</v>
      </c>
    </row>
    <row r="1921" spans="1:9" hidden="1" outlineLevel="3" x14ac:dyDescent="0.25">
      <c r="A1921" t="s">
        <v>29</v>
      </c>
      <c r="B1921" t="str">
        <f>VLOOKUP(A1921,'AGENCY CODES'!$C$4:$F$139,3,FALSE)</f>
        <v>AUTOMOBILE THEFT AUTHORITY</v>
      </c>
      <c r="C1921" s="8" t="s">
        <v>15</v>
      </c>
      <c r="D1921" s="8" t="str">
        <f t="shared" si="355"/>
        <v>ATA1300</v>
      </c>
      <c r="E1921">
        <v>1300</v>
      </c>
      <c r="F1921" t="str">
        <f>VLOOKUP(D1921,'Fund List'!$A$2:$F$1324,6,FALSE)</f>
        <v>GENERAL FIXED ASSETS</v>
      </c>
      <c r="G1921" s="3">
        <v>2</v>
      </c>
      <c r="I1921" s="24">
        <f>$G1921/$G$10*I$5</f>
        <v>2.1597340785678254</v>
      </c>
    </row>
    <row r="1922" spans="1:9" hidden="1" outlineLevel="3" x14ac:dyDescent="0.25">
      <c r="A1922" t="s">
        <v>29</v>
      </c>
      <c r="B1922" t="str">
        <f>VLOOKUP(A1922,'AGENCY CODES'!$C$4:$F$139,3,FALSE)</f>
        <v>AUTOMOBILE THEFT AUTHORITY</v>
      </c>
      <c r="C1922" s="8" t="s">
        <v>12</v>
      </c>
      <c r="D1922" s="8" t="str">
        <f t="shared" si="355"/>
        <v>ATA1300</v>
      </c>
      <c r="E1922">
        <v>1300</v>
      </c>
      <c r="F1922" t="str">
        <f>VLOOKUP(D1922,'Fund List'!$A$2:$F$1324,6,FALSE)</f>
        <v>GENERAL FIXED ASSETS</v>
      </c>
      <c r="G1922" s="3">
        <v>8</v>
      </c>
      <c r="I1922" s="24">
        <f>$G1922/$G$10*I$5</f>
        <v>8.6389363142713016</v>
      </c>
    </row>
    <row r="1923" spans="1:9" outlineLevel="2" collapsed="1" x14ac:dyDescent="0.25">
      <c r="F1923" s="1" t="s">
        <v>4019</v>
      </c>
      <c r="I1923" s="24">
        <f t="shared" ref="I1923" si="365">SUBTOTAL(9,I1921:I1922)</f>
        <v>10.798670392839128</v>
      </c>
    </row>
    <row r="1924" spans="1:9" hidden="1" outlineLevel="3" x14ac:dyDescent="0.25">
      <c r="A1924" t="s">
        <v>29</v>
      </c>
      <c r="B1924" t="str">
        <f>VLOOKUP(A1924,'AGENCY CODES'!$C$4:$F$139,3,FALSE)</f>
        <v>AUTOMOBILE THEFT AUTHORITY</v>
      </c>
      <c r="C1924" s="8" t="s">
        <v>11</v>
      </c>
      <c r="D1924" s="8" t="str">
        <f t="shared" si="355"/>
        <v>ATA1991</v>
      </c>
      <c r="E1924">
        <v>1991</v>
      </c>
      <c r="F1924" t="str">
        <f>VLOOKUP(D1924,'Fund List'!$A$2:$F$1324,6,FALSE)</f>
        <v>SIMS METAL MANAGEMENT SETTLEMENT FUND</v>
      </c>
      <c r="G1924" s="3">
        <v>1</v>
      </c>
      <c r="I1924" s="24">
        <f>$G1924/$G$10*I$5</f>
        <v>1.0798670392839127</v>
      </c>
    </row>
    <row r="1925" spans="1:9" hidden="1" outlineLevel="3" x14ac:dyDescent="0.25">
      <c r="A1925" t="s">
        <v>29</v>
      </c>
      <c r="B1925" t="str">
        <f>VLOOKUP(A1925,'AGENCY CODES'!$C$4:$F$139,3,FALSE)</f>
        <v>AUTOMOBILE THEFT AUTHORITY</v>
      </c>
      <c r="C1925" s="8" t="s">
        <v>12</v>
      </c>
      <c r="D1925" s="8" t="str">
        <f t="shared" si="355"/>
        <v>ATA1991</v>
      </c>
      <c r="E1925">
        <v>1991</v>
      </c>
      <c r="F1925" t="str">
        <f>VLOOKUP(D1925,'Fund List'!$A$2:$F$1324,6,FALSE)</f>
        <v>SIMS METAL MANAGEMENT SETTLEMENT FUND</v>
      </c>
      <c r="G1925" s="3">
        <v>1</v>
      </c>
      <c r="I1925" s="24">
        <f>$G1925/$G$10*I$5</f>
        <v>1.0798670392839127</v>
      </c>
    </row>
    <row r="1926" spans="1:9" hidden="1" outlineLevel="3" x14ac:dyDescent="0.25">
      <c r="A1926" t="s">
        <v>29</v>
      </c>
      <c r="B1926" t="str">
        <f>VLOOKUP(A1926,'AGENCY CODES'!$C$4:$F$139,3,FALSE)</f>
        <v>AUTOMOBILE THEFT AUTHORITY</v>
      </c>
      <c r="C1926" s="8">
        <v>2</v>
      </c>
      <c r="D1926" s="8" t="str">
        <f t="shared" si="355"/>
        <v>ATA1991</v>
      </c>
      <c r="E1926">
        <v>1991</v>
      </c>
      <c r="F1926" t="str">
        <f>VLOOKUP(D1926,'Fund List'!$A$2:$F$1324,6,FALSE)</f>
        <v>SIMS METAL MANAGEMENT SETTLEMENT FUND</v>
      </c>
      <c r="G1926" s="3">
        <v>1</v>
      </c>
      <c r="I1926" s="24">
        <f>$G1926/$G$10*I$5</f>
        <v>1.0798670392839127</v>
      </c>
    </row>
    <row r="1927" spans="1:9" outlineLevel="2" collapsed="1" x14ac:dyDescent="0.25">
      <c r="F1927" s="1" t="s">
        <v>4181</v>
      </c>
      <c r="I1927" s="24">
        <f t="shared" ref="I1927" si="366">SUBTOTAL(9,I1924:I1926)</f>
        <v>3.2396011178517381</v>
      </c>
    </row>
    <row r="1928" spans="1:9" hidden="1" outlineLevel="3" x14ac:dyDescent="0.25">
      <c r="A1928" t="s">
        <v>29</v>
      </c>
      <c r="B1928" t="str">
        <f>VLOOKUP(A1928,'AGENCY CODES'!$C$4:$F$139,3,FALSE)</f>
        <v>AUTOMOBILE THEFT AUTHORITY</v>
      </c>
      <c r="C1928" s="8" t="s">
        <v>1</v>
      </c>
      <c r="D1928" s="8" t="str">
        <f t="shared" si="355"/>
        <v>ATA2060</v>
      </c>
      <c r="E1928">
        <v>2060</v>
      </c>
      <c r="F1928" t="str">
        <f>VLOOKUP(D1928,'Fund List'!$A$2:$F$1324,6,FALSE)</f>
        <v>AUTO THEFT AUTHORITY FUND</v>
      </c>
      <c r="G1928" s="3">
        <v>349</v>
      </c>
      <c r="I1928" s="24">
        <f t="shared" ref="I1928:I1941" si="367">$G1928/$G$10*I$5</f>
        <v>376.87359671008556</v>
      </c>
    </row>
    <row r="1929" spans="1:9" hidden="1" outlineLevel="3" x14ac:dyDescent="0.25">
      <c r="A1929" t="s">
        <v>29</v>
      </c>
      <c r="B1929" t="str">
        <f>VLOOKUP(A1929,'AGENCY CODES'!$C$4:$F$139,3,FALSE)</f>
        <v>AUTOMOBILE THEFT AUTHORITY</v>
      </c>
      <c r="C1929" s="8" t="s">
        <v>22</v>
      </c>
      <c r="D1929" s="8" t="str">
        <f t="shared" si="355"/>
        <v>ATA2060</v>
      </c>
      <c r="E1929">
        <v>2060</v>
      </c>
      <c r="F1929" t="str">
        <f>VLOOKUP(D1929,'Fund List'!$A$2:$F$1324,6,FALSE)</f>
        <v>AUTO THEFT AUTHORITY FUND</v>
      </c>
      <c r="G1929" s="3">
        <v>26</v>
      </c>
      <c r="I1929" s="24">
        <f t="shared" si="367"/>
        <v>28.076543021381731</v>
      </c>
    </row>
    <row r="1930" spans="1:9" hidden="1" outlineLevel="3" x14ac:dyDescent="0.25">
      <c r="A1930" t="s">
        <v>29</v>
      </c>
      <c r="B1930" t="str">
        <f>VLOOKUP(A1930,'AGENCY CODES'!$C$4:$F$139,3,FALSE)</f>
        <v>AUTOMOBILE THEFT AUTHORITY</v>
      </c>
      <c r="C1930" s="8" t="s">
        <v>3</v>
      </c>
      <c r="D1930" s="8" t="str">
        <f t="shared" si="355"/>
        <v>ATA2060</v>
      </c>
      <c r="E1930">
        <v>2060</v>
      </c>
      <c r="F1930" t="str">
        <f>VLOOKUP(D1930,'Fund List'!$A$2:$F$1324,6,FALSE)</f>
        <v>AUTO THEFT AUTHORITY FUND</v>
      </c>
      <c r="G1930" s="3">
        <v>88</v>
      </c>
      <c r="I1930" s="24">
        <f t="shared" si="367"/>
        <v>95.028299456984328</v>
      </c>
    </row>
    <row r="1931" spans="1:9" hidden="1" outlineLevel="3" x14ac:dyDescent="0.25">
      <c r="A1931" t="s">
        <v>29</v>
      </c>
      <c r="B1931" t="str">
        <f>VLOOKUP(A1931,'AGENCY CODES'!$C$4:$F$139,3,FALSE)</f>
        <v>AUTOMOBILE THEFT AUTHORITY</v>
      </c>
      <c r="C1931" s="8" t="s">
        <v>4</v>
      </c>
      <c r="D1931" s="8" t="str">
        <f t="shared" si="355"/>
        <v>ATA2060</v>
      </c>
      <c r="E1931">
        <v>2060</v>
      </c>
      <c r="F1931" t="str">
        <f>VLOOKUP(D1931,'Fund List'!$A$2:$F$1324,6,FALSE)</f>
        <v>AUTO THEFT AUTHORITY FUND</v>
      </c>
      <c r="G1931" s="3">
        <v>63</v>
      </c>
      <c r="I1931" s="24">
        <f t="shared" si="367"/>
        <v>68.031623474886501</v>
      </c>
    </row>
    <row r="1932" spans="1:9" hidden="1" outlineLevel="3" x14ac:dyDescent="0.25">
      <c r="A1932" t="s">
        <v>29</v>
      </c>
      <c r="B1932" t="str">
        <f>VLOOKUP(A1932,'AGENCY CODES'!$C$4:$F$139,3,FALSE)</f>
        <v>AUTOMOBILE THEFT AUTHORITY</v>
      </c>
      <c r="C1932" s="8" t="s">
        <v>5</v>
      </c>
      <c r="D1932" s="8" t="str">
        <f t="shared" si="355"/>
        <v>ATA2060</v>
      </c>
      <c r="E1932">
        <v>2060</v>
      </c>
      <c r="F1932" t="str">
        <f>VLOOKUP(D1932,'Fund List'!$A$2:$F$1324,6,FALSE)</f>
        <v>AUTO THEFT AUTHORITY FUND</v>
      </c>
      <c r="G1932" s="3">
        <v>3</v>
      </c>
      <c r="I1932" s="24">
        <f t="shared" si="367"/>
        <v>3.2396011178517381</v>
      </c>
    </row>
    <row r="1933" spans="1:9" hidden="1" outlineLevel="3" x14ac:dyDescent="0.25">
      <c r="A1933" t="s">
        <v>29</v>
      </c>
      <c r="B1933" t="str">
        <f>VLOOKUP(A1933,'AGENCY CODES'!$C$4:$F$139,3,FALSE)</f>
        <v>AUTOMOBILE THEFT AUTHORITY</v>
      </c>
      <c r="C1933" s="8" t="s">
        <v>7</v>
      </c>
      <c r="D1933" s="8" t="str">
        <f t="shared" si="355"/>
        <v>ATA2060</v>
      </c>
      <c r="E1933">
        <v>2060</v>
      </c>
      <c r="F1933" t="str">
        <f>VLOOKUP(D1933,'Fund List'!$A$2:$F$1324,6,FALSE)</f>
        <v>AUTO THEFT AUTHORITY FUND</v>
      </c>
      <c r="G1933" s="3">
        <v>74</v>
      </c>
      <c r="I1933" s="24">
        <f t="shared" si="367"/>
        <v>79.910160907009555</v>
      </c>
    </row>
    <row r="1934" spans="1:9" hidden="1" outlineLevel="3" x14ac:dyDescent="0.25">
      <c r="A1934" t="s">
        <v>29</v>
      </c>
      <c r="B1934" t="str">
        <f>VLOOKUP(A1934,'AGENCY CODES'!$C$4:$F$139,3,FALSE)</f>
        <v>AUTOMOBILE THEFT AUTHORITY</v>
      </c>
      <c r="C1934" s="8" t="s">
        <v>14</v>
      </c>
      <c r="D1934" s="8" t="str">
        <f t="shared" si="355"/>
        <v>ATA2060</v>
      </c>
      <c r="E1934">
        <v>2060</v>
      </c>
      <c r="F1934" t="str">
        <f>VLOOKUP(D1934,'Fund List'!$A$2:$F$1324,6,FALSE)</f>
        <v>AUTO THEFT AUTHORITY FUND</v>
      </c>
      <c r="G1934" s="3">
        <v>1</v>
      </c>
      <c r="I1934" s="24">
        <f t="shared" si="367"/>
        <v>1.0798670392839127</v>
      </c>
    </row>
    <row r="1935" spans="1:9" hidden="1" outlineLevel="3" x14ac:dyDescent="0.25">
      <c r="A1935" t="s">
        <v>29</v>
      </c>
      <c r="B1935" t="str">
        <f>VLOOKUP(A1935,'AGENCY CODES'!$C$4:$F$139,3,FALSE)</f>
        <v>AUTOMOBILE THEFT AUTHORITY</v>
      </c>
      <c r="C1935" s="8" t="s">
        <v>8</v>
      </c>
      <c r="D1935" s="8" t="str">
        <f t="shared" si="355"/>
        <v>ATA2060</v>
      </c>
      <c r="E1935">
        <v>2060</v>
      </c>
      <c r="F1935" t="str">
        <f>VLOOKUP(D1935,'Fund List'!$A$2:$F$1324,6,FALSE)</f>
        <v>AUTO THEFT AUTHORITY FUND</v>
      </c>
      <c r="G1935" s="3">
        <v>20</v>
      </c>
      <c r="I1935" s="24">
        <f t="shared" si="367"/>
        <v>21.597340785678256</v>
      </c>
    </row>
    <row r="1936" spans="1:9" hidden="1" outlineLevel="3" x14ac:dyDescent="0.25">
      <c r="A1936" t="s">
        <v>29</v>
      </c>
      <c r="B1936" t="str">
        <f>VLOOKUP(A1936,'AGENCY CODES'!$C$4:$F$139,3,FALSE)</f>
        <v>AUTOMOBILE THEFT AUTHORITY</v>
      </c>
      <c r="C1936" s="8" t="s">
        <v>10</v>
      </c>
      <c r="D1936" s="8" t="str">
        <f t="shared" si="355"/>
        <v>ATA2060</v>
      </c>
      <c r="E1936">
        <v>2060</v>
      </c>
      <c r="F1936" t="str">
        <f>VLOOKUP(D1936,'Fund List'!$A$2:$F$1324,6,FALSE)</f>
        <v>AUTO THEFT AUTHORITY FUND</v>
      </c>
      <c r="G1936" s="3">
        <v>109</v>
      </c>
      <c r="I1936" s="24">
        <f t="shared" si="367"/>
        <v>117.7055072819465</v>
      </c>
    </row>
    <row r="1937" spans="1:9" hidden="1" outlineLevel="3" x14ac:dyDescent="0.25">
      <c r="A1937" t="s">
        <v>29</v>
      </c>
      <c r="B1937" t="str">
        <f>VLOOKUP(A1937,'AGENCY CODES'!$C$4:$F$139,3,FALSE)</f>
        <v>AUTOMOBILE THEFT AUTHORITY</v>
      </c>
      <c r="C1937" s="8" t="s">
        <v>11</v>
      </c>
      <c r="D1937" s="8" t="str">
        <f t="shared" si="355"/>
        <v>ATA2060</v>
      </c>
      <c r="E1937">
        <v>2060</v>
      </c>
      <c r="F1937" t="str">
        <f>VLOOKUP(D1937,'Fund List'!$A$2:$F$1324,6,FALSE)</f>
        <v>AUTO THEFT AUTHORITY FUND</v>
      </c>
      <c r="G1937" s="3">
        <v>200</v>
      </c>
      <c r="I1937" s="24">
        <f t="shared" si="367"/>
        <v>215.97340785678256</v>
      </c>
    </row>
    <row r="1938" spans="1:9" hidden="1" outlineLevel="3" x14ac:dyDescent="0.25">
      <c r="A1938" t="s">
        <v>29</v>
      </c>
      <c r="B1938" t="str">
        <f>VLOOKUP(A1938,'AGENCY CODES'!$C$4:$F$139,3,FALSE)</f>
        <v>AUTOMOBILE THEFT AUTHORITY</v>
      </c>
      <c r="C1938" s="8" t="s">
        <v>12</v>
      </c>
      <c r="D1938" s="8" t="str">
        <f t="shared" si="355"/>
        <v>ATA2060</v>
      </c>
      <c r="E1938">
        <v>2060</v>
      </c>
      <c r="F1938" t="str">
        <f>VLOOKUP(D1938,'Fund List'!$A$2:$F$1324,6,FALSE)</f>
        <v>AUTO THEFT AUTHORITY FUND</v>
      </c>
      <c r="G1938" s="3">
        <v>12</v>
      </c>
      <c r="I1938" s="24">
        <f t="shared" si="367"/>
        <v>12.958404471406952</v>
      </c>
    </row>
    <row r="1939" spans="1:9" hidden="1" outlineLevel="3" x14ac:dyDescent="0.25">
      <c r="A1939" t="s">
        <v>29</v>
      </c>
      <c r="B1939" t="str">
        <f>VLOOKUP(A1939,'AGENCY CODES'!$C$4:$F$139,3,FALSE)</f>
        <v>AUTOMOBILE THEFT AUTHORITY</v>
      </c>
      <c r="C1939" s="8">
        <v>1</v>
      </c>
      <c r="D1939" s="8" t="str">
        <f t="shared" si="355"/>
        <v>ATA2060</v>
      </c>
      <c r="E1939">
        <v>2060</v>
      </c>
      <c r="F1939" t="str">
        <f>VLOOKUP(D1939,'Fund List'!$A$2:$F$1324,6,FALSE)</f>
        <v>AUTO THEFT AUTHORITY FUND</v>
      </c>
      <c r="G1939" s="3">
        <v>1</v>
      </c>
      <c r="I1939" s="24">
        <f t="shared" si="367"/>
        <v>1.0798670392839127</v>
      </c>
    </row>
    <row r="1940" spans="1:9" hidden="1" outlineLevel="3" x14ac:dyDescent="0.25">
      <c r="A1940" t="s">
        <v>29</v>
      </c>
      <c r="B1940" t="str">
        <f>VLOOKUP(A1940,'AGENCY CODES'!$C$4:$F$139,3,FALSE)</f>
        <v>AUTOMOBILE THEFT AUTHORITY</v>
      </c>
      <c r="C1940" s="8">
        <v>2</v>
      </c>
      <c r="D1940" s="8" t="str">
        <f t="shared" si="355"/>
        <v>ATA2060</v>
      </c>
      <c r="E1940">
        <v>2060</v>
      </c>
      <c r="F1940" t="str">
        <f>VLOOKUP(D1940,'Fund List'!$A$2:$F$1324,6,FALSE)</f>
        <v>AUTO THEFT AUTHORITY FUND</v>
      </c>
      <c r="G1940" s="3">
        <v>191</v>
      </c>
      <c r="I1940" s="24">
        <f t="shared" si="367"/>
        <v>206.25460450322734</v>
      </c>
    </row>
    <row r="1941" spans="1:9" hidden="1" outlineLevel="3" x14ac:dyDescent="0.25">
      <c r="A1941" t="s">
        <v>29</v>
      </c>
      <c r="B1941" t="str">
        <f>VLOOKUP(A1941,'AGENCY CODES'!$C$4:$F$139,3,FALSE)</f>
        <v>AUTOMOBILE THEFT AUTHORITY</v>
      </c>
      <c r="C1941" s="8">
        <v>8</v>
      </c>
      <c r="D1941" s="8" t="str">
        <f t="shared" si="355"/>
        <v>ATA2060</v>
      </c>
      <c r="E1941">
        <v>2060</v>
      </c>
      <c r="F1941" t="str">
        <f>VLOOKUP(D1941,'Fund List'!$A$2:$F$1324,6,FALSE)</f>
        <v>AUTO THEFT AUTHORITY FUND</v>
      </c>
      <c r="G1941" s="3">
        <v>879</v>
      </c>
      <c r="I1941" s="24">
        <f t="shared" si="367"/>
        <v>949.20312753055941</v>
      </c>
    </row>
    <row r="1942" spans="1:9" outlineLevel="2" collapsed="1" x14ac:dyDescent="0.25">
      <c r="F1942" s="1" t="s">
        <v>4182</v>
      </c>
      <c r="I1942" s="24">
        <f t="shared" ref="I1942" si="368">SUBTOTAL(9,I1928:I1941)</f>
        <v>2177.0119511963685</v>
      </c>
    </row>
    <row r="1943" spans="1:9" outlineLevel="1" x14ac:dyDescent="0.25">
      <c r="B1943" s="1" t="s">
        <v>3899</v>
      </c>
      <c r="I1943" s="24">
        <f t="shared" ref="I1943" si="369">SUBTOTAL(9,I1921:I1941)</f>
        <v>2191.0502227070592</v>
      </c>
    </row>
    <row r="1944" spans="1:9" hidden="1" outlineLevel="3" x14ac:dyDescent="0.25">
      <c r="A1944" t="s">
        <v>30</v>
      </c>
      <c r="B1944" t="str">
        <f>VLOOKUP(A1944,'AGENCY CODES'!$C$4:$F$139,3,FALSE)</f>
        <v>AUDITOR GENERAL</v>
      </c>
      <c r="C1944" s="8" t="s">
        <v>1</v>
      </c>
      <c r="D1944" s="8" t="str">
        <f t="shared" si="355"/>
        <v>AUA1000</v>
      </c>
      <c r="E1944">
        <v>1000</v>
      </c>
      <c r="F1944" t="str">
        <f>VLOOKUP(D1944,'Fund List'!$A$2:$F$1324,6,FALSE)</f>
        <v>GENERAL FUND</v>
      </c>
      <c r="G1944" s="3">
        <v>20</v>
      </c>
      <c r="I1944" s="24">
        <f t="shared" ref="I1944:I1956" si="370">$G1944/$G$10*I$5</f>
        <v>21.597340785678256</v>
      </c>
    </row>
    <row r="1945" spans="1:9" hidden="1" outlineLevel="3" x14ac:dyDescent="0.25">
      <c r="A1945" t="s">
        <v>30</v>
      </c>
      <c r="B1945" t="str">
        <f>VLOOKUP(A1945,'AGENCY CODES'!$C$4:$F$139,3,FALSE)</f>
        <v>AUDITOR GENERAL</v>
      </c>
      <c r="C1945" s="8" t="s">
        <v>2</v>
      </c>
      <c r="D1945" s="8" t="str">
        <f t="shared" si="355"/>
        <v>AUA1000</v>
      </c>
      <c r="E1945">
        <v>1000</v>
      </c>
      <c r="F1945" t="str">
        <f>VLOOKUP(D1945,'Fund List'!$A$2:$F$1324,6,FALSE)</f>
        <v>GENERAL FUND</v>
      </c>
      <c r="G1945" s="3">
        <v>2</v>
      </c>
      <c r="I1945" s="24">
        <f t="shared" si="370"/>
        <v>2.1597340785678254</v>
      </c>
    </row>
    <row r="1946" spans="1:9" hidden="1" outlineLevel="3" x14ac:dyDescent="0.25">
      <c r="A1946" t="s">
        <v>30</v>
      </c>
      <c r="B1946" t="str">
        <f>VLOOKUP(A1946,'AGENCY CODES'!$C$4:$F$139,3,FALSE)</f>
        <v>AUDITOR GENERAL</v>
      </c>
      <c r="C1946" s="8" t="s">
        <v>3</v>
      </c>
      <c r="D1946" s="8" t="str">
        <f t="shared" si="355"/>
        <v>AUA1000</v>
      </c>
      <c r="E1946">
        <v>1000</v>
      </c>
      <c r="F1946" t="str">
        <f>VLOOKUP(D1946,'Fund List'!$A$2:$F$1324,6,FALSE)</f>
        <v>GENERAL FUND</v>
      </c>
      <c r="G1946" s="3">
        <v>14</v>
      </c>
      <c r="I1946" s="24">
        <f t="shared" si="370"/>
        <v>15.118138549974777</v>
      </c>
    </row>
    <row r="1947" spans="1:9" hidden="1" outlineLevel="3" x14ac:dyDescent="0.25">
      <c r="A1947" t="s">
        <v>30</v>
      </c>
      <c r="B1947" t="str">
        <f>VLOOKUP(A1947,'AGENCY CODES'!$C$4:$F$139,3,FALSE)</f>
        <v>AUDITOR GENERAL</v>
      </c>
      <c r="C1947" s="8" t="s">
        <v>4</v>
      </c>
      <c r="D1947" s="8" t="str">
        <f t="shared" si="355"/>
        <v>AUA1000</v>
      </c>
      <c r="E1947">
        <v>1000</v>
      </c>
      <c r="F1947" t="str">
        <f>VLOOKUP(D1947,'Fund List'!$A$2:$F$1324,6,FALSE)</f>
        <v>GENERAL FUND</v>
      </c>
      <c r="G1947" s="3">
        <v>388</v>
      </c>
      <c r="I1947" s="24">
        <f t="shared" si="370"/>
        <v>418.98841124215818</v>
      </c>
    </row>
    <row r="1948" spans="1:9" hidden="1" outlineLevel="3" x14ac:dyDescent="0.25">
      <c r="A1948" t="s">
        <v>30</v>
      </c>
      <c r="B1948" t="str">
        <f>VLOOKUP(A1948,'AGENCY CODES'!$C$4:$F$139,3,FALSE)</f>
        <v>AUDITOR GENERAL</v>
      </c>
      <c r="C1948" s="8" t="s">
        <v>6</v>
      </c>
      <c r="D1948" s="8" t="str">
        <f t="shared" ref="D1948:D2014" si="371">CONCATENATE(A1948,E1948)</f>
        <v>AUA1000</v>
      </c>
      <c r="E1948">
        <v>1000</v>
      </c>
      <c r="F1948" t="str">
        <f>VLOOKUP(D1948,'Fund List'!$A$2:$F$1324,6,FALSE)</f>
        <v>GENERAL FUND</v>
      </c>
      <c r="G1948" s="3">
        <v>69</v>
      </c>
      <c r="I1948" s="24">
        <f t="shared" si="370"/>
        <v>74.510825710589984</v>
      </c>
    </row>
    <row r="1949" spans="1:9" hidden="1" outlineLevel="3" x14ac:dyDescent="0.25">
      <c r="A1949" t="s">
        <v>30</v>
      </c>
      <c r="B1949" t="str">
        <f>VLOOKUP(A1949,'AGENCY CODES'!$C$4:$F$139,3,FALSE)</f>
        <v>AUDITOR GENERAL</v>
      </c>
      <c r="C1949" s="8" t="s">
        <v>7</v>
      </c>
      <c r="D1949" s="8" t="str">
        <f t="shared" si="371"/>
        <v>AUA1000</v>
      </c>
      <c r="E1949">
        <v>1000</v>
      </c>
      <c r="F1949" t="str">
        <f>VLOOKUP(D1949,'Fund List'!$A$2:$F$1324,6,FALSE)</f>
        <v>GENERAL FUND</v>
      </c>
      <c r="G1949" s="3">
        <v>61</v>
      </c>
      <c r="I1949" s="24">
        <f t="shared" si="370"/>
        <v>65.871889396318679</v>
      </c>
    </row>
    <row r="1950" spans="1:9" hidden="1" outlineLevel="3" x14ac:dyDescent="0.25">
      <c r="A1950" t="s">
        <v>30</v>
      </c>
      <c r="B1950" t="str">
        <f>VLOOKUP(A1950,'AGENCY CODES'!$C$4:$F$139,3,FALSE)</f>
        <v>AUDITOR GENERAL</v>
      </c>
      <c r="C1950" s="8" t="s">
        <v>14</v>
      </c>
      <c r="D1950" s="8" t="str">
        <f t="shared" si="371"/>
        <v>AUA1000</v>
      </c>
      <c r="E1950">
        <v>1000</v>
      </c>
      <c r="F1950" t="str">
        <f>VLOOKUP(D1950,'Fund List'!$A$2:$F$1324,6,FALSE)</f>
        <v>GENERAL FUND</v>
      </c>
      <c r="G1950" s="3">
        <v>12</v>
      </c>
      <c r="I1950" s="24">
        <f t="shared" si="370"/>
        <v>12.958404471406952</v>
      </c>
    </row>
    <row r="1951" spans="1:9" hidden="1" outlineLevel="3" x14ac:dyDescent="0.25">
      <c r="A1951" t="s">
        <v>30</v>
      </c>
      <c r="B1951" t="str">
        <f>VLOOKUP(A1951,'AGENCY CODES'!$C$4:$F$139,3,FALSE)</f>
        <v>AUDITOR GENERAL</v>
      </c>
      <c r="C1951" s="8" t="s">
        <v>8</v>
      </c>
      <c r="D1951" s="8" t="str">
        <f t="shared" si="371"/>
        <v>AUA1000</v>
      </c>
      <c r="E1951">
        <v>1000</v>
      </c>
      <c r="F1951" t="str">
        <f>VLOOKUP(D1951,'Fund List'!$A$2:$F$1324,6,FALSE)</f>
        <v>GENERAL FUND</v>
      </c>
      <c r="G1951" s="3">
        <v>56</v>
      </c>
      <c r="I1951" s="24">
        <f t="shared" si="370"/>
        <v>60.472554199899108</v>
      </c>
    </row>
    <row r="1952" spans="1:9" hidden="1" outlineLevel="3" x14ac:dyDescent="0.25">
      <c r="A1952" t="s">
        <v>30</v>
      </c>
      <c r="B1952" t="str">
        <f>VLOOKUP(A1952,'AGENCY CODES'!$C$4:$F$139,3,FALSE)</f>
        <v>AUDITOR GENERAL</v>
      </c>
      <c r="C1952" s="8" t="s">
        <v>10</v>
      </c>
      <c r="D1952" s="8" t="str">
        <f t="shared" si="371"/>
        <v>AUA1000</v>
      </c>
      <c r="E1952">
        <v>1000</v>
      </c>
      <c r="F1952" t="str">
        <f>VLOOKUP(D1952,'Fund List'!$A$2:$F$1324,6,FALSE)</f>
        <v>GENERAL FUND</v>
      </c>
      <c r="G1952" s="3">
        <v>248</v>
      </c>
      <c r="I1952" s="24">
        <f t="shared" si="370"/>
        <v>267.80702574241042</v>
      </c>
    </row>
    <row r="1953" spans="1:9" hidden="1" outlineLevel="3" x14ac:dyDescent="0.25">
      <c r="A1953" t="s">
        <v>30</v>
      </c>
      <c r="B1953" t="str">
        <f>VLOOKUP(A1953,'AGENCY CODES'!$C$4:$F$139,3,FALSE)</f>
        <v>AUDITOR GENERAL</v>
      </c>
      <c r="C1953" s="8" t="s">
        <v>11</v>
      </c>
      <c r="D1953" s="8" t="str">
        <f t="shared" si="371"/>
        <v>AUA1000</v>
      </c>
      <c r="E1953">
        <v>1000</v>
      </c>
      <c r="F1953" t="str">
        <f>VLOOKUP(D1953,'Fund List'!$A$2:$F$1324,6,FALSE)</f>
        <v>GENERAL FUND</v>
      </c>
      <c r="G1953" s="3">
        <v>671</v>
      </c>
      <c r="I1953" s="24">
        <f t="shared" si="370"/>
        <v>724.59078335950551</v>
      </c>
    </row>
    <row r="1954" spans="1:9" hidden="1" outlineLevel="3" x14ac:dyDescent="0.25">
      <c r="A1954" t="s">
        <v>30</v>
      </c>
      <c r="B1954" t="str">
        <f>VLOOKUP(A1954,'AGENCY CODES'!$C$4:$F$139,3,FALSE)</f>
        <v>AUDITOR GENERAL</v>
      </c>
      <c r="C1954" s="8" t="s">
        <v>12</v>
      </c>
      <c r="D1954" s="8" t="str">
        <f t="shared" si="371"/>
        <v>AUA1000</v>
      </c>
      <c r="E1954">
        <v>1000</v>
      </c>
      <c r="F1954" t="str">
        <f>VLOOKUP(D1954,'Fund List'!$A$2:$F$1324,6,FALSE)</f>
        <v>GENERAL FUND</v>
      </c>
      <c r="G1954" s="3">
        <v>11</v>
      </c>
      <c r="I1954" s="24">
        <f t="shared" si="370"/>
        <v>11.878537432123041</v>
      </c>
    </row>
    <row r="1955" spans="1:9" hidden="1" outlineLevel="3" x14ac:dyDescent="0.25">
      <c r="A1955" t="s">
        <v>30</v>
      </c>
      <c r="B1955" t="str">
        <f>VLOOKUP(A1955,'AGENCY CODES'!$C$4:$F$139,3,FALSE)</f>
        <v>AUDITOR GENERAL</v>
      </c>
      <c r="C1955" s="8">
        <v>2</v>
      </c>
      <c r="D1955" s="8" t="str">
        <f t="shared" si="371"/>
        <v>AUA1000</v>
      </c>
      <c r="E1955">
        <v>1000</v>
      </c>
      <c r="F1955" t="str">
        <f>VLOOKUP(D1955,'Fund List'!$A$2:$F$1324,6,FALSE)</f>
        <v>GENERAL FUND</v>
      </c>
      <c r="G1955" s="3">
        <v>647</v>
      </c>
      <c r="I1955" s="24">
        <f t="shared" si="370"/>
        <v>698.67397441669164</v>
      </c>
    </row>
    <row r="1956" spans="1:9" hidden="1" outlineLevel="3" x14ac:dyDescent="0.25">
      <c r="A1956" t="s">
        <v>30</v>
      </c>
      <c r="B1956" t="str">
        <f>VLOOKUP(A1956,'AGENCY CODES'!$C$4:$F$139,3,FALSE)</f>
        <v>AUDITOR GENERAL</v>
      </c>
      <c r="C1956" s="8">
        <v>8</v>
      </c>
      <c r="D1956" s="8" t="str">
        <f t="shared" si="371"/>
        <v>AUA1000</v>
      </c>
      <c r="E1956">
        <v>1000</v>
      </c>
      <c r="F1956" t="str">
        <f>VLOOKUP(D1956,'Fund List'!$A$2:$F$1324,6,FALSE)</f>
        <v>GENERAL FUND</v>
      </c>
      <c r="G1956" s="3">
        <v>2342</v>
      </c>
      <c r="I1956" s="24">
        <f t="shared" si="370"/>
        <v>2529.0486060029239</v>
      </c>
    </row>
    <row r="1957" spans="1:9" outlineLevel="2" collapsed="1" x14ac:dyDescent="0.25">
      <c r="F1957" s="1" t="s">
        <v>4007</v>
      </c>
      <c r="I1957" s="24">
        <f t="shared" ref="I1957" si="372">SUBTOTAL(9,I1944:I1956)</f>
        <v>4903.676225388248</v>
      </c>
    </row>
    <row r="1958" spans="1:9" hidden="1" outlineLevel="3" x14ac:dyDescent="0.25">
      <c r="A1958" t="s">
        <v>30</v>
      </c>
      <c r="B1958" t="str">
        <f>VLOOKUP(A1958,'AGENCY CODES'!$C$4:$F$139,3,FALSE)</f>
        <v>AUDITOR GENERAL</v>
      </c>
      <c r="C1958" s="8" t="s">
        <v>15</v>
      </c>
      <c r="D1958" s="8" t="str">
        <f t="shared" si="371"/>
        <v>AUA1300</v>
      </c>
      <c r="E1958">
        <v>1300</v>
      </c>
      <c r="F1958" t="str">
        <f>VLOOKUP(D1958,'Fund List'!$A$2:$F$1324,6,FALSE)</f>
        <v>GENERAL FIXED ASSETS</v>
      </c>
      <c r="G1958" s="3">
        <v>4</v>
      </c>
      <c r="I1958" s="24">
        <f>$G1958/$G$10*I$5</f>
        <v>4.3194681571356508</v>
      </c>
    </row>
    <row r="1959" spans="1:9" hidden="1" outlineLevel="3" x14ac:dyDescent="0.25">
      <c r="A1959" t="s">
        <v>30</v>
      </c>
      <c r="B1959" t="str">
        <f>VLOOKUP(A1959,'AGENCY CODES'!$C$4:$F$139,3,FALSE)</f>
        <v>AUDITOR GENERAL</v>
      </c>
      <c r="C1959" s="8" t="s">
        <v>12</v>
      </c>
      <c r="D1959" s="8" t="str">
        <f t="shared" si="371"/>
        <v>AUA1300</v>
      </c>
      <c r="E1959">
        <v>1300</v>
      </c>
      <c r="F1959" t="str">
        <f>VLOOKUP(D1959,'Fund List'!$A$2:$F$1324,6,FALSE)</f>
        <v>GENERAL FIXED ASSETS</v>
      </c>
      <c r="G1959" s="3">
        <v>13</v>
      </c>
      <c r="I1959" s="24">
        <f>$G1959/$G$10*I$5</f>
        <v>14.038271510690866</v>
      </c>
    </row>
    <row r="1960" spans="1:9" outlineLevel="2" collapsed="1" x14ac:dyDescent="0.25">
      <c r="F1960" s="1" t="s">
        <v>4019</v>
      </c>
      <c r="I1960" s="24">
        <f t="shared" ref="I1960" si="373">SUBTOTAL(9,I1958:I1959)</f>
        <v>18.357739667826515</v>
      </c>
    </row>
    <row r="1961" spans="1:9" hidden="1" outlineLevel="3" x14ac:dyDescent="0.25">
      <c r="A1961" t="s">
        <v>30</v>
      </c>
      <c r="B1961" t="str">
        <f>VLOOKUP(A1961,'AGENCY CODES'!$C$4:$F$139,3,FALSE)</f>
        <v>AUDITOR GENERAL</v>
      </c>
      <c r="C1961" s="8" t="s">
        <v>1</v>
      </c>
      <c r="D1961" s="8" t="str">
        <f t="shared" si="371"/>
        <v>AUA2242</v>
      </c>
      <c r="E1961">
        <v>2242</v>
      </c>
      <c r="F1961" t="str">
        <f>VLOOKUP(D1961,'Fund List'!$A$2:$F$1324,6,FALSE)</f>
        <v>AUDIT SERVICES REVOLVING FUND</v>
      </c>
      <c r="G1961" s="3">
        <v>2</v>
      </c>
      <c r="I1961" s="24">
        <f t="shared" ref="I1961:I1970" si="374">$G1961/$G$10*I$5</f>
        <v>2.1597340785678254</v>
      </c>
    </row>
    <row r="1962" spans="1:9" hidden="1" outlineLevel="3" x14ac:dyDescent="0.25">
      <c r="A1962" t="s">
        <v>30</v>
      </c>
      <c r="B1962" t="str">
        <f>VLOOKUP(A1962,'AGENCY CODES'!$C$4:$F$139,3,FALSE)</f>
        <v>AUDITOR GENERAL</v>
      </c>
      <c r="C1962" s="8" t="s">
        <v>3</v>
      </c>
      <c r="D1962" s="8" t="str">
        <f t="shared" si="371"/>
        <v>AUA2242</v>
      </c>
      <c r="E1962">
        <v>2242</v>
      </c>
      <c r="F1962" t="str">
        <f>VLOOKUP(D1962,'Fund List'!$A$2:$F$1324,6,FALSE)</f>
        <v>AUDIT SERVICES REVOLVING FUND</v>
      </c>
      <c r="G1962" s="3">
        <v>38</v>
      </c>
      <c r="I1962" s="24">
        <f t="shared" si="374"/>
        <v>41.034947492788682</v>
      </c>
    </row>
    <row r="1963" spans="1:9" hidden="1" outlineLevel="3" x14ac:dyDescent="0.25">
      <c r="A1963" t="s">
        <v>30</v>
      </c>
      <c r="B1963" t="str">
        <f>VLOOKUP(A1963,'AGENCY CODES'!$C$4:$F$139,3,FALSE)</f>
        <v>AUDITOR GENERAL</v>
      </c>
      <c r="C1963" s="8" t="s">
        <v>4</v>
      </c>
      <c r="D1963" s="8" t="str">
        <f t="shared" si="371"/>
        <v>AUA2242</v>
      </c>
      <c r="E1963">
        <v>2242</v>
      </c>
      <c r="F1963" t="str">
        <f>VLOOKUP(D1963,'Fund List'!$A$2:$F$1324,6,FALSE)</f>
        <v>AUDIT SERVICES REVOLVING FUND</v>
      </c>
      <c r="G1963" s="3">
        <v>30</v>
      </c>
      <c r="I1963" s="24">
        <f t="shared" si="374"/>
        <v>32.396011178517384</v>
      </c>
    </row>
    <row r="1964" spans="1:9" hidden="1" outlineLevel="3" x14ac:dyDescent="0.25">
      <c r="A1964" t="s">
        <v>30</v>
      </c>
      <c r="B1964" t="str">
        <f>VLOOKUP(A1964,'AGENCY CODES'!$C$4:$F$139,3,FALSE)</f>
        <v>AUDITOR GENERAL</v>
      </c>
      <c r="C1964" s="8" t="s">
        <v>5</v>
      </c>
      <c r="D1964" s="8" t="str">
        <f t="shared" si="371"/>
        <v>AUA2242</v>
      </c>
      <c r="E1964">
        <v>2242</v>
      </c>
      <c r="F1964" t="str">
        <f>VLOOKUP(D1964,'Fund List'!$A$2:$F$1324,6,FALSE)</f>
        <v>AUDIT SERVICES REVOLVING FUND</v>
      </c>
      <c r="G1964" s="3">
        <v>1</v>
      </c>
      <c r="I1964" s="24">
        <f t="shared" si="374"/>
        <v>1.0798670392839127</v>
      </c>
    </row>
    <row r="1965" spans="1:9" hidden="1" outlineLevel="3" x14ac:dyDescent="0.25">
      <c r="A1965" t="s">
        <v>30</v>
      </c>
      <c r="B1965" t="str">
        <f>VLOOKUP(A1965,'AGENCY CODES'!$C$4:$F$139,3,FALSE)</f>
        <v>AUDITOR GENERAL</v>
      </c>
      <c r="C1965" s="8" t="s">
        <v>6</v>
      </c>
      <c r="D1965" s="8" t="str">
        <f t="shared" si="371"/>
        <v>AUA2242</v>
      </c>
      <c r="E1965">
        <v>2242</v>
      </c>
      <c r="F1965" t="str">
        <f>VLOOKUP(D1965,'Fund List'!$A$2:$F$1324,6,FALSE)</f>
        <v>AUDIT SERVICES REVOLVING FUND</v>
      </c>
      <c r="G1965" s="3">
        <v>14</v>
      </c>
      <c r="I1965" s="24">
        <f t="shared" si="374"/>
        <v>15.118138549974777</v>
      </c>
    </row>
    <row r="1966" spans="1:9" hidden="1" outlineLevel="3" x14ac:dyDescent="0.25">
      <c r="A1966" t="s">
        <v>30</v>
      </c>
      <c r="B1966" t="str">
        <f>VLOOKUP(A1966,'AGENCY CODES'!$C$4:$F$139,3,FALSE)</f>
        <v>AUDITOR GENERAL</v>
      </c>
      <c r="C1966" s="8" t="s">
        <v>8</v>
      </c>
      <c r="D1966" s="8" t="str">
        <f t="shared" si="371"/>
        <v>AUA2242</v>
      </c>
      <c r="E1966">
        <v>2242</v>
      </c>
      <c r="F1966" t="str">
        <f>VLOOKUP(D1966,'Fund List'!$A$2:$F$1324,6,FALSE)</f>
        <v>AUDIT SERVICES REVOLVING FUND</v>
      </c>
      <c r="G1966" s="3">
        <v>32</v>
      </c>
      <c r="I1966" s="24">
        <f t="shared" si="374"/>
        <v>34.555745257085206</v>
      </c>
    </row>
    <row r="1967" spans="1:9" hidden="1" outlineLevel="3" x14ac:dyDescent="0.25">
      <c r="A1967" t="s">
        <v>30</v>
      </c>
      <c r="B1967" t="str">
        <f>VLOOKUP(A1967,'AGENCY CODES'!$C$4:$F$139,3,FALSE)</f>
        <v>AUDITOR GENERAL</v>
      </c>
      <c r="C1967" s="8" t="s">
        <v>10</v>
      </c>
      <c r="D1967" s="8" t="str">
        <f t="shared" si="371"/>
        <v>AUA2242</v>
      </c>
      <c r="E1967">
        <v>2242</v>
      </c>
      <c r="F1967" t="str">
        <f>VLOOKUP(D1967,'Fund List'!$A$2:$F$1324,6,FALSE)</f>
        <v>AUDIT SERVICES REVOLVING FUND</v>
      </c>
      <c r="G1967" s="3">
        <v>24</v>
      </c>
      <c r="I1967" s="24">
        <f t="shared" si="374"/>
        <v>25.916808942813905</v>
      </c>
    </row>
    <row r="1968" spans="1:9" hidden="1" outlineLevel="3" x14ac:dyDescent="0.25">
      <c r="A1968" t="s">
        <v>30</v>
      </c>
      <c r="B1968" t="str">
        <f>VLOOKUP(A1968,'AGENCY CODES'!$C$4:$F$139,3,FALSE)</f>
        <v>AUDITOR GENERAL</v>
      </c>
      <c r="C1968" s="8" t="s">
        <v>11</v>
      </c>
      <c r="D1968" s="8" t="str">
        <f t="shared" si="371"/>
        <v>AUA2242</v>
      </c>
      <c r="E1968">
        <v>2242</v>
      </c>
      <c r="F1968" t="str">
        <f>VLOOKUP(D1968,'Fund List'!$A$2:$F$1324,6,FALSE)</f>
        <v>AUDIT SERVICES REVOLVING FUND</v>
      </c>
      <c r="G1968" s="3">
        <v>32</v>
      </c>
      <c r="I1968" s="24">
        <f t="shared" si="374"/>
        <v>34.555745257085206</v>
      </c>
    </row>
    <row r="1969" spans="1:9" hidden="1" outlineLevel="3" x14ac:dyDescent="0.25">
      <c r="A1969" t="s">
        <v>30</v>
      </c>
      <c r="B1969" t="str">
        <f>VLOOKUP(A1969,'AGENCY CODES'!$C$4:$F$139,3,FALSE)</f>
        <v>AUDITOR GENERAL</v>
      </c>
      <c r="C1969" s="8" t="s">
        <v>12</v>
      </c>
      <c r="D1969" s="8" t="str">
        <f t="shared" si="371"/>
        <v>AUA2242</v>
      </c>
      <c r="E1969">
        <v>2242</v>
      </c>
      <c r="F1969" t="str">
        <f>VLOOKUP(D1969,'Fund List'!$A$2:$F$1324,6,FALSE)</f>
        <v>AUDIT SERVICES REVOLVING FUND</v>
      </c>
      <c r="G1969" s="3">
        <v>6</v>
      </c>
      <c r="I1969" s="24">
        <f t="shared" si="374"/>
        <v>6.4792022357034762</v>
      </c>
    </row>
    <row r="1970" spans="1:9" hidden="1" outlineLevel="3" x14ac:dyDescent="0.25">
      <c r="A1970" t="s">
        <v>30</v>
      </c>
      <c r="B1970" t="str">
        <f>VLOOKUP(A1970,'AGENCY CODES'!$C$4:$F$139,3,FALSE)</f>
        <v>AUDITOR GENERAL</v>
      </c>
      <c r="C1970" s="8">
        <v>2</v>
      </c>
      <c r="D1970" s="8" t="str">
        <f t="shared" si="371"/>
        <v>AUA2242</v>
      </c>
      <c r="E1970">
        <v>2242</v>
      </c>
      <c r="F1970" t="str">
        <f>VLOOKUP(D1970,'Fund List'!$A$2:$F$1324,6,FALSE)</f>
        <v>AUDIT SERVICES REVOLVING FUND</v>
      </c>
      <c r="G1970" s="3">
        <v>31</v>
      </c>
      <c r="I1970" s="24">
        <f t="shared" si="374"/>
        <v>33.475878217801302</v>
      </c>
    </row>
    <row r="1971" spans="1:9" outlineLevel="2" collapsed="1" x14ac:dyDescent="0.25">
      <c r="F1971" s="1" t="s">
        <v>4183</v>
      </c>
      <c r="I1971" s="24">
        <f t="shared" ref="I1971" si="375">SUBTOTAL(9,I1961:I1970)</f>
        <v>226.77207824962164</v>
      </c>
    </row>
    <row r="1972" spans="1:9" outlineLevel="1" x14ac:dyDescent="0.25">
      <c r="B1972" s="1" t="s">
        <v>3900</v>
      </c>
      <c r="I1972" s="24">
        <f t="shared" ref="I1972" si="376">SUBTOTAL(9,I1944:I1970)</f>
        <v>5148.8060433056971</v>
      </c>
    </row>
    <row r="1973" spans="1:9" hidden="1" outlineLevel="3" x14ac:dyDescent="0.25">
      <c r="A1973" t="s">
        <v>31</v>
      </c>
      <c r="B1973" t="str">
        <f>VLOOKUP(A1973,'AGENCY CODES'!$C$4:$F$139,3,FALSE)</f>
        <v>BOARD OF ATHLETIC TRAINING</v>
      </c>
      <c r="C1973" s="8" t="s">
        <v>3</v>
      </c>
      <c r="D1973" s="8" t="str">
        <f t="shared" si="371"/>
        <v>BAA1000</v>
      </c>
      <c r="E1973">
        <v>1000</v>
      </c>
      <c r="F1973" t="str">
        <f>VLOOKUP(D1973,'Fund List'!$A$2:$F$1324,6,FALSE)</f>
        <v>GENERAL FUND</v>
      </c>
      <c r="G1973" s="3">
        <v>46</v>
      </c>
      <c r="I1973" s="24">
        <f>$G1973/$G$10*I$5</f>
        <v>49.673883807059987</v>
      </c>
    </row>
    <row r="1974" spans="1:9" hidden="1" outlineLevel="3" x14ac:dyDescent="0.25">
      <c r="A1974" t="s">
        <v>31</v>
      </c>
      <c r="B1974" t="str">
        <f>VLOOKUP(A1974,'AGENCY CODES'!$C$4:$F$139,3,FALSE)</f>
        <v>BOARD OF ATHLETIC TRAINING</v>
      </c>
      <c r="C1974" s="8" t="s">
        <v>7</v>
      </c>
      <c r="D1974" s="8" t="str">
        <f t="shared" si="371"/>
        <v>BAA1000</v>
      </c>
      <c r="E1974">
        <v>1000</v>
      </c>
      <c r="F1974" t="str">
        <f>VLOOKUP(D1974,'Fund List'!$A$2:$F$1324,6,FALSE)</f>
        <v>GENERAL FUND</v>
      </c>
      <c r="G1974" s="3">
        <v>2</v>
      </c>
      <c r="I1974" s="24">
        <f>$G1974/$G$10*I$5</f>
        <v>2.1597340785678254</v>
      </c>
    </row>
    <row r="1975" spans="1:9" hidden="1" outlineLevel="3" x14ac:dyDescent="0.25">
      <c r="A1975" t="s">
        <v>31</v>
      </c>
      <c r="B1975" t="str">
        <f>VLOOKUP(A1975,'AGENCY CODES'!$C$4:$F$139,3,FALSE)</f>
        <v>BOARD OF ATHLETIC TRAINING</v>
      </c>
      <c r="C1975" s="8" t="s">
        <v>8</v>
      </c>
      <c r="D1975" s="8" t="str">
        <f t="shared" si="371"/>
        <v>BAA1000</v>
      </c>
      <c r="E1975">
        <v>1000</v>
      </c>
      <c r="F1975" t="str">
        <f>VLOOKUP(D1975,'Fund List'!$A$2:$F$1324,6,FALSE)</f>
        <v>GENERAL FUND</v>
      </c>
      <c r="G1975" s="3">
        <v>1</v>
      </c>
      <c r="I1975" s="24">
        <f>$G1975/$G$10*I$5</f>
        <v>1.0798670392839127</v>
      </c>
    </row>
    <row r="1976" spans="1:9" hidden="1" outlineLevel="3" x14ac:dyDescent="0.25">
      <c r="A1976" t="s">
        <v>31</v>
      </c>
      <c r="B1976" t="str">
        <f>VLOOKUP(A1976,'AGENCY CODES'!$C$4:$F$139,3,FALSE)</f>
        <v>BOARD OF ATHLETIC TRAINING</v>
      </c>
      <c r="C1976" s="8" t="s">
        <v>12</v>
      </c>
      <c r="D1976" s="8" t="str">
        <f t="shared" si="371"/>
        <v>BAA1000</v>
      </c>
      <c r="E1976">
        <v>1000</v>
      </c>
      <c r="F1976" t="str">
        <f>VLOOKUP(D1976,'Fund List'!$A$2:$F$1324,6,FALSE)</f>
        <v>GENERAL FUND</v>
      </c>
      <c r="G1976" s="3">
        <v>1</v>
      </c>
      <c r="I1976" s="24">
        <f>$G1976/$G$10*I$5</f>
        <v>1.0798670392839127</v>
      </c>
    </row>
    <row r="1977" spans="1:9" outlineLevel="2" collapsed="1" x14ac:dyDescent="0.25">
      <c r="F1977" s="1" t="s">
        <v>4007</v>
      </c>
      <c r="I1977" s="24">
        <f t="shared" ref="I1977" si="377">SUBTOTAL(9,I1973:I1976)</f>
        <v>53.993351964195632</v>
      </c>
    </row>
    <row r="1978" spans="1:9" hidden="1" outlineLevel="3" x14ac:dyDescent="0.25">
      <c r="A1978" t="s">
        <v>31</v>
      </c>
      <c r="B1978" t="str">
        <f>VLOOKUP(A1978,'AGENCY CODES'!$C$4:$F$139,3,FALSE)</f>
        <v>BOARD OF ATHLETIC TRAINING</v>
      </c>
      <c r="C1978" s="8" t="s">
        <v>1</v>
      </c>
      <c r="D1978" s="8" t="str">
        <f t="shared" si="371"/>
        <v>BAA2583</v>
      </c>
      <c r="E1978">
        <v>2583</v>
      </c>
      <c r="F1978" t="str">
        <f>VLOOKUP(D1978,'Fund List'!$A$2:$F$1324,6,FALSE)</f>
        <v>ATHLETIC TRAINING FUND</v>
      </c>
      <c r="G1978" s="3">
        <v>17</v>
      </c>
      <c r="I1978" s="24">
        <f t="shared" ref="I1978:I1987" si="378">$G1978/$G$10*I$5</f>
        <v>18.357739667826518</v>
      </c>
    </row>
    <row r="1979" spans="1:9" hidden="1" outlineLevel="3" x14ac:dyDescent="0.25">
      <c r="A1979" t="s">
        <v>31</v>
      </c>
      <c r="B1979" t="str">
        <f>VLOOKUP(A1979,'AGENCY CODES'!$C$4:$F$139,3,FALSE)</f>
        <v>BOARD OF ATHLETIC TRAINING</v>
      </c>
      <c r="C1979" s="8" t="s">
        <v>3</v>
      </c>
      <c r="D1979" s="8" t="str">
        <f t="shared" si="371"/>
        <v>BAA2583</v>
      </c>
      <c r="E1979">
        <v>2583</v>
      </c>
      <c r="F1979" t="str">
        <f>VLOOKUP(D1979,'Fund List'!$A$2:$F$1324,6,FALSE)</f>
        <v>ATHLETIC TRAINING FUND</v>
      </c>
      <c r="G1979" s="3">
        <v>68</v>
      </c>
      <c r="I1979" s="24">
        <f t="shared" si="378"/>
        <v>73.430958671306072</v>
      </c>
    </row>
    <row r="1980" spans="1:9" hidden="1" outlineLevel="3" x14ac:dyDescent="0.25">
      <c r="A1980" t="s">
        <v>31</v>
      </c>
      <c r="B1980" t="str">
        <f>VLOOKUP(A1980,'AGENCY CODES'!$C$4:$F$139,3,FALSE)</f>
        <v>BOARD OF ATHLETIC TRAINING</v>
      </c>
      <c r="C1980" s="8" t="s">
        <v>4</v>
      </c>
      <c r="D1980" s="8" t="str">
        <f t="shared" si="371"/>
        <v>BAA2583</v>
      </c>
      <c r="E1980">
        <v>2583</v>
      </c>
      <c r="F1980" t="str">
        <f>VLOOKUP(D1980,'Fund List'!$A$2:$F$1324,6,FALSE)</f>
        <v>ATHLETIC TRAINING FUND</v>
      </c>
      <c r="G1980" s="3">
        <v>5</v>
      </c>
      <c r="I1980" s="24">
        <f t="shared" si="378"/>
        <v>5.3993351964195639</v>
      </c>
    </row>
    <row r="1981" spans="1:9" hidden="1" outlineLevel="3" x14ac:dyDescent="0.25">
      <c r="A1981" t="s">
        <v>31</v>
      </c>
      <c r="B1981" t="str">
        <f>VLOOKUP(A1981,'AGENCY CODES'!$C$4:$F$139,3,FALSE)</f>
        <v>BOARD OF ATHLETIC TRAINING</v>
      </c>
      <c r="C1981" s="8" t="s">
        <v>7</v>
      </c>
      <c r="D1981" s="8" t="str">
        <f t="shared" si="371"/>
        <v>BAA2583</v>
      </c>
      <c r="E1981">
        <v>2583</v>
      </c>
      <c r="F1981" t="str">
        <f>VLOOKUP(D1981,'Fund List'!$A$2:$F$1324,6,FALSE)</f>
        <v>ATHLETIC TRAINING FUND</v>
      </c>
      <c r="G1981" s="3">
        <v>38</v>
      </c>
      <c r="I1981" s="24">
        <f t="shared" si="378"/>
        <v>41.034947492788682</v>
      </c>
    </row>
    <row r="1982" spans="1:9" hidden="1" outlineLevel="3" x14ac:dyDescent="0.25">
      <c r="A1982" t="s">
        <v>31</v>
      </c>
      <c r="B1982" t="str">
        <f>VLOOKUP(A1982,'AGENCY CODES'!$C$4:$F$139,3,FALSE)</f>
        <v>BOARD OF ATHLETIC TRAINING</v>
      </c>
      <c r="C1982" s="8" t="s">
        <v>8</v>
      </c>
      <c r="D1982" s="8" t="str">
        <f t="shared" si="371"/>
        <v>BAA2583</v>
      </c>
      <c r="E1982">
        <v>2583</v>
      </c>
      <c r="F1982" t="str">
        <f>VLOOKUP(D1982,'Fund List'!$A$2:$F$1324,6,FALSE)</f>
        <v>ATHLETIC TRAINING FUND</v>
      </c>
      <c r="G1982" s="3">
        <v>1</v>
      </c>
      <c r="I1982" s="24">
        <f t="shared" si="378"/>
        <v>1.0798670392839127</v>
      </c>
    </row>
    <row r="1983" spans="1:9" hidden="1" outlineLevel="3" x14ac:dyDescent="0.25">
      <c r="A1983" t="s">
        <v>31</v>
      </c>
      <c r="B1983" t="str">
        <f>VLOOKUP(A1983,'AGENCY CODES'!$C$4:$F$139,3,FALSE)</f>
        <v>BOARD OF ATHLETIC TRAINING</v>
      </c>
      <c r="C1983" s="8" t="s">
        <v>10</v>
      </c>
      <c r="D1983" s="8" t="str">
        <f t="shared" si="371"/>
        <v>BAA2583</v>
      </c>
      <c r="E1983">
        <v>2583</v>
      </c>
      <c r="F1983" t="str">
        <f>VLOOKUP(D1983,'Fund List'!$A$2:$F$1324,6,FALSE)</f>
        <v>ATHLETIC TRAINING FUND</v>
      </c>
      <c r="G1983" s="3">
        <v>25</v>
      </c>
      <c r="I1983" s="24">
        <f t="shared" si="378"/>
        <v>26.99667598209782</v>
      </c>
    </row>
    <row r="1984" spans="1:9" hidden="1" outlineLevel="3" x14ac:dyDescent="0.25">
      <c r="A1984" t="s">
        <v>31</v>
      </c>
      <c r="B1984" t="str">
        <f>VLOOKUP(A1984,'AGENCY CODES'!$C$4:$F$139,3,FALSE)</f>
        <v>BOARD OF ATHLETIC TRAINING</v>
      </c>
      <c r="C1984" s="8" t="s">
        <v>11</v>
      </c>
      <c r="D1984" s="8" t="str">
        <f t="shared" si="371"/>
        <v>BAA2583</v>
      </c>
      <c r="E1984">
        <v>2583</v>
      </c>
      <c r="F1984" t="str">
        <f>VLOOKUP(D1984,'Fund List'!$A$2:$F$1324,6,FALSE)</f>
        <v>ATHLETIC TRAINING FUND</v>
      </c>
      <c r="G1984" s="3">
        <v>26</v>
      </c>
      <c r="I1984" s="24">
        <f t="shared" si="378"/>
        <v>28.076543021381731</v>
      </c>
    </row>
    <row r="1985" spans="1:9" hidden="1" outlineLevel="3" x14ac:dyDescent="0.25">
      <c r="A1985" t="s">
        <v>31</v>
      </c>
      <c r="B1985" t="str">
        <f>VLOOKUP(A1985,'AGENCY CODES'!$C$4:$F$139,3,FALSE)</f>
        <v>BOARD OF ATHLETIC TRAINING</v>
      </c>
      <c r="C1985" s="8" t="s">
        <v>12</v>
      </c>
      <c r="D1985" s="8" t="str">
        <f t="shared" si="371"/>
        <v>BAA2583</v>
      </c>
      <c r="E1985">
        <v>2583</v>
      </c>
      <c r="F1985" t="str">
        <f>VLOOKUP(D1985,'Fund List'!$A$2:$F$1324,6,FALSE)</f>
        <v>ATHLETIC TRAINING FUND</v>
      </c>
      <c r="G1985" s="3">
        <v>8</v>
      </c>
      <c r="I1985" s="24">
        <f t="shared" si="378"/>
        <v>8.6389363142713016</v>
      </c>
    </row>
    <row r="1986" spans="1:9" hidden="1" outlineLevel="3" x14ac:dyDescent="0.25">
      <c r="A1986" t="s">
        <v>31</v>
      </c>
      <c r="B1986" t="str">
        <f>VLOOKUP(A1986,'AGENCY CODES'!$C$4:$F$139,3,FALSE)</f>
        <v>BOARD OF ATHLETIC TRAINING</v>
      </c>
      <c r="C1986" s="8">
        <v>2</v>
      </c>
      <c r="D1986" s="8" t="str">
        <f t="shared" si="371"/>
        <v>BAA2583</v>
      </c>
      <c r="E1986">
        <v>2583</v>
      </c>
      <c r="F1986" t="str">
        <f>VLOOKUP(D1986,'Fund List'!$A$2:$F$1324,6,FALSE)</f>
        <v>ATHLETIC TRAINING FUND</v>
      </c>
      <c r="G1986" s="3">
        <v>26</v>
      </c>
      <c r="I1986" s="24">
        <f t="shared" si="378"/>
        <v>28.076543021381731</v>
      </c>
    </row>
    <row r="1987" spans="1:9" hidden="1" outlineLevel="3" x14ac:dyDescent="0.25">
      <c r="A1987" t="s">
        <v>31</v>
      </c>
      <c r="B1987" t="str">
        <f>VLOOKUP(A1987,'AGENCY CODES'!$C$4:$F$139,3,FALSE)</f>
        <v>BOARD OF ATHLETIC TRAINING</v>
      </c>
      <c r="C1987" s="8">
        <v>8</v>
      </c>
      <c r="D1987" s="8" t="str">
        <f t="shared" si="371"/>
        <v>BAA2583</v>
      </c>
      <c r="E1987">
        <v>2583</v>
      </c>
      <c r="F1987" t="str">
        <f>VLOOKUP(D1987,'Fund List'!$A$2:$F$1324,6,FALSE)</f>
        <v>ATHLETIC TRAINING FUND</v>
      </c>
      <c r="G1987" s="3">
        <v>360</v>
      </c>
      <c r="I1987" s="24">
        <f t="shared" si="378"/>
        <v>388.7521341422086</v>
      </c>
    </row>
    <row r="1988" spans="1:9" outlineLevel="2" collapsed="1" x14ac:dyDescent="0.25">
      <c r="F1988" s="1" t="s">
        <v>4184</v>
      </c>
      <c r="I1988" s="24">
        <f t="shared" ref="I1988" si="379">SUBTOTAL(9,I1978:I1987)</f>
        <v>619.84368054896595</v>
      </c>
    </row>
    <row r="1989" spans="1:9" outlineLevel="1" x14ac:dyDescent="0.25">
      <c r="B1989" s="1" t="s">
        <v>3901</v>
      </c>
      <c r="I1989" s="24">
        <f t="shared" ref="I1989" si="380">SUBTOTAL(9,I1973:I1987)</f>
        <v>673.8370325131616</v>
      </c>
    </row>
    <row r="1990" spans="1:9" hidden="1" outlineLevel="3" x14ac:dyDescent="0.25">
      <c r="A1990" t="s">
        <v>32</v>
      </c>
      <c r="B1990" t="str">
        <f>VLOOKUP(A1990,'AGENCY CODES'!$C$4:$F$139,3,FALSE)</f>
        <v>BOARD OF BARBERS</v>
      </c>
      <c r="C1990" s="8" t="s">
        <v>3</v>
      </c>
      <c r="D1990" s="8" t="str">
        <f t="shared" si="371"/>
        <v>BBA1000</v>
      </c>
      <c r="E1990">
        <v>1000</v>
      </c>
      <c r="F1990" t="str">
        <f>VLOOKUP(D1990,'Fund List'!$A$2:$F$1324,6,FALSE)</f>
        <v>GENERAL FUND</v>
      </c>
      <c r="G1990" s="3">
        <v>314</v>
      </c>
      <c r="I1990" s="24">
        <f t="shared" ref="I1990:I1996" si="381">$G1990/$G$10*I$5</f>
        <v>339.07825033514865</v>
      </c>
    </row>
    <row r="1991" spans="1:9" hidden="1" outlineLevel="3" x14ac:dyDescent="0.25">
      <c r="A1991" t="s">
        <v>32</v>
      </c>
      <c r="B1991" t="str">
        <f>VLOOKUP(A1991,'AGENCY CODES'!$C$4:$F$139,3,FALSE)</f>
        <v>BOARD OF BARBERS</v>
      </c>
      <c r="C1991" s="8" t="s">
        <v>6</v>
      </c>
      <c r="D1991" s="8" t="str">
        <f t="shared" si="371"/>
        <v>BBA1000</v>
      </c>
      <c r="E1991">
        <v>1000</v>
      </c>
      <c r="F1991" t="str">
        <f>VLOOKUP(D1991,'Fund List'!$A$2:$F$1324,6,FALSE)</f>
        <v>GENERAL FUND</v>
      </c>
      <c r="G1991" s="3">
        <v>4</v>
      </c>
      <c r="I1991" s="24">
        <f t="shared" si="381"/>
        <v>4.3194681571356508</v>
      </c>
    </row>
    <row r="1992" spans="1:9" hidden="1" outlineLevel="3" x14ac:dyDescent="0.25">
      <c r="A1992" t="s">
        <v>32</v>
      </c>
      <c r="B1992" t="str">
        <f>VLOOKUP(A1992,'AGENCY CODES'!$C$4:$F$139,3,FALSE)</f>
        <v>BOARD OF BARBERS</v>
      </c>
      <c r="C1992" s="8" t="s">
        <v>8</v>
      </c>
      <c r="D1992" s="8" t="str">
        <f t="shared" si="371"/>
        <v>BBA1000</v>
      </c>
      <c r="E1992">
        <v>1000</v>
      </c>
      <c r="F1992" t="str">
        <f>VLOOKUP(D1992,'Fund List'!$A$2:$F$1324,6,FALSE)</f>
        <v>GENERAL FUND</v>
      </c>
      <c r="G1992" s="3">
        <v>1</v>
      </c>
      <c r="I1992" s="24">
        <f t="shared" si="381"/>
        <v>1.0798670392839127</v>
      </c>
    </row>
    <row r="1993" spans="1:9" hidden="1" outlineLevel="3" x14ac:dyDescent="0.25">
      <c r="A1993" t="s">
        <v>32</v>
      </c>
      <c r="B1993" t="str">
        <f>VLOOKUP(A1993,'AGENCY CODES'!$C$4:$F$139,3,FALSE)</f>
        <v>BOARD OF BARBERS</v>
      </c>
      <c r="C1993" s="8" t="s">
        <v>10</v>
      </c>
      <c r="D1993" s="8" t="str">
        <f t="shared" si="371"/>
        <v>BBA1000</v>
      </c>
      <c r="E1993">
        <v>1000</v>
      </c>
      <c r="F1993" t="str">
        <f>VLOOKUP(D1993,'Fund List'!$A$2:$F$1324,6,FALSE)</f>
        <v>GENERAL FUND</v>
      </c>
      <c r="G1993" s="3">
        <v>2</v>
      </c>
      <c r="I1993" s="24">
        <f t="shared" si="381"/>
        <v>2.1597340785678254</v>
      </c>
    </row>
    <row r="1994" spans="1:9" hidden="1" outlineLevel="3" x14ac:dyDescent="0.25">
      <c r="A1994" t="s">
        <v>32</v>
      </c>
      <c r="B1994" t="str">
        <f>VLOOKUP(A1994,'AGENCY CODES'!$C$4:$F$139,3,FALSE)</f>
        <v>BOARD OF BARBERS</v>
      </c>
      <c r="C1994" s="8" t="s">
        <v>11</v>
      </c>
      <c r="D1994" s="8" t="str">
        <f t="shared" si="371"/>
        <v>BBA1000</v>
      </c>
      <c r="E1994">
        <v>1000</v>
      </c>
      <c r="F1994" t="str">
        <f>VLOOKUP(D1994,'Fund List'!$A$2:$F$1324,6,FALSE)</f>
        <v>GENERAL FUND</v>
      </c>
      <c r="G1994" s="3">
        <v>2</v>
      </c>
      <c r="I1994" s="24">
        <f t="shared" si="381"/>
        <v>2.1597340785678254</v>
      </c>
    </row>
    <row r="1995" spans="1:9" hidden="1" outlineLevel="3" x14ac:dyDescent="0.25">
      <c r="A1995" t="s">
        <v>32</v>
      </c>
      <c r="B1995" t="str">
        <f>VLOOKUP(A1995,'AGENCY CODES'!$C$4:$F$139,3,FALSE)</f>
        <v>BOARD OF BARBERS</v>
      </c>
      <c r="C1995" s="8" t="s">
        <v>12</v>
      </c>
      <c r="D1995" s="8" t="str">
        <f t="shared" si="371"/>
        <v>BBA1000</v>
      </c>
      <c r="E1995">
        <v>1000</v>
      </c>
      <c r="F1995" t="str">
        <f>VLOOKUP(D1995,'Fund List'!$A$2:$F$1324,6,FALSE)</f>
        <v>GENERAL FUND</v>
      </c>
      <c r="G1995" s="3">
        <v>1</v>
      </c>
      <c r="I1995" s="24">
        <f t="shared" si="381"/>
        <v>1.0798670392839127</v>
      </c>
    </row>
    <row r="1996" spans="1:9" hidden="1" outlineLevel="3" x14ac:dyDescent="0.25">
      <c r="A1996" t="s">
        <v>32</v>
      </c>
      <c r="B1996" t="str">
        <f>VLOOKUP(A1996,'AGENCY CODES'!$C$4:$F$139,3,FALSE)</f>
        <v>BOARD OF BARBERS</v>
      </c>
      <c r="C1996" s="8">
        <v>2</v>
      </c>
      <c r="D1996" s="8" t="str">
        <f t="shared" si="371"/>
        <v>BBA1000</v>
      </c>
      <c r="E1996">
        <v>1000</v>
      </c>
      <c r="F1996" t="str">
        <f>VLOOKUP(D1996,'Fund List'!$A$2:$F$1324,6,FALSE)</f>
        <v>GENERAL FUND</v>
      </c>
      <c r="G1996" s="3">
        <v>2</v>
      </c>
      <c r="I1996" s="24">
        <f t="shared" si="381"/>
        <v>2.1597340785678254</v>
      </c>
    </row>
    <row r="1997" spans="1:9" outlineLevel="2" collapsed="1" x14ac:dyDescent="0.25">
      <c r="F1997" s="1" t="s">
        <v>4007</v>
      </c>
      <c r="I1997" s="24">
        <f t="shared" ref="I1997" si="382">SUBTOTAL(9,I1990:I1996)</f>
        <v>352.03665480655565</v>
      </c>
    </row>
    <row r="1998" spans="1:9" hidden="1" outlineLevel="3" x14ac:dyDescent="0.25">
      <c r="A1998" t="s">
        <v>32</v>
      </c>
      <c r="B1998" t="str">
        <f>VLOOKUP(A1998,'AGENCY CODES'!$C$4:$F$139,3,FALSE)</f>
        <v>BOARD OF BARBERS</v>
      </c>
      <c r="C1998" s="8" t="s">
        <v>1</v>
      </c>
      <c r="D1998" s="8" t="str">
        <f t="shared" si="371"/>
        <v>BBA2007</v>
      </c>
      <c r="E1998">
        <v>2007</v>
      </c>
      <c r="F1998" t="str">
        <f>VLOOKUP(D1998,'Fund List'!$A$2:$F$1324,6,FALSE)</f>
        <v>BOARD OF BARBERS FUND</v>
      </c>
      <c r="G1998" s="3">
        <v>25</v>
      </c>
      <c r="I1998" s="24">
        <f t="shared" ref="I1998:I2007" si="383">$G1998/$G$10*I$5</f>
        <v>26.99667598209782</v>
      </c>
    </row>
    <row r="1999" spans="1:9" hidden="1" outlineLevel="3" x14ac:dyDescent="0.25">
      <c r="A1999" t="s">
        <v>32</v>
      </c>
      <c r="B1999" t="str">
        <f>VLOOKUP(A1999,'AGENCY CODES'!$C$4:$F$139,3,FALSE)</f>
        <v>BOARD OF BARBERS</v>
      </c>
      <c r="C1999" s="8" t="s">
        <v>3</v>
      </c>
      <c r="D1999" s="8" t="str">
        <f t="shared" si="371"/>
        <v>BBA2007</v>
      </c>
      <c r="E1999">
        <v>2007</v>
      </c>
      <c r="F1999" t="str">
        <f>VLOOKUP(D1999,'Fund List'!$A$2:$F$1324,6,FALSE)</f>
        <v>BOARD OF BARBERS FUND</v>
      </c>
      <c r="G1999" s="3">
        <v>273</v>
      </c>
      <c r="I1999" s="24">
        <f t="shared" si="383"/>
        <v>294.80370172450819</v>
      </c>
    </row>
    <row r="2000" spans="1:9" hidden="1" outlineLevel="3" x14ac:dyDescent="0.25">
      <c r="A2000" t="s">
        <v>32</v>
      </c>
      <c r="B2000" t="str">
        <f>VLOOKUP(A2000,'AGENCY CODES'!$C$4:$F$139,3,FALSE)</f>
        <v>BOARD OF BARBERS</v>
      </c>
      <c r="C2000" s="8" t="s">
        <v>4</v>
      </c>
      <c r="D2000" s="8" t="str">
        <f t="shared" si="371"/>
        <v>BBA2007</v>
      </c>
      <c r="E2000">
        <v>2007</v>
      </c>
      <c r="F2000" t="str">
        <f>VLOOKUP(D2000,'Fund List'!$A$2:$F$1324,6,FALSE)</f>
        <v>BOARD OF BARBERS FUND</v>
      </c>
      <c r="G2000" s="3">
        <v>36</v>
      </c>
      <c r="I2000" s="24">
        <f t="shared" si="383"/>
        <v>38.875213414220859</v>
      </c>
    </row>
    <row r="2001" spans="1:9" hidden="1" outlineLevel="3" x14ac:dyDescent="0.25">
      <c r="A2001" t="s">
        <v>32</v>
      </c>
      <c r="B2001" t="str">
        <f>VLOOKUP(A2001,'AGENCY CODES'!$C$4:$F$139,3,FALSE)</f>
        <v>BOARD OF BARBERS</v>
      </c>
      <c r="C2001" s="8" t="s">
        <v>6</v>
      </c>
      <c r="D2001" s="8" t="str">
        <f t="shared" si="371"/>
        <v>BBA2007</v>
      </c>
      <c r="E2001">
        <v>2007</v>
      </c>
      <c r="F2001" t="str">
        <f>VLOOKUP(D2001,'Fund List'!$A$2:$F$1324,6,FALSE)</f>
        <v>BOARD OF BARBERS FUND</v>
      </c>
      <c r="G2001" s="3">
        <v>6</v>
      </c>
      <c r="I2001" s="24">
        <f t="shared" si="383"/>
        <v>6.4792022357034762</v>
      </c>
    </row>
    <row r="2002" spans="1:9" hidden="1" outlineLevel="3" x14ac:dyDescent="0.25">
      <c r="A2002" t="s">
        <v>32</v>
      </c>
      <c r="B2002" t="str">
        <f>VLOOKUP(A2002,'AGENCY CODES'!$C$4:$F$139,3,FALSE)</f>
        <v>BOARD OF BARBERS</v>
      </c>
      <c r="C2002" s="8" t="s">
        <v>7</v>
      </c>
      <c r="D2002" s="8" t="str">
        <f t="shared" si="371"/>
        <v>BBA2007</v>
      </c>
      <c r="E2002">
        <v>2007</v>
      </c>
      <c r="F2002" t="str">
        <f>VLOOKUP(D2002,'Fund List'!$A$2:$F$1324,6,FALSE)</f>
        <v>BOARD OF BARBERS FUND</v>
      </c>
      <c r="G2002" s="3">
        <v>58</v>
      </c>
      <c r="I2002" s="24">
        <f t="shared" si="383"/>
        <v>62.632288278466937</v>
      </c>
    </row>
    <row r="2003" spans="1:9" hidden="1" outlineLevel="3" x14ac:dyDescent="0.25">
      <c r="A2003" t="s">
        <v>32</v>
      </c>
      <c r="B2003" t="str">
        <f>VLOOKUP(A2003,'AGENCY CODES'!$C$4:$F$139,3,FALSE)</f>
        <v>BOARD OF BARBERS</v>
      </c>
      <c r="C2003" s="8" t="s">
        <v>10</v>
      </c>
      <c r="D2003" s="8" t="str">
        <f t="shared" si="371"/>
        <v>BBA2007</v>
      </c>
      <c r="E2003">
        <v>2007</v>
      </c>
      <c r="F2003" t="str">
        <f>VLOOKUP(D2003,'Fund List'!$A$2:$F$1324,6,FALSE)</f>
        <v>BOARD OF BARBERS FUND</v>
      </c>
      <c r="G2003" s="3">
        <v>31</v>
      </c>
      <c r="I2003" s="24">
        <f t="shared" si="383"/>
        <v>33.475878217801302</v>
      </c>
    </row>
    <row r="2004" spans="1:9" hidden="1" outlineLevel="3" x14ac:dyDescent="0.25">
      <c r="A2004" t="s">
        <v>32</v>
      </c>
      <c r="B2004" t="str">
        <f>VLOOKUP(A2004,'AGENCY CODES'!$C$4:$F$139,3,FALSE)</f>
        <v>BOARD OF BARBERS</v>
      </c>
      <c r="C2004" s="8" t="s">
        <v>11</v>
      </c>
      <c r="D2004" s="8" t="str">
        <f t="shared" si="371"/>
        <v>BBA2007</v>
      </c>
      <c r="E2004">
        <v>2007</v>
      </c>
      <c r="F2004" t="str">
        <f>VLOOKUP(D2004,'Fund List'!$A$2:$F$1324,6,FALSE)</f>
        <v>BOARD OF BARBERS FUND</v>
      </c>
      <c r="G2004" s="3">
        <v>63</v>
      </c>
      <c r="I2004" s="24">
        <f t="shared" si="383"/>
        <v>68.031623474886501</v>
      </c>
    </row>
    <row r="2005" spans="1:9" hidden="1" outlineLevel="3" x14ac:dyDescent="0.25">
      <c r="A2005" t="s">
        <v>32</v>
      </c>
      <c r="B2005" t="str">
        <f>VLOOKUP(A2005,'AGENCY CODES'!$C$4:$F$139,3,FALSE)</f>
        <v>BOARD OF BARBERS</v>
      </c>
      <c r="C2005" s="8" t="s">
        <v>12</v>
      </c>
      <c r="D2005" s="8" t="str">
        <f t="shared" si="371"/>
        <v>BBA2007</v>
      </c>
      <c r="E2005">
        <v>2007</v>
      </c>
      <c r="F2005" t="str">
        <f>VLOOKUP(D2005,'Fund List'!$A$2:$F$1324,6,FALSE)</f>
        <v>BOARD OF BARBERS FUND</v>
      </c>
      <c r="G2005" s="3">
        <v>6</v>
      </c>
      <c r="I2005" s="24">
        <f t="shared" si="383"/>
        <v>6.4792022357034762</v>
      </c>
    </row>
    <row r="2006" spans="1:9" hidden="1" outlineLevel="3" x14ac:dyDescent="0.25">
      <c r="A2006" t="s">
        <v>32</v>
      </c>
      <c r="B2006" t="str">
        <f>VLOOKUP(A2006,'AGENCY CODES'!$C$4:$F$139,3,FALSE)</f>
        <v>BOARD OF BARBERS</v>
      </c>
      <c r="C2006" s="8">
        <v>2</v>
      </c>
      <c r="D2006" s="8" t="str">
        <f t="shared" si="371"/>
        <v>BBA2007</v>
      </c>
      <c r="E2006">
        <v>2007</v>
      </c>
      <c r="F2006" t="str">
        <f>VLOOKUP(D2006,'Fund List'!$A$2:$F$1324,6,FALSE)</f>
        <v>BOARD OF BARBERS FUND</v>
      </c>
      <c r="G2006" s="3">
        <v>65</v>
      </c>
      <c r="I2006" s="24">
        <f t="shared" si="383"/>
        <v>70.191357553454324</v>
      </c>
    </row>
    <row r="2007" spans="1:9" hidden="1" outlineLevel="3" x14ac:dyDescent="0.25">
      <c r="A2007" t="s">
        <v>32</v>
      </c>
      <c r="B2007" t="str">
        <f>VLOOKUP(A2007,'AGENCY CODES'!$C$4:$F$139,3,FALSE)</f>
        <v>BOARD OF BARBERS</v>
      </c>
      <c r="C2007" s="8">
        <v>8</v>
      </c>
      <c r="D2007" s="8" t="str">
        <f t="shared" si="371"/>
        <v>BBA2007</v>
      </c>
      <c r="E2007">
        <v>2007</v>
      </c>
      <c r="F2007" t="str">
        <f>VLOOKUP(D2007,'Fund List'!$A$2:$F$1324,6,FALSE)</f>
        <v>BOARD OF BARBERS FUND</v>
      </c>
      <c r="G2007" s="3">
        <v>423</v>
      </c>
      <c r="I2007" s="24">
        <f t="shared" si="383"/>
        <v>456.78375761709509</v>
      </c>
    </row>
    <row r="2008" spans="1:9" outlineLevel="2" collapsed="1" x14ac:dyDescent="0.25">
      <c r="F2008" s="1" t="s">
        <v>4185</v>
      </c>
      <c r="I2008" s="24">
        <f t="shared" ref="I2008" si="384">SUBTOTAL(9,I1998:I2007)</f>
        <v>1064.7489007339379</v>
      </c>
    </row>
    <row r="2009" spans="1:9" outlineLevel="1" x14ac:dyDescent="0.25">
      <c r="B2009" s="1" t="s">
        <v>3902</v>
      </c>
      <c r="I2009" s="24">
        <f t="shared" ref="I2009" si="385">SUBTOTAL(9,I1990:I2007)</f>
        <v>1416.7855555404935</v>
      </c>
    </row>
    <row r="2010" spans="1:9" hidden="1" outlineLevel="3" x14ac:dyDescent="0.25">
      <c r="A2010" t="s">
        <v>33</v>
      </c>
      <c r="B2010" t="str">
        <f>VLOOKUP(A2010,'AGENCY CODES'!$C$4:$F$139,3,FALSE)</f>
        <v>BANKING DEPARTMENT</v>
      </c>
      <c r="C2010" s="8" t="s">
        <v>1</v>
      </c>
      <c r="D2010" s="8" t="str">
        <f t="shared" si="371"/>
        <v>BDA1000</v>
      </c>
      <c r="E2010">
        <v>1000</v>
      </c>
      <c r="F2010" t="str">
        <f>VLOOKUP(D2010,'Fund List'!$A$2:$F$1324,6,FALSE)</f>
        <v>GENERAL FUND</v>
      </c>
      <c r="G2010" s="3">
        <v>140</v>
      </c>
      <c r="I2010" s="24">
        <f t="shared" ref="I2010:I2023" si="386">$G2010/$G$10*I$5</f>
        <v>151.18138549974779</v>
      </c>
    </row>
    <row r="2011" spans="1:9" hidden="1" outlineLevel="3" x14ac:dyDescent="0.25">
      <c r="A2011" t="s">
        <v>33</v>
      </c>
      <c r="B2011" t="str">
        <f>VLOOKUP(A2011,'AGENCY CODES'!$C$4:$F$139,3,FALSE)</f>
        <v>BANKING DEPARTMENT</v>
      </c>
      <c r="C2011" s="8" t="s">
        <v>22</v>
      </c>
      <c r="D2011" s="8" t="str">
        <f t="shared" si="371"/>
        <v>BDA1000</v>
      </c>
      <c r="E2011">
        <v>1000</v>
      </c>
      <c r="F2011" t="str">
        <f>VLOOKUP(D2011,'Fund List'!$A$2:$F$1324,6,FALSE)</f>
        <v>GENERAL FUND</v>
      </c>
      <c r="G2011" s="3">
        <v>10</v>
      </c>
      <c r="I2011" s="24">
        <f t="shared" si="386"/>
        <v>10.798670392839128</v>
      </c>
    </row>
    <row r="2012" spans="1:9" hidden="1" outlineLevel="3" x14ac:dyDescent="0.25">
      <c r="A2012" t="s">
        <v>33</v>
      </c>
      <c r="B2012" t="str">
        <f>VLOOKUP(A2012,'AGENCY CODES'!$C$4:$F$139,3,FALSE)</f>
        <v>BANKING DEPARTMENT</v>
      </c>
      <c r="C2012" s="8" t="s">
        <v>2</v>
      </c>
      <c r="D2012" s="8" t="str">
        <f t="shared" si="371"/>
        <v>BDA1000</v>
      </c>
      <c r="E2012">
        <v>1000</v>
      </c>
      <c r="F2012" t="str">
        <f>VLOOKUP(D2012,'Fund List'!$A$2:$F$1324,6,FALSE)</f>
        <v>GENERAL FUND</v>
      </c>
      <c r="G2012" s="3">
        <v>1</v>
      </c>
      <c r="I2012" s="24">
        <f t="shared" si="386"/>
        <v>1.0798670392839127</v>
      </c>
    </row>
    <row r="2013" spans="1:9" hidden="1" outlineLevel="3" x14ac:dyDescent="0.25">
      <c r="A2013" t="s">
        <v>33</v>
      </c>
      <c r="B2013" t="str">
        <f>VLOOKUP(A2013,'AGENCY CODES'!$C$4:$F$139,3,FALSE)</f>
        <v>BANKING DEPARTMENT</v>
      </c>
      <c r="C2013" s="8" t="s">
        <v>3</v>
      </c>
      <c r="D2013" s="8" t="str">
        <f t="shared" si="371"/>
        <v>BDA1000</v>
      </c>
      <c r="E2013">
        <v>1000</v>
      </c>
      <c r="F2013" t="str">
        <f>VLOOKUP(D2013,'Fund List'!$A$2:$F$1324,6,FALSE)</f>
        <v>GENERAL FUND</v>
      </c>
      <c r="G2013" s="3">
        <v>2869</v>
      </c>
      <c r="I2013" s="24">
        <f t="shared" si="386"/>
        <v>3098.1385357055456</v>
      </c>
    </row>
    <row r="2014" spans="1:9" hidden="1" outlineLevel="3" x14ac:dyDescent="0.25">
      <c r="A2014" t="s">
        <v>33</v>
      </c>
      <c r="B2014" t="str">
        <f>VLOOKUP(A2014,'AGENCY CODES'!$C$4:$F$139,3,FALSE)</f>
        <v>BANKING DEPARTMENT</v>
      </c>
      <c r="C2014" s="8" t="s">
        <v>4</v>
      </c>
      <c r="D2014" s="8" t="str">
        <f t="shared" si="371"/>
        <v>BDA1000</v>
      </c>
      <c r="E2014">
        <v>1000</v>
      </c>
      <c r="F2014" t="str">
        <f>VLOOKUP(D2014,'Fund List'!$A$2:$F$1324,6,FALSE)</f>
        <v>GENERAL FUND</v>
      </c>
      <c r="G2014" s="3">
        <v>91</v>
      </c>
      <c r="I2014" s="24">
        <f t="shared" si="386"/>
        <v>98.267900574836062</v>
      </c>
    </row>
    <row r="2015" spans="1:9" hidden="1" outlineLevel="3" x14ac:dyDescent="0.25">
      <c r="A2015" t="s">
        <v>33</v>
      </c>
      <c r="B2015" t="str">
        <f>VLOOKUP(A2015,'AGENCY CODES'!$C$4:$F$139,3,FALSE)</f>
        <v>BANKING DEPARTMENT</v>
      </c>
      <c r="C2015" s="8" t="s">
        <v>6</v>
      </c>
      <c r="D2015" s="8" t="str">
        <f t="shared" ref="D2015:D2078" si="387">CONCATENATE(A2015,E2015)</f>
        <v>BDA1000</v>
      </c>
      <c r="E2015">
        <v>1000</v>
      </c>
      <c r="F2015" t="str">
        <f>VLOOKUP(D2015,'Fund List'!$A$2:$F$1324,6,FALSE)</f>
        <v>GENERAL FUND</v>
      </c>
      <c r="G2015" s="3">
        <v>124</v>
      </c>
      <c r="I2015" s="24">
        <f t="shared" si="386"/>
        <v>133.90351287120521</v>
      </c>
    </row>
    <row r="2016" spans="1:9" hidden="1" outlineLevel="3" x14ac:dyDescent="0.25">
      <c r="A2016" t="s">
        <v>33</v>
      </c>
      <c r="B2016" t="str">
        <f>VLOOKUP(A2016,'AGENCY CODES'!$C$4:$F$139,3,FALSE)</f>
        <v>BANKING DEPARTMENT</v>
      </c>
      <c r="C2016" s="8" t="s">
        <v>7</v>
      </c>
      <c r="D2016" s="8" t="str">
        <f t="shared" si="387"/>
        <v>BDA1000</v>
      </c>
      <c r="E2016">
        <v>1000</v>
      </c>
      <c r="F2016" t="str">
        <f>VLOOKUP(D2016,'Fund List'!$A$2:$F$1324,6,FALSE)</f>
        <v>GENERAL FUND</v>
      </c>
      <c r="G2016" s="3">
        <v>68</v>
      </c>
      <c r="I2016" s="24">
        <f t="shared" si="386"/>
        <v>73.430958671306072</v>
      </c>
    </row>
    <row r="2017" spans="1:9" hidden="1" outlineLevel="3" x14ac:dyDescent="0.25">
      <c r="A2017" t="s">
        <v>33</v>
      </c>
      <c r="B2017" t="str">
        <f>VLOOKUP(A2017,'AGENCY CODES'!$C$4:$F$139,3,FALSE)</f>
        <v>BANKING DEPARTMENT</v>
      </c>
      <c r="C2017" s="8" t="s">
        <v>14</v>
      </c>
      <c r="D2017" s="8" t="str">
        <f t="shared" si="387"/>
        <v>BDA1000</v>
      </c>
      <c r="E2017">
        <v>1000</v>
      </c>
      <c r="F2017" t="str">
        <f>VLOOKUP(D2017,'Fund List'!$A$2:$F$1324,6,FALSE)</f>
        <v>GENERAL FUND</v>
      </c>
      <c r="G2017" s="3">
        <v>79</v>
      </c>
      <c r="I2017" s="24">
        <f t="shared" si="386"/>
        <v>85.309496103429112</v>
      </c>
    </row>
    <row r="2018" spans="1:9" hidden="1" outlineLevel="3" x14ac:dyDescent="0.25">
      <c r="A2018" t="s">
        <v>33</v>
      </c>
      <c r="B2018" t="str">
        <f>VLOOKUP(A2018,'AGENCY CODES'!$C$4:$F$139,3,FALSE)</f>
        <v>BANKING DEPARTMENT</v>
      </c>
      <c r="C2018" s="8" t="s">
        <v>8</v>
      </c>
      <c r="D2018" s="8" t="str">
        <f t="shared" si="387"/>
        <v>BDA1000</v>
      </c>
      <c r="E2018">
        <v>1000</v>
      </c>
      <c r="F2018" t="str">
        <f>VLOOKUP(D2018,'Fund List'!$A$2:$F$1324,6,FALSE)</f>
        <v>GENERAL FUND</v>
      </c>
      <c r="G2018" s="3">
        <v>65</v>
      </c>
      <c r="I2018" s="24">
        <f t="shared" si="386"/>
        <v>70.191357553454324</v>
      </c>
    </row>
    <row r="2019" spans="1:9" hidden="1" outlineLevel="3" x14ac:dyDescent="0.25">
      <c r="A2019" t="s">
        <v>33</v>
      </c>
      <c r="B2019" t="str">
        <f>VLOOKUP(A2019,'AGENCY CODES'!$C$4:$F$139,3,FALSE)</f>
        <v>BANKING DEPARTMENT</v>
      </c>
      <c r="C2019" s="8" t="s">
        <v>10</v>
      </c>
      <c r="D2019" s="8" t="str">
        <f t="shared" si="387"/>
        <v>BDA1000</v>
      </c>
      <c r="E2019">
        <v>1000</v>
      </c>
      <c r="F2019" t="str">
        <f>VLOOKUP(D2019,'Fund List'!$A$2:$F$1324,6,FALSE)</f>
        <v>GENERAL FUND</v>
      </c>
      <c r="G2019" s="3">
        <v>167</v>
      </c>
      <c r="I2019" s="24">
        <f t="shared" si="386"/>
        <v>180.33779556041344</v>
      </c>
    </row>
    <row r="2020" spans="1:9" hidden="1" outlineLevel="3" x14ac:dyDescent="0.25">
      <c r="A2020" t="s">
        <v>33</v>
      </c>
      <c r="B2020" t="str">
        <f>VLOOKUP(A2020,'AGENCY CODES'!$C$4:$F$139,3,FALSE)</f>
        <v>BANKING DEPARTMENT</v>
      </c>
      <c r="C2020" s="8" t="s">
        <v>11</v>
      </c>
      <c r="D2020" s="8" t="str">
        <f t="shared" si="387"/>
        <v>BDA1000</v>
      </c>
      <c r="E2020">
        <v>1000</v>
      </c>
      <c r="F2020" t="str">
        <f>VLOOKUP(D2020,'Fund List'!$A$2:$F$1324,6,FALSE)</f>
        <v>GENERAL FUND</v>
      </c>
      <c r="G2020" s="3">
        <v>589</v>
      </c>
      <c r="I2020" s="24">
        <f t="shared" si="386"/>
        <v>636.04168613822458</v>
      </c>
    </row>
    <row r="2021" spans="1:9" hidden="1" outlineLevel="3" x14ac:dyDescent="0.25">
      <c r="A2021" t="s">
        <v>33</v>
      </c>
      <c r="B2021" t="str">
        <f>VLOOKUP(A2021,'AGENCY CODES'!$C$4:$F$139,3,FALSE)</f>
        <v>BANKING DEPARTMENT</v>
      </c>
      <c r="C2021" s="8" t="s">
        <v>12</v>
      </c>
      <c r="D2021" s="8" t="str">
        <f t="shared" si="387"/>
        <v>BDA1000</v>
      </c>
      <c r="E2021">
        <v>1000</v>
      </c>
      <c r="F2021" t="str">
        <f>VLOOKUP(D2021,'Fund List'!$A$2:$F$1324,6,FALSE)</f>
        <v>GENERAL FUND</v>
      </c>
      <c r="G2021" s="3">
        <v>10</v>
      </c>
      <c r="I2021" s="24">
        <f t="shared" si="386"/>
        <v>10.798670392839128</v>
      </c>
    </row>
    <row r="2022" spans="1:9" hidden="1" outlineLevel="3" x14ac:dyDescent="0.25">
      <c r="A2022" t="s">
        <v>33</v>
      </c>
      <c r="B2022" t="str">
        <f>VLOOKUP(A2022,'AGENCY CODES'!$C$4:$F$139,3,FALSE)</f>
        <v>BANKING DEPARTMENT</v>
      </c>
      <c r="C2022" s="8">
        <v>2</v>
      </c>
      <c r="D2022" s="8" t="str">
        <f t="shared" si="387"/>
        <v>BDA1000</v>
      </c>
      <c r="E2022">
        <v>1000</v>
      </c>
      <c r="F2022" t="str">
        <f>VLOOKUP(D2022,'Fund List'!$A$2:$F$1324,6,FALSE)</f>
        <v>GENERAL FUND</v>
      </c>
      <c r="G2022" s="3">
        <v>511</v>
      </c>
      <c r="I2022" s="24">
        <f t="shared" si="386"/>
        <v>551.81205707407935</v>
      </c>
    </row>
    <row r="2023" spans="1:9" hidden="1" outlineLevel="3" x14ac:dyDescent="0.25">
      <c r="A2023" t="s">
        <v>33</v>
      </c>
      <c r="B2023" t="str">
        <f>VLOOKUP(A2023,'AGENCY CODES'!$C$4:$F$139,3,FALSE)</f>
        <v>BANKING DEPARTMENT</v>
      </c>
      <c r="C2023" s="8">
        <v>8</v>
      </c>
      <c r="D2023" s="8" t="str">
        <f t="shared" si="387"/>
        <v>BDA1000</v>
      </c>
      <c r="E2023">
        <v>1000</v>
      </c>
      <c r="F2023" t="str">
        <f>VLOOKUP(D2023,'Fund List'!$A$2:$F$1324,6,FALSE)</f>
        <v>GENERAL FUND</v>
      </c>
      <c r="G2023" s="3">
        <v>1242</v>
      </c>
      <c r="I2023" s="24">
        <f t="shared" si="386"/>
        <v>1341.1948627906197</v>
      </c>
    </row>
    <row r="2024" spans="1:9" outlineLevel="2" collapsed="1" x14ac:dyDescent="0.25">
      <c r="F2024" s="1" t="s">
        <v>4007</v>
      </c>
      <c r="I2024" s="24">
        <f t="shared" ref="I2024" si="388">SUBTOTAL(9,I2010:I2023)</f>
        <v>6442.4867563678235</v>
      </c>
    </row>
    <row r="2025" spans="1:9" hidden="1" outlineLevel="3" x14ac:dyDescent="0.25">
      <c r="A2025" t="s">
        <v>33</v>
      </c>
      <c r="B2025" t="str">
        <f>VLOOKUP(A2025,'AGENCY CODES'!$C$4:$F$139,3,FALSE)</f>
        <v>BANKING DEPARTMENT</v>
      </c>
      <c r="C2025" s="8" t="s">
        <v>12</v>
      </c>
      <c r="D2025" s="8" t="str">
        <f t="shared" si="387"/>
        <v>BDA1300</v>
      </c>
      <c r="E2025">
        <v>1300</v>
      </c>
      <c r="F2025" t="str">
        <f>VLOOKUP(D2025,'Fund List'!$A$2:$F$1324,6,FALSE)</f>
        <v>GENERAL FIXED ASSETS</v>
      </c>
      <c r="G2025" s="3">
        <v>16</v>
      </c>
      <c r="I2025" s="24">
        <f>$G2025/$G$10*I$5</f>
        <v>17.277872628542603</v>
      </c>
    </row>
    <row r="2026" spans="1:9" outlineLevel="2" collapsed="1" x14ac:dyDescent="0.25">
      <c r="F2026" s="1" t="s">
        <v>4019</v>
      </c>
      <c r="I2026" s="24">
        <f t="shared" ref="I2026" si="389">SUBTOTAL(9,I2025:I2025)</f>
        <v>17.277872628542603</v>
      </c>
    </row>
    <row r="2027" spans="1:9" hidden="1" outlineLevel="3" x14ac:dyDescent="0.25">
      <c r="A2027" t="s">
        <v>33</v>
      </c>
      <c r="B2027" t="str">
        <f>VLOOKUP(A2027,'AGENCY CODES'!$C$4:$F$139,3,FALSE)</f>
        <v>BANKING DEPARTMENT</v>
      </c>
      <c r="C2027" s="8" t="s">
        <v>3</v>
      </c>
      <c r="D2027" s="8" t="str">
        <f t="shared" si="387"/>
        <v>BDA1997</v>
      </c>
      <c r="E2027">
        <v>1997</v>
      </c>
      <c r="F2027" t="str">
        <f>VLOOKUP(D2027,'Fund List'!$A$2:$F$1324,6,FALSE)</f>
        <v>MORTGAGE RECOVERY FUND</v>
      </c>
      <c r="G2027" s="3">
        <v>353</v>
      </c>
      <c r="I2027" s="24">
        <f t="shared" ref="I2027:I2034" si="390">$G2027/$G$10*I$5</f>
        <v>381.19306486722121</v>
      </c>
    </row>
    <row r="2028" spans="1:9" hidden="1" outlineLevel="3" x14ac:dyDescent="0.25">
      <c r="A2028" t="s">
        <v>33</v>
      </c>
      <c r="B2028" t="str">
        <f>VLOOKUP(A2028,'AGENCY CODES'!$C$4:$F$139,3,FALSE)</f>
        <v>BANKING DEPARTMENT</v>
      </c>
      <c r="C2028" s="8" t="s">
        <v>6</v>
      </c>
      <c r="D2028" s="8" t="str">
        <f t="shared" si="387"/>
        <v>BDA1997</v>
      </c>
      <c r="E2028">
        <v>1997</v>
      </c>
      <c r="F2028" t="str">
        <f>VLOOKUP(D2028,'Fund List'!$A$2:$F$1324,6,FALSE)</f>
        <v>MORTGAGE RECOVERY FUND</v>
      </c>
      <c r="G2028" s="3">
        <v>18</v>
      </c>
      <c r="I2028" s="24">
        <f t="shared" si="390"/>
        <v>19.437606707110429</v>
      </c>
    </row>
    <row r="2029" spans="1:9" hidden="1" outlineLevel="3" x14ac:dyDescent="0.25">
      <c r="A2029" t="s">
        <v>33</v>
      </c>
      <c r="B2029" t="str">
        <f>VLOOKUP(A2029,'AGENCY CODES'!$C$4:$F$139,3,FALSE)</f>
        <v>BANKING DEPARTMENT</v>
      </c>
      <c r="C2029" s="8" t="s">
        <v>7</v>
      </c>
      <c r="D2029" s="8" t="str">
        <f t="shared" si="387"/>
        <v>BDA1997</v>
      </c>
      <c r="E2029">
        <v>1997</v>
      </c>
      <c r="F2029" t="str">
        <f>VLOOKUP(D2029,'Fund List'!$A$2:$F$1324,6,FALSE)</f>
        <v>MORTGAGE RECOVERY FUND</v>
      </c>
      <c r="G2029" s="3">
        <v>16</v>
      </c>
      <c r="I2029" s="24">
        <f t="shared" si="390"/>
        <v>17.277872628542603</v>
      </c>
    </row>
    <row r="2030" spans="1:9" hidden="1" outlineLevel="3" x14ac:dyDescent="0.25">
      <c r="A2030" t="s">
        <v>33</v>
      </c>
      <c r="B2030" t="str">
        <f>VLOOKUP(A2030,'AGENCY CODES'!$C$4:$F$139,3,FALSE)</f>
        <v>BANKING DEPARTMENT</v>
      </c>
      <c r="C2030" s="8" t="s">
        <v>8</v>
      </c>
      <c r="D2030" s="8" t="str">
        <f t="shared" si="387"/>
        <v>BDA1997</v>
      </c>
      <c r="E2030">
        <v>1997</v>
      </c>
      <c r="F2030" t="str">
        <f>VLOOKUP(D2030,'Fund List'!$A$2:$F$1324,6,FALSE)</f>
        <v>MORTGAGE RECOVERY FUND</v>
      </c>
      <c r="G2030" s="3">
        <v>12</v>
      </c>
      <c r="I2030" s="24">
        <f t="shared" si="390"/>
        <v>12.958404471406952</v>
      </c>
    </row>
    <row r="2031" spans="1:9" hidden="1" outlineLevel="3" x14ac:dyDescent="0.25">
      <c r="A2031" t="s">
        <v>33</v>
      </c>
      <c r="B2031" t="str">
        <f>VLOOKUP(A2031,'AGENCY CODES'!$C$4:$F$139,3,FALSE)</f>
        <v>BANKING DEPARTMENT</v>
      </c>
      <c r="C2031" s="8" t="s">
        <v>10</v>
      </c>
      <c r="D2031" s="8" t="str">
        <f t="shared" si="387"/>
        <v>BDA1997</v>
      </c>
      <c r="E2031">
        <v>1997</v>
      </c>
      <c r="F2031" t="str">
        <f>VLOOKUP(D2031,'Fund List'!$A$2:$F$1324,6,FALSE)</f>
        <v>MORTGAGE RECOVERY FUND</v>
      </c>
      <c r="G2031" s="3">
        <v>4</v>
      </c>
      <c r="I2031" s="24">
        <f t="shared" si="390"/>
        <v>4.3194681571356508</v>
      </c>
    </row>
    <row r="2032" spans="1:9" hidden="1" outlineLevel="3" x14ac:dyDescent="0.25">
      <c r="A2032" t="s">
        <v>33</v>
      </c>
      <c r="B2032" t="str">
        <f>VLOOKUP(A2032,'AGENCY CODES'!$C$4:$F$139,3,FALSE)</f>
        <v>BANKING DEPARTMENT</v>
      </c>
      <c r="C2032" s="8" t="s">
        <v>11</v>
      </c>
      <c r="D2032" s="8" t="str">
        <f t="shared" si="387"/>
        <v>BDA1997</v>
      </c>
      <c r="E2032">
        <v>1997</v>
      </c>
      <c r="F2032" t="str">
        <f>VLOOKUP(D2032,'Fund List'!$A$2:$F$1324,6,FALSE)</f>
        <v>MORTGAGE RECOVERY FUND</v>
      </c>
      <c r="G2032" s="3">
        <v>5</v>
      </c>
      <c r="I2032" s="24">
        <f t="shared" si="390"/>
        <v>5.3993351964195639</v>
      </c>
    </row>
    <row r="2033" spans="1:9" hidden="1" outlineLevel="3" x14ac:dyDescent="0.25">
      <c r="A2033" t="s">
        <v>33</v>
      </c>
      <c r="B2033" t="str">
        <f>VLOOKUP(A2033,'AGENCY CODES'!$C$4:$F$139,3,FALSE)</f>
        <v>BANKING DEPARTMENT</v>
      </c>
      <c r="C2033" s="8" t="s">
        <v>12</v>
      </c>
      <c r="D2033" s="8" t="str">
        <f t="shared" si="387"/>
        <v>BDA1997</v>
      </c>
      <c r="E2033">
        <v>1997</v>
      </c>
      <c r="F2033" t="str">
        <f>VLOOKUP(D2033,'Fund List'!$A$2:$F$1324,6,FALSE)</f>
        <v>MORTGAGE RECOVERY FUND</v>
      </c>
      <c r="G2033" s="3">
        <v>1</v>
      </c>
      <c r="I2033" s="24">
        <f t="shared" si="390"/>
        <v>1.0798670392839127</v>
      </c>
    </row>
    <row r="2034" spans="1:9" hidden="1" outlineLevel="3" x14ac:dyDescent="0.25">
      <c r="A2034" t="s">
        <v>33</v>
      </c>
      <c r="B2034" t="str">
        <f>VLOOKUP(A2034,'AGENCY CODES'!$C$4:$F$139,3,FALSE)</f>
        <v>BANKING DEPARTMENT</v>
      </c>
      <c r="C2034" s="8">
        <v>2</v>
      </c>
      <c r="D2034" s="8" t="str">
        <f t="shared" si="387"/>
        <v>BDA1997</v>
      </c>
      <c r="E2034">
        <v>1997</v>
      </c>
      <c r="F2034" t="str">
        <f>VLOOKUP(D2034,'Fund List'!$A$2:$F$1324,6,FALSE)</f>
        <v>MORTGAGE RECOVERY FUND</v>
      </c>
      <c r="G2034" s="3">
        <v>5</v>
      </c>
      <c r="I2034" s="24">
        <f t="shared" si="390"/>
        <v>5.3993351964195639</v>
      </c>
    </row>
    <row r="2035" spans="1:9" outlineLevel="2" collapsed="1" x14ac:dyDescent="0.25">
      <c r="F2035" s="1" t="s">
        <v>4186</v>
      </c>
      <c r="I2035" s="24">
        <f t="shared" ref="I2035" si="391">SUBTOTAL(9,I2027:I2034)</f>
        <v>447.06495426353979</v>
      </c>
    </row>
    <row r="2036" spans="1:9" hidden="1" outlineLevel="3" x14ac:dyDescent="0.25">
      <c r="A2036" t="s">
        <v>33</v>
      </c>
      <c r="B2036" t="str">
        <f>VLOOKUP(A2036,'AGENCY CODES'!$C$4:$F$139,3,FALSE)</f>
        <v>BANKING DEPARTMENT</v>
      </c>
      <c r="C2036" s="8" t="s">
        <v>1</v>
      </c>
      <c r="D2036" s="8" t="str">
        <f t="shared" si="387"/>
        <v>BDA1998</v>
      </c>
      <c r="E2036">
        <v>1998</v>
      </c>
      <c r="F2036" t="str">
        <f>VLOOKUP(D2036,'Fund List'!$A$2:$F$1324,6,FALSE)</f>
        <v>FINANCIAL SERVICES FUND</v>
      </c>
      <c r="G2036" s="3">
        <v>145</v>
      </c>
      <c r="I2036" s="24">
        <f t="shared" ref="I2036:I2048" si="392">$G2036/$G$10*I$5</f>
        <v>156.58072069616733</v>
      </c>
    </row>
    <row r="2037" spans="1:9" hidden="1" outlineLevel="3" x14ac:dyDescent="0.25">
      <c r="A2037" t="s">
        <v>33</v>
      </c>
      <c r="B2037" t="str">
        <f>VLOOKUP(A2037,'AGENCY CODES'!$C$4:$F$139,3,FALSE)</f>
        <v>BANKING DEPARTMENT</v>
      </c>
      <c r="C2037" s="8" t="s">
        <v>22</v>
      </c>
      <c r="D2037" s="8" t="str">
        <f t="shared" si="387"/>
        <v>BDA1998</v>
      </c>
      <c r="E2037">
        <v>1998</v>
      </c>
      <c r="F2037" t="str">
        <f>VLOOKUP(D2037,'Fund List'!$A$2:$F$1324,6,FALSE)</f>
        <v>FINANCIAL SERVICES FUND</v>
      </c>
      <c r="G2037" s="3">
        <v>10</v>
      </c>
      <c r="I2037" s="24">
        <f t="shared" si="392"/>
        <v>10.798670392839128</v>
      </c>
    </row>
    <row r="2038" spans="1:9" hidden="1" outlineLevel="3" x14ac:dyDescent="0.25">
      <c r="A2038" t="s">
        <v>33</v>
      </c>
      <c r="B2038" t="str">
        <f>VLOOKUP(A2038,'AGENCY CODES'!$C$4:$F$139,3,FALSE)</f>
        <v>BANKING DEPARTMENT</v>
      </c>
      <c r="C2038" s="8" t="s">
        <v>3</v>
      </c>
      <c r="D2038" s="8" t="str">
        <f t="shared" si="387"/>
        <v>BDA1998</v>
      </c>
      <c r="E2038">
        <v>1998</v>
      </c>
      <c r="F2038" t="str">
        <f>VLOOKUP(D2038,'Fund List'!$A$2:$F$1324,6,FALSE)</f>
        <v>FINANCIAL SERVICES FUND</v>
      </c>
      <c r="G2038" s="3">
        <v>776</v>
      </c>
      <c r="I2038" s="24">
        <f t="shared" si="392"/>
        <v>837.97682248431636</v>
      </c>
    </row>
    <row r="2039" spans="1:9" hidden="1" outlineLevel="3" x14ac:dyDescent="0.25">
      <c r="A2039" t="s">
        <v>33</v>
      </c>
      <c r="B2039" t="str">
        <f>VLOOKUP(A2039,'AGENCY CODES'!$C$4:$F$139,3,FALSE)</f>
        <v>BANKING DEPARTMENT</v>
      </c>
      <c r="C2039" s="8" t="s">
        <v>4</v>
      </c>
      <c r="D2039" s="8" t="str">
        <f t="shared" si="387"/>
        <v>BDA1998</v>
      </c>
      <c r="E2039">
        <v>1998</v>
      </c>
      <c r="F2039" t="str">
        <f>VLOOKUP(D2039,'Fund List'!$A$2:$F$1324,6,FALSE)</f>
        <v>FINANCIAL SERVICES FUND</v>
      </c>
      <c r="G2039" s="3">
        <v>16</v>
      </c>
      <c r="I2039" s="24">
        <f t="shared" si="392"/>
        <v>17.277872628542603</v>
      </c>
    </row>
    <row r="2040" spans="1:9" hidden="1" outlineLevel="3" x14ac:dyDescent="0.25">
      <c r="A2040" t="s">
        <v>33</v>
      </c>
      <c r="B2040" t="str">
        <f>VLOOKUP(A2040,'AGENCY CODES'!$C$4:$F$139,3,FALSE)</f>
        <v>BANKING DEPARTMENT</v>
      </c>
      <c r="C2040" s="8" t="s">
        <v>6</v>
      </c>
      <c r="D2040" s="8" t="str">
        <f t="shared" si="387"/>
        <v>BDA1998</v>
      </c>
      <c r="E2040">
        <v>1998</v>
      </c>
      <c r="F2040" t="str">
        <f>VLOOKUP(D2040,'Fund List'!$A$2:$F$1324,6,FALSE)</f>
        <v>FINANCIAL SERVICES FUND</v>
      </c>
      <c r="G2040" s="3">
        <v>122</v>
      </c>
      <c r="I2040" s="24">
        <f t="shared" si="392"/>
        <v>131.74377879263736</v>
      </c>
    </row>
    <row r="2041" spans="1:9" hidden="1" outlineLevel="3" x14ac:dyDescent="0.25">
      <c r="A2041" t="s">
        <v>33</v>
      </c>
      <c r="B2041" t="str">
        <f>VLOOKUP(A2041,'AGENCY CODES'!$C$4:$F$139,3,FALSE)</f>
        <v>BANKING DEPARTMENT</v>
      </c>
      <c r="C2041" s="8" t="s">
        <v>7</v>
      </c>
      <c r="D2041" s="8" t="str">
        <f t="shared" si="387"/>
        <v>BDA1998</v>
      </c>
      <c r="E2041">
        <v>1998</v>
      </c>
      <c r="F2041" t="str">
        <f>VLOOKUP(D2041,'Fund List'!$A$2:$F$1324,6,FALSE)</f>
        <v>FINANCIAL SERVICES FUND</v>
      </c>
      <c r="G2041" s="3">
        <v>41</v>
      </c>
      <c r="I2041" s="24">
        <f t="shared" si="392"/>
        <v>44.274548610640423</v>
      </c>
    </row>
    <row r="2042" spans="1:9" hidden="1" outlineLevel="3" x14ac:dyDescent="0.25">
      <c r="A2042" t="s">
        <v>33</v>
      </c>
      <c r="B2042" t="str">
        <f>VLOOKUP(A2042,'AGENCY CODES'!$C$4:$F$139,3,FALSE)</f>
        <v>BANKING DEPARTMENT</v>
      </c>
      <c r="C2042" s="8" t="s">
        <v>14</v>
      </c>
      <c r="D2042" s="8" t="str">
        <f t="shared" si="387"/>
        <v>BDA1998</v>
      </c>
      <c r="E2042">
        <v>1998</v>
      </c>
      <c r="F2042" t="str">
        <f>VLOOKUP(D2042,'Fund List'!$A$2:$F$1324,6,FALSE)</f>
        <v>FINANCIAL SERVICES FUND</v>
      </c>
      <c r="G2042" s="3">
        <v>2</v>
      </c>
      <c r="I2042" s="24">
        <f t="shared" si="392"/>
        <v>2.1597340785678254</v>
      </c>
    </row>
    <row r="2043" spans="1:9" hidden="1" outlineLevel="3" x14ac:dyDescent="0.25">
      <c r="A2043" t="s">
        <v>33</v>
      </c>
      <c r="B2043" t="str">
        <f>VLOOKUP(A2043,'AGENCY CODES'!$C$4:$F$139,3,FALSE)</f>
        <v>BANKING DEPARTMENT</v>
      </c>
      <c r="C2043" s="8" t="s">
        <v>8</v>
      </c>
      <c r="D2043" s="8" t="str">
        <f t="shared" si="387"/>
        <v>BDA1998</v>
      </c>
      <c r="E2043">
        <v>1998</v>
      </c>
      <c r="F2043" t="str">
        <f>VLOOKUP(D2043,'Fund List'!$A$2:$F$1324,6,FALSE)</f>
        <v>FINANCIAL SERVICES FUND</v>
      </c>
      <c r="G2043" s="3">
        <v>6</v>
      </c>
      <c r="I2043" s="24">
        <f t="shared" si="392"/>
        <v>6.4792022357034762</v>
      </c>
    </row>
    <row r="2044" spans="1:9" hidden="1" outlineLevel="3" x14ac:dyDescent="0.25">
      <c r="A2044" t="s">
        <v>33</v>
      </c>
      <c r="B2044" t="str">
        <f>VLOOKUP(A2044,'AGENCY CODES'!$C$4:$F$139,3,FALSE)</f>
        <v>BANKING DEPARTMENT</v>
      </c>
      <c r="C2044" s="8" t="s">
        <v>10</v>
      </c>
      <c r="D2044" s="8" t="str">
        <f t="shared" si="387"/>
        <v>BDA1998</v>
      </c>
      <c r="E2044">
        <v>1998</v>
      </c>
      <c r="F2044" t="str">
        <f>VLOOKUP(D2044,'Fund List'!$A$2:$F$1324,6,FALSE)</f>
        <v>FINANCIAL SERVICES FUND</v>
      </c>
      <c r="G2044" s="3">
        <v>36</v>
      </c>
      <c r="I2044" s="24">
        <f t="shared" si="392"/>
        <v>38.875213414220859</v>
      </c>
    </row>
    <row r="2045" spans="1:9" hidden="1" outlineLevel="3" x14ac:dyDescent="0.25">
      <c r="A2045" t="s">
        <v>33</v>
      </c>
      <c r="B2045" t="str">
        <f>VLOOKUP(A2045,'AGENCY CODES'!$C$4:$F$139,3,FALSE)</f>
        <v>BANKING DEPARTMENT</v>
      </c>
      <c r="C2045" s="8" t="s">
        <v>11</v>
      </c>
      <c r="D2045" s="8" t="str">
        <f t="shared" si="387"/>
        <v>BDA1998</v>
      </c>
      <c r="E2045">
        <v>1998</v>
      </c>
      <c r="F2045" t="str">
        <f>VLOOKUP(D2045,'Fund List'!$A$2:$F$1324,6,FALSE)</f>
        <v>FINANCIAL SERVICES FUND</v>
      </c>
      <c r="G2045" s="3">
        <v>70</v>
      </c>
      <c r="I2045" s="24">
        <f t="shared" si="392"/>
        <v>75.590692749873895</v>
      </c>
    </row>
    <row r="2046" spans="1:9" hidden="1" outlineLevel="3" x14ac:dyDescent="0.25">
      <c r="A2046" t="s">
        <v>33</v>
      </c>
      <c r="B2046" t="str">
        <f>VLOOKUP(A2046,'AGENCY CODES'!$C$4:$F$139,3,FALSE)</f>
        <v>BANKING DEPARTMENT</v>
      </c>
      <c r="C2046" s="8" t="s">
        <v>12</v>
      </c>
      <c r="D2046" s="8" t="str">
        <f t="shared" si="387"/>
        <v>BDA1998</v>
      </c>
      <c r="E2046">
        <v>1998</v>
      </c>
      <c r="F2046" t="str">
        <f>VLOOKUP(D2046,'Fund List'!$A$2:$F$1324,6,FALSE)</f>
        <v>FINANCIAL SERVICES FUND</v>
      </c>
      <c r="G2046" s="3">
        <v>7</v>
      </c>
      <c r="I2046" s="24">
        <f t="shared" si="392"/>
        <v>7.5590692749873885</v>
      </c>
    </row>
    <row r="2047" spans="1:9" hidden="1" outlineLevel="3" x14ac:dyDescent="0.25">
      <c r="A2047" t="s">
        <v>33</v>
      </c>
      <c r="B2047" t="str">
        <f>VLOOKUP(A2047,'AGENCY CODES'!$C$4:$F$139,3,FALSE)</f>
        <v>BANKING DEPARTMENT</v>
      </c>
      <c r="C2047" s="8">
        <v>2</v>
      </c>
      <c r="D2047" s="8" t="str">
        <f t="shared" si="387"/>
        <v>BDA1998</v>
      </c>
      <c r="E2047">
        <v>1998</v>
      </c>
      <c r="F2047" t="str">
        <f>VLOOKUP(D2047,'Fund List'!$A$2:$F$1324,6,FALSE)</f>
        <v>FINANCIAL SERVICES FUND</v>
      </c>
      <c r="G2047" s="3">
        <v>69</v>
      </c>
      <c r="I2047" s="24">
        <f t="shared" si="392"/>
        <v>74.510825710589984</v>
      </c>
    </row>
    <row r="2048" spans="1:9" hidden="1" outlineLevel="3" x14ac:dyDescent="0.25">
      <c r="A2048" t="s">
        <v>33</v>
      </c>
      <c r="B2048" t="str">
        <f>VLOOKUP(A2048,'AGENCY CODES'!$C$4:$F$139,3,FALSE)</f>
        <v>BANKING DEPARTMENT</v>
      </c>
      <c r="C2048" s="8">
        <v>8</v>
      </c>
      <c r="D2048" s="8" t="str">
        <f t="shared" si="387"/>
        <v>BDA1998</v>
      </c>
      <c r="E2048">
        <v>1998</v>
      </c>
      <c r="F2048" t="str">
        <f>VLOOKUP(D2048,'Fund List'!$A$2:$F$1324,6,FALSE)</f>
        <v>FINANCIAL SERVICES FUND</v>
      </c>
      <c r="G2048" s="3">
        <v>767</v>
      </c>
      <c r="I2048" s="24">
        <f t="shared" si="392"/>
        <v>828.25801913076111</v>
      </c>
    </row>
    <row r="2049" spans="1:9" outlineLevel="2" collapsed="1" x14ac:dyDescent="0.25">
      <c r="F2049" s="1" t="s">
        <v>4187</v>
      </c>
      <c r="I2049" s="24">
        <f t="shared" ref="I2049" si="393">SUBTOTAL(9,I2036:I2048)</f>
        <v>2232.0851701998477</v>
      </c>
    </row>
    <row r="2050" spans="1:9" hidden="1" outlineLevel="3" x14ac:dyDescent="0.25">
      <c r="A2050" t="s">
        <v>33</v>
      </c>
      <c r="B2050" t="str">
        <f>VLOOKUP(A2050,'AGENCY CODES'!$C$4:$F$139,3,FALSE)</f>
        <v>BANKING DEPARTMENT</v>
      </c>
      <c r="C2050" s="8" t="s">
        <v>3</v>
      </c>
      <c r="D2050" s="8" t="str">
        <f t="shared" si="387"/>
        <v>BDA2126</v>
      </c>
      <c r="E2050">
        <v>2126</v>
      </c>
      <c r="F2050" t="str">
        <f>VLOOKUP(D2050,'Fund List'!$A$2:$F$1324,6,FALSE)</f>
        <v>BANKING DEPARTMENT REVOLVING FUND</v>
      </c>
      <c r="G2050" s="3">
        <v>160</v>
      </c>
      <c r="I2050" s="24">
        <f t="shared" ref="I2050:I2061" si="394">$G2050/$G$10*I$5</f>
        <v>172.77872628542605</v>
      </c>
    </row>
    <row r="2051" spans="1:9" hidden="1" outlineLevel="3" x14ac:dyDescent="0.25">
      <c r="A2051" t="s">
        <v>33</v>
      </c>
      <c r="B2051" t="str">
        <f>VLOOKUP(A2051,'AGENCY CODES'!$C$4:$F$139,3,FALSE)</f>
        <v>BANKING DEPARTMENT</v>
      </c>
      <c r="C2051" s="8" t="s">
        <v>4</v>
      </c>
      <c r="D2051" s="8" t="str">
        <f t="shared" si="387"/>
        <v>BDA2126</v>
      </c>
      <c r="E2051">
        <v>2126</v>
      </c>
      <c r="F2051" t="str">
        <f>VLOOKUP(D2051,'Fund List'!$A$2:$F$1324,6,FALSE)</f>
        <v>BANKING DEPARTMENT REVOLVING FUND</v>
      </c>
      <c r="G2051" s="3">
        <v>5</v>
      </c>
      <c r="I2051" s="24">
        <f t="shared" si="394"/>
        <v>5.3993351964195639</v>
      </c>
    </row>
    <row r="2052" spans="1:9" hidden="1" outlineLevel="3" x14ac:dyDescent="0.25">
      <c r="A2052" t="s">
        <v>33</v>
      </c>
      <c r="B2052" t="str">
        <f>VLOOKUP(A2052,'AGENCY CODES'!$C$4:$F$139,3,FALSE)</f>
        <v>BANKING DEPARTMENT</v>
      </c>
      <c r="C2052" s="8" t="s">
        <v>5</v>
      </c>
      <c r="D2052" s="8" t="str">
        <f t="shared" si="387"/>
        <v>BDA2126</v>
      </c>
      <c r="E2052">
        <v>2126</v>
      </c>
      <c r="F2052" t="str">
        <f>VLOOKUP(D2052,'Fund List'!$A$2:$F$1324,6,FALSE)</f>
        <v>BANKING DEPARTMENT REVOLVING FUND</v>
      </c>
      <c r="G2052" s="3">
        <v>2</v>
      </c>
      <c r="I2052" s="24">
        <f t="shared" si="394"/>
        <v>2.1597340785678254</v>
      </c>
    </row>
    <row r="2053" spans="1:9" hidden="1" outlineLevel="3" x14ac:dyDescent="0.25">
      <c r="A2053" t="s">
        <v>33</v>
      </c>
      <c r="B2053" t="str">
        <f>VLOOKUP(A2053,'AGENCY CODES'!$C$4:$F$139,3,FALSE)</f>
        <v>BANKING DEPARTMENT</v>
      </c>
      <c r="C2053" s="8" t="s">
        <v>6</v>
      </c>
      <c r="D2053" s="8" t="str">
        <f t="shared" si="387"/>
        <v>BDA2126</v>
      </c>
      <c r="E2053">
        <v>2126</v>
      </c>
      <c r="F2053" t="str">
        <f>VLOOKUP(D2053,'Fund List'!$A$2:$F$1324,6,FALSE)</f>
        <v>BANKING DEPARTMENT REVOLVING FUND</v>
      </c>
      <c r="G2053" s="3">
        <v>10</v>
      </c>
      <c r="I2053" s="24">
        <f t="shared" si="394"/>
        <v>10.798670392839128</v>
      </c>
    </row>
    <row r="2054" spans="1:9" hidden="1" outlineLevel="3" x14ac:dyDescent="0.25">
      <c r="A2054" t="s">
        <v>33</v>
      </c>
      <c r="B2054" t="str">
        <f>VLOOKUP(A2054,'AGENCY CODES'!$C$4:$F$139,3,FALSE)</f>
        <v>BANKING DEPARTMENT</v>
      </c>
      <c r="C2054" s="8" t="s">
        <v>7</v>
      </c>
      <c r="D2054" s="8" t="str">
        <f t="shared" si="387"/>
        <v>BDA2126</v>
      </c>
      <c r="E2054">
        <v>2126</v>
      </c>
      <c r="F2054" t="str">
        <f>VLOOKUP(D2054,'Fund List'!$A$2:$F$1324,6,FALSE)</f>
        <v>BANKING DEPARTMENT REVOLVING FUND</v>
      </c>
      <c r="G2054" s="3">
        <v>24</v>
      </c>
      <c r="I2054" s="24">
        <f t="shared" si="394"/>
        <v>25.916808942813905</v>
      </c>
    </row>
    <row r="2055" spans="1:9" hidden="1" outlineLevel="3" x14ac:dyDescent="0.25">
      <c r="A2055" t="s">
        <v>33</v>
      </c>
      <c r="B2055" t="str">
        <f>VLOOKUP(A2055,'AGENCY CODES'!$C$4:$F$139,3,FALSE)</f>
        <v>BANKING DEPARTMENT</v>
      </c>
      <c r="C2055" s="8" t="s">
        <v>14</v>
      </c>
      <c r="D2055" s="8" t="str">
        <f t="shared" si="387"/>
        <v>BDA2126</v>
      </c>
      <c r="E2055">
        <v>2126</v>
      </c>
      <c r="F2055" t="str">
        <f>VLOOKUP(D2055,'Fund List'!$A$2:$F$1324,6,FALSE)</f>
        <v>BANKING DEPARTMENT REVOLVING FUND</v>
      </c>
      <c r="G2055" s="3">
        <v>24</v>
      </c>
      <c r="I2055" s="24">
        <f t="shared" si="394"/>
        <v>25.916808942813905</v>
      </c>
    </row>
    <row r="2056" spans="1:9" hidden="1" outlineLevel="3" x14ac:dyDescent="0.25">
      <c r="A2056" t="s">
        <v>33</v>
      </c>
      <c r="B2056" t="str">
        <f>VLOOKUP(A2056,'AGENCY CODES'!$C$4:$F$139,3,FALSE)</f>
        <v>BANKING DEPARTMENT</v>
      </c>
      <c r="C2056" s="8" t="s">
        <v>8</v>
      </c>
      <c r="D2056" s="8" t="str">
        <f t="shared" si="387"/>
        <v>BDA2126</v>
      </c>
      <c r="E2056">
        <v>2126</v>
      </c>
      <c r="F2056" t="str">
        <f>VLOOKUP(D2056,'Fund List'!$A$2:$F$1324,6,FALSE)</f>
        <v>BANKING DEPARTMENT REVOLVING FUND</v>
      </c>
      <c r="G2056" s="3">
        <v>3</v>
      </c>
      <c r="I2056" s="24">
        <f t="shared" si="394"/>
        <v>3.2396011178517381</v>
      </c>
    </row>
    <row r="2057" spans="1:9" hidden="1" outlineLevel="3" x14ac:dyDescent="0.25">
      <c r="A2057" t="s">
        <v>33</v>
      </c>
      <c r="B2057" t="str">
        <f>VLOOKUP(A2057,'AGENCY CODES'!$C$4:$F$139,3,FALSE)</f>
        <v>BANKING DEPARTMENT</v>
      </c>
      <c r="C2057" s="8" t="s">
        <v>10</v>
      </c>
      <c r="D2057" s="8" t="str">
        <f t="shared" si="387"/>
        <v>BDA2126</v>
      </c>
      <c r="E2057">
        <v>2126</v>
      </c>
      <c r="F2057" t="str">
        <f>VLOOKUP(D2057,'Fund List'!$A$2:$F$1324,6,FALSE)</f>
        <v>BANKING DEPARTMENT REVOLVING FUND</v>
      </c>
      <c r="G2057" s="3">
        <v>106</v>
      </c>
      <c r="I2057" s="24">
        <f t="shared" si="394"/>
        <v>114.46590616409476</v>
      </c>
    </row>
    <row r="2058" spans="1:9" hidden="1" outlineLevel="3" x14ac:dyDescent="0.25">
      <c r="A2058" t="s">
        <v>33</v>
      </c>
      <c r="B2058" t="str">
        <f>VLOOKUP(A2058,'AGENCY CODES'!$C$4:$F$139,3,FALSE)</f>
        <v>BANKING DEPARTMENT</v>
      </c>
      <c r="C2058" s="8" t="s">
        <v>11</v>
      </c>
      <c r="D2058" s="8" t="str">
        <f t="shared" si="387"/>
        <v>BDA2126</v>
      </c>
      <c r="E2058">
        <v>2126</v>
      </c>
      <c r="F2058" t="str">
        <f>VLOOKUP(D2058,'Fund List'!$A$2:$F$1324,6,FALSE)</f>
        <v>BANKING DEPARTMENT REVOLVING FUND</v>
      </c>
      <c r="G2058" s="3">
        <v>209</v>
      </c>
      <c r="I2058" s="24">
        <f t="shared" si="394"/>
        <v>225.69221121033777</v>
      </c>
    </row>
    <row r="2059" spans="1:9" hidden="1" outlineLevel="3" x14ac:dyDescent="0.25">
      <c r="A2059" t="s">
        <v>33</v>
      </c>
      <c r="B2059" t="str">
        <f>VLOOKUP(A2059,'AGENCY CODES'!$C$4:$F$139,3,FALSE)</f>
        <v>BANKING DEPARTMENT</v>
      </c>
      <c r="C2059" s="8" t="s">
        <v>12</v>
      </c>
      <c r="D2059" s="8" t="str">
        <f t="shared" si="387"/>
        <v>BDA2126</v>
      </c>
      <c r="E2059">
        <v>2126</v>
      </c>
      <c r="F2059" t="str">
        <f>VLOOKUP(D2059,'Fund List'!$A$2:$F$1324,6,FALSE)</f>
        <v>BANKING DEPARTMENT REVOLVING FUND</v>
      </c>
      <c r="G2059" s="3">
        <v>6</v>
      </c>
      <c r="I2059" s="24">
        <f t="shared" si="394"/>
        <v>6.4792022357034762</v>
      </c>
    </row>
    <row r="2060" spans="1:9" hidden="1" outlineLevel="3" x14ac:dyDescent="0.25">
      <c r="A2060" t="s">
        <v>33</v>
      </c>
      <c r="B2060" t="str">
        <f>VLOOKUP(A2060,'AGENCY CODES'!$C$4:$F$139,3,FALSE)</f>
        <v>BANKING DEPARTMENT</v>
      </c>
      <c r="C2060" s="8">
        <v>2</v>
      </c>
      <c r="D2060" s="8" t="str">
        <f t="shared" si="387"/>
        <v>BDA2126</v>
      </c>
      <c r="E2060">
        <v>2126</v>
      </c>
      <c r="F2060" t="str">
        <f>VLOOKUP(D2060,'Fund List'!$A$2:$F$1324,6,FALSE)</f>
        <v>BANKING DEPARTMENT REVOLVING FUND</v>
      </c>
      <c r="G2060" s="3">
        <v>187</v>
      </c>
      <c r="I2060" s="24">
        <f t="shared" si="394"/>
        <v>201.9351363460917</v>
      </c>
    </row>
    <row r="2061" spans="1:9" hidden="1" outlineLevel="3" x14ac:dyDescent="0.25">
      <c r="A2061" t="s">
        <v>33</v>
      </c>
      <c r="B2061" t="str">
        <f>VLOOKUP(A2061,'AGENCY CODES'!$C$4:$F$139,3,FALSE)</f>
        <v>BANKING DEPARTMENT</v>
      </c>
      <c r="C2061" s="8">
        <v>8</v>
      </c>
      <c r="D2061" s="8" t="str">
        <f t="shared" si="387"/>
        <v>BDA2126</v>
      </c>
      <c r="E2061">
        <v>2126</v>
      </c>
      <c r="F2061" t="str">
        <f>VLOOKUP(D2061,'Fund List'!$A$2:$F$1324,6,FALSE)</f>
        <v>BANKING DEPARTMENT REVOLVING FUND</v>
      </c>
      <c r="G2061" s="3">
        <v>115</v>
      </c>
      <c r="I2061" s="24">
        <f t="shared" si="394"/>
        <v>124.18470951764998</v>
      </c>
    </row>
    <row r="2062" spans="1:9" outlineLevel="2" collapsed="1" x14ac:dyDescent="0.25">
      <c r="F2062" s="1" t="s">
        <v>4188</v>
      </c>
      <c r="I2062" s="24">
        <f t="shared" ref="I2062" si="395">SUBTOTAL(9,I2050:I2061)</f>
        <v>918.96685043060972</v>
      </c>
    </row>
    <row r="2063" spans="1:9" hidden="1" outlineLevel="3" x14ac:dyDescent="0.25">
      <c r="A2063" t="s">
        <v>33</v>
      </c>
      <c r="B2063" t="str">
        <f>VLOOKUP(A2063,'AGENCY CODES'!$C$4:$F$139,3,FALSE)</f>
        <v>BANKING DEPARTMENT</v>
      </c>
      <c r="C2063" s="8" t="s">
        <v>1</v>
      </c>
      <c r="D2063" s="8" t="str">
        <f t="shared" si="387"/>
        <v>BDA2500</v>
      </c>
      <c r="E2063">
        <v>2500</v>
      </c>
      <c r="F2063" t="str">
        <f>VLOOKUP(D2063,'Fund List'!$A$2:$F$1324,6,FALSE)</f>
        <v>INTERAGENCY SERVICE AGREEMENT FUND</v>
      </c>
      <c r="G2063" s="3">
        <v>2</v>
      </c>
      <c r="I2063" s="24">
        <f t="shared" ref="I2063:I2072" si="396">$G2063/$G$10*I$5</f>
        <v>2.1597340785678254</v>
      </c>
    </row>
    <row r="2064" spans="1:9" hidden="1" outlineLevel="3" x14ac:dyDescent="0.25">
      <c r="A2064" t="s">
        <v>33</v>
      </c>
      <c r="B2064" t="str">
        <f>VLOOKUP(A2064,'AGENCY CODES'!$C$4:$F$139,3,FALSE)</f>
        <v>BANKING DEPARTMENT</v>
      </c>
      <c r="C2064" s="8" t="s">
        <v>5</v>
      </c>
      <c r="D2064" s="8" t="str">
        <f t="shared" si="387"/>
        <v>BDA2500</v>
      </c>
      <c r="E2064">
        <v>2500</v>
      </c>
      <c r="F2064" t="str">
        <f>VLOOKUP(D2064,'Fund List'!$A$2:$F$1324,6,FALSE)</f>
        <v>INTERAGENCY SERVICE AGREEMENT FUND</v>
      </c>
      <c r="G2064" s="3">
        <v>6</v>
      </c>
      <c r="I2064" s="24">
        <f t="shared" si="396"/>
        <v>6.4792022357034762</v>
      </c>
    </row>
    <row r="2065" spans="1:9" hidden="1" outlineLevel="3" x14ac:dyDescent="0.25">
      <c r="A2065" t="s">
        <v>33</v>
      </c>
      <c r="B2065" t="str">
        <f>VLOOKUP(A2065,'AGENCY CODES'!$C$4:$F$139,3,FALSE)</f>
        <v>BANKING DEPARTMENT</v>
      </c>
      <c r="C2065" s="8" t="s">
        <v>6</v>
      </c>
      <c r="D2065" s="8" t="str">
        <f t="shared" si="387"/>
        <v>BDA2500</v>
      </c>
      <c r="E2065">
        <v>2500</v>
      </c>
      <c r="F2065" t="str">
        <f>VLOOKUP(D2065,'Fund List'!$A$2:$F$1324,6,FALSE)</f>
        <v>INTERAGENCY SERVICE AGREEMENT FUND</v>
      </c>
      <c r="G2065" s="3">
        <v>1</v>
      </c>
      <c r="I2065" s="24">
        <f t="shared" si="396"/>
        <v>1.0798670392839127</v>
      </c>
    </row>
    <row r="2066" spans="1:9" hidden="1" outlineLevel="3" x14ac:dyDescent="0.25">
      <c r="A2066" t="s">
        <v>33</v>
      </c>
      <c r="B2066" t="str">
        <f>VLOOKUP(A2066,'AGENCY CODES'!$C$4:$F$139,3,FALSE)</f>
        <v>BANKING DEPARTMENT</v>
      </c>
      <c r="C2066" s="8" t="s">
        <v>7</v>
      </c>
      <c r="D2066" s="8" t="str">
        <f t="shared" si="387"/>
        <v>BDA2500</v>
      </c>
      <c r="E2066">
        <v>2500</v>
      </c>
      <c r="F2066" t="str">
        <f>VLOOKUP(D2066,'Fund List'!$A$2:$F$1324,6,FALSE)</f>
        <v>INTERAGENCY SERVICE AGREEMENT FUND</v>
      </c>
      <c r="G2066" s="3">
        <v>1</v>
      </c>
      <c r="I2066" s="24">
        <f t="shared" si="396"/>
        <v>1.0798670392839127</v>
      </c>
    </row>
    <row r="2067" spans="1:9" hidden="1" outlineLevel="3" x14ac:dyDescent="0.25">
      <c r="A2067" t="s">
        <v>33</v>
      </c>
      <c r="B2067" t="str">
        <f>VLOOKUP(A2067,'AGENCY CODES'!$C$4:$F$139,3,FALSE)</f>
        <v>BANKING DEPARTMENT</v>
      </c>
      <c r="C2067" s="8" t="s">
        <v>14</v>
      </c>
      <c r="D2067" s="8" t="str">
        <f t="shared" si="387"/>
        <v>BDA2500</v>
      </c>
      <c r="E2067">
        <v>2500</v>
      </c>
      <c r="F2067" t="str">
        <f>VLOOKUP(D2067,'Fund List'!$A$2:$F$1324,6,FALSE)</f>
        <v>INTERAGENCY SERVICE AGREEMENT FUND</v>
      </c>
      <c r="G2067" s="3">
        <v>1</v>
      </c>
      <c r="I2067" s="24">
        <f t="shared" si="396"/>
        <v>1.0798670392839127</v>
      </c>
    </row>
    <row r="2068" spans="1:9" hidden="1" outlineLevel="3" x14ac:dyDescent="0.25">
      <c r="A2068" t="s">
        <v>33</v>
      </c>
      <c r="B2068" t="str">
        <f>VLOOKUP(A2068,'AGENCY CODES'!$C$4:$F$139,3,FALSE)</f>
        <v>BANKING DEPARTMENT</v>
      </c>
      <c r="C2068" s="8" t="s">
        <v>10</v>
      </c>
      <c r="D2068" s="8" t="str">
        <f t="shared" si="387"/>
        <v>BDA2500</v>
      </c>
      <c r="E2068">
        <v>2500</v>
      </c>
      <c r="F2068" t="str">
        <f>VLOOKUP(D2068,'Fund List'!$A$2:$F$1324,6,FALSE)</f>
        <v>INTERAGENCY SERVICE AGREEMENT FUND</v>
      </c>
      <c r="G2068" s="3">
        <v>2</v>
      </c>
      <c r="I2068" s="24">
        <f t="shared" si="396"/>
        <v>2.1597340785678254</v>
      </c>
    </row>
    <row r="2069" spans="1:9" hidden="1" outlineLevel="3" x14ac:dyDescent="0.25">
      <c r="A2069" t="s">
        <v>33</v>
      </c>
      <c r="B2069" t="str">
        <f>VLOOKUP(A2069,'AGENCY CODES'!$C$4:$F$139,3,FALSE)</f>
        <v>BANKING DEPARTMENT</v>
      </c>
      <c r="C2069" s="8" t="s">
        <v>11</v>
      </c>
      <c r="D2069" s="8" t="str">
        <f t="shared" si="387"/>
        <v>BDA2500</v>
      </c>
      <c r="E2069">
        <v>2500</v>
      </c>
      <c r="F2069" t="str">
        <f>VLOOKUP(D2069,'Fund List'!$A$2:$F$1324,6,FALSE)</f>
        <v>INTERAGENCY SERVICE AGREEMENT FUND</v>
      </c>
      <c r="G2069" s="3">
        <v>2</v>
      </c>
      <c r="I2069" s="24">
        <f t="shared" si="396"/>
        <v>2.1597340785678254</v>
      </c>
    </row>
    <row r="2070" spans="1:9" hidden="1" outlineLevel="3" x14ac:dyDescent="0.25">
      <c r="A2070" t="s">
        <v>33</v>
      </c>
      <c r="B2070" t="str">
        <f>VLOOKUP(A2070,'AGENCY CODES'!$C$4:$F$139,3,FALSE)</f>
        <v>BANKING DEPARTMENT</v>
      </c>
      <c r="C2070" s="8" t="s">
        <v>12</v>
      </c>
      <c r="D2070" s="8" t="str">
        <f t="shared" si="387"/>
        <v>BDA2500</v>
      </c>
      <c r="E2070">
        <v>2500</v>
      </c>
      <c r="F2070" t="str">
        <f>VLOOKUP(D2070,'Fund List'!$A$2:$F$1324,6,FALSE)</f>
        <v>INTERAGENCY SERVICE AGREEMENT FUND</v>
      </c>
      <c r="G2070" s="3">
        <v>3</v>
      </c>
      <c r="I2070" s="24">
        <f t="shared" si="396"/>
        <v>3.2396011178517381</v>
      </c>
    </row>
    <row r="2071" spans="1:9" hidden="1" outlineLevel="3" x14ac:dyDescent="0.25">
      <c r="A2071" t="s">
        <v>33</v>
      </c>
      <c r="B2071" t="str">
        <f>VLOOKUP(A2071,'AGENCY CODES'!$C$4:$F$139,3,FALSE)</f>
        <v>BANKING DEPARTMENT</v>
      </c>
      <c r="C2071" s="8">
        <v>2</v>
      </c>
      <c r="D2071" s="8" t="str">
        <f t="shared" si="387"/>
        <v>BDA2500</v>
      </c>
      <c r="E2071">
        <v>2500</v>
      </c>
      <c r="F2071" t="str">
        <f>VLOOKUP(D2071,'Fund List'!$A$2:$F$1324,6,FALSE)</f>
        <v>INTERAGENCY SERVICE AGREEMENT FUND</v>
      </c>
      <c r="G2071" s="3">
        <v>1</v>
      </c>
      <c r="I2071" s="24">
        <f t="shared" si="396"/>
        <v>1.0798670392839127</v>
      </c>
    </row>
    <row r="2072" spans="1:9" hidden="1" outlineLevel="3" x14ac:dyDescent="0.25">
      <c r="A2072" t="s">
        <v>33</v>
      </c>
      <c r="B2072" t="str">
        <f>VLOOKUP(A2072,'AGENCY CODES'!$C$4:$F$139,3,FALSE)</f>
        <v>BANKING DEPARTMENT</v>
      </c>
      <c r="C2072" s="8">
        <v>8</v>
      </c>
      <c r="D2072" s="8" t="str">
        <f t="shared" si="387"/>
        <v>BDA2500</v>
      </c>
      <c r="E2072">
        <v>2500</v>
      </c>
      <c r="F2072" t="str">
        <f>VLOOKUP(D2072,'Fund List'!$A$2:$F$1324,6,FALSE)</f>
        <v>INTERAGENCY SERVICE AGREEMENT FUND</v>
      </c>
      <c r="G2072" s="3">
        <v>336</v>
      </c>
      <c r="I2072" s="24">
        <f t="shared" si="396"/>
        <v>362.83532519939467</v>
      </c>
    </row>
    <row r="2073" spans="1:9" outlineLevel="2" collapsed="1" x14ac:dyDescent="0.25">
      <c r="F2073" s="1" t="s">
        <v>4035</v>
      </c>
      <c r="I2073" s="24">
        <f t="shared" ref="I2073" si="397">SUBTOTAL(9,I2063:I2072)</f>
        <v>383.352798945789</v>
      </c>
    </row>
    <row r="2074" spans="1:9" hidden="1" outlineLevel="3" x14ac:dyDescent="0.25">
      <c r="A2074" t="s">
        <v>33</v>
      </c>
      <c r="B2074" t="str">
        <f>VLOOKUP(A2074,'AGENCY CODES'!$C$4:$F$139,3,FALSE)</f>
        <v>BANKING DEPARTMENT</v>
      </c>
      <c r="C2074" s="8" t="s">
        <v>3</v>
      </c>
      <c r="D2074" s="8" t="str">
        <f t="shared" si="387"/>
        <v>BDA2600</v>
      </c>
      <c r="E2074">
        <v>2600</v>
      </c>
      <c r="F2074" t="str">
        <f>VLOOKUP(D2074,'Fund List'!$A$2:$F$1324,6,FALSE)</f>
        <v>CREDIT CARD CLEARING FUND</v>
      </c>
      <c r="G2074" s="3">
        <v>52</v>
      </c>
      <c r="I2074" s="24">
        <f>$G2074/$G$10*I$5</f>
        <v>56.153086042763462</v>
      </c>
    </row>
    <row r="2075" spans="1:9" hidden="1" outlineLevel="3" x14ac:dyDescent="0.25">
      <c r="A2075" t="s">
        <v>33</v>
      </c>
      <c r="B2075" t="str">
        <f>VLOOKUP(A2075,'AGENCY CODES'!$C$4:$F$139,3,FALSE)</f>
        <v>BANKING DEPARTMENT</v>
      </c>
      <c r="C2075" s="8" t="s">
        <v>6</v>
      </c>
      <c r="D2075" s="8" t="str">
        <f t="shared" si="387"/>
        <v>BDA2600</v>
      </c>
      <c r="E2075">
        <v>2600</v>
      </c>
      <c r="F2075" t="str">
        <f>VLOOKUP(D2075,'Fund List'!$A$2:$F$1324,6,FALSE)</f>
        <v>CREDIT CARD CLEARING FUND</v>
      </c>
      <c r="G2075" s="3">
        <v>149</v>
      </c>
      <c r="I2075" s="24">
        <f>$G2075/$G$10*I$5</f>
        <v>160.90018885330301</v>
      </c>
    </row>
    <row r="2076" spans="1:9" hidden="1" outlineLevel="3" x14ac:dyDescent="0.25">
      <c r="A2076" t="s">
        <v>33</v>
      </c>
      <c r="B2076" t="str">
        <f>VLOOKUP(A2076,'AGENCY CODES'!$C$4:$F$139,3,FALSE)</f>
        <v>BANKING DEPARTMENT</v>
      </c>
      <c r="C2076" s="8" t="s">
        <v>7</v>
      </c>
      <c r="D2076" s="8" t="str">
        <f t="shared" si="387"/>
        <v>BDA2600</v>
      </c>
      <c r="E2076">
        <v>2600</v>
      </c>
      <c r="F2076" t="str">
        <f>VLOOKUP(D2076,'Fund List'!$A$2:$F$1324,6,FALSE)</f>
        <v>CREDIT CARD CLEARING FUND</v>
      </c>
      <c r="G2076" s="3">
        <v>2</v>
      </c>
      <c r="I2076" s="24">
        <f>$G2076/$G$10*I$5</f>
        <v>2.1597340785678254</v>
      </c>
    </row>
    <row r="2077" spans="1:9" outlineLevel="2" collapsed="1" x14ac:dyDescent="0.25">
      <c r="F2077" s="1" t="s">
        <v>4021</v>
      </c>
      <c r="I2077" s="24">
        <f t="shared" ref="I2077" si="398">SUBTOTAL(9,I2074:I2076)</f>
        <v>219.21300897463428</v>
      </c>
    </row>
    <row r="2078" spans="1:9" hidden="1" outlineLevel="3" x14ac:dyDescent="0.25">
      <c r="A2078" t="s">
        <v>33</v>
      </c>
      <c r="B2078" t="str">
        <f>VLOOKUP(A2078,'AGENCY CODES'!$C$4:$F$139,3,FALSE)</f>
        <v>BANKING DEPARTMENT</v>
      </c>
      <c r="C2078" s="8" t="s">
        <v>3</v>
      </c>
      <c r="D2078" s="8" t="str">
        <f t="shared" si="387"/>
        <v>BDA3023</v>
      </c>
      <c r="E2078">
        <v>3023</v>
      </c>
      <c r="F2078" t="str">
        <f>VLOOKUP(D2078,'Fund List'!$A$2:$F$1324,6,FALSE)</f>
        <v>DEPARTMENT RECEIVERSHIP REVOLVING FUND</v>
      </c>
      <c r="G2078" s="3">
        <v>13</v>
      </c>
      <c r="I2078" s="24">
        <f t="shared" ref="I2078:I2086" si="399">$G2078/$G$10*I$5</f>
        <v>14.038271510690866</v>
      </c>
    </row>
    <row r="2079" spans="1:9" hidden="1" outlineLevel="3" x14ac:dyDescent="0.25">
      <c r="A2079" t="s">
        <v>33</v>
      </c>
      <c r="B2079" t="str">
        <f>VLOOKUP(A2079,'AGENCY CODES'!$C$4:$F$139,3,FALSE)</f>
        <v>BANKING DEPARTMENT</v>
      </c>
      <c r="C2079" s="8" t="s">
        <v>4</v>
      </c>
      <c r="D2079" s="8" t="str">
        <f t="shared" ref="D2079:D2145" si="400">CONCATENATE(A2079,E2079)</f>
        <v>BDA3023</v>
      </c>
      <c r="E2079">
        <v>3023</v>
      </c>
      <c r="F2079" t="str">
        <f>VLOOKUP(D2079,'Fund List'!$A$2:$F$1324,6,FALSE)</f>
        <v>DEPARTMENT RECEIVERSHIP REVOLVING FUND</v>
      </c>
      <c r="G2079" s="3">
        <v>1</v>
      </c>
      <c r="I2079" s="24">
        <f t="shared" si="399"/>
        <v>1.0798670392839127</v>
      </c>
    </row>
    <row r="2080" spans="1:9" hidden="1" outlineLevel="3" x14ac:dyDescent="0.25">
      <c r="A2080" t="s">
        <v>33</v>
      </c>
      <c r="B2080" t="str">
        <f>VLOOKUP(A2080,'AGENCY CODES'!$C$4:$F$139,3,FALSE)</f>
        <v>BANKING DEPARTMENT</v>
      </c>
      <c r="C2080" s="8" t="s">
        <v>5</v>
      </c>
      <c r="D2080" s="8" t="str">
        <f t="shared" si="400"/>
        <v>BDA3023</v>
      </c>
      <c r="E2080">
        <v>3023</v>
      </c>
      <c r="F2080" t="str">
        <f>VLOOKUP(D2080,'Fund List'!$A$2:$F$1324,6,FALSE)</f>
        <v>DEPARTMENT RECEIVERSHIP REVOLVING FUND</v>
      </c>
      <c r="G2080" s="3">
        <v>2</v>
      </c>
      <c r="I2080" s="24">
        <f t="shared" si="399"/>
        <v>2.1597340785678254</v>
      </c>
    </row>
    <row r="2081" spans="1:9" hidden="1" outlineLevel="3" x14ac:dyDescent="0.25">
      <c r="A2081" t="s">
        <v>33</v>
      </c>
      <c r="B2081" t="str">
        <f>VLOOKUP(A2081,'AGENCY CODES'!$C$4:$F$139,3,FALSE)</f>
        <v>BANKING DEPARTMENT</v>
      </c>
      <c r="C2081" s="8" t="s">
        <v>6</v>
      </c>
      <c r="D2081" s="8" t="str">
        <f t="shared" si="400"/>
        <v>BDA3023</v>
      </c>
      <c r="E2081">
        <v>3023</v>
      </c>
      <c r="F2081" t="str">
        <f>VLOOKUP(D2081,'Fund List'!$A$2:$F$1324,6,FALSE)</f>
        <v>DEPARTMENT RECEIVERSHIP REVOLVING FUND</v>
      </c>
      <c r="G2081" s="3">
        <v>3</v>
      </c>
      <c r="I2081" s="24">
        <f t="shared" si="399"/>
        <v>3.2396011178517381</v>
      </c>
    </row>
    <row r="2082" spans="1:9" hidden="1" outlineLevel="3" x14ac:dyDescent="0.25">
      <c r="A2082" t="s">
        <v>33</v>
      </c>
      <c r="B2082" t="str">
        <f>VLOOKUP(A2082,'AGENCY CODES'!$C$4:$F$139,3,FALSE)</f>
        <v>BANKING DEPARTMENT</v>
      </c>
      <c r="C2082" s="8" t="s">
        <v>7</v>
      </c>
      <c r="D2082" s="8" t="str">
        <f t="shared" si="400"/>
        <v>BDA3023</v>
      </c>
      <c r="E2082">
        <v>3023</v>
      </c>
      <c r="F2082" t="str">
        <f>VLOOKUP(D2082,'Fund List'!$A$2:$F$1324,6,FALSE)</f>
        <v>DEPARTMENT RECEIVERSHIP REVOLVING FUND</v>
      </c>
      <c r="G2082" s="3">
        <v>4</v>
      </c>
      <c r="I2082" s="24">
        <f t="shared" si="399"/>
        <v>4.3194681571356508</v>
      </c>
    </row>
    <row r="2083" spans="1:9" hidden="1" outlineLevel="3" x14ac:dyDescent="0.25">
      <c r="A2083" t="s">
        <v>33</v>
      </c>
      <c r="B2083" t="str">
        <f>VLOOKUP(A2083,'AGENCY CODES'!$C$4:$F$139,3,FALSE)</f>
        <v>BANKING DEPARTMENT</v>
      </c>
      <c r="C2083" s="8" t="s">
        <v>10</v>
      </c>
      <c r="D2083" s="8" t="str">
        <f t="shared" si="400"/>
        <v>BDA3023</v>
      </c>
      <c r="E2083">
        <v>3023</v>
      </c>
      <c r="F2083" t="str">
        <f>VLOOKUP(D2083,'Fund List'!$A$2:$F$1324,6,FALSE)</f>
        <v>DEPARTMENT RECEIVERSHIP REVOLVING FUND</v>
      </c>
      <c r="G2083" s="3">
        <v>39</v>
      </c>
      <c r="I2083" s="24">
        <f t="shared" si="399"/>
        <v>42.1148145320726</v>
      </c>
    </row>
    <row r="2084" spans="1:9" hidden="1" outlineLevel="3" x14ac:dyDescent="0.25">
      <c r="A2084" t="s">
        <v>33</v>
      </c>
      <c r="B2084" t="str">
        <f>VLOOKUP(A2084,'AGENCY CODES'!$C$4:$F$139,3,FALSE)</f>
        <v>BANKING DEPARTMENT</v>
      </c>
      <c r="C2084" s="8" t="s">
        <v>11</v>
      </c>
      <c r="D2084" s="8" t="str">
        <f t="shared" si="400"/>
        <v>BDA3023</v>
      </c>
      <c r="E2084">
        <v>3023</v>
      </c>
      <c r="F2084" t="str">
        <f>VLOOKUP(D2084,'Fund List'!$A$2:$F$1324,6,FALSE)</f>
        <v>DEPARTMENT RECEIVERSHIP REVOLVING FUND</v>
      </c>
      <c r="G2084" s="3">
        <v>116</v>
      </c>
      <c r="I2084" s="24">
        <f t="shared" si="399"/>
        <v>125.26457655693387</v>
      </c>
    </row>
    <row r="2085" spans="1:9" hidden="1" outlineLevel="3" x14ac:dyDescent="0.25">
      <c r="A2085" t="s">
        <v>33</v>
      </c>
      <c r="B2085" t="str">
        <f>VLOOKUP(A2085,'AGENCY CODES'!$C$4:$F$139,3,FALSE)</f>
        <v>BANKING DEPARTMENT</v>
      </c>
      <c r="C2085" s="8" t="s">
        <v>12</v>
      </c>
      <c r="D2085" s="8" t="str">
        <f t="shared" si="400"/>
        <v>BDA3023</v>
      </c>
      <c r="E2085">
        <v>3023</v>
      </c>
      <c r="F2085" t="str">
        <f>VLOOKUP(D2085,'Fund List'!$A$2:$F$1324,6,FALSE)</f>
        <v>DEPARTMENT RECEIVERSHIP REVOLVING FUND</v>
      </c>
      <c r="G2085" s="3">
        <v>4</v>
      </c>
      <c r="I2085" s="24">
        <f t="shared" si="399"/>
        <v>4.3194681571356508</v>
      </c>
    </row>
    <row r="2086" spans="1:9" hidden="1" outlineLevel="3" x14ac:dyDescent="0.25">
      <c r="A2086" t="s">
        <v>33</v>
      </c>
      <c r="B2086" t="str">
        <f>VLOOKUP(A2086,'AGENCY CODES'!$C$4:$F$139,3,FALSE)</f>
        <v>BANKING DEPARTMENT</v>
      </c>
      <c r="C2086" s="8">
        <v>2</v>
      </c>
      <c r="D2086" s="8" t="str">
        <f t="shared" si="400"/>
        <v>BDA3023</v>
      </c>
      <c r="E2086">
        <v>3023</v>
      </c>
      <c r="F2086" t="str">
        <f>VLOOKUP(D2086,'Fund List'!$A$2:$F$1324,6,FALSE)</f>
        <v>DEPARTMENT RECEIVERSHIP REVOLVING FUND</v>
      </c>
      <c r="G2086" s="3">
        <v>123</v>
      </c>
      <c r="I2086" s="24">
        <f t="shared" si="399"/>
        <v>132.82364583192128</v>
      </c>
    </row>
    <row r="2087" spans="1:9" outlineLevel="2" collapsed="1" x14ac:dyDescent="0.25">
      <c r="F2087" s="1" t="s">
        <v>4189</v>
      </c>
      <c r="I2087" s="24">
        <f t="shared" ref="I2087" si="401">SUBTOTAL(9,I2078:I2086)</f>
        <v>329.35944698159341</v>
      </c>
    </row>
    <row r="2088" spans="1:9" outlineLevel="1" x14ac:dyDescent="0.25">
      <c r="B2088" s="1" t="s">
        <v>3903</v>
      </c>
      <c r="I2088" s="24">
        <f t="shared" ref="I2088" si="402">SUBTOTAL(9,I2010:I2086)</f>
        <v>10989.806858792377</v>
      </c>
    </row>
    <row r="2089" spans="1:9" hidden="1" outlineLevel="3" x14ac:dyDescent="0.25">
      <c r="A2089" t="s">
        <v>34</v>
      </c>
      <c r="B2089" t="str">
        <f>VLOOKUP(A2089,'AGENCY CODES'!$C$4:$F$139,3,FALSE)</f>
        <v>BOARD OF FINGERPRINTING</v>
      </c>
      <c r="C2089" s="8" t="s">
        <v>15</v>
      </c>
      <c r="D2089" s="8" t="str">
        <f t="shared" si="400"/>
        <v>BFA1300</v>
      </c>
      <c r="E2089">
        <v>1300</v>
      </c>
      <c r="F2089" t="str">
        <f>VLOOKUP(D2089,'Fund List'!$A$2:$F$1324,6,FALSE)</f>
        <v>GENERAL FIXED ASSETS</v>
      </c>
      <c r="G2089" s="3">
        <v>1</v>
      </c>
      <c r="I2089" s="24">
        <f>$G2089/$G$10*I$5</f>
        <v>1.0798670392839127</v>
      </c>
    </row>
    <row r="2090" spans="1:9" hidden="1" outlineLevel="3" x14ac:dyDescent="0.25">
      <c r="A2090" t="s">
        <v>34</v>
      </c>
      <c r="B2090" t="str">
        <f>VLOOKUP(A2090,'AGENCY CODES'!$C$4:$F$139,3,FALSE)</f>
        <v>BOARD OF FINGERPRINTING</v>
      </c>
      <c r="C2090" s="8" t="s">
        <v>12</v>
      </c>
      <c r="D2090" s="8" t="str">
        <f t="shared" si="400"/>
        <v>BFA1300</v>
      </c>
      <c r="E2090">
        <v>1300</v>
      </c>
      <c r="F2090" t="str">
        <f>VLOOKUP(D2090,'Fund List'!$A$2:$F$1324,6,FALSE)</f>
        <v>GENERAL FIXED ASSETS</v>
      </c>
      <c r="G2090" s="3">
        <v>1</v>
      </c>
      <c r="I2090" s="24">
        <f>$G2090/$G$10*I$5</f>
        <v>1.0798670392839127</v>
      </c>
    </row>
    <row r="2091" spans="1:9" outlineLevel="2" collapsed="1" x14ac:dyDescent="0.25">
      <c r="F2091" s="1" t="s">
        <v>4019</v>
      </c>
      <c r="I2091" s="24">
        <f t="shared" ref="I2091" si="403">SUBTOTAL(9,I2089:I2090)</f>
        <v>2.1597340785678254</v>
      </c>
    </row>
    <row r="2092" spans="1:9" hidden="1" outlineLevel="3" x14ac:dyDescent="0.25">
      <c r="A2092" t="s">
        <v>34</v>
      </c>
      <c r="B2092" t="str">
        <f>VLOOKUP(A2092,'AGENCY CODES'!$C$4:$F$139,3,FALSE)</f>
        <v>BOARD OF FINGERPRINTING</v>
      </c>
      <c r="C2092" s="8" t="s">
        <v>1</v>
      </c>
      <c r="D2092" s="8" t="str">
        <f t="shared" si="400"/>
        <v>BFA2435</v>
      </c>
      <c r="E2092">
        <v>2435</v>
      </c>
      <c r="F2092" t="str">
        <f>VLOOKUP(D2092,'Fund List'!$A$2:$F$1324,6,FALSE)</f>
        <v>BOARD OF FINGERPRINTING</v>
      </c>
      <c r="G2092" s="3">
        <v>2</v>
      </c>
      <c r="I2092" s="24">
        <f t="shared" ref="I2092:I2103" si="404">$G2092/$G$10*I$5</f>
        <v>2.1597340785678254</v>
      </c>
    </row>
    <row r="2093" spans="1:9" hidden="1" outlineLevel="3" x14ac:dyDescent="0.25">
      <c r="A2093" t="s">
        <v>34</v>
      </c>
      <c r="B2093" t="str">
        <f>VLOOKUP(A2093,'AGENCY CODES'!$C$4:$F$139,3,FALSE)</f>
        <v>BOARD OF FINGERPRINTING</v>
      </c>
      <c r="C2093" s="8" t="s">
        <v>3</v>
      </c>
      <c r="D2093" s="8" t="str">
        <f t="shared" si="400"/>
        <v>BFA2435</v>
      </c>
      <c r="E2093">
        <v>2435</v>
      </c>
      <c r="F2093" t="str">
        <f>VLOOKUP(D2093,'Fund List'!$A$2:$F$1324,6,FALSE)</f>
        <v>BOARD OF FINGERPRINTING</v>
      </c>
      <c r="G2093" s="3">
        <v>1</v>
      </c>
      <c r="I2093" s="24">
        <f t="shared" si="404"/>
        <v>1.0798670392839127</v>
      </c>
    </row>
    <row r="2094" spans="1:9" hidden="1" outlineLevel="3" x14ac:dyDescent="0.25">
      <c r="A2094" t="s">
        <v>34</v>
      </c>
      <c r="B2094" t="str">
        <f>VLOOKUP(A2094,'AGENCY CODES'!$C$4:$F$139,3,FALSE)</f>
        <v>BOARD OF FINGERPRINTING</v>
      </c>
      <c r="C2094" s="8" t="s">
        <v>4</v>
      </c>
      <c r="D2094" s="8" t="str">
        <f t="shared" si="400"/>
        <v>BFA2435</v>
      </c>
      <c r="E2094">
        <v>2435</v>
      </c>
      <c r="F2094" t="str">
        <f>VLOOKUP(D2094,'Fund List'!$A$2:$F$1324,6,FALSE)</f>
        <v>BOARD OF FINGERPRINTING</v>
      </c>
      <c r="G2094" s="3">
        <v>132</v>
      </c>
      <c r="I2094" s="24">
        <f t="shared" si="404"/>
        <v>142.5424491854765</v>
      </c>
    </row>
    <row r="2095" spans="1:9" hidden="1" outlineLevel="3" x14ac:dyDescent="0.25">
      <c r="A2095" t="s">
        <v>34</v>
      </c>
      <c r="B2095" t="str">
        <f>VLOOKUP(A2095,'AGENCY CODES'!$C$4:$F$139,3,FALSE)</f>
        <v>BOARD OF FINGERPRINTING</v>
      </c>
      <c r="C2095" s="8" t="s">
        <v>5</v>
      </c>
      <c r="D2095" s="8" t="str">
        <f t="shared" si="400"/>
        <v>BFA2435</v>
      </c>
      <c r="E2095">
        <v>2435</v>
      </c>
      <c r="F2095" t="str">
        <f>VLOOKUP(D2095,'Fund List'!$A$2:$F$1324,6,FALSE)</f>
        <v>BOARD OF FINGERPRINTING</v>
      </c>
      <c r="G2095" s="3">
        <v>14</v>
      </c>
      <c r="I2095" s="24">
        <f t="shared" si="404"/>
        <v>15.118138549974777</v>
      </c>
    </row>
    <row r="2096" spans="1:9" hidden="1" outlineLevel="3" x14ac:dyDescent="0.25">
      <c r="A2096" t="s">
        <v>34</v>
      </c>
      <c r="B2096" t="str">
        <f>VLOOKUP(A2096,'AGENCY CODES'!$C$4:$F$139,3,FALSE)</f>
        <v>BOARD OF FINGERPRINTING</v>
      </c>
      <c r="C2096" s="8" t="s">
        <v>6</v>
      </c>
      <c r="D2096" s="8" t="str">
        <f t="shared" si="400"/>
        <v>BFA2435</v>
      </c>
      <c r="E2096">
        <v>2435</v>
      </c>
      <c r="F2096" t="str">
        <f>VLOOKUP(D2096,'Fund List'!$A$2:$F$1324,6,FALSE)</f>
        <v>BOARD OF FINGERPRINTING</v>
      </c>
      <c r="G2096" s="3">
        <v>9</v>
      </c>
      <c r="I2096" s="24">
        <f t="shared" si="404"/>
        <v>9.7188033535552147</v>
      </c>
    </row>
    <row r="2097" spans="1:9" hidden="1" outlineLevel="3" x14ac:dyDescent="0.25">
      <c r="A2097" t="s">
        <v>34</v>
      </c>
      <c r="B2097" t="str">
        <f>VLOOKUP(A2097,'AGENCY CODES'!$C$4:$F$139,3,FALSE)</f>
        <v>BOARD OF FINGERPRINTING</v>
      </c>
      <c r="C2097" s="8" t="s">
        <v>7</v>
      </c>
      <c r="D2097" s="8" t="str">
        <f t="shared" si="400"/>
        <v>BFA2435</v>
      </c>
      <c r="E2097">
        <v>2435</v>
      </c>
      <c r="F2097" t="str">
        <f>VLOOKUP(D2097,'Fund List'!$A$2:$F$1324,6,FALSE)</f>
        <v>BOARD OF FINGERPRINTING</v>
      </c>
      <c r="G2097" s="3">
        <v>44</v>
      </c>
      <c r="I2097" s="24">
        <f t="shared" si="404"/>
        <v>47.514149728492164</v>
      </c>
    </row>
    <row r="2098" spans="1:9" hidden="1" outlineLevel="3" x14ac:dyDescent="0.25">
      <c r="A2098" t="s">
        <v>34</v>
      </c>
      <c r="B2098" t="str">
        <f>VLOOKUP(A2098,'AGENCY CODES'!$C$4:$F$139,3,FALSE)</f>
        <v>BOARD OF FINGERPRINTING</v>
      </c>
      <c r="C2098" s="8" t="s">
        <v>17</v>
      </c>
      <c r="D2098" s="8" t="str">
        <f t="shared" si="400"/>
        <v>BFA2435</v>
      </c>
      <c r="E2098">
        <v>2435</v>
      </c>
      <c r="F2098" t="str">
        <f>VLOOKUP(D2098,'Fund List'!$A$2:$F$1324,6,FALSE)</f>
        <v>BOARD OF FINGERPRINTING</v>
      </c>
      <c r="G2098" s="3">
        <v>9</v>
      </c>
      <c r="I2098" s="24">
        <f t="shared" si="404"/>
        <v>9.7188033535552147</v>
      </c>
    </row>
    <row r="2099" spans="1:9" hidden="1" outlineLevel="3" x14ac:dyDescent="0.25">
      <c r="A2099" t="s">
        <v>34</v>
      </c>
      <c r="B2099" t="str">
        <f>VLOOKUP(A2099,'AGENCY CODES'!$C$4:$F$139,3,FALSE)</f>
        <v>BOARD OF FINGERPRINTING</v>
      </c>
      <c r="C2099" s="8" t="s">
        <v>10</v>
      </c>
      <c r="D2099" s="8" t="str">
        <f t="shared" si="400"/>
        <v>BFA2435</v>
      </c>
      <c r="E2099">
        <v>2435</v>
      </c>
      <c r="F2099" t="str">
        <f>VLOOKUP(D2099,'Fund List'!$A$2:$F$1324,6,FALSE)</f>
        <v>BOARD OF FINGERPRINTING</v>
      </c>
      <c r="G2099" s="3">
        <v>104</v>
      </c>
      <c r="I2099" s="24">
        <f t="shared" si="404"/>
        <v>112.30617208552692</v>
      </c>
    </row>
    <row r="2100" spans="1:9" hidden="1" outlineLevel="3" x14ac:dyDescent="0.25">
      <c r="A2100" t="s">
        <v>34</v>
      </c>
      <c r="B2100" t="str">
        <f>VLOOKUP(A2100,'AGENCY CODES'!$C$4:$F$139,3,FALSE)</f>
        <v>BOARD OF FINGERPRINTING</v>
      </c>
      <c r="C2100" s="8" t="s">
        <v>11</v>
      </c>
      <c r="D2100" s="8" t="str">
        <f t="shared" si="400"/>
        <v>BFA2435</v>
      </c>
      <c r="E2100">
        <v>2435</v>
      </c>
      <c r="F2100" t="str">
        <f>VLOOKUP(D2100,'Fund List'!$A$2:$F$1324,6,FALSE)</f>
        <v>BOARD OF FINGERPRINTING</v>
      </c>
      <c r="G2100" s="3">
        <v>161</v>
      </c>
      <c r="I2100" s="24">
        <f t="shared" si="404"/>
        <v>173.85859332470994</v>
      </c>
    </row>
    <row r="2101" spans="1:9" hidden="1" outlineLevel="3" x14ac:dyDescent="0.25">
      <c r="A2101" t="s">
        <v>34</v>
      </c>
      <c r="B2101" t="str">
        <f>VLOOKUP(A2101,'AGENCY CODES'!$C$4:$F$139,3,FALSE)</f>
        <v>BOARD OF FINGERPRINTING</v>
      </c>
      <c r="C2101" s="8" t="s">
        <v>12</v>
      </c>
      <c r="D2101" s="8" t="str">
        <f t="shared" si="400"/>
        <v>BFA2435</v>
      </c>
      <c r="E2101">
        <v>2435</v>
      </c>
      <c r="F2101" t="str">
        <f>VLOOKUP(D2101,'Fund List'!$A$2:$F$1324,6,FALSE)</f>
        <v>BOARD OF FINGERPRINTING</v>
      </c>
      <c r="G2101" s="3">
        <v>21</v>
      </c>
      <c r="I2101" s="24">
        <f t="shared" si="404"/>
        <v>22.677207824962167</v>
      </c>
    </row>
    <row r="2102" spans="1:9" hidden="1" outlineLevel="3" x14ac:dyDescent="0.25">
      <c r="A2102" t="s">
        <v>34</v>
      </c>
      <c r="B2102" t="str">
        <f>VLOOKUP(A2102,'AGENCY CODES'!$C$4:$F$139,3,FALSE)</f>
        <v>BOARD OF FINGERPRINTING</v>
      </c>
      <c r="C2102" s="8">
        <v>2</v>
      </c>
      <c r="D2102" s="8" t="str">
        <f t="shared" si="400"/>
        <v>BFA2435</v>
      </c>
      <c r="E2102">
        <v>2435</v>
      </c>
      <c r="F2102" t="str">
        <f>VLOOKUP(D2102,'Fund List'!$A$2:$F$1324,6,FALSE)</f>
        <v>BOARD OF FINGERPRINTING</v>
      </c>
      <c r="G2102" s="3">
        <v>160</v>
      </c>
      <c r="I2102" s="24">
        <f t="shared" si="404"/>
        <v>172.77872628542605</v>
      </c>
    </row>
    <row r="2103" spans="1:9" hidden="1" outlineLevel="3" x14ac:dyDescent="0.25">
      <c r="A2103" t="s">
        <v>34</v>
      </c>
      <c r="B2103" t="str">
        <f>VLOOKUP(A2103,'AGENCY CODES'!$C$4:$F$139,3,FALSE)</f>
        <v>BOARD OF FINGERPRINTING</v>
      </c>
      <c r="C2103" s="8">
        <v>8</v>
      </c>
      <c r="D2103" s="8" t="str">
        <f t="shared" si="400"/>
        <v>BFA2435</v>
      </c>
      <c r="E2103">
        <v>2435</v>
      </c>
      <c r="F2103" t="str">
        <f>VLOOKUP(D2103,'Fund List'!$A$2:$F$1324,6,FALSE)</f>
        <v>BOARD OF FINGERPRINTING</v>
      </c>
      <c r="G2103" s="3">
        <v>390</v>
      </c>
      <c r="I2103" s="24">
        <f t="shared" si="404"/>
        <v>421.14814532072603</v>
      </c>
    </row>
    <row r="2104" spans="1:9" outlineLevel="2" collapsed="1" x14ac:dyDescent="0.25">
      <c r="F2104" s="1" t="s">
        <v>3904</v>
      </c>
      <c r="I2104" s="24">
        <f t="shared" ref="I2104" si="405">SUBTOTAL(9,I2092:I2103)</f>
        <v>1130.6207901302569</v>
      </c>
    </row>
    <row r="2105" spans="1:9" outlineLevel="1" x14ac:dyDescent="0.25">
      <c r="B2105" s="1" t="s">
        <v>3904</v>
      </c>
      <c r="I2105" s="24">
        <f t="shared" ref="I2105" si="406">SUBTOTAL(9,I2089:I2103)</f>
        <v>1132.7805242088243</v>
      </c>
    </row>
    <row r="2106" spans="1:9" hidden="1" outlineLevel="3" x14ac:dyDescent="0.25">
      <c r="A2106" t="s">
        <v>35</v>
      </c>
      <c r="B2106" t="str">
        <f>VLOOKUP(A2106,'AGENCY CODES'!$C$4:$F$139,3,FALSE)</f>
        <v>BOARD OF BEHAVIORAL HEALTH EXAMINERS</v>
      </c>
      <c r="C2106" s="8" t="s">
        <v>3</v>
      </c>
      <c r="D2106" s="8" t="str">
        <f t="shared" si="400"/>
        <v>BHA1000</v>
      </c>
      <c r="E2106">
        <v>1000</v>
      </c>
      <c r="F2106" t="str">
        <f>VLOOKUP(D2106,'Fund List'!$A$2:$F$1324,6,FALSE)</f>
        <v>GENERAL FUND</v>
      </c>
      <c r="G2106" s="3">
        <v>1738</v>
      </c>
      <c r="I2106" s="24">
        <f t="shared" ref="I2106:I2113" si="407">$G2106/$G$10*I$5</f>
        <v>1876.8089142754402</v>
      </c>
    </row>
    <row r="2107" spans="1:9" hidden="1" outlineLevel="3" x14ac:dyDescent="0.25">
      <c r="A2107" t="s">
        <v>35</v>
      </c>
      <c r="B2107" t="str">
        <f>VLOOKUP(A2107,'AGENCY CODES'!$C$4:$F$139,3,FALSE)</f>
        <v>BOARD OF BEHAVIORAL HEALTH EXAMINERS</v>
      </c>
      <c r="C2107" s="8" t="s">
        <v>6</v>
      </c>
      <c r="D2107" s="8" t="str">
        <f t="shared" si="400"/>
        <v>BHA1000</v>
      </c>
      <c r="E2107">
        <v>1000</v>
      </c>
      <c r="F2107" t="str">
        <f>VLOOKUP(D2107,'Fund List'!$A$2:$F$1324,6,FALSE)</f>
        <v>GENERAL FUND</v>
      </c>
      <c r="G2107" s="3">
        <v>14</v>
      </c>
      <c r="I2107" s="24">
        <f t="shared" si="407"/>
        <v>15.118138549974777</v>
      </c>
    </row>
    <row r="2108" spans="1:9" hidden="1" outlineLevel="3" x14ac:dyDescent="0.25">
      <c r="A2108" t="s">
        <v>35</v>
      </c>
      <c r="B2108" t="str">
        <f>VLOOKUP(A2108,'AGENCY CODES'!$C$4:$F$139,3,FALSE)</f>
        <v>BOARD OF BEHAVIORAL HEALTH EXAMINERS</v>
      </c>
      <c r="C2108" s="8" t="s">
        <v>7</v>
      </c>
      <c r="D2108" s="8" t="str">
        <f t="shared" si="400"/>
        <v>BHA1000</v>
      </c>
      <c r="E2108">
        <v>1000</v>
      </c>
      <c r="F2108" t="str">
        <f>VLOOKUP(D2108,'Fund List'!$A$2:$F$1324,6,FALSE)</f>
        <v>GENERAL FUND</v>
      </c>
      <c r="G2108" s="3">
        <v>2</v>
      </c>
      <c r="I2108" s="24">
        <f t="shared" si="407"/>
        <v>2.1597340785678254</v>
      </c>
    </row>
    <row r="2109" spans="1:9" hidden="1" outlineLevel="3" x14ac:dyDescent="0.25">
      <c r="A2109" t="s">
        <v>35</v>
      </c>
      <c r="B2109" t="str">
        <f>VLOOKUP(A2109,'AGENCY CODES'!$C$4:$F$139,3,FALSE)</f>
        <v>BOARD OF BEHAVIORAL HEALTH EXAMINERS</v>
      </c>
      <c r="C2109" s="8" t="s">
        <v>8</v>
      </c>
      <c r="D2109" s="8" t="str">
        <f t="shared" si="400"/>
        <v>BHA1000</v>
      </c>
      <c r="E2109">
        <v>1000</v>
      </c>
      <c r="F2109" t="str">
        <f>VLOOKUP(D2109,'Fund List'!$A$2:$F$1324,6,FALSE)</f>
        <v>GENERAL FUND</v>
      </c>
      <c r="G2109" s="3">
        <v>1</v>
      </c>
      <c r="I2109" s="24">
        <f t="shared" si="407"/>
        <v>1.0798670392839127</v>
      </c>
    </row>
    <row r="2110" spans="1:9" hidden="1" outlineLevel="3" x14ac:dyDescent="0.25">
      <c r="A2110" t="s">
        <v>35</v>
      </c>
      <c r="B2110" t="str">
        <f>VLOOKUP(A2110,'AGENCY CODES'!$C$4:$F$139,3,FALSE)</f>
        <v>BOARD OF BEHAVIORAL HEALTH EXAMINERS</v>
      </c>
      <c r="C2110" s="8" t="s">
        <v>10</v>
      </c>
      <c r="D2110" s="8" t="str">
        <f t="shared" si="400"/>
        <v>BHA1000</v>
      </c>
      <c r="E2110">
        <v>1000</v>
      </c>
      <c r="F2110" t="str">
        <f>VLOOKUP(D2110,'Fund List'!$A$2:$F$1324,6,FALSE)</f>
        <v>GENERAL FUND</v>
      </c>
      <c r="G2110" s="3">
        <v>21</v>
      </c>
      <c r="I2110" s="24">
        <f t="shared" si="407"/>
        <v>22.677207824962167</v>
      </c>
    </row>
    <row r="2111" spans="1:9" hidden="1" outlineLevel="3" x14ac:dyDescent="0.25">
      <c r="A2111" t="s">
        <v>35</v>
      </c>
      <c r="B2111" t="str">
        <f>VLOOKUP(A2111,'AGENCY CODES'!$C$4:$F$139,3,FALSE)</f>
        <v>BOARD OF BEHAVIORAL HEALTH EXAMINERS</v>
      </c>
      <c r="C2111" s="8" t="s">
        <v>11</v>
      </c>
      <c r="D2111" s="8" t="str">
        <f t="shared" si="400"/>
        <v>BHA1000</v>
      </c>
      <c r="E2111">
        <v>1000</v>
      </c>
      <c r="F2111" t="str">
        <f>VLOOKUP(D2111,'Fund List'!$A$2:$F$1324,6,FALSE)</f>
        <v>GENERAL FUND</v>
      </c>
      <c r="G2111" s="3">
        <v>26</v>
      </c>
      <c r="I2111" s="24">
        <f t="shared" si="407"/>
        <v>28.076543021381731</v>
      </c>
    </row>
    <row r="2112" spans="1:9" hidden="1" outlineLevel="3" x14ac:dyDescent="0.25">
      <c r="A2112" t="s">
        <v>35</v>
      </c>
      <c r="B2112" t="str">
        <f>VLOOKUP(A2112,'AGENCY CODES'!$C$4:$F$139,3,FALSE)</f>
        <v>BOARD OF BEHAVIORAL HEALTH EXAMINERS</v>
      </c>
      <c r="C2112" s="8" t="s">
        <v>12</v>
      </c>
      <c r="D2112" s="8" t="str">
        <f t="shared" si="400"/>
        <v>BHA1000</v>
      </c>
      <c r="E2112">
        <v>1000</v>
      </c>
      <c r="F2112" t="str">
        <f>VLOOKUP(D2112,'Fund List'!$A$2:$F$1324,6,FALSE)</f>
        <v>GENERAL FUND</v>
      </c>
      <c r="G2112" s="3">
        <v>3</v>
      </c>
      <c r="I2112" s="24">
        <f t="shared" si="407"/>
        <v>3.2396011178517381</v>
      </c>
    </row>
    <row r="2113" spans="1:9" hidden="1" outlineLevel="3" x14ac:dyDescent="0.25">
      <c r="A2113" t="s">
        <v>35</v>
      </c>
      <c r="B2113" t="str">
        <f>VLOOKUP(A2113,'AGENCY CODES'!$C$4:$F$139,3,FALSE)</f>
        <v>BOARD OF BEHAVIORAL HEALTH EXAMINERS</v>
      </c>
      <c r="C2113" s="8">
        <v>2</v>
      </c>
      <c r="D2113" s="8" t="str">
        <f t="shared" si="400"/>
        <v>BHA1000</v>
      </c>
      <c r="E2113">
        <v>1000</v>
      </c>
      <c r="F2113" t="str">
        <f>VLOOKUP(D2113,'Fund List'!$A$2:$F$1324,6,FALSE)</f>
        <v>GENERAL FUND</v>
      </c>
      <c r="G2113" s="3">
        <v>24</v>
      </c>
      <c r="I2113" s="24">
        <f t="shared" si="407"/>
        <v>25.916808942813905</v>
      </c>
    </row>
    <row r="2114" spans="1:9" outlineLevel="2" collapsed="1" x14ac:dyDescent="0.25">
      <c r="F2114" s="1" t="s">
        <v>4007</v>
      </c>
      <c r="I2114" s="24">
        <f t="shared" ref="I2114" si="408">SUBTOTAL(9,I2106:I2113)</f>
        <v>1975.0768148502762</v>
      </c>
    </row>
    <row r="2115" spans="1:9" hidden="1" outlineLevel="3" x14ac:dyDescent="0.25">
      <c r="A2115" t="s">
        <v>35</v>
      </c>
      <c r="B2115" t="str">
        <f>VLOOKUP(A2115,'AGENCY CODES'!$C$4:$F$139,3,FALSE)</f>
        <v>BOARD OF BEHAVIORAL HEALTH EXAMINERS</v>
      </c>
      <c r="C2115" s="8" t="s">
        <v>15</v>
      </c>
      <c r="D2115" s="8" t="str">
        <f t="shared" si="400"/>
        <v>BHA1300</v>
      </c>
      <c r="E2115">
        <v>1300</v>
      </c>
      <c r="F2115" t="str">
        <f>VLOOKUP(D2115,'Fund List'!$A$2:$F$1324,6,FALSE)</f>
        <v>GENERAL FIXED ASSETS</v>
      </c>
      <c r="G2115" s="3">
        <v>3</v>
      </c>
      <c r="I2115" s="24">
        <f>$G2115/$G$10*I$5</f>
        <v>3.2396011178517381</v>
      </c>
    </row>
    <row r="2116" spans="1:9" hidden="1" outlineLevel="3" x14ac:dyDescent="0.25">
      <c r="A2116" t="s">
        <v>35</v>
      </c>
      <c r="B2116" t="str">
        <f>VLOOKUP(A2116,'AGENCY CODES'!$C$4:$F$139,3,FALSE)</f>
        <v>BOARD OF BEHAVIORAL HEALTH EXAMINERS</v>
      </c>
      <c r="C2116" s="8" t="s">
        <v>12</v>
      </c>
      <c r="D2116" s="8" t="str">
        <f t="shared" si="400"/>
        <v>BHA1300</v>
      </c>
      <c r="E2116">
        <v>1300</v>
      </c>
      <c r="F2116" t="str">
        <f>VLOOKUP(D2116,'Fund List'!$A$2:$F$1324,6,FALSE)</f>
        <v>GENERAL FIXED ASSETS</v>
      </c>
      <c r="G2116" s="3">
        <v>1</v>
      </c>
      <c r="I2116" s="24">
        <f>$G2116/$G$10*I$5</f>
        <v>1.0798670392839127</v>
      </c>
    </row>
    <row r="2117" spans="1:9" outlineLevel="2" collapsed="1" x14ac:dyDescent="0.25">
      <c r="F2117" s="1" t="s">
        <v>4019</v>
      </c>
      <c r="I2117" s="24">
        <f t="shared" ref="I2117" si="409">SUBTOTAL(9,I2115:I2116)</f>
        <v>4.3194681571356508</v>
      </c>
    </row>
    <row r="2118" spans="1:9" hidden="1" outlineLevel="3" x14ac:dyDescent="0.25">
      <c r="A2118" t="s">
        <v>35</v>
      </c>
      <c r="B2118" t="str">
        <f>VLOOKUP(A2118,'AGENCY CODES'!$C$4:$F$139,3,FALSE)</f>
        <v>BOARD OF BEHAVIORAL HEALTH EXAMINERS</v>
      </c>
      <c r="C2118" s="8" t="s">
        <v>1</v>
      </c>
      <c r="D2118" s="8" t="str">
        <f t="shared" si="400"/>
        <v>BHA2256</v>
      </c>
      <c r="E2118">
        <v>2256</v>
      </c>
      <c r="F2118" t="str">
        <f>VLOOKUP(D2118,'Fund List'!$A$2:$F$1324,6,FALSE)</f>
        <v>BOARD OF BEHAVIORAL HEALTH EXAMINERS FND</v>
      </c>
      <c r="G2118" s="3">
        <v>20</v>
      </c>
      <c r="I2118" s="24">
        <f t="shared" ref="I2118:I2129" si="410">$G2118/$G$10*I$5</f>
        <v>21.597340785678256</v>
      </c>
    </row>
    <row r="2119" spans="1:9" hidden="1" outlineLevel="3" x14ac:dyDescent="0.25">
      <c r="A2119" t="s">
        <v>35</v>
      </c>
      <c r="B2119" t="str">
        <f>VLOOKUP(A2119,'AGENCY CODES'!$C$4:$F$139,3,FALSE)</f>
        <v>BOARD OF BEHAVIORAL HEALTH EXAMINERS</v>
      </c>
      <c r="C2119" s="8" t="s">
        <v>3</v>
      </c>
      <c r="D2119" s="8" t="str">
        <f t="shared" si="400"/>
        <v>BHA2256</v>
      </c>
      <c r="E2119">
        <v>2256</v>
      </c>
      <c r="F2119" t="str">
        <f>VLOOKUP(D2119,'Fund List'!$A$2:$F$1324,6,FALSE)</f>
        <v>BOARD OF BEHAVIORAL HEALTH EXAMINERS FND</v>
      </c>
      <c r="G2119" s="3">
        <v>2157</v>
      </c>
      <c r="I2119" s="24">
        <f t="shared" si="410"/>
        <v>2329.2732037353999</v>
      </c>
    </row>
    <row r="2120" spans="1:9" hidden="1" outlineLevel="3" x14ac:dyDescent="0.25">
      <c r="A2120" t="s">
        <v>35</v>
      </c>
      <c r="B2120" t="str">
        <f>VLOOKUP(A2120,'AGENCY CODES'!$C$4:$F$139,3,FALSE)</f>
        <v>BOARD OF BEHAVIORAL HEALTH EXAMINERS</v>
      </c>
      <c r="C2120" s="8" t="s">
        <v>4</v>
      </c>
      <c r="D2120" s="8" t="str">
        <f t="shared" si="400"/>
        <v>BHA2256</v>
      </c>
      <c r="E2120">
        <v>2256</v>
      </c>
      <c r="F2120" t="str">
        <f>VLOOKUP(D2120,'Fund List'!$A$2:$F$1324,6,FALSE)</f>
        <v>BOARD OF BEHAVIORAL HEALTH EXAMINERS FND</v>
      </c>
      <c r="G2120" s="3">
        <v>103</v>
      </c>
      <c r="I2120" s="24">
        <f t="shared" si="410"/>
        <v>111.22630504624301</v>
      </c>
    </row>
    <row r="2121" spans="1:9" hidden="1" outlineLevel="3" x14ac:dyDescent="0.25">
      <c r="A2121" t="s">
        <v>35</v>
      </c>
      <c r="B2121" t="str">
        <f>VLOOKUP(A2121,'AGENCY CODES'!$C$4:$F$139,3,FALSE)</f>
        <v>BOARD OF BEHAVIORAL HEALTH EXAMINERS</v>
      </c>
      <c r="C2121" s="8" t="s">
        <v>5</v>
      </c>
      <c r="D2121" s="8" t="str">
        <f t="shared" si="400"/>
        <v>BHA2256</v>
      </c>
      <c r="E2121">
        <v>2256</v>
      </c>
      <c r="F2121" t="str">
        <f>VLOOKUP(D2121,'Fund List'!$A$2:$F$1324,6,FALSE)</f>
        <v>BOARD OF BEHAVIORAL HEALTH EXAMINERS FND</v>
      </c>
      <c r="G2121" s="3">
        <v>2</v>
      </c>
      <c r="I2121" s="24">
        <f t="shared" si="410"/>
        <v>2.1597340785678254</v>
      </c>
    </row>
    <row r="2122" spans="1:9" hidden="1" outlineLevel="3" x14ac:dyDescent="0.25">
      <c r="A2122" t="s">
        <v>35</v>
      </c>
      <c r="B2122" t="str">
        <f>VLOOKUP(A2122,'AGENCY CODES'!$C$4:$F$139,3,FALSE)</f>
        <v>BOARD OF BEHAVIORAL HEALTH EXAMINERS</v>
      </c>
      <c r="C2122" s="8" t="s">
        <v>6</v>
      </c>
      <c r="D2122" s="8" t="str">
        <f t="shared" si="400"/>
        <v>BHA2256</v>
      </c>
      <c r="E2122">
        <v>2256</v>
      </c>
      <c r="F2122" t="str">
        <f>VLOOKUP(D2122,'Fund List'!$A$2:$F$1324,6,FALSE)</f>
        <v>BOARD OF BEHAVIORAL HEALTH EXAMINERS FND</v>
      </c>
      <c r="G2122" s="3">
        <v>43</v>
      </c>
      <c r="I2122" s="24">
        <f t="shared" si="410"/>
        <v>46.434282689208253</v>
      </c>
    </row>
    <row r="2123" spans="1:9" hidden="1" outlineLevel="3" x14ac:dyDescent="0.25">
      <c r="A2123" t="s">
        <v>35</v>
      </c>
      <c r="B2123" t="str">
        <f>VLOOKUP(A2123,'AGENCY CODES'!$C$4:$F$139,3,FALSE)</f>
        <v>BOARD OF BEHAVIORAL HEALTH EXAMINERS</v>
      </c>
      <c r="C2123" s="8" t="s">
        <v>7</v>
      </c>
      <c r="D2123" s="8" t="str">
        <f t="shared" si="400"/>
        <v>BHA2256</v>
      </c>
      <c r="E2123">
        <v>2256</v>
      </c>
      <c r="F2123" t="str">
        <f>VLOOKUP(D2123,'Fund List'!$A$2:$F$1324,6,FALSE)</f>
        <v>BOARD OF BEHAVIORAL HEALTH EXAMINERS FND</v>
      </c>
      <c r="G2123" s="3">
        <v>105</v>
      </c>
      <c r="I2123" s="24">
        <f t="shared" si="410"/>
        <v>113.38603912481085</v>
      </c>
    </row>
    <row r="2124" spans="1:9" hidden="1" outlineLevel="3" x14ac:dyDescent="0.25">
      <c r="A2124" t="s">
        <v>35</v>
      </c>
      <c r="B2124" t="str">
        <f>VLOOKUP(A2124,'AGENCY CODES'!$C$4:$F$139,3,FALSE)</f>
        <v>BOARD OF BEHAVIORAL HEALTH EXAMINERS</v>
      </c>
      <c r="C2124" s="8" t="s">
        <v>8</v>
      </c>
      <c r="D2124" s="8" t="str">
        <f t="shared" si="400"/>
        <v>BHA2256</v>
      </c>
      <c r="E2124">
        <v>2256</v>
      </c>
      <c r="F2124" t="str">
        <f>VLOOKUP(D2124,'Fund List'!$A$2:$F$1324,6,FALSE)</f>
        <v>BOARD OF BEHAVIORAL HEALTH EXAMINERS FND</v>
      </c>
      <c r="G2124" s="3">
        <v>9</v>
      </c>
      <c r="I2124" s="24">
        <f t="shared" si="410"/>
        <v>9.7188033535552147</v>
      </c>
    </row>
    <row r="2125" spans="1:9" hidden="1" outlineLevel="3" x14ac:dyDescent="0.25">
      <c r="A2125" t="s">
        <v>35</v>
      </c>
      <c r="B2125" t="str">
        <f>VLOOKUP(A2125,'AGENCY CODES'!$C$4:$F$139,3,FALSE)</f>
        <v>BOARD OF BEHAVIORAL HEALTH EXAMINERS</v>
      </c>
      <c r="C2125" s="8" t="s">
        <v>10</v>
      </c>
      <c r="D2125" s="8" t="str">
        <f t="shared" si="400"/>
        <v>BHA2256</v>
      </c>
      <c r="E2125">
        <v>2256</v>
      </c>
      <c r="F2125" t="str">
        <f>VLOOKUP(D2125,'Fund List'!$A$2:$F$1324,6,FALSE)</f>
        <v>BOARD OF BEHAVIORAL HEALTH EXAMINERS FND</v>
      </c>
      <c r="G2125" s="3">
        <v>156</v>
      </c>
      <c r="I2125" s="24">
        <f t="shared" si="410"/>
        <v>168.4592581282904</v>
      </c>
    </row>
    <row r="2126" spans="1:9" hidden="1" outlineLevel="3" x14ac:dyDescent="0.25">
      <c r="A2126" t="s">
        <v>35</v>
      </c>
      <c r="B2126" t="str">
        <f>VLOOKUP(A2126,'AGENCY CODES'!$C$4:$F$139,3,FALSE)</f>
        <v>BOARD OF BEHAVIORAL HEALTH EXAMINERS</v>
      </c>
      <c r="C2126" s="8" t="s">
        <v>11</v>
      </c>
      <c r="D2126" s="8" t="str">
        <f t="shared" si="400"/>
        <v>BHA2256</v>
      </c>
      <c r="E2126">
        <v>2256</v>
      </c>
      <c r="F2126" t="str">
        <f>VLOOKUP(D2126,'Fund List'!$A$2:$F$1324,6,FALSE)</f>
        <v>BOARD OF BEHAVIORAL HEALTH EXAMINERS FND</v>
      </c>
      <c r="G2126" s="3">
        <v>322</v>
      </c>
      <c r="I2126" s="24">
        <f t="shared" si="410"/>
        <v>347.71718664941989</v>
      </c>
    </row>
    <row r="2127" spans="1:9" hidden="1" outlineLevel="3" x14ac:dyDescent="0.25">
      <c r="A2127" t="s">
        <v>35</v>
      </c>
      <c r="B2127" t="str">
        <f>VLOOKUP(A2127,'AGENCY CODES'!$C$4:$F$139,3,FALSE)</f>
        <v>BOARD OF BEHAVIORAL HEALTH EXAMINERS</v>
      </c>
      <c r="C2127" s="8" t="s">
        <v>12</v>
      </c>
      <c r="D2127" s="8" t="str">
        <f t="shared" si="400"/>
        <v>BHA2256</v>
      </c>
      <c r="E2127">
        <v>2256</v>
      </c>
      <c r="F2127" t="str">
        <f>VLOOKUP(D2127,'Fund List'!$A$2:$F$1324,6,FALSE)</f>
        <v>BOARD OF BEHAVIORAL HEALTH EXAMINERS FND</v>
      </c>
      <c r="G2127" s="3">
        <v>11</v>
      </c>
      <c r="I2127" s="24">
        <f t="shared" si="410"/>
        <v>11.878537432123041</v>
      </c>
    </row>
    <row r="2128" spans="1:9" hidden="1" outlineLevel="3" x14ac:dyDescent="0.25">
      <c r="A2128" t="s">
        <v>35</v>
      </c>
      <c r="B2128" t="str">
        <f>VLOOKUP(A2128,'AGENCY CODES'!$C$4:$F$139,3,FALSE)</f>
        <v>BOARD OF BEHAVIORAL HEALTH EXAMINERS</v>
      </c>
      <c r="C2128" s="8">
        <v>2</v>
      </c>
      <c r="D2128" s="8" t="str">
        <f t="shared" si="400"/>
        <v>BHA2256</v>
      </c>
      <c r="E2128">
        <v>2256</v>
      </c>
      <c r="F2128" t="str">
        <f>VLOOKUP(D2128,'Fund List'!$A$2:$F$1324,6,FALSE)</f>
        <v>BOARD OF BEHAVIORAL HEALTH EXAMINERS FND</v>
      </c>
      <c r="G2128" s="3">
        <v>307</v>
      </c>
      <c r="I2128" s="24">
        <f t="shared" si="410"/>
        <v>331.51918106016126</v>
      </c>
    </row>
    <row r="2129" spans="1:9" hidden="1" outlineLevel="3" x14ac:dyDescent="0.25">
      <c r="A2129" t="s">
        <v>35</v>
      </c>
      <c r="B2129" t="str">
        <f>VLOOKUP(A2129,'AGENCY CODES'!$C$4:$F$139,3,FALSE)</f>
        <v>BOARD OF BEHAVIORAL HEALTH EXAMINERS</v>
      </c>
      <c r="C2129" s="8">
        <v>8</v>
      </c>
      <c r="D2129" s="8" t="str">
        <f t="shared" si="400"/>
        <v>BHA2256</v>
      </c>
      <c r="E2129">
        <v>2256</v>
      </c>
      <c r="F2129" t="str">
        <f>VLOOKUP(D2129,'Fund List'!$A$2:$F$1324,6,FALSE)</f>
        <v>BOARD OF BEHAVIORAL HEALTH EXAMINERS FND</v>
      </c>
      <c r="G2129" s="3">
        <v>912</v>
      </c>
      <c r="I2129" s="24">
        <f t="shared" si="410"/>
        <v>984.83873982692842</v>
      </c>
    </row>
    <row r="2130" spans="1:9" outlineLevel="2" collapsed="1" x14ac:dyDescent="0.25">
      <c r="F2130" s="1" t="s">
        <v>4190</v>
      </c>
      <c r="I2130" s="24">
        <f t="shared" ref="I2130" si="411">SUBTOTAL(9,I2118:I2129)</f>
        <v>4478.2086119103869</v>
      </c>
    </row>
    <row r="2131" spans="1:9" outlineLevel="1" x14ac:dyDescent="0.25">
      <c r="B2131" s="1" t="s">
        <v>3905</v>
      </c>
      <c r="I2131" s="24">
        <f t="shared" ref="I2131" si="412">SUBTOTAL(9,I2106:I2129)</f>
        <v>6457.6048949177975</v>
      </c>
    </row>
    <row r="2132" spans="1:9" hidden="1" outlineLevel="3" x14ac:dyDescent="0.25">
      <c r="A2132" t="s">
        <v>36</v>
      </c>
      <c r="B2132" t="str">
        <f>VLOOKUP(A2132,'AGENCY CODES'!$C$4:$F$139,3,FALSE)</f>
        <v>BOARD OF NURSING</v>
      </c>
      <c r="C2132" s="8" t="s">
        <v>1</v>
      </c>
      <c r="D2132" s="8" t="str">
        <f t="shared" si="400"/>
        <v>BNA1000</v>
      </c>
      <c r="E2132">
        <v>1000</v>
      </c>
      <c r="F2132" t="str">
        <f>VLOOKUP(D2132,'Fund List'!$A$2:$F$1324,6,FALSE)</f>
        <v>GENERAL FUND</v>
      </c>
      <c r="G2132" s="3">
        <v>2</v>
      </c>
      <c r="I2132" s="24">
        <f t="shared" ref="I2132:I2142" si="413">$G2132/$G$10*I$5</f>
        <v>2.1597340785678254</v>
      </c>
    </row>
    <row r="2133" spans="1:9" hidden="1" outlineLevel="3" x14ac:dyDescent="0.25">
      <c r="A2133" t="s">
        <v>36</v>
      </c>
      <c r="B2133" t="str">
        <f>VLOOKUP(A2133,'AGENCY CODES'!$C$4:$F$139,3,FALSE)</f>
        <v>BOARD OF NURSING</v>
      </c>
      <c r="C2133" s="8" t="s">
        <v>2</v>
      </c>
      <c r="D2133" s="8" t="str">
        <f t="shared" si="400"/>
        <v>BNA1000</v>
      </c>
      <c r="E2133">
        <v>1000</v>
      </c>
      <c r="F2133" t="str">
        <f>VLOOKUP(D2133,'Fund List'!$A$2:$F$1324,6,FALSE)</f>
        <v>GENERAL FUND</v>
      </c>
      <c r="G2133" s="3">
        <v>1</v>
      </c>
      <c r="I2133" s="24">
        <f t="shared" si="413"/>
        <v>1.0798670392839127</v>
      </c>
    </row>
    <row r="2134" spans="1:9" hidden="1" outlineLevel="3" x14ac:dyDescent="0.25">
      <c r="A2134" t="s">
        <v>36</v>
      </c>
      <c r="B2134" t="str">
        <f>VLOOKUP(A2134,'AGENCY CODES'!$C$4:$F$139,3,FALSE)</f>
        <v>BOARD OF NURSING</v>
      </c>
      <c r="C2134" s="8" t="s">
        <v>3</v>
      </c>
      <c r="D2134" s="8" t="str">
        <f t="shared" si="400"/>
        <v>BNA1000</v>
      </c>
      <c r="E2134">
        <v>1000</v>
      </c>
      <c r="F2134" t="str">
        <f>VLOOKUP(D2134,'Fund List'!$A$2:$F$1324,6,FALSE)</f>
        <v>GENERAL FUND</v>
      </c>
      <c r="G2134" s="3">
        <v>1866</v>
      </c>
      <c r="I2134" s="24">
        <f t="shared" si="413"/>
        <v>2015.0318953037813</v>
      </c>
    </row>
    <row r="2135" spans="1:9" hidden="1" outlineLevel="3" x14ac:dyDescent="0.25">
      <c r="A2135" t="s">
        <v>36</v>
      </c>
      <c r="B2135" t="str">
        <f>VLOOKUP(A2135,'AGENCY CODES'!$C$4:$F$139,3,FALSE)</f>
        <v>BOARD OF NURSING</v>
      </c>
      <c r="C2135" s="8" t="s">
        <v>6</v>
      </c>
      <c r="D2135" s="8" t="str">
        <f t="shared" si="400"/>
        <v>BNA1000</v>
      </c>
      <c r="E2135">
        <v>1000</v>
      </c>
      <c r="F2135" t="str">
        <f>VLOOKUP(D2135,'Fund List'!$A$2:$F$1324,6,FALSE)</f>
        <v>GENERAL FUND</v>
      </c>
      <c r="G2135" s="3">
        <v>943</v>
      </c>
      <c r="I2135" s="24">
        <f t="shared" si="413"/>
        <v>1018.3146180447297</v>
      </c>
    </row>
    <row r="2136" spans="1:9" hidden="1" outlineLevel="3" x14ac:dyDescent="0.25">
      <c r="A2136" t="s">
        <v>36</v>
      </c>
      <c r="B2136" t="str">
        <f>VLOOKUP(A2136,'AGENCY CODES'!$C$4:$F$139,3,FALSE)</f>
        <v>BOARD OF NURSING</v>
      </c>
      <c r="C2136" s="8" t="s">
        <v>7</v>
      </c>
      <c r="D2136" s="8" t="str">
        <f t="shared" si="400"/>
        <v>BNA1000</v>
      </c>
      <c r="E2136">
        <v>1000</v>
      </c>
      <c r="F2136" t="str">
        <f>VLOOKUP(D2136,'Fund List'!$A$2:$F$1324,6,FALSE)</f>
        <v>GENERAL FUND</v>
      </c>
      <c r="G2136" s="3">
        <v>623</v>
      </c>
      <c r="I2136" s="24">
        <f t="shared" si="413"/>
        <v>672.75716547387765</v>
      </c>
    </row>
    <row r="2137" spans="1:9" hidden="1" outlineLevel="3" x14ac:dyDescent="0.25">
      <c r="A2137" t="s">
        <v>36</v>
      </c>
      <c r="B2137" t="str">
        <f>VLOOKUP(A2137,'AGENCY CODES'!$C$4:$F$139,3,FALSE)</f>
        <v>BOARD OF NURSING</v>
      </c>
      <c r="C2137" s="8" t="s">
        <v>8</v>
      </c>
      <c r="D2137" s="8" t="str">
        <f t="shared" si="400"/>
        <v>BNA1000</v>
      </c>
      <c r="E2137">
        <v>1000</v>
      </c>
      <c r="F2137" t="str">
        <f>VLOOKUP(D2137,'Fund List'!$A$2:$F$1324,6,FALSE)</f>
        <v>GENERAL FUND</v>
      </c>
      <c r="G2137" s="3">
        <v>1</v>
      </c>
      <c r="I2137" s="24">
        <f t="shared" si="413"/>
        <v>1.0798670392839127</v>
      </c>
    </row>
    <row r="2138" spans="1:9" hidden="1" outlineLevel="3" x14ac:dyDescent="0.25">
      <c r="A2138" t="s">
        <v>36</v>
      </c>
      <c r="B2138" t="str">
        <f>VLOOKUP(A2138,'AGENCY CODES'!$C$4:$F$139,3,FALSE)</f>
        <v>BOARD OF NURSING</v>
      </c>
      <c r="C2138" s="8" t="s">
        <v>10</v>
      </c>
      <c r="D2138" s="8" t="str">
        <f t="shared" si="400"/>
        <v>BNA1000</v>
      </c>
      <c r="E2138">
        <v>1000</v>
      </c>
      <c r="F2138" t="str">
        <f>VLOOKUP(D2138,'Fund List'!$A$2:$F$1324,6,FALSE)</f>
        <v>GENERAL FUND</v>
      </c>
      <c r="G2138" s="3">
        <v>73</v>
      </c>
      <c r="I2138" s="24">
        <f t="shared" si="413"/>
        <v>78.830293867725629</v>
      </c>
    </row>
    <row r="2139" spans="1:9" hidden="1" outlineLevel="3" x14ac:dyDescent="0.25">
      <c r="A2139" t="s">
        <v>36</v>
      </c>
      <c r="B2139" t="str">
        <f>VLOOKUP(A2139,'AGENCY CODES'!$C$4:$F$139,3,FALSE)</f>
        <v>BOARD OF NURSING</v>
      </c>
      <c r="C2139" s="8" t="s">
        <v>11</v>
      </c>
      <c r="D2139" s="8" t="str">
        <f t="shared" si="400"/>
        <v>BNA1000</v>
      </c>
      <c r="E2139">
        <v>1000</v>
      </c>
      <c r="F2139" t="str">
        <f>VLOOKUP(D2139,'Fund List'!$A$2:$F$1324,6,FALSE)</f>
        <v>GENERAL FUND</v>
      </c>
      <c r="G2139" s="3">
        <v>146</v>
      </c>
      <c r="I2139" s="24">
        <f t="shared" si="413"/>
        <v>157.66058773545126</v>
      </c>
    </row>
    <row r="2140" spans="1:9" hidden="1" outlineLevel="3" x14ac:dyDescent="0.25">
      <c r="A2140" t="s">
        <v>36</v>
      </c>
      <c r="B2140" t="str">
        <f>VLOOKUP(A2140,'AGENCY CODES'!$C$4:$F$139,3,FALSE)</f>
        <v>BOARD OF NURSING</v>
      </c>
      <c r="C2140" s="8" t="s">
        <v>12</v>
      </c>
      <c r="D2140" s="8" t="str">
        <f t="shared" si="400"/>
        <v>BNA1000</v>
      </c>
      <c r="E2140">
        <v>1000</v>
      </c>
      <c r="F2140" t="str">
        <f>VLOOKUP(D2140,'Fund List'!$A$2:$F$1324,6,FALSE)</f>
        <v>GENERAL FUND</v>
      </c>
      <c r="G2140" s="3">
        <v>4</v>
      </c>
      <c r="I2140" s="24">
        <f t="shared" si="413"/>
        <v>4.3194681571356508</v>
      </c>
    </row>
    <row r="2141" spans="1:9" hidden="1" outlineLevel="3" x14ac:dyDescent="0.25">
      <c r="A2141" t="s">
        <v>36</v>
      </c>
      <c r="B2141" t="str">
        <f>VLOOKUP(A2141,'AGENCY CODES'!$C$4:$F$139,3,FALSE)</f>
        <v>BOARD OF NURSING</v>
      </c>
      <c r="C2141" s="8">
        <v>2</v>
      </c>
      <c r="D2141" s="8" t="str">
        <f t="shared" si="400"/>
        <v>BNA1000</v>
      </c>
      <c r="E2141">
        <v>1000</v>
      </c>
      <c r="F2141" t="str">
        <f>VLOOKUP(D2141,'Fund List'!$A$2:$F$1324,6,FALSE)</f>
        <v>GENERAL FUND</v>
      </c>
      <c r="G2141" s="3">
        <v>143</v>
      </c>
      <c r="I2141" s="24">
        <f t="shared" si="413"/>
        <v>154.42098661759954</v>
      </c>
    </row>
    <row r="2142" spans="1:9" hidden="1" outlineLevel="3" x14ac:dyDescent="0.25">
      <c r="A2142" t="s">
        <v>36</v>
      </c>
      <c r="B2142" t="str">
        <f>VLOOKUP(A2142,'AGENCY CODES'!$C$4:$F$139,3,FALSE)</f>
        <v>BOARD OF NURSING</v>
      </c>
      <c r="C2142" s="8">
        <v>8</v>
      </c>
      <c r="D2142" s="8" t="str">
        <f t="shared" si="400"/>
        <v>BNA1000</v>
      </c>
      <c r="E2142">
        <v>1000</v>
      </c>
      <c r="F2142" t="str">
        <f>VLOOKUP(D2142,'Fund List'!$A$2:$F$1324,6,FALSE)</f>
        <v>GENERAL FUND</v>
      </c>
      <c r="G2142" s="3">
        <v>667</v>
      </c>
      <c r="I2142" s="24">
        <f t="shared" si="413"/>
        <v>720.27131520236981</v>
      </c>
    </row>
    <row r="2143" spans="1:9" outlineLevel="2" collapsed="1" x14ac:dyDescent="0.25">
      <c r="F2143" s="1" t="s">
        <v>4007</v>
      </c>
      <c r="I2143" s="24">
        <f t="shared" ref="I2143" si="414">SUBTOTAL(9,I2132:I2142)</f>
        <v>4825.925798559806</v>
      </c>
    </row>
    <row r="2144" spans="1:9" hidden="1" outlineLevel="3" x14ac:dyDescent="0.25">
      <c r="A2144" t="s">
        <v>36</v>
      </c>
      <c r="B2144" t="str">
        <f>VLOOKUP(A2144,'AGENCY CODES'!$C$4:$F$139,3,FALSE)</f>
        <v>BOARD OF NURSING</v>
      </c>
      <c r="C2144" s="8" t="s">
        <v>5</v>
      </c>
      <c r="D2144" s="8" t="str">
        <f t="shared" si="400"/>
        <v>BNA2000</v>
      </c>
      <c r="E2144">
        <v>2000</v>
      </c>
      <c r="F2144" t="str">
        <f>VLOOKUP(D2144,'Fund List'!$A$2:$F$1324,6,FALSE)</f>
        <v>FEDERAL GRANTS</v>
      </c>
      <c r="G2144" s="3">
        <v>4</v>
      </c>
      <c r="I2144" s="24">
        <f t="shared" ref="I2144:I2149" si="415">$G2144/$G$10*I$5</f>
        <v>4.3194681571356508</v>
      </c>
    </row>
    <row r="2145" spans="1:9" hidden="1" outlineLevel="3" x14ac:dyDescent="0.25">
      <c r="A2145" t="s">
        <v>36</v>
      </c>
      <c r="B2145" t="str">
        <f>VLOOKUP(A2145,'AGENCY CODES'!$C$4:$F$139,3,FALSE)</f>
        <v>BOARD OF NURSING</v>
      </c>
      <c r="C2145" s="8" t="s">
        <v>6</v>
      </c>
      <c r="D2145" s="8" t="str">
        <f t="shared" si="400"/>
        <v>BNA2000</v>
      </c>
      <c r="E2145">
        <v>2000</v>
      </c>
      <c r="F2145" t="str">
        <f>VLOOKUP(D2145,'Fund List'!$A$2:$F$1324,6,FALSE)</f>
        <v>FEDERAL GRANTS</v>
      </c>
      <c r="G2145" s="3">
        <v>8</v>
      </c>
      <c r="I2145" s="24">
        <f t="shared" si="415"/>
        <v>8.6389363142713016</v>
      </c>
    </row>
    <row r="2146" spans="1:9" hidden="1" outlineLevel="3" x14ac:dyDescent="0.25">
      <c r="A2146" t="s">
        <v>36</v>
      </c>
      <c r="B2146" t="str">
        <f>VLOOKUP(A2146,'AGENCY CODES'!$C$4:$F$139,3,FALSE)</f>
        <v>BOARD OF NURSING</v>
      </c>
      <c r="C2146" s="8" t="s">
        <v>7</v>
      </c>
      <c r="D2146" s="8" t="str">
        <f t="shared" ref="D2146:D2210" si="416">CONCATENATE(A2146,E2146)</f>
        <v>BNA2000</v>
      </c>
      <c r="E2146">
        <v>2000</v>
      </c>
      <c r="F2146" t="str">
        <f>VLOOKUP(D2146,'Fund List'!$A$2:$F$1324,6,FALSE)</f>
        <v>FEDERAL GRANTS</v>
      </c>
      <c r="G2146" s="3">
        <v>4</v>
      </c>
      <c r="I2146" s="24">
        <f t="shared" si="415"/>
        <v>4.3194681571356508</v>
      </c>
    </row>
    <row r="2147" spans="1:9" hidden="1" outlineLevel="3" x14ac:dyDescent="0.25">
      <c r="A2147" t="s">
        <v>36</v>
      </c>
      <c r="B2147" t="str">
        <f>VLOOKUP(A2147,'AGENCY CODES'!$C$4:$F$139,3,FALSE)</f>
        <v>BOARD OF NURSING</v>
      </c>
      <c r="C2147" s="8" t="s">
        <v>8</v>
      </c>
      <c r="D2147" s="8" t="str">
        <f t="shared" si="416"/>
        <v>BNA2000</v>
      </c>
      <c r="E2147">
        <v>2000</v>
      </c>
      <c r="F2147" t="str">
        <f>VLOOKUP(D2147,'Fund List'!$A$2:$F$1324,6,FALSE)</f>
        <v>FEDERAL GRANTS</v>
      </c>
      <c r="G2147" s="3">
        <v>10</v>
      </c>
      <c r="I2147" s="24">
        <f t="shared" si="415"/>
        <v>10.798670392839128</v>
      </c>
    </row>
    <row r="2148" spans="1:9" hidden="1" outlineLevel="3" x14ac:dyDescent="0.25">
      <c r="A2148" t="s">
        <v>36</v>
      </c>
      <c r="B2148" t="str">
        <f>VLOOKUP(A2148,'AGENCY CODES'!$C$4:$F$139,3,FALSE)</f>
        <v>BOARD OF NURSING</v>
      </c>
      <c r="C2148" s="8" t="s">
        <v>12</v>
      </c>
      <c r="D2148" s="8" t="str">
        <f t="shared" si="416"/>
        <v>BNA2000</v>
      </c>
      <c r="E2148">
        <v>2000</v>
      </c>
      <c r="F2148" t="str">
        <f>VLOOKUP(D2148,'Fund List'!$A$2:$F$1324,6,FALSE)</f>
        <v>FEDERAL GRANTS</v>
      </c>
      <c r="G2148" s="3">
        <v>7</v>
      </c>
      <c r="I2148" s="24">
        <f t="shared" si="415"/>
        <v>7.5590692749873885</v>
      </c>
    </row>
    <row r="2149" spans="1:9" hidden="1" outlineLevel="3" x14ac:dyDescent="0.25">
      <c r="A2149" t="s">
        <v>36</v>
      </c>
      <c r="B2149" t="str">
        <f>VLOOKUP(A2149,'AGENCY CODES'!$C$4:$F$139,3,FALSE)</f>
        <v>BOARD OF NURSING</v>
      </c>
      <c r="C2149" s="8">
        <v>8</v>
      </c>
      <c r="D2149" s="8" t="str">
        <f t="shared" si="416"/>
        <v>BNA2000</v>
      </c>
      <c r="E2149">
        <v>2000</v>
      </c>
      <c r="F2149" t="str">
        <f>VLOOKUP(D2149,'Fund List'!$A$2:$F$1324,6,FALSE)</f>
        <v>FEDERAL GRANTS</v>
      </c>
      <c r="G2149" s="3">
        <v>1562</v>
      </c>
      <c r="I2149" s="24">
        <f t="shared" si="415"/>
        <v>1686.7523153614718</v>
      </c>
    </row>
    <row r="2150" spans="1:9" outlineLevel="2" collapsed="1" x14ac:dyDescent="0.25">
      <c r="F2150" s="1" t="s">
        <v>4024</v>
      </c>
      <c r="I2150" s="24">
        <f t="shared" ref="I2150" si="417">SUBTOTAL(9,I2144:I2149)</f>
        <v>1722.3879276578409</v>
      </c>
    </row>
    <row r="2151" spans="1:9" hidden="1" outlineLevel="3" x14ac:dyDescent="0.25">
      <c r="A2151" t="s">
        <v>36</v>
      </c>
      <c r="B2151" t="str">
        <f>VLOOKUP(A2151,'AGENCY CODES'!$C$4:$F$139,3,FALSE)</f>
        <v>BOARD OF NURSING</v>
      </c>
      <c r="C2151" s="8" t="s">
        <v>3</v>
      </c>
      <c r="D2151" s="8" t="str">
        <f t="shared" si="416"/>
        <v>BNA2025</v>
      </c>
      <c r="E2151">
        <v>2025</v>
      </c>
      <c r="F2151" t="str">
        <f>VLOOKUP(D2151,'Fund List'!$A$2:$F$1324,6,FALSE)</f>
        <v>DONATIONS, GIFTS, PRIVATE GRANTS</v>
      </c>
      <c r="G2151" s="3">
        <v>3</v>
      </c>
      <c r="I2151" s="24">
        <f t="shared" ref="I2151:I2157" si="418">$G2151/$G$10*I$5</f>
        <v>3.2396011178517381</v>
      </c>
    </row>
    <row r="2152" spans="1:9" hidden="1" outlineLevel="3" x14ac:dyDescent="0.25">
      <c r="A2152" t="s">
        <v>36</v>
      </c>
      <c r="B2152" t="str">
        <f>VLOOKUP(A2152,'AGENCY CODES'!$C$4:$F$139,3,FALSE)</f>
        <v>BOARD OF NURSING</v>
      </c>
      <c r="C2152" s="8" t="s">
        <v>6</v>
      </c>
      <c r="D2152" s="8" t="str">
        <f t="shared" si="416"/>
        <v>BNA2025</v>
      </c>
      <c r="E2152">
        <v>2025</v>
      </c>
      <c r="F2152" t="str">
        <f>VLOOKUP(D2152,'Fund List'!$A$2:$F$1324,6,FALSE)</f>
        <v>DONATIONS, GIFTS, PRIVATE GRANTS</v>
      </c>
      <c r="G2152" s="3">
        <v>12</v>
      </c>
      <c r="I2152" s="24">
        <f t="shared" si="418"/>
        <v>12.958404471406952</v>
      </c>
    </row>
    <row r="2153" spans="1:9" hidden="1" outlineLevel="3" x14ac:dyDescent="0.25">
      <c r="A2153" t="s">
        <v>36</v>
      </c>
      <c r="B2153" t="str">
        <f>VLOOKUP(A2153,'AGENCY CODES'!$C$4:$F$139,3,FALSE)</f>
        <v>BOARD OF NURSING</v>
      </c>
      <c r="C2153" s="8" t="s">
        <v>10</v>
      </c>
      <c r="D2153" s="8" t="str">
        <f t="shared" si="416"/>
        <v>BNA2025</v>
      </c>
      <c r="E2153">
        <v>2025</v>
      </c>
      <c r="F2153" t="str">
        <f>VLOOKUP(D2153,'Fund List'!$A$2:$F$1324,6,FALSE)</f>
        <v>DONATIONS, GIFTS, PRIVATE GRANTS</v>
      </c>
      <c r="G2153" s="3">
        <v>3</v>
      </c>
      <c r="I2153" s="24">
        <f t="shared" si="418"/>
        <v>3.2396011178517381</v>
      </c>
    </row>
    <row r="2154" spans="1:9" hidden="1" outlineLevel="3" x14ac:dyDescent="0.25">
      <c r="A2154" t="s">
        <v>36</v>
      </c>
      <c r="B2154" t="str">
        <f>VLOOKUP(A2154,'AGENCY CODES'!$C$4:$F$139,3,FALSE)</f>
        <v>BOARD OF NURSING</v>
      </c>
      <c r="C2154" s="8" t="s">
        <v>11</v>
      </c>
      <c r="D2154" s="8" t="str">
        <f t="shared" si="416"/>
        <v>BNA2025</v>
      </c>
      <c r="E2154">
        <v>2025</v>
      </c>
      <c r="F2154" t="str">
        <f>VLOOKUP(D2154,'Fund List'!$A$2:$F$1324,6,FALSE)</f>
        <v>DONATIONS, GIFTS, PRIVATE GRANTS</v>
      </c>
      <c r="G2154" s="3">
        <v>3</v>
      </c>
      <c r="I2154" s="24">
        <f t="shared" si="418"/>
        <v>3.2396011178517381</v>
      </c>
    </row>
    <row r="2155" spans="1:9" hidden="1" outlineLevel="3" x14ac:dyDescent="0.25">
      <c r="A2155" t="s">
        <v>36</v>
      </c>
      <c r="B2155" t="str">
        <f>VLOOKUP(A2155,'AGENCY CODES'!$C$4:$F$139,3,FALSE)</f>
        <v>BOARD OF NURSING</v>
      </c>
      <c r="C2155" s="8" t="s">
        <v>12</v>
      </c>
      <c r="D2155" s="8" t="str">
        <f t="shared" si="416"/>
        <v>BNA2025</v>
      </c>
      <c r="E2155">
        <v>2025</v>
      </c>
      <c r="F2155" t="str">
        <f>VLOOKUP(D2155,'Fund List'!$A$2:$F$1324,6,FALSE)</f>
        <v>DONATIONS, GIFTS, PRIVATE GRANTS</v>
      </c>
      <c r="G2155" s="3">
        <v>3</v>
      </c>
      <c r="I2155" s="24">
        <f t="shared" si="418"/>
        <v>3.2396011178517381</v>
      </c>
    </row>
    <row r="2156" spans="1:9" hidden="1" outlineLevel="3" x14ac:dyDescent="0.25">
      <c r="A2156" t="s">
        <v>36</v>
      </c>
      <c r="B2156" t="str">
        <f>VLOOKUP(A2156,'AGENCY CODES'!$C$4:$F$139,3,FALSE)</f>
        <v>BOARD OF NURSING</v>
      </c>
      <c r="C2156" s="8">
        <v>2</v>
      </c>
      <c r="D2156" s="8" t="str">
        <f t="shared" si="416"/>
        <v>BNA2025</v>
      </c>
      <c r="E2156">
        <v>2025</v>
      </c>
      <c r="F2156" t="str">
        <f>VLOOKUP(D2156,'Fund List'!$A$2:$F$1324,6,FALSE)</f>
        <v>DONATIONS, GIFTS, PRIVATE GRANTS</v>
      </c>
      <c r="G2156" s="3">
        <v>3</v>
      </c>
      <c r="I2156" s="24">
        <f t="shared" si="418"/>
        <v>3.2396011178517381</v>
      </c>
    </row>
    <row r="2157" spans="1:9" hidden="1" outlineLevel="3" x14ac:dyDescent="0.25">
      <c r="A2157" t="s">
        <v>36</v>
      </c>
      <c r="B2157" t="str">
        <f>VLOOKUP(A2157,'AGENCY CODES'!$C$4:$F$139,3,FALSE)</f>
        <v>BOARD OF NURSING</v>
      </c>
      <c r="C2157" s="8">
        <v>8</v>
      </c>
      <c r="D2157" s="8" t="str">
        <f t="shared" si="416"/>
        <v>BNA2025</v>
      </c>
      <c r="E2157">
        <v>2025</v>
      </c>
      <c r="F2157" t="str">
        <f>VLOOKUP(D2157,'Fund List'!$A$2:$F$1324,6,FALSE)</f>
        <v>DONATIONS, GIFTS, PRIVATE GRANTS</v>
      </c>
      <c r="G2157" s="3">
        <v>19</v>
      </c>
      <c r="I2157" s="24">
        <f t="shared" si="418"/>
        <v>20.517473746394341</v>
      </c>
    </row>
    <row r="2158" spans="1:9" outlineLevel="2" collapsed="1" x14ac:dyDescent="0.25">
      <c r="F2158" s="1" t="s">
        <v>4191</v>
      </c>
      <c r="I2158" s="24">
        <f t="shared" ref="I2158" si="419">SUBTOTAL(9,I2151:I2157)</f>
        <v>49.67388380705998</v>
      </c>
    </row>
    <row r="2159" spans="1:9" hidden="1" outlineLevel="3" x14ac:dyDescent="0.25">
      <c r="A2159" t="s">
        <v>36</v>
      </c>
      <c r="B2159" t="str">
        <f>VLOOKUP(A2159,'AGENCY CODES'!$C$4:$F$139,3,FALSE)</f>
        <v>BOARD OF NURSING</v>
      </c>
      <c r="C2159" s="8" t="s">
        <v>1</v>
      </c>
      <c r="D2159" s="8" t="str">
        <f t="shared" si="416"/>
        <v>BNA2044</v>
      </c>
      <c r="E2159">
        <v>2044</v>
      </c>
      <c r="F2159" t="str">
        <f>VLOOKUP(D2159,'Fund List'!$A$2:$F$1324,6,FALSE)</f>
        <v>NURSING BOARD</v>
      </c>
      <c r="G2159" s="3">
        <v>20</v>
      </c>
      <c r="I2159" s="24">
        <f t="shared" ref="I2159:I2174" si="420">$G2159/$G$10*I$5</f>
        <v>21.597340785678256</v>
      </c>
    </row>
    <row r="2160" spans="1:9" hidden="1" outlineLevel="3" x14ac:dyDescent="0.25">
      <c r="A2160" t="s">
        <v>36</v>
      </c>
      <c r="B2160" t="str">
        <f>VLOOKUP(A2160,'AGENCY CODES'!$C$4:$F$139,3,FALSE)</f>
        <v>BOARD OF NURSING</v>
      </c>
      <c r="C2160" s="8" t="s">
        <v>2</v>
      </c>
      <c r="D2160" s="8" t="str">
        <f t="shared" si="416"/>
        <v>BNA2044</v>
      </c>
      <c r="E2160">
        <v>2044</v>
      </c>
      <c r="F2160" t="str">
        <f>VLOOKUP(D2160,'Fund List'!$A$2:$F$1324,6,FALSE)</f>
        <v>NURSING BOARD</v>
      </c>
      <c r="G2160" s="3">
        <v>1</v>
      </c>
      <c r="I2160" s="24">
        <f t="shared" si="420"/>
        <v>1.0798670392839127</v>
      </c>
    </row>
    <row r="2161" spans="1:9" hidden="1" outlineLevel="3" x14ac:dyDescent="0.25">
      <c r="A2161" t="s">
        <v>36</v>
      </c>
      <c r="B2161" t="str">
        <f>VLOOKUP(A2161,'AGENCY CODES'!$C$4:$F$139,3,FALSE)</f>
        <v>BOARD OF NURSING</v>
      </c>
      <c r="C2161" s="8" t="s">
        <v>3</v>
      </c>
      <c r="D2161" s="8" t="str">
        <f t="shared" si="416"/>
        <v>BNA2044</v>
      </c>
      <c r="E2161">
        <v>2044</v>
      </c>
      <c r="F2161" t="str">
        <f>VLOOKUP(D2161,'Fund List'!$A$2:$F$1324,6,FALSE)</f>
        <v>NURSING BOARD</v>
      </c>
      <c r="G2161" s="3">
        <v>2383</v>
      </c>
      <c r="I2161" s="24">
        <f t="shared" si="420"/>
        <v>2573.3231546135644</v>
      </c>
    </row>
    <row r="2162" spans="1:9" hidden="1" outlineLevel="3" x14ac:dyDescent="0.25">
      <c r="A2162" t="s">
        <v>36</v>
      </c>
      <c r="B2162" t="str">
        <f>VLOOKUP(A2162,'AGENCY CODES'!$C$4:$F$139,3,FALSE)</f>
        <v>BOARD OF NURSING</v>
      </c>
      <c r="C2162" s="8" t="s">
        <v>4</v>
      </c>
      <c r="D2162" s="8" t="str">
        <f t="shared" si="416"/>
        <v>BNA2044</v>
      </c>
      <c r="E2162">
        <v>2044</v>
      </c>
      <c r="F2162" t="str">
        <f>VLOOKUP(D2162,'Fund List'!$A$2:$F$1324,6,FALSE)</f>
        <v>NURSING BOARD</v>
      </c>
      <c r="G2162" s="3">
        <v>556</v>
      </c>
      <c r="I2162" s="24">
        <f t="shared" si="420"/>
        <v>600.40607384185557</v>
      </c>
    </row>
    <row r="2163" spans="1:9" hidden="1" outlineLevel="3" x14ac:dyDescent="0.25">
      <c r="A2163" t="s">
        <v>36</v>
      </c>
      <c r="B2163" t="str">
        <f>VLOOKUP(A2163,'AGENCY CODES'!$C$4:$F$139,3,FALSE)</f>
        <v>BOARD OF NURSING</v>
      </c>
      <c r="C2163" s="8" t="s">
        <v>5</v>
      </c>
      <c r="D2163" s="8" t="str">
        <f t="shared" si="416"/>
        <v>BNA2044</v>
      </c>
      <c r="E2163">
        <v>2044</v>
      </c>
      <c r="F2163" t="str">
        <f>VLOOKUP(D2163,'Fund List'!$A$2:$F$1324,6,FALSE)</f>
        <v>NURSING BOARD</v>
      </c>
      <c r="G2163" s="3">
        <v>7</v>
      </c>
      <c r="I2163" s="24">
        <f t="shared" si="420"/>
        <v>7.5590692749873885</v>
      </c>
    </row>
    <row r="2164" spans="1:9" hidden="1" outlineLevel="3" x14ac:dyDescent="0.25">
      <c r="A2164" t="s">
        <v>36</v>
      </c>
      <c r="B2164" t="str">
        <f>VLOOKUP(A2164,'AGENCY CODES'!$C$4:$F$139,3,FALSE)</f>
        <v>BOARD OF NURSING</v>
      </c>
      <c r="C2164" s="8" t="s">
        <v>6</v>
      </c>
      <c r="D2164" s="8" t="str">
        <f t="shared" si="416"/>
        <v>BNA2044</v>
      </c>
      <c r="E2164">
        <v>2044</v>
      </c>
      <c r="F2164" t="str">
        <f>VLOOKUP(D2164,'Fund List'!$A$2:$F$1324,6,FALSE)</f>
        <v>NURSING BOARD</v>
      </c>
      <c r="G2164" s="3">
        <v>1163</v>
      </c>
      <c r="I2164" s="24">
        <f t="shared" si="420"/>
        <v>1255.8853666871905</v>
      </c>
    </row>
    <row r="2165" spans="1:9" hidden="1" outlineLevel="3" x14ac:dyDescent="0.25">
      <c r="A2165" t="s">
        <v>36</v>
      </c>
      <c r="B2165" t="str">
        <f>VLOOKUP(A2165,'AGENCY CODES'!$C$4:$F$139,3,FALSE)</f>
        <v>BOARD OF NURSING</v>
      </c>
      <c r="C2165" s="8" t="s">
        <v>7</v>
      </c>
      <c r="D2165" s="8" t="str">
        <f t="shared" si="416"/>
        <v>BNA2044</v>
      </c>
      <c r="E2165">
        <v>2044</v>
      </c>
      <c r="F2165" t="str">
        <f>VLOOKUP(D2165,'Fund List'!$A$2:$F$1324,6,FALSE)</f>
        <v>NURSING BOARD</v>
      </c>
      <c r="G2165" s="3">
        <v>1122</v>
      </c>
      <c r="I2165" s="24">
        <f t="shared" si="420"/>
        <v>1211.6108180765502</v>
      </c>
    </row>
    <row r="2166" spans="1:9" hidden="1" outlineLevel="3" x14ac:dyDescent="0.25">
      <c r="A2166" t="s">
        <v>36</v>
      </c>
      <c r="B2166" t="str">
        <f>VLOOKUP(A2166,'AGENCY CODES'!$C$4:$F$139,3,FALSE)</f>
        <v>BOARD OF NURSING</v>
      </c>
      <c r="C2166" s="8" t="s">
        <v>14</v>
      </c>
      <c r="D2166" s="8" t="str">
        <f t="shared" si="416"/>
        <v>BNA2044</v>
      </c>
      <c r="E2166">
        <v>2044</v>
      </c>
      <c r="F2166" t="str">
        <f>VLOOKUP(D2166,'Fund List'!$A$2:$F$1324,6,FALSE)</f>
        <v>NURSING BOARD</v>
      </c>
      <c r="G2166" s="3">
        <v>19</v>
      </c>
      <c r="I2166" s="24">
        <f t="shared" si="420"/>
        <v>20.517473746394341</v>
      </c>
    </row>
    <row r="2167" spans="1:9" hidden="1" outlineLevel="3" x14ac:dyDescent="0.25">
      <c r="A2167" t="s">
        <v>36</v>
      </c>
      <c r="B2167" t="str">
        <f>VLOOKUP(A2167,'AGENCY CODES'!$C$4:$F$139,3,FALSE)</f>
        <v>BOARD OF NURSING</v>
      </c>
      <c r="C2167" s="8" t="s">
        <v>17</v>
      </c>
      <c r="D2167" s="8" t="str">
        <f t="shared" si="416"/>
        <v>BNA2044</v>
      </c>
      <c r="E2167">
        <v>2044</v>
      </c>
      <c r="F2167" t="str">
        <f>VLOOKUP(D2167,'Fund List'!$A$2:$F$1324,6,FALSE)</f>
        <v>NURSING BOARD</v>
      </c>
      <c r="G2167" s="3">
        <v>90</v>
      </c>
      <c r="I2167" s="24">
        <f t="shared" si="420"/>
        <v>97.188033535552151</v>
      </c>
    </row>
    <row r="2168" spans="1:9" hidden="1" outlineLevel="3" x14ac:dyDescent="0.25">
      <c r="A2168" t="s">
        <v>36</v>
      </c>
      <c r="B2168" t="str">
        <f>VLOOKUP(A2168,'AGENCY CODES'!$C$4:$F$139,3,FALSE)</f>
        <v>BOARD OF NURSING</v>
      </c>
      <c r="C2168" s="8" t="s">
        <v>8</v>
      </c>
      <c r="D2168" s="8" t="str">
        <f t="shared" si="416"/>
        <v>BNA2044</v>
      </c>
      <c r="E2168">
        <v>2044</v>
      </c>
      <c r="F2168" t="str">
        <f>VLOOKUP(D2168,'Fund List'!$A$2:$F$1324,6,FALSE)</f>
        <v>NURSING BOARD</v>
      </c>
      <c r="G2168" s="3">
        <v>17</v>
      </c>
      <c r="I2168" s="24">
        <f t="shared" si="420"/>
        <v>18.357739667826518</v>
      </c>
    </row>
    <row r="2169" spans="1:9" hidden="1" outlineLevel="3" x14ac:dyDescent="0.25">
      <c r="A2169" t="s">
        <v>36</v>
      </c>
      <c r="B2169" t="str">
        <f>VLOOKUP(A2169,'AGENCY CODES'!$C$4:$F$139,3,FALSE)</f>
        <v>BOARD OF NURSING</v>
      </c>
      <c r="C2169" s="8" t="s">
        <v>10</v>
      </c>
      <c r="D2169" s="8" t="str">
        <f t="shared" si="416"/>
        <v>BNA2044</v>
      </c>
      <c r="E2169">
        <v>2044</v>
      </c>
      <c r="F2169" t="str">
        <f>VLOOKUP(D2169,'Fund List'!$A$2:$F$1324,6,FALSE)</f>
        <v>NURSING BOARD</v>
      </c>
      <c r="G2169" s="3">
        <v>200</v>
      </c>
      <c r="I2169" s="24">
        <f t="shared" si="420"/>
        <v>215.97340785678256</v>
      </c>
    </row>
    <row r="2170" spans="1:9" hidden="1" outlineLevel="3" x14ac:dyDescent="0.25">
      <c r="A2170" t="s">
        <v>36</v>
      </c>
      <c r="B2170" t="str">
        <f>VLOOKUP(A2170,'AGENCY CODES'!$C$4:$F$139,3,FALSE)</f>
        <v>BOARD OF NURSING</v>
      </c>
      <c r="C2170" s="8" t="s">
        <v>11</v>
      </c>
      <c r="D2170" s="8" t="str">
        <f t="shared" si="416"/>
        <v>BNA2044</v>
      </c>
      <c r="E2170">
        <v>2044</v>
      </c>
      <c r="F2170" t="str">
        <f>VLOOKUP(D2170,'Fund List'!$A$2:$F$1324,6,FALSE)</f>
        <v>NURSING BOARD</v>
      </c>
      <c r="G2170" s="3">
        <v>1249</v>
      </c>
      <c r="I2170" s="24">
        <f t="shared" si="420"/>
        <v>1348.7539320656072</v>
      </c>
    </row>
    <row r="2171" spans="1:9" hidden="1" outlineLevel="3" x14ac:dyDescent="0.25">
      <c r="A2171" t="s">
        <v>36</v>
      </c>
      <c r="B2171" t="str">
        <f>VLOOKUP(A2171,'AGENCY CODES'!$C$4:$F$139,3,FALSE)</f>
        <v>BOARD OF NURSING</v>
      </c>
      <c r="C2171" s="8" t="s">
        <v>12</v>
      </c>
      <c r="D2171" s="8" t="str">
        <f t="shared" si="416"/>
        <v>BNA2044</v>
      </c>
      <c r="E2171">
        <v>2044</v>
      </c>
      <c r="F2171" t="str">
        <f>VLOOKUP(D2171,'Fund List'!$A$2:$F$1324,6,FALSE)</f>
        <v>NURSING BOARD</v>
      </c>
      <c r="G2171" s="3">
        <v>11</v>
      </c>
      <c r="I2171" s="24">
        <f t="shared" si="420"/>
        <v>11.878537432123041</v>
      </c>
    </row>
    <row r="2172" spans="1:9" hidden="1" outlineLevel="3" x14ac:dyDescent="0.25">
      <c r="A2172" t="s">
        <v>36</v>
      </c>
      <c r="B2172" t="str">
        <f>VLOOKUP(A2172,'AGENCY CODES'!$C$4:$F$139,3,FALSE)</f>
        <v>BOARD OF NURSING</v>
      </c>
      <c r="C2172" s="8">
        <v>1</v>
      </c>
      <c r="D2172" s="8" t="str">
        <f t="shared" si="416"/>
        <v>BNA2044</v>
      </c>
      <c r="E2172">
        <v>2044</v>
      </c>
      <c r="F2172" t="str">
        <f>VLOOKUP(D2172,'Fund List'!$A$2:$F$1324,6,FALSE)</f>
        <v>NURSING BOARD</v>
      </c>
      <c r="G2172" s="3">
        <v>33</v>
      </c>
      <c r="I2172" s="24">
        <f t="shared" si="420"/>
        <v>35.635612296369125</v>
      </c>
    </row>
    <row r="2173" spans="1:9" hidden="1" outlineLevel="3" x14ac:dyDescent="0.25">
      <c r="A2173" t="s">
        <v>36</v>
      </c>
      <c r="B2173" t="str">
        <f>VLOOKUP(A2173,'AGENCY CODES'!$C$4:$F$139,3,FALSE)</f>
        <v>BOARD OF NURSING</v>
      </c>
      <c r="C2173" s="8">
        <v>2</v>
      </c>
      <c r="D2173" s="8" t="str">
        <f t="shared" si="416"/>
        <v>BNA2044</v>
      </c>
      <c r="E2173">
        <v>2044</v>
      </c>
      <c r="F2173" t="str">
        <f>VLOOKUP(D2173,'Fund List'!$A$2:$F$1324,6,FALSE)</f>
        <v>NURSING BOARD</v>
      </c>
      <c r="G2173" s="3">
        <v>1208</v>
      </c>
      <c r="I2173" s="24">
        <f t="shared" si="420"/>
        <v>1304.4793834549666</v>
      </c>
    </row>
    <row r="2174" spans="1:9" hidden="1" outlineLevel="3" x14ac:dyDescent="0.25">
      <c r="A2174" t="s">
        <v>36</v>
      </c>
      <c r="B2174" t="str">
        <f>VLOOKUP(A2174,'AGENCY CODES'!$C$4:$F$139,3,FALSE)</f>
        <v>BOARD OF NURSING</v>
      </c>
      <c r="C2174" s="8">
        <v>8</v>
      </c>
      <c r="D2174" s="8" t="str">
        <f t="shared" si="416"/>
        <v>BNA2044</v>
      </c>
      <c r="E2174">
        <v>2044</v>
      </c>
      <c r="F2174" t="str">
        <f>VLOOKUP(D2174,'Fund List'!$A$2:$F$1324,6,FALSE)</f>
        <v>NURSING BOARD</v>
      </c>
      <c r="G2174" s="3">
        <v>2335</v>
      </c>
      <c r="I2174" s="24">
        <f t="shared" si="420"/>
        <v>2521.4895367279364</v>
      </c>
    </row>
    <row r="2175" spans="1:9" outlineLevel="2" collapsed="1" x14ac:dyDescent="0.25">
      <c r="F2175" s="1" t="s">
        <v>4192</v>
      </c>
      <c r="I2175" s="24">
        <f t="shared" ref="I2175" si="421">SUBTOTAL(9,I2159:I2174)</f>
        <v>11245.735347102669</v>
      </c>
    </row>
    <row r="2176" spans="1:9" hidden="1" outlineLevel="3" x14ac:dyDescent="0.25">
      <c r="A2176" t="s">
        <v>36</v>
      </c>
      <c r="B2176" t="str">
        <f>VLOOKUP(A2176,'AGENCY CODES'!$C$4:$F$139,3,FALSE)</f>
        <v>BOARD OF NURSING</v>
      </c>
      <c r="C2176" s="8" t="s">
        <v>3</v>
      </c>
      <c r="D2176" s="8" t="str">
        <f t="shared" si="416"/>
        <v>BNA2600</v>
      </c>
      <c r="E2176">
        <v>2600</v>
      </c>
      <c r="F2176" t="str">
        <f>VLOOKUP(D2176,'Fund List'!$A$2:$F$1324,6,FALSE)</f>
        <v>CREDIT CARD CLEARING FUND</v>
      </c>
      <c r="G2176" s="3">
        <v>749</v>
      </c>
      <c r="I2176" s="24">
        <f>$G2176/$G$10*I$5</f>
        <v>808.82041242365062</v>
      </c>
    </row>
    <row r="2177" spans="1:9" hidden="1" outlineLevel="3" x14ac:dyDescent="0.25">
      <c r="A2177" t="s">
        <v>36</v>
      </c>
      <c r="B2177" t="str">
        <f>VLOOKUP(A2177,'AGENCY CODES'!$C$4:$F$139,3,FALSE)</f>
        <v>BOARD OF NURSING</v>
      </c>
      <c r="C2177" s="8" t="s">
        <v>6</v>
      </c>
      <c r="D2177" s="8" t="str">
        <f t="shared" si="416"/>
        <v>BNA2600</v>
      </c>
      <c r="E2177">
        <v>2600</v>
      </c>
      <c r="F2177" t="str">
        <f>VLOOKUP(D2177,'Fund List'!$A$2:$F$1324,6,FALSE)</f>
        <v>CREDIT CARD CLEARING FUND</v>
      </c>
      <c r="G2177" s="3">
        <v>1928</v>
      </c>
      <c r="I2177" s="24">
        <f>$G2177/$G$10*I$5</f>
        <v>2081.9836517393842</v>
      </c>
    </row>
    <row r="2178" spans="1:9" hidden="1" outlineLevel="3" x14ac:dyDescent="0.25">
      <c r="A2178" t="s">
        <v>36</v>
      </c>
      <c r="B2178" t="str">
        <f>VLOOKUP(A2178,'AGENCY CODES'!$C$4:$F$139,3,FALSE)</f>
        <v>BOARD OF NURSING</v>
      </c>
      <c r="C2178" s="8" t="s">
        <v>7</v>
      </c>
      <c r="D2178" s="8" t="str">
        <f t="shared" si="416"/>
        <v>BNA2600</v>
      </c>
      <c r="E2178">
        <v>2600</v>
      </c>
      <c r="F2178" t="str">
        <f>VLOOKUP(D2178,'Fund List'!$A$2:$F$1324,6,FALSE)</f>
        <v>CREDIT CARD CLEARING FUND</v>
      </c>
      <c r="G2178" s="3">
        <v>46</v>
      </c>
      <c r="I2178" s="24">
        <f>$G2178/$G$10*I$5</f>
        <v>49.673883807059987</v>
      </c>
    </row>
    <row r="2179" spans="1:9" outlineLevel="2" collapsed="1" x14ac:dyDescent="0.25">
      <c r="F2179" s="1" t="s">
        <v>4021</v>
      </c>
      <c r="I2179" s="24">
        <f t="shared" ref="I2179" si="422">SUBTOTAL(9,I2176:I2178)</f>
        <v>2940.4779479700951</v>
      </c>
    </row>
    <row r="2180" spans="1:9" outlineLevel="1" x14ac:dyDescent="0.25">
      <c r="B2180" s="1" t="s">
        <v>3906</v>
      </c>
      <c r="I2180" s="24">
        <f t="shared" ref="I2180" si="423">SUBTOTAL(9,I2132:I2178)</f>
        <v>20784.20090509747</v>
      </c>
    </row>
    <row r="2181" spans="1:9" hidden="1" outlineLevel="3" x14ac:dyDescent="0.25">
      <c r="A2181" t="s">
        <v>37</v>
      </c>
      <c r="B2181" t="str">
        <f>VLOOKUP(A2181,'AGENCY CODES'!$C$4:$F$139,3,FALSE)</f>
        <v>BOARD OF REGENTS</v>
      </c>
      <c r="C2181" s="8" t="s">
        <v>1</v>
      </c>
      <c r="D2181" s="8" t="str">
        <f t="shared" si="416"/>
        <v>BRA1000</v>
      </c>
      <c r="E2181">
        <v>1000</v>
      </c>
      <c r="F2181" t="str">
        <f>VLOOKUP(D2181,'Fund List'!$A$2:$F$1324,6,FALSE)</f>
        <v>GENERAL FUND</v>
      </c>
      <c r="G2181" s="3">
        <v>31</v>
      </c>
      <c r="I2181" s="24">
        <f t="shared" ref="I2181:I2193" si="424">$G2181/$G$10*I$5</f>
        <v>33.475878217801302</v>
      </c>
    </row>
    <row r="2182" spans="1:9" hidden="1" outlineLevel="3" x14ac:dyDescent="0.25">
      <c r="A2182" t="s">
        <v>37</v>
      </c>
      <c r="B2182" t="str">
        <f>VLOOKUP(A2182,'AGENCY CODES'!$C$4:$F$139,3,FALSE)</f>
        <v>BOARD OF REGENTS</v>
      </c>
      <c r="C2182" s="8" t="s">
        <v>3</v>
      </c>
      <c r="D2182" s="8" t="str">
        <f t="shared" si="416"/>
        <v>BRA1000</v>
      </c>
      <c r="E2182">
        <v>1000</v>
      </c>
      <c r="F2182" t="str">
        <f>VLOOKUP(D2182,'Fund List'!$A$2:$F$1324,6,FALSE)</f>
        <v>GENERAL FUND</v>
      </c>
      <c r="G2182" s="3">
        <v>37</v>
      </c>
      <c r="I2182" s="24">
        <f t="shared" si="424"/>
        <v>39.955080453504777</v>
      </c>
    </row>
    <row r="2183" spans="1:9" hidden="1" outlineLevel="3" x14ac:dyDescent="0.25">
      <c r="A2183" t="s">
        <v>37</v>
      </c>
      <c r="B2183" t="str">
        <f>VLOOKUP(A2183,'AGENCY CODES'!$C$4:$F$139,3,FALSE)</f>
        <v>BOARD OF REGENTS</v>
      </c>
      <c r="C2183" s="8" t="s">
        <v>4</v>
      </c>
      <c r="D2183" s="8" t="str">
        <f t="shared" si="416"/>
        <v>BRA1000</v>
      </c>
      <c r="E2183">
        <v>1000</v>
      </c>
      <c r="F2183" t="str">
        <f>VLOOKUP(D2183,'Fund List'!$A$2:$F$1324,6,FALSE)</f>
        <v>GENERAL FUND</v>
      </c>
      <c r="G2183" s="3">
        <v>65</v>
      </c>
      <c r="I2183" s="24">
        <f t="shared" si="424"/>
        <v>70.191357553454324</v>
      </c>
    </row>
    <row r="2184" spans="1:9" hidden="1" outlineLevel="3" x14ac:dyDescent="0.25">
      <c r="A2184" t="s">
        <v>37</v>
      </c>
      <c r="B2184" t="str">
        <f>VLOOKUP(A2184,'AGENCY CODES'!$C$4:$F$139,3,FALSE)</f>
        <v>BOARD OF REGENTS</v>
      </c>
      <c r="C2184" s="8" t="s">
        <v>5</v>
      </c>
      <c r="D2184" s="8" t="str">
        <f t="shared" si="416"/>
        <v>BRA1000</v>
      </c>
      <c r="E2184">
        <v>1000</v>
      </c>
      <c r="F2184" t="str">
        <f>VLOOKUP(D2184,'Fund List'!$A$2:$F$1324,6,FALSE)</f>
        <v>GENERAL FUND</v>
      </c>
      <c r="G2184" s="3">
        <v>20</v>
      </c>
      <c r="I2184" s="24">
        <f t="shared" si="424"/>
        <v>21.597340785678256</v>
      </c>
    </row>
    <row r="2185" spans="1:9" hidden="1" outlineLevel="3" x14ac:dyDescent="0.25">
      <c r="A2185" t="s">
        <v>37</v>
      </c>
      <c r="B2185" t="str">
        <f>VLOOKUP(A2185,'AGENCY CODES'!$C$4:$F$139,3,FALSE)</f>
        <v>BOARD OF REGENTS</v>
      </c>
      <c r="C2185" s="8" t="s">
        <v>6</v>
      </c>
      <c r="D2185" s="8" t="str">
        <f t="shared" si="416"/>
        <v>BRA1000</v>
      </c>
      <c r="E2185">
        <v>1000</v>
      </c>
      <c r="F2185" t="str">
        <f>VLOOKUP(D2185,'Fund List'!$A$2:$F$1324,6,FALSE)</f>
        <v>GENERAL FUND</v>
      </c>
      <c r="G2185" s="3">
        <v>225</v>
      </c>
      <c r="I2185" s="24">
        <f t="shared" si="424"/>
        <v>242.97008383888038</v>
      </c>
    </row>
    <row r="2186" spans="1:9" hidden="1" outlineLevel="3" x14ac:dyDescent="0.25">
      <c r="A2186" t="s">
        <v>37</v>
      </c>
      <c r="B2186" t="str">
        <f>VLOOKUP(A2186,'AGENCY CODES'!$C$4:$F$139,3,FALSE)</f>
        <v>BOARD OF REGENTS</v>
      </c>
      <c r="C2186" s="8" t="s">
        <v>7</v>
      </c>
      <c r="D2186" s="8" t="str">
        <f t="shared" si="416"/>
        <v>BRA1000</v>
      </c>
      <c r="E2186">
        <v>1000</v>
      </c>
      <c r="F2186" t="str">
        <f>VLOOKUP(D2186,'Fund List'!$A$2:$F$1324,6,FALSE)</f>
        <v>GENERAL FUND</v>
      </c>
      <c r="G2186" s="3">
        <v>25</v>
      </c>
      <c r="I2186" s="24">
        <f t="shared" si="424"/>
        <v>26.99667598209782</v>
      </c>
    </row>
    <row r="2187" spans="1:9" hidden="1" outlineLevel="3" x14ac:dyDescent="0.25">
      <c r="A2187" t="s">
        <v>37</v>
      </c>
      <c r="B2187" t="str">
        <f>VLOOKUP(A2187,'AGENCY CODES'!$C$4:$F$139,3,FALSE)</f>
        <v>BOARD OF REGENTS</v>
      </c>
      <c r="C2187" s="8" t="s">
        <v>38</v>
      </c>
      <c r="D2187" s="8" t="str">
        <f t="shared" si="416"/>
        <v>BRA1000</v>
      </c>
      <c r="E2187">
        <v>1000</v>
      </c>
      <c r="F2187" t="str">
        <f>VLOOKUP(D2187,'Fund List'!$A$2:$F$1324,6,FALSE)</f>
        <v>GENERAL FUND</v>
      </c>
      <c r="G2187" s="3">
        <v>2</v>
      </c>
      <c r="I2187" s="24">
        <f t="shared" si="424"/>
        <v>2.1597340785678254</v>
      </c>
    </row>
    <row r="2188" spans="1:9" hidden="1" outlineLevel="3" x14ac:dyDescent="0.25">
      <c r="A2188" t="s">
        <v>37</v>
      </c>
      <c r="B2188" t="str">
        <f>VLOOKUP(A2188,'AGENCY CODES'!$C$4:$F$139,3,FALSE)</f>
        <v>BOARD OF REGENTS</v>
      </c>
      <c r="C2188" s="8" t="s">
        <v>8</v>
      </c>
      <c r="D2188" s="8" t="str">
        <f t="shared" si="416"/>
        <v>BRA1000</v>
      </c>
      <c r="E2188">
        <v>1000</v>
      </c>
      <c r="F2188" t="str">
        <f>VLOOKUP(D2188,'Fund List'!$A$2:$F$1324,6,FALSE)</f>
        <v>GENERAL FUND</v>
      </c>
      <c r="G2188" s="3">
        <v>94</v>
      </c>
      <c r="I2188" s="24">
        <f t="shared" si="424"/>
        <v>101.50750169268781</v>
      </c>
    </row>
    <row r="2189" spans="1:9" hidden="1" outlineLevel="3" x14ac:dyDescent="0.25">
      <c r="A2189" t="s">
        <v>37</v>
      </c>
      <c r="B2189" t="str">
        <f>VLOOKUP(A2189,'AGENCY CODES'!$C$4:$F$139,3,FALSE)</f>
        <v>BOARD OF REGENTS</v>
      </c>
      <c r="C2189" s="8" t="s">
        <v>10</v>
      </c>
      <c r="D2189" s="8" t="str">
        <f t="shared" si="416"/>
        <v>BRA1000</v>
      </c>
      <c r="E2189">
        <v>1000</v>
      </c>
      <c r="F2189" t="str">
        <f>VLOOKUP(D2189,'Fund List'!$A$2:$F$1324,6,FALSE)</f>
        <v>GENERAL FUND</v>
      </c>
      <c r="G2189" s="3">
        <v>48</v>
      </c>
      <c r="I2189" s="24">
        <f t="shared" si="424"/>
        <v>51.83361788562781</v>
      </c>
    </row>
    <row r="2190" spans="1:9" hidden="1" outlineLevel="3" x14ac:dyDescent="0.25">
      <c r="A2190" t="s">
        <v>37</v>
      </c>
      <c r="B2190" t="str">
        <f>VLOOKUP(A2190,'AGENCY CODES'!$C$4:$F$139,3,FALSE)</f>
        <v>BOARD OF REGENTS</v>
      </c>
      <c r="C2190" s="8" t="s">
        <v>11</v>
      </c>
      <c r="D2190" s="8" t="str">
        <f t="shared" si="416"/>
        <v>BRA1000</v>
      </c>
      <c r="E2190">
        <v>1000</v>
      </c>
      <c r="F2190" t="str">
        <f>VLOOKUP(D2190,'Fund List'!$A$2:$F$1324,6,FALSE)</f>
        <v>GENERAL FUND</v>
      </c>
      <c r="G2190" s="3">
        <v>61</v>
      </c>
      <c r="I2190" s="24">
        <f t="shared" si="424"/>
        <v>65.871889396318679</v>
      </c>
    </row>
    <row r="2191" spans="1:9" hidden="1" outlineLevel="3" x14ac:dyDescent="0.25">
      <c r="A2191" t="s">
        <v>37</v>
      </c>
      <c r="B2191" t="str">
        <f>VLOOKUP(A2191,'AGENCY CODES'!$C$4:$F$139,3,FALSE)</f>
        <v>BOARD OF REGENTS</v>
      </c>
      <c r="C2191" s="8" t="s">
        <v>12</v>
      </c>
      <c r="D2191" s="8" t="str">
        <f t="shared" si="416"/>
        <v>BRA1000</v>
      </c>
      <c r="E2191">
        <v>1000</v>
      </c>
      <c r="F2191" t="str">
        <f>VLOOKUP(D2191,'Fund List'!$A$2:$F$1324,6,FALSE)</f>
        <v>GENERAL FUND</v>
      </c>
      <c r="G2191" s="3">
        <v>8</v>
      </c>
      <c r="I2191" s="24">
        <f t="shared" si="424"/>
        <v>8.6389363142713016</v>
      </c>
    </row>
    <row r="2192" spans="1:9" hidden="1" outlineLevel="3" x14ac:dyDescent="0.25">
      <c r="A2192" t="s">
        <v>37</v>
      </c>
      <c r="B2192" t="str">
        <f>VLOOKUP(A2192,'AGENCY CODES'!$C$4:$F$139,3,FALSE)</f>
        <v>BOARD OF REGENTS</v>
      </c>
      <c r="C2192" s="8">
        <v>2</v>
      </c>
      <c r="D2192" s="8" t="str">
        <f t="shared" si="416"/>
        <v>BRA1000</v>
      </c>
      <c r="E2192">
        <v>1000</v>
      </c>
      <c r="F2192" t="str">
        <f>VLOOKUP(D2192,'Fund List'!$A$2:$F$1324,6,FALSE)</f>
        <v>GENERAL FUND</v>
      </c>
      <c r="G2192" s="3">
        <v>60</v>
      </c>
      <c r="I2192" s="24">
        <f t="shared" si="424"/>
        <v>64.792022357034767</v>
      </c>
    </row>
    <row r="2193" spans="1:9" hidden="1" outlineLevel="3" x14ac:dyDescent="0.25">
      <c r="A2193" t="s">
        <v>37</v>
      </c>
      <c r="B2193" t="str">
        <f>VLOOKUP(A2193,'AGENCY CODES'!$C$4:$F$139,3,FALSE)</f>
        <v>BOARD OF REGENTS</v>
      </c>
      <c r="C2193" s="8">
        <v>8</v>
      </c>
      <c r="D2193" s="8" t="str">
        <f t="shared" si="416"/>
        <v>BRA1000</v>
      </c>
      <c r="E2193">
        <v>1000</v>
      </c>
      <c r="F2193" t="str">
        <f>VLOOKUP(D2193,'Fund List'!$A$2:$F$1324,6,FALSE)</f>
        <v>GENERAL FUND</v>
      </c>
      <c r="G2193" s="3">
        <v>12</v>
      </c>
      <c r="I2193" s="24">
        <f t="shared" si="424"/>
        <v>12.958404471406952</v>
      </c>
    </row>
    <row r="2194" spans="1:9" outlineLevel="2" collapsed="1" x14ac:dyDescent="0.25">
      <c r="F2194" s="1" t="s">
        <v>4007</v>
      </c>
      <c r="I2194" s="24">
        <f t="shared" ref="I2194" si="425">SUBTOTAL(9,I2181:I2193)</f>
        <v>742.94852302733216</v>
      </c>
    </row>
    <row r="2195" spans="1:9" hidden="1" outlineLevel="3" x14ac:dyDescent="0.25">
      <c r="A2195" t="s">
        <v>37</v>
      </c>
      <c r="B2195" t="str">
        <f>VLOOKUP(A2195,'AGENCY CODES'!$C$4:$F$139,3,FALSE)</f>
        <v>BOARD OF REGENTS</v>
      </c>
      <c r="C2195" s="8" t="s">
        <v>3</v>
      </c>
      <c r="D2195" s="8" t="str">
        <f t="shared" si="416"/>
        <v>BRA2000</v>
      </c>
      <c r="E2195">
        <v>2000</v>
      </c>
      <c r="F2195" t="str">
        <f>VLOOKUP(D2195,'Fund List'!$A$2:$F$1324,6,FALSE)</f>
        <v>FEDERAL GRANTS</v>
      </c>
      <c r="G2195" s="3">
        <v>2</v>
      </c>
      <c r="I2195" s="24">
        <f t="shared" ref="I2195:I2201" si="426">$G2195/$G$10*I$5</f>
        <v>2.1597340785678254</v>
      </c>
    </row>
    <row r="2196" spans="1:9" hidden="1" outlineLevel="3" x14ac:dyDescent="0.25">
      <c r="A2196" t="s">
        <v>37</v>
      </c>
      <c r="B2196" t="str">
        <f>VLOOKUP(A2196,'AGENCY CODES'!$C$4:$F$139,3,FALSE)</f>
        <v>BOARD OF REGENTS</v>
      </c>
      <c r="C2196" s="8" t="s">
        <v>5</v>
      </c>
      <c r="D2196" s="8" t="str">
        <f t="shared" si="416"/>
        <v>BRA2000</v>
      </c>
      <c r="E2196">
        <v>2000</v>
      </c>
      <c r="F2196" t="str">
        <f>VLOOKUP(D2196,'Fund List'!$A$2:$F$1324,6,FALSE)</f>
        <v>FEDERAL GRANTS</v>
      </c>
      <c r="G2196" s="3">
        <v>4</v>
      </c>
      <c r="I2196" s="24">
        <f t="shared" si="426"/>
        <v>4.3194681571356508</v>
      </c>
    </row>
    <row r="2197" spans="1:9" hidden="1" outlineLevel="3" x14ac:dyDescent="0.25">
      <c r="A2197" t="s">
        <v>37</v>
      </c>
      <c r="B2197" t="str">
        <f>VLOOKUP(A2197,'AGENCY CODES'!$C$4:$F$139,3,FALSE)</f>
        <v>BOARD OF REGENTS</v>
      </c>
      <c r="C2197" s="8" t="s">
        <v>7</v>
      </c>
      <c r="D2197" s="8" t="str">
        <f t="shared" si="416"/>
        <v>BRA2000</v>
      </c>
      <c r="E2197">
        <v>2000</v>
      </c>
      <c r="F2197" t="str">
        <f>VLOOKUP(D2197,'Fund List'!$A$2:$F$1324,6,FALSE)</f>
        <v>FEDERAL GRANTS</v>
      </c>
      <c r="G2197" s="3">
        <v>7</v>
      </c>
      <c r="I2197" s="24">
        <f t="shared" si="426"/>
        <v>7.5590692749873885</v>
      </c>
    </row>
    <row r="2198" spans="1:9" hidden="1" outlineLevel="3" x14ac:dyDescent="0.25">
      <c r="A2198" t="s">
        <v>37</v>
      </c>
      <c r="B2198" t="str">
        <f>VLOOKUP(A2198,'AGENCY CODES'!$C$4:$F$139,3,FALSE)</f>
        <v>BOARD OF REGENTS</v>
      </c>
      <c r="C2198" s="8" t="s">
        <v>10</v>
      </c>
      <c r="D2198" s="8" t="str">
        <f t="shared" si="416"/>
        <v>BRA2000</v>
      </c>
      <c r="E2198">
        <v>2000</v>
      </c>
      <c r="F2198" t="str">
        <f>VLOOKUP(D2198,'Fund List'!$A$2:$F$1324,6,FALSE)</f>
        <v>FEDERAL GRANTS</v>
      </c>
      <c r="G2198" s="3">
        <v>2</v>
      </c>
      <c r="I2198" s="24">
        <f t="shared" si="426"/>
        <v>2.1597340785678254</v>
      </c>
    </row>
    <row r="2199" spans="1:9" hidden="1" outlineLevel="3" x14ac:dyDescent="0.25">
      <c r="A2199" t="s">
        <v>37</v>
      </c>
      <c r="B2199" t="str">
        <f>VLOOKUP(A2199,'AGENCY CODES'!$C$4:$F$139,3,FALSE)</f>
        <v>BOARD OF REGENTS</v>
      </c>
      <c r="C2199" s="8" t="s">
        <v>11</v>
      </c>
      <c r="D2199" s="8" t="str">
        <f t="shared" si="416"/>
        <v>BRA2000</v>
      </c>
      <c r="E2199">
        <v>2000</v>
      </c>
      <c r="F2199" t="str">
        <f>VLOOKUP(D2199,'Fund List'!$A$2:$F$1324,6,FALSE)</f>
        <v>FEDERAL GRANTS</v>
      </c>
      <c r="G2199" s="3">
        <v>3</v>
      </c>
      <c r="I2199" s="24">
        <f t="shared" si="426"/>
        <v>3.2396011178517381</v>
      </c>
    </row>
    <row r="2200" spans="1:9" hidden="1" outlineLevel="3" x14ac:dyDescent="0.25">
      <c r="A2200" t="s">
        <v>37</v>
      </c>
      <c r="B2200" t="str">
        <f>VLOOKUP(A2200,'AGENCY CODES'!$C$4:$F$139,3,FALSE)</f>
        <v>BOARD OF REGENTS</v>
      </c>
      <c r="C2200" s="8" t="s">
        <v>12</v>
      </c>
      <c r="D2200" s="8" t="str">
        <f t="shared" si="416"/>
        <v>BRA2000</v>
      </c>
      <c r="E2200">
        <v>2000</v>
      </c>
      <c r="F2200" t="str">
        <f>VLOOKUP(D2200,'Fund List'!$A$2:$F$1324,6,FALSE)</f>
        <v>FEDERAL GRANTS</v>
      </c>
      <c r="G2200" s="3">
        <v>6</v>
      </c>
      <c r="I2200" s="24">
        <f t="shared" si="426"/>
        <v>6.4792022357034762</v>
      </c>
    </row>
    <row r="2201" spans="1:9" hidden="1" outlineLevel="3" x14ac:dyDescent="0.25">
      <c r="A2201" t="s">
        <v>37</v>
      </c>
      <c r="B2201" t="str">
        <f>VLOOKUP(A2201,'AGENCY CODES'!$C$4:$F$139,3,FALSE)</f>
        <v>BOARD OF REGENTS</v>
      </c>
      <c r="C2201" s="8">
        <v>2</v>
      </c>
      <c r="D2201" s="8" t="str">
        <f t="shared" si="416"/>
        <v>BRA2000</v>
      </c>
      <c r="E2201">
        <v>2000</v>
      </c>
      <c r="F2201" t="str">
        <f>VLOOKUP(D2201,'Fund List'!$A$2:$F$1324,6,FALSE)</f>
        <v>FEDERAL GRANTS</v>
      </c>
      <c r="G2201" s="3">
        <v>3</v>
      </c>
      <c r="I2201" s="24">
        <f t="shared" si="426"/>
        <v>3.2396011178517381</v>
      </c>
    </row>
    <row r="2202" spans="1:9" outlineLevel="2" collapsed="1" x14ac:dyDescent="0.25">
      <c r="F2202" s="1" t="s">
        <v>4024</v>
      </c>
      <c r="I2202" s="24">
        <f t="shared" ref="I2202" si="427">SUBTOTAL(9,I2195:I2201)</f>
        <v>29.156410060665642</v>
      </c>
    </row>
    <row r="2203" spans="1:9" hidden="1" outlineLevel="3" x14ac:dyDescent="0.25">
      <c r="A2203" t="s">
        <v>37</v>
      </c>
      <c r="B2203" t="str">
        <f>VLOOKUP(A2203,'AGENCY CODES'!$C$4:$F$139,3,FALSE)</f>
        <v>BOARD OF REGENTS</v>
      </c>
      <c r="C2203" s="8" t="s">
        <v>6</v>
      </c>
      <c r="D2203" s="8" t="str">
        <f t="shared" si="416"/>
        <v>BRA2472</v>
      </c>
      <c r="E2203">
        <v>2472</v>
      </c>
      <c r="F2203" t="str">
        <f>VLOOKUP(D2203,'Fund List'!$A$2:$F$1324,6,FALSE)</f>
        <v>TECHNOLOGY AND RESEARCH INITIATIVE FUND</v>
      </c>
      <c r="G2203" s="3">
        <v>2</v>
      </c>
      <c r="I2203" s="24">
        <f t="shared" ref="I2203:I2208" si="428">$G2203/$G$10*I$5</f>
        <v>2.1597340785678254</v>
      </c>
    </row>
    <row r="2204" spans="1:9" hidden="1" outlineLevel="3" x14ac:dyDescent="0.25">
      <c r="A2204" t="s">
        <v>37</v>
      </c>
      <c r="B2204" t="str">
        <f>VLOOKUP(A2204,'AGENCY CODES'!$C$4:$F$139,3,FALSE)</f>
        <v>BOARD OF REGENTS</v>
      </c>
      <c r="C2204" s="8" t="s">
        <v>8</v>
      </c>
      <c r="D2204" s="8" t="str">
        <f t="shared" si="416"/>
        <v>BRA2472</v>
      </c>
      <c r="E2204">
        <v>2472</v>
      </c>
      <c r="F2204" t="str">
        <f>VLOOKUP(D2204,'Fund List'!$A$2:$F$1324,6,FALSE)</f>
        <v>TECHNOLOGY AND RESEARCH INITIATIVE FUND</v>
      </c>
      <c r="G2204" s="3">
        <v>12</v>
      </c>
      <c r="I2204" s="24">
        <f t="shared" si="428"/>
        <v>12.958404471406952</v>
      </c>
    </row>
    <row r="2205" spans="1:9" hidden="1" outlineLevel="3" x14ac:dyDescent="0.25">
      <c r="A2205" t="s">
        <v>37</v>
      </c>
      <c r="B2205" t="str">
        <f>VLOOKUP(A2205,'AGENCY CODES'!$C$4:$F$139,3,FALSE)</f>
        <v>BOARD OF REGENTS</v>
      </c>
      <c r="C2205" s="8" t="s">
        <v>10</v>
      </c>
      <c r="D2205" s="8" t="str">
        <f t="shared" si="416"/>
        <v>BRA2472</v>
      </c>
      <c r="E2205">
        <v>2472</v>
      </c>
      <c r="F2205" t="str">
        <f>VLOOKUP(D2205,'Fund List'!$A$2:$F$1324,6,FALSE)</f>
        <v>TECHNOLOGY AND RESEARCH INITIATIVE FUND</v>
      </c>
      <c r="G2205" s="3">
        <v>13</v>
      </c>
      <c r="I2205" s="24">
        <f t="shared" si="428"/>
        <v>14.038271510690866</v>
      </c>
    </row>
    <row r="2206" spans="1:9" hidden="1" outlineLevel="3" x14ac:dyDescent="0.25">
      <c r="A2206" t="s">
        <v>37</v>
      </c>
      <c r="B2206" t="str">
        <f>VLOOKUP(A2206,'AGENCY CODES'!$C$4:$F$139,3,FALSE)</f>
        <v>BOARD OF REGENTS</v>
      </c>
      <c r="C2206" s="8" t="s">
        <v>11</v>
      </c>
      <c r="D2206" s="8" t="str">
        <f t="shared" si="416"/>
        <v>BRA2472</v>
      </c>
      <c r="E2206">
        <v>2472</v>
      </c>
      <c r="F2206" t="str">
        <f>VLOOKUP(D2206,'Fund List'!$A$2:$F$1324,6,FALSE)</f>
        <v>TECHNOLOGY AND RESEARCH INITIATIVE FUND</v>
      </c>
      <c r="G2206" s="3">
        <v>48</v>
      </c>
      <c r="I2206" s="24">
        <f t="shared" si="428"/>
        <v>51.83361788562781</v>
      </c>
    </row>
    <row r="2207" spans="1:9" hidden="1" outlineLevel="3" x14ac:dyDescent="0.25">
      <c r="A2207" t="s">
        <v>37</v>
      </c>
      <c r="B2207" t="str">
        <f>VLOOKUP(A2207,'AGENCY CODES'!$C$4:$F$139,3,FALSE)</f>
        <v>BOARD OF REGENTS</v>
      </c>
      <c r="C2207" s="8" t="s">
        <v>12</v>
      </c>
      <c r="D2207" s="8" t="str">
        <f t="shared" si="416"/>
        <v>BRA2472</v>
      </c>
      <c r="E2207">
        <v>2472</v>
      </c>
      <c r="F2207" t="str">
        <f>VLOOKUP(D2207,'Fund List'!$A$2:$F$1324,6,FALSE)</f>
        <v>TECHNOLOGY AND RESEARCH INITIATIVE FUND</v>
      </c>
      <c r="G2207" s="3">
        <v>2</v>
      </c>
      <c r="I2207" s="24">
        <f t="shared" si="428"/>
        <v>2.1597340785678254</v>
      </c>
    </row>
    <row r="2208" spans="1:9" hidden="1" outlineLevel="3" x14ac:dyDescent="0.25">
      <c r="A2208" t="s">
        <v>37</v>
      </c>
      <c r="B2208" t="str">
        <f>VLOOKUP(A2208,'AGENCY CODES'!$C$4:$F$139,3,FALSE)</f>
        <v>BOARD OF REGENTS</v>
      </c>
      <c r="C2208" s="8">
        <v>2</v>
      </c>
      <c r="D2208" s="8" t="str">
        <f t="shared" si="416"/>
        <v>BRA2472</v>
      </c>
      <c r="E2208">
        <v>2472</v>
      </c>
      <c r="F2208" t="str">
        <f>VLOOKUP(D2208,'Fund List'!$A$2:$F$1324,6,FALSE)</f>
        <v>TECHNOLOGY AND RESEARCH INITIATIVE FUND</v>
      </c>
      <c r="G2208" s="3">
        <v>48</v>
      </c>
      <c r="I2208" s="24">
        <f t="shared" si="428"/>
        <v>51.83361788562781</v>
      </c>
    </row>
    <row r="2209" spans="1:9" outlineLevel="2" collapsed="1" x14ac:dyDescent="0.25">
      <c r="F2209" s="1" t="s">
        <v>4179</v>
      </c>
      <c r="I2209" s="24">
        <f t="shared" ref="I2209" si="429">SUBTOTAL(9,I2203:I2208)</f>
        <v>134.98337991048908</v>
      </c>
    </row>
    <row r="2210" spans="1:9" hidden="1" outlineLevel="3" x14ac:dyDescent="0.25">
      <c r="A2210" t="s">
        <v>37</v>
      </c>
      <c r="B2210" t="str">
        <f>VLOOKUP(A2210,'AGENCY CODES'!$C$4:$F$139,3,FALSE)</f>
        <v>BOARD OF REGENTS</v>
      </c>
      <c r="C2210" s="8" t="s">
        <v>3</v>
      </c>
      <c r="D2210" s="8" t="str">
        <f t="shared" si="416"/>
        <v>BRA3042</v>
      </c>
      <c r="E2210">
        <v>3042</v>
      </c>
      <c r="F2210" t="str">
        <f>VLOOKUP(D2210,'Fund List'!$A$2:$F$1324,6,FALSE)</f>
        <v>UNIV CAP IMP LEASE-TO-OWN</v>
      </c>
      <c r="G2210" s="3">
        <v>11</v>
      </c>
      <c r="I2210" s="24">
        <f t="shared" ref="I2210:I2216" si="430">$G2210/$G$10*I$5</f>
        <v>11.878537432123041</v>
      </c>
    </row>
    <row r="2211" spans="1:9" hidden="1" outlineLevel="3" x14ac:dyDescent="0.25">
      <c r="A2211" t="s">
        <v>37</v>
      </c>
      <c r="B2211" t="str">
        <f>VLOOKUP(A2211,'AGENCY CODES'!$C$4:$F$139,3,FALSE)</f>
        <v>BOARD OF REGENTS</v>
      </c>
      <c r="C2211" s="8" t="s">
        <v>6</v>
      </c>
      <c r="D2211" s="8" t="str">
        <f t="shared" ref="D2211:D2275" si="431">CONCATENATE(A2211,E2211)</f>
        <v>BRA3042</v>
      </c>
      <c r="E2211">
        <v>3042</v>
      </c>
      <c r="F2211" t="str">
        <f>VLOOKUP(D2211,'Fund List'!$A$2:$F$1324,6,FALSE)</f>
        <v>UNIV CAP IMP LEASE-TO-OWN</v>
      </c>
      <c r="G2211" s="3">
        <v>1</v>
      </c>
      <c r="I2211" s="24">
        <f t="shared" si="430"/>
        <v>1.0798670392839127</v>
      </c>
    </row>
    <row r="2212" spans="1:9" hidden="1" outlineLevel="3" x14ac:dyDescent="0.25">
      <c r="A2212" t="s">
        <v>37</v>
      </c>
      <c r="B2212" t="str">
        <f>VLOOKUP(A2212,'AGENCY CODES'!$C$4:$F$139,3,FALSE)</f>
        <v>BOARD OF REGENTS</v>
      </c>
      <c r="C2212" s="8" t="s">
        <v>8</v>
      </c>
      <c r="D2212" s="8" t="str">
        <f t="shared" si="431"/>
        <v>BRA3042</v>
      </c>
      <c r="E2212">
        <v>3042</v>
      </c>
      <c r="F2212" t="str">
        <f>VLOOKUP(D2212,'Fund List'!$A$2:$F$1324,6,FALSE)</f>
        <v>UNIV CAP IMP LEASE-TO-OWN</v>
      </c>
      <c r="G2212" s="3">
        <v>19</v>
      </c>
      <c r="I2212" s="24">
        <f t="shared" si="430"/>
        <v>20.517473746394341</v>
      </c>
    </row>
    <row r="2213" spans="1:9" hidden="1" outlineLevel="3" x14ac:dyDescent="0.25">
      <c r="A2213" t="s">
        <v>37</v>
      </c>
      <c r="B2213" t="str">
        <f>VLOOKUP(A2213,'AGENCY CODES'!$C$4:$F$139,3,FALSE)</f>
        <v>BOARD OF REGENTS</v>
      </c>
      <c r="C2213" s="8" t="s">
        <v>10</v>
      </c>
      <c r="D2213" s="8" t="str">
        <f t="shared" si="431"/>
        <v>BRA3042</v>
      </c>
      <c r="E2213">
        <v>3042</v>
      </c>
      <c r="F2213" t="str">
        <f>VLOOKUP(D2213,'Fund List'!$A$2:$F$1324,6,FALSE)</f>
        <v>UNIV CAP IMP LEASE-TO-OWN</v>
      </c>
      <c r="G2213" s="3">
        <v>10</v>
      </c>
      <c r="I2213" s="24">
        <f t="shared" si="430"/>
        <v>10.798670392839128</v>
      </c>
    </row>
    <row r="2214" spans="1:9" hidden="1" outlineLevel="3" x14ac:dyDescent="0.25">
      <c r="A2214" t="s">
        <v>37</v>
      </c>
      <c r="B2214" t="str">
        <f>VLOOKUP(A2214,'AGENCY CODES'!$C$4:$F$139,3,FALSE)</f>
        <v>BOARD OF REGENTS</v>
      </c>
      <c r="C2214" s="8" t="s">
        <v>11</v>
      </c>
      <c r="D2214" s="8" t="str">
        <f t="shared" si="431"/>
        <v>BRA3042</v>
      </c>
      <c r="E2214">
        <v>3042</v>
      </c>
      <c r="F2214" t="str">
        <f>VLOOKUP(D2214,'Fund List'!$A$2:$F$1324,6,FALSE)</f>
        <v>UNIV CAP IMP LEASE-TO-OWN</v>
      </c>
      <c r="G2214" s="3">
        <v>15</v>
      </c>
      <c r="I2214" s="24">
        <f t="shared" si="430"/>
        <v>16.198005589258692</v>
      </c>
    </row>
    <row r="2215" spans="1:9" hidden="1" outlineLevel="3" x14ac:dyDescent="0.25">
      <c r="A2215" t="s">
        <v>37</v>
      </c>
      <c r="B2215" t="str">
        <f>VLOOKUP(A2215,'AGENCY CODES'!$C$4:$F$139,3,FALSE)</f>
        <v>BOARD OF REGENTS</v>
      </c>
      <c r="C2215" s="8" t="s">
        <v>12</v>
      </c>
      <c r="D2215" s="8" t="str">
        <f t="shared" si="431"/>
        <v>BRA3042</v>
      </c>
      <c r="E2215">
        <v>3042</v>
      </c>
      <c r="F2215" t="str">
        <f>VLOOKUP(D2215,'Fund List'!$A$2:$F$1324,6,FALSE)</f>
        <v>UNIV CAP IMP LEASE-TO-OWN</v>
      </c>
      <c r="G2215" s="3">
        <v>3</v>
      </c>
      <c r="I2215" s="24">
        <f t="shared" si="430"/>
        <v>3.2396011178517381</v>
      </c>
    </row>
    <row r="2216" spans="1:9" hidden="1" outlineLevel="3" x14ac:dyDescent="0.25">
      <c r="A2216" t="s">
        <v>37</v>
      </c>
      <c r="B2216" t="str">
        <f>VLOOKUP(A2216,'AGENCY CODES'!$C$4:$F$139,3,FALSE)</f>
        <v>BOARD OF REGENTS</v>
      </c>
      <c r="C2216" s="8">
        <v>2</v>
      </c>
      <c r="D2216" s="8" t="str">
        <f t="shared" si="431"/>
        <v>BRA3042</v>
      </c>
      <c r="E2216">
        <v>3042</v>
      </c>
      <c r="F2216" t="str">
        <f>VLOOKUP(D2216,'Fund List'!$A$2:$F$1324,6,FALSE)</f>
        <v>UNIV CAP IMP LEASE-TO-OWN</v>
      </c>
      <c r="G2216" s="3">
        <v>15</v>
      </c>
      <c r="I2216" s="24">
        <f t="shared" si="430"/>
        <v>16.198005589258692</v>
      </c>
    </row>
    <row r="2217" spans="1:9" outlineLevel="2" collapsed="1" x14ac:dyDescent="0.25">
      <c r="F2217" s="1" t="s">
        <v>4193</v>
      </c>
      <c r="I2217" s="24">
        <f t="shared" ref="I2217" si="432">SUBTOTAL(9,I2210:I2216)</f>
        <v>79.910160907009555</v>
      </c>
    </row>
    <row r="2218" spans="1:9" hidden="1" outlineLevel="3" x14ac:dyDescent="0.25">
      <c r="A2218" t="s">
        <v>37</v>
      </c>
      <c r="B2218" t="str">
        <f>VLOOKUP(A2218,'AGENCY CODES'!$C$4:$F$139,3,FALSE)</f>
        <v>BOARD OF REGENTS</v>
      </c>
      <c r="C2218" s="8" t="s">
        <v>5</v>
      </c>
      <c r="D2218" s="8" t="str">
        <f t="shared" si="431"/>
        <v>BRA3131</v>
      </c>
      <c r="E2218">
        <v>3131</v>
      </c>
      <c r="F2218" t="str">
        <f>VLOOKUP(D2218,'Fund List'!$A$2:$F$1324,6,FALSE)</f>
        <v>A&amp;M COLLEGE LAND EARNINGS</v>
      </c>
      <c r="G2218" s="3">
        <v>6</v>
      </c>
      <c r="I2218" s="24">
        <f t="shared" ref="I2218:I2224" si="433">$G2218/$G$10*I$5</f>
        <v>6.4792022357034762</v>
      </c>
    </row>
    <row r="2219" spans="1:9" hidden="1" outlineLevel="3" x14ac:dyDescent="0.25">
      <c r="A2219" t="s">
        <v>37</v>
      </c>
      <c r="B2219" t="str">
        <f>VLOOKUP(A2219,'AGENCY CODES'!$C$4:$F$139,3,FALSE)</f>
        <v>BOARD OF REGENTS</v>
      </c>
      <c r="C2219" s="8" t="s">
        <v>6</v>
      </c>
      <c r="D2219" s="8" t="str">
        <f t="shared" si="431"/>
        <v>BRA3131</v>
      </c>
      <c r="E2219">
        <v>3131</v>
      </c>
      <c r="F2219" t="str">
        <f>VLOOKUP(D2219,'Fund List'!$A$2:$F$1324,6,FALSE)</f>
        <v>A&amp;M COLLEGE LAND EARNINGS</v>
      </c>
      <c r="G2219" s="3">
        <v>2</v>
      </c>
      <c r="I2219" s="24">
        <f t="shared" si="433"/>
        <v>2.1597340785678254</v>
      </c>
    </row>
    <row r="2220" spans="1:9" hidden="1" outlineLevel="3" x14ac:dyDescent="0.25">
      <c r="A2220" t="s">
        <v>37</v>
      </c>
      <c r="B2220" t="str">
        <f>VLOOKUP(A2220,'AGENCY CODES'!$C$4:$F$139,3,FALSE)</f>
        <v>BOARD OF REGENTS</v>
      </c>
      <c r="C2220" s="8" t="s">
        <v>8</v>
      </c>
      <c r="D2220" s="8" t="str">
        <f t="shared" si="431"/>
        <v>BRA3131</v>
      </c>
      <c r="E2220">
        <v>3131</v>
      </c>
      <c r="F2220" t="str">
        <f>VLOOKUP(D2220,'Fund List'!$A$2:$F$1324,6,FALSE)</f>
        <v>A&amp;M COLLEGE LAND EARNINGS</v>
      </c>
      <c r="G2220" s="3">
        <v>24</v>
      </c>
      <c r="I2220" s="24">
        <f t="shared" si="433"/>
        <v>25.916808942813905</v>
      </c>
    </row>
    <row r="2221" spans="1:9" hidden="1" outlineLevel="3" x14ac:dyDescent="0.25">
      <c r="A2221" t="s">
        <v>37</v>
      </c>
      <c r="B2221" t="str">
        <f>VLOOKUP(A2221,'AGENCY CODES'!$C$4:$F$139,3,FALSE)</f>
        <v>BOARD OF REGENTS</v>
      </c>
      <c r="C2221" s="8" t="s">
        <v>10</v>
      </c>
      <c r="D2221" s="8" t="str">
        <f t="shared" si="431"/>
        <v>BRA3131</v>
      </c>
      <c r="E2221">
        <v>3131</v>
      </c>
      <c r="F2221" t="str">
        <f>VLOOKUP(D2221,'Fund List'!$A$2:$F$1324,6,FALSE)</f>
        <v>A&amp;M COLLEGE LAND EARNINGS</v>
      </c>
      <c r="G2221" s="3">
        <v>3</v>
      </c>
      <c r="I2221" s="24">
        <f t="shared" si="433"/>
        <v>3.2396011178517381</v>
      </c>
    </row>
    <row r="2222" spans="1:9" hidden="1" outlineLevel="3" x14ac:dyDescent="0.25">
      <c r="A2222" t="s">
        <v>37</v>
      </c>
      <c r="B2222" t="str">
        <f>VLOOKUP(A2222,'AGENCY CODES'!$C$4:$F$139,3,FALSE)</f>
        <v>BOARD OF REGENTS</v>
      </c>
      <c r="C2222" s="8" t="s">
        <v>11</v>
      </c>
      <c r="D2222" s="8" t="str">
        <f t="shared" si="431"/>
        <v>BRA3131</v>
      </c>
      <c r="E2222">
        <v>3131</v>
      </c>
      <c r="F2222" t="str">
        <f>VLOOKUP(D2222,'Fund List'!$A$2:$F$1324,6,FALSE)</f>
        <v>A&amp;M COLLEGE LAND EARNINGS</v>
      </c>
      <c r="G2222" s="3">
        <v>5</v>
      </c>
      <c r="I2222" s="24">
        <f t="shared" si="433"/>
        <v>5.3993351964195639</v>
      </c>
    </row>
    <row r="2223" spans="1:9" hidden="1" outlineLevel="3" x14ac:dyDescent="0.25">
      <c r="A2223" t="s">
        <v>37</v>
      </c>
      <c r="B2223" t="str">
        <f>VLOOKUP(A2223,'AGENCY CODES'!$C$4:$F$139,3,FALSE)</f>
        <v>BOARD OF REGENTS</v>
      </c>
      <c r="C2223" s="8" t="s">
        <v>12</v>
      </c>
      <c r="D2223" s="8" t="str">
        <f t="shared" si="431"/>
        <v>BRA3131</v>
      </c>
      <c r="E2223">
        <v>3131</v>
      </c>
      <c r="F2223" t="str">
        <f>VLOOKUP(D2223,'Fund List'!$A$2:$F$1324,6,FALSE)</f>
        <v>A&amp;M COLLEGE LAND EARNINGS</v>
      </c>
      <c r="G2223" s="3">
        <v>3</v>
      </c>
      <c r="I2223" s="24">
        <f t="shared" si="433"/>
        <v>3.2396011178517381</v>
      </c>
    </row>
    <row r="2224" spans="1:9" hidden="1" outlineLevel="3" x14ac:dyDescent="0.25">
      <c r="A2224" t="s">
        <v>37</v>
      </c>
      <c r="B2224" t="str">
        <f>VLOOKUP(A2224,'AGENCY CODES'!$C$4:$F$139,3,FALSE)</f>
        <v>BOARD OF REGENTS</v>
      </c>
      <c r="C2224" s="8">
        <v>2</v>
      </c>
      <c r="D2224" s="8" t="str">
        <f t="shared" si="431"/>
        <v>BRA3131</v>
      </c>
      <c r="E2224">
        <v>3131</v>
      </c>
      <c r="F2224" t="str">
        <f>VLOOKUP(D2224,'Fund List'!$A$2:$F$1324,6,FALSE)</f>
        <v>A&amp;M COLLEGE LAND EARNINGS</v>
      </c>
      <c r="G2224" s="3">
        <v>5</v>
      </c>
      <c r="I2224" s="24">
        <f t="shared" si="433"/>
        <v>5.3993351964195639</v>
      </c>
    </row>
    <row r="2225" spans="1:9" outlineLevel="2" collapsed="1" x14ac:dyDescent="0.25">
      <c r="F2225" s="1" t="s">
        <v>4194</v>
      </c>
      <c r="I2225" s="24">
        <f t="shared" ref="I2225" si="434">SUBTOTAL(9,I2218:I2224)</f>
        <v>51.833617885627817</v>
      </c>
    </row>
    <row r="2226" spans="1:9" hidden="1" outlineLevel="3" x14ac:dyDescent="0.25">
      <c r="A2226" t="s">
        <v>37</v>
      </c>
      <c r="B2226" t="str">
        <f>VLOOKUP(A2226,'AGENCY CODES'!$C$4:$F$139,3,FALSE)</f>
        <v>BOARD OF REGENTS</v>
      </c>
      <c r="C2226" s="8" t="s">
        <v>5</v>
      </c>
      <c r="D2226" s="8" t="str">
        <f t="shared" si="431"/>
        <v>BRA3132</v>
      </c>
      <c r="E2226">
        <v>3132</v>
      </c>
      <c r="F2226" t="str">
        <f>VLOOKUP(D2226,'Fund List'!$A$2:$F$1324,6,FALSE)</f>
        <v>MILITARY INST LAND EARNINGS</v>
      </c>
      <c r="G2226" s="3">
        <v>6</v>
      </c>
      <c r="I2226" s="24">
        <f t="shared" ref="I2226:I2232" si="435">$G2226/$G$10*I$5</f>
        <v>6.4792022357034762</v>
      </c>
    </row>
    <row r="2227" spans="1:9" hidden="1" outlineLevel="3" x14ac:dyDescent="0.25">
      <c r="A2227" t="s">
        <v>37</v>
      </c>
      <c r="B2227" t="str">
        <f>VLOOKUP(A2227,'AGENCY CODES'!$C$4:$F$139,3,FALSE)</f>
        <v>BOARD OF REGENTS</v>
      </c>
      <c r="C2227" s="8" t="s">
        <v>6</v>
      </c>
      <c r="D2227" s="8" t="str">
        <f t="shared" si="431"/>
        <v>BRA3132</v>
      </c>
      <c r="E2227">
        <v>3132</v>
      </c>
      <c r="F2227" t="str">
        <f>VLOOKUP(D2227,'Fund List'!$A$2:$F$1324,6,FALSE)</f>
        <v>MILITARY INST LAND EARNINGS</v>
      </c>
      <c r="G2227" s="3">
        <v>1</v>
      </c>
      <c r="I2227" s="24">
        <f t="shared" si="435"/>
        <v>1.0798670392839127</v>
      </c>
    </row>
    <row r="2228" spans="1:9" hidden="1" outlineLevel="3" x14ac:dyDescent="0.25">
      <c r="A2228" t="s">
        <v>37</v>
      </c>
      <c r="B2228" t="str">
        <f>VLOOKUP(A2228,'AGENCY CODES'!$C$4:$F$139,3,FALSE)</f>
        <v>BOARD OF REGENTS</v>
      </c>
      <c r="C2228" s="8" t="s">
        <v>8</v>
      </c>
      <c r="D2228" s="8" t="str">
        <f t="shared" si="431"/>
        <v>BRA3132</v>
      </c>
      <c r="E2228">
        <v>3132</v>
      </c>
      <c r="F2228" t="str">
        <f>VLOOKUP(D2228,'Fund List'!$A$2:$F$1324,6,FALSE)</f>
        <v>MILITARY INST LAND EARNINGS</v>
      </c>
      <c r="G2228" s="3">
        <v>21</v>
      </c>
      <c r="I2228" s="24">
        <f t="shared" si="435"/>
        <v>22.677207824962167</v>
      </c>
    </row>
    <row r="2229" spans="1:9" hidden="1" outlineLevel="3" x14ac:dyDescent="0.25">
      <c r="A2229" t="s">
        <v>37</v>
      </c>
      <c r="B2229" t="str">
        <f>VLOOKUP(A2229,'AGENCY CODES'!$C$4:$F$139,3,FALSE)</f>
        <v>BOARD OF REGENTS</v>
      </c>
      <c r="C2229" s="8" t="s">
        <v>10</v>
      </c>
      <c r="D2229" s="8" t="str">
        <f t="shared" si="431"/>
        <v>BRA3132</v>
      </c>
      <c r="E2229">
        <v>3132</v>
      </c>
      <c r="F2229" t="str">
        <f>VLOOKUP(D2229,'Fund List'!$A$2:$F$1324,6,FALSE)</f>
        <v>MILITARY INST LAND EARNINGS</v>
      </c>
      <c r="G2229" s="3">
        <v>1</v>
      </c>
      <c r="I2229" s="24">
        <f t="shared" si="435"/>
        <v>1.0798670392839127</v>
      </c>
    </row>
    <row r="2230" spans="1:9" hidden="1" outlineLevel="3" x14ac:dyDescent="0.25">
      <c r="A2230" t="s">
        <v>37</v>
      </c>
      <c r="B2230" t="str">
        <f>VLOOKUP(A2230,'AGENCY CODES'!$C$4:$F$139,3,FALSE)</f>
        <v>BOARD OF REGENTS</v>
      </c>
      <c r="C2230" s="8" t="s">
        <v>11</v>
      </c>
      <c r="D2230" s="8" t="str">
        <f t="shared" si="431"/>
        <v>BRA3132</v>
      </c>
      <c r="E2230">
        <v>3132</v>
      </c>
      <c r="F2230" t="str">
        <f>VLOOKUP(D2230,'Fund List'!$A$2:$F$1324,6,FALSE)</f>
        <v>MILITARY INST LAND EARNINGS</v>
      </c>
      <c r="G2230" s="3">
        <v>2</v>
      </c>
      <c r="I2230" s="24">
        <f t="shared" si="435"/>
        <v>2.1597340785678254</v>
      </c>
    </row>
    <row r="2231" spans="1:9" hidden="1" outlineLevel="3" x14ac:dyDescent="0.25">
      <c r="A2231" t="s">
        <v>37</v>
      </c>
      <c r="B2231" t="str">
        <f>VLOOKUP(A2231,'AGENCY CODES'!$C$4:$F$139,3,FALSE)</f>
        <v>BOARD OF REGENTS</v>
      </c>
      <c r="C2231" s="8" t="s">
        <v>12</v>
      </c>
      <c r="D2231" s="8" t="str">
        <f t="shared" si="431"/>
        <v>BRA3132</v>
      </c>
      <c r="E2231">
        <v>3132</v>
      </c>
      <c r="F2231" t="str">
        <f>VLOOKUP(D2231,'Fund List'!$A$2:$F$1324,6,FALSE)</f>
        <v>MILITARY INST LAND EARNINGS</v>
      </c>
      <c r="G2231" s="3">
        <v>3</v>
      </c>
      <c r="I2231" s="24">
        <f t="shared" si="435"/>
        <v>3.2396011178517381</v>
      </c>
    </row>
    <row r="2232" spans="1:9" hidden="1" outlineLevel="3" x14ac:dyDescent="0.25">
      <c r="A2232" t="s">
        <v>37</v>
      </c>
      <c r="B2232" t="str">
        <f>VLOOKUP(A2232,'AGENCY CODES'!$C$4:$F$139,3,FALSE)</f>
        <v>BOARD OF REGENTS</v>
      </c>
      <c r="C2232" s="8">
        <v>2</v>
      </c>
      <c r="D2232" s="8" t="str">
        <f t="shared" si="431"/>
        <v>BRA3132</v>
      </c>
      <c r="E2232">
        <v>3132</v>
      </c>
      <c r="F2232" t="str">
        <f>VLOOKUP(D2232,'Fund List'!$A$2:$F$1324,6,FALSE)</f>
        <v>MILITARY INST LAND EARNINGS</v>
      </c>
      <c r="G2232" s="3">
        <v>2</v>
      </c>
      <c r="I2232" s="24">
        <f t="shared" si="435"/>
        <v>2.1597340785678254</v>
      </c>
    </row>
    <row r="2233" spans="1:9" outlineLevel="2" collapsed="1" x14ac:dyDescent="0.25">
      <c r="F2233" s="1" t="s">
        <v>4195</v>
      </c>
      <c r="I2233" s="24">
        <f t="shared" ref="I2233" si="436">SUBTOTAL(9,I2226:I2232)</f>
        <v>38.875213414220852</v>
      </c>
    </row>
    <row r="2234" spans="1:9" hidden="1" outlineLevel="3" x14ac:dyDescent="0.25">
      <c r="A2234" t="s">
        <v>37</v>
      </c>
      <c r="B2234" t="str">
        <f>VLOOKUP(A2234,'AGENCY CODES'!$C$4:$F$139,3,FALSE)</f>
        <v>BOARD OF REGENTS</v>
      </c>
      <c r="C2234" s="8" t="s">
        <v>8</v>
      </c>
      <c r="D2234" s="8" t="str">
        <f t="shared" si="431"/>
        <v>BRA3134</v>
      </c>
      <c r="E2234">
        <v>3134</v>
      </c>
      <c r="F2234" t="str">
        <f>VLOOKUP(D2234,'Fund List'!$A$2:$F$1324,6,FALSE)</f>
        <v>UNIVERSITIES LAND EARNINGS</v>
      </c>
      <c r="G2234" s="3">
        <v>38</v>
      </c>
      <c r="I2234" s="24">
        <f>$G2234/$G$10*I$5</f>
        <v>41.034947492788682</v>
      </c>
    </row>
    <row r="2235" spans="1:9" hidden="1" outlineLevel="3" x14ac:dyDescent="0.25">
      <c r="A2235" t="s">
        <v>37</v>
      </c>
      <c r="B2235" t="str">
        <f>VLOOKUP(A2235,'AGENCY CODES'!$C$4:$F$139,3,FALSE)</f>
        <v>BOARD OF REGENTS</v>
      </c>
      <c r="C2235" s="8" t="s">
        <v>10</v>
      </c>
      <c r="D2235" s="8" t="str">
        <f t="shared" si="431"/>
        <v>BRA3134</v>
      </c>
      <c r="E2235">
        <v>3134</v>
      </c>
      <c r="F2235" t="str">
        <f>VLOOKUP(D2235,'Fund List'!$A$2:$F$1324,6,FALSE)</f>
        <v>UNIVERSITIES LAND EARNINGS</v>
      </c>
      <c r="G2235" s="3">
        <v>9</v>
      </c>
      <c r="I2235" s="24">
        <f>$G2235/$G$10*I$5</f>
        <v>9.7188033535552147</v>
      </c>
    </row>
    <row r="2236" spans="1:9" hidden="1" outlineLevel="3" x14ac:dyDescent="0.25">
      <c r="A2236" t="s">
        <v>37</v>
      </c>
      <c r="B2236" t="str">
        <f>VLOOKUP(A2236,'AGENCY CODES'!$C$4:$F$139,3,FALSE)</f>
        <v>BOARD OF REGENTS</v>
      </c>
      <c r="C2236" s="8" t="s">
        <v>11</v>
      </c>
      <c r="D2236" s="8" t="str">
        <f t="shared" si="431"/>
        <v>BRA3134</v>
      </c>
      <c r="E2236">
        <v>3134</v>
      </c>
      <c r="F2236" t="str">
        <f>VLOOKUP(D2236,'Fund List'!$A$2:$F$1324,6,FALSE)</f>
        <v>UNIVERSITIES LAND EARNINGS</v>
      </c>
      <c r="G2236" s="3">
        <v>10</v>
      </c>
      <c r="I2236" s="24">
        <f>$G2236/$G$10*I$5</f>
        <v>10.798670392839128</v>
      </c>
    </row>
    <row r="2237" spans="1:9" hidden="1" outlineLevel="3" x14ac:dyDescent="0.25">
      <c r="A2237" t="s">
        <v>37</v>
      </c>
      <c r="B2237" t="str">
        <f>VLOOKUP(A2237,'AGENCY CODES'!$C$4:$F$139,3,FALSE)</f>
        <v>BOARD OF REGENTS</v>
      </c>
      <c r="C2237" s="8" t="s">
        <v>12</v>
      </c>
      <c r="D2237" s="8" t="str">
        <f t="shared" si="431"/>
        <v>BRA3134</v>
      </c>
      <c r="E2237">
        <v>3134</v>
      </c>
      <c r="F2237" t="str">
        <f>VLOOKUP(D2237,'Fund List'!$A$2:$F$1324,6,FALSE)</f>
        <v>UNIVERSITIES LAND EARNINGS</v>
      </c>
      <c r="G2237" s="3">
        <v>3</v>
      </c>
      <c r="I2237" s="24">
        <f>$G2237/$G$10*I$5</f>
        <v>3.2396011178517381</v>
      </c>
    </row>
    <row r="2238" spans="1:9" hidden="1" outlineLevel="3" x14ac:dyDescent="0.25">
      <c r="A2238" t="s">
        <v>37</v>
      </c>
      <c r="B2238" t="str">
        <f>VLOOKUP(A2238,'AGENCY CODES'!$C$4:$F$139,3,FALSE)</f>
        <v>BOARD OF REGENTS</v>
      </c>
      <c r="C2238" s="8">
        <v>2</v>
      </c>
      <c r="D2238" s="8" t="str">
        <f t="shared" si="431"/>
        <v>BRA3134</v>
      </c>
      <c r="E2238">
        <v>3134</v>
      </c>
      <c r="F2238" t="str">
        <f>VLOOKUP(D2238,'Fund List'!$A$2:$F$1324,6,FALSE)</f>
        <v>UNIVERSITIES LAND EARNINGS</v>
      </c>
      <c r="G2238" s="3">
        <v>10</v>
      </c>
      <c r="I2238" s="24">
        <f>$G2238/$G$10*I$5</f>
        <v>10.798670392839128</v>
      </c>
    </row>
    <row r="2239" spans="1:9" outlineLevel="2" collapsed="1" x14ac:dyDescent="0.25">
      <c r="F2239" s="1" t="s">
        <v>4196</v>
      </c>
      <c r="I2239" s="24">
        <f t="shared" ref="I2239" si="437">SUBTOTAL(9,I2234:I2238)</f>
        <v>75.590692749873895</v>
      </c>
    </row>
    <row r="2240" spans="1:9" hidden="1" outlineLevel="3" x14ac:dyDescent="0.25">
      <c r="A2240" t="s">
        <v>37</v>
      </c>
      <c r="B2240" t="str">
        <f>VLOOKUP(A2240,'AGENCY CODES'!$C$4:$F$139,3,FALSE)</f>
        <v>BOARD OF REGENTS</v>
      </c>
      <c r="C2240" s="8" t="s">
        <v>5</v>
      </c>
      <c r="D2240" s="8" t="str">
        <f t="shared" si="431"/>
        <v>BRA3136</v>
      </c>
      <c r="E2240">
        <v>3136</v>
      </c>
      <c r="F2240" t="str">
        <f>VLOOKUP(D2240,'Fund List'!$A$2:$F$1324,6,FALSE)</f>
        <v>NORMAL SCHOOL LAND EARNINGS</v>
      </c>
      <c r="G2240" s="3">
        <v>6</v>
      </c>
      <c r="I2240" s="24">
        <f t="shared" ref="I2240:I2246" si="438">$G2240/$G$10*I$5</f>
        <v>6.4792022357034762</v>
      </c>
    </row>
    <row r="2241" spans="1:9" hidden="1" outlineLevel="3" x14ac:dyDescent="0.25">
      <c r="A2241" t="s">
        <v>37</v>
      </c>
      <c r="B2241" t="str">
        <f>VLOOKUP(A2241,'AGENCY CODES'!$C$4:$F$139,3,FALSE)</f>
        <v>BOARD OF REGENTS</v>
      </c>
      <c r="C2241" s="8" t="s">
        <v>6</v>
      </c>
      <c r="D2241" s="8" t="str">
        <f t="shared" si="431"/>
        <v>BRA3136</v>
      </c>
      <c r="E2241">
        <v>3136</v>
      </c>
      <c r="F2241" t="str">
        <f>VLOOKUP(D2241,'Fund List'!$A$2:$F$1324,6,FALSE)</f>
        <v>NORMAL SCHOOL LAND EARNINGS</v>
      </c>
      <c r="G2241" s="3">
        <v>1</v>
      </c>
      <c r="I2241" s="24">
        <f t="shared" si="438"/>
        <v>1.0798670392839127</v>
      </c>
    </row>
    <row r="2242" spans="1:9" hidden="1" outlineLevel="3" x14ac:dyDescent="0.25">
      <c r="A2242" t="s">
        <v>37</v>
      </c>
      <c r="B2242" t="str">
        <f>VLOOKUP(A2242,'AGENCY CODES'!$C$4:$F$139,3,FALSE)</f>
        <v>BOARD OF REGENTS</v>
      </c>
      <c r="C2242" s="8" t="s">
        <v>8</v>
      </c>
      <c r="D2242" s="8" t="str">
        <f t="shared" si="431"/>
        <v>BRA3136</v>
      </c>
      <c r="E2242">
        <v>3136</v>
      </c>
      <c r="F2242" t="str">
        <f>VLOOKUP(D2242,'Fund List'!$A$2:$F$1324,6,FALSE)</f>
        <v>NORMAL SCHOOL LAND EARNINGS</v>
      </c>
      <c r="G2242" s="3">
        <v>24</v>
      </c>
      <c r="I2242" s="24">
        <f t="shared" si="438"/>
        <v>25.916808942813905</v>
      </c>
    </row>
    <row r="2243" spans="1:9" hidden="1" outlineLevel="3" x14ac:dyDescent="0.25">
      <c r="A2243" t="s">
        <v>37</v>
      </c>
      <c r="B2243" t="str">
        <f>VLOOKUP(A2243,'AGENCY CODES'!$C$4:$F$139,3,FALSE)</f>
        <v>BOARD OF REGENTS</v>
      </c>
      <c r="C2243" s="8" t="s">
        <v>10</v>
      </c>
      <c r="D2243" s="8" t="str">
        <f t="shared" si="431"/>
        <v>BRA3136</v>
      </c>
      <c r="E2243">
        <v>3136</v>
      </c>
      <c r="F2243" t="str">
        <f>VLOOKUP(D2243,'Fund List'!$A$2:$F$1324,6,FALSE)</f>
        <v>NORMAL SCHOOL LAND EARNINGS</v>
      </c>
      <c r="G2243" s="3">
        <v>1</v>
      </c>
      <c r="I2243" s="24">
        <f t="shared" si="438"/>
        <v>1.0798670392839127</v>
      </c>
    </row>
    <row r="2244" spans="1:9" hidden="1" outlineLevel="3" x14ac:dyDescent="0.25">
      <c r="A2244" t="s">
        <v>37</v>
      </c>
      <c r="B2244" t="str">
        <f>VLOOKUP(A2244,'AGENCY CODES'!$C$4:$F$139,3,FALSE)</f>
        <v>BOARD OF REGENTS</v>
      </c>
      <c r="C2244" s="8" t="s">
        <v>11</v>
      </c>
      <c r="D2244" s="8" t="str">
        <f t="shared" si="431"/>
        <v>BRA3136</v>
      </c>
      <c r="E2244">
        <v>3136</v>
      </c>
      <c r="F2244" t="str">
        <f>VLOOKUP(D2244,'Fund List'!$A$2:$F$1324,6,FALSE)</f>
        <v>NORMAL SCHOOL LAND EARNINGS</v>
      </c>
      <c r="G2244" s="3">
        <v>2</v>
      </c>
      <c r="I2244" s="24">
        <f t="shared" si="438"/>
        <v>2.1597340785678254</v>
      </c>
    </row>
    <row r="2245" spans="1:9" hidden="1" outlineLevel="3" x14ac:dyDescent="0.25">
      <c r="A2245" t="s">
        <v>37</v>
      </c>
      <c r="B2245" t="str">
        <f>VLOOKUP(A2245,'AGENCY CODES'!$C$4:$F$139,3,FALSE)</f>
        <v>BOARD OF REGENTS</v>
      </c>
      <c r="C2245" s="8" t="s">
        <v>12</v>
      </c>
      <c r="D2245" s="8" t="str">
        <f t="shared" si="431"/>
        <v>BRA3136</v>
      </c>
      <c r="E2245">
        <v>3136</v>
      </c>
      <c r="F2245" t="str">
        <f>VLOOKUP(D2245,'Fund List'!$A$2:$F$1324,6,FALSE)</f>
        <v>NORMAL SCHOOL LAND EARNINGS</v>
      </c>
      <c r="G2245" s="3">
        <v>3</v>
      </c>
      <c r="I2245" s="24">
        <f t="shared" si="438"/>
        <v>3.2396011178517381</v>
      </c>
    </row>
    <row r="2246" spans="1:9" hidden="1" outlineLevel="3" x14ac:dyDescent="0.25">
      <c r="A2246" t="s">
        <v>37</v>
      </c>
      <c r="B2246" t="str">
        <f>VLOOKUP(A2246,'AGENCY CODES'!$C$4:$F$139,3,FALSE)</f>
        <v>BOARD OF REGENTS</v>
      </c>
      <c r="C2246" s="8">
        <v>2</v>
      </c>
      <c r="D2246" s="8" t="str">
        <f t="shared" si="431"/>
        <v>BRA3136</v>
      </c>
      <c r="E2246">
        <v>3136</v>
      </c>
      <c r="F2246" t="str">
        <f>VLOOKUP(D2246,'Fund List'!$A$2:$F$1324,6,FALSE)</f>
        <v>NORMAL SCHOOL LAND EARNINGS</v>
      </c>
      <c r="G2246" s="3">
        <v>2</v>
      </c>
      <c r="I2246" s="24">
        <f t="shared" si="438"/>
        <v>2.1597340785678254</v>
      </c>
    </row>
    <row r="2247" spans="1:9" outlineLevel="2" collapsed="1" x14ac:dyDescent="0.25">
      <c r="F2247" s="1" t="s">
        <v>4197</v>
      </c>
      <c r="I2247" s="24">
        <f t="shared" ref="I2247" si="439">SUBTOTAL(9,I2240:I2246)</f>
        <v>42.114814532072593</v>
      </c>
    </row>
    <row r="2248" spans="1:9" outlineLevel="1" x14ac:dyDescent="0.25">
      <c r="B2248" s="1" t="s">
        <v>3907</v>
      </c>
      <c r="I2248" s="24">
        <f t="shared" ref="I2248" si="440">SUBTOTAL(9,I2181:I2246)</f>
        <v>1195.4128124872916</v>
      </c>
    </row>
    <row r="2249" spans="1:9" hidden="1" outlineLevel="3" x14ac:dyDescent="0.25">
      <c r="A2249" s="29" t="s">
        <v>39</v>
      </c>
      <c r="B2249" s="29" t="str">
        <f>VLOOKUP(A2249,'AGENCY CODES'!$C$4:$F$139,3,FALSE)</f>
        <v>ARIZONA COMMERCE AUTHORITY</v>
      </c>
      <c r="C2249" s="30" t="s">
        <v>3</v>
      </c>
      <c r="D2249" s="30" t="str">
        <f t="shared" si="431"/>
        <v>CAA1237</v>
      </c>
      <c r="E2249" s="29">
        <v>1237</v>
      </c>
      <c r="F2249" s="29" t="str">
        <f>VLOOKUP(D2249,'Fund List'!$A$2:$F$1324,6,FALSE)</f>
        <v>ARIZONA JOB TRAINING FUND</v>
      </c>
      <c r="G2249" s="31">
        <v>247</v>
      </c>
      <c r="H2249" s="29"/>
      <c r="I2249" s="32">
        <f t="shared" ref="I2249:I2255" si="441">$G2249/$G$10*I$5</f>
        <v>266.72715870312646</v>
      </c>
    </row>
    <row r="2250" spans="1:9" hidden="1" outlineLevel="3" x14ac:dyDescent="0.25">
      <c r="A2250" s="29" t="s">
        <v>39</v>
      </c>
      <c r="B2250" s="29" t="str">
        <f>VLOOKUP(A2250,'AGENCY CODES'!$C$4:$F$139,3,FALSE)</f>
        <v>ARIZONA COMMERCE AUTHORITY</v>
      </c>
      <c r="C2250" s="30" t="s">
        <v>7</v>
      </c>
      <c r="D2250" s="30" t="str">
        <f t="shared" si="431"/>
        <v>CAA1237</v>
      </c>
      <c r="E2250" s="29">
        <v>1237</v>
      </c>
      <c r="F2250" s="29" t="str">
        <f>VLOOKUP(D2250,'Fund List'!$A$2:$F$1324,6,FALSE)</f>
        <v>ARIZONA JOB TRAINING FUND</v>
      </c>
      <c r="G2250" s="31">
        <v>71</v>
      </c>
      <c r="H2250" s="29"/>
      <c r="I2250" s="32">
        <f t="shared" si="441"/>
        <v>76.670559789157807</v>
      </c>
    </row>
    <row r="2251" spans="1:9" hidden="1" outlineLevel="3" x14ac:dyDescent="0.25">
      <c r="A2251" s="29" t="s">
        <v>39</v>
      </c>
      <c r="B2251" s="29" t="str">
        <f>VLOOKUP(A2251,'AGENCY CODES'!$C$4:$F$139,3,FALSE)</f>
        <v>ARIZONA COMMERCE AUTHORITY</v>
      </c>
      <c r="C2251" s="30" t="s">
        <v>8</v>
      </c>
      <c r="D2251" s="30" t="str">
        <f t="shared" si="431"/>
        <v>CAA1237</v>
      </c>
      <c r="E2251" s="29">
        <v>1237</v>
      </c>
      <c r="F2251" s="29" t="str">
        <f>VLOOKUP(D2251,'Fund List'!$A$2:$F$1324,6,FALSE)</f>
        <v>ARIZONA JOB TRAINING FUND</v>
      </c>
      <c r="G2251" s="31">
        <v>12</v>
      </c>
      <c r="H2251" s="29"/>
      <c r="I2251" s="32">
        <f t="shared" si="441"/>
        <v>12.958404471406952</v>
      </c>
    </row>
    <row r="2252" spans="1:9" hidden="1" outlineLevel="3" x14ac:dyDescent="0.25">
      <c r="A2252" s="29" t="s">
        <v>39</v>
      </c>
      <c r="B2252" s="29" t="str">
        <f>VLOOKUP(A2252,'AGENCY CODES'!$C$4:$F$139,3,FALSE)</f>
        <v>ARIZONA COMMERCE AUTHORITY</v>
      </c>
      <c r="C2252" s="30" t="s">
        <v>10</v>
      </c>
      <c r="D2252" s="30" t="str">
        <f t="shared" si="431"/>
        <v>CAA1237</v>
      </c>
      <c r="E2252" s="29">
        <v>1237</v>
      </c>
      <c r="F2252" s="29" t="str">
        <f>VLOOKUP(D2252,'Fund List'!$A$2:$F$1324,6,FALSE)</f>
        <v>ARIZONA JOB TRAINING FUND</v>
      </c>
      <c r="G2252" s="31">
        <v>31</v>
      </c>
      <c r="H2252" s="29"/>
      <c r="I2252" s="32">
        <f t="shared" si="441"/>
        <v>33.475878217801302</v>
      </c>
    </row>
    <row r="2253" spans="1:9" hidden="1" outlineLevel="3" x14ac:dyDescent="0.25">
      <c r="A2253" s="29" t="s">
        <v>39</v>
      </c>
      <c r="B2253" s="29" t="str">
        <f>VLOOKUP(A2253,'AGENCY CODES'!$C$4:$F$139,3,FALSE)</f>
        <v>ARIZONA COMMERCE AUTHORITY</v>
      </c>
      <c r="C2253" s="30" t="s">
        <v>11</v>
      </c>
      <c r="D2253" s="30" t="str">
        <f t="shared" si="431"/>
        <v>CAA1237</v>
      </c>
      <c r="E2253" s="29">
        <v>1237</v>
      </c>
      <c r="F2253" s="29" t="str">
        <f>VLOOKUP(D2253,'Fund List'!$A$2:$F$1324,6,FALSE)</f>
        <v>ARIZONA JOB TRAINING FUND</v>
      </c>
      <c r="G2253" s="31">
        <v>34</v>
      </c>
      <c r="H2253" s="29"/>
      <c r="I2253" s="32">
        <f t="shared" si="441"/>
        <v>36.715479335653036</v>
      </c>
    </row>
    <row r="2254" spans="1:9" hidden="1" outlineLevel="3" x14ac:dyDescent="0.25">
      <c r="A2254" s="29" t="s">
        <v>39</v>
      </c>
      <c r="B2254" s="29" t="str">
        <f>VLOOKUP(A2254,'AGENCY CODES'!$C$4:$F$139,3,FALSE)</f>
        <v>ARIZONA COMMERCE AUTHORITY</v>
      </c>
      <c r="C2254" s="30" t="s">
        <v>12</v>
      </c>
      <c r="D2254" s="30" t="str">
        <f t="shared" si="431"/>
        <v>CAA1237</v>
      </c>
      <c r="E2254" s="29">
        <v>1237</v>
      </c>
      <c r="F2254" s="29" t="str">
        <f>VLOOKUP(D2254,'Fund List'!$A$2:$F$1324,6,FALSE)</f>
        <v>ARIZONA JOB TRAINING FUND</v>
      </c>
      <c r="G2254" s="31">
        <v>2</v>
      </c>
      <c r="H2254" s="29"/>
      <c r="I2254" s="32">
        <f t="shared" si="441"/>
        <v>2.1597340785678254</v>
      </c>
    </row>
    <row r="2255" spans="1:9" hidden="1" outlineLevel="3" x14ac:dyDescent="0.25">
      <c r="A2255" s="29" t="s">
        <v>39</v>
      </c>
      <c r="B2255" s="29" t="str">
        <f>VLOOKUP(A2255,'AGENCY CODES'!$C$4:$F$139,3,FALSE)</f>
        <v>ARIZONA COMMERCE AUTHORITY</v>
      </c>
      <c r="C2255" s="30">
        <v>2</v>
      </c>
      <c r="D2255" s="30" t="str">
        <f t="shared" si="431"/>
        <v>CAA1237</v>
      </c>
      <c r="E2255" s="29">
        <v>1237</v>
      </c>
      <c r="F2255" s="29" t="str">
        <f>VLOOKUP(D2255,'Fund List'!$A$2:$F$1324,6,FALSE)</f>
        <v>ARIZONA JOB TRAINING FUND</v>
      </c>
      <c r="G2255" s="31">
        <v>34</v>
      </c>
      <c r="H2255" s="29"/>
      <c r="I2255" s="32">
        <f t="shared" si="441"/>
        <v>36.715479335653036</v>
      </c>
    </row>
    <row r="2256" spans="1:9" outlineLevel="2" collapsed="1" x14ac:dyDescent="0.25">
      <c r="A2256" s="29"/>
      <c r="B2256" s="29"/>
      <c r="C2256" s="30"/>
      <c r="D2256" s="30"/>
      <c r="E2256" s="29"/>
      <c r="F2256" s="28" t="s">
        <v>4198</v>
      </c>
      <c r="G2256" s="31"/>
      <c r="H2256" s="29"/>
      <c r="I2256" s="32">
        <f t="shared" ref="I2256" si="442">SUBTOTAL(9,I2249:I2255)</f>
        <v>465.42269393136644</v>
      </c>
    </row>
    <row r="2257" spans="1:9" hidden="1" outlineLevel="3" x14ac:dyDescent="0.25">
      <c r="A2257" s="29" t="s">
        <v>39</v>
      </c>
      <c r="B2257" s="29" t="str">
        <f>VLOOKUP(A2257,'AGENCY CODES'!$C$4:$F$139,3,FALSE)</f>
        <v>ARIZONA COMMERCE AUTHORITY</v>
      </c>
      <c r="C2257" s="30" t="s">
        <v>7</v>
      </c>
      <c r="D2257" s="30" t="str">
        <f t="shared" si="431"/>
        <v>CAA2498</v>
      </c>
      <c r="E2257" s="29">
        <v>2498</v>
      </c>
      <c r="F2257" s="29" t="str">
        <f>VLOOKUP(D2257,'Fund List'!$A$2:$F$1324,6,FALSE)</f>
        <v>CEDC LOCAL COMMUNITIES FUND</v>
      </c>
      <c r="G2257" s="31">
        <v>12</v>
      </c>
      <c r="H2257" s="29"/>
      <c r="I2257" s="32">
        <f>$G2257/$G$10*I$5</f>
        <v>12.958404471406952</v>
      </c>
    </row>
    <row r="2258" spans="1:9" hidden="1" outlineLevel="3" x14ac:dyDescent="0.25">
      <c r="A2258" s="29" t="s">
        <v>39</v>
      </c>
      <c r="B2258" s="29" t="str">
        <f>VLOOKUP(A2258,'AGENCY CODES'!$C$4:$F$139,3,FALSE)</f>
        <v>ARIZONA COMMERCE AUTHORITY</v>
      </c>
      <c r="C2258" s="30" t="s">
        <v>8</v>
      </c>
      <c r="D2258" s="30" t="str">
        <f t="shared" si="431"/>
        <v>CAA2498</v>
      </c>
      <c r="E2258" s="29">
        <v>2498</v>
      </c>
      <c r="F2258" s="29" t="str">
        <f>VLOOKUP(D2258,'Fund List'!$A$2:$F$1324,6,FALSE)</f>
        <v>CEDC LOCAL COMMUNITIES FUND</v>
      </c>
      <c r="G2258" s="31">
        <v>12</v>
      </c>
      <c r="H2258" s="29"/>
      <c r="I2258" s="32">
        <f>$G2258/$G$10*I$5</f>
        <v>12.958404471406952</v>
      </c>
    </row>
    <row r="2259" spans="1:9" hidden="1" outlineLevel="3" x14ac:dyDescent="0.25">
      <c r="A2259" s="29" t="s">
        <v>39</v>
      </c>
      <c r="B2259" s="29" t="str">
        <f>VLOOKUP(A2259,'AGENCY CODES'!$C$4:$F$139,3,FALSE)</f>
        <v>ARIZONA COMMERCE AUTHORITY</v>
      </c>
      <c r="C2259" s="30" t="s">
        <v>12</v>
      </c>
      <c r="D2259" s="30" t="str">
        <f t="shared" si="431"/>
        <v>CAA2498</v>
      </c>
      <c r="E2259" s="29">
        <v>2498</v>
      </c>
      <c r="F2259" s="29" t="str">
        <f>VLOOKUP(D2259,'Fund List'!$A$2:$F$1324,6,FALSE)</f>
        <v>CEDC LOCAL COMMUNITIES FUND</v>
      </c>
      <c r="G2259" s="31">
        <v>1</v>
      </c>
      <c r="H2259" s="29"/>
      <c r="I2259" s="32">
        <f>$G2259/$G$10*I$5</f>
        <v>1.0798670392839127</v>
      </c>
    </row>
    <row r="2260" spans="1:9" outlineLevel="2" collapsed="1" x14ac:dyDescent="0.25">
      <c r="A2260" s="29"/>
      <c r="B2260" s="29"/>
      <c r="C2260" s="30"/>
      <c r="D2260" s="30"/>
      <c r="E2260" s="29"/>
      <c r="F2260" s="28" t="s">
        <v>4199</v>
      </c>
      <c r="G2260" s="31"/>
      <c r="H2260" s="29"/>
      <c r="I2260" s="32">
        <f t="shared" ref="I2260" si="443">SUBTOTAL(9,I2257:I2259)</f>
        <v>26.996675982097816</v>
      </c>
    </row>
    <row r="2261" spans="1:9" hidden="1" outlineLevel="3" x14ac:dyDescent="0.25">
      <c r="A2261" s="29" t="s">
        <v>39</v>
      </c>
      <c r="B2261" s="29" t="str">
        <f>VLOOKUP(A2261,'AGENCY CODES'!$C$4:$F$139,3,FALSE)</f>
        <v>ARIZONA COMMERCE AUTHORITY</v>
      </c>
      <c r="C2261" s="30" t="s">
        <v>3</v>
      </c>
      <c r="D2261" s="30" t="str">
        <f t="shared" si="431"/>
        <v>CAA2547</v>
      </c>
      <c r="E2261" s="29">
        <v>2547</v>
      </c>
      <c r="F2261" s="29" t="str">
        <f>VLOOKUP(D2261,'Fund List'!$A$2:$F$1324,6,FALSE)</f>
        <v>ARIZONA COMMERCE AUTHORITY FUND</v>
      </c>
      <c r="G2261" s="31">
        <v>1</v>
      </c>
      <c r="H2261" s="29"/>
      <c r="I2261" s="32">
        <f t="shared" ref="I2261:I2268" si="444">$G2261/$G$10*I$5</f>
        <v>1.0798670392839127</v>
      </c>
    </row>
    <row r="2262" spans="1:9" hidden="1" outlineLevel="3" x14ac:dyDescent="0.25">
      <c r="A2262" s="29" t="s">
        <v>39</v>
      </c>
      <c r="B2262" s="29" t="str">
        <f>VLOOKUP(A2262,'AGENCY CODES'!$C$4:$F$139,3,FALSE)</f>
        <v>ARIZONA COMMERCE AUTHORITY</v>
      </c>
      <c r="C2262" s="30" t="s">
        <v>4</v>
      </c>
      <c r="D2262" s="30" t="str">
        <f t="shared" si="431"/>
        <v>CAA2547</v>
      </c>
      <c r="E2262" s="29">
        <v>2547</v>
      </c>
      <c r="F2262" s="29" t="str">
        <f>VLOOKUP(D2262,'Fund List'!$A$2:$F$1324,6,FALSE)</f>
        <v>ARIZONA COMMERCE AUTHORITY FUND</v>
      </c>
      <c r="G2262" s="31">
        <v>16</v>
      </c>
      <c r="H2262" s="29"/>
      <c r="I2262" s="32">
        <f t="shared" si="444"/>
        <v>17.277872628542603</v>
      </c>
    </row>
    <row r="2263" spans="1:9" hidden="1" outlineLevel="3" x14ac:dyDescent="0.25">
      <c r="A2263" s="29" t="s">
        <v>39</v>
      </c>
      <c r="B2263" s="29" t="str">
        <f>VLOOKUP(A2263,'AGENCY CODES'!$C$4:$F$139,3,FALSE)</f>
        <v>ARIZONA COMMERCE AUTHORITY</v>
      </c>
      <c r="C2263" s="30" t="s">
        <v>7</v>
      </c>
      <c r="D2263" s="30" t="str">
        <f t="shared" si="431"/>
        <v>CAA2547</v>
      </c>
      <c r="E2263" s="29">
        <v>2547</v>
      </c>
      <c r="F2263" s="29" t="str">
        <f>VLOOKUP(D2263,'Fund List'!$A$2:$F$1324,6,FALSE)</f>
        <v>ARIZONA COMMERCE AUTHORITY FUND</v>
      </c>
      <c r="G2263" s="31">
        <v>31</v>
      </c>
      <c r="H2263" s="29"/>
      <c r="I2263" s="32">
        <f t="shared" si="444"/>
        <v>33.475878217801302</v>
      </c>
    </row>
    <row r="2264" spans="1:9" hidden="1" outlineLevel="3" x14ac:dyDescent="0.25">
      <c r="A2264" s="29" t="s">
        <v>39</v>
      </c>
      <c r="B2264" s="29" t="str">
        <f>VLOOKUP(A2264,'AGENCY CODES'!$C$4:$F$139,3,FALSE)</f>
        <v>ARIZONA COMMERCE AUTHORITY</v>
      </c>
      <c r="C2264" s="30" t="s">
        <v>8</v>
      </c>
      <c r="D2264" s="30" t="str">
        <f t="shared" si="431"/>
        <v>CAA2547</v>
      </c>
      <c r="E2264" s="29">
        <v>2547</v>
      </c>
      <c r="F2264" s="29" t="str">
        <f>VLOOKUP(D2264,'Fund List'!$A$2:$F$1324,6,FALSE)</f>
        <v>ARIZONA COMMERCE AUTHORITY FUND</v>
      </c>
      <c r="G2264" s="31">
        <v>12</v>
      </c>
      <c r="H2264" s="29"/>
      <c r="I2264" s="32">
        <f t="shared" si="444"/>
        <v>12.958404471406952</v>
      </c>
    </row>
    <row r="2265" spans="1:9" hidden="1" outlineLevel="3" x14ac:dyDescent="0.25">
      <c r="A2265" s="29" t="s">
        <v>39</v>
      </c>
      <c r="B2265" s="29" t="str">
        <f>VLOOKUP(A2265,'AGENCY CODES'!$C$4:$F$139,3,FALSE)</f>
        <v>ARIZONA COMMERCE AUTHORITY</v>
      </c>
      <c r="C2265" s="30" t="s">
        <v>10</v>
      </c>
      <c r="D2265" s="30" t="str">
        <f t="shared" si="431"/>
        <v>CAA2547</v>
      </c>
      <c r="E2265" s="29">
        <v>2547</v>
      </c>
      <c r="F2265" s="29" t="str">
        <f>VLOOKUP(D2265,'Fund List'!$A$2:$F$1324,6,FALSE)</f>
        <v>ARIZONA COMMERCE AUTHORITY FUND</v>
      </c>
      <c r="G2265" s="31">
        <v>17</v>
      </c>
      <c r="H2265" s="29"/>
      <c r="I2265" s="32">
        <f t="shared" si="444"/>
        <v>18.357739667826518</v>
      </c>
    </row>
    <row r="2266" spans="1:9" hidden="1" outlineLevel="3" x14ac:dyDescent="0.25">
      <c r="A2266" s="29" t="s">
        <v>39</v>
      </c>
      <c r="B2266" s="29" t="str">
        <f>VLOOKUP(A2266,'AGENCY CODES'!$C$4:$F$139,3,FALSE)</f>
        <v>ARIZONA COMMERCE AUTHORITY</v>
      </c>
      <c r="C2266" s="30" t="s">
        <v>11</v>
      </c>
      <c r="D2266" s="30" t="str">
        <f t="shared" si="431"/>
        <v>CAA2547</v>
      </c>
      <c r="E2266" s="29">
        <v>2547</v>
      </c>
      <c r="F2266" s="29" t="str">
        <f>VLOOKUP(D2266,'Fund List'!$A$2:$F$1324,6,FALSE)</f>
        <v>ARIZONA COMMERCE AUTHORITY FUND</v>
      </c>
      <c r="G2266" s="31">
        <v>17</v>
      </c>
      <c r="H2266" s="29"/>
      <c r="I2266" s="32">
        <f t="shared" si="444"/>
        <v>18.357739667826518</v>
      </c>
    </row>
    <row r="2267" spans="1:9" hidden="1" outlineLevel="3" x14ac:dyDescent="0.25">
      <c r="A2267" s="29" t="s">
        <v>39</v>
      </c>
      <c r="B2267" s="29" t="str">
        <f>VLOOKUP(A2267,'AGENCY CODES'!$C$4:$F$139,3,FALSE)</f>
        <v>ARIZONA COMMERCE AUTHORITY</v>
      </c>
      <c r="C2267" s="30" t="s">
        <v>12</v>
      </c>
      <c r="D2267" s="30" t="str">
        <f t="shared" si="431"/>
        <v>CAA2547</v>
      </c>
      <c r="E2267" s="29">
        <v>2547</v>
      </c>
      <c r="F2267" s="29" t="str">
        <f>VLOOKUP(D2267,'Fund List'!$A$2:$F$1324,6,FALSE)</f>
        <v>ARIZONA COMMERCE AUTHORITY FUND</v>
      </c>
      <c r="G2267" s="31">
        <v>3</v>
      </c>
      <c r="H2267" s="29"/>
      <c r="I2267" s="32">
        <f t="shared" si="444"/>
        <v>3.2396011178517381</v>
      </c>
    </row>
    <row r="2268" spans="1:9" hidden="1" outlineLevel="3" x14ac:dyDescent="0.25">
      <c r="A2268" s="29" t="s">
        <v>39</v>
      </c>
      <c r="B2268" s="29" t="str">
        <f>VLOOKUP(A2268,'AGENCY CODES'!$C$4:$F$139,3,FALSE)</f>
        <v>ARIZONA COMMERCE AUTHORITY</v>
      </c>
      <c r="C2268" s="30">
        <v>2</v>
      </c>
      <c r="D2268" s="30" t="str">
        <f t="shared" si="431"/>
        <v>CAA2547</v>
      </c>
      <c r="E2268" s="29">
        <v>2547</v>
      </c>
      <c r="F2268" s="29" t="str">
        <f>VLOOKUP(D2268,'Fund List'!$A$2:$F$1324,6,FALSE)</f>
        <v>ARIZONA COMMERCE AUTHORITY FUND</v>
      </c>
      <c r="G2268" s="31">
        <v>17</v>
      </c>
      <c r="H2268" s="29"/>
      <c r="I2268" s="32">
        <f t="shared" si="444"/>
        <v>18.357739667826518</v>
      </c>
    </row>
    <row r="2269" spans="1:9" outlineLevel="2" collapsed="1" x14ac:dyDescent="0.25">
      <c r="A2269" s="29"/>
      <c r="B2269" s="29"/>
      <c r="C2269" s="30"/>
      <c r="D2269" s="30"/>
      <c r="E2269" s="29"/>
      <c r="F2269" s="28" t="s">
        <v>4200</v>
      </c>
      <c r="G2269" s="31"/>
      <c r="H2269" s="29"/>
      <c r="I2269" s="32">
        <f t="shared" ref="I2269" si="445">SUBTOTAL(9,I2261:I2268)</f>
        <v>123.10484247836607</v>
      </c>
    </row>
    <row r="2270" spans="1:9" hidden="1" outlineLevel="3" x14ac:dyDescent="0.25">
      <c r="A2270" s="29" t="s">
        <v>39</v>
      </c>
      <c r="B2270" s="29" t="str">
        <f>VLOOKUP(A2270,'AGENCY CODES'!$C$4:$F$139,3,FALSE)</f>
        <v>ARIZONA COMMERCE AUTHORITY</v>
      </c>
      <c r="C2270" s="30" t="s">
        <v>3</v>
      </c>
      <c r="D2270" s="30" t="str">
        <f t="shared" si="431"/>
        <v>CAA2548</v>
      </c>
      <c r="E2270" s="29">
        <v>2548</v>
      </c>
      <c r="F2270" s="29" t="str">
        <f>VLOOKUP(D2270,'Fund List'!$A$2:$F$1324,6,FALSE)</f>
        <v>ARIZONA COMPETES FUND</v>
      </c>
      <c r="G2270" s="31">
        <v>1</v>
      </c>
      <c r="H2270" s="29"/>
      <c r="I2270" s="32">
        <f t="shared" ref="I2270:I2277" si="446">$G2270/$G$10*I$5</f>
        <v>1.0798670392839127</v>
      </c>
    </row>
    <row r="2271" spans="1:9" hidden="1" outlineLevel="3" x14ac:dyDescent="0.25">
      <c r="A2271" s="29" t="s">
        <v>39</v>
      </c>
      <c r="B2271" s="29" t="str">
        <f>VLOOKUP(A2271,'AGENCY CODES'!$C$4:$F$139,3,FALSE)</f>
        <v>ARIZONA COMMERCE AUTHORITY</v>
      </c>
      <c r="C2271" s="30" t="s">
        <v>4</v>
      </c>
      <c r="D2271" s="30" t="str">
        <f t="shared" si="431"/>
        <v>CAA2548</v>
      </c>
      <c r="E2271" s="29">
        <v>2548</v>
      </c>
      <c r="F2271" s="29" t="str">
        <f>VLOOKUP(D2271,'Fund List'!$A$2:$F$1324,6,FALSE)</f>
        <v>ARIZONA COMPETES FUND</v>
      </c>
      <c r="G2271" s="31">
        <v>4</v>
      </c>
      <c r="H2271" s="29"/>
      <c r="I2271" s="32">
        <f t="shared" si="446"/>
        <v>4.3194681571356508</v>
      </c>
    </row>
    <row r="2272" spans="1:9" hidden="1" outlineLevel="3" x14ac:dyDescent="0.25">
      <c r="A2272" s="29" t="s">
        <v>39</v>
      </c>
      <c r="B2272" s="29" t="str">
        <f>VLOOKUP(A2272,'AGENCY CODES'!$C$4:$F$139,3,FALSE)</f>
        <v>ARIZONA COMMERCE AUTHORITY</v>
      </c>
      <c r="C2272" s="30" t="s">
        <v>7</v>
      </c>
      <c r="D2272" s="30" t="str">
        <f t="shared" si="431"/>
        <v>CAA2548</v>
      </c>
      <c r="E2272" s="29">
        <v>2548</v>
      </c>
      <c r="F2272" s="29" t="str">
        <f>VLOOKUP(D2272,'Fund List'!$A$2:$F$1324,6,FALSE)</f>
        <v>ARIZONA COMPETES FUND</v>
      </c>
      <c r="G2272" s="31">
        <v>41</v>
      </c>
      <c r="H2272" s="29"/>
      <c r="I2272" s="32">
        <f t="shared" si="446"/>
        <v>44.274548610640423</v>
      </c>
    </row>
    <row r="2273" spans="1:9" hidden="1" outlineLevel="3" x14ac:dyDescent="0.25">
      <c r="A2273" s="29" t="s">
        <v>39</v>
      </c>
      <c r="B2273" s="29" t="str">
        <f>VLOOKUP(A2273,'AGENCY CODES'!$C$4:$F$139,3,FALSE)</f>
        <v>ARIZONA COMMERCE AUTHORITY</v>
      </c>
      <c r="C2273" s="30" t="s">
        <v>8</v>
      </c>
      <c r="D2273" s="30" t="str">
        <f t="shared" si="431"/>
        <v>CAA2548</v>
      </c>
      <c r="E2273" s="29">
        <v>2548</v>
      </c>
      <c r="F2273" s="29" t="str">
        <f>VLOOKUP(D2273,'Fund List'!$A$2:$F$1324,6,FALSE)</f>
        <v>ARIZONA COMPETES FUND</v>
      </c>
      <c r="G2273" s="31">
        <v>12</v>
      </c>
      <c r="H2273" s="29"/>
      <c r="I2273" s="32">
        <f t="shared" si="446"/>
        <v>12.958404471406952</v>
      </c>
    </row>
    <row r="2274" spans="1:9" hidden="1" outlineLevel="3" x14ac:dyDescent="0.25">
      <c r="A2274" s="29" t="s">
        <v>39</v>
      </c>
      <c r="B2274" s="29" t="str">
        <f>VLOOKUP(A2274,'AGENCY CODES'!$C$4:$F$139,3,FALSE)</f>
        <v>ARIZONA COMMERCE AUTHORITY</v>
      </c>
      <c r="C2274" s="30" t="s">
        <v>10</v>
      </c>
      <c r="D2274" s="30" t="str">
        <f t="shared" si="431"/>
        <v>CAA2548</v>
      </c>
      <c r="E2274" s="29">
        <v>2548</v>
      </c>
      <c r="F2274" s="29" t="str">
        <f>VLOOKUP(D2274,'Fund List'!$A$2:$F$1324,6,FALSE)</f>
        <v>ARIZONA COMPETES FUND</v>
      </c>
      <c r="G2274" s="31">
        <v>4</v>
      </c>
      <c r="H2274" s="29"/>
      <c r="I2274" s="32">
        <f t="shared" si="446"/>
        <v>4.3194681571356508</v>
      </c>
    </row>
    <row r="2275" spans="1:9" hidden="1" outlineLevel="3" x14ac:dyDescent="0.25">
      <c r="A2275" s="29" t="s">
        <v>39</v>
      </c>
      <c r="B2275" s="29" t="str">
        <f>VLOOKUP(A2275,'AGENCY CODES'!$C$4:$F$139,3,FALSE)</f>
        <v>ARIZONA COMMERCE AUTHORITY</v>
      </c>
      <c r="C2275" s="30" t="s">
        <v>11</v>
      </c>
      <c r="D2275" s="30" t="str">
        <f t="shared" si="431"/>
        <v>CAA2548</v>
      </c>
      <c r="E2275" s="29">
        <v>2548</v>
      </c>
      <c r="F2275" s="29" t="str">
        <f>VLOOKUP(D2275,'Fund List'!$A$2:$F$1324,6,FALSE)</f>
        <v>ARIZONA COMPETES FUND</v>
      </c>
      <c r="G2275" s="31">
        <v>4</v>
      </c>
      <c r="H2275" s="29"/>
      <c r="I2275" s="32">
        <f t="shared" si="446"/>
        <v>4.3194681571356508</v>
      </c>
    </row>
    <row r="2276" spans="1:9" hidden="1" outlineLevel="3" x14ac:dyDescent="0.25">
      <c r="A2276" s="29" t="s">
        <v>39</v>
      </c>
      <c r="B2276" s="29" t="str">
        <f>VLOOKUP(A2276,'AGENCY CODES'!$C$4:$F$139,3,FALSE)</f>
        <v>ARIZONA COMMERCE AUTHORITY</v>
      </c>
      <c r="C2276" s="30" t="s">
        <v>12</v>
      </c>
      <c r="D2276" s="30" t="str">
        <f t="shared" ref="D2276:D2341" si="447">CONCATENATE(A2276,E2276)</f>
        <v>CAA2548</v>
      </c>
      <c r="E2276" s="29">
        <v>2548</v>
      </c>
      <c r="F2276" s="29" t="str">
        <f>VLOOKUP(D2276,'Fund List'!$A$2:$F$1324,6,FALSE)</f>
        <v>ARIZONA COMPETES FUND</v>
      </c>
      <c r="G2276" s="31">
        <v>3</v>
      </c>
      <c r="H2276" s="29"/>
      <c r="I2276" s="32">
        <f t="shared" si="446"/>
        <v>3.2396011178517381</v>
      </c>
    </row>
    <row r="2277" spans="1:9" hidden="1" outlineLevel="3" x14ac:dyDescent="0.25">
      <c r="A2277" s="29" t="s">
        <v>39</v>
      </c>
      <c r="B2277" s="29" t="str">
        <f>VLOOKUP(A2277,'AGENCY CODES'!$C$4:$F$139,3,FALSE)</f>
        <v>ARIZONA COMMERCE AUTHORITY</v>
      </c>
      <c r="C2277" s="30">
        <v>2</v>
      </c>
      <c r="D2277" s="30" t="str">
        <f t="shared" si="447"/>
        <v>CAA2548</v>
      </c>
      <c r="E2277" s="29">
        <v>2548</v>
      </c>
      <c r="F2277" s="29" t="str">
        <f>VLOOKUP(D2277,'Fund List'!$A$2:$F$1324,6,FALSE)</f>
        <v>ARIZONA COMPETES FUND</v>
      </c>
      <c r="G2277" s="31">
        <v>4</v>
      </c>
      <c r="H2277" s="29"/>
      <c r="I2277" s="32">
        <f t="shared" si="446"/>
        <v>4.3194681571356508</v>
      </c>
    </row>
    <row r="2278" spans="1:9" outlineLevel="2" collapsed="1" x14ac:dyDescent="0.25">
      <c r="A2278" s="29"/>
      <c r="B2278" s="29"/>
      <c r="C2278" s="30"/>
      <c r="D2278" s="30"/>
      <c r="E2278" s="29"/>
      <c r="F2278" s="28" t="s">
        <v>4201</v>
      </c>
      <c r="G2278" s="31"/>
      <c r="H2278" s="29"/>
      <c r="I2278" s="32">
        <f t="shared" ref="I2278" si="448">SUBTOTAL(9,I2270:I2277)</f>
        <v>78.830293867725615</v>
      </c>
    </row>
    <row r="2279" spans="1:9" outlineLevel="1" x14ac:dyDescent="0.25">
      <c r="A2279" s="29"/>
      <c r="B2279" s="28" t="s">
        <v>4858</v>
      </c>
      <c r="C2279" s="30"/>
      <c r="D2279" s="30"/>
      <c r="E2279" s="29"/>
      <c r="F2279" s="29"/>
      <c r="G2279" s="31"/>
      <c r="H2279" s="29"/>
      <c r="I2279" s="32">
        <f t="shared" ref="I2279" si="449">SUBTOTAL(9,I2249:I2277)</f>
        <v>694.35450625955627</v>
      </c>
    </row>
    <row r="2280" spans="1:9" hidden="1" outlineLevel="3" x14ac:dyDescent="0.25">
      <c r="A2280" t="s">
        <v>40</v>
      </c>
      <c r="B2280" t="str">
        <f>VLOOKUP(A2280,'AGENCY CODES'!$C$4:$F$139,3,FALSE)</f>
        <v>BOARD OF COSMETOLOGY</v>
      </c>
      <c r="C2280" s="8" t="s">
        <v>3</v>
      </c>
      <c r="D2280" s="8" t="str">
        <f t="shared" si="447"/>
        <v>CBA1000</v>
      </c>
      <c r="E2280">
        <v>1000</v>
      </c>
      <c r="F2280" t="str">
        <f>VLOOKUP(D2280,'Fund List'!$A$2:$F$1324,6,FALSE)</f>
        <v>GENERAL FUND</v>
      </c>
      <c r="G2280" s="3">
        <v>1856</v>
      </c>
      <c r="I2280" s="24">
        <f t="shared" ref="I2280:I2287" si="450">$G2280/$G$10*I$5</f>
        <v>2004.233224910942</v>
      </c>
    </row>
    <row r="2281" spans="1:9" hidden="1" outlineLevel="3" x14ac:dyDescent="0.25">
      <c r="A2281" t="s">
        <v>40</v>
      </c>
      <c r="B2281" t="str">
        <f>VLOOKUP(A2281,'AGENCY CODES'!$C$4:$F$139,3,FALSE)</f>
        <v>BOARD OF COSMETOLOGY</v>
      </c>
      <c r="C2281" s="8" t="s">
        <v>6</v>
      </c>
      <c r="D2281" s="8" t="str">
        <f t="shared" si="447"/>
        <v>CBA1000</v>
      </c>
      <c r="E2281">
        <v>1000</v>
      </c>
      <c r="F2281" t="str">
        <f>VLOOKUP(D2281,'Fund List'!$A$2:$F$1324,6,FALSE)</f>
        <v>GENERAL FUND</v>
      </c>
      <c r="G2281" s="3">
        <v>48</v>
      </c>
      <c r="I2281" s="24">
        <f t="shared" si="450"/>
        <v>51.83361788562781</v>
      </c>
    </row>
    <row r="2282" spans="1:9" hidden="1" outlineLevel="3" x14ac:dyDescent="0.25">
      <c r="A2282" t="s">
        <v>40</v>
      </c>
      <c r="B2282" t="str">
        <f>VLOOKUP(A2282,'AGENCY CODES'!$C$4:$F$139,3,FALSE)</f>
        <v>BOARD OF COSMETOLOGY</v>
      </c>
      <c r="C2282" s="8" t="s">
        <v>7</v>
      </c>
      <c r="D2282" s="8" t="str">
        <f t="shared" si="447"/>
        <v>CBA1000</v>
      </c>
      <c r="E2282">
        <v>1000</v>
      </c>
      <c r="F2282" t="str">
        <f>VLOOKUP(D2282,'Fund List'!$A$2:$F$1324,6,FALSE)</f>
        <v>GENERAL FUND</v>
      </c>
      <c r="G2282" s="3">
        <v>2</v>
      </c>
      <c r="I2282" s="24">
        <f t="shared" si="450"/>
        <v>2.1597340785678254</v>
      </c>
    </row>
    <row r="2283" spans="1:9" hidden="1" outlineLevel="3" x14ac:dyDescent="0.25">
      <c r="A2283" t="s">
        <v>40</v>
      </c>
      <c r="B2283" t="str">
        <f>VLOOKUP(A2283,'AGENCY CODES'!$C$4:$F$139,3,FALSE)</f>
        <v>BOARD OF COSMETOLOGY</v>
      </c>
      <c r="C2283" s="8" t="s">
        <v>8</v>
      </c>
      <c r="D2283" s="8" t="str">
        <f t="shared" si="447"/>
        <v>CBA1000</v>
      </c>
      <c r="E2283">
        <v>1000</v>
      </c>
      <c r="F2283" t="str">
        <f>VLOOKUP(D2283,'Fund List'!$A$2:$F$1324,6,FALSE)</f>
        <v>GENERAL FUND</v>
      </c>
      <c r="G2283" s="3">
        <v>2</v>
      </c>
      <c r="I2283" s="24">
        <f t="shared" si="450"/>
        <v>2.1597340785678254</v>
      </c>
    </row>
    <row r="2284" spans="1:9" hidden="1" outlineLevel="3" x14ac:dyDescent="0.25">
      <c r="A2284" t="s">
        <v>40</v>
      </c>
      <c r="B2284" t="str">
        <f>VLOOKUP(A2284,'AGENCY CODES'!$C$4:$F$139,3,FALSE)</f>
        <v>BOARD OF COSMETOLOGY</v>
      </c>
      <c r="C2284" s="8" t="s">
        <v>10</v>
      </c>
      <c r="D2284" s="8" t="str">
        <f t="shared" si="447"/>
        <v>CBA1000</v>
      </c>
      <c r="E2284">
        <v>1000</v>
      </c>
      <c r="F2284" t="str">
        <f>VLOOKUP(D2284,'Fund List'!$A$2:$F$1324,6,FALSE)</f>
        <v>GENERAL FUND</v>
      </c>
      <c r="G2284" s="3">
        <v>59</v>
      </c>
      <c r="I2284" s="24">
        <f t="shared" si="450"/>
        <v>63.712155317750856</v>
      </c>
    </row>
    <row r="2285" spans="1:9" hidden="1" outlineLevel="3" x14ac:dyDescent="0.25">
      <c r="A2285" t="s">
        <v>40</v>
      </c>
      <c r="B2285" t="str">
        <f>VLOOKUP(A2285,'AGENCY CODES'!$C$4:$F$139,3,FALSE)</f>
        <v>BOARD OF COSMETOLOGY</v>
      </c>
      <c r="C2285" s="8" t="s">
        <v>11</v>
      </c>
      <c r="D2285" s="8" t="str">
        <f t="shared" si="447"/>
        <v>CBA1000</v>
      </c>
      <c r="E2285">
        <v>1000</v>
      </c>
      <c r="F2285" t="str">
        <f>VLOOKUP(D2285,'Fund List'!$A$2:$F$1324,6,FALSE)</f>
        <v>GENERAL FUND</v>
      </c>
      <c r="G2285" s="3">
        <v>77</v>
      </c>
      <c r="I2285" s="24">
        <f t="shared" si="450"/>
        <v>83.149762024861289</v>
      </c>
    </row>
    <row r="2286" spans="1:9" hidden="1" outlineLevel="3" x14ac:dyDescent="0.25">
      <c r="A2286" t="s">
        <v>40</v>
      </c>
      <c r="B2286" t="str">
        <f>VLOOKUP(A2286,'AGENCY CODES'!$C$4:$F$139,3,FALSE)</f>
        <v>BOARD OF COSMETOLOGY</v>
      </c>
      <c r="C2286" s="8" t="s">
        <v>12</v>
      </c>
      <c r="D2286" s="8" t="str">
        <f t="shared" si="447"/>
        <v>CBA1000</v>
      </c>
      <c r="E2286">
        <v>1000</v>
      </c>
      <c r="F2286" t="str">
        <f>VLOOKUP(D2286,'Fund List'!$A$2:$F$1324,6,FALSE)</f>
        <v>GENERAL FUND</v>
      </c>
      <c r="G2286" s="3">
        <v>1</v>
      </c>
      <c r="I2286" s="24">
        <f t="shared" si="450"/>
        <v>1.0798670392839127</v>
      </c>
    </row>
    <row r="2287" spans="1:9" hidden="1" outlineLevel="3" x14ac:dyDescent="0.25">
      <c r="A2287" t="s">
        <v>40</v>
      </c>
      <c r="B2287" t="str">
        <f>VLOOKUP(A2287,'AGENCY CODES'!$C$4:$F$139,3,FALSE)</f>
        <v>BOARD OF COSMETOLOGY</v>
      </c>
      <c r="C2287" s="8">
        <v>2</v>
      </c>
      <c r="D2287" s="8" t="str">
        <f t="shared" si="447"/>
        <v>CBA1000</v>
      </c>
      <c r="E2287">
        <v>1000</v>
      </c>
      <c r="F2287" t="str">
        <f>VLOOKUP(D2287,'Fund List'!$A$2:$F$1324,6,FALSE)</f>
        <v>GENERAL FUND</v>
      </c>
      <c r="G2287" s="3">
        <v>77</v>
      </c>
      <c r="I2287" s="24">
        <f t="shared" si="450"/>
        <v>83.149762024861289</v>
      </c>
    </row>
    <row r="2288" spans="1:9" outlineLevel="2" collapsed="1" x14ac:dyDescent="0.25">
      <c r="F2288" s="1" t="s">
        <v>4007</v>
      </c>
      <c r="I2288" s="24">
        <f t="shared" ref="I2288" si="451">SUBTOTAL(9,I2280:I2287)</f>
        <v>2291.4778573604631</v>
      </c>
    </row>
    <row r="2289" spans="1:9" hidden="1" outlineLevel="3" x14ac:dyDescent="0.25">
      <c r="A2289" t="s">
        <v>40</v>
      </c>
      <c r="B2289" t="str">
        <f>VLOOKUP(A2289,'AGENCY CODES'!$C$4:$F$139,3,FALSE)</f>
        <v>BOARD OF COSMETOLOGY</v>
      </c>
      <c r="C2289" s="8" t="s">
        <v>1</v>
      </c>
      <c r="D2289" s="8" t="str">
        <f t="shared" si="447"/>
        <v>CBA2017</v>
      </c>
      <c r="E2289">
        <v>2017</v>
      </c>
      <c r="F2289" t="str">
        <f>VLOOKUP(D2289,'Fund List'!$A$2:$F$1324,6,FALSE)</f>
        <v>BOARD OF COSMETOLOGY FUND</v>
      </c>
      <c r="G2289" s="3">
        <v>20</v>
      </c>
      <c r="I2289" s="24">
        <f t="shared" ref="I2289:I2301" si="452">$G2289/$G$10*I$5</f>
        <v>21.597340785678256</v>
      </c>
    </row>
    <row r="2290" spans="1:9" hidden="1" outlineLevel="3" x14ac:dyDescent="0.25">
      <c r="A2290" t="s">
        <v>40</v>
      </c>
      <c r="B2290" t="str">
        <f>VLOOKUP(A2290,'AGENCY CODES'!$C$4:$F$139,3,FALSE)</f>
        <v>BOARD OF COSMETOLOGY</v>
      </c>
      <c r="C2290" s="8" t="s">
        <v>2</v>
      </c>
      <c r="D2290" s="8" t="str">
        <f t="shared" si="447"/>
        <v>CBA2017</v>
      </c>
      <c r="E2290">
        <v>2017</v>
      </c>
      <c r="F2290" t="str">
        <f>VLOOKUP(D2290,'Fund List'!$A$2:$F$1324,6,FALSE)</f>
        <v>BOARD OF COSMETOLOGY FUND</v>
      </c>
      <c r="G2290" s="3">
        <v>8</v>
      </c>
      <c r="I2290" s="24">
        <f t="shared" si="452"/>
        <v>8.6389363142713016</v>
      </c>
    </row>
    <row r="2291" spans="1:9" hidden="1" outlineLevel="3" x14ac:dyDescent="0.25">
      <c r="A2291" t="s">
        <v>40</v>
      </c>
      <c r="B2291" t="str">
        <f>VLOOKUP(A2291,'AGENCY CODES'!$C$4:$F$139,3,FALSE)</f>
        <v>BOARD OF COSMETOLOGY</v>
      </c>
      <c r="C2291" s="8" t="s">
        <v>3</v>
      </c>
      <c r="D2291" s="8" t="str">
        <f t="shared" si="447"/>
        <v>CBA2017</v>
      </c>
      <c r="E2291">
        <v>2017</v>
      </c>
      <c r="F2291" t="str">
        <f>VLOOKUP(D2291,'Fund List'!$A$2:$F$1324,6,FALSE)</f>
        <v>BOARD OF COSMETOLOGY FUND</v>
      </c>
      <c r="G2291" s="3">
        <v>2215</v>
      </c>
      <c r="I2291" s="24">
        <f t="shared" si="452"/>
        <v>2391.9054920138669</v>
      </c>
    </row>
    <row r="2292" spans="1:9" hidden="1" outlineLevel="3" x14ac:dyDescent="0.25">
      <c r="A2292" t="s">
        <v>40</v>
      </c>
      <c r="B2292" t="str">
        <f>VLOOKUP(A2292,'AGENCY CODES'!$C$4:$F$139,3,FALSE)</f>
        <v>BOARD OF COSMETOLOGY</v>
      </c>
      <c r="C2292" s="8" t="s">
        <v>4</v>
      </c>
      <c r="D2292" s="8" t="str">
        <f t="shared" si="447"/>
        <v>CBA2017</v>
      </c>
      <c r="E2292">
        <v>2017</v>
      </c>
      <c r="F2292" t="str">
        <f>VLOOKUP(D2292,'Fund List'!$A$2:$F$1324,6,FALSE)</f>
        <v>BOARD OF COSMETOLOGY FUND</v>
      </c>
      <c r="G2292" s="3">
        <v>139</v>
      </c>
      <c r="I2292" s="24">
        <f t="shared" si="452"/>
        <v>150.10151846046389</v>
      </c>
    </row>
    <row r="2293" spans="1:9" hidden="1" outlineLevel="3" x14ac:dyDescent="0.25">
      <c r="A2293" t="s">
        <v>40</v>
      </c>
      <c r="B2293" t="str">
        <f>VLOOKUP(A2293,'AGENCY CODES'!$C$4:$F$139,3,FALSE)</f>
        <v>BOARD OF COSMETOLOGY</v>
      </c>
      <c r="C2293" s="8" t="s">
        <v>6</v>
      </c>
      <c r="D2293" s="8" t="str">
        <f t="shared" si="447"/>
        <v>CBA2017</v>
      </c>
      <c r="E2293">
        <v>2017</v>
      </c>
      <c r="F2293" t="str">
        <f>VLOOKUP(D2293,'Fund List'!$A$2:$F$1324,6,FALSE)</f>
        <v>BOARD OF COSMETOLOGY FUND</v>
      </c>
      <c r="G2293" s="3">
        <v>209</v>
      </c>
      <c r="I2293" s="24">
        <f t="shared" si="452"/>
        <v>225.69221121033777</v>
      </c>
    </row>
    <row r="2294" spans="1:9" hidden="1" outlineLevel="3" x14ac:dyDescent="0.25">
      <c r="A2294" t="s">
        <v>40</v>
      </c>
      <c r="B2294" t="str">
        <f>VLOOKUP(A2294,'AGENCY CODES'!$C$4:$F$139,3,FALSE)</f>
        <v>BOARD OF COSMETOLOGY</v>
      </c>
      <c r="C2294" s="8" t="s">
        <v>7</v>
      </c>
      <c r="D2294" s="8" t="str">
        <f t="shared" si="447"/>
        <v>CBA2017</v>
      </c>
      <c r="E2294">
        <v>2017</v>
      </c>
      <c r="F2294" t="str">
        <f>VLOOKUP(D2294,'Fund List'!$A$2:$F$1324,6,FALSE)</f>
        <v>BOARD OF COSMETOLOGY FUND</v>
      </c>
      <c r="G2294" s="3">
        <v>200</v>
      </c>
      <c r="I2294" s="24">
        <f t="shared" si="452"/>
        <v>215.97340785678256</v>
      </c>
    </row>
    <row r="2295" spans="1:9" hidden="1" outlineLevel="3" x14ac:dyDescent="0.25">
      <c r="A2295" t="s">
        <v>40</v>
      </c>
      <c r="B2295" t="str">
        <f>VLOOKUP(A2295,'AGENCY CODES'!$C$4:$F$139,3,FALSE)</f>
        <v>BOARD OF COSMETOLOGY</v>
      </c>
      <c r="C2295" s="8" t="s">
        <v>17</v>
      </c>
      <c r="D2295" s="8" t="str">
        <f t="shared" si="447"/>
        <v>CBA2017</v>
      </c>
      <c r="E2295">
        <v>2017</v>
      </c>
      <c r="F2295" t="str">
        <f>VLOOKUP(D2295,'Fund List'!$A$2:$F$1324,6,FALSE)</f>
        <v>BOARD OF COSMETOLOGY FUND</v>
      </c>
      <c r="G2295" s="3">
        <v>22</v>
      </c>
      <c r="I2295" s="24">
        <f t="shared" si="452"/>
        <v>23.757074864246082</v>
      </c>
    </row>
    <row r="2296" spans="1:9" hidden="1" outlineLevel="3" x14ac:dyDescent="0.25">
      <c r="A2296" t="s">
        <v>40</v>
      </c>
      <c r="B2296" t="str">
        <f>VLOOKUP(A2296,'AGENCY CODES'!$C$4:$F$139,3,FALSE)</f>
        <v>BOARD OF COSMETOLOGY</v>
      </c>
      <c r="C2296" s="8" t="s">
        <v>8</v>
      </c>
      <c r="D2296" s="8" t="str">
        <f t="shared" si="447"/>
        <v>CBA2017</v>
      </c>
      <c r="E2296">
        <v>2017</v>
      </c>
      <c r="F2296" t="str">
        <f>VLOOKUP(D2296,'Fund List'!$A$2:$F$1324,6,FALSE)</f>
        <v>BOARD OF COSMETOLOGY FUND</v>
      </c>
      <c r="G2296" s="3">
        <v>2</v>
      </c>
      <c r="I2296" s="24">
        <f t="shared" si="452"/>
        <v>2.1597340785678254</v>
      </c>
    </row>
    <row r="2297" spans="1:9" hidden="1" outlineLevel="3" x14ac:dyDescent="0.25">
      <c r="A2297" t="s">
        <v>40</v>
      </c>
      <c r="B2297" t="str">
        <f>VLOOKUP(A2297,'AGENCY CODES'!$C$4:$F$139,3,FALSE)</f>
        <v>BOARD OF COSMETOLOGY</v>
      </c>
      <c r="C2297" s="8" t="s">
        <v>10</v>
      </c>
      <c r="D2297" s="8" t="str">
        <f t="shared" si="447"/>
        <v>CBA2017</v>
      </c>
      <c r="E2297">
        <v>2017</v>
      </c>
      <c r="F2297" t="str">
        <f>VLOOKUP(D2297,'Fund List'!$A$2:$F$1324,6,FALSE)</f>
        <v>BOARD OF COSMETOLOGY FUND</v>
      </c>
      <c r="G2297" s="3">
        <v>206</v>
      </c>
      <c r="I2297" s="24">
        <f t="shared" si="452"/>
        <v>222.45261009248603</v>
      </c>
    </row>
    <row r="2298" spans="1:9" hidden="1" outlineLevel="3" x14ac:dyDescent="0.25">
      <c r="A2298" t="s">
        <v>40</v>
      </c>
      <c r="B2298" t="str">
        <f>VLOOKUP(A2298,'AGENCY CODES'!$C$4:$F$139,3,FALSE)</f>
        <v>BOARD OF COSMETOLOGY</v>
      </c>
      <c r="C2298" s="8" t="s">
        <v>11</v>
      </c>
      <c r="D2298" s="8" t="str">
        <f t="shared" si="447"/>
        <v>CBA2017</v>
      </c>
      <c r="E2298">
        <v>2017</v>
      </c>
      <c r="F2298" t="str">
        <f>VLOOKUP(D2298,'Fund List'!$A$2:$F$1324,6,FALSE)</f>
        <v>BOARD OF COSMETOLOGY FUND</v>
      </c>
      <c r="G2298" s="3">
        <v>531</v>
      </c>
      <c r="I2298" s="24">
        <f t="shared" si="452"/>
        <v>573.40939785975763</v>
      </c>
    </row>
    <row r="2299" spans="1:9" hidden="1" outlineLevel="3" x14ac:dyDescent="0.25">
      <c r="A2299" t="s">
        <v>40</v>
      </c>
      <c r="B2299" t="str">
        <f>VLOOKUP(A2299,'AGENCY CODES'!$C$4:$F$139,3,FALSE)</f>
        <v>BOARD OF COSMETOLOGY</v>
      </c>
      <c r="C2299" s="8" t="s">
        <v>12</v>
      </c>
      <c r="D2299" s="8" t="str">
        <f t="shared" si="447"/>
        <v>CBA2017</v>
      </c>
      <c r="E2299">
        <v>2017</v>
      </c>
      <c r="F2299" t="str">
        <f>VLOOKUP(D2299,'Fund List'!$A$2:$F$1324,6,FALSE)</f>
        <v>BOARD OF COSMETOLOGY FUND</v>
      </c>
      <c r="G2299" s="3">
        <v>23</v>
      </c>
      <c r="I2299" s="24">
        <f t="shared" si="452"/>
        <v>24.836941903529993</v>
      </c>
    </row>
    <row r="2300" spans="1:9" hidden="1" outlineLevel="3" x14ac:dyDescent="0.25">
      <c r="A2300" t="s">
        <v>40</v>
      </c>
      <c r="B2300" t="str">
        <f>VLOOKUP(A2300,'AGENCY CODES'!$C$4:$F$139,3,FALSE)</f>
        <v>BOARD OF COSMETOLOGY</v>
      </c>
      <c r="C2300" s="8">
        <v>2</v>
      </c>
      <c r="D2300" s="8" t="str">
        <f t="shared" si="447"/>
        <v>CBA2017</v>
      </c>
      <c r="E2300">
        <v>2017</v>
      </c>
      <c r="F2300" t="str">
        <f>VLOOKUP(D2300,'Fund List'!$A$2:$F$1324,6,FALSE)</f>
        <v>BOARD OF COSMETOLOGY FUND</v>
      </c>
      <c r="G2300" s="3">
        <v>511</v>
      </c>
      <c r="I2300" s="24">
        <f t="shared" si="452"/>
        <v>551.81205707407935</v>
      </c>
    </row>
    <row r="2301" spans="1:9" hidden="1" outlineLevel="3" x14ac:dyDescent="0.25">
      <c r="A2301" t="s">
        <v>40</v>
      </c>
      <c r="B2301" t="str">
        <f>VLOOKUP(A2301,'AGENCY CODES'!$C$4:$F$139,3,FALSE)</f>
        <v>BOARD OF COSMETOLOGY</v>
      </c>
      <c r="C2301" s="8">
        <v>8</v>
      </c>
      <c r="D2301" s="8" t="str">
        <f t="shared" si="447"/>
        <v>CBA2017</v>
      </c>
      <c r="E2301">
        <v>2017</v>
      </c>
      <c r="F2301" t="str">
        <f>VLOOKUP(D2301,'Fund List'!$A$2:$F$1324,6,FALSE)</f>
        <v>BOARD OF COSMETOLOGY FUND</v>
      </c>
      <c r="G2301" s="3">
        <v>907</v>
      </c>
      <c r="I2301" s="24">
        <f t="shared" si="452"/>
        <v>979.43940463050899</v>
      </c>
    </row>
    <row r="2302" spans="1:9" outlineLevel="2" collapsed="1" x14ac:dyDescent="0.25">
      <c r="F2302" s="1" t="s">
        <v>4202</v>
      </c>
      <c r="I2302" s="24">
        <f t="shared" ref="I2302" si="453">SUBTOTAL(9,I2289:I2301)</f>
        <v>5391.7761271445761</v>
      </c>
    </row>
    <row r="2303" spans="1:9" outlineLevel="1" x14ac:dyDescent="0.25">
      <c r="B2303" s="1" t="s">
        <v>3909</v>
      </c>
      <c r="I2303" s="24">
        <f t="shared" ref="I2303" si="454">SUBTOTAL(9,I2280:I2301)</f>
        <v>7683.2539845050387</v>
      </c>
    </row>
    <row r="2304" spans="1:9" hidden="1" outlineLevel="3" x14ac:dyDescent="0.25">
      <c r="A2304" t="s">
        <v>41</v>
      </c>
      <c r="B2304" t="str">
        <f>VLOOKUP(A2304,'AGENCY CODES'!$C$4:$F$139,3,FALSE)</f>
        <v>CORPORATION COMMISSION</v>
      </c>
      <c r="C2304" s="8" t="s">
        <v>1</v>
      </c>
      <c r="D2304" s="8" t="str">
        <f t="shared" si="447"/>
        <v>CCA1000</v>
      </c>
      <c r="E2304">
        <v>1000</v>
      </c>
      <c r="F2304" t="str">
        <f>VLOOKUP(D2304,'Fund List'!$A$2:$F$1324,6,FALSE)</f>
        <v>GENERAL FUND</v>
      </c>
      <c r="G2304" s="3">
        <v>36</v>
      </c>
      <c r="I2304" s="24">
        <f t="shared" ref="I2304:I2315" si="455">$G2304/$G$10*I$5</f>
        <v>38.875213414220859</v>
      </c>
    </row>
    <row r="2305" spans="1:9" hidden="1" outlineLevel="3" x14ac:dyDescent="0.25">
      <c r="A2305" t="s">
        <v>41</v>
      </c>
      <c r="B2305" t="str">
        <f>VLOOKUP(A2305,'AGENCY CODES'!$C$4:$F$139,3,FALSE)</f>
        <v>CORPORATION COMMISSION</v>
      </c>
      <c r="C2305" s="8" t="s">
        <v>22</v>
      </c>
      <c r="D2305" s="8" t="str">
        <f t="shared" si="447"/>
        <v>CCA1000</v>
      </c>
      <c r="E2305">
        <v>1000</v>
      </c>
      <c r="F2305" t="str">
        <f>VLOOKUP(D2305,'Fund List'!$A$2:$F$1324,6,FALSE)</f>
        <v>GENERAL FUND</v>
      </c>
      <c r="G2305" s="3">
        <v>4</v>
      </c>
      <c r="I2305" s="24">
        <f t="shared" si="455"/>
        <v>4.3194681571356508</v>
      </c>
    </row>
    <row r="2306" spans="1:9" hidden="1" outlineLevel="3" x14ac:dyDescent="0.25">
      <c r="A2306" t="s">
        <v>41</v>
      </c>
      <c r="B2306" t="str">
        <f>VLOOKUP(A2306,'AGENCY CODES'!$C$4:$F$139,3,FALSE)</f>
        <v>CORPORATION COMMISSION</v>
      </c>
      <c r="C2306" s="8" t="s">
        <v>3</v>
      </c>
      <c r="D2306" s="8" t="str">
        <f t="shared" si="447"/>
        <v>CCA1000</v>
      </c>
      <c r="E2306">
        <v>1000</v>
      </c>
      <c r="F2306" t="str">
        <f>VLOOKUP(D2306,'Fund List'!$A$2:$F$1324,6,FALSE)</f>
        <v>GENERAL FUND</v>
      </c>
      <c r="G2306" s="3">
        <v>2053</v>
      </c>
      <c r="I2306" s="24">
        <f t="shared" si="455"/>
        <v>2216.9670316498732</v>
      </c>
    </row>
    <row r="2307" spans="1:9" hidden="1" outlineLevel="3" x14ac:dyDescent="0.25">
      <c r="A2307" t="s">
        <v>41</v>
      </c>
      <c r="B2307" t="str">
        <f>VLOOKUP(A2307,'AGENCY CODES'!$C$4:$F$139,3,FALSE)</f>
        <v>CORPORATION COMMISSION</v>
      </c>
      <c r="C2307" s="8" t="s">
        <v>4</v>
      </c>
      <c r="D2307" s="8" t="str">
        <f t="shared" si="447"/>
        <v>CCA1000</v>
      </c>
      <c r="E2307">
        <v>1000</v>
      </c>
      <c r="F2307" t="str">
        <f>VLOOKUP(D2307,'Fund List'!$A$2:$F$1324,6,FALSE)</f>
        <v>GENERAL FUND</v>
      </c>
      <c r="G2307" s="3">
        <v>8</v>
      </c>
      <c r="I2307" s="24">
        <f t="shared" si="455"/>
        <v>8.6389363142713016</v>
      </c>
    </row>
    <row r="2308" spans="1:9" hidden="1" outlineLevel="3" x14ac:dyDescent="0.25">
      <c r="A2308" t="s">
        <v>41</v>
      </c>
      <c r="B2308" t="str">
        <f>VLOOKUP(A2308,'AGENCY CODES'!$C$4:$F$139,3,FALSE)</f>
        <v>CORPORATION COMMISSION</v>
      </c>
      <c r="C2308" s="8" t="s">
        <v>6</v>
      </c>
      <c r="D2308" s="8" t="str">
        <f t="shared" si="447"/>
        <v>CCA1000</v>
      </c>
      <c r="E2308">
        <v>1000</v>
      </c>
      <c r="F2308" t="str">
        <f>VLOOKUP(D2308,'Fund List'!$A$2:$F$1324,6,FALSE)</f>
        <v>GENERAL FUND</v>
      </c>
      <c r="G2308" s="3">
        <v>1350</v>
      </c>
      <c r="I2308" s="24">
        <f t="shared" si="455"/>
        <v>1457.8205030332824</v>
      </c>
    </row>
    <row r="2309" spans="1:9" hidden="1" outlineLevel="3" x14ac:dyDescent="0.25">
      <c r="A2309" t="s">
        <v>41</v>
      </c>
      <c r="B2309" t="str">
        <f>VLOOKUP(A2309,'AGENCY CODES'!$C$4:$F$139,3,FALSE)</f>
        <v>CORPORATION COMMISSION</v>
      </c>
      <c r="C2309" s="8" t="s">
        <v>7</v>
      </c>
      <c r="D2309" s="8" t="str">
        <f t="shared" si="447"/>
        <v>CCA1000</v>
      </c>
      <c r="E2309">
        <v>1000</v>
      </c>
      <c r="F2309" t="str">
        <f>VLOOKUP(D2309,'Fund List'!$A$2:$F$1324,6,FALSE)</f>
        <v>GENERAL FUND</v>
      </c>
      <c r="G2309" s="3">
        <v>189</v>
      </c>
      <c r="I2309" s="24">
        <f t="shared" si="455"/>
        <v>204.09487042465952</v>
      </c>
    </row>
    <row r="2310" spans="1:9" hidden="1" outlineLevel="3" x14ac:dyDescent="0.25">
      <c r="A2310" t="s">
        <v>41</v>
      </c>
      <c r="B2310" t="str">
        <f>VLOOKUP(A2310,'AGENCY CODES'!$C$4:$F$139,3,FALSE)</f>
        <v>CORPORATION COMMISSION</v>
      </c>
      <c r="C2310" s="8" t="s">
        <v>8</v>
      </c>
      <c r="D2310" s="8" t="str">
        <f t="shared" si="447"/>
        <v>CCA1000</v>
      </c>
      <c r="E2310">
        <v>1000</v>
      </c>
      <c r="F2310" t="str">
        <f>VLOOKUP(D2310,'Fund List'!$A$2:$F$1324,6,FALSE)</f>
        <v>GENERAL FUND</v>
      </c>
      <c r="G2310" s="3">
        <v>228</v>
      </c>
      <c r="I2310" s="24">
        <f t="shared" si="455"/>
        <v>246.2096849567321</v>
      </c>
    </row>
    <row r="2311" spans="1:9" hidden="1" outlineLevel="3" x14ac:dyDescent="0.25">
      <c r="A2311" t="s">
        <v>41</v>
      </c>
      <c r="B2311" t="str">
        <f>VLOOKUP(A2311,'AGENCY CODES'!$C$4:$F$139,3,FALSE)</f>
        <v>CORPORATION COMMISSION</v>
      </c>
      <c r="C2311" s="8" t="s">
        <v>10</v>
      </c>
      <c r="D2311" s="8" t="str">
        <f t="shared" si="447"/>
        <v>CCA1000</v>
      </c>
      <c r="E2311">
        <v>1000</v>
      </c>
      <c r="F2311" t="str">
        <f>VLOOKUP(D2311,'Fund List'!$A$2:$F$1324,6,FALSE)</f>
        <v>GENERAL FUND</v>
      </c>
      <c r="G2311" s="3">
        <v>32</v>
      </c>
      <c r="I2311" s="24">
        <f t="shared" si="455"/>
        <v>34.555745257085206</v>
      </c>
    </row>
    <row r="2312" spans="1:9" hidden="1" outlineLevel="3" x14ac:dyDescent="0.25">
      <c r="A2312" t="s">
        <v>41</v>
      </c>
      <c r="B2312" t="str">
        <f>VLOOKUP(A2312,'AGENCY CODES'!$C$4:$F$139,3,FALSE)</f>
        <v>CORPORATION COMMISSION</v>
      </c>
      <c r="C2312" s="8" t="s">
        <v>11</v>
      </c>
      <c r="D2312" s="8" t="str">
        <f t="shared" si="447"/>
        <v>CCA1000</v>
      </c>
      <c r="E2312">
        <v>1000</v>
      </c>
      <c r="F2312" t="str">
        <f>VLOOKUP(D2312,'Fund List'!$A$2:$F$1324,6,FALSE)</f>
        <v>GENERAL FUND</v>
      </c>
      <c r="G2312" s="3">
        <v>87</v>
      </c>
      <c r="I2312" s="24">
        <f t="shared" si="455"/>
        <v>93.948432417700417</v>
      </c>
    </row>
    <row r="2313" spans="1:9" hidden="1" outlineLevel="3" x14ac:dyDescent="0.25">
      <c r="A2313" t="s">
        <v>41</v>
      </c>
      <c r="B2313" t="str">
        <f>VLOOKUP(A2313,'AGENCY CODES'!$C$4:$F$139,3,FALSE)</f>
        <v>CORPORATION COMMISSION</v>
      </c>
      <c r="C2313" s="8" t="s">
        <v>12</v>
      </c>
      <c r="D2313" s="8" t="str">
        <f t="shared" si="447"/>
        <v>CCA1000</v>
      </c>
      <c r="E2313">
        <v>1000</v>
      </c>
      <c r="F2313" t="str">
        <f>VLOOKUP(D2313,'Fund List'!$A$2:$F$1324,6,FALSE)</f>
        <v>GENERAL FUND</v>
      </c>
      <c r="G2313" s="3">
        <v>9</v>
      </c>
      <c r="I2313" s="24">
        <f t="shared" si="455"/>
        <v>9.7188033535552147</v>
      </c>
    </row>
    <row r="2314" spans="1:9" hidden="1" outlineLevel="3" x14ac:dyDescent="0.25">
      <c r="A2314" t="s">
        <v>41</v>
      </c>
      <c r="B2314" t="str">
        <f>VLOOKUP(A2314,'AGENCY CODES'!$C$4:$F$139,3,FALSE)</f>
        <v>CORPORATION COMMISSION</v>
      </c>
      <c r="C2314" s="8">
        <v>2</v>
      </c>
      <c r="D2314" s="8" t="str">
        <f t="shared" si="447"/>
        <v>CCA1000</v>
      </c>
      <c r="E2314">
        <v>1000</v>
      </c>
      <c r="F2314" t="str">
        <f>VLOOKUP(D2314,'Fund List'!$A$2:$F$1324,6,FALSE)</f>
        <v>GENERAL FUND</v>
      </c>
      <c r="G2314" s="3">
        <v>84</v>
      </c>
      <c r="I2314" s="24">
        <f t="shared" si="455"/>
        <v>90.708831299848669</v>
      </c>
    </row>
    <row r="2315" spans="1:9" hidden="1" outlineLevel="3" x14ac:dyDescent="0.25">
      <c r="A2315" t="s">
        <v>41</v>
      </c>
      <c r="B2315" t="str">
        <f>VLOOKUP(A2315,'AGENCY CODES'!$C$4:$F$139,3,FALSE)</f>
        <v>CORPORATION COMMISSION</v>
      </c>
      <c r="C2315" s="8">
        <v>8</v>
      </c>
      <c r="D2315" s="8" t="str">
        <f t="shared" si="447"/>
        <v>CCA1000</v>
      </c>
      <c r="E2315">
        <v>1000</v>
      </c>
      <c r="F2315" t="str">
        <f>VLOOKUP(D2315,'Fund List'!$A$2:$F$1324,6,FALSE)</f>
        <v>GENERAL FUND</v>
      </c>
      <c r="G2315" s="3">
        <v>440</v>
      </c>
      <c r="I2315" s="24">
        <f t="shared" si="455"/>
        <v>475.14149728492168</v>
      </c>
    </row>
    <row r="2316" spans="1:9" outlineLevel="2" collapsed="1" x14ac:dyDescent="0.25">
      <c r="F2316" s="1" t="s">
        <v>4007</v>
      </c>
      <c r="I2316" s="24">
        <f t="shared" ref="I2316" si="456">SUBTOTAL(9,I2304:I2315)</f>
        <v>4880.9990175632856</v>
      </c>
    </row>
    <row r="2317" spans="1:9" hidden="1" outlineLevel="3" x14ac:dyDescent="0.25">
      <c r="A2317" t="s">
        <v>41</v>
      </c>
      <c r="B2317" t="str">
        <f>VLOOKUP(A2317,'AGENCY CODES'!$C$4:$F$139,3,FALSE)</f>
        <v>CORPORATION COMMISSION</v>
      </c>
      <c r="C2317" s="8" t="s">
        <v>15</v>
      </c>
      <c r="D2317" s="8" t="str">
        <f t="shared" si="447"/>
        <v>CCA1300</v>
      </c>
      <c r="E2317">
        <v>1300</v>
      </c>
      <c r="F2317" t="str">
        <f>VLOOKUP(D2317,'Fund List'!$A$2:$F$1324,6,FALSE)</f>
        <v>GENERAL FIXED ASSETS</v>
      </c>
      <c r="G2317" s="3">
        <v>3</v>
      </c>
      <c r="I2317" s="24">
        <f>$G2317/$G$10*I$5</f>
        <v>3.2396011178517381</v>
      </c>
    </row>
    <row r="2318" spans="1:9" outlineLevel="2" collapsed="1" x14ac:dyDescent="0.25">
      <c r="F2318" s="1" t="s">
        <v>4019</v>
      </c>
      <c r="I2318" s="24">
        <f t="shared" ref="I2318" si="457">SUBTOTAL(9,I2317:I2317)</f>
        <v>3.2396011178517381</v>
      </c>
    </row>
    <row r="2319" spans="1:9" hidden="1" outlineLevel="3" x14ac:dyDescent="0.25">
      <c r="A2319" t="s">
        <v>41</v>
      </c>
      <c r="B2319" t="str">
        <f>VLOOKUP(A2319,'AGENCY CODES'!$C$4:$F$139,3,FALSE)</f>
        <v>CORPORATION COMMISSION</v>
      </c>
      <c r="C2319" s="8" t="s">
        <v>1</v>
      </c>
      <c r="D2319" s="8" t="str">
        <f t="shared" si="447"/>
        <v>CCA2000</v>
      </c>
      <c r="E2319">
        <v>2000</v>
      </c>
      <c r="F2319" t="str">
        <f>VLOOKUP(D2319,'Fund List'!$A$2:$F$1324,6,FALSE)</f>
        <v>FEDERAL GRANTS</v>
      </c>
      <c r="G2319" s="3">
        <v>24</v>
      </c>
      <c r="I2319" s="24">
        <f t="shared" ref="I2319:I2331" si="458">$G2319/$G$10*I$5</f>
        <v>25.916808942813905</v>
      </c>
    </row>
    <row r="2320" spans="1:9" hidden="1" outlineLevel="3" x14ac:dyDescent="0.25">
      <c r="A2320" t="s">
        <v>41</v>
      </c>
      <c r="B2320" t="str">
        <f>VLOOKUP(A2320,'AGENCY CODES'!$C$4:$F$139,3,FALSE)</f>
        <v>CORPORATION COMMISSION</v>
      </c>
      <c r="C2320" s="8" t="s">
        <v>22</v>
      </c>
      <c r="D2320" s="8" t="str">
        <f t="shared" si="447"/>
        <v>CCA2000</v>
      </c>
      <c r="E2320">
        <v>2000</v>
      </c>
      <c r="F2320" t="str">
        <f>VLOOKUP(D2320,'Fund List'!$A$2:$F$1324,6,FALSE)</f>
        <v>FEDERAL GRANTS</v>
      </c>
      <c r="G2320" s="3">
        <v>6</v>
      </c>
      <c r="I2320" s="24">
        <f t="shared" si="458"/>
        <v>6.4792022357034762</v>
      </c>
    </row>
    <row r="2321" spans="1:9" hidden="1" outlineLevel="3" x14ac:dyDescent="0.25">
      <c r="A2321" t="s">
        <v>41</v>
      </c>
      <c r="B2321" t="str">
        <f>VLOOKUP(A2321,'AGENCY CODES'!$C$4:$F$139,3,FALSE)</f>
        <v>CORPORATION COMMISSION</v>
      </c>
      <c r="C2321" s="8" t="s">
        <v>3</v>
      </c>
      <c r="D2321" s="8" t="str">
        <f t="shared" si="447"/>
        <v>CCA2000</v>
      </c>
      <c r="E2321">
        <v>2000</v>
      </c>
      <c r="F2321" t="str">
        <f>VLOOKUP(D2321,'Fund List'!$A$2:$F$1324,6,FALSE)</f>
        <v>FEDERAL GRANTS</v>
      </c>
      <c r="G2321" s="3">
        <v>2</v>
      </c>
      <c r="I2321" s="24">
        <f t="shared" si="458"/>
        <v>2.1597340785678254</v>
      </c>
    </row>
    <row r="2322" spans="1:9" hidden="1" outlineLevel="3" x14ac:dyDescent="0.25">
      <c r="A2322" t="s">
        <v>41</v>
      </c>
      <c r="B2322" t="str">
        <f>VLOOKUP(A2322,'AGENCY CODES'!$C$4:$F$139,3,FALSE)</f>
        <v>CORPORATION COMMISSION</v>
      </c>
      <c r="C2322" s="8" t="s">
        <v>4</v>
      </c>
      <c r="D2322" s="8" t="str">
        <f t="shared" si="447"/>
        <v>CCA2000</v>
      </c>
      <c r="E2322">
        <v>2000</v>
      </c>
      <c r="F2322" t="str">
        <f>VLOOKUP(D2322,'Fund List'!$A$2:$F$1324,6,FALSE)</f>
        <v>FEDERAL GRANTS</v>
      </c>
      <c r="G2322" s="3">
        <v>90</v>
      </c>
      <c r="I2322" s="24">
        <f t="shared" si="458"/>
        <v>97.188033535552151</v>
      </c>
    </row>
    <row r="2323" spans="1:9" hidden="1" outlineLevel="3" x14ac:dyDescent="0.25">
      <c r="A2323" t="s">
        <v>41</v>
      </c>
      <c r="B2323" t="str">
        <f>VLOOKUP(A2323,'AGENCY CODES'!$C$4:$F$139,3,FALSE)</f>
        <v>CORPORATION COMMISSION</v>
      </c>
      <c r="C2323" s="8" t="s">
        <v>6</v>
      </c>
      <c r="D2323" s="8" t="str">
        <f t="shared" si="447"/>
        <v>CCA2000</v>
      </c>
      <c r="E2323">
        <v>2000</v>
      </c>
      <c r="F2323" t="str">
        <f>VLOOKUP(D2323,'Fund List'!$A$2:$F$1324,6,FALSE)</f>
        <v>FEDERAL GRANTS</v>
      </c>
      <c r="G2323" s="3">
        <v>5</v>
      </c>
      <c r="I2323" s="24">
        <f t="shared" si="458"/>
        <v>5.3993351964195639</v>
      </c>
    </row>
    <row r="2324" spans="1:9" hidden="1" outlineLevel="3" x14ac:dyDescent="0.25">
      <c r="A2324" t="s">
        <v>41</v>
      </c>
      <c r="B2324" t="str">
        <f>VLOOKUP(A2324,'AGENCY CODES'!$C$4:$F$139,3,FALSE)</f>
        <v>CORPORATION COMMISSION</v>
      </c>
      <c r="C2324" s="8" t="s">
        <v>7</v>
      </c>
      <c r="D2324" s="8" t="str">
        <f t="shared" si="447"/>
        <v>CCA2000</v>
      </c>
      <c r="E2324">
        <v>2000</v>
      </c>
      <c r="F2324" t="str">
        <f>VLOOKUP(D2324,'Fund List'!$A$2:$F$1324,6,FALSE)</f>
        <v>FEDERAL GRANTS</v>
      </c>
      <c r="G2324" s="3">
        <v>14</v>
      </c>
      <c r="I2324" s="24">
        <f t="shared" si="458"/>
        <v>15.118138549974777</v>
      </c>
    </row>
    <row r="2325" spans="1:9" hidden="1" outlineLevel="3" x14ac:dyDescent="0.25">
      <c r="A2325" t="s">
        <v>41</v>
      </c>
      <c r="B2325" t="str">
        <f>VLOOKUP(A2325,'AGENCY CODES'!$C$4:$F$139,3,FALSE)</f>
        <v>CORPORATION COMMISSION</v>
      </c>
      <c r="C2325" s="8" t="s">
        <v>14</v>
      </c>
      <c r="D2325" s="8" t="str">
        <f t="shared" si="447"/>
        <v>CCA2000</v>
      </c>
      <c r="E2325">
        <v>2000</v>
      </c>
      <c r="F2325" t="str">
        <f>VLOOKUP(D2325,'Fund List'!$A$2:$F$1324,6,FALSE)</f>
        <v>FEDERAL GRANTS</v>
      </c>
      <c r="G2325" s="3">
        <v>30</v>
      </c>
      <c r="I2325" s="24">
        <f t="shared" si="458"/>
        <v>32.396011178517384</v>
      </c>
    </row>
    <row r="2326" spans="1:9" hidden="1" outlineLevel="3" x14ac:dyDescent="0.25">
      <c r="A2326" t="s">
        <v>41</v>
      </c>
      <c r="B2326" t="str">
        <f>VLOOKUP(A2326,'AGENCY CODES'!$C$4:$F$139,3,FALSE)</f>
        <v>CORPORATION COMMISSION</v>
      </c>
      <c r="C2326" s="8" t="s">
        <v>10</v>
      </c>
      <c r="D2326" s="8" t="str">
        <f t="shared" si="447"/>
        <v>CCA2000</v>
      </c>
      <c r="E2326">
        <v>2000</v>
      </c>
      <c r="F2326" t="str">
        <f>VLOOKUP(D2326,'Fund List'!$A$2:$F$1324,6,FALSE)</f>
        <v>FEDERAL GRANTS</v>
      </c>
      <c r="G2326" s="3">
        <v>101</v>
      </c>
      <c r="I2326" s="24">
        <f t="shared" si="458"/>
        <v>109.0665709676752</v>
      </c>
    </row>
    <row r="2327" spans="1:9" hidden="1" outlineLevel="3" x14ac:dyDescent="0.25">
      <c r="A2327" t="s">
        <v>41</v>
      </c>
      <c r="B2327" t="str">
        <f>VLOOKUP(A2327,'AGENCY CODES'!$C$4:$F$139,3,FALSE)</f>
        <v>CORPORATION COMMISSION</v>
      </c>
      <c r="C2327" s="8" t="s">
        <v>11</v>
      </c>
      <c r="D2327" s="8" t="str">
        <f t="shared" si="447"/>
        <v>CCA2000</v>
      </c>
      <c r="E2327">
        <v>2000</v>
      </c>
      <c r="F2327" t="str">
        <f>VLOOKUP(D2327,'Fund List'!$A$2:$F$1324,6,FALSE)</f>
        <v>FEDERAL GRANTS</v>
      </c>
      <c r="G2327" s="3">
        <v>163</v>
      </c>
      <c r="I2327" s="24">
        <f t="shared" si="458"/>
        <v>176.01832740327779</v>
      </c>
    </row>
    <row r="2328" spans="1:9" hidden="1" outlineLevel="3" x14ac:dyDescent="0.25">
      <c r="A2328" t="s">
        <v>41</v>
      </c>
      <c r="B2328" t="str">
        <f>VLOOKUP(A2328,'AGENCY CODES'!$C$4:$F$139,3,FALSE)</f>
        <v>CORPORATION COMMISSION</v>
      </c>
      <c r="C2328" s="8" t="s">
        <v>12</v>
      </c>
      <c r="D2328" s="8" t="str">
        <f t="shared" si="447"/>
        <v>CCA2000</v>
      </c>
      <c r="E2328">
        <v>2000</v>
      </c>
      <c r="F2328" t="str">
        <f>VLOOKUP(D2328,'Fund List'!$A$2:$F$1324,6,FALSE)</f>
        <v>FEDERAL GRANTS</v>
      </c>
      <c r="G2328" s="3">
        <v>14</v>
      </c>
      <c r="I2328" s="24">
        <f t="shared" si="458"/>
        <v>15.118138549974777</v>
      </c>
    </row>
    <row r="2329" spans="1:9" hidden="1" outlineLevel="3" x14ac:dyDescent="0.25">
      <c r="A2329" t="s">
        <v>41</v>
      </c>
      <c r="B2329" t="str">
        <f>VLOOKUP(A2329,'AGENCY CODES'!$C$4:$F$139,3,FALSE)</f>
        <v>CORPORATION COMMISSION</v>
      </c>
      <c r="C2329" s="8">
        <v>1</v>
      </c>
      <c r="D2329" s="8" t="str">
        <f t="shared" si="447"/>
        <v>CCA2000</v>
      </c>
      <c r="E2329">
        <v>2000</v>
      </c>
      <c r="F2329" t="str">
        <f>VLOOKUP(D2329,'Fund List'!$A$2:$F$1324,6,FALSE)</f>
        <v>FEDERAL GRANTS</v>
      </c>
      <c r="G2329" s="3">
        <v>11</v>
      </c>
      <c r="I2329" s="24">
        <f t="shared" si="458"/>
        <v>11.878537432123041</v>
      </c>
    </row>
    <row r="2330" spans="1:9" hidden="1" outlineLevel="3" x14ac:dyDescent="0.25">
      <c r="A2330" t="s">
        <v>41</v>
      </c>
      <c r="B2330" t="str">
        <f>VLOOKUP(A2330,'AGENCY CODES'!$C$4:$F$139,3,FALSE)</f>
        <v>CORPORATION COMMISSION</v>
      </c>
      <c r="C2330" s="8">
        <v>2</v>
      </c>
      <c r="D2330" s="8" t="str">
        <f t="shared" si="447"/>
        <v>CCA2000</v>
      </c>
      <c r="E2330">
        <v>2000</v>
      </c>
      <c r="F2330" t="str">
        <f>VLOOKUP(D2330,'Fund List'!$A$2:$F$1324,6,FALSE)</f>
        <v>FEDERAL GRANTS</v>
      </c>
      <c r="G2330" s="3">
        <v>131</v>
      </c>
      <c r="I2330" s="24">
        <f t="shared" si="458"/>
        <v>141.4625821461926</v>
      </c>
    </row>
    <row r="2331" spans="1:9" hidden="1" outlineLevel="3" x14ac:dyDescent="0.25">
      <c r="A2331" t="s">
        <v>41</v>
      </c>
      <c r="B2331" t="str">
        <f>VLOOKUP(A2331,'AGENCY CODES'!$C$4:$F$139,3,FALSE)</f>
        <v>CORPORATION COMMISSION</v>
      </c>
      <c r="C2331" s="8">
        <v>8</v>
      </c>
      <c r="D2331" s="8" t="str">
        <f t="shared" si="447"/>
        <v>CCA2000</v>
      </c>
      <c r="E2331">
        <v>2000</v>
      </c>
      <c r="F2331" t="str">
        <f>VLOOKUP(D2331,'Fund List'!$A$2:$F$1324,6,FALSE)</f>
        <v>FEDERAL GRANTS</v>
      </c>
      <c r="G2331" s="3">
        <v>379</v>
      </c>
      <c r="I2331" s="24">
        <f t="shared" si="458"/>
        <v>409.26960788860293</v>
      </c>
    </row>
    <row r="2332" spans="1:9" outlineLevel="2" collapsed="1" x14ac:dyDescent="0.25">
      <c r="F2332" s="1" t="s">
        <v>4024</v>
      </c>
      <c r="I2332" s="24">
        <f t="shared" ref="I2332" si="459">SUBTOTAL(9,I2319:I2331)</f>
        <v>1047.4710281053954</v>
      </c>
    </row>
    <row r="2333" spans="1:9" hidden="1" outlineLevel="3" x14ac:dyDescent="0.25">
      <c r="A2333" t="s">
        <v>41</v>
      </c>
      <c r="B2333" t="str">
        <f>VLOOKUP(A2333,'AGENCY CODES'!$C$4:$F$139,3,FALSE)</f>
        <v>CORPORATION COMMISSION</v>
      </c>
      <c r="C2333" s="8" t="s">
        <v>3</v>
      </c>
      <c r="D2333" s="8" t="str">
        <f t="shared" si="447"/>
        <v>CCA2076</v>
      </c>
      <c r="E2333">
        <v>2076</v>
      </c>
      <c r="F2333" t="str">
        <f>VLOOKUP(D2333,'Fund List'!$A$2:$F$1324,6,FALSE)</f>
        <v>UTILITY SITTING FUND</v>
      </c>
      <c r="G2333" s="3">
        <v>1</v>
      </c>
      <c r="I2333" s="24">
        <f>$G2333/$G$10*I$5</f>
        <v>1.0798670392839127</v>
      </c>
    </row>
    <row r="2334" spans="1:9" hidden="1" outlineLevel="3" x14ac:dyDescent="0.25">
      <c r="A2334" t="s">
        <v>41</v>
      </c>
      <c r="B2334" t="str">
        <f>VLOOKUP(A2334,'AGENCY CODES'!$C$4:$F$139,3,FALSE)</f>
        <v>CORPORATION COMMISSION</v>
      </c>
      <c r="C2334" s="8" t="s">
        <v>6</v>
      </c>
      <c r="D2334" s="8" t="str">
        <f t="shared" si="447"/>
        <v>CCA2076</v>
      </c>
      <c r="E2334">
        <v>2076</v>
      </c>
      <c r="F2334" t="str">
        <f>VLOOKUP(D2334,'Fund List'!$A$2:$F$1324,6,FALSE)</f>
        <v>UTILITY SITTING FUND</v>
      </c>
      <c r="G2334" s="3">
        <v>3</v>
      </c>
      <c r="I2334" s="24">
        <f>$G2334/$G$10*I$5</f>
        <v>3.2396011178517381</v>
      </c>
    </row>
    <row r="2335" spans="1:9" hidden="1" outlineLevel="3" x14ac:dyDescent="0.25">
      <c r="A2335" t="s">
        <v>41</v>
      </c>
      <c r="B2335" t="str">
        <f>VLOOKUP(A2335,'AGENCY CODES'!$C$4:$F$139,3,FALSE)</f>
        <v>CORPORATION COMMISSION</v>
      </c>
      <c r="C2335" s="8" t="s">
        <v>12</v>
      </c>
      <c r="D2335" s="8" t="str">
        <f t="shared" si="447"/>
        <v>CCA2076</v>
      </c>
      <c r="E2335">
        <v>2076</v>
      </c>
      <c r="F2335" t="str">
        <f>VLOOKUP(D2335,'Fund List'!$A$2:$F$1324,6,FALSE)</f>
        <v>UTILITY SITTING FUND</v>
      </c>
      <c r="G2335" s="3">
        <v>4</v>
      </c>
      <c r="I2335" s="24">
        <f>$G2335/$G$10*I$5</f>
        <v>4.3194681571356508</v>
      </c>
    </row>
    <row r="2336" spans="1:9" outlineLevel="2" collapsed="1" x14ac:dyDescent="0.25">
      <c r="F2336" s="1" t="s">
        <v>4203</v>
      </c>
      <c r="I2336" s="24">
        <f t="shared" ref="I2336" si="460">SUBTOTAL(9,I2333:I2335)</f>
        <v>8.6389363142713016</v>
      </c>
    </row>
    <row r="2337" spans="1:9" hidden="1" outlineLevel="3" x14ac:dyDescent="0.25">
      <c r="A2337" t="s">
        <v>41</v>
      </c>
      <c r="B2337" t="str">
        <f>VLOOKUP(A2337,'AGENCY CODES'!$C$4:$F$139,3,FALSE)</f>
        <v>CORPORATION COMMISSION</v>
      </c>
      <c r="C2337" s="8" t="s">
        <v>1</v>
      </c>
      <c r="D2337" s="8" t="str">
        <f t="shared" si="447"/>
        <v>CCA2172</v>
      </c>
      <c r="E2337">
        <v>2172</v>
      </c>
      <c r="F2337" t="str">
        <f>VLOOKUP(D2337,'Fund List'!$A$2:$F$1324,6,FALSE)</f>
        <v>UTILITY REGULATION REVOLVING FUND</v>
      </c>
      <c r="G2337" s="3">
        <v>212</v>
      </c>
      <c r="I2337" s="24">
        <f t="shared" ref="I2337:I2352" si="461">$G2337/$G$10*I$5</f>
        <v>228.93181232818952</v>
      </c>
    </row>
    <row r="2338" spans="1:9" hidden="1" outlineLevel="3" x14ac:dyDescent="0.25">
      <c r="A2338" t="s">
        <v>41</v>
      </c>
      <c r="B2338" t="str">
        <f>VLOOKUP(A2338,'AGENCY CODES'!$C$4:$F$139,3,FALSE)</f>
        <v>CORPORATION COMMISSION</v>
      </c>
      <c r="C2338" s="8" t="s">
        <v>22</v>
      </c>
      <c r="D2338" s="8" t="str">
        <f t="shared" si="447"/>
        <v>CCA2172</v>
      </c>
      <c r="E2338">
        <v>2172</v>
      </c>
      <c r="F2338" t="str">
        <f>VLOOKUP(D2338,'Fund List'!$A$2:$F$1324,6,FALSE)</f>
        <v>UTILITY REGULATION REVOLVING FUND</v>
      </c>
      <c r="G2338" s="3">
        <v>45</v>
      </c>
      <c r="I2338" s="24">
        <f t="shared" si="461"/>
        <v>48.594016767776075</v>
      </c>
    </row>
    <row r="2339" spans="1:9" hidden="1" outlineLevel="3" x14ac:dyDescent="0.25">
      <c r="A2339" t="s">
        <v>41</v>
      </c>
      <c r="B2339" t="str">
        <f>VLOOKUP(A2339,'AGENCY CODES'!$C$4:$F$139,3,FALSE)</f>
        <v>CORPORATION COMMISSION</v>
      </c>
      <c r="C2339" s="8" t="s">
        <v>2</v>
      </c>
      <c r="D2339" s="8" t="str">
        <f t="shared" si="447"/>
        <v>CCA2172</v>
      </c>
      <c r="E2339">
        <v>2172</v>
      </c>
      <c r="F2339" t="str">
        <f>VLOOKUP(D2339,'Fund List'!$A$2:$F$1324,6,FALSE)</f>
        <v>UTILITY REGULATION REVOLVING FUND</v>
      </c>
      <c r="G2339" s="3">
        <v>6</v>
      </c>
      <c r="I2339" s="24">
        <f t="shared" si="461"/>
        <v>6.4792022357034762</v>
      </c>
    </row>
    <row r="2340" spans="1:9" hidden="1" outlineLevel="3" x14ac:dyDescent="0.25">
      <c r="A2340" t="s">
        <v>41</v>
      </c>
      <c r="B2340" t="str">
        <f>VLOOKUP(A2340,'AGENCY CODES'!$C$4:$F$139,3,FALSE)</f>
        <v>CORPORATION COMMISSION</v>
      </c>
      <c r="C2340" s="8" t="s">
        <v>3</v>
      </c>
      <c r="D2340" s="8" t="str">
        <f t="shared" si="447"/>
        <v>CCA2172</v>
      </c>
      <c r="E2340">
        <v>2172</v>
      </c>
      <c r="F2340" t="str">
        <f>VLOOKUP(D2340,'Fund List'!$A$2:$F$1324,6,FALSE)</f>
        <v>UTILITY REGULATION REVOLVING FUND</v>
      </c>
      <c r="G2340" s="3">
        <v>91</v>
      </c>
      <c r="I2340" s="24">
        <f t="shared" si="461"/>
        <v>98.267900574836062</v>
      </c>
    </row>
    <row r="2341" spans="1:9" hidden="1" outlineLevel="3" x14ac:dyDescent="0.25">
      <c r="A2341" t="s">
        <v>41</v>
      </c>
      <c r="B2341" t="str">
        <f>VLOOKUP(A2341,'AGENCY CODES'!$C$4:$F$139,3,FALSE)</f>
        <v>CORPORATION COMMISSION</v>
      </c>
      <c r="C2341" s="8" t="s">
        <v>4</v>
      </c>
      <c r="D2341" s="8" t="str">
        <f t="shared" si="447"/>
        <v>CCA2172</v>
      </c>
      <c r="E2341">
        <v>2172</v>
      </c>
      <c r="F2341" t="str">
        <f>VLOOKUP(D2341,'Fund List'!$A$2:$F$1324,6,FALSE)</f>
        <v>UTILITY REGULATION REVOLVING FUND</v>
      </c>
      <c r="G2341" s="3">
        <v>729</v>
      </c>
      <c r="I2341" s="24">
        <f t="shared" si="461"/>
        <v>787.22307163797245</v>
      </c>
    </row>
    <row r="2342" spans="1:9" hidden="1" outlineLevel="3" x14ac:dyDescent="0.25">
      <c r="A2342" t="s">
        <v>41</v>
      </c>
      <c r="B2342" t="str">
        <f>VLOOKUP(A2342,'AGENCY CODES'!$C$4:$F$139,3,FALSE)</f>
        <v>CORPORATION COMMISSION</v>
      </c>
      <c r="C2342" s="8" t="s">
        <v>5</v>
      </c>
      <c r="D2342" s="8" t="str">
        <f t="shared" ref="D2342:D2405" si="462">CONCATENATE(A2342,E2342)</f>
        <v>CCA2172</v>
      </c>
      <c r="E2342">
        <v>2172</v>
      </c>
      <c r="F2342" t="str">
        <f>VLOOKUP(D2342,'Fund List'!$A$2:$F$1324,6,FALSE)</f>
        <v>UTILITY REGULATION REVOLVING FUND</v>
      </c>
      <c r="G2342" s="3">
        <v>17</v>
      </c>
      <c r="I2342" s="24">
        <f t="shared" si="461"/>
        <v>18.357739667826518</v>
      </c>
    </row>
    <row r="2343" spans="1:9" hidden="1" outlineLevel="3" x14ac:dyDescent="0.25">
      <c r="A2343" t="s">
        <v>41</v>
      </c>
      <c r="B2343" t="str">
        <f>VLOOKUP(A2343,'AGENCY CODES'!$C$4:$F$139,3,FALSE)</f>
        <v>CORPORATION COMMISSION</v>
      </c>
      <c r="C2343" s="8" t="s">
        <v>6</v>
      </c>
      <c r="D2343" s="8" t="str">
        <f t="shared" si="462"/>
        <v>CCA2172</v>
      </c>
      <c r="E2343">
        <v>2172</v>
      </c>
      <c r="F2343" t="str">
        <f>VLOOKUP(D2343,'Fund List'!$A$2:$F$1324,6,FALSE)</f>
        <v>UTILITY REGULATION REVOLVING FUND</v>
      </c>
      <c r="G2343" s="3">
        <v>107</v>
      </c>
      <c r="I2343" s="24">
        <f t="shared" si="461"/>
        <v>115.54577320337866</v>
      </c>
    </row>
    <row r="2344" spans="1:9" hidden="1" outlineLevel="3" x14ac:dyDescent="0.25">
      <c r="A2344" t="s">
        <v>41</v>
      </c>
      <c r="B2344" t="str">
        <f>VLOOKUP(A2344,'AGENCY CODES'!$C$4:$F$139,3,FALSE)</f>
        <v>CORPORATION COMMISSION</v>
      </c>
      <c r="C2344" s="8" t="s">
        <v>7</v>
      </c>
      <c r="D2344" s="8" t="str">
        <f t="shared" si="462"/>
        <v>CCA2172</v>
      </c>
      <c r="E2344">
        <v>2172</v>
      </c>
      <c r="F2344" t="str">
        <f>VLOOKUP(D2344,'Fund List'!$A$2:$F$1324,6,FALSE)</f>
        <v>UTILITY REGULATION REVOLVING FUND</v>
      </c>
      <c r="G2344" s="3">
        <v>195</v>
      </c>
      <c r="I2344" s="24">
        <f t="shared" si="461"/>
        <v>210.57407266036302</v>
      </c>
    </row>
    <row r="2345" spans="1:9" hidden="1" outlineLevel="3" x14ac:dyDescent="0.25">
      <c r="A2345" t="s">
        <v>41</v>
      </c>
      <c r="B2345" t="str">
        <f>VLOOKUP(A2345,'AGENCY CODES'!$C$4:$F$139,3,FALSE)</f>
        <v>CORPORATION COMMISSION</v>
      </c>
      <c r="C2345" s="8" t="s">
        <v>14</v>
      </c>
      <c r="D2345" s="8" t="str">
        <f t="shared" si="462"/>
        <v>CCA2172</v>
      </c>
      <c r="E2345">
        <v>2172</v>
      </c>
      <c r="F2345" t="str">
        <f>VLOOKUP(D2345,'Fund List'!$A$2:$F$1324,6,FALSE)</f>
        <v>UTILITY REGULATION REVOLVING FUND</v>
      </c>
      <c r="G2345" s="3">
        <v>103</v>
      </c>
      <c r="I2345" s="24">
        <f t="shared" si="461"/>
        <v>111.22630504624301</v>
      </c>
    </row>
    <row r="2346" spans="1:9" hidden="1" outlineLevel="3" x14ac:dyDescent="0.25">
      <c r="A2346" t="s">
        <v>41</v>
      </c>
      <c r="B2346" t="str">
        <f>VLOOKUP(A2346,'AGENCY CODES'!$C$4:$F$139,3,FALSE)</f>
        <v>CORPORATION COMMISSION</v>
      </c>
      <c r="C2346" s="8" t="s">
        <v>8</v>
      </c>
      <c r="D2346" s="8" t="str">
        <f t="shared" si="462"/>
        <v>CCA2172</v>
      </c>
      <c r="E2346">
        <v>2172</v>
      </c>
      <c r="F2346" t="str">
        <f>VLOOKUP(D2346,'Fund List'!$A$2:$F$1324,6,FALSE)</f>
        <v>UTILITY REGULATION REVOLVING FUND</v>
      </c>
      <c r="G2346" s="3">
        <v>6</v>
      </c>
      <c r="I2346" s="24">
        <f t="shared" si="461"/>
        <v>6.4792022357034762</v>
      </c>
    </row>
    <row r="2347" spans="1:9" hidden="1" outlineLevel="3" x14ac:dyDescent="0.25">
      <c r="A2347" t="s">
        <v>41</v>
      </c>
      <c r="B2347" t="str">
        <f>VLOOKUP(A2347,'AGENCY CODES'!$C$4:$F$139,3,FALSE)</f>
        <v>CORPORATION COMMISSION</v>
      </c>
      <c r="C2347" s="8" t="s">
        <v>10</v>
      </c>
      <c r="D2347" s="8" t="str">
        <f t="shared" si="462"/>
        <v>CCA2172</v>
      </c>
      <c r="E2347">
        <v>2172</v>
      </c>
      <c r="F2347" t="str">
        <f>VLOOKUP(D2347,'Fund List'!$A$2:$F$1324,6,FALSE)</f>
        <v>UTILITY REGULATION REVOLVING FUND</v>
      </c>
      <c r="G2347" s="3">
        <v>372</v>
      </c>
      <c r="I2347" s="24">
        <f t="shared" si="461"/>
        <v>401.7105386136156</v>
      </c>
    </row>
    <row r="2348" spans="1:9" hidden="1" outlineLevel="3" x14ac:dyDescent="0.25">
      <c r="A2348" t="s">
        <v>41</v>
      </c>
      <c r="B2348" t="str">
        <f>VLOOKUP(A2348,'AGENCY CODES'!$C$4:$F$139,3,FALSE)</f>
        <v>CORPORATION COMMISSION</v>
      </c>
      <c r="C2348" s="8" t="s">
        <v>11</v>
      </c>
      <c r="D2348" s="8" t="str">
        <f t="shared" si="462"/>
        <v>CCA2172</v>
      </c>
      <c r="E2348">
        <v>2172</v>
      </c>
      <c r="F2348" t="str">
        <f>VLOOKUP(D2348,'Fund List'!$A$2:$F$1324,6,FALSE)</f>
        <v>UTILITY REGULATION REVOLVING FUND</v>
      </c>
      <c r="G2348" s="3">
        <v>1489</v>
      </c>
      <c r="I2348" s="24">
        <f t="shared" si="461"/>
        <v>1607.9220214937461</v>
      </c>
    </row>
    <row r="2349" spans="1:9" hidden="1" outlineLevel="3" x14ac:dyDescent="0.25">
      <c r="A2349" t="s">
        <v>41</v>
      </c>
      <c r="B2349" t="str">
        <f>VLOOKUP(A2349,'AGENCY CODES'!$C$4:$F$139,3,FALSE)</f>
        <v>CORPORATION COMMISSION</v>
      </c>
      <c r="C2349" s="8" t="s">
        <v>12</v>
      </c>
      <c r="D2349" s="8" t="str">
        <f t="shared" si="462"/>
        <v>CCA2172</v>
      </c>
      <c r="E2349">
        <v>2172</v>
      </c>
      <c r="F2349" t="str">
        <f>VLOOKUP(D2349,'Fund List'!$A$2:$F$1324,6,FALSE)</f>
        <v>UTILITY REGULATION REVOLVING FUND</v>
      </c>
      <c r="G2349" s="3">
        <v>65</v>
      </c>
      <c r="I2349" s="24">
        <f t="shared" si="461"/>
        <v>70.191357553454324</v>
      </c>
    </row>
    <row r="2350" spans="1:9" hidden="1" outlineLevel="3" x14ac:dyDescent="0.25">
      <c r="A2350" t="s">
        <v>41</v>
      </c>
      <c r="B2350" t="str">
        <f>VLOOKUP(A2350,'AGENCY CODES'!$C$4:$F$139,3,FALSE)</f>
        <v>CORPORATION COMMISSION</v>
      </c>
      <c r="C2350" s="8">
        <v>1</v>
      </c>
      <c r="D2350" s="8" t="str">
        <f t="shared" si="462"/>
        <v>CCA2172</v>
      </c>
      <c r="E2350">
        <v>2172</v>
      </c>
      <c r="F2350" t="str">
        <f>VLOOKUP(D2350,'Fund List'!$A$2:$F$1324,6,FALSE)</f>
        <v>UTILITY REGULATION REVOLVING FUND</v>
      </c>
      <c r="G2350" s="3">
        <v>21</v>
      </c>
      <c r="I2350" s="24">
        <f t="shared" si="461"/>
        <v>22.677207824962167</v>
      </c>
    </row>
    <row r="2351" spans="1:9" hidden="1" outlineLevel="3" x14ac:dyDescent="0.25">
      <c r="A2351" t="s">
        <v>41</v>
      </c>
      <c r="B2351" t="str">
        <f>VLOOKUP(A2351,'AGENCY CODES'!$C$4:$F$139,3,FALSE)</f>
        <v>CORPORATION COMMISSION</v>
      </c>
      <c r="C2351" s="8">
        <v>2</v>
      </c>
      <c r="D2351" s="8" t="str">
        <f t="shared" si="462"/>
        <v>CCA2172</v>
      </c>
      <c r="E2351">
        <v>2172</v>
      </c>
      <c r="F2351" t="str">
        <f>VLOOKUP(D2351,'Fund List'!$A$2:$F$1324,6,FALSE)</f>
        <v>UTILITY REGULATION REVOLVING FUND</v>
      </c>
      <c r="G2351" s="3">
        <v>1379</v>
      </c>
      <c r="I2351" s="24">
        <f t="shared" si="461"/>
        <v>1489.1366471725157</v>
      </c>
    </row>
    <row r="2352" spans="1:9" hidden="1" outlineLevel="3" x14ac:dyDescent="0.25">
      <c r="A2352" t="s">
        <v>41</v>
      </c>
      <c r="B2352" t="str">
        <f>VLOOKUP(A2352,'AGENCY CODES'!$C$4:$F$139,3,FALSE)</f>
        <v>CORPORATION COMMISSION</v>
      </c>
      <c r="C2352" s="8">
        <v>8</v>
      </c>
      <c r="D2352" s="8" t="str">
        <f t="shared" si="462"/>
        <v>CCA2172</v>
      </c>
      <c r="E2352">
        <v>2172</v>
      </c>
      <c r="F2352" t="str">
        <f>VLOOKUP(D2352,'Fund List'!$A$2:$F$1324,6,FALSE)</f>
        <v>UTILITY REGULATION REVOLVING FUND</v>
      </c>
      <c r="G2352" s="3">
        <v>5371</v>
      </c>
      <c r="I2352" s="24">
        <f t="shared" si="461"/>
        <v>5799.9658679938957</v>
      </c>
    </row>
    <row r="2353" spans="1:9" outlineLevel="2" collapsed="1" x14ac:dyDescent="0.25">
      <c r="F2353" s="1" t="s">
        <v>4204</v>
      </c>
      <c r="I2353" s="24">
        <f t="shared" ref="I2353" si="463">SUBTOTAL(9,I2337:I2352)</f>
        <v>11023.282737010182</v>
      </c>
    </row>
    <row r="2354" spans="1:9" hidden="1" outlineLevel="3" x14ac:dyDescent="0.25">
      <c r="A2354" t="s">
        <v>41</v>
      </c>
      <c r="B2354" t="str">
        <f>VLOOKUP(A2354,'AGENCY CODES'!$C$4:$F$139,3,FALSE)</f>
        <v>CORPORATION COMMISSION</v>
      </c>
      <c r="C2354" s="8" t="s">
        <v>3</v>
      </c>
      <c r="D2354" s="8" t="str">
        <f t="shared" si="462"/>
        <v>CCA2175</v>
      </c>
      <c r="E2354">
        <v>2175</v>
      </c>
      <c r="F2354" t="str">
        <f>VLOOKUP(D2354,'Fund List'!$A$2:$F$1324,6,FALSE)</f>
        <v>RUCO ASSESSMENTS - REVENUE</v>
      </c>
      <c r="G2354" s="3">
        <v>19</v>
      </c>
      <c r="I2354" s="24">
        <f>$G2354/$G$10*I$5</f>
        <v>20.517473746394341</v>
      </c>
    </row>
    <row r="2355" spans="1:9" hidden="1" outlineLevel="3" x14ac:dyDescent="0.25">
      <c r="A2355" t="s">
        <v>41</v>
      </c>
      <c r="B2355" t="str">
        <f>VLOOKUP(A2355,'AGENCY CODES'!$C$4:$F$139,3,FALSE)</f>
        <v>CORPORATION COMMISSION</v>
      </c>
      <c r="C2355" s="8" t="s">
        <v>8</v>
      </c>
      <c r="D2355" s="8" t="str">
        <f t="shared" si="462"/>
        <v>CCA2175</v>
      </c>
      <c r="E2355">
        <v>2175</v>
      </c>
      <c r="F2355" t="str">
        <f>VLOOKUP(D2355,'Fund List'!$A$2:$F$1324,6,FALSE)</f>
        <v>RUCO ASSESSMENTS - REVENUE</v>
      </c>
      <c r="G2355" s="3">
        <v>3</v>
      </c>
      <c r="I2355" s="24">
        <f>$G2355/$G$10*I$5</f>
        <v>3.2396011178517381</v>
      </c>
    </row>
    <row r="2356" spans="1:9" hidden="1" outlineLevel="3" x14ac:dyDescent="0.25">
      <c r="A2356" t="s">
        <v>41</v>
      </c>
      <c r="B2356" t="str">
        <f>VLOOKUP(A2356,'AGENCY CODES'!$C$4:$F$139,3,FALSE)</f>
        <v>CORPORATION COMMISSION</v>
      </c>
      <c r="C2356" s="8" t="s">
        <v>12</v>
      </c>
      <c r="D2356" s="8" t="str">
        <f t="shared" si="462"/>
        <v>CCA2175</v>
      </c>
      <c r="E2356">
        <v>2175</v>
      </c>
      <c r="F2356" t="str">
        <f>VLOOKUP(D2356,'Fund List'!$A$2:$F$1324,6,FALSE)</f>
        <v>RUCO ASSESSMENTS - REVENUE</v>
      </c>
      <c r="G2356" s="3">
        <v>1</v>
      </c>
      <c r="I2356" s="24">
        <f>$G2356/$G$10*I$5</f>
        <v>1.0798670392839127</v>
      </c>
    </row>
    <row r="2357" spans="1:9" outlineLevel="2" collapsed="1" x14ac:dyDescent="0.25">
      <c r="F2357" s="1" t="s">
        <v>4205</v>
      </c>
      <c r="I2357" s="24">
        <f t="shared" ref="I2357" si="464">SUBTOTAL(9,I2354:I2356)</f>
        <v>24.83694190352999</v>
      </c>
    </row>
    <row r="2358" spans="1:9" hidden="1" outlineLevel="3" x14ac:dyDescent="0.25">
      <c r="A2358" t="s">
        <v>41</v>
      </c>
      <c r="B2358" t="str">
        <f>VLOOKUP(A2358,'AGENCY CODES'!$C$4:$F$139,3,FALSE)</f>
        <v>CORPORATION COMMISSION</v>
      </c>
      <c r="C2358" s="8" t="s">
        <v>1</v>
      </c>
      <c r="D2358" s="8" t="str">
        <f t="shared" si="462"/>
        <v>CCA2264</v>
      </c>
      <c r="E2358">
        <v>2264</v>
      </c>
      <c r="F2358" t="str">
        <f>VLOOKUP(D2358,'Fund List'!$A$2:$F$1324,6,FALSE)</f>
        <v>SECURITY REGULATORY</v>
      </c>
      <c r="G2358" s="3">
        <v>87</v>
      </c>
      <c r="I2358" s="24">
        <f t="shared" ref="I2358:I2373" si="465">$G2358/$G$10*I$5</f>
        <v>93.948432417700417</v>
      </c>
    </row>
    <row r="2359" spans="1:9" hidden="1" outlineLevel="3" x14ac:dyDescent="0.25">
      <c r="A2359" t="s">
        <v>41</v>
      </c>
      <c r="B2359" t="str">
        <f>VLOOKUP(A2359,'AGENCY CODES'!$C$4:$F$139,3,FALSE)</f>
        <v>CORPORATION COMMISSION</v>
      </c>
      <c r="C2359" s="8" t="s">
        <v>22</v>
      </c>
      <c r="D2359" s="8" t="str">
        <f t="shared" si="462"/>
        <v>CCA2264</v>
      </c>
      <c r="E2359">
        <v>2264</v>
      </c>
      <c r="F2359" t="str">
        <f>VLOOKUP(D2359,'Fund List'!$A$2:$F$1324,6,FALSE)</f>
        <v>SECURITY REGULATORY</v>
      </c>
      <c r="G2359" s="3">
        <v>15</v>
      </c>
      <c r="I2359" s="24">
        <f t="shared" si="465"/>
        <v>16.198005589258692</v>
      </c>
    </row>
    <row r="2360" spans="1:9" hidden="1" outlineLevel="3" x14ac:dyDescent="0.25">
      <c r="A2360" t="s">
        <v>41</v>
      </c>
      <c r="B2360" t="str">
        <f>VLOOKUP(A2360,'AGENCY CODES'!$C$4:$F$139,3,FALSE)</f>
        <v>CORPORATION COMMISSION</v>
      </c>
      <c r="C2360" s="8" t="s">
        <v>2</v>
      </c>
      <c r="D2360" s="8" t="str">
        <f t="shared" si="462"/>
        <v>CCA2264</v>
      </c>
      <c r="E2360">
        <v>2264</v>
      </c>
      <c r="F2360" t="str">
        <f>VLOOKUP(D2360,'Fund List'!$A$2:$F$1324,6,FALSE)</f>
        <v>SECURITY REGULATORY</v>
      </c>
      <c r="G2360" s="3">
        <v>1</v>
      </c>
      <c r="I2360" s="24">
        <f t="shared" si="465"/>
        <v>1.0798670392839127</v>
      </c>
    </row>
    <row r="2361" spans="1:9" hidden="1" outlineLevel="3" x14ac:dyDescent="0.25">
      <c r="A2361" t="s">
        <v>41</v>
      </c>
      <c r="B2361" t="str">
        <f>VLOOKUP(A2361,'AGENCY CODES'!$C$4:$F$139,3,FALSE)</f>
        <v>CORPORATION COMMISSION</v>
      </c>
      <c r="C2361" s="8" t="s">
        <v>3</v>
      </c>
      <c r="D2361" s="8" t="str">
        <f t="shared" si="462"/>
        <v>CCA2264</v>
      </c>
      <c r="E2361">
        <v>2264</v>
      </c>
      <c r="F2361" t="str">
        <f>VLOOKUP(D2361,'Fund List'!$A$2:$F$1324,6,FALSE)</f>
        <v>SECURITY REGULATORY</v>
      </c>
      <c r="G2361" s="3">
        <v>299</v>
      </c>
      <c r="I2361" s="24">
        <f t="shared" si="465"/>
        <v>322.88024474588991</v>
      </c>
    </row>
    <row r="2362" spans="1:9" hidden="1" outlineLevel="3" x14ac:dyDescent="0.25">
      <c r="A2362" t="s">
        <v>41</v>
      </c>
      <c r="B2362" t="str">
        <f>VLOOKUP(A2362,'AGENCY CODES'!$C$4:$F$139,3,FALSE)</f>
        <v>CORPORATION COMMISSION</v>
      </c>
      <c r="C2362" s="8" t="s">
        <v>4</v>
      </c>
      <c r="D2362" s="8" t="str">
        <f t="shared" si="462"/>
        <v>CCA2264</v>
      </c>
      <c r="E2362">
        <v>2264</v>
      </c>
      <c r="F2362" t="str">
        <f>VLOOKUP(D2362,'Fund List'!$A$2:$F$1324,6,FALSE)</f>
        <v>SECURITY REGULATORY</v>
      </c>
      <c r="G2362" s="3">
        <v>239</v>
      </c>
      <c r="I2362" s="24">
        <f t="shared" si="465"/>
        <v>258.08822238885517</v>
      </c>
    </row>
    <row r="2363" spans="1:9" hidden="1" outlineLevel="3" x14ac:dyDescent="0.25">
      <c r="A2363" t="s">
        <v>41</v>
      </c>
      <c r="B2363" t="str">
        <f>VLOOKUP(A2363,'AGENCY CODES'!$C$4:$F$139,3,FALSE)</f>
        <v>CORPORATION COMMISSION</v>
      </c>
      <c r="C2363" s="8" t="s">
        <v>5</v>
      </c>
      <c r="D2363" s="8" t="str">
        <f t="shared" si="462"/>
        <v>CCA2264</v>
      </c>
      <c r="E2363">
        <v>2264</v>
      </c>
      <c r="F2363" t="str">
        <f>VLOOKUP(D2363,'Fund List'!$A$2:$F$1324,6,FALSE)</f>
        <v>SECURITY REGULATORY</v>
      </c>
      <c r="G2363" s="3">
        <v>2</v>
      </c>
      <c r="I2363" s="24">
        <f t="shared" si="465"/>
        <v>2.1597340785678254</v>
      </c>
    </row>
    <row r="2364" spans="1:9" hidden="1" outlineLevel="3" x14ac:dyDescent="0.25">
      <c r="A2364" t="s">
        <v>41</v>
      </c>
      <c r="B2364" t="str">
        <f>VLOOKUP(A2364,'AGENCY CODES'!$C$4:$F$139,3,FALSE)</f>
        <v>CORPORATION COMMISSION</v>
      </c>
      <c r="C2364" s="8" t="s">
        <v>6</v>
      </c>
      <c r="D2364" s="8" t="str">
        <f t="shared" si="462"/>
        <v>CCA2264</v>
      </c>
      <c r="E2364">
        <v>2264</v>
      </c>
      <c r="F2364" t="str">
        <f>VLOOKUP(D2364,'Fund List'!$A$2:$F$1324,6,FALSE)</f>
        <v>SECURITY REGULATORY</v>
      </c>
      <c r="G2364" s="3">
        <v>29</v>
      </c>
      <c r="I2364" s="24">
        <f t="shared" si="465"/>
        <v>31.316144139233469</v>
      </c>
    </row>
    <row r="2365" spans="1:9" hidden="1" outlineLevel="3" x14ac:dyDescent="0.25">
      <c r="A2365" t="s">
        <v>41</v>
      </c>
      <c r="B2365" t="str">
        <f>VLOOKUP(A2365,'AGENCY CODES'!$C$4:$F$139,3,FALSE)</f>
        <v>CORPORATION COMMISSION</v>
      </c>
      <c r="C2365" s="8" t="s">
        <v>7</v>
      </c>
      <c r="D2365" s="8" t="str">
        <f t="shared" si="462"/>
        <v>CCA2264</v>
      </c>
      <c r="E2365">
        <v>2264</v>
      </c>
      <c r="F2365" t="str">
        <f>VLOOKUP(D2365,'Fund List'!$A$2:$F$1324,6,FALSE)</f>
        <v>SECURITY REGULATORY</v>
      </c>
      <c r="G2365" s="3">
        <v>71</v>
      </c>
      <c r="I2365" s="24">
        <f t="shared" si="465"/>
        <v>76.670559789157807</v>
      </c>
    </row>
    <row r="2366" spans="1:9" hidden="1" outlineLevel="3" x14ac:dyDescent="0.25">
      <c r="A2366" t="s">
        <v>41</v>
      </c>
      <c r="B2366" t="str">
        <f>VLOOKUP(A2366,'AGENCY CODES'!$C$4:$F$139,3,FALSE)</f>
        <v>CORPORATION COMMISSION</v>
      </c>
      <c r="C2366" s="8" t="s">
        <v>14</v>
      </c>
      <c r="D2366" s="8" t="str">
        <f t="shared" si="462"/>
        <v>CCA2264</v>
      </c>
      <c r="E2366">
        <v>2264</v>
      </c>
      <c r="F2366" t="str">
        <f>VLOOKUP(D2366,'Fund List'!$A$2:$F$1324,6,FALSE)</f>
        <v>SECURITY REGULATORY</v>
      </c>
      <c r="G2366" s="3">
        <v>12</v>
      </c>
      <c r="I2366" s="24">
        <f t="shared" si="465"/>
        <v>12.958404471406952</v>
      </c>
    </row>
    <row r="2367" spans="1:9" hidden="1" outlineLevel="3" x14ac:dyDescent="0.25">
      <c r="A2367" t="s">
        <v>41</v>
      </c>
      <c r="B2367" t="str">
        <f>VLOOKUP(A2367,'AGENCY CODES'!$C$4:$F$139,3,FALSE)</f>
        <v>CORPORATION COMMISSION</v>
      </c>
      <c r="C2367" s="8" t="s">
        <v>8</v>
      </c>
      <c r="D2367" s="8" t="str">
        <f t="shared" si="462"/>
        <v>CCA2264</v>
      </c>
      <c r="E2367">
        <v>2264</v>
      </c>
      <c r="F2367" t="str">
        <f>VLOOKUP(D2367,'Fund List'!$A$2:$F$1324,6,FALSE)</f>
        <v>SECURITY REGULATORY</v>
      </c>
      <c r="G2367" s="3">
        <v>8</v>
      </c>
      <c r="I2367" s="24">
        <f t="shared" si="465"/>
        <v>8.6389363142713016</v>
      </c>
    </row>
    <row r="2368" spans="1:9" hidden="1" outlineLevel="3" x14ac:dyDescent="0.25">
      <c r="A2368" t="s">
        <v>41</v>
      </c>
      <c r="B2368" t="str">
        <f>VLOOKUP(A2368,'AGENCY CODES'!$C$4:$F$139,3,FALSE)</f>
        <v>CORPORATION COMMISSION</v>
      </c>
      <c r="C2368" s="8" t="s">
        <v>10</v>
      </c>
      <c r="D2368" s="8" t="str">
        <f t="shared" si="462"/>
        <v>CCA2264</v>
      </c>
      <c r="E2368">
        <v>2264</v>
      </c>
      <c r="F2368" t="str">
        <f>VLOOKUP(D2368,'Fund List'!$A$2:$F$1324,6,FALSE)</f>
        <v>SECURITY REGULATORY</v>
      </c>
      <c r="G2368" s="3">
        <v>202</v>
      </c>
      <c r="I2368" s="24">
        <f t="shared" si="465"/>
        <v>218.13314193535041</v>
      </c>
    </row>
    <row r="2369" spans="1:9" hidden="1" outlineLevel="3" x14ac:dyDescent="0.25">
      <c r="A2369" t="s">
        <v>41</v>
      </c>
      <c r="B2369" t="str">
        <f>VLOOKUP(A2369,'AGENCY CODES'!$C$4:$F$139,3,FALSE)</f>
        <v>CORPORATION COMMISSION</v>
      </c>
      <c r="C2369" s="8" t="s">
        <v>11</v>
      </c>
      <c r="D2369" s="8" t="str">
        <f t="shared" si="462"/>
        <v>CCA2264</v>
      </c>
      <c r="E2369">
        <v>2264</v>
      </c>
      <c r="F2369" t="str">
        <f>VLOOKUP(D2369,'Fund List'!$A$2:$F$1324,6,FALSE)</f>
        <v>SECURITY REGULATORY</v>
      </c>
      <c r="G2369" s="3">
        <v>458</v>
      </c>
      <c r="I2369" s="24">
        <f t="shared" si="465"/>
        <v>494.57910399203206</v>
      </c>
    </row>
    <row r="2370" spans="1:9" hidden="1" outlineLevel="3" x14ac:dyDescent="0.25">
      <c r="A2370" t="s">
        <v>41</v>
      </c>
      <c r="B2370" t="str">
        <f>VLOOKUP(A2370,'AGENCY CODES'!$C$4:$F$139,3,FALSE)</f>
        <v>CORPORATION COMMISSION</v>
      </c>
      <c r="C2370" s="8" t="s">
        <v>12</v>
      </c>
      <c r="D2370" s="8" t="str">
        <f t="shared" si="462"/>
        <v>CCA2264</v>
      </c>
      <c r="E2370">
        <v>2264</v>
      </c>
      <c r="F2370" t="str">
        <f>VLOOKUP(D2370,'Fund List'!$A$2:$F$1324,6,FALSE)</f>
        <v>SECURITY REGULATORY</v>
      </c>
      <c r="G2370" s="3">
        <v>33</v>
      </c>
      <c r="I2370" s="24">
        <f t="shared" si="465"/>
        <v>35.635612296369125</v>
      </c>
    </row>
    <row r="2371" spans="1:9" hidden="1" outlineLevel="3" x14ac:dyDescent="0.25">
      <c r="A2371" t="s">
        <v>41</v>
      </c>
      <c r="B2371" t="str">
        <f>VLOOKUP(A2371,'AGENCY CODES'!$C$4:$F$139,3,FALSE)</f>
        <v>CORPORATION COMMISSION</v>
      </c>
      <c r="C2371" s="8">
        <v>1</v>
      </c>
      <c r="D2371" s="8" t="str">
        <f t="shared" si="462"/>
        <v>CCA2264</v>
      </c>
      <c r="E2371">
        <v>2264</v>
      </c>
      <c r="F2371" t="str">
        <f>VLOOKUP(D2371,'Fund List'!$A$2:$F$1324,6,FALSE)</f>
        <v>SECURITY REGULATORY</v>
      </c>
      <c r="G2371" s="3">
        <v>4</v>
      </c>
      <c r="I2371" s="24">
        <f t="shared" si="465"/>
        <v>4.3194681571356508</v>
      </c>
    </row>
    <row r="2372" spans="1:9" hidden="1" outlineLevel="3" x14ac:dyDescent="0.25">
      <c r="A2372" t="s">
        <v>41</v>
      </c>
      <c r="B2372" t="str">
        <f>VLOOKUP(A2372,'AGENCY CODES'!$C$4:$F$139,3,FALSE)</f>
        <v>CORPORATION COMMISSION</v>
      </c>
      <c r="C2372" s="8">
        <v>2</v>
      </c>
      <c r="D2372" s="8" t="str">
        <f t="shared" si="462"/>
        <v>CCA2264</v>
      </c>
      <c r="E2372">
        <v>2264</v>
      </c>
      <c r="F2372" t="str">
        <f>VLOOKUP(D2372,'Fund List'!$A$2:$F$1324,6,FALSE)</f>
        <v>SECURITY REGULATORY</v>
      </c>
      <c r="G2372" s="3">
        <v>438</v>
      </c>
      <c r="I2372" s="24">
        <f t="shared" si="465"/>
        <v>472.98176320635383</v>
      </c>
    </row>
    <row r="2373" spans="1:9" hidden="1" outlineLevel="3" x14ac:dyDescent="0.25">
      <c r="A2373" t="s">
        <v>41</v>
      </c>
      <c r="B2373" t="str">
        <f>VLOOKUP(A2373,'AGENCY CODES'!$C$4:$F$139,3,FALSE)</f>
        <v>CORPORATION COMMISSION</v>
      </c>
      <c r="C2373" s="8">
        <v>8</v>
      </c>
      <c r="D2373" s="8" t="str">
        <f t="shared" si="462"/>
        <v>CCA2264</v>
      </c>
      <c r="E2373">
        <v>2264</v>
      </c>
      <c r="F2373" t="str">
        <f>VLOOKUP(D2373,'Fund List'!$A$2:$F$1324,6,FALSE)</f>
        <v>SECURITY REGULATORY</v>
      </c>
      <c r="G2373" s="3">
        <v>1095</v>
      </c>
      <c r="I2373" s="24">
        <f t="shared" si="465"/>
        <v>1182.4544080158844</v>
      </c>
    </row>
    <row r="2374" spans="1:9" outlineLevel="2" collapsed="1" x14ac:dyDescent="0.25">
      <c r="F2374" s="1" t="s">
        <v>4206</v>
      </c>
      <c r="I2374" s="24">
        <f t="shared" ref="I2374" si="466">SUBTOTAL(9,I2358:I2373)</f>
        <v>3232.0420485767509</v>
      </c>
    </row>
    <row r="2375" spans="1:9" hidden="1" outlineLevel="3" x14ac:dyDescent="0.25">
      <c r="A2375" t="s">
        <v>41</v>
      </c>
      <c r="B2375" t="str">
        <f>VLOOKUP(A2375,'AGENCY CODES'!$C$4:$F$139,3,FALSE)</f>
        <v>CORPORATION COMMISSION</v>
      </c>
      <c r="C2375" s="8" t="s">
        <v>3</v>
      </c>
      <c r="D2375" s="8" t="str">
        <f t="shared" si="462"/>
        <v>CCA2321</v>
      </c>
      <c r="E2375">
        <v>2321</v>
      </c>
      <c r="F2375" t="str">
        <f>VLOOKUP(D2375,'Fund List'!$A$2:$F$1324,6,FALSE)</f>
        <v>UTILITY SURETY FUND</v>
      </c>
      <c r="G2375" s="3">
        <v>5</v>
      </c>
      <c r="I2375" s="24">
        <f>$G2375/$G$10*I$5</f>
        <v>5.3993351964195639</v>
      </c>
    </row>
    <row r="2376" spans="1:9" hidden="1" outlineLevel="3" x14ac:dyDescent="0.25">
      <c r="A2376" t="s">
        <v>41</v>
      </c>
      <c r="B2376" t="str">
        <f>VLOOKUP(A2376,'AGENCY CODES'!$C$4:$F$139,3,FALSE)</f>
        <v>CORPORATION COMMISSION</v>
      </c>
      <c r="C2376" s="8" t="s">
        <v>10</v>
      </c>
      <c r="D2376" s="8" t="str">
        <f t="shared" si="462"/>
        <v>CCA2321</v>
      </c>
      <c r="E2376">
        <v>2321</v>
      </c>
      <c r="F2376" t="str">
        <f>VLOOKUP(D2376,'Fund List'!$A$2:$F$1324,6,FALSE)</f>
        <v>UTILITY SURETY FUND</v>
      </c>
      <c r="G2376" s="3">
        <v>1</v>
      </c>
      <c r="I2376" s="24">
        <f>$G2376/$G$10*I$5</f>
        <v>1.0798670392839127</v>
      </c>
    </row>
    <row r="2377" spans="1:9" hidden="1" outlineLevel="3" x14ac:dyDescent="0.25">
      <c r="A2377" t="s">
        <v>41</v>
      </c>
      <c r="B2377" t="str">
        <f>VLOOKUP(A2377,'AGENCY CODES'!$C$4:$F$139,3,FALSE)</f>
        <v>CORPORATION COMMISSION</v>
      </c>
      <c r="C2377" s="8" t="s">
        <v>11</v>
      </c>
      <c r="D2377" s="8" t="str">
        <f t="shared" si="462"/>
        <v>CCA2321</v>
      </c>
      <c r="E2377">
        <v>2321</v>
      </c>
      <c r="F2377" t="str">
        <f>VLOOKUP(D2377,'Fund List'!$A$2:$F$1324,6,FALSE)</f>
        <v>UTILITY SURETY FUND</v>
      </c>
      <c r="G2377" s="3">
        <v>1</v>
      </c>
      <c r="I2377" s="24">
        <f>$G2377/$G$10*I$5</f>
        <v>1.0798670392839127</v>
      </c>
    </row>
    <row r="2378" spans="1:9" hidden="1" outlineLevel="3" x14ac:dyDescent="0.25">
      <c r="A2378" t="s">
        <v>41</v>
      </c>
      <c r="B2378" t="str">
        <f>VLOOKUP(A2378,'AGENCY CODES'!$C$4:$F$139,3,FALSE)</f>
        <v>CORPORATION COMMISSION</v>
      </c>
      <c r="C2378" s="8" t="s">
        <v>12</v>
      </c>
      <c r="D2378" s="8" t="str">
        <f t="shared" si="462"/>
        <v>CCA2321</v>
      </c>
      <c r="E2378">
        <v>2321</v>
      </c>
      <c r="F2378" t="str">
        <f>VLOOKUP(D2378,'Fund List'!$A$2:$F$1324,6,FALSE)</f>
        <v>UTILITY SURETY FUND</v>
      </c>
      <c r="G2378" s="3">
        <v>1</v>
      </c>
      <c r="I2378" s="24">
        <f>$G2378/$G$10*I$5</f>
        <v>1.0798670392839127</v>
      </c>
    </row>
    <row r="2379" spans="1:9" hidden="1" outlineLevel="3" x14ac:dyDescent="0.25">
      <c r="A2379" t="s">
        <v>41</v>
      </c>
      <c r="B2379" t="str">
        <f>VLOOKUP(A2379,'AGENCY CODES'!$C$4:$F$139,3,FALSE)</f>
        <v>CORPORATION COMMISSION</v>
      </c>
      <c r="C2379" s="8">
        <v>2</v>
      </c>
      <c r="D2379" s="8" t="str">
        <f t="shared" si="462"/>
        <v>CCA2321</v>
      </c>
      <c r="E2379">
        <v>2321</v>
      </c>
      <c r="F2379" t="str">
        <f>VLOOKUP(D2379,'Fund List'!$A$2:$F$1324,6,FALSE)</f>
        <v>UTILITY SURETY FUND</v>
      </c>
      <c r="G2379" s="3">
        <v>1</v>
      </c>
      <c r="I2379" s="24">
        <f>$G2379/$G$10*I$5</f>
        <v>1.0798670392839127</v>
      </c>
    </row>
    <row r="2380" spans="1:9" outlineLevel="2" collapsed="1" x14ac:dyDescent="0.25">
      <c r="F2380" s="1" t="s">
        <v>4207</v>
      </c>
      <c r="I2380" s="24">
        <f t="shared" ref="I2380" si="467">SUBTOTAL(9,I2375:I2379)</f>
        <v>9.7188033535552165</v>
      </c>
    </row>
    <row r="2381" spans="1:9" hidden="1" outlineLevel="3" x14ac:dyDescent="0.25">
      <c r="A2381" t="s">
        <v>41</v>
      </c>
      <c r="B2381" t="str">
        <f>VLOOKUP(A2381,'AGENCY CODES'!$C$4:$F$139,3,FALSE)</f>
        <v>CORPORATION COMMISSION</v>
      </c>
      <c r="C2381" s="8" t="s">
        <v>1</v>
      </c>
      <c r="D2381" s="8" t="str">
        <f t="shared" si="462"/>
        <v>CCA2333</v>
      </c>
      <c r="E2381">
        <v>2333</v>
      </c>
      <c r="F2381" t="str">
        <f>VLOOKUP(D2381,'Fund List'!$A$2:$F$1324,6,FALSE)</f>
        <v>PUBLIC ACCESS FUND</v>
      </c>
      <c r="G2381" s="3">
        <v>128</v>
      </c>
      <c r="I2381" s="24">
        <f t="shared" ref="I2381:I2393" si="468">$G2381/$G$10*I$5</f>
        <v>138.22298102834083</v>
      </c>
    </row>
    <row r="2382" spans="1:9" hidden="1" outlineLevel="3" x14ac:dyDescent="0.25">
      <c r="A2382" t="s">
        <v>41</v>
      </c>
      <c r="B2382" t="str">
        <f>VLOOKUP(A2382,'AGENCY CODES'!$C$4:$F$139,3,FALSE)</f>
        <v>CORPORATION COMMISSION</v>
      </c>
      <c r="C2382" s="8" t="s">
        <v>22</v>
      </c>
      <c r="D2382" s="8" t="str">
        <f t="shared" si="462"/>
        <v>CCA2333</v>
      </c>
      <c r="E2382">
        <v>2333</v>
      </c>
      <c r="F2382" t="str">
        <f>VLOOKUP(D2382,'Fund List'!$A$2:$F$1324,6,FALSE)</f>
        <v>PUBLIC ACCESS FUND</v>
      </c>
      <c r="G2382" s="3">
        <v>24</v>
      </c>
      <c r="I2382" s="24">
        <f t="shared" si="468"/>
        <v>25.916808942813905</v>
      </c>
    </row>
    <row r="2383" spans="1:9" hidden="1" outlineLevel="3" x14ac:dyDescent="0.25">
      <c r="A2383" t="s">
        <v>41</v>
      </c>
      <c r="B2383" t="str">
        <f>VLOOKUP(A2383,'AGENCY CODES'!$C$4:$F$139,3,FALSE)</f>
        <v>CORPORATION COMMISSION</v>
      </c>
      <c r="C2383" s="8" t="s">
        <v>2</v>
      </c>
      <c r="D2383" s="8" t="str">
        <f t="shared" si="462"/>
        <v>CCA2333</v>
      </c>
      <c r="E2383">
        <v>2333</v>
      </c>
      <c r="F2383" t="str">
        <f>VLOOKUP(D2383,'Fund List'!$A$2:$F$1324,6,FALSE)</f>
        <v>PUBLIC ACCESS FUND</v>
      </c>
      <c r="G2383" s="3">
        <v>1</v>
      </c>
      <c r="I2383" s="24">
        <f t="shared" si="468"/>
        <v>1.0798670392839127</v>
      </c>
    </row>
    <row r="2384" spans="1:9" hidden="1" outlineLevel="3" x14ac:dyDescent="0.25">
      <c r="A2384" t="s">
        <v>41</v>
      </c>
      <c r="B2384" t="str">
        <f>VLOOKUP(A2384,'AGENCY CODES'!$C$4:$F$139,3,FALSE)</f>
        <v>CORPORATION COMMISSION</v>
      </c>
      <c r="C2384" s="8" t="s">
        <v>3</v>
      </c>
      <c r="D2384" s="8" t="str">
        <f t="shared" si="462"/>
        <v>CCA2333</v>
      </c>
      <c r="E2384">
        <v>2333</v>
      </c>
      <c r="F2384" t="str">
        <f>VLOOKUP(D2384,'Fund List'!$A$2:$F$1324,6,FALSE)</f>
        <v>PUBLIC ACCESS FUND</v>
      </c>
      <c r="G2384" s="3">
        <v>1039</v>
      </c>
      <c r="I2384" s="24">
        <f t="shared" si="468"/>
        <v>1121.9818538159855</v>
      </c>
    </row>
    <row r="2385" spans="1:9" hidden="1" outlineLevel="3" x14ac:dyDescent="0.25">
      <c r="A2385" t="s">
        <v>41</v>
      </c>
      <c r="B2385" t="str">
        <f>VLOOKUP(A2385,'AGENCY CODES'!$C$4:$F$139,3,FALSE)</f>
        <v>CORPORATION COMMISSION</v>
      </c>
      <c r="C2385" s="8" t="s">
        <v>4</v>
      </c>
      <c r="D2385" s="8" t="str">
        <f t="shared" si="462"/>
        <v>CCA2333</v>
      </c>
      <c r="E2385">
        <v>2333</v>
      </c>
      <c r="F2385" t="str">
        <f>VLOOKUP(D2385,'Fund List'!$A$2:$F$1324,6,FALSE)</f>
        <v>PUBLIC ACCESS FUND</v>
      </c>
      <c r="G2385" s="3">
        <v>259</v>
      </c>
      <c r="I2385" s="24">
        <f t="shared" si="468"/>
        <v>279.6855631745334</v>
      </c>
    </row>
    <row r="2386" spans="1:9" hidden="1" outlineLevel="3" x14ac:dyDescent="0.25">
      <c r="A2386" t="s">
        <v>41</v>
      </c>
      <c r="B2386" t="str">
        <f>VLOOKUP(A2386,'AGENCY CODES'!$C$4:$F$139,3,FALSE)</f>
        <v>CORPORATION COMMISSION</v>
      </c>
      <c r="C2386" s="8" t="s">
        <v>5</v>
      </c>
      <c r="D2386" s="8" t="str">
        <f t="shared" si="462"/>
        <v>CCA2333</v>
      </c>
      <c r="E2386">
        <v>2333</v>
      </c>
      <c r="F2386" t="str">
        <f>VLOOKUP(D2386,'Fund List'!$A$2:$F$1324,6,FALSE)</f>
        <v>PUBLIC ACCESS FUND</v>
      </c>
      <c r="G2386" s="3">
        <v>6</v>
      </c>
      <c r="I2386" s="24">
        <f t="shared" si="468"/>
        <v>6.4792022357034762</v>
      </c>
    </row>
    <row r="2387" spans="1:9" hidden="1" outlineLevel="3" x14ac:dyDescent="0.25">
      <c r="A2387" t="s">
        <v>41</v>
      </c>
      <c r="B2387" t="str">
        <f>VLOOKUP(A2387,'AGENCY CODES'!$C$4:$F$139,3,FALSE)</f>
        <v>CORPORATION COMMISSION</v>
      </c>
      <c r="C2387" s="8" t="s">
        <v>6</v>
      </c>
      <c r="D2387" s="8" t="str">
        <f t="shared" si="462"/>
        <v>CCA2333</v>
      </c>
      <c r="E2387">
        <v>2333</v>
      </c>
      <c r="F2387" t="str">
        <f>VLOOKUP(D2387,'Fund List'!$A$2:$F$1324,6,FALSE)</f>
        <v>PUBLIC ACCESS FUND</v>
      </c>
      <c r="G2387" s="3">
        <v>967</v>
      </c>
      <c r="I2387" s="24">
        <f t="shared" si="468"/>
        <v>1044.2314269875435</v>
      </c>
    </row>
    <row r="2388" spans="1:9" hidden="1" outlineLevel="3" x14ac:dyDescent="0.25">
      <c r="A2388" t="s">
        <v>41</v>
      </c>
      <c r="B2388" t="str">
        <f>VLOOKUP(A2388,'AGENCY CODES'!$C$4:$F$139,3,FALSE)</f>
        <v>CORPORATION COMMISSION</v>
      </c>
      <c r="C2388" s="8" t="s">
        <v>7</v>
      </c>
      <c r="D2388" s="8" t="str">
        <f t="shared" si="462"/>
        <v>CCA2333</v>
      </c>
      <c r="E2388">
        <v>2333</v>
      </c>
      <c r="F2388" t="str">
        <f>VLOOKUP(D2388,'Fund List'!$A$2:$F$1324,6,FALSE)</f>
        <v>PUBLIC ACCESS FUND</v>
      </c>
      <c r="G2388" s="3">
        <v>83</v>
      </c>
      <c r="I2388" s="24">
        <f t="shared" si="468"/>
        <v>89.628964260564757</v>
      </c>
    </row>
    <row r="2389" spans="1:9" hidden="1" outlineLevel="3" x14ac:dyDescent="0.25">
      <c r="A2389" t="s">
        <v>41</v>
      </c>
      <c r="B2389" t="str">
        <f>VLOOKUP(A2389,'AGENCY CODES'!$C$4:$F$139,3,FALSE)</f>
        <v>CORPORATION COMMISSION</v>
      </c>
      <c r="C2389" s="8" t="s">
        <v>10</v>
      </c>
      <c r="D2389" s="8" t="str">
        <f t="shared" si="462"/>
        <v>CCA2333</v>
      </c>
      <c r="E2389">
        <v>2333</v>
      </c>
      <c r="F2389" t="str">
        <f>VLOOKUP(D2389,'Fund List'!$A$2:$F$1324,6,FALSE)</f>
        <v>PUBLIC ACCESS FUND</v>
      </c>
      <c r="G2389" s="3">
        <v>196</v>
      </c>
      <c r="I2389" s="24">
        <f t="shared" si="468"/>
        <v>211.65393969964691</v>
      </c>
    </row>
    <row r="2390" spans="1:9" hidden="1" outlineLevel="3" x14ac:dyDescent="0.25">
      <c r="A2390" t="s">
        <v>41</v>
      </c>
      <c r="B2390" t="str">
        <f>VLOOKUP(A2390,'AGENCY CODES'!$C$4:$F$139,3,FALSE)</f>
        <v>CORPORATION COMMISSION</v>
      </c>
      <c r="C2390" s="8" t="s">
        <v>11</v>
      </c>
      <c r="D2390" s="8" t="str">
        <f t="shared" si="462"/>
        <v>CCA2333</v>
      </c>
      <c r="E2390">
        <v>2333</v>
      </c>
      <c r="F2390" t="str">
        <f>VLOOKUP(D2390,'Fund List'!$A$2:$F$1324,6,FALSE)</f>
        <v>PUBLIC ACCESS FUND</v>
      </c>
      <c r="G2390" s="3">
        <v>512</v>
      </c>
      <c r="I2390" s="24">
        <f t="shared" si="468"/>
        <v>552.8919241133633</v>
      </c>
    </row>
    <row r="2391" spans="1:9" hidden="1" outlineLevel="3" x14ac:dyDescent="0.25">
      <c r="A2391" t="s">
        <v>41</v>
      </c>
      <c r="B2391" t="str">
        <f>VLOOKUP(A2391,'AGENCY CODES'!$C$4:$F$139,3,FALSE)</f>
        <v>CORPORATION COMMISSION</v>
      </c>
      <c r="C2391" s="8" t="s">
        <v>12</v>
      </c>
      <c r="D2391" s="8" t="str">
        <f t="shared" si="462"/>
        <v>CCA2333</v>
      </c>
      <c r="E2391">
        <v>2333</v>
      </c>
      <c r="F2391" t="str">
        <f>VLOOKUP(D2391,'Fund List'!$A$2:$F$1324,6,FALSE)</f>
        <v>PUBLIC ACCESS FUND</v>
      </c>
      <c r="G2391" s="3">
        <v>31</v>
      </c>
      <c r="I2391" s="24">
        <f t="shared" si="468"/>
        <v>33.475878217801302</v>
      </c>
    </row>
    <row r="2392" spans="1:9" hidden="1" outlineLevel="3" x14ac:dyDescent="0.25">
      <c r="A2392" t="s">
        <v>41</v>
      </c>
      <c r="B2392" t="str">
        <f>VLOOKUP(A2392,'AGENCY CODES'!$C$4:$F$139,3,FALSE)</f>
        <v>CORPORATION COMMISSION</v>
      </c>
      <c r="C2392" s="8">
        <v>2</v>
      </c>
      <c r="D2392" s="8" t="str">
        <f t="shared" si="462"/>
        <v>CCA2333</v>
      </c>
      <c r="E2392">
        <v>2333</v>
      </c>
      <c r="F2392" t="str">
        <f>VLOOKUP(D2392,'Fund List'!$A$2:$F$1324,6,FALSE)</f>
        <v>PUBLIC ACCESS FUND</v>
      </c>
      <c r="G2392" s="3">
        <v>501</v>
      </c>
      <c r="I2392" s="24">
        <f t="shared" si="468"/>
        <v>541.01338668124038</v>
      </c>
    </row>
    <row r="2393" spans="1:9" hidden="1" outlineLevel="3" x14ac:dyDescent="0.25">
      <c r="A2393" t="s">
        <v>41</v>
      </c>
      <c r="B2393" t="str">
        <f>VLOOKUP(A2393,'AGENCY CODES'!$C$4:$F$139,3,FALSE)</f>
        <v>CORPORATION COMMISSION</v>
      </c>
      <c r="C2393" s="8">
        <v>8</v>
      </c>
      <c r="D2393" s="8" t="str">
        <f t="shared" si="462"/>
        <v>CCA2333</v>
      </c>
      <c r="E2393">
        <v>2333</v>
      </c>
      <c r="F2393" t="str">
        <f>VLOOKUP(D2393,'Fund List'!$A$2:$F$1324,6,FALSE)</f>
        <v>PUBLIC ACCESS FUND</v>
      </c>
      <c r="G2393" s="3">
        <v>1020</v>
      </c>
      <c r="I2393" s="24">
        <f t="shared" si="468"/>
        <v>1101.4643800695912</v>
      </c>
    </row>
    <row r="2394" spans="1:9" outlineLevel="2" collapsed="1" x14ac:dyDescent="0.25">
      <c r="F2394" s="1" t="s">
        <v>4208</v>
      </c>
      <c r="I2394" s="24">
        <f t="shared" ref="I2394" si="469">SUBTOTAL(9,I2381:I2393)</f>
        <v>5147.726176266412</v>
      </c>
    </row>
    <row r="2395" spans="1:9" hidden="1" outlineLevel="3" x14ac:dyDescent="0.25">
      <c r="A2395" t="s">
        <v>41</v>
      </c>
      <c r="B2395" t="str">
        <f>VLOOKUP(A2395,'AGENCY CODES'!$C$4:$F$139,3,FALSE)</f>
        <v>CORPORATION COMMISSION</v>
      </c>
      <c r="C2395" s="8" t="s">
        <v>3</v>
      </c>
      <c r="D2395" s="8" t="str">
        <f t="shared" si="462"/>
        <v>CCA2334</v>
      </c>
      <c r="E2395">
        <v>2334</v>
      </c>
      <c r="F2395" t="str">
        <f>VLOOKUP(D2395,'Fund List'!$A$2:$F$1324,6,FALSE)</f>
        <v>MONEY-ON-DEMAND ACCOUNT</v>
      </c>
      <c r="G2395" s="3">
        <v>249</v>
      </c>
      <c r="I2395" s="24">
        <f t="shared" ref="I2395:I2401" si="470">$G2395/$G$10*I$5</f>
        <v>268.88689278169426</v>
      </c>
    </row>
    <row r="2396" spans="1:9" hidden="1" outlineLevel="3" x14ac:dyDescent="0.25">
      <c r="A2396" t="s">
        <v>41</v>
      </c>
      <c r="B2396" t="str">
        <f>VLOOKUP(A2396,'AGENCY CODES'!$C$4:$F$139,3,FALSE)</f>
        <v>CORPORATION COMMISSION</v>
      </c>
      <c r="C2396" s="8" t="s">
        <v>6</v>
      </c>
      <c r="D2396" s="8" t="str">
        <f t="shared" si="462"/>
        <v>CCA2334</v>
      </c>
      <c r="E2396">
        <v>2334</v>
      </c>
      <c r="F2396" t="str">
        <f>VLOOKUP(D2396,'Fund List'!$A$2:$F$1324,6,FALSE)</f>
        <v>MONEY-ON-DEMAND ACCOUNT</v>
      </c>
      <c r="G2396" s="3">
        <v>141</v>
      </c>
      <c r="I2396" s="24">
        <f t="shared" si="470"/>
        <v>152.26125253903172</v>
      </c>
    </row>
    <row r="2397" spans="1:9" hidden="1" outlineLevel="3" x14ac:dyDescent="0.25">
      <c r="A2397" t="s">
        <v>41</v>
      </c>
      <c r="B2397" t="str">
        <f>VLOOKUP(A2397,'AGENCY CODES'!$C$4:$F$139,3,FALSE)</f>
        <v>CORPORATION COMMISSION</v>
      </c>
      <c r="C2397" s="8" t="s">
        <v>7</v>
      </c>
      <c r="D2397" s="8" t="str">
        <f t="shared" si="462"/>
        <v>CCA2334</v>
      </c>
      <c r="E2397">
        <v>2334</v>
      </c>
      <c r="F2397" t="str">
        <f>VLOOKUP(D2397,'Fund List'!$A$2:$F$1324,6,FALSE)</f>
        <v>MONEY-ON-DEMAND ACCOUNT</v>
      </c>
      <c r="G2397" s="3">
        <v>1</v>
      </c>
      <c r="I2397" s="24">
        <f t="shared" si="470"/>
        <v>1.0798670392839127</v>
      </c>
    </row>
    <row r="2398" spans="1:9" hidden="1" outlineLevel="3" x14ac:dyDescent="0.25">
      <c r="A2398" t="s">
        <v>41</v>
      </c>
      <c r="B2398" t="str">
        <f>VLOOKUP(A2398,'AGENCY CODES'!$C$4:$F$139,3,FALSE)</f>
        <v>CORPORATION COMMISSION</v>
      </c>
      <c r="C2398" s="8" t="s">
        <v>10</v>
      </c>
      <c r="D2398" s="8" t="str">
        <f t="shared" si="462"/>
        <v>CCA2334</v>
      </c>
      <c r="E2398">
        <v>2334</v>
      </c>
      <c r="F2398" t="str">
        <f>VLOOKUP(D2398,'Fund List'!$A$2:$F$1324,6,FALSE)</f>
        <v>MONEY-ON-DEMAND ACCOUNT</v>
      </c>
      <c r="G2398" s="3">
        <v>13</v>
      </c>
      <c r="I2398" s="24">
        <f t="shared" si="470"/>
        <v>14.038271510690866</v>
      </c>
    </row>
    <row r="2399" spans="1:9" hidden="1" outlineLevel="3" x14ac:dyDescent="0.25">
      <c r="A2399" t="s">
        <v>41</v>
      </c>
      <c r="B2399" t="str">
        <f>VLOOKUP(A2399,'AGENCY CODES'!$C$4:$F$139,3,FALSE)</f>
        <v>CORPORATION COMMISSION</v>
      </c>
      <c r="C2399" s="8" t="s">
        <v>11</v>
      </c>
      <c r="D2399" s="8" t="str">
        <f t="shared" si="462"/>
        <v>CCA2334</v>
      </c>
      <c r="E2399">
        <v>2334</v>
      </c>
      <c r="F2399" t="str">
        <f>VLOOKUP(D2399,'Fund List'!$A$2:$F$1324,6,FALSE)</f>
        <v>MONEY-ON-DEMAND ACCOUNT</v>
      </c>
      <c r="G2399" s="3">
        <v>21</v>
      </c>
      <c r="I2399" s="24">
        <f t="shared" si="470"/>
        <v>22.677207824962167</v>
      </c>
    </row>
    <row r="2400" spans="1:9" hidden="1" outlineLevel="3" x14ac:dyDescent="0.25">
      <c r="A2400" t="s">
        <v>41</v>
      </c>
      <c r="B2400" t="str">
        <f>VLOOKUP(A2400,'AGENCY CODES'!$C$4:$F$139,3,FALSE)</f>
        <v>CORPORATION COMMISSION</v>
      </c>
      <c r="C2400" s="8" t="s">
        <v>12</v>
      </c>
      <c r="D2400" s="8" t="str">
        <f t="shared" si="462"/>
        <v>CCA2334</v>
      </c>
      <c r="E2400">
        <v>2334</v>
      </c>
      <c r="F2400" t="str">
        <f>VLOOKUP(D2400,'Fund List'!$A$2:$F$1324,6,FALSE)</f>
        <v>MONEY-ON-DEMAND ACCOUNT</v>
      </c>
      <c r="G2400" s="3">
        <v>1</v>
      </c>
      <c r="I2400" s="24">
        <f t="shared" si="470"/>
        <v>1.0798670392839127</v>
      </c>
    </row>
    <row r="2401" spans="1:9" hidden="1" outlineLevel="3" x14ac:dyDescent="0.25">
      <c r="A2401" t="s">
        <v>41</v>
      </c>
      <c r="B2401" t="str">
        <f>VLOOKUP(A2401,'AGENCY CODES'!$C$4:$F$139,3,FALSE)</f>
        <v>CORPORATION COMMISSION</v>
      </c>
      <c r="C2401" s="8">
        <v>2</v>
      </c>
      <c r="D2401" s="8" t="str">
        <f t="shared" si="462"/>
        <v>CCA2334</v>
      </c>
      <c r="E2401">
        <v>2334</v>
      </c>
      <c r="F2401" t="str">
        <f>VLOOKUP(D2401,'Fund List'!$A$2:$F$1324,6,FALSE)</f>
        <v>MONEY-ON-DEMAND ACCOUNT</v>
      </c>
      <c r="G2401" s="3">
        <v>21</v>
      </c>
      <c r="I2401" s="24">
        <f t="shared" si="470"/>
        <v>22.677207824962167</v>
      </c>
    </row>
    <row r="2402" spans="1:9" outlineLevel="2" collapsed="1" x14ac:dyDescent="0.25">
      <c r="F2402" s="1" t="s">
        <v>4209</v>
      </c>
      <c r="I2402" s="24">
        <f t="shared" ref="I2402" si="471">SUBTOTAL(9,I2395:I2401)</f>
        <v>482.70056655990902</v>
      </c>
    </row>
    <row r="2403" spans="1:9" hidden="1" outlineLevel="3" x14ac:dyDescent="0.25">
      <c r="A2403" t="s">
        <v>41</v>
      </c>
      <c r="B2403" t="str">
        <f>VLOOKUP(A2403,'AGENCY CODES'!$C$4:$F$139,3,FALSE)</f>
        <v>CORPORATION COMMISSION</v>
      </c>
      <c r="C2403" s="8" t="s">
        <v>1</v>
      </c>
      <c r="D2403" s="8" t="str">
        <f t="shared" si="462"/>
        <v>CCA2404</v>
      </c>
      <c r="E2403">
        <v>2404</v>
      </c>
      <c r="F2403" t="str">
        <f>VLOOKUP(D2403,'Fund List'!$A$2:$F$1324,6,FALSE)</f>
        <v>SECURITIES-INVESTMENT MGMT FUND</v>
      </c>
      <c r="G2403" s="3">
        <v>34</v>
      </c>
      <c r="I2403" s="24">
        <f t="shared" ref="I2403:I2411" si="472">$G2403/$G$10*I$5</f>
        <v>36.715479335653036</v>
      </c>
    </row>
    <row r="2404" spans="1:9" hidden="1" outlineLevel="3" x14ac:dyDescent="0.25">
      <c r="A2404" t="s">
        <v>41</v>
      </c>
      <c r="B2404" t="str">
        <f>VLOOKUP(A2404,'AGENCY CODES'!$C$4:$F$139,3,FALSE)</f>
        <v>CORPORATION COMMISSION</v>
      </c>
      <c r="C2404" s="8" t="s">
        <v>22</v>
      </c>
      <c r="D2404" s="8" t="str">
        <f t="shared" si="462"/>
        <v>CCA2404</v>
      </c>
      <c r="E2404">
        <v>2404</v>
      </c>
      <c r="F2404" t="str">
        <f>VLOOKUP(D2404,'Fund List'!$A$2:$F$1324,6,FALSE)</f>
        <v>SECURITIES-INVESTMENT MGMT FUND</v>
      </c>
      <c r="G2404" s="3">
        <v>3</v>
      </c>
      <c r="I2404" s="24">
        <f t="shared" si="472"/>
        <v>3.2396011178517381</v>
      </c>
    </row>
    <row r="2405" spans="1:9" hidden="1" outlineLevel="3" x14ac:dyDescent="0.25">
      <c r="A2405" t="s">
        <v>41</v>
      </c>
      <c r="B2405" t="str">
        <f>VLOOKUP(A2405,'AGENCY CODES'!$C$4:$F$139,3,FALSE)</f>
        <v>CORPORATION COMMISSION</v>
      </c>
      <c r="C2405" s="8" t="s">
        <v>3</v>
      </c>
      <c r="D2405" s="8" t="str">
        <f t="shared" si="462"/>
        <v>CCA2404</v>
      </c>
      <c r="E2405">
        <v>2404</v>
      </c>
      <c r="F2405" t="str">
        <f>VLOOKUP(D2405,'Fund List'!$A$2:$F$1324,6,FALSE)</f>
        <v>SECURITIES-INVESTMENT MGMT FUND</v>
      </c>
      <c r="G2405" s="3">
        <v>281</v>
      </c>
      <c r="I2405" s="24">
        <f t="shared" si="472"/>
        <v>303.44263803877948</v>
      </c>
    </row>
    <row r="2406" spans="1:9" hidden="1" outlineLevel="3" x14ac:dyDescent="0.25">
      <c r="A2406" t="s">
        <v>41</v>
      </c>
      <c r="B2406" t="str">
        <f>VLOOKUP(A2406,'AGENCY CODES'!$C$4:$F$139,3,FALSE)</f>
        <v>CORPORATION COMMISSION</v>
      </c>
      <c r="C2406" s="8" t="s">
        <v>4</v>
      </c>
      <c r="D2406" s="8" t="str">
        <f t="shared" ref="D2406:D2470" si="473">CONCATENATE(A2406,E2406)</f>
        <v>CCA2404</v>
      </c>
      <c r="E2406">
        <v>2404</v>
      </c>
      <c r="F2406" t="str">
        <f>VLOOKUP(D2406,'Fund List'!$A$2:$F$1324,6,FALSE)</f>
        <v>SECURITIES-INVESTMENT MGMT FUND</v>
      </c>
      <c r="G2406" s="3">
        <v>2</v>
      </c>
      <c r="I2406" s="24">
        <f t="shared" si="472"/>
        <v>2.1597340785678254</v>
      </c>
    </row>
    <row r="2407" spans="1:9" hidden="1" outlineLevel="3" x14ac:dyDescent="0.25">
      <c r="A2407" t="s">
        <v>41</v>
      </c>
      <c r="B2407" t="str">
        <f>VLOOKUP(A2407,'AGENCY CODES'!$C$4:$F$139,3,FALSE)</f>
        <v>CORPORATION COMMISSION</v>
      </c>
      <c r="C2407" s="8" t="s">
        <v>5</v>
      </c>
      <c r="D2407" s="8" t="str">
        <f t="shared" si="473"/>
        <v>CCA2404</v>
      </c>
      <c r="E2407">
        <v>2404</v>
      </c>
      <c r="F2407" t="str">
        <f>VLOOKUP(D2407,'Fund List'!$A$2:$F$1324,6,FALSE)</f>
        <v>SECURITIES-INVESTMENT MGMT FUND</v>
      </c>
      <c r="G2407" s="3">
        <v>1</v>
      </c>
      <c r="I2407" s="24">
        <f t="shared" si="472"/>
        <v>1.0798670392839127</v>
      </c>
    </row>
    <row r="2408" spans="1:9" hidden="1" outlineLevel="3" x14ac:dyDescent="0.25">
      <c r="A2408" t="s">
        <v>41</v>
      </c>
      <c r="B2408" t="str">
        <f>VLOOKUP(A2408,'AGENCY CODES'!$C$4:$F$139,3,FALSE)</f>
        <v>CORPORATION COMMISSION</v>
      </c>
      <c r="C2408" s="8" t="s">
        <v>6</v>
      </c>
      <c r="D2408" s="8" t="str">
        <f t="shared" si="473"/>
        <v>CCA2404</v>
      </c>
      <c r="E2408">
        <v>2404</v>
      </c>
      <c r="F2408" t="str">
        <f>VLOOKUP(D2408,'Fund List'!$A$2:$F$1324,6,FALSE)</f>
        <v>SECURITIES-INVESTMENT MGMT FUND</v>
      </c>
      <c r="G2408" s="3">
        <v>15</v>
      </c>
      <c r="I2408" s="24">
        <f t="shared" si="472"/>
        <v>16.198005589258692</v>
      </c>
    </row>
    <row r="2409" spans="1:9" hidden="1" outlineLevel="3" x14ac:dyDescent="0.25">
      <c r="A2409" t="s">
        <v>41</v>
      </c>
      <c r="B2409" t="str">
        <f>VLOOKUP(A2409,'AGENCY CODES'!$C$4:$F$139,3,FALSE)</f>
        <v>CORPORATION COMMISSION</v>
      </c>
      <c r="C2409" s="8" t="s">
        <v>7</v>
      </c>
      <c r="D2409" s="8" t="str">
        <f t="shared" si="473"/>
        <v>CCA2404</v>
      </c>
      <c r="E2409">
        <v>2404</v>
      </c>
      <c r="F2409" t="str">
        <f>VLOOKUP(D2409,'Fund List'!$A$2:$F$1324,6,FALSE)</f>
        <v>SECURITIES-INVESTMENT MGMT FUND</v>
      </c>
      <c r="G2409" s="3">
        <v>1</v>
      </c>
      <c r="I2409" s="24">
        <f t="shared" si="472"/>
        <v>1.0798670392839127</v>
      </c>
    </row>
    <row r="2410" spans="1:9" hidden="1" outlineLevel="3" x14ac:dyDescent="0.25">
      <c r="A2410" t="s">
        <v>41</v>
      </c>
      <c r="B2410" t="str">
        <f>VLOOKUP(A2410,'AGENCY CODES'!$C$4:$F$139,3,FALSE)</f>
        <v>CORPORATION COMMISSION</v>
      </c>
      <c r="C2410" s="8" t="s">
        <v>12</v>
      </c>
      <c r="D2410" s="8" t="str">
        <f t="shared" si="473"/>
        <v>CCA2404</v>
      </c>
      <c r="E2410">
        <v>2404</v>
      </c>
      <c r="F2410" t="str">
        <f>VLOOKUP(D2410,'Fund List'!$A$2:$F$1324,6,FALSE)</f>
        <v>SECURITIES-INVESTMENT MGMT FUND</v>
      </c>
      <c r="G2410" s="3">
        <v>5</v>
      </c>
      <c r="I2410" s="24">
        <f t="shared" si="472"/>
        <v>5.3993351964195639</v>
      </c>
    </row>
    <row r="2411" spans="1:9" hidden="1" outlineLevel="3" x14ac:dyDescent="0.25">
      <c r="A2411" t="s">
        <v>41</v>
      </c>
      <c r="B2411" t="str">
        <f>VLOOKUP(A2411,'AGENCY CODES'!$C$4:$F$139,3,FALSE)</f>
        <v>CORPORATION COMMISSION</v>
      </c>
      <c r="C2411" s="8">
        <v>8</v>
      </c>
      <c r="D2411" s="8" t="str">
        <f t="shared" si="473"/>
        <v>CCA2404</v>
      </c>
      <c r="E2411">
        <v>2404</v>
      </c>
      <c r="F2411" t="str">
        <f>VLOOKUP(D2411,'Fund List'!$A$2:$F$1324,6,FALSE)</f>
        <v>SECURITIES-INVESTMENT MGMT FUND</v>
      </c>
      <c r="G2411" s="3">
        <v>384</v>
      </c>
      <c r="I2411" s="24">
        <f t="shared" si="472"/>
        <v>414.66894308502248</v>
      </c>
    </row>
    <row r="2412" spans="1:9" outlineLevel="2" collapsed="1" x14ac:dyDescent="0.25">
      <c r="F2412" s="1" t="s">
        <v>4210</v>
      </c>
      <c r="I2412" s="24">
        <f t="shared" ref="I2412" si="474">SUBTOTAL(9,I2403:I2411)</f>
        <v>783.98347052012059</v>
      </c>
    </row>
    <row r="2413" spans="1:9" hidden="1" outlineLevel="3" x14ac:dyDescent="0.25">
      <c r="A2413" t="s">
        <v>41</v>
      </c>
      <c r="B2413" t="str">
        <f>VLOOKUP(A2413,'AGENCY CODES'!$C$4:$F$139,3,FALSE)</f>
        <v>CORPORATION COMMISSION</v>
      </c>
      <c r="C2413" s="8" t="s">
        <v>3</v>
      </c>
      <c r="D2413" s="8" t="str">
        <f t="shared" si="473"/>
        <v>CCA2500</v>
      </c>
      <c r="E2413">
        <v>2500</v>
      </c>
      <c r="F2413" t="str">
        <f>VLOOKUP(D2413,'Fund List'!$A$2:$F$1324,6,FALSE)</f>
        <v>ISA AND IGA FUND</v>
      </c>
      <c r="G2413" s="3">
        <v>6</v>
      </c>
      <c r="I2413" s="24">
        <f t="shared" ref="I2413:I2418" si="475">$G2413/$G$10*I$5</f>
        <v>6.4792022357034762</v>
      </c>
    </row>
    <row r="2414" spans="1:9" hidden="1" outlineLevel="3" x14ac:dyDescent="0.25">
      <c r="A2414" t="s">
        <v>41</v>
      </c>
      <c r="B2414" t="str">
        <f>VLOOKUP(A2414,'AGENCY CODES'!$C$4:$F$139,3,FALSE)</f>
        <v>CORPORATION COMMISSION</v>
      </c>
      <c r="C2414" s="8" t="s">
        <v>6</v>
      </c>
      <c r="D2414" s="8" t="str">
        <f t="shared" si="473"/>
        <v>CCA2500</v>
      </c>
      <c r="E2414">
        <v>2500</v>
      </c>
      <c r="F2414" t="str">
        <f>VLOOKUP(D2414,'Fund List'!$A$2:$F$1324,6,FALSE)</f>
        <v>ISA AND IGA FUND</v>
      </c>
      <c r="G2414" s="3">
        <v>2</v>
      </c>
      <c r="I2414" s="24">
        <f t="shared" si="475"/>
        <v>2.1597340785678254</v>
      </c>
    </row>
    <row r="2415" spans="1:9" hidden="1" outlineLevel="3" x14ac:dyDescent="0.25">
      <c r="A2415" t="s">
        <v>41</v>
      </c>
      <c r="B2415" t="str">
        <f>VLOOKUP(A2415,'AGENCY CODES'!$C$4:$F$139,3,FALSE)</f>
        <v>CORPORATION COMMISSION</v>
      </c>
      <c r="C2415" s="8" t="s">
        <v>10</v>
      </c>
      <c r="D2415" s="8" t="str">
        <f t="shared" si="473"/>
        <v>CCA2500</v>
      </c>
      <c r="E2415">
        <v>2500</v>
      </c>
      <c r="F2415" t="str">
        <f>VLOOKUP(D2415,'Fund List'!$A$2:$F$1324,6,FALSE)</f>
        <v>ISA AND IGA FUND</v>
      </c>
      <c r="G2415" s="3">
        <v>5</v>
      </c>
      <c r="I2415" s="24">
        <f t="shared" si="475"/>
        <v>5.3993351964195639</v>
      </c>
    </row>
    <row r="2416" spans="1:9" hidden="1" outlineLevel="3" x14ac:dyDescent="0.25">
      <c r="A2416" t="s">
        <v>41</v>
      </c>
      <c r="B2416" t="str">
        <f>VLOOKUP(A2416,'AGENCY CODES'!$C$4:$F$139,3,FALSE)</f>
        <v>CORPORATION COMMISSION</v>
      </c>
      <c r="C2416" s="8" t="s">
        <v>11</v>
      </c>
      <c r="D2416" s="8" t="str">
        <f t="shared" si="473"/>
        <v>CCA2500</v>
      </c>
      <c r="E2416">
        <v>2500</v>
      </c>
      <c r="F2416" t="str">
        <f>VLOOKUP(D2416,'Fund List'!$A$2:$F$1324,6,FALSE)</f>
        <v>ISA AND IGA FUND</v>
      </c>
      <c r="G2416" s="3">
        <v>4</v>
      </c>
      <c r="I2416" s="24">
        <f t="shared" si="475"/>
        <v>4.3194681571356508</v>
      </c>
    </row>
    <row r="2417" spans="1:9" hidden="1" outlineLevel="3" x14ac:dyDescent="0.25">
      <c r="A2417" t="s">
        <v>41</v>
      </c>
      <c r="B2417" t="str">
        <f>VLOOKUP(A2417,'AGENCY CODES'!$C$4:$F$139,3,FALSE)</f>
        <v>CORPORATION COMMISSION</v>
      </c>
      <c r="C2417" s="8" t="s">
        <v>12</v>
      </c>
      <c r="D2417" s="8" t="str">
        <f t="shared" si="473"/>
        <v>CCA2500</v>
      </c>
      <c r="E2417">
        <v>2500</v>
      </c>
      <c r="F2417" t="str">
        <f>VLOOKUP(D2417,'Fund List'!$A$2:$F$1324,6,FALSE)</f>
        <v>ISA AND IGA FUND</v>
      </c>
      <c r="G2417" s="3">
        <v>2</v>
      </c>
      <c r="I2417" s="24">
        <f t="shared" si="475"/>
        <v>2.1597340785678254</v>
      </c>
    </row>
    <row r="2418" spans="1:9" hidden="1" outlineLevel="3" x14ac:dyDescent="0.25">
      <c r="A2418" t="s">
        <v>41</v>
      </c>
      <c r="B2418" t="str">
        <f>VLOOKUP(A2418,'AGENCY CODES'!$C$4:$F$139,3,FALSE)</f>
        <v>CORPORATION COMMISSION</v>
      </c>
      <c r="C2418" s="8">
        <v>2</v>
      </c>
      <c r="D2418" s="8" t="str">
        <f t="shared" si="473"/>
        <v>CCA2500</v>
      </c>
      <c r="E2418">
        <v>2500</v>
      </c>
      <c r="F2418" t="str">
        <f>VLOOKUP(D2418,'Fund List'!$A$2:$F$1324,6,FALSE)</f>
        <v>ISA AND IGA FUND</v>
      </c>
      <c r="G2418" s="3">
        <v>4</v>
      </c>
      <c r="I2418" s="24">
        <f t="shared" si="475"/>
        <v>4.3194681571356508</v>
      </c>
    </row>
    <row r="2419" spans="1:9" outlineLevel="2" collapsed="1" x14ac:dyDescent="0.25">
      <c r="F2419" s="1" t="s">
        <v>4211</v>
      </c>
      <c r="I2419" s="24">
        <f t="shared" ref="I2419" si="476">SUBTOTAL(9,I2413:I2418)</f>
        <v>24.83694190352999</v>
      </c>
    </row>
    <row r="2420" spans="1:9" hidden="1" outlineLevel="3" x14ac:dyDescent="0.25">
      <c r="A2420" t="s">
        <v>41</v>
      </c>
      <c r="B2420" t="str">
        <f>VLOOKUP(A2420,'AGENCY CODES'!$C$4:$F$139,3,FALSE)</f>
        <v>CORPORATION COMMISSION</v>
      </c>
      <c r="C2420" s="8" t="s">
        <v>3</v>
      </c>
      <c r="D2420" s="8" t="str">
        <f t="shared" si="473"/>
        <v>CCA2548</v>
      </c>
      <c r="E2420">
        <v>2548</v>
      </c>
      <c r="F2420" t="str">
        <f>VLOOKUP(D2420,'Fund List'!$A$2:$F$1324,6,FALSE)</f>
        <v>ARIZONA COMPETES FUND</v>
      </c>
      <c r="G2420" s="3">
        <v>229</v>
      </c>
      <c r="I2420" s="24">
        <f t="shared" ref="I2420:I2425" si="477">$G2420/$G$10*I$5</f>
        <v>247.28955199601603</v>
      </c>
    </row>
    <row r="2421" spans="1:9" hidden="1" outlineLevel="3" x14ac:dyDescent="0.25">
      <c r="A2421" t="s">
        <v>41</v>
      </c>
      <c r="B2421" t="str">
        <f>VLOOKUP(A2421,'AGENCY CODES'!$C$4:$F$139,3,FALSE)</f>
        <v>CORPORATION COMMISSION</v>
      </c>
      <c r="C2421" s="8" t="s">
        <v>6</v>
      </c>
      <c r="D2421" s="8" t="str">
        <f t="shared" si="473"/>
        <v>CCA2548</v>
      </c>
      <c r="E2421">
        <v>2548</v>
      </c>
      <c r="F2421" t="str">
        <f>VLOOKUP(D2421,'Fund List'!$A$2:$F$1324,6,FALSE)</f>
        <v>ARIZONA COMPETES FUND</v>
      </c>
      <c r="G2421" s="3">
        <v>4</v>
      </c>
      <c r="I2421" s="24">
        <f t="shared" si="477"/>
        <v>4.3194681571356508</v>
      </c>
    </row>
    <row r="2422" spans="1:9" hidden="1" outlineLevel="3" x14ac:dyDescent="0.25">
      <c r="A2422" t="s">
        <v>41</v>
      </c>
      <c r="B2422" t="str">
        <f>VLOOKUP(A2422,'AGENCY CODES'!$C$4:$F$139,3,FALSE)</f>
        <v>CORPORATION COMMISSION</v>
      </c>
      <c r="C2422" s="8" t="s">
        <v>10</v>
      </c>
      <c r="D2422" s="8" t="str">
        <f t="shared" si="473"/>
        <v>CCA2548</v>
      </c>
      <c r="E2422">
        <v>2548</v>
      </c>
      <c r="F2422" t="str">
        <f>VLOOKUP(D2422,'Fund List'!$A$2:$F$1324,6,FALSE)</f>
        <v>ARIZONA COMPETES FUND</v>
      </c>
      <c r="G2422" s="3">
        <v>12</v>
      </c>
      <c r="I2422" s="24">
        <f t="shared" si="477"/>
        <v>12.958404471406952</v>
      </c>
    </row>
    <row r="2423" spans="1:9" hidden="1" outlineLevel="3" x14ac:dyDescent="0.25">
      <c r="A2423" t="s">
        <v>41</v>
      </c>
      <c r="B2423" t="str">
        <f>VLOOKUP(A2423,'AGENCY CODES'!$C$4:$F$139,3,FALSE)</f>
        <v>CORPORATION COMMISSION</v>
      </c>
      <c r="C2423" s="8" t="s">
        <v>11</v>
      </c>
      <c r="D2423" s="8" t="str">
        <f t="shared" si="473"/>
        <v>CCA2548</v>
      </c>
      <c r="E2423">
        <v>2548</v>
      </c>
      <c r="F2423" t="str">
        <f>VLOOKUP(D2423,'Fund List'!$A$2:$F$1324,6,FALSE)</f>
        <v>ARIZONA COMPETES FUND</v>
      </c>
      <c r="G2423" s="3">
        <v>12</v>
      </c>
      <c r="I2423" s="24">
        <f t="shared" si="477"/>
        <v>12.958404471406952</v>
      </c>
    </row>
    <row r="2424" spans="1:9" hidden="1" outlineLevel="3" x14ac:dyDescent="0.25">
      <c r="A2424" t="s">
        <v>41</v>
      </c>
      <c r="B2424" t="str">
        <f>VLOOKUP(A2424,'AGENCY CODES'!$C$4:$F$139,3,FALSE)</f>
        <v>CORPORATION COMMISSION</v>
      </c>
      <c r="C2424" s="8" t="s">
        <v>12</v>
      </c>
      <c r="D2424" s="8" t="str">
        <f t="shared" si="473"/>
        <v>CCA2548</v>
      </c>
      <c r="E2424">
        <v>2548</v>
      </c>
      <c r="F2424" t="str">
        <f>VLOOKUP(D2424,'Fund List'!$A$2:$F$1324,6,FALSE)</f>
        <v>ARIZONA COMPETES FUND</v>
      </c>
      <c r="G2424" s="3">
        <v>1</v>
      </c>
      <c r="I2424" s="24">
        <f t="shared" si="477"/>
        <v>1.0798670392839127</v>
      </c>
    </row>
    <row r="2425" spans="1:9" hidden="1" outlineLevel="3" x14ac:dyDescent="0.25">
      <c r="A2425" t="s">
        <v>41</v>
      </c>
      <c r="B2425" t="str">
        <f>VLOOKUP(A2425,'AGENCY CODES'!$C$4:$F$139,3,FALSE)</f>
        <v>CORPORATION COMMISSION</v>
      </c>
      <c r="C2425" s="8">
        <v>2</v>
      </c>
      <c r="D2425" s="8" t="str">
        <f t="shared" si="473"/>
        <v>CCA2548</v>
      </c>
      <c r="E2425">
        <v>2548</v>
      </c>
      <c r="F2425" t="str">
        <f>VLOOKUP(D2425,'Fund List'!$A$2:$F$1324,6,FALSE)</f>
        <v>ARIZONA COMPETES FUND</v>
      </c>
      <c r="G2425" s="3">
        <v>12</v>
      </c>
      <c r="I2425" s="24">
        <f t="shared" si="477"/>
        <v>12.958404471406952</v>
      </c>
    </row>
    <row r="2426" spans="1:9" outlineLevel="2" collapsed="1" x14ac:dyDescent="0.25">
      <c r="F2426" s="1" t="s">
        <v>4201</v>
      </c>
      <c r="I2426" s="24">
        <f t="shared" ref="I2426" si="478">SUBTOTAL(9,I2420:I2425)</f>
        <v>291.56410060665638</v>
      </c>
    </row>
    <row r="2427" spans="1:9" hidden="1" outlineLevel="3" x14ac:dyDescent="0.25">
      <c r="A2427" t="s">
        <v>41</v>
      </c>
      <c r="B2427" t="str">
        <f>VLOOKUP(A2427,'AGENCY CODES'!$C$4:$F$139,3,FALSE)</f>
        <v>CORPORATION COMMISSION</v>
      </c>
      <c r="C2427" s="8" t="s">
        <v>3</v>
      </c>
      <c r="D2427" s="8" t="str">
        <f t="shared" si="473"/>
        <v>CCA2600</v>
      </c>
      <c r="E2427">
        <v>2600</v>
      </c>
      <c r="F2427" t="str">
        <f>VLOOKUP(D2427,'Fund List'!$A$2:$F$1324,6,FALSE)</f>
        <v>CREDIT CARD CLEARING FUND</v>
      </c>
      <c r="G2427" s="3">
        <v>496</v>
      </c>
      <c r="I2427" s="24">
        <f>$G2427/$G$10*I$5</f>
        <v>535.61405148482083</v>
      </c>
    </row>
    <row r="2428" spans="1:9" hidden="1" outlineLevel="3" x14ac:dyDescent="0.25">
      <c r="A2428" t="s">
        <v>41</v>
      </c>
      <c r="B2428" t="str">
        <f>VLOOKUP(A2428,'AGENCY CODES'!$C$4:$F$139,3,FALSE)</f>
        <v>CORPORATION COMMISSION</v>
      </c>
      <c r="C2428" s="8" t="s">
        <v>6</v>
      </c>
      <c r="D2428" s="8" t="str">
        <f t="shared" si="473"/>
        <v>CCA2600</v>
      </c>
      <c r="E2428">
        <v>2600</v>
      </c>
      <c r="F2428" t="str">
        <f>VLOOKUP(D2428,'Fund List'!$A$2:$F$1324,6,FALSE)</f>
        <v>CREDIT CARD CLEARING FUND</v>
      </c>
      <c r="G2428" s="3">
        <v>1774</v>
      </c>
      <c r="I2428" s="24">
        <f>$G2428/$G$10*I$5</f>
        <v>1915.6841276896612</v>
      </c>
    </row>
    <row r="2429" spans="1:9" hidden="1" outlineLevel="3" x14ac:dyDescent="0.25">
      <c r="A2429" t="s">
        <v>41</v>
      </c>
      <c r="B2429" t="str">
        <f>VLOOKUP(A2429,'AGENCY CODES'!$C$4:$F$139,3,FALSE)</f>
        <v>CORPORATION COMMISSION</v>
      </c>
      <c r="C2429" s="8" t="s">
        <v>7</v>
      </c>
      <c r="D2429" s="8" t="str">
        <f t="shared" si="473"/>
        <v>CCA2600</v>
      </c>
      <c r="E2429">
        <v>2600</v>
      </c>
      <c r="F2429" t="str">
        <f>VLOOKUP(D2429,'Fund List'!$A$2:$F$1324,6,FALSE)</f>
        <v>CREDIT CARD CLEARING FUND</v>
      </c>
      <c r="G2429" s="3">
        <v>75</v>
      </c>
      <c r="I2429" s="24">
        <f>$G2429/$G$10*I$5</f>
        <v>80.990027946293466</v>
      </c>
    </row>
    <row r="2430" spans="1:9" outlineLevel="2" collapsed="1" x14ac:dyDescent="0.25">
      <c r="F2430" s="1" t="s">
        <v>4021</v>
      </c>
      <c r="I2430" s="24">
        <f t="shared" ref="I2430" si="479">SUBTOTAL(9,I2427:I2429)</f>
        <v>2532.2882071207755</v>
      </c>
    </row>
    <row r="2431" spans="1:9" hidden="1" outlineLevel="3" x14ac:dyDescent="0.25">
      <c r="A2431" t="s">
        <v>41</v>
      </c>
      <c r="B2431" t="str">
        <f>VLOOKUP(A2431,'AGENCY CODES'!$C$4:$F$139,3,FALSE)</f>
        <v>CORPORATION COMMISSION</v>
      </c>
      <c r="C2431" s="8" t="s">
        <v>1</v>
      </c>
      <c r="D2431" s="8" t="str">
        <f t="shared" si="473"/>
        <v>CCA2999</v>
      </c>
      <c r="E2431">
        <v>2999</v>
      </c>
      <c r="F2431" t="str">
        <f>VLOOKUP(D2431,'Fund List'!$A$2:$F$1324,6,FALSE)</f>
        <v>FEDERAL ECONOMIC RECOVERY FUND</v>
      </c>
      <c r="G2431" s="3">
        <v>8</v>
      </c>
      <c r="I2431" s="24">
        <f t="shared" ref="I2431:I2436" si="480">$G2431/$G$10*I$5</f>
        <v>8.6389363142713016</v>
      </c>
    </row>
    <row r="2432" spans="1:9" hidden="1" outlineLevel="3" x14ac:dyDescent="0.25">
      <c r="A2432" t="s">
        <v>41</v>
      </c>
      <c r="B2432" t="str">
        <f>VLOOKUP(A2432,'AGENCY CODES'!$C$4:$F$139,3,FALSE)</f>
        <v>CORPORATION COMMISSION</v>
      </c>
      <c r="C2432" s="8" t="s">
        <v>22</v>
      </c>
      <c r="D2432" s="8" t="str">
        <f t="shared" si="473"/>
        <v>CCA2999</v>
      </c>
      <c r="E2432">
        <v>2999</v>
      </c>
      <c r="F2432" t="str">
        <f>VLOOKUP(D2432,'Fund List'!$A$2:$F$1324,6,FALSE)</f>
        <v>FEDERAL ECONOMIC RECOVERY FUND</v>
      </c>
      <c r="G2432" s="3">
        <v>2</v>
      </c>
      <c r="I2432" s="24">
        <f t="shared" si="480"/>
        <v>2.1597340785678254</v>
      </c>
    </row>
    <row r="2433" spans="1:9" hidden="1" outlineLevel="3" x14ac:dyDescent="0.25">
      <c r="A2433" t="s">
        <v>41</v>
      </c>
      <c r="B2433" t="str">
        <f>VLOOKUP(A2433,'AGENCY CODES'!$C$4:$F$139,3,FALSE)</f>
        <v>CORPORATION COMMISSION</v>
      </c>
      <c r="C2433" s="8" t="s">
        <v>3</v>
      </c>
      <c r="D2433" s="8" t="str">
        <f t="shared" si="473"/>
        <v>CCA2999</v>
      </c>
      <c r="E2433">
        <v>2999</v>
      </c>
      <c r="F2433" t="str">
        <f>VLOOKUP(D2433,'Fund List'!$A$2:$F$1324,6,FALSE)</f>
        <v>FEDERAL ECONOMIC RECOVERY FUND</v>
      </c>
      <c r="G2433" s="3">
        <v>1</v>
      </c>
      <c r="I2433" s="24">
        <f t="shared" si="480"/>
        <v>1.0798670392839127</v>
      </c>
    </row>
    <row r="2434" spans="1:9" hidden="1" outlineLevel="3" x14ac:dyDescent="0.25">
      <c r="A2434" t="s">
        <v>41</v>
      </c>
      <c r="B2434" t="str">
        <f>VLOOKUP(A2434,'AGENCY CODES'!$C$4:$F$139,3,FALSE)</f>
        <v>CORPORATION COMMISSION</v>
      </c>
      <c r="C2434" s="8" t="s">
        <v>6</v>
      </c>
      <c r="D2434" s="8" t="str">
        <f t="shared" si="473"/>
        <v>CCA2999</v>
      </c>
      <c r="E2434">
        <v>2999</v>
      </c>
      <c r="F2434" t="str">
        <f>VLOOKUP(D2434,'Fund List'!$A$2:$F$1324,6,FALSE)</f>
        <v>FEDERAL ECONOMIC RECOVERY FUND</v>
      </c>
      <c r="G2434" s="3">
        <v>1</v>
      </c>
      <c r="I2434" s="24">
        <f t="shared" si="480"/>
        <v>1.0798670392839127</v>
      </c>
    </row>
    <row r="2435" spans="1:9" hidden="1" outlineLevel="3" x14ac:dyDescent="0.25">
      <c r="A2435" t="s">
        <v>41</v>
      </c>
      <c r="B2435" t="str">
        <f>VLOOKUP(A2435,'AGENCY CODES'!$C$4:$F$139,3,FALSE)</f>
        <v>CORPORATION COMMISSION</v>
      </c>
      <c r="C2435" s="8" t="s">
        <v>12</v>
      </c>
      <c r="D2435" s="8" t="str">
        <f t="shared" si="473"/>
        <v>CCA2999</v>
      </c>
      <c r="E2435">
        <v>2999</v>
      </c>
      <c r="F2435" t="str">
        <f>VLOOKUP(D2435,'Fund List'!$A$2:$F$1324,6,FALSE)</f>
        <v>FEDERAL ECONOMIC RECOVERY FUND</v>
      </c>
      <c r="G2435" s="3">
        <v>2</v>
      </c>
      <c r="I2435" s="24">
        <f t="shared" si="480"/>
        <v>2.1597340785678254</v>
      </c>
    </row>
    <row r="2436" spans="1:9" hidden="1" outlineLevel="3" x14ac:dyDescent="0.25">
      <c r="A2436" t="s">
        <v>41</v>
      </c>
      <c r="B2436" t="str">
        <f>VLOOKUP(A2436,'AGENCY CODES'!$C$4:$F$139,3,FALSE)</f>
        <v>CORPORATION COMMISSION</v>
      </c>
      <c r="C2436" s="8">
        <v>8</v>
      </c>
      <c r="D2436" s="8" t="str">
        <f t="shared" si="473"/>
        <v>CCA2999</v>
      </c>
      <c r="E2436">
        <v>2999</v>
      </c>
      <c r="F2436" t="str">
        <f>VLOOKUP(D2436,'Fund List'!$A$2:$F$1324,6,FALSE)</f>
        <v>FEDERAL ECONOMIC RECOVERY FUND</v>
      </c>
      <c r="G2436" s="3">
        <v>65</v>
      </c>
      <c r="I2436" s="24">
        <f t="shared" si="480"/>
        <v>70.191357553454324</v>
      </c>
    </row>
    <row r="2437" spans="1:9" outlineLevel="2" collapsed="1" x14ac:dyDescent="0.25">
      <c r="F2437" s="1" t="s">
        <v>4042</v>
      </c>
      <c r="I2437" s="24">
        <f t="shared" ref="I2437" si="481">SUBTOTAL(9,I2431:I2436)</f>
        <v>85.309496103429098</v>
      </c>
    </row>
    <row r="2438" spans="1:9" hidden="1" outlineLevel="3" x14ac:dyDescent="0.25">
      <c r="A2438" t="s">
        <v>41</v>
      </c>
      <c r="B2438" t="str">
        <f>VLOOKUP(A2438,'AGENCY CODES'!$C$4:$F$139,3,FALSE)</f>
        <v>CORPORATION COMMISSION</v>
      </c>
      <c r="C2438" s="8" t="s">
        <v>1</v>
      </c>
      <c r="D2438" s="8" t="str">
        <f t="shared" si="473"/>
        <v>CCA3014</v>
      </c>
      <c r="E2438">
        <v>3014</v>
      </c>
      <c r="F2438" t="e">
        <f>VLOOKUP(D2438,'Fund List'!$A$2:$F$1324,6,FALSE)</f>
        <v>#N/A</v>
      </c>
      <c r="G2438" s="3">
        <v>31</v>
      </c>
      <c r="I2438" s="24">
        <f t="shared" ref="I2438:I2444" si="482">$G2438/$G$10*I$5</f>
        <v>33.475878217801302</v>
      </c>
    </row>
    <row r="2439" spans="1:9" hidden="1" outlineLevel="3" x14ac:dyDescent="0.25">
      <c r="A2439" t="s">
        <v>41</v>
      </c>
      <c r="B2439" t="str">
        <f>VLOOKUP(A2439,'AGENCY CODES'!$C$4:$F$139,3,FALSE)</f>
        <v>CORPORATION COMMISSION</v>
      </c>
      <c r="C2439" s="8" t="s">
        <v>22</v>
      </c>
      <c r="D2439" s="8" t="str">
        <f t="shared" si="473"/>
        <v>CCA3014</v>
      </c>
      <c r="E2439">
        <v>3014</v>
      </c>
      <c r="F2439" t="e">
        <f>VLOOKUP(D2439,'Fund List'!$A$2:$F$1324,6,FALSE)</f>
        <v>#N/A</v>
      </c>
      <c r="G2439" s="3">
        <v>3</v>
      </c>
      <c r="I2439" s="24">
        <f t="shared" si="482"/>
        <v>3.2396011178517381</v>
      </c>
    </row>
    <row r="2440" spans="1:9" hidden="1" outlineLevel="3" x14ac:dyDescent="0.25">
      <c r="A2440" t="s">
        <v>41</v>
      </c>
      <c r="B2440" t="str">
        <f>VLOOKUP(A2440,'AGENCY CODES'!$C$4:$F$139,3,FALSE)</f>
        <v>CORPORATION COMMISSION</v>
      </c>
      <c r="C2440" s="8" t="s">
        <v>4</v>
      </c>
      <c r="D2440" s="8" t="str">
        <f t="shared" si="473"/>
        <v>CCA3014</v>
      </c>
      <c r="E2440">
        <v>3014</v>
      </c>
      <c r="F2440" t="e">
        <f>VLOOKUP(D2440,'Fund List'!$A$2:$F$1324,6,FALSE)</f>
        <v>#N/A</v>
      </c>
      <c r="G2440" s="3">
        <v>2</v>
      </c>
      <c r="I2440" s="24">
        <f t="shared" si="482"/>
        <v>2.1597340785678254</v>
      </c>
    </row>
    <row r="2441" spans="1:9" hidden="1" outlineLevel="3" x14ac:dyDescent="0.25">
      <c r="A2441" t="s">
        <v>41</v>
      </c>
      <c r="B2441" t="str">
        <f>VLOOKUP(A2441,'AGENCY CODES'!$C$4:$F$139,3,FALSE)</f>
        <v>CORPORATION COMMISSION</v>
      </c>
      <c r="C2441" s="8" t="s">
        <v>5</v>
      </c>
      <c r="D2441" s="8" t="str">
        <f t="shared" si="473"/>
        <v>CCA3014</v>
      </c>
      <c r="E2441">
        <v>3014</v>
      </c>
      <c r="F2441" t="e">
        <f>VLOOKUP(D2441,'Fund List'!$A$2:$F$1324,6,FALSE)</f>
        <v>#N/A</v>
      </c>
      <c r="G2441" s="3">
        <v>4</v>
      </c>
      <c r="I2441" s="24">
        <f t="shared" si="482"/>
        <v>4.3194681571356508</v>
      </c>
    </row>
    <row r="2442" spans="1:9" hidden="1" outlineLevel="3" x14ac:dyDescent="0.25">
      <c r="A2442" t="s">
        <v>41</v>
      </c>
      <c r="B2442" t="str">
        <f>VLOOKUP(A2442,'AGENCY CODES'!$C$4:$F$139,3,FALSE)</f>
        <v>CORPORATION COMMISSION</v>
      </c>
      <c r="C2442" s="8" t="s">
        <v>7</v>
      </c>
      <c r="D2442" s="8" t="str">
        <f t="shared" si="473"/>
        <v>CCA3014</v>
      </c>
      <c r="E2442">
        <v>3014</v>
      </c>
      <c r="F2442" t="e">
        <f>VLOOKUP(D2442,'Fund List'!$A$2:$F$1324,6,FALSE)</f>
        <v>#N/A</v>
      </c>
      <c r="G2442" s="3">
        <v>1</v>
      </c>
      <c r="I2442" s="24">
        <f t="shared" si="482"/>
        <v>1.0798670392839127</v>
      </c>
    </row>
    <row r="2443" spans="1:9" hidden="1" outlineLevel="3" x14ac:dyDescent="0.25">
      <c r="A2443" t="s">
        <v>41</v>
      </c>
      <c r="B2443" t="str">
        <f>VLOOKUP(A2443,'AGENCY CODES'!$C$4:$F$139,3,FALSE)</f>
        <v>CORPORATION COMMISSION</v>
      </c>
      <c r="C2443" s="8" t="s">
        <v>12</v>
      </c>
      <c r="D2443" s="8" t="str">
        <f t="shared" si="473"/>
        <v>CCA3014</v>
      </c>
      <c r="E2443">
        <v>3014</v>
      </c>
      <c r="F2443" t="e">
        <f>VLOOKUP(D2443,'Fund List'!$A$2:$F$1324,6,FALSE)</f>
        <v>#N/A</v>
      </c>
      <c r="G2443" s="3">
        <v>5</v>
      </c>
      <c r="I2443" s="24">
        <f t="shared" si="482"/>
        <v>5.3993351964195639</v>
      </c>
    </row>
    <row r="2444" spans="1:9" hidden="1" outlineLevel="3" x14ac:dyDescent="0.25">
      <c r="A2444" t="s">
        <v>41</v>
      </c>
      <c r="B2444" t="str">
        <f>VLOOKUP(A2444,'AGENCY CODES'!$C$4:$F$139,3,FALSE)</f>
        <v>CORPORATION COMMISSION</v>
      </c>
      <c r="C2444" s="8">
        <v>8</v>
      </c>
      <c r="D2444" s="8" t="str">
        <f t="shared" si="473"/>
        <v>CCA3014</v>
      </c>
      <c r="E2444">
        <v>3014</v>
      </c>
      <c r="F2444" t="e">
        <f>VLOOKUP(D2444,'Fund List'!$A$2:$F$1324,6,FALSE)</f>
        <v>#N/A</v>
      </c>
      <c r="G2444" s="3">
        <v>167</v>
      </c>
      <c r="I2444" s="24">
        <f t="shared" si="482"/>
        <v>180.33779556041344</v>
      </c>
    </row>
    <row r="2445" spans="1:9" outlineLevel="2" collapsed="1" x14ac:dyDescent="0.25">
      <c r="F2445" s="1" t="s">
        <v>3908</v>
      </c>
      <c r="I2445" s="24">
        <f t="shared" ref="I2445" si="483">SUBTOTAL(9,I2438:I2444)</f>
        <v>230.01167936747345</v>
      </c>
    </row>
    <row r="2446" spans="1:9" hidden="1" outlineLevel="3" x14ac:dyDescent="0.25">
      <c r="A2446" t="s">
        <v>41</v>
      </c>
      <c r="B2446" t="str">
        <f>VLOOKUP(A2446,'AGENCY CODES'!$C$4:$F$139,3,FALSE)</f>
        <v>CORPORATION COMMISSION</v>
      </c>
      <c r="C2446" s="8" t="s">
        <v>1</v>
      </c>
      <c r="D2446" s="8" t="str">
        <f t="shared" si="473"/>
        <v>CCA3043</v>
      </c>
      <c r="E2446">
        <v>3043</v>
      </c>
      <c r="F2446" t="str">
        <f>VLOOKUP(D2446,'Fund List'!$A$2:$F$1324,6,FALSE)</f>
        <v>ARIZONA ARTS TRUST FUND</v>
      </c>
      <c r="G2446" s="3">
        <v>10</v>
      </c>
      <c r="I2446" s="24">
        <f>$G2446/$G$10*I$5</f>
        <v>10.798670392839128</v>
      </c>
    </row>
    <row r="2447" spans="1:9" hidden="1" outlineLevel="3" x14ac:dyDescent="0.25">
      <c r="A2447" t="s">
        <v>41</v>
      </c>
      <c r="B2447" t="str">
        <f>VLOOKUP(A2447,'AGENCY CODES'!$C$4:$F$139,3,FALSE)</f>
        <v>CORPORATION COMMISSION</v>
      </c>
      <c r="C2447" s="8" t="s">
        <v>5</v>
      </c>
      <c r="D2447" s="8" t="str">
        <f t="shared" si="473"/>
        <v>CCA3043</v>
      </c>
      <c r="E2447">
        <v>3043</v>
      </c>
      <c r="F2447" t="str">
        <f>VLOOKUP(D2447,'Fund List'!$A$2:$F$1324,6,FALSE)</f>
        <v>ARIZONA ARTS TRUST FUND</v>
      </c>
      <c r="G2447" s="3">
        <v>2</v>
      </c>
      <c r="I2447" s="24">
        <f>$G2447/$G$10*I$5</f>
        <v>2.1597340785678254</v>
      </c>
    </row>
    <row r="2448" spans="1:9" hidden="1" outlineLevel="3" x14ac:dyDescent="0.25">
      <c r="A2448" t="s">
        <v>41</v>
      </c>
      <c r="B2448" t="str">
        <f>VLOOKUP(A2448,'AGENCY CODES'!$C$4:$F$139,3,FALSE)</f>
        <v>CORPORATION COMMISSION</v>
      </c>
      <c r="C2448" s="8" t="s">
        <v>6</v>
      </c>
      <c r="D2448" s="8" t="str">
        <f t="shared" si="473"/>
        <v>CCA3043</v>
      </c>
      <c r="E2448">
        <v>3043</v>
      </c>
      <c r="F2448" t="str">
        <f>VLOOKUP(D2448,'Fund List'!$A$2:$F$1324,6,FALSE)</f>
        <v>ARIZONA ARTS TRUST FUND</v>
      </c>
      <c r="G2448" s="3">
        <v>1</v>
      </c>
      <c r="I2448" s="24">
        <f>$G2448/$G$10*I$5</f>
        <v>1.0798670392839127</v>
      </c>
    </row>
    <row r="2449" spans="1:9" hidden="1" outlineLevel="3" x14ac:dyDescent="0.25">
      <c r="A2449" t="s">
        <v>41</v>
      </c>
      <c r="B2449" t="str">
        <f>VLOOKUP(A2449,'AGENCY CODES'!$C$4:$F$139,3,FALSE)</f>
        <v>CORPORATION COMMISSION</v>
      </c>
      <c r="C2449" s="8" t="s">
        <v>12</v>
      </c>
      <c r="D2449" s="8" t="str">
        <f t="shared" si="473"/>
        <v>CCA3043</v>
      </c>
      <c r="E2449">
        <v>3043</v>
      </c>
      <c r="F2449" t="str">
        <f>VLOOKUP(D2449,'Fund List'!$A$2:$F$1324,6,FALSE)</f>
        <v>ARIZONA ARTS TRUST FUND</v>
      </c>
      <c r="G2449" s="3">
        <v>2</v>
      </c>
      <c r="I2449" s="24">
        <f>$G2449/$G$10*I$5</f>
        <v>2.1597340785678254</v>
      </c>
    </row>
    <row r="2450" spans="1:9" hidden="1" outlineLevel="3" x14ac:dyDescent="0.25">
      <c r="A2450" t="s">
        <v>41</v>
      </c>
      <c r="B2450" t="str">
        <f>VLOOKUP(A2450,'AGENCY CODES'!$C$4:$F$139,3,FALSE)</f>
        <v>CORPORATION COMMISSION</v>
      </c>
      <c r="C2450" s="8">
        <v>8</v>
      </c>
      <c r="D2450" s="8" t="str">
        <f t="shared" si="473"/>
        <v>CCA3043</v>
      </c>
      <c r="E2450">
        <v>3043</v>
      </c>
      <c r="F2450" t="str">
        <f>VLOOKUP(D2450,'Fund List'!$A$2:$F$1324,6,FALSE)</f>
        <v>ARIZONA ARTS TRUST FUND</v>
      </c>
      <c r="G2450" s="3">
        <v>165</v>
      </c>
      <c r="I2450" s="24">
        <f>$G2450/$G$10*I$5</f>
        <v>178.17806148184562</v>
      </c>
    </row>
    <row r="2451" spans="1:9" outlineLevel="2" collapsed="1" x14ac:dyDescent="0.25">
      <c r="F2451" s="1" t="s">
        <v>4212</v>
      </c>
      <c r="I2451" s="24">
        <f t="shared" ref="I2451" si="484">SUBTOTAL(9,I2446:I2450)</f>
        <v>194.3760670711043</v>
      </c>
    </row>
    <row r="2452" spans="1:9" hidden="1" outlineLevel="3" x14ac:dyDescent="0.25">
      <c r="A2452" t="s">
        <v>41</v>
      </c>
      <c r="B2452" t="str">
        <f>VLOOKUP(A2452,'AGENCY CODES'!$C$4:$F$139,3,FALSE)</f>
        <v>CORPORATION COMMISSION</v>
      </c>
      <c r="C2452" s="8" t="s">
        <v>2</v>
      </c>
      <c r="D2452" s="8" t="str">
        <f t="shared" si="473"/>
        <v>CCA3180</v>
      </c>
      <c r="E2452">
        <v>3180</v>
      </c>
      <c r="F2452" t="str">
        <f>VLOOKUP(D2452,'Fund List'!$A$2:$F$1324,6,FALSE)</f>
        <v>COURT ORDERED TRUST ACCOUNTS FUND</v>
      </c>
      <c r="G2452" s="3">
        <v>1</v>
      </c>
      <c r="I2452" s="24">
        <f t="shared" ref="I2452:I2460" si="485">$G2452/$G$10*I$5</f>
        <v>1.0798670392839127</v>
      </c>
    </row>
    <row r="2453" spans="1:9" hidden="1" outlineLevel="3" x14ac:dyDescent="0.25">
      <c r="A2453" t="s">
        <v>41</v>
      </c>
      <c r="B2453" t="str">
        <f>VLOOKUP(A2453,'AGENCY CODES'!$C$4:$F$139,3,FALSE)</f>
        <v>CORPORATION COMMISSION</v>
      </c>
      <c r="C2453" s="8" t="s">
        <v>3</v>
      </c>
      <c r="D2453" s="8" t="str">
        <f t="shared" si="473"/>
        <v>CCA3180</v>
      </c>
      <c r="E2453">
        <v>3180</v>
      </c>
      <c r="F2453" t="str">
        <f>VLOOKUP(D2453,'Fund List'!$A$2:$F$1324,6,FALSE)</f>
        <v>COURT ORDERED TRUST ACCOUNTS FUND</v>
      </c>
      <c r="G2453" s="3">
        <v>28</v>
      </c>
      <c r="I2453" s="24">
        <f t="shared" si="485"/>
        <v>30.236277099949554</v>
      </c>
    </row>
    <row r="2454" spans="1:9" hidden="1" outlineLevel="3" x14ac:dyDescent="0.25">
      <c r="A2454" t="s">
        <v>41</v>
      </c>
      <c r="B2454" t="str">
        <f>VLOOKUP(A2454,'AGENCY CODES'!$C$4:$F$139,3,FALSE)</f>
        <v>CORPORATION COMMISSION</v>
      </c>
      <c r="C2454" s="8" t="s">
        <v>6</v>
      </c>
      <c r="D2454" s="8" t="str">
        <f t="shared" si="473"/>
        <v>CCA3180</v>
      </c>
      <c r="E2454">
        <v>3180</v>
      </c>
      <c r="F2454" t="str">
        <f>VLOOKUP(D2454,'Fund List'!$A$2:$F$1324,6,FALSE)</f>
        <v>COURT ORDERED TRUST ACCOUNTS FUND</v>
      </c>
      <c r="G2454" s="3">
        <v>376</v>
      </c>
      <c r="I2454" s="24">
        <f t="shared" si="485"/>
        <v>406.03000677075124</v>
      </c>
    </row>
    <row r="2455" spans="1:9" hidden="1" outlineLevel="3" x14ac:dyDescent="0.25">
      <c r="A2455" t="s">
        <v>41</v>
      </c>
      <c r="B2455" t="str">
        <f>VLOOKUP(A2455,'AGENCY CODES'!$C$4:$F$139,3,FALSE)</f>
        <v>CORPORATION COMMISSION</v>
      </c>
      <c r="C2455" s="8" t="s">
        <v>7</v>
      </c>
      <c r="D2455" s="8" t="str">
        <f t="shared" si="473"/>
        <v>CCA3180</v>
      </c>
      <c r="E2455">
        <v>3180</v>
      </c>
      <c r="F2455" t="str">
        <f>VLOOKUP(D2455,'Fund List'!$A$2:$F$1324,6,FALSE)</f>
        <v>COURT ORDERED TRUST ACCOUNTS FUND</v>
      </c>
      <c r="G2455" s="3">
        <v>18</v>
      </c>
      <c r="I2455" s="24">
        <f t="shared" si="485"/>
        <v>19.437606707110429</v>
      </c>
    </row>
    <row r="2456" spans="1:9" hidden="1" outlineLevel="3" x14ac:dyDescent="0.25">
      <c r="A2456" t="s">
        <v>41</v>
      </c>
      <c r="B2456" t="str">
        <f>VLOOKUP(A2456,'AGENCY CODES'!$C$4:$F$139,3,FALSE)</f>
        <v>CORPORATION COMMISSION</v>
      </c>
      <c r="C2456" s="8" t="s">
        <v>8</v>
      </c>
      <c r="D2456" s="8" t="str">
        <f t="shared" si="473"/>
        <v>CCA3180</v>
      </c>
      <c r="E2456">
        <v>3180</v>
      </c>
      <c r="F2456" t="str">
        <f>VLOOKUP(D2456,'Fund List'!$A$2:$F$1324,6,FALSE)</f>
        <v>COURT ORDERED TRUST ACCOUNTS FUND</v>
      </c>
      <c r="G2456" s="3">
        <v>12</v>
      </c>
      <c r="I2456" s="24">
        <f t="shared" si="485"/>
        <v>12.958404471406952</v>
      </c>
    </row>
    <row r="2457" spans="1:9" hidden="1" outlineLevel="3" x14ac:dyDescent="0.25">
      <c r="A2457" t="s">
        <v>41</v>
      </c>
      <c r="B2457" t="str">
        <f>VLOOKUP(A2457,'AGENCY CODES'!$C$4:$F$139,3,FALSE)</f>
        <v>CORPORATION COMMISSION</v>
      </c>
      <c r="C2457" s="8" t="s">
        <v>10</v>
      </c>
      <c r="D2457" s="8" t="str">
        <f t="shared" si="473"/>
        <v>CCA3180</v>
      </c>
      <c r="E2457">
        <v>3180</v>
      </c>
      <c r="F2457" t="str">
        <f>VLOOKUP(D2457,'Fund List'!$A$2:$F$1324,6,FALSE)</f>
        <v>COURT ORDERED TRUST ACCOUNTS FUND</v>
      </c>
      <c r="G2457" s="3">
        <v>99</v>
      </c>
      <c r="I2457" s="24">
        <f t="shared" si="485"/>
        <v>106.90683688910737</v>
      </c>
    </row>
    <row r="2458" spans="1:9" hidden="1" outlineLevel="3" x14ac:dyDescent="0.25">
      <c r="A2458" t="s">
        <v>41</v>
      </c>
      <c r="B2458" t="str">
        <f>VLOOKUP(A2458,'AGENCY CODES'!$C$4:$F$139,3,FALSE)</f>
        <v>CORPORATION COMMISSION</v>
      </c>
      <c r="C2458" s="8" t="s">
        <v>11</v>
      </c>
      <c r="D2458" s="8" t="str">
        <f t="shared" si="473"/>
        <v>CCA3180</v>
      </c>
      <c r="E2458">
        <v>3180</v>
      </c>
      <c r="F2458" t="str">
        <f>VLOOKUP(D2458,'Fund List'!$A$2:$F$1324,6,FALSE)</f>
        <v>COURT ORDERED TRUST ACCOUNTS FUND</v>
      </c>
      <c r="G2458" s="3">
        <v>94</v>
      </c>
      <c r="I2458" s="24">
        <f t="shared" si="485"/>
        <v>101.50750169268781</v>
      </c>
    </row>
    <row r="2459" spans="1:9" hidden="1" outlineLevel="3" x14ac:dyDescent="0.25">
      <c r="A2459" t="s">
        <v>41</v>
      </c>
      <c r="B2459" t="str">
        <f>VLOOKUP(A2459,'AGENCY CODES'!$C$4:$F$139,3,FALSE)</f>
        <v>CORPORATION COMMISSION</v>
      </c>
      <c r="C2459" s="8" t="s">
        <v>12</v>
      </c>
      <c r="D2459" s="8" t="str">
        <f t="shared" si="473"/>
        <v>CCA3180</v>
      </c>
      <c r="E2459">
        <v>3180</v>
      </c>
      <c r="F2459" t="str">
        <f>VLOOKUP(D2459,'Fund List'!$A$2:$F$1324,6,FALSE)</f>
        <v>COURT ORDERED TRUST ACCOUNTS FUND</v>
      </c>
      <c r="G2459" s="3">
        <v>34</v>
      </c>
      <c r="I2459" s="24">
        <f t="shared" si="485"/>
        <v>36.715479335653036</v>
      </c>
    </row>
    <row r="2460" spans="1:9" hidden="1" outlineLevel="3" x14ac:dyDescent="0.25">
      <c r="A2460" t="s">
        <v>41</v>
      </c>
      <c r="B2460" t="str">
        <f>VLOOKUP(A2460,'AGENCY CODES'!$C$4:$F$139,3,FALSE)</f>
        <v>CORPORATION COMMISSION</v>
      </c>
      <c r="C2460" s="8">
        <v>2</v>
      </c>
      <c r="D2460" s="8" t="str">
        <f t="shared" si="473"/>
        <v>CCA3180</v>
      </c>
      <c r="E2460">
        <v>3180</v>
      </c>
      <c r="F2460" t="str">
        <f>VLOOKUP(D2460,'Fund List'!$A$2:$F$1324,6,FALSE)</f>
        <v>COURT ORDERED TRUST ACCOUNTS FUND</v>
      </c>
      <c r="G2460" s="3">
        <v>94</v>
      </c>
      <c r="I2460" s="24">
        <f t="shared" si="485"/>
        <v>101.50750169268781</v>
      </c>
    </row>
    <row r="2461" spans="1:9" outlineLevel="2" collapsed="1" x14ac:dyDescent="0.25">
      <c r="F2461" s="1" t="s">
        <v>4213</v>
      </c>
      <c r="I2461" s="24">
        <f t="shared" ref="I2461" si="486">SUBTOTAL(9,I2452:I2460)</f>
        <v>816.37948169863819</v>
      </c>
    </row>
    <row r="2462" spans="1:9" outlineLevel="1" x14ac:dyDescent="0.25">
      <c r="B2462" s="1" t="s">
        <v>3910</v>
      </c>
      <c r="I2462" s="24">
        <f t="shared" ref="I2462" si="487">SUBTOTAL(9,I2304:I2460)</f>
        <v>30819.405301162857</v>
      </c>
    </row>
    <row r="2463" spans="1:9" hidden="1" outlineLevel="3" x14ac:dyDescent="0.25">
      <c r="A2463" t="s">
        <v>42</v>
      </c>
      <c r="B2463" t="str">
        <f>VLOOKUP(A2463,'AGENCY CODES'!$C$4:$F$139,3,FALSE)</f>
        <v>EARLY CHILDHOOD DEVELOP AND HEALTH BOARD</v>
      </c>
      <c r="C2463" s="8" t="s">
        <v>15</v>
      </c>
      <c r="D2463" s="8" t="str">
        <f t="shared" si="473"/>
        <v>CDA1300</v>
      </c>
      <c r="E2463">
        <v>1300</v>
      </c>
      <c r="F2463" t="str">
        <f>VLOOKUP(D2463,'Fund List'!$A$2:$F$1324,6,FALSE)</f>
        <v>GENERAL FIXED ASSETS</v>
      </c>
      <c r="G2463" s="3">
        <v>12</v>
      </c>
      <c r="I2463" s="24">
        <f>$G2463/$G$10*I$5</f>
        <v>12.958404471406952</v>
      </c>
    </row>
    <row r="2464" spans="1:9" outlineLevel="2" collapsed="1" x14ac:dyDescent="0.25">
      <c r="F2464" s="1" t="s">
        <v>4019</v>
      </c>
      <c r="I2464" s="24">
        <f t="shared" ref="I2464" si="488">SUBTOTAL(9,I2463:I2463)</f>
        <v>12.958404471406952</v>
      </c>
    </row>
    <row r="2465" spans="1:9" hidden="1" outlineLevel="3" x14ac:dyDescent="0.25">
      <c r="A2465" t="s">
        <v>42</v>
      </c>
      <c r="B2465" t="str">
        <f>VLOOKUP(A2465,'AGENCY CODES'!$C$4:$F$139,3,FALSE)</f>
        <v>EARLY CHILDHOOD DEVELOP AND HEALTH BOARD</v>
      </c>
      <c r="C2465" s="8" t="s">
        <v>3</v>
      </c>
      <c r="D2465" s="8" t="str">
        <f t="shared" si="473"/>
        <v>CDA2000</v>
      </c>
      <c r="E2465">
        <v>2000</v>
      </c>
      <c r="F2465" t="str">
        <f>VLOOKUP(D2465,'Fund List'!$A$2:$F$1324,6,FALSE)</f>
        <v>FEDERAL GRANT FUND</v>
      </c>
      <c r="G2465" s="3">
        <v>8</v>
      </c>
      <c r="I2465" s="24">
        <f t="shared" ref="I2465:I2470" si="489">$G2465/$G$10*I$5</f>
        <v>8.6389363142713016</v>
      </c>
    </row>
    <row r="2466" spans="1:9" hidden="1" outlineLevel="3" x14ac:dyDescent="0.25">
      <c r="A2466" t="s">
        <v>42</v>
      </c>
      <c r="B2466" t="str">
        <f>VLOOKUP(A2466,'AGENCY CODES'!$C$4:$F$139,3,FALSE)</f>
        <v>EARLY CHILDHOOD DEVELOP AND HEALTH BOARD</v>
      </c>
      <c r="C2466" s="8" t="s">
        <v>6</v>
      </c>
      <c r="D2466" s="8" t="str">
        <f t="shared" si="473"/>
        <v>CDA2000</v>
      </c>
      <c r="E2466">
        <v>2000</v>
      </c>
      <c r="F2466" t="str">
        <f>VLOOKUP(D2466,'Fund List'!$A$2:$F$1324,6,FALSE)</f>
        <v>FEDERAL GRANT FUND</v>
      </c>
      <c r="G2466" s="3">
        <v>34</v>
      </c>
      <c r="I2466" s="24">
        <f t="shared" si="489"/>
        <v>36.715479335653036</v>
      </c>
    </row>
    <row r="2467" spans="1:9" hidden="1" outlineLevel="3" x14ac:dyDescent="0.25">
      <c r="A2467" t="s">
        <v>42</v>
      </c>
      <c r="B2467" t="str">
        <f>VLOOKUP(A2467,'AGENCY CODES'!$C$4:$F$139,3,FALSE)</f>
        <v>EARLY CHILDHOOD DEVELOP AND HEALTH BOARD</v>
      </c>
      <c r="C2467" s="8" t="s">
        <v>10</v>
      </c>
      <c r="D2467" s="8" t="str">
        <f t="shared" si="473"/>
        <v>CDA2000</v>
      </c>
      <c r="E2467">
        <v>2000</v>
      </c>
      <c r="F2467" t="str">
        <f>VLOOKUP(D2467,'Fund List'!$A$2:$F$1324,6,FALSE)</f>
        <v>FEDERAL GRANT FUND</v>
      </c>
      <c r="G2467" s="3">
        <v>17</v>
      </c>
      <c r="I2467" s="24">
        <f t="shared" si="489"/>
        <v>18.357739667826518</v>
      </c>
    </row>
    <row r="2468" spans="1:9" hidden="1" outlineLevel="3" x14ac:dyDescent="0.25">
      <c r="A2468" t="s">
        <v>42</v>
      </c>
      <c r="B2468" t="str">
        <f>VLOOKUP(A2468,'AGENCY CODES'!$C$4:$F$139,3,FALSE)</f>
        <v>EARLY CHILDHOOD DEVELOP AND HEALTH BOARD</v>
      </c>
      <c r="C2468" s="8" t="s">
        <v>11</v>
      </c>
      <c r="D2468" s="8" t="str">
        <f t="shared" si="473"/>
        <v>CDA2000</v>
      </c>
      <c r="E2468">
        <v>2000</v>
      </c>
      <c r="F2468" t="str">
        <f>VLOOKUP(D2468,'Fund List'!$A$2:$F$1324,6,FALSE)</f>
        <v>FEDERAL GRANT FUND</v>
      </c>
      <c r="G2468" s="3">
        <v>18</v>
      </c>
      <c r="I2468" s="24">
        <f t="shared" si="489"/>
        <v>19.437606707110429</v>
      </c>
    </row>
    <row r="2469" spans="1:9" hidden="1" outlineLevel="3" x14ac:dyDescent="0.25">
      <c r="A2469" t="s">
        <v>42</v>
      </c>
      <c r="B2469" t="str">
        <f>VLOOKUP(A2469,'AGENCY CODES'!$C$4:$F$139,3,FALSE)</f>
        <v>EARLY CHILDHOOD DEVELOP AND HEALTH BOARD</v>
      </c>
      <c r="C2469" s="8" t="s">
        <v>12</v>
      </c>
      <c r="D2469" s="8" t="str">
        <f t="shared" si="473"/>
        <v>CDA2000</v>
      </c>
      <c r="E2469">
        <v>2000</v>
      </c>
      <c r="F2469" t="str">
        <f>VLOOKUP(D2469,'Fund List'!$A$2:$F$1324,6,FALSE)</f>
        <v>FEDERAL GRANT FUND</v>
      </c>
      <c r="G2469" s="3">
        <v>10</v>
      </c>
      <c r="I2469" s="24">
        <f t="shared" si="489"/>
        <v>10.798670392839128</v>
      </c>
    </row>
    <row r="2470" spans="1:9" hidden="1" outlineLevel="3" x14ac:dyDescent="0.25">
      <c r="A2470" t="s">
        <v>42</v>
      </c>
      <c r="B2470" t="str">
        <f>VLOOKUP(A2470,'AGENCY CODES'!$C$4:$F$139,3,FALSE)</f>
        <v>EARLY CHILDHOOD DEVELOP AND HEALTH BOARD</v>
      </c>
      <c r="C2470" s="8">
        <v>2</v>
      </c>
      <c r="D2470" s="8" t="str">
        <f t="shared" si="473"/>
        <v>CDA2000</v>
      </c>
      <c r="E2470">
        <v>2000</v>
      </c>
      <c r="F2470" t="str">
        <f>VLOOKUP(D2470,'Fund List'!$A$2:$F$1324,6,FALSE)</f>
        <v>FEDERAL GRANT FUND</v>
      </c>
      <c r="G2470" s="3">
        <v>20</v>
      </c>
      <c r="I2470" s="24">
        <f t="shared" si="489"/>
        <v>21.597340785678256</v>
      </c>
    </row>
    <row r="2471" spans="1:9" outlineLevel="2" collapsed="1" x14ac:dyDescent="0.25">
      <c r="F2471" s="1" t="s">
        <v>4214</v>
      </c>
      <c r="I2471" s="24">
        <f t="shared" ref="I2471" si="490">SUBTOTAL(9,I2465:I2470)</f>
        <v>115.54577320337867</v>
      </c>
    </row>
    <row r="2472" spans="1:9" hidden="1" outlineLevel="3" x14ac:dyDescent="0.25">
      <c r="A2472" t="s">
        <v>42</v>
      </c>
      <c r="B2472" t="str">
        <f>VLOOKUP(A2472,'AGENCY CODES'!$C$4:$F$139,3,FALSE)</f>
        <v>EARLY CHILDHOOD DEVELOP AND HEALTH BOARD</v>
      </c>
      <c r="C2472" s="8" t="s">
        <v>2</v>
      </c>
      <c r="D2472" s="8" t="str">
        <f t="shared" ref="D2472:D2535" si="491">CONCATENATE(A2472,E2472)</f>
        <v>CDA2542</v>
      </c>
      <c r="E2472">
        <v>2542</v>
      </c>
      <c r="F2472" t="str">
        <f>VLOOKUP(D2472,'Fund List'!$A$2:$F$1324,6,FALSE)</f>
        <v>PROGRAM ACCOUNT</v>
      </c>
      <c r="G2472" s="3">
        <v>3</v>
      </c>
      <c r="I2472" s="24">
        <f t="shared" ref="I2472:I2483" si="492">$G2472/$G$10*I$5</f>
        <v>3.2396011178517381</v>
      </c>
    </row>
    <row r="2473" spans="1:9" hidden="1" outlineLevel="3" x14ac:dyDescent="0.25">
      <c r="A2473" t="s">
        <v>42</v>
      </c>
      <c r="B2473" t="str">
        <f>VLOOKUP(A2473,'AGENCY CODES'!$C$4:$F$139,3,FALSE)</f>
        <v>EARLY CHILDHOOD DEVELOP AND HEALTH BOARD</v>
      </c>
      <c r="C2473" s="8" t="s">
        <v>3</v>
      </c>
      <c r="D2473" s="8" t="str">
        <f t="shared" si="491"/>
        <v>CDA2542</v>
      </c>
      <c r="E2473">
        <v>2542</v>
      </c>
      <c r="F2473" t="str">
        <f>VLOOKUP(D2473,'Fund List'!$A$2:$F$1324,6,FALSE)</f>
        <v>PROGRAM ACCOUNT</v>
      </c>
      <c r="G2473" s="3">
        <v>105</v>
      </c>
      <c r="I2473" s="24">
        <f t="shared" si="492"/>
        <v>113.38603912481085</v>
      </c>
    </row>
    <row r="2474" spans="1:9" hidden="1" outlineLevel="3" x14ac:dyDescent="0.25">
      <c r="A2474" t="s">
        <v>42</v>
      </c>
      <c r="B2474" t="str">
        <f>VLOOKUP(A2474,'AGENCY CODES'!$C$4:$F$139,3,FALSE)</f>
        <v>EARLY CHILDHOOD DEVELOP AND HEALTH BOARD</v>
      </c>
      <c r="C2474" s="8" t="s">
        <v>6</v>
      </c>
      <c r="D2474" s="8" t="str">
        <f t="shared" si="491"/>
        <v>CDA2542</v>
      </c>
      <c r="E2474">
        <v>2542</v>
      </c>
      <c r="F2474" t="str">
        <f>VLOOKUP(D2474,'Fund List'!$A$2:$F$1324,6,FALSE)</f>
        <v>PROGRAM ACCOUNT</v>
      </c>
      <c r="G2474" s="3">
        <v>399</v>
      </c>
      <c r="I2474" s="24">
        <f t="shared" si="492"/>
        <v>430.86694867428122</v>
      </c>
    </row>
    <row r="2475" spans="1:9" hidden="1" outlineLevel="3" x14ac:dyDescent="0.25">
      <c r="A2475" t="s">
        <v>42</v>
      </c>
      <c r="B2475" t="str">
        <f>VLOOKUP(A2475,'AGENCY CODES'!$C$4:$F$139,3,FALSE)</f>
        <v>EARLY CHILDHOOD DEVELOP AND HEALTH BOARD</v>
      </c>
      <c r="C2475" s="8" t="s">
        <v>7</v>
      </c>
      <c r="D2475" s="8" t="str">
        <f t="shared" si="491"/>
        <v>CDA2542</v>
      </c>
      <c r="E2475">
        <v>2542</v>
      </c>
      <c r="F2475" t="str">
        <f>VLOOKUP(D2475,'Fund List'!$A$2:$F$1324,6,FALSE)</f>
        <v>PROGRAM ACCOUNT</v>
      </c>
      <c r="G2475" s="3">
        <v>163</v>
      </c>
      <c r="I2475" s="24">
        <f t="shared" si="492"/>
        <v>176.01832740327779</v>
      </c>
    </row>
    <row r="2476" spans="1:9" hidden="1" outlineLevel="3" x14ac:dyDescent="0.25">
      <c r="A2476" t="s">
        <v>42</v>
      </c>
      <c r="B2476" t="str">
        <f>VLOOKUP(A2476,'AGENCY CODES'!$C$4:$F$139,3,FALSE)</f>
        <v>EARLY CHILDHOOD DEVELOP AND HEALTH BOARD</v>
      </c>
      <c r="C2476" s="8" t="s">
        <v>14</v>
      </c>
      <c r="D2476" s="8" t="str">
        <f t="shared" si="491"/>
        <v>CDA2542</v>
      </c>
      <c r="E2476">
        <v>2542</v>
      </c>
      <c r="F2476" t="str">
        <f>VLOOKUP(D2476,'Fund List'!$A$2:$F$1324,6,FALSE)</f>
        <v>PROGRAM ACCOUNT</v>
      </c>
      <c r="G2476" s="3">
        <v>14</v>
      </c>
      <c r="I2476" s="24">
        <f t="shared" si="492"/>
        <v>15.118138549974777</v>
      </c>
    </row>
    <row r="2477" spans="1:9" hidden="1" outlineLevel="3" x14ac:dyDescent="0.25">
      <c r="A2477" t="s">
        <v>42</v>
      </c>
      <c r="B2477" t="str">
        <f>VLOOKUP(A2477,'AGENCY CODES'!$C$4:$F$139,3,FALSE)</f>
        <v>EARLY CHILDHOOD DEVELOP AND HEALTH BOARD</v>
      </c>
      <c r="C2477" s="8" t="s">
        <v>8</v>
      </c>
      <c r="D2477" s="8" t="str">
        <f t="shared" si="491"/>
        <v>CDA2542</v>
      </c>
      <c r="E2477">
        <v>2542</v>
      </c>
      <c r="F2477" t="str">
        <f>VLOOKUP(D2477,'Fund List'!$A$2:$F$1324,6,FALSE)</f>
        <v>PROGRAM ACCOUNT</v>
      </c>
      <c r="G2477" s="3">
        <v>186</v>
      </c>
      <c r="I2477" s="24">
        <f t="shared" si="492"/>
        <v>200.8552693068078</v>
      </c>
    </row>
    <row r="2478" spans="1:9" hidden="1" outlineLevel="3" x14ac:dyDescent="0.25">
      <c r="A2478" t="s">
        <v>42</v>
      </c>
      <c r="B2478" t="str">
        <f>VLOOKUP(A2478,'AGENCY CODES'!$C$4:$F$139,3,FALSE)</f>
        <v>EARLY CHILDHOOD DEVELOP AND HEALTH BOARD</v>
      </c>
      <c r="C2478" s="8" t="s">
        <v>10</v>
      </c>
      <c r="D2478" s="8" t="str">
        <f t="shared" si="491"/>
        <v>CDA2542</v>
      </c>
      <c r="E2478">
        <v>2542</v>
      </c>
      <c r="F2478" t="str">
        <f>VLOOKUP(D2478,'Fund List'!$A$2:$F$1324,6,FALSE)</f>
        <v>PROGRAM ACCOUNT</v>
      </c>
      <c r="G2478" s="3">
        <v>400</v>
      </c>
      <c r="I2478" s="24">
        <f t="shared" si="492"/>
        <v>431.94681571356512</v>
      </c>
    </row>
    <row r="2479" spans="1:9" hidden="1" outlineLevel="3" x14ac:dyDescent="0.25">
      <c r="A2479" t="s">
        <v>42</v>
      </c>
      <c r="B2479" t="str">
        <f>VLOOKUP(A2479,'AGENCY CODES'!$C$4:$F$139,3,FALSE)</f>
        <v>EARLY CHILDHOOD DEVELOP AND HEALTH BOARD</v>
      </c>
      <c r="C2479" s="8" t="s">
        <v>11</v>
      </c>
      <c r="D2479" s="8" t="str">
        <f t="shared" si="491"/>
        <v>CDA2542</v>
      </c>
      <c r="E2479">
        <v>2542</v>
      </c>
      <c r="F2479" t="str">
        <f>VLOOKUP(D2479,'Fund List'!$A$2:$F$1324,6,FALSE)</f>
        <v>PROGRAM ACCOUNT</v>
      </c>
      <c r="G2479" s="3">
        <v>7983</v>
      </c>
      <c r="I2479" s="24">
        <f t="shared" si="492"/>
        <v>8620.5785746034762</v>
      </c>
    </row>
    <row r="2480" spans="1:9" hidden="1" outlineLevel="3" x14ac:dyDescent="0.25">
      <c r="A2480" t="s">
        <v>42</v>
      </c>
      <c r="B2480" t="str">
        <f>VLOOKUP(A2480,'AGENCY CODES'!$C$4:$F$139,3,FALSE)</f>
        <v>EARLY CHILDHOOD DEVELOP AND HEALTH BOARD</v>
      </c>
      <c r="C2480" s="8" t="s">
        <v>12</v>
      </c>
      <c r="D2480" s="8" t="str">
        <f t="shared" si="491"/>
        <v>CDA2542</v>
      </c>
      <c r="E2480">
        <v>2542</v>
      </c>
      <c r="F2480" t="str">
        <f>VLOOKUP(D2480,'Fund List'!$A$2:$F$1324,6,FALSE)</f>
        <v>PROGRAM ACCOUNT</v>
      </c>
      <c r="G2480" s="3">
        <v>8</v>
      </c>
      <c r="I2480" s="24">
        <f t="shared" si="492"/>
        <v>8.6389363142713016</v>
      </c>
    </row>
    <row r="2481" spans="1:9" hidden="1" outlineLevel="3" x14ac:dyDescent="0.25">
      <c r="A2481" t="s">
        <v>42</v>
      </c>
      <c r="B2481" t="str">
        <f>VLOOKUP(A2481,'AGENCY CODES'!$C$4:$F$139,3,FALSE)</f>
        <v>EARLY CHILDHOOD DEVELOP AND HEALTH BOARD</v>
      </c>
      <c r="C2481" s="8">
        <v>1</v>
      </c>
      <c r="D2481" s="8" t="str">
        <f t="shared" si="491"/>
        <v>CDA2542</v>
      </c>
      <c r="E2481">
        <v>2542</v>
      </c>
      <c r="F2481" t="str">
        <f>VLOOKUP(D2481,'Fund List'!$A$2:$F$1324,6,FALSE)</f>
        <v>PROGRAM ACCOUNT</v>
      </c>
      <c r="G2481" s="3">
        <v>81</v>
      </c>
      <c r="I2481" s="24">
        <f t="shared" si="492"/>
        <v>87.469230181996934</v>
      </c>
    </row>
    <row r="2482" spans="1:9" hidden="1" outlineLevel="3" x14ac:dyDescent="0.25">
      <c r="A2482" t="s">
        <v>42</v>
      </c>
      <c r="B2482" t="str">
        <f>VLOOKUP(A2482,'AGENCY CODES'!$C$4:$F$139,3,FALSE)</f>
        <v>EARLY CHILDHOOD DEVELOP AND HEALTH BOARD</v>
      </c>
      <c r="C2482" s="8">
        <v>2</v>
      </c>
      <c r="D2482" s="8" t="str">
        <f t="shared" si="491"/>
        <v>CDA2542</v>
      </c>
      <c r="E2482">
        <v>2542</v>
      </c>
      <c r="F2482" t="str">
        <f>VLOOKUP(D2482,'Fund List'!$A$2:$F$1324,6,FALSE)</f>
        <v>PROGRAM ACCOUNT</v>
      </c>
      <c r="G2482" s="3">
        <v>8076</v>
      </c>
      <c r="I2482" s="24">
        <f t="shared" si="492"/>
        <v>8721.0062092568805</v>
      </c>
    </row>
    <row r="2483" spans="1:9" hidden="1" outlineLevel="3" x14ac:dyDescent="0.25">
      <c r="A2483" t="s">
        <v>42</v>
      </c>
      <c r="B2483" t="str">
        <f>VLOOKUP(A2483,'AGENCY CODES'!$C$4:$F$139,3,FALSE)</f>
        <v>EARLY CHILDHOOD DEVELOP AND HEALTH BOARD</v>
      </c>
      <c r="C2483" s="8">
        <v>8</v>
      </c>
      <c r="D2483" s="8" t="str">
        <f t="shared" si="491"/>
        <v>CDA2542</v>
      </c>
      <c r="E2483">
        <v>2542</v>
      </c>
      <c r="F2483" t="str">
        <f>VLOOKUP(D2483,'Fund List'!$A$2:$F$1324,6,FALSE)</f>
        <v>PROGRAM ACCOUNT</v>
      </c>
      <c r="G2483" s="3">
        <v>7683</v>
      </c>
      <c r="I2483" s="24">
        <f t="shared" si="492"/>
        <v>8296.6184628183019</v>
      </c>
    </row>
    <row r="2484" spans="1:9" outlineLevel="2" collapsed="1" x14ac:dyDescent="0.25">
      <c r="F2484" s="1" t="s">
        <v>4215</v>
      </c>
      <c r="I2484" s="24">
        <f t="shared" ref="I2484" si="493">SUBTOTAL(9,I2472:I2483)</f>
        <v>27105.742553065495</v>
      </c>
    </row>
    <row r="2485" spans="1:9" hidden="1" outlineLevel="3" x14ac:dyDescent="0.25">
      <c r="A2485" t="s">
        <v>42</v>
      </c>
      <c r="B2485" t="str">
        <f>VLOOKUP(A2485,'AGENCY CODES'!$C$4:$F$139,3,FALSE)</f>
        <v>EARLY CHILDHOOD DEVELOP AND HEALTH BOARD</v>
      </c>
      <c r="C2485" s="8" t="s">
        <v>2</v>
      </c>
      <c r="D2485" s="8" t="str">
        <f t="shared" si="491"/>
        <v>CDA2543</v>
      </c>
      <c r="E2485">
        <v>2543</v>
      </c>
      <c r="F2485" t="str">
        <f>VLOOKUP(D2485,'Fund List'!$A$2:$F$1324,6,FALSE)</f>
        <v>ADMIN COSTS ACCT</v>
      </c>
      <c r="G2485" s="3">
        <v>3</v>
      </c>
      <c r="I2485" s="24">
        <f t="shared" ref="I2485:I2497" si="494">$G2485/$G$10*I$5</f>
        <v>3.2396011178517381</v>
      </c>
    </row>
    <row r="2486" spans="1:9" hidden="1" outlineLevel="3" x14ac:dyDescent="0.25">
      <c r="A2486" t="s">
        <v>42</v>
      </c>
      <c r="B2486" t="str">
        <f>VLOOKUP(A2486,'AGENCY CODES'!$C$4:$F$139,3,FALSE)</f>
        <v>EARLY CHILDHOOD DEVELOP AND HEALTH BOARD</v>
      </c>
      <c r="C2486" s="8" t="s">
        <v>3</v>
      </c>
      <c r="D2486" s="8" t="str">
        <f t="shared" si="491"/>
        <v>CDA2543</v>
      </c>
      <c r="E2486">
        <v>2543</v>
      </c>
      <c r="F2486" t="str">
        <f>VLOOKUP(D2486,'Fund List'!$A$2:$F$1324,6,FALSE)</f>
        <v>ADMIN COSTS ACCT</v>
      </c>
      <c r="G2486" s="3">
        <v>28</v>
      </c>
      <c r="I2486" s="24">
        <f t="shared" si="494"/>
        <v>30.236277099949554</v>
      </c>
    </row>
    <row r="2487" spans="1:9" hidden="1" outlineLevel="3" x14ac:dyDescent="0.25">
      <c r="A2487" t="s">
        <v>42</v>
      </c>
      <c r="B2487" t="str">
        <f>VLOOKUP(A2487,'AGENCY CODES'!$C$4:$F$139,3,FALSE)</f>
        <v>EARLY CHILDHOOD DEVELOP AND HEALTH BOARD</v>
      </c>
      <c r="C2487" s="8" t="s">
        <v>5</v>
      </c>
      <c r="D2487" s="8" t="str">
        <f t="shared" si="491"/>
        <v>CDA2543</v>
      </c>
      <c r="E2487">
        <v>2543</v>
      </c>
      <c r="F2487" t="str">
        <f>VLOOKUP(D2487,'Fund List'!$A$2:$F$1324,6,FALSE)</f>
        <v>ADMIN COSTS ACCT</v>
      </c>
      <c r="G2487" s="3">
        <v>5</v>
      </c>
      <c r="I2487" s="24">
        <f t="shared" si="494"/>
        <v>5.3993351964195639</v>
      </c>
    </row>
    <row r="2488" spans="1:9" hidden="1" outlineLevel="3" x14ac:dyDescent="0.25">
      <c r="A2488" t="s">
        <v>42</v>
      </c>
      <c r="B2488" t="str">
        <f>VLOOKUP(A2488,'AGENCY CODES'!$C$4:$F$139,3,FALSE)</f>
        <v>EARLY CHILDHOOD DEVELOP AND HEALTH BOARD</v>
      </c>
      <c r="C2488" s="8" t="s">
        <v>6</v>
      </c>
      <c r="D2488" s="8" t="str">
        <f t="shared" si="491"/>
        <v>CDA2543</v>
      </c>
      <c r="E2488">
        <v>2543</v>
      </c>
      <c r="F2488" t="str">
        <f>VLOOKUP(D2488,'Fund List'!$A$2:$F$1324,6,FALSE)</f>
        <v>ADMIN COSTS ACCT</v>
      </c>
      <c r="G2488" s="3">
        <v>977</v>
      </c>
      <c r="I2488" s="24">
        <f t="shared" si="494"/>
        <v>1055.0300973803828</v>
      </c>
    </row>
    <row r="2489" spans="1:9" hidden="1" outlineLevel="3" x14ac:dyDescent="0.25">
      <c r="A2489" t="s">
        <v>42</v>
      </c>
      <c r="B2489" t="str">
        <f>VLOOKUP(A2489,'AGENCY CODES'!$C$4:$F$139,3,FALSE)</f>
        <v>EARLY CHILDHOOD DEVELOP AND HEALTH BOARD</v>
      </c>
      <c r="C2489" s="8" t="s">
        <v>7</v>
      </c>
      <c r="D2489" s="8" t="str">
        <f t="shared" si="491"/>
        <v>CDA2543</v>
      </c>
      <c r="E2489">
        <v>2543</v>
      </c>
      <c r="F2489" t="str">
        <f>VLOOKUP(D2489,'Fund List'!$A$2:$F$1324,6,FALSE)</f>
        <v>ADMIN COSTS ACCT</v>
      </c>
      <c r="G2489" s="3">
        <v>612</v>
      </c>
      <c r="I2489" s="24">
        <f t="shared" si="494"/>
        <v>660.87862804175461</v>
      </c>
    </row>
    <row r="2490" spans="1:9" hidden="1" outlineLevel="3" x14ac:dyDescent="0.25">
      <c r="A2490" t="s">
        <v>42</v>
      </c>
      <c r="B2490" t="str">
        <f>VLOOKUP(A2490,'AGENCY CODES'!$C$4:$F$139,3,FALSE)</f>
        <v>EARLY CHILDHOOD DEVELOP AND HEALTH BOARD</v>
      </c>
      <c r="C2490" s="8" t="s">
        <v>14</v>
      </c>
      <c r="D2490" s="8" t="str">
        <f t="shared" si="491"/>
        <v>CDA2543</v>
      </c>
      <c r="E2490">
        <v>2543</v>
      </c>
      <c r="F2490" t="str">
        <f>VLOOKUP(D2490,'Fund List'!$A$2:$F$1324,6,FALSE)</f>
        <v>ADMIN COSTS ACCT</v>
      </c>
      <c r="G2490" s="3">
        <v>73</v>
      </c>
      <c r="I2490" s="24">
        <f t="shared" si="494"/>
        <v>78.830293867725629</v>
      </c>
    </row>
    <row r="2491" spans="1:9" hidden="1" outlineLevel="3" x14ac:dyDescent="0.25">
      <c r="A2491" t="s">
        <v>42</v>
      </c>
      <c r="B2491" t="str">
        <f>VLOOKUP(A2491,'AGENCY CODES'!$C$4:$F$139,3,FALSE)</f>
        <v>EARLY CHILDHOOD DEVELOP AND HEALTH BOARD</v>
      </c>
      <c r="C2491" s="8" t="s">
        <v>8</v>
      </c>
      <c r="D2491" s="8" t="str">
        <f t="shared" si="491"/>
        <v>CDA2543</v>
      </c>
      <c r="E2491">
        <v>2543</v>
      </c>
      <c r="F2491" t="str">
        <f>VLOOKUP(D2491,'Fund List'!$A$2:$F$1324,6,FALSE)</f>
        <v>ADMIN COSTS ACCT</v>
      </c>
      <c r="G2491" s="3">
        <v>38</v>
      </c>
      <c r="I2491" s="24">
        <f t="shared" si="494"/>
        <v>41.034947492788682</v>
      </c>
    </row>
    <row r="2492" spans="1:9" hidden="1" outlineLevel="3" x14ac:dyDescent="0.25">
      <c r="A2492" t="s">
        <v>42</v>
      </c>
      <c r="B2492" t="str">
        <f>VLOOKUP(A2492,'AGENCY CODES'!$C$4:$F$139,3,FALSE)</f>
        <v>EARLY CHILDHOOD DEVELOP AND HEALTH BOARD</v>
      </c>
      <c r="C2492" s="8" t="s">
        <v>10</v>
      </c>
      <c r="D2492" s="8" t="str">
        <f t="shared" si="491"/>
        <v>CDA2543</v>
      </c>
      <c r="E2492">
        <v>2543</v>
      </c>
      <c r="F2492" t="str">
        <f>VLOOKUP(D2492,'Fund List'!$A$2:$F$1324,6,FALSE)</f>
        <v>ADMIN COSTS ACCT</v>
      </c>
      <c r="G2492" s="3">
        <v>269</v>
      </c>
      <c r="I2492" s="24">
        <f t="shared" si="494"/>
        <v>290.48423356737254</v>
      </c>
    </row>
    <row r="2493" spans="1:9" hidden="1" outlineLevel="3" x14ac:dyDescent="0.25">
      <c r="A2493" t="s">
        <v>42</v>
      </c>
      <c r="B2493" t="str">
        <f>VLOOKUP(A2493,'AGENCY CODES'!$C$4:$F$139,3,FALSE)</f>
        <v>EARLY CHILDHOOD DEVELOP AND HEALTH BOARD</v>
      </c>
      <c r="C2493" s="8" t="s">
        <v>11</v>
      </c>
      <c r="D2493" s="8" t="str">
        <f t="shared" si="491"/>
        <v>CDA2543</v>
      </c>
      <c r="E2493">
        <v>2543</v>
      </c>
      <c r="F2493" t="str">
        <f>VLOOKUP(D2493,'Fund List'!$A$2:$F$1324,6,FALSE)</f>
        <v>ADMIN COSTS ACCT</v>
      </c>
      <c r="G2493" s="3">
        <v>3791</v>
      </c>
      <c r="I2493" s="24">
        <f t="shared" si="494"/>
        <v>4093.7759459253134</v>
      </c>
    </row>
    <row r="2494" spans="1:9" hidden="1" outlineLevel="3" x14ac:dyDescent="0.25">
      <c r="A2494" t="s">
        <v>42</v>
      </c>
      <c r="B2494" t="str">
        <f>VLOOKUP(A2494,'AGENCY CODES'!$C$4:$F$139,3,FALSE)</f>
        <v>EARLY CHILDHOOD DEVELOP AND HEALTH BOARD</v>
      </c>
      <c r="C2494" s="8" t="s">
        <v>12</v>
      </c>
      <c r="D2494" s="8" t="str">
        <f t="shared" si="491"/>
        <v>CDA2543</v>
      </c>
      <c r="E2494">
        <v>2543</v>
      </c>
      <c r="F2494" t="str">
        <f>VLOOKUP(D2494,'Fund List'!$A$2:$F$1324,6,FALSE)</f>
        <v>ADMIN COSTS ACCT</v>
      </c>
      <c r="G2494" s="3">
        <v>9</v>
      </c>
      <c r="I2494" s="24">
        <f t="shared" si="494"/>
        <v>9.7188033535552147</v>
      </c>
    </row>
    <row r="2495" spans="1:9" hidden="1" outlineLevel="3" x14ac:dyDescent="0.25">
      <c r="A2495" t="s">
        <v>42</v>
      </c>
      <c r="B2495" t="str">
        <f>VLOOKUP(A2495,'AGENCY CODES'!$C$4:$F$139,3,FALSE)</f>
        <v>EARLY CHILDHOOD DEVELOP AND HEALTH BOARD</v>
      </c>
      <c r="C2495" s="8">
        <v>1</v>
      </c>
      <c r="D2495" s="8" t="str">
        <f t="shared" si="491"/>
        <v>CDA2543</v>
      </c>
      <c r="E2495">
        <v>2543</v>
      </c>
      <c r="F2495" t="str">
        <f>VLOOKUP(D2495,'Fund List'!$A$2:$F$1324,6,FALSE)</f>
        <v>ADMIN COSTS ACCT</v>
      </c>
      <c r="G2495" s="3">
        <v>285</v>
      </c>
      <c r="I2495" s="24">
        <f t="shared" si="494"/>
        <v>307.76210619591518</v>
      </c>
    </row>
    <row r="2496" spans="1:9" hidden="1" outlineLevel="3" x14ac:dyDescent="0.25">
      <c r="A2496" t="s">
        <v>42</v>
      </c>
      <c r="B2496" t="str">
        <f>VLOOKUP(A2496,'AGENCY CODES'!$C$4:$F$139,3,FALSE)</f>
        <v>EARLY CHILDHOOD DEVELOP AND HEALTH BOARD</v>
      </c>
      <c r="C2496" s="8">
        <v>2</v>
      </c>
      <c r="D2496" s="8" t="str">
        <f t="shared" si="491"/>
        <v>CDA2543</v>
      </c>
      <c r="E2496">
        <v>2543</v>
      </c>
      <c r="F2496" t="str">
        <f>VLOOKUP(D2496,'Fund List'!$A$2:$F$1324,6,FALSE)</f>
        <v>ADMIN COSTS ACCT</v>
      </c>
      <c r="G2496" s="3">
        <v>3812</v>
      </c>
      <c r="I2496" s="24">
        <f t="shared" si="494"/>
        <v>4116.4531537502753</v>
      </c>
    </row>
    <row r="2497" spans="1:9" hidden="1" outlineLevel="3" x14ac:dyDescent="0.25">
      <c r="A2497" t="s">
        <v>42</v>
      </c>
      <c r="B2497" t="str">
        <f>VLOOKUP(A2497,'AGENCY CODES'!$C$4:$F$139,3,FALSE)</f>
        <v>EARLY CHILDHOOD DEVELOP AND HEALTH BOARD</v>
      </c>
      <c r="C2497" s="8">
        <v>8</v>
      </c>
      <c r="D2497" s="8" t="str">
        <f t="shared" si="491"/>
        <v>CDA2543</v>
      </c>
      <c r="E2497">
        <v>2543</v>
      </c>
      <c r="F2497" t="str">
        <f>VLOOKUP(D2497,'Fund List'!$A$2:$F$1324,6,FALSE)</f>
        <v>ADMIN COSTS ACCT</v>
      </c>
      <c r="G2497" s="3">
        <v>21348</v>
      </c>
      <c r="I2497" s="24">
        <f t="shared" si="494"/>
        <v>23053.001554632971</v>
      </c>
    </row>
    <row r="2498" spans="1:9" outlineLevel="2" collapsed="1" x14ac:dyDescent="0.25">
      <c r="F2498" s="1" t="s">
        <v>4216</v>
      </c>
      <c r="I2498" s="24">
        <f t="shared" ref="I2498" si="495">SUBTOTAL(9,I2485:I2497)</f>
        <v>33745.84497762227</v>
      </c>
    </row>
    <row r="2499" spans="1:9" hidden="1" outlineLevel="3" x14ac:dyDescent="0.25">
      <c r="A2499" t="s">
        <v>42</v>
      </c>
      <c r="B2499" t="str">
        <f>VLOOKUP(A2499,'AGENCY CODES'!$C$4:$F$139,3,FALSE)</f>
        <v>EARLY CHILDHOOD DEVELOP AND HEALTH BOARD</v>
      </c>
      <c r="C2499" s="8" t="s">
        <v>3</v>
      </c>
      <c r="D2499" s="8" t="str">
        <f t="shared" si="491"/>
        <v>CDA2544</v>
      </c>
      <c r="E2499">
        <v>2544</v>
      </c>
      <c r="F2499" t="str">
        <f>VLOOKUP(D2499,'Fund List'!$A$2:$F$1324,6,FALSE)</f>
        <v>PRIVATE GIFTS ACCT</v>
      </c>
      <c r="G2499" s="3">
        <v>18</v>
      </c>
      <c r="I2499" s="24">
        <f t="shared" ref="I2499:I2506" si="496">$G2499/$G$10*I$5</f>
        <v>19.437606707110429</v>
      </c>
    </row>
    <row r="2500" spans="1:9" hidden="1" outlineLevel="3" x14ac:dyDescent="0.25">
      <c r="A2500" t="s">
        <v>42</v>
      </c>
      <c r="B2500" t="str">
        <f>VLOOKUP(A2500,'AGENCY CODES'!$C$4:$F$139,3,FALSE)</f>
        <v>EARLY CHILDHOOD DEVELOP AND HEALTH BOARD</v>
      </c>
      <c r="C2500" s="8" t="s">
        <v>6</v>
      </c>
      <c r="D2500" s="8" t="str">
        <f t="shared" si="491"/>
        <v>CDA2544</v>
      </c>
      <c r="E2500">
        <v>2544</v>
      </c>
      <c r="F2500" t="str">
        <f>VLOOKUP(D2500,'Fund List'!$A$2:$F$1324,6,FALSE)</f>
        <v>PRIVATE GIFTS ACCT</v>
      </c>
      <c r="G2500" s="3">
        <v>21</v>
      </c>
      <c r="I2500" s="24">
        <f t="shared" si="496"/>
        <v>22.677207824962167</v>
      </c>
    </row>
    <row r="2501" spans="1:9" hidden="1" outlineLevel="3" x14ac:dyDescent="0.25">
      <c r="A2501" t="s">
        <v>42</v>
      </c>
      <c r="B2501" t="str">
        <f>VLOOKUP(A2501,'AGENCY CODES'!$C$4:$F$139,3,FALSE)</f>
        <v>EARLY CHILDHOOD DEVELOP AND HEALTH BOARD</v>
      </c>
      <c r="C2501" s="8" t="s">
        <v>8</v>
      </c>
      <c r="D2501" s="8" t="str">
        <f t="shared" si="491"/>
        <v>CDA2544</v>
      </c>
      <c r="E2501">
        <v>2544</v>
      </c>
      <c r="F2501" t="str">
        <f>VLOOKUP(D2501,'Fund List'!$A$2:$F$1324,6,FALSE)</f>
        <v>PRIVATE GIFTS ACCT</v>
      </c>
      <c r="G2501" s="3">
        <v>1</v>
      </c>
      <c r="I2501" s="24">
        <f t="shared" si="496"/>
        <v>1.0798670392839127</v>
      </c>
    </row>
    <row r="2502" spans="1:9" hidden="1" outlineLevel="3" x14ac:dyDescent="0.25">
      <c r="A2502" t="s">
        <v>42</v>
      </c>
      <c r="B2502" t="str">
        <f>VLOOKUP(A2502,'AGENCY CODES'!$C$4:$F$139,3,FALSE)</f>
        <v>EARLY CHILDHOOD DEVELOP AND HEALTH BOARD</v>
      </c>
      <c r="C2502" s="8" t="s">
        <v>10</v>
      </c>
      <c r="D2502" s="8" t="str">
        <f t="shared" si="491"/>
        <v>CDA2544</v>
      </c>
      <c r="E2502">
        <v>2544</v>
      </c>
      <c r="F2502" t="str">
        <f>VLOOKUP(D2502,'Fund List'!$A$2:$F$1324,6,FALSE)</f>
        <v>PRIVATE GIFTS ACCT</v>
      </c>
      <c r="G2502" s="3">
        <v>11</v>
      </c>
      <c r="I2502" s="24">
        <f t="shared" si="496"/>
        <v>11.878537432123041</v>
      </c>
    </row>
    <row r="2503" spans="1:9" hidden="1" outlineLevel="3" x14ac:dyDescent="0.25">
      <c r="A2503" t="s">
        <v>42</v>
      </c>
      <c r="B2503" t="str">
        <f>VLOOKUP(A2503,'AGENCY CODES'!$C$4:$F$139,3,FALSE)</f>
        <v>EARLY CHILDHOOD DEVELOP AND HEALTH BOARD</v>
      </c>
      <c r="C2503" s="8" t="s">
        <v>11</v>
      </c>
      <c r="D2503" s="8" t="str">
        <f t="shared" si="491"/>
        <v>CDA2544</v>
      </c>
      <c r="E2503">
        <v>2544</v>
      </c>
      <c r="F2503" t="str">
        <f>VLOOKUP(D2503,'Fund List'!$A$2:$F$1324,6,FALSE)</f>
        <v>PRIVATE GIFTS ACCT</v>
      </c>
      <c r="G2503" s="3">
        <v>15</v>
      </c>
      <c r="I2503" s="24">
        <f t="shared" si="496"/>
        <v>16.198005589258692</v>
      </c>
    </row>
    <row r="2504" spans="1:9" hidden="1" outlineLevel="3" x14ac:dyDescent="0.25">
      <c r="A2504" t="s">
        <v>42</v>
      </c>
      <c r="B2504" t="str">
        <f>VLOOKUP(A2504,'AGENCY CODES'!$C$4:$F$139,3,FALSE)</f>
        <v>EARLY CHILDHOOD DEVELOP AND HEALTH BOARD</v>
      </c>
      <c r="C2504" s="8" t="s">
        <v>12</v>
      </c>
      <c r="D2504" s="8" t="str">
        <f t="shared" si="491"/>
        <v>CDA2544</v>
      </c>
      <c r="E2504">
        <v>2544</v>
      </c>
      <c r="F2504" t="str">
        <f>VLOOKUP(D2504,'Fund List'!$A$2:$F$1324,6,FALSE)</f>
        <v>PRIVATE GIFTS ACCT</v>
      </c>
      <c r="G2504" s="3">
        <v>5</v>
      </c>
      <c r="I2504" s="24">
        <f t="shared" si="496"/>
        <v>5.3993351964195639</v>
      </c>
    </row>
    <row r="2505" spans="1:9" hidden="1" outlineLevel="3" x14ac:dyDescent="0.25">
      <c r="A2505" t="s">
        <v>42</v>
      </c>
      <c r="B2505" t="str">
        <f>VLOOKUP(A2505,'AGENCY CODES'!$C$4:$F$139,3,FALSE)</f>
        <v>EARLY CHILDHOOD DEVELOP AND HEALTH BOARD</v>
      </c>
      <c r="C2505" s="8">
        <v>1</v>
      </c>
      <c r="D2505" s="8" t="str">
        <f t="shared" si="491"/>
        <v>CDA2544</v>
      </c>
      <c r="E2505">
        <v>2544</v>
      </c>
      <c r="F2505" t="str">
        <f>VLOOKUP(D2505,'Fund List'!$A$2:$F$1324,6,FALSE)</f>
        <v>PRIVATE GIFTS ACCT</v>
      </c>
      <c r="G2505" s="3">
        <v>1</v>
      </c>
      <c r="I2505" s="24">
        <f t="shared" si="496"/>
        <v>1.0798670392839127</v>
      </c>
    </row>
    <row r="2506" spans="1:9" hidden="1" outlineLevel="3" x14ac:dyDescent="0.25">
      <c r="A2506" t="s">
        <v>42</v>
      </c>
      <c r="B2506" t="str">
        <f>VLOOKUP(A2506,'AGENCY CODES'!$C$4:$F$139,3,FALSE)</f>
        <v>EARLY CHILDHOOD DEVELOP AND HEALTH BOARD</v>
      </c>
      <c r="C2506" s="8">
        <v>2</v>
      </c>
      <c r="D2506" s="8" t="str">
        <f t="shared" si="491"/>
        <v>CDA2544</v>
      </c>
      <c r="E2506">
        <v>2544</v>
      </c>
      <c r="F2506" t="str">
        <f>VLOOKUP(D2506,'Fund List'!$A$2:$F$1324,6,FALSE)</f>
        <v>PRIVATE GIFTS ACCT</v>
      </c>
      <c r="G2506" s="3">
        <v>17</v>
      </c>
      <c r="I2506" s="24">
        <f t="shared" si="496"/>
        <v>18.357739667826518</v>
      </c>
    </row>
    <row r="2507" spans="1:9" outlineLevel="2" collapsed="1" x14ac:dyDescent="0.25">
      <c r="F2507" s="1" t="s">
        <v>4217</v>
      </c>
      <c r="I2507" s="24">
        <f t="shared" ref="I2507" si="497">SUBTOTAL(9,I2499:I2506)</f>
        <v>96.10816649626824</v>
      </c>
    </row>
    <row r="2508" spans="1:9" hidden="1" outlineLevel="3" x14ac:dyDescent="0.25">
      <c r="A2508" t="s">
        <v>42</v>
      </c>
      <c r="B2508" t="str">
        <f>VLOOKUP(A2508,'AGENCY CODES'!$C$4:$F$139,3,FALSE)</f>
        <v>EARLY CHILDHOOD DEVELOP AND HEALTH BOARD</v>
      </c>
      <c r="C2508" s="8" t="s">
        <v>3</v>
      </c>
      <c r="D2508" s="8" t="str">
        <f t="shared" si="491"/>
        <v>CDA2545</v>
      </c>
      <c r="E2508">
        <v>2545</v>
      </c>
      <c r="F2508" t="str">
        <f>VLOOKUP(D2508,'Fund List'!$A$2:$F$1324,6,FALSE)</f>
        <v>OTHER GRANT MONIES ACCT</v>
      </c>
      <c r="G2508" s="3">
        <v>2</v>
      </c>
      <c r="I2508" s="24">
        <f t="shared" ref="I2508:I2515" si="498">$G2508/$G$10*I$5</f>
        <v>2.1597340785678254</v>
      </c>
    </row>
    <row r="2509" spans="1:9" hidden="1" outlineLevel="3" x14ac:dyDescent="0.25">
      <c r="A2509" t="s">
        <v>42</v>
      </c>
      <c r="B2509" t="str">
        <f>VLOOKUP(A2509,'AGENCY CODES'!$C$4:$F$139,3,FALSE)</f>
        <v>EARLY CHILDHOOD DEVELOP AND HEALTH BOARD</v>
      </c>
      <c r="C2509" s="8" t="s">
        <v>5</v>
      </c>
      <c r="D2509" s="8" t="str">
        <f t="shared" si="491"/>
        <v>CDA2545</v>
      </c>
      <c r="E2509">
        <v>2545</v>
      </c>
      <c r="F2509" t="str">
        <f>VLOOKUP(D2509,'Fund List'!$A$2:$F$1324,6,FALSE)</f>
        <v>OTHER GRANT MONIES ACCT</v>
      </c>
      <c r="G2509" s="3">
        <v>19</v>
      </c>
      <c r="I2509" s="24">
        <f t="shared" si="498"/>
        <v>20.517473746394341</v>
      </c>
    </row>
    <row r="2510" spans="1:9" hidden="1" outlineLevel="3" x14ac:dyDescent="0.25">
      <c r="A2510" t="s">
        <v>42</v>
      </c>
      <c r="B2510" t="str">
        <f>VLOOKUP(A2510,'AGENCY CODES'!$C$4:$F$139,3,FALSE)</f>
        <v>EARLY CHILDHOOD DEVELOP AND HEALTH BOARD</v>
      </c>
      <c r="C2510" s="8" t="s">
        <v>6</v>
      </c>
      <c r="D2510" s="8" t="str">
        <f t="shared" si="491"/>
        <v>CDA2545</v>
      </c>
      <c r="E2510">
        <v>2545</v>
      </c>
      <c r="F2510" t="str">
        <f>VLOOKUP(D2510,'Fund List'!$A$2:$F$1324,6,FALSE)</f>
        <v>OTHER GRANT MONIES ACCT</v>
      </c>
      <c r="G2510" s="3">
        <v>10</v>
      </c>
      <c r="I2510" s="24">
        <f t="shared" si="498"/>
        <v>10.798670392839128</v>
      </c>
    </row>
    <row r="2511" spans="1:9" hidden="1" outlineLevel="3" x14ac:dyDescent="0.25">
      <c r="A2511" t="s">
        <v>42</v>
      </c>
      <c r="B2511" t="str">
        <f>VLOOKUP(A2511,'AGENCY CODES'!$C$4:$F$139,3,FALSE)</f>
        <v>EARLY CHILDHOOD DEVELOP AND HEALTH BOARD</v>
      </c>
      <c r="C2511" s="8" t="s">
        <v>8</v>
      </c>
      <c r="D2511" s="8" t="str">
        <f t="shared" si="491"/>
        <v>CDA2545</v>
      </c>
      <c r="E2511">
        <v>2545</v>
      </c>
      <c r="F2511" t="str">
        <f>VLOOKUP(D2511,'Fund List'!$A$2:$F$1324,6,FALSE)</f>
        <v>OTHER GRANT MONIES ACCT</v>
      </c>
      <c r="G2511" s="3">
        <v>3</v>
      </c>
      <c r="I2511" s="24">
        <f t="shared" si="498"/>
        <v>3.2396011178517381</v>
      </c>
    </row>
    <row r="2512" spans="1:9" hidden="1" outlineLevel="3" x14ac:dyDescent="0.25">
      <c r="A2512" t="s">
        <v>42</v>
      </c>
      <c r="B2512" t="str">
        <f>VLOOKUP(A2512,'AGENCY CODES'!$C$4:$F$139,3,FALSE)</f>
        <v>EARLY CHILDHOOD DEVELOP AND HEALTH BOARD</v>
      </c>
      <c r="C2512" s="8" t="s">
        <v>10</v>
      </c>
      <c r="D2512" s="8" t="str">
        <f t="shared" si="491"/>
        <v>CDA2545</v>
      </c>
      <c r="E2512">
        <v>2545</v>
      </c>
      <c r="F2512" t="str">
        <f>VLOOKUP(D2512,'Fund List'!$A$2:$F$1324,6,FALSE)</f>
        <v>OTHER GRANT MONIES ACCT</v>
      </c>
      <c r="G2512" s="3">
        <v>31</v>
      </c>
      <c r="I2512" s="24">
        <f t="shared" si="498"/>
        <v>33.475878217801302</v>
      </c>
    </row>
    <row r="2513" spans="1:9" hidden="1" outlineLevel="3" x14ac:dyDescent="0.25">
      <c r="A2513" t="s">
        <v>42</v>
      </c>
      <c r="B2513" t="str">
        <f>VLOOKUP(A2513,'AGENCY CODES'!$C$4:$F$139,3,FALSE)</f>
        <v>EARLY CHILDHOOD DEVELOP AND HEALTH BOARD</v>
      </c>
      <c r="C2513" s="8" t="s">
        <v>11</v>
      </c>
      <c r="D2513" s="8" t="str">
        <f t="shared" si="491"/>
        <v>CDA2545</v>
      </c>
      <c r="E2513">
        <v>2545</v>
      </c>
      <c r="F2513" t="str">
        <f>VLOOKUP(D2513,'Fund List'!$A$2:$F$1324,6,FALSE)</f>
        <v>OTHER GRANT MONIES ACCT</v>
      </c>
      <c r="G2513" s="3">
        <v>34</v>
      </c>
      <c r="I2513" s="24">
        <f t="shared" si="498"/>
        <v>36.715479335653036</v>
      </c>
    </row>
    <row r="2514" spans="1:9" hidden="1" outlineLevel="3" x14ac:dyDescent="0.25">
      <c r="A2514" t="s">
        <v>42</v>
      </c>
      <c r="B2514" t="str">
        <f>VLOOKUP(A2514,'AGENCY CODES'!$C$4:$F$139,3,FALSE)</f>
        <v>EARLY CHILDHOOD DEVELOP AND HEALTH BOARD</v>
      </c>
      <c r="C2514" s="8" t="s">
        <v>12</v>
      </c>
      <c r="D2514" s="8" t="str">
        <f t="shared" si="491"/>
        <v>CDA2545</v>
      </c>
      <c r="E2514">
        <v>2545</v>
      </c>
      <c r="F2514" t="str">
        <f>VLOOKUP(D2514,'Fund List'!$A$2:$F$1324,6,FALSE)</f>
        <v>OTHER GRANT MONIES ACCT</v>
      </c>
      <c r="G2514" s="3">
        <v>10</v>
      </c>
      <c r="I2514" s="24">
        <f t="shared" si="498"/>
        <v>10.798670392839128</v>
      </c>
    </row>
    <row r="2515" spans="1:9" hidden="1" outlineLevel="3" x14ac:dyDescent="0.25">
      <c r="A2515" t="s">
        <v>42</v>
      </c>
      <c r="B2515" t="str">
        <f>VLOOKUP(A2515,'AGENCY CODES'!$C$4:$F$139,3,FALSE)</f>
        <v>EARLY CHILDHOOD DEVELOP AND HEALTH BOARD</v>
      </c>
      <c r="C2515" s="8">
        <v>2</v>
      </c>
      <c r="D2515" s="8" t="str">
        <f t="shared" si="491"/>
        <v>CDA2545</v>
      </c>
      <c r="E2515">
        <v>2545</v>
      </c>
      <c r="F2515" t="str">
        <f>VLOOKUP(D2515,'Fund List'!$A$2:$F$1324,6,FALSE)</f>
        <v>OTHER GRANT MONIES ACCT</v>
      </c>
      <c r="G2515" s="3">
        <v>34</v>
      </c>
      <c r="I2515" s="24">
        <f t="shared" si="498"/>
        <v>36.715479335653036</v>
      </c>
    </row>
    <row r="2516" spans="1:9" outlineLevel="2" collapsed="1" x14ac:dyDescent="0.25">
      <c r="F2516" s="1" t="s">
        <v>4218</v>
      </c>
      <c r="I2516" s="24">
        <f t="shared" ref="I2516" si="499">SUBTOTAL(9,I2508:I2515)</f>
        <v>154.42098661759954</v>
      </c>
    </row>
    <row r="2517" spans="1:9" hidden="1" outlineLevel="3" x14ac:dyDescent="0.25">
      <c r="A2517" t="s">
        <v>42</v>
      </c>
      <c r="B2517" t="str">
        <f>VLOOKUP(A2517,'AGENCY CODES'!$C$4:$F$139,3,FALSE)</f>
        <v>EARLY CHILDHOOD DEVELOP AND HEALTH BOARD</v>
      </c>
      <c r="C2517" s="8" t="s">
        <v>3</v>
      </c>
      <c r="D2517" s="8" t="str">
        <f t="shared" si="491"/>
        <v>CDA2999</v>
      </c>
      <c r="E2517">
        <v>2999</v>
      </c>
      <c r="F2517" t="str">
        <f>VLOOKUP(D2517,'Fund List'!$A$2:$F$1324,6,FALSE)</f>
        <v>FEDERAL ECONOMIC RECOVERY FUND</v>
      </c>
      <c r="G2517" s="3">
        <v>4</v>
      </c>
      <c r="I2517" s="24">
        <f t="shared" ref="I2517:I2527" si="500">$G2517/$G$10*I$5</f>
        <v>4.3194681571356508</v>
      </c>
    </row>
    <row r="2518" spans="1:9" hidden="1" outlineLevel="3" x14ac:dyDescent="0.25">
      <c r="A2518" t="s">
        <v>42</v>
      </c>
      <c r="B2518" t="str">
        <f>VLOOKUP(A2518,'AGENCY CODES'!$C$4:$F$139,3,FALSE)</f>
        <v>EARLY CHILDHOOD DEVELOP AND HEALTH BOARD</v>
      </c>
      <c r="C2518" s="8" t="s">
        <v>5</v>
      </c>
      <c r="D2518" s="8" t="str">
        <f t="shared" si="491"/>
        <v>CDA2999</v>
      </c>
      <c r="E2518">
        <v>2999</v>
      </c>
      <c r="F2518" t="str">
        <f>VLOOKUP(D2518,'Fund List'!$A$2:$F$1324,6,FALSE)</f>
        <v>FEDERAL ECONOMIC RECOVERY FUND</v>
      </c>
      <c r="G2518" s="3">
        <v>3</v>
      </c>
      <c r="I2518" s="24">
        <f t="shared" si="500"/>
        <v>3.2396011178517381</v>
      </c>
    </row>
    <row r="2519" spans="1:9" hidden="1" outlineLevel="3" x14ac:dyDescent="0.25">
      <c r="A2519" t="s">
        <v>42</v>
      </c>
      <c r="B2519" t="str">
        <f>VLOOKUP(A2519,'AGENCY CODES'!$C$4:$F$139,3,FALSE)</f>
        <v>EARLY CHILDHOOD DEVELOP AND HEALTH BOARD</v>
      </c>
      <c r="C2519" s="8" t="s">
        <v>6</v>
      </c>
      <c r="D2519" s="8" t="str">
        <f t="shared" si="491"/>
        <v>CDA2999</v>
      </c>
      <c r="E2519">
        <v>2999</v>
      </c>
      <c r="F2519" t="str">
        <f>VLOOKUP(D2519,'Fund List'!$A$2:$F$1324,6,FALSE)</f>
        <v>FEDERAL ECONOMIC RECOVERY FUND</v>
      </c>
      <c r="G2519" s="3">
        <v>20</v>
      </c>
      <c r="I2519" s="24">
        <f t="shared" si="500"/>
        <v>21.597340785678256</v>
      </c>
    </row>
    <row r="2520" spans="1:9" hidden="1" outlineLevel="3" x14ac:dyDescent="0.25">
      <c r="A2520" t="s">
        <v>42</v>
      </c>
      <c r="B2520" t="str">
        <f>VLOOKUP(A2520,'AGENCY CODES'!$C$4:$F$139,3,FALSE)</f>
        <v>EARLY CHILDHOOD DEVELOP AND HEALTH BOARD</v>
      </c>
      <c r="C2520" s="8" t="s">
        <v>14</v>
      </c>
      <c r="D2520" s="8" t="str">
        <f t="shared" si="491"/>
        <v>CDA2999</v>
      </c>
      <c r="E2520">
        <v>2999</v>
      </c>
      <c r="F2520" t="str">
        <f>VLOOKUP(D2520,'Fund List'!$A$2:$F$1324,6,FALSE)</f>
        <v>FEDERAL ECONOMIC RECOVERY FUND</v>
      </c>
      <c r="G2520" s="3">
        <v>3</v>
      </c>
      <c r="I2520" s="24">
        <f t="shared" si="500"/>
        <v>3.2396011178517381</v>
      </c>
    </row>
    <row r="2521" spans="1:9" hidden="1" outlineLevel="3" x14ac:dyDescent="0.25">
      <c r="A2521" t="s">
        <v>42</v>
      </c>
      <c r="B2521" t="str">
        <f>VLOOKUP(A2521,'AGENCY CODES'!$C$4:$F$139,3,FALSE)</f>
        <v>EARLY CHILDHOOD DEVELOP AND HEALTH BOARD</v>
      </c>
      <c r="C2521" s="8" t="s">
        <v>8</v>
      </c>
      <c r="D2521" s="8" t="str">
        <f t="shared" si="491"/>
        <v>CDA2999</v>
      </c>
      <c r="E2521">
        <v>2999</v>
      </c>
      <c r="F2521" t="str">
        <f>VLOOKUP(D2521,'Fund List'!$A$2:$F$1324,6,FALSE)</f>
        <v>FEDERAL ECONOMIC RECOVERY FUND</v>
      </c>
      <c r="G2521" s="3">
        <v>4</v>
      </c>
      <c r="I2521" s="24">
        <f t="shared" si="500"/>
        <v>4.3194681571356508</v>
      </c>
    </row>
    <row r="2522" spans="1:9" hidden="1" outlineLevel="3" x14ac:dyDescent="0.25">
      <c r="A2522" t="s">
        <v>42</v>
      </c>
      <c r="B2522" t="str">
        <f>VLOOKUP(A2522,'AGENCY CODES'!$C$4:$F$139,3,FALSE)</f>
        <v>EARLY CHILDHOOD DEVELOP AND HEALTH BOARD</v>
      </c>
      <c r="C2522" s="8" t="s">
        <v>10</v>
      </c>
      <c r="D2522" s="8" t="str">
        <f t="shared" si="491"/>
        <v>CDA2999</v>
      </c>
      <c r="E2522">
        <v>2999</v>
      </c>
      <c r="F2522" t="str">
        <f>VLOOKUP(D2522,'Fund List'!$A$2:$F$1324,6,FALSE)</f>
        <v>FEDERAL ECONOMIC RECOVERY FUND</v>
      </c>
      <c r="G2522" s="3">
        <v>13</v>
      </c>
      <c r="I2522" s="24">
        <f t="shared" si="500"/>
        <v>14.038271510690866</v>
      </c>
    </row>
    <row r="2523" spans="1:9" hidden="1" outlineLevel="3" x14ac:dyDescent="0.25">
      <c r="A2523" t="s">
        <v>42</v>
      </c>
      <c r="B2523" t="str">
        <f>VLOOKUP(A2523,'AGENCY CODES'!$C$4:$F$139,3,FALSE)</f>
        <v>EARLY CHILDHOOD DEVELOP AND HEALTH BOARD</v>
      </c>
      <c r="C2523" s="8" t="s">
        <v>11</v>
      </c>
      <c r="D2523" s="8" t="str">
        <f t="shared" si="491"/>
        <v>CDA2999</v>
      </c>
      <c r="E2523">
        <v>2999</v>
      </c>
      <c r="F2523" t="str">
        <f>VLOOKUP(D2523,'Fund List'!$A$2:$F$1324,6,FALSE)</f>
        <v>FEDERAL ECONOMIC RECOVERY FUND</v>
      </c>
      <c r="G2523" s="3">
        <v>24</v>
      </c>
      <c r="I2523" s="24">
        <f t="shared" si="500"/>
        <v>25.916808942813905</v>
      </c>
    </row>
    <row r="2524" spans="1:9" hidden="1" outlineLevel="3" x14ac:dyDescent="0.25">
      <c r="A2524" t="s">
        <v>42</v>
      </c>
      <c r="B2524" t="str">
        <f>VLOOKUP(A2524,'AGENCY CODES'!$C$4:$F$139,3,FALSE)</f>
        <v>EARLY CHILDHOOD DEVELOP AND HEALTH BOARD</v>
      </c>
      <c r="C2524" s="8" t="s">
        <v>12</v>
      </c>
      <c r="D2524" s="8" t="str">
        <f t="shared" si="491"/>
        <v>CDA2999</v>
      </c>
      <c r="E2524">
        <v>2999</v>
      </c>
      <c r="F2524" t="str">
        <f>VLOOKUP(D2524,'Fund List'!$A$2:$F$1324,6,FALSE)</f>
        <v>FEDERAL ECONOMIC RECOVERY FUND</v>
      </c>
      <c r="G2524" s="3">
        <v>6</v>
      </c>
      <c r="I2524" s="24">
        <f t="shared" si="500"/>
        <v>6.4792022357034762</v>
      </c>
    </row>
    <row r="2525" spans="1:9" hidden="1" outlineLevel="3" x14ac:dyDescent="0.25">
      <c r="A2525" t="s">
        <v>42</v>
      </c>
      <c r="B2525" t="str">
        <f>VLOOKUP(A2525,'AGENCY CODES'!$C$4:$F$139,3,FALSE)</f>
        <v>EARLY CHILDHOOD DEVELOP AND HEALTH BOARD</v>
      </c>
      <c r="C2525" s="8">
        <v>1</v>
      </c>
      <c r="D2525" s="8" t="str">
        <f t="shared" si="491"/>
        <v>CDA2999</v>
      </c>
      <c r="E2525">
        <v>2999</v>
      </c>
      <c r="F2525" t="str">
        <f>VLOOKUP(D2525,'Fund List'!$A$2:$F$1324,6,FALSE)</f>
        <v>FEDERAL ECONOMIC RECOVERY FUND</v>
      </c>
      <c r="G2525" s="3">
        <v>2</v>
      </c>
      <c r="I2525" s="24">
        <f t="shared" si="500"/>
        <v>2.1597340785678254</v>
      </c>
    </row>
    <row r="2526" spans="1:9" hidden="1" outlineLevel="3" x14ac:dyDescent="0.25">
      <c r="A2526" t="s">
        <v>42</v>
      </c>
      <c r="B2526" t="str">
        <f>VLOOKUP(A2526,'AGENCY CODES'!$C$4:$F$139,3,FALSE)</f>
        <v>EARLY CHILDHOOD DEVELOP AND HEALTH BOARD</v>
      </c>
      <c r="C2526" s="8">
        <v>2</v>
      </c>
      <c r="D2526" s="8" t="str">
        <f t="shared" si="491"/>
        <v>CDA2999</v>
      </c>
      <c r="E2526">
        <v>2999</v>
      </c>
      <c r="F2526" t="str">
        <f>VLOOKUP(D2526,'Fund List'!$A$2:$F$1324,6,FALSE)</f>
        <v>FEDERAL ECONOMIC RECOVERY FUND</v>
      </c>
      <c r="G2526" s="3">
        <v>15</v>
      </c>
      <c r="I2526" s="24">
        <f t="shared" si="500"/>
        <v>16.198005589258692</v>
      </c>
    </row>
    <row r="2527" spans="1:9" hidden="1" outlineLevel="3" x14ac:dyDescent="0.25">
      <c r="A2527" t="s">
        <v>42</v>
      </c>
      <c r="B2527" t="str">
        <f>VLOOKUP(A2527,'AGENCY CODES'!$C$4:$F$139,3,FALSE)</f>
        <v>EARLY CHILDHOOD DEVELOP AND HEALTH BOARD</v>
      </c>
      <c r="C2527" s="8">
        <v>8</v>
      </c>
      <c r="D2527" s="8" t="str">
        <f t="shared" si="491"/>
        <v>CDA2999</v>
      </c>
      <c r="E2527">
        <v>2999</v>
      </c>
      <c r="F2527" t="str">
        <f>VLOOKUP(D2527,'Fund List'!$A$2:$F$1324,6,FALSE)</f>
        <v>FEDERAL ECONOMIC RECOVERY FUND</v>
      </c>
      <c r="G2527" s="3">
        <v>100</v>
      </c>
      <c r="I2527" s="24">
        <f t="shared" si="500"/>
        <v>107.98670392839128</v>
      </c>
    </row>
    <row r="2528" spans="1:9" outlineLevel="2" collapsed="1" x14ac:dyDescent="0.25">
      <c r="F2528" s="1" t="s">
        <v>4042</v>
      </c>
      <c r="I2528" s="24">
        <f t="shared" ref="I2528" si="501">SUBTOTAL(9,I2517:I2527)</f>
        <v>209.49420562107909</v>
      </c>
    </row>
    <row r="2529" spans="1:9" outlineLevel="1" x14ac:dyDescent="0.25">
      <c r="B2529" s="1" t="s">
        <v>3911</v>
      </c>
      <c r="I2529" s="24">
        <f t="shared" ref="I2529" si="502">SUBTOTAL(9,I2463:I2527)</f>
        <v>61440.115067097504</v>
      </c>
    </row>
    <row r="2530" spans="1:9" hidden="1" outlineLevel="3" x14ac:dyDescent="0.25">
      <c r="A2530" t="s">
        <v>43</v>
      </c>
      <c r="B2530" t="str">
        <f>VLOOKUP(A2530,'AGENCY CODES'!$C$4:$F$139,3,FALSE)</f>
        <v>BOARD OF CHIROPRACTIC EXAMINERS</v>
      </c>
      <c r="C2530" s="8" t="s">
        <v>3</v>
      </c>
      <c r="D2530" s="8" t="str">
        <f t="shared" si="491"/>
        <v>CEA1000</v>
      </c>
      <c r="E2530">
        <v>1000</v>
      </c>
      <c r="F2530" t="str">
        <f>VLOOKUP(D2530,'Fund List'!$A$2:$F$1324,6,FALSE)</f>
        <v>GENERAL FUND</v>
      </c>
      <c r="G2530" s="3">
        <v>178</v>
      </c>
      <c r="I2530" s="24">
        <f>$G2530/$G$10*I$5</f>
        <v>192.21633299253648</v>
      </c>
    </row>
    <row r="2531" spans="1:9" hidden="1" outlineLevel="3" x14ac:dyDescent="0.25">
      <c r="A2531" t="s">
        <v>43</v>
      </c>
      <c r="B2531" t="str">
        <f>VLOOKUP(A2531,'AGENCY CODES'!$C$4:$F$139,3,FALSE)</f>
        <v>BOARD OF CHIROPRACTIC EXAMINERS</v>
      </c>
      <c r="C2531" s="8" t="s">
        <v>6</v>
      </c>
      <c r="D2531" s="8" t="str">
        <f t="shared" si="491"/>
        <v>CEA1000</v>
      </c>
      <c r="E2531">
        <v>1000</v>
      </c>
      <c r="F2531" t="str">
        <f>VLOOKUP(D2531,'Fund List'!$A$2:$F$1324,6,FALSE)</f>
        <v>GENERAL FUND</v>
      </c>
      <c r="G2531" s="3">
        <v>1</v>
      </c>
      <c r="I2531" s="24">
        <f>$G2531/$G$10*I$5</f>
        <v>1.0798670392839127</v>
      </c>
    </row>
    <row r="2532" spans="1:9" hidden="1" outlineLevel="3" x14ac:dyDescent="0.25">
      <c r="A2532" t="s">
        <v>43</v>
      </c>
      <c r="B2532" t="str">
        <f>VLOOKUP(A2532,'AGENCY CODES'!$C$4:$F$139,3,FALSE)</f>
        <v>BOARD OF CHIROPRACTIC EXAMINERS</v>
      </c>
      <c r="C2532" s="8" t="s">
        <v>8</v>
      </c>
      <c r="D2532" s="8" t="str">
        <f t="shared" si="491"/>
        <v>CEA1000</v>
      </c>
      <c r="E2532">
        <v>1000</v>
      </c>
      <c r="F2532" t="str">
        <f>VLOOKUP(D2532,'Fund List'!$A$2:$F$1324,6,FALSE)</f>
        <v>GENERAL FUND</v>
      </c>
      <c r="G2532" s="3">
        <v>1</v>
      </c>
      <c r="I2532" s="24">
        <f>$G2532/$G$10*I$5</f>
        <v>1.0798670392839127</v>
      </c>
    </row>
    <row r="2533" spans="1:9" hidden="1" outlineLevel="3" x14ac:dyDescent="0.25">
      <c r="A2533" t="s">
        <v>43</v>
      </c>
      <c r="B2533" t="str">
        <f>VLOOKUP(A2533,'AGENCY CODES'!$C$4:$F$139,3,FALSE)</f>
        <v>BOARD OF CHIROPRACTIC EXAMINERS</v>
      </c>
      <c r="C2533" s="8" t="s">
        <v>12</v>
      </c>
      <c r="D2533" s="8" t="str">
        <f t="shared" si="491"/>
        <v>CEA1000</v>
      </c>
      <c r="E2533">
        <v>1000</v>
      </c>
      <c r="F2533" t="str">
        <f>VLOOKUP(D2533,'Fund List'!$A$2:$F$1324,6,FALSE)</f>
        <v>GENERAL FUND</v>
      </c>
      <c r="G2533" s="3">
        <v>1</v>
      </c>
      <c r="I2533" s="24">
        <f>$G2533/$G$10*I$5</f>
        <v>1.0798670392839127</v>
      </c>
    </row>
    <row r="2534" spans="1:9" outlineLevel="2" collapsed="1" x14ac:dyDescent="0.25">
      <c r="F2534" s="1" t="s">
        <v>4007</v>
      </c>
      <c r="I2534" s="24">
        <f t="shared" ref="I2534" si="503">SUBTOTAL(9,I2530:I2533)</f>
        <v>195.45593411038826</v>
      </c>
    </row>
    <row r="2535" spans="1:9" hidden="1" outlineLevel="3" x14ac:dyDescent="0.25">
      <c r="A2535" t="s">
        <v>43</v>
      </c>
      <c r="B2535" t="str">
        <f>VLOOKUP(A2535,'AGENCY CODES'!$C$4:$F$139,3,FALSE)</f>
        <v>BOARD OF CHIROPRACTIC EXAMINERS</v>
      </c>
      <c r="C2535" s="8" t="s">
        <v>1</v>
      </c>
      <c r="D2535" s="8" t="str">
        <f t="shared" si="491"/>
        <v>CEA2010</v>
      </c>
      <c r="E2535">
        <v>2010</v>
      </c>
      <c r="F2535" t="str">
        <f>VLOOKUP(D2535,'Fund List'!$A$2:$F$1324,6,FALSE)</f>
        <v>BOARD OF CHIROPRACTIC EXAMINERS FUND</v>
      </c>
      <c r="G2535" s="3">
        <v>20</v>
      </c>
      <c r="I2535" s="24">
        <f t="shared" ref="I2535:I2545" si="504">$G2535/$G$10*I$5</f>
        <v>21.597340785678256</v>
      </c>
    </row>
    <row r="2536" spans="1:9" hidden="1" outlineLevel="3" x14ac:dyDescent="0.25">
      <c r="A2536" t="s">
        <v>43</v>
      </c>
      <c r="B2536" t="str">
        <f>VLOOKUP(A2536,'AGENCY CODES'!$C$4:$F$139,3,FALSE)</f>
        <v>BOARD OF CHIROPRACTIC EXAMINERS</v>
      </c>
      <c r="C2536" s="8" t="s">
        <v>2</v>
      </c>
      <c r="D2536" s="8" t="str">
        <f t="shared" ref="D2536:D2602" si="505">CONCATENATE(A2536,E2536)</f>
        <v>CEA2010</v>
      </c>
      <c r="E2536">
        <v>2010</v>
      </c>
      <c r="F2536" t="str">
        <f>VLOOKUP(D2536,'Fund List'!$A$2:$F$1324,6,FALSE)</f>
        <v>BOARD OF CHIROPRACTIC EXAMINERS FUND</v>
      </c>
      <c r="G2536" s="3">
        <v>1</v>
      </c>
      <c r="I2536" s="24">
        <f t="shared" si="504"/>
        <v>1.0798670392839127</v>
      </c>
    </row>
    <row r="2537" spans="1:9" hidden="1" outlineLevel="3" x14ac:dyDescent="0.25">
      <c r="A2537" t="s">
        <v>43</v>
      </c>
      <c r="B2537" t="str">
        <f>VLOOKUP(A2537,'AGENCY CODES'!$C$4:$F$139,3,FALSE)</f>
        <v>BOARD OF CHIROPRACTIC EXAMINERS</v>
      </c>
      <c r="C2537" s="8" t="s">
        <v>3</v>
      </c>
      <c r="D2537" s="8" t="str">
        <f t="shared" si="505"/>
        <v>CEA2010</v>
      </c>
      <c r="E2537">
        <v>2010</v>
      </c>
      <c r="F2537" t="str">
        <f>VLOOKUP(D2537,'Fund List'!$A$2:$F$1324,6,FALSE)</f>
        <v>BOARD OF CHIROPRACTIC EXAMINERS FUND</v>
      </c>
      <c r="G2537" s="3">
        <v>216</v>
      </c>
      <c r="I2537" s="24">
        <f t="shared" si="504"/>
        <v>233.25128048532517</v>
      </c>
    </row>
    <row r="2538" spans="1:9" hidden="1" outlineLevel="3" x14ac:dyDescent="0.25">
      <c r="A2538" t="s">
        <v>43</v>
      </c>
      <c r="B2538" t="str">
        <f>VLOOKUP(A2538,'AGENCY CODES'!$C$4:$F$139,3,FALSE)</f>
        <v>BOARD OF CHIROPRACTIC EXAMINERS</v>
      </c>
      <c r="C2538" s="8" t="s">
        <v>4</v>
      </c>
      <c r="D2538" s="8" t="str">
        <f t="shared" si="505"/>
        <v>CEA2010</v>
      </c>
      <c r="E2538">
        <v>2010</v>
      </c>
      <c r="F2538" t="str">
        <f>VLOOKUP(D2538,'Fund List'!$A$2:$F$1324,6,FALSE)</f>
        <v>BOARD OF CHIROPRACTIC EXAMINERS FUND</v>
      </c>
      <c r="G2538" s="3">
        <v>49</v>
      </c>
      <c r="I2538" s="24">
        <f t="shared" si="504"/>
        <v>52.913484924911728</v>
      </c>
    </row>
    <row r="2539" spans="1:9" hidden="1" outlineLevel="3" x14ac:dyDescent="0.25">
      <c r="A2539" t="s">
        <v>43</v>
      </c>
      <c r="B2539" t="str">
        <f>VLOOKUP(A2539,'AGENCY CODES'!$C$4:$F$139,3,FALSE)</f>
        <v>BOARD OF CHIROPRACTIC EXAMINERS</v>
      </c>
      <c r="C2539" s="8" t="s">
        <v>6</v>
      </c>
      <c r="D2539" s="8" t="str">
        <f t="shared" si="505"/>
        <v>CEA2010</v>
      </c>
      <c r="E2539">
        <v>2010</v>
      </c>
      <c r="F2539" t="str">
        <f>VLOOKUP(D2539,'Fund List'!$A$2:$F$1324,6,FALSE)</f>
        <v>BOARD OF CHIROPRACTIC EXAMINERS FUND</v>
      </c>
      <c r="G2539" s="3">
        <v>5</v>
      </c>
      <c r="I2539" s="24">
        <f t="shared" si="504"/>
        <v>5.3993351964195639</v>
      </c>
    </row>
    <row r="2540" spans="1:9" hidden="1" outlineLevel="3" x14ac:dyDescent="0.25">
      <c r="A2540" t="s">
        <v>43</v>
      </c>
      <c r="B2540" t="str">
        <f>VLOOKUP(A2540,'AGENCY CODES'!$C$4:$F$139,3,FALSE)</f>
        <v>BOARD OF CHIROPRACTIC EXAMINERS</v>
      </c>
      <c r="C2540" s="8" t="s">
        <v>7</v>
      </c>
      <c r="D2540" s="8" t="str">
        <f t="shared" si="505"/>
        <v>CEA2010</v>
      </c>
      <c r="E2540">
        <v>2010</v>
      </c>
      <c r="F2540" t="str">
        <f>VLOOKUP(D2540,'Fund List'!$A$2:$F$1324,6,FALSE)</f>
        <v>BOARD OF CHIROPRACTIC EXAMINERS FUND</v>
      </c>
      <c r="G2540" s="3">
        <v>42</v>
      </c>
      <c r="I2540" s="24">
        <f t="shared" si="504"/>
        <v>45.354415649924334</v>
      </c>
    </row>
    <row r="2541" spans="1:9" hidden="1" outlineLevel="3" x14ac:dyDescent="0.25">
      <c r="A2541" t="s">
        <v>43</v>
      </c>
      <c r="B2541" t="str">
        <f>VLOOKUP(A2541,'AGENCY CODES'!$C$4:$F$139,3,FALSE)</f>
        <v>BOARD OF CHIROPRACTIC EXAMINERS</v>
      </c>
      <c r="C2541" s="8" t="s">
        <v>10</v>
      </c>
      <c r="D2541" s="8" t="str">
        <f t="shared" si="505"/>
        <v>CEA2010</v>
      </c>
      <c r="E2541">
        <v>2010</v>
      </c>
      <c r="F2541" t="str">
        <f>VLOOKUP(D2541,'Fund List'!$A$2:$F$1324,6,FALSE)</f>
        <v>BOARD OF CHIROPRACTIC EXAMINERS FUND</v>
      </c>
      <c r="G2541" s="3">
        <v>87</v>
      </c>
      <c r="I2541" s="24">
        <f t="shared" si="504"/>
        <v>93.948432417700417</v>
      </c>
    </row>
    <row r="2542" spans="1:9" hidden="1" outlineLevel="3" x14ac:dyDescent="0.25">
      <c r="A2542" t="s">
        <v>43</v>
      </c>
      <c r="B2542" t="str">
        <f>VLOOKUP(A2542,'AGENCY CODES'!$C$4:$F$139,3,FALSE)</f>
        <v>BOARD OF CHIROPRACTIC EXAMINERS</v>
      </c>
      <c r="C2542" s="8" t="s">
        <v>11</v>
      </c>
      <c r="D2542" s="8" t="str">
        <f t="shared" si="505"/>
        <v>CEA2010</v>
      </c>
      <c r="E2542">
        <v>2010</v>
      </c>
      <c r="F2542" t="str">
        <f>VLOOKUP(D2542,'Fund List'!$A$2:$F$1324,6,FALSE)</f>
        <v>BOARD OF CHIROPRACTIC EXAMINERS FUND</v>
      </c>
      <c r="G2542" s="3">
        <v>131</v>
      </c>
      <c r="I2542" s="24">
        <f t="shared" si="504"/>
        <v>141.4625821461926</v>
      </c>
    </row>
    <row r="2543" spans="1:9" hidden="1" outlineLevel="3" x14ac:dyDescent="0.25">
      <c r="A2543" t="s">
        <v>43</v>
      </c>
      <c r="B2543" t="str">
        <f>VLOOKUP(A2543,'AGENCY CODES'!$C$4:$F$139,3,FALSE)</f>
        <v>BOARD OF CHIROPRACTIC EXAMINERS</v>
      </c>
      <c r="C2543" s="8" t="s">
        <v>12</v>
      </c>
      <c r="D2543" s="8" t="str">
        <f t="shared" si="505"/>
        <v>CEA2010</v>
      </c>
      <c r="E2543">
        <v>2010</v>
      </c>
      <c r="F2543" t="str">
        <f>VLOOKUP(D2543,'Fund List'!$A$2:$F$1324,6,FALSE)</f>
        <v>BOARD OF CHIROPRACTIC EXAMINERS FUND</v>
      </c>
      <c r="G2543" s="3">
        <v>7</v>
      </c>
      <c r="I2543" s="24">
        <f t="shared" si="504"/>
        <v>7.5590692749873885</v>
      </c>
    </row>
    <row r="2544" spans="1:9" hidden="1" outlineLevel="3" x14ac:dyDescent="0.25">
      <c r="A2544" t="s">
        <v>43</v>
      </c>
      <c r="B2544" t="str">
        <f>VLOOKUP(A2544,'AGENCY CODES'!$C$4:$F$139,3,FALSE)</f>
        <v>BOARD OF CHIROPRACTIC EXAMINERS</v>
      </c>
      <c r="C2544" s="8">
        <v>2</v>
      </c>
      <c r="D2544" s="8" t="str">
        <f t="shared" si="505"/>
        <v>CEA2010</v>
      </c>
      <c r="E2544">
        <v>2010</v>
      </c>
      <c r="F2544" t="str">
        <f>VLOOKUP(D2544,'Fund List'!$A$2:$F$1324,6,FALSE)</f>
        <v>BOARD OF CHIROPRACTIC EXAMINERS FUND</v>
      </c>
      <c r="G2544" s="3">
        <v>125</v>
      </c>
      <c r="I2544" s="24">
        <f t="shared" si="504"/>
        <v>134.98337991048911</v>
      </c>
    </row>
    <row r="2545" spans="1:9" hidden="1" outlineLevel="3" x14ac:dyDescent="0.25">
      <c r="A2545" t="s">
        <v>43</v>
      </c>
      <c r="B2545" t="str">
        <f>VLOOKUP(A2545,'AGENCY CODES'!$C$4:$F$139,3,FALSE)</f>
        <v>BOARD OF CHIROPRACTIC EXAMINERS</v>
      </c>
      <c r="C2545" s="8">
        <v>8</v>
      </c>
      <c r="D2545" s="8" t="str">
        <f t="shared" si="505"/>
        <v>CEA2010</v>
      </c>
      <c r="E2545">
        <v>2010</v>
      </c>
      <c r="F2545" t="str">
        <f>VLOOKUP(D2545,'Fund List'!$A$2:$F$1324,6,FALSE)</f>
        <v>BOARD OF CHIROPRACTIC EXAMINERS FUND</v>
      </c>
      <c r="G2545" s="3">
        <v>398</v>
      </c>
      <c r="I2545" s="24">
        <f t="shared" si="504"/>
        <v>429.78708163499726</v>
      </c>
    </row>
    <row r="2546" spans="1:9" outlineLevel="2" collapsed="1" x14ac:dyDescent="0.25">
      <c r="F2546" s="1" t="s">
        <v>4219</v>
      </c>
      <c r="I2546" s="24">
        <f t="shared" ref="I2546" si="506">SUBTOTAL(9,I2535:I2545)</f>
        <v>1167.3362694659097</v>
      </c>
    </row>
    <row r="2547" spans="1:9" outlineLevel="1" x14ac:dyDescent="0.25">
      <c r="B2547" s="1" t="s">
        <v>3912</v>
      </c>
      <c r="I2547" s="24">
        <f t="shared" ref="I2547" si="507">SUBTOTAL(9,I2530:I2545)</f>
        <v>1362.7922035762979</v>
      </c>
    </row>
    <row r="2548" spans="1:9" hidden="1" outlineLevel="3" x14ac:dyDescent="0.25">
      <c r="A2548" t="s">
        <v>44</v>
      </c>
      <c r="B2548" t="str">
        <f>VLOOKUP(A2548,'AGENCY CODES'!$C$4:$F$139,3,FALSE)</f>
        <v>EXPOSITION AND STATE FAIR</v>
      </c>
      <c r="C2548" s="8" t="s">
        <v>1</v>
      </c>
      <c r="D2548" s="8" t="str">
        <f t="shared" si="505"/>
        <v>CLA4001</v>
      </c>
      <c r="E2548">
        <v>4001</v>
      </c>
      <c r="F2548" t="str">
        <f>VLOOKUP(D2548,'Fund List'!$A$2:$F$1324,6,FALSE)</f>
        <v>COLISEUM</v>
      </c>
      <c r="G2548" s="3">
        <v>24</v>
      </c>
      <c r="I2548" s="24">
        <f t="shared" ref="I2548:I2562" si="508">$G2548/$G$10*I$5</f>
        <v>25.916808942813905</v>
      </c>
    </row>
    <row r="2549" spans="1:9" hidden="1" outlineLevel="3" x14ac:dyDescent="0.25">
      <c r="A2549" t="s">
        <v>44</v>
      </c>
      <c r="B2549" t="str">
        <f>VLOOKUP(A2549,'AGENCY CODES'!$C$4:$F$139,3,FALSE)</f>
        <v>EXPOSITION AND STATE FAIR</v>
      </c>
      <c r="C2549" s="8" t="s">
        <v>2</v>
      </c>
      <c r="D2549" s="8" t="str">
        <f t="shared" si="505"/>
        <v>CLA4001</v>
      </c>
      <c r="E2549">
        <v>4001</v>
      </c>
      <c r="F2549" t="str">
        <f>VLOOKUP(D2549,'Fund List'!$A$2:$F$1324,6,FALSE)</f>
        <v>COLISEUM</v>
      </c>
      <c r="G2549" s="3">
        <v>7</v>
      </c>
      <c r="I2549" s="24">
        <f t="shared" si="508"/>
        <v>7.5590692749873885</v>
      </c>
    </row>
    <row r="2550" spans="1:9" hidden="1" outlineLevel="3" x14ac:dyDescent="0.25">
      <c r="A2550" t="s">
        <v>44</v>
      </c>
      <c r="B2550" t="str">
        <f>VLOOKUP(A2550,'AGENCY CODES'!$C$4:$F$139,3,FALSE)</f>
        <v>EXPOSITION AND STATE FAIR</v>
      </c>
      <c r="C2550" s="8" t="s">
        <v>3</v>
      </c>
      <c r="D2550" s="8" t="str">
        <f t="shared" si="505"/>
        <v>CLA4001</v>
      </c>
      <c r="E2550">
        <v>4001</v>
      </c>
      <c r="F2550" t="str">
        <f>VLOOKUP(D2550,'Fund List'!$A$2:$F$1324,6,FALSE)</f>
        <v>COLISEUM</v>
      </c>
      <c r="G2550" s="3">
        <v>284</v>
      </c>
      <c r="I2550" s="24">
        <f t="shared" si="508"/>
        <v>306.68223915663123</v>
      </c>
    </row>
    <row r="2551" spans="1:9" hidden="1" outlineLevel="3" x14ac:dyDescent="0.25">
      <c r="A2551" t="s">
        <v>44</v>
      </c>
      <c r="B2551" t="str">
        <f>VLOOKUP(A2551,'AGENCY CODES'!$C$4:$F$139,3,FALSE)</f>
        <v>EXPOSITION AND STATE FAIR</v>
      </c>
      <c r="C2551" s="8" t="s">
        <v>4</v>
      </c>
      <c r="D2551" s="8" t="str">
        <f t="shared" si="505"/>
        <v>CLA4001</v>
      </c>
      <c r="E2551">
        <v>4001</v>
      </c>
      <c r="F2551" t="str">
        <f>VLOOKUP(D2551,'Fund List'!$A$2:$F$1324,6,FALSE)</f>
        <v>COLISEUM</v>
      </c>
      <c r="G2551" s="3">
        <v>1281</v>
      </c>
      <c r="I2551" s="24">
        <f t="shared" si="508"/>
        <v>1383.3096773226923</v>
      </c>
    </row>
    <row r="2552" spans="1:9" hidden="1" outlineLevel="3" x14ac:dyDescent="0.25">
      <c r="A2552" t="s">
        <v>44</v>
      </c>
      <c r="B2552" t="str">
        <f>VLOOKUP(A2552,'AGENCY CODES'!$C$4:$F$139,3,FALSE)</f>
        <v>EXPOSITION AND STATE FAIR</v>
      </c>
      <c r="C2552" s="8" t="s">
        <v>5</v>
      </c>
      <c r="D2552" s="8" t="str">
        <f t="shared" si="505"/>
        <v>CLA4001</v>
      </c>
      <c r="E2552">
        <v>4001</v>
      </c>
      <c r="F2552" t="str">
        <f>VLOOKUP(D2552,'Fund List'!$A$2:$F$1324,6,FALSE)</f>
        <v>COLISEUM</v>
      </c>
      <c r="G2552" s="3">
        <v>2</v>
      </c>
      <c r="I2552" s="24">
        <f t="shared" si="508"/>
        <v>2.1597340785678254</v>
      </c>
    </row>
    <row r="2553" spans="1:9" hidden="1" outlineLevel="3" x14ac:dyDescent="0.25">
      <c r="A2553" t="s">
        <v>44</v>
      </c>
      <c r="B2553" t="str">
        <f>VLOOKUP(A2553,'AGENCY CODES'!$C$4:$F$139,3,FALSE)</f>
        <v>EXPOSITION AND STATE FAIR</v>
      </c>
      <c r="C2553" s="8" t="s">
        <v>6</v>
      </c>
      <c r="D2553" s="8" t="str">
        <f t="shared" si="505"/>
        <v>CLA4001</v>
      </c>
      <c r="E2553">
        <v>4001</v>
      </c>
      <c r="F2553" t="str">
        <f>VLOOKUP(D2553,'Fund List'!$A$2:$F$1324,6,FALSE)</f>
        <v>COLISEUM</v>
      </c>
      <c r="G2553" s="3">
        <v>22</v>
      </c>
      <c r="I2553" s="24">
        <f t="shared" si="508"/>
        <v>23.757074864246082</v>
      </c>
    </row>
    <row r="2554" spans="1:9" hidden="1" outlineLevel="3" x14ac:dyDescent="0.25">
      <c r="A2554" t="s">
        <v>44</v>
      </c>
      <c r="B2554" t="str">
        <f>VLOOKUP(A2554,'AGENCY CODES'!$C$4:$F$139,3,FALSE)</f>
        <v>EXPOSITION AND STATE FAIR</v>
      </c>
      <c r="C2554" s="8" t="s">
        <v>7</v>
      </c>
      <c r="D2554" s="8" t="str">
        <f t="shared" si="505"/>
        <v>CLA4001</v>
      </c>
      <c r="E2554">
        <v>4001</v>
      </c>
      <c r="F2554" t="str">
        <f>VLOOKUP(D2554,'Fund List'!$A$2:$F$1324,6,FALSE)</f>
        <v>COLISEUM</v>
      </c>
      <c r="G2554" s="3">
        <v>95</v>
      </c>
      <c r="I2554" s="24">
        <f t="shared" si="508"/>
        <v>102.58736873197172</v>
      </c>
    </row>
    <row r="2555" spans="1:9" hidden="1" outlineLevel="3" x14ac:dyDescent="0.25">
      <c r="A2555" t="s">
        <v>44</v>
      </c>
      <c r="B2555" t="str">
        <f>VLOOKUP(A2555,'AGENCY CODES'!$C$4:$F$139,3,FALSE)</f>
        <v>EXPOSITION AND STATE FAIR</v>
      </c>
      <c r="C2555" s="8" t="s">
        <v>17</v>
      </c>
      <c r="D2555" s="8" t="str">
        <f t="shared" si="505"/>
        <v>CLA4001</v>
      </c>
      <c r="E2555">
        <v>4001</v>
      </c>
      <c r="F2555" t="str">
        <f>VLOOKUP(D2555,'Fund List'!$A$2:$F$1324,6,FALSE)</f>
        <v>COLISEUM</v>
      </c>
      <c r="G2555" s="3">
        <v>15</v>
      </c>
      <c r="I2555" s="24">
        <f t="shared" si="508"/>
        <v>16.198005589258692</v>
      </c>
    </row>
    <row r="2556" spans="1:9" hidden="1" outlineLevel="3" x14ac:dyDescent="0.25">
      <c r="A2556" t="s">
        <v>44</v>
      </c>
      <c r="B2556" t="str">
        <f>VLOOKUP(A2556,'AGENCY CODES'!$C$4:$F$139,3,FALSE)</f>
        <v>EXPOSITION AND STATE FAIR</v>
      </c>
      <c r="C2556" s="8" t="s">
        <v>8</v>
      </c>
      <c r="D2556" s="8" t="str">
        <f t="shared" si="505"/>
        <v>CLA4001</v>
      </c>
      <c r="E2556">
        <v>4001</v>
      </c>
      <c r="F2556" t="str">
        <f>VLOOKUP(D2556,'Fund List'!$A$2:$F$1324,6,FALSE)</f>
        <v>COLISEUM</v>
      </c>
      <c r="G2556" s="3">
        <v>35</v>
      </c>
      <c r="I2556" s="24">
        <f t="shared" si="508"/>
        <v>37.795346374936948</v>
      </c>
    </row>
    <row r="2557" spans="1:9" hidden="1" outlineLevel="3" x14ac:dyDescent="0.25">
      <c r="A2557" t="s">
        <v>44</v>
      </c>
      <c r="B2557" t="str">
        <f>VLOOKUP(A2557,'AGENCY CODES'!$C$4:$F$139,3,FALSE)</f>
        <v>EXPOSITION AND STATE FAIR</v>
      </c>
      <c r="C2557" s="8" t="s">
        <v>10</v>
      </c>
      <c r="D2557" s="8" t="str">
        <f t="shared" si="505"/>
        <v>CLA4001</v>
      </c>
      <c r="E2557">
        <v>4001</v>
      </c>
      <c r="F2557" t="str">
        <f>VLOOKUP(D2557,'Fund List'!$A$2:$F$1324,6,FALSE)</f>
        <v>COLISEUM</v>
      </c>
      <c r="G2557" s="3">
        <v>219</v>
      </c>
      <c r="I2557" s="24">
        <f t="shared" si="508"/>
        <v>236.49088160317692</v>
      </c>
    </row>
    <row r="2558" spans="1:9" hidden="1" outlineLevel="3" x14ac:dyDescent="0.25">
      <c r="A2558" t="s">
        <v>44</v>
      </c>
      <c r="B2558" t="str">
        <f>VLOOKUP(A2558,'AGENCY CODES'!$C$4:$F$139,3,FALSE)</f>
        <v>EXPOSITION AND STATE FAIR</v>
      </c>
      <c r="C2558" s="8" t="s">
        <v>11</v>
      </c>
      <c r="D2558" s="8" t="str">
        <f t="shared" si="505"/>
        <v>CLA4001</v>
      </c>
      <c r="E2558">
        <v>4001</v>
      </c>
      <c r="F2558" t="str">
        <f>VLOOKUP(D2558,'Fund List'!$A$2:$F$1324,6,FALSE)</f>
        <v>COLISEUM</v>
      </c>
      <c r="G2558" s="3">
        <v>1532</v>
      </c>
      <c r="I2558" s="24">
        <f t="shared" si="508"/>
        <v>1654.3563041829545</v>
      </c>
    </row>
    <row r="2559" spans="1:9" hidden="1" outlineLevel="3" x14ac:dyDescent="0.25">
      <c r="A2559" t="s">
        <v>44</v>
      </c>
      <c r="B2559" t="str">
        <f>VLOOKUP(A2559,'AGENCY CODES'!$C$4:$F$139,3,FALSE)</f>
        <v>EXPOSITION AND STATE FAIR</v>
      </c>
      <c r="C2559" s="8" t="s">
        <v>12</v>
      </c>
      <c r="D2559" s="8" t="str">
        <f t="shared" si="505"/>
        <v>CLA4001</v>
      </c>
      <c r="E2559">
        <v>4001</v>
      </c>
      <c r="F2559" t="str">
        <f>VLOOKUP(D2559,'Fund List'!$A$2:$F$1324,6,FALSE)</f>
        <v>COLISEUM</v>
      </c>
      <c r="G2559" s="3">
        <v>118</v>
      </c>
      <c r="I2559" s="24">
        <f t="shared" si="508"/>
        <v>127.42431063550171</v>
      </c>
    </row>
    <row r="2560" spans="1:9" hidden="1" outlineLevel="3" x14ac:dyDescent="0.25">
      <c r="A2560" t="s">
        <v>44</v>
      </c>
      <c r="B2560" t="str">
        <f>VLOOKUP(A2560,'AGENCY CODES'!$C$4:$F$139,3,FALSE)</f>
        <v>EXPOSITION AND STATE FAIR</v>
      </c>
      <c r="C2560" s="8" t="s">
        <v>20</v>
      </c>
      <c r="D2560" s="8" t="str">
        <f t="shared" si="505"/>
        <v>CLA4001</v>
      </c>
      <c r="E2560">
        <v>4001</v>
      </c>
      <c r="F2560" t="str">
        <f>VLOOKUP(D2560,'Fund List'!$A$2:$F$1324,6,FALSE)</f>
        <v>COLISEUM</v>
      </c>
      <c r="G2560" s="3">
        <v>917</v>
      </c>
      <c r="I2560" s="24">
        <f t="shared" si="508"/>
        <v>990.23807502334807</v>
      </c>
    </row>
    <row r="2561" spans="1:9" hidden="1" outlineLevel="3" x14ac:dyDescent="0.25">
      <c r="A2561" t="s">
        <v>44</v>
      </c>
      <c r="B2561" t="str">
        <f>VLOOKUP(A2561,'AGENCY CODES'!$C$4:$F$139,3,FALSE)</f>
        <v>EXPOSITION AND STATE FAIR</v>
      </c>
      <c r="C2561" s="8">
        <v>2</v>
      </c>
      <c r="D2561" s="8" t="str">
        <f t="shared" si="505"/>
        <v>CLA4001</v>
      </c>
      <c r="E2561">
        <v>4001</v>
      </c>
      <c r="F2561" t="str">
        <f>VLOOKUP(D2561,'Fund List'!$A$2:$F$1324,6,FALSE)</f>
        <v>COLISEUM</v>
      </c>
      <c r="G2561" s="3">
        <v>1516</v>
      </c>
      <c r="I2561" s="24">
        <f t="shared" si="508"/>
        <v>1637.0784315544117</v>
      </c>
    </row>
    <row r="2562" spans="1:9" hidden="1" outlineLevel="3" x14ac:dyDescent="0.25">
      <c r="A2562" t="s">
        <v>44</v>
      </c>
      <c r="B2562" t="str">
        <f>VLOOKUP(A2562,'AGENCY CODES'!$C$4:$F$139,3,FALSE)</f>
        <v>EXPOSITION AND STATE FAIR</v>
      </c>
      <c r="C2562" s="8">
        <v>8</v>
      </c>
      <c r="D2562" s="8" t="str">
        <f t="shared" si="505"/>
        <v>CLA4001</v>
      </c>
      <c r="E2562">
        <v>4001</v>
      </c>
      <c r="F2562" t="str">
        <f>VLOOKUP(D2562,'Fund List'!$A$2:$F$1324,6,FALSE)</f>
        <v>COLISEUM</v>
      </c>
      <c r="G2562" s="3">
        <v>4951</v>
      </c>
      <c r="I2562" s="24">
        <f t="shared" si="508"/>
        <v>5346.4217114946523</v>
      </c>
    </row>
    <row r="2563" spans="1:9" outlineLevel="2" collapsed="1" x14ac:dyDescent="0.25">
      <c r="F2563" s="1" t="s">
        <v>4220</v>
      </c>
      <c r="I2563" s="24">
        <f t="shared" ref="I2563" si="509">SUBTOTAL(9,I2548:I2562)</f>
        <v>11897.975038830151</v>
      </c>
    </row>
    <row r="2564" spans="1:9" outlineLevel="1" x14ac:dyDescent="0.25">
      <c r="B2564" s="1" t="s">
        <v>3913</v>
      </c>
      <c r="I2564" s="24">
        <f t="shared" ref="I2564" si="510">SUBTOTAL(9,I2548:I2562)</f>
        <v>11897.975038830151</v>
      </c>
    </row>
    <row r="2565" spans="1:9" hidden="1" outlineLevel="3" x14ac:dyDescent="0.25">
      <c r="A2565" t="s">
        <v>45</v>
      </c>
      <c r="B2565" t="str">
        <f>VLOOKUP(A2565,'AGENCY CODES'!$C$4:$F$139,3,FALSE)</f>
        <v>CONSTABLE ETHICS STDS AND TRAINING BOARD</v>
      </c>
      <c r="C2565" s="8" t="s">
        <v>3</v>
      </c>
      <c r="D2565" s="8" t="str">
        <f t="shared" si="505"/>
        <v>CNA2346</v>
      </c>
      <c r="E2565">
        <v>2346</v>
      </c>
      <c r="F2565" t="str">
        <f>VLOOKUP(D2565,'Fund List'!$A$2:$F$1324,6,FALSE)</f>
        <v>CONSTABLE ETHICS - 80 PROGRAM ACCT</v>
      </c>
      <c r="G2565" s="3">
        <v>115</v>
      </c>
      <c r="I2565" s="24">
        <f t="shared" ref="I2565:I2570" si="511">$G2565/$G$10*I$5</f>
        <v>124.18470951764998</v>
      </c>
    </row>
    <row r="2566" spans="1:9" hidden="1" outlineLevel="3" x14ac:dyDescent="0.25">
      <c r="A2566" t="s">
        <v>45</v>
      </c>
      <c r="B2566" t="str">
        <f>VLOOKUP(A2566,'AGENCY CODES'!$C$4:$F$139,3,FALSE)</f>
        <v>CONSTABLE ETHICS STDS AND TRAINING BOARD</v>
      </c>
      <c r="C2566" s="8" t="s">
        <v>6</v>
      </c>
      <c r="D2566" s="8" t="str">
        <f t="shared" si="505"/>
        <v>CNA2346</v>
      </c>
      <c r="E2566">
        <v>2346</v>
      </c>
      <c r="F2566" t="str">
        <f>VLOOKUP(D2566,'Fund List'!$A$2:$F$1324,6,FALSE)</f>
        <v>CONSTABLE ETHICS - 80 PROGRAM ACCT</v>
      </c>
      <c r="G2566" s="3">
        <v>1</v>
      </c>
      <c r="I2566" s="24">
        <f t="shared" si="511"/>
        <v>1.0798670392839127</v>
      </c>
    </row>
    <row r="2567" spans="1:9" hidden="1" outlineLevel="3" x14ac:dyDescent="0.25">
      <c r="A2567" t="s">
        <v>45</v>
      </c>
      <c r="B2567" t="str">
        <f>VLOOKUP(A2567,'AGENCY CODES'!$C$4:$F$139,3,FALSE)</f>
        <v>CONSTABLE ETHICS STDS AND TRAINING BOARD</v>
      </c>
      <c r="C2567" s="8" t="s">
        <v>10</v>
      </c>
      <c r="D2567" s="8" t="str">
        <f t="shared" si="505"/>
        <v>CNA2346</v>
      </c>
      <c r="E2567">
        <v>2346</v>
      </c>
      <c r="F2567" t="str">
        <f>VLOOKUP(D2567,'Fund List'!$A$2:$F$1324,6,FALSE)</f>
        <v>CONSTABLE ETHICS - 80 PROGRAM ACCT</v>
      </c>
      <c r="G2567" s="3">
        <v>17</v>
      </c>
      <c r="I2567" s="24">
        <f t="shared" si="511"/>
        <v>18.357739667826518</v>
      </c>
    </row>
    <row r="2568" spans="1:9" hidden="1" outlineLevel="3" x14ac:dyDescent="0.25">
      <c r="A2568" t="s">
        <v>45</v>
      </c>
      <c r="B2568" t="str">
        <f>VLOOKUP(A2568,'AGENCY CODES'!$C$4:$F$139,3,FALSE)</f>
        <v>CONSTABLE ETHICS STDS AND TRAINING BOARD</v>
      </c>
      <c r="C2568" s="8" t="s">
        <v>11</v>
      </c>
      <c r="D2568" s="8" t="str">
        <f t="shared" si="505"/>
        <v>CNA2346</v>
      </c>
      <c r="E2568">
        <v>2346</v>
      </c>
      <c r="F2568" t="str">
        <f>VLOOKUP(D2568,'Fund List'!$A$2:$F$1324,6,FALSE)</f>
        <v>CONSTABLE ETHICS - 80 PROGRAM ACCT</v>
      </c>
      <c r="G2568" s="3">
        <v>39</v>
      </c>
      <c r="I2568" s="24">
        <f t="shared" si="511"/>
        <v>42.1148145320726</v>
      </c>
    </row>
    <row r="2569" spans="1:9" hidden="1" outlineLevel="3" x14ac:dyDescent="0.25">
      <c r="A2569" t="s">
        <v>45</v>
      </c>
      <c r="B2569" t="str">
        <f>VLOOKUP(A2569,'AGENCY CODES'!$C$4:$F$139,3,FALSE)</f>
        <v>CONSTABLE ETHICS STDS AND TRAINING BOARD</v>
      </c>
      <c r="C2569" s="8" t="s">
        <v>12</v>
      </c>
      <c r="D2569" s="8" t="str">
        <f t="shared" si="505"/>
        <v>CNA2346</v>
      </c>
      <c r="E2569">
        <v>2346</v>
      </c>
      <c r="F2569" t="str">
        <f>VLOOKUP(D2569,'Fund List'!$A$2:$F$1324,6,FALSE)</f>
        <v>CONSTABLE ETHICS - 80 PROGRAM ACCT</v>
      </c>
      <c r="G2569" s="3">
        <v>5</v>
      </c>
      <c r="I2569" s="24">
        <f t="shared" si="511"/>
        <v>5.3993351964195639</v>
      </c>
    </row>
    <row r="2570" spans="1:9" hidden="1" outlineLevel="3" x14ac:dyDescent="0.25">
      <c r="A2570" t="s">
        <v>45</v>
      </c>
      <c r="B2570" t="str">
        <f>VLOOKUP(A2570,'AGENCY CODES'!$C$4:$F$139,3,FALSE)</f>
        <v>CONSTABLE ETHICS STDS AND TRAINING BOARD</v>
      </c>
      <c r="C2570" s="8">
        <v>2</v>
      </c>
      <c r="D2570" s="8" t="str">
        <f t="shared" si="505"/>
        <v>CNA2346</v>
      </c>
      <c r="E2570">
        <v>2346</v>
      </c>
      <c r="F2570" t="str">
        <f>VLOOKUP(D2570,'Fund List'!$A$2:$F$1324,6,FALSE)</f>
        <v>CONSTABLE ETHICS - 80 PROGRAM ACCT</v>
      </c>
      <c r="G2570" s="3">
        <v>29</v>
      </c>
      <c r="I2570" s="24">
        <f t="shared" si="511"/>
        <v>31.316144139233469</v>
      </c>
    </row>
    <row r="2571" spans="1:9" outlineLevel="2" collapsed="1" x14ac:dyDescent="0.25">
      <c r="F2571" s="1" t="s">
        <v>4221</v>
      </c>
      <c r="I2571" s="24">
        <f t="shared" ref="I2571" si="512">SUBTOTAL(9,I2565:I2570)</f>
        <v>222.45261009248603</v>
      </c>
    </row>
    <row r="2572" spans="1:9" hidden="1" outlineLevel="3" x14ac:dyDescent="0.25">
      <c r="A2572" t="s">
        <v>45</v>
      </c>
      <c r="B2572" t="str">
        <f>VLOOKUP(A2572,'AGENCY CODES'!$C$4:$F$139,3,FALSE)</f>
        <v>CONSTABLE ETHICS STDS AND TRAINING BOARD</v>
      </c>
      <c r="C2572" s="8" t="s">
        <v>1</v>
      </c>
      <c r="D2572" s="8" t="str">
        <f t="shared" si="505"/>
        <v>CNA2347</v>
      </c>
      <c r="E2572">
        <v>2347</v>
      </c>
      <c r="F2572" t="str">
        <f>VLOOKUP(D2572,'Fund List'!$A$2:$F$1324,6,FALSE)</f>
        <v>CONSTABLE ETHICS - 20 ADMIN ACCT</v>
      </c>
      <c r="G2572" s="3">
        <v>2</v>
      </c>
      <c r="I2572" s="24">
        <f t="shared" ref="I2572:I2581" si="513">$G2572/$G$10*I$5</f>
        <v>2.1597340785678254</v>
      </c>
    </row>
    <row r="2573" spans="1:9" hidden="1" outlineLevel="3" x14ac:dyDescent="0.25">
      <c r="A2573" t="s">
        <v>45</v>
      </c>
      <c r="B2573" t="str">
        <f>VLOOKUP(A2573,'AGENCY CODES'!$C$4:$F$139,3,FALSE)</f>
        <v>CONSTABLE ETHICS STDS AND TRAINING BOARD</v>
      </c>
      <c r="C2573" s="8" t="s">
        <v>3</v>
      </c>
      <c r="D2573" s="8" t="str">
        <f t="shared" si="505"/>
        <v>CNA2347</v>
      </c>
      <c r="E2573">
        <v>2347</v>
      </c>
      <c r="F2573" t="str">
        <f>VLOOKUP(D2573,'Fund List'!$A$2:$F$1324,6,FALSE)</f>
        <v>CONSTABLE ETHICS - 20 ADMIN ACCT</v>
      </c>
      <c r="G2573" s="3">
        <v>113</v>
      </c>
      <c r="I2573" s="24">
        <f t="shared" si="513"/>
        <v>122.02497543908216</v>
      </c>
    </row>
    <row r="2574" spans="1:9" hidden="1" outlineLevel="3" x14ac:dyDescent="0.25">
      <c r="A2574" t="s">
        <v>45</v>
      </c>
      <c r="B2574" t="str">
        <f>VLOOKUP(A2574,'AGENCY CODES'!$C$4:$F$139,3,FALSE)</f>
        <v>CONSTABLE ETHICS STDS AND TRAINING BOARD</v>
      </c>
      <c r="C2574" s="8" t="s">
        <v>4</v>
      </c>
      <c r="D2574" s="8" t="str">
        <f t="shared" si="505"/>
        <v>CNA2347</v>
      </c>
      <c r="E2574">
        <v>2347</v>
      </c>
      <c r="F2574" t="str">
        <f>VLOOKUP(D2574,'Fund List'!$A$2:$F$1324,6,FALSE)</f>
        <v>CONSTABLE ETHICS - 20 ADMIN ACCT</v>
      </c>
      <c r="G2574" s="3">
        <v>1</v>
      </c>
      <c r="I2574" s="24">
        <f t="shared" si="513"/>
        <v>1.0798670392839127</v>
      </c>
    </row>
    <row r="2575" spans="1:9" hidden="1" outlineLevel="3" x14ac:dyDescent="0.25">
      <c r="A2575" t="s">
        <v>45</v>
      </c>
      <c r="B2575" t="str">
        <f>VLOOKUP(A2575,'AGENCY CODES'!$C$4:$F$139,3,FALSE)</f>
        <v>CONSTABLE ETHICS STDS AND TRAINING BOARD</v>
      </c>
      <c r="C2575" s="8" t="s">
        <v>5</v>
      </c>
      <c r="D2575" s="8" t="str">
        <f t="shared" si="505"/>
        <v>CNA2347</v>
      </c>
      <c r="E2575">
        <v>2347</v>
      </c>
      <c r="F2575" t="str">
        <f>VLOOKUP(D2575,'Fund List'!$A$2:$F$1324,6,FALSE)</f>
        <v>CONSTABLE ETHICS - 20 ADMIN ACCT</v>
      </c>
      <c r="G2575" s="3">
        <v>1</v>
      </c>
      <c r="I2575" s="24">
        <f t="shared" si="513"/>
        <v>1.0798670392839127</v>
      </c>
    </row>
    <row r="2576" spans="1:9" hidden="1" outlineLevel="3" x14ac:dyDescent="0.25">
      <c r="A2576" t="s">
        <v>45</v>
      </c>
      <c r="B2576" t="str">
        <f>VLOOKUP(A2576,'AGENCY CODES'!$C$4:$F$139,3,FALSE)</f>
        <v>CONSTABLE ETHICS STDS AND TRAINING BOARD</v>
      </c>
      <c r="C2576" s="8" t="s">
        <v>6</v>
      </c>
      <c r="D2576" s="8" t="str">
        <f t="shared" si="505"/>
        <v>CNA2347</v>
      </c>
      <c r="E2576">
        <v>2347</v>
      </c>
      <c r="F2576" t="str">
        <f>VLOOKUP(D2576,'Fund List'!$A$2:$F$1324,6,FALSE)</f>
        <v>CONSTABLE ETHICS - 20 ADMIN ACCT</v>
      </c>
      <c r="G2576" s="3">
        <v>1</v>
      </c>
      <c r="I2576" s="24">
        <f t="shared" si="513"/>
        <v>1.0798670392839127</v>
      </c>
    </row>
    <row r="2577" spans="1:9" hidden="1" outlineLevel="3" x14ac:dyDescent="0.25">
      <c r="A2577" t="s">
        <v>45</v>
      </c>
      <c r="B2577" t="str">
        <f>VLOOKUP(A2577,'AGENCY CODES'!$C$4:$F$139,3,FALSE)</f>
        <v>CONSTABLE ETHICS STDS AND TRAINING BOARD</v>
      </c>
      <c r="C2577" s="8" t="s">
        <v>7</v>
      </c>
      <c r="D2577" s="8" t="str">
        <f t="shared" si="505"/>
        <v>CNA2347</v>
      </c>
      <c r="E2577">
        <v>2347</v>
      </c>
      <c r="F2577" t="str">
        <f>VLOOKUP(D2577,'Fund List'!$A$2:$F$1324,6,FALSE)</f>
        <v>CONSTABLE ETHICS - 20 ADMIN ACCT</v>
      </c>
      <c r="G2577" s="3">
        <v>6</v>
      </c>
      <c r="I2577" s="24">
        <f t="shared" si="513"/>
        <v>6.4792022357034762</v>
      </c>
    </row>
    <row r="2578" spans="1:9" hidden="1" outlineLevel="3" x14ac:dyDescent="0.25">
      <c r="A2578" t="s">
        <v>45</v>
      </c>
      <c r="B2578" t="str">
        <f>VLOOKUP(A2578,'AGENCY CODES'!$C$4:$F$139,3,FALSE)</f>
        <v>CONSTABLE ETHICS STDS AND TRAINING BOARD</v>
      </c>
      <c r="C2578" s="8" t="s">
        <v>10</v>
      </c>
      <c r="D2578" s="8" t="str">
        <f t="shared" si="505"/>
        <v>CNA2347</v>
      </c>
      <c r="E2578">
        <v>2347</v>
      </c>
      <c r="F2578" t="str">
        <f>VLOOKUP(D2578,'Fund List'!$A$2:$F$1324,6,FALSE)</f>
        <v>CONSTABLE ETHICS - 20 ADMIN ACCT</v>
      </c>
      <c r="G2578" s="3">
        <v>4</v>
      </c>
      <c r="I2578" s="24">
        <f t="shared" si="513"/>
        <v>4.3194681571356508</v>
      </c>
    </row>
    <row r="2579" spans="1:9" hidden="1" outlineLevel="3" x14ac:dyDescent="0.25">
      <c r="A2579" t="s">
        <v>45</v>
      </c>
      <c r="B2579" t="str">
        <f>VLOOKUP(A2579,'AGENCY CODES'!$C$4:$F$139,3,FALSE)</f>
        <v>CONSTABLE ETHICS STDS AND TRAINING BOARD</v>
      </c>
      <c r="C2579" s="8" t="s">
        <v>11</v>
      </c>
      <c r="D2579" s="8" t="str">
        <f t="shared" si="505"/>
        <v>CNA2347</v>
      </c>
      <c r="E2579">
        <v>2347</v>
      </c>
      <c r="F2579" t="str">
        <f>VLOOKUP(D2579,'Fund List'!$A$2:$F$1324,6,FALSE)</f>
        <v>CONSTABLE ETHICS - 20 ADMIN ACCT</v>
      </c>
      <c r="G2579" s="3">
        <v>7</v>
      </c>
      <c r="I2579" s="24">
        <f t="shared" si="513"/>
        <v>7.5590692749873885</v>
      </c>
    </row>
    <row r="2580" spans="1:9" hidden="1" outlineLevel="3" x14ac:dyDescent="0.25">
      <c r="A2580" t="s">
        <v>45</v>
      </c>
      <c r="B2580" t="str">
        <f>VLOOKUP(A2580,'AGENCY CODES'!$C$4:$F$139,3,FALSE)</f>
        <v>CONSTABLE ETHICS STDS AND TRAINING BOARD</v>
      </c>
      <c r="C2580" s="8" t="s">
        <v>12</v>
      </c>
      <c r="D2580" s="8" t="str">
        <f t="shared" si="505"/>
        <v>CNA2347</v>
      </c>
      <c r="E2580">
        <v>2347</v>
      </c>
      <c r="F2580" t="str">
        <f>VLOOKUP(D2580,'Fund List'!$A$2:$F$1324,6,FALSE)</f>
        <v>CONSTABLE ETHICS - 20 ADMIN ACCT</v>
      </c>
      <c r="G2580" s="3">
        <v>4</v>
      </c>
      <c r="I2580" s="24">
        <f t="shared" si="513"/>
        <v>4.3194681571356508</v>
      </c>
    </row>
    <row r="2581" spans="1:9" hidden="1" outlineLevel="3" x14ac:dyDescent="0.25">
      <c r="A2581" t="s">
        <v>45</v>
      </c>
      <c r="B2581" t="str">
        <f>VLOOKUP(A2581,'AGENCY CODES'!$C$4:$F$139,3,FALSE)</f>
        <v>CONSTABLE ETHICS STDS AND TRAINING BOARD</v>
      </c>
      <c r="C2581" s="8">
        <v>2</v>
      </c>
      <c r="D2581" s="8" t="str">
        <f t="shared" si="505"/>
        <v>CNA2347</v>
      </c>
      <c r="E2581">
        <v>2347</v>
      </c>
      <c r="F2581" t="str">
        <f>VLOOKUP(D2581,'Fund List'!$A$2:$F$1324,6,FALSE)</f>
        <v>CONSTABLE ETHICS - 20 ADMIN ACCT</v>
      </c>
      <c r="G2581" s="3">
        <v>7</v>
      </c>
      <c r="I2581" s="24">
        <f t="shared" si="513"/>
        <v>7.5590692749873885</v>
      </c>
    </row>
    <row r="2582" spans="1:9" outlineLevel="2" collapsed="1" x14ac:dyDescent="0.25">
      <c r="F2582" s="1" t="s">
        <v>4222</v>
      </c>
      <c r="I2582" s="24">
        <f t="shared" ref="I2582" si="514">SUBTOTAL(9,I2572:I2581)</f>
        <v>157.66058773545126</v>
      </c>
    </row>
    <row r="2583" spans="1:9" outlineLevel="1" x14ac:dyDescent="0.25">
      <c r="B2583" s="1" t="s">
        <v>4859</v>
      </c>
      <c r="I2583" s="24">
        <f t="shared" ref="I2583" si="515">SUBTOTAL(9,I2565:I2581)</f>
        <v>380.11319782793726</v>
      </c>
    </row>
    <row r="2584" spans="1:9" hidden="1" outlineLevel="3" x14ac:dyDescent="0.25">
      <c r="A2584" t="s">
        <v>46</v>
      </c>
      <c r="B2584" t="str">
        <f>VLOOKUP(A2584,'AGENCY CODES'!$C$4:$F$139,3,FALSE)</f>
        <v>COURT OF APPEALS, DIVISION I</v>
      </c>
      <c r="C2584" s="8" t="s">
        <v>1</v>
      </c>
      <c r="D2584" s="8" t="str">
        <f t="shared" si="505"/>
        <v>COA1000</v>
      </c>
      <c r="E2584">
        <v>1000</v>
      </c>
      <c r="F2584" t="str">
        <f>VLOOKUP(D2584,'Fund List'!$A$2:$F$1324,6,FALSE)</f>
        <v>GENERAL FUND</v>
      </c>
      <c r="G2584" s="3">
        <v>10</v>
      </c>
      <c r="I2584" s="24">
        <f t="shared" ref="I2584:I2596" si="516">$G2584/$G$10*I$5</f>
        <v>10.798670392839128</v>
      </c>
    </row>
    <row r="2585" spans="1:9" hidden="1" outlineLevel="3" x14ac:dyDescent="0.25">
      <c r="A2585" t="s">
        <v>46</v>
      </c>
      <c r="B2585" t="str">
        <f>VLOOKUP(A2585,'AGENCY CODES'!$C$4:$F$139,3,FALSE)</f>
        <v>COURT OF APPEALS, DIVISION I</v>
      </c>
      <c r="C2585" s="8" t="s">
        <v>3</v>
      </c>
      <c r="D2585" s="8" t="str">
        <f t="shared" si="505"/>
        <v>COA1000</v>
      </c>
      <c r="E2585">
        <v>1000</v>
      </c>
      <c r="F2585" t="str">
        <f>VLOOKUP(D2585,'Fund List'!$A$2:$F$1324,6,FALSE)</f>
        <v>GENERAL FUND</v>
      </c>
      <c r="G2585" s="3">
        <v>247</v>
      </c>
      <c r="I2585" s="24">
        <f t="shared" si="516"/>
        <v>266.72715870312646</v>
      </c>
    </row>
    <row r="2586" spans="1:9" hidden="1" outlineLevel="3" x14ac:dyDescent="0.25">
      <c r="A2586" t="s">
        <v>46</v>
      </c>
      <c r="B2586" t="str">
        <f>VLOOKUP(A2586,'AGENCY CODES'!$C$4:$F$139,3,FALSE)</f>
        <v>COURT OF APPEALS, DIVISION I</v>
      </c>
      <c r="C2586" s="8" t="s">
        <v>4</v>
      </c>
      <c r="D2586" s="8" t="str">
        <f t="shared" si="505"/>
        <v>COA1000</v>
      </c>
      <c r="E2586">
        <v>1000</v>
      </c>
      <c r="F2586" t="str">
        <f>VLOOKUP(D2586,'Fund List'!$A$2:$F$1324,6,FALSE)</f>
        <v>GENERAL FUND</v>
      </c>
      <c r="G2586" s="3">
        <v>114</v>
      </c>
      <c r="I2586" s="24">
        <f t="shared" si="516"/>
        <v>123.10484247836605</v>
      </c>
    </row>
    <row r="2587" spans="1:9" hidden="1" outlineLevel="3" x14ac:dyDescent="0.25">
      <c r="A2587" t="s">
        <v>46</v>
      </c>
      <c r="B2587" t="str">
        <f>VLOOKUP(A2587,'AGENCY CODES'!$C$4:$F$139,3,FALSE)</f>
        <v>COURT OF APPEALS, DIVISION I</v>
      </c>
      <c r="C2587" s="8" t="s">
        <v>6</v>
      </c>
      <c r="D2587" s="8" t="str">
        <f t="shared" si="505"/>
        <v>COA1000</v>
      </c>
      <c r="E2587">
        <v>1000</v>
      </c>
      <c r="F2587" t="str">
        <f>VLOOKUP(D2587,'Fund List'!$A$2:$F$1324,6,FALSE)</f>
        <v>GENERAL FUND</v>
      </c>
      <c r="G2587" s="3">
        <v>48</v>
      </c>
      <c r="I2587" s="24">
        <f t="shared" si="516"/>
        <v>51.83361788562781</v>
      </c>
    </row>
    <row r="2588" spans="1:9" hidden="1" outlineLevel="3" x14ac:dyDescent="0.25">
      <c r="A2588" t="s">
        <v>46</v>
      </c>
      <c r="B2588" t="str">
        <f>VLOOKUP(A2588,'AGENCY CODES'!$C$4:$F$139,3,FALSE)</f>
        <v>COURT OF APPEALS, DIVISION I</v>
      </c>
      <c r="C2588" s="8" t="s">
        <v>7</v>
      </c>
      <c r="D2588" s="8" t="str">
        <f t="shared" si="505"/>
        <v>COA1000</v>
      </c>
      <c r="E2588">
        <v>1000</v>
      </c>
      <c r="F2588" t="str">
        <f>VLOOKUP(D2588,'Fund List'!$A$2:$F$1324,6,FALSE)</f>
        <v>GENERAL FUND</v>
      </c>
      <c r="G2588" s="3">
        <v>5</v>
      </c>
      <c r="I2588" s="24">
        <f t="shared" si="516"/>
        <v>5.3993351964195639</v>
      </c>
    </row>
    <row r="2589" spans="1:9" hidden="1" outlineLevel="3" x14ac:dyDescent="0.25">
      <c r="A2589" t="s">
        <v>46</v>
      </c>
      <c r="B2589" t="str">
        <f>VLOOKUP(A2589,'AGENCY CODES'!$C$4:$F$139,3,FALSE)</f>
        <v>COURT OF APPEALS, DIVISION I</v>
      </c>
      <c r="C2589" s="8" t="s">
        <v>14</v>
      </c>
      <c r="D2589" s="8" t="str">
        <f t="shared" si="505"/>
        <v>COA1000</v>
      </c>
      <c r="E2589">
        <v>1000</v>
      </c>
      <c r="F2589" t="str">
        <f>VLOOKUP(D2589,'Fund List'!$A$2:$F$1324,6,FALSE)</f>
        <v>GENERAL FUND</v>
      </c>
      <c r="G2589" s="3">
        <v>12</v>
      </c>
      <c r="I2589" s="24">
        <f t="shared" si="516"/>
        <v>12.958404471406952</v>
      </c>
    </row>
    <row r="2590" spans="1:9" hidden="1" outlineLevel="3" x14ac:dyDescent="0.25">
      <c r="A2590" t="s">
        <v>46</v>
      </c>
      <c r="B2590" t="str">
        <f>VLOOKUP(A2590,'AGENCY CODES'!$C$4:$F$139,3,FALSE)</f>
        <v>COURT OF APPEALS, DIVISION I</v>
      </c>
      <c r="C2590" s="8" t="s">
        <v>8</v>
      </c>
      <c r="D2590" s="8" t="str">
        <f t="shared" si="505"/>
        <v>COA1000</v>
      </c>
      <c r="E2590">
        <v>1000</v>
      </c>
      <c r="F2590" t="str">
        <f>VLOOKUP(D2590,'Fund List'!$A$2:$F$1324,6,FALSE)</f>
        <v>GENERAL FUND</v>
      </c>
      <c r="G2590" s="3">
        <v>1</v>
      </c>
      <c r="I2590" s="24">
        <f t="shared" si="516"/>
        <v>1.0798670392839127</v>
      </c>
    </row>
    <row r="2591" spans="1:9" hidden="1" outlineLevel="3" x14ac:dyDescent="0.25">
      <c r="A2591" t="s">
        <v>46</v>
      </c>
      <c r="B2591" t="str">
        <f>VLOOKUP(A2591,'AGENCY CODES'!$C$4:$F$139,3,FALSE)</f>
        <v>COURT OF APPEALS, DIVISION I</v>
      </c>
      <c r="C2591" s="8" t="s">
        <v>10</v>
      </c>
      <c r="D2591" s="8" t="str">
        <f t="shared" si="505"/>
        <v>COA1000</v>
      </c>
      <c r="E2591">
        <v>1000</v>
      </c>
      <c r="F2591" t="str">
        <f>VLOOKUP(D2591,'Fund List'!$A$2:$F$1324,6,FALSE)</f>
        <v>GENERAL FUND</v>
      </c>
      <c r="G2591" s="3">
        <v>127</v>
      </c>
      <c r="I2591" s="24">
        <f t="shared" si="516"/>
        <v>137.14311398905693</v>
      </c>
    </row>
    <row r="2592" spans="1:9" hidden="1" outlineLevel="3" x14ac:dyDescent="0.25">
      <c r="A2592" t="s">
        <v>46</v>
      </c>
      <c r="B2592" t="str">
        <f>VLOOKUP(A2592,'AGENCY CODES'!$C$4:$F$139,3,FALSE)</f>
        <v>COURT OF APPEALS, DIVISION I</v>
      </c>
      <c r="C2592" s="8" t="s">
        <v>11</v>
      </c>
      <c r="D2592" s="8" t="str">
        <f t="shared" si="505"/>
        <v>COA1000</v>
      </c>
      <c r="E2592">
        <v>1000</v>
      </c>
      <c r="F2592" t="str">
        <f>VLOOKUP(D2592,'Fund List'!$A$2:$F$1324,6,FALSE)</f>
        <v>GENERAL FUND</v>
      </c>
      <c r="G2592" s="3">
        <v>331</v>
      </c>
      <c r="I2592" s="24">
        <f t="shared" si="516"/>
        <v>357.43599000297513</v>
      </c>
    </row>
    <row r="2593" spans="1:9" hidden="1" outlineLevel="3" x14ac:dyDescent="0.25">
      <c r="A2593" t="s">
        <v>46</v>
      </c>
      <c r="B2593" t="str">
        <f>VLOOKUP(A2593,'AGENCY CODES'!$C$4:$F$139,3,FALSE)</f>
        <v>COURT OF APPEALS, DIVISION I</v>
      </c>
      <c r="C2593" s="8" t="s">
        <v>12</v>
      </c>
      <c r="D2593" s="8" t="str">
        <f t="shared" si="505"/>
        <v>COA1000</v>
      </c>
      <c r="E2593">
        <v>1000</v>
      </c>
      <c r="F2593" t="str">
        <f>VLOOKUP(D2593,'Fund List'!$A$2:$F$1324,6,FALSE)</f>
        <v>GENERAL FUND</v>
      </c>
      <c r="G2593" s="3">
        <v>14</v>
      </c>
      <c r="I2593" s="24">
        <f t="shared" si="516"/>
        <v>15.118138549974777</v>
      </c>
    </row>
    <row r="2594" spans="1:9" hidden="1" outlineLevel="3" x14ac:dyDescent="0.25">
      <c r="A2594" t="s">
        <v>46</v>
      </c>
      <c r="B2594" t="str">
        <f>VLOOKUP(A2594,'AGENCY CODES'!$C$4:$F$139,3,FALSE)</f>
        <v>COURT OF APPEALS, DIVISION I</v>
      </c>
      <c r="C2594" s="8">
        <v>1</v>
      </c>
      <c r="D2594" s="8" t="str">
        <f t="shared" si="505"/>
        <v>COA1000</v>
      </c>
      <c r="E2594">
        <v>1000</v>
      </c>
      <c r="F2594" t="str">
        <f>VLOOKUP(D2594,'Fund List'!$A$2:$F$1324,6,FALSE)</f>
        <v>GENERAL FUND</v>
      </c>
      <c r="G2594" s="3">
        <v>18</v>
      </c>
      <c r="I2594" s="24">
        <f t="shared" si="516"/>
        <v>19.437606707110429</v>
      </c>
    </row>
    <row r="2595" spans="1:9" hidden="1" outlineLevel="3" x14ac:dyDescent="0.25">
      <c r="A2595" t="s">
        <v>46</v>
      </c>
      <c r="B2595" t="str">
        <f>VLOOKUP(A2595,'AGENCY CODES'!$C$4:$F$139,3,FALSE)</f>
        <v>COURT OF APPEALS, DIVISION I</v>
      </c>
      <c r="C2595" s="8">
        <v>2</v>
      </c>
      <c r="D2595" s="8" t="str">
        <f t="shared" si="505"/>
        <v>COA1000</v>
      </c>
      <c r="E2595">
        <v>1000</v>
      </c>
      <c r="F2595" t="str">
        <f>VLOOKUP(D2595,'Fund List'!$A$2:$F$1324,6,FALSE)</f>
        <v>GENERAL FUND</v>
      </c>
      <c r="G2595" s="3">
        <v>316</v>
      </c>
      <c r="I2595" s="24">
        <f t="shared" si="516"/>
        <v>341.23798441371645</v>
      </c>
    </row>
    <row r="2596" spans="1:9" hidden="1" outlineLevel="3" x14ac:dyDescent="0.25">
      <c r="A2596" t="s">
        <v>46</v>
      </c>
      <c r="B2596" t="str">
        <f>VLOOKUP(A2596,'AGENCY CODES'!$C$4:$F$139,3,FALSE)</f>
        <v>COURT OF APPEALS, DIVISION I</v>
      </c>
      <c r="C2596" s="8">
        <v>8</v>
      </c>
      <c r="D2596" s="8" t="str">
        <f t="shared" si="505"/>
        <v>COA1000</v>
      </c>
      <c r="E2596">
        <v>1000</v>
      </c>
      <c r="F2596" t="str">
        <f>VLOOKUP(D2596,'Fund List'!$A$2:$F$1324,6,FALSE)</f>
        <v>GENERAL FUND</v>
      </c>
      <c r="G2596" s="3">
        <v>457</v>
      </c>
      <c r="I2596" s="24">
        <f t="shared" si="516"/>
        <v>493.49923695274811</v>
      </c>
    </row>
    <row r="2597" spans="1:9" outlineLevel="2" collapsed="1" x14ac:dyDescent="0.25">
      <c r="F2597" s="1" t="s">
        <v>4007</v>
      </c>
      <c r="I2597" s="24">
        <f t="shared" ref="I2597" si="517">SUBTOTAL(9,I2584:I2596)</f>
        <v>1835.7739667826515</v>
      </c>
    </row>
    <row r="2598" spans="1:9" hidden="1" outlineLevel="3" x14ac:dyDescent="0.25">
      <c r="A2598" t="s">
        <v>46</v>
      </c>
      <c r="B2598" t="str">
        <f>VLOOKUP(A2598,'AGENCY CODES'!$C$4:$F$139,3,FALSE)</f>
        <v>COURT OF APPEALS, DIVISION I</v>
      </c>
      <c r="C2598" s="8" t="s">
        <v>15</v>
      </c>
      <c r="D2598" s="8" t="str">
        <f t="shared" si="505"/>
        <v>COA1300</v>
      </c>
      <c r="E2598">
        <v>1300</v>
      </c>
      <c r="F2598" t="str">
        <f>VLOOKUP(D2598,'Fund List'!$A$2:$F$1324,6,FALSE)</f>
        <v>GENERAL FIXED ASSETS</v>
      </c>
      <c r="G2598" s="3">
        <v>3</v>
      </c>
      <c r="I2598" s="24">
        <f>$G2598/$G$10*I$5</f>
        <v>3.2396011178517381</v>
      </c>
    </row>
    <row r="2599" spans="1:9" outlineLevel="2" collapsed="1" x14ac:dyDescent="0.25">
      <c r="F2599" s="1" t="s">
        <v>4019</v>
      </c>
      <c r="I2599" s="24">
        <f t="shared" ref="I2599" si="518">SUBTOTAL(9,I2598:I2598)</f>
        <v>3.2396011178517381</v>
      </c>
    </row>
    <row r="2600" spans="1:9" hidden="1" outlineLevel="3" x14ac:dyDescent="0.25">
      <c r="A2600" t="s">
        <v>46</v>
      </c>
      <c r="B2600" t="str">
        <f>VLOOKUP(A2600,'AGENCY CODES'!$C$4:$F$139,3,FALSE)</f>
        <v>COURT OF APPEALS, DIVISION I</v>
      </c>
      <c r="C2600" s="8" t="s">
        <v>3</v>
      </c>
      <c r="D2600" s="8" t="str">
        <f t="shared" si="505"/>
        <v>COA2246</v>
      </c>
      <c r="E2600">
        <v>2246</v>
      </c>
      <c r="F2600" t="str">
        <f>VLOOKUP(D2600,'Fund List'!$A$2:$F$1324,6,FALSE)</f>
        <v>JUDICIAL COLLECT - ENHANCE</v>
      </c>
      <c r="G2600" s="3">
        <v>238</v>
      </c>
      <c r="I2600" s="24">
        <f>$G2600/$G$10*I$5</f>
        <v>257.00835534957122</v>
      </c>
    </row>
    <row r="2601" spans="1:9" hidden="1" outlineLevel="3" x14ac:dyDescent="0.25">
      <c r="A2601" t="s">
        <v>46</v>
      </c>
      <c r="B2601" t="str">
        <f>VLOOKUP(A2601,'AGENCY CODES'!$C$4:$F$139,3,FALSE)</f>
        <v>COURT OF APPEALS, DIVISION I</v>
      </c>
      <c r="C2601" s="8" t="s">
        <v>7</v>
      </c>
      <c r="D2601" s="8" t="str">
        <f t="shared" si="505"/>
        <v>COA2246</v>
      </c>
      <c r="E2601">
        <v>2246</v>
      </c>
      <c r="F2601" t="str">
        <f>VLOOKUP(D2601,'Fund List'!$A$2:$F$1324,6,FALSE)</f>
        <v>JUDICIAL COLLECT - ENHANCE</v>
      </c>
      <c r="G2601" s="3">
        <v>1</v>
      </c>
      <c r="I2601" s="24">
        <f>$G2601/$G$10*I$5</f>
        <v>1.0798670392839127</v>
      </c>
    </row>
    <row r="2602" spans="1:9" hidden="1" outlineLevel="3" x14ac:dyDescent="0.25">
      <c r="A2602" t="s">
        <v>46</v>
      </c>
      <c r="B2602" t="str">
        <f>VLOOKUP(A2602,'AGENCY CODES'!$C$4:$F$139,3,FALSE)</f>
        <v>COURT OF APPEALS, DIVISION I</v>
      </c>
      <c r="C2602" s="8" t="s">
        <v>8</v>
      </c>
      <c r="D2602" s="8" t="str">
        <f t="shared" si="505"/>
        <v>COA2246</v>
      </c>
      <c r="E2602">
        <v>2246</v>
      </c>
      <c r="F2602" t="str">
        <f>VLOOKUP(D2602,'Fund List'!$A$2:$F$1324,6,FALSE)</f>
        <v>JUDICIAL COLLECT - ENHANCE</v>
      </c>
      <c r="G2602" s="3">
        <v>4</v>
      </c>
      <c r="I2602" s="24">
        <f>$G2602/$G$10*I$5</f>
        <v>4.3194681571356508</v>
      </c>
    </row>
    <row r="2603" spans="1:9" hidden="1" outlineLevel="3" x14ac:dyDescent="0.25">
      <c r="A2603" t="s">
        <v>46</v>
      </c>
      <c r="B2603" t="str">
        <f>VLOOKUP(A2603,'AGENCY CODES'!$C$4:$F$139,3,FALSE)</f>
        <v>COURT OF APPEALS, DIVISION I</v>
      </c>
      <c r="C2603" s="8" t="s">
        <v>12</v>
      </c>
      <c r="D2603" s="8" t="str">
        <f t="shared" ref="D2603:D2669" si="519">CONCATENATE(A2603,E2603)</f>
        <v>COA2246</v>
      </c>
      <c r="E2603">
        <v>2246</v>
      </c>
      <c r="F2603" t="str">
        <f>VLOOKUP(D2603,'Fund List'!$A$2:$F$1324,6,FALSE)</f>
        <v>JUDICIAL COLLECT - ENHANCE</v>
      </c>
      <c r="G2603" s="3">
        <v>1</v>
      </c>
      <c r="I2603" s="24">
        <f>$G2603/$G$10*I$5</f>
        <v>1.0798670392839127</v>
      </c>
    </row>
    <row r="2604" spans="1:9" outlineLevel="2" collapsed="1" x14ac:dyDescent="0.25">
      <c r="F2604" s="1" t="s">
        <v>4223</v>
      </c>
      <c r="I2604" s="24">
        <f t="shared" ref="I2604" si="520">SUBTOTAL(9,I2600:I2603)</f>
        <v>263.48755758527466</v>
      </c>
    </row>
    <row r="2605" spans="1:9" hidden="1" outlineLevel="3" x14ac:dyDescent="0.25">
      <c r="A2605" t="s">
        <v>46</v>
      </c>
      <c r="B2605" t="str">
        <f>VLOOKUP(A2605,'AGENCY CODES'!$C$4:$F$139,3,FALSE)</f>
        <v>COURT OF APPEALS, DIVISION I</v>
      </c>
      <c r="C2605" s="8" t="s">
        <v>3</v>
      </c>
      <c r="D2605" s="8" t="str">
        <f t="shared" si="519"/>
        <v>COA2539</v>
      </c>
      <c r="E2605">
        <v>2539</v>
      </c>
      <c r="F2605" t="str">
        <f>VLOOKUP(D2605,'Fund List'!$A$2:$F$1324,6,FALSE)</f>
        <v>COA COLLECTION ENHANCEMENT</v>
      </c>
      <c r="G2605" s="3">
        <v>238</v>
      </c>
      <c r="I2605" s="24">
        <f>$G2605/$G$10*I$5</f>
        <v>257.00835534957122</v>
      </c>
    </row>
    <row r="2606" spans="1:9" hidden="1" outlineLevel="3" x14ac:dyDescent="0.25">
      <c r="A2606" t="s">
        <v>46</v>
      </c>
      <c r="B2606" t="str">
        <f>VLOOKUP(A2606,'AGENCY CODES'!$C$4:$F$139,3,FALSE)</f>
        <v>COURT OF APPEALS, DIVISION I</v>
      </c>
      <c r="C2606" s="8" t="s">
        <v>12</v>
      </c>
      <c r="D2606" s="8" t="str">
        <f t="shared" si="519"/>
        <v>COA2539</v>
      </c>
      <c r="E2606">
        <v>2539</v>
      </c>
      <c r="F2606" t="str">
        <f>VLOOKUP(D2606,'Fund List'!$A$2:$F$1324,6,FALSE)</f>
        <v>COA COLLECTION ENHANCEMENT</v>
      </c>
      <c r="G2606" s="3">
        <v>1</v>
      </c>
      <c r="I2606" s="24">
        <f>$G2606/$G$10*I$5</f>
        <v>1.0798670392839127</v>
      </c>
    </row>
    <row r="2607" spans="1:9" outlineLevel="2" collapsed="1" x14ac:dyDescent="0.25">
      <c r="F2607" s="1" t="s">
        <v>4224</v>
      </c>
      <c r="I2607" s="24">
        <f t="shared" ref="I2607" si="521">SUBTOTAL(9,I2605:I2606)</f>
        <v>258.08822238885512</v>
      </c>
    </row>
    <row r="2608" spans="1:9" outlineLevel="1" x14ac:dyDescent="0.25">
      <c r="B2608" s="1" t="s">
        <v>3914</v>
      </c>
      <c r="I2608" s="24">
        <f t="shared" ref="I2608" si="522">SUBTOTAL(9,I2584:I2606)</f>
        <v>2360.5893478746325</v>
      </c>
    </row>
    <row r="2609" spans="1:9" hidden="1" outlineLevel="3" x14ac:dyDescent="0.25">
      <c r="A2609" t="s">
        <v>47</v>
      </c>
      <c r="B2609" t="str">
        <f>VLOOKUP(A2609,'AGENCY CODES'!$C$4:$F$139,3,FALSE)</f>
        <v>COTTON RESEARCH AND PROTECTION COUNCIL</v>
      </c>
      <c r="C2609" s="8" t="s">
        <v>15</v>
      </c>
      <c r="D2609" s="8" t="str">
        <f t="shared" si="519"/>
        <v>CRA1300</v>
      </c>
      <c r="E2609">
        <v>1300</v>
      </c>
      <c r="F2609" t="str">
        <f>VLOOKUP(D2609,'Fund List'!$A$2:$F$1324,6,FALSE)</f>
        <v>GENERAL FIXED ASSETS</v>
      </c>
      <c r="G2609" s="3">
        <v>1</v>
      </c>
      <c r="I2609" s="24">
        <f>$G2609/$G$10*I$5</f>
        <v>1.0798670392839127</v>
      </c>
    </row>
    <row r="2610" spans="1:9" outlineLevel="2" collapsed="1" x14ac:dyDescent="0.25">
      <c r="F2610" s="1" t="s">
        <v>4019</v>
      </c>
      <c r="I2610" s="24">
        <f t="shared" ref="I2610" si="523">SUBTOTAL(9,I2609:I2609)</f>
        <v>1.0798670392839127</v>
      </c>
    </row>
    <row r="2611" spans="1:9" hidden="1" outlineLevel="3" x14ac:dyDescent="0.25">
      <c r="A2611" t="s">
        <v>47</v>
      </c>
      <c r="B2611" t="str">
        <f>VLOOKUP(A2611,'AGENCY CODES'!$C$4:$F$139,3,FALSE)</f>
        <v>COTTON RESEARCH AND PROTECTION COUNCIL</v>
      </c>
      <c r="C2611" s="8" t="s">
        <v>3</v>
      </c>
      <c r="D2611" s="8" t="str">
        <f t="shared" si="519"/>
        <v>CRA2000</v>
      </c>
      <c r="E2611">
        <v>2000</v>
      </c>
      <c r="F2611" t="str">
        <f>VLOOKUP(D2611,'Fund List'!$A$2:$F$1324,6,FALSE)</f>
        <v>FEDERAL GRANTS</v>
      </c>
      <c r="G2611" s="3">
        <v>7</v>
      </c>
      <c r="I2611" s="24">
        <f>$G2611/$G$10*I$5</f>
        <v>7.5590692749873885</v>
      </c>
    </row>
    <row r="2612" spans="1:9" hidden="1" outlineLevel="3" x14ac:dyDescent="0.25">
      <c r="A2612" t="s">
        <v>47</v>
      </c>
      <c r="B2612" t="str">
        <f>VLOOKUP(A2612,'AGENCY CODES'!$C$4:$F$139,3,FALSE)</f>
        <v>COTTON RESEARCH AND PROTECTION COUNCIL</v>
      </c>
      <c r="C2612" s="8" t="s">
        <v>6</v>
      </c>
      <c r="D2612" s="8" t="str">
        <f t="shared" si="519"/>
        <v>CRA2000</v>
      </c>
      <c r="E2612">
        <v>2000</v>
      </c>
      <c r="F2612" t="str">
        <f>VLOOKUP(D2612,'Fund List'!$A$2:$F$1324,6,FALSE)</f>
        <v>FEDERAL GRANTS</v>
      </c>
      <c r="G2612" s="3">
        <v>47</v>
      </c>
      <c r="I2612" s="24">
        <f>$G2612/$G$10*I$5</f>
        <v>50.753750846343905</v>
      </c>
    </row>
    <row r="2613" spans="1:9" hidden="1" outlineLevel="3" x14ac:dyDescent="0.25">
      <c r="A2613" t="s">
        <v>47</v>
      </c>
      <c r="B2613" t="str">
        <f>VLOOKUP(A2613,'AGENCY CODES'!$C$4:$F$139,3,FALSE)</f>
        <v>COTTON RESEARCH AND PROTECTION COUNCIL</v>
      </c>
      <c r="C2613" s="8" t="s">
        <v>12</v>
      </c>
      <c r="D2613" s="8" t="str">
        <f t="shared" si="519"/>
        <v>CRA2000</v>
      </c>
      <c r="E2613">
        <v>2000</v>
      </c>
      <c r="F2613" t="str">
        <f>VLOOKUP(D2613,'Fund List'!$A$2:$F$1324,6,FALSE)</f>
        <v>FEDERAL GRANTS</v>
      </c>
      <c r="G2613" s="3">
        <v>4</v>
      </c>
      <c r="I2613" s="24">
        <f>$G2613/$G$10*I$5</f>
        <v>4.3194681571356508</v>
      </c>
    </row>
    <row r="2614" spans="1:9" outlineLevel="2" collapsed="1" x14ac:dyDescent="0.25">
      <c r="F2614" s="1" t="s">
        <v>4024</v>
      </c>
      <c r="I2614" s="24">
        <f t="shared" ref="I2614" si="524">SUBTOTAL(9,I2611:I2613)</f>
        <v>62.632288278466945</v>
      </c>
    </row>
    <row r="2615" spans="1:9" hidden="1" outlineLevel="3" x14ac:dyDescent="0.25">
      <c r="A2615" t="s">
        <v>47</v>
      </c>
      <c r="B2615" t="str">
        <f>VLOOKUP(A2615,'AGENCY CODES'!$C$4:$F$139,3,FALSE)</f>
        <v>COTTON RESEARCH AND PROTECTION COUNCIL</v>
      </c>
      <c r="C2615" s="8" t="s">
        <v>3</v>
      </c>
      <c r="D2615" s="8" t="str">
        <f t="shared" si="519"/>
        <v>CRA2013</v>
      </c>
      <c r="E2615">
        <v>2013</v>
      </c>
      <c r="F2615" t="str">
        <f>VLOOKUP(D2615,'Fund List'!$A$2:$F$1324,6,FALSE)</f>
        <v>COTTON RESEARCH</v>
      </c>
      <c r="G2615" s="3">
        <v>152</v>
      </c>
      <c r="I2615" s="24">
        <f t="shared" ref="I2615:I2624" si="525">$G2615/$G$10*I$5</f>
        <v>164.13978997115473</v>
      </c>
    </row>
    <row r="2616" spans="1:9" hidden="1" outlineLevel="3" x14ac:dyDescent="0.25">
      <c r="A2616" t="s">
        <v>47</v>
      </c>
      <c r="B2616" t="str">
        <f>VLOOKUP(A2616,'AGENCY CODES'!$C$4:$F$139,3,FALSE)</f>
        <v>COTTON RESEARCH AND PROTECTION COUNCIL</v>
      </c>
      <c r="C2616" s="8" t="s">
        <v>4</v>
      </c>
      <c r="D2616" s="8" t="str">
        <f t="shared" si="519"/>
        <v>CRA2013</v>
      </c>
      <c r="E2616">
        <v>2013</v>
      </c>
      <c r="F2616" t="str">
        <f>VLOOKUP(D2616,'Fund List'!$A$2:$F$1324,6,FALSE)</f>
        <v>COTTON RESEARCH</v>
      </c>
      <c r="G2616" s="3">
        <v>1</v>
      </c>
      <c r="I2616" s="24">
        <f t="shared" si="525"/>
        <v>1.0798670392839127</v>
      </c>
    </row>
    <row r="2617" spans="1:9" hidden="1" outlineLevel="3" x14ac:dyDescent="0.25">
      <c r="A2617" t="s">
        <v>47</v>
      </c>
      <c r="B2617" t="str">
        <f>VLOOKUP(A2617,'AGENCY CODES'!$C$4:$F$139,3,FALSE)</f>
        <v>COTTON RESEARCH AND PROTECTION COUNCIL</v>
      </c>
      <c r="C2617" s="8" t="s">
        <v>6</v>
      </c>
      <c r="D2617" s="8" t="str">
        <f t="shared" si="519"/>
        <v>CRA2013</v>
      </c>
      <c r="E2617">
        <v>2013</v>
      </c>
      <c r="F2617" t="str">
        <f>VLOOKUP(D2617,'Fund List'!$A$2:$F$1324,6,FALSE)</f>
        <v>COTTON RESEARCH</v>
      </c>
      <c r="G2617" s="3">
        <v>59</v>
      </c>
      <c r="I2617" s="24">
        <f t="shared" si="525"/>
        <v>63.712155317750856</v>
      </c>
    </row>
    <row r="2618" spans="1:9" hidden="1" outlineLevel="3" x14ac:dyDescent="0.25">
      <c r="A2618" t="s">
        <v>47</v>
      </c>
      <c r="B2618" t="str">
        <f>VLOOKUP(A2618,'AGENCY CODES'!$C$4:$F$139,3,FALSE)</f>
        <v>COTTON RESEARCH AND PROTECTION COUNCIL</v>
      </c>
      <c r="C2618" s="8" t="s">
        <v>7</v>
      </c>
      <c r="D2618" s="8" t="str">
        <f t="shared" si="519"/>
        <v>CRA2013</v>
      </c>
      <c r="E2618">
        <v>2013</v>
      </c>
      <c r="F2618" t="str">
        <f>VLOOKUP(D2618,'Fund List'!$A$2:$F$1324,6,FALSE)</f>
        <v>COTTON RESEARCH</v>
      </c>
      <c r="G2618" s="3">
        <v>78</v>
      </c>
      <c r="I2618" s="24">
        <f t="shared" si="525"/>
        <v>84.2296290641452</v>
      </c>
    </row>
    <row r="2619" spans="1:9" hidden="1" outlineLevel="3" x14ac:dyDescent="0.25">
      <c r="A2619" t="s">
        <v>47</v>
      </c>
      <c r="B2619" t="str">
        <f>VLOOKUP(A2619,'AGENCY CODES'!$C$4:$F$139,3,FALSE)</f>
        <v>COTTON RESEARCH AND PROTECTION COUNCIL</v>
      </c>
      <c r="C2619" s="8" t="s">
        <v>8</v>
      </c>
      <c r="D2619" s="8" t="str">
        <f t="shared" si="519"/>
        <v>CRA2013</v>
      </c>
      <c r="E2619">
        <v>2013</v>
      </c>
      <c r="F2619" t="str">
        <f>VLOOKUP(D2619,'Fund List'!$A$2:$F$1324,6,FALSE)</f>
        <v>COTTON RESEARCH</v>
      </c>
      <c r="G2619" s="3">
        <v>14</v>
      </c>
      <c r="I2619" s="24">
        <f t="shared" si="525"/>
        <v>15.118138549974777</v>
      </c>
    </row>
    <row r="2620" spans="1:9" hidden="1" outlineLevel="3" x14ac:dyDescent="0.25">
      <c r="A2620" t="s">
        <v>47</v>
      </c>
      <c r="B2620" t="str">
        <f>VLOOKUP(A2620,'AGENCY CODES'!$C$4:$F$139,3,FALSE)</f>
        <v>COTTON RESEARCH AND PROTECTION COUNCIL</v>
      </c>
      <c r="C2620" s="8" t="s">
        <v>10</v>
      </c>
      <c r="D2620" s="8" t="str">
        <f t="shared" si="519"/>
        <v>CRA2013</v>
      </c>
      <c r="E2620">
        <v>2013</v>
      </c>
      <c r="F2620" t="str">
        <f>VLOOKUP(D2620,'Fund List'!$A$2:$F$1324,6,FALSE)</f>
        <v>COTTON RESEARCH</v>
      </c>
      <c r="G2620" s="3">
        <v>242</v>
      </c>
      <c r="I2620" s="24">
        <f t="shared" si="525"/>
        <v>261.32782350670686</v>
      </c>
    </row>
    <row r="2621" spans="1:9" hidden="1" outlineLevel="3" x14ac:dyDescent="0.25">
      <c r="A2621" t="s">
        <v>47</v>
      </c>
      <c r="B2621" t="str">
        <f>VLOOKUP(A2621,'AGENCY CODES'!$C$4:$F$139,3,FALSE)</f>
        <v>COTTON RESEARCH AND PROTECTION COUNCIL</v>
      </c>
      <c r="C2621" s="8" t="s">
        <v>11</v>
      </c>
      <c r="D2621" s="8" t="str">
        <f t="shared" si="519"/>
        <v>CRA2013</v>
      </c>
      <c r="E2621">
        <v>2013</v>
      </c>
      <c r="F2621" t="str">
        <f>VLOOKUP(D2621,'Fund List'!$A$2:$F$1324,6,FALSE)</f>
        <v>COTTON RESEARCH</v>
      </c>
      <c r="G2621" s="3">
        <v>1012</v>
      </c>
      <c r="I2621" s="24">
        <f t="shared" si="525"/>
        <v>1092.8254437553198</v>
      </c>
    </row>
    <row r="2622" spans="1:9" hidden="1" outlineLevel="3" x14ac:dyDescent="0.25">
      <c r="A2622" t="s">
        <v>47</v>
      </c>
      <c r="B2622" t="str">
        <f>VLOOKUP(A2622,'AGENCY CODES'!$C$4:$F$139,3,FALSE)</f>
        <v>COTTON RESEARCH AND PROTECTION COUNCIL</v>
      </c>
      <c r="C2622" s="8" t="s">
        <v>12</v>
      </c>
      <c r="D2622" s="8" t="str">
        <f t="shared" si="519"/>
        <v>CRA2013</v>
      </c>
      <c r="E2622">
        <v>2013</v>
      </c>
      <c r="F2622" t="str">
        <f>VLOOKUP(D2622,'Fund List'!$A$2:$F$1324,6,FALSE)</f>
        <v>COTTON RESEARCH</v>
      </c>
      <c r="G2622" s="3">
        <v>6</v>
      </c>
      <c r="I2622" s="24">
        <f t="shared" si="525"/>
        <v>6.4792022357034762</v>
      </c>
    </row>
    <row r="2623" spans="1:9" hidden="1" outlineLevel="3" x14ac:dyDescent="0.25">
      <c r="A2623" t="s">
        <v>47</v>
      </c>
      <c r="B2623" t="str">
        <f>VLOOKUP(A2623,'AGENCY CODES'!$C$4:$F$139,3,FALSE)</f>
        <v>COTTON RESEARCH AND PROTECTION COUNCIL</v>
      </c>
      <c r="C2623" s="8">
        <v>2</v>
      </c>
      <c r="D2623" s="8" t="str">
        <f t="shared" si="519"/>
        <v>CRA2013</v>
      </c>
      <c r="E2623">
        <v>2013</v>
      </c>
      <c r="F2623" t="str">
        <f>VLOOKUP(D2623,'Fund List'!$A$2:$F$1324,6,FALSE)</f>
        <v>COTTON RESEARCH</v>
      </c>
      <c r="G2623" s="3">
        <v>1015</v>
      </c>
      <c r="I2623" s="24">
        <f t="shared" si="525"/>
        <v>1096.0650448731715</v>
      </c>
    </row>
    <row r="2624" spans="1:9" hidden="1" outlineLevel="3" x14ac:dyDescent="0.25">
      <c r="A2624" t="s">
        <v>47</v>
      </c>
      <c r="B2624" t="str">
        <f>VLOOKUP(A2624,'AGENCY CODES'!$C$4:$F$139,3,FALSE)</f>
        <v>COTTON RESEARCH AND PROTECTION COUNCIL</v>
      </c>
      <c r="C2624" s="8">
        <v>8</v>
      </c>
      <c r="D2624" s="8" t="str">
        <f t="shared" si="519"/>
        <v>CRA2013</v>
      </c>
      <c r="E2624">
        <v>2013</v>
      </c>
      <c r="F2624" t="str">
        <f>VLOOKUP(D2624,'Fund List'!$A$2:$F$1324,6,FALSE)</f>
        <v>COTTON RESEARCH</v>
      </c>
      <c r="G2624" s="3">
        <v>852</v>
      </c>
      <c r="I2624" s="24">
        <f t="shared" si="525"/>
        <v>920.04671746989368</v>
      </c>
    </row>
    <row r="2625" spans="1:9" outlineLevel="2" collapsed="1" x14ac:dyDescent="0.25">
      <c r="F2625" s="1" t="s">
        <v>4225</v>
      </c>
      <c r="I2625" s="24">
        <f t="shared" ref="I2625" si="526">SUBTOTAL(9,I2615:I2624)</f>
        <v>3705.023811783105</v>
      </c>
    </row>
    <row r="2626" spans="1:9" outlineLevel="1" x14ac:dyDescent="0.25">
      <c r="B2626" s="1" t="s">
        <v>4860</v>
      </c>
      <c r="I2626" s="24">
        <f t="shared" ref="I2626" si="527">SUBTOTAL(9,I2609:I2624)</f>
        <v>3768.7359671008558</v>
      </c>
    </row>
    <row r="2627" spans="1:9" hidden="1" outlineLevel="3" x14ac:dyDescent="0.25">
      <c r="A2627" t="s">
        <v>48</v>
      </c>
      <c r="B2627" t="str">
        <f>VLOOKUP(A2627,'AGENCY CODES'!$C$4:$F$139,3,FALSE)</f>
        <v>STATE BOARD FOR CHARTER SCHOOLS</v>
      </c>
      <c r="C2627" s="8" t="s">
        <v>1</v>
      </c>
      <c r="D2627" s="8" t="str">
        <f t="shared" si="519"/>
        <v>CSA1000</v>
      </c>
      <c r="E2627">
        <v>1000</v>
      </c>
      <c r="F2627" t="str">
        <f>VLOOKUP(D2627,'Fund List'!$A$2:$F$1324,6,FALSE)</f>
        <v>GENERAL FUND</v>
      </c>
      <c r="G2627" s="3">
        <v>25</v>
      </c>
      <c r="I2627" s="24">
        <f t="shared" ref="I2627:I2638" si="528">$G2627/$G$10*I$5</f>
        <v>26.99667598209782</v>
      </c>
    </row>
    <row r="2628" spans="1:9" hidden="1" outlineLevel="3" x14ac:dyDescent="0.25">
      <c r="A2628" t="s">
        <v>48</v>
      </c>
      <c r="B2628" t="str">
        <f>VLOOKUP(A2628,'AGENCY CODES'!$C$4:$F$139,3,FALSE)</f>
        <v>STATE BOARD FOR CHARTER SCHOOLS</v>
      </c>
      <c r="C2628" s="8" t="s">
        <v>3</v>
      </c>
      <c r="D2628" s="8" t="str">
        <f t="shared" si="519"/>
        <v>CSA1000</v>
      </c>
      <c r="E2628">
        <v>1000</v>
      </c>
      <c r="F2628" t="str">
        <f>VLOOKUP(D2628,'Fund List'!$A$2:$F$1324,6,FALSE)</f>
        <v>GENERAL FUND</v>
      </c>
      <c r="G2628" s="3">
        <v>6</v>
      </c>
      <c r="I2628" s="24">
        <f t="shared" si="528"/>
        <v>6.4792022357034762</v>
      </c>
    </row>
    <row r="2629" spans="1:9" hidden="1" outlineLevel="3" x14ac:dyDescent="0.25">
      <c r="A2629" t="s">
        <v>48</v>
      </c>
      <c r="B2629" t="str">
        <f>VLOOKUP(A2629,'AGENCY CODES'!$C$4:$F$139,3,FALSE)</f>
        <v>STATE BOARD FOR CHARTER SCHOOLS</v>
      </c>
      <c r="C2629" s="8" t="s">
        <v>4</v>
      </c>
      <c r="D2629" s="8" t="str">
        <f t="shared" si="519"/>
        <v>CSA1000</v>
      </c>
      <c r="E2629">
        <v>1000</v>
      </c>
      <c r="F2629" t="str">
        <f>VLOOKUP(D2629,'Fund List'!$A$2:$F$1324,6,FALSE)</f>
        <v>GENERAL FUND</v>
      </c>
      <c r="G2629" s="3">
        <v>36</v>
      </c>
      <c r="I2629" s="24">
        <f t="shared" si="528"/>
        <v>38.875213414220859</v>
      </c>
    </row>
    <row r="2630" spans="1:9" hidden="1" outlineLevel="3" x14ac:dyDescent="0.25">
      <c r="A2630" t="s">
        <v>48</v>
      </c>
      <c r="B2630" t="str">
        <f>VLOOKUP(A2630,'AGENCY CODES'!$C$4:$F$139,3,FALSE)</f>
        <v>STATE BOARD FOR CHARTER SCHOOLS</v>
      </c>
      <c r="C2630" s="8" t="s">
        <v>6</v>
      </c>
      <c r="D2630" s="8" t="str">
        <f t="shared" si="519"/>
        <v>CSA1000</v>
      </c>
      <c r="E2630">
        <v>1000</v>
      </c>
      <c r="F2630" t="str">
        <f>VLOOKUP(D2630,'Fund List'!$A$2:$F$1324,6,FALSE)</f>
        <v>GENERAL FUND</v>
      </c>
      <c r="G2630" s="3">
        <v>3</v>
      </c>
      <c r="I2630" s="24">
        <f t="shared" si="528"/>
        <v>3.2396011178517381</v>
      </c>
    </row>
    <row r="2631" spans="1:9" hidden="1" outlineLevel="3" x14ac:dyDescent="0.25">
      <c r="A2631" t="s">
        <v>48</v>
      </c>
      <c r="B2631" t="str">
        <f>VLOOKUP(A2631,'AGENCY CODES'!$C$4:$F$139,3,FALSE)</f>
        <v>STATE BOARD FOR CHARTER SCHOOLS</v>
      </c>
      <c r="C2631" s="8" t="s">
        <v>7</v>
      </c>
      <c r="D2631" s="8" t="str">
        <f t="shared" si="519"/>
        <v>CSA1000</v>
      </c>
      <c r="E2631">
        <v>1000</v>
      </c>
      <c r="F2631" t="str">
        <f>VLOOKUP(D2631,'Fund List'!$A$2:$F$1324,6,FALSE)</f>
        <v>GENERAL FUND</v>
      </c>
      <c r="G2631" s="3">
        <v>64</v>
      </c>
      <c r="I2631" s="24">
        <f t="shared" si="528"/>
        <v>69.111490514170413</v>
      </c>
    </row>
    <row r="2632" spans="1:9" hidden="1" outlineLevel="3" x14ac:dyDescent="0.25">
      <c r="A2632" t="s">
        <v>48</v>
      </c>
      <c r="B2632" t="str">
        <f>VLOOKUP(A2632,'AGENCY CODES'!$C$4:$F$139,3,FALSE)</f>
        <v>STATE BOARD FOR CHARTER SCHOOLS</v>
      </c>
      <c r="C2632" s="8" t="s">
        <v>8</v>
      </c>
      <c r="D2632" s="8" t="str">
        <f t="shared" si="519"/>
        <v>CSA1000</v>
      </c>
      <c r="E2632">
        <v>1000</v>
      </c>
      <c r="F2632" t="str">
        <f>VLOOKUP(D2632,'Fund List'!$A$2:$F$1324,6,FALSE)</f>
        <v>GENERAL FUND</v>
      </c>
      <c r="G2632" s="3">
        <v>2</v>
      </c>
      <c r="I2632" s="24">
        <f t="shared" si="528"/>
        <v>2.1597340785678254</v>
      </c>
    </row>
    <row r="2633" spans="1:9" hidden="1" outlineLevel="3" x14ac:dyDescent="0.25">
      <c r="A2633" t="s">
        <v>48</v>
      </c>
      <c r="B2633" t="str">
        <f>VLOOKUP(A2633,'AGENCY CODES'!$C$4:$F$139,3,FALSE)</f>
        <v>STATE BOARD FOR CHARTER SCHOOLS</v>
      </c>
      <c r="C2633" s="8" t="s">
        <v>10</v>
      </c>
      <c r="D2633" s="8" t="str">
        <f t="shared" si="519"/>
        <v>CSA1000</v>
      </c>
      <c r="E2633">
        <v>1000</v>
      </c>
      <c r="F2633" t="str">
        <f>VLOOKUP(D2633,'Fund List'!$A$2:$F$1324,6,FALSE)</f>
        <v>GENERAL FUND</v>
      </c>
      <c r="G2633" s="3">
        <v>51</v>
      </c>
      <c r="I2633" s="24">
        <f t="shared" si="528"/>
        <v>55.073219003479551</v>
      </c>
    </row>
    <row r="2634" spans="1:9" hidden="1" outlineLevel="3" x14ac:dyDescent="0.25">
      <c r="A2634" t="s">
        <v>48</v>
      </c>
      <c r="B2634" t="str">
        <f>VLOOKUP(A2634,'AGENCY CODES'!$C$4:$F$139,3,FALSE)</f>
        <v>STATE BOARD FOR CHARTER SCHOOLS</v>
      </c>
      <c r="C2634" s="8" t="s">
        <v>11</v>
      </c>
      <c r="D2634" s="8" t="str">
        <f t="shared" si="519"/>
        <v>CSA1000</v>
      </c>
      <c r="E2634">
        <v>1000</v>
      </c>
      <c r="F2634" t="str">
        <f>VLOOKUP(D2634,'Fund List'!$A$2:$F$1324,6,FALSE)</f>
        <v>GENERAL FUND</v>
      </c>
      <c r="G2634" s="3">
        <v>70</v>
      </c>
      <c r="I2634" s="24">
        <f t="shared" si="528"/>
        <v>75.590692749873895</v>
      </c>
    </row>
    <row r="2635" spans="1:9" hidden="1" outlineLevel="3" x14ac:dyDescent="0.25">
      <c r="A2635" t="s">
        <v>48</v>
      </c>
      <c r="B2635" t="str">
        <f>VLOOKUP(A2635,'AGENCY CODES'!$C$4:$F$139,3,FALSE)</f>
        <v>STATE BOARD FOR CHARTER SCHOOLS</v>
      </c>
      <c r="C2635" s="8" t="s">
        <v>12</v>
      </c>
      <c r="D2635" s="8" t="str">
        <f t="shared" si="519"/>
        <v>CSA1000</v>
      </c>
      <c r="E2635">
        <v>1000</v>
      </c>
      <c r="F2635" t="str">
        <f>VLOOKUP(D2635,'Fund List'!$A$2:$F$1324,6,FALSE)</f>
        <v>GENERAL FUND</v>
      </c>
      <c r="G2635" s="3">
        <v>6</v>
      </c>
      <c r="I2635" s="24">
        <f t="shared" si="528"/>
        <v>6.4792022357034762</v>
      </c>
    </row>
    <row r="2636" spans="1:9" hidden="1" outlineLevel="3" x14ac:dyDescent="0.25">
      <c r="A2636" t="s">
        <v>48</v>
      </c>
      <c r="B2636" t="str">
        <f>VLOOKUP(A2636,'AGENCY CODES'!$C$4:$F$139,3,FALSE)</f>
        <v>STATE BOARD FOR CHARTER SCHOOLS</v>
      </c>
      <c r="C2636" s="8">
        <v>1</v>
      </c>
      <c r="D2636" s="8" t="str">
        <f t="shared" si="519"/>
        <v>CSA1000</v>
      </c>
      <c r="E2636">
        <v>1000</v>
      </c>
      <c r="F2636" t="str">
        <f>VLOOKUP(D2636,'Fund List'!$A$2:$F$1324,6,FALSE)</f>
        <v>GENERAL FUND</v>
      </c>
      <c r="G2636" s="3">
        <v>3</v>
      </c>
      <c r="I2636" s="24">
        <f t="shared" si="528"/>
        <v>3.2396011178517381</v>
      </c>
    </row>
    <row r="2637" spans="1:9" hidden="1" outlineLevel="3" x14ac:dyDescent="0.25">
      <c r="A2637" t="s">
        <v>48</v>
      </c>
      <c r="B2637" t="str">
        <f>VLOOKUP(A2637,'AGENCY CODES'!$C$4:$F$139,3,FALSE)</f>
        <v>STATE BOARD FOR CHARTER SCHOOLS</v>
      </c>
      <c r="C2637" s="8">
        <v>2</v>
      </c>
      <c r="D2637" s="8" t="str">
        <f t="shared" si="519"/>
        <v>CSA1000</v>
      </c>
      <c r="E2637">
        <v>1000</v>
      </c>
      <c r="F2637" t="str">
        <f>VLOOKUP(D2637,'Fund List'!$A$2:$F$1324,6,FALSE)</f>
        <v>GENERAL FUND</v>
      </c>
      <c r="G2637" s="3">
        <v>74</v>
      </c>
      <c r="I2637" s="24">
        <f t="shared" si="528"/>
        <v>79.910160907009555</v>
      </c>
    </row>
    <row r="2638" spans="1:9" hidden="1" outlineLevel="3" x14ac:dyDescent="0.25">
      <c r="A2638" t="s">
        <v>48</v>
      </c>
      <c r="B2638" t="str">
        <f>VLOOKUP(A2638,'AGENCY CODES'!$C$4:$F$139,3,FALSE)</f>
        <v>STATE BOARD FOR CHARTER SCHOOLS</v>
      </c>
      <c r="C2638" s="8">
        <v>8</v>
      </c>
      <c r="D2638" s="8" t="str">
        <f t="shared" si="519"/>
        <v>CSA1000</v>
      </c>
      <c r="E2638">
        <v>1000</v>
      </c>
      <c r="F2638" t="str">
        <f>VLOOKUP(D2638,'Fund List'!$A$2:$F$1324,6,FALSE)</f>
        <v>GENERAL FUND</v>
      </c>
      <c r="G2638" s="3">
        <v>373</v>
      </c>
      <c r="I2638" s="24">
        <f t="shared" si="528"/>
        <v>402.79040565289949</v>
      </c>
    </row>
    <row r="2639" spans="1:9" outlineLevel="2" collapsed="1" x14ac:dyDescent="0.25">
      <c r="F2639" s="1" t="s">
        <v>4007</v>
      </c>
      <c r="I2639" s="24">
        <f t="shared" ref="I2639" si="529">SUBTOTAL(9,I2627:I2638)</f>
        <v>769.94519900942987</v>
      </c>
    </row>
    <row r="2640" spans="1:9" hidden="1" outlineLevel="3" x14ac:dyDescent="0.25">
      <c r="A2640" t="s">
        <v>48</v>
      </c>
      <c r="B2640" t="str">
        <f>VLOOKUP(A2640,'AGENCY CODES'!$C$4:$F$139,3,FALSE)</f>
        <v>STATE BOARD FOR CHARTER SCHOOLS</v>
      </c>
      <c r="C2640" s="8" t="s">
        <v>4</v>
      </c>
      <c r="D2640" s="8" t="str">
        <f t="shared" si="519"/>
        <v>CSA2025</v>
      </c>
      <c r="E2640">
        <v>2025</v>
      </c>
      <c r="F2640" t="str">
        <f>VLOOKUP(D2640,'Fund List'!$A$2:$F$1324,6,FALSE)</f>
        <v>DONATIONS FUND</v>
      </c>
      <c r="G2640" s="3">
        <v>3</v>
      </c>
      <c r="I2640" s="24">
        <f t="shared" ref="I2640:I2646" si="530">$G2640/$G$10*I$5</f>
        <v>3.2396011178517381</v>
      </c>
    </row>
    <row r="2641" spans="1:9" hidden="1" outlineLevel="3" x14ac:dyDescent="0.25">
      <c r="A2641" t="s">
        <v>48</v>
      </c>
      <c r="B2641" t="str">
        <f>VLOOKUP(A2641,'AGENCY CODES'!$C$4:$F$139,3,FALSE)</f>
        <v>STATE BOARD FOR CHARTER SCHOOLS</v>
      </c>
      <c r="C2641" s="8" t="s">
        <v>5</v>
      </c>
      <c r="D2641" s="8" t="str">
        <f t="shared" si="519"/>
        <v>CSA2025</v>
      </c>
      <c r="E2641">
        <v>2025</v>
      </c>
      <c r="F2641" t="str">
        <f>VLOOKUP(D2641,'Fund List'!$A$2:$F$1324,6,FALSE)</f>
        <v>DONATIONS FUND</v>
      </c>
      <c r="G2641" s="3">
        <v>2</v>
      </c>
      <c r="I2641" s="24">
        <f t="shared" si="530"/>
        <v>2.1597340785678254</v>
      </c>
    </row>
    <row r="2642" spans="1:9" hidden="1" outlineLevel="3" x14ac:dyDescent="0.25">
      <c r="A2642" t="s">
        <v>48</v>
      </c>
      <c r="B2642" t="str">
        <f>VLOOKUP(A2642,'AGENCY CODES'!$C$4:$F$139,3,FALSE)</f>
        <v>STATE BOARD FOR CHARTER SCHOOLS</v>
      </c>
      <c r="C2642" s="8" t="s">
        <v>6</v>
      </c>
      <c r="D2642" s="8" t="str">
        <f t="shared" si="519"/>
        <v>CSA2025</v>
      </c>
      <c r="E2642">
        <v>2025</v>
      </c>
      <c r="F2642" t="str">
        <f>VLOOKUP(D2642,'Fund List'!$A$2:$F$1324,6,FALSE)</f>
        <v>DONATIONS FUND</v>
      </c>
      <c r="G2642" s="3">
        <v>1</v>
      </c>
      <c r="I2642" s="24">
        <f t="shared" si="530"/>
        <v>1.0798670392839127</v>
      </c>
    </row>
    <row r="2643" spans="1:9" hidden="1" outlineLevel="3" x14ac:dyDescent="0.25">
      <c r="A2643" t="s">
        <v>48</v>
      </c>
      <c r="B2643" t="str">
        <f>VLOOKUP(A2643,'AGENCY CODES'!$C$4:$F$139,3,FALSE)</f>
        <v>STATE BOARD FOR CHARTER SCHOOLS</v>
      </c>
      <c r="C2643" s="8" t="s">
        <v>10</v>
      </c>
      <c r="D2643" s="8" t="str">
        <f t="shared" si="519"/>
        <v>CSA2025</v>
      </c>
      <c r="E2643">
        <v>2025</v>
      </c>
      <c r="F2643" t="str">
        <f>VLOOKUP(D2643,'Fund List'!$A$2:$F$1324,6,FALSE)</f>
        <v>DONATIONS FUND</v>
      </c>
      <c r="G2643" s="3">
        <v>2</v>
      </c>
      <c r="I2643" s="24">
        <f t="shared" si="530"/>
        <v>2.1597340785678254</v>
      </c>
    </row>
    <row r="2644" spans="1:9" hidden="1" outlineLevel="3" x14ac:dyDescent="0.25">
      <c r="A2644" t="s">
        <v>48</v>
      </c>
      <c r="B2644" t="str">
        <f>VLOOKUP(A2644,'AGENCY CODES'!$C$4:$F$139,3,FALSE)</f>
        <v>STATE BOARD FOR CHARTER SCHOOLS</v>
      </c>
      <c r="C2644" s="8" t="s">
        <v>11</v>
      </c>
      <c r="D2644" s="8" t="str">
        <f t="shared" si="519"/>
        <v>CSA2025</v>
      </c>
      <c r="E2644">
        <v>2025</v>
      </c>
      <c r="F2644" t="str">
        <f>VLOOKUP(D2644,'Fund List'!$A$2:$F$1324,6,FALSE)</f>
        <v>DONATIONS FUND</v>
      </c>
      <c r="G2644" s="3">
        <v>3</v>
      </c>
      <c r="I2644" s="24">
        <f t="shared" si="530"/>
        <v>3.2396011178517381</v>
      </c>
    </row>
    <row r="2645" spans="1:9" hidden="1" outlineLevel="3" x14ac:dyDescent="0.25">
      <c r="A2645" t="s">
        <v>48</v>
      </c>
      <c r="B2645" t="str">
        <f>VLOOKUP(A2645,'AGENCY CODES'!$C$4:$F$139,3,FALSE)</f>
        <v>STATE BOARD FOR CHARTER SCHOOLS</v>
      </c>
      <c r="C2645" s="8" t="s">
        <v>12</v>
      </c>
      <c r="D2645" s="8" t="str">
        <f t="shared" si="519"/>
        <v>CSA2025</v>
      </c>
      <c r="E2645">
        <v>2025</v>
      </c>
      <c r="F2645" t="str">
        <f>VLOOKUP(D2645,'Fund List'!$A$2:$F$1324,6,FALSE)</f>
        <v>DONATIONS FUND</v>
      </c>
      <c r="G2645" s="3">
        <v>2</v>
      </c>
      <c r="I2645" s="24">
        <f t="shared" si="530"/>
        <v>2.1597340785678254</v>
      </c>
    </row>
    <row r="2646" spans="1:9" hidden="1" outlineLevel="3" x14ac:dyDescent="0.25">
      <c r="A2646" t="s">
        <v>48</v>
      </c>
      <c r="B2646" t="str">
        <f>VLOOKUP(A2646,'AGENCY CODES'!$C$4:$F$139,3,FALSE)</f>
        <v>STATE BOARD FOR CHARTER SCHOOLS</v>
      </c>
      <c r="C2646" s="8">
        <v>2</v>
      </c>
      <c r="D2646" s="8" t="str">
        <f t="shared" si="519"/>
        <v>CSA2025</v>
      </c>
      <c r="E2646">
        <v>2025</v>
      </c>
      <c r="F2646" t="str">
        <f>VLOOKUP(D2646,'Fund List'!$A$2:$F$1324,6,FALSE)</f>
        <v>DONATIONS FUND</v>
      </c>
      <c r="G2646" s="3">
        <v>3</v>
      </c>
      <c r="I2646" s="24">
        <f t="shared" si="530"/>
        <v>3.2396011178517381</v>
      </c>
    </row>
    <row r="2647" spans="1:9" outlineLevel="2" collapsed="1" x14ac:dyDescent="0.25">
      <c r="F2647" s="1" t="s">
        <v>4226</v>
      </c>
      <c r="I2647" s="24">
        <f t="shared" ref="I2647" si="531">SUBTOTAL(9,I2640:I2646)</f>
        <v>17.277872628542603</v>
      </c>
    </row>
    <row r="2648" spans="1:9" hidden="1" outlineLevel="3" x14ac:dyDescent="0.25">
      <c r="A2648" t="s">
        <v>48</v>
      </c>
      <c r="B2648" t="str">
        <f>VLOOKUP(A2648,'AGENCY CODES'!$C$4:$F$139,3,FALSE)</f>
        <v>STATE BOARD FOR CHARTER SCHOOLS</v>
      </c>
      <c r="C2648" s="8" t="s">
        <v>3</v>
      </c>
      <c r="D2648" s="8" t="str">
        <f t="shared" si="519"/>
        <v>CSA2319</v>
      </c>
      <c r="E2648">
        <v>2319</v>
      </c>
      <c r="F2648" t="str">
        <f>VLOOKUP(D2648,'Fund List'!$A$2:$F$1324,6,FALSE)</f>
        <v>CHARTER AZ ONLINE INSTRUCTION PROCESSING</v>
      </c>
      <c r="G2648" s="3">
        <v>2</v>
      </c>
      <c r="I2648" s="24">
        <f t="shared" ref="I2648:I2653" si="532">$G2648/$G$10*I$5</f>
        <v>2.1597340785678254</v>
      </c>
    </row>
    <row r="2649" spans="1:9" hidden="1" outlineLevel="3" x14ac:dyDescent="0.25">
      <c r="A2649" t="s">
        <v>48</v>
      </c>
      <c r="B2649" t="str">
        <f>VLOOKUP(A2649,'AGENCY CODES'!$C$4:$F$139,3,FALSE)</f>
        <v>STATE BOARD FOR CHARTER SCHOOLS</v>
      </c>
      <c r="C2649" s="8" t="s">
        <v>4</v>
      </c>
      <c r="D2649" s="8" t="str">
        <f t="shared" si="519"/>
        <v>CSA2319</v>
      </c>
      <c r="E2649">
        <v>2319</v>
      </c>
      <c r="F2649" t="str">
        <f>VLOOKUP(D2649,'Fund List'!$A$2:$F$1324,6,FALSE)</f>
        <v>CHARTER AZ ONLINE INSTRUCTION PROCESSING</v>
      </c>
      <c r="G2649" s="3">
        <v>1</v>
      </c>
      <c r="I2649" s="24">
        <f t="shared" si="532"/>
        <v>1.0798670392839127</v>
      </c>
    </row>
    <row r="2650" spans="1:9" hidden="1" outlineLevel="3" x14ac:dyDescent="0.25">
      <c r="A2650" t="s">
        <v>48</v>
      </c>
      <c r="B2650" t="str">
        <f>VLOOKUP(A2650,'AGENCY CODES'!$C$4:$F$139,3,FALSE)</f>
        <v>STATE BOARD FOR CHARTER SCHOOLS</v>
      </c>
      <c r="C2650" s="8" t="s">
        <v>10</v>
      </c>
      <c r="D2650" s="8" t="str">
        <f t="shared" si="519"/>
        <v>CSA2319</v>
      </c>
      <c r="E2650">
        <v>2319</v>
      </c>
      <c r="F2650" t="str">
        <f>VLOOKUP(D2650,'Fund List'!$A$2:$F$1324,6,FALSE)</f>
        <v>CHARTER AZ ONLINE INSTRUCTION PROCESSING</v>
      </c>
      <c r="G2650" s="3">
        <v>3</v>
      </c>
      <c r="I2650" s="24">
        <f t="shared" si="532"/>
        <v>3.2396011178517381</v>
      </c>
    </row>
    <row r="2651" spans="1:9" hidden="1" outlineLevel="3" x14ac:dyDescent="0.25">
      <c r="A2651" t="s">
        <v>48</v>
      </c>
      <c r="B2651" t="str">
        <f>VLOOKUP(A2651,'AGENCY CODES'!$C$4:$F$139,3,FALSE)</f>
        <v>STATE BOARD FOR CHARTER SCHOOLS</v>
      </c>
      <c r="C2651" s="8" t="s">
        <v>11</v>
      </c>
      <c r="D2651" s="8" t="str">
        <f t="shared" si="519"/>
        <v>CSA2319</v>
      </c>
      <c r="E2651">
        <v>2319</v>
      </c>
      <c r="F2651" t="str">
        <f>VLOOKUP(D2651,'Fund List'!$A$2:$F$1324,6,FALSE)</f>
        <v>CHARTER AZ ONLINE INSTRUCTION PROCESSING</v>
      </c>
      <c r="G2651" s="3">
        <v>3</v>
      </c>
      <c r="I2651" s="24">
        <f t="shared" si="532"/>
        <v>3.2396011178517381</v>
      </c>
    </row>
    <row r="2652" spans="1:9" hidden="1" outlineLevel="3" x14ac:dyDescent="0.25">
      <c r="A2652" t="s">
        <v>48</v>
      </c>
      <c r="B2652" t="str">
        <f>VLOOKUP(A2652,'AGENCY CODES'!$C$4:$F$139,3,FALSE)</f>
        <v>STATE BOARD FOR CHARTER SCHOOLS</v>
      </c>
      <c r="C2652" s="8" t="s">
        <v>12</v>
      </c>
      <c r="D2652" s="8" t="str">
        <f t="shared" si="519"/>
        <v>CSA2319</v>
      </c>
      <c r="E2652">
        <v>2319</v>
      </c>
      <c r="F2652" t="str">
        <f>VLOOKUP(D2652,'Fund List'!$A$2:$F$1324,6,FALSE)</f>
        <v>CHARTER AZ ONLINE INSTRUCTION PROCESSING</v>
      </c>
      <c r="G2652" s="3">
        <v>2</v>
      </c>
      <c r="I2652" s="24">
        <f t="shared" si="532"/>
        <v>2.1597340785678254</v>
      </c>
    </row>
    <row r="2653" spans="1:9" hidden="1" outlineLevel="3" x14ac:dyDescent="0.25">
      <c r="A2653" t="s">
        <v>48</v>
      </c>
      <c r="B2653" t="str">
        <f>VLOOKUP(A2653,'AGENCY CODES'!$C$4:$F$139,3,FALSE)</f>
        <v>STATE BOARD FOR CHARTER SCHOOLS</v>
      </c>
      <c r="C2653" s="8">
        <v>2</v>
      </c>
      <c r="D2653" s="8" t="str">
        <f t="shared" si="519"/>
        <v>CSA2319</v>
      </c>
      <c r="E2653">
        <v>2319</v>
      </c>
      <c r="F2653" t="str">
        <f>VLOOKUP(D2653,'Fund List'!$A$2:$F$1324,6,FALSE)</f>
        <v>CHARTER AZ ONLINE INSTRUCTION PROCESSING</v>
      </c>
      <c r="G2653" s="3">
        <v>3</v>
      </c>
      <c r="I2653" s="24">
        <f t="shared" si="532"/>
        <v>3.2396011178517381</v>
      </c>
    </row>
    <row r="2654" spans="1:9" outlineLevel="2" collapsed="1" x14ac:dyDescent="0.25">
      <c r="F2654" s="1" t="s">
        <v>4227</v>
      </c>
      <c r="I2654" s="24">
        <f t="shared" ref="I2654" si="533">SUBTOTAL(9,I2648:I2653)</f>
        <v>15.118138549974777</v>
      </c>
    </row>
    <row r="2655" spans="1:9" hidden="1" outlineLevel="3" x14ac:dyDescent="0.25">
      <c r="A2655" t="s">
        <v>48</v>
      </c>
      <c r="B2655" t="str">
        <f>VLOOKUP(A2655,'AGENCY CODES'!$C$4:$F$139,3,FALSE)</f>
        <v>STATE BOARD FOR CHARTER SCHOOLS</v>
      </c>
      <c r="C2655" s="8" t="s">
        <v>3</v>
      </c>
      <c r="D2655" s="8" t="str">
        <f t="shared" si="519"/>
        <v>CSA2568</v>
      </c>
      <c r="E2655">
        <v>2568</v>
      </c>
      <c r="F2655" t="str">
        <f>VLOOKUP(D2655,'Fund List'!$A$2:$F$1324,6,FALSE)</f>
        <v>NEW CHARTER APPLICATION PROCESSING FUND</v>
      </c>
      <c r="G2655" s="3">
        <v>5</v>
      </c>
      <c r="I2655" s="24">
        <f t="shared" ref="I2655:I2660" si="534">$G2655/$G$10*I$5</f>
        <v>5.3993351964195639</v>
      </c>
    </row>
    <row r="2656" spans="1:9" hidden="1" outlineLevel="3" x14ac:dyDescent="0.25">
      <c r="A2656" t="s">
        <v>48</v>
      </c>
      <c r="B2656" t="str">
        <f>VLOOKUP(A2656,'AGENCY CODES'!$C$4:$F$139,3,FALSE)</f>
        <v>STATE BOARD FOR CHARTER SCHOOLS</v>
      </c>
      <c r="C2656" s="8" t="s">
        <v>4</v>
      </c>
      <c r="D2656" s="8" t="str">
        <f t="shared" si="519"/>
        <v>CSA2568</v>
      </c>
      <c r="E2656">
        <v>2568</v>
      </c>
      <c r="F2656" t="str">
        <f>VLOOKUP(D2656,'Fund List'!$A$2:$F$1324,6,FALSE)</f>
        <v>NEW CHARTER APPLICATION PROCESSING FUND</v>
      </c>
      <c r="G2656" s="3">
        <v>2</v>
      </c>
      <c r="I2656" s="24">
        <f t="shared" si="534"/>
        <v>2.1597340785678254</v>
      </c>
    </row>
    <row r="2657" spans="1:9" hidden="1" outlineLevel="3" x14ac:dyDescent="0.25">
      <c r="A2657" t="s">
        <v>48</v>
      </c>
      <c r="B2657" t="str">
        <f>VLOOKUP(A2657,'AGENCY CODES'!$C$4:$F$139,3,FALSE)</f>
        <v>STATE BOARD FOR CHARTER SCHOOLS</v>
      </c>
      <c r="C2657" s="8" t="s">
        <v>10</v>
      </c>
      <c r="D2657" s="8" t="str">
        <f t="shared" si="519"/>
        <v>CSA2568</v>
      </c>
      <c r="E2657">
        <v>2568</v>
      </c>
      <c r="F2657" t="str">
        <f>VLOOKUP(D2657,'Fund List'!$A$2:$F$1324,6,FALSE)</f>
        <v>NEW CHARTER APPLICATION PROCESSING FUND</v>
      </c>
      <c r="G2657" s="3">
        <v>3</v>
      </c>
      <c r="I2657" s="24">
        <f t="shared" si="534"/>
        <v>3.2396011178517381</v>
      </c>
    </row>
    <row r="2658" spans="1:9" hidden="1" outlineLevel="3" x14ac:dyDescent="0.25">
      <c r="A2658" t="s">
        <v>48</v>
      </c>
      <c r="B2658" t="str">
        <f>VLOOKUP(A2658,'AGENCY CODES'!$C$4:$F$139,3,FALSE)</f>
        <v>STATE BOARD FOR CHARTER SCHOOLS</v>
      </c>
      <c r="C2658" s="8" t="s">
        <v>11</v>
      </c>
      <c r="D2658" s="8" t="str">
        <f t="shared" si="519"/>
        <v>CSA2568</v>
      </c>
      <c r="E2658">
        <v>2568</v>
      </c>
      <c r="F2658" t="str">
        <f>VLOOKUP(D2658,'Fund List'!$A$2:$F$1324,6,FALSE)</f>
        <v>NEW CHARTER APPLICATION PROCESSING FUND</v>
      </c>
      <c r="G2658" s="3">
        <v>9</v>
      </c>
      <c r="I2658" s="24">
        <f t="shared" si="534"/>
        <v>9.7188033535552147</v>
      </c>
    </row>
    <row r="2659" spans="1:9" hidden="1" outlineLevel="3" x14ac:dyDescent="0.25">
      <c r="A2659" t="s">
        <v>48</v>
      </c>
      <c r="B2659" t="str">
        <f>VLOOKUP(A2659,'AGENCY CODES'!$C$4:$F$139,3,FALSE)</f>
        <v>STATE BOARD FOR CHARTER SCHOOLS</v>
      </c>
      <c r="C2659" s="8" t="s">
        <v>12</v>
      </c>
      <c r="D2659" s="8" t="str">
        <f t="shared" si="519"/>
        <v>CSA2568</v>
      </c>
      <c r="E2659">
        <v>2568</v>
      </c>
      <c r="F2659" t="str">
        <f>VLOOKUP(D2659,'Fund List'!$A$2:$F$1324,6,FALSE)</f>
        <v>NEW CHARTER APPLICATION PROCESSING FUND</v>
      </c>
      <c r="G2659" s="3">
        <v>2</v>
      </c>
      <c r="I2659" s="24">
        <f t="shared" si="534"/>
        <v>2.1597340785678254</v>
      </c>
    </row>
    <row r="2660" spans="1:9" hidden="1" outlineLevel="3" x14ac:dyDescent="0.25">
      <c r="A2660" t="s">
        <v>48</v>
      </c>
      <c r="B2660" t="str">
        <f>VLOOKUP(A2660,'AGENCY CODES'!$C$4:$F$139,3,FALSE)</f>
        <v>STATE BOARD FOR CHARTER SCHOOLS</v>
      </c>
      <c r="C2660" s="8">
        <v>2</v>
      </c>
      <c r="D2660" s="8" t="str">
        <f t="shared" si="519"/>
        <v>CSA2568</v>
      </c>
      <c r="E2660">
        <v>2568</v>
      </c>
      <c r="F2660" t="str">
        <f>VLOOKUP(D2660,'Fund List'!$A$2:$F$1324,6,FALSE)</f>
        <v>NEW CHARTER APPLICATION PROCESSING FUND</v>
      </c>
      <c r="G2660" s="3">
        <v>9</v>
      </c>
      <c r="I2660" s="24">
        <f t="shared" si="534"/>
        <v>9.7188033535552147</v>
      </c>
    </row>
    <row r="2661" spans="1:9" outlineLevel="2" collapsed="1" x14ac:dyDescent="0.25">
      <c r="F2661" s="1" t="s">
        <v>4228</v>
      </c>
      <c r="I2661" s="24">
        <f t="shared" ref="I2661" si="535">SUBTOTAL(9,I2655:I2660)</f>
        <v>32.396011178517384</v>
      </c>
    </row>
    <row r="2662" spans="1:9" outlineLevel="1" x14ac:dyDescent="0.25">
      <c r="B2662" s="1" t="s">
        <v>3915</v>
      </c>
      <c r="I2662" s="24">
        <f t="shared" ref="I2662" si="536">SUBTOTAL(9,I2627:I2660)</f>
        <v>834.73722136646461</v>
      </c>
    </row>
    <row r="2663" spans="1:9" hidden="1" outlineLevel="3" x14ac:dyDescent="0.25">
      <c r="A2663" t="s">
        <v>49</v>
      </c>
      <c r="B2663" t="str">
        <f>VLOOKUP(A2663,'AGENCY CODES'!$C$4:$F$139,3,FALSE)</f>
        <v>COURT OF APPEALS, DIVISION II</v>
      </c>
      <c r="C2663" s="8" t="s">
        <v>1</v>
      </c>
      <c r="D2663" s="8" t="str">
        <f t="shared" si="519"/>
        <v>CTA1000</v>
      </c>
      <c r="E2663">
        <v>1000</v>
      </c>
      <c r="F2663" t="str">
        <f>VLOOKUP(D2663,'Fund List'!$A$2:$F$1324,6,FALSE)</f>
        <v>GENERAL FUND</v>
      </c>
      <c r="G2663" s="3">
        <v>15</v>
      </c>
      <c r="I2663" s="24">
        <f t="shared" ref="I2663:I2673" si="537">$G2663/$G$10*I$5</f>
        <v>16.198005589258692</v>
      </c>
    </row>
    <row r="2664" spans="1:9" hidden="1" outlineLevel="3" x14ac:dyDescent="0.25">
      <c r="A2664" t="s">
        <v>49</v>
      </c>
      <c r="B2664" t="str">
        <f>VLOOKUP(A2664,'AGENCY CODES'!$C$4:$F$139,3,FALSE)</f>
        <v>COURT OF APPEALS, DIVISION II</v>
      </c>
      <c r="C2664" s="8" t="s">
        <v>3</v>
      </c>
      <c r="D2664" s="8" t="str">
        <f t="shared" si="519"/>
        <v>CTA1000</v>
      </c>
      <c r="E2664">
        <v>1000</v>
      </c>
      <c r="F2664" t="str">
        <f>VLOOKUP(D2664,'Fund List'!$A$2:$F$1324,6,FALSE)</f>
        <v>GENERAL FUND</v>
      </c>
      <c r="G2664" s="3">
        <v>13</v>
      </c>
      <c r="I2664" s="24">
        <f t="shared" si="537"/>
        <v>14.038271510690866</v>
      </c>
    </row>
    <row r="2665" spans="1:9" hidden="1" outlineLevel="3" x14ac:dyDescent="0.25">
      <c r="A2665" t="s">
        <v>49</v>
      </c>
      <c r="B2665" t="str">
        <f>VLOOKUP(A2665,'AGENCY CODES'!$C$4:$F$139,3,FALSE)</f>
        <v>COURT OF APPEALS, DIVISION II</v>
      </c>
      <c r="C2665" s="8" t="s">
        <v>4</v>
      </c>
      <c r="D2665" s="8" t="str">
        <f t="shared" si="519"/>
        <v>CTA1000</v>
      </c>
      <c r="E2665">
        <v>1000</v>
      </c>
      <c r="F2665" t="str">
        <f>VLOOKUP(D2665,'Fund List'!$A$2:$F$1324,6,FALSE)</f>
        <v>GENERAL FUND</v>
      </c>
      <c r="G2665" s="3">
        <v>56</v>
      </c>
      <c r="I2665" s="24">
        <f t="shared" si="537"/>
        <v>60.472554199899108</v>
      </c>
    </row>
    <row r="2666" spans="1:9" hidden="1" outlineLevel="3" x14ac:dyDescent="0.25">
      <c r="A2666" t="s">
        <v>49</v>
      </c>
      <c r="B2666" t="str">
        <f>VLOOKUP(A2666,'AGENCY CODES'!$C$4:$F$139,3,FALSE)</f>
        <v>COURT OF APPEALS, DIVISION II</v>
      </c>
      <c r="C2666" s="8" t="s">
        <v>6</v>
      </c>
      <c r="D2666" s="8" t="str">
        <f t="shared" si="519"/>
        <v>CTA1000</v>
      </c>
      <c r="E2666">
        <v>1000</v>
      </c>
      <c r="F2666" t="str">
        <f>VLOOKUP(D2666,'Fund List'!$A$2:$F$1324,6,FALSE)</f>
        <v>GENERAL FUND</v>
      </c>
      <c r="G2666" s="3">
        <v>21</v>
      </c>
      <c r="I2666" s="24">
        <f t="shared" si="537"/>
        <v>22.677207824962167</v>
      </c>
    </row>
    <row r="2667" spans="1:9" hidden="1" outlineLevel="3" x14ac:dyDescent="0.25">
      <c r="A2667" t="s">
        <v>49</v>
      </c>
      <c r="B2667" t="str">
        <f>VLOOKUP(A2667,'AGENCY CODES'!$C$4:$F$139,3,FALSE)</f>
        <v>COURT OF APPEALS, DIVISION II</v>
      </c>
      <c r="C2667" s="8" t="s">
        <v>7</v>
      </c>
      <c r="D2667" s="8" t="str">
        <f t="shared" si="519"/>
        <v>CTA1000</v>
      </c>
      <c r="E2667">
        <v>1000</v>
      </c>
      <c r="F2667" t="str">
        <f>VLOOKUP(D2667,'Fund List'!$A$2:$F$1324,6,FALSE)</f>
        <v>GENERAL FUND</v>
      </c>
      <c r="G2667" s="3">
        <v>2</v>
      </c>
      <c r="I2667" s="24">
        <f t="shared" si="537"/>
        <v>2.1597340785678254</v>
      </c>
    </row>
    <row r="2668" spans="1:9" hidden="1" outlineLevel="3" x14ac:dyDescent="0.25">
      <c r="A2668" t="s">
        <v>49</v>
      </c>
      <c r="B2668" t="str">
        <f>VLOOKUP(A2668,'AGENCY CODES'!$C$4:$F$139,3,FALSE)</f>
        <v>COURT OF APPEALS, DIVISION II</v>
      </c>
      <c r="C2668" s="8" t="s">
        <v>8</v>
      </c>
      <c r="D2668" s="8" t="str">
        <f t="shared" si="519"/>
        <v>CTA1000</v>
      </c>
      <c r="E2668">
        <v>1000</v>
      </c>
      <c r="F2668" t="str">
        <f>VLOOKUP(D2668,'Fund List'!$A$2:$F$1324,6,FALSE)</f>
        <v>GENERAL FUND</v>
      </c>
      <c r="G2668" s="3">
        <v>1</v>
      </c>
      <c r="I2668" s="24">
        <f t="shared" si="537"/>
        <v>1.0798670392839127</v>
      </c>
    </row>
    <row r="2669" spans="1:9" hidden="1" outlineLevel="3" x14ac:dyDescent="0.25">
      <c r="A2669" t="s">
        <v>49</v>
      </c>
      <c r="B2669" t="str">
        <f>VLOOKUP(A2669,'AGENCY CODES'!$C$4:$F$139,3,FALSE)</f>
        <v>COURT OF APPEALS, DIVISION II</v>
      </c>
      <c r="C2669" s="8" t="s">
        <v>10</v>
      </c>
      <c r="D2669" s="8" t="str">
        <f t="shared" si="519"/>
        <v>CTA1000</v>
      </c>
      <c r="E2669">
        <v>1000</v>
      </c>
      <c r="F2669" t="str">
        <f>VLOOKUP(D2669,'Fund List'!$A$2:$F$1324,6,FALSE)</f>
        <v>GENERAL FUND</v>
      </c>
      <c r="G2669" s="3">
        <v>115</v>
      </c>
      <c r="I2669" s="24">
        <f t="shared" si="537"/>
        <v>124.18470951764998</v>
      </c>
    </row>
    <row r="2670" spans="1:9" hidden="1" outlineLevel="3" x14ac:dyDescent="0.25">
      <c r="A2670" t="s">
        <v>49</v>
      </c>
      <c r="B2670" t="str">
        <f>VLOOKUP(A2670,'AGENCY CODES'!$C$4:$F$139,3,FALSE)</f>
        <v>COURT OF APPEALS, DIVISION II</v>
      </c>
      <c r="C2670" s="8" t="s">
        <v>11</v>
      </c>
      <c r="D2670" s="8" t="str">
        <f t="shared" ref="D2670:D2734" si="538">CONCATENATE(A2670,E2670)</f>
        <v>CTA1000</v>
      </c>
      <c r="E2670">
        <v>1000</v>
      </c>
      <c r="F2670" t="str">
        <f>VLOOKUP(D2670,'Fund List'!$A$2:$F$1324,6,FALSE)</f>
        <v>GENERAL FUND</v>
      </c>
      <c r="G2670" s="3">
        <v>199</v>
      </c>
      <c r="I2670" s="24">
        <f t="shared" si="537"/>
        <v>214.89354081749863</v>
      </c>
    </row>
    <row r="2671" spans="1:9" hidden="1" outlineLevel="3" x14ac:dyDescent="0.25">
      <c r="A2671" t="s">
        <v>49</v>
      </c>
      <c r="B2671" t="str">
        <f>VLOOKUP(A2671,'AGENCY CODES'!$C$4:$F$139,3,FALSE)</f>
        <v>COURT OF APPEALS, DIVISION II</v>
      </c>
      <c r="C2671" s="8" t="s">
        <v>12</v>
      </c>
      <c r="D2671" s="8" t="str">
        <f t="shared" si="538"/>
        <v>CTA1000</v>
      </c>
      <c r="E2671">
        <v>1000</v>
      </c>
      <c r="F2671" t="str">
        <f>VLOOKUP(D2671,'Fund List'!$A$2:$F$1324,6,FALSE)</f>
        <v>GENERAL FUND</v>
      </c>
      <c r="G2671" s="3">
        <v>7</v>
      </c>
      <c r="I2671" s="24">
        <f t="shared" si="537"/>
        <v>7.5590692749873885</v>
      </c>
    </row>
    <row r="2672" spans="1:9" hidden="1" outlineLevel="3" x14ac:dyDescent="0.25">
      <c r="A2672" t="s">
        <v>49</v>
      </c>
      <c r="B2672" t="str">
        <f>VLOOKUP(A2672,'AGENCY CODES'!$C$4:$F$139,3,FALSE)</f>
        <v>COURT OF APPEALS, DIVISION II</v>
      </c>
      <c r="C2672" s="8">
        <v>2</v>
      </c>
      <c r="D2672" s="8" t="str">
        <f t="shared" si="538"/>
        <v>CTA1000</v>
      </c>
      <c r="E2672">
        <v>1000</v>
      </c>
      <c r="F2672" t="str">
        <f>VLOOKUP(D2672,'Fund List'!$A$2:$F$1324,6,FALSE)</f>
        <v>GENERAL FUND</v>
      </c>
      <c r="G2672" s="3">
        <v>185</v>
      </c>
      <c r="I2672" s="24">
        <f t="shared" si="537"/>
        <v>199.77540226752384</v>
      </c>
    </row>
    <row r="2673" spans="1:9" hidden="1" outlineLevel="3" x14ac:dyDescent="0.25">
      <c r="A2673" t="s">
        <v>49</v>
      </c>
      <c r="B2673" t="str">
        <f>VLOOKUP(A2673,'AGENCY CODES'!$C$4:$F$139,3,FALSE)</f>
        <v>COURT OF APPEALS, DIVISION II</v>
      </c>
      <c r="C2673" s="8">
        <v>8</v>
      </c>
      <c r="D2673" s="8" t="str">
        <f t="shared" si="538"/>
        <v>CTA1000</v>
      </c>
      <c r="E2673">
        <v>1000</v>
      </c>
      <c r="F2673" t="str">
        <f>VLOOKUP(D2673,'Fund List'!$A$2:$F$1324,6,FALSE)</f>
        <v>GENERAL FUND</v>
      </c>
      <c r="G2673" s="3">
        <v>489</v>
      </c>
      <c r="I2673" s="24">
        <f t="shared" si="537"/>
        <v>528.05498220983338</v>
      </c>
    </row>
    <row r="2674" spans="1:9" outlineLevel="2" collapsed="1" x14ac:dyDescent="0.25">
      <c r="F2674" s="1" t="s">
        <v>4007</v>
      </c>
      <c r="I2674" s="24">
        <f t="shared" ref="I2674" si="539">SUBTOTAL(9,I2663:I2673)</f>
        <v>1191.0933443301558</v>
      </c>
    </row>
    <row r="2675" spans="1:9" hidden="1" outlineLevel="3" x14ac:dyDescent="0.25">
      <c r="A2675" t="s">
        <v>49</v>
      </c>
      <c r="B2675" t="str">
        <f>VLOOKUP(A2675,'AGENCY CODES'!$C$4:$F$139,3,FALSE)</f>
        <v>COURT OF APPEALS, DIVISION II</v>
      </c>
      <c r="C2675" s="8" t="s">
        <v>12</v>
      </c>
      <c r="D2675" s="8" t="str">
        <f t="shared" si="538"/>
        <v>CTA1300</v>
      </c>
      <c r="E2675">
        <v>1300</v>
      </c>
      <c r="F2675" t="str">
        <f>VLOOKUP(D2675,'Fund List'!$A$2:$F$1324,6,FALSE)</f>
        <v>GENERAL FIXED ASSETS</v>
      </c>
      <c r="G2675" s="3">
        <v>1</v>
      </c>
      <c r="I2675" s="24">
        <f>$G2675/$G$10*I$5</f>
        <v>1.0798670392839127</v>
      </c>
    </row>
    <row r="2676" spans="1:9" outlineLevel="2" collapsed="1" x14ac:dyDescent="0.25">
      <c r="F2676" s="1" t="s">
        <v>4019</v>
      </c>
      <c r="I2676" s="24">
        <f t="shared" ref="I2676" si="540">SUBTOTAL(9,I2675:I2675)</f>
        <v>1.0798670392839127</v>
      </c>
    </row>
    <row r="2677" spans="1:9" hidden="1" outlineLevel="3" x14ac:dyDescent="0.25">
      <c r="A2677" t="s">
        <v>49</v>
      </c>
      <c r="B2677" t="str">
        <f>VLOOKUP(A2677,'AGENCY CODES'!$C$4:$F$139,3,FALSE)</f>
        <v>COURT OF APPEALS, DIVISION II</v>
      </c>
      <c r="C2677" s="8" t="s">
        <v>3</v>
      </c>
      <c r="D2677" s="8" t="str">
        <f t="shared" si="538"/>
        <v>CTA2246</v>
      </c>
      <c r="E2677">
        <v>2246</v>
      </c>
      <c r="F2677" t="str">
        <f>VLOOKUP(D2677,'Fund List'!$A$2:$F$1324,6,FALSE)</f>
        <v>JUDICIAL COLLECT - ENHANCE</v>
      </c>
      <c r="G2677" s="3">
        <v>24</v>
      </c>
      <c r="I2677" s="24">
        <f>$G2677/$G$10*I$5</f>
        <v>25.916808942813905</v>
      </c>
    </row>
    <row r="2678" spans="1:9" hidden="1" outlineLevel="3" x14ac:dyDescent="0.25">
      <c r="A2678" t="s">
        <v>49</v>
      </c>
      <c r="B2678" t="str">
        <f>VLOOKUP(A2678,'AGENCY CODES'!$C$4:$F$139,3,FALSE)</f>
        <v>COURT OF APPEALS, DIVISION II</v>
      </c>
      <c r="C2678" s="8" t="s">
        <v>6</v>
      </c>
      <c r="D2678" s="8" t="str">
        <f t="shared" si="538"/>
        <v>CTA2246</v>
      </c>
      <c r="E2678">
        <v>2246</v>
      </c>
      <c r="F2678" t="str">
        <f>VLOOKUP(D2678,'Fund List'!$A$2:$F$1324,6,FALSE)</f>
        <v>JUDICIAL COLLECT - ENHANCE</v>
      </c>
      <c r="G2678" s="3">
        <v>3</v>
      </c>
      <c r="I2678" s="24">
        <f>$G2678/$G$10*I$5</f>
        <v>3.2396011178517381</v>
      </c>
    </row>
    <row r="2679" spans="1:9" hidden="1" outlineLevel="3" x14ac:dyDescent="0.25">
      <c r="A2679" t="s">
        <v>49</v>
      </c>
      <c r="B2679" t="str">
        <f>VLOOKUP(A2679,'AGENCY CODES'!$C$4:$F$139,3,FALSE)</f>
        <v>COURT OF APPEALS, DIVISION II</v>
      </c>
      <c r="C2679" s="8" t="s">
        <v>12</v>
      </c>
      <c r="D2679" s="8" t="str">
        <f t="shared" si="538"/>
        <v>CTA2246</v>
      </c>
      <c r="E2679">
        <v>2246</v>
      </c>
      <c r="F2679" t="str">
        <f>VLOOKUP(D2679,'Fund List'!$A$2:$F$1324,6,FALSE)</f>
        <v>JUDICIAL COLLECT - ENHANCE</v>
      </c>
      <c r="G2679" s="3">
        <v>2</v>
      </c>
      <c r="I2679" s="24">
        <f>$G2679/$G$10*I$5</f>
        <v>2.1597340785678254</v>
      </c>
    </row>
    <row r="2680" spans="1:9" outlineLevel="2" collapsed="1" x14ac:dyDescent="0.25">
      <c r="F2680" s="1" t="s">
        <v>4223</v>
      </c>
      <c r="I2680" s="24">
        <f t="shared" ref="I2680" si="541">SUBTOTAL(9,I2677:I2679)</f>
        <v>31.316144139233469</v>
      </c>
    </row>
    <row r="2681" spans="1:9" hidden="1" outlineLevel="3" x14ac:dyDescent="0.25">
      <c r="A2681" t="s">
        <v>49</v>
      </c>
      <c r="B2681" t="str">
        <f>VLOOKUP(A2681,'AGENCY CODES'!$C$4:$F$139,3,FALSE)</f>
        <v>COURT OF APPEALS, DIVISION II</v>
      </c>
      <c r="C2681" s="8" t="s">
        <v>6</v>
      </c>
      <c r="D2681" s="8" t="str">
        <f t="shared" si="538"/>
        <v>CTA2500</v>
      </c>
      <c r="E2681">
        <v>2500</v>
      </c>
      <c r="F2681" t="str">
        <f>VLOOKUP(D2681,'Fund List'!$A$2:$F$1324,6,FALSE)</f>
        <v>INTERAGENCY SERVICE AGREEMENT FUND</v>
      </c>
      <c r="G2681" s="3">
        <v>18</v>
      </c>
      <c r="I2681" s="24">
        <f>$G2681/$G$10*I$5</f>
        <v>19.437606707110429</v>
      </c>
    </row>
    <row r="2682" spans="1:9" hidden="1" outlineLevel="3" x14ac:dyDescent="0.25">
      <c r="A2682" t="s">
        <v>49</v>
      </c>
      <c r="B2682" t="str">
        <f>VLOOKUP(A2682,'AGENCY CODES'!$C$4:$F$139,3,FALSE)</f>
        <v>COURT OF APPEALS, DIVISION II</v>
      </c>
      <c r="C2682" s="8" t="s">
        <v>8</v>
      </c>
      <c r="D2682" s="8" t="str">
        <f t="shared" si="538"/>
        <v>CTA2500</v>
      </c>
      <c r="E2682">
        <v>2500</v>
      </c>
      <c r="F2682" t="str">
        <f>VLOOKUP(D2682,'Fund List'!$A$2:$F$1324,6,FALSE)</f>
        <v>INTERAGENCY SERVICE AGREEMENT FUND</v>
      </c>
      <c r="G2682" s="3">
        <v>2</v>
      </c>
      <c r="I2682" s="24">
        <f>$G2682/$G$10*I$5</f>
        <v>2.1597340785678254</v>
      </c>
    </row>
    <row r="2683" spans="1:9" hidden="1" outlineLevel="3" x14ac:dyDescent="0.25">
      <c r="A2683" t="s">
        <v>49</v>
      </c>
      <c r="B2683" t="str">
        <f>VLOOKUP(A2683,'AGENCY CODES'!$C$4:$F$139,3,FALSE)</f>
        <v>COURT OF APPEALS, DIVISION II</v>
      </c>
      <c r="C2683" s="8" t="s">
        <v>12</v>
      </c>
      <c r="D2683" s="8" t="str">
        <f t="shared" si="538"/>
        <v>CTA2500</v>
      </c>
      <c r="E2683">
        <v>2500</v>
      </c>
      <c r="F2683" t="str">
        <f>VLOOKUP(D2683,'Fund List'!$A$2:$F$1324,6,FALSE)</f>
        <v>INTERAGENCY SERVICE AGREEMENT FUND</v>
      </c>
      <c r="G2683" s="3">
        <v>2</v>
      </c>
      <c r="I2683" s="24">
        <f>$G2683/$G$10*I$5</f>
        <v>2.1597340785678254</v>
      </c>
    </row>
    <row r="2684" spans="1:9" outlineLevel="2" collapsed="1" x14ac:dyDescent="0.25">
      <c r="F2684" s="1" t="s">
        <v>4035</v>
      </c>
      <c r="I2684" s="24">
        <f t="shared" ref="I2684" si="542">SUBTOTAL(9,I2681:I2683)</f>
        <v>23.757074864246082</v>
      </c>
    </row>
    <row r="2685" spans="1:9" hidden="1" outlineLevel="3" x14ac:dyDescent="0.25">
      <c r="A2685" t="s">
        <v>49</v>
      </c>
      <c r="B2685" t="str">
        <f>VLOOKUP(A2685,'AGENCY CODES'!$C$4:$F$139,3,FALSE)</f>
        <v>COURT OF APPEALS, DIVISION II</v>
      </c>
      <c r="C2685" s="8" t="s">
        <v>5</v>
      </c>
      <c r="D2685" s="8" t="str">
        <f t="shared" si="538"/>
        <v>CTA3175</v>
      </c>
      <c r="E2685">
        <v>3175</v>
      </c>
      <c r="F2685" t="e">
        <f>VLOOKUP(D2685,'Fund List'!$A$2:$F$1324,6,FALSE)</f>
        <v>#N/A</v>
      </c>
      <c r="G2685" s="3">
        <v>1</v>
      </c>
      <c r="I2685" s="24">
        <f>$G2685/$G$10*I$5</f>
        <v>1.0798670392839127</v>
      </c>
    </row>
    <row r="2686" spans="1:9" hidden="1" outlineLevel="3" x14ac:dyDescent="0.25">
      <c r="A2686" t="s">
        <v>49</v>
      </c>
      <c r="B2686" t="str">
        <f>VLOOKUP(A2686,'AGENCY CODES'!$C$4:$F$139,3,FALSE)</f>
        <v>COURT OF APPEALS, DIVISION II</v>
      </c>
      <c r="C2686" s="8" t="s">
        <v>12</v>
      </c>
      <c r="D2686" s="8" t="str">
        <f t="shared" si="538"/>
        <v>CTA3175</v>
      </c>
      <c r="E2686">
        <v>3175</v>
      </c>
      <c r="F2686" t="e">
        <f>VLOOKUP(D2686,'Fund List'!$A$2:$F$1324,6,FALSE)</f>
        <v>#N/A</v>
      </c>
      <c r="G2686" s="3">
        <v>1</v>
      </c>
      <c r="I2686" s="24">
        <f>$G2686/$G$10*I$5</f>
        <v>1.0798670392839127</v>
      </c>
    </row>
    <row r="2687" spans="1:9" outlineLevel="2" collapsed="1" x14ac:dyDescent="0.25">
      <c r="F2687" s="1" t="s">
        <v>3908</v>
      </c>
      <c r="I2687" s="24">
        <f t="shared" ref="I2687" si="543">SUBTOTAL(9,I2685:I2686)</f>
        <v>2.1597340785678254</v>
      </c>
    </row>
    <row r="2688" spans="1:9" outlineLevel="1" x14ac:dyDescent="0.25">
      <c r="B2688" s="1" t="s">
        <v>3916</v>
      </c>
      <c r="I2688" s="24">
        <f t="shared" ref="I2688" si="544">SUBTOTAL(9,I2663:I2686)</f>
        <v>1249.4061644514875</v>
      </c>
    </row>
    <row r="2689" spans="1:9" hidden="1" outlineLevel="3" x14ac:dyDescent="0.25">
      <c r="A2689" t="s">
        <v>50</v>
      </c>
      <c r="B2689" t="str">
        <f>VLOOKUP(A2689,'AGENCY CODES'!$C$4:$F$139,3,FALSE)</f>
        <v>DEPARTMENT OF CORRECTIONS</v>
      </c>
      <c r="C2689" s="8" t="s">
        <v>1</v>
      </c>
      <c r="D2689" s="8" t="str">
        <f t="shared" si="538"/>
        <v>DCA1000</v>
      </c>
      <c r="E2689">
        <v>1000</v>
      </c>
      <c r="F2689" t="str">
        <f>VLOOKUP(D2689,'Fund List'!$A$2:$F$1324,6,FALSE)</f>
        <v>GENERAL FUND</v>
      </c>
      <c r="G2689" s="3">
        <v>8276</v>
      </c>
      <c r="I2689" s="24">
        <f t="shared" ref="I2689:I2707" si="545">$G2689/$G$10*I$5</f>
        <v>8936.9796171136622</v>
      </c>
    </row>
    <row r="2690" spans="1:9" hidden="1" outlineLevel="3" x14ac:dyDescent="0.25">
      <c r="A2690" t="s">
        <v>50</v>
      </c>
      <c r="B2690" t="str">
        <f>VLOOKUP(A2690,'AGENCY CODES'!$C$4:$F$139,3,FALSE)</f>
        <v>DEPARTMENT OF CORRECTIONS</v>
      </c>
      <c r="C2690" s="8" t="s">
        <v>22</v>
      </c>
      <c r="D2690" s="8" t="str">
        <f t="shared" si="538"/>
        <v>DCA1000</v>
      </c>
      <c r="E2690">
        <v>1000</v>
      </c>
      <c r="F2690" t="str">
        <f>VLOOKUP(D2690,'Fund List'!$A$2:$F$1324,6,FALSE)</f>
        <v>GENERAL FUND</v>
      </c>
      <c r="G2690" s="3">
        <v>8239</v>
      </c>
      <c r="I2690" s="24">
        <f t="shared" si="545"/>
        <v>8897.0245366601575</v>
      </c>
    </row>
    <row r="2691" spans="1:9" hidden="1" outlineLevel="3" x14ac:dyDescent="0.25">
      <c r="A2691" t="s">
        <v>50</v>
      </c>
      <c r="B2691" t="str">
        <f>VLOOKUP(A2691,'AGENCY CODES'!$C$4:$F$139,3,FALSE)</f>
        <v>DEPARTMENT OF CORRECTIONS</v>
      </c>
      <c r="C2691" s="8" t="s">
        <v>2</v>
      </c>
      <c r="D2691" s="8" t="str">
        <f t="shared" si="538"/>
        <v>DCA1000</v>
      </c>
      <c r="E2691">
        <v>1000</v>
      </c>
      <c r="F2691" t="str">
        <f>VLOOKUP(D2691,'Fund List'!$A$2:$F$1324,6,FALSE)</f>
        <v>GENERAL FUND</v>
      </c>
      <c r="G2691" s="3">
        <v>82</v>
      </c>
      <c r="I2691" s="24">
        <f t="shared" si="545"/>
        <v>88.549097221280846</v>
      </c>
    </row>
    <row r="2692" spans="1:9" hidden="1" outlineLevel="3" x14ac:dyDescent="0.25">
      <c r="A2692" t="s">
        <v>50</v>
      </c>
      <c r="B2692" t="str">
        <f>VLOOKUP(A2692,'AGENCY CODES'!$C$4:$F$139,3,FALSE)</f>
        <v>DEPARTMENT OF CORRECTIONS</v>
      </c>
      <c r="C2692" s="8" t="s">
        <v>3</v>
      </c>
      <c r="D2692" s="8" t="str">
        <f t="shared" si="538"/>
        <v>DCA1000</v>
      </c>
      <c r="E2692">
        <v>1000</v>
      </c>
      <c r="F2692" t="str">
        <f>VLOOKUP(D2692,'Fund List'!$A$2:$F$1324,6,FALSE)</f>
        <v>GENERAL FUND</v>
      </c>
      <c r="G2692" s="3">
        <v>5300</v>
      </c>
      <c r="I2692" s="24">
        <f t="shared" si="545"/>
        <v>5723.2953082047379</v>
      </c>
    </row>
    <row r="2693" spans="1:9" hidden="1" outlineLevel="3" x14ac:dyDescent="0.25">
      <c r="A2693" t="s">
        <v>50</v>
      </c>
      <c r="B2693" t="str">
        <f>VLOOKUP(A2693,'AGENCY CODES'!$C$4:$F$139,3,FALSE)</f>
        <v>DEPARTMENT OF CORRECTIONS</v>
      </c>
      <c r="C2693" s="8" t="s">
        <v>4</v>
      </c>
      <c r="D2693" s="8" t="str">
        <f t="shared" si="538"/>
        <v>DCA1000</v>
      </c>
      <c r="E2693">
        <v>1000</v>
      </c>
      <c r="F2693" t="str">
        <f>VLOOKUP(D2693,'Fund List'!$A$2:$F$1324,6,FALSE)</f>
        <v>GENERAL FUND</v>
      </c>
      <c r="G2693" s="3">
        <v>34729</v>
      </c>
      <c r="I2693" s="24">
        <f t="shared" si="545"/>
        <v>37502.702407291014</v>
      </c>
    </row>
    <row r="2694" spans="1:9" hidden="1" outlineLevel="3" x14ac:dyDescent="0.25">
      <c r="A2694" t="s">
        <v>50</v>
      </c>
      <c r="B2694" t="str">
        <f>VLOOKUP(A2694,'AGENCY CODES'!$C$4:$F$139,3,FALSE)</f>
        <v>DEPARTMENT OF CORRECTIONS</v>
      </c>
      <c r="C2694" s="8" t="s">
        <v>5</v>
      </c>
      <c r="D2694" s="8" t="str">
        <f t="shared" si="538"/>
        <v>DCA1000</v>
      </c>
      <c r="E2694">
        <v>1000</v>
      </c>
      <c r="F2694" t="str">
        <f>VLOOKUP(D2694,'Fund List'!$A$2:$F$1324,6,FALSE)</f>
        <v>GENERAL FUND</v>
      </c>
      <c r="G2694" s="3">
        <v>9</v>
      </c>
      <c r="I2694" s="24">
        <f t="shared" si="545"/>
        <v>9.7188033535552147</v>
      </c>
    </row>
    <row r="2695" spans="1:9" hidden="1" outlineLevel="3" x14ac:dyDescent="0.25">
      <c r="A2695" t="s">
        <v>50</v>
      </c>
      <c r="B2695" t="str">
        <f>VLOOKUP(A2695,'AGENCY CODES'!$C$4:$F$139,3,FALSE)</f>
        <v>DEPARTMENT OF CORRECTIONS</v>
      </c>
      <c r="C2695" s="8" t="s">
        <v>6</v>
      </c>
      <c r="D2695" s="8" t="str">
        <f t="shared" si="538"/>
        <v>DCA1000</v>
      </c>
      <c r="E2695">
        <v>1000</v>
      </c>
      <c r="F2695" t="str">
        <f>VLOOKUP(D2695,'Fund List'!$A$2:$F$1324,6,FALSE)</f>
        <v>GENERAL FUND</v>
      </c>
      <c r="G2695" s="3">
        <v>7280</v>
      </c>
      <c r="I2695" s="24">
        <f t="shared" si="545"/>
        <v>7861.4320459868841</v>
      </c>
    </row>
    <row r="2696" spans="1:9" hidden="1" outlineLevel="3" x14ac:dyDescent="0.25">
      <c r="A2696" t="s">
        <v>50</v>
      </c>
      <c r="B2696" t="str">
        <f>VLOOKUP(A2696,'AGENCY CODES'!$C$4:$F$139,3,FALSE)</f>
        <v>DEPARTMENT OF CORRECTIONS</v>
      </c>
      <c r="C2696" s="8" t="s">
        <v>7</v>
      </c>
      <c r="D2696" s="8" t="str">
        <f t="shared" si="538"/>
        <v>DCA1000</v>
      </c>
      <c r="E2696">
        <v>1000</v>
      </c>
      <c r="F2696" t="str">
        <f>VLOOKUP(D2696,'Fund List'!$A$2:$F$1324,6,FALSE)</f>
        <v>GENERAL FUND</v>
      </c>
      <c r="G2696" s="3">
        <v>3534</v>
      </c>
      <c r="I2696" s="24">
        <f t="shared" si="545"/>
        <v>3816.2501168293479</v>
      </c>
    </row>
    <row r="2697" spans="1:9" hidden="1" outlineLevel="3" x14ac:dyDescent="0.25">
      <c r="A2697" t="s">
        <v>50</v>
      </c>
      <c r="B2697" t="str">
        <f>VLOOKUP(A2697,'AGENCY CODES'!$C$4:$F$139,3,FALSE)</f>
        <v>DEPARTMENT OF CORRECTIONS</v>
      </c>
      <c r="C2697" s="8" t="s">
        <v>14</v>
      </c>
      <c r="D2697" s="8" t="str">
        <f t="shared" si="538"/>
        <v>DCA1000</v>
      </c>
      <c r="E2697">
        <v>1000</v>
      </c>
      <c r="F2697" t="str">
        <f>VLOOKUP(D2697,'Fund List'!$A$2:$F$1324,6,FALSE)</f>
        <v>GENERAL FUND</v>
      </c>
      <c r="G2697" s="3">
        <v>72</v>
      </c>
      <c r="I2697" s="24">
        <f t="shared" si="545"/>
        <v>77.750426828441718</v>
      </c>
    </row>
    <row r="2698" spans="1:9" hidden="1" outlineLevel="3" x14ac:dyDescent="0.25">
      <c r="A2698" t="s">
        <v>50</v>
      </c>
      <c r="B2698" t="str">
        <f>VLOOKUP(A2698,'AGENCY CODES'!$C$4:$F$139,3,FALSE)</f>
        <v>DEPARTMENT OF CORRECTIONS</v>
      </c>
      <c r="C2698" s="8" t="s">
        <v>38</v>
      </c>
      <c r="D2698" s="8" t="str">
        <f t="shared" si="538"/>
        <v>DCA1000</v>
      </c>
      <c r="E2698">
        <v>1000</v>
      </c>
      <c r="F2698" t="str">
        <f>VLOOKUP(D2698,'Fund List'!$A$2:$F$1324,6,FALSE)</f>
        <v>GENERAL FUND</v>
      </c>
      <c r="G2698" s="3">
        <v>2</v>
      </c>
      <c r="I2698" s="24">
        <f t="shared" si="545"/>
        <v>2.1597340785678254</v>
      </c>
    </row>
    <row r="2699" spans="1:9" hidden="1" outlineLevel="3" x14ac:dyDescent="0.25">
      <c r="A2699" t="s">
        <v>50</v>
      </c>
      <c r="B2699" t="str">
        <f>VLOOKUP(A2699,'AGENCY CODES'!$C$4:$F$139,3,FALSE)</f>
        <v>DEPARTMENT OF CORRECTIONS</v>
      </c>
      <c r="C2699" s="8" t="s">
        <v>17</v>
      </c>
      <c r="D2699" s="8" t="str">
        <f t="shared" si="538"/>
        <v>DCA1000</v>
      </c>
      <c r="E2699">
        <v>1000</v>
      </c>
      <c r="F2699" t="str">
        <f>VLOOKUP(D2699,'Fund List'!$A$2:$F$1324,6,FALSE)</f>
        <v>GENERAL FUND</v>
      </c>
      <c r="G2699" s="3">
        <v>11115</v>
      </c>
      <c r="I2699" s="24">
        <f t="shared" si="545"/>
        <v>12002.722141640692</v>
      </c>
    </row>
    <row r="2700" spans="1:9" hidden="1" outlineLevel="3" x14ac:dyDescent="0.25">
      <c r="A2700" t="s">
        <v>50</v>
      </c>
      <c r="B2700" t="str">
        <f>VLOOKUP(A2700,'AGENCY CODES'!$C$4:$F$139,3,FALSE)</f>
        <v>DEPARTMENT OF CORRECTIONS</v>
      </c>
      <c r="C2700" s="8" t="s">
        <v>8</v>
      </c>
      <c r="D2700" s="8" t="str">
        <f t="shared" si="538"/>
        <v>DCA1000</v>
      </c>
      <c r="E2700">
        <v>1000</v>
      </c>
      <c r="F2700" t="str">
        <f>VLOOKUP(D2700,'Fund List'!$A$2:$F$1324,6,FALSE)</f>
        <v>GENERAL FUND</v>
      </c>
      <c r="G2700" s="3">
        <v>1566</v>
      </c>
      <c r="I2700" s="24">
        <f t="shared" si="545"/>
        <v>1691.0717835186074</v>
      </c>
    </row>
    <row r="2701" spans="1:9" hidden="1" outlineLevel="3" x14ac:dyDescent="0.25">
      <c r="A2701" t="s">
        <v>50</v>
      </c>
      <c r="B2701" t="str">
        <f>VLOOKUP(A2701,'AGENCY CODES'!$C$4:$F$139,3,FALSE)</f>
        <v>DEPARTMENT OF CORRECTIONS</v>
      </c>
      <c r="C2701" s="8" t="s">
        <v>10</v>
      </c>
      <c r="D2701" s="8" t="str">
        <f t="shared" si="538"/>
        <v>DCA1000</v>
      </c>
      <c r="E2701">
        <v>1000</v>
      </c>
      <c r="F2701" t="str">
        <f>VLOOKUP(D2701,'Fund List'!$A$2:$F$1324,6,FALSE)</f>
        <v>GENERAL FUND</v>
      </c>
      <c r="G2701" s="3">
        <v>800</v>
      </c>
      <c r="I2701" s="24">
        <f t="shared" si="545"/>
        <v>863.89363142713023</v>
      </c>
    </row>
    <row r="2702" spans="1:9" hidden="1" outlineLevel="3" x14ac:dyDescent="0.25">
      <c r="A2702" t="s">
        <v>50</v>
      </c>
      <c r="B2702" t="str">
        <f>VLOOKUP(A2702,'AGENCY CODES'!$C$4:$F$139,3,FALSE)</f>
        <v>DEPARTMENT OF CORRECTIONS</v>
      </c>
      <c r="C2702" s="8" t="s">
        <v>11</v>
      </c>
      <c r="D2702" s="8" t="str">
        <f t="shared" si="538"/>
        <v>DCA1000</v>
      </c>
      <c r="E2702">
        <v>1000</v>
      </c>
      <c r="F2702" t="str">
        <f>VLOOKUP(D2702,'Fund List'!$A$2:$F$1324,6,FALSE)</f>
        <v>GENERAL FUND</v>
      </c>
      <c r="G2702" s="3">
        <v>57511</v>
      </c>
      <c r="I2702" s="24">
        <f t="shared" si="545"/>
        <v>62104.233296257109</v>
      </c>
    </row>
    <row r="2703" spans="1:9" hidden="1" outlineLevel="3" x14ac:dyDescent="0.25">
      <c r="A2703" t="s">
        <v>50</v>
      </c>
      <c r="B2703" t="str">
        <f>VLOOKUP(A2703,'AGENCY CODES'!$C$4:$F$139,3,FALSE)</f>
        <v>DEPARTMENT OF CORRECTIONS</v>
      </c>
      <c r="C2703" s="8" t="s">
        <v>12</v>
      </c>
      <c r="D2703" s="8" t="str">
        <f t="shared" si="538"/>
        <v>DCA1000</v>
      </c>
      <c r="E2703">
        <v>1000</v>
      </c>
      <c r="F2703" t="str">
        <f>VLOOKUP(D2703,'Fund List'!$A$2:$F$1324,6,FALSE)</f>
        <v>GENERAL FUND</v>
      </c>
      <c r="G2703" s="3">
        <v>1325</v>
      </c>
      <c r="I2703" s="24">
        <f t="shared" si="545"/>
        <v>1430.8238270511845</v>
      </c>
    </row>
    <row r="2704" spans="1:9" hidden="1" outlineLevel="3" x14ac:dyDescent="0.25">
      <c r="A2704" t="s">
        <v>50</v>
      </c>
      <c r="B2704" t="str">
        <f>VLOOKUP(A2704,'AGENCY CODES'!$C$4:$F$139,3,FALSE)</f>
        <v>DEPARTMENT OF CORRECTIONS</v>
      </c>
      <c r="C2704" s="8">
        <v>1</v>
      </c>
      <c r="D2704" s="8" t="str">
        <f t="shared" si="538"/>
        <v>DCA1000</v>
      </c>
      <c r="E2704">
        <v>1000</v>
      </c>
      <c r="F2704" t="str">
        <f>VLOOKUP(D2704,'Fund List'!$A$2:$F$1324,6,FALSE)</f>
        <v>GENERAL FUND</v>
      </c>
      <c r="G2704" s="3">
        <v>228</v>
      </c>
      <c r="I2704" s="24">
        <f t="shared" si="545"/>
        <v>246.2096849567321</v>
      </c>
    </row>
    <row r="2705" spans="1:9" hidden="1" outlineLevel="3" x14ac:dyDescent="0.25">
      <c r="A2705" t="s">
        <v>50</v>
      </c>
      <c r="B2705" t="str">
        <f>VLOOKUP(A2705,'AGENCY CODES'!$C$4:$F$139,3,FALSE)</f>
        <v>DEPARTMENT OF CORRECTIONS</v>
      </c>
      <c r="C2705" s="8">
        <v>2</v>
      </c>
      <c r="D2705" s="8" t="str">
        <f t="shared" si="538"/>
        <v>DCA1000</v>
      </c>
      <c r="E2705">
        <v>1000</v>
      </c>
      <c r="F2705" t="str">
        <f>VLOOKUP(D2705,'Fund List'!$A$2:$F$1324,6,FALSE)</f>
        <v>GENERAL FUND</v>
      </c>
      <c r="G2705" s="3">
        <v>56480</v>
      </c>
      <c r="I2705" s="24">
        <f t="shared" si="545"/>
        <v>60990.890378755394</v>
      </c>
    </row>
    <row r="2706" spans="1:9" hidden="1" outlineLevel="3" x14ac:dyDescent="0.25">
      <c r="A2706" t="s">
        <v>50</v>
      </c>
      <c r="B2706" t="str">
        <f>VLOOKUP(A2706,'AGENCY CODES'!$C$4:$F$139,3,FALSE)</f>
        <v>DEPARTMENT OF CORRECTIONS</v>
      </c>
      <c r="C2706" s="8">
        <v>3</v>
      </c>
      <c r="D2706" s="8" t="str">
        <f t="shared" si="538"/>
        <v>DCA1000</v>
      </c>
      <c r="E2706">
        <v>1000</v>
      </c>
      <c r="F2706" t="str">
        <f>VLOOKUP(D2706,'Fund List'!$A$2:$F$1324,6,FALSE)</f>
        <v>GENERAL FUND</v>
      </c>
      <c r="G2706" s="3">
        <v>172</v>
      </c>
      <c r="I2706" s="24">
        <f t="shared" si="545"/>
        <v>185.73713075683301</v>
      </c>
    </row>
    <row r="2707" spans="1:9" hidden="1" outlineLevel="3" x14ac:dyDescent="0.25">
      <c r="A2707" t="s">
        <v>50</v>
      </c>
      <c r="B2707" t="str">
        <f>VLOOKUP(A2707,'AGENCY CODES'!$C$4:$F$139,3,FALSE)</f>
        <v>DEPARTMENT OF CORRECTIONS</v>
      </c>
      <c r="C2707" s="8">
        <v>8</v>
      </c>
      <c r="D2707" s="8" t="str">
        <f t="shared" si="538"/>
        <v>DCA1000</v>
      </c>
      <c r="E2707">
        <v>1000</v>
      </c>
      <c r="F2707" t="str">
        <f>VLOOKUP(D2707,'Fund List'!$A$2:$F$1324,6,FALSE)</f>
        <v>GENERAL FUND</v>
      </c>
      <c r="G2707" s="3">
        <v>228740</v>
      </c>
      <c r="I2707" s="24">
        <f t="shared" si="545"/>
        <v>247008.78656580223</v>
      </c>
    </row>
    <row r="2708" spans="1:9" outlineLevel="2" collapsed="1" x14ac:dyDescent="0.25">
      <c r="F2708" s="1" t="s">
        <v>4007</v>
      </c>
      <c r="I2708" s="24">
        <f t="shared" ref="I2708" si="546">SUBTOTAL(9,I2689:I2707)</f>
        <v>459440.23053373361</v>
      </c>
    </row>
    <row r="2709" spans="1:9" hidden="1" outlineLevel="3" x14ac:dyDescent="0.25">
      <c r="A2709" t="s">
        <v>50</v>
      </c>
      <c r="B2709" t="str">
        <f>VLOOKUP(A2709,'AGENCY CODES'!$C$4:$F$139,3,FALSE)</f>
        <v>DEPARTMENT OF CORRECTIONS</v>
      </c>
      <c r="C2709" s="8" t="s">
        <v>15</v>
      </c>
      <c r="D2709" s="8" t="str">
        <f t="shared" si="538"/>
        <v>DCA1300</v>
      </c>
      <c r="E2709">
        <v>1300</v>
      </c>
      <c r="F2709" t="str">
        <f>VLOOKUP(D2709,'Fund List'!$A$2:$F$1324,6,FALSE)</f>
        <v>GENERAL FIXED ASSETS</v>
      </c>
      <c r="G2709" s="3">
        <v>379</v>
      </c>
      <c r="I2709" s="24">
        <f>$G2709/$G$10*I$5</f>
        <v>409.26960788860293</v>
      </c>
    </row>
    <row r="2710" spans="1:9" hidden="1" outlineLevel="3" x14ac:dyDescent="0.25">
      <c r="A2710" t="s">
        <v>50</v>
      </c>
      <c r="B2710" t="str">
        <f>VLOOKUP(A2710,'AGENCY CODES'!$C$4:$F$139,3,FALSE)</f>
        <v>DEPARTMENT OF CORRECTIONS</v>
      </c>
      <c r="C2710" s="8" t="s">
        <v>12</v>
      </c>
      <c r="D2710" s="8" t="str">
        <f t="shared" si="538"/>
        <v>DCA1300</v>
      </c>
      <c r="E2710">
        <v>1300</v>
      </c>
      <c r="F2710" t="str">
        <f>VLOOKUP(D2710,'Fund List'!$A$2:$F$1324,6,FALSE)</f>
        <v>GENERAL FIXED ASSETS</v>
      </c>
      <c r="G2710" s="3">
        <v>332</v>
      </c>
      <c r="I2710" s="24">
        <f>$G2710/$G$10*I$5</f>
        <v>358.51585704225903</v>
      </c>
    </row>
    <row r="2711" spans="1:9" outlineLevel="2" collapsed="1" x14ac:dyDescent="0.25">
      <c r="F2711" s="1" t="s">
        <v>4019</v>
      </c>
      <c r="I2711" s="24">
        <f t="shared" ref="I2711" si="547">SUBTOTAL(9,I2709:I2710)</f>
        <v>767.78546493086196</v>
      </c>
    </row>
    <row r="2712" spans="1:9" hidden="1" outlineLevel="3" x14ac:dyDescent="0.25">
      <c r="A2712" t="s">
        <v>50</v>
      </c>
      <c r="B2712" t="str">
        <f>VLOOKUP(A2712,'AGENCY CODES'!$C$4:$F$139,3,FALSE)</f>
        <v>DEPARTMENT OF CORRECTIONS</v>
      </c>
      <c r="C2712" s="8" t="s">
        <v>6</v>
      </c>
      <c r="D2712" s="8" t="str">
        <f t="shared" si="538"/>
        <v>DCA1600</v>
      </c>
      <c r="E2712">
        <v>1600</v>
      </c>
      <c r="F2712" t="e">
        <f>VLOOKUP(D2712,'Fund List'!$A$2:$F$1324,6,FALSE)</f>
        <v>#N/A</v>
      </c>
      <c r="G2712" s="3">
        <v>1</v>
      </c>
      <c r="I2712" s="24">
        <f>$G2712/$G$10*I$5</f>
        <v>1.0798670392839127</v>
      </c>
    </row>
    <row r="2713" spans="1:9" hidden="1" outlineLevel="3" x14ac:dyDescent="0.25">
      <c r="A2713" t="s">
        <v>50</v>
      </c>
      <c r="B2713" t="str">
        <f>VLOOKUP(A2713,'AGENCY CODES'!$C$4:$F$139,3,FALSE)</f>
        <v>DEPARTMENT OF CORRECTIONS</v>
      </c>
      <c r="C2713" s="8" t="s">
        <v>12</v>
      </c>
      <c r="D2713" s="8" t="str">
        <f t="shared" si="538"/>
        <v>DCA1600</v>
      </c>
      <c r="E2713">
        <v>1600</v>
      </c>
      <c r="F2713" t="e">
        <f>VLOOKUP(D2713,'Fund List'!$A$2:$F$1324,6,FALSE)</f>
        <v>#N/A</v>
      </c>
      <c r="G2713" s="3">
        <v>1</v>
      </c>
      <c r="I2713" s="24">
        <f>$G2713/$G$10*I$5</f>
        <v>1.0798670392839127</v>
      </c>
    </row>
    <row r="2714" spans="1:9" outlineLevel="2" collapsed="1" x14ac:dyDescent="0.25">
      <c r="F2714" s="1" t="s">
        <v>3908</v>
      </c>
      <c r="I2714" s="24">
        <f t="shared" ref="I2714" si="548">SUBTOTAL(9,I2712:I2713)</f>
        <v>2.1597340785678254</v>
      </c>
    </row>
    <row r="2715" spans="1:9" hidden="1" outlineLevel="3" x14ac:dyDescent="0.25">
      <c r="A2715" t="s">
        <v>50</v>
      </c>
      <c r="B2715" t="str">
        <f>VLOOKUP(A2715,'AGENCY CODES'!$C$4:$F$139,3,FALSE)</f>
        <v>DEPARTMENT OF CORRECTIONS</v>
      </c>
      <c r="C2715" s="8" t="s">
        <v>3</v>
      </c>
      <c r="D2715" s="8" t="str">
        <f t="shared" si="538"/>
        <v>DCA2000</v>
      </c>
      <c r="E2715">
        <v>2000</v>
      </c>
      <c r="F2715" t="str">
        <f>VLOOKUP(D2715,'Fund List'!$A$2:$F$1324,6,FALSE)</f>
        <v>FEDERAL GRANTS</v>
      </c>
      <c r="G2715" s="3">
        <v>36</v>
      </c>
      <c r="I2715" s="24">
        <f t="shared" ref="I2715:I2727" si="549">$G2715/$G$10*I$5</f>
        <v>38.875213414220859</v>
      </c>
    </row>
    <row r="2716" spans="1:9" hidden="1" outlineLevel="3" x14ac:dyDescent="0.25">
      <c r="A2716" t="s">
        <v>50</v>
      </c>
      <c r="B2716" t="str">
        <f>VLOOKUP(A2716,'AGENCY CODES'!$C$4:$F$139,3,FALSE)</f>
        <v>DEPARTMENT OF CORRECTIONS</v>
      </c>
      <c r="C2716" s="8" t="s">
        <v>4</v>
      </c>
      <c r="D2716" s="8" t="str">
        <f t="shared" si="538"/>
        <v>DCA2000</v>
      </c>
      <c r="E2716">
        <v>2000</v>
      </c>
      <c r="F2716" t="str">
        <f>VLOOKUP(D2716,'Fund List'!$A$2:$F$1324,6,FALSE)</f>
        <v>FEDERAL GRANTS</v>
      </c>
      <c r="G2716" s="3">
        <v>168</v>
      </c>
      <c r="I2716" s="24">
        <f t="shared" si="549"/>
        <v>181.41766259969734</v>
      </c>
    </row>
    <row r="2717" spans="1:9" hidden="1" outlineLevel="3" x14ac:dyDescent="0.25">
      <c r="A2717" t="s">
        <v>50</v>
      </c>
      <c r="B2717" t="str">
        <f>VLOOKUP(A2717,'AGENCY CODES'!$C$4:$F$139,3,FALSE)</f>
        <v>DEPARTMENT OF CORRECTIONS</v>
      </c>
      <c r="C2717" s="8" t="s">
        <v>5</v>
      </c>
      <c r="D2717" s="8" t="str">
        <f t="shared" si="538"/>
        <v>DCA2000</v>
      </c>
      <c r="E2717">
        <v>2000</v>
      </c>
      <c r="F2717" t="str">
        <f>VLOOKUP(D2717,'Fund List'!$A$2:$F$1324,6,FALSE)</f>
        <v>FEDERAL GRANTS</v>
      </c>
      <c r="G2717" s="3">
        <v>86</v>
      </c>
      <c r="I2717" s="24">
        <f t="shared" si="549"/>
        <v>92.868565378416505</v>
      </c>
    </row>
    <row r="2718" spans="1:9" hidden="1" outlineLevel="3" x14ac:dyDescent="0.25">
      <c r="A2718" t="s">
        <v>50</v>
      </c>
      <c r="B2718" t="str">
        <f>VLOOKUP(A2718,'AGENCY CODES'!$C$4:$F$139,3,FALSE)</f>
        <v>DEPARTMENT OF CORRECTIONS</v>
      </c>
      <c r="C2718" s="8" t="s">
        <v>6</v>
      </c>
      <c r="D2718" s="8" t="str">
        <f t="shared" si="538"/>
        <v>DCA2000</v>
      </c>
      <c r="E2718">
        <v>2000</v>
      </c>
      <c r="F2718" t="str">
        <f>VLOOKUP(D2718,'Fund List'!$A$2:$F$1324,6,FALSE)</f>
        <v>FEDERAL GRANTS</v>
      </c>
      <c r="G2718" s="3">
        <v>247</v>
      </c>
      <c r="I2718" s="24">
        <f t="shared" si="549"/>
        <v>266.72715870312646</v>
      </c>
    </row>
    <row r="2719" spans="1:9" hidden="1" outlineLevel="3" x14ac:dyDescent="0.25">
      <c r="A2719" t="s">
        <v>50</v>
      </c>
      <c r="B2719" t="str">
        <f>VLOOKUP(A2719,'AGENCY CODES'!$C$4:$F$139,3,FALSE)</f>
        <v>DEPARTMENT OF CORRECTIONS</v>
      </c>
      <c r="C2719" s="8" t="s">
        <v>7</v>
      </c>
      <c r="D2719" s="8" t="str">
        <f t="shared" si="538"/>
        <v>DCA2000</v>
      </c>
      <c r="E2719">
        <v>2000</v>
      </c>
      <c r="F2719" t="str">
        <f>VLOOKUP(D2719,'Fund List'!$A$2:$F$1324,6,FALSE)</f>
        <v>FEDERAL GRANTS</v>
      </c>
      <c r="G2719" s="3">
        <v>5</v>
      </c>
      <c r="I2719" s="24">
        <f t="shared" si="549"/>
        <v>5.3993351964195639</v>
      </c>
    </row>
    <row r="2720" spans="1:9" hidden="1" outlineLevel="3" x14ac:dyDescent="0.25">
      <c r="A2720" t="s">
        <v>50</v>
      </c>
      <c r="B2720" t="str">
        <f>VLOOKUP(A2720,'AGENCY CODES'!$C$4:$F$139,3,FALSE)</f>
        <v>DEPARTMENT OF CORRECTIONS</v>
      </c>
      <c r="C2720" s="8" t="s">
        <v>17</v>
      </c>
      <c r="D2720" s="8" t="str">
        <f t="shared" si="538"/>
        <v>DCA2000</v>
      </c>
      <c r="E2720">
        <v>2000</v>
      </c>
      <c r="F2720" t="str">
        <f>VLOOKUP(D2720,'Fund List'!$A$2:$F$1324,6,FALSE)</f>
        <v>FEDERAL GRANTS</v>
      </c>
      <c r="G2720" s="3">
        <v>72</v>
      </c>
      <c r="I2720" s="24">
        <f t="shared" si="549"/>
        <v>77.750426828441718</v>
      </c>
    </row>
    <row r="2721" spans="1:9" hidden="1" outlineLevel="3" x14ac:dyDescent="0.25">
      <c r="A2721" t="s">
        <v>50</v>
      </c>
      <c r="B2721" t="str">
        <f>VLOOKUP(A2721,'AGENCY CODES'!$C$4:$F$139,3,FALSE)</f>
        <v>DEPARTMENT OF CORRECTIONS</v>
      </c>
      <c r="C2721" s="8" t="s">
        <v>8</v>
      </c>
      <c r="D2721" s="8" t="str">
        <f t="shared" si="538"/>
        <v>DCA2000</v>
      </c>
      <c r="E2721">
        <v>2000</v>
      </c>
      <c r="F2721" t="str">
        <f>VLOOKUP(D2721,'Fund List'!$A$2:$F$1324,6,FALSE)</f>
        <v>FEDERAL GRANTS</v>
      </c>
      <c r="G2721" s="3">
        <v>5</v>
      </c>
      <c r="I2721" s="24">
        <f t="shared" si="549"/>
        <v>5.3993351964195639</v>
      </c>
    </row>
    <row r="2722" spans="1:9" hidden="1" outlineLevel="3" x14ac:dyDescent="0.25">
      <c r="A2722" t="s">
        <v>50</v>
      </c>
      <c r="B2722" t="str">
        <f>VLOOKUP(A2722,'AGENCY CODES'!$C$4:$F$139,3,FALSE)</f>
        <v>DEPARTMENT OF CORRECTIONS</v>
      </c>
      <c r="C2722" s="8" t="s">
        <v>10</v>
      </c>
      <c r="D2722" s="8" t="str">
        <f t="shared" si="538"/>
        <v>DCA2000</v>
      </c>
      <c r="E2722">
        <v>2000</v>
      </c>
      <c r="F2722" t="str">
        <f>VLOOKUP(D2722,'Fund List'!$A$2:$F$1324,6,FALSE)</f>
        <v>FEDERAL GRANTS</v>
      </c>
      <c r="G2722" s="3">
        <v>51</v>
      </c>
      <c r="I2722" s="24">
        <f t="shared" si="549"/>
        <v>55.073219003479551</v>
      </c>
    </row>
    <row r="2723" spans="1:9" hidden="1" outlineLevel="3" x14ac:dyDescent="0.25">
      <c r="A2723" t="s">
        <v>50</v>
      </c>
      <c r="B2723" t="str">
        <f>VLOOKUP(A2723,'AGENCY CODES'!$C$4:$F$139,3,FALSE)</f>
        <v>DEPARTMENT OF CORRECTIONS</v>
      </c>
      <c r="C2723" s="8" t="s">
        <v>11</v>
      </c>
      <c r="D2723" s="8" t="str">
        <f t="shared" si="538"/>
        <v>DCA2000</v>
      </c>
      <c r="E2723">
        <v>2000</v>
      </c>
      <c r="F2723" t="str">
        <f>VLOOKUP(D2723,'Fund List'!$A$2:$F$1324,6,FALSE)</f>
        <v>FEDERAL GRANTS</v>
      </c>
      <c r="G2723" s="3">
        <v>87</v>
      </c>
      <c r="I2723" s="24">
        <f t="shared" si="549"/>
        <v>93.948432417700417</v>
      </c>
    </row>
    <row r="2724" spans="1:9" hidden="1" outlineLevel="3" x14ac:dyDescent="0.25">
      <c r="A2724" t="s">
        <v>50</v>
      </c>
      <c r="B2724" t="str">
        <f>VLOOKUP(A2724,'AGENCY CODES'!$C$4:$F$139,3,FALSE)</f>
        <v>DEPARTMENT OF CORRECTIONS</v>
      </c>
      <c r="C2724" s="8" t="s">
        <v>12</v>
      </c>
      <c r="D2724" s="8" t="str">
        <f t="shared" si="538"/>
        <v>DCA2000</v>
      </c>
      <c r="E2724">
        <v>2000</v>
      </c>
      <c r="F2724" t="str">
        <f>VLOOKUP(D2724,'Fund List'!$A$2:$F$1324,6,FALSE)</f>
        <v>FEDERAL GRANTS</v>
      </c>
      <c r="G2724" s="3">
        <v>103</v>
      </c>
      <c r="I2724" s="24">
        <f t="shared" si="549"/>
        <v>111.22630504624301</v>
      </c>
    </row>
    <row r="2725" spans="1:9" hidden="1" outlineLevel="3" x14ac:dyDescent="0.25">
      <c r="A2725" t="s">
        <v>50</v>
      </c>
      <c r="B2725" t="str">
        <f>VLOOKUP(A2725,'AGENCY CODES'!$C$4:$F$139,3,FALSE)</f>
        <v>DEPARTMENT OF CORRECTIONS</v>
      </c>
      <c r="C2725" s="8">
        <v>1</v>
      </c>
      <c r="D2725" s="8" t="str">
        <f t="shared" si="538"/>
        <v>DCA2000</v>
      </c>
      <c r="E2725">
        <v>2000</v>
      </c>
      <c r="F2725" t="str">
        <f>VLOOKUP(D2725,'Fund List'!$A$2:$F$1324,6,FALSE)</f>
        <v>FEDERAL GRANTS</v>
      </c>
      <c r="G2725" s="3">
        <v>5</v>
      </c>
      <c r="I2725" s="24">
        <f t="shared" si="549"/>
        <v>5.3993351964195639</v>
      </c>
    </row>
    <row r="2726" spans="1:9" hidden="1" outlineLevel="3" x14ac:dyDescent="0.25">
      <c r="A2726" t="s">
        <v>50</v>
      </c>
      <c r="B2726" t="str">
        <f>VLOOKUP(A2726,'AGENCY CODES'!$C$4:$F$139,3,FALSE)</f>
        <v>DEPARTMENT OF CORRECTIONS</v>
      </c>
      <c r="C2726" s="8">
        <v>2</v>
      </c>
      <c r="D2726" s="8" t="str">
        <f t="shared" si="538"/>
        <v>DCA2000</v>
      </c>
      <c r="E2726">
        <v>2000</v>
      </c>
      <c r="F2726" t="str">
        <f>VLOOKUP(D2726,'Fund List'!$A$2:$F$1324,6,FALSE)</f>
        <v>FEDERAL GRANTS</v>
      </c>
      <c r="G2726" s="3">
        <v>118</v>
      </c>
      <c r="I2726" s="24">
        <f t="shared" si="549"/>
        <v>127.42431063550171</v>
      </c>
    </row>
    <row r="2727" spans="1:9" hidden="1" outlineLevel="3" x14ac:dyDescent="0.25">
      <c r="A2727" t="s">
        <v>50</v>
      </c>
      <c r="B2727" t="str">
        <f>VLOOKUP(A2727,'AGENCY CODES'!$C$4:$F$139,3,FALSE)</f>
        <v>DEPARTMENT OF CORRECTIONS</v>
      </c>
      <c r="C2727" s="8">
        <v>8</v>
      </c>
      <c r="D2727" s="8" t="str">
        <f t="shared" si="538"/>
        <v>DCA2000</v>
      </c>
      <c r="E2727">
        <v>2000</v>
      </c>
      <c r="F2727" t="str">
        <f>VLOOKUP(D2727,'Fund List'!$A$2:$F$1324,6,FALSE)</f>
        <v>FEDERAL GRANTS</v>
      </c>
      <c r="G2727" s="3">
        <v>318</v>
      </c>
      <c r="I2727" s="24">
        <f t="shared" si="549"/>
        <v>343.39771849228424</v>
      </c>
    </row>
    <row r="2728" spans="1:9" outlineLevel="2" collapsed="1" x14ac:dyDescent="0.25">
      <c r="F2728" s="1" t="s">
        <v>4024</v>
      </c>
      <c r="I2728" s="24">
        <f t="shared" ref="I2728" si="550">SUBTOTAL(9,I2715:I2727)</f>
        <v>1404.9070181083705</v>
      </c>
    </row>
    <row r="2729" spans="1:9" hidden="1" outlineLevel="3" x14ac:dyDescent="0.25">
      <c r="A2729" t="s">
        <v>50</v>
      </c>
      <c r="B2729" t="str">
        <f>VLOOKUP(A2729,'AGENCY CODES'!$C$4:$F$139,3,FALSE)</f>
        <v>DEPARTMENT OF CORRECTIONS</v>
      </c>
      <c r="C2729" s="8" t="s">
        <v>1</v>
      </c>
      <c r="D2729" s="8" t="str">
        <f t="shared" si="538"/>
        <v>DCA2088</v>
      </c>
      <c r="E2729">
        <v>2088</v>
      </c>
      <c r="F2729" t="str">
        <f>VLOOKUP(D2729,'Fund List'!$A$2:$F$1324,6,FALSE)</f>
        <v>CORRECTIONS FUND</v>
      </c>
      <c r="G2729" s="3">
        <v>28</v>
      </c>
      <c r="I2729" s="24">
        <f t="shared" ref="I2729:I2738" si="551">$G2729/$G$10*I$5</f>
        <v>30.236277099949554</v>
      </c>
    </row>
    <row r="2730" spans="1:9" hidden="1" outlineLevel="3" x14ac:dyDescent="0.25">
      <c r="A2730" t="s">
        <v>50</v>
      </c>
      <c r="B2730" t="str">
        <f>VLOOKUP(A2730,'AGENCY CODES'!$C$4:$F$139,3,FALSE)</f>
        <v>DEPARTMENT OF CORRECTIONS</v>
      </c>
      <c r="C2730" s="8" t="s">
        <v>22</v>
      </c>
      <c r="D2730" s="8" t="str">
        <f t="shared" si="538"/>
        <v>DCA2088</v>
      </c>
      <c r="E2730">
        <v>2088</v>
      </c>
      <c r="F2730" t="str">
        <f>VLOOKUP(D2730,'Fund List'!$A$2:$F$1324,6,FALSE)</f>
        <v>CORRECTIONS FUND</v>
      </c>
      <c r="G2730" s="3">
        <v>12</v>
      </c>
      <c r="I2730" s="24">
        <f t="shared" si="551"/>
        <v>12.958404471406952</v>
      </c>
    </row>
    <row r="2731" spans="1:9" hidden="1" outlineLevel="3" x14ac:dyDescent="0.25">
      <c r="A2731" t="s">
        <v>50</v>
      </c>
      <c r="B2731" t="str">
        <f>VLOOKUP(A2731,'AGENCY CODES'!$C$4:$F$139,3,FALSE)</f>
        <v>DEPARTMENT OF CORRECTIONS</v>
      </c>
      <c r="C2731" s="8" t="s">
        <v>4</v>
      </c>
      <c r="D2731" s="8" t="str">
        <f t="shared" si="538"/>
        <v>DCA2088</v>
      </c>
      <c r="E2731">
        <v>2088</v>
      </c>
      <c r="F2731" t="str">
        <f>VLOOKUP(D2731,'Fund List'!$A$2:$F$1324,6,FALSE)</f>
        <v>CORRECTIONS FUND</v>
      </c>
      <c r="G2731" s="3">
        <v>31</v>
      </c>
      <c r="I2731" s="24">
        <f t="shared" si="551"/>
        <v>33.475878217801302</v>
      </c>
    </row>
    <row r="2732" spans="1:9" hidden="1" outlineLevel="3" x14ac:dyDescent="0.25">
      <c r="A2732" t="s">
        <v>50</v>
      </c>
      <c r="B2732" t="str">
        <f>VLOOKUP(A2732,'AGENCY CODES'!$C$4:$F$139,3,FALSE)</f>
        <v>DEPARTMENT OF CORRECTIONS</v>
      </c>
      <c r="C2732" s="8" t="s">
        <v>5</v>
      </c>
      <c r="D2732" s="8" t="str">
        <f t="shared" si="538"/>
        <v>DCA2088</v>
      </c>
      <c r="E2732">
        <v>2088</v>
      </c>
      <c r="F2732" t="str">
        <f>VLOOKUP(D2732,'Fund List'!$A$2:$F$1324,6,FALSE)</f>
        <v>CORRECTIONS FUND</v>
      </c>
      <c r="G2732" s="3">
        <v>3</v>
      </c>
      <c r="I2732" s="24">
        <f t="shared" si="551"/>
        <v>3.2396011178517381</v>
      </c>
    </row>
    <row r="2733" spans="1:9" hidden="1" outlineLevel="3" x14ac:dyDescent="0.25">
      <c r="A2733" t="s">
        <v>50</v>
      </c>
      <c r="B2733" t="str">
        <f>VLOOKUP(A2733,'AGENCY CODES'!$C$4:$F$139,3,FALSE)</f>
        <v>DEPARTMENT OF CORRECTIONS</v>
      </c>
      <c r="C2733" s="8" t="s">
        <v>6</v>
      </c>
      <c r="D2733" s="8" t="str">
        <f t="shared" si="538"/>
        <v>DCA2088</v>
      </c>
      <c r="E2733">
        <v>2088</v>
      </c>
      <c r="F2733" t="str">
        <f>VLOOKUP(D2733,'Fund List'!$A$2:$F$1324,6,FALSE)</f>
        <v>CORRECTIONS FUND</v>
      </c>
      <c r="G2733" s="3">
        <v>2</v>
      </c>
      <c r="I2733" s="24">
        <f t="shared" si="551"/>
        <v>2.1597340785678254</v>
      </c>
    </row>
    <row r="2734" spans="1:9" hidden="1" outlineLevel="3" x14ac:dyDescent="0.25">
      <c r="A2734" t="s">
        <v>50</v>
      </c>
      <c r="B2734" t="str">
        <f>VLOOKUP(A2734,'AGENCY CODES'!$C$4:$F$139,3,FALSE)</f>
        <v>DEPARTMENT OF CORRECTIONS</v>
      </c>
      <c r="C2734" s="8" t="s">
        <v>17</v>
      </c>
      <c r="D2734" s="8" t="str">
        <f t="shared" si="538"/>
        <v>DCA2088</v>
      </c>
      <c r="E2734">
        <v>2088</v>
      </c>
      <c r="F2734" t="str">
        <f>VLOOKUP(D2734,'Fund List'!$A$2:$F$1324,6,FALSE)</f>
        <v>CORRECTIONS FUND</v>
      </c>
      <c r="G2734" s="3">
        <v>4</v>
      </c>
      <c r="I2734" s="24">
        <f t="shared" si="551"/>
        <v>4.3194681571356508</v>
      </c>
    </row>
    <row r="2735" spans="1:9" hidden="1" outlineLevel="3" x14ac:dyDescent="0.25">
      <c r="A2735" t="s">
        <v>50</v>
      </c>
      <c r="B2735" t="str">
        <f>VLOOKUP(A2735,'AGENCY CODES'!$C$4:$F$139,3,FALSE)</f>
        <v>DEPARTMENT OF CORRECTIONS</v>
      </c>
      <c r="C2735" s="8" t="s">
        <v>10</v>
      </c>
      <c r="D2735" s="8" t="str">
        <f t="shared" ref="D2735:D2797" si="552">CONCATENATE(A2735,E2735)</f>
        <v>DCA2088</v>
      </c>
      <c r="E2735">
        <v>2088</v>
      </c>
      <c r="F2735" t="str">
        <f>VLOOKUP(D2735,'Fund List'!$A$2:$F$1324,6,FALSE)</f>
        <v>CORRECTIONS FUND</v>
      </c>
      <c r="G2735" s="3">
        <v>11</v>
      </c>
      <c r="I2735" s="24">
        <f t="shared" si="551"/>
        <v>11.878537432123041</v>
      </c>
    </row>
    <row r="2736" spans="1:9" hidden="1" outlineLevel="3" x14ac:dyDescent="0.25">
      <c r="A2736" t="s">
        <v>50</v>
      </c>
      <c r="B2736" t="str">
        <f>VLOOKUP(A2736,'AGENCY CODES'!$C$4:$F$139,3,FALSE)</f>
        <v>DEPARTMENT OF CORRECTIONS</v>
      </c>
      <c r="C2736" s="8" t="s">
        <v>11</v>
      </c>
      <c r="D2736" s="8" t="str">
        <f t="shared" si="552"/>
        <v>DCA2088</v>
      </c>
      <c r="E2736">
        <v>2088</v>
      </c>
      <c r="F2736" t="str">
        <f>VLOOKUP(D2736,'Fund List'!$A$2:$F$1324,6,FALSE)</f>
        <v>CORRECTIONS FUND</v>
      </c>
      <c r="G2736" s="3">
        <v>22</v>
      </c>
      <c r="I2736" s="24">
        <f t="shared" si="551"/>
        <v>23.757074864246082</v>
      </c>
    </row>
    <row r="2737" spans="1:9" hidden="1" outlineLevel="3" x14ac:dyDescent="0.25">
      <c r="A2737" t="s">
        <v>50</v>
      </c>
      <c r="B2737" t="str">
        <f>VLOOKUP(A2737,'AGENCY CODES'!$C$4:$F$139,3,FALSE)</f>
        <v>DEPARTMENT OF CORRECTIONS</v>
      </c>
      <c r="C2737" s="8" t="s">
        <v>12</v>
      </c>
      <c r="D2737" s="8" t="str">
        <f t="shared" si="552"/>
        <v>DCA2088</v>
      </c>
      <c r="E2737">
        <v>2088</v>
      </c>
      <c r="F2737" t="str">
        <f>VLOOKUP(D2737,'Fund List'!$A$2:$F$1324,6,FALSE)</f>
        <v>CORRECTIONS FUND</v>
      </c>
      <c r="G2737" s="3">
        <v>9</v>
      </c>
      <c r="I2737" s="24">
        <f t="shared" si="551"/>
        <v>9.7188033535552147</v>
      </c>
    </row>
    <row r="2738" spans="1:9" hidden="1" outlineLevel="3" x14ac:dyDescent="0.25">
      <c r="A2738" t="s">
        <v>50</v>
      </c>
      <c r="B2738" t="str">
        <f>VLOOKUP(A2738,'AGENCY CODES'!$C$4:$F$139,3,FALSE)</f>
        <v>DEPARTMENT OF CORRECTIONS</v>
      </c>
      <c r="C2738" s="8">
        <v>2</v>
      </c>
      <c r="D2738" s="8" t="str">
        <f t="shared" si="552"/>
        <v>DCA2088</v>
      </c>
      <c r="E2738">
        <v>2088</v>
      </c>
      <c r="F2738" t="str">
        <f>VLOOKUP(D2738,'Fund List'!$A$2:$F$1324,6,FALSE)</f>
        <v>CORRECTIONS FUND</v>
      </c>
      <c r="G2738" s="3">
        <v>28</v>
      </c>
      <c r="I2738" s="24">
        <f t="shared" si="551"/>
        <v>30.236277099949554</v>
      </c>
    </row>
    <row r="2739" spans="1:9" outlineLevel="2" collapsed="1" x14ac:dyDescent="0.25">
      <c r="F2739" s="1" t="s">
        <v>4027</v>
      </c>
      <c r="I2739" s="24">
        <f t="shared" ref="I2739" si="553">SUBTOTAL(9,I2729:I2738)</f>
        <v>161.98005589258688</v>
      </c>
    </row>
    <row r="2740" spans="1:9" hidden="1" outlineLevel="3" x14ac:dyDescent="0.25">
      <c r="A2740" t="s">
        <v>50</v>
      </c>
      <c r="B2740" t="str">
        <f>VLOOKUP(A2740,'AGENCY CODES'!$C$4:$F$139,3,FALSE)</f>
        <v>DEPARTMENT OF CORRECTIONS</v>
      </c>
      <c r="C2740" s="8" t="s">
        <v>1</v>
      </c>
      <c r="D2740" s="8" t="str">
        <f t="shared" si="552"/>
        <v>DCA2107</v>
      </c>
      <c r="E2740">
        <v>2107</v>
      </c>
      <c r="F2740" t="str">
        <f>VLOOKUP(D2740,'Fund List'!$A$2:$F$1324,6,FALSE)</f>
        <v>STATE EDUCATION FUND FOR CORRECTIONAL ED</v>
      </c>
      <c r="G2740" s="3">
        <v>24</v>
      </c>
      <c r="I2740" s="24">
        <f t="shared" ref="I2740:I2745" si="554">$G2740/$G$10*I$5</f>
        <v>25.916808942813905</v>
      </c>
    </row>
    <row r="2741" spans="1:9" hidden="1" outlineLevel="3" x14ac:dyDescent="0.25">
      <c r="A2741" t="s">
        <v>50</v>
      </c>
      <c r="B2741" t="str">
        <f>VLOOKUP(A2741,'AGENCY CODES'!$C$4:$F$139,3,FALSE)</f>
        <v>DEPARTMENT OF CORRECTIONS</v>
      </c>
      <c r="C2741" s="8" t="s">
        <v>22</v>
      </c>
      <c r="D2741" s="8" t="str">
        <f t="shared" si="552"/>
        <v>DCA2107</v>
      </c>
      <c r="E2741">
        <v>2107</v>
      </c>
      <c r="F2741" t="str">
        <f>VLOOKUP(D2741,'Fund List'!$A$2:$F$1324,6,FALSE)</f>
        <v>STATE EDUCATION FUND FOR CORRECTIONAL ED</v>
      </c>
      <c r="G2741" s="3">
        <v>12</v>
      </c>
      <c r="I2741" s="24">
        <f t="shared" si="554"/>
        <v>12.958404471406952</v>
      </c>
    </row>
    <row r="2742" spans="1:9" hidden="1" outlineLevel="3" x14ac:dyDescent="0.25">
      <c r="A2742" t="s">
        <v>50</v>
      </c>
      <c r="B2742" t="str">
        <f>VLOOKUP(A2742,'AGENCY CODES'!$C$4:$F$139,3,FALSE)</f>
        <v>DEPARTMENT OF CORRECTIONS</v>
      </c>
      <c r="C2742" s="8" t="s">
        <v>4</v>
      </c>
      <c r="D2742" s="8" t="str">
        <f t="shared" si="552"/>
        <v>DCA2107</v>
      </c>
      <c r="E2742">
        <v>2107</v>
      </c>
      <c r="F2742" t="str">
        <f>VLOOKUP(D2742,'Fund List'!$A$2:$F$1324,6,FALSE)</f>
        <v>STATE EDUCATION FUND FOR CORRECTIONAL ED</v>
      </c>
      <c r="G2742" s="3">
        <v>1</v>
      </c>
      <c r="I2742" s="24">
        <f t="shared" si="554"/>
        <v>1.0798670392839127</v>
      </c>
    </row>
    <row r="2743" spans="1:9" hidden="1" outlineLevel="3" x14ac:dyDescent="0.25">
      <c r="A2743" t="s">
        <v>50</v>
      </c>
      <c r="B2743" t="str">
        <f>VLOOKUP(A2743,'AGENCY CODES'!$C$4:$F$139,3,FALSE)</f>
        <v>DEPARTMENT OF CORRECTIONS</v>
      </c>
      <c r="C2743" s="8" t="s">
        <v>5</v>
      </c>
      <c r="D2743" s="8" t="str">
        <f t="shared" si="552"/>
        <v>DCA2107</v>
      </c>
      <c r="E2743">
        <v>2107</v>
      </c>
      <c r="F2743" t="str">
        <f>VLOOKUP(D2743,'Fund List'!$A$2:$F$1324,6,FALSE)</f>
        <v>STATE EDUCATION FUND FOR CORRECTIONAL ED</v>
      </c>
      <c r="G2743" s="3">
        <v>5</v>
      </c>
      <c r="I2743" s="24">
        <f t="shared" si="554"/>
        <v>5.3993351964195639</v>
      </c>
    </row>
    <row r="2744" spans="1:9" hidden="1" outlineLevel="3" x14ac:dyDescent="0.25">
      <c r="A2744" t="s">
        <v>50</v>
      </c>
      <c r="B2744" t="str">
        <f>VLOOKUP(A2744,'AGENCY CODES'!$C$4:$F$139,3,FALSE)</f>
        <v>DEPARTMENT OF CORRECTIONS</v>
      </c>
      <c r="C2744" s="8" t="s">
        <v>12</v>
      </c>
      <c r="D2744" s="8" t="str">
        <f t="shared" si="552"/>
        <v>DCA2107</v>
      </c>
      <c r="E2744">
        <v>2107</v>
      </c>
      <c r="F2744" t="str">
        <f>VLOOKUP(D2744,'Fund List'!$A$2:$F$1324,6,FALSE)</f>
        <v>STATE EDUCATION FUND FOR CORRECTIONAL ED</v>
      </c>
      <c r="G2744" s="3">
        <v>5</v>
      </c>
      <c r="I2744" s="24">
        <f t="shared" si="554"/>
        <v>5.3993351964195639</v>
      </c>
    </row>
    <row r="2745" spans="1:9" hidden="1" outlineLevel="3" x14ac:dyDescent="0.25">
      <c r="A2745" t="s">
        <v>50</v>
      </c>
      <c r="B2745" t="str">
        <f>VLOOKUP(A2745,'AGENCY CODES'!$C$4:$F$139,3,FALSE)</f>
        <v>DEPARTMENT OF CORRECTIONS</v>
      </c>
      <c r="C2745" s="8">
        <v>8</v>
      </c>
      <c r="D2745" s="8" t="str">
        <f t="shared" si="552"/>
        <v>DCA2107</v>
      </c>
      <c r="E2745">
        <v>2107</v>
      </c>
      <c r="F2745" t="str">
        <f>VLOOKUP(D2745,'Fund List'!$A$2:$F$1324,6,FALSE)</f>
        <v>STATE EDUCATION FUND FOR CORRECTIONAL ED</v>
      </c>
      <c r="G2745" s="3">
        <v>421</v>
      </c>
      <c r="I2745" s="24">
        <f t="shared" si="554"/>
        <v>454.6240235385273</v>
      </c>
    </row>
    <row r="2746" spans="1:9" outlineLevel="2" collapsed="1" x14ac:dyDescent="0.25">
      <c r="F2746" s="1" t="s">
        <v>4229</v>
      </c>
      <c r="I2746" s="24">
        <f t="shared" ref="I2746" si="555">SUBTOTAL(9,I2740:I2745)</f>
        <v>505.3777743848712</v>
      </c>
    </row>
    <row r="2747" spans="1:9" hidden="1" outlineLevel="3" x14ac:dyDescent="0.25">
      <c r="A2747" t="s">
        <v>50</v>
      </c>
      <c r="B2747" t="str">
        <f>VLOOKUP(A2747,'AGENCY CODES'!$C$4:$F$139,3,FALSE)</f>
        <v>DEPARTMENT OF CORRECTIONS</v>
      </c>
      <c r="C2747" s="8" t="s">
        <v>1</v>
      </c>
      <c r="D2747" s="8" t="str">
        <f t="shared" si="552"/>
        <v>DCA2204</v>
      </c>
      <c r="E2747">
        <v>2204</v>
      </c>
      <c r="F2747" t="str">
        <f>VLOOKUP(D2747,'Fund List'!$A$2:$F$1324,6,FALSE)</f>
        <v>DOC ALCOHOL ABUSE TREATMENT</v>
      </c>
      <c r="G2747" s="3">
        <v>37</v>
      </c>
      <c r="I2747" s="24">
        <f t="shared" ref="I2747:I2757" si="556">$G2747/$G$10*I$5</f>
        <v>39.955080453504777</v>
      </c>
    </row>
    <row r="2748" spans="1:9" hidden="1" outlineLevel="3" x14ac:dyDescent="0.25">
      <c r="A2748" t="s">
        <v>50</v>
      </c>
      <c r="B2748" t="str">
        <f>VLOOKUP(A2748,'AGENCY CODES'!$C$4:$F$139,3,FALSE)</f>
        <v>DEPARTMENT OF CORRECTIONS</v>
      </c>
      <c r="C2748" s="8" t="s">
        <v>22</v>
      </c>
      <c r="D2748" s="8" t="str">
        <f t="shared" si="552"/>
        <v>DCA2204</v>
      </c>
      <c r="E2748">
        <v>2204</v>
      </c>
      <c r="F2748" t="str">
        <f>VLOOKUP(D2748,'Fund List'!$A$2:$F$1324,6,FALSE)</f>
        <v>DOC ALCOHOL ABUSE TREATMENT</v>
      </c>
      <c r="G2748" s="3">
        <v>30</v>
      </c>
      <c r="I2748" s="24">
        <f t="shared" si="556"/>
        <v>32.396011178517384</v>
      </c>
    </row>
    <row r="2749" spans="1:9" hidden="1" outlineLevel="3" x14ac:dyDescent="0.25">
      <c r="A2749" t="s">
        <v>50</v>
      </c>
      <c r="B2749" t="str">
        <f>VLOOKUP(A2749,'AGENCY CODES'!$C$4:$F$139,3,FALSE)</f>
        <v>DEPARTMENT OF CORRECTIONS</v>
      </c>
      <c r="C2749" s="8" t="s">
        <v>3</v>
      </c>
      <c r="D2749" s="8" t="str">
        <f t="shared" si="552"/>
        <v>DCA2204</v>
      </c>
      <c r="E2749">
        <v>2204</v>
      </c>
      <c r="F2749" t="str">
        <f>VLOOKUP(D2749,'Fund List'!$A$2:$F$1324,6,FALSE)</f>
        <v>DOC ALCOHOL ABUSE TREATMENT</v>
      </c>
      <c r="G2749" s="3">
        <v>185</v>
      </c>
      <c r="I2749" s="24">
        <f t="shared" si="556"/>
        <v>199.77540226752384</v>
      </c>
    </row>
    <row r="2750" spans="1:9" hidden="1" outlineLevel="3" x14ac:dyDescent="0.25">
      <c r="A2750" t="s">
        <v>50</v>
      </c>
      <c r="B2750" t="str">
        <f>VLOOKUP(A2750,'AGENCY CODES'!$C$4:$F$139,3,FALSE)</f>
        <v>DEPARTMENT OF CORRECTIONS</v>
      </c>
      <c r="C2750" s="8" t="s">
        <v>4</v>
      </c>
      <c r="D2750" s="8" t="str">
        <f t="shared" si="552"/>
        <v>DCA2204</v>
      </c>
      <c r="E2750">
        <v>2204</v>
      </c>
      <c r="F2750" t="str">
        <f>VLOOKUP(D2750,'Fund List'!$A$2:$F$1324,6,FALSE)</f>
        <v>DOC ALCOHOL ABUSE TREATMENT</v>
      </c>
      <c r="G2750" s="3">
        <v>39</v>
      </c>
      <c r="I2750" s="24">
        <f t="shared" si="556"/>
        <v>42.1148145320726</v>
      </c>
    </row>
    <row r="2751" spans="1:9" hidden="1" outlineLevel="3" x14ac:dyDescent="0.25">
      <c r="A2751" t="s">
        <v>50</v>
      </c>
      <c r="B2751" t="str">
        <f>VLOOKUP(A2751,'AGENCY CODES'!$C$4:$F$139,3,FALSE)</f>
        <v>DEPARTMENT OF CORRECTIONS</v>
      </c>
      <c r="C2751" s="8" t="s">
        <v>5</v>
      </c>
      <c r="D2751" s="8" t="str">
        <f t="shared" si="552"/>
        <v>DCA2204</v>
      </c>
      <c r="E2751">
        <v>2204</v>
      </c>
      <c r="F2751" t="str">
        <f>VLOOKUP(D2751,'Fund List'!$A$2:$F$1324,6,FALSE)</f>
        <v>DOC ALCOHOL ABUSE TREATMENT</v>
      </c>
      <c r="G2751" s="3">
        <v>1</v>
      </c>
      <c r="I2751" s="24">
        <f t="shared" si="556"/>
        <v>1.0798670392839127</v>
      </c>
    </row>
    <row r="2752" spans="1:9" hidden="1" outlineLevel="3" x14ac:dyDescent="0.25">
      <c r="A2752" t="s">
        <v>50</v>
      </c>
      <c r="B2752" t="str">
        <f>VLOOKUP(A2752,'AGENCY CODES'!$C$4:$F$139,3,FALSE)</f>
        <v>DEPARTMENT OF CORRECTIONS</v>
      </c>
      <c r="C2752" s="8" t="s">
        <v>6</v>
      </c>
      <c r="D2752" s="8" t="str">
        <f t="shared" si="552"/>
        <v>DCA2204</v>
      </c>
      <c r="E2752">
        <v>2204</v>
      </c>
      <c r="F2752" t="str">
        <f>VLOOKUP(D2752,'Fund List'!$A$2:$F$1324,6,FALSE)</f>
        <v>DOC ALCOHOL ABUSE TREATMENT</v>
      </c>
      <c r="G2752" s="3">
        <v>2</v>
      </c>
      <c r="I2752" s="24">
        <f t="shared" si="556"/>
        <v>2.1597340785678254</v>
      </c>
    </row>
    <row r="2753" spans="1:9" hidden="1" outlineLevel="3" x14ac:dyDescent="0.25">
      <c r="A2753" t="s">
        <v>50</v>
      </c>
      <c r="B2753" t="str">
        <f>VLOOKUP(A2753,'AGENCY CODES'!$C$4:$F$139,3,FALSE)</f>
        <v>DEPARTMENT OF CORRECTIONS</v>
      </c>
      <c r="C2753" s="8" t="s">
        <v>17</v>
      </c>
      <c r="D2753" s="8" t="str">
        <f t="shared" si="552"/>
        <v>DCA2204</v>
      </c>
      <c r="E2753">
        <v>2204</v>
      </c>
      <c r="F2753" t="str">
        <f>VLOOKUP(D2753,'Fund List'!$A$2:$F$1324,6,FALSE)</f>
        <v>DOC ALCOHOL ABUSE TREATMENT</v>
      </c>
      <c r="G2753" s="3">
        <v>10</v>
      </c>
      <c r="I2753" s="24">
        <f t="shared" si="556"/>
        <v>10.798670392839128</v>
      </c>
    </row>
    <row r="2754" spans="1:9" hidden="1" outlineLevel="3" x14ac:dyDescent="0.25">
      <c r="A2754" t="s">
        <v>50</v>
      </c>
      <c r="B2754" t="str">
        <f>VLOOKUP(A2754,'AGENCY CODES'!$C$4:$F$139,3,FALSE)</f>
        <v>DEPARTMENT OF CORRECTIONS</v>
      </c>
      <c r="C2754" s="8" t="s">
        <v>10</v>
      </c>
      <c r="D2754" s="8" t="str">
        <f t="shared" si="552"/>
        <v>DCA2204</v>
      </c>
      <c r="E2754">
        <v>2204</v>
      </c>
      <c r="F2754" t="str">
        <f>VLOOKUP(D2754,'Fund List'!$A$2:$F$1324,6,FALSE)</f>
        <v>DOC ALCOHOL ABUSE TREATMENT</v>
      </c>
      <c r="G2754" s="3">
        <v>78</v>
      </c>
      <c r="I2754" s="24">
        <f t="shared" si="556"/>
        <v>84.2296290641452</v>
      </c>
    </row>
    <row r="2755" spans="1:9" hidden="1" outlineLevel="3" x14ac:dyDescent="0.25">
      <c r="A2755" t="s">
        <v>50</v>
      </c>
      <c r="B2755" t="str">
        <f>VLOOKUP(A2755,'AGENCY CODES'!$C$4:$F$139,3,FALSE)</f>
        <v>DEPARTMENT OF CORRECTIONS</v>
      </c>
      <c r="C2755" s="8" t="s">
        <v>11</v>
      </c>
      <c r="D2755" s="8" t="str">
        <f t="shared" si="552"/>
        <v>DCA2204</v>
      </c>
      <c r="E2755">
        <v>2204</v>
      </c>
      <c r="F2755" t="str">
        <f>VLOOKUP(D2755,'Fund List'!$A$2:$F$1324,6,FALSE)</f>
        <v>DOC ALCOHOL ABUSE TREATMENT</v>
      </c>
      <c r="G2755" s="3">
        <v>237</v>
      </c>
      <c r="I2755" s="24">
        <f t="shared" si="556"/>
        <v>255.92848831028735</v>
      </c>
    </row>
    <row r="2756" spans="1:9" hidden="1" outlineLevel="3" x14ac:dyDescent="0.25">
      <c r="A2756" t="s">
        <v>50</v>
      </c>
      <c r="B2756" t="str">
        <f>VLOOKUP(A2756,'AGENCY CODES'!$C$4:$F$139,3,FALSE)</f>
        <v>DEPARTMENT OF CORRECTIONS</v>
      </c>
      <c r="C2756" s="8" t="s">
        <v>12</v>
      </c>
      <c r="D2756" s="8" t="str">
        <f t="shared" si="552"/>
        <v>DCA2204</v>
      </c>
      <c r="E2756">
        <v>2204</v>
      </c>
      <c r="F2756" t="str">
        <f>VLOOKUP(D2756,'Fund List'!$A$2:$F$1324,6,FALSE)</f>
        <v>DOC ALCOHOL ABUSE TREATMENT</v>
      </c>
      <c r="G2756" s="3">
        <v>14</v>
      </c>
      <c r="I2756" s="24">
        <f t="shared" si="556"/>
        <v>15.118138549974777</v>
      </c>
    </row>
    <row r="2757" spans="1:9" hidden="1" outlineLevel="3" x14ac:dyDescent="0.25">
      <c r="A2757" t="s">
        <v>50</v>
      </c>
      <c r="B2757" t="str">
        <f>VLOOKUP(A2757,'AGENCY CODES'!$C$4:$F$139,3,FALSE)</f>
        <v>DEPARTMENT OF CORRECTIONS</v>
      </c>
      <c r="C2757" s="8">
        <v>2</v>
      </c>
      <c r="D2757" s="8" t="str">
        <f t="shared" si="552"/>
        <v>DCA2204</v>
      </c>
      <c r="E2757">
        <v>2204</v>
      </c>
      <c r="F2757" t="str">
        <f>VLOOKUP(D2757,'Fund List'!$A$2:$F$1324,6,FALSE)</f>
        <v>DOC ALCOHOL ABUSE TREATMENT</v>
      </c>
      <c r="G2757" s="3">
        <v>227</v>
      </c>
      <c r="I2757" s="24">
        <f t="shared" si="556"/>
        <v>245.12981791744824</v>
      </c>
    </row>
    <row r="2758" spans="1:9" outlineLevel="2" collapsed="1" x14ac:dyDescent="0.25">
      <c r="F2758" s="1" t="s">
        <v>4230</v>
      </c>
      <c r="I2758" s="24">
        <f t="shared" ref="I2758" si="557">SUBTOTAL(9,I2747:I2757)</f>
        <v>928.68565378416508</v>
      </c>
    </row>
    <row r="2759" spans="1:9" hidden="1" outlineLevel="3" x14ac:dyDescent="0.25">
      <c r="A2759" t="s">
        <v>50</v>
      </c>
      <c r="B2759" t="str">
        <f>VLOOKUP(A2759,'AGENCY CODES'!$C$4:$F$139,3,FALSE)</f>
        <v>DEPARTMENT OF CORRECTIONS</v>
      </c>
      <c r="C2759" s="8" t="s">
        <v>1</v>
      </c>
      <c r="D2759" s="8" t="str">
        <f t="shared" si="552"/>
        <v>DCA2379</v>
      </c>
      <c r="E2759">
        <v>2379</v>
      </c>
      <c r="F2759" t="str">
        <f>VLOOKUP(D2759,'Fund List'!$A$2:$F$1324,6,FALSE)</f>
        <v>TRANSITION PROGRAM FUND</v>
      </c>
      <c r="G2759" s="3">
        <v>82</v>
      </c>
      <c r="I2759" s="24">
        <f t="shared" ref="I2759:I2772" si="558">$G2759/$G$10*I$5</f>
        <v>88.549097221280846</v>
      </c>
    </row>
    <row r="2760" spans="1:9" hidden="1" outlineLevel="3" x14ac:dyDescent="0.25">
      <c r="A2760" t="s">
        <v>50</v>
      </c>
      <c r="B2760" t="str">
        <f>VLOOKUP(A2760,'AGENCY CODES'!$C$4:$F$139,3,FALSE)</f>
        <v>DEPARTMENT OF CORRECTIONS</v>
      </c>
      <c r="C2760" s="8" t="s">
        <v>22</v>
      </c>
      <c r="D2760" s="8" t="str">
        <f t="shared" si="552"/>
        <v>DCA2379</v>
      </c>
      <c r="E2760">
        <v>2379</v>
      </c>
      <c r="F2760" t="str">
        <f>VLOOKUP(D2760,'Fund List'!$A$2:$F$1324,6,FALSE)</f>
        <v>TRANSITION PROGRAM FUND</v>
      </c>
      <c r="G2760" s="3">
        <v>75</v>
      </c>
      <c r="I2760" s="24">
        <f t="shared" si="558"/>
        <v>80.990027946293466</v>
      </c>
    </row>
    <row r="2761" spans="1:9" hidden="1" outlineLevel="3" x14ac:dyDescent="0.25">
      <c r="A2761" t="s">
        <v>50</v>
      </c>
      <c r="B2761" t="str">
        <f>VLOOKUP(A2761,'AGENCY CODES'!$C$4:$F$139,3,FALSE)</f>
        <v>DEPARTMENT OF CORRECTIONS</v>
      </c>
      <c r="C2761" s="8" t="s">
        <v>2</v>
      </c>
      <c r="D2761" s="8" t="str">
        <f t="shared" si="552"/>
        <v>DCA2379</v>
      </c>
      <c r="E2761">
        <v>2379</v>
      </c>
      <c r="F2761" t="str">
        <f>VLOOKUP(D2761,'Fund List'!$A$2:$F$1324,6,FALSE)</f>
        <v>TRANSITION PROGRAM FUND</v>
      </c>
      <c r="G2761" s="3">
        <v>1</v>
      </c>
      <c r="I2761" s="24">
        <f t="shared" si="558"/>
        <v>1.0798670392839127</v>
      </c>
    </row>
    <row r="2762" spans="1:9" hidden="1" outlineLevel="3" x14ac:dyDescent="0.25">
      <c r="A2762" t="s">
        <v>50</v>
      </c>
      <c r="B2762" t="str">
        <f>VLOOKUP(A2762,'AGENCY CODES'!$C$4:$F$139,3,FALSE)</f>
        <v>DEPARTMENT OF CORRECTIONS</v>
      </c>
      <c r="C2762" s="8" t="s">
        <v>3</v>
      </c>
      <c r="D2762" s="8" t="str">
        <f t="shared" si="552"/>
        <v>DCA2379</v>
      </c>
      <c r="E2762">
        <v>2379</v>
      </c>
      <c r="F2762" t="str">
        <f>VLOOKUP(D2762,'Fund List'!$A$2:$F$1324,6,FALSE)</f>
        <v>TRANSITION PROGRAM FUND</v>
      </c>
      <c r="G2762" s="3">
        <v>244</v>
      </c>
      <c r="I2762" s="24">
        <f t="shared" si="558"/>
        <v>263.48755758527471</v>
      </c>
    </row>
    <row r="2763" spans="1:9" hidden="1" outlineLevel="3" x14ac:dyDescent="0.25">
      <c r="A2763" t="s">
        <v>50</v>
      </c>
      <c r="B2763" t="str">
        <f>VLOOKUP(A2763,'AGENCY CODES'!$C$4:$F$139,3,FALSE)</f>
        <v>DEPARTMENT OF CORRECTIONS</v>
      </c>
      <c r="C2763" s="8" t="s">
        <v>4</v>
      </c>
      <c r="D2763" s="8" t="str">
        <f t="shared" si="552"/>
        <v>DCA2379</v>
      </c>
      <c r="E2763">
        <v>2379</v>
      </c>
      <c r="F2763" t="str">
        <f>VLOOKUP(D2763,'Fund List'!$A$2:$F$1324,6,FALSE)</f>
        <v>TRANSITION PROGRAM FUND</v>
      </c>
      <c r="G2763" s="3">
        <v>393</v>
      </c>
      <c r="I2763" s="24">
        <f t="shared" si="558"/>
        <v>424.38774643857772</v>
      </c>
    </row>
    <row r="2764" spans="1:9" hidden="1" outlineLevel="3" x14ac:dyDescent="0.25">
      <c r="A2764" t="s">
        <v>50</v>
      </c>
      <c r="B2764" t="str">
        <f>VLOOKUP(A2764,'AGENCY CODES'!$C$4:$F$139,3,FALSE)</f>
        <v>DEPARTMENT OF CORRECTIONS</v>
      </c>
      <c r="C2764" s="8" t="s">
        <v>5</v>
      </c>
      <c r="D2764" s="8" t="str">
        <f t="shared" si="552"/>
        <v>DCA2379</v>
      </c>
      <c r="E2764">
        <v>2379</v>
      </c>
      <c r="F2764" t="str">
        <f>VLOOKUP(D2764,'Fund List'!$A$2:$F$1324,6,FALSE)</f>
        <v>TRANSITION PROGRAM FUND</v>
      </c>
      <c r="G2764" s="3">
        <v>5</v>
      </c>
      <c r="I2764" s="24">
        <f t="shared" si="558"/>
        <v>5.3993351964195639</v>
      </c>
    </row>
    <row r="2765" spans="1:9" hidden="1" outlineLevel="3" x14ac:dyDescent="0.25">
      <c r="A2765" t="s">
        <v>50</v>
      </c>
      <c r="B2765" t="str">
        <f>VLOOKUP(A2765,'AGENCY CODES'!$C$4:$F$139,3,FALSE)</f>
        <v>DEPARTMENT OF CORRECTIONS</v>
      </c>
      <c r="C2765" s="8" t="s">
        <v>6</v>
      </c>
      <c r="D2765" s="8" t="str">
        <f t="shared" si="552"/>
        <v>DCA2379</v>
      </c>
      <c r="E2765">
        <v>2379</v>
      </c>
      <c r="F2765" t="str">
        <f>VLOOKUP(D2765,'Fund List'!$A$2:$F$1324,6,FALSE)</f>
        <v>TRANSITION PROGRAM FUND</v>
      </c>
      <c r="G2765" s="3">
        <v>158</v>
      </c>
      <c r="I2765" s="24">
        <f t="shared" si="558"/>
        <v>170.61899220685822</v>
      </c>
    </row>
    <row r="2766" spans="1:9" hidden="1" outlineLevel="3" x14ac:dyDescent="0.25">
      <c r="A2766" t="s">
        <v>50</v>
      </c>
      <c r="B2766" t="str">
        <f>VLOOKUP(A2766,'AGENCY CODES'!$C$4:$F$139,3,FALSE)</f>
        <v>DEPARTMENT OF CORRECTIONS</v>
      </c>
      <c r="C2766" s="8" t="s">
        <v>7</v>
      </c>
      <c r="D2766" s="8" t="str">
        <f t="shared" si="552"/>
        <v>DCA2379</v>
      </c>
      <c r="E2766">
        <v>2379</v>
      </c>
      <c r="F2766" t="str">
        <f>VLOOKUP(D2766,'Fund List'!$A$2:$F$1324,6,FALSE)</f>
        <v>TRANSITION PROGRAM FUND</v>
      </c>
      <c r="G2766" s="3">
        <v>65</v>
      </c>
      <c r="I2766" s="24">
        <f t="shared" si="558"/>
        <v>70.191357553454324</v>
      </c>
    </row>
    <row r="2767" spans="1:9" hidden="1" outlineLevel="3" x14ac:dyDescent="0.25">
      <c r="A2767" t="s">
        <v>50</v>
      </c>
      <c r="B2767" t="str">
        <f>VLOOKUP(A2767,'AGENCY CODES'!$C$4:$F$139,3,FALSE)</f>
        <v>DEPARTMENT OF CORRECTIONS</v>
      </c>
      <c r="C2767" s="8" t="s">
        <v>17</v>
      </c>
      <c r="D2767" s="8" t="str">
        <f t="shared" si="552"/>
        <v>DCA2379</v>
      </c>
      <c r="E2767">
        <v>2379</v>
      </c>
      <c r="F2767" t="str">
        <f>VLOOKUP(D2767,'Fund List'!$A$2:$F$1324,6,FALSE)</f>
        <v>TRANSITION PROGRAM FUND</v>
      </c>
      <c r="G2767" s="3">
        <v>80</v>
      </c>
      <c r="I2767" s="24">
        <f t="shared" si="558"/>
        <v>86.389363142713023</v>
      </c>
    </row>
    <row r="2768" spans="1:9" hidden="1" outlineLevel="3" x14ac:dyDescent="0.25">
      <c r="A2768" t="s">
        <v>50</v>
      </c>
      <c r="B2768" t="str">
        <f>VLOOKUP(A2768,'AGENCY CODES'!$C$4:$F$139,3,FALSE)</f>
        <v>DEPARTMENT OF CORRECTIONS</v>
      </c>
      <c r="C2768" s="8" t="s">
        <v>8</v>
      </c>
      <c r="D2768" s="8" t="str">
        <f t="shared" si="552"/>
        <v>DCA2379</v>
      </c>
      <c r="E2768">
        <v>2379</v>
      </c>
      <c r="F2768" t="str">
        <f>VLOOKUP(D2768,'Fund List'!$A$2:$F$1324,6,FALSE)</f>
        <v>TRANSITION PROGRAM FUND</v>
      </c>
      <c r="G2768" s="3">
        <v>2</v>
      </c>
      <c r="I2768" s="24">
        <f t="shared" si="558"/>
        <v>2.1597340785678254</v>
      </c>
    </row>
    <row r="2769" spans="1:9" hidden="1" outlineLevel="3" x14ac:dyDescent="0.25">
      <c r="A2769" t="s">
        <v>50</v>
      </c>
      <c r="B2769" t="str">
        <f>VLOOKUP(A2769,'AGENCY CODES'!$C$4:$F$139,3,FALSE)</f>
        <v>DEPARTMENT OF CORRECTIONS</v>
      </c>
      <c r="C2769" s="8" t="s">
        <v>10</v>
      </c>
      <c r="D2769" s="8" t="str">
        <f t="shared" si="552"/>
        <v>DCA2379</v>
      </c>
      <c r="E2769">
        <v>2379</v>
      </c>
      <c r="F2769" t="str">
        <f>VLOOKUP(D2769,'Fund List'!$A$2:$F$1324,6,FALSE)</f>
        <v>TRANSITION PROGRAM FUND</v>
      </c>
      <c r="G2769" s="3">
        <v>244</v>
      </c>
      <c r="I2769" s="24">
        <f t="shared" si="558"/>
        <v>263.48755758527471</v>
      </c>
    </row>
    <row r="2770" spans="1:9" hidden="1" outlineLevel="3" x14ac:dyDescent="0.25">
      <c r="A2770" t="s">
        <v>50</v>
      </c>
      <c r="B2770" t="str">
        <f>VLOOKUP(A2770,'AGENCY CODES'!$C$4:$F$139,3,FALSE)</f>
        <v>DEPARTMENT OF CORRECTIONS</v>
      </c>
      <c r="C2770" s="8" t="s">
        <v>11</v>
      </c>
      <c r="D2770" s="8" t="str">
        <f t="shared" si="552"/>
        <v>DCA2379</v>
      </c>
      <c r="E2770">
        <v>2379</v>
      </c>
      <c r="F2770" t="str">
        <f>VLOOKUP(D2770,'Fund List'!$A$2:$F$1324,6,FALSE)</f>
        <v>TRANSITION PROGRAM FUND</v>
      </c>
      <c r="G2770" s="3">
        <v>836</v>
      </c>
      <c r="I2770" s="24">
        <f t="shared" si="558"/>
        <v>902.7688448413511</v>
      </c>
    </row>
    <row r="2771" spans="1:9" hidden="1" outlineLevel="3" x14ac:dyDescent="0.25">
      <c r="A2771" t="s">
        <v>50</v>
      </c>
      <c r="B2771" t="str">
        <f>VLOOKUP(A2771,'AGENCY CODES'!$C$4:$F$139,3,FALSE)</f>
        <v>DEPARTMENT OF CORRECTIONS</v>
      </c>
      <c r="C2771" s="8" t="s">
        <v>12</v>
      </c>
      <c r="D2771" s="8" t="str">
        <f t="shared" si="552"/>
        <v>DCA2379</v>
      </c>
      <c r="E2771">
        <v>2379</v>
      </c>
      <c r="F2771" t="str">
        <f>VLOOKUP(D2771,'Fund List'!$A$2:$F$1324,6,FALSE)</f>
        <v>TRANSITION PROGRAM FUND</v>
      </c>
      <c r="G2771" s="3">
        <v>60</v>
      </c>
      <c r="I2771" s="24">
        <f t="shared" si="558"/>
        <v>64.792022357034767</v>
      </c>
    </row>
    <row r="2772" spans="1:9" hidden="1" outlineLevel="3" x14ac:dyDescent="0.25">
      <c r="A2772" t="s">
        <v>50</v>
      </c>
      <c r="B2772" t="str">
        <f>VLOOKUP(A2772,'AGENCY CODES'!$C$4:$F$139,3,FALSE)</f>
        <v>DEPARTMENT OF CORRECTIONS</v>
      </c>
      <c r="C2772" s="8">
        <v>2</v>
      </c>
      <c r="D2772" s="8" t="str">
        <f t="shared" si="552"/>
        <v>DCA2379</v>
      </c>
      <c r="E2772">
        <v>2379</v>
      </c>
      <c r="F2772" t="str">
        <f>VLOOKUP(D2772,'Fund List'!$A$2:$F$1324,6,FALSE)</f>
        <v>TRANSITION PROGRAM FUND</v>
      </c>
      <c r="G2772" s="3">
        <v>776</v>
      </c>
      <c r="I2772" s="24">
        <f t="shared" si="558"/>
        <v>837.97682248431636</v>
      </c>
    </row>
    <row r="2773" spans="1:9" outlineLevel="2" collapsed="1" x14ac:dyDescent="0.25">
      <c r="F2773" s="1" t="s">
        <v>4231</v>
      </c>
      <c r="I2773" s="24">
        <f t="shared" ref="I2773" si="559">SUBTOTAL(9,I2759:I2772)</f>
        <v>3262.2783256767007</v>
      </c>
    </row>
    <row r="2774" spans="1:9" hidden="1" outlineLevel="3" x14ac:dyDescent="0.25">
      <c r="A2774" t="s">
        <v>50</v>
      </c>
      <c r="B2774" t="str">
        <f>VLOOKUP(A2774,'AGENCY CODES'!$C$4:$F$139,3,FALSE)</f>
        <v>DEPARTMENT OF CORRECTIONS</v>
      </c>
      <c r="C2774" s="8" t="s">
        <v>1</v>
      </c>
      <c r="D2774" s="8" t="str">
        <f t="shared" si="552"/>
        <v>DCA2395</v>
      </c>
      <c r="E2774">
        <v>2395</v>
      </c>
      <c r="F2774" t="str">
        <f>VLOOKUP(D2774,'Fund List'!$A$2:$F$1324,6,FALSE)</f>
        <v>COMMUNITY CORRECTIONS ENHANCEMENT FUND</v>
      </c>
      <c r="G2774" s="3">
        <v>2</v>
      </c>
      <c r="I2774" s="24">
        <f t="shared" ref="I2774:I2788" si="560">$G2774/$G$10*I$5</f>
        <v>2.1597340785678254</v>
      </c>
    </row>
    <row r="2775" spans="1:9" hidden="1" outlineLevel="3" x14ac:dyDescent="0.25">
      <c r="A2775" t="s">
        <v>50</v>
      </c>
      <c r="B2775" t="str">
        <f>VLOOKUP(A2775,'AGENCY CODES'!$C$4:$F$139,3,FALSE)</f>
        <v>DEPARTMENT OF CORRECTIONS</v>
      </c>
      <c r="C2775" s="8" t="s">
        <v>2</v>
      </c>
      <c r="D2775" s="8" t="str">
        <f t="shared" si="552"/>
        <v>DCA2395</v>
      </c>
      <c r="E2775">
        <v>2395</v>
      </c>
      <c r="F2775" t="str">
        <f>VLOOKUP(D2775,'Fund List'!$A$2:$F$1324,6,FALSE)</f>
        <v>COMMUNITY CORRECTIONS ENHANCEMENT FUND</v>
      </c>
      <c r="G2775" s="3">
        <v>1</v>
      </c>
      <c r="I2775" s="24">
        <f t="shared" si="560"/>
        <v>1.0798670392839127</v>
      </c>
    </row>
    <row r="2776" spans="1:9" hidden="1" outlineLevel="3" x14ac:dyDescent="0.25">
      <c r="A2776" t="s">
        <v>50</v>
      </c>
      <c r="B2776" t="str">
        <f>VLOOKUP(A2776,'AGENCY CODES'!$C$4:$F$139,3,FALSE)</f>
        <v>DEPARTMENT OF CORRECTIONS</v>
      </c>
      <c r="C2776" s="8" t="s">
        <v>3</v>
      </c>
      <c r="D2776" s="8" t="str">
        <f t="shared" si="552"/>
        <v>DCA2395</v>
      </c>
      <c r="E2776">
        <v>2395</v>
      </c>
      <c r="F2776" t="str">
        <f>VLOOKUP(D2776,'Fund List'!$A$2:$F$1324,6,FALSE)</f>
        <v>COMMUNITY CORRECTIONS ENHANCEMENT FUND</v>
      </c>
      <c r="G2776" s="3">
        <v>1172</v>
      </c>
      <c r="I2776" s="24">
        <f t="shared" si="560"/>
        <v>1265.6041700407459</v>
      </c>
    </row>
    <row r="2777" spans="1:9" hidden="1" outlineLevel="3" x14ac:dyDescent="0.25">
      <c r="A2777" t="s">
        <v>50</v>
      </c>
      <c r="B2777" t="str">
        <f>VLOOKUP(A2777,'AGENCY CODES'!$C$4:$F$139,3,FALSE)</f>
        <v>DEPARTMENT OF CORRECTIONS</v>
      </c>
      <c r="C2777" s="8" t="s">
        <v>4</v>
      </c>
      <c r="D2777" s="8" t="str">
        <f t="shared" si="552"/>
        <v>DCA2395</v>
      </c>
      <c r="E2777">
        <v>2395</v>
      </c>
      <c r="F2777" t="str">
        <f>VLOOKUP(D2777,'Fund List'!$A$2:$F$1324,6,FALSE)</f>
        <v>COMMUNITY CORRECTIONS ENHANCEMENT FUND</v>
      </c>
      <c r="G2777" s="3">
        <v>108</v>
      </c>
      <c r="I2777" s="24">
        <f t="shared" si="560"/>
        <v>116.62564024266258</v>
      </c>
    </row>
    <row r="2778" spans="1:9" hidden="1" outlineLevel="3" x14ac:dyDescent="0.25">
      <c r="A2778" t="s">
        <v>50</v>
      </c>
      <c r="B2778" t="str">
        <f>VLOOKUP(A2778,'AGENCY CODES'!$C$4:$F$139,3,FALSE)</f>
        <v>DEPARTMENT OF CORRECTIONS</v>
      </c>
      <c r="C2778" s="8" t="s">
        <v>5</v>
      </c>
      <c r="D2778" s="8" t="str">
        <f t="shared" si="552"/>
        <v>DCA2395</v>
      </c>
      <c r="E2778">
        <v>2395</v>
      </c>
      <c r="F2778" t="str">
        <f>VLOOKUP(D2778,'Fund List'!$A$2:$F$1324,6,FALSE)</f>
        <v>COMMUNITY CORRECTIONS ENHANCEMENT FUND</v>
      </c>
      <c r="G2778" s="3">
        <v>3</v>
      </c>
      <c r="I2778" s="24">
        <f t="shared" si="560"/>
        <v>3.2396011178517381</v>
      </c>
    </row>
    <row r="2779" spans="1:9" hidden="1" outlineLevel="3" x14ac:dyDescent="0.25">
      <c r="A2779" t="s">
        <v>50</v>
      </c>
      <c r="B2779" t="str">
        <f>VLOOKUP(A2779,'AGENCY CODES'!$C$4:$F$139,3,FALSE)</f>
        <v>DEPARTMENT OF CORRECTIONS</v>
      </c>
      <c r="C2779" s="8" t="s">
        <v>6</v>
      </c>
      <c r="D2779" s="8" t="str">
        <f t="shared" si="552"/>
        <v>DCA2395</v>
      </c>
      <c r="E2779">
        <v>2395</v>
      </c>
      <c r="F2779" t="str">
        <f>VLOOKUP(D2779,'Fund List'!$A$2:$F$1324,6,FALSE)</f>
        <v>COMMUNITY CORRECTIONS ENHANCEMENT FUND</v>
      </c>
      <c r="G2779" s="3">
        <v>78</v>
      </c>
      <c r="I2779" s="24">
        <f t="shared" si="560"/>
        <v>84.2296290641452</v>
      </c>
    </row>
    <row r="2780" spans="1:9" hidden="1" outlineLevel="3" x14ac:dyDescent="0.25">
      <c r="A2780" t="s">
        <v>50</v>
      </c>
      <c r="B2780" t="str">
        <f>VLOOKUP(A2780,'AGENCY CODES'!$C$4:$F$139,3,FALSE)</f>
        <v>DEPARTMENT OF CORRECTIONS</v>
      </c>
      <c r="C2780" s="8" t="s">
        <v>7</v>
      </c>
      <c r="D2780" s="8" t="str">
        <f t="shared" si="552"/>
        <v>DCA2395</v>
      </c>
      <c r="E2780">
        <v>2395</v>
      </c>
      <c r="F2780" t="str">
        <f>VLOOKUP(D2780,'Fund List'!$A$2:$F$1324,6,FALSE)</f>
        <v>COMMUNITY CORRECTIONS ENHANCEMENT FUND</v>
      </c>
      <c r="G2780" s="3">
        <v>7</v>
      </c>
      <c r="I2780" s="24">
        <f t="shared" si="560"/>
        <v>7.5590692749873885</v>
      </c>
    </row>
    <row r="2781" spans="1:9" hidden="1" outlineLevel="3" x14ac:dyDescent="0.25">
      <c r="A2781" t="s">
        <v>50</v>
      </c>
      <c r="B2781" t="str">
        <f>VLOOKUP(A2781,'AGENCY CODES'!$C$4:$F$139,3,FALSE)</f>
        <v>DEPARTMENT OF CORRECTIONS</v>
      </c>
      <c r="C2781" s="8" t="s">
        <v>14</v>
      </c>
      <c r="D2781" s="8" t="str">
        <f t="shared" si="552"/>
        <v>DCA2395</v>
      </c>
      <c r="E2781">
        <v>2395</v>
      </c>
      <c r="F2781" t="str">
        <f>VLOOKUP(D2781,'Fund List'!$A$2:$F$1324,6,FALSE)</f>
        <v>COMMUNITY CORRECTIONS ENHANCEMENT FUND</v>
      </c>
      <c r="G2781" s="3">
        <v>5</v>
      </c>
      <c r="I2781" s="24">
        <f t="shared" si="560"/>
        <v>5.3993351964195639</v>
      </c>
    </row>
    <row r="2782" spans="1:9" hidden="1" outlineLevel="3" x14ac:dyDescent="0.25">
      <c r="A2782" t="s">
        <v>50</v>
      </c>
      <c r="B2782" t="str">
        <f>VLOOKUP(A2782,'AGENCY CODES'!$C$4:$F$139,3,FALSE)</f>
        <v>DEPARTMENT OF CORRECTIONS</v>
      </c>
      <c r="C2782" s="8" t="s">
        <v>17</v>
      </c>
      <c r="D2782" s="8" t="str">
        <f t="shared" si="552"/>
        <v>DCA2395</v>
      </c>
      <c r="E2782">
        <v>2395</v>
      </c>
      <c r="F2782" t="str">
        <f>VLOOKUP(D2782,'Fund List'!$A$2:$F$1324,6,FALSE)</f>
        <v>COMMUNITY CORRECTIONS ENHANCEMENT FUND</v>
      </c>
      <c r="G2782" s="3">
        <v>30</v>
      </c>
      <c r="I2782" s="24">
        <f t="shared" si="560"/>
        <v>32.396011178517384</v>
      </c>
    </row>
    <row r="2783" spans="1:9" hidden="1" outlineLevel="3" x14ac:dyDescent="0.25">
      <c r="A2783" t="s">
        <v>50</v>
      </c>
      <c r="B2783" t="str">
        <f>VLOOKUP(A2783,'AGENCY CODES'!$C$4:$F$139,3,FALSE)</f>
        <v>DEPARTMENT OF CORRECTIONS</v>
      </c>
      <c r="C2783" s="8" t="s">
        <v>8</v>
      </c>
      <c r="D2783" s="8" t="str">
        <f t="shared" si="552"/>
        <v>DCA2395</v>
      </c>
      <c r="E2783">
        <v>2395</v>
      </c>
      <c r="F2783" t="str">
        <f>VLOOKUP(D2783,'Fund List'!$A$2:$F$1324,6,FALSE)</f>
        <v>COMMUNITY CORRECTIONS ENHANCEMENT FUND</v>
      </c>
      <c r="G2783" s="3">
        <v>12</v>
      </c>
      <c r="I2783" s="24">
        <f t="shared" si="560"/>
        <v>12.958404471406952</v>
      </c>
    </row>
    <row r="2784" spans="1:9" hidden="1" outlineLevel="3" x14ac:dyDescent="0.25">
      <c r="A2784" t="s">
        <v>50</v>
      </c>
      <c r="B2784" t="str">
        <f>VLOOKUP(A2784,'AGENCY CODES'!$C$4:$F$139,3,FALSE)</f>
        <v>DEPARTMENT OF CORRECTIONS</v>
      </c>
      <c r="C2784" s="8" t="s">
        <v>10</v>
      </c>
      <c r="D2784" s="8" t="str">
        <f t="shared" si="552"/>
        <v>DCA2395</v>
      </c>
      <c r="E2784">
        <v>2395</v>
      </c>
      <c r="F2784" t="str">
        <f>VLOOKUP(D2784,'Fund List'!$A$2:$F$1324,6,FALSE)</f>
        <v>COMMUNITY CORRECTIONS ENHANCEMENT FUND</v>
      </c>
      <c r="G2784" s="3">
        <v>90</v>
      </c>
      <c r="I2784" s="24">
        <f t="shared" si="560"/>
        <v>97.188033535552151</v>
      </c>
    </row>
    <row r="2785" spans="1:9" hidden="1" outlineLevel="3" x14ac:dyDescent="0.25">
      <c r="A2785" t="s">
        <v>50</v>
      </c>
      <c r="B2785" t="str">
        <f>VLOOKUP(A2785,'AGENCY CODES'!$C$4:$F$139,3,FALSE)</f>
        <v>DEPARTMENT OF CORRECTIONS</v>
      </c>
      <c r="C2785" s="8" t="s">
        <v>11</v>
      </c>
      <c r="D2785" s="8" t="str">
        <f t="shared" si="552"/>
        <v>DCA2395</v>
      </c>
      <c r="E2785">
        <v>2395</v>
      </c>
      <c r="F2785" t="str">
        <f>VLOOKUP(D2785,'Fund List'!$A$2:$F$1324,6,FALSE)</f>
        <v>COMMUNITY CORRECTIONS ENHANCEMENT FUND</v>
      </c>
      <c r="G2785" s="3">
        <v>167</v>
      </c>
      <c r="I2785" s="24">
        <f t="shared" si="560"/>
        <v>180.33779556041344</v>
      </c>
    </row>
    <row r="2786" spans="1:9" hidden="1" outlineLevel="3" x14ac:dyDescent="0.25">
      <c r="A2786" t="s">
        <v>50</v>
      </c>
      <c r="B2786" t="str">
        <f>VLOOKUP(A2786,'AGENCY CODES'!$C$4:$F$139,3,FALSE)</f>
        <v>DEPARTMENT OF CORRECTIONS</v>
      </c>
      <c r="C2786" s="8" t="s">
        <v>12</v>
      </c>
      <c r="D2786" s="8" t="str">
        <f t="shared" si="552"/>
        <v>DCA2395</v>
      </c>
      <c r="E2786">
        <v>2395</v>
      </c>
      <c r="F2786" t="str">
        <f>VLOOKUP(D2786,'Fund List'!$A$2:$F$1324,6,FALSE)</f>
        <v>COMMUNITY CORRECTIONS ENHANCEMENT FUND</v>
      </c>
      <c r="G2786" s="3">
        <v>20</v>
      </c>
      <c r="I2786" s="24">
        <f t="shared" si="560"/>
        <v>21.597340785678256</v>
      </c>
    </row>
    <row r="2787" spans="1:9" hidden="1" outlineLevel="3" x14ac:dyDescent="0.25">
      <c r="A2787" t="s">
        <v>50</v>
      </c>
      <c r="B2787" t="str">
        <f>VLOOKUP(A2787,'AGENCY CODES'!$C$4:$F$139,3,FALSE)</f>
        <v>DEPARTMENT OF CORRECTIONS</v>
      </c>
      <c r="C2787" s="8">
        <v>2</v>
      </c>
      <c r="D2787" s="8" t="str">
        <f t="shared" si="552"/>
        <v>DCA2395</v>
      </c>
      <c r="E2787">
        <v>2395</v>
      </c>
      <c r="F2787" t="str">
        <f>VLOOKUP(D2787,'Fund List'!$A$2:$F$1324,6,FALSE)</f>
        <v>COMMUNITY CORRECTIONS ENHANCEMENT FUND</v>
      </c>
      <c r="G2787" s="3">
        <v>164</v>
      </c>
      <c r="I2787" s="24">
        <f t="shared" si="560"/>
        <v>177.09819444256169</v>
      </c>
    </row>
    <row r="2788" spans="1:9" hidden="1" outlineLevel="3" x14ac:dyDescent="0.25">
      <c r="A2788" t="s">
        <v>50</v>
      </c>
      <c r="B2788" t="str">
        <f>VLOOKUP(A2788,'AGENCY CODES'!$C$4:$F$139,3,FALSE)</f>
        <v>DEPARTMENT OF CORRECTIONS</v>
      </c>
      <c r="C2788" s="8">
        <v>8</v>
      </c>
      <c r="D2788" s="8" t="str">
        <f t="shared" si="552"/>
        <v>DCA2395</v>
      </c>
      <c r="E2788">
        <v>2395</v>
      </c>
      <c r="F2788" t="str">
        <f>VLOOKUP(D2788,'Fund List'!$A$2:$F$1324,6,FALSE)</f>
        <v>COMMUNITY CORRECTIONS ENHANCEMENT FUND</v>
      </c>
      <c r="G2788" s="3">
        <v>194</v>
      </c>
      <c r="I2788" s="24">
        <f t="shared" si="560"/>
        <v>209.49420562107909</v>
      </c>
    </row>
    <row r="2789" spans="1:9" outlineLevel="2" collapsed="1" x14ac:dyDescent="0.25">
      <c r="F2789" s="1" t="s">
        <v>4232</v>
      </c>
      <c r="I2789" s="24">
        <f t="shared" ref="I2789" si="561">SUBTOTAL(9,I2774:I2788)</f>
        <v>2216.9670316498728</v>
      </c>
    </row>
    <row r="2790" spans="1:9" hidden="1" outlineLevel="3" x14ac:dyDescent="0.25">
      <c r="A2790" t="s">
        <v>50</v>
      </c>
      <c r="B2790" t="str">
        <f>VLOOKUP(A2790,'AGENCY CODES'!$C$4:$F$139,3,FALSE)</f>
        <v>DEPARTMENT OF CORRECTIONS</v>
      </c>
      <c r="C2790" s="8" t="s">
        <v>2</v>
      </c>
      <c r="D2790" s="8" t="str">
        <f t="shared" si="552"/>
        <v>DCA2428</v>
      </c>
      <c r="E2790">
        <v>2428</v>
      </c>
      <c r="F2790" t="str">
        <f>VLOOKUP(D2790,'Fund List'!$A$2:$F$1324,6,FALSE)</f>
        <v>PRISONER SPENDABLE ACCOUNTS FUND</v>
      </c>
      <c r="G2790" s="3">
        <v>1</v>
      </c>
      <c r="I2790" s="24">
        <f t="shared" ref="I2790:I2797" si="562">$G2790/$G$10*I$5</f>
        <v>1.0798670392839127</v>
      </c>
    </row>
    <row r="2791" spans="1:9" hidden="1" outlineLevel="3" x14ac:dyDescent="0.25">
      <c r="A2791" t="s">
        <v>50</v>
      </c>
      <c r="B2791" t="str">
        <f>VLOOKUP(A2791,'AGENCY CODES'!$C$4:$F$139,3,FALSE)</f>
        <v>DEPARTMENT OF CORRECTIONS</v>
      </c>
      <c r="C2791" s="8" t="s">
        <v>3</v>
      </c>
      <c r="D2791" s="8" t="str">
        <f t="shared" si="552"/>
        <v>DCA2428</v>
      </c>
      <c r="E2791">
        <v>2428</v>
      </c>
      <c r="F2791" t="str">
        <f>VLOOKUP(D2791,'Fund List'!$A$2:$F$1324,6,FALSE)</f>
        <v>PRISONER SPENDABLE ACCOUNTS FUND</v>
      </c>
      <c r="G2791" s="3">
        <v>257</v>
      </c>
      <c r="I2791" s="24">
        <f t="shared" si="562"/>
        <v>277.52582909596561</v>
      </c>
    </row>
    <row r="2792" spans="1:9" hidden="1" outlineLevel="3" x14ac:dyDescent="0.25">
      <c r="A2792" t="s">
        <v>50</v>
      </c>
      <c r="B2792" t="str">
        <f>VLOOKUP(A2792,'AGENCY CODES'!$C$4:$F$139,3,FALSE)</f>
        <v>DEPARTMENT OF CORRECTIONS</v>
      </c>
      <c r="C2792" s="8" t="s">
        <v>6</v>
      </c>
      <c r="D2792" s="8" t="str">
        <f t="shared" si="552"/>
        <v>DCA2428</v>
      </c>
      <c r="E2792">
        <v>2428</v>
      </c>
      <c r="F2792" t="str">
        <f>VLOOKUP(D2792,'Fund List'!$A$2:$F$1324,6,FALSE)</f>
        <v>PRISONER SPENDABLE ACCOUNTS FUND</v>
      </c>
      <c r="G2792" s="3">
        <v>20</v>
      </c>
      <c r="I2792" s="24">
        <f t="shared" si="562"/>
        <v>21.597340785678256</v>
      </c>
    </row>
    <row r="2793" spans="1:9" hidden="1" outlineLevel="3" x14ac:dyDescent="0.25">
      <c r="A2793" t="s">
        <v>50</v>
      </c>
      <c r="B2793" t="str">
        <f>VLOOKUP(A2793,'AGENCY CODES'!$C$4:$F$139,3,FALSE)</f>
        <v>DEPARTMENT OF CORRECTIONS</v>
      </c>
      <c r="C2793" s="8" t="s">
        <v>7</v>
      </c>
      <c r="D2793" s="8" t="str">
        <f t="shared" si="552"/>
        <v>DCA2428</v>
      </c>
      <c r="E2793">
        <v>2428</v>
      </c>
      <c r="F2793" t="str">
        <f>VLOOKUP(D2793,'Fund List'!$A$2:$F$1324,6,FALSE)</f>
        <v>PRISONER SPENDABLE ACCOUNTS FUND</v>
      </c>
      <c r="G2793" s="3">
        <v>26</v>
      </c>
      <c r="I2793" s="24">
        <f t="shared" si="562"/>
        <v>28.076543021381731</v>
      </c>
    </row>
    <row r="2794" spans="1:9" hidden="1" outlineLevel="3" x14ac:dyDescent="0.25">
      <c r="A2794" t="s">
        <v>50</v>
      </c>
      <c r="B2794" t="str">
        <f>VLOOKUP(A2794,'AGENCY CODES'!$C$4:$F$139,3,FALSE)</f>
        <v>DEPARTMENT OF CORRECTIONS</v>
      </c>
      <c r="C2794" s="8" t="s">
        <v>8</v>
      </c>
      <c r="D2794" s="8" t="str">
        <f t="shared" si="552"/>
        <v>DCA2428</v>
      </c>
      <c r="E2794">
        <v>2428</v>
      </c>
      <c r="F2794" t="str">
        <f>VLOOKUP(D2794,'Fund List'!$A$2:$F$1324,6,FALSE)</f>
        <v>PRISONER SPENDABLE ACCOUNTS FUND</v>
      </c>
      <c r="G2794" s="3">
        <v>14</v>
      </c>
      <c r="I2794" s="24">
        <f t="shared" si="562"/>
        <v>15.118138549974777</v>
      </c>
    </row>
    <row r="2795" spans="1:9" hidden="1" outlineLevel="3" x14ac:dyDescent="0.25">
      <c r="A2795" t="s">
        <v>50</v>
      </c>
      <c r="B2795" t="str">
        <f>VLOOKUP(A2795,'AGENCY CODES'!$C$4:$F$139,3,FALSE)</f>
        <v>DEPARTMENT OF CORRECTIONS</v>
      </c>
      <c r="C2795" s="8" t="s">
        <v>10</v>
      </c>
      <c r="D2795" s="8" t="str">
        <f t="shared" si="552"/>
        <v>DCA2428</v>
      </c>
      <c r="E2795">
        <v>2428</v>
      </c>
      <c r="F2795" t="str">
        <f>VLOOKUP(D2795,'Fund List'!$A$2:$F$1324,6,FALSE)</f>
        <v>PRISONER SPENDABLE ACCOUNTS FUND</v>
      </c>
      <c r="G2795" s="3">
        <v>184</v>
      </c>
      <c r="I2795" s="24">
        <f t="shared" si="562"/>
        <v>198.69553522823995</v>
      </c>
    </row>
    <row r="2796" spans="1:9" hidden="1" outlineLevel="3" x14ac:dyDescent="0.25">
      <c r="A2796" t="s">
        <v>50</v>
      </c>
      <c r="B2796" t="str">
        <f>VLOOKUP(A2796,'AGENCY CODES'!$C$4:$F$139,3,FALSE)</f>
        <v>DEPARTMENT OF CORRECTIONS</v>
      </c>
      <c r="C2796" s="8" t="s">
        <v>11</v>
      </c>
      <c r="D2796" s="8" t="str">
        <f t="shared" si="552"/>
        <v>DCA2428</v>
      </c>
      <c r="E2796">
        <v>2428</v>
      </c>
      <c r="F2796" t="str">
        <f>VLOOKUP(D2796,'Fund List'!$A$2:$F$1324,6,FALSE)</f>
        <v>PRISONER SPENDABLE ACCOUNTS FUND</v>
      </c>
      <c r="G2796" s="3">
        <v>1149</v>
      </c>
      <c r="I2796" s="24">
        <f t="shared" si="562"/>
        <v>1240.7672281372159</v>
      </c>
    </row>
    <row r="2797" spans="1:9" hidden="1" outlineLevel="3" x14ac:dyDescent="0.25">
      <c r="A2797" t="s">
        <v>50</v>
      </c>
      <c r="B2797" t="str">
        <f>VLOOKUP(A2797,'AGENCY CODES'!$C$4:$F$139,3,FALSE)</f>
        <v>DEPARTMENT OF CORRECTIONS</v>
      </c>
      <c r="C2797" s="8">
        <v>2</v>
      </c>
      <c r="D2797" s="8" t="str">
        <f t="shared" si="552"/>
        <v>DCA2428</v>
      </c>
      <c r="E2797">
        <v>2428</v>
      </c>
      <c r="F2797" t="str">
        <f>VLOOKUP(D2797,'Fund List'!$A$2:$F$1324,6,FALSE)</f>
        <v>PRISONER SPENDABLE ACCOUNTS FUND</v>
      </c>
      <c r="G2797" s="3">
        <v>1223</v>
      </c>
      <c r="I2797" s="24">
        <f t="shared" si="562"/>
        <v>1320.6773890442253</v>
      </c>
    </row>
    <row r="2798" spans="1:9" outlineLevel="2" collapsed="1" x14ac:dyDescent="0.25">
      <c r="F2798" s="1" t="s">
        <v>4233</v>
      </c>
      <c r="I2798" s="24">
        <f t="shared" ref="I2798" si="563">SUBTOTAL(9,I2790:I2797)</f>
        <v>3103.5378709019651</v>
      </c>
    </row>
    <row r="2799" spans="1:9" hidden="1" outlineLevel="3" x14ac:dyDescent="0.25">
      <c r="A2799" t="s">
        <v>50</v>
      </c>
      <c r="B2799" t="str">
        <f>VLOOKUP(A2799,'AGENCY CODES'!$C$4:$F$139,3,FALSE)</f>
        <v>DEPARTMENT OF CORRECTIONS</v>
      </c>
      <c r="C2799" s="8" t="s">
        <v>1</v>
      </c>
      <c r="D2799" s="8" t="str">
        <f t="shared" ref="D2799:D2862" si="564">CONCATENATE(A2799,E2799)</f>
        <v>DCA2500</v>
      </c>
      <c r="E2799">
        <v>2500</v>
      </c>
      <c r="F2799" t="str">
        <f>VLOOKUP(D2799,'Fund List'!$A$2:$F$1324,6,FALSE)</f>
        <v>INTERAGENCY SERVICE AGREEMENT FUND</v>
      </c>
      <c r="G2799" s="3">
        <v>2</v>
      </c>
      <c r="I2799" s="24">
        <f t="shared" ref="I2799:I2809" si="565">$G2799/$G$10*I$5</f>
        <v>2.1597340785678254</v>
      </c>
    </row>
    <row r="2800" spans="1:9" hidden="1" outlineLevel="3" x14ac:dyDescent="0.25">
      <c r="A2800" t="s">
        <v>50</v>
      </c>
      <c r="B2800" t="str">
        <f>VLOOKUP(A2800,'AGENCY CODES'!$C$4:$F$139,3,FALSE)</f>
        <v>DEPARTMENT OF CORRECTIONS</v>
      </c>
      <c r="C2800" s="8" t="s">
        <v>4</v>
      </c>
      <c r="D2800" s="8" t="str">
        <f t="shared" si="564"/>
        <v>DCA2500</v>
      </c>
      <c r="E2800">
        <v>2500</v>
      </c>
      <c r="F2800" t="str">
        <f>VLOOKUP(D2800,'Fund List'!$A$2:$F$1324,6,FALSE)</f>
        <v>INTERAGENCY SERVICE AGREEMENT FUND</v>
      </c>
      <c r="G2800" s="3">
        <v>31</v>
      </c>
      <c r="I2800" s="24">
        <f t="shared" si="565"/>
        <v>33.475878217801302</v>
      </c>
    </row>
    <row r="2801" spans="1:9" hidden="1" outlineLevel="3" x14ac:dyDescent="0.25">
      <c r="A2801" t="s">
        <v>50</v>
      </c>
      <c r="B2801" t="str">
        <f>VLOOKUP(A2801,'AGENCY CODES'!$C$4:$F$139,3,FALSE)</f>
        <v>DEPARTMENT OF CORRECTIONS</v>
      </c>
      <c r="C2801" s="8" t="s">
        <v>5</v>
      </c>
      <c r="D2801" s="8" t="str">
        <f t="shared" si="564"/>
        <v>DCA2500</v>
      </c>
      <c r="E2801">
        <v>2500</v>
      </c>
      <c r="F2801" t="str">
        <f>VLOOKUP(D2801,'Fund List'!$A$2:$F$1324,6,FALSE)</f>
        <v>INTERAGENCY SERVICE AGREEMENT FUND</v>
      </c>
      <c r="G2801" s="3">
        <v>32</v>
      </c>
      <c r="I2801" s="24">
        <f t="shared" si="565"/>
        <v>34.555745257085206</v>
      </c>
    </row>
    <row r="2802" spans="1:9" hidden="1" outlineLevel="3" x14ac:dyDescent="0.25">
      <c r="A2802" t="s">
        <v>50</v>
      </c>
      <c r="B2802" t="str">
        <f>VLOOKUP(A2802,'AGENCY CODES'!$C$4:$F$139,3,FALSE)</f>
        <v>DEPARTMENT OF CORRECTIONS</v>
      </c>
      <c r="C2802" s="8" t="s">
        <v>6</v>
      </c>
      <c r="D2802" s="8" t="str">
        <f t="shared" si="564"/>
        <v>DCA2500</v>
      </c>
      <c r="E2802">
        <v>2500</v>
      </c>
      <c r="F2802" t="str">
        <f>VLOOKUP(D2802,'Fund List'!$A$2:$F$1324,6,FALSE)</f>
        <v>INTERAGENCY SERVICE AGREEMENT FUND</v>
      </c>
      <c r="G2802" s="3">
        <v>151</v>
      </c>
      <c r="I2802" s="24">
        <f t="shared" si="565"/>
        <v>163.05992293187083</v>
      </c>
    </row>
    <row r="2803" spans="1:9" hidden="1" outlineLevel="3" x14ac:dyDescent="0.25">
      <c r="A2803" t="s">
        <v>50</v>
      </c>
      <c r="B2803" t="str">
        <f>VLOOKUP(A2803,'AGENCY CODES'!$C$4:$F$139,3,FALSE)</f>
        <v>DEPARTMENT OF CORRECTIONS</v>
      </c>
      <c r="C2803" s="8" t="s">
        <v>7</v>
      </c>
      <c r="D2803" s="8" t="str">
        <f t="shared" si="564"/>
        <v>DCA2500</v>
      </c>
      <c r="E2803">
        <v>2500</v>
      </c>
      <c r="F2803" t="str">
        <f>VLOOKUP(D2803,'Fund List'!$A$2:$F$1324,6,FALSE)</f>
        <v>INTERAGENCY SERVICE AGREEMENT FUND</v>
      </c>
      <c r="G2803" s="3">
        <v>2</v>
      </c>
      <c r="I2803" s="24">
        <f t="shared" si="565"/>
        <v>2.1597340785678254</v>
      </c>
    </row>
    <row r="2804" spans="1:9" hidden="1" outlineLevel="3" x14ac:dyDescent="0.25">
      <c r="A2804" t="s">
        <v>50</v>
      </c>
      <c r="B2804" t="str">
        <f>VLOOKUP(A2804,'AGENCY CODES'!$C$4:$F$139,3,FALSE)</f>
        <v>DEPARTMENT OF CORRECTIONS</v>
      </c>
      <c r="C2804" s="8" t="s">
        <v>17</v>
      </c>
      <c r="D2804" s="8" t="str">
        <f t="shared" si="564"/>
        <v>DCA2500</v>
      </c>
      <c r="E2804">
        <v>2500</v>
      </c>
      <c r="F2804" t="str">
        <f>VLOOKUP(D2804,'Fund List'!$A$2:$F$1324,6,FALSE)</f>
        <v>INTERAGENCY SERVICE AGREEMENT FUND</v>
      </c>
      <c r="G2804" s="3">
        <v>6</v>
      </c>
      <c r="I2804" s="24">
        <f t="shared" si="565"/>
        <v>6.4792022357034762</v>
      </c>
    </row>
    <row r="2805" spans="1:9" hidden="1" outlineLevel="3" x14ac:dyDescent="0.25">
      <c r="A2805" t="s">
        <v>50</v>
      </c>
      <c r="B2805" t="str">
        <f>VLOOKUP(A2805,'AGENCY CODES'!$C$4:$F$139,3,FALSE)</f>
        <v>DEPARTMENT OF CORRECTIONS</v>
      </c>
      <c r="C2805" s="8" t="s">
        <v>10</v>
      </c>
      <c r="D2805" s="8" t="str">
        <f t="shared" si="564"/>
        <v>DCA2500</v>
      </c>
      <c r="E2805">
        <v>2500</v>
      </c>
      <c r="F2805" t="str">
        <f>VLOOKUP(D2805,'Fund List'!$A$2:$F$1324,6,FALSE)</f>
        <v>INTERAGENCY SERVICE AGREEMENT FUND</v>
      </c>
      <c r="G2805" s="3">
        <v>6</v>
      </c>
      <c r="I2805" s="24">
        <f t="shared" si="565"/>
        <v>6.4792022357034762</v>
      </c>
    </row>
    <row r="2806" spans="1:9" hidden="1" outlineLevel="3" x14ac:dyDescent="0.25">
      <c r="A2806" t="s">
        <v>50</v>
      </c>
      <c r="B2806" t="str">
        <f>VLOOKUP(A2806,'AGENCY CODES'!$C$4:$F$139,3,FALSE)</f>
        <v>DEPARTMENT OF CORRECTIONS</v>
      </c>
      <c r="C2806" s="8" t="s">
        <v>11</v>
      </c>
      <c r="D2806" s="8" t="str">
        <f t="shared" si="564"/>
        <v>DCA2500</v>
      </c>
      <c r="E2806">
        <v>2500</v>
      </c>
      <c r="F2806" t="str">
        <f>VLOOKUP(D2806,'Fund List'!$A$2:$F$1324,6,FALSE)</f>
        <v>INTERAGENCY SERVICE AGREEMENT FUND</v>
      </c>
      <c r="G2806" s="3">
        <v>10</v>
      </c>
      <c r="I2806" s="24">
        <f t="shared" si="565"/>
        <v>10.798670392839128</v>
      </c>
    </row>
    <row r="2807" spans="1:9" hidden="1" outlineLevel="3" x14ac:dyDescent="0.25">
      <c r="A2807" t="s">
        <v>50</v>
      </c>
      <c r="B2807" t="str">
        <f>VLOOKUP(A2807,'AGENCY CODES'!$C$4:$F$139,3,FALSE)</f>
        <v>DEPARTMENT OF CORRECTIONS</v>
      </c>
      <c r="C2807" s="8" t="s">
        <v>12</v>
      </c>
      <c r="D2807" s="8" t="str">
        <f t="shared" si="564"/>
        <v>DCA2500</v>
      </c>
      <c r="E2807">
        <v>2500</v>
      </c>
      <c r="F2807" t="str">
        <f>VLOOKUP(D2807,'Fund List'!$A$2:$F$1324,6,FALSE)</f>
        <v>INTERAGENCY SERVICE AGREEMENT FUND</v>
      </c>
      <c r="G2807" s="3">
        <v>19</v>
      </c>
      <c r="I2807" s="24">
        <f t="shared" si="565"/>
        <v>20.517473746394341</v>
      </c>
    </row>
    <row r="2808" spans="1:9" hidden="1" outlineLevel="3" x14ac:dyDescent="0.25">
      <c r="A2808" t="s">
        <v>50</v>
      </c>
      <c r="B2808" t="str">
        <f>VLOOKUP(A2808,'AGENCY CODES'!$C$4:$F$139,3,FALSE)</f>
        <v>DEPARTMENT OF CORRECTIONS</v>
      </c>
      <c r="C2808" s="8">
        <v>2</v>
      </c>
      <c r="D2808" s="8" t="str">
        <f t="shared" si="564"/>
        <v>DCA2500</v>
      </c>
      <c r="E2808">
        <v>2500</v>
      </c>
      <c r="F2808" t="str">
        <f>VLOOKUP(D2808,'Fund List'!$A$2:$F$1324,6,FALSE)</f>
        <v>INTERAGENCY SERVICE AGREEMENT FUND</v>
      </c>
      <c r="G2808" s="3">
        <v>11</v>
      </c>
      <c r="I2808" s="24">
        <f t="shared" si="565"/>
        <v>11.878537432123041</v>
      </c>
    </row>
    <row r="2809" spans="1:9" hidden="1" outlineLevel="3" x14ac:dyDescent="0.25">
      <c r="A2809" t="s">
        <v>50</v>
      </c>
      <c r="B2809" t="str">
        <f>VLOOKUP(A2809,'AGENCY CODES'!$C$4:$F$139,3,FALSE)</f>
        <v>DEPARTMENT OF CORRECTIONS</v>
      </c>
      <c r="C2809" s="8">
        <v>8</v>
      </c>
      <c r="D2809" s="8" t="str">
        <f t="shared" si="564"/>
        <v>DCA2500</v>
      </c>
      <c r="E2809">
        <v>2500</v>
      </c>
      <c r="F2809" t="str">
        <f>VLOOKUP(D2809,'Fund List'!$A$2:$F$1324,6,FALSE)</f>
        <v>INTERAGENCY SERVICE AGREEMENT FUND</v>
      </c>
      <c r="G2809" s="3">
        <v>327</v>
      </c>
      <c r="I2809" s="24">
        <f t="shared" si="565"/>
        <v>353.11652184583949</v>
      </c>
    </row>
    <row r="2810" spans="1:9" outlineLevel="2" collapsed="1" x14ac:dyDescent="0.25">
      <c r="F2810" s="1" t="s">
        <v>4035</v>
      </c>
      <c r="I2810" s="24">
        <f t="shared" ref="I2810" si="566">SUBTOTAL(9,I2799:I2809)</f>
        <v>644.68062245249598</v>
      </c>
    </row>
    <row r="2811" spans="1:9" hidden="1" outlineLevel="3" x14ac:dyDescent="0.25">
      <c r="A2811" t="s">
        <v>50</v>
      </c>
      <c r="B2811" t="str">
        <f>VLOOKUP(A2811,'AGENCY CODES'!$C$4:$F$139,3,FALSE)</f>
        <v>DEPARTMENT OF CORRECTIONS</v>
      </c>
      <c r="C2811" s="8" t="s">
        <v>1</v>
      </c>
      <c r="D2811" s="8" t="str">
        <f t="shared" si="564"/>
        <v>DCA2504</v>
      </c>
      <c r="E2811">
        <v>2504</v>
      </c>
      <c r="F2811" t="str">
        <f>VLOOKUP(D2811,'Fund List'!$A$2:$F$1324,6,FALSE)</f>
        <v>PRISON CONSTRUCTION AND OPERATIONS FUND</v>
      </c>
      <c r="G2811" s="3">
        <v>26</v>
      </c>
      <c r="I2811" s="24">
        <f t="shared" ref="I2811:I2820" si="567">$G2811/$G$10*I$5</f>
        <v>28.076543021381731</v>
      </c>
    </row>
    <row r="2812" spans="1:9" hidden="1" outlineLevel="3" x14ac:dyDescent="0.25">
      <c r="A2812" t="s">
        <v>50</v>
      </c>
      <c r="B2812" t="str">
        <f>VLOOKUP(A2812,'AGENCY CODES'!$C$4:$F$139,3,FALSE)</f>
        <v>DEPARTMENT OF CORRECTIONS</v>
      </c>
      <c r="C2812" s="8" t="s">
        <v>22</v>
      </c>
      <c r="D2812" s="8" t="str">
        <f t="shared" si="564"/>
        <v>DCA2504</v>
      </c>
      <c r="E2812">
        <v>2504</v>
      </c>
      <c r="F2812" t="str">
        <f>VLOOKUP(D2812,'Fund List'!$A$2:$F$1324,6,FALSE)</f>
        <v>PRISON CONSTRUCTION AND OPERATIONS FUND</v>
      </c>
      <c r="G2812" s="3">
        <v>12</v>
      </c>
      <c r="I2812" s="24">
        <f t="shared" si="567"/>
        <v>12.958404471406952</v>
      </c>
    </row>
    <row r="2813" spans="1:9" hidden="1" outlineLevel="3" x14ac:dyDescent="0.25">
      <c r="A2813" t="s">
        <v>50</v>
      </c>
      <c r="B2813" t="str">
        <f>VLOOKUP(A2813,'AGENCY CODES'!$C$4:$F$139,3,FALSE)</f>
        <v>DEPARTMENT OF CORRECTIONS</v>
      </c>
      <c r="C2813" s="8" t="s">
        <v>3</v>
      </c>
      <c r="D2813" s="8" t="str">
        <f t="shared" si="564"/>
        <v>DCA2504</v>
      </c>
      <c r="E2813">
        <v>2504</v>
      </c>
      <c r="F2813" t="str">
        <f>VLOOKUP(D2813,'Fund List'!$A$2:$F$1324,6,FALSE)</f>
        <v>PRISON CONSTRUCTION AND OPERATIONS FUND</v>
      </c>
      <c r="G2813" s="3">
        <v>991</v>
      </c>
      <c r="I2813" s="24">
        <f t="shared" si="567"/>
        <v>1070.1482359303577</v>
      </c>
    </row>
    <row r="2814" spans="1:9" hidden="1" outlineLevel="3" x14ac:dyDescent="0.25">
      <c r="A2814" t="s">
        <v>50</v>
      </c>
      <c r="B2814" t="str">
        <f>VLOOKUP(A2814,'AGENCY CODES'!$C$4:$F$139,3,FALSE)</f>
        <v>DEPARTMENT OF CORRECTIONS</v>
      </c>
      <c r="C2814" s="8" t="s">
        <v>4</v>
      </c>
      <c r="D2814" s="8" t="str">
        <f t="shared" si="564"/>
        <v>DCA2504</v>
      </c>
      <c r="E2814">
        <v>2504</v>
      </c>
      <c r="F2814" t="str">
        <f>VLOOKUP(D2814,'Fund List'!$A$2:$F$1324,6,FALSE)</f>
        <v>PRISON CONSTRUCTION AND OPERATIONS FUND</v>
      </c>
      <c r="G2814" s="3">
        <v>47</v>
      </c>
      <c r="I2814" s="24">
        <f t="shared" si="567"/>
        <v>50.753750846343905</v>
      </c>
    </row>
    <row r="2815" spans="1:9" hidden="1" outlineLevel="3" x14ac:dyDescent="0.25">
      <c r="A2815" t="s">
        <v>50</v>
      </c>
      <c r="B2815" t="str">
        <f>VLOOKUP(A2815,'AGENCY CODES'!$C$4:$F$139,3,FALSE)</f>
        <v>DEPARTMENT OF CORRECTIONS</v>
      </c>
      <c r="C2815" s="8" t="s">
        <v>5</v>
      </c>
      <c r="D2815" s="8" t="str">
        <f t="shared" si="564"/>
        <v>DCA2504</v>
      </c>
      <c r="E2815">
        <v>2504</v>
      </c>
      <c r="F2815" t="str">
        <f>VLOOKUP(D2815,'Fund List'!$A$2:$F$1324,6,FALSE)</f>
        <v>PRISON CONSTRUCTION AND OPERATIONS FUND</v>
      </c>
      <c r="G2815" s="3">
        <v>6</v>
      </c>
      <c r="I2815" s="24">
        <f t="shared" si="567"/>
        <v>6.4792022357034762</v>
      </c>
    </row>
    <row r="2816" spans="1:9" hidden="1" outlineLevel="3" x14ac:dyDescent="0.25">
      <c r="A2816" t="s">
        <v>50</v>
      </c>
      <c r="B2816" t="str">
        <f>VLOOKUP(A2816,'AGENCY CODES'!$C$4:$F$139,3,FALSE)</f>
        <v>DEPARTMENT OF CORRECTIONS</v>
      </c>
      <c r="C2816" s="8" t="s">
        <v>17</v>
      </c>
      <c r="D2816" s="8" t="str">
        <f t="shared" si="564"/>
        <v>DCA2504</v>
      </c>
      <c r="E2816">
        <v>2504</v>
      </c>
      <c r="F2816" t="str">
        <f>VLOOKUP(D2816,'Fund List'!$A$2:$F$1324,6,FALSE)</f>
        <v>PRISON CONSTRUCTION AND OPERATIONS FUND</v>
      </c>
      <c r="G2816" s="3">
        <v>2</v>
      </c>
      <c r="I2816" s="24">
        <f t="shared" si="567"/>
        <v>2.1597340785678254</v>
      </c>
    </row>
    <row r="2817" spans="1:9" hidden="1" outlineLevel="3" x14ac:dyDescent="0.25">
      <c r="A2817" t="s">
        <v>50</v>
      </c>
      <c r="B2817" t="str">
        <f>VLOOKUP(A2817,'AGENCY CODES'!$C$4:$F$139,3,FALSE)</f>
        <v>DEPARTMENT OF CORRECTIONS</v>
      </c>
      <c r="C2817" s="8" t="s">
        <v>10</v>
      </c>
      <c r="D2817" s="8" t="str">
        <f t="shared" si="564"/>
        <v>DCA2504</v>
      </c>
      <c r="E2817">
        <v>2504</v>
      </c>
      <c r="F2817" t="str">
        <f>VLOOKUP(D2817,'Fund List'!$A$2:$F$1324,6,FALSE)</f>
        <v>PRISON CONSTRUCTION AND OPERATIONS FUND</v>
      </c>
      <c r="G2817" s="3">
        <v>9</v>
      </c>
      <c r="I2817" s="24">
        <f t="shared" si="567"/>
        <v>9.7188033535552147</v>
      </c>
    </row>
    <row r="2818" spans="1:9" hidden="1" outlineLevel="3" x14ac:dyDescent="0.25">
      <c r="A2818" t="s">
        <v>50</v>
      </c>
      <c r="B2818" t="str">
        <f>VLOOKUP(A2818,'AGENCY CODES'!$C$4:$F$139,3,FALSE)</f>
        <v>DEPARTMENT OF CORRECTIONS</v>
      </c>
      <c r="C2818" s="8" t="s">
        <v>11</v>
      </c>
      <c r="D2818" s="8" t="str">
        <f t="shared" si="564"/>
        <v>DCA2504</v>
      </c>
      <c r="E2818">
        <v>2504</v>
      </c>
      <c r="F2818" t="str">
        <f>VLOOKUP(D2818,'Fund List'!$A$2:$F$1324,6,FALSE)</f>
        <v>PRISON CONSTRUCTION AND OPERATIONS FUND</v>
      </c>
      <c r="G2818" s="3">
        <v>16</v>
      </c>
      <c r="I2818" s="24">
        <f t="shared" si="567"/>
        <v>17.277872628542603</v>
      </c>
    </row>
    <row r="2819" spans="1:9" hidden="1" outlineLevel="3" x14ac:dyDescent="0.25">
      <c r="A2819" t="s">
        <v>50</v>
      </c>
      <c r="B2819" t="str">
        <f>VLOOKUP(A2819,'AGENCY CODES'!$C$4:$F$139,3,FALSE)</f>
        <v>DEPARTMENT OF CORRECTIONS</v>
      </c>
      <c r="C2819" s="8" t="s">
        <v>12</v>
      </c>
      <c r="D2819" s="8" t="str">
        <f t="shared" si="564"/>
        <v>DCA2504</v>
      </c>
      <c r="E2819">
        <v>2504</v>
      </c>
      <c r="F2819" t="str">
        <f>VLOOKUP(D2819,'Fund List'!$A$2:$F$1324,6,FALSE)</f>
        <v>PRISON CONSTRUCTION AND OPERATIONS FUND</v>
      </c>
      <c r="G2819" s="3">
        <v>7</v>
      </c>
      <c r="I2819" s="24">
        <f t="shared" si="567"/>
        <v>7.5590692749873885</v>
      </c>
    </row>
    <row r="2820" spans="1:9" hidden="1" outlineLevel="3" x14ac:dyDescent="0.25">
      <c r="A2820" t="s">
        <v>50</v>
      </c>
      <c r="B2820" t="str">
        <f>VLOOKUP(A2820,'AGENCY CODES'!$C$4:$F$139,3,FALSE)</f>
        <v>DEPARTMENT OF CORRECTIONS</v>
      </c>
      <c r="C2820" s="8">
        <v>2</v>
      </c>
      <c r="D2820" s="8" t="str">
        <f t="shared" si="564"/>
        <v>DCA2504</v>
      </c>
      <c r="E2820">
        <v>2504</v>
      </c>
      <c r="F2820" t="str">
        <f>VLOOKUP(D2820,'Fund List'!$A$2:$F$1324,6,FALSE)</f>
        <v>PRISON CONSTRUCTION AND OPERATIONS FUND</v>
      </c>
      <c r="G2820" s="3">
        <v>53</v>
      </c>
      <c r="I2820" s="24">
        <f t="shared" si="567"/>
        <v>57.232953082047381</v>
      </c>
    </row>
    <row r="2821" spans="1:9" outlineLevel="2" collapsed="1" x14ac:dyDescent="0.25">
      <c r="F2821" s="1" t="s">
        <v>4234</v>
      </c>
      <c r="I2821" s="24">
        <f t="shared" ref="I2821" si="568">SUBTOTAL(9,I2811:I2820)</f>
        <v>1262.3645689228943</v>
      </c>
    </row>
    <row r="2822" spans="1:9" hidden="1" outlineLevel="3" x14ac:dyDescent="0.25">
      <c r="A2822" t="s">
        <v>50</v>
      </c>
      <c r="B2822" t="str">
        <f>VLOOKUP(A2822,'AGENCY CODES'!$C$4:$F$139,3,FALSE)</f>
        <v>DEPARTMENT OF CORRECTIONS</v>
      </c>
      <c r="C2822" s="8" t="s">
        <v>1</v>
      </c>
      <c r="D2822" s="8" t="str">
        <f t="shared" si="564"/>
        <v>DCA2505</v>
      </c>
      <c r="E2822">
        <v>2505</v>
      </c>
      <c r="F2822" t="str">
        <f>VLOOKUP(D2822,'Fund List'!$A$2:$F$1324,6,FALSE)</f>
        <v>INMATE STORE PROCEEDS FUND</v>
      </c>
      <c r="G2822" s="3">
        <v>4</v>
      </c>
      <c r="I2822" s="24">
        <f t="shared" ref="I2822:I2834" si="569">$G2822/$G$10*I$5</f>
        <v>4.3194681571356508</v>
      </c>
    </row>
    <row r="2823" spans="1:9" hidden="1" outlineLevel="3" x14ac:dyDescent="0.25">
      <c r="A2823" t="s">
        <v>50</v>
      </c>
      <c r="B2823" t="str">
        <f>VLOOKUP(A2823,'AGENCY CODES'!$C$4:$F$139,3,FALSE)</f>
        <v>DEPARTMENT OF CORRECTIONS</v>
      </c>
      <c r="C2823" s="8" t="s">
        <v>2</v>
      </c>
      <c r="D2823" s="8" t="str">
        <f t="shared" si="564"/>
        <v>DCA2505</v>
      </c>
      <c r="E2823">
        <v>2505</v>
      </c>
      <c r="F2823" t="str">
        <f>VLOOKUP(D2823,'Fund List'!$A$2:$F$1324,6,FALSE)</f>
        <v>INMATE STORE PROCEEDS FUND</v>
      </c>
      <c r="G2823" s="3">
        <v>36</v>
      </c>
      <c r="I2823" s="24">
        <f t="shared" si="569"/>
        <v>38.875213414220859</v>
      </c>
    </row>
    <row r="2824" spans="1:9" hidden="1" outlineLevel="3" x14ac:dyDescent="0.25">
      <c r="A2824" t="s">
        <v>50</v>
      </c>
      <c r="B2824" t="str">
        <f>VLOOKUP(A2824,'AGENCY CODES'!$C$4:$F$139,3,FALSE)</f>
        <v>DEPARTMENT OF CORRECTIONS</v>
      </c>
      <c r="C2824" s="8" t="s">
        <v>3</v>
      </c>
      <c r="D2824" s="8" t="str">
        <f t="shared" si="564"/>
        <v>DCA2505</v>
      </c>
      <c r="E2824">
        <v>2505</v>
      </c>
      <c r="F2824" t="str">
        <f>VLOOKUP(D2824,'Fund List'!$A$2:$F$1324,6,FALSE)</f>
        <v>INMATE STORE PROCEEDS FUND</v>
      </c>
      <c r="G2824" s="3">
        <v>3418</v>
      </c>
      <c r="I2824" s="24">
        <f t="shared" si="569"/>
        <v>3690.9855402724138</v>
      </c>
    </row>
    <row r="2825" spans="1:9" hidden="1" outlineLevel="3" x14ac:dyDescent="0.25">
      <c r="A2825" t="s">
        <v>50</v>
      </c>
      <c r="B2825" t="str">
        <f>VLOOKUP(A2825,'AGENCY CODES'!$C$4:$F$139,3,FALSE)</f>
        <v>DEPARTMENT OF CORRECTIONS</v>
      </c>
      <c r="C2825" s="8" t="s">
        <v>4</v>
      </c>
      <c r="D2825" s="8" t="str">
        <f t="shared" si="564"/>
        <v>DCA2505</v>
      </c>
      <c r="E2825">
        <v>2505</v>
      </c>
      <c r="F2825" t="str">
        <f>VLOOKUP(D2825,'Fund List'!$A$2:$F$1324,6,FALSE)</f>
        <v>INMATE STORE PROCEEDS FUND</v>
      </c>
      <c r="G2825" s="3">
        <v>3351</v>
      </c>
      <c r="I2825" s="24">
        <f t="shared" si="569"/>
        <v>3618.6344486403918</v>
      </c>
    </row>
    <row r="2826" spans="1:9" hidden="1" outlineLevel="3" x14ac:dyDescent="0.25">
      <c r="A2826" t="s">
        <v>50</v>
      </c>
      <c r="B2826" t="str">
        <f>VLOOKUP(A2826,'AGENCY CODES'!$C$4:$F$139,3,FALSE)</f>
        <v>DEPARTMENT OF CORRECTIONS</v>
      </c>
      <c r="C2826" s="8" t="s">
        <v>5</v>
      </c>
      <c r="D2826" s="8" t="str">
        <f t="shared" si="564"/>
        <v>DCA2505</v>
      </c>
      <c r="E2826">
        <v>2505</v>
      </c>
      <c r="F2826" t="str">
        <f>VLOOKUP(D2826,'Fund List'!$A$2:$F$1324,6,FALSE)</f>
        <v>INMATE STORE PROCEEDS FUND</v>
      </c>
      <c r="G2826" s="3">
        <v>24</v>
      </c>
      <c r="I2826" s="24">
        <f t="shared" si="569"/>
        <v>25.916808942813905</v>
      </c>
    </row>
    <row r="2827" spans="1:9" hidden="1" outlineLevel="3" x14ac:dyDescent="0.25">
      <c r="A2827" t="s">
        <v>50</v>
      </c>
      <c r="B2827" t="str">
        <f>VLOOKUP(A2827,'AGENCY CODES'!$C$4:$F$139,3,FALSE)</f>
        <v>DEPARTMENT OF CORRECTIONS</v>
      </c>
      <c r="C2827" s="8" t="s">
        <v>6</v>
      </c>
      <c r="D2827" s="8" t="str">
        <f t="shared" si="564"/>
        <v>DCA2505</v>
      </c>
      <c r="E2827">
        <v>2505</v>
      </c>
      <c r="F2827" t="str">
        <f>VLOOKUP(D2827,'Fund List'!$A$2:$F$1324,6,FALSE)</f>
        <v>INMATE STORE PROCEEDS FUND</v>
      </c>
      <c r="G2827" s="3">
        <v>437</v>
      </c>
      <c r="I2827" s="24">
        <f t="shared" si="569"/>
        <v>471.90189616706988</v>
      </c>
    </row>
    <row r="2828" spans="1:9" hidden="1" outlineLevel="3" x14ac:dyDescent="0.25">
      <c r="A2828" t="s">
        <v>50</v>
      </c>
      <c r="B2828" t="str">
        <f>VLOOKUP(A2828,'AGENCY CODES'!$C$4:$F$139,3,FALSE)</f>
        <v>DEPARTMENT OF CORRECTIONS</v>
      </c>
      <c r="C2828" s="8" t="s">
        <v>7</v>
      </c>
      <c r="D2828" s="8" t="str">
        <f t="shared" si="564"/>
        <v>DCA2505</v>
      </c>
      <c r="E2828">
        <v>2505</v>
      </c>
      <c r="F2828" t="str">
        <f>VLOOKUP(D2828,'Fund List'!$A$2:$F$1324,6,FALSE)</f>
        <v>INMATE STORE PROCEEDS FUND</v>
      </c>
      <c r="G2828" s="3">
        <v>490</v>
      </c>
      <c r="I2828" s="24">
        <f t="shared" si="569"/>
        <v>529.13484924911722</v>
      </c>
    </row>
    <row r="2829" spans="1:9" hidden="1" outlineLevel="3" x14ac:dyDescent="0.25">
      <c r="A2829" t="s">
        <v>50</v>
      </c>
      <c r="B2829" t="str">
        <f>VLOOKUP(A2829,'AGENCY CODES'!$C$4:$F$139,3,FALSE)</f>
        <v>DEPARTMENT OF CORRECTIONS</v>
      </c>
      <c r="C2829" s="8" t="s">
        <v>17</v>
      </c>
      <c r="D2829" s="8" t="str">
        <f t="shared" si="564"/>
        <v>DCA2505</v>
      </c>
      <c r="E2829">
        <v>2505</v>
      </c>
      <c r="F2829" t="str">
        <f>VLOOKUP(D2829,'Fund List'!$A$2:$F$1324,6,FALSE)</f>
        <v>INMATE STORE PROCEEDS FUND</v>
      </c>
      <c r="G2829" s="3">
        <v>949</v>
      </c>
      <c r="I2829" s="24">
        <f t="shared" si="569"/>
        <v>1024.7938202804332</v>
      </c>
    </row>
    <row r="2830" spans="1:9" hidden="1" outlineLevel="3" x14ac:dyDescent="0.25">
      <c r="A2830" t="s">
        <v>50</v>
      </c>
      <c r="B2830" t="str">
        <f>VLOOKUP(A2830,'AGENCY CODES'!$C$4:$F$139,3,FALSE)</f>
        <v>DEPARTMENT OF CORRECTIONS</v>
      </c>
      <c r="C2830" s="8" t="s">
        <v>8</v>
      </c>
      <c r="D2830" s="8" t="str">
        <f t="shared" si="564"/>
        <v>DCA2505</v>
      </c>
      <c r="E2830">
        <v>2505</v>
      </c>
      <c r="F2830" t="str">
        <f>VLOOKUP(D2830,'Fund List'!$A$2:$F$1324,6,FALSE)</f>
        <v>INMATE STORE PROCEEDS FUND</v>
      </c>
      <c r="G2830" s="3">
        <v>8</v>
      </c>
      <c r="I2830" s="24">
        <f t="shared" si="569"/>
        <v>8.6389363142713016</v>
      </c>
    </row>
    <row r="2831" spans="1:9" hidden="1" outlineLevel="3" x14ac:dyDescent="0.25">
      <c r="A2831" t="s">
        <v>50</v>
      </c>
      <c r="B2831" t="str">
        <f>VLOOKUP(A2831,'AGENCY CODES'!$C$4:$F$139,3,FALSE)</f>
        <v>DEPARTMENT OF CORRECTIONS</v>
      </c>
      <c r="C2831" s="8" t="s">
        <v>10</v>
      </c>
      <c r="D2831" s="8" t="str">
        <f t="shared" si="564"/>
        <v>DCA2505</v>
      </c>
      <c r="E2831">
        <v>2505</v>
      </c>
      <c r="F2831" t="str">
        <f>VLOOKUP(D2831,'Fund List'!$A$2:$F$1324,6,FALSE)</f>
        <v>INMATE STORE PROCEEDS FUND</v>
      </c>
      <c r="G2831" s="3">
        <v>1859</v>
      </c>
      <c r="I2831" s="24">
        <f t="shared" si="569"/>
        <v>2007.4728260287941</v>
      </c>
    </row>
    <row r="2832" spans="1:9" hidden="1" outlineLevel="3" x14ac:dyDescent="0.25">
      <c r="A2832" t="s">
        <v>50</v>
      </c>
      <c r="B2832" t="str">
        <f>VLOOKUP(A2832,'AGENCY CODES'!$C$4:$F$139,3,FALSE)</f>
        <v>DEPARTMENT OF CORRECTIONS</v>
      </c>
      <c r="C2832" s="8" t="s">
        <v>11</v>
      </c>
      <c r="D2832" s="8" t="str">
        <f t="shared" si="564"/>
        <v>DCA2505</v>
      </c>
      <c r="E2832">
        <v>2505</v>
      </c>
      <c r="F2832" t="str">
        <f>VLOOKUP(D2832,'Fund List'!$A$2:$F$1324,6,FALSE)</f>
        <v>INMATE STORE PROCEEDS FUND</v>
      </c>
      <c r="G2832" s="3">
        <v>12985</v>
      </c>
      <c r="I2832" s="24">
        <f t="shared" si="569"/>
        <v>14022.073505101607</v>
      </c>
    </row>
    <row r="2833" spans="1:9" hidden="1" outlineLevel="3" x14ac:dyDescent="0.25">
      <c r="A2833" t="s">
        <v>50</v>
      </c>
      <c r="B2833" t="str">
        <f>VLOOKUP(A2833,'AGENCY CODES'!$C$4:$F$139,3,FALSE)</f>
        <v>DEPARTMENT OF CORRECTIONS</v>
      </c>
      <c r="C2833" s="8" t="s">
        <v>12</v>
      </c>
      <c r="D2833" s="8" t="str">
        <f t="shared" si="564"/>
        <v>DCA2505</v>
      </c>
      <c r="E2833">
        <v>2505</v>
      </c>
      <c r="F2833" t="str">
        <f>VLOOKUP(D2833,'Fund List'!$A$2:$F$1324,6,FALSE)</f>
        <v>INMATE STORE PROCEEDS FUND</v>
      </c>
      <c r="G2833" s="3">
        <v>222</v>
      </c>
      <c r="I2833" s="24">
        <f t="shared" si="569"/>
        <v>239.73048272102864</v>
      </c>
    </row>
    <row r="2834" spans="1:9" hidden="1" outlineLevel="3" x14ac:dyDescent="0.25">
      <c r="A2834" t="s">
        <v>50</v>
      </c>
      <c r="B2834" t="str">
        <f>VLOOKUP(A2834,'AGENCY CODES'!$C$4:$F$139,3,FALSE)</f>
        <v>DEPARTMENT OF CORRECTIONS</v>
      </c>
      <c r="C2834" s="8">
        <v>2</v>
      </c>
      <c r="D2834" s="8" t="str">
        <f t="shared" si="564"/>
        <v>DCA2505</v>
      </c>
      <c r="E2834">
        <v>2505</v>
      </c>
      <c r="F2834" t="str">
        <f>VLOOKUP(D2834,'Fund List'!$A$2:$F$1324,6,FALSE)</f>
        <v>INMATE STORE PROCEEDS FUND</v>
      </c>
      <c r="G2834" s="3">
        <v>12842</v>
      </c>
      <c r="I2834" s="24">
        <f t="shared" si="569"/>
        <v>13867.652518484008</v>
      </c>
    </row>
    <row r="2835" spans="1:9" outlineLevel="2" collapsed="1" x14ac:dyDescent="0.25">
      <c r="F2835" s="1" t="s">
        <v>4235</v>
      </c>
      <c r="I2835" s="24">
        <f t="shared" ref="I2835" si="570">SUBTOTAL(9,I2822:I2834)</f>
        <v>39550.130313773305</v>
      </c>
    </row>
    <row r="2836" spans="1:9" hidden="1" outlineLevel="3" x14ac:dyDescent="0.25">
      <c r="A2836" t="s">
        <v>50</v>
      </c>
      <c r="B2836" t="str">
        <f>VLOOKUP(A2836,'AGENCY CODES'!$C$4:$F$139,3,FALSE)</f>
        <v>DEPARTMENT OF CORRECTIONS</v>
      </c>
      <c r="C2836" s="8" t="s">
        <v>1</v>
      </c>
      <c r="D2836" s="8" t="str">
        <f t="shared" si="564"/>
        <v>DCA2515</v>
      </c>
      <c r="E2836">
        <v>2515</v>
      </c>
      <c r="F2836" t="str">
        <f>VLOOKUP(D2836,'Fund List'!$A$2:$F$1324,6,FALSE)</f>
        <v>STATE DOC REVOLVING-TRANSITION</v>
      </c>
      <c r="G2836" s="3">
        <v>4</v>
      </c>
      <c r="I2836" s="24">
        <f t="shared" ref="I2836:I2844" si="571">$G2836/$G$10*I$5</f>
        <v>4.3194681571356508</v>
      </c>
    </row>
    <row r="2837" spans="1:9" hidden="1" outlineLevel="3" x14ac:dyDescent="0.25">
      <c r="A2837" t="s">
        <v>50</v>
      </c>
      <c r="B2837" t="str">
        <f>VLOOKUP(A2837,'AGENCY CODES'!$C$4:$F$139,3,FALSE)</f>
        <v>DEPARTMENT OF CORRECTIONS</v>
      </c>
      <c r="C2837" s="8" t="s">
        <v>4</v>
      </c>
      <c r="D2837" s="8" t="str">
        <f t="shared" si="564"/>
        <v>DCA2515</v>
      </c>
      <c r="E2837">
        <v>2515</v>
      </c>
      <c r="F2837" t="str">
        <f>VLOOKUP(D2837,'Fund List'!$A$2:$F$1324,6,FALSE)</f>
        <v>STATE DOC REVOLVING-TRANSITION</v>
      </c>
      <c r="G2837" s="3">
        <v>83</v>
      </c>
      <c r="I2837" s="24">
        <f t="shared" si="571"/>
        <v>89.628964260564757</v>
      </c>
    </row>
    <row r="2838" spans="1:9" hidden="1" outlineLevel="3" x14ac:dyDescent="0.25">
      <c r="A2838" t="s">
        <v>50</v>
      </c>
      <c r="B2838" t="str">
        <f>VLOOKUP(A2838,'AGENCY CODES'!$C$4:$F$139,3,FALSE)</f>
        <v>DEPARTMENT OF CORRECTIONS</v>
      </c>
      <c r="C2838" s="8" t="s">
        <v>5</v>
      </c>
      <c r="D2838" s="8" t="str">
        <f t="shared" si="564"/>
        <v>DCA2515</v>
      </c>
      <c r="E2838">
        <v>2515</v>
      </c>
      <c r="F2838" t="str">
        <f>VLOOKUP(D2838,'Fund List'!$A$2:$F$1324,6,FALSE)</f>
        <v>STATE DOC REVOLVING-TRANSITION</v>
      </c>
      <c r="G2838" s="3">
        <v>6</v>
      </c>
      <c r="I2838" s="24">
        <f t="shared" si="571"/>
        <v>6.4792022357034762</v>
      </c>
    </row>
    <row r="2839" spans="1:9" hidden="1" outlineLevel="3" x14ac:dyDescent="0.25">
      <c r="A2839" t="s">
        <v>50</v>
      </c>
      <c r="B2839" t="str">
        <f>VLOOKUP(A2839,'AGENCY CODES'!$C$4:$F$139,3,FALSE)</f>
        <v>DEPARTMENT OF CORRECTIONS</v>
      </c>
      <c r="C2839" s="8" t="s">
        <v>7</v>
      </c>
      <c r="D2839" s="8" t="str">
        <f t="shared" si="564"/>
        <v>DCA2515</v>
      </c>
      <c r="E2839">
        <v>2515</v>
      </c>
      <c r="F2839" t="str">
        <f>VLOOKUP(D2839,'Fund List'!$A$2:$F$1324,6,FALSE)</f>
        <v>STATE DOC REVOLVING-TRANSITION</v>
      </c>
      <c r="G2839" s="3">
        <v>134</v>
      </c>
      <c r="I2839" s="24">
        <f t="shared" si="571"/>
        <v>144.70218326404432</v>
      </c>
    </row>
    <row r="2840" spans="1:9" hidden="1" outlineLevel="3" x14ac:dyDescent="0.25">
      <c r="A2840" t="s">
        <v>50</v>
      </c>
      <c r="B2840" t="str">
        <f>VLOOKUP(A2840,'AGENCY CODES'!$C$4:$F$139,3,FALSE)</f>
        <v>DEPARTMENT OF CORRECTIONS</v>
      </c>
      <c r="C2840" s="8" t="s">
        <v>17</v>
      </c>
      <c r="D2840" s="8" t="str">
        <f t="shared" si="564"/>
        <v>DCA2515</v>
      </c>
      <c r="E2840">
        <v>2515</v>
      </c>
      <c r="F2840" t="str">
        <f>VLOOKUP(D2840,'Fund List'!$A$2:$F$1324,6,FALSE)</f>
        <v>STATE DOC REVOLVING-TRANSITION</v>
      </c>
      <c r="G2840" s="3">
        <v>4</v>
      </c>
      <c r="I2840" s="24">
        <f t="shared" si="571"/>
        <v>4.3194681571356508</v>
      </c>
    </row>
    <row r="2841" spans="1:9" hidden="1" outlineLevel="3" x14ac:dyDescent="0.25">
      <c r="A2841" t="s">
        <v>50</v>
      </c>
      <c r="B2841" t="str">
        <f>VLOOKUP(A2841,'AGENCY CODES'!$C$4:$F$139,3,FALSE)</f>
        <v>DEPARTMENT OF CORRECTIONS</v>
      </c>
      <c r="C2841" s="8" t="s">
        <v>10</v>
      </c>
      <c r="D2841" s="8" t="str">
        <f t="shared" si="564"/>
        <v>DCA2515</v>
      </c>
      <c r="E2841">
        <v>2515</v>
      </c>
      <c r="F2841" t="str">
        <f>VLOOKUP(D2841,'Fund List'!$A$2:$F$1324,6,FALSE)</f>
        <v>STATE DOC REVOLVING-TRANSITION</v>
      </c>
      <c r="G2841" s="3">
        <v>77</v>
      </c>
      <c r="I2841" s="24">
        <f t="shared" si="571"/>
        <v>83.149762024861289</v>
      </c>
    </row>
    <row r="2842" spans="1:9" hidden="1" outlineLevel="3" x14ac:dyDescent="0.25">
      <c r="A2842" t="s">
        <v>50</v>
      </c>
      <c r="B2842" t="str">
        <f>VLOOKUP(A2842,'AGENCY CODES'!$C$4:$F$139,3,FALSE)</f>
        <v>DEPARTMENT OF CORRECTIONS</v>
      </c>
      <c r="C2842" s="8" t="s">
        <v>11</v>
      </c>
      <c r="D2842" s="8" t="str">
        <f t="shared" si="564"/>
        <v>DCA2515</v>
      </c>
      <c r="E2842">
        <v>2515</v>
      </c>
      <c r="F2842" t="str">
        <f>VLOOKUP(D2842,'Fund List'!$A$2:$F$1324,6,FALSE)</f>
        <v>STATE DOC REVOLVING-TRANSITION</v>
      </c>
      <c r="G2842" s="3">
        <v>292</v>
      </c>
      <c r="I2842" s="24">
        <f t="shared" si="571"/>
        <v>315.32117547090252</v>
      </c>
    </row>
    <row r="2843" spans="1:9" hidden="1" outlineLevel="3" x14ac:dyDescent="0.25">
      <c r="A2843" t="s">
        <v>50</v>
      </c>
      <c r="B2843" t="str">
        <f>VLOOKUP(A2843,'AGENCY CODES'!$C$4:$F$139,3,FALSE)</f>
        <v>DEPARTMENT OF CORRECTIONS</v>
      </c>
      <c r="C2843" s="8" t="s">
        <v>12</v>
      </c>
      <c r="D2843" s="8" t="str">
        <f t="shared" si="564"/>
        <v>DCA2515</v>
      </c>
      <c r="E2843">
        <v>2515</v>
      </c>
      <c r="F2843" t="str">
        <f>VLOOKUP(D2843,'Fund List'!$A$2:$F$1324,6,FALSE)</f>
        <v>STATE DOC REVOLVING-TRANSITION</v>
      </c>
      <c r="G2843" s="3">
        <v>14</v>
      </c>
      <c r="I2843" s="24">
        <f t="shared" si="571"/>
        <v>15.118138549974777</v>
      </c>
    </row>
    <row r="2844" spans="1:9" hidden="1" outlineLevel="3" x14ac:dyDescent="0.25">
      <c r="A2844" t="s">
        <v>50</v>
      </c>
      <c r="B2844" t="str">
        <f>VLOOKUP(A2844,'AGENCY CODES'!$C$4:$F$139,3,FALSE)</f>
        <v>DEPARTMENT OF CORRECTIONS</v>
      </c>
      <c r="C2844" s="8">
        <v>2</v>
      </c>
      <c r="D2844" s="8" t="str">
        <f t="shared" si="564"/>
        <v>DCA2515</v>
      </c>
      <c r="E2844">
        <v>2515</v>
      </c>
      <c r="F2844" t="str">
        <f>VLOOKUP(D2844,'Fund List'!$A$2:$F$1324,6,FALSE)</f>
        <v>STATE DOC REVOLVING-TRANSITION</v>
      </c>
      <c r="G2844" s="3">
        <v>276</v>
      </c>
      <c r="I2844" s="24">
        <f t="shared" si="571"/>
        <v>298.04330284235994</v>
      </c>
    </row>
    <row r="2845" spans="1:9" outlineLevel="2" collapsed="1" x14ac:dyDescent="0.25">
      <c r="F2845" s="1" t="s">
        <v>4236</v>
      </c>
      <c r="I2845" s="24">
        <f t="shared" ref="I2845" si="572">SUBTOTAL(9,I2836:I2844)</f>
        <v>961.08166496268234</v>
      </c>
    </row>
    <row r="2846" spans="1:9" hidden="1" outlineLevel="3" x14ac:dyDescent="0.25">
      <c r="A2846" t="s">
        <v>50</v>
      </c>
      <c r="B2846" t="str">
        <f>VLOOKUP(A2846,'AGENCY CODES'!$C$4:$F$139,3,FALSE)</f>
        <v>DEPARTMENT OF CORRECTIONS</v>
      </c>
      <c r="C2846" s="8" t="s">
        <v>1</v>
      </c>
      <c r="D2846" s="8" t="str">
        <f t="shared" si="564"/>
        <v>DCA2551</v>
      </c>
      <c r="E2846">
        <v>2551</v>
      </c>
      <c r="F2846" t="str">
        <f>VLOOKUP(D2846,'Fund List'!$A$2:$F$1324,6,FALSE)</f>
        <v>DEPT OF CORRECTIONS BUILDING RENEWAL</v>
      </c>
      <c r="G2846" s="3">
        <v>14</v>
      </c>
      <c r="I2846" s="24">
        <f t="shared" ref="I2846:I2859" si="573">$G2846/$G$10*I$5</f>
        <v>15.118138549974777</v>
      </c>
    </row>
    <row r="2847" spans="1:9" hidden="1" outlineLevel="3" x14ac:dyDescent="0.25">
      <c r="A2847" t="s">
        <v>50</v>
      </c>
      <c r="B2847" t="str">
        <f>VLOOKUP(A2847,'AGENCY CODES'!$C$4:$F$139,3,FALSE)</f>
        <v>DEPARTMENT OF CORRECTIONS</v>
      </c>
      <c r="C2847" s="8" t="s">
        <v>22</v>
      </c>
      <c r="D2847" s="8" t="str">
        <f t="shared" si="564"/>
        <v>DCA2551</v>
      </c>
      <c r="E2847">
        <v>2551</v>
      </c>
      <c r="F2847" t="str">
        <f>VLOOKUP(D2847,'Fund List'!$A$2:$F$1324,6,FALSE)</f>
        <v>DEPT OF CORRECTIONS BUILDING RENEWAL</v>
      </c>
      <c r="G2847" s="3">
        <v>10</v>
      </c>
      <c r="I2847" s="24">
        <f t="shared" si="573"/>
        <v>10.798670392839128</v>
      </c>
    </row>
    <row r="2848" spans="1:9" hidden="1" outlineLevel="3" x14ac:dyDescent="0.25">
      <c r="A2848" t="s">
        <v>50</v>
      </c>
      <c r="B2848" t="str">
        <f>VLOOKUP(A2848,'AGENCY CODES'!$C$4:$F$139,3,FALSE)</f>
        <v>DEPARTMENT OF CORRECTIONS</v>
      </c>
      <c r="C2848" s="8" t="s">
        <v>2</v>
      </c>
      <c r="D2848" s="8" t="str">
        <f t="shared" si="564"/>
        <v>DCA2551</v>
      </c>
      <c r="E2848">
        <v>2551</v>
      </c>
      <c r="F2848" t="str">
        <f>VLOOKUP(D2848,'Fund List'!$A$2:$F$1324,6,FALSE)</f>
        <v>DEPT OF CORRECTIONS BUILDING RENEWAL</v>
      </c>
      <c r="G2848" s="3">
        <v>3</v>
      </c>
      <c r="I2848" s="24">
        <f t="shared" si="573"/>
        <v>3.2396011178517381</v>
      </c>
    </row>
    <row r="2849" spans="1:9" hidden="1" outlineLevel="3" x14ac:dyDescent="0.25">
      <c r="A2849" t="s">
        <v>50</v>
      </c>
      <c r="B2849" t="str">
        <f>VLOOKUP(A2849,'AGENCY CODES'!$C$4:$F$139,3,FALSE)</f>
        <v>DEPARTMENT OF CORRECTIONS</v>
      </c>
      <c r="C2849" s="8" t="s">
        <v>3</v>
      </c>
      <c r="D2849" s="8" t="str">
        <f t="shared" si="564"/>
        <v>DCA2551</v>
      </c>
      <c r="E2849">
        <v>2551</v>
      </c>
      <c r="F2849" t="str">
        <f>VLOOKUP(D2849,'Fund List'!$A$2:$F$1324,6,FALSE)</f>
        <v>DEPT OF CORRECTIONS BUILDING RENEWAL</v>
      </c>
      <c r="G2849" s="3">
        <v>1487</v>
      </c>
      <c r="I2849" s="24">
        <f t="shared" si="573"/>
        <v>1605.7622874151784</v>
      </c>
    </row>
    <row r="2850" spans="1:9" hidden="1" outlineLevel="3" x14ac:dyDescent="0.25">
      <c r="A2850" t="s">
        <v>50</v>
      </c>
      <c r="B2850" t="str">
        <f>VLOOKUP(A2850,'AGENCY CODES'!$C$4:$F$139,3,FALSE)</f>
        <v>DEPARTMENT OF CORRECTIONS</v>
      </c>
      <c r="C2850" s="8" t="s">
        <v>4</v>
      </c>
      <c r="D2850" s="8" t="str">
        <f t="shared" si="564"/>
        <v>DCA2551</v>
      </c>
      <c r="E2850">
        <v>2551</v>
      </c>
      <c r="F2850" t="str">
        <f>VLOOKUP(D2850,'Fund List'!$A$2:$F$1324,6,FALSE)</f>
        <v>DEPT OF CORRECTIONS BUILDING RENEWAL</v>
      </c>
      <c r="G2850" s="3">
        <v>62</v>
      </c>
      <c r="I2850" s="24">
        <f t="shared" si="573"/>
        <v>66.951756435602604</v>
      </c>
    </row>
    <row r="2851" spans="1:9" hidden="1" outlineLevel="3" x14ac:dyDescent="0.25">
      <c r="A2851" t="s">
        <v>50</v>
      </c>
      <c r="B2851" t="str">
        <f>VLOOKUP(A2851,'AGENCY CODES'!$C$4:$F$139,3,FALSE)</f>
        <v>DEPARTMENT OF CORRECTIONS</v>
      </c>
      <c r="C2851" s="8" t="s">
        <v>5</v>
      </c>
      <c r="D2851" s="8" t="str">
        <f t="shared" si="564"/>
        <v>DCA2551</v>
      </c>
      <c r="E2851">
        <v>2551</v>
      </c>
      <c r="F2851" t="str">
        <f>VLOOKUP(D2851,'Fund List'!$A$2:$F$1324,6,FALSE)</f>
        <v>DEPT OF CORRECTIONS BUILDING RENEWAL</v>
      </c>
      <c r="G2851" s="3">
        <v>7</v>
      </c>
      <c r="I2851" s="24">
        <f t="shared" si="573"/>
        <v>7.5590692749873885</v>
      </c>
    </row>
    <row r="2852" spans="1:9" hidden="1" outlineLevel="3" x14ac:dyDescent="0.25">
      <c r="A2852" t="s">
        <v>50</v>
      </c>
      <c r="B2852" t="str">
        <f>VLOOKUP(A2852,'AGENCY CODES'!$C$4:$F$139,3,FALSE)</f>
        <v>DEPARTMENT OF CORRECTIONS</v>
      </c>
      <c r="C2852" s="8" t="s">
        <v>6</v>
      </c>
      <c r="D2852" s="8" t="str">
        <f t="shared" si="564"/>
        <v>DCA2551</v>
      </c>
      <c r="E2852">
        <v>2551</v>
      </c>
      <c r="F2852" t="str">
        <f>VLOOKUP(D2852,'Fund List'!$A$2:$F$1324,6,FALSE)</f>
        <v>DEPT OF CORRECTIONS BUILDING RENEWAL</v>
      </c>
      <c r="G2852" s="3">
        <v>22</v>
      </c>
      <c r="I2852" s="24">
        <f t="shared" si="573"/>
        <v>23.757074864246082</v>
      </c>
    </row>
    <row r="2853" spans="1:9" hidden="1" outlineLevel="3" x14ac:dyDescent="0.25">
      <c r="A2853" t="s">
        <v>50</v>
      </c>
      <c r="B2853" t="str">
        <f>VLOOKUP(A2853,'AGENCY CODES'!$C$4:$F$139,3,FALSE)</f>
        <v>DEPARTMENT OF CORRECTIONS</v>
      </c>
      <c r="C2853" s="8" t="s">
        <v>7</v>
      </c>
      <c r="D2853" s="8" t="str">
        <f t="shared" si="564"/>
        <v>DCA2551</v>
      </c>
      <c r="E2853">
        <v>2551</v>
      </c>
      <c r="F2853" t="str">
        <f>VLOOKUP(D2853,'Fund List'!$A$2:$F$1324,6,FALSE)</f>
        <v>DEPT OF CORRECTIONS BUILDING RENEWAL</v>
      </c>
      <c r="G2853" s="3">
        <v>5</v>
      </c>
      <c r="I2853" s="24">
        <f t="shared" si="573"/>
        <v>5.3993351964195639</v>
      </c>
    </row>
    <row r="2854" spans="1:9" hidden="1" outlineLevel="3" x14ac:dyDescent="0.25">
      <c r="A2854" t="s">
        <v>50</v>
      </c>
      <c r="B2854" t="str">
        <f>VLOOKUP(A2854,'AGENCY CODES'!$C$4:$F$139,3,FALSE)</f>
        <v>DEPARTMENT OF CORRECTIONS</v>
      </c>
      <c r="C2854" s="8" t="s">
        <v>17</v>
      </c>
      <c r="D2854" s="8" t="str">
        <f t="shared" si="564"/>
        <v>DCA2551</v>
      </c>
      <c r="E2854">
        <v>2551</v>
      </c>
      <c r="F2854" t="str">
        <f>VLOOKUP(D2854,'Fund List'!$A$2:$F$1324,6,FALSE)</f>
        <v>DEPT OF CORRECTIONS BUILDING RENEWAL</v>
      </c>
      <c r="G2854" s="3">
        <v>21</v>
      </c>
      <c r="I2854" s="24">
        <f t="shared" si="573"/>
        <v>22.677207824962167</v>
      </c>
    </row>
    <row r="2855" spans="1:9" hidden="1" outlineLevel="3" x14ac:dyDescent="0.25">
      <c r="A2855" t="s">
        <v>50</v>
      </c>
      <c r="B2855" t="str">
        <f>VLOOKUP(A2855,'AGENCY CODES'!$C$4:$F$139,3,FALSE)</f>
        <v>DEPARTMENT OF CORRECTIONS</v>
      </c>
      <c r="C2855" s="8" t="s">
        <v>10</v>
      </c>
      <c r="D2855" s="8" t="str">
        <f t="shared" si="564"/>
        <v>DCA2551</v>
      </c>
      <c r="E2855">
        <v>2551</v>
      </c>
      <c r="F2855" t="str">
        <f>VLOOKUP(D2855,'Fund List'!$A$2:$F$1324,6,FALSE)</f>
        <v>DEPT OF CORRECTIONS BUILDING RENEWAL</v>
      </c>
      <c r="G2855" s="3">
        <v>156</v>
      </c>
      <c r="I2855" s="24">
        <f t="shared" si="573"/>
        <v>168.4592581282904</v>
      </c>
    </row>
    <row r="2856" spans="1:9" hidden="1" outlineLevel="3" x14ac:dyDescent="0.25">
      <c r="A2856" t="s">
        <v>50</v>
      </c>
      <c r="B2856" t="str">
        <f>VLOOKUP(A2856,'AGENCY CODES'!$C$4:$F$139,3,FALSE)</f>
        <v>DEPARTMENT OF CORRECTIONS</v>
      </c>
      <c r="C2856" s="8" t="s">
        <v>11</v>
      </c>
      <c r="D2856" s="8" t="str">
        <f t="shared" si="564"/>
        <v>DCA2551</v>
      </c>
      <c r="E2856">
        <v>2551</v>
      </c>
      <c r="F2856" t="str">
        <f>VLOOKUP(D2856,'Fund List'!$A$2:$F$1324,6,FALSE)</f>
        <v>DEPT OF CORRECTIONS BUILDING RENEWAL</v>
      </c>
      <c r="G2856" s="3">
        <v>524</v>
      </c>
      <c r="I2856" s="24">
        <f t="shared" si="573"/>
        <v>565.85032858477041</v>
      </c>
    </row>
    <row r="2857" spans="1:9" hidden="1" outlineLevel="3" x14ac:dyDescent="0.25">
      <c r="A2857" t="s">
        <v>50</v>
      </c>
      <c r="B2857" t="str">
        <f>VLOOKUP(A2857,'AGENCY CODES'!$C$4:$F$139,3,FALSE)</f>
        <v>DEPARTMENT OF CORRECTIONS</v>
      </c>
      <c r="C2857" s="8" t="s">
        <v>12</v>
      </c>
      <c r="D2857" s="8" t="str">
        <f t="shared" si="564"/>
        <v>DCA2551</v>
      </c>
      <c r="E2857">
        <v>2551</v>
      </c>
      <c r="F2857" t="str">
        <f>VLOOKUP(D2857,'Fund List'!$A$2:$F$1324,6,FALSE)</f>
        <v>DEPT OF CORRECTIONS BUILDING RENEWAL</v>
      </c>
      <c r="G2857" s="3">
        <v>30</v>
      </c>
      <c r="I2857" s="24">
        <f t="shared" si="573"/>
        <v>32.396011178517384</v>
      </c>
    </row>
    <row r="2858" spans="1:9" hidden="1" outlineLevel="3" x14ac:dyDescent="0.25">
      <c r="A2858" t="s">
        <v>50</v>
      </c>
      <c r="B2858" t="str">
        <f>VLOOKUP(A2858,'AGENCY CODES'!$C$4:$F$139,3,FALSE)</f>
        <v>DEPARTMENT OF CORRECTIONS</v>
      </c>
      <c r="C2858" s="8">
        <v>2</v>
      </c>
      <c r="D2858" s="8" t="str">
        <f t="shared" si="564"/>
        <v>DCA2551</v>
      </c>
      <c r="E2858">
        <v>2551</v>
      </c>
      <c r="F2858" t="str">
        <f>VLOOKUP(D2858,'Fund List'!$A$2:$F$1324,6,FALSE)</f>
        <v>DEPT OF CORRECTIONS BUILDING RENEWAL</v>
      </c>
      <c r="G2858" s="3">
        <v>477</v>
      </c>
      <c r="I2858" s="24">
        <f t="shared" si="573"/>
        <v>515.09657773842639</v>
      </c>
    </row>
    <row r="2859" spans="1:9" hidden="1" outlineLevel="3" x14ac:dyDescent="0.25">
      <c r="A2859" t="s">
        <v>50</v>
      </c>
      <c r="B2859" t="str">
        <f>VLOOKUP(A2859,'AGENCY CODES'!$C$4:$F$139,3,FALSE)</f>
        <v>DEPARTMENT OF CORRECTIONS</v>
      </c>
      <c r="C2859" s="8">
        <v>3</v>
      </c>
      <c r="D2859" s="8" t="str">
        <f t="shared" si="564"/>
        <v>DCA2551</v>
      </c>
      <c r="E2859">
        <v>2551</v>
      </c>
      <c r="F2859" t="str">
        <f>VLOOKUP(D2859,'Fund List'!$A$2:$F$1324,6,FALSE)</f>
        <v>DEPT OF CORRECTIONS BUILDING RENEWAL</v>
      </c>
      <c r="G2859" s="3">
        <v>44</v>
      </c>
      <c r="I2859" s="24">
        <f t="shared" si="573"/>
        <v>47.514149728492164</v>
      </c>
    </row>
    <row r="2860" spans="1:9" outlineLevel="2" collapsed="1" x14ac:dyDescent="0.25">
      <c r="F2860" s="1" t="s">
        <v>4038</v>
      </c>
      <c r="I2860" s="24">
        <f t="shared" ref="I2860" si="574">SUBTOTAL(9,I2846:I2859)</f>
        <v>3090.5794664305586</v>
      </c>
    </row>
    <row r="2861" spans="1:9" hidden="1" outlineLevel="3" x14ac:dyDescent="0.25">
      <c r="A2861" t="s">
        <v>50</v>
      </c>
      <c r="B2861" t="str">
        <f>VLOOKUP(A2861,'AGENCY CODES'!$C$4:$F$139,3,FALSE)</f>
        <v>DEPARTMENT OF CORRECTIONS</v>
      </c>
      <c r="C2861" s="8" t="s">
        <v>3</v>
      </c>
      <c r="D2861" s="8" t="str">
        <f t="shared" si="564"/>
        <v>DCA2600</v>
      </c>
      <c r="E2861">
        <v>2600</v>
      </c>
      <c r="F2861" t="str">
        <f>VLOOKUP(D2861,'Fund List'!$A$2:$F$1324,6,FALSE)</f>
        <v>CREDIT CARD CLEARING FUND</v>
      </c>
      <c r="G2861" s="3">
        <v>247</v>
      </c>
      <c r="I2861" s="24">
        <f>$G2861/$G$10*I$5</f>
        <v>266.72715870312646</v>
      </c>
    </row>
    <row r="2862" spans="1:9" hidden="1" outlineLevel="3" x14ac:dyDescent="0.25">
      <c r="A2862" t="s">
        <v>50</v>
      </c>
      <c r="B2862" t="str">
        <f>VLOOKUP(A2862,'AGENCY CODES'!$C$4:$F$139,3,FALSE)</f>
        <v>DEPARTMENT OF CORRECTIONS</v>
      </c>
      <c r="C2862" s="8" t="s">
        <v>6</v>
      </c>
      <c r="D2862" s="8" t="str">
        <f t="shared" si="564"/>
        <v>DCA2600</v>
      </c>
      <c r="E2862">
        <v>2600</v>
      </c>
      <c r="F2862" t="str">
        <f>VLOOKUP(D2862,'Fund List'!$A$2:$F$1324,6,FALSE)</f>
        <v>CREDIT CARD CLEARING FUND</v>
      </c>
      <c r="G2862" s="3">
        <v>276</v>
      </c>
      <c r="I2862" s="24">
        <f>$G2862/$G$10*I$5</f>
        <v>298.04330284235994</v>
      </c>
    </row>
    <row r="2863" spans="1:9" hidden="1" outlineLevel="3" x14ac:dyDescent="0.25">
      <c r="A2863" t="s">
        <v>50</v>
      </c>
      <c r="B2863" t="str">
        <f>VLOOKUP(A2863,'AGENCY CODES'!$C$4:$F$139,3,FALSE)</f>
        <v>DEPARTMENT OF CORRECTIONS</v>
      </c>
      <c r="C2863" s="8" t="s">
        <v>7</v>
      </c>
      <c r="D2863" s="8" t="str">
        <f t="shared" ref="D2863:D2926" si="575">CONCATENATE(A2863,E2863)</f>
        <v>DCA2600</v>
      </c>
      <c r="E2863">
        <v>2600</v>
      </c>
      <c r="F2863" t="str">
        <f>VLOOKUP(D2863,'Fund List'!$A$2:$F$1324,6,FALSE)</f>
        <v>CREDIT CARD CLEARING FUND</v>
      </c>
      <c r="G2863" s="3">
        <v>25</v>
      </c>
      <c r="I2863" s="24">
        <f>$G2863/$G$10*I$5</f>
        <v>26.99667598209782</v>
      </c>
    </row>
    <row r="2864" spans="1:9" outlineLevel="2" collapsed="1" x14ac:dyDescent="0.25">
      <c r="F2864" s="1" t="s">
        <v>4021</v>
      </c>
      <c r="I2864" s="24">
        <f t="shared" ref="I2864" si="576">SUBTOTAL(9,I2861:I2863)</f>
        <v>591.76713752758417</v>
      </c>
    </row>
    <row r="2865" spans="1:9" hidden="1" outlineLevel="3" x14ac:dyDescent="0.25">
      <c r="A2865" t="s">
        <v>50</v>
      </c>
      <c r="B2865" t="str">
        <f>VLOOKUP(A2865,'AGENCY CODES'!$C$4:$F$139,3,FALSE)</f>
        <v>DEPARTMENT OF CORRECTIONS</v>
      </c>
      <c r="C2865" s="8" t="s">
        <v>1</v>
      </c>
      <c r="D2865" s="8" t="str">
        <f t="shared" si="575"/>
        <v>DCA3140</v>
      </c>
      <c r="E2865">
        <v>3140</v>
      </c>
      <c r="F2865" t="str">
        <f>VLOOKUP(D2865,'Fund List'!$A$2:$F$1324,6,FALSE)</f>
        <v>PENITENTIARY LAND EARNINGS</v>
      </c>
      <c r="G2865" s="3">
        <v>9</v>
      </c>
      <c r="I2865" s="24">
        <f t="shared" ref="I2865:I2876" si="577">$G2865/$G$10*I$5</f>
        <v>9.7188033535552147</v>
      </c>
    </row>
    <row r="2866" spans="1:9" hidden="1" outlineLevel="3" x14ac:dyDescent="0.25">
      <c r="A2866" t="s">
        <v>50</v>
      </c>
      <c r="B2866" t="str">
        <f>VLOOKUP(A2866,'AGENCY CODES'!$C$4:$F$139,3,FALSE)</f>
        <v>DEPARTMENT OF CORRECTIONS</v>
      </c>
      <c r="C2866" s="8" t="s">
        <v>22</v>
      </c>
      <c r="D2866" s="8" t="str">
        <f t="shared" si="575"/>
        <v>DCA3140</v>
      </c>
      <c r="E2866">
        <v>3140</v>
      </c>
      <c r="F2866" t="str">
        <f>VLOOKUP(D2866,'Fund List'!$A$2:$F$1324,6,FALSE)</f>
        <v>PENITENTIARY LAND EARNINGS</v>
      </c>
      <c r="G2866" s="3">
        <v>4</v>
      </c>
      <c r="I2866" s="24">
        <f t="shared" si="577"/>
        <v>4.3194681571356508</v>
      </c>
    </row>
    <row r="2867" spans="1:9" hidden="1" outlineLevel="3" x14ac:dyDescent="0.25">
      <c r="A2867" t="s">
        <v>50</v>
      </c>
      <c r="B2867" t="str">
        <f>VLOOKUP(A2867,'AGENCY CODES'!$C$4:$F$139,3,FALSE)</f>
        <v>DEPARTMENT OF CORRECTIONS</v>
      </c>
      <c r="C2867" s="8" t="s">
        <v>4</v>
      </c>
      <c r="D2867" s="8" t="str">
        <f t="shared" si="575"/>
        <v>DCA3140</v>
      </c>
      <c r="E2867">
        <v>3140</v>
      </c>
      <c r="F2867" t="str">
        <f>VLOOKUP(D2867,'Fund List'!$A$2:$F$1324,6,FALSE)</f>
        <v>PENITENTIARY LAND EARNINGS</v>
      </c>
      <c r="G2867" s="3">
        <v>5</v>
      </c>
      <c r="I2867" s="24">
        <f t="shared" si="577"/>
        <v>5.3993351964195639</v>
      </c>
    </row>
    <row r="2868" spans="1:9" hidden="1" outlineLevel="3" x14ac:dyDescent="0.25">
      <c r="A2868" t="s">
        <v>50</v>
      </c>
      <c r="B2868" t="str">
        <f>VLOOKUP(A2868,'AGENCY CODES'!$C$4:$F$139,3,FALSE)</f>
        <v>DEPARTMENT OF CORRECTIONS</v>
      </c>
      <c r="C2868" s="8" t="s">
        <v>6</v>
      </c>
      <c r="D2868" s="8" t="str">
        <f t="shared" si="575"/>
        <v>DCA3140</v>
      </c>
      <c r="E2868">
        <v>3140</v>
      </c>
      <c r="F2868" t="str">
        <f>VLOOKUP(D2868,'Fund List'!$A$2:$F$1324,6,FALSE)</f>
        <v>PENITENTIARY LAND EARNINGS</v>
      </c>
      <c r="G2868" s="3">
        <v>1</v>
      </c>
      <c r="I2868" s="24">
        <f t="shared" si="577"/>
        <v>1.0798670392839127</v>
      </c>
    </row>
    <row r="2869" spans="1:9" hidden="1" outlineLevel="3" x14ac:dyDescent="0.25">
      <c r="A2869" t="s">
        <v>50</v>
      </c>
      <c r="B2869" t="str">
        <f>VLOOKUP(A2869,'AGENCY CODES'!$C$4:$F$139,3,FALSE)</f>
        <v>DEPARTMENT OF CORRECTIONS</v>
      </c>
      <c r="C2869" s="8" t="s">
        <v>7</v>
      </c>
      <c r="D2869" s="8" t="str">
        <f t="shared" si="575"/>
        <v>DCA3140</v>
      </c>
      <c r="E2869">
        <v>3140</v>
      </c>
      <c r="F2869" t="str">
        <f>VLOOKUP(D2869,'Fund List'!$A$2:$F$1324,6,FALSE)</f>
        <v>PENITENTIARY LAND EARNINGS</v>
      </c>
      <c r="G2869" s="3">
        <v>15</v>
      </c>
      <c r="I2869" s="24">
        <f t="shared" si="577"/>
        <v>16.198005589258692</v>
      </c>
    </row>
    <row r="2870" spans="1:9" hidden="1" outlineLevel="3" x14ac:dyDescent="0.25">
      <c r="A2870" t="s">
        <v>50</v>
      </c>
      <c r="B2870" t="str">
        <f>VLOOKUP(A2870,'AGENCY CODES'!$C$4:$F$139,3,FALSE)</f>
        <v>DEPARTMENT OF CORRECTIONS</v>
      </c>
      <c r="C2870" s="8" t="s">
        <v>17</v>
      </c>
      <c r="D2870" s="8" t="str">
        <f t="shared" si="575"/>
        <v>DCA3140</v>
      </c>
      <c r="E2870">
        <v>3140</v>
      </c>
      <c r="F2870" t="str">
        <f>VLOOKUP(D2870,'Fund List'!$A$2:$F$1324,6,FALSE)</f>
        <v>PENITENTIARY LAND EARNINGS</v>
      </c>
      <c r="G2870" s="3">
        <v>2</v>
      </c>
      <c r="I2870" s="24">
        <f t="shared" si="577"/>
        <v>2.1597340785678254</v>
      </c>
    </row>
    <row r="2871" spans="1:9" hidden="1" outlineLevel="3" x14ac:dyDescent="0.25">
      <c r="A2871" t="s">
        <v>50</v>
      </c>
      <c r="B2871" t="str">
        <f>VLOOKUP(A2871,'AGENCY CODES'!$C$4:$F$139,3,FALSE)</f>
        <v>DEPARTMENT OF CORRECTIONS</v>
      </c>
      <c r="C2871" s="8" t="s">
        <v>8</v>
      </c>
      <c r="D2871" s="8" t="str">
        <f t="shared" si="575"/>
        <v>DCA3140</v>
      </c>
      <c r="E2871">
        <v>3140</v>
      </c>
      <c r="F2871" t="str">
        <f>VLOOKUP(D2871,'Fund List'!$A$2:$F$1324,6,FALSE)</f>
        <v>PENITENTIARY LAND EARNINGS</v>
      </c>
      <c r="G2871" s="3">
        <v>36</v>
      </c>
      <c r="I2871" s="24">
        <f t="shared" si="577"/>
        <v>38.875213414220859</v>
      </c>
    </row>
    <row r="2872" spans="1:9" hidden="1" outlineLevel="3" x14ac:dyDescent="0.25">
      <c r="A2872" t="s">
        <v>50</v>
      </c>
      <c r="B2872" t="str">
        <f>VLOOKUP(A2872,'AGENCY CODES'!$C$4:$F$139,3,FALSE)</f>
        <v>DEPARTMENT OF CORRECTIONS</v>
      </c>
      <c r="C2872" s="8" t="s">
        <v>10</v>
      </c>
      <c r="D2872" s="8" t="str">
        <f t="shared" si="575"/>
        <v>DCA3140</v>
      </c>
      <c r="E2872">
        <v>3140</v>
      </c>
      <c r="F2872" t="str">
        <f>VLOOKUP(D2872,'Fund List'!$A$2:$F$1324,6,FALSE)</f>
        <v>PENITENTIARY LAND EARNINGS</v>
      </c>
      <c r="G2872" s="3">
        <v>2</v>
      </c>
      <c r="I2872" s="24">
        <f t="shared" si="577"/>
        <v>2.1597340785678254</v>
      </c>
    </row>
    <row r="2873" spans="1:9" hidden="1" outlineLevel="3" x14ac:dyDescent="0.25">
      <c r="A2873" t="s">
        <v>50</v>
      </c>
      <c r="B2873" t="str">
        <f>VLOOKUP(A2873,'AGENCY CODES'!$C$4:$F$139,3,FALSE)</f>
        <v>DEPARTMENT OF CORRECTIONS</v>
      </c>
      <c r="C2873" s="8" t="s">
        <v>11</v>
      </c>
      <c r="D2873" s="8" t="str">
        <f t="shared" si="575"/>
        <v>DCA3140</v>
      </c>
      <c r="E2873">
        <v>3140</v>
      </c>
      <c r="F2873" t="str">
        <f>VLOOKUP(D2873,'Fund List'!$A$2:$F$1324,6,FALSE)</f>
        <v>PENITENTIARY LAND EARNINGS</v>
      </c>
      <c r="G2873" s="3">
        <v>2</v>
      </c>
      <c r="I2873" s="24">
        <f t="shared" si="577"/>
        <v>2.1597340785678254</v>
      </c>
    </row>
    <row r="2874" spans="1:9" hidden="1" outlineLevel="3" x14ac:dyDescent="0.25">
      <c r="A2874" t="s">
        <v>50</v>
      </c>
      <c r="B2874" t="str">
        <f>VLOOKUP(A2874,'AGENCY CODES'!$C$4:$F$139,3,FALSE)</f>
        <v>DEPARTMENT OF CORRECTIONS</v>
      </c>
      <c r="C2874" s="8" t="s">
        <v>12</v>
      </c>
      <c r="D2874" s="8" t="str">
        <f t="shared" si="575"/>
        <v>DCA3140</v>
      </c>
      <c r="E2874">
        <v>3140</v>
      </c>
      <c r="F2874" t="str">
        <f>VLOOKUP(D2874,'Fund List'!$A$2:$F$1324,6,FALSE)</f>
        <v>PENITENTIARY LAND EARNINGS</v>
      </c>
      <c r="G2874" s="3">
        <v>14</v>
      </c>
      <c r="I2874" s="24">
        <f t="shared" si="577"/>
        <v>15.118138549974777</v>
      </c>
    </row>
    <row r="2875" spans="1:9" hidden="1" outlineLevel="3" x14ac:dyDescent="0.25">
      <c r="A2875" t="s">
        <v>50</v>
      </c>
      <c r="B2875" t="str">
        <f>VLOOKUP(A2875,'AGENCY CODES'!$C$4:$F$139,3,FALSE)</f>
        <v>DEPARTMENT OF CORRECTIONS</v>
      </c>
      <c r="C2875" s="8" t="s">
        <v>20</v>
      </c>
      <c r="D2875" s="8" t="str">
        <f t="shared" si="575"/>
        <v>DCA3140</v>
      </c>
      <c r="E2875">
        <v>3140</v>
      </c>
      <c r="F2875" t="str">
        <f>VLOOKUP(D2875,'Fund List'!$A$2:$F$1324,6,FALSE)</f>
        <v>PENITENTIARY LAND EARNINGS</v>
      </c>
      <c r="G2875" s="3">
        <v>153</v>
      </c>
      <c r="I2875" s="24">
        <f t="shared" si="577"/>
        <v>165.21965701043865</v>
      </c>
    </row>
    <row r="2876" spans="1:9" hidden="1" outlineLevel="3" x14ac:dyDescent="0.25">
      <c r="A2876" t="s">
        <v>50</v>
      </c>
      <c r="B2876" t="str">
        <f>VLOOKUP(A2876,'AGENCY CODES'!$C$4:$F$139,3,FALSE)</f>
        <v>DEPARTMENT OF CORRECTIONS</v>
      </c>
      <c r="C2876" s="8">
        <v>2</v>
      </c>
      <c r="D2876" s="8" t="str">
        <f t="shared" si="575"/>
        <v>DCA3140</v>
      </c>
      <c r="E2876">
        <v>3140</v>
      </c>
      <c r="F2876" t="str">
        <f>VLOOKUP(D2876,'Fund List'!$A$2:$F$1324,6,FALSE)</f>
        <v>PENITENTIARY LAND EARNINGS</v>
      </c>
      <c r="G2876" s="3">
        <v>3</v>
      </c>
      <c r="I2876" s="24">
        <f t="shared" si="577"/>
        <v>3.2396011178517381</v>
      </c>
    </row>
    <row r="2877" spans="1:9" outlineLevel="2" collapsed="1" x14ac:dyDescent="0.25">
      <c r="F2877" s="1" t="s">
        <v>4046</v>
      </c>
      <c r="I2877" s="24">
        <f t="shared" ref="I2877" si="578">SUBTOTAL(9,I2865:I2876)</f>
        <v>265.64729166384251</v>
      </c>
    </row>
    <row r="2878" spans="1:9" hidden="1" outlineLevel="3" x14ac:dyDescent="0.25">
      <c r="A2878" t="s">
        <v>50</v>
      </c>
      <c r="B2878" t="str">
        <f>VLOOKUP(A2878,'AGENCY CODES'!$C$4:$F$139,3,FALSE)</f>
        <v>DEPARTMENT OF CORRECTIONS</v>
      </c>
      <c r="C2878" s="8" t="s">
        <v>1</v>
      </c>
      <c r="D2878" s="8" t="str">
        <f t="shared" si="575"/>
        <v>DCA3141</v>
      </c>
      <c r="E2878">
        <v>3141</v>
      </c>
      <c r="F2878" t="str">
        <f>VLOOKUP(D2878,'Fund List'!$A$2:$F$1324,6,FALSE)</f>
        <v>ST CHAR PEN AND REF LAND EARNINGS</v>
      </c>
      <c r="G2878" s="3">
        <v>11</v>
      </c>
      <c r="I2878" s="24">
        <f t="shared" ref="I2878:I2890" si="579">$G2878/$G$10*I$5</f>
        <v>11.878537432123041</v>
      </c>
    </row>
    <row r="2879" spans="1:9" hidden="1" outlineLevel="3" x14ac:dyDescent="0.25">
      <c r="A2879" t="s">
        <v>50</v>
      </c>
      <c r="B2879" t="str">
        <f>VLOOKUP(A2879,'AGENCY CODES'!$C$4:$F$139,3,FALSE)</f>
        <v>DEPARTMENT OF CORRECTIONS</v>
      </c>
      <c r="C2879" s="8" t="s">
        <v>22</v>
      </c>
      <c r="D2879" s="8" t="str">
        <f t="shared" si="575"/>
        <v>DCA3141</v>
      </c>
      <c r="E2879">
        <v>3141</v>
      </c>
      <c r="F2879" t="str">
        <f>VLOOKUP(D2879,'Fund List'!$A$2:$F$1324,6,FALSE)</f>
        <v>ST CHAR PEN AND REF LAND EARNINGS</v>
      </c>
      <c r="G2879" s="3">
        <v>4</v>
      </c>
      <c r="I2879" s="24">
        <f t="shared" si="579"/>
        <v>4.3194681571356508</v>
      </c>
    </row>
    <row r="2880" spans="1:9" hidden="1" outlineLevel="3" x14ac:dyDescent="0.25">
      <c r="A2880" t="s">
        <v>50</v>
      </c>
      <c r="B2880" t="str">
        <f>VLOOKUP(A2880,'AGENCY CODES'!$C$4:$F$139,3,FALSE)</f>
        <v>DEPARTMENT OF CORRECTIONS</v>
      </c>
      <c r="C2880" s="8" t="s">
        <v>4</v>
      </c>
      <c r="D2880" s="8" t="str">
        <f t="shared" si="575"/>
        <v>DCA3141</v>
      </c>
      <c r="E2880">
        <v>3141</v>
      </c>
      <c r="F2880" t="str">
        <f>VLOOKUP(D2880,'Fund List'!$A$2:$F$1324,6,FALSE)</f>
        <v>ST CHAR PEN AND REF LAND EARNINGS</v>
      </c>
      <c r="G2880" s="3">
        <v>155</v>
      </c>
      <c r="I2880" s="24">
        <f t="shared" si="579"/>
        <v>167.3793910890065</v>
      </c>
    </row>
    <row r="2881" spans="1:9" hidden="1" outlineLevel="3" x14ac:dyDescent="0.25">
      <c r="A2881" t="s">
        <v>50</v>
      </c>
      <c r="B2881" t="str">
        <f>VLOOKUP(A2881,'AGENCY CODES'!$C$4:$F$139,3,FALSE)</f>
        <v>DEPARTMENT OF CORRECTIONS</v>
      </c>
      <c r="C2881" s="8" t="s">
        <v>5</v>
      </c>
      <c r="D2881" s="8" t="str">
        <f t="shared" si="575"/>
        <v>DCA3141</v>
      </c>
      <c r="E2881">
        <v>3141</v>
      </c>
      <c r="F2881" t="str">
        <f>VLOOKUP(D2881,'Fund List'!$A$2:$F$1324,6,FALSE)</f>
        <v>ST CHAR PEN AND REF LAND EARNINGS</v>
      </c>
      <c r="G2881" s="3">
        <v>1</v>
      </c>
      <c r="I2881" s="24">
        <f t="shared" si="579"/>
        <v>1.0798670392839127</v>
      </c>
    </row>
    <row r="2882" spans="1:9" hidden="1" outlineLevel="3" x14ac:dyDescent="0.25">
      <c r="A2882" t="s">
        <v>50</v>
      </c>
      <c r="B2882" t="str">
        <f>VLOOKUP(A2882,'AGENCY CODES'!$C$4:$F$139,3,FALSE)</f>
        <v>DEPARTMENT OF CORRECTIONS</v>
      </c>
      <c r="C2882" s="8" t="s">
        <v>6</v>
      </c>
      <c r="D2882" s="8" t="str">
        <f t="shared" si="575"/>
        <v>DCA3141</v>
      </c>
      <c r="E2882">
        <v>3141</v>
      </c>
      <c r="F2882" t="str">
        <f>VLOOKUP(D2882,'Fund List'!$A$2:$F$1324,6,FALSE)</f>
        <v>ST CHAR PEN AND REF LAND EARNINGS</v>
      </c>
      <c r="G2882" s="3">
        <v>1</v>
      </c>
      <c r="I2882" s="24">
        <f t="shared" si="579"/>
        <v>1.0798670392839127</v>
      </c>
    </row>
    <row r="2883" spans="1:9" hidden="1" outlineLevel="3" x14ac:dyDescent="0.25">
      <c r="A2883" t="s">
        <v>50</v>
      </c>
      <c r="B2883" t="str">
        <f>VLOOKUP(A2883,'AGENCY CODES'!$C$4:$F$139,3,FALSE)</f>
        <v>DEPARTMENT OF CORRECTIONS</v>
      </c>
      <c r="C2883" s="8" t="s">
        <v>7</v>
      </c>
      <c r="D2883" s="8" t="str">
        <f t="shared" si="575"/>
        <v>DCA3141</v>
      </c>
      <c r="E2883">
        <v>3141</v>
      </c>
      <c r="F2883" t="str">
        <f>VLOOKUP(D2883,'Fund List'!$A$2:$F$1324,6,FALSE)</f>
        <v>ST CHAR PEN AND REF LAND EARNINGS</v>
      </c>
      <c r="G2883" s="3">
        <v>15</v>
      </c>
      <c r="I2883" s="24">
        <f t="shared" si="579"/>
        <v>16.198005589258692</v>
      </c>
    </row>
    <row r="2884" spans="1:9" hidden="1" outlineLevel="3" x14ac:dyDescent="0.25">
      <c r="A2884" t="s">
        <v>50</v>
      </c>
      <c r="B2884" t="str">
        <f>VLOOKUP(A2884,'AGENCY CODES'!$C$4:$F$139,3,FALSE)</f>
        <v>DEPARTMENT OF CORRECTIONS</v>
      </c>
      <c r="C2884" s="8" t="s">
        <v>17</v>
      </c>
      <c r="D2884" s="8" t="str">
        <f t="shared" si="575"/>
        <v>DCA3141</v>
      </c>
      <c r="E2884">
        <v>3141</v>
      </c>
      <c r="F2884" t="str">
        <f>VLOOKUP(D2884,'Fund List'!$A$2:$F$1324,6,FALSE)</f>
        <v>ST CHAR PEN AND REF LAND EARNINGS</v>
      </c>
      <c r="G2884" s="3">
        <v>63</v>
      </c>
      <c r="I2884" s="24">
        <f t="shared" si="579"/>
        <v>68.031623474886501</v>
      </c>
    </row>
    <row r="2885" spans="1:9" hidden="1" outlineLevel="3" x14ac:dyDescent="0.25">
      <c r="A2885" t="s">
        <v>50</v>
      </c>
      <c r="B2885" t="str">
        <f>VLOOKUP(A2885,'AGENCY CODES'!$C$4:$F$139,3,FALSE)</f>
        <v>DEPARTMENT OF CORRECTIONS</v>
      </c>
      <c r="C2885" s="8" t="s">
        <v>8</v>
      </c>
      <c r="D2885" s="8" t="str">
        <f t="shared" si="575"/>
        <v>DCA3141</v>
      </c>
      <c r="E2885">
        <v>3141</v>
      </c>
      <c r="F2885" t="str">
        <f>VLOOKUP(D2885,'Fund List'!$A$2:$F$1324,6,FALSE)</f>
        <v>ST CHAR PEN AND REF LAND EARNINGS</v>
      </c>
      <c r="G2885" s="3">
        <v>37</v>
      </c>
      <c r="I2885" s="24">
        <f t="shared" si="579"/>
        <v>39.955080453504777</v>
      </c>
    </row>
    <row r="2886" spans="1:9" hidden="1" outlineLevel="3" x14ac:dyDescent="0.25">
      <c r="A2886" t="s">
        <v>50</v>
      </c>
      <c r="B2886" t="str">
        <f>VLOOKUP(A2886,'AGENCY CODES'!$C$4:$F$139,3,FALSE)</f>
        <v>DEPARTMENT OF CORRECTIONS</v>
      </c>
      <c r="C2886" s="8" t="s">
        <v>10</v>
      </c>
      <c r="D2886" s="8" t="str">
        <f t="shared" si="575"/>
        <v>DCA3141</v>
      </c>
      <c r="E2886">
        <v>3141</v>
      </c>
      <c r="F2886" t="str">
        <f>VLOOKUP(D2886,'Fund List'!$A$2:$F$1324,6,FALSE)</f>
        <v>ST CHAR PEN AND REF LAND EARNINGS</v>
      </c>
      <c r="G2886" s="3">
        <v>81</v>
      </c>
      <c r="I2886" s="24">
        <f t="shared" si="579"/>
        <v>87.469230181996934</v>
      </c>
    </row>
    <row r="2887" spans="1:9" hidden="1" outlineLevel="3" x14ac:dyDescent="0.25">
      <c r="A2887" t="s">
        <v>50</v>
      </c>
      <c r="B2887" t="str">
        <f>VLOOKUP(A2887,'AGENCY CODES'!$C$4:$F$139,3,FALSE)</f>
        <v>DEPARTMENT OF CORRECTIONS</v>
      </c>
      <c r="C2887" s="8" t="s">
        <v>11</v>
      </c>
      <c r="D2887" s="8" t="str">
        <f t="shared" si="575"/>
        <v>DCA3141</v>
      </c>
      <c r="E2887">
        <v>3141</v>
      </c>
      <c r="F2887" t="str">
        <f>VLOOKUP(D2887,'Fund List'!$A$2:$F$1324,6,FALSE)</f>
        <v>ST CHAR PEN AND REF LAND EARNINGS</v>
      </c>
      <c r="G2887" s="3">
        <v>146</v>
      </c>
      <c r="I2887" s="24">
        <f t="shared" si="579"/>
        <v>157.66058773545126</v>
      </c>
    </row>
    <row r="2888" spans="1:9" hidden="1" outlineLevel="3" x14ac:dyDescent="0.25">
      <c r="A2888" t="s">
        <v>50</v>
      </c>
      <c r="B2888" t="str">
        <f>VLOOKUP(A2888,'AGENCY CODES'!$C$4:$F$139,3,FALSE)</f>
        <v>DEPARTMENT OF CORRECTIONS</v>
      </c>
      <c r="C2888" s="8" t="s">
        <v>12</v>
      </c>
      <c r="D2888" s="8" t="str">
        <f t="shared" si="575"/>
        <v>DCA3141</v>
      </c>
      <c r="E2888">
        <v>3141</v>
      </c>
      <c r="F2888" t="str">
        <f>VLOOKUP(D2888,'Fund List'!$A$2:$F$1324,6,FALSE)</f>
        <v>ST CHAR PEN AND REF LAND EARNINGS</v>
      </c>
      <c r="G2888" s="3">
        <v>27</v>
      </c>
      <c r="I2888" s="24">
        <f t="shared" si="579"/>
        <v>29.156410060665646</v>
      </c>
    </row>
    <row r="2889" spans="1:9" hidden="1" outlineLevel="3" x14ac:dyDescent="0.25">
      <c r="A2889" t="s">
        <v>50</v>
      </c>
      <c r="B2889" t="str">
        <f>VLOOKUP(A2889,'AGENCY CODES'!$C$4:$F$139,3,FALSE)</f>
        <v>DEPARTMENT OF CORRECTIONS</v>
      </c>
      <c r="C2889" s="8" t="s">
        <v>20</v>
      </c>
      <c r="D2889" s="8" t="str">
        <f t="shared" si="575"/>
        <v>DCA3141</v>
      </c>
      <c r="E2889">
        <v>3141</v>
      </c>
      <c r="F2889" t="str">
        <f>VLOOKUP(D2889,'Fund List'!$A$2:$F$1324,6,FALSE)</f>
        <v>ST CHAR PEN AND REF LAND EARNINGS</v>
      </c>
      <c r="G2889" s="3">
        <v>395</v>
      </c>
      <c r="I2889" s="24">
        <f t="shared" si="579"/>
        <v>426.54748051714557</v>
      </c>
    </row>
    <row r="2890" spans="1:9" hidden="1" outlineLevel="3" x14ac:dyDescent="0.25">
      <c r="A2890" t="s">
        <v>50</v>
      </c>
      <c r="B2890" t="str">
        <f>VLOOKUP(A2890,'AGENCY CODES'!$C$4:$F$139,3,FALSE)</f>
        <v>DEPARTMENT OF CORRECTIONS</v>
      </c>
      <c r="C2890" s="8">
        <v>2</v>
      </c>
      <c r="D2890" s="8" t="str">
        <f t="shared" si="575"/>
        <v>DCA3141</v>
      </c>
      <c r="E2890">
        <v>3141</v>
      </c>
      <c r="F2890" t="str">
        <f>VLOOKUP(D2890,'Fund List'!$A$2:$F$1324,6,FALSE)</f>
        <v>ST CHAR PEN AND REF LAND EARNINGS</v>
      </c>
      <c r="G2890" s="3">
        <v>143</v>
      </c>
      <c r="I2890" s="24">
        <f t="shared" si="579"/>
        <v>154.42098661759954</v>
      </c>
    </row>
    <row r="2891" spans="1:9" outlineLevel="2" collapsed="1" x14ac:dyDescent="0.25">
      <c r="F2891" s="1" t="s">
        <v>4237</v>
      </c>
      <c r="I2891" s="24">
        <f t="shared" ref="I2891" si="580">SUBTOTAL(9,I2878:I2890)</f>
        <v>1165.176535387342</v>
      </c>
    </row>
    <row r="2892" spans="1:9" hidden="1" outlineLevel="3" x14ac:dyDescent="0.25">
      <c r="A2892" t="s">
        <v>50</v>
      </c>
      <c r="B2892" t="str">
        <f>VLOOKUP(A2892,'AGENCY CODES'!$C$4:$F$139,3,FALSE)</f>
        <v>DEPARTMENT OF CORRECTIONS</v>
      </c>
      <c r="C2892" s="8" t="s">
        <v>3</v>
      </c>
      <c r="D2892" s="8" t="str">
        <f t="shared" si="575"/>
        <v>DCA3147</v>
      </c>
      <c r="E2892">
        <v>3147</v>
      </c>
      <c r="F2892" t="str">
        <f>VLOOKUP(D2892,'Fund List'!$A$2:$F$1324,6,FALSE)</f>
        <v>DEPT OF CORRECTIONS FUND - DONATIONS</v>
      </c>
      <c r="G2892" s="3">
        <v>1</v>
      </c>
      <c r="I2892" s="24">
        <f>$G2892/$G$10*I$5</f>
        <v>1.0798670392839127</v>
      </c>
    </row>
    <row r="2893" spans="1:9" hidden="1" outlineLevel="3" x14ac:dyDescent="0.25">
      <c r="A2893" t="s">
        <v>50</v>
      </c>
      <c r="B2893" t="str">
        <f>VLOOKUP(A2893,'AGENCY CODES'!$C$4:$F$139,3,FALSE)</f>
        <v>DEPARTMENT OF CORRECTIONS</v>
      </c>
      <c r="C2893" s="8" t="s">
        <v>4</v>
      </c>
      <c r="D2893" s="8" t="str">
        <f t="shared" si="575"/>
        <v>DCA3147</v>
      </c>
      <c r="E2893">
        <v>3147</v>
      </c>
      <c r="F2893" t="str">
        <f>VLOOKUP(D2893,'Fund List'!$A$2:$F$1324,6,FALSE)</f>
        <v>DEPT OF CORRECTIONS FUND - DONATIONS</v>
      </c>
      <c r="G2893" s="3">
        <v>1</v>
      </c>
      <c r="I2893" s="24">
        <f>$G2893/$G$10*I$5</f>
        <v>1.0798670392839127</v>
      </c>
    </row>
    <row r="2894" spans="1:9" hidden="1" outlineLevel="3" x14ac:dyDescent="0.25">
      <c r="A2894" t="s">
        <v>50</v>
      </c>
      <c r="B2894" t="str">
        <f>VLOOKUP(A2894,'AGENCY CODES'!$C$4:$F$139,3,FALSE)</f>
        <v>DEPARTMENT OF CORRECTIONS</v>
      </c>
      <c r="C2894" s="8" t="s">
        <v>8</v>
      </c>
      <c r="D2894" s="8" t="str">
        <f t="shared" si="575"/>
        <v>DCA3147</v>
      </c>
      <c r="E2894">
        <v>3147</v>
      </c>
      <c r="F2894" t="str">
        <f>VLOOKUP(D2894,'Fund List'!$A$2:$F$1324,6,FALSE)</f>
        <v>DEPT OF CORRECTIONS FUND - DONATIONS</v>
      </c>
      <c r="G2894" s="3">
        <v>1</v>
      </c>
      <c r="I2894" s="24">
        <f>$G2894/$G$10*I$5</f>
        <v>1.0798670392839127</v>
      </c>
    </row>
    <row r="2895" spans="1:9" hidden="1" outlineLevel="3" x14ac:dyDescent="0.25">
      <c r="A2895" t="s">
        <v>50</v>
      </c>
      <c r="B2895" t="str">
        <f>VLOOKUP(A2895,'AGENCY CODES'!$C$4:$F$139,3,FALSE)</f>
        <v>DEPARTMENT OF CORRECTIONS</v>
      </c>
      <c r="C2895" s="8" t="s">
        <v>12</v>
      </c>
      <c r="D2895" s="8" t="str">
        <f t="shared" si="575"/>
        <v>DCA3147</v>
      </c>
      <c r="E2895">
        <v>3147</v>
      </c>
      <c r="F2895" t="str">
        <f>VLOOKUP(D2895,'Fund List'!$A$2:$F$1324,6,FALSE)</f>
        <v>DEPT OF CORRECTIONS FUND - DONATIONS</v>
      </c>
      <c r="G2895" s="3">
        <v>3</v>
      </c>
      <c r="I2895" s="24">
        <f>$G2895/$G$10*I$5</f>
        <v>3.2396011178517381</v>
      </c>
    </row>
    <row r="2896" spans="1:9" outlineLevel="2" collapsed="1" x14ac:dyDescent="0.25">
      <c r="F2896" s="1" t="s">
        <v>4238</v>
      </c>
      <c r="I2896" s="24">
        <f t="shared" ref="I2896" si="581">SUBTOTAL(9,I2892:I2895)</f>
        <v>6.4792022357034762</v>
      </c>
    </row>
    <row r="2897" spans="1:9" hidden="1" outlineLevel="3" x14ac:dyDescent="0.25">
      <c r="A2897" t="s">
        <v>50</v>
      </c>
      <c r="B2897" t="str">
        <f>VLOOKUP(A2897,'AGENCY CODES'!$C$4:$F$139,3,FALSE)</f>
        <v>DEPARTMENT OF CORRECTIONS</v>
      </c>
      <c r="C2897" s="8" t="s">
        <v>1</v>
      </c>
      <c r="D2897" s="8" t="str">
        <f t="shared" si="575"/>
        <v>DCA3187</v>
      </c>
      <c r="E2897">
        <v>3187</v>
      </c>
      <c r="F2897" t="str">
        <f>VLOOKUP(D2897,'Fund List'!$A$2:$F$1324,6,FALSE)</f>
        <v>DOC SPECIAL SERVICES FUND</v>
      </c>
      <c r="G2897" s="3">
        <v>2</v>
      </c>
      <c r="I2897" s="24">
        <f t="shared" ref="I2897:I2908" si="582">$G2897/$G$10*I$5</f>
        <v>2.1597340785678254</v>
      </c>
    </row>
    <row r="2898" spans="1:9" hidden="1" outlineLevel="3" x14ac:dyDescent="0.25">
      <c r="A2898" t="s">
        <v>50</v>
      </c>
      <c r="B2898" t="str">
        <f>VLOOKUP(A2898,'AGENCY CODES'!$C$4:$F$139,3,FALSE)</f>
        <v>DEPARTMENT OF CORRECTIONS</v>
      </c>
      <c r="C2898" s="8" t="s">
        <v>3</v>
      </c>
      <c r="D2898" s="8" t="str">
        <f t="shared" si="575"/>
        <v>DCA3187</v>
      </c>
      <c r="E2898">
        <v>3187</v>
      </c>
      <c r="F2898" t="str">
        <f>VLOOKUP(D2898,'Fund List'!$A$2:$F$1324,6,FALSE)</f>
        <v>DOC SPECIAL SERVICES FUND</v>
      </c>
      <c r="G2898" s="3">
        <v>70</v>
      </c>
      <c r="I2898" s="24">
        <f t="shared" si="582"/>
        <v>75.590692749873895</v>
      </c>
    </row>
    <row r="2899" spans="1:9" hidden="1" outlineLevel="3" x14ac:dyDescent="0.25">
      <c r="A2899" t="s">
        <v>50</v>
      </c>
      <c r="B2899" t="str">
        <f>VLOOKUP(A2899,'AGENCY CODES'!$C$4:$F$139,3,FALSE)</f>
        <v>DEPARTMENT OF CORRECTIONS</v>
      </c>
      <c r="C2899" s="8" t="s">
        <v>4</v>
      </c>
      <c r="D2899" s="8" t="str">
        <f t="shared" si="575"/>
        <v>DCA3187</v>
      </c>
      <c r="E2899">
        <v>3187</v>
      </c>
      <c r="F2899" t="str">
        <f>VLOOKUP(D2899,'Fund List'!$A$2:$F$1324,6,FALSE)</f>
        <v>DOC SPECIAL SERVICES FUND</v>
      </c>
      <c r="G2899" s="3">
        <v>263</v>
      </c>
      <c r="I2899" s="24">
        <f t="shared" si="582"/>
        <v>284.00503133166904</v>
      </c>
    </row>
    <row r="2900" spans="1:9" hidden="1" outlineLevel="3" x14ac:dyDescent="0.25">
      <c r="A2900" t="s">
        <v>50</v>
      </c>
      <c r="B2900" t="str">
        <f>VLOOKUP(A2900,'AGENCY CODES'!$C$4:$F$139,3,FALSE)</f>
        <v>DEPARTMENT OF CORRECTIONS</v>
      </c>
      <c r="C2900" s="8" t="s">
        <v>5</v>
      </c>
      <c r="D2900" s="8" t="str">
        <f t="shared" si="575"/>
        <v>DCA3187</v>
      </c>
      <c r="E2900">
        <v>3187</v>
      </c>
      <c r="F2900" t="str">
        <f>VLOOKUP(D2900,'Fund List'!$A$2:$F$1324,6,FALSE)</f>
        <v>DOC SPECIAL SERVICES FUND</v>
      </c>
      <c r="G2900" s="3">
        <v>4</v>
      </c>
      <c r="I2900" s="24">
        <f t="shared" si="582"/>
        <v>4.3194681571356508</v>
      </c>
    </row>
    <row r="2901" spans="1:9" hidden="1" outlineLevel="3" x14ac:dyDescent="0.25">
      <c r="A2901" t="s">
        <v>50</v>
      </c>
      <c r="B2901" t="str">
        <f>VLOOKUP(A2901,'AGENCY CODES'!$C$4:$F$139,3,FALSE)</f>
        <v>DEPARTMENT OF CORRECTIONS</v>
      </c>
      <c r="C2901" s="8" t="s">
        <v>6</v>
      </c>
      <c r="D2901" s="8" t="str">
        <f t="shared" si="575"/>
        <v>DCA3187</v>
      </c>
      <c r="E2901">
        <v>3187</v>
      </c>
      <c r="F2901" t="str">
        <f>VLOOKUP(D2901,'Fund List'!$A$2:$F$1324,6,FALSE)</f>
        <v>DOC SPECIAL SERVICES FUND</v>
      </c>
      <c r="G2901" s="3">
        <v>50</v>
      </c>
      <c r="I2901" s="24">
        <f t="shared" si="582"/>
        <v>53.993351964195639</v>
      </c>
    </row>
    <row r="2902" spans="1:9" hidden="1" outlineLevel="3" x14ac:dyDescent="0.25">
      <c r="A2902" t="s">
        <v>50</v>
      </c>
      <c r="B2902" t="str">
        <f>VLOOKUP(A2902,'AGENCY CODES'!$C$4:$F$139,3,FALSE)</f>
        <v>DEPARTMENT OF CORRECTIONS</v>
      </c>
      <c r="C2902" s="8" t="s">
        <v>7</v>
      </c>
      <c r="D2902" s="8" t="str">
        <f t="shared" si="575"/>
        <v>DCA3187</v>
      </c>
      <c r="E2902">
        <v>3187</v>
      </c>
      <c r="F2902" t="str">
        <f>VLOOKUP(D2902,'Fund List'!$A$2:$F$1324,6,FALSE)</f>
        <v>DOC SPECIAL SERVICES FUND</v>
      </c>
      <c r="G2902" s="3">
        <v>28</v>
      </c>
      <c r="I2902" s="24">
        <f t="shared" si="582"/>
        <v>30.236277099949554</v>
      </c>
    </row>
    <row r="2903" spans="1:9" hidden="1" outlineLevel="3" x14ac:dyDescent="0.25">
      <c r="A2903" t="s">
        <v>50</v>
      </c>
      <c r="B2903" t="str">
        <f>VLOOKUP(A2903,'AGENCY CODES'!$C$4:$F$139,3,FALSE)</f>
        <v>DEPARTMENT OF CORRECTIONS</v>
      </c>
      <c r="C2903" s="8" t="s">
        <v>17</v>
      </c>
      <c r="D2903" s="8" t="str">
        <f t="shared" si="575"/>
        <v>DCA3187</v>
      </c>
      <c r="E2903">
        <v>3187</v>
      </c>
      <c r="F2903" t="str">
        <f>VLOOKUP(D2903,'Fund List'!$A$2:$F$1324,6,FALSE)</f>
        <v>DOC SPECIAL SERVICES FUND</v>
      </c>
      <c r="G2903" s="3">
        <v>84</v>
      </c>
      <c r="I2903" s="24">
        <f t="shared" si="582"/>
        <v>90.708831299848669</v>
      </c>
    </row>
    <row r="2904" spans="1:9" hidden="1" outlineLevel="3" x14ac:dyDescent="0.25">
      <c r="A2904" t="s">
        <v>50</v>
      </c>
      <c r="B2904" t="str">
        <f>VLOOKUP(A2904,'AGENCY CODES'!$C$4:$F$139,3,FALSE)</f>
        <v>DEPARTMENT OF CORRECTIONS</v>
      </c>
      <c r="C2904" s="8" t="s">
        <v>8</v>
      </c>
      <c r="D2904" s="8" t="str">
        <f t="shared" si="575"/>
        <v>DCA3187</v>
      </c>
      <c r="E2904">
        <v>3187</v>
      </c>
      <c r="F2904" t="str">
        <f>VLOOKUP(D2904,'Fund List'!$A$2:$F$1324,6,FALSE)</f>
        <v>DOC SPECIAL SERVICES FUND</v>
      </c>
      <c r="G2904" s="3">
        <v>19</v>
      </c>
      <c r="I2904" s="24">
        <f t="shared" si="582"/>
        <v>20.517473746394341</v>
      </c>
    </row>
    <row r="2905" spans="1:9" hidden="1" outlineLevel="3" x14ac:dyDescent="0.25">
      <c r="A2905" t="s">
        <v>50</v>
      </c>
      <c r="B2905" t="str">
        <f>VLOOKUP(A2905,'AGENCY CODES'!$C$4:$F$139,3,FALSE)</f>
        <v>DEPARTMENT OF CORRECTIONS</v>
      </c>
      <c r="C2905" s="8" t="s">
        <v>10</v>
      </c>
      <c r="D2905" s="8" t="str">
        <f t="shared" si="575"/>
        <v>DCA3187</v>
      </c>
      <c r="E2905">
        <v>3187</v>
      </c>
      <c r="F2905" t="str">
        <f>VLOOKUP(D2905,'Fund List'!$A$2:$F$1324,6,FALSE)</f>
        <v>DOC SPECIAL SERVICES FUND</v>
      </c>
      <c r="G2905" s="3">
        <v>139</v>
      </c>
      <c r="I2905" s="24">
        <f t="shared" si="582"/>
        <v>150.10151846046389</v>
      </c>
    </row>
    <row r="2906" spans="1:9" hidden="1" outlineLevel="3" x14ac:dyDescent="0.25">
      <c r="A2906" t="s">
        <v>50</v>
      </c>
      <c r="B2906" t="str">
        <f>VLOOKUP(A2906,'AGENCY CODES'!$C$4:$F$139,3,FALSE)</f>
        <v>DEPARTMENT OF CORRECTIONS</v>
      </c>
      <c r="C2906" s="8" t="s">
        <v>11</v>
      </c>
      <c r="D2906" s="8" t="str">
        <f t="shared" si="575"/>
        <v>DCA3187</v>
      </c>
      <c r="E2906">
        <v>3187</v>
      </c>
      <c r="F2906" t="str">
        <f>VLOOKUP(D2906,'Fund List'!$A$2:$F$1324,6,FALSE)</f>
        <v>DOC SPECIAL SERVICES FUND</v>
      </c>
      <c r="G2906" s="3">
        <v>435</v>
      </c>
      <c r="I2906" s="24">
        <f t="shared" si="582"/>
        <v>469.74216208850203</v>
      </c>
    </row>
    <row r="2907" spans="1:9" hidden="1" outlineLevel="3" x14ac:dyDescent="0.25">
      <c r="A2907" t="s">
        <v>50</v>
      </c>
      <c r="B2907" t="str">
        <f>VLOOKUP(A2907,'AGENCY CODES'!$C$4:$F$139,3,FALSE)</f>
        <v>DEPARTMENT OF CORRECTIONS</v>
      </c>
      <c r="C2907" s="8" t="s">
        <v>12</v>
      </c>
      <c r="D2907" s="8" t="str">
        <f t="shared" si="575"/>
        <v>DCA3187</v>
      </c>
      <c r="E2907">
        <v>3187</v>
      </c>
      <c r="F2907" t="str">
        <f>VLOOKUP(D2907,'Fund List'!$A$2:$F$1324,6,FALSE)</f>
        <v>DOC SPECIAL SERVICES FUND</v>
      </c>
      <c r="G2907" s="3">
        <v>57</v>
      </c>
      <c r="I2907" s="24">
        <f t="shared" si="582"/>
        <v>61.552421239183026</v>
      </c>
    </row>
    <row r="2908" spans="1:9" hidden="1" outlineLevel="3" x14ac:dyDescent="0.25">
      <c r="A2908" t="s">
        <v>50</v>
      </c>
      <c r="B2908" t="str">
        <f>VLOOKUP(A2908,'AGENCY CODES'!$C$4:$F$139,3,FALSE)</f>
        <v>DEPARTMENT OF CORRECTIONS</v>
      </c>
      <c r="C2908" s="8">
        <v>2</v>
      </c>
      <c r="D2908" s="8" t="str">
        <f t="shared" si="575"/>
        <v>DCA3187</v>
      </c>
      <c r="E2908">
        <v>3187</v>
      </c>
      <c r="F2908" t="str">
        <f>VLOOKUP(D2908,'Fund List'!$A$2:$F$1324,6,FALSE)</f>
        <v>DOC SPECIAL SERVICES FUND</v>
      </c>
      <c r="G2908" s="3">
        <v>445</v>
      </c>
      <c r="I2908" s="24">
        <f t="shared" si="582"/>
        <v>480.54083248134123</v>
      </c>
    </row>
    <row r="2909" spans="1:9" outlineLevel="2" collapsed="1" x14ac:dyDescent="0.25">
      <c r="F2909" s="1" t="s">
        <v>4239</v>
      </c>
      <c r="I2909" s="24">
        <f t="shared" ref="I2909" si="583">SUBTOTAL(9,I2897:I2908)</f>
        <v>1723.4677946971251</v>
      </c>
    </row>
    <row r="2910" spans="1:9" hidden="1" outlineLevel="3" x14ac:dyDescent="0.25">
      <c r="A2910" t="s">
        <v>50</v>
      </c>
      <c r="B2910" t="str">
        <f>VLOOKUP(A2910,'AGENCY CODES'!$C$4:$F$139,3,FALSE)</f>
        <v>DEPARTMENT OF CORRECTIONS</v>
      </c>
      <c r="C2910" s="8" t="s">
        <v>1</v>
      </c>
      <c r="D2910" s="8" t="str">
        <f t="shared" si="575"/>
        <v>DCA4002</v>
      </c>
      <c r="E2910">
        <v>4002</v>
      </c>
      <c r="F2910" t="str">
        <f>VLOOKUP(D2910,'Fund List'!$A$2:$F$1324,6,FALSE)</f>
        <v>AZ CORRECTIONAL INDUSTRIES REVOLVING FD</v>
      </c>
      <c r="G2910" s="3">
        <v>2</v>
      </c>
      <c r="I2910" s="24">
        <f t="shared" ref="I2910:I2923" si="584">$G2910/$G$10*I$5</f>
        <v>2.1597340785678254</v>
      </c>
    </row>
    <row r="2911" spans="1:9" hidden="1" outlineLevel="3" x14ac:dyDescent="0.25">
      <c r="A2911" t="s">
        <v>50</v>
      </c>
      <c r="B2911" t="str">
        <f>VLOOKUP(A2911,'AGENCY CODES'!$C$4:$F$139,3,FALSE)</f>
        <v>DEPARTMENT OF CORRECTIONS</v>
      </c>
      <c r="C2911" s="8" t="s">
        <v>2</v>
      </c>
      <c r="D2911" s="8" t="str">
        <f t="shared" si="575"/>
        <v>DCA4002</v>
      </c>
      <c r="E2911">
        <v>4002</v>
      </c>
      <c r="F2911" t="str">
        <f>VLOOKUP(D2911,'Fund List'!$A$2:$F$1324,6,FALSE)</f>
        <v>AZ CORRECTIONAL INDUSTRIES REVOLVING FD</v>
      </c>
      <c r="G2911" s="3">
        <v>3</v>
      </c>
      <c r="I2911" s="24">
        <f t="shared" si="584"/>
        <v>3.2396011178517381</v>
      </c>
    </row>
    <row r="2912" spans="1:9" hidden="1" outlineLevel="3" x14ac:dyDescent="0.25">
      <c r="A2912" t="s">
        <v>50</v>
      </c>
      <c r="B2912" t="str">
        <f>VLOOKUP(A2912,'AGENCY CODES'!$C$4:$F$139,3,FALSE)</f>
        <v>DEPARTMENT OF CORRECTIONS</v>
      </c>
      <c r="C2912" s="8" t="s">
        <v>3</v>
      </c>
      <c r="D2912" s="8" t="str">
        <f t="shared" si="575"/>
        <v>DCA4002</v>
      </c>
      <c r="E2912">
        <v>4002</v>
      </c>
      <c r="F2912" t="str">
        <f>VLOOKUP(D2912,'Fund List'!$A$2:$F$1324,6,FALSE)</f>
        <v>AZ CORRECTIONAL INDUSTRIES REVOLVING FD</v>
      </c>
      <c r="G2912" s="3">
        <v>252</v>
      </c>
      <c r="I2912" s="24">
        <f t="shared" si="584"/>
        <v>272.12649389954601</v>
      </c>
    </row>
    <row r="2913" spans="1:9" hidden="1" outlineLevel="3" x14ac:dyDescent="0.25">
      <c r="A2913" t="s">
        <v>50</v>
      </c>
      <c r="B2913" t="str">
        <f>VLOOKUP(A2913,'AGENCY CODES'!$C$4:$F$139,3,FALSE)</f>
        <v>DEPARTMENT OF CORRECTIONS</v>
      </c>
      <c r="C2913" s="8" t="s">
        <v>4</v>
      </c>
      <c r="D2913" s="8" t="str">
        <f t="shared" si="575"/>
        <v>DCA4002</v>
      </c>
      <c r="E2913">
        <v>4002</v>
      </c>
      <c r="F2913" t="str">
        <f>VLOOKUP(D2913,'Fund List'!$A$2:$F$1324,6,FALSE)</f>
        <v>AZ CORRECTIONAL INDUSTRIES REVOLVING FD</v>
      </c>
      <c r="G2913" s="3">
        <v>592</v>
      </c>
      <c r="I2913" s="24">
        <f t="shared" si="584"/>
        <v>639.28128725607644</v>
      </c>
    </row>
    <row r="2914" spans="1:9" hidden="1" outlineLevel="3" x14ac:dyDescent="0.25">
      <c r="A2914" t="s">
        <v>50</v>
      </c>
      <c r="B2914" t="str">
        <f>VLOOKUP(A2914,'AGENCY CODES'!$C$4:$F$139,3,FALSE)</f>
        <v>DEPARTMENT OF CORRECTIONS</v>
      </c>
      <c r="C2914" s="8" t="s">
        <v>5</v>
      </c>
      <c r="D2914" s="8" t="str">
        <f t="shared" si="575"/>
        <v>DCA4002</v>
      </c>
      <c r="E2914">
        <v>4002</v>
      </c>
      <c r="F2914" t="str">
        <f>VLOOKUP(D2914,'Fund List'!$A$2:$F$1324,6,FALSE)</f>
        <v>AZ CORRECTIONAL INDUSTRIES REVOLVING FD</v>
      </c>
      <c r="G2914" s="3">
        <v>2</v>
      </c>
      <c r="I2914" s="24">
        <f t="shared" si="584"/>
        <v>2.1597340785678254</v>
      </c>
    </row>
    <row r="2915" spans="1:9" hidden="1" outlineLevel="3" x14ac:dyDescent="0.25">
      <c r="A2915" t="s">
        <v>50</v>
      </c>
      <c r="B2915" t="str">
        <f>VLOOKUP(A2915,'AGENCY CODES'!$C$4:$F$139,3,FALSE)</f>
        <v>DEPARTMENT OF CORRECTIONS</v>
      </c>
      <c r="C2915" s="8" t="s">
        <v>6</v>
      </c>
      <c r="D2915" s="8" t="str">
        <f t="shared" si="575"/>
        <v>DCA4002</v>
      </c>
      <c r="E2915">
        <v>4002</v>
      </c>
      <c r="F2915" t="str">
        <f>VLOOKUP(D2915,'Fund List'!$A$2:$F$1324,6,FALSE)</f>
        <v>AZ CORRECTIONAL INDUSTRIES REVOLVING FD</v>
      </c>
      <c r="G2915" s="3">
        <v>1479</v>
      </c>
      <c r="I2915" s="24">
        <f t="shared" si="584"/>
        <v>1597.123351100907</v>
      </c>
    </row>
    <row r="2916" spans="1:9" hidden="1" outlineLevel="3" x14ac:dyDescent="0.25">
      <c r="A2916" t="s">
        <v>50</v>
      </c>
      <c r="B2916" t="str">
        <f>VLOOKUP(A2916,'AGENCY CODES'!$C$4:$F$139,3,FALSE)</f>
        <v>DEPARTMENT OF CORRECTIONS</v>
      </c>
      <c r="C2916" s="8" t="s">
        <v>7</v>
      </c>
      <c r="D2916" s="8" t="str">
        <f t="shared" si="575"/>
        <v>DCA4002</v>
      </c>
      <c r="E2916">
        <v>4002</v>
      </c>
      <c r="F2916" t="str">
        <f>VLOOKUP(D2916,'Fund List'!$A$2:$F$1324,6,FALSE)</f>
        <v>AZ CORRECTIONAL INDUSTRIES REVOLVING FD</v>
      </c>
      <c r="G2916" s="3">
        <v>8222</v>
      </c>
      <c r="I2916" s="24">
        <f t="shared" si="584"/>
        <v>8878.666796992331</v>
      </c>
    </row>
    <row r="2917" spans="1:9" hidden="1" outlineLevel="3" x14ac:dyDescent="0.25">
      <c r="A2917" t="s">
        <v>50</v>
      </c>
      <c r="B2917" t="str">
        <f>VLOOKUP(A2917,'AGENCY CODES'!$C$4:$F$139,3,FALSE)</f>
        <v>DEPARTMENT OF CORRECTIONS</v>
      </c>
      <c r="C2917" s="8" t="s">
        <v>17</v>
      </c>
      <c r="D2917" s="8" t="str">
        <f t="shared" si="575"/>
        <v>DCA4002</v>
      </c>
      <c r="E2917">
        <v>4002</v>
      </c>
      <c r="F2917" t="str">
        <f>VLOOKUP(D2917,'Fund List'!$A$2:$F$1324,6,FALSE)</f>
        <v>AZ CORRECTIONAL INDUSTRIES REVOLVING FD</v>
      </c>
      <c r="G2917" s="3">
        <v>2</v>
      </c>
      <c r="I2917" s="24">
        <f t="shared" si="584"/>
        <v>2.1597340785678254</v>
      </c>
    </row>
    <row r="2918" spans="1:9" hidden="1" outlineLevel="3" x14ac:dyDescent="0.25">
      <c r="A2918" t="s">
        <v>50</v>
      </c>
      <c r="B2918" t="str">
        <f>VLOOKUP(A2918,'AGENCY CODES'!$C$4:$F$139,3,FALSE)</f>
        <v>DEPARTMENT OF CORRECTIONS</v>
      </c>
      <c r="C2918" s="8" t="s">
        <v>8</v>
      </c>
      <c r="D2918" s="8" t="str">
        <f t="shared" si="575"/>
        <v>DCA4002</v>
      </c>
      <c r="E2918">
        <v>4002</v>
      </c>
      <c r="F2918" t="str">
        <f>VLOOKUP(D2918,'Fund List'!$A$2:$F$1324,6,FALSE)</f>
        <v>AZ CORRECTIONAL INDUSTRIES REVOLVING FD</v>
      </c>
      <c r="G2918" s="3">
        <v>14</v>
      </c>
      <c r="I2918" s="24">
        <f t="shared" si="584"/>
        <v>15.118138549974777</v>
      </c>
    </row>
    <row r="2919" spans="1:9" hidden="1" outlineLevel="3" x14ac:dyDescent="0.25">
      <c r="A2919" t="s">
        <v>50</v>
      </c>
      <c r="B2919" t="str">
        <f>VLOOKUP(A2919,'AGENCY CODES'!$C$4:$F$139,3,FALSE)</f>
        <v>DEPARTMENT OF CORRECTIONS</v>
      </c>
      <c r="C2919" s="8" t="s">
        <v>10</v>
      </c>
      <c r="D2919" s="8" t="str">
        <f t="shared" si="575"/>
        <v>DCA4002</v>
      </c>
      <c r="E2919">
        <v>4002</v>
      </c>
      <c r="F2919" t="str">
        <f>VLOOKUP(D2919,'Fund List'!$A$2:$F$1324,6,FALSE)</f>
        <v>AZ CORRECTIONAL INDUSTRIES REVOLVING FD</v>
      </c>
      <c r="G2919" s="3">
        <v>276</v>
      </c>
      <c r="I2919" s="24">
        <f t="shared" si="584"/>
        <v>298.04330284235994</v>
      </c>
    </row>
    <row r="2920" spans="1:9" hidden="1" outlineLevel="3" x14ac:dyDescent="0.25">
      <c r="A2920" t="s">
        <v>50</v>
      </c>
      <c r="B2920" t="str">
        <f>VLOOKUP(A2920,'AGENCY CODES'!$C$4:$F$139,3,FALSE)</f>
        <v>DEPARTMENT OF CORRECTIONS</v>
      </c>
      <c r="C2920" s="8" t="s">
        <v>11</v>
      </c>
      <c r="D2920" s="8" t="str">
        <f t="shared" si="575"/>
        <v>DCA4002</v>
      </c>
      <c r="E2920">
        <v>4002</v>
      </c>
      <c r="F2920" t="str">
        <f>VLOOKUP(D2920,'Fund List'!$A$2:$F$1324,6,FALSE)</f>
        <v>AZ CORRECTIONAL INDUSTRIES REVOLVING FD</v>
      </c>
      <c r="G2920" s="3">
        <v>7159</v>
      </c>
      <c r="I2920" s="24">
        <f t="shared" si="584"/>
        <v>7730.7681342335327</v>
      </c>
    </row>
    <row r="2921" spans="1:9" hidden="1" outlineLevel="3" x14ac:dyDescent="0.25">
      <c r="A2921" t="s">
        <v>50</v>
      </c>
      <c r="B2921" t="str">
        <f>VLOOKUP(A2921,'AGENCY CODES'!$C$4:$F$139,3,FALSE)</f>
        <v>DEPARTMENT OF CORRECTIONS</v>
      </c>
      <c r="C2921" s="8" t="s">
        <v>12</v>
      </c>
      <c r="D2921" s="8" t="str">
        <f t="shared" si="575"/>
        <v>DCA4002</v>
      </c>
      <c r="E2921">
        <v>4002</v>
      </c>
      <c r="F2921" t="str">
        <f>VLOOKUP(D2921,'Fund List'!$A$2:$F$1324,6,FALSE)</f>
        <v>AZ CORRECTIONAL INDUSTRIES REVOLVING FD</v>
      </c>
      <c r="G2921" s="3">
        <v>581</v>
      </c>
      <c r="I2921" s="24">
        <f t="shared" si="584"/>
        <v>627.40274982395329</v>
      </c>
    </row>
    <row r="2922" spans="1:9" hidden="1" outlineLevel="3" x14ac:dyDescent="0.25">
      <c r="A2922" t="s">
        <v>50</v>
      </c>
      <c r="B2922" t="str">
        <f>VLOOKUP(A2922,'AGENCY CODES'!$C$4:$F$139,3,FALSE)</f>
        <v>DEPARTMENT OF CORRECTIONS</v>
      </c>
      <c r="C2922" s="8">
        <v>2</v>
      </c>
      <c r="D2922" s="8" t="str">
        <f t="shared" si="575"/>
        <v>DCA4002</v>
      </c>
      <c r="E2922">
        <v>4002</v>
      </c>
      <c r="F2922" t="str">
        <f>VLOOKUP(D2922,'Fund List'!$A$2:$F$1324,6,FALSE)</f>
        <v>AZ CORRECTIONAL INDUSTRIES REVOLVING FD</v>
      </c>
      <c r="G2922" s="3">
        <v>7159</v>
      </c>
      <c r="I2922" s="24">
        <f t="shared" si="584"/>
        <v>7730.7681342335327</v>
      </c>
    </row>
    <row r="2923" spans="1:9" hidden="1" outlineLevel="3" x14ac:dyDescent="0.25">
      <c r="A2923" t="s">
        <v>50</v>
      </c>
      <c r="B2923" t="str">
        <f>VLOOKUP(A2923,'AGENCY CODES'!$C$4:$F$139,3,FALSE)</f>
        <v>DEPARTMENT OF CORRECTIONS</v>
      </c>
      <c r="C2923" s="8">
        <v>8</v>
      </c>
      <c r="D2923" s="8" t="str">
        <f t="shared" si="575"/>
        <v>DCA4002</v>
      </c>
      <c r="E2923">
        <v>4002</v>
      </c>
      <c r="F2923" t="str">
        <f>VLOOKUP(D2923,'Fund List'!$A$2:$F$1324,6,FALSE)</f>
        <v>AZ CORRECTIONAL INDUSTRIES REVOLVING FD</v>
      </c>
      <c r="G2923" s="3">
        <v>13234</v>
      </c>
      <c r="I2923" s="24">
        <f t="shared" si="584"/>
        <v>14290.960397883302</v>
      </c>
    </row>
    <row r="2924" spans="1:9" outlineLevel="2" collapsed="1" x14ac:dyDescent="0.25">
      <c r="F2924" s="1" t="s">
        <v>4240</v>
      </c>
      <c r="I2924" s="24">
        <f t="shared" ref="I2924" si="585">SUBTOTAL(9,I2910:I2923)</f>
        <v>42089.977590169074</v>
      </c>
    </row>
    <row r="2925" spans="1:9" hidden="1" outlineLevel="3" x14ac:dyDescent="0.25">
      <c r="A2925" t="s">
        <v>50</v>
      </c>
      <c r="B2925" t="str">
        <f>VLOOKUP(A2925,'AGENCY CODES'!$C$4:$F$139,3,FALSE)</f>
        <v>DEPARTMENT OF CORRECTIONS</v>
      </c>
      <c r="C2925" s="8" t="s">
        <v>2</v>
      </c>
      <c r="D2925" s="8" t="str">
        <f t="shared" si="575"/>
        <v>DCA4216</v>
      </c>
      <c r="E2925">
        <v>4216</v>
      </c>
      <c r="F2925" t="str">
        <f>VLOOKUP(D2925,'Fund List'!$A$2:$F$1324,6,FALSE)</f>
        <v>RISK MANAGEMENT FUND</v>
      </c>
      <c r="G2925" s="3">
        <v>1</v>
      </c>
      <c r="I2925" s="24">
        <f t="shared" ref="I2925:I2936" si="586">$G2925/$G$10*I$5</f>
        <v>1.0798670392839127</v>
      </c>
    </row>
    <row r="2926" spans="1:9" hidden="1" outlineLevel="3" x14ac:dyDescent="0.25">
      <c r="A2926" t="s">
        <v>50</v>
      </c>
      <c r="B2926" t="str">
        <f>VLOOKUP(A2926,'AGENCY CODES'!$C$4:$F$139,3,FALSE)</f>
        <v>DEPARTMENT OF CORRECTIONS</v>
      </c>
      <c r="C2926" s="8" t="s">
        <v>3</v>
      </c>
      <c r="D2926" s="8" t="str">
        <f t="shared" si="575"/>
        <v>DCA4216</v>
      </c>
      <c r="E2926">
        <v>4216</v>
      </c>
      <c r="F2926" t="str">
        <f>VLOOKUP(D2926,'Fund List'!$A$2:$F$1324,6,FALSE)</f>
        <v>RISK MANAGEMENT FUND</v>
      </c>
      <c r="G2926" s="3">
        <v>4</v>
      </c>
      <c r="I2926" s="24">
        <f t="shared" si="586"/>
        <v>4.3194681571356508</v>
      </c>
    </row>
    <row r="2927" spans="1:9" hidden="1" outlineLevel="3" x14ac:dyDescent="0.25">
      <c r="A2927" t="s">
        <v>50</v>
      </c>
      <c r="B2927" t="str">
        <f>VLOOKUP(A2927,'AGENCY CODES'!$C$4:$F$139,3,FALSE)</f>
        <v>DEPARTMENT OF CORRECTIONS</v>
      </c>
      <c r="C2927" s="8" t="s">
        <v>4</v>
      </c>
      <c r="D2927" s="8" t="str">
        <f t="shared" ref="D2927:D2991" si="587">CONCATENATE(A2927,E2927)</f>
        <v>DCA4216</v>
      </c>
      <c r="E2927">
        <v>4216</v>
      </c>
      <c r="F2927" t="str">
        <f>VLOOKUP(D2927,'Fund List'!$A$2:$F$1324,6,FALSE)</f>
        <v>RISK MANAGEMENT FUND</v>
      </c>
      <c r="G2927" s="3">
        <v>41</v>
      </c>
      <c r="I2927" s="24">
        <f t="shared" si="586"/>
        <v>44.274548610640423</v>
      </c>
    </row>
    <row r="2928" spans="1:9" hidden="1" outlineLevel="3" x14ac:dyDescent="0.25">
      <c r="A2928" t="s">
        <v>50</v>
      </c>
      <c r="B2928" t="str">
        <f>VLOOKUP(A2928,'AGENCY CODES'!$C$4:$F$139,3,FALSE)</f>
        <v>DEPARTMENT OF CORRECTIONS</v>
      </c>
      <c r="C2928" s="8" t="s">
        <v>6</v>
      </c>
      <c r="D2928" s="8" t="str">
        <f t="shared" si="587"/>
        <v>DCA4216</v>
      </c>
      <c r="E2928">
        <v>4216</v>
      </c>
      <c r="F2928" t="str">
        <f>VLOOKUP(D2928,'Fund List'!$A$2:$F$1324,6,FALSE)</f>
        <v>RISK MANAGEMENT FUND</v>
      </c>
      <c r="G2928" s="3">
        <v>214</v>
      </c>
      <c r="I2928" s="24">
        <f t="shared" si="586"/>
        <v>231.09154640675732</v>
      </c>
    </row>
    <row r="2929" spans="1:9" hidden="1" outlineLevel="3" x14ac:dyDescent="0.25">
      <c r="A2929" t="s">
        <v>50</v>
      </c>
      <c r="B2929" t="str">
        <f>VLOOKUP(A2929,'AGENCY CODES'!$C$4:$F$139,3,FALSE)</f>
        <v>DEPARTMENT OF CORRECTIONS</v>
      </c>
      <c r="C2929" s="8" t="s">
        <v>7</v>
      </c>
      <c r="D2929" s="8" t="str">
        <f t="shared" si="587"/>
        <v>DCA4216</v>
      </c>
      <c r="E2929">
        <v>4216</v>
      </c>
      <c r="F2929" t="str">
        <f>VLOOKUP(D2929,'Fund List'!$A$2:$F$1324,6,FALSE)</f>
        <v>RISK MANAGEMENT FUND</v>
      </c>
      <c r="G2929" s="3">
        <v>66</v>
      </c>
      <c r="I2929" s="24">
        <f t="shared" si="586"/>
        <v>71.27122459273825</v>
      </c>
    </row>
    <row r="2930" spans="1:9" hidden="1" outlineLevel="3" x14ac:dyDescent="0.25">
      <c r="A2930" t="s">
        <v>50</v>
      </c>
      <c r="B2930" t="str">
        <f>VLOOKUP(A2930,'AGENCY CODES'!$C$4:$F$139,3,FALSE)</f>
        <v>DEPARTMENT OF CORRECTIONS</v>
      </c>
      <c r="C2930" s="8" t="s">
        <v>17</v>
      </c>
      <c r="D2930" s="8" t="str">
        <f t="shared" si="587"/>
        <v>DCA4216</v>
      </c>
      <c r="E2930">
        <v>4216</v>
      </c>
      <c r="F2930" t="str">
        <f>VLOOKUP(D2930,'Fund List'!$A$2:$F$1324,6,FALSE)</f>
        <v>RISK MANAGEMENT FUND</v>
      </c>
      <c r="G2930" s="3">
        <v>10</v>
      </c>
      <c r="I2930" s="24">
        <f t="shared" si="586"/>
        <v>10.798670392839128</v>
      </c>
    </row>
    <row r="2931" spans="1:9" hidden="1" outlineLevel="3" x14ac:dyDescent="0.25">
      <c r="A2931" t="s">
        <v>50</v>
      </c>
      <c r="B2931" t="str">
        <f>VLOOKUP(A2931,'AGENCY CODES'!$C$4:$F$139,3,FALSE)</f>
        <v>DEPARTMENT OF CORRECTIONS</v>
      </c>
      <c r="C2931" s="8" t="s">
        <v>10</v>
      </c>
      <c r="D2931" s="8" t="str">
        <f t="shared" si="587"/>
        <v>DCA4216</v>
      </c>
      <c r="E2931">
        <v>4216</v>
      </c>
      <c r="F2931" t="str">
        <f>VLOOKUP(D2931,'Fund List'!$A$2:$F$1324,6,FALSE)</f>
        <v>RISK MANAGEMENT FUND</v>
      </c>
      <c r="G2931" s="3">
        <v>130</v>
      </c>
      <c r="I2931" s="24">
        <f t="shared" si="586"/>
        <v>140.38271510690865</v>
      </c>
    </row>
    <row r="2932" spans="1:9" hidden="1" outlineLevel="3" x14ac:dyDescent="0.25">
      <c r="A2932" t="s">
        <v>50</v>
      </c>
      <c r="B2932" t="str">
        <f>VLOOKUP(A2932,'AGENCY CODES'!$C$4:$F$139,3,FALSE)</f>
        <v>DEPARTMENT OF CORRECTIONS</v>
      </c>
      <c r="C2932" s="8" t="s">
        <v>11</v>
      </c>
      <c r="D2932" s="8" t="str">
        <f t="shared" si="587"/>
        <v>DCA4216</v>
      </c>
      <c r="E2932">
        <v>4216</v>
      </c>
      <c r="F2932" t="str">
        <f>VLOOKUP(D2932,'Fund List'!$A$2:$F$1324,6,FALSE)</f>
        <v>RISK MANAGEMENT FUND</v>
      </c>
      <c r="G2932" s="3">
        <v>217</v>
      </c>
      <c r="I2932" s="24">
        <f t="shared" si="586"/>
        <v>234.33114752460907</v>
      </c>
    </row>
    <row r="2933" spans="1:9" hidden="1" outlineLevel="3" x14ac:dyDescent="0.25">
      <c r="A2933" t="s">
        <v>50</v>
      </c>
      <c r="B2933" t="str">
        <f>VLOOKUP(A2933,'AGENCY CODES'!$C$4:$F$139,3,FALSE)</f>
        <v>DEPARTMENT OF CORRECTIONS</v>
      </c>
      <c r="C2933" s="8" t="s">
        <v>12</v>
      </c>
      <c r="D2933" s="8" t="str">
        <f t="shared" si="587"/>
        <v>DCA4216</v>
      </c>
      <c r="E2933">
        <v>4216</v>
      </c>
      <c r="F2933" t="str">
        <f>VLOOKUP(D2933,'Fund List'!$A$2:$F$1324,6,FALSE)</f>
        <v>RISK MANAGEMENT FUND</v>
      </c>
      <c r="G2933" s="3">
        <v>7</v>
      </c>
      <c r="I2933" s="24">
        <f t="shared" si="586"/>
        <v>7.5590692749873885</v>
      </c>
    </row>
    <row r="2934" spans="1:9" hidden="1" outlineLevel="3" x14ac:dyDescent="0.25">
      <c r="A2934" t="s">
        <v>50</v>
      </c>
      <c r="B2934" t="str">
        <f>VLOOKUP(A2934,'AGENCY CODES'!$C$4:$F$139,3,FALSE)</f>
        <v>DEPARTMENT OF CORRECTIONS</v>
      </c>
      <c r="C2934" s="8" t="s">
        <v>20</v>
      </c>
      <c r="D2934" s="8" t="str">
        <f t="shared" si="587"/>
        <v>DCA4216</v>
      </c>
      <c r="E2934">
        <v>4216</v>
      </c>
      <c r="F2934" t="str">
        <f>VLOOKUP(D2934,'Fund List'!$A$2:$F$1324,6,FALSE)</f>
        <v>RISK MANAGEMENT FUND</v>
      </c>
      <c r="G2934" s="3">
        <v>60</v>
      </c>
      <c r="I2934" s="24">
        <f t="shared" si="586"/>
        <v>64.792022357034767</v>
      </c>
    </row>
    <row r="2935" spans="1:9" hidden="1" outlineLevel="3" x14ac:dyDescent="0.25">
      <c r="A2935" t="s">
        <v>50</v>
      </c>
      <c r="B2935" t="str">
        <f>VLOOKUP(A2935,'AGENCY CODES'!$C$4:$F$139,3,FALSE)</f>
        <v>DEPARTMENT OF CORRECTIONS</v>
      </c>
      <c r="C2935" s="8">
        <v>2</v>
      </c>
      <c r="D2935" s="8" t="str">
        <f t="shared" si="587"/>
        <v>DCA4216</v>
      </c>
      <c r="E2935">
        <v>4216</v>
      </c>
      <c r="F2935" t="str">
        <f>VLOOKUP(D2935,'Fund List'!$A$2:$F$1324,6,FALSE)</f>
        <v>RISK MANAGEMENT FUND</v>
      </c>
      <c r="G2935" s="3">
        <v>200</v>
      </c>
      <c r="I2935" s="24">
        <f t="shared" si="586"/>
        <v>215.97340785678256</v>
      </c>
    </row>
    <row r="2936" spans="1:9" hidden="1" outlineLevel="3" x14ac:dyDescent="0.25">
      <c r="A2936" t="s">
        <v>50</v>
      </c>
      <c r="B2936" t="str">
        <f>VLOOKUP(A2936,'AGENCY CODES'!$C$4:$F$139,3,FALSE)</f>
        <v>DEPARTMENT OF CORRECTIONS</v>
      </c>
      <c r="C2936" s="8">
        <v>3</v>
      </c>
      <c r="D2936" s="8" t="str">
        <f t="shared" si="587"/>
        <v>DCA4216</v>
      </c>
      <c r="E2936">
        <v>4216</v>
      </c>
      <c r="F2936" t="str">
        <f>VLOOKUP(D2936,'Fund List'!$A$2:$F$1324,6,FALSE)</f>
        <v>RISK MANAGEMENT FUND</v>
      </c>
      <c r="G2936" s="3">
        <v>1</v>
      </c>
      <c r="I2936" s="24">
        <f t="shared" si="586"/>
        <v>1.0798670392839127</v>
      </c>
    </row>
    <row r="2937" spans="1:9" outlineLevel="2" collapsed="1" x14ac:dyDescent="0.25">
      <c r="F2937" s="1" t="s">
        <v>4053</v>
      </c>
      <c r="I2937" s="24">
        <f t="shared" ref="I2937" si="588">SUBTOTAL(9,I2925:I2936)</f>
        <v>1026.9535543590009</v>
      </c>
    </row>
    <row r="2938" spans="1:9" hidden="1" outlineLevel="3" x14ac:dyDescent="0.25">
      <c r="A2938" t="s">
        <v>50</v>
      </c>
      <c r="B2938" t="str">
        <f>VLOOKUP(A2938,'AGENCY CODES'!$C$4:$F$139,3,FALSE)</f>
        <v>DEPARTMENT OF CORRECTIONS</v>
      </c>
      <c r="C2938" s="8" t="s">
        <v>1</v>
      </c>
      <c r="D2938" s="8" t="str">
        <f t="shared" si="587"/>
        <v>DCA9000</v>
      </c>
      <c r="E2938">
        <v>9000</v>
      </c>
      <c r="F2938" t="str">
        <f>VLOOKUP(D2938,'Fund List'!$A$2:$F$1324,6,FALSE)</f>
        <v>INDIRECT COST RECOVERY</v>
      </c>
      <c r="G2938" s="3">
        <v>2</v>
      </c>
      <c r="I2938" s="24">
        <f t="shared" ref="I2938:I2948" si="589">$G2938/$G$10*I$5</f>
        <v>2.1597340785678254</v>
      </c>
    </row>
    <row r="2939" spans="1:9" hidden="1" outlineLevel="3" x14ac:dyDescent="0.25">
      <c r="A2939" t="s">
        <v>50</v>
      </c>
      <c r="B2939" t="str">
        <f>VLOOKUP(A2939,'AGENCY CODES'!$C$4:$F$139,3,FALSE)</f>
        <v>DEPARTMENT OF CORRECTIONS</v>
      </c>
      <c r="C2939" s="8" t="s">
        <v>4</v>
      </c>
      <c r="D2939" s="8" t="str">
        <f t="shared" si="587"/>
        <v>DCA9000</v>
      </c>
      <c r="E2939">
        <v>9000</v>
      </c>
      <c r="F2939" t="str">
        <f>VLOOKUP(D2939,'Fund List'!$A$2:$F$1324,6,FALSE)</f>
        <v>INDIRECT COST RECOVERY</v>
      </c>
      <c r="G2939" s="3">
        <v>29</v>
      </c>
      <c r="I2939" s="24">
        <f t="shared" si="589"/>
        <v>31.316144139233469</v>
      </c>
    </row>
    <row r="2940" spans="1:9" hidden="1" outlineLevel="3" x14ac:dyDescent="0.25">
      <c r="A2940" t="s">
        <v>50</v>
      </c>
      <c r="B2940" t="str">
        <f>VLOOKUP(A2940,'AGENCY CODES'!$C$4:$F$139,3,FALSE)</f>
        <v>DEPARTMENT OF CORRECTIONS</v>
      </c>
      <c r="C2940" s="8" t="s">
        <v>5</v>
      </c>
      <c r="D2940" s="8" t="str">
        <f t="shared" si="587"/>
        <v>DCA9000</v>
      </c>
      <c r="E2940">
        <v>9000</v>
      </c>
      <c r="F2940" t="str">
        <f>VLOOKUP(D2940,'Fund List'!$A$2:$F$1324,6,FALSE)</f>
        <v>INDIRECT COST RECOVERY</v>
      </c>
      <c r="G2940" s="3">
        <v>27</v>
      </c>
      <c r="I2940" s="24">
        <f t="shared" si="589"/>
        <v>29.156410060665646</v>
      </c>
    </row>
    <row r="2941" spans="1:9" hidden="1" outlineLevel="3" x14ac:dyDescent="0.25">
      <c r="A2941" t="s">
        <v>50</v>
      </c>
      <c r="B2941" t="str">
        <f>VLOOKUP(A2941,'AGENCY CODES'!$C$4:$F$139,3,FALSE)</f>
        <v>DEPARTMENT OF CORRECTIONS</v>
      </c>
      <c r="C2941" s="8" t="s">
        <v>6</v>
      </c>
      <c r="D2941" s="8" t="str">
        <f t="shared" si="587"/>
        <v>DCA9000</v>
      </c>
      <c r="E2941">
        <v>9000</v>
      </c>
      <c r="F2941" t="str">
        <f>VLOOKUP(D2941,'Fund List'!$A$2:$F$1324,6,FALSE)</f>
        <v>INDIRECT COST RECOVERY</v>
      </c>
      <c r="G2941" s="3">
        <v>2</v>
      </c>
      <c r="I2941" s="24">
        <f t="shared" si="589"/>
        <v>2.1597340785678254</v>
      </c>
    </row>
    <row r="2942" spans="1:9" hidden="1" outlineLevel="3" x14ac:dyDescent="0.25">
      <c r="A2942" t="s">
        <v>50</v>
      </c>
      <c r="B2942" t="str">
        <f>VLOOKUP(A2942,'AGENCY CODES'!$C$4:$F$139,3,FALSE)</f>
        <v>DEPARTMENT OF CORRECTIONS</v>
      </c>
      <c r="C2942" s="8" t="s">
        <v>17</v>
      </c>
      <c r="D2942" s="8" t="str">
        <f t="shared" si="587"/>
        <v>DCA9000</v>
      </c>
      <c r="E2942">
        <v>9000</v>
      </c>
      <c r="F2942" t="str">
        <f>VLOOKUP(D2942,'Fund List'!$A$2:$F$1324,6,FALSE)</f>
        <v>INDIRECT COST RECOVERY</v>
      </c>
      <c r="G2942" s="3">
        <v>8</v>
      </c>
      <c r="I2942" s="24">
        <f t="shared" si="589"/>
        <v>8.6389363142713016</v>
      </c>
    </row>
    <row r="2943" spans="1:9" hidden="1" outlineLevel="3" x14ac:dyDescent="0.25">
      <c r="A2943" t="s">
        <v>50</v>
      </c>
      <c r="B2943" t="str">
        <f>VLOOKUP(A2943,'AGENCY CODES'!$C$4:$F$139,3,FALSE)</f>
        <v>DEPARTMENT OF CORRECTIONS</v>
      </c>
      <c r="C2943" s="8" t="s">
        <v>10</v>
      </c>
      <c r="D2943" s="8" t="str">
        <f t="shared" si="587"/>
        <v>DCA9000</v>
      </c>
      <c r="E2943">
        <v>9000</v>
      </c>
      <c r="F2943" t="str">
        <f>VLOOKUP(D2943,'Fund List'!$A$2:$F$1324,6,FALSE)</f>
        <v>INDIRECT COST RECOVERY</v>
      </c>
      <c r="G2943" s="3">
        <v>11</v>
      </c>
      <c r="I2943" s="24">
        <f t="shared" si="589"/>
        <v>11.878537432123041</v>
      </c>
    </row>
    <row r="2944" spans="1:9" hidden="1" outlineLevel="3" x14ac:dyDescent="0.25">
      <c r="A2944" t="s">
        <v>50</v>
      </c>
      <c r="B2944" t="str">
        <f>VLOOKUP(A2944,'AGENCY CODES'!$C$4:$F$139,3,FALSE)</f>
        <v>DEPARTMENT OF CORRECTIONS</v>
      </c>
      <c r="C2944" s="8" t="s">
        <v>11</v>
      </c>
      <c r="D2944" s="8" t="str">
        <f t="shared" si="587"/>
        <v>DCA9000</v>
      </c>
      <c r="E2944">
        <v>9000</v>
      </c>
      <c r="F2944" t="str">
        <f>VLOOKUP(D2944,'Fund List'!$A$2:$F$1324,6,FALSE)</f>
        <v>INDIRECT COST RECOVERY</v>
      </c>
      <c r="G2944" s="3">
        <v>12</v>
      </c>
      <c r="I2944" s="24">
        <f t="shared" si="589"/>
        <v>12.958404471406952</v>
      </c>
    </row>
    <row r="2945" spans="1:9" hidden="1" outlineLevel="3" x14ac:dyDescent="0.25">
      <c r="A2945" t="s">
        <v>50</v>
      </c>
      <c r="B2945" t="str">
        <f>VLOOKUP(A2945,'AGENCY CODES'!$C$4:$F$139,3,FALSE)</f>
        <v>DEPARTMENT OF CORRECTIONS</v>
      </c>
      <c r="C2945" s="8" t="s">
        <v>12</v>
      </c>
      <c r="D2945" s="8" t="str">
        <f t="shared" si="587"/>
        <v>DCA9000</v>
      </c>
      <c r="E2945">
        <v>9000</v>
      </c>
      <c r="F2945" t="str">
        <f>VLOOKUP(D2945,'Fund List'!$A$2:$F$1324,6,FALSE)</f>
        <v>INDIRECT COST RECOVERY</v>
      </c>
      <c r="G2945" s="3">
        <v>16</v>
      </c>
      <c r="I2945" s="24">
        <f t="shared" si="589"/>
        <v>17.277872628542603</v>
      </c>
    </row>
    <row r="2946" spans="1:9" hidden="1" outlineLevel="3" x14ac:dyDescent="0.25">
      <c r="A2946" t="s">
        <v>50</v>
      </c>
      <c r="B2946" t="str">
        <f>VLOOKUP(A2946,'AGENCY CODES'!$C$4:$F$139,3,FALSE)</f>
        <v>DEPARTMENT OF CORRECTIONS</v>
      </c>
      <c r="C2946" s="8">
        <v>2</v>
      </c>
      <c r="D2946" s="8" t="str">
        <f t="shared" si="587"/>
        <v>DCA9000</v>
      </c>
      <c r="E2946">
        <v>9000</v>
      </c>
      <c r="F2946" t="str">
        <f>VLOOKUP(D2946,'Fund List'!$A$2:$F$1324,6,FALSE)</f>
        <v>INDIRECT COST RECOVERY</v>
      </c>
      <c r="G2946" s="3">
        <v>7</v>
      </c>
      <c r="I2946" s="24">
        <f t="shared" si="589"/>
        <v>7.5590692749873885</v>
      </c>
    </row>
    <row r="2947" spans="1:9" hidden="1" outlineLevel="3" x14ac:dyDescent="0.25">
      <c r="A2947" t="s">
        <v>50</v>
      </c>
      <c r="B2947" t="str">
        <f>VLOOKUP(A2947,'AGENCY CODES'!$C$4:$F$139,3,FALSE)</f>
        <v>DEPARTMENT OF CORRECTIONS</v>
      </c>
      <c r="C2947" s="8">
        <v>3</v>
      </c>
      <c r="D2947" s="8" t="str">
        <f t="shared" si="587"/>
        <v>DCA9000</v>
      </c>
      <c r="E2947">
        <v>9000</v>
      </c>
      <c r="F2947" t="str">
        <f>VLOOKUP(D2947,'Fund List'!$A$2:$F$1324,6,FALSE)</f>
        <v>INDIRECT COST RECOVERY</v>
      </c>
      <c r="G2947" s="3">
        <v>5</v>
      </c>
      <c r="I2947" s="24">
        <f t="shared" si="589"/>
        <v>5.3993351964195639</v>
      </c>
    </row>
    <row r="2948" spans="1:9" hidden="1" outlineLevel="3" x14ac:dyDescent="0.25">
      <c r="A2948" t="s">
        <v>50</v>
      </c>
      <c r="B2948" t="str">
        <f>VLOOKUP(A2948,'AGENCY CODES'!$C$4:$F$139,3,FALSE)</f>
        <v>DEPARTMENT OF CORRECTIONS</v>
      </c>
      <c r="C2948" s="8">
        <v>8</v>
      </c>
      <c r="D2948" s="8" t="str">
        <f t="shared" si="587"/>
        <v>DCA9000</v>
      </c>
      <c r="E2948">
        <v>9000</v>
      </c>
      <c r="F2948" t="str">
        <f>VLOOKUP(D2948,'Fund List'!$A$2:$F$1324,6,FALSE)</f>
        <v>INDIRECT COST RECOVERY</v>
      </c>
      <c r="G2948" s="3">
        <v>242</v>
      </c>
      <c r="I2948" s="24">
        <f t="shared" si="589"/>
        <v>261.32782350670686</v>
      </c>
    </row>
    <row r="2949" spans="1:9" outlineLevel="2" collapsed="1" x14ac:dyDescent="0.25">
      <c r="F2949" s="1" t="s">
        <v>4131</v>
      </c>
      <c r="I2949" s="24">
        <f t="shared" ref="I2949" si="590">SUBTOTAL(9,I2938:I2948)</f>
        <v>389.8320011814925</v>
      </c>
    </row>
    <row r="2950" spans="1:9" outlineLevel="1" x14ac:dyDescent="0.25">
      <c r="B2950" s="1" t="s">
        <v>3917</v>
      </c>
      <c r="I2950" s="24">
        <f t="shared" ref="I2950" si="591">SUBTOTAL(9,I2689:I2948)</f>
        <v>564562.04720690474</v>
      </c>
    </row>
    <row r="2951" spans="1:9" hidden="1" outlineLevel="3" x14ac:dyDescent="0.25">
      <c r="A2951" t="s">
        <v>51</v>
      </c>
      <c r="B2951" t="str">
        <f>VLOOKUP(A2951,'AGENCY CODES'!$C$4:$F$139,3,FALSE)</f>
        <v>DEPARTMENT OF ECONOMIC SECURITY</v>
      </c>
      <c r="C2951" s="8" t="s">
        <v>1</v>
      </c>
      <c r="D2951" s="8" t="str">
        <f t="shared" si="587"/>
        <v>DEA1000</v>
      </c>
      <c r="E2951">
        <v>1000</v>
      </c>
      <c r="F2951" t="str">
        <f>VLOOKUP(D2951,'Fund List'!$A$2:$F$1324,6,FALSE)</f>
        <v>GENERAL FUND</v>
      </c>
      <c r="G2951" s="3">
        <v>410</v>
      </c>
      <c r="I2951" s="24">
        <f t="shared" ref="I2951:I2964" si="592">$G2951/$G$10*I$5</f>
        <v>442.74548610640426</v>
      </c>
    </row>
    <row r="2952" spans="1:9" hidden="1" outlineLevel="3" x14ac:dyDescent="0.25">
      <c r="A2952" t="s">
        <v>51</v>
      </c>
      <c r="B2952" t="str">
        <f>VLOOKUP(A2952,'AGENCY CODES'!$C$4:$F$139,3,FALSE)</f>
        <v>DEPARTMENT OF ECONOMIC SECURITY</v>
      </c>
      <c r="C2952" s="8" t="s">
        <v>2</v>
      </c>
      <c r="D2952" s="8" t="str">
        <f t="shared" si="587"/>
        <v>DEA1000</v>
      </c>
      <c r="E2952">
        <v>1000</v>
      </c>
      <c r="F2952" t="str">
        <f>VLOOKUP(D2952,'Fund List'!$A$2:$F$1324,6,FALSE)</f>
        <v>GENERAL FUND</v>
      </c>
      <c r="G2952" s="3">
        <v>101</v>
      </c>
      <c r="I2952" s="24">
        <f t="shared" si="592"/>
        <v>109.0665709676752</v>
      </c>
    </row>
    <row r="2953" spans="1:9" hidden="1" outlineLevel="3" x14ac:dyDescent="0.25">
      <c r="A2953" t="s">
        <v>51</v>
      </c>
      <c r="B2953" t="str">
        <f>VLOOKUP(A2953,'AGENCY CODES'!$C$4:$F$139,3,FALSE)</f>
        <v>DEPARTMENT OF ECONOMIC SECURITY</v>
      </c>
      <c r="C2953" s="8" t="s">
        <v>3</v>
      </c>
      <c r="D2953" s="8" t="str">
        <f t="shared" si="587"/>
        <v>DEA1000</v>
      </c>
      <c r="E2953">
        <v>1000</v>
      </c>
      <c r="F2953" t="str">
        <f>VLOOKUP(D2953,'Fund List'!$A$2:$F$1324,6,FALSE)</f>
        <v>GENERAL FUND</v>
      </c>
      <c r="G2953" s="3">
        <v>73</v>
      </c>
      <c r="I2953" s="24">
        <f t="shared" si="592"/>
        <v>78.830293867725629</v>
      </c>
    </row>
    <row r="2954" spans="1:9" hidden="1" outlineLevel="3" x14ac:dyDescent="0.25">
      <c r="A2954" t="s">
        <v>51</v>
      </c>
      <c r="B2954" t="str">
        <f>VLOOKUP(A2954,'AGENCY CODES'!$C$4:$F$139,3,FALSE)</f>
        <v>DEPARTMENT OF ECONOMIC SECURITY</v>
      </c>
      <c r="C2954" s="8" t="s">
        <v>4</v>
      </c>
      <c r="D2954" s="8" t="str">
        <f t="shared" si="587"/>
        <v>DEA1000</v>
      </c>
      <c r="E2954">
        <v>1000</v>
      </c>
      <c r="F2954" t="str">
        <f>VLOOKUP(D2954,'Fund List'!$A$2:$F$1324,6,FALSE)</f>
        <v>GENERAL FUND</v>
      </c>
      <c r="G2954" s="3">
        <v>2783</v>
      </c>
      <c r="I2954" s="24">
        <f t="shared" si="592"/>
        <v>3005.2699703271292</v>
      </c>
    </row>
    <row r="2955" spans="1:9" hidden="1" outlineLevel="3" x14ac:dyDescent="0.25">
      <c r="A2955" t="s">
        <v>51</v>
      </c>
      <c r="B2955" t="str">
        <f>VLOOKUP(A2955,'AGENCY CODES'!$C$4:$F$139,3,FALSE)</f>
        <v>DEPARTMENT OF ECONOMIC SECURITY</v>
      </c>
      <c r="C2955" s="8" t="s">
        <v>5</v>
      </c>
      <c r="D2955" s="8" t="str">
        <f t="shared" si="587"/>
        <v>DEA1000</v>
      </c>
      <c r="E2955">
        <v>1000</v>
      </c>
      <c r="F2955" t="str">
        <f>VLOOKUP(D2955,'Fund List'!$A$2:$F$1324,6,FALSE)</f>
        <v>GENERAL FUND</v>
      </c>
      <c r="G2955" s="3">
        <v>289</v>
      </c>
      <c r="I2955" s="24">
        <f t="shared" si="592"/>
        <v>312.08157435305083</v>
      </c>
    </row>
    <row r="2956" spans="1:9" hidden="1" outlineLevel="3" x14ac:dyDescent="0.25">
      <c r="A2956" t="s">
        <v>51</v>
      </c>
      <c r="B2956" t="str">
        <f>VLOOKUP(A2956,'AGENCY CODES'!$C$4:$F$139,3,FALSE)</f>
        <v>DEPARTMENT OF ECONOMIC SECURITY</v>
      </c>
      <c r="C2956" s="8" t="s">
        <v>6</v>
      </c>
      <c r="D2956" s="8" t="str">
        <f t="shared" si="587"/>
        <v>DEA1000</v>
      </c>
      <c r="E2956">
        <v>1000</v>
      </c>
      <c r="F2956" t="str">
        <f>VLOOKUP(D2956,'Fund List'!$A$2:$F$1324,6,FALSE)</f>
        <v>GENERAL FUND</v>
      </c>
      <c r="G2956" s="3">
        <v>107</v>
      </c>
      <c r="I2956" s="24">
        <f t="shared" si="592"/>
        <v>115.54577320337866</v>
      </c>
    </row>
    <row r="2957" spans="1:9" hidden="1" outlineLevel="3" x14ac:dyDescent="0.25">
      <c r="A2957" t="s">
        <v>51</v>
      </c>
      <c r="B2957" t="str">
        <f>VLOOKUP(A2957,'AGENCY CODES'!$C$4:$F$139,3,FALSE)</f>
        <v>DEPARTMENT OF ECONOMIC SECURITY</v>
      </c>
      <c r="C2957" s="8" t="s">
        <v>7</v>
      </c>
      <c r="D2957" s="8" t="str">
        <f t="shared" si="587"/>
        <v>DEA1000</v>
      </c>
      <c r="E2957">
        <v>1000</v>
      </c>
      <c r="F2957" t="str">
        <f>VLOOKUP(D2957,'Fund List'!$A$2:$F$1324,6,FALSE)</f>
        <v>GENERAL FUND</v>
      </c>
      <c r="G2957" s="3">
        <v>7163</v>
      </c>
      <c r="I2957" s="24">
        <f t="shared" si="592"/>
        <v>7735.0876023906676</v>
      </c>
    </row>
    <row r="2958" spans="1:9" hidden="1" outlineLevel="3" x14ac:dyDescent="0.25">
      <c r="A2958" t="s">
        <v>51</v>
      </c>
      <c r="B2958" t="str">
        <f>VLOOKUP(A2958,'AGENCY CODES'!$C$4:$F$139,3,FALSE)</f>
        <v>DEPARTMENT OF ECONOMIC SECURITY</v>
      </c>
      <c r="C2958" s="8" t="s">
        <v>38</v>
      </c>
      <c r="D2958" s="8" t="str">
        <f t="shared" si="587"/>
        <v>DEA1000</v>
      </c>
      <c r="E2958">
        <v>1000</v>
      </c>
      <c r="F2958" t="str">
        <f>VLOOKUP(D2958,'Fund List'!$A$2:$F$1324,6,FALSE)</f>
        <v>GENERAL FUND</v>
      </c>
      <c r="G2958" s="3">
        <v>26</v>
      </c>
      <c r="I2958" s="24">
        <f t="shared" si="592"/>
        <v>28.076543021381731</v>
      </c>
    </row>
    <row r="2959" spans="1:9" hidden="1" outlineLevel="3" x14ac:dyDescent="0.25">
      <c r="A2959" t="s">
        <v>51</v>
      </c>
      <c r="B2959" t="str">
        <f>VLOOKUP(A2959,'AGENCY CODES'!$C$4:$F$139,3,FALSE)</f>
        <v>DEPARTMENT OF ECONOMIC SECURITY</v>
      </c>
      <c r="C2959" s="8" t="s">
        <v>8</v>
      </c>
      <c r="D2959" s="8" t="str">
        <f t="shared" si="587"/>
        <v>DEA1000</v>
      </c>
      <c r="E2959">
        <v>1000</v>
      </c>
      <c r="F2959" t="str">
        <f>VLOOKUP(D2959,'Fund List'!$A$2:$F$1324,6,FALSE)</f>
        <v>GENERAL FUND</v>
      </c>
      <c r="G2959" s="3">
        <v>2</v>
      </c>
      <c r="I2959" s="24">
        <f t="shared" si="592"/>
        <v>2.1597340785678254</v>
      </c>
    </row>
    <row r="2960" spans="1:9" hidden="1" outlineLevel="3" x14ac:dyDescent="0.25">
      <c r="A2960" t="s">
        <v>51</v>
      </c>
      <c r="B2960" t="str">
        <f>VLOOKUP(A2960,'AGENCY CODES'!$C$4:$F$139,3,FALSE)</f>
        <v>DEPARTMENT OF ECONOMIC SECURITY</v>
      </c>
      <c r="C2960" s="8" t="s">
        <v>9</v>
      </c>
      <c r="D2960" s="8" t="str">
        <f t="shared" si="587"/>
        <v>DEA1000</v>
      </c>
      <c r="E2960">
        <v>1000</v>
      </c>
      <c r="F2960" t="str">
        <f>VLOOKUP(D2960,'Fund List'!$A$2:$F$1324,6,FALSE)</f>
        <v>GENERAL FUND</v>
      </c>
      <c r="G2960" s="3">
        <v>885</v>
      </c>
      <c r="I2960" s="24">
        <f t="shared" si="592"/>
        <v>955.6823297662628</v>
      </c>
    </row>
    <row r="2961" spans="1:9" hidden="1" outlineLevel="3" x14ac:dyDescent="0.25">
      <c r="A2961" t="s">
        <v>51</v>
      </c>
      <c r="B2961" t="str">
        <f>VLOOKUP(A2961,'AGENCY CODES'!$C$4:$F$139,3,FALSE)</f>
        <v>DEPARTMENT OF ECONOMIC SECURITY</v>
      </c>
      <c r="C2961" s="8" t="s">
        <v>10</v>
      </c>
      <c r="D2961" s="8" t="str">
        <f t="shared" si="587"/>
        <v>DEA1000</v>
      </c>
      <c r="E2961">
        <v>1000</v>
      </c>
      <c r="F2961" t="str">
        <f>VLOOKUP(D2961,'Fund List'!$A$2:$F$1324,6,FALSE)</f>
        <v>GENERAL FUND</v>
      </c>
      <c r="G2961" s="3">
        <v>622</v>
      </c>
      <c r="I2961" s="24">
        <f t="shared" si="592"/>
        <v>671.67729843459369</v>
      </c>
    </row>
    <row r="2962" spans="1:9" hidden="1" outlineLevel="3" x14ac:dyDescent="0.25">
      <c r="A2962" t="s">
        <v>51</v>
      </c>
      <c r="B2962" t="str">
        <f>VLOOKUP(A2962,'AGENCY CODES'!$C$4:$F$139,3,FALSE)</f>
        <v>DEPARTMENT OF ECONOMIC SECURITY</v>
      </c>
      <c r="C2962" s="8" t="s">
        <v>11</v>
      </c>
      <c r="D2962" s="8" t="str">
        <f t="shared" si="587"/>
        <v>DEA1000</v>
      </c>
      <c r="E2962">
        <v>1000</v>
      </c>
      <c r="F2962" t="str">
        <f>VLOOKUP(D2962,'Fund List'!$A$2:$F$1324,6,FALSE)</f>
        <v>GENERAL FUND</v>
      </c>
      <c r="G2962" s="3">
        <v>9961</v>
      </c>
      <c r="I2962" s="24">
        <f t="shared" si="592"/>
        <v>10756.555578307056</v>
      </c>
    </row>
    <row r="2963" spans="1:9" hidden="1" outlineLevel="3" x14ac:dyDescent="0.25">
      <c r="A2963" t="s">
        <v>51</v>
      </c>
      <c r="B2963" t="str">
        <f>VLOOKUP(A2963,'AGENCY CODES'!$C$4:$F$139,3,FALSE)</f>
        <v>DEPARTMENT OF ECONOMIC SECURITY</v>
      </c>
      <c r="C2963" s="8" t="s">
        <v>12</v>
      </c>
      <c r="D2963" s="8" t="str">
        <f t="shared" si="587"/>
        <v>DEA1000</v>
      </c>
      <c r="E2963">
        <v>1000</v>
      </c>
      <c r="F2963" t="str">
        <f>VLOOKUP(D2963,'Fund List'!$A$2:$F$1324,6,FALSE)</f>
        <v>GENERAL FUND</v>
      </c>
      <c r="G2963" s="3">
        <v>41</v>
      </c>
      <c r="I2963" s="24">
        <f t="shared" si="592"/>
        <v>44.274548610640423</v>
      </c>
    </row>
    <row r="2964" spans="1:9" hidden="1" outlineLevel="3" x14ac:dyDescent="0.25">
      <c r="A2964" t="s">
        <v>51</v>
      </c>
      <c r="B2964" t="str">
        <f>VLOOKUP(A2964,'AGENCY CODES'!$C$4:$F$139,3,FALSE)</f>
        <v>DEPARTMENT OF ECONOMIC SECURITY</v>
      </c>
      <c r="C2964" s="8">
        <v>2</v>
      </c>
      <c r="D2964" s="8" t="str">
        <f t="shared" si="587"/>
        <v>DEA1000</v>
      </c>
      <c r="E2964">
        <v>1000</v>
      </c>
      <c r="F2964" t="str">
        <f>VLOOKUP(D2964,'Fund List'!$A$2:$F$1324,6,FALSE)</f>
        <v>GENERAL FUND</v>
      </c>
      <c r="G2964" s="3">
        <v>9947</v>
      </c>
      <c r="I2964" s="24">
        <f t="shared" si="592"/>
        <v>10741.437439757081</v>
      </c>
    </row>
    <row r="2965" spans="1:9" outlineLevel="2" collapsed="1" x14ac:dyDescent="0.25">
      <c r="F2965" s="1" t="s">
        <v>4007</v>
      </c>
      <c r="I2965" s="24">
        <f t="shared" ref="I2965" si="593">SUBTOTAL(9,I2951:I2964)</f>
        <v>34998.490743191614</v>
      </c>
    </row>
    <row r="2966" spans="1:9" hidden="1" outlineLevel="3" x14ac:dyDescent="0.25">
      <c r="A2966" t="s">
        <v>51</v>
      </c>
      <c r="B2966" t="str">
        <f>VLOOKUP(A2966,'AGENCY CODES'!$C$4:$F$139,3,FALSE)</f>
        <v>DEPARTMENT OF ECONOMIC SECURITY</v>
      </c>
      <c r="C2966" s="8" t="s">
        <v>1</v>
      </c>
      <c r="D2966" s="8" t="str">
        <f t="shared" si="587"/>
        <v>DEA1030</v>
      </c>
      <c r="E2966">
        <v>1030</v>
      </c>
      <c r="F2966" t="str">
        <f>VLOOKUP(D2966,'Fund List'!$A$2:$F$1324,6,FALSE)</f>
        <v>STATEWIDE COST ALLOCATION PLAN</v>
      </c>
      <c r="G2966" s="3">
        <v>5</v>
      </c>
      <c r="I2966" s="24">
        <f>$G2966/$G$10*I$5</f>
        <v>5.3993351964195639</v>
      </c>
    </row>
    <row r="2967" spans="1:9" hidden="1" outlineLevel="3" x14ac:dyDescent="0.25">
      <c r="A2967" t="s">
        <v>51</v>
      </c>
      <c r="B2967" t="str">
        <f>VLOOKUP(A2967,'AGENCY CODES'!$C$4:$F$139,3,FALSE)</f>
        <v>DEPARTMENT OF ECONOMIC SECURITY</v>
      </c>
      <c r="C2967" s="8" t="s">
        <v>4</v>
      </c>
      <c r="D2967" s="8" t="str">
        <f t="shared" si="587"/>
        <v>DEA1030</v>
      </c>
      <c r="E2967">
        <v>1030</v>
      </c>
      <c r="F2967" t="str">
        <f>VLOOKUP(D2967,'Fund List'!$A$2:$F$1324,6,FALSE)</f>
        <v>STATEWIDE COST ALLOCATION PLAN</v>
      </c>
      <c r="G2967" s="3">
        <v>1</v>
      </c>
      <c r="I2967" s="24">
        <f>$G2967/$G$10*I$5</f>
        <v>1.0798670392839127</v>
      </c>
    </row>
    <row r="2968" spans="1:9" hidden="1" outlineLevel="3" x14ac:dyDescent="0.25">
      <c r="A2968" t="s">
        <v>51</v>
      </c>
      <c r="B2968" t="str">
        <f>VLOOKUP(A2968,'AGENCY CODES'!$C$4:$F$139,3,FALSE)</f>
        <v>DEPARTMENT OF ECONOMIC SECURITY</v>
      </c>
      <c r="C2968" s="8" t="s">
        <v>5</v>
      </c>
      <c r="D2968" s="8" t="str">
        <f t="shared" si="587"/>
        <v>DEA1030</v>
      </c>
      <c r="E2968">
        <v>1030</v>
      </c>
      <c r="F2968" t="str">
        <f>VLOOKUP(D2968,'Fund List'!$A$2:$F$1324,6,FALSE)</f>
        <v>STATEWIDE COST ALLOCATION PLAN</v>
      </c>
      <c r="G2968" s="3">
        <v>1</v>
      </c>
      <c r="I2968" s="24">
        <f>$G2968/$G$10*I$5</f>
        <v>1.0798670392839127</v>
      </c>
    </row>
    <row r="2969" spans="1:9" hidden="1" outlineLevel="3" x14ac:dyDescent="0.25">
      <c r="A2969" t="s">
        <v>51</v>
      </c>
      <c r="B2969" t="str">
        <f>VLOOKUP(A2969,'AGENCY CODES'!$C$4:$F$139,3,FALSE)</f>
        <v>DEPARTMENT OF ECONOMIC SECURITY</v>
      </c>
      <c r="C2969" s="8" t="s">
        <v>6</v>
      </c>
      <c r="D2969" s="8" t="str">
        <f t="shared" si="587"/>
        <v>DEA1030</v>
      </c>
      <c r="E2969">
        <v>1030</v>
      </c>
      <c r="F2969" t="str">
        <f>VLOOKUP(D2969,'Fund List'!$A$2:$F$1324,6,FALSE)</f>
        <v>STATEWIDE COST ALLOCATION PLAN</v>
      </c>
      <c r="G2969" s="3">
        <v>1</v>
      </c>
      <c r="I2969" s="24">
        <f>$G2969/$G$10*I$5</f>
        <v>1.0798670392839127</v>
      </c>
    </row>
    <row r="2970" spans="1:9" hidden="1" outlineLevel="3" x14ac:dyDescent="0.25">
      <c r="A2970" t="s">
        <v>51</v>
      </c>
      <c r="B2970" t="str">
        <f>VLOOKUP(A2970,'AGENCY CODES'!$C$4:$F$139,3,FALSE)</f>
        <v>DEPARTMENT OF ECONOMIC SECURITY</v>
      </c>
      <c r="C2970" s="8" t="s">
        <v>12</v>
      </c>
      <c r="D2970" s="8" t="str">
        <f t="shared" si="587"/>
        <v>DEA1030</v>
      </c>
      <c r="E2970">
        <v>1030</v>
      </c>
      <c r="F2970" t="str">
        <f>VLOOKUP(D2970,'Fund List'!$A$2:$F$1324,6,FALSE)</f>
        <v>STATEWIDE COST ALLOCATION PLAN</v>
      </c>
      <c r="G2970" s="3">
        <v>3</v>
      </c>
      <c r="I2970" s="24">
        <f>$G2970/$G$10*I$5</f>
        <v>3.2396011178517381</v>
      </c>
    </row>
    <row r="2971" spans="1:9" outlineLevel="2" collapsed="1" x14ac:dyDescent="0.25">
      <c r="F2971" s="1" t="s">
        <v>4241</v>
      </c>
      <c r="I2971" s="24">
        <f t="shared" ref="I2971" si="594">SUBTOTAL(9,I2966:I2970)</f>
        <v>11.878537432123041</v>
      </c>
    </row>
    <row r="2972" spans="1:9" hidden="1" outlineLevel="3" x14ac:dyDescent="0.25">
      <c r="A2972" t="s">
        <v>51</v>
      </c>
      <c r="B2972" t="str">
        <f>VLOOKUP(A2972,'AGENCY CODES'!$C$4:$F$139,3,FALSE)</f>
        <v>DEPARTMENT OF ECONOMIC SECURITY</v>
      </c>
      <c r="C2972" s="8" t="s">
        <v>6</v>
      </c>
      <c r="D2972" s="8" t="str">
        <f t="shared" si="587"/>
        <v>DEA1600</v>
      </c>
      <c r="E2972">
        <v>1600</v>
      </c>
      <c r="F2972" t="e">
        <f>VLOOKUP(D2972,'Fund List'!$A$2:$F$1324,6,FALSE)</f>
        <v>#N/A</v>
      </c>
      <c r="G2972" s="3">
        <v>1</v>
      </c>
      <c r="I2972" s="24">
        <f>$G2972/$G$10*I$5</f>
        <v>1.0798670392839127</v>
      </c>
    </row>
    <row r="2973" spans="1:9" hidden="1" outlineLevel="3" x14ac:dyDescent="0.25">
      <c r="A2973" t="s">
        <v>51</v>
      </c>
      <c r="B2973" t="str">
        <f>VLOOKUP(A2973,'AGENCY CODES'!$C$4:$F$139,3,FALSE)</f>
        <v>DEPARTMENT OF ECONOMIC SECURITY</v>
      </c>
      <c r="C2973" s="8" t="s">
        <v>12</v>
      </c>
      <c r="D2973" s="8" t="str">
        <f t="shared" si="587"/>
        <v>DEA1600</v>
      </c>
      <c r="E2973">
        <v>1600</v>
      </c>
      <c r="F2973" t="e">
        <f>VLOOKUP(D2973,'Fund List'!$A$2:$F$1324,6,FALSE)</f>
        <v>#N/A</v>
      </c>
      <c r="G2973" s="3">
        <v>1</v>
      </c>
      <c r="I2973" s="24">
        <f>$G2973/$G$10*I$5</f>
        <v>1.0798670392839127</v>
      </c>
    </row>
    <row r="2974" spans="1:9" outlineLevel="2" collapsed="1" x14ac:dyDescent="0.25">
      <c r="F2974" s="1" t="s">
        <v>3908</v>
      </c>
      <c r="I2974" s="24">
        <f t="shared" ref="I2974" si="595">SUBTOTAL(9,I2972:I2973)</f>
        <v>2.1597340785678254</v>
      </c>
    </row>
    <row r="2975" spans="1:9" hidden="1" outlineLevel="3" x14ac:dyDescent="0.25">
      <c r="A2975" t="s">
        <v>51</v>
      </c>
      <c r="B2975" t="str">
        <f>VLOOKUP(A2975,'AGENCY CODES'!$C$4:$F$139,3,FALSE)</f>
        <v>DEPARTMENT OF ECONOMIC SECURITY</v>
      </c>
      <c r="C2975" s="8" t="s">
        <v>1</v>
      </c>
      <c r="D2975" s="8" t="str">
        <f t="shared" si="587"/>
        <v>DEA2001</v>
      </c>
      <c r="E2975">
        <v>2001</v>
      </c>
      <c r="F2975" t="str">
        <f>VLOOKUP(D2975,'Fund List'!$A$2:$F$1324,6,FALSE)</f>
        <v>DES - DOL FED GRANTS</v>
      </c>
      <c r="G2975" s="3">
        <v>55</v>
      </c>
      <c r="I2975" s="24">
        <f t="shared" ref="I2975:I2987" si="596">$G2975/$G$10*I$5</f>
        <v>59.39268716061521</v>
      </c>
    </row>
    <row r="2976" spans="1:9" hidden="1" outlineLevel="3" x14ac:dyDescent="0.25">
      <c r="A2976" t="s">
        <v>51</v>
      </c>
      <c r="B2976" t="str">
        <f>VLOOKUP(A2976,'AGENCY CODES'!$C$4:$F$139,3,FALSE)</f>
        <v>DEPARTMENT OF ECONOMIC SECURITY</v>
      </c>
      <c r="C2976" s="8" t="s">
        <v>2</v>
      </c>
      <c r="D2976" s="8" t="str">
        <f t="shared" si="587"/>
        <v>DEA2001</v>
      </c>
      <c r="E2976">
        <v>2001</v>
      </c>
      <c r="F2976" t="str">
        <f>VLOOKUP(D2976,'Fund List'!$A$2:$F$1324,6,FALSE)</f>
        <v>DES - DOL FED GRANTS</v>
      </c>
      <c r="G2976" s="3">
        <v>6</v>
      </c>
      <c r="I2976" s="24">
        <f t="shared" si="596"/>
        <v>6.4792022357034762</v>
      </c>
    </row>
    <row r="2977" spans="1:9" hidden="1" outlineLevel="3" x14ac:dyDescent="0.25">
      <c r="A2977" t="s">
        <v>51</v>
      </c>
      <c r="B2977" t="str">
        <f>VLOOKUP(A2977,'AGENCY CODES'!$C$4:$F$139,3,FALSE)</f>
        <v>DEPARTMENT OF ECONOMIC SECURITY</v>
      </c>
      <c r="C2977" s="8" t="s">
        <v>3</v>
      </c>
      <c r="D2977" s="8" t="str">
        <f t="shared" si="587"/>
        <v>DEA2001</v>
      </c>
      <c r="E2977">
        <v>2001</v>
      </c>
      <c r="F2977" t="str">
        <f>VLOOKUP(D2977,'Fund List'!$A$2:$F$1324,6,FALSE)</f>
        <v>DES - DOL FED GRANTS</v>
      </c>
      <c r="G2977" s="3">
        <v>317</v>
      </c>
      <c r="I2977" s="24">
        <f t="shared" si="596"/>
        <v>342.3178514530004</v>
      </c>
    </row>
    <row r="2978" spans="1:9" hidden="1" outlineLevel="3" x14ac:dyDescent="0.25">
      <c r="A2978" t="s">
        <v>51</v>
      </c>
      <c r="B2978" t="str">
        <f>VLOOKUP(A2978,'AGENCY CODES'!$C$4:$F$139,3,FALSE)</f>
        <v>DEPARTMENT OF ECONOMIC SECURITY</v>
      </c>
      <c r="C2978" s="8" t="s">
        <v>4</v>
      </c>
      <c r="D2978" s="8" t="str">
        <f t="shared" si="587"/>
        <v>DEA2001</v>
      </c>
      <c r="E2978">
        <v>2001</v>
      </c>
      <c r="F2978" t="str">
        <f>VLOOKUP(D2978,'Fund List'!$A$2:$F$1324,6,FALSE)</f>
        <v>DES - DOL FED GRANTS</v>
      </c>
      <c r="G2978" s="3">
        <v>167</v>
      </c>
      <c r="I2978" s="24">
        <f t="shared" si="596"/>
        <v>180.33779556041344</v>
      </c>
    </row>
    <row r="2979" spans="1:9" hidden="1" outlineLevel="3" x14ac:dyDescent="0.25">
      <c r="A2979" t="s">
        <v>51</v>
      </c>
      <c r="B2979" t="str">
        <f>VLOOKUP(A2979,'AGENCY CODES'!$C$4:$F$139,3,FALSE)</f>
        <v>DEPARTMENT OF ECONOMIC SECURITY</v>
      </c>
      <c r="C2979" s="8" t="s">
        <v>5</v>
      </c>
      <c r="D2979" s="8" t="str">
        <f t="shared" si="587"/>
        <v>DEA2001</v>
      </c>
      <c r="E2979">
        <v>2001</v>
      </c>
      <c r="F2979" t="str">
        <f>VLOOKUP(D2979,'Fund List'!$A$2:$F$1324,6,FALSE)</f>
        <v>DES - DOL FED GRANTS</v>
      </c>
      <c r="G2979" s="3">
        <v>259</v>
      </c>
      <c r="I2979" s="24">
        <f t="shared" si="596"/>
        <v>279.6855631745334</v>
      </c>
    </row>
    <row r="2980" spans="1:9" hidden="1" outlineLevel="3" x14ac:dyDescent="0.25">
      <c r="A2980" t="s">
        <v>51</v>
      </c>
      <c r="B2980" t="str">
        <f>VLOOKUP(A2980,'AGENCY CODES'!$C$4:$F$139,3,FALSE)</f>
        <v>DEPARTMENT OF ECONOMIC SECURITY</v>
      </c>
      <c r="C2980" s="8" t="s">
        <v>6</v>
      </c>
      <c r="D2980" s="8" t="str">
        <f t="shared" si="587"/>
        <v>DEA2001</v>
      </c>
      <c r="E2980">
        <v>2001</v>
      </c>
      <c r="F2980" t="str">
        <f>VLOOKUP(D2980,'Fund List'!$A$2:$F$1324,6,FALSE)</f>
        <v>DES - DOL FED GRANTS</v>
      </c>
      <c r="G2980" s="3">
        <v>242</v>
      </c>
      <c r="I2980" s="24">
        <f t="shared" si="596"/>
        <v>261.32782350670686</v>
      </c>
    </row>
    <row r="2981" spans="1:9" hidden="1" outlineLevel="3" x14ac:dyDescent="0.25">
      <c r="A2981" t="s">
        <v>51</v>
      </c>
      <c r="B2981" t="str">
        <f>VLOOKUP(A2981,'AGENCY CODES'!$C$4:$F$139,3,FALSE)</f>
        <v>DEPARTMENT OF ECONOMIC SECURITY</v>
      </c>
      <c r="C2981" s="8" t="s">
        <v>7</v>
      </c>
      <c r="D2981" s="8" t="str">
        <f t="shared" si="587"/>
        <v>DEA2001</v>
      </c>
      <c r="E2981">
        <v>2001</v>
      </c>
      <c r="F2981" t="str">
        <f>VLOOKUP(D2981,'Fund List'!$A$2:$F$1324,6,FALSE)</f>
        <v>DES - DOL FED GRANTS</v>
      </c>
      <c r="G2981" s="3">
        <v>3342</v>
      </c>
      <c r="I2981" s="24">
        <f t="shared" si="596"/>
        <v>3608.9156452868369</v>
      </c>
    </row>
    <row r="2982" spans="1:9" hidden="1" outlineLevel="3" x14ac:dyDescent="0.25">
      <c r="A2982" t="s">
        <v>51</v>
      </c>
      <c r="B2982" t="str">
        <f>VLOOKUP(A2982,'AGENCY CODES'!$C$4:$F$139,3,FALSE)</f>
        <v>DEPARTMENT OF ECONOMIC SECURITY</v>
      </c>
      <c r="C2982" s="8" t="s">
        <v>8</v>
      </c>
      <c r="D2982" s="8" t="str">
        <f t="shared" si="587"/>
        <v>DEA2001</v>
      </c>
      <c r="E2982">
        <v>2001</v>
      </c>
      <c r="F2982" t="str">
        <f>VLOOKUP(D2982,'Fund List'!$A$2:$F$1324,6,FALSE)</f>
        <v>DES - DOL FED GRANTS</v>
      </c>
      <c r="G2982" s="3">
        <v>4</v>
      </c>
      <c r="I2982" s="24">
        <f t="shared" si="596"/>
        <v>4.3194681571356508</v>
      </c>
    </row>
    <row r="2983" spans="1:9" hidden="1" outlineLevel="3" x14ac:dyDescent="0.25">
      <c r="A2983" t="s">
        <v>51</v>
      </c>
      <c r="B2983" t="str">
        <f>VLOOKUP(A2983,'AGENCY CODES'!$C$4:$F$139,3,FALSE)</f>
        <v>DEPARTMENT OF ECONOMIC SECURITY</v>
      </c>
      <c r="C2983" s="8" t="s">
        <v>9</v>
      </c>
      <c r="D2983" s="8" t="str">
        <f t="shared" si="587"/>
        <v>DEA2001</v>
      </c>
      <c r="E2983">
        <v>2001</v>
      </c>
      <c r="F2983" t="str">
        <f>VLOOKUP(D2983,'Fund List'!$A$2:$F$1324,6,FALSE)</f>
        <v>DES - DOL FED GRANTS</v>
      </c>
      <c r="G2983" s="3">
        <v>91</v>
      </c>
      <c r="I2983" s="24">
        <f t="shared" si="596"/>
        <v>98.267900574836062</v>
      </c>
    </row>
    <row r="2984" spans="1:9" hidden="1" outlineLevel="3" x14ac:dyDescent="0.25">
      <c r="A2984" t="s">
        <v>51</v>
      </c>
      <c r="B2984" t="str">
        <f>VLOOKUP(A2984,'AGENCY CODES'!$C$4:$F$139,3,FALSE)</f>
        <v>DEPARTMENT OF ECONOMIC SECURITY</v>
      </c>
      <c r="C2984" s="8" t="s">
        <v>10</v>
      </c>
      <c r="D2984" s="8" t="str">
        <f t="shared" si="587"/>
        <v>DEA2001</v>
      </c>
      <c r="E2984">
        <v>2001</v>
      </c>
      <c r="F2984" t="str">
        <f>VLOOKUP(D2984,'Fund List'!$A$2:$F$1324,6,FALSE)</f>
        <v>DES - DOL FED GRANTS</v>
      </c>
      <c r="G2984" s="3">
        <v>264</v>
      </c>
      <c r="I2984" s="24">
        <f t="shared" si="596"/>
        <v>285.084898370953</v>
      </c>
    </row>
    <row r="2985" spans="1:9" hidden="1" outlineLevel="3" x14ac:dyDescent="0.25">
      <c r="A2985" t="s">
        <v>51</v>
      </c>
      <c r="B2985" t="str">
        <f>VLOOKUP(A2985,'AGENCY CODES'!$C$4:$F$139,3,FALSE)</f>
        <v>DEPARTMENT OF ECONOMIC SECURITY</v>
      </c>
      <c r="C2985" s="8" t="s">
        <v>11</v>
      </c>
      <c r="D2985" s="8" t="str">
        <f t="shared" si="587"/>
        <v>DEA2001</v>
      </c>
      <c r="E2985">
        <v>2001</v>
      </c>
      <c r="F2985" t="str">
        <f>VLOOKUP(D2985,'Fund List'!$A$2:$F$1324,6,FALSE)</f>
        <v>DES - DOL FED GRANTS</v>
      </c>
      <c r="G2985" s="3">
        <v>792</v>
      </c>
      <c r="I2985" s="24">
        <f t="shared" si="596"/>
        <v>855.25469511285894</v>
      </c>
    </row>
    <row r="2986" spans="1:9" hidden="1" outlineLevel="3" x14ac:dyDescent="0.25">
      <c r="A2986" t="s">
        <v>51</v>
      </c>
      <c r="B2986" t="str">
        <f>VLOOKUP(A2986,'AGENCY CODES'!$C$4:$F$139,3,FALSE)</f>
        <v>DEPARTMENT OF ECONOMIC SECURITY</v>
      </c>
      <c r="C2986" s="8" t="s">
        <v>12</v>
      </c>
      <c r="D2986" s="8" t="str">
        <f t="shared" si="587"/>
        <v>DEA2001</v>
      </c>
      <c r="E2986">
        <v>2001</v>
      </c>
      <c r="F2986" t="str">
        <f>VLOOKUP(D2986,'Fund List'!$A$2:$F$1324,6,FALSE)</f>
        <v>DES - DOL FED GRANTS</v>
      </c>
      <c r="G2986" s="3">
        <v>75</v>
      </c>
      <c r="I2986" s="24">
        <f t="shared" si="596"/>
        <v>80.990027946293466</v>
      </c>
    </row>
    <row r="2987" spans="1:9" hidden="1" outlineLevel="3" x14ac:dyDescent="0.25">
      <c r="A2987" t="s">
        <v>51</v>
      </c>
      <c r="B2987" t="str">
        <f>VLOOKUP(A2987,'AGENCY CODES'!$C$4:$F$139,3,FALSE)</f>
        <v>DEPARTMENT OF ECONOMIC SECURITY</v>
      </c>
      <c r="C2987" s="8">
        <v>2</v>
      </c>
      <c r="D2987" s="8" t="str">
        <f t="shared" si="587"/>
        <v>DEA2001</v>
      </c>
      <c r="E2987">
        <v>2001</v>
      </c>
      <c r="F2987" t="str">
        <f>VLOOKUP(D2987,'Fund List'!$A$2:$F$1324,6,FALSE)</f>
        <v>DES - DOL FED GRANTS</v>
      </c>
      <c r="G2987" s="3">
        <v>784</v>
      </c>
      <c r="I2987" s="24">
        <f t="shared" si="596"/>
        <v>846.61575879858765</v>
      </c>
    </row>
    <row r="2988" spans="1:9" outlineLevel="2" collapsed="1" x14ac:dyDescent="0.25">
      <c r="F2988" s="1" t="s">
        <v>4242</v>
      </c>
      <c r="I2988" s="24">
        <f t="shared" ref="I2988" si="597">SUBTOTAL(9,I2975:I2987)</f>
        <v>6908.9893173384735</v>
      </c>
    </row>
    <row r="2989" spans="1:9" hidden="1" outlineLevel="3" x14ac:dyDescent="0.25">
      <c r="A2989" t="s">
        <v>51</v>
      </c>
      <c r="B2989" t="str">
        <f>VLOOKUP(A2989,'AGENCY CODES'!$C$4:$F$139,3,FALSE)</f>
        <v>DEPARTMENT OF ECONOMIC SECURITY</v>
      </c>
      <c r="C2989" s="8" t="s">
        <v>2</v>
      </c>
      <c r="D2989" s="8" t="str">
        <f t="shared" si="587"/>
        <v>DEA2002</v>
      </c>
      <c r="E2989">
        <v>2002</v>
      </c>
      <c r="F2989" t="str">
        <f>VLOOKUP(D2989,'Fund List'!$A$2:$F$1324,6,FALSE)</f>
        <v>DES - DOE FEDERAL GRANTS</v>
      </c>
      <c r="G2989" s="3">
        <v>69</v>
      </c>
      <c r="I2989" s="24">
        <f t="shared" ref="I2989:I3000" si="598">$G2989/$G$10*I$5</f>
        <v>74.510825710589984</v>
      </c>
    </row>
    <row r="2990" spans="1:9" hidden="1" outlineLevel="3" x14ac:dyDescent="0.25">
      <c r="A2990" t="s">
        <v>51</v>
      </c>
      <c r="B2990" t="str">
        <f>VLOOKUP(A2990,'AGENCY CODES'!$C$4:$F$139,3,FALSE)</f>
        <v>DEPARTMENT OF ECONOMIC SECURITY</v>
      </c>
      <c r="C2990" s="8" t="s">
        <v>3</v>
      </c>
      <c r="D2990" s="8" t="str">
        <f t="shared" si="587"/>
        <v>DEA2002</v>
      </c>
      <c r="E2990">
        <v>2002</v>
      </c>
      <c r="F2990" t="str">
        <f>VLOOKUP(D2990,'Fund List'!$A$2:$F$1324,6,FALSE)</f>
        <v>DES - DOE FEDERAL GRANTS</v>
      </c>
      <c r="G2990" s="3">
        <v>303</v>
      </c>
      <c r="I2990" s="24">
        <f t="shared" si="598"/>
        <v>327.19971290302561</v>
      </c>
    </row>
    <row r="2991" spans="1:9" hidden="1" outlineLevel="3" x14ac:dyDescent="0.25">
      <c r="A2991" t="s">
        <v>51</v>
      </c>
      <c r="B2991" t="str">
        <f>VLOOKUP(A2991,'AGENCY CODES'!$C$4:$F$139,3,FALSE)</f>
        <v>DEPARTMENT OF ECONOMIC SECURITY</v>
      </c>
      <c r="C2991" s="8" t="s">
        <v>4</v>
      </c>
      <c r="D2991" s="8" t="str">
        <f t="shared" si="587"/>
        <v>DEA2002</v>
      </c>
      <c r="E2991">
        <v>2002</v>
      </c>
      <c r="F2991" t="str">
        <f>VLOOKUP(D2991,'Fund List'!$A$2:$F$1324,6,FALSE)</f>
        <v>DES - DOE FEDERAL GRANTS</v>
      </c>
      <c r="G2991" s="3">
        <v>2</v>
      </c>
      <c r="I2991" s="24">
        <f t="shared" si="598"/>
        <v>2.1597340785678254</v>
      </c>
    </row>
    <row r="2992" spans="1:9" hidden="1" outlineLevel="3" x14ac:dyDescent="0.25">
      <c r="A2992" t="s">
        <v>51</v>
      </c>
      <c r="B2992" t="str">
        <f>VLOOKUP(A2992,'AGENCY CODES'!$C$4:$F$139,3,FALSE)</f>
        <v>DEPARTMENT OF ECONOMIC SECURITY</v>
      </c>
      <c r="C2992" s="8" t="s">
        <v>5</v>
      </c>
      <c r="D2992" s="8" t="str">
        <f t="shared" ref="D2992:D3055" si="599">CONCATENATE(A2992,E2992)</f>
        <v>DEA2002</v>
      </c>
      <c r="E2992">
        <v>2002</v>
      </c>
      <c r="F2992" t="str">
        <f>VLOOKUP(D2992,'Fund List'!$A$2:$F$1324,6,FALSE)</f>
        <v>DES - DOE FEDERAL GRANTS</v>
      </c>
      <c r="G2992" s="3">
        <v>308</v>
      </c>
      <c r="I2992" s="24">
        <f t="shared" si="598"/>
        <v>332.59904809944516</v>
      </c>
    </row>
    <row r="2993" spans="1:9" hidden="1" outlineLevel="3" x14ac:dyDescent="0.25">
      <c r="A2993" t="s">
        <v>51</v>
      </c>
      <c r="B2993" t="str">
        <f>VLOOKUP(A2993,'AGENCY CODES'!$C$4:$F$139,3,FALSE)</f>
        <v>DEPARTMENT OF ECONOMIC SECURITY</v>
      </c>
      <c r="C2993" s="8" t="s">
        <v>6</v>
      </c>
      <c r="D2993" s="8" t="str">
        <f t="shared" si="599"/>
        <v>DEA2002</v>
      </c>
      <c r="E2993">
        <v>2002</v>
      </c>
      <c r="F2993" t="str">
        <f>VLOOKUP(D2993,'Fund List'!$A$2:$F$1324,6,FALSE)</f>
        <v>DES - DOE FEDERAL GRANTS</v>
      </c>
      <c r="G2993" s="3">
        <v>398</v>
      </c>
      <c r="I2993" s="24">
        <f t="shared" si="598"/>
        <v>429.78708163499726</v>
      </c>
    </row>
    <row r="2994" spans="1:9" hidden="1" outlineLevel="3" x14ac:dyDescent="0.25">
      <c r="A2994" t="s">
        <v>51</v>
      </c>
      <c r="B2994" t="str">
        <f>VLOOKUP(A2994,'AGENCY CODES'!$C$4:$F$139,3,FALSE)</f>
        <v>DEPARTMENT OF ECONOMIC SECURITY</v>
      </c>
      <c r="C2994" s="8" t="s">
        <v>7</v>
      </c>
      <c r="D2994" s="8" t="str">
        <f t="shared" si="599"/>
        <v>DEA2002</v>
      </c>
      <c r="E2994">
        <v>2002</v>
      </c>
      <c r="F2994" t="str">
        <f>VLOOKUP(D2994,'Fund List'!$A$2:$F$1324,6,FALSE)</f>
        <v>DES - DOE FEDERAL GRANTS</v>
      </c>
      <c r="G2994" s="3">
        <v>3141</v>
      </c>
      <c r="I2994" s="24">
        <f t="shared" si="598"/>
        <v>3391.8623703907701</v>
      </c>
    </row>
    <row r="2995" spans="1:9" hidden="1" outlineLevel="3" x14ac:dyDescent="0.25">
      <c r="A2995" t="s">
        <v>51</v>
      </c>
      <c r="B2995" t="str">
        <f>VLOOKUP(A2995,'AGENCY CODES'!$C$4:$F$139,3,FALSE)</f>
        <v>DEPARTMENT OF ECONOMIC SECURITY</v>
      </c>
      <c r="C2995" s="8" t="s">
        <v>8</v>
      </c>
      <c r="D2995" s="8" t="str">
        <f t="shared" si="599"/>
        <v>DEA2002</v>
      </c>
      <c r="E2995">
        <v>2002</v>
      </c>
      <c r="F2995" t="str">
        <f>VLOOKUP(D2995,'Fund List'!$A$2:$F$1324,6,FALSE)</f>
        <v>DES - DOE FEDERAL GRANTS</v>
      </c>
      <c r="G2995" s="3">
        <v>41</v>
      </c>
      <c r="I2995" s="24">
        <f t="shared" si="598"/>
        <v>44.274548610640423</v>
      </c>
    </row>
    <row r="2996" spans="1:9" hidden="1" outlineLevel="3" x14ac:dyDescent="0.25">
      <c r="A2996" t="s">
        <v>51</v>
      </c>
      <c r="B2996" t="str">
        <f>VLOOKUP(A2996,'AGENCY CODES'!$C$4:$F$139,3,FALSE)</f>
        <v>DEPARTMENT OF ECONOMIC SECURITY</v>
      </c>
      <c r="C2996" s="8" t="s">
        <v>9</v>
      </c>
      <c r="D2996" s="8" t="str">
        <f t="shared" si="599"/>
        <v>DEA2002</v>
      </c>
      <c r="E2996">
        <v>2002</v>
      </c>
      <c r="F2996" t="str">
        <f>VLOOKUP(D2996,'Fund List'!$A$2:$F$1324,6,FALSE)</f>
        <v>DES - DOE FEDERAL GRANTS</v>
      </c>
      <c r="G2996" s="3">
        <v>2052</v>
      </c>
      <c r="I2996" s="24">
        <f t="shared" si="598"/>
        <v>2215.887164610589</v>
      </c>
    </row>
    <row r="2997" spans="1:9" hidden="1" outlineLevel="3" x14ac:dyDescent="0.25">
      <c r="A2997" t="s">
        <v>51</v>
      </c>
      <c r="B2997" t="str">
        <f>VLOOKUP(A2997,'AGENCY CODES'!$C$4:$F$139,3,FALSE)</f>
        <v>DEPARTMENT OF ECONOMIC SECURITY</v>
      </c>
      <c r="C2997" s="8" t="s">
        <v>10</v>
      </c>
      <c r="D2997" s="8" t="str">
        <f t="shared" si="599"/>
        <v>DEA2002</v>
      </c>
      <c r="E2997">
        <v>2002</v>
      </c>
      <c r="F2997" t="str">
        <f>VLOOKUP(D2997,'Fund List'!$A$2:$F$1324,6,FALSE)</f>
        <v>DES - DOE FEDERAL GRANTS</v>
      </c>
      <c r="G2997" s="3">
        <v>879</v>
      </c>
      <c r="I2997" s="24">
        <f t="shared" si="598"/>
        <v>949.20312753055941</v>
      </c>
    </row>
    <row r="2998" spans="1:9" hidden="1" outlineLevel="3" x14ac:dyDescent="0.25">
      <c r="A2998" t="s">
        <v>51</v>
      </c>
      <c r="B2998" t="str">
        <f>VLOOKUP(A2998,'AGENCY CODES'!$C$4:$F$139,3,FALSE)</f>
        <v>DEPARTMENT OF ECONOMIC SECURITY</v>
      </c>
      <c r="C2998" s="8" t="s">
        <v>11</v>
      </c>
      <c r="D2998" s="8" t="str">
        <f t="shared" si="599"/>
        <v>DEA2002</v>
      </c>
      <c r="E2998">
        <v>2002</v>
      </c>
      <c r="F2998" t="str">
        <f>VLOOKUP(D2998,'Fund List'!$A$2:$F$1324,6,FALSE)</f>
        <v>DES - DOE FEDERAL GRANTS</v>
      </c>
      <c r="G2998" s="3">
        <v>1664</v>
      </c>
      <c r="I2998" s="24">
        <f t="shared" si="598"/>
        <v>1796.8987533684308</v>
      </c>
    </row>
    <row r="2999" spans="1:9" hidden="1" outlineLevel="3" x14ac:dyDescent="0.25">
      <c r="A2999" t="s">
        <v>51</v>
      </c>
      <c r="B2999" t="str">
        <f>VLOOKUP(A2999,'AGENCY CODES'!$C$4:$F$139,3,FALSE)</f>
        <v>DEPARTMENT OF ECONOMIC SECURITY</v>
      </c>
      <c r="C2999" s="8" t="s">
        <v>12</v>
      </c>
      <c r="D2999" s="8" t="str">
        <f t="shared" si="599"/>
        <v>DEA2002</v>
      </c>
      <c r="E2999">
        <v>2002</v>
      </c>
      <c r="F2999" t="str">
        <f>VLOOKUP(D2999,'Fund List'!$A$2:$F$1324,6,FALSE)</f>
        <v>DES - DOE FEDERAL GRANTS</v>
      </c>
      <c r="G2999" s="3">
        <v>17</v>
      </c>
      <c r="I2999" s="24">
        <f t="shared" si="598"/>
        <v>18.357739667826518</v>
      </c>
    </row>
    <row r="3000" spans="1:9" hidden="1" outlineLevel="3" x14ac:dyDescent="0.25">
      <c r="A3000" t="s">
        <v>51</v>
      </c>
      <c r="B3000" t="str">
        <f>VLOOKUP(A3000,'AGENCY CODES'!$C$4:$F$139,3,FALSE)</f>
        <v>DEPARTMENT OF ECONOMIC SECURITY</v>
      </c>
      <c r="C3000" s="8">
        <v>2</v>
      </c>
      <c r="D3000" s="8" t="str">
        <f t="shared" si="599"/>
        <v>DEA2002</v>
      </c>
      <c r="E3000">
        <v>2002</v>
      </c>
      <c r="F3000" t="str">
        <f>VLOOKUP(D3000,'Fund List'!$A$2:$F$1324,6,FALSE)</f>
        <v>DES - DOE FEDERAL GRANTS</v>
      </c>
      <c r="G3000" s="3">
        <v>1677</v>
      </c>
      <c r="I3000" s="24">
        <f t="shared" si="598"/>
        <v>1810.9370248791217</v>
      </c>
    </row>
    <row r="3001" spans="1:9" outlineLevel="2" collapsed="1" x14ac:dyDescent="0.25">
      <c r="F3001" s="1" t="s">
        <v>4243</v>
      </c>
      <c r="I3001" s="24">
        <f t="shared" ref="I3001" si="600">SUBTOTAL(9,I2989:I3000)</f>
        <v>11393.677131484565</v>
      </c>
    </row>
    <row r="3002" spans="1:9" hidden="1" outlineLevel="3" x14ac:dyDescent="0.25">
      <c r="A3002" t="s">
        <v>51</v>
      </c>
      <c r="B3002" t="str">
        <f>VLOOKUP(A3002,'AGENCY CODES'!$C$4:$F$139,3,FALSE)</f>
        <v>DEPARTMENT OF ECONOMIC SECURITY</v>
      </c>
      <c r="C3002" s="8" t="s">
        <v>2</v>
      </c>
      <c r="D3002" s="8" t="str">
        <f t="shared" si="599"/>
        <v>DEA2003</v>
      </c>
      <c r="E3002">
        <v>2003</v>
      </c>
      <c r="F3002" t="str">
        <f>VLOOKUP(D3002,'Fund List'!$A$2:$F$1324,6,FALSE)</f>
        <v>DES - DHHS FEDERAL GRANTS</v>
      </c>
      <c r="G3002" s="3">
        <v>430</v>
      </c>
      <c r="I3002" s="24">
        <f t="shared" ref="I3002:I3013" si="601">$G3002/$G$10*I$5</f>
        <v>464.34282689208248</v>
      </c>
    </row>
    <row r="3003" spans="1:9" hidden="1" outlineLevel="3" x14ac:dyDescent="0.25">
      <c r="A3003" t="s">
        <v>51</v>
      </c>
      <c r="B3003" t="str">
        <f>VLOOKUP(A3003,'AGENCY CODES'!$C$4:$F$139,3,FALSE)</f>
        <v>DEPARTMENT OF ECONOMIC SECURITY</v>
      </c>
      <c r="C3003" s="8" t="s">
        <v>3</v>
      </c>
      <c r="D3003" s="8" t="str">
        <f t="shared" si="599"/>
        <v>DEA2003</v>
      </c>
      <c r="E3003">
        <v>2003</v>
      </c>
      <c r="F3003" t="str">
        <f>VLOOKUP(D3003,'Fund List'!$A$2:$F$1324,6,FALSE)</f>
        <v>DES - DHHS FEDERAL GRANTS</v>
      </c>
      <c r="G3003" s="3">
        <v>2264</v>
      </c>
      <c r="I3003" s="24">
        <f t="shared" si="601"/>
        <v>2444.8189769387782</v>
      </c>
    </row>
    <row r="3004" spans="1:9" hidden="1" outlineLevel="3" x14ac:dyDescent="0.25">
      <c r="A3004" t="s">
        <v>51</v>
      </c>
      <c r="B3004" t="str">
        <f>VLOOKUP(A3004,'AGENCY CODES'!$C$4:$F$139,3,FALSE)</f>
        <v>DEPARTMENT OF ECONOMIC SECURITY</v>
      </c>
      <c r="C3004" s="8" t="s">
        <v>4</v>
      </c>
      <c r="D3004" s="8" t="str">
        <f t="shared" si="599"/>
        <v>DEA2003</v>
      </c>
      <c r="E3004">
        <v>2003</v>
      </c>
      <c r="F3004" t="str">
        <f>VLOOKUP(D3004,'Fund List'!$A$2:$F$1324,6,FALSE)</f>
        <v>DES - DHHS FEDERAL GRANTS</v>
      </c>
      <c r="G3004" s="3">
        <v>3</v>
      </c>
      <c r="I3004" s="24">
        <f t="shared" si="601"/>
        <v>3.2396011178517381</v>
      </c>
    </row>
    <row r="3005" spans="1:9" hidden="1" outlineLevel="3" x14ac:dyDescent="0.25">
      <c r="A3005" t="s">
        <v>51</v>
      </c>
      <c r="B3005" t="str">
        <f>VLOOKUP(A3005,'AGENCY CODES'!$C$4:$F$139,3,FALSE)</f>
        <v>DEPARTMENT OF ECONOMIC SECURITY</v>
      </c>
      <c r="C3005" s="8" t="s">
        <v>5</v>
      </c>
      <c r="D3005" s="8" t="str">
        <f t="shared" si="599"/>
        <v>DEA2003</v>
      </c>
      <c r="E3005">
        <v>2003</v>
      </c>
      <c r="F3005" t="str">
        <f>VLOOKUP(D3005,'Fund List'!$A$2:$F$1324,6,FALSE)</f>
        <v>DES - DHHS FEDERAL GRANTS</v>
      </c>
      <c r="G3005" s="3">
        <v>464</v>
      </c>
      <c r="I3005" s="24">
        <f t="shared" si="601"/>
        <v>501.0583062277355</v>
      </c>
    </row>
    <row r="3006" spans="1:9" hidden="1" outlineLevel="3" x14ac:dyDescent="0.25">
      <c r="A3006" t="s">
        <v>51</v>
      </c>
      <c r="B3006" t="str">
        <f>VLOOKUP(A3006,'AGENCY CODES'!$C$4:$F$139,3,FALSE)</f>
        <v>DEPARTMENT OF ECONOMIC SECURITY</v>
      </c>
      <c r="C3006" s="8" t="s">
        <v>6</v>
      </c>
      <c r="D3006" s="8" t="str">
        <f t="shared" si="599"/>
        <v>DEA2003</v>
      </c>
      <c r="E3006">
        <v>2003</v>
      </c>
      <c r="F3006" t="str">
        <f>VLOOKUP(D3006,'Fund List'!$A$2:$F$1324,6,FALSE)</f>
        <v>DES - DHHS FEDERAL GRANTS</v>
      </c>
      <c r="G3006" s="3">
        <v>3063</v>
      </c>
      <c r="I3006" s="24">
        <f t="shared" si="601"/>
        <v>3307.6327413266249</v>
      </c>
    </row>
    <row r="3007" spans="1:9" hidden="1" outlineLevel="3" x14ac:dyDescent="0.25">
      <c r="A3007" t="s">
        <v>51</v>
      </c>
      <c r="B3007" t="str">
        <f>VLOOKUP(A3007,'AGENCY CODES'!$C$4:$F$139,3,FALSE)</f>
        <v>DEPARTMENT OF ECONOMIC SECURITY</v>
      </c>
      <c r="C3007" s="8" t="s">
        <v>7</v>
      </c>
      <c r="D3007" s="8" t="str">
        <f t="shared" si="599"/>
        <v>DEA2003</v>
      </c>
      <c r="E3007">
        <v>2003</v>
      </c>
      <c r="F3007" t="str">
        <f>VLOOKUP(D3007,'Fund List'!$A$2:$F$1324,6,FALSE)</f>
        <v>DES - DHHS FEDERAL GRANTS</v>
      </c>
      <c r="G3007" s="3">
        <v>6217</v>
      </c>
      <c r="I3007" s="24">
        <f t="shared" si="601"/>
        <v>6713.5333832280858</v>
      </c>
    </row>
    <row r="3008" spans="1:9" hidden="1" outlineLevel="3" x14ac:dyDescent="0.25">
      <c r="A3008" t="s">
        <v>51</v>
      </c>
      <c r="B3008" t="str">
        <f>VLOOKUP(A3008,'AGENCY CODES'!$C$4:$F$139,3,FALSE)</f>
        <v>DEPARTMENT OF ECONOMIC SECURITY</v>
      </c>
      <c r="C3008" s="8" t="s">
        <v>8</v>
      </c>
      <c r="D3008" s="8" t="str">
        <f t="shared" si="599"/>
        <v>DEA2003</v>
      </c>
      <c r="E3008">
        <v>2003</v>
      </c>
      <c r="F3008" t="str">
        <f>VLOOKUP(D3008,'Fund List'!$A$2:$F$1324,6,FALSE)</f>
        <v>DES - DHHS FEDERAL GRANTS</v>
      </c>
      <c r="G3008" s="3">
        <v>147</v>
      </c>
      <c r="I3008" s="24">
        <f t="shared" si="601"/>
        <v>158.74045477473518</v>
      </c>
    </row>
    <row r="3009" spans="1:9" hidden="1" outlineLevel="3" x14ac:dyDescent="0.25">
      <c r="A3009" t="s">
        <v>51</v>
      </c>
      <c r="B3009" t="str">
        <f>VLOOKUP(A3009,'AGENCY CODES'!$C$4:$F$139,3,FALSE)</f>
        <v>DEPARTMENT OF ECONOMIC SECURITY</v>
      </c>
      <c r="C3009" s="8" t="s">
        <v>9</v>
      </c>
      <c r="D3009" s="8" t="str">
        <f t="shared" si="599"/>
        <v>DEA2003</v>
      </c>
      <c r="E3009">
        <v>2003</v>
      </c>
      <c r="F3009" t="str">
        <f>VLOOKUP(D3009,'Fund List'!$A$2:$F$1324,6,FALSE)</f>
        <v>DES - DHHS FEDERAL GRANTS</v>
      </c>
      <c r="G3009" s="3">
        <v>6616</v>
      </c>
      <c r="I3009" s="24">
        <f t="shared" si="601"/>
        <v>7144.4003319023668</v>
      </c>
    </row>
    <row r="3010" spans="1:9" hidden="1" outlineLevel="3" x14ac:dyDescent="0.25">
      <c r="A3010" t="s">
        <v>51</v>
      </c>
      <c r="B3010" t="str">
        <f>VLOOKUP(A3010,'AGENCY CODES'!$C$4:$F$139,3,FALSE)</f>
        <v>DEPARTMENT OF ECONOMIC SECURITY</v>
      </c>
      <c r="C3010" s="8" t="s">
        <v>10</v>
      </c>
      <c r="D3010" s="8" t="str">
        <f t="shared" si="599"/>
        <v>DEA2003</v>
      </c>
      <c r="E3010">
        <v>2003</v>
      </c>
      <c r="F3010" t="str">
        <f>VLOOKUP(D3010,'Fund List'!$A$2:$F$1324,6,FALSE)</f>
        <v>DES - DHHS FEDERAL GRANTS</v>
      </c>
      <c r="G3010" s="3">
        <v>3194</v>
      </c>
      <c r="I3010" s="24">
        <f t="shared" si="601"/>
        <v>3449.0953234728177</v>
      </c>
    </row>
    <row r="3011" spans="1:9" hidden="1" outlineLevel="3" x14ac:dyDescent="0.25">
      <c r="A3011" t="s">
        <v>51</v>
      </c>
      <c r="B3011" t="str">
        <f>VLOOKUP(A3011,'AGENCY CODES'!$C$4:$F$139,3,FALSE)</f>
        <v>DEPARTMENT OF ECONOMIC SECURITY</v>
      </c>
      <c r="C3011" s="8" t="s">
        <v>11</v>
      </c>
      <c r="D3011" s="8" t="str">
        <f t="shared" si="599"/>
        <v>DEA2003</v>
      </c>
      <c r="E3011">
        <v>2003</v>
      </c>
      <c r="F3011" t="str">
        <f>VLOOKUP(D3011,'Fund List'!$A$2:$F$1324,6,FALSE)</f>
        <v>DES - DHHS FEDERAL GRANTS</v>
      </c>
      <c r="G3011" s="3">
        <v>94867</v>
      </c>
      <c r="I3011" s="24">
        <f t="shared" si="601"/>
        <v>102443.74641574695</v>
      </c>
    </row>
    <row r="3012" spans="1:9" hidden="1" outlineLevel="3" x14ac:dyDescent="0.25">
      <c r="A3012" t="s">
        <v>51</v>
      </c>
      <c r="B3012" t="str">
        <f>VLOOKUP(A3012,'AGENCY CODES'!$C$4:$F$139,3,FALSE)</f>
        <v>DEPARTMENT OF ECONOMIC SECURITY</v>
      </c>
      <c r="C3012" s="8" t="s">
        <v>12</v>
      </c>
      <c r="D3012" s="8" t="str">
        <f t="shared" si="599"/>
        <v>DEA2003</v>
      </c>
      <c r="E3012">
        <v>2003</v>
      </c>
      <c r="F3012" t="str">
        <f>VLOOKUP(D3012,'Fund List'!$A$2:$F$1324,6,FALSE)</f>
        <v>DES - DHHS FEDERAL GRANTS</v>
      </c>
      <c r="G3012" s="3">
        <v>76</v>
      </c>
      <c r="I3012" s="24">
        <f t="shared" si="601"/>
        <v>82.069894985577363</v>
      </c>
    </row>
    <row r="3013" spans="1:9" hidden="1" outlineLevel="3" x14ac:dyDescent="0.25">
      <c r="A3013" t="s">
        <v>51</v>
      </c>
      <c r="B3013" t="str">
        <f>VLOOKUP(A3013,'AGENCY CODES'!$C$4:$F$139,3,FALSE)</f>
        <v>DEPARTMENT OF ECONOMIC SECURITY</v>
      </c>
      <c r="C3013" s="8">
        <v>2</v>
      </c>
      <c r="D3013" s="8" t="str">
        <f t="shared" si="599"/>
        <v>DEA2003</v>
      </c>
      <c r="E3013">
        <v>2003</v>
      </c>
      <c r="F3013" t="str">
        <f>VLOOKUP(D3013,'Fund List'!$A$2:$F$1324,6,FALSE)</f>
        <v>DES - DHHS FEDERAL GRANTS</v>
      </c>
      <c r="G3013" s="3">
        <v>96733</v>
      </c>
      <c r="I3013" s="24">
        <f t="shared" si="601"/>
        <v>104458.77831105073</v>
      </c>
    </row>
    <row r="3014" spans="1:9" outlineLevel="2" collapsed="1" x14ac:dyDescent="0.25">
      <c r="F3014" s="1" t="s">
        <v>4244</v>
      </c>
      <c r="I3014" s="24">
        <f t="shared" ref="I3014" si="602">SUBTOTAL(9,I3002:I3013)</f>
        <v>231171.45656766434</v>
      </c>
    </row>
    <row r="3015" spans="1:9" hidden="1" outlineLevel="3" x14ac:dyDescent="0.25">
      <c r="A3015" t="s">
        <v>51</v>
      </c>
      <c r="B3015" t="str">
        <f>VLOOKUP(A3015,'AGENCY CODES'!$C$4:$F$139,3,FALSE)</f>
        <v>DEPARTMENT OF ECONOMIC SECURITY</v>
      </c>
      <c r="C3015" s="8" t="s">
        <v>3</v>
      </c>
      <c r="D3015" s="8" t="str">
        <f t="shared" si="599"/>
        <v>DEA2004</v>
      </c>
      <c r="E3015">
        <v>2004</v>
      </c>
      <c r="F3015" t="str">
        <f>VLOOKUP(D3015,'Fund List'!$A$2:$F$1324,6,FALSE)</f>
        <v>DES - USDA FEDERAL GRANTS</v>
      </c>
      <c r="G3015" s="3">
        <v>49</v>
      </c>
      <c r="I3015" s="24">
        <f t="shared" ref="I3015:I3024" si="603">$G3015/$G$10*I$5</f>
        <v>52.913484924911728</v>
      </c>
    </row>
    <row r="3016" spans="1:9" hidden="1" outlineLevel="3" x14ac:dyDescent="0.25">
      <c r="A3016" t="s">
        <v>51</v>
      </c>
      <c r="B3016" t="str">
        <f>VLOOKUP(A3016,'AGENCY CODES'!$C$4:$F$139,3,FALSE)</f>
        <v>DEPARTMENT OF ECONOMIC SECURITY</v>
      </c>
      <c r="C3016" s="8" t="s">
        <v>5</v>
      </c>
      <c r="D3016" s="8" t="str">
        <f t="shared" si="599"/>
        <v>DEA2004</v>
      </c>
      <c r="E3016">
        <v>2004</v>
      </c>
      <c r="F3016" t="str">
        <f>VLOOKUP(D3016,'Fund List'!$A$2:$F$1324,6,FALSE)</f>
        <v>DES - USDA FEDERAL GRANTS</v>
      </c>
      <c r="G3016" s="3">
        <v>73</v>
      </c>
      <c r="I3016" s="24">
        <f t="shared" si="603"/>
        <v>78.830293867725629</v>
      </c>
    </row>
    <row r="3017" spans="1:9" hidden="1" outlineLevel="3" x14ac:dyDescent="0.25">
      <c r="A3017" t="s">
        <v>51</v>
      </c>
      <c r="B3017" t="str">
        <f>VLOOKUP(A3017,'AGENCY CODES'!$C$4:$F$139,3,FALSE)</f>
        <v>DEPARTMENT OF ECONOMIC SECURITY</v>
      </c>
      <c r="C3017" s="8" t="s">
        <v>6</v>
      </c>
      <c r="D3017" s="8" t="str">
        <f t="shared" si="599"/>
        <v>DEA2004</v>
      </c>
      <c r="E3017">
        <v>2004</v>
      </c>
      <c r="F3017" t="str">
        <f>VLOOKUP(D3017,'Fund List'!$A$2:$F$1324,6,FALSE)</f>
        <v>DES - USDA FEDERAL GRANTS</v>
      </c>
      <c r="G3017" s="3">
        <v>81</v>
      </c>
      <c r="I3017" s="24">
        <f t="shared" si="603"/>
        <v>87.469230181996934</v>
      </c>
    </row>
    <row r="3018" spans="1:9" hidden="1" outlineLevel="3" x14ac:dyDescent="0.25">
      <c r="A3018" t="s">
        <v>51</v>
      </c>
      <c r="B3018" t="str">
        <f>VLOOKUP(A3018,'AGENCY CODES'!$C$4:$F$139,3,FALSE)</f>
        <v>DEPARTMENT OF ECONOMIC SECURITY</v>
      </c>
      <c r="C3018" s="8" t="s">
        <v>7</v>
      </c>
      <c r="D3018" s="8" t="str">
        <f t="shared" si="599"/>
        <v>DEA2004</v>
      </c>
      <c r="E3018">
        <v>2004</v>
      </c>
      <c r="F3018" t="str">
        <f>VLOOKUP(D3018,'Fund List'!$A$2:$F$1324,6,FALSE)</f>
        <v>DES - USDA FEDERAL GRANTS</v>
      </c>
      <c r="G3018" s="3">
        <v>4010</v>
      </c>
      <c r="I3018" s="24">
        <f t="shared" si="603"/>
        <v>4330.2668275284905</v>
      </c>
    </row>
    <row r="3019" spans="1:9" hidden="1" outlineLevel="3" x14ac:dyDescent="0.25">
      <c r="A3019" t="s">
        <v>51</v>
      </c>
      <c r="B3019" t="str">
        <f>VLOOKUP(A3019,'AGENCY CODES'!$C$4:$F$139,3,FALSE)</f>
        <v>DEPARTMENT OF ECONOMIC SECURITY</v>
      </c>
      <c r="C3019" s="8" t="s">
        <v>8</v>
      </c>
      <c r="D3019" s="8" t="str">
        <f t="shared" si="599"/>
        <v>DEA2004</v>
      </c>
      <c r="E3019">
        <v>2004</v>
      </c>
      <c r="F3019" t="str">
        <f>VLOOKUP(D3019,'Fund List'!$A$2:$F$1324,6,FALSE)</f>
        <v>DES - USDA FEDERAL GRANTS</v>
      </c>
      <c r="G3019" s="3">
        <v>19</v>
      </c>
      <c r="I3019" s="24">
        <f t="shared" si="603"/>
        <v>20.517473746394341</v>
      </c>
    </row>
    <row r="3020" spans="1:9" hidden="1" outlineLevel="3" x14ac:dyDescent="0.25">
      <c r="A3020" t="s">
        <v>51</v>
      </c>
      <c r="B3020" t="str">
        <f>VLOOKUP(A3020,'AGENCY CODES'!$C$4:$F$139,3,FALSE)</f>
        <v>DEPARTMENT OF ECONOMIC SECURITY</v>
      </c>
      <c r="C3020" s="8" t="s">
        <v>9</v>
      </c>
      <c r="D3020" s="8" t="str">
        <f t="shared" si="599"/>
        <v>DEA2004</v>
      </c>
      <c r="E3020">
        <v>2004</v>
      </c>
      <c r="F3020" t="str">
        <f>VLOOKUP(D3020,'Fund List'!$A$2:$F$1324,6,FALSE)</f>
        <v>DES - USDA FEDERAL GRANTS</v>
      </c>
      <c r="G3020" s="3">
        <v>73</v>
      </c>
      <c r="I3020" s="24">
        <f t="shared" si="603"/>
        <v>78.830293867725629</v>
      </c>
    </row>
    <row r="3021" spans="1:9" hidden="1" outlineLevel="3" x14ac:dyDescent="0.25">
      <c r="A3021" t="s">
        <v>51</v>
      </c>
      <c r="B3021" t="str">
        <f>VLOOKUP(A3021,'AGENCY CODES'!$C$4:$F$139,3,FALSE)</f>
        <v>DEPARTMENT OF ECONOMIC SECURITY</v>
      </c>
      <c r="C3021" s="8" t="s">
        <v>10</v>
      </c>
      <c r="D3021" s="8" t="str">
        <f t="shared" si="599"/>
        <v>DEA2004</v>
      </c>
      <c r="E3021">
        <v>2004</v>
      </c>
      <c r="F3021" t="str">
        <f>VLOOKUP(D3021,'Fund List'!$A$2:$F$1324,6,FALSE)</f>
        <v>DES - USDA FEDERAL GRANTS</v>
      </c>
      <c r="G3021" s="3">
        <v>269</v>
      </c>
      <c r="I3021" s="24">
        <f t="shared" si="603"/>
        <v>290.48423356737254</v>
      </c>
    </row>
    <row r="3022" spans="1:9" hidden="1" outlineLevel="3" x14ac:dyDescent="0.25">
      <c r="A3022" t="s">
        <v>51</v>
      </c>
      <c r="B3022" t="str">
        <f>VLOOKUP(A3022,'AGENCY CODES'!$C$4:$F$139,3,FALSE)</f>
        <v>DEPARTMENT OF ECONOMIC SECURITY</v>
      </c>
      <c r="C3022" s="8" t="s">
        <v>11</v>
      </c>
      <c r="D3022" s="8" t="str">
        <f t="shared" si="599"/>
        <v>DEA2004</v>
      </c>
      <c r="E3022">
        <v>2004</v>
      </c>
      <c r="F3022" t="str">
        <f>VLOOKUP(D3022,'Fund List'!$A$2:$F$1324,6,FALSE)</f>
        <v>DES - USDA FEDERAL GRANTS</v>
      </c>
      <c r="G3022" s="3">
        <v>63</v>
      </c>
      <c r="I3022" s="24">
        <f t="shared" si="603"/>
        <v>68.031623474886501</v>
      </c>
    </row>
    <row r="3023" spans="1:9" hidden="1" outlineLevel="3" x14ac:dyDescent="0.25">
      <c r="A3023" t="s">
        <v>51</v>
      </c>
      <c r="B3023" t="str">
        <f>VLOOKUP(A3023,'AGENCY CODES'!$C$4:$F$139,3,FALSE)</f>
        <v>DEPARTMENT OF ECONOMIC SECURITY</v>
      </c>
      <c r="C3023" s="8" t="s">
        <v>12</v>
      </c>
      <c r="D3023" s="8" t="str">
        <f t="shared" si="599"/>
        <v>DEA2004</v>
      </c>
      <c r="E3023">
        <v>2004</v>
      </c>
      <c r="F3023" t="str">
        <f>VLOOKUP(D3023,'Fund List'!$A$2:$F$1324,6,FALSE)</f>
        <v>DES - USDA FEDERAL GRANTS</v>
      </c>
      <c r="G3023" s="3">
        <v>20</v>
      </c>
      <c r="I3023" s="24">
        <f t="shared" si="603"/>
        <v>21.597340785678256</v>
      </c>
    </row>
    <row r="3024" spans="1:9" hidden="1" outlineLevel="3" x14ac:dyDescent="0.25">
      <c r="A3024" t="s">
        <v>51</v>
      </c>
      <c r="B3024" t="str">
        <f>VLOOKUP(A3024,'AGENCY CODES'!$C$4:$F$139,3,FALSE)</f>
        <v>DEPARTMENT OF ECONOMIC SECURITY</v>
      </c>
      <c r="C3024" s="8">
        <v>2</v>
      </c>
      <c r="D3024" s="8" t="str">
        <f t="shared" si="599"/>
        <v>DEA2004</v>
      </c>
      <c r="E3024">
        <v>2004</v>
      </c>
      <c r="F3024" t="str">
        <f>VLOOKUP(D3024,'Fund List'!$A$2:$F$1324,6,FALSE)</f>
        <v>DES - USDA FEDERAL GRANTS</v>
      </c>
      <c r="G3024" s="3">
        <v>324</v>
      </c>
      <c r="I3024" s="24">
        <f t="shared" si="603"/>
        <v>349.87692072798774</v>
      </c>
    </row>
    <row r="3025" spans="1:9" outlineLevel="2" collapsed="1" x14ac:dyDescent="0.25">
      <c r="F3025" s="1" t="s">
        <v>4245</v>
      </c>
      <c r="I3025" s="24">
        <f t="shared" ref="I3025" si="604">SUBTOTAL(9,I3015:I3024)</f>
        <v>5378.8177226731686</v>
      </c>
    </row>
    <row r="3026" spans="1:9" hidden="1" outlineLevel="3" x14ac:dyDescent="0.25">
      <c r="A3026" t="s">
        <v>51</v>
      </c>
      <c r="B3026" t="str">
        <f>VLOOKUP(A3026,'AGENCY CODES'!$C$4:$F$139,3,FALSE)</f>
        <v>DEPARTMENT OF ECONOMIC SECURITY</v>
      </c>
      <c r="C3026" s="8" t="s">
        <v>2</v>
      </c>
      <c r="D3026" s="8" t="str">
        <f t="shared" si="599"/>
        <v>DEA2005</v>
      </c>
      <c r="E3026">
        <v>2005</v>
      </c>
      <c r="F3026" t="str">
        <f>VLOOKUP(D3026,'Fund List'!$A$2:$F$1324,6,FALSE)</f>
        <v>DES - MISC OTHER GRANTS</v>
      </c>
      <c r="G3026" s="3">
        <v>126</v>
      </c>
      <c r="I3026" s="24">
        <f t="shared" ref="I3026:I3037" si="605">$G3026/$G$10*I$5</f>
        <v>136.063246949773</v>
      </c>
    </row>
    <row r="3027" spans="1:9" hidden="1" outlineLevel="3" x14ac:dyDescent="0.25">
      <c r="A3027" t="s">
        <v>51</v>
      </c>
      <c r="B3027" t="str">
        <f>VLOOKUP(A3027,'AGENCY CODES'!$C$4:$F$139,3,FALSE)</f>
        <v>DEPARTMENT OF ECONOMIC SECURITY</v>
      </c>
      <c r="C3027" s="8" t="s">
        <v>3</v>
      </c>
      <c r="D3027" s="8" t="str">
        <f t="shared" si="599"/>
        <v>DEA2005</v>
      </c>
      <c r="E3027">
        <v>2005</v>
      </c>
      <c r="F3027" t="str">
        <f>VLOOKUP(D3027,'Fund List'!$A$2:$F$1324,6,FALSE)</f>
        <v>DES - MISC OTHER GRANTS</v>
      </c>
      <c r="G3027" s="3">
        <v>334</v>
      </c>
      <c r="I3027" s="24">
        <f t="shared" si="605"/>
        <v>360.67559112082688</v>
      </c>
    </row>
    <row r="3028" spans="1:9" hidden="1" outlineLevel="3" x14ac:dyDescent="0.25">
      <c r="A3028" t="s">
        <v>51</v>
      </c>
      <c r="B3028" t="str">
        <f>VLOOKUP(A3028,'AGENCY CODES'!$C$4:$F$139,3,FALSE)</f>
        <v>DEPARTMENT OF ECONOMIC SECURITY</v>
      </c>
      <c r="C3028" s="8" t="s">
        <v>4</v>
      </c>
      <c r="D3028" s="8" t="str">
        <f t="shared" si="599"/>
        <v>DEA2005</v>
      </c>
      <c r="E3028">
        <v>2005</v>
      </c>
      <c r="F3028" t="str">
        <f>VLOOKUP(D3028,'Fund List'!$A$2:$F$1324,6,FALSE)</f>
        <v>DES - MISC OTHER GRANTS</v>
      </c>
      <c r="G3028" s="3">
        <v>4</v>
      </c>
      <c r="I3028" s="24">
        <f t="shared" si="605"/>
        <v>4.3194681571356508</v>
      </c>
    </row>
    <row r="3029" spans="1:9" hidden="1" outlineLevel="3" x14ac:dyDescent="0.25">
      <c r="A3029" t="s">
        <v>51</v>
      </c>
      <c r="B3029" t="str">
        <f>VLOOKUP(A3029,'AGENCY CODES'!$C$4:$F$139,3,FALSE)</f>
        <v>DEPARTMENT OF ECONOMIC SECURITY</v>
      </c>
      <c r="C3029" s="8" t="s">
        <v>5</v>
      </c>
      <c r="D3029" s="8" t="str">
        <f t="shared" si="599"/>
        <v>DEA2005</v>
      </c>
      <c r="E3029">
        <v>2005</v>
      </c>
      <c r="F3029" t="str">
        <f>VLOOKUP(D3029,'Fund List'!$A$2:$F$1324,6,FALSE)</f>
        <v>DES - MISC OTHER GRANTS</v>
      </c>
      <c r="G3029" s="3">
        <v>1068</v>
      </c>
      <c r="I3029" s="24">
        <f t="shared" si="605"/>
        <v>1153.2979979552188</v>
      </c>
    </row>
    <row r="3030" spans="1:9" hidden="1" outlineLevel="3" x14ac:dyDescent="0.25">
      <c r="A3030" t="s">
        <v>51</v>
      </c>
      <c r="B3030" t="str">
        <f>VLOOKUP(A3030,'AGENCY CODES'!$C$4:$F$139,3,FALSE)</f>
        <v>DEPARTMENT OF ECONOMIC SECURITY</v>
      </c>
      <c r="C3030" s="8" t="s">
        <v>6</v>
      </c>
      <c r="D3030" s="8" t="str">
        <f t="shared" si="599"/>
        <v>DEA2005</v>
      </c>
      <c r="E3030">
        <v>2005</v>
      </c>
      <c r="F3030" t="str">
        <f>VLOOKUP(D3030,'Fund List'!$A$2:$F$1324,6,FALSE)</f>
        <v>DES - MISC OTHER GRANTS</v>
      </c>
      <c r="G3030" s="3">
        <v>1387</v>
      </c>
      <c r="I3030" s="24">
        <f t="shared" si="605"/>
        <v>1497.7755834867871</v>
      </c>
    </row>
    <row r="3031" spans="1:9" hidden="1" outlineLevel="3" x14ac:dyDescent="0.25">
      <c r="A3031" t="s">
        <v>51</v>
      </c>
      <c r="B3031" t="str">
        <f>VLOOKUP(A3031,'AGENCY CODES'!$C$4:$F$139,3,FALSE)</f>
        <v>DEPARTMENT OF ECONOMIC SECURITY</v>
      </c>
      <c r="C3031" s="8" t="s">
        <v>7</v>
      </c>
      <c r="D3031" s="8" t="str">
        <f t="shared" si="599"/>
        <v>DEA2005</v>
      </c>
      <c r="E3031">
        <v>2005</v>
      </c>
      <c r="F3031" t="str">
        <f>VLOOKUP(D3031,'Fund List'!$A$2:$F$1324,6,FALSE)</f>
        <v>DES - MISC OTHER GRANTS</v>
      </c>
      <c r="G3031" s="3">
        <v>6726</v>
      </c>
      <c r="I3031" s="24">
        <f t="shared" si="605"/>
        <v>7263.1857062235968</v>
      </c>
    </row>
    <row r="3032" spans="1:9" hidden="1" outlineLevel="3" x14ac:dyDescent="0.25">
      <c r="A3032" t="s">
        <v>51</v>
      </c>
      <c r="B3032" t="str">
        <f>VLOOKUP(A3032,'AGENCY CODES'!$C$4:$F$139,3,FALSE)</f>
        <v>DEPARTMENT OF ECONOMIC SECURITY</v>
      </c>
      <c r="C3032" s="8" t="s">
        <v>8</v>
      </c>
      <c r="D3032" s="8" t="str">
        <f t="shared" si="599"/>
        <v>DEA2005</v>
      </c>
      <c r="E3032">
        <v>2005</v>
      </c>
      <c r="F3032" t="str">
        <f>VLOOKUP(D3032,'Fund List'!$A$2:$F$1324,6,FALSE)</f>
        <v>DES - MISC OTHER GRANTS</v>
      </c>
      <c r="G3032" s="3">
        <v>168</v>
      </c>
      <c r="I3032" s="24">
        <f t="shared" si="605"/>
        <v>181.41766259969734</v>
      </c>
    </row>
    <row r="3033" spans="1:9" hidden="1" outlineLevel="3" x14ac:dyDescent="0.25">
      <c r="A3033" t="s">
        <v>51</v>
      </c>
      <c r="B3033" t="str">
        <f>VLOOKUP(A3033,'AGENCY CODES'!$C$4:$F$139,3,FALSE)</f>
        <v>DEPARTMENT OF ECONOMIC SECURITY</v>
      </c>
      <c r="C3033" s="8" t="s">
        <v>9</v>
      </c>
      <c r="D3033" s="8" t="str">
        <f t="shared" si="599"/>
        <v>DEA2005</v>
      </c>
      <c r="E3033">
        <v>2005</v>
      </c>
      <c r="F3033" t="str">
        <f>VLOOKUP(D3033,'Fund List'!$A$2:$F$1324,6,FALSE)</f>
        <v>DES - MISC OTHER GRANTS</v>
      </c>
      <c r="G3033" s="3">
        <v>109</v>
      </c>
      <c r="I3033" s="24">
        <f t="shared" si="605"/>
        <v>117.7055072819465</v>
      </c>
    </row>
    <row r="3034" spans="1:9" hidden="1" outlineLevel="3" x14ac:dyDescent="0.25">
      <c r="A3034" t="s">
        <v>51</v>
      </c>
      <c r="B3034" t="str">
        <f>VLOOKUP(A3034,'AGENCY CODES'!$C$4:$F$139,3,FALSE)</f>
        <v>DEPARTMENT OF ECONOMIC SECURITY</v>
      </c>
      <c r="C3034" s="8" t="s">
        <v>10</v>
      </c>
      <c r="D3034" s="8" t="str">
        <f t="shared" si="599"/>
        <v>DEA2005</v>
      </c>
      <c r="E3034">
        <v>2005</v>
      </c>
      <c r="F3034" t="str">
        <f>VLOOKUP(D3034,'Fund List'!$A$2:$F$1324,6,FALSE)</f>
        <v>DES - MISC OTHER GRANTS</v>
      </c>
      <c r="G3034" s="3">
        <v>896</v>
      </c>
      <c r="I3034" s="24">
        <f t="shared" si="605"/>
        <v>967.56086719838572</v>
      </c>
    </row>
    <row r="3035" spans="1:9" hidden="1" outlineLevel="3" x14ac:dyDescent="0.25">
      <c r="A3035" t="s">
        <v>51</v>
      </c>
      <c r="B3035" t="str">
        <f>VLOOKUP(A3035,'AGENCY CODES'!$C$4:$F$139,3,FALSE)</f>
        <v>DEPARTMENT OF ECONOMIC SECURITY</v>
      </c>
      <c r="C3035" s="8" t="s">
        <v>11</v>
      </c>
      <c r="D3035" s="8" t="str">
        <f t="shared" si="599"/>
        <v>DEA2005</v>
      </c>
      <c r="E3035">
        <v>2005</v>
      </c>
      <c r="F3035" t="str">
        <f>VLOOKUP(D3035,'Fund List'!$A$2:$F$1324,6,FALSE)</f>
        <v>DES - MISC OTHER GRANTS</v>
      </c>
      <c r="G3035" s="3">
        <v>159754</v>
      </c>
      <c r="I3035" s="24">
        <f t="shared" si="605"/>
        <v>172513.0789937622</v>
      </c>
    </row>
    <row r="3036" spans="1:9" hidden="1" outlineLevel="3" x14ac:dyDescent="0.25">
      <c r="A3036" t="s">
        <v>51</v>
      </c>
      <c r="B3036" t="str">
        <f>VLOOKUP(A3036,'AGENCY CODES'!$C$4:$F$139,3,FALSE)</f>
        <v>DEPARTMENT OF ECONOMIC SECURITY</v>
      </c>
      <c r="C3036" s="8" t="s">
        <v>12</v>
      </c>
      <c r="D3036" s="8" t="str">
        <f t="shared" si="599"/>
        <v>DEA2005</v>
      </c>
      <c r="E3036">
        <v>2005</v>
      </c>
      <c r="F3036" t="str">
        <f>VLOOKUP(D3036,'Fund List'!$A$2:$F$1324,6,FALSE)</f>
        <v>DES - MISC OTHER GRANTS</v>
      </c>
      <c r="G3036" s="3">
        <v>45</v>
      </c>
      <c r="I3036" s="24">
        <f t="shared" si="605"/>
        <v>48.594016767776075</v>
      </c>
    </row>
    <row r="3037" spans="1:9" hidden="1" outlineLevel="3" x14ac:dyDescent="0.25">
      <c r="A3037" t="s">
        <v>51</v>
      </c>
      <c r="B3037" t="str">
        <f>VLOOKUP(A3037,'AGENCY CODES'!$C$4:$F$139,3,FALSE)</f>
        <v>DEPARTMENT OF ECONOMIC SECURITY</v>
      </c>
      <c r="C3037" s="8">
        <v>2</v>
      </c>
      <c r="D3037" s="8" t="str">
        <f t="shared" si="599"/>
        <v>DEA2005</v>
      </c>
      <c r="E3037">
        <v>2005</v>
      </c>
      <c r="F3037" t="str">
        <f>VLOOKUP(D3037,'Fund List'!$A$2:$F$1324,6,FALSE)</f>
        <v>DES - MISC OTHER GRANTS</v>
      </c>
      <c r="G3037" s="3">
        <v>155026</v>
      </c>
      <c r="I3037" s="24">
        <f t="shared" si="605"/>
        <v>167407.46763202787</v>
      </c>
    </row>
    <row r="3038" spans="1:9" outlineLevel="2" collapsed="1" x14ac:dyDescent="0.25">
      <c r="F3038" s="1" t="s">
        <v>4246</v>
      </c>
      <c r="I3038" s="24">
        <f t="shared" ref="I3038" si="606">SUBTOTAL(9,I3026:I3037)</f>
        <v>351651.14227353118</v>
      </c>
    </row>
    <row r="3039" spans="1:9" hidden="1" outlineLevel="3" x14ac:dyDescent="0.25">
      <c r="A3039" t="s">
        <v>51</v>
      </c>
      <c r="B3039" t="str">
        <f>VLOOKUP(A3039,'AGENCY CODES'!$C$4:$F$139,3,FALSE)</f>
        <v>DEPARTMENT OF ECONOMIC SECURITY</v>
      </c>
      <c r="C3039" s="8" t="s">
        <v>2</v>
      </c>
      <c r="D3039" s="8" t="str">
        <f t="shared" si="599"/>
        <v>DEA2006</v>
      </c>
      <c r="E3039">
        <v>2006</v>
      </c>
      <c r="F3039" t="str">
        <f>VLOOKUP(D3039,'Fund List'!$A$2:$F$1324,6,FALSE)</f>
        <v>DES CLEARING FUND</v>
      </c>
      <c r="G3039" s="3">
        <v>240</v>
      </c>
      <c r="I3039" s="24">
        <f t="shared" ref="I3039:I3052" si="607">$G3039/$G$10*I$5</f>
        <v>259.16808942813907</v>
      </c>
    </row>
    <row r="3040" spans="1:9" hidden="1" outlineLevel="3" x14ac:dyDescent="0.25">
      <c r="A3040" t="s">
        <v>51</v>
      </c>
      <c r="B3040" t="str">
        <f>VLOOKUP(A3040,'AGENCY CODES'!$C$4:$F$139,3,FALSE)</f>
        <v>DEPARTMENT OF ECONOMIC SECURITY</v>
      </c>
      <c r="C3040" s="8" t="s">
        <v>3</v>
      </c>
      <c r="D3040" s="8" t="str">
        <f t="shared" si="599"/>
        <v>DEA2006</v>
      </c>
      <c r="E3040">
        <v>2006</v>
      </c>
      <c r="F3040" t="str">
        <f>VLOOKUP(D3040,'Fund List'!$A$2:$F$1324,6,FALSE)</f>
        <v>DES CLEARING FUND</v>
      </c>
      <c r="G3040" s="3">
        <v>500</v>
      </c>
      <c r="I3040" s="24">
        <f t="shared" si="607"/>
        <v>539.93351964195642</v>
      </c>
    </row>
    <row r="3041" spans="1:9" hidden="1" outlineLevel="3" x14ac:dyDescent="0.25">
      <c r="A3041" t="s">
        <v>51</v>
      </c>
      <c r="B3041" t="str">
        <f>VLOOKUP(A3041,'AGENCY CODES'!$C$4:$F$139,3,FALSE)</f>
        <v>DEPARTMENT OF ECONOMIC SECURITY</v>
      </c>
      <c r="C3041" s="8" t="s">
        <v>4</v>
      </c>
      <c r="D3041" s="8" t="str">
        <f t="shared" si="599"/>
        <v>DEA2006</v>
      </c>
      <c r="E3041">
        <v>2006</v>
      </c>
      <c r="F3041" t="str">
        <f>VLOOKUP(D3041,'Fund List'!$A$2:$F$1324,6,FALSE)</f>
        <v>DES CLEARING FUND</v>
      </c>
      <c r="G3041" s="3">
        <v>14</v>
      </c>
      <c r="I3041" s="24">
        <f t="shared" si="607"/>
        <v>15.118138549974777</v>
      </c>
    </row>
    <row r="3042" spans="1:9" hidden="1" outlineLevel="3" x14ac:dyDescent="0.25">
      <c r="A3042" t="s">
        <v>51</v>
      </c>
      <c r="B3042" t="str">
        <f>VLOOKUP(A3042,'AGENCY CODES'!$C$4:$F$139,3,FALSE)</f>
        <v>DEPARTMENT OF ECONOMIC SECURITY</v>
      </c>
      <c r="C3042" s="8" t="s">
        <v>5</v>
      </c>
      <c r="D3042" s="8" t="str">
        <f t="shared" si="599"/>
        <v>DEA2006</v>
      </c>
      <c r="E3042">
        <v>2006</v>
      </c>
      <c r="F3042" t="str">
        <f>VLOOKUP(D3042,'Fund List'!$A$2:$F$1324,6,FALSE)</f>
        <v>DES CLEARING FUND</v>
      </c>
      <c r="G3042" s="3">
        <v>881</v>
      </c>
      <c r="I3042" s="24">
        <f t="shared" si="607"/>
        <v>951.36286160912732</v>
      </c>
    </row>
    <row r="3043" spans="1:9" hidden="1" outlineLevel="3" x14ac:dyDescent="0.25">
      <c r="A3043" t="s">
        <v>51</v>
      </c>
      <c r="B3043" t="str">
        <f>VLOOKUP(A3043,'AGENCY CODES'!$C$4:$F$139,3,FALSE)</f>
        <v>DEPARTMENT OF ECONOMIC SECURITY</v>
      </c>
      <c r="C3043" s="8" t="s">
        <v>6</v>
      </c>
      <c r="D3043" s="8" t="str">
        <f t="shared" si="599"/>
        <v>DEA2006</v>
      </c>
      <c r="E3043">
        <v>2006</v>
      </c>
      <c r="F3043" t="str">
        <f>VLOOKUP(D3043,'Fund List'!$A$2:$F$1324,6,FALSE)</f>
        <v>DES CLEARING FUND</v>
      </c>
      <c r="G3043" s="3">
        <v>7851</v>
      </c>
      <c r="I3043" s="24">
        <f t="shared" si="607"/>
        <v>8478.0361254179988</v>
      </c>
    </row>
    <row r="3044" spans="1:9" hidden="1" outlineLevel="3" x14ac:dyDescent="0.25">
      <c r="A3044" t="s">
        <v>51</v>
      </c>
      <c r="B3044" t="str">
        <f>VLOOKUP(A3044,'AGENCY CODES'!$C$4:$F$139,3,FALSE)</f>
        <v>DEPARTMENT OF ECONOMIC SECURITY</v>
      </c>
      <c r="C3044" s="8" t="s">
        <v>7</v>
      </c>
      <c r="D3044" s="8" t="str">
        <f t="shared" si="599"/>
        <v>DEA2006</v>
      </c>
      <c r="E3044">
        <v>2006</v>
      </c>
      <c r="F3044" t="str">
        <f>VLOOKUP(D3044,'Fund List'!$A$2:$F$1324,6,FALSE)</f>
        <v>DES CLEARING FUND</v>
      </c>
      <c r="G3044" s="3">
        <v>75937</v>
      </c>
      <c r="I3044" s="24">
        <f t="shared" si="607"/>
        <v>82001.863362102493</v>
      </c>
    </row>
    <row r="3045" spans="1:9" hidden="1" outlineLevel="3" x14ac:dyDescent="0.25">
      <c r="A3045" t="s">
        <v>51</v>
      </c>
      <c r="B3045" t="str">
        <f>VLOOKUP(A3045,'AGENCY CODES'!$C$4:$F$139,3,FALSE)</f>
        <v>DEPARTMENT OF ECONOMIC SECURITY</v>
      </c>
      <c r="C3045" s="8" t="s">
        <v>14</v>
      </c>
      <c r="D3045" s="8" t="str">
        <f t="shared" si="599"/>
        <v>DEA2006</v>
      </c>
      <c r="E3045">
        <v>2006</v>
      </c>
      <c r="F3045" t="str">
        <f>VLOOKUP(D3045,'Fund List'!$A$2:$F$1324,6,FALSE)</f>
        <v>DES CLEARING FUND</v>
      </c>
      <c r="G3045" s="3">
        <v>249</v>
      </c>
      <c r="I3045" s="24">
        <f t="shared" si="607"/>
        <v>268.88689278169426</v>
      </c>
    </row>
    <row r="3046" spans="1:9" hidden="1" outlineLevel="3" x14ac:dyDescent="0.25">
      <c r="A3046" t="s">
        <v>51</v>
      </c>
      <c r="B3046" t="str">
        <f>VLOOKUP(A3046,'AGENCY CODES'!$C$4:$F$139,3,FALSE)</f>
        <v>DEPARTMENT OF ECONOMIC SECURITY</v>
      </c>
      <c r="C3046" s="8" t="s">
        <v>8</v>
      </c>
      <c r="D3046" s="8" t="str">
        <f t="shared" si="599"/>
        <v>DEA2006</v>
      </c>
      <c r="E3046">
        <v>2006</v>
      </c>
      <c r="F3046" t="str">
        <f>VLOOKUP(D3046,'Fund List'!$A$2:$F$1324,6,FALSE)</f>
        <v>DES CLEARING FUND</v>
      </c>
      <c r="G3046" s="3">
        <v>2679</v>
      </c>
      <c r="I3046" s="24">
        <f t="shared" si="607"/>
        <v>2892.9637982416025</v>
      </c>
    </row>
    <row r="3047" spans="1:9" hidden="1" outlineLevel="3" x14ac:dyDescent="0.25">
      <c r="A3047" t="s">
        <v>51</v>
      </c>
      <c r="B3047" t="str">
        <f>VLOOKUP(A3047,'AGENCY CODES'!$C$4:$F$139,3,FALSE)</f>
        <v>DEPARTMENT OF ECONOMIC SECURITY</v>
      </c>
      <c r="C3047" s="8" t="s">
        <v>10</v>
      </c>
      <c r="D3047" s="8" t="str">
        <f t="shared" si="599"/>
        <v>DEA2006</v>
      </c>
      <c r="E3047">
        <v>2006</v>
      </c>
      <c r="F3047" t="str">
        <f>VLOOKUP(D3047,'Fund List'!$A$2:$F$1324,6,FALSE)</f>
        <v>DES CLEARING FUND</v>
      </c>
      <c r="G3047" s="3">
        <v>2337</v>
      </c>
      <c r="I3047" s="24">
        <f t="shared" si="607"/>
        <v>2523.6492708065039</v>
      </c>
    </row>
    <row r="3048" spans="1:9" hidden="1" outlineLevel="3" x14ac:dyDescent="0.25">
      <c r="A3048" t="s">
        <v>51</v>
      </c>
      <c r="B3048" t="str">
        <f>VLOOKUP(A3048,'AGENCY CODES'!$C$4:$F$139,3,FALSE)</f>
        <v>DEPARTMENT OF ECONOMIC SECURITY</v>
      </c>
      <c r="C3048" s="8" t="s">
        <v>11</v>
      </c>
      <c r="D3048" s="8" t="str">
        <f t="shared" si="599"/>
        <v>DEA2006</v>
      </c>
      <c r="E3048">
        <v>2006</v>
      </c>
      <c r="F3048" t="str">
        <f>VLOOKUP(D3048,'Fund List'!$A$2:$F$1324,6,FALSE)</f>
        <v>DES CLEARING FUND</v>
      </c>
      <c r="G3048" s="3">
        <v>178401</v>
      </c>
      <c r="I3048" s="24">
        <f t="shared" si="607"/>
        <v>192649.35967528934</v>
      </c>
    </row>
    <row r="3049" spans="1:9" hidden="1" outlineLevel="3" x14ac:dyDescent="0.25">
      <c r="A3049" t="s">
        <v>51</v>
      </c>
      <c r="B3049" t="str">
        <f>VLOOKUP(A3049,'AGENCY CODES'!$C$4:$F$139,3,FALSE)</f>
        <v>DEPARTMENT OF ECONOMIC SECURITY</v>
      </c>
      <c r="C3049" s="8" t="s">
        <v>12</v>
      </c>
      <c r="D3049" s="8" t="str">
        <f t="shared" si="599"/>
        <v>DEA2006</v>
      </c>
      <c r="E3049">
        <v>2006</v>
      </c>
      <c r="F3049" t="str">
        <f>VLOOKUP(D3049,'Fund List'!$A$2:$F$1324,6,FALSE)</f>
        <v>DES CLEARING FUND</v>
      </c>
      <c r="G3049" s="3">
        <v>71</v>
      </c>
      <c r="I3049" s="24">
        <f t="shared" si="607"/>
        <v>76.670559789157807</v>
      </c>
    </row>
    <row r="3050" spans="1:9" hidden="1" outlineLevel="3" x14ac:dyDescent="0.25">
      <c r="A3050" t="s">
        <v>51</v>
      </c>
      <c r="B3050" t="str">
        <f>VLOOKUP(A3050,'AGENCY CODES'!$C$4:$F$139,3,FALSE)</f>
        <v>DEPARTMENT OF ECONOMIC SECURITY</v>
      </c>
      <c r="C3050" s="8">
        <v>1</v>
      </c>
      <c r="D3050" s="8" t="str">
        <f t="shared" si="599"/>
        <v>DEA2006</v>
      </c>
      <c r="E3050">
        <v>2006</v>
      </c>
      <c r="F3050" t="str">
        <f>VLOOKUP(D3050,'Fund List'!$A$2:$F$1324,6,FALSE)</f>
        <v>DES CLEARING FUND</v>
      </c>
      <c r="G3050" s="3">
        <v>4009</v>
      </c>
      <c r="I3050" s="24">
        <f t="shared" si="607"/>
        <v>4329.1869604892072</v>
      </c>
    </row>
    <row r="3051" spans="1:9" hidden="1" outlineLevel="3" x14ac:dyDescent="0.25">
      <c r="A3051" t="s">
        <v>51</v>
      </c>
      <c r="B3051" t="str">
        <f>VLOOKUP(A3051,'AGENCY CODES'!$C$4:$F$139,3,FALSE)</f>
        <v>DEPARTMENT OF ECONOMIC SECURITY</v>
      </c>
      <c r="C3051" s="8">
        <v>2</v>
      </c>
      <c r="D3051" s="8" t="str">
        <f t="shared" si="599"/>
        <v>DEA2006</v>
      </c>
      <c r="E3051">
        <v>2006</v>
      </c>
      <c r="F3051" t="str">
        <f>VLOOKUP(D3051,'Fund List'!$A$2:$F$1324,6,FALSE)</f>
        <v>DES CLEARING FUND</v>
      </c>
      <c r="G3051" s="3">
        <v>174079</v>
      </c>
      <c r="I3051" s="24">
        <f t="shared" si="607"/>
        <v>187982.17433150424</v>
      </c>
    </row>
    <row r="3052" spans="1:9" hidden="1" outlineLevel="3" x14ac:dyDescent="0.25">
      <c r="A3052" t="s">
        <v>51</v>
      </c>
      <c r="B3052" t="str">
        <f>VLOOKUP(A3052,'AGENCY CODES'!$C$4:$F$139,3,FALSE)</f>
        <v>DEPARTMENT OF ECONOMIC SECURITY</v>
      </c>
      <c r="C3052" s="8">
        <v>8</v>
      </c>
      <c r="D3052" s="8" t="str">
        <f t="shared" si="599"/>
        <v>DEA2006</v>
      </c>
      <c r="E3052">
        <v>2006</v>
      </c>
      <c r="F3052" t="str">
        <f>VLOOKUP(D3052,'Fund List'!$A$2:$F$1324,6,FALSE)</f>
        <v>DES CLEARING FUND</v>
      </c>
      <c r="G3052" s="3">
        <v>4825</v>
      </c>
      <c r="I3052" s="24">
        <f t="shared" si="607"/>
        <v>5210.3584645448791</v>
      </c>
    </row>
    <row r="3053" spans="1:9" outlineLevel="2" collapsed="1" x14ac:dyDescent="0.25">
      <c r="F3053" s="1" t="s">
        <v>4247</v>
      </c>
      <c r="I3053" s="24">
        <f t="shared" ref="I3053" si="608">SUBTOTAL(9,I3039:I3052)</f>
        <v>488178.73205019627</v>
      </c>
    </row>
    <row r="3054" spans="1:9" hidden="1" outlineLevel="3" x14ac:dyDescent="0.25">
      <c r="A3054" t="s">
        <v>51</v>
      </c>
      <c r="B3054" t="str">
        <f>VLOOKUP(A3054,'AGENCY CODES'!$C$4:$F$139,3,FALSE)</f>
        <v>DEPARTMENT OF ECONOMIC SECURITY</v>
      </c>
      <c r="C3054" s="8" t="s">
        <v>1</v>
      </c>
      <c r="D3054" s="8" t="str">
        <f t="shared" si="599"/>
        <v>DEA2007</v>
      </c>
      <c r="E3054">
        <v>2007</v>
      </c>
      <c r="F3054" t="str">
        <f>VLOOKUP(D3054,'Fund List'!$A$2:$F$1324,6,FALSE)</f>
        <v>TEMP ASSIST FOR NEEDY FAMILIES-TANF</v>
      </c>
      <c r="G3054" s="3">
        <v>230</v>
      </c>
      <c r="I3054" s="24">
        <f t="shared" ref="I3054:I3059" si="609">$G3054/$G$10*I$5</f>
        <v>248.36941903529996</v>
      </c>
    </row>
    <row r="3055" spans="1:9" hidden="1" outlineLevel="3" x14ac:dyDescent="0.25">
      <c r="A3055" t="s">
        <v>51</v>
      </c>
      <c r="B3055" t="str">
        <f>VLOOKUP(A3055,'AGENCY CODES'!$C$4:$F$139,3,FALSE)</f>
        <v>DEPARTMENT OF ECONOMIC SECURITY</v>
      </c>
      <c r="C3055" s="8" t="s">
        <v>4</v>
      </c>
      <c r="D3055" s="8" t="str">
        <f t="shared" si="599"/>
        <v>DEA2007</v>
      </c>
      <c r="E3055">
        <v>2007</v>
      </c>
      <c r="F3055" t="str">
        <f>VLOOKUP(D3055,'Fund List'!$A$2:$F$1324,6,FALSE)</f>
        <v>TEMP ASSIST FOR NEEDY FAMILIES-TANF</v>
      </c>
      <c r="G3055" s="3">
        <v>332</v>
      </c>
      <c r="I3055" s="24">
        <f t="shared" si="609"/>
        <v>358.51585704225903</v>
      </c>
    </row>
    <row r="3056" spans="1:9" hidden="1" outlineLevel="3" x14ac:dyDescent="0.25">
      <c r="A3056" t="s">
        <v>51</v>
      </c>
      <c r="B3056" t="str">
        <f>VLOOKUP(A3056,'AGENCY CODES'!$C$4:$F$139,3,FALSE)</f>
        <v>DEPARTMENT OF ECONOMIC SECURITY</v>
      </c>
      <c r="C3056" s="8" t="s">
        <v>5</v>
      </c>
      <c r="D3056" s="8" t="str">
        <f t="shared" ref="D3056:D3118" si="610">CONCATENATE(A3056,E3056)</f>
        <v>DEA2007</v>
      </c>
      <c r="E3056">
        <v>2007</v>
      </c>
      <c r="F3056" t="str">
        <f>VLOOKUP(D3056,'Fund List'!$A$2:$F$1324,6,FALSE)</f>
        <v>TEMP ASSIST FOR NEEDY FAMILIES-TANF</v>
      </c>
      <c r="G3056" s="3">
        <v>398</v>
      </c>
      <c r="I3056" s="24">
        <f t="shared" si="609"/>
        <v>429.78708163499726</v>
      </c>
    </row>
    <row r="3057" spans="1:9" hidden="1" outlineLevel="3" x14ac:dyDescent="0.25">
      <c r="A3057" t="s">
        <v>51</v>
      </c>
      <c r="B3057" t="str">
        <f>VLOOKUP(A3057,'AGENCY CODES'!$C$4:$F$139,3,FALSE)</f>
        <v>DEPARTMENT OF ECONOMIC SECURITY</v>
      </c>
      <c r="C3057" s="8" t="s">
        <v>6</v>
      </c>
      <c r="D3057" s="8" t="str">
        <f t="shared" si="610"/>
        <v>DEA2007</v>
      </c>
      <c r="E3057">
        <v>2007</v>
      </c>
      <c r="F3057" t="str">
        <f>VLOOKUP(D3057,'Fund List'!$A$2:$F$1324,6,FALSE)</f>
        <v>TEMP ASSIST FOR NEEDY FAMILIES-TANF</v>
      </c>
      <c r="G3057" s="3">
        <v>446</v>
      </c>
      <c r="I3057" s="24">
        <f t="shared" si="609"/>
        <v>481.62069952062512</v>
      </c>
    </row>
    <row r="3058" spans="1:9" hidden="1" outlineLevel="3" x14ac:dyDescent="0.25">
      <c r="A3058" t="s">
        <v>51</v>
      </c>
      <c r="B3058" t="str">
        <f>VLOOKUP(A3058,'AGENCY CODES'!$C$4:$F$139,3,FALSE)</f>
        <v>DEPARTMENT OF ECONOMIC SECURITY</v>
      </c>
      <c r="C3058" s="8" t="s">
        <v>38</v>
      </c>
      <c r="D3058" s="8" t="str">
        <f t="shared" si="610"/>
        <v>DEA2007</v>
      </c>
      <c r="E3058">
        <v>2007</v>
      </c>
      <c r="F3058" t="str">
        <f>VLOOKUP(D3058,'Fund List'!$A$2:$F$1324,6,FALSE)</f>
        <v>TEMP ASSIST FOR NEEDY FAMILIES-TANF</v>
      </c>
      <c r="G3058" s="3">
        <v>9</v>
      </c>
      <c r="I3058" s="24">
        <f t="shared" si="609"/>
        <v>9.7188033535552147</v>
      </c>
    </row>
    <row r="3059" spans="1:9" hidden="1" outlineLevel="3" x14ac:dyDescent="0.25">
      <c r="A3059" t="s">
        <v>51</v>
      </c>
      <c r="B3059" t="str">
        <f>VLOOKUP(A3059,'AGENCY CODES'!$C$4:$F$139,3,FALSE)</f>
        <v>DEPARTMENT OF ECONOMIC SECURITY</v>
      </c>
      <c r="C3059" s="8" t="s">
        <v>12</v>
      </c>
      <c r="D3059" s="8" t="str">
        <f t="shared" si="610"/>
        <v>DEA2007</v>
      </c>
      <c r="E3059">
        <v>2007</v>
      </c>
      <c r="F3059" t="str">
        <f>VLOOKUP(D3059,'Fund List'!$A$2:$F$1324,6,FALSE)</f>
        <v>TEMP ASSIST FOR NEEDY FAMILIES-TANF</v>
      </c>
      <c r="G3059" s="3">
        <v>25</v>
      </c>
      <c r="I3059" s="24">
        <f t="shared" si="609"/>
        <v>26.99667598209782</v>
      </c>
    </row>
    <row r="3060" spans="1:9" outlineLevel="2" collapsed="1" x14ac:dyDescent="0.25">
      <c r="F3060" s="1" t="s">
        <v>4248</v>
      </c>
      <c r="I3060" s="24">
        <f t="shared" ref="I3060" si="611">SUBTOTAL(9,I3054:I3059)</f>
        <v>1555.0085365688342</v>
      </c>
    </row>
    <row r="3061" spans="1:9" hidden="1" outlineLevel="3" x14ac:dyDescent="0.25">
      <c r="A3061" t="s">
        <v>51</v>
      </c>
      <c r="B3061" t="str">
        <f>VLOOKUP(A3061,'AGENCY CODES'!$C$4:$F$139,3,FALSE)</f>
        <v>DEPARTMENT OF ECONOMIC SECURITY</v>
      </c>
      <c r="C3061" s="8" t="s">
        <v>1</v>
      </c>
      <c r="D3061" s="8" t="str">
        <f t="shared" si="610"/>
        <v>DEA2008</v>
      </c>
      <c r="E3061">
        <v>2008</v>
      </c>
      <c r="F3061" t="str">
        <f>VLOOKUP(D3061,'Fund List'!$A$2:$F$1324,6,FALSE)</f>
        <v>CHILD CARE BLOCK GRANT</v>
      </c>
      <c r="G3061" s="3">
        <v>45</v>
      </c>
      <c r="I3061" s="24">
        <f>$G3061/$G$10*I$5</f>
        <v>48.594016767776075</v>
      </c>
    </row>
    <row r="3062" spans="1:9" hidden="1" outlineLevel="3" x14ac:dyDescent="0.25">
      <c r="A3062" t="s">
        <v>51</v>
      </c>
      <c r="B3062" t="str">
        <f>VLOOKUP(A3062,'AGENCY CODES'!$C$4:$F$139,3,FALSE)</f>
        <v>DEPARTMENT OF ECONOMIC SECURITY</v>
      </c>
      <c r="C3062" s="8" t="s">
        <v>4</v>
      </c>
      <c r="D3062" s="8" t="str">
        <f t="shared" si="610"/>
        <v>DEA2008</v>
      </c>
      <c r="E3062">
        <v>2008</v>
      </c>
      <c r="F3062" t="str">
        <f>VLOOKUP(D3062,'Fund List'!$A$2:$F$1324,6,FALSE)</f>
        <v>CHILD CARE BLOCK GRANT</v>
      </c>
      <c r="G3062" s="3">
        <v>116</v>
      </c>
      <c r="I3062" s="24">
        <f>$G3062/$G$10*I$5</f>
        <v>125.26457655693387</v>
      </c>
    </row>
    <row r="3063" spans="1:9" hidden="1" outlineLevel="3" x14ac:dyDescent="0.25">
      <c r="A3063" t="s">
        <v>51</v>
      </c>
      <c r="B3063" t="str">
        <f>VLOOKUP(A3063,'AGENCY CODES'!$C$4:$F$139,3,FALSE)</f>
        <v>DEPARTMENT OF ECONOMIC SECURITY</v>
      </c>
      <c r="C3063" s="8" t="s">
        <v>5</v>
      </c>
      <c r="D3063" s="8" t="str">
        <f t="shared" si="610"/>
        <v>DEA2008</v>
      </c>
      <c r="E3063">
        <v>2008</v>
      </c>
      <c r="F3063" t="str">
        <f>VLOOKUP(D3063,'Fund List'!$A$2:$F$1324,6,FALSE)</f>
        <v>CHILD CARE BLOCK GRANT</v>
      </c>
      <c r="G3063" s="3">
        <v>128</v>
      </c>
      <c r="I3063" s="24">
        <f>$G3063/$G$10*I$5</f>
        <v>138.22298102834083</v>
      </c>
    </row>
    <row r="3064" spans="1:9" hidden="1" outlineLevel="3" x14ac:dyDescent="0.25">
      <c r="A3064" t="s">
        <v>51</v>
      </c>
      <c r="B3064" t="str">
        <f>VLOOKUP(A3064,'AGENCY CODES'!$C$4:$F$139,3,FALSE)</f>
        <v>DEPARTMENT OF ECONOMIC SECURITY</v>
      </c>
      <c r="C3064" s="8" t="s">
        <v>6</v>
      </c>
      <c r="D3064" s="8" t="str">
        <f t="shared" si="610"/>
        <v>DEA2008</v>
      </c>
      <c r="E3064">
        <v>2008</v>
      </c>
      <c r="F3064" t="str">
        <f>VLOOKUP(D3064,'Fund List'!$A$2:$F$1324,6,FALSE)</f>
        <v>CHILD CARE BLOCK GRANT</v>
      </c>
      <c r="G3064" s="3">
        <v>131</v>
      </c>
      <c r="I3064" s="24">
        <f>$G3064/$G$10*I$5</f>
        <v>141.4625821461926</v>
      </c>
    </row>
    <row r="3065" spans="1:9" hidden="1" outlineLevel="3" x14ac:dyDescent="0.25">
      <c r="A3065" t="s">
        <v>51</v>
      </c>
      <c r="B3065" t="str">
        <f>VLOOKUP(A3065,'AGENCY CODES'!$C$4:$F$139,3,FALSE)</f>
        <v>DEPARTMENT OF ECONOMIC SECURITY</v>
      </c>
      <c r="C3065" s="8" t="s">
        <v>12</v>
      </c>
      <c r="D3065" s="8" t="str">
        <f t="shared" si="610"/>
        <v>DEA2008</v>
      </c>
      <c r="E3065">
        <v>2008</v>
      </c>
      <c r="F3065" t="str">
        <f>VLOOKUP(D3065,'Fund List'!$A$2:$F$1324,6,FALSE)</f>
        <v>CHILD CARE BLOCK GRANT</v>
      </c>
      <c r="G3065" s="3">
        <v>21</v>
      </c>
      <c r="I3065" s="24">
        <f>$G3065/$G$10*I$5</f>
        <v>22.677207824962167</v>
      </c>
    </row>
    <row r="3066" spans="1:9" outlineLevel="2" collapsed="1" x14ac:dyDescent="0.25">
      <c r="F3066" s="1" t="s">
        <v>4249</v>
      </c>
      <c r="I3066" s="24">
        <f t="shared" ref="I3066" si="612">SUBTOTAL(9,I3061:I3065)</f>
        <v>476.22136432420558</v>
      </c>
    </row>
    <row r="3067" spans="1:9" hidden="1" outlineLevel="3" x14ac:dyDescent="0.25">
      <c r="A3067" t="s">
        <v>51</v>
      </c>
      <c r="B3067" t="str">
        <f>VLOOKUP(A3067,'AGENCY CODES'!$C$4:$F$139,3,FALSE)</f>
        <v>DEPARTMENT OF ECONOMIC SECURITY</v>
      </c>
      <c r="C3067" s="8" t="s">
        <v>1</v>
      </c>
      <c r="D3067" s="8" t="str">
        <f t="shared" si="610"/>
        <v>DEA2009</v>
      </c>
      <c r="E3067">
        <v>2009</v>
      </c>
      <c r="F3067" t="str">
        <f>VLOOKUP(D3067,'Fund List'!$A$2:$F$1324,6,FALSE)</f>
        <v>EXPENDITURE AUTHORITY FUND</v>
      </c>
      <c r="G3067" s="3">
        <v>47</v>
      </c>
      <c r="I3067" s="24">
        <f>$G3067/$G$10*I$5</f>
        <v>50.753750846343905</v>
      </c>
    </row>
    <row r="3068" spans="1:9" hidden="1" outlineLevel="3" x14ac:dyDescent="0.25">
      <c r="A3068" t="s">
        <v>51</v>
      </c>
      <c r="B3068" t="str">
        <f>VLOOKUP(A3068,'AGENCY CODES'!$C$4:$F$139,3,FALSE)</f>
        <v>DEPARTMENT OF ECONOMIC SECURITY</v>
      </c>
      <c r="C3068" s="8" t="s">
        <v>38</v>
      </c>
      <c r="D3068" s="8" t="str">
        <f t="shared" si="610"/>
        <v>DEA2009</v>
      </c>
      <c r="E3068">
        <v>2009</v>
      </c>
      <c r="F3068" t="str">
        <f>VLOOKUP(D3068,'Fund List'!$A$2:$F$1324,6,FALSE)</f>
        <v>EXPENDITURE AUTHORITY FUND</v>
      </c>
      <c r="G3068" s="3">
        <v>2</v>
      </c>
      <c r="I3068" s="24">
        <f>$G3068/$G$10*I$5</f>
        <v>2.1597340785678254</v>
      </c>
    </row>
    <row r="3069" spans="1:9" outlineLevel="2" collapsed="1" x14ac:dyDescent="0.25">
      <c r="F3069" s="1" t="s">
        <v>4250</v>
      </c>
      <c r="I3069" s="24">
        <f t="shared" ref="I3069" si="613">SUBTOTAL(9,I3067:I3068)</f>
        <v>52.913484924911728</v>
      </c>
    </row>
    <row r="3070" spans="1:9" hidden="1" outlineLevel="3" x14ac:dyDescent="0.25">
      <c r="A3070" t="s">
        <v>51</v>
      </c>
      <c r="B3070" t="str">
        <f>VLOOKUP(A3070,'AGENCY CODES'!$C$4:$F$139,3,FALSE)</f>
        <v>DEPARTMENT OF ECONOMIC SECURITY</v>
      </c>
      <c r="C3070" s="8" t="s">
        <v>2</v>
      </c>
      <c r="D3070" s="8" t="str">
        <f t="shared" si="610"/>
        <v>DEA2019</v>
      </c>
      <c r="E3070">
        <v>2019</v>
      </c>
      <c r="F3070" t="str">
        <f>VLOOKUP(D3070,'Fund List'!$A$2:$F$1324,6,FALSE)</f>
        <v>DEVELOPMENTALLY DISABLED CLIENT TRUST FD</v>
      </c>
      <c r="G3070" s="3">
        <v>1</v>
      </c>
      <c r="I3070" s="24">
        <f t="shared" ref="I3070:I3078" si="614">$G3070/$G$10*I$5</f>
        <v>1.0798670392839127</v>
      </c>
    </row>
    <row r="3071" spans="1:9" hidden="1" outlineLevel="3" x14ac:dyDescent="0.25">
      <c r="A3071" t="s">
        <v>51</v>
      </c>
      <c r="B3071" t="str">
        <f>VLOOKUP(A3071,'AGENCY CODES'!$C$4:$F$139,3,FALSE)</f>
        <v>DEPARTMENT OF ECONOMIC SECURITY</v>
      </c>
      <c r="C3071" s="8" t="s">
        <v>3</v>
      </c>
      <c r="D3071" s="8" t="str">
        <f t="shared" si="610"/>
        <v>DEA2019</v>
      </c>
      <c r="E3071">
        <v>2019</v>
      </c>
      <c r="F3071" t="str">
        <f>VLOOKUP(D3071,'Fund List'!$A$2:$F$1324,6,FALSE)</f>
        <v>DEVELOPMENTALLY DISABLED CLIENT TRUST FD</v>
      </c>
      <c r="G3071" s="3">
        <v>1</v>
      </c>
      <c r="I3071" s="24">
        <f t="shared" si="614"/>
        <v>1.0798670392839127</v>
      </c>
    </row>
    <row r="3072" spans="1:9" hidden="1" outlineLevel="3" x14ac:dyDescent="0.25">
      <c r="A3072" t="s">
        <v>51</v>
      </c>
      <c r="B3072" t="str">
        <f>VLOOKUP(A3072,'AGENCY CODES'!$C$4:$F$139,3,FALSE)</f>
        <v>DEPARTMENT OF ECONOMIC SECURITY</v>
      </c>
      <c r="C3072" s="8" t="s">
        <v>6</v>
      </c>
      <c r="D3072" s="8" t="str">
        <f t="shared" si="610"/>
        <v>DEA2019</v>
      </c>
      <c r="E3072">
        <v>2019</v>
      </c>
      <c r="F3072" t="str">
        <f>VLOOKUP(D3072,'Fund List'!$A$2:$F$1324,6,FALSE)</f>
        <v>DEVELOPMENTALLY DISABLED CLIENT TRUST FD</v>
      </c>
      <c r="G3072" s="3">
        <v>8</v>
      </c>
      <c r="I3072" s="24">
        <f t="shared" si="614"/>
        <v>8.6389363142713016</v>
      </c>
    </row>
    <row r="3073" spans="1:9" hidden="1" outlineLevel="3" x14ac:dyDescent="0.25">
      <c r="A3073" t="s">
        <v>51</v>
      </c>
      <c r="B3073" t="str">
        <f>VLOOKUP(A3073,'AGENCY CODES'!$C$4:$F$139,3,FALSE)</f>
        <v>DEPARTMENT OF ECONOMIC SECURITY</v>
      </c>
      <c r="C3073" s="8" t="s">
        <v>7</v>
      </c>
      <c r="D3073" s="8" t="str">
        <f t="shared" si="610"/>
        <v>DEA2019</v>
      </c>
      <c r="E3073">
        <v>2019</v>
      </c>
      <c r="F3073" t="str">
        <f>VLOOKUP(D3073,'Fund List'!$A$2:$F$1324,6,FALSE)</f>
        <v>DEVELOPMENTALLY DISABLED CLIENT TRUST FD</v>
      </c>
      <c r="G3073" s="3">
        <v>25</v>
      </c>
      <c r="I3073" s="24">
        <f t="shared" si="614"/>
        <v>26.99667598209782</v>
      </c>
    </row>
    <row r="3074" spans="1:9" hidden="1" outlineLevel="3" x14ac:dyDescent="0.25">
      <c r="A3074" t="s">
        <v>51</v>
      </c>
      <c r="B3074" t="str">
        <f>VLOOKUP(A3074,'AGENCY CODES'!$C$4:$F$139,3,FALSE)</f>
        <v>DEPARTMENT OF ECONOMIC SECURITY</v>
      </c>
      <c r="C3074" s="8" t="s">
        <v>8</v>
      </c>
      <c r="D3074" s="8" t="str">
        <f t="shared" si="610"/>
        <v>DEA2019</v>
      </c>
      <c r="E3074">
        <v>2019</v>
      </c>
      <c r="F3074" t="str">
        <f>VLOOKUP(D3074,'Fund List'!$A$2:$F$1324,6,FALSE)</f>
        <v>DEVELOPMENTALLY DISABLED CLIENT TRUST FD</v>
      </c>
      <c r="G3074" s="3">
        <v>12</v>
      </c>
      <c r="I3074" s="24">
        <f t="shared" si="614"/>
        <v>12.958404471406952</v>
      </c>
    </row>
    <row r="3075" spans="1:9" hidden="1" outlineLevel="3" x14ac:dyDescent="0.25">
      <c r="A3075" t="s">
        <v>51</v>
      </c>
      <c r="B3075" t="str">
        <f>VLOOKUP(A3075,'AGENCY CODES'!$C$4:$F$139,3,FALSE)</f>
        <v>DEPARTMENT OF ECONOMIC SECURITY</v>
      </c>
      <c r="C3075" s="8" t="s">
        <v>10</v>
      </c>
      <c r="D3075" s="8" t="str">
        <f t="shared" si="610"/>
        <v>DEA2019</v>
      </c>
      <c r="E3075">
        <v>2019</v>
      </c>
      <c r="F3075" t="str">
        <f>VLOOKUP(D3075,'Fund List'!$A$2:$F$1324,6,FALSE)</f>
        <v>DEVELOPMENTALLY DISABLED CLIENT TRUST FD</v>
      </c>
      <c r="G3075" s="3">
        <v>11</v>
      </c>
      <c r="I3075" s="24">
        <f t="shared" si="614"/>
        <v>11.878537432123041</v>
      </c>
    </row>
    <row r="3076" spans="1:9" hidden="1" outlineLevel="3" x14ac:dyDescent="0.25">
      <c r="A3076" t="s">
        <v>51</v>
      </c>
      <c r="B3076" t="str">
        <f>VLOOKUP(A3076,'AGENCY CODES'!$C$4:$F$139,3,FALSE)</f>
        <v>DEPARTMENT OF ECONOMIC SECURITY</v>
      </c>
      <c r="C3076" s="8" t="s">
        <v>11</v>
      </c>
      <c r="D3076" s="8" t="str">
        <f t="shared" si="610"/>
        <v>DEA2019</v>
      </c>
      <c r="E3076">
        <v>2019</v>
      </c>
      <c r="F3076" t="str">
        <f>VLOOKUP(D3076,'Fund List'!$A$2:$F$1324,6,FALSE)</f>
        <v>DEVELOPMENTALLY DISABLED CLIENT TRUST FD</v>
      </c>
      <c r="G3076" s="3">
        <v>26</v>
      </c>
      <c r="I3076" s="24">
        <f t="shared" si="614"/>
        <v>28.076543021381731</v>
      </c>
    </row>
    <row r="3077" spans="1:9" hidden="1" outlineLevel="3" x14ac:dyDescent="0.25">
      <c r="A3077" t="s">
        <v>51</v>
      </c>
      <c r="B3077" t="str">
        <f>VLOOKUP(A3077,'AGENCY CODES'!$C$4:$F$139,3,FALSE)</f>
        <v>DEPARTMENT OF ECONOMIC SECURITY</v>
      </c>
      <c r="C3077" s="8" t="s">
        <v>12</v>
      </c>
      <c r="D3077" s="8" t="str">
        <f t="shared" si="610"/>
        <v>DEA2019</v>
      </c>
      <c r="E3077">
        <v>2019</v>
      </c>
      <c r="F3077" t="str">
        <f>VLOOKUP(D3077,'Fund List'!$A$2:$F$1324,6,FALSE)</f>
        <v>DEVELOPMENTALLY DISABLED CLIENT TRUST FD</v>
      </c>
      <c r="G3077" s="3">
        <v>4</v>
      </c>
      <c r="I3077" s="24">
        <f t="shared" si="614"/>
        <v>4.3194681571356508</v>
      </c>
    </row>
    <row r="3078" spans="1:9" hidden="1" outlineLevel="3" x14ac:dyDescent="0.25">
      <c r="A3078" t="s">
        <v>51</v>
      </c>
      <c r="B3078" t="str">
        <f>VLOOKUP(A3078,'AGENCY CODES'!$C$4:$F$139,3,FALSE)</f>
        <v>DEPARTMENT OF ECONOMIC SECURITY</v>
      </c>
      <c r="C3078" s="8">
        <v>2</v>
      </c>
      <c r="D3078" s="8" t="str">
        <f t="shared" si="610"/>
        <v>DEA2019</v>
      </c>
      <c r="E3078">
        <v>2019</v>
      </c>
      <c r="F3078" t="str">
        <f>VLOOKUP(D3078,'Fund List'!$A$2:$F$1324,6,FALSE)</f>
        <v>DEVELOPMENTALLY DISABLED CLIENT TRUST FD</v>
      </c>
      <c r="G3078" s="3">
        <v>26</v>
      </c>
      <c r="I3078" s="24">
        <f t="shared" si="614"/>
        <v>28.076543021381731</v>
      </c>
    </row>
    <row r="3079" spans="1:9" outlineLevel="2" collapsed="1" x14ac:dyDescent="0.25">
      <c r="F3079" s="1" t="s">
        <v>4251</v>
      </c>
      <c r="I3079" s="24">
        <f t="shared" ref="I3079" si="615">SUBTOTAL(9,I3070:I3078)</f>
        <v>123.10484247836604</v>
      </c>
    </row>
    <row r="3080" spans="1:9" hidden="1" outlineLevel="3" x14ac:dyDescent="0.25">
      <c r="A3080" t="s">
        <v>51</v>
      </c>
      <c r="B3080" t="str">
        <f>VLOOKUP(A3080,'AGENCY CODES'!$C$4:$F$139,3,FALSE)</f>
        <v>DEPARTMENT OF ECONOMIC SECURITY</v>
      </c>
      <c r="C3080" s="8" t="s">
        <v>1</v>
      </c>
      <c r="D3080" s="8" t="str">
        <f t="shared" si="610"/>
        <v>DEA2066</v>
      </c>
      <c r="E3080">
        <v>2066</v>
      </c>
      <c r="F3080" t="str">
        <f>VLOOKUP(D3080,'Fund List'!$A$2:$F$1324,6,FALSE)</f>
        <v>DES SPECIAL ADMIN</v>
      </c>
      <c r="G3080" s="3">
        <v>17</v>
      </c>
      <c r="I3080" s="24">
        <f t="shared" ref="I3080:I3090" si="616">$G3080/$G$10*I$5</f>
        <v>18.357739667826518</v>
      </c>
    </row>
    <row r="3081" spans="1:9" hidden="1" outlineLevel="3" x14ac:dyDescent="0.25">
      <c r="A3081" t="s">
        <v>51</v>
      </c>
      <c r="B3081" t="str">
        <f>VLOOKUP(A3081,'AGENCY CODES'!$C$4:$F$139,3,FALSE)</f>
        <v>DEPARTMENT OF ECONOMIC SECURITY</v>
      </c>
      <c r="C3081" s="8" t="s">
        <v>3</v>
      </c>
      <c r="D3081" s="8" t="str">
        <f t="shared" si="610"/>
        <v>DEA2066</v>
      </c>
      <c r="E3081">
        <v>2066</v>
      </c>
      <c r="F3081" t="str">
        <f>VLOOKUP(D3081,'Fund List'!$A$2:$F$1324,6,FALSE)</f>
        <v>DES SPECIAL ADMIN</v>
      </c>
      <c r="G3081" s="3">
        <v>31</v>
      </c>
      <c r="I3081" s="24">
        <f t="shared" si="616"/>
        <v>33.475878217801302</v>
      </c>
    </row>
    <row r="3082" spans="1:9" hidden="1" outlineLevel="3" x14ac:dyDescent="0.25">
      <c r="A3082" t="s">
        <v>51</v>
      </c>
      <c r="B3082" t="str">
        <f>VLOOKUP(A3082,'AGENCY CODES'!$C$4:$F$139,3,FALSE)</f>
        <v>DEPARTMENT OF ECONOMIC SECURITY</v>
      </c>
      <c r="C3082" s="8" t="s">
        <v>4</v>
      </c>
      <c r="D3082" s="8" t="str">
        <f t="shared" si="610"/>
        <v>DEA2066</v>
      </c>
      <c r="E3082">
        <v>2066</v>
      </c>
      <c r="F3082" t="str">
        <f>VLOOKUP(D3082,'Fund List'!$A$2:$F$1324,6,FALSE)</f>
        <v>DES SPECIAL ADMIN</v>
      </c>
      <c r="G3082" s="3">
        <v>3</v>
      </c>
      <c r="I3082" s="24">
        <f t="shared" si="616"/>
        <v>3.2396011178517381</v>
      </c>
    </row>
    <row r="3083" spans="1:9" hidden="1" outlineLevel="3" x14ac:dyDescent="0.25">
      <c r="A3083" t="s">
        <v>51</v>
      </c>
      <c r="B3083" t="str">
        <f>VLOOKUP(A3083,'AGENCY CODES'!$C$4:$F$139,3,FALSE)</f>
        <v>DEPARTMENT OF ECONOMIC SECURITY</v>
      </c>
      <c r="C3083" s="8" t="s">
        <v>5</v>
      </c>
      <c r="D3083" s="8" t="str">
        <f t="shared" si="610"/>
        <v>DEA2066</v>
      </c>
      <c r="E3083">
        <v>2066</v>
      </c>
      <c r="F3083" t="str">
        <f>VLOOKUP(D3083,'Fund List'!$A$2:$F$1324,6,FALSE)</f>
        <v>DES SPECIAL ADMIN</v>
      </c>
      <c r="G3083" s="3">
        <v>2</v>
      </c>
      <c r="I3083" s="24">
        <f t="shared" si="616"/>
        <v>2.1597340785678254</v>
      </c>
    </row>
    <row r="3084" spans="1:9" hidden="1" outlineLevel="3" x14ac:dyDescent="0.25">
      <c r="A3084" t="s">
        <v>51</v>
      </c>
      <c r="B3084" t="str">
        <f>VLOOKUP(A3084,'AGENCY CODES'!$C$4:$F$139,3,FALSE)</f>
        <v>DEPARTMENT OF ECONOMIC SECURITY</v>
      </c>
      <c r="C3084" s="8" t="s">
        <v>6</v>
      </c>
      <c r="D3084" s="8" t="str">
        <f t="shared" si="610"/>
        <v>DEA2066</v>
      </c>
      <c r="E3084">
        <v>2066</v>
      </c>
      <c r="F3084" t="str">
        <f>VLOOKUP(D3084,'Fund List'!$A$2:$F$1324,6,FALSE)</f>
        <v>DES SPECIAL ADMIN</v>
      </c>
      <c r="G3084" s="3">
        <v>15</v>
      </c>
      <c r="I3084" s="24">
        <f t="shared" si="616"/>
        <v>16.198005589258692</v>
      </c>
    </row>
    <row r="3085" spans="1:9" hidden="1" outlineLevel="3" x14ac:dyDescent="0.25">
      <c r="A3085" t="s">
        <v>51</v>
      </c>
      <c r="B3085" t="str">
        <f>VLOOKUP(A3085,'AGENCY CODES'!$C$4:$F$139,3,FALSE)</f>
        <v>DEPARTMENT OF ECONOMIC SECURITY</v>
      </c>
      <c r="C3085" s="8" t="s">
        <v>7</v>
      </c>
      <c r="D3085" s="8" t="str">
        <f t="shared" si="610"/>
        <v>DEA2066</v>
      </c>
      <c r="E3085">
        <v>2066</v>
      </c>
      <c r="F3085" t="str">
        <f>VLOOKUP(D3085,'Fund List'!$A$2:$F$1324,6,FALSE)</f>
        <v>DES SPECIAL ADMIN</v>
      </c>
      <c r="G3085" s="3">
        <v>1</v>
      </c>
      <c r="I3085" s="24">
        <f t="shared" si="616"/>
        <v>1.0798670392839127</v>
      </c>
    </row>
    <row r="3086" spans="1:9" hidden="1" outlineLevel="3" x14ac:dyDescent="0.25">
      <c r="A3086" t="s">
        <v>51</v>
      </c>
      <c r="B3086" t="str">
        <f>VLOOKUP(A3086,'AGENCY CODES'!$C$4:$F$139,3,FALSE)</f>
        <v>DEPARTMENT OF ECONOMIC SECURITY</v>
      </c>
      <c r="C3086" s="8" t="s">
        <v>8</v>
      </c>
      <c r="D3086" s="8" t="str">
        <f t="shared" si="610"/>
        <v>DEA2066</v>
      </c>
      <c r="E3086">
        <v>2066</v>
      </c>
      <c r="F3086" t="str">
        <f>VLOOKUP(D3086,'Fund List'!$A$2:$F$1324,6,FALSE)</f>
        <v>DES SPECIAL ADMIN</v>
      </c>
      <c r="G3086" s="3">
        <v>4</v>
      </c>
      <c r="I3086" s="24">
        <f t="shared" si="616"/>
        <v>4.3194681571356508</v>
      </c>
    </row>
    <row r="3087" spans="1:9" hidden="1" outlineLevel="3" x14ac:dyDescent="0.25">
      <c r="A3087" t="s">
        <v>51</v>
      </c>
      <c r="B3087" t="str">
        <f>VLOOKUP(A3087,'AGENCY CODES'!$C$4:$F$139,3,FALSE)</f>
        <v>DEPARTMENT OF ECONOMIC SECURITY</v>
      </c>
      <c r="C3087" s="8" t="s">
        <v>10</v>
      </c>
      <c r="D3087" s="8" t="str">
        <f t="shared" si="610"/>
        <v>DEA2066</v>
      </c>
      <c r="E3087">
        <v>2066</v>
      </c>
      <c r="F3087" t="str">
        <f>VLOOKUP(D3087,'Fund List'!$A$2:$F$1324,6,FALSE)</f>
        <v>DES SPECIAL ADMIN</v>
      </c>
      <c r="G3087" s="3">
        <v>1</v>
      </c>
      <c r="I3087" s="24">
        <f t="shared" si="616"/>
        <v>1.0798670392839127</v>
      </c>
    </row>
    <row r="3088" spans="1:9" hidden="1" outlineLevel="3" x14ac:dyDescent="0.25">
      <c r="A3088" t="s">
        <v>51</v>
      </c>
      <c r="B3088" t="str">
        <f>VLOOKUP(A3088,'AGENCY CODES'!$C$4:$F$139,3,FALSE)</f>
        <v>DEPARTMENT OF ECONOMIC SECURITY</v>
      </c>
      <c r="C3088" s="8" t="s">
        <v>11</v>
      </c>
      <c r="D3088" s="8" t="str">
        <f t="shared" si="610"/>
        <v>DEA2066</v>
      </c>
      <c r="E3088">
        <v>2066</v>
      </c>
      <c r="F3088" t="str">
        <f>VLOOKUP(D3088,'Fund List'!$A$2:$F$1324,6,FALSE)</f>
        <v>DES SPECIAL ADMIN</v>
      </c>
      <c r="G3088" s="3">
        <v>1</v>
      </c>
      <c r="I3088" s="24">
        <f t="shared" si="616"/>
        <v>1.0798670392839127</v>
      </c>
    </row>
    <row r="3089" spans="1:9" hidden="1" outlineLevel="3" x14ac:dyDescent="0.25">
      <c r="A3089" t="s">
        <v>51</v>
      </c>
      <c r="B3089" t="str">
        <f>VLOOKUP(A3089,'AGENCY CODES'!$C$4:$F$139,3,FALSE)</f>
        <v>DEPARTMENT OF ECONOMIC SECURITY</v>
      </c>
      <c r="C3089" s="8" t="s">
        <v>12</v>
      </c>
      <c r="D3089" s="8" t="str">
        <f t="shared" si="610"/>
        <v>DEA2066</v>
      </c>
      <c r="E3089">
        <v>2066</v>
      </c>
      <c r="F3089" t="str">
        <f>VLOOKUP(D3089,'Fund List'!$A$2:$F$1324,6,FALSE)</f>
        <v>DES SPECIAL ADMIN</v>
      </c>
      <c r="G3089" s="3">
        <v>9</v>
      </c>
      <c r="I3089" s="24">
        <f t="shared" si="616"/>
        <v>9.7188033535552147</v>
      </c>
    </row>
    <row r="3090" spans="1:9" hidden="1" outlineLevel="3" x14ac:dyDescent="0.25">
      <c r="A3090" t="s">
        <v>51</v>
      </c>
      <c r="B3090" t="str">
        <f>VLOOKUP(A3090,'AGENCY CODES'!$C$4:$F$139,3,FALSE)</f>
        <v>DEPARTMENT OF ECONOMIC SECURITY</v>
      </c>
      <c r="C3090" s="8">
        <v>2</v>
      </c>
      <c r="D3090" s="8" t="str">
        <f t="shared" si="610"/>
        <v>DEA2066</v>
      </c>
      <c r="E3090">
        <v>2066</v>
      </c>
      <c r="F3090" t="str">
        <f>VLOOKUP(D3090,'Fund List'!$A$2:$F$1324,6,FALSE)</f>
        <v>DES SPECIAL ADMIN</v>
      </c>
      <c r="G3090" s="3">
        <v>1</v>
      </c>
      <c r="I3090" s="24">
        <f t="shared" si="616"/>
        <v>1.0798670392839127</v>
      </c>
    </row>
    <row r="3091" spans="1:9" outlineLevel="2" collapsed="1" x14ac:dyDescent="0.25">
      <c r="F3091" s="1" t="s">
        <v>4252</v>
      </c>
      <c r="I3091" s="24">
        <f t="shared" ref="I3091" si="617">SUBTOTAL(9,I3080:I3090)</f>
        <v>91.78869833913258</v>
      </c>
    </row>
    <row r="3092" spans="1:9" hidden="1" outlineLevel="3" x14ac:dyDescent="0.25">
      <c r="A3092" t="s">
        <v>51</v>
      </c>
      <c r="B3092" t="str">
        <f>VLOOKUP(A3092,'AGENCY CODES'!$C$4:$F$139,3,FALSE)</f>
        <v>DEPARTMENT OF ECONOMIC SECURITY</v>
      </c>
      <c r="C3092" s="8" t="s">
        <v>1</v>
      </c>
      <c r="D3092" s="8" t="str">
        <f t="shared" si="610"/>
        <v>DEA2091</v>
      </c>
      <c r="E3092">
        <v>2091</v>
      </c>
      <c r="F3092" t="str">
        <f>VLOOKUP(D3092,'Fund List'!$A$2:$F$1324,6,FALSE)</f>
        <v>DES - CSE ADMINISTRATION</v>
      </c>
      <c r="G3092" s="3">
        <v>101</v>
      </c>
      <c r="I3092" s="24">
        <f t="shared" ref="I3092:I3102" si="618">$G3092/$G$10*I$5</f>
        <v>109.0665709676752</v>
      </c>
    </row>
    <row r="3093" spans="1:9" hidden="1" outlineLevel="3" x14ac:dyDescent="0.25">
      <c r="A3093" t="s">
        <v>51</v>
      </c>
      <c r="B3093" t="str">
        <f>VLOOKUP(A3093,'AGENCY CODES'!$C$4:$F$139,3,FALSE)</f>
        <v>DEPARTMENT OF ECONOMIC SECURITY</v>
      </c>
      <c r="C3093" s="8" t="s">
        <v>3</v>
      </c>
      <c r="D3093" s="8" t="str">
        <f t="shared" si="610"/>
        <v>DEA2091</v>
      </c>
      <c r="E3093">
        <v>2091</v>
      </c>
      <c r="F3093" t="str">
        <f>VLOOKUP(D3093,'Fund List'!$A$2:$F$1324,6,FALSE)</f>
        <v>DES - CSE ADMINISTRATION</v>
      </c>
      <c r="G3093" s="3">
        <v>14</v>
      </c>
      <c r="I3093" s="24">
        <f t="shared" si="618"/>
        <v>15.118138549974777</v>
      </c>
    </row>
    <row r="3094" spans="1:9" hidden="1" outlineLevel="3" x14ac:dyDescent="0.25">
      <c r="A3094" t="s">
        <v>51</v>
      </c>
      <c r="B3094" t="str">
        <f>VLOOKUP(A3094,'AGENCY CODES'!$C$4:$F$139,3,FALSE)</f>
        <v>DEPARTMENT OF ECONOMIC SECURITY</v>
      </c>
      <c r="C3094" s="8" t="s">
        <v>4</v>
      </c>
      <c r="D3094" s="8" t="str">
        <f t="shared" si="610"/>
        <v>DEA2091</v>
      </c>
      <c r="E3094">
        <v>2091</v>
      </c>
      <c r="F3094" t="str">
        <f>VLOOKUP(D3094,'Fund List'!$A$2:$F$1324,6,FALSE)</f>
        <v>DES - CSE ADMINISTRATION</v>
      </c>
      <c r="G3094" s="3">
        <v>1249</v>
      </c>
      <c r="I3094" s="24">
        <f t="shared" si="618"/>
        <v>1348.7539320656072</v>
      </c>
    </row>
    <row r="3095" spans="1:9" hidden="1" outlineLevel="3" x14ac:dyDescent="0.25">
      <c r="A3095" t="s">
        <v>51</v>
      </c>
      <c r="B3095" t="str">
        <f>VLOOKUP(A3095,'AGENCY CODES'!$C$4:$F$139,3,FALSE)</f>
        <v>DEPARTMENT OF ECONOMIC SECURITY</v>
      </c>
      <c r="C3095" s="8" t="s">
        <v>5</v>
      </c>
      <c r="D3095" s="8" t="str">
        <f t="shared" si="610"/>
        <v>DEA2091</v>
      </c>
      <c r="E3095">
        <v>2091</v>
      </c>
      <c r="F3095" t="str">
        <f>VLOOKUP(D3095,'Fund List'!$A$2:$F$1324,6,FALSE)</f>
        <v>DES - CSE ADMINISTRATION</v>
      </c>
      <c r="G3095" s="3">
        <v>76</v>
      </c>
      <c r="I3095" s="24">
        <f t="shared" si="618"/>
        <v>82.069894985577363</v>
      </c>
    </row>
    <row r="3096" spans="1:9" hidden="1" outlineLevel="3" x14ac:dyDescent="0.25">
      <c r="A3096" t="s">
        <v>51</v>
      </c>
      <c r="B3096" t="str">
        <f>VLOOKUP(A3096,'AGENCY CODES'!$C$4:$F$139,3,FALSE)</f>
        <v>DEPARTMENT OF ECONOMIC SECURITY</v>
      </c>
      <c r="C3096" s="8" t="s">
        <v>6</v>
      </c>
      <c r="D3096" s="8" t="str">
        <f t="shared" si="610"/>
        <v>DEA2091</v>
      </c>
      <c r="E3096">
        <v>2091</v>
      </c>
      <c r="F3096" t="str">
        <f>VLOOKUP(D3096,'Fund List'!$A$2:$F$1324,6,FALSE)</f>
        <v>DES - CSE ADMINISTRATION</v>
      </c>
      <c r="G3096" s="3">
        <v>40</v>
      </c>
      <c r="I3096" s="24">
        <f t="shared" si="618"/>
        <v>43.194681571356512</v>
      </c>
    </row>
    <row r="3097" spans="1:9" hidden="1" outlineLevel="3" x14ac:dyDescent="0.25">
      <c r="A3097" t="s">
        <v>51</v>
      </c>
      <c r="B3097" t="str">
        <f>VLOOKUP(A3097,'AGENCY CODES'!$C$4:$F$139,3,FALSE)</f>
        <v>DEPARTMENT OF ECONOMIC SECURITY</v>
      </c>
      <c r="C3097" s="8" t="s">
        <v>7</v>
      </c>
      <c r="D3097" s="8" t="str">
        <f t="shared" si="610"/>
        <v>DEA2091</v>
      </c>
      <c r="E3097">
        <v>2091</v>
      </c>
      <c r="F3097" t="str">
        <f>VLOOKUP(D3097,'Fund List'!$A$2:$F$1324,6,FALSE)</f>
        <v>DES - CSE ADMINISTRATION</v>
      </c>
      <c r="G3097" s="3">
        <v>1894</v>
      </c>
      <c r="I3097" s="24">
        <f t="shared" si="618"/>
        <v>2045.2681724037309</v>
      </c>
    </row>
    <row r="3098" spans="1:9" hidden="1" outlineLevel="3" x14ac:dyDescent="0.25">
      <c r="A3098" t="s">
        <v>51</v>
      </c>
      <c r="B3098" t="str">
        <f>VLOOKUP(A3098,'AGENCY CODES'!$C$4:$F$139,3,FALSE)</f>
        <v>DEPARTMENT OF ECONOMIC SECURITY</v>
      </c>
      <c r="C3098" s="8" t="s">
        <v>8</v>
      </c>
      <c r="D3098" s="8" t="str">
        <f t="shared" si="610"/>
        <v>DEA2091</v>
      </c>
      <c r="E3098">
        <v>2091</v>
      </c>
      <c r="F3098" t="str">
        <f>VLOOKUP(D3098,'Fund List'!$A$2:$F$1324,6,FALSE)</f>
        <v>DES - CSE ADMINISTRATION</v>
      </c>
      <c r="G3098" s="3">
        <v>14</v>
      </c>
      <c r="I3098" s="24">
        <f t="shared" si="618"/>
        <v>15.118138549974777</v>
      </c>
    </row>
    <row r="3099" spans="1:9" hidden="1" outlineLevel="3" x14ac:dyDescent="0.25">
      <c r="A3099" t="s">
        <v>51</v>
      </c>
      <c r="B3099" t="str">
        <f>VLOOKUP(A3099,'AGENCY CODES'!$C$4:$F$139,3,FALSE)</f>
        <v>DEPARTMENT OF ECONOMIC SECURITY</v>
      </c>
      <c r="C3099" s="8" t="s">
        <v>10</v>
      </c>
      <c r="D3099" s="8" t="str">
        <f t="shared" si="610"/>
        <v>DEA2091</v>
      </c>
      <c r="E3099">
        <v>2091</v>
      </c>
      <c r="F3099" t="str">
        <f>VLOOKUP(D3099,'Fund List'!$A$2:$F$1324,6,FALSE)</f>
        <v>DES - CSE ADMINISTRATION</v>
      </c>
      <c r="G3099" s="3">
        <v>93</v>
      </c>
      <c r="I3099" s="24">
        <f t="shared" si="618"/>
        <v>100.4276346534039</v>
      </c>
    </row>
    <row r="3100" spans="1:9" hidden="1" outlineLevel="3" x14ac:dyDescent="0.25">
      <c r="A3100" t="s">
        <v>51</v>
      </c>
      <c r="B3100" t="str">
        <f>VLOOKUP(A3100,'AGENCY CODES'!$C$4:$F$139,3,FALSE)</f>
        <v>DEPARTMENT OF ECONOMIC SECURITY</v>
      </c>
      <c r="C3100" s="8" t="s">
        <v>11</v>
      </c>
      <c r="D3100" s="8" t="str">
        <f t="shared" si="610"/>
        <v>DEA2091</v>
      </c>
      <c r="E3100">
        <v>2091</v>
      </c>
      <c r="F3100" t="str">
        <f>VLOOKUP(D3100,'Fund List'!$A$2:$F$1324,6,FALSE)</f>
        <v>DES - CSE ADMINISTRATION</v>
      </c>
      <c r="G3100" s="3">
        <v>445</v>
      </c>
      <c r="I3100" s="24">
        <f t="shared" si="618"/>
        <v>480.54083248134123</v>
      </c>
    </row>
    <row r="3101" spans="1:9" hidden="1" outlineLevel="3" x14ac:dyDescent="0.25">
      <c r="A3101" t="s">
        <v>51</v>
      </c>
      <c r="B3101" t="str">
        <f>VLOOKUP(A3101,'AGENCY CODES'!$C$4:$F$139,3,FALSE)</f>
        <v>DEPARTMENT OF ECONOMIC SECURITY</v>
      </c>
      <c r="C3101" s="8" t="s">
        <v>12</v>
      </c>
      <c r="D3101" s="8" t="str">
        <f t="shared" si="610"/>
        <v>DEA2091</v>
      </c>
      <c r="E3101">
        <v>2091</v>
      </c>
      <c r="F3101" t="str">
        <f>VLOOKUP(D3101,'Fund List'!$A$2:$F$1324,6,FALSE)</f>
        <v>DES - CSE ADMINISTRATION</v>
      </c>
      <c r="G3101" s="3">
        <v>68</v>
      </c>
      <c r="I3101" s="24">
        <f t="shared" si="618"/>
        <v>73.430958671306072</v>
      </c>
    </row>
    <row r="3102" spans="1:9" hidden="1" outlineLevel="3" x14ac:dyDescent="0.25">
      <c r="A3102" t="s">
        <v>51</v>
      </c>
      <c r="B3102" t="str">
        <f>VLOOKUP(A3102,'AGENCY CODES'!$C$4:$F$139,3,FALSE)</f>
        <v>DEPARTMENT OF ECONOMIC SECURITY</v>
      </c>
      <c r="C3102" s="8">
        <v>2</v>
      </c>
      <c r="D3102" s="8" t="str">
        <f t="shared" si="610"/>
        <v>DEA2091</v>
      </c>
      <c r="E3102">
        <v>2091</v>
      </c>
      <c r="F3102" t="str">
        <f>VLOOKUP(D3102,'Fund List'!$A$2:$F$1324,6,FALSE)</f>
        <v>DES - CSE ADMINISTRATION</v>
      </c>
      <c r="G3102" s="3">
        <v>444</v>
      </c>
      <c r="I3102" s="24">
        <f t="shared" si="618"/>
        <v>479.46096544205727</v>
      </c>
    </row>
    <row r="3103" spans="1:9" outlineLevel="2" collapsed="1" x14ac:dyDescent="0.25">
      <c r="F3103" s="1" t="s">
        <v>4253</v>
      </c>
      <c r="I3103" s="24">
        <f t="shared" ref="I3103" si="619">SUBTOTAL(9,I3092:I3102)</f>
        <v>4792.4499203420055</v>
      </c>
    </row>
    <row r="3104" spans="1:9" hidden="1" outlineLevel="3" x14ac:dyDescent="0.25">
      <c r="A3104" t="s">
        <v>51</v>
      </c>
      <c r="B3104" t="str">
        <f>VLOOKUP(A3104,'AGENCY CODES'!$C$4:$F$139,3,FALSE)</f>
        <v>DEPARTMENT OF ECONOMIC SECURITY</v>
      </c>
      <c r="C3104" s="8" t="s">
        <v>6</v>
      </c>
      <c r="D3104" s="8" t="str">
        <f t="shared" si="610"/>
        <v>DEA2093</v>
      </c>
      <c r="E3104">
        <v>2093</v>
      </c>
      <c r="F3104" t="str">
        <f>VLOOKUP(D3104,'Fund List'!$A$2:$F$1324,6,FALSE)</f>
        <v>DEPT OF MENTAL RETARDATION CAP INV FUND</v>
      </c>
      <c r="G3104" s="3">
        <v>3</v>
      </c>
      <c r="I3104" s="24">
        <f>$G3104/$G$10*I$5</f>
        <v>3.2396011178517381</v>
      </c>
    </row>
    <row r="3105" spans="1:9" hidden="1" outlineLevel="3" x14ac:dyDescent="0.25">
      <c r="A3105" t="s">
        <v>51</v>
      </c>
      <c r="B3105" t="str">
        <f>VLOOKUP(A3105,'AGENCY CODES'!$C$4:$F$139,3,FALSE)</f>
        <v>DEPARTMENT OF ECONOMIC SECURITY</v>
      </c>
      <c r="C3105" s="8" t="s">
        <v>8</v>
      </c>
      <c r="D3105" s="8" t="str">
        <f t="shared" si="610"/>
        <v>DEA2093</v>
      </c>
      <c r="E3105">
        <v>2093</v>
      </c>
      <c r="F3105" t="str">
        <f>VLOOKUP(D3105,'Fund List'!$A$2:$F$1324,6,FALSE)</f>
        <v>DEPT OF MENTAL RETARDATION CAP INV FUND</v>
      </c>
      <c r="G3105" s="3">
        <v>13</v>
      </c>
      <c r="I3105" s="24">
        <f>$G3105/$G$10*I$5</f>
        <v>14.038271510690866</v>
      </c>
    </row>
    <row r="3106" spans="1:9" hidden="1" outlineLevel="3" x14ac:dyDescent="0.25">
      <c r="A3106" t="s">
        <v>51</v>
      </c>
      <c r="B3106" t="str">
        <f>VLOOKUP(A3106,'AGENCY CODES'!$C$4:$F$139,3,FALSE)</f>
        <v>DEPARTMENT OF ECONOMIC SECURITY</v>
      </c>
      <c r="C3106" s="8" t="s">
        <v>12</v>
      </c>
      <c r="D3106" s="8" t="str">
        <f t="shared" si="610"/>
        <v>DEA2093</v>
      </c>
      <c r="E3106">
        <v>2093</v>
      </c>
      <c r="F3106" t="str">
        <f>VLOOKUP(D3106,'Fund List'!$A$2:$F$1324,6,FALSE)</f>
        <v>DEPT OF MENTAL RETARDATION CAP INV FUND</v>
      </c>
      <c r="G3106" s="3">
        <v>2</v>
      </c>
      <c r="I3106" s="24">
        <f>$G3106/$G$10*I$5</f>
        <v>2.1597340785678254</v>
      </c>
    </row>
    <row r="3107" spans="1:9" outlineLevel="2" collapsed="1" x14ac:dyDescent="0.25">
      <c r="F3107" s="1" t="s">
        <v>4254</v>
      </c>
      <c r="I3107" s="24">
        <f t="shared" ref="I3107" si="620">SUBTOTAL(9,I3104:I3106)</f>
        <v>19.437606707110429</v>
      </c>
    </row>
    <row r="3108" spans="1:9" hidden="1" outlineLevel="3" x14ac:dyDescent="0.25">
      <c r="A3108" t="s">
        <v>51</v>
      </c>
      <c r="B3108" t="str">
        <f>VLOOKUP(A3108,'AGENCY CODES'!$C$4:$F$139,3,FALSE)</f>
        <v>DEPARTMENT OF ECONOMIC SECURITY</v>
      </c>
      <c r="C3108" s="8" t="s">
        <v>1</v>
      </c>
      <c r="D3108" s="8" t="str">
        <f t="shared" si="610"/>
        <v>DEA2160</v>
      </c>
      <c r="E3108">
        <v>2160</v>
      </c>
      <c r="F3108" t="str">
        <f>VLOOKUP(D3108,'Fund List'!$A$2:$F$1324,6,FALSE)</f>
        <v>DOMESTIC VIOLENCE SHELTER</v>
      </c>
      <c r="G3108" s="3">
        <v>5</v>
      </c>
      <c r="I3108" s="24">
        <f t="shared" ref="I3108:I3118" si="621">$G3108/$G$10*I$5</f>
        <v>5.3993351964195639</v>
      </c>
    </row>
    <row r="3109" spans="1:9" hidden="1" outlineLevel="3" x14ac:dyDescent="0.25">
      <c r="A3109" t="s">
        <v>51</v>
      </c>
      <c r="B3109" t="str">
        <f>VLOOKUP(A3109,'AGENCY CODES'!$C$4:$F$139,3,FALSE)</f>
        <v>DEPARTMENT OF ECONOMIC SECURITY</v>
      </c>
      <c r="C3109" s="8" t="s">
        <v>3</v>
      </c>
      <c r="D3109" s="8" t="str">
        <f t="shared" si="610"/>
        <v>DEA2160</v>
      </c>
      <c r="E3109">
        <v>2160</v>
      </c>
      <c r="F3109" t="str">
        <f>VLOOKUP(D3109,'Fund List'!$A$2:$F$1324,6,FALSE)</f>
        <v>DOMESTIC VIOLENCE SHELTER</v>
      </c>
      <c r="G3109" s="3">
        <v>566</v>
      </c>
      <c r="I3109" s="24">
        <f t="shared" si="621"/>
        <v>611.20474423469454</v>
      </c>
    </row>
    <row r="3110" spans="1:9" hidden="1" outlineLevel="3" x14ac:dyDescent="0.25">
      <c r="A3110" t="s">
        <v>51</v>
      </c>
      <c r="B3110" t="str">
        <f>VLOOKUP(A3110,'AGENCY CODES'!$C$4:$F$139,3,FALSE)</f>
        <v>DEPARTMENT OF ECONOMIC SECURITY</v>
      </c>
      <c r="C3110" s="8" t="s">
        <v>4</v>
      </c>
      <c r="D3110" s="8" t="str">
        <f t="shared" si="610"/>
        <v>DEA2160</v>
      </c>
      <c r="E3110">
        <v>2160</v>
      </c>
      <c r="F3110" t="str">
        <f>VLOOKUP(D3110,'Fund List'!$A$2:$F$1324,6,FALSE)</f>
        <v>DOMESTIC VIOLENCE SHELTER</v>
      </c>
      <c r="G3110" s="3">
        <v>6</v>
      </c>
      <c r="I3110" s="24">
        <f t="shared" si="621"/>
        <v>6.4792022357034762</v>
      </c>
    </row>
    <row r="3111" spans="1:9" hidden="1" outlineLevel="3" x14ac:dyDescent="0.25">
      <c r="A3111" t="s">
        <v>51</v>
      </c>
      <c r="B3111" t="str">
        <f>VLOOKUP(A3111,'AGENCY CODES'!$C$4:$F$139,3,FALSE)</f>
        <v>DEPARTMENT OF ECONOMIC SECURITY</v>
      </c>
      <c r="C3111" s="8" t="s">
        <v>5</v>
      </c>
      <c r="D3111" s="8" t="str">
        <f t="shared" si="610"/>
        <v>DEA2160</v>
      </c>
      <c r="E3111">
        <v>2160</v>
      </c>
      <c r="F3111" t="str">
        <f>VLOOKUP(D3111,'Fund List'!$A$2:$F$1324,6,FALSE)</f>
        <v>DOMESTIC VIOLENCE SHELTER</v>
      </c>
      <c r="G3111" s="3">
        <v>1</v>
      </c>
      <c r="I3111" s="24">
        <f t="shared" si="621"/>
        <v>1.0798670392839127</v>
      </c>
    </row>
    <row r="3112" spans="1:9" hidden="1" outlineLevel="3" x14ac:dyDescent="0.25">
      <c r="A3112" t="s">
        <v>51</v>
      </c>
      <c r="B3112" t="str">
        <f>VLOOKUP(A3112,'AGENCY CODES'!$C$4:$F$139,3,FALSE)</f>
        <v>DEPARTMENT OF ECONOMIC SECURITY</v>
      </c>
      <c r="C3112" s="8" t="s">
        <v>6</v>
      </c>
      <c r="D3112" s="8" t="str">
        <f t="shared" si="610"/>
        <v>DEA2160</v>
      </c>
      <c r="E3112">
        <v>2160</v>
      </c>
      <c r="F3112" t="str">
        <f>VLOOKUP(D3112,'Fund List'!$A$2:$F$1324,6,FALSE)</f>
        <v>DOMESTIC VIOLENCE SHELTER</v>
      </c>
      <c r="G3112" s="3">
        <v>8</v>
      </c>
      <c r="I3112" s="24">
        <f t="shared" si="621"/>
        <v>8.6389363142713016</v>
      </c>
    </row>
    <row r="3113" spans="1:9" hidden="1" outlineLevel="3" x14ac:dyDescent="0.25">
      <c r="A3113" t="s">
        <v>51</v>
      </c>
      <c r="B3113" t="str">
        <f>VLOOKUP(A3113,'AGENCY CODES'!$C$4:$F$139,3,FALSE)</f>
        <v>DEPARTMENT OF ECONOMIC SECURITY</v>
      </c>
      <c r="C3113" s="8" t="s">
        <v>7</v>
      </c>
      <c r="D3113" s="8" t="str">
        <f t="shared" si="610"/>
        <v>DEA2160</v>
      </c>
      <c r="E3113">
        <v>2160</v>
      </c>
      <c r="F3113" t="str">
        <f>VLOOKUP(D3113,'Fund List'!$A$2:$F$1324,6,FALSE)</f>
        <v>DOMESTIC VIOLENCE SHELTER</v>
      </c>
      <c r="G3113" s="3">
        <v>12</v>
      </c>
      <c r="I3113" s="24">
        <f t="shared" si="621"/>
        <v>12.958404471406952</v>
      </c>
    </row>
    <row r="3114" spans="1:9" hidden="1" outlineLevel="3" x14ac:dyDescent="0.25">
      <c r="A3114" t="s">
        <v>51</v>
      </c>
      <c r="B3114" t="str">
        <f>VLOOKUP(A3114,'AGENCY CODES'!$C$4:$F$139,3,FALSE)</f>
        <v>DEPARTMENT OF ECONOMIC SECURITY</v>
      </c>
      <c r="C3114" s="8" t="s">
        <v>8</v>
      </c>
      <c r="D3114" s="8" t="str">
        <f t="shared" si="610"/>
        <v>DEA2160</v>
      </c>
      <c r="E3114">
        <v>2160</v>
      </c>
      <c r="F3114" t="str">
        <f>VLOOKUP(D3114,'Fund List'!$A$2:$F$1324,6,FALSE)</f>
        <v>DOMESTIC VIOLENCE SHELTER</v>
      </c>
      <c r="G3114" s="3">
        <v>12</v>
      </c>
      <c r="I3114" s="24">
        <f t="shared" si="621"/>
        <v>12.958404471406952</v>
      </c>
    </row>
    <row r="3115" spans="1:9" hidden="1" outlineLevel="3" x14ac:dyDescent="0.25">
      <c r="A3115" t="s">
        <v>51</v>
      </c>
      <c r="B3115" t="str">
        <f>VLOOKUP(A3115,'AGENCY CODES'!$C$4:$F$139,3,FALSE)</f>
        <v>DEPARTMENT OF ECONOMIC SECURITY</v>
      </c>
      <c r="C3115" s="8" t="s">
        <v>10</v>
      </c>
      <c r="D3115" s="8" t="str">
        <f t="shared" si="610"/>
        <v>DEA2160</v>
      </c>
      <c r="E3115">
        <v>2160</v>
      </c>
      <c r="F3115" t="str">
        <f>VLOOKUP(D3115,'Fund List'!$A$2:$F$1324,6,FALSE)</f>
        <v>DOMESTIC VIOLENCE SHELTER</v>
      </c>
      <c r="G3115" s="3">
        <v>23</v>
      </c>
      <c r="I3115" s="24">
        <f t="shared" si="621"/>
        <v>24.836941903529993</v>
      </c>
    </row>
    <row r="3116" spans="1:9" hidden="1" outlineLevel="3" x14ac:dyDescent="0.25">
      <c r="A3116" t="s">
        <v>51</v>
      </c>
      <c r="B3116" t="str">
        <f>VLOOKUP(A3116,'AGENCY CODES'!$C$4:$F$139,3,FALSE)</f>
        <v>DEPARTMENT OF ECONOMIC SECURITY</v>
      </c>
      <c r="C3116" s="8" t="s">
        <v>11</v>
      </c>
      <c r="D3116" s="8" t="str">
        <f t="shared" si="610"/>
        <v>DEA2160</v>
      </c>
      <c r="E3116">
        <v>2160</v>
      </c>
      <c r="F3116" t="str">
        <f>VLOOKUP(D3116,'Fund List'!$A$2:$F$1324,6,FALSE)</f>
        <v>DOMESTIC VIOLENCE SHELTER</v>
      </c>
      <c r="G3116" s="3">
        <v>156</v>
      </c>
      <c r="I3116" s="24">
        <f t="shared" si="621"/>
        <v>168.4592581282904</v>
      </c>
    </row>
    <row r="3117" spans="1:9" hidden="1" outlineLevel="3" x14ac:dyDescent="0.25">
      <c r="A3117" t="s">
        <v>51</v>
      </c>
      <c r="B3117" t="str">
        <f>VLOOKUP(A3117,'AGENCY CODES'!$C$4:$F$139,3,FALSE)</f>
        <v>DEPARTMENT OF ECONOMIC SECURITY</v>
      </c>
      <c r="C3117" s="8" t="s">
        <v>12</v>
      </c>
      <c r="D3117" s="8" t="str">
        <f t="shared" si="610"/>
        <v>DEA2160</v>
      </c>
      <c r="E3117">
        <v>2160</v>
      </c>
      <c r="F3117" t="str">
        <f>VLOOKUP(D3117,'Fund List'!$A$2:$F$1324,6,FALSE)</f>
        <v>DOMESTIC VIOLENCE SHELTER</v>
      </c>
      <c r="G3117" s="3">
        <v>4</v>
      </c>
      <c r="I3117" s="24">
        <f t="shared" si="621"/>
        <v>4.3194681571356508</v>
      </c>
    </row>
    <row r="3118" spans="1:9" hidden="1" outlineLevel="3" x14ac:dyDescent="0.25">
      <c r="A3118" t="s">
        <v>51</v>
      </c>
      <c r="B3118" t="str">
        <f>VLOOKUP(A3118,'AGENCY CODES'!$C$4:$F$139,3,FALSE)</f>
        <v>DEPARTMENT OF ECONOMIC SECURITY</v>
      </c>
      <c r="C3118" s="8">
        <v>2</v>
      </c>
      <c r="D3118" s="8" t="str">
        <f t="shared" si="610"/>
        <v>DEA2160</v>
      </c>
      <c r="E3118">
        <v>2160</v>
      </c>
      <c r="F3118" t="str">
        <f>VLOOKUP(D3118,'Fund List'!$A$2:$F$1324,6,FALSE)</f>
        <v>DOMESTIC VIOLENCE SHELTER</v>
      </c>
      <c r="G3118" s="3">
        <v>156</v>
      </c>
      <c r="I3118" s="24">
        <f t="shared" si="621"/>
        <v>168.4592581282904</v>
      </c>
    </row>
    <row r="3119" spans="1:9" outlineLevel="2" collapsed="1" x14ac:dyDescent="0.25">
      <c r="F3119" s="1" t="s">
        <v>4255</v>
      </c>
      <c r="I3119" s="24">
        <f t="shared" ref="I3119" si="622">SUBTOTAL(9,I3108:I3118)</f>
        <v>1024.7938202804332</v>
      </c>
    </row>
    <row r="3120" spans="1:9" hidden="1" outlineLevel="3" x14ac:dyDescent="0.25">
      <c r="A3120" t="s">
        <v>51</v>
      </c>
      <c r="B3120" t="str">
        <f>VLOOKUP(A3120,'AGENCY CODES'!$C$4:$F$139,3,FALSE)</f>
        <v>DEPARTMENT OF ECONOMIC SECURITY</v>
      </c>
      <c r="C3120" s="8" t="s">
        <v>1</v>
      </c>
      <c r="D3120" s="8" t="str">
        <f t="shared" ref="D3120:D3183" si="623">CONCATENATE(A3120,E3120)</f>
        <v>DEA2162</v>
      </c>
      <c r="E3120">
        <v>2162</v>
      </c>
      <c r="F3120" t="str">
        <f>VLOOKUP(D3120,'Fund List'!$A$2:$F$1324,6,FALSE)</f>
        <v>CHILD ABUSE PREVENTION</v>
      </c>
      <c r="G3120" s="3">
        <v>5</v>
      </c>
      <c r="I3120" s="24">
        <f t="shared" ref="I3120:I3125" si="624">$G3120/$G$10*I$5</f>
        <v>5.3993351964195639</v>
      </c>
    </row>
    <row r="3121" spans="1:9" hidden="1" outlineLevel="3" x14ac:dyDescent="0.25">
      <c r="A3121" t="s">
        <v>51</v>
      </c>
      <c r="B3121" t="str">
        <f>VLOOKUP(A3121,'AGENCY CODES'!$C$4:$F$139,3,FALSE)</f>
        <v>DEPARTMENT OF ECONOMIC SECURITY</v>
      </c>
      <c r="C3121" s="8" t="s">
        <v>3</v>
      </c>
      <c r="D3121" s="8" t="str">
        <f t="shared" si="623"/>
        <v>DEA2162</v>
      </c>
      <c r="E3121">
        <v>2162</v>
      </c>
      <c r="F3121" t="str">
        <f>VLOOKUP(D3121,'Fund List'!$A$2:$F$1324,6,FALSE)</f>
        <v>CHILD ABUSE PREVENTION</v>
      </c>
      <c r="G3121" s="3">
        <v>170</v>
      </c>
      <c r="I3121" s="24">
        <f t="shared" si="624"/>
        <v>183.57739667826519</v>
      </c>
    </row>
    <row r="3122" spans="1:9" hidden="1" outlineLevel="3" x14ac:dyDescent="0.25">
      <c r="A3122" t="s">
        <v>51</v>
      </c>
      <c r="B3122" t="str">
        <f>VLOOKUP(A3122,'AGENCY CODES'!$C$4:$F$139,3,FALSE)</f>
        <v>DEPARTMENT OF ECONOMIC SECURITY</v>
      </c>
      <c r="C3122" s="8" t="s">
        <v>6</v>
      </c>
      <c r="D3122" s="8" t="str">
        <f t="shared" si="623"/>
        <v>DEA2162</v>
      </c>
      <c r="E3122">
        <v>2162</v>
      </c>
      <c r="F3122" t="str">
        <f>VLOOKUP(D3122,'Fund List'!$A$2:$F$1324,6,FALSE)</f>
        <v>CHILD ABUSE PREVENTION</v>
      </c>
      <c r="G3122" s="3">
        <v>2</v>
      </c>
      <c r="I3122" s="24">
        <f t="shared" si="624"/>
        <v>2.1597340785678254</v>
      </c>
    </row>
    <row r="3123" spans="1:9" hidden="1" outlineLevel="3" x14ac:dyDescent="0.25">
      <c r="A3123" t="s">
        <v>51</v>
      </c>
      <c r="B3123" t="str">
        <f>VLOOKUP(A3123,'AGENCY CODES'!$C$4:$F$139,3,FALSE)</f>
        <v>DEPARTMENT OF ECONOMIC SECURITY</v>
      </c>
      <c r="C3123" s="8" t="s">
        <v>7</v>
      </c>
      <c r="D3123" s="8" t="str">
        <f t="shared" si="623"/>
        <v>DEA2162</v>
      </c>
      <c r="E3123">
        <v>2162</v>
      </c>
      <c r="F3123" t="str">
        <f>VLOOKUP(D3123,'Fund List'!$A$2:$F$1324,6,FALSE)</f>
        <v>CHILD ABUSE PREVENTION</v>
      </c>
      <c r="G3123" s="3">
        <v>1</v>
      </c>
      <c r="I3123" s="24">
        <f t="shared" si="624"/>
        <v>1.0798670392839127</v>
      </c>
    </row>
    <row r="3124" spans="1:9" hidden="1" outlineLevel="3" x14ac:dyDescent="0.25">
      <c r="A3124" t="s">
        <v>51</v>
      </c>
      <c r="B3124" t="str">
        <f>VLOOKUP(A3124,'AGENCY CODES'!$C$4:$F$139,3,FALSE)</f>
        <v>DEPARTMENT OF ECONOMIC SECURITY</v>
      </c>
      <c r="C3124" s="8" t="s">
        <v>8</v>
      </c>
      <c r="D3124" s="8" t="str">
        <f t="shared" si="623"/>
        <v>DEA2162</v>
      </c>
      <c r="E3124">
        <v>2162</v>
      </c>
      <c r="F3124" t="str">
        <f>VLOOKUP(D3124,'Fund List'!$A$2:$F$1324,6,FALSE)</f>
        <v>CHILD ABUSE PREVENTION</v>
      </c>
      <c r="G3124" s="3">
        <v>13</v>
      </c>
      <c r="I3124" s="24">
        <f t="shared" si="624"/>
        <v>14.038271510690866</v>
      </c>
    </row>
    <row r="3125" spans="1:9" hidden="1" outlineLevel="3" x14ac:dyDescent="0.25">
      <c r="A3125" t="s">
        <v>51</v>
      </c>
      <c r="B3125" t="str">
        <f>VLOOKUP(A3125,'AGENCY CODES'!$C$4:$F$139,3,FALSE)</f>
        <v>DEPARTMENT OF ECONOMIC SECURITY</v>
      </c>
      <c r="C3125" s="8" t="s">
        <v>12</v>
      </c>
      <c r="D3125" s="8" t="str">
        <f t="shared" si="623"/>
        <v>DEA2162</v>
      </c>
      <c r="E3125">
        <v>2162</v>
      </c>
      <c r="F3125" t="str">
        <f>VLOOKUP(D3125,'Fund List'!$A$2:$F$1324,6,FALSE)</f>
        <v>CHILD ABUSE PREVENTION</v>
      </c>
      <c r="G3125" s="3">
        <v>4</v>
      </c>
      <c r="I3125" s="24">
        <f t="shared" si="624"/>
        <v>4.3194681571356508</v>
      </c>
    </row>
    <row r="3126" spans="1:9" outlineLevel="2" collapsed="1" x14ac:dyDescent="0.25">
      <c r="F3126" s="1" t="s">
        <v>4256</v>
      </c>
      <c r="I3126" s="24">
        <f t="shared" ref="I3126" si="625">SUBTOTAL(9,I3120:I3125)</f>
        <v>210.57407266036302</v>
      </c>
    </row>
    <row r="3127" spans="1:9" hidden="1" outlineLevel="3" x14ac:dyDescent="0.25">
      <c r="A3127" t="s">
        <v>51</v>
      </c>
      <c r="B3127" t="str">
        <f>VLOOKUP(A3127,'AGENCY CODES'!$C$4:$F$139,3,FALSE)</f>
        <v>DEPARTMENT OF ECONOMIC SECURITY</v>
      </c>
      <c r="C3127" s="8" t="s">
        <v>1</v>
      </c>
      <c r="D3127" s="8" t="str">
        <f t="shared" si="623"/>
        <v>DEA2173</v>
      </c>
      <c r="E3127">
        <v>2173</v>
      </c>
      <c r="F3127" t="str">
        <f>VLOOKUP(D3127,'Fund List'!$A$2:$F$1324,6,FALSE)</f>
        <v>CHILD FAM SVCS TRAINING PROGRAM</v>
      </c>
      <c r="G3127" s="3">
        <v>17</v>
      </c>
      <c r="I3127" s="24">
        <f t="shared" ref="I3127:I3132" si="626">$G3127/$G$10*I$5</f>
        <v>18.357739667826518</v>
      </c>
    </row>
    <row r="3128" spans="1:9" hidden="1" outlineLevel="3" x14ac:dyDescent="0.25">
      <c r="A3128" t="s">
        <v>51</v>
      </c>
      <c r="B3128" t="str">
        <f>VLOOKUP(A3128,'AGENCY CODES'!$C$4:$F$139,3,FALSE)</f>
        <v>DEPARTMENT OF ECONOMIC SECURITY</v>
      </c>
      <c r="C3128" s="8" t="s">
        <v>4</v>
      </c>
      <c r="D3128" s="8" t="str">
        <f t="shared" si="623"/>
        <v>DEA2173</v>
      </c>
      <c r="E3128">
        <v>2173</v>
      </c>
      <c r="F3128" t="str">
        <f>VLOOKUP(D3128,'Fund List'!$A$2:$F$1324,6,FALSE)</f>
        <v>CHILD FAM SVCS TRAINING PROGRAM</v>
      </c>
      <c r="G3128" s="3">
        <v>187</v>
      </c>
      <c r="I3128" s="24">
        <f t="shared" si="626"/>
        <v>201.9351363460917</v>
      </c>
    </row>
    <row r="3129" spans="1:9" hidden="1" outlineLevel="3" x14ac:dyDescent="0.25">
      <c r="A3129" t="s">
        <v>51</v>
      </c>
      <c r="B3129" t="str">
        <f>VLOOKUP(A3129,'AGENCY CODES'!$C$4:$F$139,3,FALSE)</f>
        <v>DEPARTMENT OF ECONOMIC SECURITY</v>
      </c>
      <c r="C3129" s="8" t="s">
        <v>5</v>
      </c>
      <c r="D3129" s="8" t="str">
        <f t="shared" si="623"/>
        <v>DEA2173</v>
      </c>
      <c r="E3129">
        <v>2173</v>
      </c>
      <c r="F3129" t="str">
        <f>VLOOKUP(D3129,'Fund List'!$A$2:$F$1324,6,FALSE)</f>
        <v>CHILD FAM SVCS TRAINING PROGRAM</v>
      </c>
      <c r="G3129" s="3">
        <v>20</v>
      </c>
      <c r="I3129" s="24">
        <f t="shared" si="626"/>
        <v>21.597340785678256</v>
      </c>
    </row>
    <row r="3130" spans="1:9" hidden="1" outlineLevel="3" x14ac:dyDescent="0.25">
      <c r="A3130" t="s">
        <v>51</v>
      </c>
      <c r="B3130" t="str">
        <f>VLOOKUP(A3130,'AGENCY CODES'!$C$4:$F$139,3,FALSE)</f>
        <v>DEPARTMENT OF ECONOMIC SECURITY</v>
      </c>
      <c r="C3130" s="8" t="s">
        <v>6</v>
      </c>
      <c r="D3130" s="8" t="str">
        <f t="shared" si="623"/>
        <v>DEA2173</v>
      </c>
      <c r="E3130">
        <v>2173</v>
      </c>
      <c r="F3130" t="str">
        <f>VLOOKUP(D3130,'Fund List'!$A$2:$F$1324,6,FALSE)</f>
        <v>CHILD FAM SVCS TRAINING PROGRAM</v>
      </c>
      <c r="G3130" s="3">
        <v>18</v>
      </c>
      <c r="I3130" s="24">
        <f t="shared" si="626"/>
        <v>19.437606707110429</v>
      </c>
    </row>
    <row r="3131" spans="1:9" hidden="1" outlineLevel="3" x14ac:dyDescent="0.25">
      <c r="A3131" t="s">
        <v>51</v>
      </c>
      <c r="B3131" t="str">
        <f>VLOOKUP(A3131,'AGENCY CODES'!$C$4:$F$139,3,FALSE)</f>
        <v>DEPARTMENT OF ECONOMIC SECURITY</v>
      </c>
      <c r="C3131" s="8" t="s">
        <v>7</v>
      </c>
      <c r="D3131" s="8" t="str">
        <f t="shared" si="623"/>
        <v>DEA2173</v>
      </c>
      <c r="E3131">
        <v>2173</v>
      </c>
      <c r="F3131" t="str">
        <f>VLOOKUP(D3131,'Fund List'!$A$2:$F$1324,6,FALSE)</f>
        <v>CHILD FAM SVCS TRAINING PROGRAM</v>
      </c>
      <c r="G3131" s="3">
        <v>992</v>
      </c>
      <c r="I3131" s="24">
        <f t="shared" si="626"/>
        <v>1071.2281029696417</v>
      </c>
    </row>
    <row r="3132" spans="1:9" hidden="1" outlineLevel="3" x14ac:dyDescent="0.25">
      <c r="A3132" t="s">
        <v>51</v>
      </c>
      <c r="B3132" t="str">
        <f>VLOOKUP(A3132,'AGENCY CODES'!$C$4:$F$139,3,FALSE)</f>
        <v>DEPARTMENT OF ECONOMIC SECURITY</v>
      </c>
      <c r="C3132" s="8" t="s">
        <v>12</v>
      </c>
      <c r="D3132" s="8" t="str">
        <f t="shared" si="623"/>
        <v>DEA2173</v>
      </c>
      <c r="E3132">
        <v>2173</v>
      </c>
      <c r="F3132" t="str">
        <f>VLOOKUP(D3132,'Fund List'!$A$2:$F$1324,6,FALSE)</f>
        <v>CHILD FAM SVCS TRAINING PROGRAM</v>
      </c>
      <c r="G3132" s="3">
        <v>9</v>
      </c>
      <c r="I3132" s="24">
        <f t="shared" si="626"/>
        <v>9.7188033535552147</v>
      </c>
    </row>
    <row r="3133" spans="1:9" outlineLevel="2" collapsed="1" x14ac:dyDescent="0.25">
      <c r="F3133" s="1" t="s">
        <v>4257</v>
      </c>
      <c r="I3133" s="24">
        <f t="shared" ref="I3133" si="627">SUBTOTAL(9,I3127:I3132)</f>
        <v>1342.2747298299037</v>
      </c>
    </row>
    <row r="3134" spans="1:9" hidden="1" outlineLevel="3" x14ac:dyDescent="0.25">
      <c r="A3134" t="s">
        <v>51</v>
      </c>
      <c r="B3134" t="str">
        <f>VLOOKUP(A3134,'AGENCY CODES'!$C$4:$F$139,3,FALSE)</f>
        <v>DEPARTMENT OF ECONOMIC SECURITY</v>
      </c>
      <c r="C3134" s="8" t="s">
        <v>3</v>
      </c>
      <c r="D3134" s="8" t="str">
        <f t="shared" si="623"/>
        <v>DEA2192</v>
      </c>
      <c r="E3134">
        <v>2192</v>
      </c>
      <c r="F3134" t="str">
        <f>VLOOKUP(D3134,'Fund List'!$A$2:$F$1324,6,FALSE)</f>
        <v>CHILD PASSENGER RESTRAINT FUND</v>
      </c>
      <c r="G3134" s="3">
        <v>667</v>
      </c>
      <c r="I3134" s="24">
        <f t="shared" ref="I3134:I3140" si="628">$G3134/$G$10*I$5</f>
        <v>720.27131520236981</v>
      </c>
    </row>
    <row r="3135" spans="1:9" hidden="1" outlineLevel="3" x14ac:dyDescent="0.25">
      <c r="A3135" t="s">
        <v>51</v>
      </c>
      <c r="B3135" t="str">
        <f>VLOOKUP(A3135,'AGENCY CODES'!$C$4:$F$139,3,FALSE)</f>
        <v>DEPARTMENT OF ECONOMIC SECURITY</v>
      </c>
      <c r="C3135" s="8" t="s">
        <v>6</v>
      </c>
      <c r="D3135" s="8" t="str">
        <f t="shared" si="623"/>
        <v>DEA2192</v>
      </c>
      <c r="E3135">
        <v>2192</v>
      </c>
      <c r="F3135" t="str">
        <f>VLOOKUP(D3135,'Fund List'!$A$2:$F$1324,6,FALSE)</f>
        <v>CHILD PASSENGER RESTRAINT FUND</v>
      </c>
      <c r="G3135" s="3">
        <v>4</v>
      </c>
      <c r="I3135" s="24">
        <f t="shared" si="628"/>
        <v>4.3194681571356508</v>
      </c>
    </row>
    <row r="3136" spans="1:9" hidden="1" outlineLevel="3" x14ac:dyDescent="0.25">
      <c r="A3136" t="s">
        <v>51</v>
      </c>
      <c r="B3136" t="str">
        <f>VLOOKUP(A3136,'AGENCY CODES'!$C$4:$F$139,3,FALSE)</f>
        <v>DEPARTMENT OF ECONOMIC SECURITY</v>
      </c>
      <c r="C3136" s="8" t="s">
        <v>7</v>
      </c>
      <c r="D3136" s="8" t="str">
        <f t="shared" si="623"/>
        <v>DEA2192</v>
      </c>
      <c r="E3136">
        <v>2192</v>
      </c>
      <c r="F3136" t="str">
        <f>VLOOKUP(D3136,'Fund List'!$A$2:$F$1324,6,FALSE)</f>
        <v>CHILD PASSENGER RESTRAINT FUND</v>
      </c>
      <c r="G3136" s="3">
        <v>1</v>
      </c>
      <c r="I3136" s="24">
        <f t="shared" si="628"/>
        <v>1.0798670392839127</v>
      </c>
    </row>
    <row r="3137" spans="1:9" hidden="1" outlineLevel="3" x14ac:dyDescent="0.25">
      <c r="A3137" t="s">
        <v>51</v>
      </c>
      <c r="B3137" t="str">
        <f>VLOOKUP(A3137,'AGENCY CODES'!$C$4:$F$139,3,FALSE)</f>
        <v>DEPARTMENT OF ECONOMIC SECURITY</v>
      </c>
      <c r="C3137" s="8" t="s">
        <v>10</v>
      </c>
      <c r="D3137" s="8" t="str">
        <f t="shared" si="623"/>
        <v>DEA2192</v>
      </c>
      <c r="E3137">
        <v>2192</v>
      </c>
      <c r="F3137" t="str">
        <f>VLOOKUP(D3137,'Fund List'!$A$2:$F$1324,6,FALSE)</f>
        <v>CHILD PASSENGER RESTRAINT FUND</v>
      </c>
      <c r="G3137" s="3">
        <v>15</v>
      </c>
      <c r="I3137" s="24">
        <f t="shared" si="628"/>
        <v>16.198005589258692</v>
      </c>
    </row>
    <row r="3138" spans="1:9" hidden="1" outlineLevel="3" x14ac:dyDescent="0.25">
      <c r="A3138" t="s">
        <v>51</v>
      </c>
      <c r="B3138" t="str">
        <f>VLOOKUP(A3138,'AGENCY CODES'!$C$4:$F$139,3,FALSE)</f>
        <v>DEPARTMENT OF ECONOMIC SECURITY</v>
      </c>
      <c r="C3138" s="8" t="s">
        <v>11</v>
      </c>
      <c r="D3138" s="8" t="str">
        <f t="shared" si="623"/>
        <v>DEA2192</v>
      </c>
      <c r="E3138">
        <v>2192</v>
      </c>
      <c r="F3138" t="str">
        <f>VLOOKUP(D3138,'Fund List'!$A$2:$F$1324,6,FALSE)</f>
        <v>CHILD PASSENGER RESTRAINT FUND</v>
      </c>
      <c r="G3138" s="3">
        <v>34</v>
      </c>
      <c r="I3138" s="24">
        <f t="shared" si="628"/>
        <v>36.715479335653036</v>
      </c>
    </row>
    <row r="3139" spans="1:9" hidden="1" outlineLevel="3" x14ac:dyDescent="0.25">
      <c r="A3139" t="s">
        <v>51</v>
      </c>
      <c r="B3139" t="str">
        <f>VLOOKUP(A3139,'AGENCY CODES'!$C$4:$F$139,3,FALSE)</f>
        <v>DEPARTMENT OF ECONOMIC SECURITY</v>
      </c>
      <c r="C3139" s="8" t="s">
        <v>12</v>
      </c>
      <c r="D3139" s="8" t="str">
        <f t="shared" si="623"/>
        <v>DEA2192</v>
      </c>
      <c r="E3139">
        <v>2192</v>
      </c>
      <c r="F3139" t="str">
        <f>VLOOKUP(D3139,'Fund List'!$A$2:$F$1324,6,FALSE)</f>
        <v>CHILD PASSENGER RESTRAINT FUND</v>
      </c>
      <c r="G3139" s="3">
        <v>4</v>
      </c>
      <c r="I3139" s="24">
        <f t="shared" si="628"/>
        <v>4.3194681571356508</v>
      </c>
    </row>
    <row r="3140" spans="1:9" hidden="1" outlineLevel="3" x14ac:dyDescent="0.25">
      <c r="A3140" t="s">
        <v>51</v>
      </c>
      <c r="B3140" t="str">
        <f>VLOOKUP(A3140,'AGENCY CODES'!$C$4:$F$139,3,FALSE)</f>
        <v>DEPARTMENT OF ECONOMIC SECURITY</v>
      </c>
      <c r="C3140" s="8">
        <v>2</v>
      </c>
      <c r="D3140" s="8" t="str">
        <f t="shared" si="623"/>
        <v>DEA2192</v>
      </c>
      <c r="E3140">
        <v>2192</v>
      </c>
      <c r="F3140" t="str">
        <f>VLOOKUP(D3140,'Fund List'!$A$2:$F$1324,6,FALSE)</f>
        <v>CHILD PASSENGER RESTRAINT FUND</v>
      </c>
      <c r="G3140" s="3">
        <v>34</v>
      </c>
      <c r="I3140" s="24">
        <f t="shared" si="628"/>
        <v>36.715479335653036</v>
      </c>
    </row>
    <row r="3141" spans="1:9" outlineLevel="2" collapsed="1" x14ac:dyDescent="0.25">
      <c r="F3141" s="1" t="s">
        <v>4258</v>
      </c>
      <c r="I3141" s="24">
        <f t="shared" ref="I3141" si="629">SUBTOTAL(9,I3134:I3140)</f>
        <v>819.61908281649005</v>
      </c>
    </row>
    <row r="3142" spans="1:9" hidden="1" outlineLevel="3" x14ac:dyDescent="0.25">
      <c r="A3142" t="s">
        <v>51</v>
      </c>
      <c r="B3142" t="str">
        <f>VLOOKUP(A3142,'AGENCY CODES'!$C$4:$F$139,3,FALSE)</f>
        <v>DEPARTMENT OF ECONOMIC SECURITY</v>
      </c>
      <c r="C3142" s="8" t="s">
        <v>1</v>
      </c>
      <c r="D3142" s="8" t="str">
        <f t="shared" si="623"/>
        <v>DEA2217</v>
      </c>
      <c r="E3142">
        <v>2217</v>
      </c>
      <c r="F3142" t="str">
        <f>VLOOKUP(D3142,'Fund List'!$A$2:$F$1324,6,FALSE)</f>
        <v>PUBLIC ASSISTANCE COLLECTIONS</v>
      </c>
      <c r="G3142" s="3">
        <v>30</v>
      </c>
      <c r="I3142" s="24">
        <f t="shared" ref="I3142:I3147" si="630">$G3142/$G$10*I$5</f>
        <v>32.396011178517384</v>
      </c>
    </row>
    <row r="3143" spans="1:9" hidden="1" outlineLevel="3" x14ac:dyDescent="0.25">
      <c r="A3143" t="s">
        <v>51</v>
      </c>
      <c r="B3143" t="str">
        <f>VLOOKUP(A3143,'AGENCY CODES'!$C$4:$F$139,3,FALSE)</f>
        <v>DEPARTMENT OF ECONOMIC SECURITY</v>
      </c>
      <c r="C3143" s="8" t="s">
        <v>4</v>
      </c>
      <c r="D3143" s="8" t="str">
        <f t="shared" si="623"/>
        <v>DEA2217</v>
      </c>
      <c r="E3143">
        <v>2217</v>
      </c>
      <c r="F3143" t="str">
        <f>VLOOKUP(D3143,'Fund List'!$A$2:$F$1324,6,FALSE)</f>
        <v>PUBLIC ASSISTANCE COLLECTIONS</v>
      </c>
      <c r="G3143" s="3">
        <v>16</v>
      </c>
      <c r="I3143" s="24">
        <f t="shared" si="630"/>
        <v>17.277872628542603</v>
      </c>
    </row>
    <row r="3144" spans="1:9" hidden="1" outlineLevel="3" x14ac:dyDescent="0.25">
      <c r="A3144" t="s">
        <v>51</v>
      </c>
      <c r="B3144" t="str">
        <f>VLOOKUP(A3144,'AGENCY CODES'!$C$4:$F$139,3,FALSE)</f>
        <v>DEPARTMENT OF ECONOMIC SECURITY</v>
      </c>
      <c r="C3144" s="8" t="s">
        <v>5</v>
      </c>
      <c r="D3144" s="8" t="str">
        <f t="shared" si="623"/>
        <v>DEA2217</v>
      </c>
      <c r="E3144">
        <v>2217</v>
      </c>
      <c r="F3144" t="str">
        <f>VLOOKUP(D3144,'Fund List'!$A$2:$F$1324,6,FALSE)</f>
        <v>PUBLIC ASSISTANCE COLLECTIONS</v>
      </c>
      <c r="G3144" s="3">
        <v>18</v>
      </c>
      <c r="I3144" s="24">
        <f t="shared" si="630"/>
        <v>19.437606707110429</v>
      </c>
    </row>
    <row r="3145" spans="1:9" hidden="1" outlineLevel="3" x14ac:dyDescent="0.25">
      <c r="A3145" t="s">
        <v>51</v>
      </c>
      <c r="B3145" t="str">
        <f>VLOOKUP(A3145,'AGENCY CODES'!$C$4:$F$139,3,FALSE)</f>
        <v>DEPARTMENT OF ECONOMIC SECURITY</v>
      </c>
      <c r="C3145" s="8" t="s">
        <v>6</v>
      </c>
      <c r="D3145" s="8" t="str">
        <f t="shared" si="623"/>
        <v>DEA2217</v>
      </c>
      <c r="E3145">
        <v>2217</v>
      </c>
      <c r="F3145" t="str">
        <f>VLOOKUP(D3145,'Fund List'!$A$2:$F$1324,6,FALSE)</f>
        <v>PUBLIC ASSISTANCE COLLECTIONS</v>
      </c>
      <c r="G3145" s="3">
        <v>19</v>
      </c>
      <c r="I3145" s="24">
        <f t="shared" si="630"/>
        <v>20.517473746394341</v>
      </c>
    </row>
    <row r="3146" spans="1:9" hidden="1" outlineLevel="3" x14ac:dyDescent="0.25">
      <c r="A3146" t="s">
        <v>51</v>
      </c>
      <c r="B3146" t="str">
        <f>VLOOKUP(A3146,'AGENCY CODES'!$C$4:$F$139,3,FALSE)</f>
        <v>DEPARTMENT OF ECONOMIC SECURITY</v>
      </c>
      <c r="C3146" s="8" t="s">
        <v>7</v>
      </c>
      <c r="D3146" s="8" t="str">
        <f t="shared" si="623"/>
        <v>DEA2217</v>
      </c>
      <c r="E3146">
        <v>2217</v>
      </c>
      <c r="F3146" t="str">
        <f>VLOOKUP(D3146,'Fund List'!$A$2:$F$1324,6,FALSE)</f>
        <v>PUBLIC ASSISTANCE COLLECTIONS</v>
      </c>
      <c r="G3146" s="3">
        <v>36</v>
      </c>
      <c r="I3146" s="24">
        <f t="shared" si="630"/>
        <v>38.875213414220859</v>
      </c>
    </row>
    <row r="3147" spans="1:9" hidden="1" outlineLevel="3" x14ac:dyDescent="0.25">
      <c r="A3147" t="s">
        <v>51</v>
      </c>
      <c r="B3147" t="str">
        <f>VLOOKUP(A3147,'AGENCY CODES'!$C$4:$F$139,3,FALSE)</f>
        <v>DEPARTMENT OF ECONOMIC SECURITY</v>
      </c>
      <c r="C3147" s="8" t="s">
        <v>12</v>
      </c>
      <c r="D3147" s="8" t="str">
        <f t="shared" si="623"/>
        <v>DEA2217</v>
      </c>
      <c r="E3147">
        <v>2217</v>
      </c>
      <c r="F3147" t="str">
        <f>VLOOKUP(D3147,'Fund List'!$A$2:$F$1324,6,FALSE)</f>
        <v>PUBLIC ASSISTANCE COLLECTIONS</v>
      </c>
      <c r="G3147" s="3">
        <v>9</v>
      </c>
      <c r="I3147" s="24">
        <f t="shared" si="630"/>
        <v>9.7188033535552147</v>
      </c>
    </row>
    <row r="3148" spans="1:9" outlineLevel="2" collapsed="1" x14ac:dyDescent="0.25">
      <c r="F3148" s="1" t="s">
        <v>4259</v>
      </c>
      <c r="I3148" s="24">
        <f t="shared" ref="I3148" si="631">SUBTOTAL(9,I3142:I3147)</f>
        <v>138.22298102834083</v>
      </c>
    </row>
    <row r="3149" spans="1:9" hidden="1" outlineLevel="3" x14ac:dyDescent="0.25">
      <c r="A3149" t="s">
        <v>51</v>
      </c>
      <c r="B3149" t="str">
        <f>VLOOKUP(A3149,'AGENCY CODES'!$C$4:$F$139,3,FALSE)</f>
        <v>DEPARTMENT OF ECONOMIC SECURITY</v>
      </c>
      <c r="C3149" s="8" t="s">
        <v>1</v>
      </c>
      <c r="D3149" s="8" t="str">
        <f t="shared" si="623"/>
        <v>DEA2224</v>
      </c>
      <c r="E3149">
        <v>2224</v>
      </c>
      <c r="F3149" t="str">
        <f>VLOOKUP(D3149,'Fund List'!$A$2:$F$1324,6,FALSE)</f>
        <v>DEPT LONG TERM CARE SYSTEM FUND</v>
      </c>
      <c r="G3149" s="3">
        <v>44</v>
      </c>
      <c r="I3149" s="24">
        <f t="shared" ref="I3149:I3161" si="632">$G3149/$G$10*I$5</f>
        <v>47.514149728492164</v>
      </c>
    </row>
    <row r="3150" spans="1:9" hidden="1" outlineLevel="3" x14ac:dyDescent="0.25">
      <c r="A3150" t="s">
        <v>51</v>
      </c>
      <c r="B3150" t="str">
        <f>VLOOKUP(A3150,'AGENCY CODES'!$C$4:$F$139,3,FALSE)</f>
        <v>DEPARTMENT OF ECONOMIC SECURITY</v>
      </c>
      <c r="C3150" s="8" t="s">
        <v>2</v>
      </c>
      <c r="D3150" s="8" t="str">
        <f t="shared" si="623"/>
        <v>DEA2224</v>
      </c>
      <c r="E3150">
        <v>2224</v>
      </c>
      <c r="F3150" t="str">
        <f>VLOOKUP(D3150,'Fund List'!$A$2:$F$1324,6,FALSE)</f>
        <v>DEPT LONG TERM CARE SYSTEM FUND</v>
      </c>
      <c r="G3150" s="3">
        <v>9</v>
      </c>
      <c r="I3150" s="24">
        <f t="shared" si="632"/>
        <v>9.7188033535552147</v>
      </c>
    </row>
    <row r="3151" spans="1:9" hidden="1" outlineLevel="3" x14ac:dyDescent="0.25">
      <c r="A3151" t="s">
        <v>51</v>
      </c>
      <c r="B3151" t="str">
        <f>VLOOKUP(A3151,'AGENCY CODES'!$C$4:$F$139,3,FALSE)</f>
        <v>DEPARTMENT OF ECONOMIC SECURITY</v>
      </c>
      <c r="C3151" s="8" t="s">
        <v>3</v>
      </c>
      <c r="D3151" s="8" t="str">
        <f t="shared" si="623"/>
        <v>DEA2224</v>
      </c>
      <c r="E3151">
        <v>2224</v>
      </c>
      <c r="F3151" t="str">
        <f>VLOOKUP(D3151,'Fund List'!$A$2:$F$1324,6,FALSE)</f>
        <v>DEPT LONG TERM CARE SYSTEM FUND</v>
      </c>
      <c r="G3151" s="3">
        <v>50</v>
      </c>
      <c r="I3151" s="24">
        <f t="shared" si="632"/>
        <v>53.993351964195639</v>
      </c>
    </row>
    <row r="3152" spans="1:9" hidden="1" outlineLevel="3" x14ac:dyDescent="0.25">
      <c r="A3152" t="s">
        <v>51</v>
      </c>
      <c r="B3152" t="str">
        <f>VLOOKUP(A3152,'AGENCY CODES'!$C$4:$F$139,3,FALSE)</f>
        <v>DEPARTMENT OF ECONOMIC SECURITY</v>
      </c>
      <c r="C3152" s="8" t="s">
        <v>4</v>
      </c>
      <c r="D3152" s="8" t="str">
        <f t="shared" si="623"/>
        <v>DEA2224</v>
      </c>
      <c r="E3152">
        <v>2224</v>
      </c>
      <c r="F3152" t="str">
        <f>VLOOKUP(D3152,'Fund List'!$A$2:$F$1324,6,FALSE)</f>
        <v>DEPT LONG TERM CARE SYSTEM FUND</v>
      </c>
      <c r="G3152" s="3">
        <v>982</v>
      </c>
      <c r="I3152" s="24">
        <f t="shared" si="632"/>
        <v>1060.4294325768024</v>
      </c>
    </row>
    <row r="3153" spans="1:9" hidden="1" outlineLevel="3" x14ac:dyDescent="0.25">
      <c r="A3153" t="s">
        <v>51</v>
      </c>
      <c r="B3153" t="str">
        <f>VLOOKUP(A3153,'AGENCY CODES'!$C$4:$F$139,3,FALSE)</f>
        <v>DEPARTMENT OF ECONOMIC SECURITY</v>
      </c>
      <c r="C3153" s="8" t="s">
        <v>5</v>
      </c>
      <c r="D3153" s="8" t="str">
        <f t="shared" si="623"/>
        <v>DEA2224</v>
      </c>
      <c r="E3153">
        <v>2224</v>
      </c>
      <c r="F3153" t="str">
        <f>VLOOKUP(D3153,'Fund List'!$A$2:$F$1324,6,FALSE)</f>
        <v>DEPT LONG TERM CARE SYSTEM FUND</v>
      </c>
      <c r="G3153" s="3">
        <v>12</v>
      </c>
      <c r="I3153" s="24">
        <f t="shared" si="632"/>
        <v>12.958404471406952</v>
      </c>
    </row>
    <row r="3154" spans="1:9" hidden="1" outlineLevel="3" x14ac:dyDescent="0.25">
      <c r="A3154" t="s">
        <v>51</v>
      </c>
      <c r="B3154" t="str">
        <f>VLOOKUP(A3154,'AGENCY CODES'!$C$4:$F$139,3,FALSE)</f>
        <v>DEPARTMENT OF ECONOMIC SECURITY</v>
      </c>
      <c r="C3154" s="8" t="s">
        <v>6</v>
      </c>
      <c r="D3154" s="8" t="str">
        <f t="shared" si="623"/>
        <v>DEA2224</v>
      </c>
      <c r="E3154">
        <v>2224</v>
      </c>
      <c r="F3154" t="str">
        <f>VLOOKUP(D3154,'Fund List'!$A$2:$F$1324,6,FALSE)</f>
        <v>DEPT LONG TERM CARE SYSTEM FUND</v>
      </c>
      <c r="G3154" s="3">
        <v>219</v>
      </c>
      <c r="I3154" s="24">
        <f t="shared" si="632"/>
        <v>236.49088160317692</v>
      </c>
    </row>
    <row r="3155" spans="1:9" hidden="1" outlineLevel="3" x14ac:dyDescent="0.25">
      <c r="A3155" t="s">
        <v>51</v>
      </c>
      <c r="B3155" t="str">
        <f>VLOOKUP(A3155,'AGENCY CODES'!$C$4:$F$139,3,FALSE)</f>
        <v>DEPARTMENT OF ECONOMIC SECURITY</v>
      </c>
      <c r="C3155" s="8" t="s">
        <v>7</v>
      </c>
      <c r="D3155" s="8" t="str">
        <f t="shared" si="623"/>
        <v>DEA2224</v>
      </c>
      <c r="E3155">
        <v>2224</v>
      </c>
      <c r="F3155" t="str">
        <f>VLOOKUP(D3155,'Fund List'!$A$2:$F$1324,6,FALSE)</f>
        <v>DEPT LONG TERM CARE SYSTEM FUND</v>
      </c>
      <c r="G3155" s="3">
        <v>1502</v>
      </c>
      <c r="I3155" s="24">
        <f t="shared" si="632"/>
        <v>1621.9602930044371</v>
      </c>
    </row>
    <row r="3156" spans="1:9" hidden="1" outlineLevel="3" x14ac:dyDescent="0.25">
      <c r="A3156" t="s">
        <v>51</v>
      </c>
      <c r="B3156" t="str">
        <f>VLOOKUP(A3156,'AGENCY CODES'!$C$4:$F$139,3,FALSE)</f>
        <v>DEPARTMENT OF ECONOMIC SECURITY</v>
      </c>
      <c r="C3156" s="8" t="s">
        <v>38</v>
      </c>
      <c r="D3156" s="8" t="str">
        <f t="shared" si="623"/>
        <v>DEA2224</v>
      </c>
      <c r="E3156">
        <v>2224</v>
      </c>
      <c r="F3156" t="str">
        <f>VLOOKUP(D3156,'Fund List'!$A$2:$F$1324,6,FALSE)</f>
        <v>DEPT LONG TERM CARE SYSTEM FUND</v>
      </c>
      <c r="G3156" s="3">
        <v>4</v>
      </c>
      <c r="I3156" s="24">
        <f t="shared" si="632"/>
        <v>4.3194681571356508</v>
      </c>
    </row>
    <row r="3157" spans="1:9" hidden="1" outlineLevel="3" x14ac:dyDescent="0.25">
      <c r="A3157" t="s">
        <v>51</v>
      </c>
      <c r="B3157" t="str">
        <f>VLOOKUP(A3157,'AGENCY CODES'!$C$4:$F$139,3,FALSE)</f>
        <v>DEPARTMENT OF ECONOMIC SECURITY</v>
      </c>
      <c r="C3157" s="8" t="s">
        <v>8</v>
      </c>
      <c r="D3157" s="8" t="str">
        <f t="shared" si="623"/>
        <v>DEA2224</v>
      </c>
      <c r="E3157">
        <v>2224</v>
      </c>
      <c r="F3157" t="str">
        <f>VLOOKUP(D3157,'Fund List'!$A$2:$F$1324,6,FALSE)</f>
        <v>DEPT LONG TERM CARE SYSTEM FUND</v>
      </c>
      <c r="G3157" s="3">
        <v>32</v>
      </c>
      <c r="I3157" s="24">
        <f t="shared" si="632"/>
        <v>34.555745257085206</v>
      </c>
    </row>
    <row r="3158" spans="1:9" hidden="1" outlineLevel="3" x14ac:dyDescent="0.25">
      <c r="A3158" t="s">
        <v>51</v>
      </c>
      <c r="B3158" t="str">
        <f>VLOOKUP(A3158,'AGENCY CODES'!$C$4:$F$139,3,FALSE)</f>
        <v>DEPARTMENT OF ECONOMIC SECURITY</v>
      </c>
      <c r="C3158" s="8" t="s">
        <v>10</v>
      </c>
      <c r="D3158" s="8" t="str">
        <f t="shared" si="623"/>
        <v>DEA2224</v>
      </c>
      <c r="E3158">
        <v>2224</v>
      </c>
      <c r="F3158" t="str">
        <f>VLOOKUP(D3158,'Fund List'!$A$2:$F$1324,6,FALSE)</f>
        <v>DEPT LONG TERM CARE SYSTEM FUND</v>
      </c>
      <c r="G3158" s="3">
        <v>704</v>
      </c>
      <c r="I3158" s="24">
        <f t="shared" si="632"/>
        <v>760.22639565587463</v>
      </c>
    </row>
    <row r="3159" spans="1:9" hidden="1" outlineLevel="3" x14ac:dyDescent="0.25">
      <c r="A3159" t="s">
        <v>51</v>
      </c>
      <c r="B3159" t="str">
        <f>VLOOKUP(A3159,'AGENCY CODES'!$C$4:$F$139,3,FALSE)</f>
        <v>DEPARTMENT OF ECONOMIC SECURITY</v>
      </c>
      <c r="C3159" s="8" t="s">
        <v>11</v>
      </c>
      <c r="D3159" s="8" t="str">
        <f t="shared" si="623"/>
        <v>DEA2224</v>
      </c>
      <c r="E3159">
        <v>2224</v>
      </c>
      <c r="F3159" t="str">
        <f>VLOOKUP(D3159,'Fund List'!$A$2:$F$1324,6,FALSE)</f>
        <v>DEPT LONG TERM CARE SYSTEM FUND</v>
      </c>
      <c r="G3159" s="3">
        <v>10636</v>
      </c>
      <c r="I3159" s="24">
        <f t="shared" si="632"/>
        <v>11485.465829823697</v>
      </c>
    </row>
    <row r="3160" spans="1:9" hidden="1" outlineLevel="3" x14ac:dyDescent="0.25">
      <c r="A3160" t="s">
        <v>51</v>
      </c>
      <c r="B3160" t="str">
        <f>VLOOKUP(A3160,'AGENCY CODES'!$C$4:$F$139,3,FALSE)</f>
        <v>DEPARTMENT OF ECONOMIC SECURITY</v>
      </c>
      <c r="C3160" s="8" t="s">
        <v>12</v>
      </c>
      <c r="D3160" s="8" t="str">
        <f t="shared" si="623"/>
        <v>DEA2224</v>
      </c>
      <c r="E3160">
        <v>2224</v>
      </c>
      <c r="F3160" t="str">
        <f>VLOOKUP(D3160,'Fund List'!$A$2:$F$1324,6,FALSE)</f>
        <v>DEPT LONG TERM CARE SYSTEM FUND</v>
      </c>
      <c r="G3160" s="3">
        <v>33</v>
      </c>
      <c r="I3160" s="24">
        <f t="shared" si="632"/>
        <v>35.635612296369125</v>
      </c>
    </row>
    <row r="3161" spans="1:9" hidden="1" outlineLevel="3" x14ac:dyDescent="0.25">
      <c r="A3161" t="s">
        <v>51</v>
      </c>
      <c r="B3161" t="str">
        <f>VLOOKUP(A3161,'AGENCY CODES'!$C$4:$F$139,3,FALSE)</f>
        <v>DEPARTMENT OF ECONOMIC SECURITY</v>
      </c>
      <c r="C3161" s="8">
        <v>2</v>
      </c>
      <c r="D3161" s="8" t="str">
        <f t="shared" si="623"/>
        <v>DEA2224</v>
      </c>
      <c r="E3161">
        <v>2224</v>
      </c>
      <c r="F3161" t="str">
        <f>VLOOKUP(D3161,'Fund List'!$A$2:$F$1324,6,FALSE)</f>
        <v>DEPT LONG TERM CARE SYSTEM FUND</v>
      </c>
      <c r="G3161" s="3">
        <v>10611</v>
      </c>
      <c r="I3161" s="24">
        <f t="shared" si="632"/>
        <v>11458.469153841599</v>
      </c>
    </row>
    <row r="3162" spans="1:9" outlineLevel="2" collapsed="1" x14ac:dyDescent="0.25">
      <c r="F3162" s="1" t="s">
        <v>4260</v>
      </c>
      <c r="I3162" s="24">
        <f t="shared" ref="I3162" si="633">SUBTOTAL(9,I3149:I3161)</f>
        <v>26821.737521733827</v>
      </c>
    </row>
    <row r="3163" spans="1:9" hidden="1" outlineLevel="3" x14ac:dyDescent="0.25">
      <c r="A3163" t="s">
        <v>51</v>
      </c>
      <c r="B3163" t="str">
        <f>VLOOKUP(A3163,'AGENCY CODES'!$C$4:$F$139,3,FALSE)</f>
        <v>DEPARTMENT OF ECONOMIC SECURITY</v>
      </c>
      <c r="C3163" s="8" t="s">
        <v>1</v>
      </c>
      <c r="D3163" s="8" t="str">
        <f t="shared" si="623"/>
        <v>DEA2225</v>
      </c>
      <c r="E3163">
        <v>2225</v>
      </c>
      <c r="F3163" t="str">
        <f>VLOOKUP(D3163,'Fund List'!$A$2:$F$1324,6,FALSE)</f>
        <v>LONG TERM CARE SYSTEM FUND-MATCHED</v>
      </c>
      <c r="G3163" s="3">
        <v>177</v>
      </c>
      <c r="I3163" s="24">
        <f t="shared" ref="I3163:I3175" si="634">$G3163/$G$10*I$5</f>
        <v>191.13646595325255</v>
      </c>
    </row>
    <row r="3164" spans="1:9" hidden="1" outlineLevel="3" x14ac:dyDescent="0.25">
      <c r="A3164" t="s">
        <v>51</v>
      </c>
      <c r="B3164" t="str">
        <f>VLOOKUP(A3164,'AGENCY CODES'!$C$4:$F$139,3,FALSE)</f>
        <v>DEPARTMENT OF ECONOMIC SECURITY</v>
      </c>
      <c r="C3164" s="8" t="s">
        <v>2</v>
      </c>
      <c r="D3164" s="8" t="str">
        <f t="shared" si="623"/>
        <v>DEA2225</v>
      </c>
      <c r="E3164">
        <v>2225</v>
      </c>
      <c r="F3164" t="str">
        <f>VLOOKUP(D3164,'Fund List'!$A$2:$F$1324,6,FALSE)</f>
        <v>LONG TERM CARE SYSTEM FUND-MATCHED</v>
      </c>
      <c r="G3164" s="3">
        <v>24</v>
      </c>
      <c r="I3164" s="24">
        <f t="shared" si="634"/>
        <v>25.916808942813905</v>
      </c>
    </row>
    <row r="3165" spans="1:9" hidden="1" outlineLevel="3" x14ac:dyDescent="0.25">
      <c r="A3165" t="s">
        <v>51</v>
      </c>
      <c r="B3165" t="str">
        <f>VLOOKUP(A3165,'AGENCY CODES'!$C$4:$F$139,3,FALSE)</f>
        <v>DEPARTMENT OF ECONOMIC SECURITY</v>
      </c>
      <c r="C3165" s="8" t="s">
        <v>3</v>
      </c>
      <c r="D3165" s="8" t="str">
        <f t="shared" si="623"/>
        <v>DEA2225</v>
      </c>
      <c r="E3165">
        <v>2225</v>
      </c>
      <c r="F3165" t="str">
        <f>VLOOKUP(D3165,'Fund List'!$A$2:$F$1324,6,FALSE)</f>
        <v>LONG TERM CARE SYSTEM FUND-MATCHED</v>
      </c>
      <c r="G3165" s="3">
        <v>420</v>
      </c>
      <c r="I3165" s="24">
        <f t="shared" si="634"/>
        <v>453.5441564992434</v>
      </c>
    </row>
    <row r="3166" spans="1:9" hidden="1" outlineLevel="3" x14ac:dyDescent="0.25">
      <c r="A3166" t="s">
        <v>51</v>
      </c>
      <c r="B3166" t="str">
        <f>VLOOKUP(A3166,'AGENCY CODES'!$C$4:$F$139,3,FALSE)</f>
        <v>DEPARTMENT OF ECONOMIC SECURITY</v>
      </c>
      <c r="C3166" s="8" t="s">
        <v>4</v>
      </c>
      <c r="D3166" s="8" t="str">
        <f t="shared" si="623"/>
        <v>DEA2225</v>
      </c>
      <c r="E3166">
        <v>2225</v>
      </c>
      <c r="F3166" t="str">
        <f>VLOOKUP(D3166,'Fund List'!$A$2:$F$1324,6,FALSE)</f>
        <v>LONG TERM CARE SYSTEM FUND-MATCHED</v>
      </c>
      <c r="G3166" s="3">
        <v>3059</v>
      </c>
      <c r="I3166" s="24">
        <f t="shared" si="634"/>
        <v>3303.3132731694891</v>
      </c>
    </row>
    <row r="3167" spans="1:9" hidden="1" outlineLevel="3" x14ac:dyDescent="0.25">
      <c r="A3167" t="s">
        <v>51</v>
      </c>
      <c r="B3167" t="str">
        <f>VLOOKUP(A3167,'AGENCY CODES'!$C$4:$F$139,3,FALSE)</f>
        <v>DEPARTMENT OF ECONOMIC SECURITY</v>
      </c>
      <c r="C3167" s="8" t="s">
        <v>5</v>
      </c>
      <c r="D3167" s="8" t="str">
        <f t="shared" si="623"/>
        <v>DEA2225</v>
      </c>
      <c r="E3167">
        <v>2225</v>
      </c>
      <c r="F3167" t="str">
        <f>VLOOKUP(D3167,'Fund List'!$A$2:$F$1324,6,FALSE)</f>
        <v>LONG TERM CARE SYSTEM FUND-MATCHED</v>
      </c>
      <c r="G3167" s="3">
        <v>276</v>
      </c>
      <c r="I3167" s="24">
        <f t="shared" si="634"/>
        <v>298.04330284235994</v>
      </c>
    </row>
    <row r="3168" spans="1:9" hidden="1" outlineLevel="3" x14ac:dyDescent="0.25">
      <c r="A3168" t="s">
        <v>51</v>
      </c>
      <c r="B3168" t="str">
        <f>VLOOKUP(A3168,'AGENCY CODES'!$C$4:$F$139,3,FALSE)</f>
        <v>DEPARTMENT OF ECONOMIC SECURITY</v>
      </c>
      <c r="C3168" s="8" t="s">
        <v>6</v>
      </c>
      <c r="D3168" s="8" t="str">
        <f t="shared" si="623"/>
        <v>DEA2225</v>
      </c>
      <c r="E3168">
        <v>2225</v>
      </c>
      <c r="F3168" t="str">
        <f>VLOOKUP(D3168,'Fund List'!$A$2:$F$1324,6,FALSE)</f>
        <v>LONG TERM CARE SYSTEM FUND-MATCHED</v>
      </c>
      <c r="G3168" s="3">
        <v>209</v>
      </c>
      <c r="I3168" s="24">
        <f t="shared" si="634"/>
        <v>225.69221121033777</v>
      </c>
    </row>
    <row r="3169" spans="1:9" hidden="1" outlineLevel="3" x14ac:dyDescent="0.25">
      <c r="A3169" t="s">
        <v>51</v>
      </c>
      <c r="B3169" t="str">
        <f>VLOOKUP(A3169,'AGENCY CODES'!$C$4:$F$139,3,FALSE)</f>
        <v>DEPARTMENT OF ECONOMIC SECURITY</v>
      </c>
      <c r="C3169" s="8" t="s">
        <v>7</v>
      </c>
      <c r="D3169" s="8" t="str">
        <f t="shared" si="623"/>
        <v>DEA2225</v>
      </c>
      <c r="E3169">
        <v>2225</v>
      </c>
      <c r="F3169" t="str">
        <f>VLOOKUP(D3169,'Fund List'!$A$2:$F$1324,6,FALSE)</f>
        <v>LONG TERM CARE SYSTEM FUND-MATCHED</v>
      </c>
      <c r="G3169" s="3">
        <v>5273</v>
      </c>
      <c r="I3169" s="24">
        <f t="shared" si="634"/>
        <v>5694.1388981440723</v>
      </c>
    </row>
    <row r="3170" spans="1:9" hidden="1" outlineLevel="3" x14ac:dyDescent="0.25">
      <c r="A3170" t="s">
        <v>51</v>
      </c>
      <c r="B3170" t="str">
        <f>VLOOKUP(A3170,'AGENCY CODES'!$C$4:$F$139,3,FALSE)</f>
        <v>DEPARTMENT OF ECONOMIC SECURITY</v>
      </c>
      <c r="C3170" s="8" t="s">
        <v>38</v>
      </c>
      <c r="D3170" s="8" t="str">
        <f t="shared" si="623"/>
        <v>DEA2225</v>
      </c>
      <c r="E3170">
        <v>2225</v>
      </c>
      <c r="F3170" t="str">
        <f>VLOOKUP(D3170,'Fund List'!$A$2:$F$1324,6,FALSE)</f>
        <v>LONG TERM CARE SYSTEM FUND-MATCHED</v>
      </c>
      <c r="G3170" s="3">
        <v>13</v>
      </c>
      <c r="I3170" s="24">
        <f t="shared" si="634"/>
        <v>14.038271510690866</v>
      </c>
    </row>
    <row r="3171" spans="1:9" hidden="1" outlineLevel="3" x14ac:dyDescent="0.25">
      <c r="A3171" t="s">
        <v>51</v>
      </c>
      <c r="B3171" t="str">
        <f>VLOOKUP(A3171,'AGENCY CODES'!$C$4:$F$139,3,FALSE)</f>
        <v>DEPARTMENT OF ECONOMIC SECURITY</v>
      </c>
      <c r="C3171" s="8" t="s">
        <v>8</v>
      </c>
      <c r="D3171" s="8" t="str">
        <f t="shared" si="623"/>
        <v>DEA2225</v>
      </c>
      <c r="E3171">
        <v>2225</v>
      </c>
      <c r="F3171" t="str">
        <f>VLOOKUP(D3171,'Fund List'!$A$2:$F$1324,6,FALSE)</f>
        <v>LONG TERM CARE SYSTEM FUND-MATCHED</v>
      </c>
      <c r="G3171" s="3">
        <v>27</v>
      </c>
      <c r="I3171" s="24">
        <f t="shared" si="634"/>
        <v>29.156410060665646</v>
      </c>
    </row>
    <row r="3172" spans="1:9" hidden="1" outlineLevel="3" x14ac:dyDescent="0.25">
      <c r="A3172" t="s">
        <v>51</v>
      </c>
      <c r="B3172" t="str">
        <f>VLOOKUP(A3172,'AGENCY CODES'!$C$4:$F$139,3,FALSE)</f>
        <v>DEPARTMENT OF ECONOMIC SECURITY</v>
      </c>
      <c r="C3172" s="8" t="s">
        <v>10</v>
      </c>
      <c r="D3172" s="8" t="str">
        <f t="shared" si="623"/>
        <v>DEA2225</v>
      </c>
      <c r="E3172">
        <v>2225</v>
      </c>
      <c r="F3172" t="str">
        <f>VLOOKUP(D3172,'Fund List'!$A$2:$F$1324,6,FALSE)</f>
        <v>LONG TERM CARE SYSTEM FUND-MATCHED</v>
      </c>
      <c r="G3172" s="3">
        <v>879</v>
      </c>
      <c r="I3172" s="24">
        <f t="shared" si="634"/>
        <v>949.20312753055941</v>
      </c>
    </row>
    <row r="3173" spans="1:9" hidden="1" outlineLevel="3" x14ac:dyDescent="0.25">
      <c r="A3173" t="s">
        <v>51</v>
      </c>
      <c r="B3173" t="str">
        <f>VLOOKUP(A3173,'AGENCY CODES'!$C$4:$F$139,3,FALSE)</f>
        <v>DEPARTMENT OF ECONOMIC SECURITY</v>
      </c>
      <c r="C3173" s="8" t="s">
        <v>11</v>
      </c>
      <c r="D3173" s="8" t="str">
        <f t="shared" si="623"/>
        <v>DEA2225</v>
      </c>
      <c r="E3173">
        <v>2225</v>
      </c>
      <c r="F3173" t="str">
        <f>VLOOKUP(D3173,'Fund List'!$A$2:$F$1324,6,FALSE)</f>
        <v>LONG TERM CARE SYSTEM FUND-MATCHED</v>
      </c>
      <c r="G3173" s="3">
        <v>29992</v>
      </c>
      <c r="I3173" s="24">
        <f t="shared" si="634"/>
        <v>32387.37224220311</v>
      </c>
    </row>
    <row r="3174" spans="1:9" hidden="1" outlineLevel="3" x14ac:dyDescent="0.25">
      <c r="A3174" t="s">
        <v>51</v>
      </c>
      <c r="B3174" t="str">
        <f>VLOOKUP(A3174,'AGENCY CODES'!$C$4:$F$139,3,FALSE)</f>
        <v>DEPARTMENT OF ECONOMIC SECURITY</v>
      </c>
      <c r="C3174" s="8" t="s">
        <v>12</v>
      </c>
      <c r="D3174" s="8" t="str">
        <f t="shared" si="623"/>
        <v>DEA2225</v>
      </c>
      <c r="E3174">
        <v>2225</v>
      </c>
      <c r="F3174" t="str">
        <f>VLOOKUP(D3174,'Fund List'!$A$2:$F$1324,6,FALSE)</f>
        <v>LONG TERM CARE SYSTEM FUND-MATCHED</v>
      </c>
      <c r="G3174" s="3">
        <v>36</v>
      </c>
      <c r="I3174" s="24">
        <f t="shared" si="634"/>
        <v>38.875213414220859</v>
      </c>
    </row>
    <row r="3175" spans="1:9" hidden="1" outlineLevel="3" x14ac:dyDescent="0.25">
      <c r="A3175" t="s">
        <v>51</v>
      </c>
      <c r="B3175" t="str">
        <f>VLOOKUP(A3175,'AGENCY CODES'!$C$4:$F$139,3,FALSE)</f>
        <v>DEPARTMENT OF ECONOMIC SECURITY</v>
      </c>
      <c r="C3175" s="8">
        <v>2</v>
      </c>
      <c r="D3175" s="8" t="str">
        <f t="shared" si="623"/>
        <v>DEA2225</v>
      </c>
      <c r="E3175">
        <v>2225</v>
      </c>
      <c r="F3175" t="str">
        <f>VLOOKUP(D3175,'Fund List'!$A$2:$F$1324,6,FALSE)</f>
        <v>LONG TERM CARE SYSTEM FUND-MATCHED</v>
      </c>
      <c r="G3175" s="3">
        <v>29861</v>
      </c>
      <c r="I3175" s="24">
        <f t="shared" si="634"/>
        <v>32245.909660056921</v>
      </c>
    </row>
    <row r="3176" spans="1:9" outlineLevel="2" collapsed="1" x14ac:dyDescent="0.25">
      <c r="F3176" s="1" t="s">
        <v>4261</v>
      </c>
      <c r="I3176" s="24">
        <f t="shared" ref="I3176" si="635">SUBTOTAL(9,I3163:I3175)</f>
        <v>75856.34004153774</v>
      </c>
    </row>
    <row r="3177" spans="1:9" hidden="1" outlineLevel="3" x14ac:dyDescent="0.25">
      <c r="A3177" t="s">
        <v>51</v>
      </c>
      <c r="B3177" t="str">
        <f>VLOOKUP(A3177,'AGENCY CODES'!$C$4:$F$139,3,FALSE)</f>
        <v>DEPARTMENT OF ECONOMIC SECURITY</v>
      </c>
      <c r="C3177" s="8" t="s">
        <v>1</v>
      </c>
      <c r="D3177" s="8" t="str">
        <f t="shared" si="623"/>
        <v>DEA2335</v>
      </c>
      <c r="E3177">
        <v>2335</v>
      </c>
      <c r="F3177" t="str">
        <f>VLOOKUP(D3177,'Fund List'!$A$2:$F$1324,6,FALSE)</f>
        <v>SPINAL AND HEAD INJURIES TRUST FUND</v>
      </c>
      <c r="G3177" s="3">
        <v>37</v>
      </c>
      <c r="I3177" s="24">
        <f t="shared" ref="I3177:I3186" si="636">$G3177/$G$10*I$5</f>
        <v>39.955080453504777</v>
      </c>
    </row>
    <row r="3178" spans="1:9" hidden="1" outlineLevel="3" x14ac:dyDescent="0.25">
      <c r="A3178" t="s">
        <v>51</v>
      </c>
      <c r="B3178" t="str">
        <f>VLOOKUP(A3178,'AGENCY CODES'!$C$4:$F$139,3,FALSE)</f>
        <v>DEPARTMENT OF ECONOMIC SECURITY</v>
      </c>
      <c r="C3178" s="8" t="s">
        <v>3</v>
      </c>
      <c r="D3178" s="8" t="str">
        <f t="shared" si="623"/>
        <v>DEA2335</v>
      </c>
      <c r="E3178">
        <v>2335</v>
      </c>
      <c r="F3178" t="str">
        <f>VLOOKUP(D3178,'Fund List'!$A$2:$F$1324,6,FALSE)</f>
        <v>SPINAL AND HEAD INJURIES TRUST FUND</v>
      </c>
      <c r="G3178" s="3">
        <v>1</v>
      </c>
      <c r="I3178" s="24">
        <f t="shared" si="636"/>
        <v>1.0798670392839127</v>
      </c>
    </row>
    <row r="3179" spans="1:9" hidden="1" outlineLevel="3" x14ac:dyDescent="0.25">
      <c r="A3179" t="s">
        <v>51</v>
      </c>
      <c r="B3179" t="str">
        <f>VLOOKUP(A3179,'AGENCY CODES'!$C$4:$F$139,3,FALSE)</f>
        <v>DEPARTMENT OF ECONOMIC SECURITY</v>
      </c>
      <c r="C3179" s="8" t="s">
        <v>4</v>
      </c>
      <c r="D3179" s="8" t="str">
        <f t="shared" si="623"/>
        <v>DEA2335</v>
      </c>
      <c r="E3179">
        <v>2335</v>
      </c>
      <c r="F3179" t="str">
        <f>VLOOKUP(D3179,'Fund List'!$A$2:$F$1324,6,FALSE)</f>
        <v>SPINAL AND HEAD INJURIES TRUST FUND</v>
      </c>
      <c r="G3179" s="3">
        <v>168</v>
      </c>
      <c r="I3179" s="24">
        <f t="shared" si="636"/>
        <v>181.41766259969734</v>
      </c>
    </row>
    <row r="3180" spans="1:9" hidden="1" outlineLevel="3" x14ac:dyDescent="0.25">
      <c r="A3180" t="s">
        <v>51</v>
      </c>
      <c r="B3180" t="str">
        <f>VLOOKUP(A3180,'AGENCY CODES'!$C$4:$F$139,3,FALSE)</f>
        <v>DEPARTMENT OF ECONOMIC SECURITY</v>
      </c>
      <c r="C3180" s="8" t="s">
        <v>5</v>
      </c>
      <c r="D3180" s="8" t="str">
        <f t="shared" si="623"/>
        <v>DEA2335</v>
      </c>
      <c r="E3180">
        <v>2335</v>
      </c>
      <c r="F3180" t="str">
        <f>VLOOKUP(D3180,'Fund List'!$A$2:$F$1324,6,FALSE)</f>
        <v>SPINAL AND HEAD INJURIES TRUST FUND</v>
      </c>
      <c r="G3180" s="3">
        <v>12</v>
      </c>
      <c r="I3180" s="24">
        <f t="shared" si="636"/>
        <v>12.958404471406952</v>
      </c>
    </row>
    <row r="3181" spans="1:9" hidden="1" outlineLevel="3" x14ac:dyDescent="0.25">
      <c r="A3181" t="s">
        <v>51</v>
      </c>
      <c r="B3181" t="str">
        <f>VLOOKUP(A3181,'AGENCY CODES'!$C$4:$F$139,3,FALSE)</f>
        <v>DEPARTMENT OF ECONOMIC SECURITY</v>
      </c>
      <c r="C3181" s="8" t="s">
        <v>6</v>
      </c>
      <c r="D3181" s="8" t="str">
        <f t="shared" si="623"/>
        <v>DEA2335</v>
      </c>
      <c r="E3181">
        <v>2335</v>
      </c>
      <c r="F3181" t="str">
        <f>VLOOKUP(D3181,'Fund List'!$A$2:$F$1324,6,FALSE)</f>
        <v>SPINAL AND HEAD INJURIES TRUST FUND</v>
      </c>
      <c r="G3181" s="3">
        <v>83</v>
      </c>
      <c r="I3181" s="24">
        <f t="shared" si="636"/>
        <v>89.628964260564757</v>
      </c>
    </row>
    <row r="3182" spans="1:9" hidden="1" outlineLevel="3" x14ac:dyDescent="0.25">
      <c r="A3182" t="s">
        <v>51</v>
      </c>
      <c r="B3182" t="str">
        <f>VLOOKUP(A3182,'AGENCY CODES'!$C$4:$F$139,3,FALSE)</f>
        <v>DEPARTMENT OF ECONOMIC SECURITY</v>
      </c>
      <c r="C3182" s="8" t="s">
        <v>7</v>
      </c>
      <c r="D3182" s="8" t="str">
        <f t="shared" si="623"/>
        <v>DEA2335</v>
      </c>
      <c r="E3182">
        <v>2335</v>
      </c>
      <c r="F3182" t="str">
        <f>VLOOKUP(D3182,'Fund List'!$A$2:$F$1324,6,FALSE)</f>
        <v>SPINAL AND HEAD INJURIES TRUST FUND</v>
      </c>
      <c r="G3182" s="3">
        <v>619</v>
      </c>
      <c r="I3182" s="24">
        <f t="shared" si="636"/>
        <v>668.43769731674206</v>
      </c>
    </row>
    <row r="3183" spans="1:9" hidden="1" outlineLevel="3" x14ac:dyDescent="0.25">
      <c r="A3183" t="s">
        <v>51</v>
      </c>
      <c r="B3183" t="str">
        <f>VLOOKUP(A3183,'AGENCY CODES'!$C$4:$F$139,3,FALSE)</f>
        <v>DEPARTMENT OF ECONOMIC SECURITY</v>
      </c>
      <c r="C3183" s="8" t="s">
        <v>8</v>
      </c>
      <c r="D3183" s="8" t="str">
        <f t="shared" si="623"/>
        <v>DEA2335</v>
      </c>
      <c r="E3183">
        <v>2335</v>
      </c>
      <c r="F3183" t="str">
        <f>VLOOKUP(D3183,'Fund List'!$A$2:$F$1324,6,FALSE)</f>
        <v>SPINAL AND HEAD INJURIES TRUST FUND</v>
      </c>
      <c r="G3183" s="3">
        <v>24</v>
      </c>
      <c r="I3183" s="24">
        <f t="shared" si="636"/>
        <v>25.916808942813905</v>
      </c>
    </row>
    <row r="3184" spans="1:9" hidden="1" outlineLevel="3" x14ac:dyDescent="0.25">
      <c r="A3184" t="s">
        <v>51</v>
      </c>
      <c r="B3184" t="str">
        <f>VLOOKUP(A3184,'AGENCY CODES'!$C$4:$F$139,3,FALSE)</f>
        <v>DEPARTMENT OF ECONOMIC SECURITY</v>
      </c>
      <c r="C3184" s="8" t="s">
        <v>9</v>
      </c>
      <c r="D3184" s="8" t="str">
        <f t="shared" ref="D3184:D3247" si="637">CONCATENATE(A3184,E3184)</f>
        <v>DEA2335</v>
      </c>
      <c r="E3184">
        <v>2335</v>
      </c>
      <c r="F3184" t="str">
        <f>VLOOKUP(D3184,'Fund List'!$A$2:$F$1324,6,FALSE)</f>
        <v>SPINAL AND HEAD INJURIES TRUST FUND</v>
      </c>
      <c r="G3184" s="3">
        <v>103</v>
      </c>
      <c r="I3184" s="24">
        <f t="shared" si="636"/>
        <v>111.22630504624301</v>
      </c>
    </row>
    <row r="3185" spans="1:9" hidden="1" outlineLevel="3" x14ac:dyDescent="0.25">
      <c r="A3185" t="s">
        <v>51</v>
      </c>
      <c r="B3185" t="str">
        <f>VLOOKUP(A3185,'AGENCY CODES'!$C$4:$F$139,3,FALSE)</f>
        <v>DEPARTMENT OF ECONOMIC SECURITY</v>
      </c>
      <c r="C3185" s="8" t="s">
        <v>10</v>
      </c>
      <c r="D3185" s="8" t="str">
        <f t="shared" si="637"/>
        <v>DEA2335</v>
      </c>
      <c r="E3185">
        <v>2335</v>
      </c>
      <c r="F3185" t="str">
        <f>VLOOKUP(D3185,'Fund List'!$A$2:$F$1324,6,FALSE)</f>
        <v>SPINAL AND HEAD INJURIES TRUST FUND</v>
      </c>
      <c r="G3185" s="3">
        <v>104</v>
      </c>
      <c r="I3185" s="24">
        <f t="shared" si="636"/>
        <v>112.30617208552692</v>
      </c>
    </row>
    <row r="3186" spans="1:9" hidden="1" outlineLevel="3" x14ac:dyDescent="0.25">
      <c r="A3186" t="s">
        <v>51</v>
      </c>
      <c r="B3186" t="str">
        <f>VLOOKUP(A3186,'AGENCY CODES'!$C$4:$F$139,3,FALSE)</f>
        <v>DEPARTMENT OF ECONOMIC SECURITY</v>
      </c>
      <c r="C3186" s="8" t="s">
        <v>12</v>
      </c>
      <c r="D3186" s="8" t="str">
        <f t="shared" si="637"/>
        <v>DEA2335</v>
      </c>
      <c r="E3186">
        <v>2335</v>
      </c>
      <c r="F3186" t="str">
        <f>VLOOKUP(D3186,'Fund List'!$A$2:$F$1324,6,FALSE)</f>
        <v>SPINAL AND HEAD INJURIES TRUST FUND</v>
      </c>
      <c r="G3186" s="3">
        <v>16</v>
      </c>
      <c r="I3186" s="24">
        <f t="shared" si="636"/>
        <v>17.277872628542603</v>
      </c>
    </row>
    <row r="3187" spans="1:9" outlineLevel="2" collapsed="1" x14ac:dyDescent="0.25">
      <c r="F3187" s="1" t="s">
        <v>4262</v>
      </c>
      <c r="I3187" s="24">
        <f t="shared" ref="I3187" si="638">SUBTOTAL(9,I3177:I3186)</f>
        <v>1260.2048348443261</v>
      </c>
    </row>
    <row r="3188" spans="1:9" hidden="1" outlineLevel="3" x14ac:dyDescent="0.25">
      <c r="A3188" t="s">
        <v>51</v>
      </c>
      <c r="B3188" t="str">
        <f>VLOOKUP(A3188,'AGENCY CODES'!$C$4:$F$139,3,FALSE)</f>
        <v>DEPARTMENT OF ECONOMIC SECURITY</v>
      </c>
      <c r="C3188" s="8" t="s">
        <v>6</v>
      </c>
      <c r="D3188" s="8" t="str">
        <f t="shared" si="637"/>
        <v>DEA2348</v>
      </c>
      <c r="E3188">
        <v>2348</v>
      </c>
      <c r="F3188" t="str">
        <f>VLOOKUP(D3188,'Fund List'!$A$2:$F$1324,6,FALSE)</f>
        <v>NEIGHBORS HELPING NEIGHBORS FUNDS</v>
      </c>
      <c r="G3188" s="3">
        <v>6</v>
      </c>
      <c r="I3188" s="24">
        <f t="shared" ref="I3188:I3193" si="639">$G3188/$G$10*I$5</f>
        <v>6.4792022357034762</v>
      </c>
    </row>
    <row r="3189" spans="1:9" hidden="1" outlineLevel="3" x14ac:dyDescent="0.25">
      <c r="A3189" t="s">
        <v>51</v>
      </c>
      <c r="B3189" t="str">
        <f>VLOOKUP(A3189,'AGENCY CODES'!$C$4:$F$139,3,FALSE)</f>
        <v>DEPARTMENT OF ECONOMIC SECURITY</v>
      </c>
      <c r="C3189" s="8" t="s">
        <v>7</v>
      </c>
      <c r="D3189" s="8" t="str">
        <f t="shared" si="637"/>
        <v>DEA2348</v>
      </c>
      <c r="E3189">
        <v>2348</v>
      </c>
      <c r="F3189" t="str">
        <f>VLOOKUP(D3189,'Fund List'!$A$2:$F$1324,6,FALSE)</f>
        <v>NEIGHBORS HELPING NEIGHBORS FUNDS</v>
      </c>
      <c r="G3189" s="3">
        <v>11</v>
      </c>
      <c r="I3189" s="24">
        <f t="shared" si="639"/>
        <v>11.878537432123041</v>
      </c>
    </row>
    <row r="3190" spans="1:9" hidden="1" outlineLevel="3" x14ac:dyDescent="0.25">
      <c r="A3190" t="s">
        <v>51</v>
      </c>
      <c r="B3190" t="str">
        <f>VLOOKUP(A3190,'AGENCY CODES'!$C$4:$F$139,3,FALSE)</f>
        <v>DEPARTMENT OF ECONOMIC SECURITY</v>
      </c>
      <c r="C3190" s="8" t="s">
        <v>10</v>
      </c>
      <c r="D3190" s="8" t="str">
        <f t="shared" si="637"/>
        <v>DEA2348</v>
      </c>
      <c r="E3190">
        <v>2348</v>
      </c>
      <c r="F3190" t="str">
        <f>VLOOKUP(D3190,'Fund List'!$A$2:$F$1324,6,FALSE)</f>
        <v>NEIGHBORS HELPING NEIGHBORS FUNDS</v>
      </c>
      <c r="G3190" s="3">
        <v>35</v>
      </c>
      <c r="I3190" s="24">
        <f t="shared" si="639"/>
        <v>37.795346374936948</v>
      </c>
    </row>
    <row r="3191" spans="1:9" hidden="1" outlineLevel="3" x14ac:dyDescent="0.25">
      <c r="A3191" t="s">
        <v>51</v>
      </c>
      <c r="B3191" t="str">
        <f>VLOOKUP(A3191,'AGENCY CODES'!$C$4:$F$139,3,FALSE)</f>
        <v>DEPARTMENT OF ECONOMIC SECURITY</v>
      </c>
      <c r="C3191" s="8" t="s">
        <v>11</v>
      </c>
      <c r="D3191" s="8" t="str">
        <f t="shared" si="637"/>
        <v>DEA2348</v>
      </c>
      <c r="E3191">
        <v>2348</v>
      </c>
      <c r="F3191" t="str">
        <f>VLOOKUP(D3191,'Fund List'!$A$2:$F$1324,6,FALSE)</f>
        <v>NEIGHBORS HELPING NEIGHBORS FUNDS</v>
      </c>
      <c r="G3191" s="3">
        <v>43</v>
      </c>
      <c r="I3191" s="24">
        <f t="shared" si="639"/>
        <v>46.434282689208253</v>
      </c>
    </row>
    <row r="3192" spans="1:9" hidden="1" outlineLevel="3" x14ac:dyDescent="0.25">
      <c r="A3192" t="s">
        <v>51</v>
      </c>
      <c r="B3192" t="str">
        <f>VLOOKUP(A3192,'AGENCY CODES'!$C$4:$F$139,3,FALSE)</f>
        <v>DEPARTMENT OF ECONOMIC SECURITY</v>
      </c>
      <c r="C3192" s="8" t="s">
        <v>12</v>
      </c>
      <c r="D3192" s="8" t="str">
        <f t="shared" si="637"/>
        <v>DEA2348</v>
      </c>
      <c r="E3192">
        <v>2348</v>
      </c>
      <c r="F3192" t="str">
        <f>VLOOKUP(D3192,'Fund List'!$A$2:$F$1324,6,FALSE)</f>
        <v>NEIGHBORS HELPING NEIGHBORS FUNDS</v>
      </c>
      <c r="G3192" s="3">
        <v>5</v>
      </c>
      <c r="I3192" s="24">
        <f t="shared" si="639"/>
        <v>5.3993351964195639</v>
      </c>
    </row>
    <row r="3193" spans="1:9" hidden="1" outlineLevel="3" x14ac:dyDescent="0.25">
      <c r="A3193" t="s">
        <v>51</v>
      </c>
      <c r="B3193" t="str">
        <f>VLOOKUP(A3193,'AGENCY CODES'!$C$4:$F$139,3,FALSE)</f>
        <v>DEPARTMENT OF ECONOMIC SECURITY</v>
      </c>
      <c r="C3193" s="8">
        <v>2</v>
      </c>
      <c r="D3193" s="8" t="str">
        <f t="shared" si="637"/>
        <v>DEA2348</v>
      </c>
      <c r="E3193">
        <v>2348</v>
      </c>
      <c r="F3193" t="str">
        <f>VLOOKUP(D3193,'Fund List'!$A$2:$F$1324,6,FALSE)</f>
        <v>NEIGHBORS HELPING NEIGHBORS FUNDS</v>
      </c>
      <c r="G3193" s="3">
        <v>42</v>
      </c>
      <c r="I3193" s="24">
        <f t="shared" si="639"/>
        <v>45.354415649924334</v>
      </c>
    </row>
    <row r="3194" spans="1:9" outlineLevel="2" collapsed="1" x14ac:dyDescent="0.25">
      <c r="F3194" s="1" t="s">
        <v>4263</v>
      </c>
      <c r="I3194" s="24">
        <f t="shared" ref="I3194" si="640">SUBTOTAL(9,I3188:I3193)</f>
        <v>153.34111957831561</v>
      </c>
    </row>
    <row r="3195" spans="1:9" hidden="1" outlineLevel="3" x14ac:dyDescent="0.25">
      <c r="A3195" t="s">
        <v>51</v>
      </c>
      <c r="B3195" t="str">
        <f>VLOOKUP(A3195,'AGENCY CODES'!$C$4:$F$139,3,FALSE)</f>
        <v>DEPARTMENT OF ECONOMIC SECURITY</v>
      </c>
      <c r="C3195" s="8" t="s">
        <v>3</v>
      </c>
      <c r="D3195" s="8" t="str">
        <f t="shared" si="637"/>
        <v>DEA2350</v>
      </c>
      <c r="E3195">
        <v>2350</v>
      </c>
      <c r="F3195" t="str">
        <f>VLOOKUP(D3195,'Fund List'!$A$2:$F$1324,6,FALSE)</f>
        <v>MISC FED FUNDS</v>
      </c>
      <c r="G3195" s="3">
        <v>27</v>
      </c>
      <c r="I3195" s="24">
        <f t="shared" ref="I3195:I3203" si="641">$G3195/$G$10*I$5</f>
        <v>29.156410060665646</v>
      </c>
    </row>
    <row r="3196" spans="1:9" hidden="1" outlineLevel="3" x14ac:dyDescent="0.25">
      <c r="A3196" t="s">
        <v>51</v>
      </c>
      <c r="B3196" t="str">
        <f>VLOOKUP(A3196,'AGENCY CODES'!$C$4:$F$139,3,FALSE)</f>
        <v>DEPARTMENT OF ECONOMIC SECURITY</v>
      </c>
      <c r="C3196" s="8" t="s">
        <v>5</v>
      </c>
      <c r="D3196" s="8" t="str">
        <f t="shared" si="637"/>
        <v>DEA2350</v>
      </c>
      <c r="E3196">
        <v>2350</v>
      </c>
      <c r="F3196" t="str">
        <f>VLOOKUP(D3196,'Fund List'!$A$2:$F$1324,6,FALSE)</f>
        <v>MISC FED FUNDS</v>
      </c>
      <c r="G3196" s="3">
        <v>19</v>
      </c>
      <c r="I3196" s="24">
        <f t="shared" si="641"/>
        <v>20.517473746394341</v>
      </c>
    </row>
    <row r="3197" spans="1:9" hidden="1" outlineLevel="3" x14ac:dyDescent="0.25">
      <c r="A3197" t="s">
        <v>51</v>
      </c>
      <c r="B3197" t="str">
        <f>VLOOKUP(A3197,'AGENCY CODES'!$C$4:$F$139,3,FALSE)</f>
        <v>DEPARTMENT OF ECONOMIC SECURITY</v>
      </c>
      <c r="C3197" s="8" t="s">
        <v>6</v>
      </c>
      <c r="D3197" s="8" t="str">
        <f t="shared" si="637"/>
        <v>DEA2350</v>
      </c>
      <c r="E3197">
        <v>2350</v>
      </c>
      <c r="F3197" t="str">
        <f>VLOOKUP(D3197,'Fund List'!$A$2:$F$1324,6,FALSE)</f>
        <v>MISC FED FUNDS</v>
      </c>
      <c r="G3197" s="3">
        <v>56</v>
      </c>
      <c r="I3197" s="24">
        <f t="shared" si="641"/>
        <v>60.472554199899108</v>
      </c>
    </row>
    <row r="3198" spans="1:9" hidden="1" outlineLevel="3" x14ac:dyDescent="0.25">
      <c r="A3198" t="s">
        <v>51</v>
      </c>
      <c r="B3198" t="str">
        <f>VLOOKUP(A3198,'AGENCY CODES'!$C$4:$F$139,3,FALSE)</f>
        <v>DEPARTMENT OF ECONOMIC SECURITY</v>
      </c>
      <c r="C3198" s="8" t="s">
        <v>7</v>
      </c>
      <c r="D3198" s="8" t="str">
        <f t="shared" si="637"/>
        <v>DEA2350</v>
      </c>
      <c r="E3198">
        <v>2350</v>
      </c>
      <c r="F3198" t="str">
        <f>VLOOKUP(D3198,'Fund List'!$A$2:$F$1324,6,FALSE)</f>
        <v>MISC FED FUNDS</v>
      </c>
      <c r="G3198" s="3">
        <v>702</v>
      </c>
      <c r="I3198" s="24">
        <f t="shared" si="641"/>
        <v>758.06666157730683</v>
      </c>
    </row>
    <row r="3199" spans="1:9" hidden="1" outlineLevel="3" x14ac:dyDescent="0.25">
      <c r="A3199" t="s">
        <v>51</v>
      </c>
      <c r="B3199" t="str">
        <f>VLOOKUP(A3199,'AGENCY CODES'!$C$4:$F$139,3,FALSE)</f>
        <v>DEPARTMENT OF ECONOMIC SECURITY</v>
      </c>
      <c r="C3199" s="8" t="s">
        <v>9</v>
      </c>
      <c r="D3199" s="8" t="str">
        <f t="shared" si="637"/>
        <v>DEA2350</v>
      </c>
      <c r="E3199">
        <v>2350</v>
      </c>
      <c r="F3199" t="str">
        <f>VLOOKUP(D3199,'Fund List'!$A$2:$F$1324,6,FALSE)</f>
        <v>MISC FED FUNDS</v>
      </c>
      <c r="G3199" s="3">
        <v>19</v>
      </c>
      <c r="I3199" s="24">
        <f t="shared" si="641"/>
        <v>20.517473746394341</v>
      </c>
    </row>
    <row r="3200" spans="1:9" hidden="1" outlineLevel="3" x14ac:dyDescent="0.25">
      <c r="A3200" t="s">
        <v>51</v>
      </c>
      <c r="B3200" t="str">
        <f>VLOOKUP(A3200,'AGENCY CODES'!$C$4:$F$139,3,FALSE)</f>
        <v>DEPARTMENT OF ECONOMIC SECURITY</v>
      </c>
      <c r="C3200" s="8" t="s">
        <v>10</v>
      </c>
      <c r="D3200" s="8" t="str">
        <f t="shared" si="637"/>
        <v>DEA2350</v>
      </c>
      <c r="E3200">
        <v>2350</v>
      </c>
      <c r="F3200" t="str">
        <f>VLOOKUP(D3200,'Fund List'!$A$2:$F$1324,6,FALSE)</f>
        <v>MISC FED FUNDS</v>
      </c>
      <c r="G3200" s="3">
        <v>110</v>
      </c>
      <c r="I3200" s="24">
        <f t="shared" si="641"/>
        <v>118.78537432123042</v>
      </c>
    </row>
    <row r="3201" spans="1:9" hidden="1" outlineLevel="3" x14ac:dyDescent="0.25">
      <c r="A3201" t="s">
        <v>51</v>
      </c>
      <c r="B3201" t="str">
        <f>VLOOKUP(A3201,'AGENCY CODES'!$C$4:$F$139,3,FALSE)</f>
        <v>DEPARTMENT OF ECONOMIC SECURITY</v>
      </c>
      <c r="C3201" s="8" t="s">
        <v>11</v>
      </c>
      <c r="D3201" s="8" t="str">
        <f t="shared" si="637"/>
        <v>DEA2350</v>
      </c>
      <c r="E3201">
        <v>2350</v>
      </c>
      <c r="F3201" t="str">
        <f>VLOOKUP(D3201,'Fund List'!$A$2:$F$1324,6,FALSE)</f>
        <v>MISC FED FUNDS</v>
      </c>
      <c r="G3201" s="3">
        <v>517</v>
      </c>
      <c r="I3201" s="24">
        <f t="shared" si="641"/>
        <v>558.29125930978296</v>
      </c>
    </row>
    <row r="3202" spans="1:9" hidden="1" outlineLevel="3" x14ac:dyDescent="0.25">
      <c r="A3202" t="s">
        <v>51</v>
      </c>
      <c r="B3202" t="str">
        <f>VLOOKUP(A3202,'AGENCY CODES'!$C$4:$F$139,3,FALSE)</f>
        <v>DEPARTMENT OF ECONOMIC SECURITY</v>
      </c>
      <c r="C3202" s="8" t="s">
        <v>12</v>
      </c>
      <c r="D3202" s="8" t="str">
        <f t="shared" si="637"/>
        <v>DEA2350</v>
      </c>
      <c r="E3202">
        <v>2350</v>
      </c>
      <c r="F3202" t="str">
        <f>VLOOKUP(D3202,'Fund List'!$A$2:$F$1324,6,FALSE)</f>
        <v>MISC FED FUNDS</v>
      </c>
      <c r="G3202" s="3">
        <v>11</v>
      </c>
      <c r="I3202" s="24">
        <f t="shared" si="641"/>
        <v>11.878537432123041</v>
      </c>
    </row>
    <row r="3203" spans="1:9" hidden="1" outlineLevel="3" x14ac:dyDescent="0.25">
      <c r="A3203" t="s">
        <v>51</v>
      </c>
      <c r="B3203" t="str">
        <f>VLOOKUP(A3203,'AGENCY CODES'!$C$4:$F$139,3,FALSE)</f>
        <v>DEPARTMENT OF ECONOMIC SECURITY</v>
      </c>
      <c r="C3203" s="8">
        <v>2</v>
      </c>
      <c r="D3203" s="8" t="str">
        <f t="shared" si="637"/>
        <v>DEA2350</v>
      </c>
      <c r="E3203">
        <v>2350</v>
      </c>
      <c r="F3203" t="str">
        <f>VLOOKUP(D3203,'Fund List'!$A$2:$F$1324,6,FALSE)</f>
        <v>MISC FED FUNDS</v>
      </c>
      <c r="G3203" s="3">
        <v>519</v>
      </c>
      <c r="I3203" s="24">
        <f t="shared" si="641"/>
        <v>560.45099338835075</v>
      </c>
    </row>
    <row r="3204" spans="1:9" outlineLevel="2" collapsed="1" x14ac:dyDescent="0.25">
      <c r="F3204" s="1" t="s">
        <v>4264</v>
      </c>
      <c r="I3204" s="24">
        <f t="shared" ref="I3204" si="642">SUBTOTAL(9,I3195:I3203)</f>
        <v>2138.1367377821475</v>
      </c>
    </row>
    <row r="3205" spans="1:9" hidden="1" outlineLevel="3" x14ac:dyDescent="0.25">
      <c r="A3205" t="s">
        <v>51</v>
      </c>
      <c r="B3205" t="str">
        <f>VLOOKUP(A3205,'AGENCY CODES'!$C$4:$F$139,3,FALSE)</f>
        <v>DEPARTMENT OF ECONOMIC SECURITY</v>
      </c>
      <c r="C3205" s="8" t="s">
        <v>6</v>
      </c>
      <c r="D3205" s="8" t="str">
        <f t="shared" si="637"/>
        <v>DEA2421</v>
      </c>
      <c r="E3205">
        <v>2421</v>
      </c>
      <c r="F3205" t="str">
        <f>VLOOKUP(D3205,'Fund List'!$A$2:$F$1324,6,FALSE)</f>
        <v>CPS EXPEDITED SUBSTANCE ABUSE TREATMENT</v>
      </c>
      <c r="G3205" s="3">
        <v>1</v>
      </c>
      <c r="I3205" s="24">
        <f>$G3205/$G$10*I$5</f>
        <v>1.0798670392839127</v>
      </c>
    </row>
    <row r="3206" spans="1:9" hidden="1" outlineLevel="3" x14ac:dyDescent="0.25">
      <c r="A3206" t="s">
        <v>51</v>
      </c>
      <c r="B3206" t="str">
        <f>VLOOKUP(A3206,'AGENCY CODES'!$C$4:$F$139,3,FALSE)</f>
        <v>DEPARTMENT OF ECONOMIC SECURITY</v>
      </c>
      <c r="C3206" s="8" t="s">
        <v>12</v>
      </c>
      <c r="D3206" s="8" t="str">
        <f t="shared" si="637"/>
        <v>DEA2421</v>
      </c>
      <c r="E3206">
        <v>2421</v>
      </c>
      <c r="F3206" t="str">
        <f>VLOOKUP(D3206,'Fund List'!$A$2:$F$1324,6,FALSE)</f>
        <v>CPS EXPEDITED SUBSTANCE ABUSE TREATMENT</v>
      </c>
      <c r="G3206" s="3">
        <v>1</v>
      </c>
      <c r="I3206" s="24">
        <f>$G3206/$G$10*I$5</f>
        <v>1.0798670392839127</v>
      </c>
    </row>
    <row r="3207" spans="1:9" outlineLevel="2" collapsed="1" x14ac:dyDescent="0.25">
      <c r="F3207" s="1" t="s">
        <v>4265</v>
      </c>
      <c r="I3207" s="24">
        <f t="shared" ref="I3207" si="643">SUBTOTAL(9,I3205:I3206)</f>
        <v>2.1597340785678254</v>
      </c>
    </row>
    <row r="3208" spans="1:9" hidden="1" outlineLevel="3" x14ac:dyDescent="0.25">
      <c r="A3208" t="s">
        <v>51</v>
      </c>
      <c r="B3208" t="str">
        <f>VLOOKUP(A3208,'AGENCY CODES'!$C$4:$F$139,3,FALSE)</f>
        <v>DEPARTMENT OF ECONOMIC SECURITY</v>
      </c>
      <c r="C3208" s="8" t="s">
        <v>6</v>
      </c>
      <c r="D3208" s="8" t="str">
        <f t="shared" si="637"/>
        <v>DEA2429</v>
      </c>
      <c r="E3208">
        <v>2429</v>
      </c>
      <c r="F3208" t="str">
        <f>VLOOKUP(D3208,'Fund List'!$A$2:$F$1324,6,FALSE)</f>
        <v>JOINT SUBSTANCE ABUSE TREATMENT FUND</v>
      </c>
      <c r="G3208" s="3">
        <v>5</v>
      </c>
      <c r="I3208" s="24">
        <f>$G3208/$G$10*I$5</f>
        <v>5.3993351964195639</v>
      </c>
    </row>
    <row r="3209" spans="1:9" hidden="1" outlineLevel="3" x14ac:dyDescent="0.25">
      <c r="A3209" t="s">
        <v>51</v>
      </c>
      <c r="B3209" t="str">
        <f>VLOOKUP(A3209,'AGENCY CODES'!$C$4:$F$139,3,FALSE)</f>
        <v>DEPARTMENT OF ECONOMIC SECURITY</v>
      </c>
      <c r="C3209" s="8" t="s">
        <v>12</v>
      </c>
      <c r="D3209" s="8" t="str">
        <f t="shared" si="637"/>
        <v>DEA2429</v>
      </c>
      <c r="E3209">
        <v>2429</v>
      </c>
      <c r="F3209" t="str">
        <f>VLOOKUP(D3209,'Fund List'!$A$2:$F$1324,6,FALSE)</f>
        <v>JOINT SUBSTANCE ABUSE TREATMENT FUND</v>
      </c>
      <c r="G3209" s="3">
        <v>4</v>
      </c>
      <c r="I3209" s="24">
        <f>$G3209/$G$10*I$5</f>
        <v>4.3194681571356508</v>
      </c>
    </row>
    <row r="3210" spans="1:9" outlineLevel="2" collapsed="1" x14ac:dyDescent="0.25">
      <c r="F3210" s="1" t="s">
        <v>4266</v>
      </c>
      <c r="I3210" s="24">
        <f t="shared" ref="I3210" si="644">SUBTOTAL(9,I3208:I3209)</f>
        <v>9.7188033535552147</v>
      </c>
    </row>
    <row r="3211" spans="1:9" hidden="1" outlineLevel="3" x14ac:dyDescent="0.25">
      <c r="A3211" t="s">
        <v>51</v>
      </c>
      <c r="B3211" t="str">
        <f>VLOOKUP(A3211,'AGENCY CODES'!$C$4:$F$139,3,FALSE)</f>
        <v>DEPARTMENT OF ECONOMIC SECURITY</v>
      </c>
      <c r="C3211" s="8" t="s">
        <v>2</v>
      </c>
      <c r="D3211" s="8" t="str">
        <f t="shared" si="637"/>
        <v>DEA2502</v>
      </c>
      <c r="E3211">
        <v>2502</v>
      </c>
      <c r="F3211" t="str">
        <f>VLOOKUP(D3211,'Fund List'!$A$2:$F$1324,6,FALSE)</f>
        <v>TANF AND CCDF CLEARING</v>
      </c>
      <c r="G3211" s="3">
        <v>121</v>
      </c>
      <c r="I3211" s="24">
        <f t="shared" ref="I3211:I3222" si="645">$G3211/$G$10*I$5</f>
        <v>130.66391175335343</v>
      </c>
    </row>
    <row r="3212" spans="1:9" hidden="1" outlineLevel="3" x14ac:dyDescent="0.25">
      <c r="A3212" t="s">
        <v>51</v>
      </c>
      <c r="B3212" t="str">
        <f>VLOOKUP(A3212,'AGENCY CODES'!$C$4:$F$139,3,FALSE)</f>
        <v>DEPARTMENT OF ECONOMIC SECURITY</v>
      </c>
      <c r="C3212" s="8" t="s">
        <v>3</v>
      </c>
      <c r="D3212" s="8" t="str">
        <f t="shared" si="637"/>
        <v>DEA2502</v>
      </c>
      <c r="E3212">
        <v>2502</v>
      </c>
      <c r="F3212" t="str">
        <f>VLOOKUP(D3212,'Fund List'!$A$2:$F$1324,6,FALSE)</f>
        <v>TANF AND CCDF CLEARING</v>
      </c>
      <c r="G3212" s="3">
        <v>113</v>
      </c>
      <c r="I3212" s="24">
        <f t="shared" si="645"/>
        <v>122.02497543908216</v>
      </c>
    </row>
    <row r="3213" spans="1:9" hidden="1" outlineLevel="3" x14ac:dyDescent="0.25">
      <c r="A3213" t="s">
        <v>51</v>
      </c>
      <c r="B3213" t="str">
        <f>VLOOKUP(A3213,'AGENCY CODES'!$C$4:$F$139,3,FALSE)</f>
        <v>DEPARTMENT OF ECONOMIC SECURITY</v>
      </c>
      <c r="C3213" s="8" t="s">
        <v>4</v>
      </c>
      <c r="D3213" s="8" t="str">
        <f t="shared" si="637"/>
        <v>DEA2502</v>
      </c>
      <c r="E3213">
        <v>2502</v>
      </c>
      <c r="F3213" t="str">
        <f>VLOOKUP(D3213,'Fund List'!$A$2:$F$1324,6,FALSE)</f>
        <v>TANF AND CCDF CLEARING</v>
      </c>
      <c r="G3213" s="3">
        <v>9</v>
      </c>
      <c r="I3213" s="24">
        <f t="shared" si="645"/>
        <v>9.7188033535552147</v>
      </c>
    </row>
    <row r="3214" spans="1:9" hidden="1" outlineLevel="3" x14ac:dyDescent="0.25">
      <c r="A3214" t="s">
        <v>51</v>
      </c>
      <c r="B3214" t="str">
        <f>VLOOKUP(A3214,'AGENCY CODES'!$C$4:$F$139,3,FALSE)</f>
        <v>DEPARTMENT OF ECONOMIC SECURITY</v>
      </c>
      <c r="C3214" s="8" t="s">
        <v>5</v>
      </c>
      <c r="D3214" s="8" t="str">
        <f t="shared" si="637"/>
        <v>DEA2502</v>
      </c>
      <c r="E3214">
        <v>2502</v>
      </c>
      <c r="F3214" t="str">
        <f>VLOOKUP(D3214,'Fund List'!$A$2:$F$1324,6,FALSE)</f>
        <v>TANF AND CCDF CLEARING</v>
      </c>
      <c r="G3214" s="3">
        <v>555</v>
      </c>
      <c r="I3214" s="24">
        <f t="shared" si="645"/>
        <v>599.32620680257162</v>
      </c>
    </row>
    <row r="3215" spans="1:9" hidden="1" outlineLevel="3" x14ac:dyDescent="0.25">
      <c r="A3215" t="s">
        <v>51</v>
      </c>
      <c r="B3215" t="str">
        <f>VLOOKUP(A3215,'AGENCY CODES'!$C$4:$F$139,3,FALSE)</f>
        <v>DEPARTMENT OF ECONOMIC SECURITY</v>
      </c>
      <c r="C3215" s="8" t="s">
        <v>6</v>
      </c>
      <c r="D3215" s="8" t="str">
        <f t="shared" si="637"/>
        <v>DEA2502</v>
      </c>
      <c r="E3215">
        <v>2502</v>
      </c>
      <c r="F3215" t="str">
        <f>VLOOKUP(D3215,'Fund List'!$A$2:$F$1324,6,FALSE)</f>
        <v>TANF AND CCDF CLEARING</v>
      </c>
      <c r="G3215" s="3">
        <v>465</v>
      </c>
      <c r="I3215" s="24">
        <f t="shared" si="645"/>
        <v>502.13817326701945</v>
      </c>
    </row>
    <row r="3216" spans="1:9" hidden="1" outlineLevel="3" x14ac:dyDescent="0.25">
      <c r="A3216" t="s">
        <v>51</v>
      </c>
      <c r="B3216" t="str">
        <f>VLOOKUP(A3216,'AGENCY CODES'!$C$4:$F$139,3,FALSE)</f>
        <v>DEPARTMENT OF ECONOMIC SECURITY</v>
      </c>
      <c r="C3216" s="8" t="s">
        <v>7</v>
      </c>
      <c r="D3216" s="8" t="str">
        <f t="shared" si="637"/>
        <v>DEA2502</v>
      </c>
      <c r="E3216">
        <v>2502</v>
      </c>
      <c r="F3216" t="str">
        <f>VLOOKUP(D3216,'Fund List'!$A$2:$F$1324,6,FALSE)</f>
        <v>TANF AND CCDF CLEARING</v>
      </c>
      <c r="G3216" s="3">
        <v>6548</v>
      </c>
      <c r="I3216" s="24">
        <f t="shared" si="645"/>
        <v>7070.9693732310607</v>
      </c>
    </row>
    <row r="3217" spans="1:9" hidden="1" outlineLevel="3" x14ac:dyDescent="0.25">
      <c r="A3217" t="s">
        <v>51</v>
      </c>
      <c r="B3217" t="str">
        <f>VLOOKUP(A3217,'AGENCY CODES'!$C$4:$F$139,3,FALSE)</f>
        <v>DEPARTMENT OF ECONOMIC SECURITY</v>
      </c>
      <c r="C3217" s="8" t="s">
        <v>8</v>
      </c>
      <c r="D3217" s="8" t="str">
        <f t="shared" si="637"/>
        <v>DEA2502</v>
      </c>
      <c r="E3217">
        <v>2502</v>
      </c>
      <c r="F3217" t="str">
        <f>VLOOKUP(D3217,'Fund List'!$A$2:$F$1324,6,FALSE)</f>
        <v>TANF AND CCDF CLEARING</v>
      </c>
      <c r="G3217" s="3">
        <v>12</v>
      </c>
      <c r="I3217" s="24">
        <f t="shared" si="645"/>
        <v>12.958404471406952</v>
      </c>
    </row>
    <row r="3218" spans="1:9" hidden="1" outlineLevel="3" x14ac:dyDescent="0.25">
      <c r="A3218" t="s">
        <v>51</v>
      </c>
      <c r="B3218" t="str">
        <f>VLOOKUP(A3218,'AGENCY CODES'!$C$4:$F$139,3,FALSE)</f>
        <v>DEPARTMENT OF ECONOMIC SECURITY</v>
      </c>
      <c r="C3218" s="8" t="s">
        <v>9</v>
      </c>
      <c r="D3218" s="8" t="str">
        <f t="shared" si="637"/>
        <v>DEA2502</v>
      </c>
      <c r="E3218">
        <v>2502</v>
      </c>
      <c r="F3218" t="str">
        <f>VLOOKUP(D3218,'Fund List'!$A$2:$F$1324,6,FALSE)</f>
        <v>TANF AND CCDF CLEARING</v>
      </c>
      <c r="G3218" s="3">
        <v>2787</v>
      </c>
      <c r="I3218" s="24">
        <f t="shared" si="645"/>
        <v>3009.589438484265</v>
      </c>
    </row>
    <row r="3219" spans="1:9" hidden="1" outlineLevel="3" x14ac:dyDescent="0.25">
      <c r="A3219" t="s">
        <v>51</v>
      </c>
      <c r="B3219" t="str">
        <f>VLOOKUP(A3219,'AGENCY CODES'!$C$4:$F$139,3,FALSE)</f>
        <v>DEPARTMENT OF ECONOMIC SECURITY</v>
      </c>
      <c r="C3219" s="8" t="s">
        <v>10</v>
      </c>
      <c r="D3219" s="8" t="str">
        <f t="shared" si="637"/>
        <v>DEA2502</v>
      </c>
      <c r="E3219">
        <v>2502</v>
      </c>
      <c r="F3219" t="str">
        <f>VLOOKUP(D3219,'Fund List'!$A$2:$F$1324,6,FALSE)</f>
        <v>TANF AND CCDF CLEARING</v>
      </c>
      <c r="G3219" s="3">
        <v>1888</v>
      </c>
      <c r="I3219" s="24">
        <f t="shared" si="645"/>
        <v>2038.7889701680274</v>
      </c>
    </row>
    <row r="3220" spans="1:9" hidden="1" outlineLevel="3" x14ac:dyDescent="0.25">
      <c r="A3220" t="s">
        <v>51</v>
      </c>
      <c r="B3220" t="str">
        <f>VLOOKUP(A3220,'AGENCY CODES'!$C$4:$F$139,3,FALSE)</f>
        <v>DEPARTMENT OF ECONOMIC SECURITY</v>
      </c>
      <c r="C3220" s="8" t="s">
        <v>11</v>
      </c>
      <c r="D3220" s="8" t="str">
        <f t="shared" si="637"/>
        <v>DEA2502</v>
      </c>
      <c r="E3220">
        <v>2502</v>
      </c>
      <c r="F3220" t="str">
        <f>VLOOKUP(D3220,'Fund List'!$A$2:$F$1324,6,FALSE)</f>
        <v>TANF AND CCDF CLEARING</v>
      </c>
      <c r="G3220" s="3">
        <v>1440</v>
      </c>
      <c r="I3220" s="24">
        <f t="shared" si="645"/>
        <v>1555.0085365688344</v>
      </c>
    </row>
    <row r="3221" spans="1:9" hidden="1" outlineLevel="3" x14ac:dyDescent="0.25">
      <c r="A3221" t="s">
        <v>51</v>
      </c>
      <c r="B3221" t="str">
        <f>VLOOKUP(A3221,'AGENCY CODES'!$C$4:$F$139,3,FALSE)</f>
        <v>DEPARTMENT OF ECONOMIC SECURITY</v>
      </c>
      <c r="C3221" s="8" t="s">
        <v>12</v>
      </c>
      <c r="D3221" s="8" t="str">
        <f t="shared" si="637"/>
        <v>DEA2502</v>
      </c>
      <c r="E3221">
        <v>2502</v>
      </c>
      <c r="F3221" t="str">
        <f>VLOOKUP(D3221,'Fund List'!$A$2:$F$1324,6,FALSE)</f>
        <v>TANF AND CCDF CLEARING</v>
      </c>
      <c r="G3221" s="3">
        <v>41</v>
      </c>
      <c r="I3221" s="24">
        <f t="shared" si="645"/>
        <v>44.274548610640423</v>
      </c>
    </row>
    <row r="3222" spans="1:9" hidden="1" outlineLevel="3" x14ac:dyDescent="0.25">
      <c r="A3222" t="s">
        <v>51</v>
      </c>
      <c r="B3222" t="str">
        <f>VLOOKUP(A3222,'AGENCY CODES'!$C$4:$F$139,3,FALSE)</f>
        <v>DEPARTMENT OF ECONOMIC SECURITY</v>
      </c>
      <c r="C3222" s="8">
        <v>2</v>
      </c>
      <c r="D3222" s="8" t="str">
        <f t="shared" si="637"/>
        <v>DEA2502</v>
      </c>
      <c r="E3222">
        <v>2502</v>
      </c>
      <c r="F3222" t="str">
        <f>VLOOKUP(D3222,'Fund List'!$A$2:$F$1324,6,FALSE)</f>
        <v>TANF AND CCDF CLEARING</v>
      </c>
      <c r="G3222" s="3">
        <v>2274</v>
      </c>
      <c r="I3222" s="24">
        <f t="shared" si="645"/>
        <v>2455.6176473316177</v>
      </c>
    </row>
    <row r="3223" spans="1:9" outlineLevel="2" collapsed="1" x14ac:dyDescent="0.25">
      <c r="F3223" s="1" t="s">
        <v>4267</v>
      </c>
      <c r="I3223" s="24">
        <f t="shared" ref="I3223" si="646">SUBTOTAL(9,I3211:I3222)</f>
        <v>17551.078989481433</v>
      </c>
    </row>
    <row r="3224" spans="1:9" hidden="1" outlineLevel="3" x14ac:dyDescent="0.25">
      <c r="A3224" t="s">
        <v>51</v>
      </c>
      <c r="B3224" t="str">
        <f>VLOOKUP(A3224,'AGENCY CODES'!$C$4:$F$139,3,FALSE)</f>
        <v>DEPARTMENT OF ECONOMIC SECURITY</v>
      </c>
      <c r="C3224" s="8" t="s">
        <v>3</v>
      </c>
      <c r="D3224" s="8" t="str">
        <f t="shared" si="637"/>
        <v>DEA2999</v>
      </c>
      <c r="E3224">
        <v>2999</v>
      </c>
      <c r="F3224" t="str">
        <f>VLOOKUP(D3224,'Fund List'!$A$2:$F$1324,6,FALSE)</f>
        <v>FEDERAL ECONOMIC RECOVERY FUND -  ARRA</v>
      </c>
      <c r="G3224" s="3">
        <v>12</v>
      </c>
      <c r="I3224" s="24">
        <f>$G3224/$G$10*I$5</f>
        <v>12.958404471406952</v>
      </c>
    </row>
    <row r="3225" spans="1:9" hidden="1" outlineLevel="3" x14ac:dyDescent="0.25">
      <c r="A3225" t="s">
        <v>51</v>
      </c>
      <c r="B3225" t="str">
        <f>VLOOKUP(A3225,'AGENCY CODES'!$C$4:$F$139,3,FALSE)</f>
        <v>DEPARTMENT OF ECONOMIC SECURITY</v>
      </c>
      <c r="C3225" s="8" t="s">
        <v>5</v>
      </c>
      <c r="D3225" s="8" t="str">
        <f t="shared" si="637"/>
        <v>DEA2999</v>
      </c>
      <c r="E3225">
        <v>2999</v>
      </c>
      <c r="F3225" t="str">
        <f>VLOOKUP(D3225,'Fund List'!$A$2:$F$1324,6,FALSE)</f>
        <v>FEDERAL ECONOMIC RECOVERY FUND -  ARRA</v>
      </c>
      <c r="G3225" s="3">
        <v>23</v>
      </c>
      <c r="I3225" s="24">
        <f>$G3225/$G$10*I$5</f>
        <v>24.836941903529993</v>
      </c>
    </row>
    <row r="3226" spans="1:9" hidden="1" outlineLevel="3" x14ac:dyDescent="0.25">
      <c r="A3226" t="s">
        <v>51</v>
      </c>
      <c r="B3226" t="str">
        <f>VLOOKUP(A3226,'AGENCY CODES'!$C$4:$F$139,3,FALSE)</f>
        <v>DEPARTMENT OF ECONOMIC SECURITY</v>
      </c>
      <c r="C3226" s="8" t="s">
        <v>6</v>
      </c>
      <c r="D3226" s="8" t="str">
        <f t="shared" si="637"/>
        <v>DEA2999</v>
      </c>
      <c r="E3226">
        <v>2999</v>
      </c>
      <c r="F3226" t="str">
        <f>VLOOKUP(D3226,'Fund List'!$A$2:$F$1324,6,FALSE)</f>
        <v>FEDERAL ECONOMIC RECOVERY FUND -  ARRA</v>
      </c>
      <c r="G3226" s="3">
        <v>2</v>
      </c>
      <c r="I3226" s="24">
        <f>$G3226/$G$10*I$5</f>
        <v>2.1597340785678254</v>
      </c>
    </row>
    <row r="3227" spans="1:9" hidden="1" outlineLevel="3" x14ac:dyDescent="0.25">
      <c r="A3227" t="s">
        <v>51</v>
      </c>
      <c r="B3227" t="str">
        <f>VLOOKUP(A3227,'AGENCY CODES'!$C$4:$F$139,3,FALSE)</f>
        <v>DEPARTMENT OF ECONOMIC SECURITY</v>
      </c>
      <c r="C3227" s="8" t="s">
        <v>12</v>
      </c>
      <c r="D3227" s="8" t="str">
        <f t="shared" si="637"/>
        <v>DEA2999</v>
      </c>
      <c r="E3227">
        <v>2999</v>
      </c>
      <c r="F3227" t="str">
        <f>VLOOKUP(D3227,'Fund List'!$A$2:$F$1324,6,FALSE)</f>
        <v>FEDERAL ECONOMIC RECOVERY FUND -  ARRA</v>
      </c>
      <c r="G3227" s="3">
        <v>9</v>
      </c>
      <c r="I3227" s="24">
        <f>$G3227/$G$10*I$5</f>
        <v>9.7188033535552147</v>
      </c>
    </row>
    <row r="3228" spans="1:9" outlineLevel="2" collapsed="1" x14ac:dyDescent="0.25">
      <c r="F3228" s="1" t="s">
        <v>4268</v>
      </c>
      <c r="I3228" s="24">
        <f t="shared" ref="I3228" si="647">SUBTOTAL(9,I3224:I3227)</f>
        <v>49.673883807059987</v>
      </c>
    </row>
    <row r="3229" spans="1:9" hidden="1" outlineLevel="3" x14ac:dyDescent="0.25">
      <c r="A3229" t="s">
        <v>51</v>
      </c>
      <c r="B3229" t="str">
        <f>VLOOKUP(A3229,'AGENCY CODES'!$C$4:$F$139,3,FALSE)</f>
        <v>DEPARTMENT OF ECONOMIC SECURITY</v>
      </c>
      <c r="C3229" s="8" t="s">
        <v>2</v>
      </c>
      <c r="D3229" s="8" t="str">
        <f t="shared" si="637"/>
        <v>DEA3145</v>
      </c>
      <c r="E3229">
        <v>3145</v>
      </c>
      <c r="F3229" t="str">
        <f>VLOOKUP(D3229,'Fund List'!$A$2:$F$1324,6,FALSE)</f>
        <v>ECON SEC DONATIONS</v>
      </c>
      <c r="G3229" s="3">
        <v>1</v>
      </c>
      <c r="I3229" s="24">
        <f t="shared" ref="I3229:I3237" si="648">$G3229/$G$10*I$5</f>
        <v>1.0798670392839127</v>
      </c>
    </row>
    <row r="3230" spans="1:9" hidden="1" outlineLevel="3" x14ac:dyDescent="0.25">
      <c r="A3230" t="s">
        <v>51</v>
      </c>
      <c r="B3230" t="str">
        <f>VLOOKUP(A3230,'AGENCY CODES'!$C$4:$F$139,3,FALSE)</f>
        <v>DEPARTMENT OF ECONOMIC SECURITY</v>
      </c>
      <c r="C3230" s="8" t="s">
        <v>3</v>
      </c>
      <c r="D3230" s="8" t="str">
        <f t="shared" si="637"/>
        <v>DEA3145</v>
      </c>
      <c r="E3230">
        <v>3145</v>
      </c>
      <c r="F3230" t="str">
        <f>VLOOKUP(D3230,'Fund List'!$A$2:$F$1324,6,FALSE)</f>
        <v>ECON SEC DONATIONS</v>
      </c>
      <c r="G3230" s="3">
        <v>17</v>
      </c>
      <c r="I3230" s="24">
        <f t="shared" si="648"/>
        <v>18.357739667826518</v>
      </c>
    </row>
    <row r="3231" spans="1:9" hidden="1" outlineLevel="3" x14ac:dyDescent="0.25">
      <c r="A3231" t="s">
        <v>51</v>
      </c>
      <c r="B3231" t="str">
        <f>VLOOKUP(A3231,'AGENCY CODES'!$C$4:$F$139,3,FALSE)</f>
        <v>DEPARTMENT OF ECONOMIC SECURITY</v>
      </c>
      <c r="C3231" s="8" t="s">
        <v>5</v>
      </c>
      <c r="D3231" s="8" t="str">
        <f t="shared" si="637"/>
        <v>DEA3145</v>
      </c>
      <c r="E3231">
        <v>3145</v>
      </c>
      <c r="F3231" t="str">
        <f>VLOOKUP(D3231,'Fund List'!$A$2:$F$1324,6,FALSE)</f>
        <v>ECON SEC DONATIONS</v>
      </c>
      <c r="G3231" s="3">
        <v>1</v>
      </c>
      <c r="I3231" s="24">
        <f t="shared" si="648"/>
        <v>1.0798670392839127</v>
      </c>
    </row>
    <row r="3232" spans="1:9" hidden="1" outlineLevel="3" x14ac:dyDescent="0.25">
      <c r="A3232" t="s">
        <v>51</v>
      </c>
      <c r="B3232" t="str">
        <f>VLOOKUP(A3232,'AGENCY CODES'!$C$4:$F$139,3,FALSE)</f>
        <v>DEPARTMENT OF ECONOMIC SECURITY</v>
      </c>
      <c r="C3232" s="8" t="s">
        <v>6</v>
      </c>
      <c r="D3232" s="8" t="str">
        <f t="shared" si="637"/>
        <v>DEA3145</v>
      </c>
      <c r="E3232">
        <v>3145</v>
      </c>
      <c r="F3232" t="str">
        <f>VLOOKUP(D3232,'Fund List'!$A$2:$F$1324,6,FALSE)</f>
        <v>ECON SEC DONATIONS</v>
      </c>
      <c r="G3232" s="3">
        <v>25</v>
      </c>
      <c r="I3232" s="24">
        <f t="shared" si="648"/>
        <v>26.99667598209782</v>
      </c>
    </row>
    <row r="3233" spans="1:9" hidden="1" outlineLevel="3" x14ac:dyDescent="0.25">
      <c r="A3233" t="s">
        <v>51</v>
      </c>
      <c r="B3233" t="str">
        <f>VLOOKUP(A3233,'AGENCY CODES'!$C$4:$F$139,3,FALSE)</f>
        <v>DEPARTMENT OF ECONOMIC SECURITY</v>
      </c>
      <c r="C3233" s="8" t="s">
        <v>7</v>
      </c>
      <c r="D3233" s="8" t="str">
        <f t="shared" si="637"/>
        <v>DEA3145</v>
      </c>
      <c r="E3233">
        <v>3145</v>
      </c>
      <c r="F3233" t="str">
        <f>VLOOKUP(D3233,'Fund List'!$A$2:$F$1324,6,FALSE)</f>
        <v>ECON SEC DONATIONS</v>
      </c>
      <c r="G3233" s="3">
        <v>2</v>
      </c>
      <c r="I3233" s="24">
        <f t="shared" si="648"/>
        <v>2.1597340785678254</v>
      </c>
    </row>
    <row r="3234" spans="1:9" hidden="1" outlineLevel="3" x14ac:dyDescent="0.25">
      <c r="A3234" t="s">
        <v>51</v>
      </c>
      <c r="B3234" t="str">
        <f>VLOOKUP(A3234,'AGENCY CODES'!$C$4:$F$139,3,FALSE)</f>
        <v>DEPARTMENT OF ECONOMIC SECURITY</v>
      </c>
      <c r="C3234" s="8" t="s">
        <v>10</v>
      </c>
      <c r="D3234" s="8" t="str">
        <f t="shared" si="637"/>
        <v>DEA3145</v>
      </c>
      <c r="E3234">
        <v>3145</v>
      </c>
      <c r="F3234" t="str">
        <f>VLOOKUP(D3234,'Fund List'!$A$2:$F$1324,6,FALSE)</f>
        <v>ECON SEC DONATIONS</v>
      </c>
      <c r="G3234" s="3">
        <v>8</v>
      </c>
      <c r="I3234" s="24">
        <f t="shared" si="648"/>
        <v>8.6389363142713016</v>
      </c>
    </row>
    <row r="3235" spans="1:9" hidden="1" outlineLevel="3" x14ac:dyDescent="0.25">
      <c r="A3235" t="s">
        <v>51</v>
      </c>
      <c r="B3235" t="str">
        <f>VLOOKUP(A3235,'AGENCY CODES'!$C$4:$F$139,3,FALSE)</f>
        <v>DEPARTMENT OF ECONOMIC SECURITY</v>
      </c>
      <c r="C3235" s="8" t="s">
        <v>11</v>
      </c>
      <c r="D3235" s="8" t="str">
        <f t="shared" si="637"/>
        <v>DEA3145</v>
      </c>
      <c r="E3235">
        <v>3145</v>
      </c>
      <c r="F3235" t="str">
        <f>VLOOKUP(D3235,'Fund List'!$A$2:$F$1324,6,FALSE)</f>
        <v>ECON SEC DONATIONS</v>
      </c>
      <c r="G3235" s="3">
        <v>10</v>
      </c>
      <c r="I3235" s="24">
        <f t="shared" si="648"/>
        <v>10.798670392839128</v>
      </c>
    </row>
    <row r="3236" spans="1:9" hidden="1" outlineLevel="3" x14ac:dyDescent="0.25">
      <c r="A3236" t="s">
        <v>51</v>
      </c>
      <c r="B3236" t="str">
        <f>VLOOKUP(A3236,'AGENCY CODES'!$C$4:$F$139,3,FALSE)</f>
        <v>DEPARTMENT OF ECONOMIC SECURITY</v>
      </c>
      <c r="C3236" s="8" t="s">
        <v>12</v>
      </c>
      <c r="D3236" s="8" t="str">
        <f t="shared" si="637"/>
        <v>DEA3145</v>
      </c>
      <c r="E3236">
        <v>3145</v>
      </c>
      <c r="F3236" t="str">
        <f>VLOOKUP(D3236,'Fund List'!$A$2:$F$1324,6,FALSE)</f>
        <v>ECON SEC DONATIONS</v>
      </c>
      <c r="G3236" s="3">
        <v>7</v>
      </c>
      <c r="I3236" s="24">
        <f t="shared" si="648"/>
        <v>7.5590692749873885</v>
      </c>
    </row>
    <row r="3237" spans="1:9" hidden="1" outlineLevel="3" x14ac:dyDescent="0.25">
      <c r="A3237" t="s">
        <v>51</v>
      </c>
      <c r="B3237" t="str">
        <f>VLOOKUP(A3237,'AGENCY CODES'!$C$4:$F$139,3,FALSE)</f>
        <v>DEPARTMENT OF ECONOMIC SECURITY</v>
      </c>
      <c r="C3237" s="8">
        <v>2</v>
      </c>
      <c r="D3237" s="8" t="str">
        <f t="shared" si="637"/>
        <v>DEA3145</v>
      </c>
      <c r="E3237">
        <v>3145</v>
      </c>
      <c r="F3237" t="str">
        <f>VLOOKUP(D3237,'Fund List'!$A$2:$F$1324,6,FALSE)</f>
        <v>ECON SEC DONATIONS</v>
      </c>
      <c r="G3237" s="3">
        <v>11</v>
      </c>
      <c r="I3237" s="24">
        <f t="shared" si="648"/>
        <v>11.878537432123041</v>
      </c>
    </row>
    <row r="3238" spans="1:9" outlineLevel="2" collapsed="1" x14ac:dyDescent="0.25">
      <c r="F3238" s="1" t="s">
        <v>4269</v>
      </c>
      <c r="I3238" s="24">
        <f t="shared" ref="I3238" si="649">SUBTOTAL(9,I3229:I3237)</f>
        <v>88.549097221280846</v>
      </c>
    </row>
    <row r="3239" spans="1:9" hidden="1" outlineLevel="3" x14ac:dyDescent="0.25">
      <c r="A3239" t="s">
        <v>51</v>
      </c>
      <c r="B3239" t="str">
        <f>VLOOKUP(A3239,'AGENCY CODES'!$C$4:$F$139,3,FALSE)</f>
        <v>DEPARTMENT OF ECONOMIC SECURITY</v>
      </c>
      <c r="C3239" s="8" t="s">
        <v>7</v>
      </c>
      <c r="D3239" s="8" t="str">
        <f t="shared" si="637"/>
        <v>DEA3146</v>
      </c>
      <c r="E3239">
        <v>3146</v>
      </c>
      <c r="F3239" t="str">
        <f>VLOOKUP(D3239,'Fund List'!$A$2:$F$1324,6,FALSE)</f>
        <v>DD CLIENT INVESTMENT</v>
      </c>
      <c r="G3239" s="3">
        <v>64</v>
      </c>
      <c r="I3239" s="24">
        <f t="shared" ref="I3239:I3244" si="650">$G3239/$G$10*I$5</f>
        <v>69.111490514170413</v>
      </c>
    </row>
    <row r="3240" spans="1:9" hidden="1" outlineLevel="3" x14ac:dyDescent="0.25">
      <c r="A3240" t="s">
        <v>51</v>
      </c>
      <c r="B3240" t="str">
        <f>VLOOKUP(A3240,'AGENCY CODES'!$C$4:$F$139,3,FALSE)</f>
        <v>DEPARTMENT OF ECONOMIC SECURITY</v>
      </c>
      <c r="C3240" s="8" t="s">
        <v>8</v>
      </c>
      <c r="D3240" s="8" t="str">
        <f t="shared" si="637"/>
        <v>DEA3146</v>
      </c>
      <c r="E3240">
        <v>3146</v>
      </c>
      <c r="F3240" t="str">
        <f>VLOOKUP(D3240,'Fund List'!$A$2:$F$1324,6,FALSE)</f>
        <v>DD CLIENT INVESTMENT</v>
      </c>
      <c r="G3240" s="3">
        <v>48</v>
      </c>
      <c r="I3240" s="24">
        <f t="shared" si="650"/>
        <v>51.83361788562781</v>
      </c>
    </row>
    <row r="3241" spans="1:9" hidden="1" outlineLevel="3" x14ac:dyDescent="0.25">
      <c r="A3241" t="s">
        <v>51</v>
      </c>
      <c r="B3241" t="str">
        <f>VLOOKUP(A3241,'AGENCY CODES'!$C$4:$F$139,3,FALSE)</f>
        <v>DEPARTMENT OF ECONOMIC SECURITY</v>
      </c>
      <c r="C3241" s="8" t="s">
        <v>10</v>
      </c>
      <c r="D3241" s="8" t="str">
        <f t="shared" si="637"/>
        <v>DEA3146</v>
      </c>
      <c r="E3241">
        <v>3146</v>
      </c>
      <c r="F3241" t="str">
        <f>VLOOKUP(D3241,'Fund List'!$A$2:$F$1324,6,FALSE)</f>
        <v>DD CLIENT INVESTMENT</v>
      </c>
      <c r="G3241" s="3">
        <v>11</v>
      </c>
      <c r="I3241" s="24">
        <f t="shared" si="650"/>
        <v>11.878537432123041</v>
      </c>
    </row>
    <row r="3242" spans="1:9" hidden="1" outlineLevel="3" x14ac:dyDescent="0.25">
      <c r="A3242" t="s">
        <v>51</v>
      </c>
      <c r="B3242" t="str">
        <f>VLOOKUP(A3242,'AGENCY CODES'!$C$4:$F$139,3,FALSE)</f>
        <v>DEPARTMENT OF ECONOMIC SECURITY</v>
      </c>
      <c r="C3242" s="8" t="s">
        <v>11</v>
      </c>
      <c r="D3242" s="8" t="str">
        <f t="shared" si="637"/>
        <v>DEA3146</v>
      </c>
      <c r="E3242">
        <v>3146</v>
      </c>
      <c r="F3242" t="str">
        <f>VLOOKUP(D3242,'Fund List'!$A$2:$F$1324,6,FALSE)</f>
        <v>DD CLIENT INVESTMENT</v>
      </c>
      <c r="G3242" s="3">
        <v>24</v>
      </c>
      <c r="I3242" s="24">
        <f t="shared" si="650"/>
        <v>25.916808942813905</v>
      </c>
    </row>
    <row r="3243" spans="1:9" hidden="1" outlineLevel="3" x14ac:dyDescent="0.25">
      <c r="A3243" t="s">
        <v>51</v>
      </c>
      <c r="B3243" t="str">
        <f>VLOOKUP(A3243,'AGENCY CODES'!$C$4:$F$139,3,FALSE)</f>
        <v>DEPARTMENT OF ECONOMIC SECURITY</v>
      </c>
      <c r="C3243" s="8" t="s">
        <v>12</v>
      </c>
      <c r="D3243" s="8" t="str">
        <f t="shared" si="637"/>
        <v>DEA3146</v>
      </c>
      <c r="E3243">
        <v>3146</v>
      </c>
      <c r="F3243" t="str">
        <f>VLOOKUP(D3243,'Fund List'!$A$2:$F$1324,6,FALSE)</f>
        <v>DD CLIENT INVESTMENT</v>
      </c>
      <c r="G3243" s="3">
        <v>3</v>
      </c>
      <c r="I3243" s="24">
        <f t="shared" si="650"/>
        <v>3.2396011178517381</v>
      </c>
    </row>
    <row r="3244" spans="1:9" hidden="1" outlineLevel="3" x14ac:dyDescent="0.25">
      <c r="A3244" t="s">
        <v>51</v>
      </c>
      <c r="B3244" t="str">
        <f>VLOOKUP(A3244,'AGENCY CODES'!$C$4:$F$139,3,FALSE)</f>
        <v>DEPARTMENT OF ECONOMIC SECURITY</v>
      </c>
      <c r="C3244" s="8">
        <v>2</v>
      </c>
      <c r="D3244" s="8" t="str">
        <f t="shared" si="637"/>
        <v>DEA3146</v>
      </c>
      <c r="E3244">
        <v>3146</v>
      </c>
      <c r="F3244" t="str">
        <f>VLOOKUP(D3244,'Fund List'!$A$2:$F$1324,6,FALSE)</f>
        <v>DD CLIENT INVESTMENT</v>
      </c>
      <c r="G3244" s="3">
        <v>24</v>
      </c>
      <c r="I3244" s="24">
        <f t="shared" si="650"/>
        <v>25.916808942813905</v>
      </c>
    </row>
    <row r="3245" spans="1:9" outlineLevel="2" collapsed="1" x14ac:dyDescent="0.25">
      <c r="F3245" s="1" t="s">
        <v>4270</v>
      </c>
      <c r="I3245" s="24">
        <f t="shared" ref="I3245" si="651">SUBTOTAL(9,I3239:I3244)</f>
        <v>187.89686483540081</v>
      </c>
    </row>
    <row r="3246" spans="1:9" hidden="1" outlineLevel="3" x14ac:dyDescent="0.25">
      <c r="A3246" t="s">
        <v>51</v>
      </c>
      <c r="B3246" t="str">
        <f>VLOOKUP(A3246,'AGENCY CODES'!$C$4:$F$139,3,FALSE)</f>
        <v>DEPARTMENT OF ECONOMIC SECURITY</v>
      </c>
      <c r="C3246" s="8" t="s">
        <v>3</v>
      </c>
      <c r="D3246" s="8" t="str">
        <f t="shared" si="637"/>
        <v>DEA3152</v>
      </c>
      <c r="E3246">
        <v>3152</v>
      </c>
      <c r="F3246" t="str">
        <f>VLOOKUP(D3246,'Fund List'!$A$2:$F$1324,6,FALSE)</f>
        <v>ECON SECURITY CLIENT TRUST</v>
      </c>
      <c r="G3246" s="3">
        <v>146</v>
      </c>
      <c r="I3246" s="24">
        <f t="shared" ref="I3246:I3252" si="652">$G3246/$G$10*I$5</f>
        <v>157.66058773545126</v>
      </c>
    </row>
    <row r="3247" spans="1:9" hidden="1" outlineLevel="3" x14ac:dyDescent="0.25">
      <c r="A3247" t="s">
        <v>51</v>
      </c>
      <c r="B3247" t="str">
        <f>VLOOKUP(A3247,'AGENCY CODES'!$C$4:$F$139,3,FALSE)</f>
        <v>DEPARTMENT OF ECONOMIC SECURITY</v>
      </c>
      <c r="C3247" s="8" t="s">
        <v>6</v>
      </c>
      <c r="D3247" s="8" t="str">
        <f t="shared" si="637"/>
        <v>DEA3152</v>
      </c>
      <c r="E3247">
        <v>3152</v>
      </c>
      <c r="F3247" t="str">
        <f>VLOOKUP(D3247,'Fund List'!$A$2:$F$1324,6,FALSE)</f>
        <v>ECON SECURITY CLIENT TRUST</v>
      </c>
      <c r="G3247" s="3">
        <v>34</v>
      </c>
      <c r="I3247" s="24">
        <f t="shared" si="652"/>
        <v>36.715479335653036</v>
      </c>
    </row>
    <row r="3248" spans="1:9" hidden="1" outlineLevel="3" x14ac:dyDescent="0.25">
      <c r="A3248" t="s">
        <v>51</v>
      </c>
      <c r="B3248" t="str">
        <f>VLOOKUP(A3248,'AGENCY CODES'!$C$4:$F$139,3,FALSE)</f>
        <v>DEPARTMENT OF ECONOMIC SECURITY</v>
      </c>
      <c r="C3248" s="8" t="s">
        <v>7</v>
      </c>
      <c r="D3248" s="8" t="str">
        <f t="shared" ref="D3248:D3313" si="653">CONCATENATE(A3248,E3248)</f>
        <v>DEA3152</v>
      </c>
      <c r="E3248">
        <v>3152</v>
      </c>
      <c r="F3248" t="str">
        <f>VLOOKUP(D3248,'Fund List'!$A$2:$F$1324,6,FALSE)</f>
        <v>ECON SECURITY CLIENT TRUST</v>
      </c>
      <c r="G3248" s="3">
        <v>1</v>
      </c>
      <c r="I3248" s="24">
        <f t="shared" si="652"/>
        <v>1.0798670392839127</v>
      </c>
    </row>
    <row r="3249" spans="1:9" hidden="1" outlineLevel="3" x14ac:dyDescent="0.25">
      <c r="A3249" t="s">
        <v>51</v>
      </c>
      <c r="B3249" t="str">
        <f>VLOOKUP(A3249,'AGENCY CODES'!$C$4:$F$139,3,FALSE)</f>
        <v>DEPARTMENT OF ECONOMIC SECURITY</v>
      </c>
      <c r="C3249" s="8" t="s">
        <v>10</v>
      </c>
      <c r="D3249" s="8" t="str">
        <f t="shared" si="653"/>
        <v>DEA3152</v>
      </c>
      <c r="E3249">
        <v>3152</v>
      </c>
      <c r="F3249" t="str">
        <f>VLOOKUP(D3249,'Fund List'!$A$2:$F$1324,6,FALSE)</f>
        <v>ECON SECURITY CLIENT TRUST</v>
      </c>
      <c r="G3249" s="3">
        <v>73</v>
      </c>
      <c r="I3249" s="24">
        <f t="shared" si="652"/>
        <v>78.830293867725629</v>
      </c>
    </row>
    <row r="3250" spans="1:9" hidden="1" outlineLevel="3" x14ac:dyDescent="0.25">
      <c r="A3250" t="s">
        <v>51</v>
      </c>
      <c r="B3250" t="str">
        <f>VLOOKUP(A3250,'AGENCY CODES'!$C$4:$F$139,3,FALSE)</f>
        <v>DEPARTMENT OF ECONOMIC SECURITY</v>
      </c>
      <c r="C3250" s="8" t="s">
        <v>11</v>
      </c>
      <c r="D3250" s="8" t="str">
        <f t="shared" si="653"/>
        <v>DEA3152</v>
      </c>
      <c r="E3250">
        <v>3152</v>
      </c>
      <c r="F3250" t="str">
        <f>VLOOKUP(D3250,'Fund List'!$A$2:$F$1324,6,FALSE)</f>
        <v>ECON SECURITY CLIENT TRUST</v>
      </c>
      <c r="G3250" s="3">
        <v>424</v>
      </c>
      <c r="I3250" s="24">
        <f t="shared" si="652"/>
        <v>457.86362465637905</v>
      </c>
    </row>
    <row r="3251" spans="1:9" hidden="1" outlineLevel="3" x14ac:dyDescent="0.25">
      <c r="A3251" t="s">
        <v>51</v>
      </c>
      <c r="B3251" t="str">
        <f>VLOOKUP(A3251,'AGENCY CODES'!$C$4:$F$139,3,FALSE)</f>
        <v>DEPARTMENT OF ECONOMIC SECURITY</v>
      </c>
      <c r="C3251" s="8" t="s">
        <v>12</v>
      </c>
      <c r="D3251" s="8" t="str">
        <f t="shared" si="653"/>
        <v>DEA3152</v>
      </c>
      <c r="E3251">
        <v>3152</v>
      </c>
      <c r="F3251" t="str">
        <f>VLOOKUP(D3251,'Fund List'!$A$2:$F$1324,6,FALSE)</f>
        <v>ECON SECURITY CLIENT TRUST</v>
      </c>
      <c r="G3251" s="3">
        <v>5</v>
      </c>
      <c r="I3251" s="24">
        <f t="shared" si="652"/>
        <v>5.3993351964195639</v>
      </c>
    </row>
    <row r="3252" spans="1:9" hidden="1" outlineLevel="3" x14ac:dyDescent="0.25">
      <c r="A3252" t="s">
        <v>51</v>
      </c>
      <c r="B3252" t="str">
        <f>VLOOKUP(A3252,'AGENCY CODES'!$C$4:$F$139,3,FALSE)</f>
        <v>DEPARTMENT OF ECONOMIC SECURITY</v>
      </c>
      <c r="C3252" s="8">
        <v>2</v>
      </c>
      <c r="D3252" s="8" t="str">
        <f t="shared" si="653"/>
        <v>DEA3152</v>
      </c>
      <c r="E3252">
        <v>3152</v>
      </c>
      <c r="F3252" t="str">
        <f>VLOOKUP(D3252,'Fund List'!$A$2:$F$1324,6,FALSE)</f>
        <v>ECON SECURITY CLIENT TRUST</v>
      </c>
      <c r="G3252" s="3">
        <v>424</v>
      </c>
      <c r="I3252" s="24">
        <f t="shared" si="652"/>
        <v>457.86362465637905</v>
      </c>
    </row>
    <row r="3253" spans="1:9" outlineLevel="2" collapsed="1" x14ac:dyDescent="0.25">
      <c r="F3253" s="1" t="s">
        <v>4271</v>
      </c>
      <c r="I3253" s="24">
        <f t="shared" ref="I3253" si="654">SUBTOTAL(9,I3246:I3252)</f>
        <v>1195.4128124872914</v>
      </c>
    </row>
    <row r="3254" spans="1:9" hidden="1" outlineLevel="3" x14ac:dyDescent="0.25">
      <c r="A3254" t="s">
        <v>51</v>
      </c>
      <c r="B3254" t="str">
        <f>VLOOKUP(A3254,'AGENCY CODES'!$C$4:$F$139,3,FALSE)</f>
        <v>DEPARTMENT OF ECONOMIC SECURITY</v>
      </c>
      <c r="C3254" s="8" t="s">
        <v>3</v>
      </c>
      <c r="D3254" s="8" t="str">
        <f t="shared" si="653"/>
        <v>DEA3193</v>
      </c>
      <c r="E3254">
        <v>3193</v>
      </c>
      <c r="F3254" t="str">
        <f>VLOOKUP(D3254,'Fund List'!$A$2:$F$1324,6,FALSE)</f>
        <v>REV FR STATE OR LOCAL AGENCY</v>
      </c>
      <c r="G3254" s="3">
        <v>1055</v>
      </c>
      <c r="I3254" s="24">
        <f t="shared" ref="I3254:I3262" si="655">$G3254/$G$10*I$5</f>
        <v>1139.259726444528</v>
      </c>
    </row>
    <row r="3255" spans="1:9" hidden="1" outlineLevel="3" x14ac:dyDescent="0.25">
      <c r="A3255" t="s">
        <v>51</v>
      </c>
      <c r="B3255" t="str">
        <f>VLOOKUP(A3255,'AGENCY CODES'!$C$4:$F$139,3,FALSE)</f>
        <v>DEPARTMENT OF ECONOMIC SECURITY</v>
      </c>
      <c r="C3255" s="8" t="s">
        <v>5</v>
      </c>
      <c r="D3255" s="8" t="str">
        <f t="shared" si="653"/>
        <v>DEA3193</v>
      </c>
      <c r="E3255">
        <v>3193</v>
      </c>
      <c r="F3255" t="str">
        <f>VLOOKUP(D3255,'Fund List'!$A$2:$F$1324,6,FALSE)</f>
        <v>REV FR STATE OR LOCAL AGENCY</v>
      </c>
      <c r="G3255" s="3">
        <v>49</v>
      </c>
      <c r="I3255" s="24">
        <f t="shared" si="655"/>
        <v>52.913484924911728</v>
      </c>
    </row>
    <row r="3256" spans="1:9" hidden="1" outlineLevel="3" x14ac:dyDescent="0.25">
      <c r="A3256" t="s">
        <v>51</v>
      </c>
      <c r="B3256" t="str">
        <f>VLOOKUP(A3256,'AGENCY CODES'!$C$4:$F$139,3,FALSE)</f>
        <v>DEPARTMENT OF ECONOMIC SECURITY</v>
      </c>
      <c r="C3256" s="8" t="s">
        <v>6</v>
      </c>
      <c r="D3256" s="8" t="str">
        <f t="shared" si="653"/>
        <v>DEA3193</v>
      </c>
      <c r="E3256">
        <v>3193</v>
      </c>
      <c r="F3256" t="str">
        <f>VLOOKUP(D3256,'Fund List'!$A$2:$F$1324,6,FALSE)</f>
        <v>REV FR STATE OR LOCAL AGENCY</v>
      </c>
      <c r="G3256" s="3">
        <v>477</v>
      </c>
      <c r="I3256" s="24">
        <f t="shared" si="655"/>
        <v>515.09657773842639</v>
      </c>
    </row>
    <row r="3257" spans="1:9" hidden="1" outlineLevel="3" x14ac:dyDescent="0.25">
      <c r="A3257" t="s">
        <v>51</v>
      </c>
      <c r="B3257" t="str">
        <f>VLOOKUP(A3257,'AGENCY CODES'!$C$4:$F$139,3,FALSE)</f>
        <v>DEPARTMENT OF ECONOMIC SECURITY</v>
      </c>
      <c r="C3257" s="8" t="s">
        <v>7</v>
      </c>
      <c r="D3257" s="8" t="str">
        <f t="shared" si="653"/>
        <v>DEA3193</v>
      </c>
      <c r="E3257">
        <v>3193</v>
      </c>
      <c r="F3257" t="str">
        <f>VLOOKUP(D3257,'Fund List'!$A$2:$F$1324,6,FALSE)</f>
        <v>REV FR STATE OR LOCAL AGENCY</v>
      </c>
      <c r="G3257" s="3">
        <v>12</v>
      </c>
      <c r="I3257" s="24">
        <f t="shared" si="655"/>
        <v>12.958404471406952</v>
      </c>
    </row>
    <row r="3258" spans="1:9" hidden="1" outlineLevel="3" x14ac:dyDescent="0.25">
      <c r="A3258" t="s">
        <v>51</v>
      </c>
      <c r="B3258" t="str">
        <f>VLOOKUP(A3258,'AGENCY CODES'!$C$4:$F$139,3,FALSE)</f>
        <v>DEPARTMENT OF ECONOMIC SECURITY</v>
      </c>
      <c r="C3258" s="8" t="s">
        <v>8</v>
      </c>
      <c r="D3258" s="8" t="str">
        <f t="shared" si="653"/>
        <v>DEA3193</v>
      </c>
      <c r="E3258">
        <v>3193</v>
      </c>
      <c r="F3258" t="str">
        <f>VLOOKUP(D3258,'Fund List'!$A$2:$F$1324,6,FALSE)</f>
        <v>REV FR STATE OR LOCAL AGENCY</v>
      </c>
      <c r="G3258" s="3">
        <v>26</v>
      </c>
      <c r="I3258" s="24">
        <f t="shared" si="655"/>
        <v>28.076543021381731</v>
      </c>
    </row>
    <row r="3259" spans="1:9" hidden="1" outlineLevel="3" x14ac:dyDescent="0.25">
      <c r="A3259" t="s">
        <v>51</v>
      </c>
      <c r="B3259" t="str">
        <f>VLOOKUP(A3259,'AGENCY CODES'!$C$4:$F$139,3,FALSE)</f>
        <v>DEPARTMENT OF ECONOMIC SECURITY</v>
      </c>
      <c r="C3259" s="8" t="s">
        <v>10</v>
      </c>
      <c r="D3259" s="8" t="str">
        <f t="shared" si="653"/>
        <v>DEA3193</v>
      </c>
      <c r="E3259">
        <v>3193</v>
      </c>
      <c r="F3259" t="str">
        <f>VLOOKUP(D3259,'Fund List'!$A$2:$F$1324,6,FALSE)</f>
        <v>REV FR STATE OR LOCAL AGENCY</v>
      </c>
      <c r="G3259" s="3">
        <v>370</v>
      </c>
      <c r="I3259" s="24">
        <f t="shared" si="655"/>
        <v>399.55080453504769</v>
      </c>
    </row>
    <row r="3260" spans="1:9" hidden="1" outlineLevel="3" x14ac:dyDescent="0.25">
      <c r="A3260" t="s">
        <v>51</v>
      </c>
      <c r="B3260" t="str">
        <f>VLOOKUP(A3260,'AGENCY CODES'!$C$4:$F$139,3,FALSE)</f>
        <v>DEPARTMENT OF ECONOMIC SECURITY</v>
      </c>
      <c r="C3260" s="8" t="s">
        <v>11</v>
      </c>
      <c r="D3260" s="8" t="str">
        <f t="shared" si="653"/>
        <v>DEA3193</v>
      </c>
      <c r="E3260">
        <v>3193</v>
      </c>
      <c r="F3260" t="str">
        <f>VLOOKUP(D3260,'Fund List'!$A$2:$F$1324,6,FALSE)</f>
        <v>REV FR STATE OR LOCAL AGENCY</v>
      </c>
      <c r="G3260" s="3">
        <v>1697</v>
      </c>
      <c r="I3260" s="24">
        <f t="shared" si="655"/>
        <v>1832.5343656648001</v>
      </c>
    </row>
    <row r="3261" spans="1:9" hidden="1" outlineLevel="3" x14ac:dyDescent="0.25">
      <c r="A3261" t="s">
        <v>51</v>
      </c>
      <c r="B3261" t="str">
        <f>VLOOKUP(A3261,'AGENCY CODES'!$C$4:$F$139,3,FALSE)</f>
        <v>DEPARTMENT OF ECONOMIC SECURITY</v>
      </c>
      <c r="C3261" s="8" t="s">
        <v>12</v>
      </c>
      <c r="D3261" s="8" t="str">
        <f t="shared" si="653"/>
        <v>DEA3193</v>
      </c>
      <c r="E3261">
        <v>3193</v>
      </c>
      <c r="F3261" t="str">
        <f>VLOOKUP(D3261,'Fund List'!$A$2:$F$1324,6,FALSE)</f>
        <v>REV FR STATE OR LOCAL AGENCY</v>
      </c>
      <c r="G3261" s="3">
        <v>20</v>
      </c>
      <c r="I3261" s="24">
        <f t="shared" si="655"/>
        <v>21.597340785678256</v>
      </c>
    </row>
    <row r="3262" spans="1:9" hidden="1" outlineLevel="3" x14ac:dyDescent="0.25">
      <c r="A3262" t="s">
        <v>51</v>
      </c>
      <c r="B3262" t="str">
        <f>VLOOKUP(A3262,'AGENCY CODES'!$C$4:$F$139,3,FALSE)</f>
        <v>DEPARTMENT OF ECONOMIC SECURITY</v>
      </c>
      <c r="C3262" s="8">
        <v>2</v>
      </c>
      <c r="D3262" s="8" t="str">
        <f t="shared" si="653"/>
        <v>DEA3193</v>
      </c>
      <c r="E3262">
        <v>3193</v>
      </c>
      <c r="F3262" t="str">
        <f>VLOOKUP(D3262,'Fund List'!$A$2:$F$1324,6,FALSE)</f>
        <v>REV FR STATE OR LOCAL AGENCY</v>
      </c>
      <c r="G3262" s="3">
        <v>1697</v>
      </c>
      <c r="I3262" s="24">
        <f t="shared" si="655"/>
        <v>1832.5343656648001</v>
      </c>
    </row>
    <row r="3263" spans="1:9" outlineLevel="2" collapsed="1" x14ac:dyDescent="0.25">
      <c r="F3263" s="1" t="s">
        <v>4272</v>
      </c>
      <c r="I3263" s="24">
        <f t="shared" ref="I3263" si="656">SUBTOTAL(9,I3254:I3262)</f>
        <v>5834.5216132509813</v>
      </c>
    </row>
    <row r="3264" spans="1:9" hidden="1" outlineLevel="3" x14ac:dyDescent="0.25">
      <c r="A3264" t="s">
        <v>51</v>
      </c>
      <c r="B3264" t="str">
        <f>VLOOKUP(A3264,'AGENCY CODES'!$C$4:$F$139,3,FALSE)</f>
        <v>DEPARTMENT OF ECONOMIC SECURITY</v>
      </c>
      <c r="C3264" s="8" t="s">
        <v>3</v>
      </c>
      <c r="D3264" s="8" t="str">
        <f t="shared" si="653"/>
        <v>DEA3207</v>
      </c>
      <c r="E3264">
        <v>3207</v>
      </c>
      <c r="F3264" t="str">
        <f>VLOOKUP(D3264,'Fund List'!$A$2:$F$1324,6,FALSE)</f>
        <v>SPECIAL OLYMPICS FUND</v>
      </c>
      <c r="G3264" s="3">
        <v>2</v>
      </c>
      <c r="I3264" s="24">
        <f t="shared" ref="I3264:I3270" si="657">$G3264/$G$10*I$5</f>
        <v>2.1597340785678254</v>
      </c>
    </row>
    <row r="3265" spans="1:9" hidden="1" outlineLevel="3" x14ac:dyDescent="0.25">
      <c r="A3265" t="s">
        <v>51</v>
      </c>
      <c r="B3265" t="str">
        <f>VLOOKUP(A3265,'AGENCY CODES'!$C$4:$F$139,3,FALSE)</f>
        <v>DEPARTMENT OF ECONOMIC SECURITY</v>
      </c>
      <c r="C3265" s="8" t="s">
        <v>6</v>
      </c>
      <c r="D3265" s="8" t="str">
        <f t="shared" si="653"/>
        <v>DEA3207</v>
      </c>
      <c r="E3265">
        <v>3207</v>
      </c>
      <c r="F3265" t="str">
        <f>VLOOKUP(D3265,'Fund List'!$A$2:$F$1324,6,FALSE)</f>
        <v>SPECIAL OLYMPICS FUND</v>
      </c>
      <c r="G3265" s="3">
        <v>4</v>
      </c>
      <c r="I3265" s="24">
        <f t="shared" si="657"/>
        <v>4.3194681571356508</v>
      </c>
    </row>
    <row r="3266" spans="1:9" hidden="1" outlineLevel="3" x14ac:dyDescent="0.25">
      <c r="A3266" t="s">
        <v>51</v>
      </c>
      <c r="B3266" t="str">
        <f>VLOOKUP(A3266,'AGENCY CODES'!$C$4:$F$139,3,FALSE)</f>
        <v>DEPARTMENT OF ECONOMIC SECURITY</v>
      </c>
      <c r="C3266" s="8" t="s">
        <v>7</v>
      </c>
      <c r="D3266" s="8" t="str">
        <f t="shared" si="653"/>
        <v>DEA3207</v>
      </c>
      <c r="E3266">
        <v>3207</v>
      </c>
      <c r="F3266" t="str">
        <f>VLOOKUP(D3266,'Fund List'!$A$2:$F$1324,6,FALSE)</f>
        <v>SPECIAL OLYMPICS FUND</v>
      </c>
      <c r="G3266" s="3">
        <v>9</v>
      </c>
      <c r="I3266" s="24">
        <f t="shared" si="657"/>
        <v>9.7188033535552147</v>
      </c>
    </row>
    <row r="3267" spans="1:9" hidden="1" outlineLevel="3" x14ac:dyDescent="0.25">
      <c r="A3267" t="s">
        <v>51</v>
      </c>
      <c r="B3267" t="str">
        <f>VLOOKUP(A3267,'AGENCY CODES'!$C$4:$F$139,3,FALSE)</f>
        <v>DEPARTMENT OF ECONOMIC SECURITY</v>
      </c>
      <c r="C3267" s="8" t="s">
        <v>10</v>
      </c>
      <c r="D3267" s="8" t="str">
        <f t="shared" si="653"/>
        <v>DEA3207</v>
      </c>
      <c r="E3267">
        <v>3207</v>
      </c>
      <c r="F3267" t="str">
        <f>VLOOKUP(D3267,'Fund List'!$A$2:$F$1324,6,FALSE)</f>
        <v>SPECIAL OLYMPICS FUND</v>
      </c>
      <c r="G3267" s="3">
        <v>2</v>
      </c>
      <c r="I3267" s="24">
        <f t="shared" si="657"/>
        <v>2.1597340785678254</v>
      </c>
    </row>
    <row r="3268" spans="1:9" hidden="1" outlineLevel="3" x14ac:dyDescent="0.25">
      <c r="A3268" t="s">
        <v>51</v>
      </c>
      <c r="B3268" t="str">
        <f>VLOOKUP(A3268,'AGENCY CODES'!$C$4:$F$139,3,FALSE)</f>
        <v>DEPARTMENT OF ECONOMIC SECURITY</v>
      </c>
      <c r="C3268" s="8" t="s">
        <v>11</v>
      </c>
      <c r="D3268" s="8" t="str">
        <f t="shared" si="653"/>
        <v>DEA3207</v>
      </c>
      <c r="E3268">
        <v>3207</v>
      </c>
      <c r="F3268" t="str">
        <f>VLOOKUP(D3268,'Fund List'!$A$2:$F$1324,6,FALSE)</f>
        <v>SPECIAL OLYMPICS FUND</v>
      </c>
      <c r="G3268" s="3">
        <v>2</v>
      </c>
      <c r="I3268" s="24">
        <f t="shared" si="657"/>
        <v>2.1597340785678254</v>
      </c>
    </row>
    <row r="3269" spans="1:9" hidden="1" outlineLevel="3" x14ac:dyDescent="0.25">
      <c r="A3269" t="s">
        <v>51</v>
      </c>
      <c r="B3269" t="str">
        <f>VLOOKUP(A3269,'AGENCY CODES'!$C$4:$F$139,3,FALSE)</f>
        <v>DEPARTMENT OF ECONOMIC SECURITY</v>
      </c>
      <c r="C3269" s="8" t="s">
        <v>12</v>
      </c>
      <c r="D3269" s="8" t="str">
        <f t="shared" si="653"/>
        <v>DEA3207</v>
      </c>
      <c r="E3269">
        <v>3207</v>
      </c>
      <c r="F3269" t="str">
        <f>VLOOKUP(D3269,'Fund List'!$A$2:$F$1324,6,FALSE)</f>
        <v>SPECIAL OLYMPICS FUND</v>
      </c>
      <c r="G3269" s="3">
        <v>3</v>
      </c>
      <c r="I3269" s="24">
        <f t="shared" si="657"/>
        <v>3.2396011178517381</v>
      </c>
    </row>
    <row r="3270" spans="1:9" hidden="1" outlineLevel="3" x14ac:dyDescent="0.25">
      <c r="A3270" t="s">
        <v>51</v>
      </c>
      <c r="B3270" t="str">
        <f>VLOOKUP(A3270,'AGENCY CODES'!$C$4:$F$139,3,FALSE)</f>
        <v>DEPARTMENT OF ECONOMIC SECURITY</v>
      </c>
      <c r="C3270" s="8">
        <v>2</v>
      </c>
      <c r="D3270" s="8" t="str">
        <f t="shared" si="653"/>
        <v>DEA3207</v>
      </c>
      <c r="E3270">
        <v>3207</v>
      </c>
      <c r="F3270" t="str">
        <f>VLOOKUP(D3270,'Fund List'!$A$2:$F$1324,6,FALSE)</f>
        <v>SPECIAL OLYMPICS FUND</v>
      </c>
      <c r="G3270" s="3">
        <v>2</v>
      </c>
      <c r="I3270" s="24">
        <f t="shared" si="657"/>
        <v>2.1597340785678254</v>
      </c>
    </row>
    <row r="3271" spans="1:9" outlineLevel="2" collapsed="1" x14ac:dyDescent="0.25">
      <c r="F3271" s="1" t="s">
        <v>4273</v>
      </c>
      <c r="I3271" s="24">
        <f t="shared" ref="I3271" si="658">SUBTOTAL(9,I3264:I3270)</f>
        <v>25.916808942813908</v>
      </c>
    </row>
    <row r="3272" spans="1:9" hidden="1" outlineLevel="3" x14ac:dyDescent="0.25">
      <c r="A3272" t="s">
        <v>51</v>
      </c>
      <c r="B3272" t="str">
        <f>VLOOKUP(A3272,'AGENCY CODES'!$C$4:$F$139,3,FALSE)</f>
        <v>DEPARTMENT OF ECONOMIC SECURITY</v>
      </c>
      <c r="C3272" s="8" t="s">
        <v>3</v>
      </c>
      <c r="D3272" s="8" t="str">
        <f t="shared" si="653"/>
        <v>DEA4003</v>
      </c>
      <c r="E3272">
        <v>4003</v>
      </c>
      <c r="F3272" t="str">
        <f>VLOOKUP(D3272,'Fund List'!$A$2:$F$1324,6,FALSE)</f>
        <v>INDUSTRIES FOR THE BLIND</v>
      </c>
      <c r="G3272" s="3">
        <v>71</v>
      </c>
      <c r="I3272" s="24">
        <f t="shared" ref="I3272:I3279" si="659">$G3272/$G$10*I$5</f>
        <v>76.670559789157807</v>
      </c>
    </row>
    <row r="3273" spans="1:9" hidden="1" outlineLevel="3" x14ac:dyDescent="0.25">
      <c r="A3273" t="s">
        <v>51</v>
      </c>
      <c r="B3273" t="str">
        <f>VLOOKUP(A3273,'AGENCY CODES'!$C$4:$F$139,3,FALSE)</f>
        <v>DEPARTMENT OF ECONOMIC SECURITY</v>
      </c>
      <c r="C3273" s="8" t="s">
        <v>5</v>
      </c>
      <c r="D3273" s="8" t="str">
        <f t="shared" si="653"/>
        <v>DEA4003</v>
      </c>
      <c r="E3273">
        <v>4003</v>
      </c>
      <c r="F3273" t="str">
        <f>VLOOKUP(D3273,'Fund List'!$A$2:$F$1324,6,FALSE)</f>
        <v>INDUSTRIES FOR THE BLIND</v>
      </c>
      <c r="G3273" s="3">
        <v>1</v>
      </c>
      <c r="I3273" s="24">
        <f t="shared" si="659"/>
        <v>1.0798670392839127</v>
      </c>
    </row>
    <row r="3274" spans="1:9" hidden="1" outlineLevel="3" x14ac:dyDescent="0.25">
      <c r="A3274" t="s">
        <v>51</v>
      </c>
      <c r="B3274" t="str">
        <f>VLOOKUP(A3274,'AGENCY CODES'!$C$4:$F$139,3,FALSE)</f>
        <v>DEPARTMENT OF ECONOMIC SECURITY</v>
      </c>
      <c r="C3274" s="8" t="s">
        <v>6</v>
      </c>
      <c r="D3274" s="8" t="str">
        <f t="shared" si="653"/>
        <v>DEA4003</v>
      </c>
      <c r="E3274">
        <v>4003</v>
      </c>
      <c r="F3274" t="str">
        <f>VLOOKUP(D3274,'Fund List'!$A$2:$F$1324,6,FALSE)</f>
        <v>INDUSTRIES FOR THE BLIND</v>
      </c>
      <c r="G3274" s="3">
        <v>84</v>
      </c>
      <c r="I3274" s="24">
        <f t="shared" si="659"/>
        <v>90.708831299848669</v>
      </c>
    </row>
    <row r="3275" spans="1:9" hidden="1" outlineLevel="3" x14ac:dyDescent="0.25">
      <c r="A3275" t="s">
        <v>51</v>
      </c>
      <c r="B3275" t="str">
        <f>VLOOKUP(A3275,'AGENCY CODES'!$C$4:$F$139,3,FALSE)</f>
        <v>DEPARTMENT OF ECONOMIC SECURITY</v>
      </c>
      <c r="C3275" s="8" t="s">
        <v>7</v>
      </c>
      <c r="D3275" s="8" t="str">
        <f t="shared" si="653"/>
        <v>DEA4003</v>
      </c>
      <c r="E3275">
        <v>4003</v>
      </c>
      <c r="F3275" t="str">
        <f>VLOOKUP(D3275,'Fund List'!$A$2:$F$1324,6,FALSE)</f>
        <v>INDUSTRIES FOR THE BLIND</v>
      </c>
      <c r="G3275" s="3">
        <v>903</v>
      </c>
      <c r="I3275" s="24">
        <f t="shared" si="659"/>
        <v>975.11993647337329</v>
      </c>
    </row>
    <row r="3276" spans="1:9" hidden="1" outlineLevel="3" x14ac:dyDescent="0.25">
      <c r="A3276" t="s">
        <v>51</v>
      </c>
      <c r="B3276" t="str">
        <f>VLOOKUP(A3276,'AGENCY CODES'!$C$4:$F$139,3,FALSE)</f>
        <v>DEPARTMENT OF ECONOMIC SECURITY</v>
      </c>
      <c r="C3276" s="8" t="s">
        <v>8</v>
      </c>
      <c r="D3276" s="8" t="str">
        <f t="shared" si="653"/>
        <v>DEA4003</v>
      </c>
      <c r="E3276">
        <v>4003</v>
      </c>
      <c r="F3276" t="str">
        <f>VLOOKUP(D3276,'Fund List'!$A$2:$F$1324,6,FALSE)</f>
        <v>INDUSTRIES FOR THE BLIND</v>
      </c>
      <c r="G3276" s="3">
        <v>158</v>
      </c>
      <c r="I3276" s="24">
        <f t="shared" si="659"/>
        <v>170.61899220685822</v>
      </c>
    </row>
    <row r="3277" spans="1:9" hidden="1" outlineLevel="3" x14ac:dyDescent="0.25">
      <c r="A3277" t="s">
        <v>51</v>
      </c>
      <c r="B3277" t="str">
        <f>VLOOKUP(A3277,'AGENCY CODES'!$C$4:$F$139,3,FALSE)</f>
        <v>DEPARTMENT OF ECONOMIC SECURITY</v>
      </c>
      <c r="C3277" s="8" t="s">
        <v>9</v>
      </c>
      <c r="D3277" s="8" t="str">
        <f t="shared" si="653"/>
        <v>DEA4003</v>
      </c>
      <c r="E3277">
        <v>4003</v>
      </c>
      <c r="F3277" t="str">
        <f>VLOOKUP(D3277,'Fund List'!$A$2:$F$1324,6,FALSE)</f>
        <v>INDUSTRIES FOR THE BLIND</v>
      </c>
      <c r="G3277" s="3">
        <v>68</v>
      </c>
      <c r="I3277" s="24">
        <f t="shared" si="659"/>
        <v>73.430958671306072</v>
      </c>
    </row>
    <row r="3278" spans="1:9" hidden="1" outlineLevel="3" x14ac:dyDescent="0.25">
      <c r="A3278" t="s">
        <v>51</v>
      </c>
      <c r="B3278" t="str">
        <f>VLOOKUP(A3278,'AGENCY CODES'!$C$4:$F$139,3,FALSE)</f>
        <v>DEPARTMENT OF ECONOMIC SECURITY</v>
      </c>
      <c r="C3278" s="8" t="s">
        <v>10</v>
      </c>
      <c r="D3278" s="8" t="str">
        <f t="shared" si="653"/>
        <v>DEA4003</v>
      </c>
      <c r="E3278">
        <v>4003</v>
      </c>
      <c r="F3278" t="str">
        <f>VLOOKUP(D3278,'Fund List'!$A$2:$F$1324,6,FALSE)</f>
        <v>INDUSTRIES FOR THE BLIND</v>
      </c>
      <c r="G3278" s="3">
        <v>264</v>
      </c>
      <c r="I3278" s="24">
        <f t="shared" si="659"/>
        <v>285.084898370953</v>
      </c>
    </row>
    <row r="3279" spans="1:9" hidden="1" outlineLevel="3" x14ac:dyDescent="0.25">
      <c r="A3279" t="s">
        <v>51</v>
      </c>
      <c r="B3279" t="str">
        <f>VLOOKUP(A3279,'AGENCY CODES'!$C$4:$F$139,3,FALSE)</f>
        <v>DEPARTMENT OF ECONOMIC SECURITY</v>
      </c>
      <c r="C3279" s="8" t="s">
        <v>12</v>
      </c>
      <c r="D3279" s="8" t="str">
        <f t="shared" si="653"/>
        <v>DEA4003</v>
      </c>
      <c r="E3279">
        <v>4003</v>
      </c>
      <c r="F3279" t="str">
        <f>VLOOKUP(D3279,'Fund List'!$A$2:$F$1324,6,FALSE)</f>
        <v>INDUSTRIES FOR THE BLIND</v>
      </c>
      <c r="G3279" s="3">
        <v>9</v>
      </c>
      <c r="I3279" s="24">
        <f t="shared" si="659"/>
        <v>9.7188033535552147</v>
      </c>
    </row>
    <row r="3280" spans="1:9" outlineLevel="2" collapsed="1" x14ac:dyDescent="0.25">
      <c r="F3280" s="1" t="s">
        <v>4274</v>
      </c>
      <c r="I3280" s="24">
        <f t="shared" ref="I3280" si="660">SUBTOTAL(9,I3272:I3279)</f>
        <v>1682.432847204336</v>
      </c>
    </row>
    <row r="3281" spans="1:9" outlineLevel="1" x14ac:dyDescent="0.25">
      <c r="B3281" s="1" t="s">
        <v>3918</v>
      </c>
      <c r="I3281" s="24">
        <f t="shared" ref="I3281" si="661">SUBTOTAL(9,I2951:I3279)</f>
        <v>1273198.874928032</v>
      </c>
    </row>
    <row r="3282" spans="1:9" hidden="1" outlineLevel="3" x14ac:dyDescent="0.25">
      <c r="A3282" t="s">
        <v>52</v>
      </c>
      <c r="B3282" t="str">
        <f>VLOOKUP(A3282,'AGENCY CODES'!$C$4:$F$139,3,FALSE)</f>
        <v>COUNCIL FOR THE HEARING IMPAIRED</v>
      </c>
      <c r="C3282" s="8" t="s">
        <v>1</v>
      </c>
      <c r="D3282" s="8" t="str">
        <f t="shared" si="653"/>
        <v>DFA2047</v>
      </c>
      <c r="E3282">
        <v>2047</v>
      </c>
      <c r="F3282" t="str">
        <f>VLOOKUP(D3282,'Fund List'!$A$2:$F$1324,6,FALSE)</f>
        <v>TELECOMMUNICATION FUND FOR THE DEAF</v>
      </c>
      <c r="G3282" s="3">
        <v>27</v>
      </c>
      <c r="I3282" s="24">
        <f t="shared" ref="I3282:I3295" si="662">$G3282/$G$10*I$5</f>
        <v>29.156410060665646</v>
      </c>
    </row>
    <row r="3283" spans="1:9" hidden="1" outlineLevel="3" x14ac:dyDescent="0.25">
      <c r="A3283" t="s">
        <v>52</v>
      </c>
      <c r="B3283" t="str">
        <f>VLOOKUP(A3283,'AGENCY CODES'!$C$4:$F$139,3,FALSE)</f>
        <v>COUNCIL FOR THE HEARING IMPAIRED</v>
      </c>
      <c r="C3283" s="8" t="s">
        <v>3</v>
      </c>
      <c r="D3283" s="8" t="str">
        <f t="shared" si="653"/>
        <v>DFA2047</v>
      </c>
      <c r="E3283">
        <v>2047</v>
      </c>
      <c r="F3283" t="str">
        <f>VLOOKUP(D3283,'Fund List'!$A$2:$F$1324,6,FALSE)</f>
        <v>TELECOMMUNICATION FUND FOR THE DEAF</v>
      </c>
      <c r="G3283" s="3">
        <v>38</v>
      </c>
      <c r="I3283" s="24">
        <f t="shared" si="662"/>
        <v>41.034947492788682</v>
      </c>
    </row>
    <row r="3284" spans="1:9" hidden="1" outlineLevel="3" x14ac:dyDescent="0.25">
      <c r="A3284" t="s">
        <v>52</v>
      </c>
      <c r="B3284" t="str">
        <f>VLOOKUP(A3284,'AGENCY CODES'!$C$4:$F$139,3,FALSE)</f>
        <v>COUNCIL FOR THE HEARING IMPAIRED</v>
      </c>
      <c r="C3284" s="8" t="s">
        <v>4</v>
      </c>
      <c r="D3284" s="8" t="str">
        <f t="shared" si="653"/>
        <v>DFA2047</v>
      </c>
      <c r="E3284">
        <v>2047</v>
      </c>
      <c r="F3284" t="str">
        <f>VLOOKUP(D3284,'Fund List'!$A$2:$F$1324,6,FALSE)</f>
        <v>TELECOMMUNICATION FUND FOR THE DEAF</v>
      </c>
      <c r="G3284" s="3">
        <v>405</v>
      </c>
      <c r="I3284" s="24">
        <f t="shared" si="662"/>
        <v>437.34615090998466</v>
      </c>
    </row>
    <row r="3285" spans="1:9" hidden="1" outlineLevel="3" x14ac:dyDescent="0.25">
      <c r="A3285" t="s">
        <v>52</v>
      </c>
      <c r="B3285" t="str">
        <f>VLOOKUP(A3285,'AGENCY CODES'!$C$4:$F$139,3,FALSE)</f>
        <v>COUNCIL FOR THE HEARING IMPAIRED</v>
      </c>
      <c r="C3285" s="8" t="s">
        <v>5</v>
      </c>
      <c r="D3285" s="8" t="str">
        <f t="shared" si="653"/>
        <v>DFA2047</v>
      </c>
      <c r="E3285">
        <v>2047</v>
      </c>
      <c r="F3285" t="str">
        <f>VLOOKUP(D3285,'Fund List'!$A$2:$F$1324,6,FALSE)</f>
        <v>TELECOMMUNICATION FUND FOR THE DEAF</v>
      </c>
      <c r="G3285" s="3">
        <v>1</v>
      </c>
      <c r="I3285" s="24">
        <f t="shared" si="662"/>
        <v>1.0798670392839127</v>
      </c>
    </row>
    <row r="3286" spans="1:9" hidden="1" outlineLevel="3" x14ac:dyDescent="0.25">
      <c r="A3286" t="s">
        <v>52</v>
      </c>
      <c r="B3286" t="str">
        <f>VLOOKUP(A3286,'AGENCY CODES'!$C$4:$F$139,3,FALSE)</f>
        <v>COUNCIL FOR THE HEARING IMPAIRED</v>
      </c>
      <c r="C3286" s="8" t="s">
        <v>6</v>
      </c>
      <c r="D3286" s="8" t="str">
        <f t="shared" si="653"/>
        <v>DFA2047</v>
      </c>
      <c r="E3286">
        <v>2047</v>
      </c>
      <c r="F3286" t="str">
        <f>VLOOKUP(D3286,'Fund List'!$A$2:$F$1324,6,FALSE)</f>
        <v>TELECOMMUNICATION FUND FOR THE DEAF</v>
      </c>
      <c r="G3286" s="3">
        <v>11</v>
      </c>
      <c r="I3286" s="24">
        <f t="shared" si="662"/>
        <v>11.878537432123041</v>
      </c>
    </row>
    <row r="3287" spans="1:9" hidden="1" outlineLevel="3" x14ac:dyDescent="0.25">
      <c r="A3287" t="s">
        <v>52</v>
      </c>
      <c r="B3287" t="str">
        <f>VLOOKUP(A3287,'AGENCY CODES'!$C$4:$F$139,3,FALSE)</f>
        <v>COUNCIL FOR THE HEARING IMPAIRED</v>
      </c>
      <c r="C3287" s="8" t="s">
        <v>7</v>
      </c>
      <c r="D3287" s="8" t="str">
        <f t="shared" si="653"/>
        <v>DFA2047</v>
      </c>
      <c r="E3287">
        <v>2047</v>
      </c>
      <c r="F3287" t="str">
        <f>VLOOKUP(D3287,'Fund List'!$A$2:$F$1324,6,FALSE)</f>
        <v>TELECOMMUNICATION FUND FOR THE DEAF</v>
      </c>
      <c r="G3287" s="3">
        <v>106</v>
      </c>
      <c r="I3287" s="24">
        <f t="shared" si="662"/>
        <v>114.46590616409476</v>
      </c>
    </row>
    <row r="3288" spans="1:9" hidden="1" outlineLevel="3" x14ac:dyDescent="0.25">
      <c r="A3288" t="s">
        <v>52</v>
      </c>
      <c r="B3288" t="str">
        <f>VLOOKUP(A3288,'AGENCY CODES'!$C$4:$F$139,3,FALSE)</f>
        <v>COUNCIL FOR THE HEARING IMPAIRED</v>
      </c>
      <c r="C3288" s="8" t="s">
        <v>14</v>
      </c>
      <c r="D3288" s="8" t="str">
        <f t="shared" si="653"/>
        <v>DFA2047</v>
      </c>
      <c r="E3288">
        <v>2047</v>
      </c>
      <c r="F3288" t="str">
        <f>VLOOKUP(D3288,'Fund List'!$A$2:$F$1324,6,FALSE)</f>
        <v>TELECOMMUNICATION FUND FOR THE DEAF</v>
      </c>
      <c r="G3288" s="3">
        <v>15</v>
      </c>
      <c r="I3288" s="24">
        <f t="shared" si="662"/>
        <v>16.198005589258692</v>
      </c>
    </row>
    <row r="3289" spans="1:9" hidden="1" outlineLevel="3" x14ac:dyDescent="0.25">
      <c r="A3289" t="s">
        <v>52</v>
      </c>
      <c r="B3289" t="str">
        <f>VLOOKUP(A3289,'AGENCY CODES'!$C$4:$F$139,3,FALSE)</f>
        <v>COUNCIL FOR THE HEARING IMPAIRED</v>
      </c>
      <c r="C3289" s="8" t="s">
        <v>17</v>
      </c>
      <c r="D3289" s="8" t="str">
        <f t="shared" si="653"/>
        <v>DFA2047</v>
      </c>
      <c r="E3289">
        <v>2047</v>
      </c>
      <c r="F3289" t="str">
        <f>VLOOKUP(D3289,'Fund List'!$A$2:$F$1324,6,FALSE)</f>
        <v>TELECOMMUNICATION FUND FOR THE DEAF</v>
      </c>
      <c r="G3289" s="3">
        <v>95</v>
      </c>
      <c r="I3289" s="24">
        <f t="shared" si="662"/>
        <v>102.58736873197172</v>
      </c>
    </row>
    <row r="3290" spans="1:9" hidden="1" outlineLevel="3" x14ac:dyDescent="0.25">
      <c r="A3290" t="s">
        <v>52</v>
      </c>
      <c r="B3290" t="str">
        <f>VLOOKUP(A3290,'AGENCY CODES'!$C$4:$F$139,3,FALSE)</f>
        <v>COUNCIL FOR THE HEARING IMPAIRED</v>
      </c>
      <c r="C3290" s="8" t="s">
        <v>8</v>
      </c>
      <c r="D3290" s="8" t="str">
        <f t="shared" si="653"/>
        <v>DFA2047</v>
      </c>
      <c r="E3290">
        <v>2047</v>
      </c>
      <c r="F3290" t="str">
        <f>VLOOKUP(D3290,'Fund List'!$A$2:$F$1324,6,FALSE)</f>
        <v>TELECOMMUNICATION FUND FOR THE DEAF</v>
      </c>
      <c r="G3290" s="3">
        <v>4</v>
      </c>
      <c r="I3290" s="24">
        <f t="shared" si="662"/>
        <v>4.3194681571356508</v>
      </c>
    </row>
    <row r="3291" spans="1:9" hidden="1" outlineLevel="3" x14ac:dyDescent="0.25">
      <c r="A3291" t="s">
        <v>52</v>
      </c>
      <c r="B3291" t="str">
        <f>VLOOKUP(A3291,'AGENCY CODES'!$C$4:$F$139,3,FALSE)</f>
        <v>COUNCIL FOR THE HEARING IMPAIRED</v>
      </c>
      <c r="C3291" s="8" t="s">
        <v>10</v>
      </c>
      <c r="D3291" s="8" t="str">
        <f t="shared" si="653"/>
        <v>DFA2047</v>
      </c>
      <c r="E3291">
        <v>2047</v>
      </c>
      <c r="F3291" t="str">
        <f>VLOOKUP(D3291,'Fund List'!$A$2:$F$1324,6,FALSE)</f>
        <v>TELECOMMUNICATION FUND FOR THE DEAF</v>
      </c>
      <c r="G3291" s="3">
        <v>205</v>
      </c>
      <c r="I3291" s="24">
        <f t="shared" si="662"/>
        <v>221.37274305320213</v>
      </c>
    </row>
    <row r="3292" spans="1:9" hidden="1" outlineLevel="3" x14ac:dyDescent="0.25">
      <c r="A3292" t="s">
        <v>52</v>
      </c>
      <c r="B3292" t="str">
        <f>VLOOKUP(A3292,'AGENCY CODES'!$C$4:$F$139,3,FALSE)</f>
        <v>COUNCIL FOR THE HEARING IMPAIRED</v>
      </c>
      <c r="C3292" s="8" t="s">
        <v>11</v>
      </c>
      <c r="D3292" s="8" t="str">
        <f t="shared" si="653"/>
        <v>DFA2047</v>
      </c>
      <c r="E3292">
        <v>2047</v>
      </c>
      <c r="F3292" t="str">
        <f>VLOOKUP(D3292,'Fund List'!$A$2:$F$1324,6,FALSE)</f>
        <v>TELECOMMUNICATION FUND FOR THE DEAF</v>
      </c>
      <c r="G3292" s="3">
        <v>1049</v>
      </c>
      <c r="I3292" s="24">
        <f t="shared" si="662"/>
        <v>1132.7805242088245</v>
      </c>
    </row>
    <row r="3293" spans="1:9" hidden="1" outlineLevel="3" x14ac:dyDescent="0.25">
      <c r="A3293" t="s">
        <v>52</v>
      </c>
      <c r="B3293" t="str">
        <f>VLOOKUP(A3293,'AGENCY CODES'!$C$4:$F$139,3,FALSE)</f>
        <v>COUNCIL FOR THE HEARING IMPAIRED</v>
      </c>
      <c r="C3293" s="8" t="s">
        <v>12</v>
      </c>
      <c r="D3293" s="8" t="str">
        <f t="shared" si="653"/>
        <v>DFA2047</v>
      </c>
      <c r="E3293">
        <v>2047</v>
      </c>
      <c r="F3293" t="str">
        <f>VLOOKUP(D3293,'Fund List'!$A$2:$F$1324,6,FALSE)</f>
        <v>TELECOMMUNICATION FUND FOR THE DEAF</v>
      </c>
      <c r="G3293" s="3">
        <v>93</v>
      </c>
      <c r="I3293" s="24">
        <f t="shared" si="662"/>
        <v>100.4276346534039</v>
      </c>
    </row>
    <row r="3294" spans="1:9" hidden="1" outlineLevel="3" x14ac:dyDescent="0.25">
      <c r="A3294" t="s">
        <v>52</v>
      </c>
      <c r="B3294" t="str">
        <f>VLOOKUP(A3294,'AGENCY CODES'!$C$4:$F$139,3,FALSE)</f>
        <v>COUNCIL FOR THE HEARING IMPAIRED</v>
      </c>
      <c r="C3294" s="8">
        <v>2</v>
      </c>
      <c r="D3294" s="8" t="str">
        <f t="shared" si="653"/>
        <v>DFA2047</v>
      </c>
      <c r="E3294">
        <v>2047</v>
      </c>
      <c r="F3294" t="str">
        <f>VLOOKUP(D3294,'Fund List'!$A$2:$F$1324,6,FALSE)</f>
        <v>TELECOMMUNICATION FUND FOR THE DEAF</v>
      </c>
      <c r="G3294" s="3">
        <v>1100</v>
      </c>
      <c r="I3294" s="24">
        <f t="shared" si="662"/>
        <v>1187.8537432123042</v>
      </c>
    </row>
    <row r="3295" spans="1:9" hidden="1" outlineLevel="3" x14ac:dyDescent="0.25">
      <c r="A3295" t="s">
        <v>52</v>
      </c>
      <c r="B3295" t="str">
        <f>VLOOKUP(A3295,'AGENCY CODES'!$C$4:$F$139,3,FALSE)</f>
        <v>COUNCIL FOR THE HEARING IMPAIRED</v>
      </c>
      <c r="C3295" s="8">
        <v>8</v>
      </c>
      <c r="D3295" s="8" t="str">
        <f t="shared" si="653"/>
        <v>DFA2047</v>
      </c>
      <c r="E3295">
        <v>2047</v>
      </c>
      <c r="F3295" t="str">
        <f>VLOOKUP(D3295,'Fund List'!$A$2:$F$1324,6,FALSE)</f>
        <v>TELECOMMUNICATION FUND FOR THE DEAF</v>
      </c>
      <c r="G3295" s="3">
        <v>1530</v>
      </c>
      <c r="I3295" s="24">
        <f t="shared" si="662"/>
        <v>1652.1965701043866</v>
      </c>
    </row>
    <row r="3296" spans="1:9" outlineLevel="2" collapsed="1" x14ac:dyDescent="0.25">
      <c r="F3296" s="1" t="s">
        <v>4275</v>
      </c>
      <c r="I3296" s="24">
        <f t="shared" ref="I3296" si="663">SUBTOTAL(9,I3282:I3295)</f>
        <v>5052.6978768094277</v>
      </c>
    </row>
    <row r="3297" spans="1:9" outlineLevel="1" x14ac:dyDescent="0.25">
      <c r="B3297" s="1" t="s">
        <v>3919</v>
      </c>
      <c r="I3297" s="24">
        <f t="shared" ref="I3297" si="664">SUBTOTAL(9,I3282:I3295)</f>
        <v>5052.6978768094277</v>
      </c>
    </row>
    <row r="3298" spans="1:9" hidden="1" outlineLevel="3" x14ac:dyDescent="0.25">
      <c r="A3298" t="s">
        <v>53</v>
      </c>
      <c r="B3298" t="str">
        <f>VLOOKUP(A3298,'AGENCY CODES'!$C$4:$F$139,3,FALSE)</f>
        <v>DEPARTMENT OF JUVENILE CORRECTIONS</v>
      </c>
      <c r="C3298" s="8" t="s">
        <v>1</v>
      </c>
      <c r="D3298" s="8" t="str">
        <f t="shared" si="653"/>
        <v>DJA1000</v>
      </c>
      <c r="E3298">
        <v>1000</v>
      </c>
      <c r="F3298" t="str">
        <f>VLOOKUP(D3298,'Fund List'!$A$2:$F$1324,6,FALSE)</f>
        <v>GENERAL FUND</v>
      </c>
      <c r="G3298" s="3">
        <v>449</v>
      </c>
      <c r="I3298" s="24">
        <f t="shared" ref="I3298:I3314" si="665">$G3298/$G$10*I$5</f>
        <v>484.86030063847682</v>
      </c>
    </row>
    <row r="3299" spans="1:9" hidden="1" outlineLevel="3" x14ac:dyDescent="0.25">
      <c r="A3299" t="s">
        <v>53</v>
      </c>
      <c r="B3299" t="str">
        <f>VLOOKUP(A3299,'AGENCY CODES'!$C$4:$F$139,3,FALSE)</f>
        <v>DEPARTMENT OF JUVENILE CORRECTIONS</v>
      </c>
      <c r="C3299" s="8" t="s">
        <v>22</v>
      </c>
      <c r="D3299" s="8" t="str">
        <f t="shared" si="653"/>
        <v>DJA1000</v>
      </c>
      <c r="E3299">
        <v>1000</v>
      </c>
      <c r="F3299" t="str">
        <f>VLOOKUP(D3299,'Fund List'!$A$2:$F$1324,6,FALSE)</f>
        <v>GENERAL FUND</v>
      </c>
      <c r="G3299" s="3">
        <v>506</v>
      </c>
      <c r="I3299" s="24">
        <f t="shared" si="665"/>
        <v>546.41272187765992</v>
      </c>
    </row>
    <row r="3300" spans="1:9" hidden="1" outlineLevel="3" x14ac:dyDescent="0.25">
      <c r="A3300" t="s">
        <v>53</v>
      </c>
      <c r="B3300" t="str">
        <f>VLOOKUP(A3300,'AGENCY CODES'!$C$4:$F$139,3,FALSE)</f>
        <v>DEPARTMENT OF JUVENILE CORRECTIONS</v>
      </c>
      <c r="C3300" s="8" t="s">
        <v>2</v>
      </c>
      <c r="D3300" s="8" t="str">
        <f t="shared" si="653"/>
        <v>DJA1000</v>
      </c>
      <c r="E3300">
        <v>1000</v>
      </c>
      <c r="F3300" t="str">
        <f>VLOOKUP(D3300,'Fund List'!$A$2:$F$1324,6,FALSE)</f>
        <v>GENERAL FUND</v>
      </c>
      <c r="G3300" s="3">
        <v>8</v>
      </c>
      <c r="I3300" s="24">
        <f t="shared" si="665"/>
        <v>8.6389363142713016</v>
      </c>
    </row>
    <row r="3301" spans="1:9" hidden="1" outlineLevel="3" x14ac:dyDescent="0.25">
      <c r="A3301" t="s">
        <v>53</v>
      </c>
      <c r="B3301" t="str">
        <f>VLOOKUP(A3301,'AGENCY CODES'!$C$4:$F$139,3,FALSE)</f>
        <v>DEPARTMENT OF JUVENILE CORRECTIONS</v>
      </c>
      <c r="C3301" s="8" t="s">
        <v>3</v>
      </c>
      <c r="D3301" s="8" t="str">
        <f t="shared" si="653"/>
        <v>DJA1000</v>
      </c>
      <c r="E3301">
        <v>1000</v>
      </c>
      <c r="F3301" t="str">
        <f>VLOOKUP(D3301,'Fund List'!$A$2:$F$1324,6,FALSE)</f>
        <v>GENERAL FUND</v>
      </c>
      <c r="G3301" s="3">
        <v>70</v>
      </c>
      <c r="I3301" s="24">
        <f t="shared" si="665"/>
        <v>75.590692749873895</v>
      </c>
    </row>
    <row r="3302" spans="1:9" hidden="1" outlineLevel="3" x14ac:dyDescent="0.25">
      <c r="A3302" t="s">
        <v>53</v>
      </c>
      <c r="B3302" t="str">
        <f>VLOOKUP(A3302,'AGENCY CODES'!$C$4:$F$139,3,FALSE)</f>
        <v>DEPARTMENT OF JUVENILE CORRECTIONS</v>
      </c>
      <c r="C3302" s="8" t="s">
        <v>4</v>
      </c>
      <c r="D3302" s="8" t="str">
        <f t="shared" si="653"/>
        <v>DJA1000</v>
      </c>
      <c r="E3302">
        <v>1000</v>
      </c>
      <c r="F3302" t="str">
        <f>VLOOKUP(D3302,'Fund List'!$A$2:$F$1324,6,FALSE)</f>
        <v>GENERAL FUND</v>
      </c>
      <c r="G3302" s="3">
        <v>3805</v>
      </c>
      <c r="I3302" s="24">
        <f t="shared" si="665"/>
        <v>4108.8940844752879</v>
      </c>
    </row>
    <row r="3303" spans="1:9" hidden="1" outlineLevel="3" x14ac:dyDescent="0.25">
      <c r="A3303" t="s">
        <v>53</v>
      </c>
      <c r="B3303" t="str">
        <f>VLOOKUP(A3303,'AGENCY CODES'!$C$4:$F$139,3,FALSE)</f>
        <v>DEPARTMENT OF JUVENILE CORRECTIONS</v>
      </c>
      <c r="C3303" s="8" t="s">
        <v>5</v>
      </c>
      <c r="D3303" s="8" t="str">
        <f t="shared" si="653"/>
        <v>DJA1000</v>
      </c>
      <c r="E3303">
        <v>1000</v>
      </c>
      <c r="F3303" t="str">
        <f>VLOOKUP(D3303,'Fund List'!$A$2:$F$1324,6,FALSE)</f>
        <v>GENERAL FUND</v>
      </c>
      <c r="G3303" s="3">
        <v>16</v>
      </c>
      <c r="I3303" s="24">
        <f t="shared" si="665"/>
        <v>17.277872628542603</v>
      </c>
    </row>
    <row r="3304" spans="1:9" hidden="1" outlineLevel="3" x14ac:dyDescent="0.25">
      <c r="A3304" t="s">
        <v>53</v>
      </c>
      <c r="B3304" t="str">
        <f>VLOOKUP(A3304,'AGENCY CODES'!$C$4:$F$139,3,FALSE)</f>
        <v>DEPARTMENT OF JUVENILE CORRECTIONS</v>
      </c>
      <c r="C3304" s="8" t="s">
        <v>6</v>
      </c>
      <c r="D3304" s="8" t="str">
        <f t="shared" si="653"/>
        <v>DJA1000</v>
      </c>
      <c r="E3304">
        <v>1000</v>
      </c>
      <c r="F3304" t="str">
        <f>VLOOKUP(D3304,'Fund List'!$A$2:$F$1324,6,FALSE)</f>
        <v>GENERAL FUND</v>
      </c>
      <c r="G3304" s="3">
        <v>1020</v>
      </c>
      <c r="I3304" s="24">
        <f t="shared" si="665"/>
        <v>1101.4643800695912</v>
      </c>
    </row>
    <row r="3305" spans="1:9" hidden="1" outlineLevel="3" x14ac:dyDescent="0.25">
      <c r="A3305" t="s">
        <v>53</v>
      </c>
      <c r="B3305" t="str">
        <f>VLOOKUP(A3305,'AGENCY CODES'!$C$4:$F$139,3,FALSE)</f>
        <v>DEPARTMENT OF JUVENILE CORRECTIONS</v>
      </c>
      <c r="C3305" s="8" t="s">
        <v>7</v>
      </c>
      <c r="D3305" s="8" t="str">
        <f t="shared" si="653"/>
        <v>DJA1000</v>
      </c>
      <c r="E3305">
        <v>1000</v>
      </c>
      <c r="F3305" t="str">
        <f>VLOOKUP(D3305,'Fund List'!$A$2:$F$1324,6,FALSE)</f>
        <v>GENERAL FUND</v>
      </c>
      <c r="G3305" s="3">
        <v>326</v>
      </c>
      <c r="I3305" s="24">
        <f t="shared" si="665"/>
        <v>352.03665480655559</v>
      </c>
    </row>
    <row r="3306" spans="1:9" hidden="1" outlineLevel="3" x14ac:dyDescent="0.25">
      <c r="A3306" t="s">
        <v>53</v>
      </c>
      <c r="B3306" t="str">
        <f>VLOOKUP(A3306,'AGENCY CODES'!$C$4:$F$139,3,FALSE)</f>
        <v>DEPARTMENT OF JUVENILE CORRECTIONS</v>
      </c>
      <c r="C3306" s="8" t="s">
        <v>14</v>
      </c>
      <c r="D3306" s="8" t="str">
        <f t="shared" si="653"/>
        <v>DJA1000</v>
      </c>
      <c r="E3306">
        <v>1000</v>
      </c>
      <c r="F3306" t="str">
        <f>VLOOKUP(D3306,'Fund List'!$A$2:$F$1324,6,FALSE)</f>
        <v>GENERAL FUND</v>
      </c>
      <c r="G3306" s="3">
        <v>36</v>
      </c>
      <c r="I3306" s="24">
        <f t="shared" si="665"/>
        <v>38.875213414220859</v>
      </c>
    </row>
    <row r="3307" spans="1:9" hidden="1" outlineLevel="3" x14ac:dyDescent="0.25">
      <c r="A3307" t="s">
        <v>53</v>
      </c>
      <c r="B3307" t="str">
        <f>VLOOKUP(A3307,'AGENCY CODES'!$C$4:$F$139,3,FALSE)</f>
        <v>DEPARTMENT OF JUVENILE CORRECTIONS</v>
      </c>
      <c r="C3307" s="8" t="s">
        <v>17</v>
      </c>
      <c r="D3307" s="8" t="str">
        <f t="shared" si="653"/>
        <v>DJA1000</v>
      </c>
      <c r="E3307">
        <v>1000</v>
      </c>
      <c r="F3307" t="str">
        <f>VLOOKUP(D3307,'Fund List'!$A$2:$F$1324,6,FALSE)</f>
        <v>GENERAL FUND</v>
      </c>
      <c r="G3307" s="3">
        <v>1108</v>
      </c>
      <c r="I3307" s="24">
        <f t="shared" si="665"/>
        <v>1196.4926795265753</v>
      </c>
    </row>
    <row r="3308" spans="1:9" hidden="1" outlineLevel="3" x14ac:dyDescent="0.25">
      <c r="A3308" t="s">
        <v>53</v>
      </c>
      <c r="B3308" t="str">
        <f>VLOOKUP(A3308,'AGENCY CODES'!$C$4:$F$139,3,FALSE)</f>
        <v>DEPARTMENT OF JUVENILE CORRECTIONS</v>
      </c>
      <c r="C3308" s="8" t="s">
        <v>8</v>
      </c>
      <c r="D3308" s="8" t="str">
        <f t="shared" si="653"/>
        <v>DJA1000</v>
      </c>
      <c r="E3308">
        <v>1000</v>
      </c>
      <c r="F3308" t="str">
        <f>VLOOKUP(D3308,'Fund List'!$A$2:$F$1324,6,FALSE)</f>
        <v>GENERAL FUND</v>
      </c>
      <c r="G3308" s="3">
        <v>381</v>
      </c>
      <c r="I3308" s="24">
        <f t="shared" si="665"/>
        <v>411.42934196717079</v>
      </c>
    </row>
    <row r="3309" spans="1:9" hidden="1" outlineLevel="3" x14ac:dyDescent="0.25">
      <c r="A3309" t="s">
        <v>53</v>
      </c>
      <c r="B3309" t="str">
        <f>VLOOKUP(A3309,'AGENCY CODES'!$C$4:$F$139,3,FALSE)</f>
        <v>DEPARTMENT OF JUVENILE CORRECTIONS</v>
      </c>
      <c r="C3309" s="8" t="s">
        <v>10</v>
      </c>
      <c r="D3309" s="8" t="str">
        <f t="shared" si="653"/>
        <v>DJA1000</v>
      </c>
      <c r="E3309">
        <v>1000</v>
      </c>
      <c r="F3309" t="str">
        <f>VLOOKUP(D3309,'Fund List'!$A$2:$F$1324,6,FALSE)</f>
        <v>GENERAL FUND</v>
      </c>
      <c r="G3309" s="3">
        <v>483</v>
      </c>
      <c r="I3309" s="24">
        <f t="shared" si="665"/>
        <v>521.57577997412989</v>
      </c>
    </row>
    <row r="3310" spans="1:9" hidden="1" outlineLevel="3" x14ac:dyDescent="0.25">
      <c r="A3310" t="s">
        <v>53</v>
      </c>
      <c r="B3310" t="str">
        <f>VLOOKUP(A3310,'AGENCY CODES'!$C$4:$F$139,3,FALSE)</f>
        <v>DEPARTMENT OF JUVENILE CORRECTIONS</v>
      </c>
      <c r="C3310" s="8" t="s">
        <v>11</v>
      </c>
      <c r="D3310" s="8" t="str">
        <f t="shared" si="653"/>
        <v>DJA1000</v>
      </c>
      <c r="E3310">
        <v>1000</v>
      </c>
      <c r="F3310" t="str">
        <f>VLOOKUP(D3310,'Fund List'!$A$2:$F$1324,6,FALSE)</f>
        <v>GENERAL FUND</v>
      </c>
      <c r="G3310" s="3">
        <v>4643</v>
      </c>
      <c r="I3310" s="24">
        <f t="shared" si="665"/>
        <v>5013.8226633952072</v>
      </c>
    </row>
    <row r="3311" spans="1:9" hidden="1" outlineLevel="3" x14ac:dyDescent="0.25">
      <c r="A3311" t="s">
        <v>53</v>
      </c>
      <c r="B3311" t="str">
        <f>VLOOKUP(A3311,'AGENCY CODES'!$C$4:$F$139,3,FALSE)</f>
        <v>DEPARTMENT OF JUVENILE CORRECTIONS</v>
      </c>
      <c r="C3311" s="8" t="s">
        <v>12</v>
      </c>
      <c r="D3311" s="8" t="str">
        <f t="shared" si="653"/>
        <v>DJA1000</v>
      </c>
      <c r="E3311">
        <v>1000</v>
      </c>
      <c r="F3311" t="str">
        <f>VLOOKUP(D3311,'Fund List'!$A$2:$F$1324,6,FALSE)</f>
        <v>GENERAL FUND</v>
      </c>
      <c r="G3311" s="3">
        <v>42</v>
      </c>
      <c r="I3311" s="24">
        <f t="shared" si="665"/>
        <v>45.354415649924334</v>
      </c>
    </row>
    <row r="3312" spans="1:9" hidden="1" outlineLevel="3" x14ac:dyDescent="0.25">
      <c r="A3312" t="s">
        <v>53</v>
      </c>
      <c r="B3312" t="str">
        <f>VLOOKUP(A3312,'AGENCY CODES'!$C$4:$F$139,3,FALSE)</f>
        <v>DEPARTMENT OF JUVENILE CORRECTIONS</v>
      </c>
      <c r="C3312" s="8">
        <v>1</v>
      </c>
      <c r="D3312" s="8" t="str">
        <f t="shared" si="653"/>
        <v>DJA1000</v>
      </c>
      <c r="E3312">
        <v>1000</v>
      </c>
      <c r="F3312" t="str">
        <f>VLOOKUP(D3312,'Fund List'!$A$2:$F$1324,6,FALSE)</f>
        <v>GENERAL FUND</v>
      </c>
      <c r="G3312" s="3">
        <v>30</v>
      </c>
      <c r="I3312" s="24">
        <f t="shared" si="665"/>
        <v>32.396011178517384</v>
      </c>
    </row>
    <row r="3313" spans="1:9" hidden="1" outlineLevel="3" x14ac:dyDescent="0.25">
      <c r="A3313" t="s">
        <v>53</v>
      </c>
      <c r="B3313" t="str">
        <f>VLOOKUP(A3313,'AGENCY CODES'!$C$4:$F$139,3,FALSE)</f>
        <v>DEPARTMENT OF JUVENILE CORRECTIONS</v>
      </c>
      <c r="C3313" s="8">
        <v>2</v>
      </c>
      <c r="D3313" s="8" t="str">
        <f t="shared" si="653"/>
        <v>DJA1000</v>
      </c>
      <c r="E3313">
        <v>1000</v>
      </c>
      <c r="F3313" t="str">
        <f>VLOOKUP(D3313,'Fund List'!$A$2:$F$1324,6,FALSE)</f>
        <v>GENERAL FUND</v>
      </c>
      <c r="G3313" s="3">
        <v>4421</v>
      </c>
      <c r="I3313" s="24">
        <f t="shared" si="665"/>
        <v>4774.0921806741781</v>
      </c>
    </row>
    <row r="3314" spans="1:9" hidden="1" outlineLevel="3" x14ac:dyDescent="0.25">
      <c r="A3314" t="s">
        <v>53</v>
      </c>
      <c r="B3314" t="str">
        <f>VLOOKUP(A3314,'AGENCY CODES'!$C$4:$F$139,3,FALSE)</f>
        <v>DEPARTMENT OF JUVENILE CORRECTIONS</v>
      </c>
      <c r="C3314" s="8">
        <v>8</v>
      </c>
      <c r="D3314" s="8" t="str">
        <f t="shared" ref="D3314:D3377" si="666">CONCATENATE(A3314,E3314)</f>
        <v>DJA1000</v>
      </c>
      <c r="E3314">
        <v>1000</v>
      </c>
      <c r="F3314" t="str">
        <f>VLOOKUP(D3314,'Fund List'!$A$2:$F$1324,6,FALSE)</f>
        <v>GENERAL FUND</v>
      </c>
      <c r="G3314" s="3">
        <v>12339</v>
      </c>
      <c r="I3314" s="24">
        <f t="shared" si="665"/>
        <v>13324.479397724201</v>
      </c>
    </row>
    <row r="3315" spans="1:9" outlineLevel="2" collapsed="1" x14ac:dyDescent="0.25">
      <c r="F3315" s="1" t="s">
        <v>4007</v>
      </c>
      <c r="I3315" s="24">
        <f t="shared" ref="I3315" si="667">SUBTOTAL(9,I3298:I3314)</f>
        <v>32053.693327064386</v>
      </c>
    </row>
    <row r="3316" spans="1:9" hidden="1" outlineLevel="3" x14ac:dyDescent="0.25">
      <c r="A3316" t="s">
        <v>53</v>
      </c>
      <c r="B3316" t="str">
        <f>VLOOKUP(A3316,'AGENCY CODES'!$C$4:$F$139,3,FALSE)</f>
        <v>DEPARTMENT OF JUVENILE CORRECTIONS</v>
      </c>
      <c r="C3316" s="8" t="s">
        <v>15</v>
      </c>
      <c r="D3316" s="8" t="str">
        <f t="shared" si="666"/>
        <v>DJA1300</v>
      </c>
      <c r="E3316">
        <v>1300</v>
      </c>
      <c r="F3316" t="str">
        <f>VLOOKUP(D3316,'Fund List'!$A$2:$F$1324,6,FALSE)</f>
        <v>GENERAL FIXED ASSETS</v>
      </c>
      <c r="G3316" s="3">
        <v>26</v>
      </c>
      <c r="I3316" s="24">
        <f>$G3316/$G$10*I$5</f>
        <v>28.076543021381731</v>
      </c>
    </row>
    <row r="3317" spans="1:9" hidden="1" outlineLevel="3" x14ac:dyDescent="0.25">
      <c r="A3317" t="s">
        <v>53</v>
      </c>
      <c r="B3317" t="str">
        <f>VLOOKUP(A3317,'AGENCY CODES'!$C$4:$F$139,3,FALSE)</f>
        <v>DEPARTMENT OF JUVENILE CORRECTIONS</v>
      </c>
      <c r="C3317" s="8" t="s">
        <v>12</v>
      </c>
      <c r="D3317" s="8" t="str">
        <f t="shared" si="666"/>
        <v>DJA1300</v>
      </c>
      <c r="E3317">
        <v>1300</v>
      </c>
      <c r="F3317" t="str">
        <f>VLOOKUP(D3317,'Fund List'!$A$2:$F$1324,6,FALSE)</f>
        <v>GENERAL FIXED ASSETS</v>
      </c>
      <c r="G3317" s="3">
        <v>61</v>
      </c>
      <c r="I3317" s="24">
        <f>$G3317/$G$10*I$5</f>
        <v>65.871889396318679</v>
      </c>
    </row>
    <row r="3318" spans="1:9" outlineLevel="2" collapsed="1" x14ac:dyDescent="0.25">
      <c r="F3318" s="1" t="s">
        <v>4019</v>
      </c>
      <c r="I3318" s="24">
        <f t="shared" ref="I3318" si="668">SUBTOTAL(9,I3316:I3317)</f>
        <v>93.948432417700417</v>
      </c>
    </row>
    <row r="3319" spans="1:9" hidden="1" outlineLevel="3" x14ac:dyDescent="0.25">
      <c r="A3319" t="s">
        <v>53</v>
      </c>
      <c r="B3319" t="str">
        <f>VLOOKUP(A3319,'AGENCY CODES'!$C$4:$F$139,3,FALSE)</f>
        <v>DEPARTMENT OF JUVENILE CORRECTIONS</v>
      </c>
      <c r="C3319" s="8" t="s">
        <v>6</v>
      </c>
      <c r="D3319" s="8" t="str">
        <f t="shared" si="666"/>
        <v>DJA1600</v>
      </c>
      <c r="E3319">
        <v>1600</v>
      </c>
      <c r="F3319" t="e">
        <f>VLOOKUP(D3319,'Fund List'!$A$2:$F$1324,6,FALSE)</f>
        <v>#N/A</v>
      </c>
      <c r="G3319" s="3">
        <v>1</v>
      </c>
      <c r="I3319" s="24">
        <f>$G3319/$G$10*I$5</f>
        <v>1.0798670392839127</v>
      </c>
    </row>
    <row r="3320" spans="1:9" hidden="1" outlineLevel="3" x14ac:dyDescent="0.25">
      <c r="A3320" t="s">
        <v>53</v>
      </c>
      <c r="B3320" t="str">
        <f>VLOOKUP(A3320,'AGENCY CODES'!$C$4:$F$139,3,FALSE)</f>
        <v>DEPARTMENT OF JUVENILE CORRECTIONS</v>
      </c>
      <c r="C3320" s="8" t="s">
        <v>12</v>
      </c>
      <c r="D3320" s="8" t="str">
        <f t="shared" si="666"/>
        <v>DJA1600</v>
      </c>
      <c r="E3320">
        <v>1600</v>
      </c>
      <c r="F3320" t="e">
        <f>VLOOKUP(D3320,'Fund List'!$A$2:$F$1324,6,FALSE)</f>
        <v>#N/A</v>
      </c>
      <c r="G3320" s="3">
        <v>1</v>
      </c>
      <c r="I3320" s="24">
        <f>$G3320/$G$10*I$5</f>
        <v>1.0798670392839127</v>
      </c>
    </row>
    <row r="3321" spans="1:9" outlineLevel="2" collapsed="1" x14ac:dyDescent="0.25">
      <c r="F3321" s="1" t="s">
        <v>3908</v>
      </c>
      <c r="I3321" s="24">
        <f t="shared" ref="I3321" si="669">SUBTOTAL(9,I3319:I3320)</f>
        <v>2.1597340785678254</v>
      </c>
    </row>
    <row r="3322" spans="1:9" hidden="1" outlineLevel="3" x14ac:dyDescent="0.25">
      <c r="A3322" t="s">
        <v>53</v>
      </c>
      <c r="B3322" t="str">
        <f>VLOOKUP(A3322,'AGENCY CODES'!$C$4:$F$139,3,FALSE)</f>
        <v>DEPARTMENT OF JUVENILE CORRECTIONS</v>
      </c>
      <c r="C3322" s="8" t="s">
        <v>1</v>
      </c>
      <c r="D3322" s="8" t="str">
        <f t="shared" si="666"/>
        <v>DJA2000</v>
      </c>
      <c r="E3322">
        <v>2000</v>
      </c>
      <c r="F3322" t="str">
        <f>VLOOKUP(D3322,'Fund List'!$A$2:$F$1324,6,FALSE)</f>
        <v>FEDERAL GRANTS</v>
      </c>
      <c r="G3322" s="3">
        <v>77</v>
      </c>
      <c r="I3322" s="24">
        <f t="shared" ref="I3322:I3337" si="670">$G3322/$G$10*I$5</f>
        <v>83.149762024861289</v>
      </c>
    </row>
    <row r="3323" spans="1:9" hidden="1" outlineLevel="3" x14ac:dyDescent="0.25">
      <c r="A3323" t="s">
        <v>53</v>
      </c>
      <c r="B3323" t="str">
        <f>VLOOKUP(A3323,'AGENCY CODES'!$C$4:$F$139,3,FALSE)</f>
        <v>DEPARTMENT OF JUVENILE CORRECTIONS</v>
      </c>
      <c r="C3323" s="8" t="s">
        <v>22</v>
      </c>
      <c r="D3323" s="8" t="str">
        <f t="shared" si="666"/>
        <v>DJA2000</v>
      </c>
      <c r="E3323">
        <v>2000</v>
      </c>
      <c r="F3323" t="str">
        <f>VLOOKUP(D3323,'Fund List'!$A$2:$F$1324,6,FALSE)</f>
        <v>FEDERAL GRANTS</v>
      </c>
      <c r="G3323" s="3">
        <v>99</v>
      </c>
      <c r="I3323" s="24">
        <f t="shared" si="670"/>
        <v>106.90683688910737</v>
      </c>
    </row>
    <row r="3324" spans="1:9" hidden="1" outlineLevel="3" x14ac:dyDescent="0.25">
      <c r="A3324" t="s">
        <v>53</v>
      </c>
      <c r="B3324" t="str">
        <f>VLOOKUP(A3324,'AGENCY CODES'!$C$4:$F$139,3,FALSE)</f>
        <v>DEPARTMENT OF JUVENILE CORRECTIONS</v>
      </c>
      <c r="C3324" s="8" t="s">
        <v>3</v>
      </c>
      <c r="D3324" s="8" t="str">
        <f t="shared" si="666"/>
        <v>DJA2000</v>
      </c>
      <c r="E3324">
        <v>2000</v>
      </c>
      <c r="F3324" t="str">
        <f>VLOOKUP(D3324,'Fund List'!$A$2:$F$1324,6,FALSE)</f>
        <v>FEDERAL GRANTS</v>
      </c>
      <c r="G3324" s="3">
        <v>12</v>
      </c>
      <c r="I3324" s="24">
        <f t="shared" si="670"/>
        <v>12.958404471406952</v>
      </c>
    </row>
    <row r="3325" spans="1:9" hidden="1" outlineLevel="3" x14ac:dyDescent="0.25">
      <c r="A3325" t="s">
        <v>53</v>
      </c>
      <c r="B3325" t="str">
        <f>VLOOKUP(A3325,'AGENCY CODES'!$C$4:$F$139,3,FALSE)</f>
        <v>DEPARTMENT OF JUVENILE CORRECTIONS</v>
      </c>
      <c r="C3325" s="8" t="s">
        <v>4</v>
      </c>
      <c r="D3325" s="8" t="str">
        <f t="shared" si="666"/>
        <v>DJA2000</v>
      </c>
      <c r="E3325">
        <v>2000</v>
      </c>
      <c r="F3325" t="str">
        <f>VLOOKUP(D3325,'Fund List'!$A$2:$F$1324,6,FALSE)</f>
        <v>FEDERAL GRANTS</v>
      </c>
      <c r="G3325" s="3">
        <v>817</v>
      </c>
      <c r="I3325" s="24">
        <f t="shared" si="670"/>
        <v>882.25137109495677</v>
      </c>
    </row>
    <row r="3326" spans="1:9" hidden="1" outlineLevel="3" x14ac:dyDescent="0.25">
      <c r="A3326" t="s">
        <v>53</v>
      </c>
      <c r="B3326" t="str">
        <f>VLOOKUP(A3326,'AGENCY CODES'!$C$4:$F$139,3,FALSE)</f>
        <v>DEPARTMENT OF JUVENILE CORRECTIONS</v>
      </c>
      <c r="C3326" s="8" t="s">
        <v>5</v>
      </c>
      <c r="D3326" s="8" t="str">
        <f t="shared" si="666"/>
        <v>DJA2000</v>
      </c>
      <c r="E3326">
        <v>2000</v>
      </c>
      <c r="F3326" t="str">
        <f>VLOOKUP(D3326,'Fund List'!$A$2:$F$1324,6,FALSE)</f>
        <v>FEDERAL GRANTS</v>
      </c>
      <c r="G3326" s="3">
        <v>87</v>
      </c>
      <c r="I3326" s="24">
        <f t="shared" si="670"/>
        <v>93.948432417700417</v>
      </c>
    </row>
    <row r="3327" spans="1:9" hidden="1" outlineLevel="3" x14ac:dyDescent="0.25">
      <c r="A3327" t="s">
        <v>53</v>
      </c>
      <c r="B3327" t="str">
        <f>VLOOKUP(A3327,'AGENCY CODES'!$C$4:$F$139,3,FALSE)</f>
        <v>DEPARTMENT OF JUVENILE CORRECTIONS</v>
      </c>
      <c r="C3327" s="8" t="s">
        <v>6</v>
      </c>
      <c r="D3327" s="8" t="str">
        <f t="shared" si="666"/>
        <v>DJA2000</v>
      </c>
      <c r="E3327">
        <v>2000</v>
      </c>
      <c r="F3327" t="str">
        <f>VLOOKUP(D3327,'Fund List'!$A$2:$F$1324,6,FALSE)</f>
        <v>FEDERAL GRANTS</v>
      </c>
      <c r="G3327" s="3">
        <v>601</v>
      </c>
      <c r="I3327" s="24">
        <f t="shared" si="670"/>
        <v>649.00009060963157</v>
      </c>
    </row>
    <row r="3328" spans="1:9" hidden="1" outlineLevel="3" x14ac:dyDescent="0.25">
      <c r="A3328" t="s">
        <v>53</v>
      </c>
      <c r="B3328" t="str">
        <f>VLOOKUP(A3328,'AGENCY CODES'!$C$4:$F$139,3,FALSE)</f>
        <v>DEPARTMENT OF JUVENILE CORRECTIONS</v>
      </c>
      <c r="C3328" s="8" t="s">
        <v>7</v>
      </c>
      <c r="D3328" s="8" t="str">
        <f t="shared" si="666"/>
        <v>DJA2000</v>
      </c>
      <c r="E3328">
        <v>2000</v>
      </c>
      <c r="F3328" t="str">
        <f>VLOOKUP(D3328,'Fund List'!$A$2:$F$1324,6,FALSE)</f>
        <v>FEDERAL GRANTS</v>
      </c>
      <c r="G3328" s="3">
        <v>55</v>
      </c>
      <c r="I3328" s="24">
        <f t="shared" si="670"/>
        <v>59.39268716061521</v>
      </c>
    </row>
    <row r="3329" spans="1:9" hidden="1" outlineLevel="3" x14ac:dyDescent="0.25">
      <c r="A3329" t="s">
        <v>53</v>
      </c>
      <c r="B3329" t="str">
        <f>VLOOKUP(A3329,'AGENCY CODES'!$C$4:$F$139,3,FALSE)</f>
        <v>DEPARTMENT OF JUVENILE CORRECTIONS</v>
      </c>
      <c r="C3329" s="8" t="s">
        <v>14</v>
      </c>
      <c r="D3329" s="8" t="str">
        <f t="shared" si="666"/>
        <v>DJA2000</v>
      </c>
      <c r="E3329">
        <v>2000</v>
      </c>
      <c r="F3329" t="str">
        <f>VLOOKUP(D3329,'Fund List'!$A$2:$F$1324,6,FALSE)</f>
        <v>FEDERAL GRANTS</v>
      </c>
      <c r="G3329" s="3">
        <v>18</v>
      </c>
      <c r="I3329" s="24">
        <f t="shared" si="670"/>
        <v>19.437606707110429</v>
      </c>
    </row>
    <row r="3330" spans="1:9" hidden="1" outlineLevel="3" x14ac:dyDescent="0.25">
      <c r="A3330" t="s">
        <v>53</v>
      </c>
      <c r="B3330" t="str">
        <f>VLOOKUP(A3330,'AGENCY CODES'!$C$4:$F$139,3,FALSE)</f>
        <v>DEPARTMENT OF JUVENILE CORRECTIONS</v>
      </c>
      <c r="C3330" s="8" t="s">
        <v>17</v>
      </c>
      <c r="D3330" s="8" t="str">
        <f t="shared" si="666"/>
        <v>DJA2000</v>
      </c>
      <c r="E3330">
        <v>2000</v>
      </c>
      <c r="F3330" t="str">
        <f>VLOOKUP(D3330,'Fund List'!$A$2:$F$1324,6,FALSE)</f>
        <v>FEDERAL GRANTS</v>
      </c>
      <c r="G3330" s="3">
        <v>426</v>
      </c>
      <c r="I3330" s="24">
        <f t="shared" si="670"/>
        <v>460.02335873494684</v>
      </c>
    </row>
    <row r="3331" spans="1:9" hidden="1" outlineLevel="3" x14ac:dyDescent="0.25">
      <c r="A3331" t="s">
        <v>53</v>
      </c>
      <c r="B3331" t="str">
        <f>VLOOKUP(A3331,'AGENCY CODES'!$C$4:$F$139,3,FALSE)</f>
        <v>DEPARTMENT OF JUVENILE CORRECTIONS</v>
      </c>
      <c r="C3331" s="8" t="s">
        <v>8</v>
      </c>
      <c r="D3331" s="8" t="str">
        <f t="shared" si="666"/>
        <v>DJA2000</v>
      </c>
      <c r="E3331">
        <v>2000</v>
      </c>
      <c r="F3331" t="str">
        <f>VLOOKUP(D3331,'Fund List'!$A$2:$F$1324,6,FALSE)</f>
        <v>FEDERAL GRANTS</v>
      </c>
      <c r="G3331" s="3">
        <v>2</v>
      </c>
      <c r="I3331" s="24">
        <f t="shared" si="670"/>
        <v>2.1597340785678254</v>
      </c>
    </row>
    <row r="3332" spans="1:9" hidden="1" outlineLevel="3" x14ac:dyDescent="0.25">
      <c r="A3332" t="s">
        <v>53</v>
      </c>
      <c r="B3332" t="str">
        <f>VLOOKUP(A3332,'AGENCY CODES'!$C$4:$F$139,3,FALSE)</f>
        <v>DEPARTMENT OF JUVENILE CORRECTIONS</v>
      </c>
      <c r="C3332" s="8" t="s">
        <v>10</v>
      </c>
      <c r="D3332" s="8" t="str">
        <f t="shared" si="666"/>
        <v>DJA2000</v>
      </c>
      <c r="E3332">
        <v>2000</v>
      </c>
      <c r="F3332" t="str">
        <f>VLOOKUP(D3332,'Fund List'!$A$2:$F$1324,6,FALSE)</f>
        <v>FEDERAL GRANTS</v>
      </c>
      <c r="G3332" s="3">
        <v>322</v>
      </c>
      <c r="I3332" s="24">
        <f t="shared" si="670"/>
        <v>347.71718664941989</v>
      </c>
    </row>
    <row r="3333" spans="1:9" hidden="1" outlineLevel="3" x14ac:dyDescent="0.25">
      <c r="A3333" t="s">
        <v>53</v>
      </c>
      <c r="B3333" t="str">
        <f>VLOOKUP(A3333,'AGENCY CODES'!$C$4:$F$139,3,FALSE)</f>
        <v>DEPARTMENT OF JUVENILE CORRECTIONS</v>
      </c>
      <c r="C3333" s="8" t="s">
        <v>11</v>
      </c>
      <c r="D3333" s="8" t="str">
        <f t="shared" si="666"/>
        <v>DJA2000</v>
      </c>
      <c r="E3333">
        <v>2000</v>
      </c>
      <c r="F3333" t="str">
        <f>VLOOKUP(D3333,'Fund List'!$A$2:$F$1324,6,FALSE)</f>
        <v>FEDERAL GRANTS</v>
      </c>
      <c r="G3333" s="3">
        <v>819</v>
      </c>
      <c r="I3333" s="24">
        <f t="shared" si="670"/>
        <v>884.41110517352456</v>
      </c>
    </row>
    <row r="3334" spans="1:9" hidden="1" outlineLevel="3" x14ac:dyDescent="0.25">
      <c r="A3334" t="s">
        <v>53</v>
      </c>
      <c r="B3334" t="str">
        <f>VLOOKUP(A3334,'AGENCY CODES'!$C$4:$F$139,3,FALSE)</f>
        <v>DEPARTMENT OF JUVENILE CORRECTIONS</v>
      </c>
      <c r="C3334" s="8" t="s">
        <v>12</v>
      </c>
      <c r="D3334" s="8" t="str">
        <f t="shared" si="666"/>
        <v>DJA2000</v>
      </c>
      <c r="E3334">
        <v>2000</v>
      </c>
      <c r="F3334" t="str">
        <f>VLOOKUP(D3334,'Fund List'!$A$2:$F$1324,6,FALSE)</f>
        <v>FEDERAL GRANTS</v>
      </c>
      <c r="G3334" s="3">
        <v>90</v>
      </c>
      <c r="I3334" s="24">
        <f t="shared" si="670"/>
        <v>97.188033535552151</v>
      </c>
    </row>
    <row r="3335" spans="1:9" hidden="1" outlineLevel="3" x14ac:dyDescent="0.25">
      <c r="A3335" t="s">
        <v>53</v>
      </c>
      <c r="B3335" t="str">
        <f>VLOOKUP(A3335,'AGENCY CODES'!$C$4:$F$139,3,FALSE)</f>
        <v>DEPARTMENT OF JUVENILE CORRECTIONS</v>
      </c>
      <c r="C3335" s="8">
        <v>1</v>
      </c>
      <c r="D3335" s="8" t="str">
        <f t="shared" si="666"/>
        <v>DJA2000</v>
      </c>
      <c r="E3335">
        <v>2000</v>
      </c>
      <c r="F3335" t="str">
        <f>VLOOKUP(D3335,'Fund List'!$A$2:$F$1324,6,FALSE)</f>
        <v>FEDERAL GRANTS</v>
      </c>
      <c r="G3335" s="3">
        <v>10</v>
      </c>
      <c r="I3335" s="24">
        <f t="shared" si="670"/>
        <v>10.798670392839128</v>
      </c>
    </row>
    <row r="3336" spans="1:9" hidden="1" outlineLevel="3" x14ac:dyDescent="0.25">
      <c r="A3336" t="s">
        <v>53</v>
      </c>
      <c r="B3336" t="str">
        <f>VLOOKUP(A3336,'AGENCY CODES'!$C$4:$F$139,3,FALSE)</f>
        <v>DEPARTMENT OF JUVENILE CORRECTIONS</v>
      </c>
      <c r="C3336" s="8">
        <v>2</v>
      </c>
      <c r="D3336" s="8" t="str">
        <f t="shared" si="666"/>
        <v>DJA2000</v>
      </c>
      <c r="E3336">
        <v>2000</v>
      </c>
      <c r="F3336" t="str">
        <f>VLOOKUP(D3336,'Fund List'!$A$2:$F$1324,6,FALSE)</f>
        <v>FEDERAL GRANTS</v>
      </c>
      <c r="G3336" s="3">
        <v>797</v>
      </c>
      <c r="I3336" s="24">
        <f t="shared" si="670"/>
        <v>860.65403030927848</v>
      </c>
    </row>
    <row r="3337" spans="1:9" hidden="1" outlineLevel="3" x14ac:dyDescent="0.25">
      <c r="A3337" t="s">
        <v>53</v>
      </c>
      <c r="B3337" t="str">
        <f>VLOOKUP(A3337,'AGENCY CODES'!$C$4:$F$139,3,FALSE)</f>
        <v>DEPARTMENT OF JUVENILE CORRECTIONS</v>
      </c>
      <c r="C3337" s="8">
        <v>8</v>
      </c>
      <c r="D3337" s="8" t="str">
        <f t="shared" si="666"/>
        <v>DJA2000</v>
      </c>
      <c r="E3337">
        <v>2000</v>
      </c>
      <c r="F3337" t="str">
        <f>VLOOKUP(D3337,'Fund List'!$A$2:$F$1324,6,FALSE)</f>
        <v>FEDERAL GRANTS</v>
      </c>
      <c r="G3337" s="3">
        <v>197</v>
      </c>
      <c r="I3337" s="24">
        <f t="shared" si="670"/>
        <v>212.73380673893081</v>
      </c>
    </row>
    <row r="3338" spans="1:9" outlineLevel="2" collapsed="1" x14ac:dyDescent="0.25">
      <c r="F3338" s="1" t="s">
        <v>4024</v>
      </c>
      <c r="I3338" s="24">
        <f t="shared" ref="I3338" si="671">SUBTOTAL(9,I3322:I3337)</f>
        <v>4782.7311169884497</v>
      </c>
    </row>
    <row r="3339" spans="1:9" hidden="1" outlineLevel="3" x14ac:dyDescent="0.25">
      <c r="A3339" t="s">
        <v>53</v>
      </c>
      <c r="B3339" t="str">
        <f>VLOOKUP(A3339,'AGENCY CODES'!$C$4:$F$139,3,FALSE)</f>
        <v>DEPARTMENT OF JUVENILE CORRECTIONS</v>
      </c>
      <c r="C3339" s="8" t="s">
        <v>1</v>
      </c>
      <c r="D3339" s="8" t="str">
        <f t="shared" si="666"/>
        <v>DJA2025</v>
      </c>
      <c r="E3339">
        <v>2025</v>
      </c>
      <c r="F3339" t="str">
        <f>VLOOKUP(D3339,'Fund List'!$A$2:$F$1324,6,FALSE)</f>
        <v>DONATIONS FUND</v>
      </c>
      <c r="G3339" s="3">
        <v>17</v>
      </c>
      <c r="I3339" s="24">
        <f t="shared" ref="I3339:I3347" si="672">$G3339/$G$10*I$5</f>
        <v>18.357739667826518</v>
      </c>
    </row>
    <row r="3340" spans="1:9" hidden="1" outlineLevel="3" x14ac:dyDescent="0.25">
      <c r="A3340" t="s">
        <v>53</v>
      </c>
      <c r="B3340" t="str">
        <f>VLOOKUP(A3340,'AGENCY CODES'!$C$4:$F$139,3,FALSE)</f>
        <v>DEPARTMENT OF JUVENILE CORRECTIONS</v>
      </c>
      <c r="C3340" s="8" t="s">
        <v>22</v>
      </c>
      <c r="D3340" s="8" t="str">
        <f t="shared" si="666"/>
        <v>DJA2025</v>
      </c>
      <c r="E3340">
        <v>2025</v>
      </c>
      <c r="F3340" t="str">
        <f>VLOOKUP(D3340,'Fund List'!$A$2:$F$1324,6,FALSE)</f>
        <v>DONATIONS FUND</v>
      </c>
      <c r="G3340" s="3">
        <v>17</v>
      </c>
      <c r="I3340" s="24">
        <f t="shared" si="672"/>
        <v>18.357739667826518</v>
      </c>
    </row>
    <row r="3341" spans="1:9" hidden="1" outlineLevel="3" x14ac:dyDescent="0.25">
      <c r="A3341" t="s">
        <v>53</v>
      </c>
      <c r="B3341" t="str">
        <f>VLOOKUP(A3341,'AGENCY CODES'!$C$4:$F$139,3,FALSE)</f>
        <v>DEPARTMENT OF JUVENILE CORRECTIONS</v>
      </c>
      <c r="C3341" s="8" t="s">
        <v>3</v>
      </c>
      <c r="D3341" s="8" t="str">
        <f t="shared" si="666"/>
        <v>DJA2025</v>
      </c>
      <c r="E3341">
        <v>2025</v>
      </c>
      <c r="F3341" t="str">
        <f>VLOOKUP(D3341,'Fund List'!$A$2:$F$1324,6,FALSE)</f>
        <v>DONATIONS FUND</v>
      </c>
      <c r="G3341" s="3">
        <v>2</v>
      </c>
      <c r="I3341" s="24">
        <f t="shared" si="672"/>
        <v>2.1597340785678254</v>
      </c>
    </row>
    <row r="3342" spans="1:9" hidden="1" outlineLevel="3" x14ac:dyDescent="0.25">
      <c r="A3342" t="s">
        <v>53</v>
      </c>
      <c r="B3342" t="str">
        <f>VLOOKUP(A3342,'AGENCY CODES'!$C$4:$F$139,3,FALSE)</f>
        <v>DEPARTMENT OF JUVENILE CORRECTIONS</v>
      </c>
      <c r="C3342" s="8" t="s">
        <v>4</v>
      </c>
      <c r="D3342" s="8" t="str">
        <f t="shared" si="666"/>
        <v>DJA2025</v>
      </c>
      <c r="E3342">
        <v>2025</v>
      </c>
      <c r="F3342" t="str">
        <f>VLOOKUP(D3342,'Fund List'!$A$2:$F$1324,6,FALSE)</f>
        <v>DONATIONS FUND</v>
      </c>
      <c r="G3342" s="3">
        <v>15</v>
      </c>
      <c r="I3342" s="24">
        <f t="shared" si="672"/>
        <v>16.198005589258692</v>
      </c>
    </row>
    <row r="3343" spans="1:9" hidden="1" outlineLevel="3" x14ac:dyDescent="0.25">
      <c r="A3343" t="s">
        <v>53</v>
      </c>
      <c r="B3343" t="str">
        <f>VLOOKUP(A3343,'AGENCY CODES'!$C$4:$F$139,3,FALSE)</f>
        <v>DEPARTMENT OF JUVENILE CORRECTIONS</v>
      </c>
      <c r="C3343" s="8" t="s">
        <v>6</v>
      </c>
      <c r="D3343" s="8" t="str">
        <f t="shared" si="666"/>
        <v>DJA2025</v>
      </c>
      <c r="E3343">
        <v>2025</v>
      </c>
      <c r="F3343" t="str">
        <f>VLOOKUP(D3343,'Fund List'!$A$2:$F$1324,6,FALSE)</f>
        <v>DONATIONS FUND</v>
      </c>
      <c r="G3343" s="3">
        <v>43</v>
      </c>
      <c r="I3343" s="24">
        <f t="shared" si="672"/>
        <v>46.434282689208253</v>
      </c>
    </row>
    <row r="3344" spans="1:9" hidden="1" outlineLevel="3" x14ac:dyDescent="0.25">
      <c r="A3344" t="s">
        <v>53</v>
      </c>
      <c r="B3344" t="str">
        <f>VLOOKUP(A3344,'AGENCY CODES'!$C$4:$F$139,3,FALSE)</f>
        <v>DEPARTMENT OF JUVENILE CORRECTIONS</v>
      </c>
      <c r="C3344" s="8" t="s">
        <v>10</v>
      </c>
      <c r="D3344" s="8" t="str">
        <f t="shared" si="666"/>
        <v>DJA2025</v>
      </c>
      <c r="E3344">
        <v>2025</v>
      </c>
      <c r="F3344" t="str">
        <f>VLOOKUP(D3344,'Fund List'!$A$2:$F$1324,6,FALSE)</f>
        <v>DONATIONS FUND</v>
      </c>
      <c r="G3344" s="3">
        <v>10</v>
      </c>
      <c r="I3344" s="24">
        <f t="shared" si="672"/>
        <v>10.798670392839128</v>
      </c>
    </row>
    <row r="3345" spans="1:9" hidden="1" outlineLevel="3" x14ac:dyDescent="0.25">
      <c r="A3345" t="s">
        <v>53</v>
      </c>
      <c r="B3345" t="str">
        <f>VLOOKUP(A3345,'AGENCY CODES'!$C$4:$F$139,3,FALSE)</f>
        <v>DEPARTMENT OF JUVENILE CORRECTIONS</v>
      </c>
      <c r="C3345" s="8" t="s">
        <v>11</v>
      </c>
      <c r="D3345" s="8" t="str">
        <f t="shared" si="666"/>
        <v>DJA2025</v>
      </c>
      <c r="E3345">
        <v>2025</v>
      </c>
      <c r="F3345" t="str">
        <f>VLOOKUP(D3345,'Fund List'!$A$2:$F$1324,6,FALSE)</f>
        <v>DONATIONS FUND</v>
      </c>
      <c r="G3345" s="3">
        <v>12</v>
      </c>
      <c r="I3345" s="24">
        <f t="shared" si="672"/>
        <v>12.958404471406952</v>
      </c>
    </row>
    <row r="3346" spans="1:9" hidden="1" outlineLevel="3" x14ac:dyDescent="0.25">
      <c r="A3346" t="s">
        <v>53</v>
      </c>
      <c r="B3346" t="str">
        <f>VLOOKUP(A3346,'AGENCY CODES'!$C$4:$F$139,3,FALSE)</f>
        <v>DEPARTMENT OF JUVENILE CORRECTIONS</v>
      </c>
      <c r="C3346" s="8" t="s">
        <v>12</v>
      </c>
      <c r="D3346" s="8" t="str">
        <f t="shared" si="666"/>
        <v>DJA2025</v>
      </c>
      <c r="E3346">
        <v>2025</v>
      </c>
      <c r="F3346" t="str">
        <f>VLOOKUP(D3346,'Fund List'!$A$2:$F$1324,6,FALSE)</f>
        <v>DONATIONS FUND</v>
      </c>
      <c r="G3346" s="3">
        <v>18</v>
      </c>
      <c r="I3346" s="24">
        <f t="shared" si="672"/>
        <v>19.437606707110429</v>
      </c>
    </row>
    <row r="3347" spans="1:9" hidden="1" outlineLevel="3" x14ac:dyDescent="0.25">
      <c r="A3347" t="s">
        <v>53</v>
      </c>
      <c r="B3347" t="str">
        <f>VLOOKUP(A3347,'AGENCY CODES'!$C$4:$F$139,3,FALSE)</f>
        <v>DEPARTMENT OF JUVENILE CORRECTIONS</v>
      </c>
      <c r="C3347" s="8">
        <v>2</v>
      </c>
      <c r="D3347" s="8" t="str">
        <f t="shared" si="666"/>
        <v>DJA2025</v>
      </c>
      <c r="E3347">
        <v>2025</v>
      </c>
      <c r="F3347" t="str">
        <f>VLOOKUP(D3347,'Fund List'!$A$2:$F$1324,6,FALSE)</f>
        <v>DONATIONS FUND</v>
      </c>
      <c r="G3347" s="3">
        <v>8</v>
      </c>
      <c r="I3347" s="24">
        <f t="shared" si="672"/>
        <v>8.6389363142713016</v>
      </c>
    </row>
    <row r="3348" spans="1:9" outlineLevel="2" collapsed="1" x14ac:dyDescent="0.25">
      <c r="F3348" s="1" t="s">
        <v>4226</v>
      </c>
      <c r="I3348" s="24">
        <f t="shared" ref="I3348" si="673">SUBTOTAL(9,I3339:I3347)</f>
        <v>153.34111957831561</v>
      </c>
    </row>
    <row r="3349" spans="1:9" hidden="1" outlineLevel="3" x14ac:dyDescent="0.25">
      <c r="A3349" t="s">
        <v>53</v>
      </c>
      <c r="B3349" t="str">
        <f>VLOOKUP(A3349,'AGENCY CODES'!$C$4:$F$139,3,FALSE)</f>
        <v>DEPARTMENT OF JUVENILE CORRECTIONS</v>
      </c>
      <c r="C3349" s="8" t="s">
        <v>6</v>
      </c>
      <c r="D3349" s="8" t="str">
        <f t="shared" si="666"/>
        <v>DJA2088</v>
      </c>
      <c r="E3349">
        <v>2088</v>
      </c>
      <c r="F3349" t="str">
        <f>VLOOKUP(D3349,'Fund List'!$A$2:$F$1324,6,FALSE)</f>
        <v>CORRECTIONS FUND</v>
      </c>
      <c r="G3349" s="3">
        <v>1</v>
      </c>
      <c r="I3349" s="24">
        <f>$G3349/$G$10*I$5</f>
        <v>1.0798670392839127</v>
      </c>
    </row>
    <row r="3350" spans="1:9" hidden="1" outlineLevel="3" x14ac:dyDescent="0.25">
      <c r="A3350" t="s">
        <v>53</v>
      </c>
      <c r="B3350" t="str">
        <f>VLOOKUP(A3350,'AGENCY CODES'!$C$4:$F$139,3,FALSE)</f>
        <v>DEPARTMENT OF JUVENILE CORRECTIONS</v>
      </c>
      <c r="C3350" s="8" t="s">
        <v>12</v>
      </c>
      <c r="D3350" s="8" t="str">
        <f t="shared" si="666"/>
        <v>DJA2088</v>
      </c>
      <c r="E3350">
        <v>2088</v>
      </c>
      <c r="F3350" t="str">
        <f>VLOOKUP(D3350,'Fund List'!$A$2:$F$1324,6,FALSE)</f>
        <v>CORRECTIONS FUND</v>
      </c>
      <c r="G3350" s="3">
        <v>1</v>
      </c>
      <c r="I3350" s="24">
        <f>$G3350/$G$10*I$5</f>
        <v>1.0798670392839127</v>
      </c>
    </row>
    <row r="3351" spans="1:9" outlineLevel="2" collapsed="1" x14ac:dyDescent="0.25">
      <c r="F3351" s="1" t="s">
        <v>4027</v>
      </c>
      <c r="I3351" s="24">
        <f t="shared" ref="I3351" si="674">SUBTOTAL(9,I3349:I3350)</f>
        <v>2.1597340785678254</v>
      </c>
    </row>
    <row r="3352" spans="1:9" hidden="1" outlineLevel="3" x14ac:dyDescent="0.25">
      <c r="A3352" t="s">
        <v>53</v>
      </c>
      <c r="B3352" t="str">
        <f>VLOOKUP(A3352,'AGENCY CODES'!$C$4:$F$139,3,FALSE)</f>
        <v>DEPARTMENT OF JUVENILE CORRECTIONS</v>
      </c>
      <c r="C3352" s="8" t="s">
        <v>1</v>
      </c>
      <c r="D3352" s="8" t="str">
        <f t="shared" si="666"/>
        <v>DJA2281</v>
      </c>
      <c r="E3352">
        <v>2281</v>
      </c>
      <c r="F3352" t="str">
        <f>VLOOKUP(D3352,'Fund List'!$A$2:$F$1324,6,FALSE)</f>
        <v>JUV CORR CJEF DISTRIBUTIONS</v>
      </c>
      <c r="G3352" s="3">
        <v>11</v>
      </c>
      <c r="I3352" s="24">
        <f t="shared" ref="I3352:I3362" si="675">$G3352/$G$10*I$5</f>
        <v>11.878537432123041</v>
      </c>
    </row>
    <row r="3353" spans="1:9" hidden="1" outlineLevel="3" x14ac:dyDescent="0.25">
      <c r="A3353" t="s">
        <v>53</v>
      </c>
      <c r="B3353" t="str">
        <f>VLOOKUP(A3353,'AGENCY CODES'!$C$4:$F$139,3,FALSE)</f>
        <v>DEPARTMENT OF JUVENILE CORRECTIONS</v>
      </c>
      <c r="C3353" s="8" t="s">
        <v>22</v>
      </c>
      <c r="D3353" s="8" t="str">
        <f t="shared" si="666"/>
        <v>DJA2281</v>
      </c>
      <c r="E3353">
        <v>2281</v>
      </c>
      <c r="F3353" t="str">
        <f>VLOOKUP(D3353,'Fund List'!$A$2:$F$1324,6,FALSE)</f>
        <v>JUV CORR CJEF DISTRIBUTIONS</v>
      </c>
      <c r="G3353" s="3">
        <v>7</v>
      </c>
      <c r="I3353" s="24">
        <f t="shared" si="675"/>
        <v>7.5590692749873885</v>
      </c>
    </row>
    <row r="3354" spans="1:9" hidden="1" outlineLevel="3" x14ac:dyDescent="0.25">
      <c r="A3354" t="s">
        <v>53</v>
      </c>
      <c r="B3354" t="str">
        <f>VLOOKUP(A3354,'AGENCY CODES'!$C$4:$F$139,3,FALSE)</f>
        <v>DEPARTMENT OF JUVENILE CORRECTIONS</v>
      </c>
      <c r="C3354" s="8" t="s">
        <v>4</v>
      </c>
      <c r="D3354" s="8" t="str">
        <f t="shared" si="666"/>
        <v>DJA2281</v>
      </c>
      <c r="E3354">
        <v>2281</v>
      </c>
      <c r="F3354" t="str">
        <f>VLOOKUP(D3354,'Fund List'!$A$2:$F$1324,6,FALSE)</f>
        <v>JUV CORR CJEF DISTRIBUTIONS</v>
      </c>
      <c r="G3354" s="3">
        <v>225</v>
      </c>
      <c r="I3354" s="24">
        <f t="shared" si="675"/>
        <v>242.97008383888038</v>
      </c>
    </row>
    <row r="3355" spans="1:9" hidden="1" outlineLevel="3" x14ac:dyDescent="0.25">
      <c r="A3355" t="s">
        <v>53</v>
      </c>
      <c r="B3355" t="str">
        <f>VLOOKUP(A3355,'AGENCY CODES'!$C$4:$F$139,3,FALSE)</f>
        <v>DEPARTMENT OF JUVENILE CORRECTIONS</v>
      </c>
      <c r="C3355" s="8" t="s">
        <v>5</v>
      </c>
      <c r="D3355" s="8" t="str">
        <f t="shared" si="666"/>
        <v>DJA2281</v>
      </c>
      <c r="E3355">
        <v>2281</v>
      </c>
      <c r="F3355" t="str">
        <f>VLOOKUP(D3355,'Fund List'!$A$2:$F$1324,6,FALSE)</f>
        <v>JUV CORR CJEF DISTRIBUTIONS</v>
      </c>
      <c r="G3355" s="3">
        <v>1</v>
      </c>
      <c r="I3355" s="24">
        <f t="shared" si="675"/>
        <v>1.0798670392839127</v>
      </c>
    </row>
    <row r="3356" spans="1:9" hidden="1" outlineLevel="3" x14ac:dyDescent="0.25">
      <c r="A3356" t="s">
        <v>53</v>
      </c>
      <c r="B3356" t="str">
        <f>VLOOKUP(A3356,'AGENCY CODES'!$C$4:$F$139,3,FALSE)</f>
        <v>DEPARTMENT OF JUVENILE CORRECTIONS</v>
      </c>
      <c r="C3356" s="8" t="s">
        <v>6</v>
      </c>
      <c r="D3356" s="8" t="str">
        <f t="shared" si="666"/>
        <v>DJA2281</v>
      </c>
      <c r="E3356">
        <v>2281</v>
      </c>
      <c r="F3356" t="str">
        <f>VLOOKUP(D3356,'Fund List'!$A$2:$F$1324,6,FALSE)</f>
        <v>JUV CORR CJEF DISTRIBUTIONS</v>
      </c>
      <c r="G3356" s="3">
        <v>8</v>
      </c>
      <c r="I3356" s="24">
        <f t="shared" si="675"/>
        <v>8.6389363142713016</v>
      </c>
    </row>
    <row r="3357" spans="1:9" hidden="1" outlineLevel="3" x14ac:dyDescent="0.25">
      <c r="A3357" t="s">
        <v>53</v>
      </c>
      <c r="B3357" t="str">
        <f>VLOOKUP(A3357,'AGENCY CODES'!$C$4:$F$139,3,FALSE)</f>
        <v>DEPARTMENT OF JUVENILE CORRECTIONS</v>
      </c>
      <c r="C3357" s="8" t="s">
        <v>17</v>
      </c>
      <c r="D3357" s="8" t="str">
        <f t="shared" si="666"/>
        <v>DJA2281</v>
      </c>
      <c r="E3357">
        <v>2281</v>
      </c>
      <c r="F3357" t="str">
        <f>VLOOKUP(D3357,'Fund List'!$A$2:$F$1324,6,FALSE)</f>
        <v>JUV CORR CJEF DISTRIBUTIONS</v>
      </c>
      <c r="G3357" s="3">
        <v>40</v>
      </c>
      <c r="I3357" s="24">
        <f t="shared" si="675"/>
        <v>43.194681571356512</v>
      </c>
    </row>
    <row r="3358" spans="1:9" hidden="1" outlineLevel="3" x14ac:dyDescent="0.25">
      <c r="A3358" t="s">
        <v>53</v>
      </c>
      <c r="B3358" t="str">
        <f>VLOOKUP(A3358,'AGENCY CODES'!$C$4:$F$139,3,FALSE)</f>
        <v>DEPARTMENT OF JUVENILE CORRECTIONS</v>
      </c>
      <c r="C3358" s="8" t="s">
        <v>8</v>
      </c>
      <c r="D3358" s="8" t="str">
        <f t="shared" si="666"/>
        <v>DJA2281</v>
      </c>
      <c r="E3358">
        <v>2281</v>
      </c>
      <c r="F3358" t="str">
        <f>VLOOKUP(D3358,'Fund List'!$A$2:$F$1324,6,FALSE)</f>
        <v>JUV CORR CJEF DISTRIBUTIONS</v>
      </c>
      <c r="G3358" s="3">
        <v>12</v>
      </c>
      <c r="I3358" s="24">
        <f t="shared" si="675"/>
        <v>12.958404471406952</v>
      </c>
    </row>
    <row r="3359" spans="1:9" hidden="1" outlineLevel="3" x14ac:dyDescent="0.25">
      <c r="A3359" t="s">
        <v>53</v>
      </c>
      <c r="B3359" t="str">
        <f>VLOOKUP(A3359,'AGENCY CODES'!$C$4:$F$139,3,FALSE)</f>
        <v>DEPARTMENT OF JUVENILE CORRECTIONS</v>
      </c>
      <c r="C3359" s="8" t="s">
        <v>10</v>
      </c>
      <c r="D3359" s="8" t="str">
        <f t="shared" si="666"/>
        <v>DJA2281</v>
      </c>
      <c r="E3359">
        <v>2281</v>
      </c>
      <c r="F3359" t="str">
        <f>VLOOKUP(D3359,'Fund List'!$A$2:$F$1324,6,FALSE)</f>
        <v>JUV CORR CJEF DISTRIBUTIONS</v>
      </c>
      <c r="G3359" s="3">
        <v>83</v>
      </c>
      <c r="I3359" s="24">
        <f t="shared" si="675"/>
        <v>89.628964260564757</v>
      </c>
    </row>
    <row r="3360" spans="1:9" hidden="1" outlineLevel="3" x14ac:dyDescent="0.25">
      <c r="A3360" t="s">
        <v>53</v>
      </c>
      <c r="B3360" t="str">
        <f>VLOOKUP(A3360,'AGENCY CODES'!$C$4:$F$139,3,FALSE)</f>
        <v>DEPARTMENT OF JUVENILE CORRECTIONS</v>
      </c>
      <c r="C3360" s="8" t="s">
        <v>11</v>
      </c>
      <c r="D3360" s="8" t="str">
        <f t="shared" si="666"/>
        <v>DJA2281</v>
      </c>
      <c r="E3360">
        <v>2281</v>
      </c>
      <c r="F3360" t="str">
        <f>VLOOKUP(D3360,'Fund List'!$A$2:$F$1324,6,FALSE)</f>
        <v>JUV CORR CJEF DISTRIBUTIONS</v>
      </c>
      <c r="G3360" s="3">
        <v>138</v>
      </c>
      <c r="I3360" s="24">
        <f t="shared" si="675"/>
        <v>149.02165142117997</v>
      </c>
    </row>
    <row r="3361" spans="1:9" hidden="1" outlineLevel="3" x14ac:dyDescent="0.25">
      <c r="A3361" t="s">
        <v>53</v>
      </c>
      <c r="B3361" t="str">
        <f>VLOOKUP(A3361,'AGENCY CODES'!$C$4:$F$139,3,FALSE)</f>
        <v>DEPARTMENT OF JUVENILE CORRECTIONS</v>
      </c>
      <c r="C3361" s="8" t="s">
        <v>12</v>
      </c>
      <c r="D3361" s="8" t="str">
        <f t="shared" si="666"/>
        <v>DJA2281</v>
      </c>
      <c r="E3361">
        <v>2281</v>
      </c>
      <c r="F3361" t="str">
        <f>VLOOKUP(D3361,'Fund List'!$A$2:$F$1324,6,FALSE)</f>
        <v>JUV CORR CJEF DISTRIBUTIONS</v>
      </c>
      <c r="G3361" s="3">
        <v>8</v>
      </c>
      <c r="I3361" s="24">
        <f t="shared" si="675"/>
        <v>8.6389363142713016</v>
      </c>
    </row>
    <row r="3362" spans="1:9" hidden="1" outlineLevel="3" x14ac:dyDescent="0.25">
      <c r="A3362" t="s">
        <v>53</v>
      </c>
      <c r="B3362" t="str">
        <f>VLOOKUP(A3362,'AGENCY CODES'!$C$4:$F$139,3,FALSE)</f>
        <v>DEPARTMENT OF JUVENILE CORRECTIONS</v>
      </c>
      <c r="C3362" s="8">
        <v>2</v>
      </c>
      <c r="D3362" s="8" t="str">
        <f t="shared" si="666"/>
        <v>DJA2281</v>
      </c>
      <c r="E3362">
        <v>2281</v>
      </c>
      <c r="F3362" t="str">
        <f>VLOOKUP(D3362,'Fund List'!$A$2:$F$1324,6,FALSE)</f>
        <v>JUV CORR CJEF DISTRIBUTIONS</v>
      </c>
      <c r="G3362" s="3">
        <v>134</v>
      </c>
      <c r="I3362" s="24">
        <f t="shared" si="675"/>
        <v>144.70218326404432</v>
      </c>
    </row>
    <row r="3363" spans="1:9" outlineLevel="2" collapsed="1" x14ac:dyDescent="0.25">
      <c r="F3363" s="1" t="s">
        <v>4276</v>
      </c>
      <c r="I3363" s="24">
        <f t="shared" ref="I3363" si="676">SUBTOTAL(9,I3352:I3362)</f>
        <v>720.27131520236981</v>
      </c>
    </row>
    <row r="3364" spans="1:9" hidden="1" outlineLevel="3" x14ac:dyDescent="0.25">
      <c r="A3364" t="s">
        <v>53</v>
      </c>
      <c r="B3364" t="str">
        <f>VLOOKUP(A3364,'AGENCY CODES'!$C$4:$F$139,3,FALSE)</f>
        <v>DEPARTMENT OF JUVENILE CORRECTIONS</v>
      </c>
      <c r="C3364" s="8" t="s">
        <v>1</v>
      </c>
      <c r="D3364" s="8" t="str">
        <f t="shared" si="666"/>
        <v>DJA2323</v>
      </c>
      <c r="E3364">
        <v>2323</v>
      </c>
      <c r="F3364" t="str">
        <f>VLOOKUP(D3364,'Fund List'!$A$2:$F$1324,6,FALSE)</f>
        <v>JUVENILE EDUCATION FUND</v>
      </c>
      <c r="G3364" s="3">
        <v>33</v>
      </c>
      <c r="I3364" s="24">
        <f t="shared" ref="I3364:I3370" si="677">$G3364/$G$10*I$5</f>
        <v>35.635612296369125</v>
      </c>
    </row>
    <row r="3365" spans="1:9" hidden="1" outlineLevel="3" x14ac:dyDescent="0.25">
      <c r="A3365" t="s">
        <v>53</v>
      </c>
      <c r="B3365" t="str">
        <f>VLOOKUP(A3365,'AGENCY CODES'!$C$4:$F$139,3,FALSE)</f>
        <v>DEPARTMENT OF JUVENILE CORRECTIONS</v>
      </c>
      <c r="C3365" s="8" t="s">
        <v>22</v>
      </c>
      <c r="D3365" s="8" t="str">
        <f t="shared" si="666"/>
        <v>DJA2323</v>
      </c>
      <c r="E3365">
        <v>2323</v>
      </c>
      <c r="F3365" t="str">
        <f>VLOOKUP(D3365,'Fund List'!$A$2:$F$1324,6,FALSE)</f>
        <v>JUVENILE EDUCATION FUND</v>
      </c>
      <c r="G3365" s="3">
        <v>10</v>
      </c>
      <c r="I3365" s="24">
        <f t="shared" si="677"/>
        <v>10.798670392839128</v>
      </c>
    </row>
    <row r="3366" spans="1:9" hidden="1" outlineLevel="3" x14ac:dyDescent="0.25">
      <c r="A3366" t="s">
        <v>53</v>
      </c>
      <c r="B3366" t="str">
        <f>VLOOKUP(A3366,'AGENCY CODES'!$C$4:$F$139,3,FALSE)</f>
        <v>DEPARTMENT OF JUVENILE CORRECTIONS</v>
      </c>
      <c r="C3366" s="8" t="s">
        <v>4</v>
      </c>
      <c r="D3366" s="8" t="str">
        <f t="shared" si="666"/>
        <v>DJA2323</v>
      </c>
      <c r="E3366">
        <v>2323</v>
      </c>
      <c r="F3366" t="str">
        <f>VLOOKUP(D3366,'Fund List'!$A$2:$F$1324,6,FALSE)</f>
        <v>JUVENILE EDUCATION FUND</v>
      </c>
      <c r="G3366" s="3">
        <v>1</v>
      </c>
      <c r="I3366" s="24">
        <f t="shared" si="677"/>
        <v>1.0798670392839127</v>
      </c>
    </row>
    <row r="3367" spans="1:9" hidden="1" outlineLevel="3" x14ac:dyDescent="0.25">
      <c r="A3367" t="s">
        <v>53</v>
      </c>
      <c r="B3367" t="str">
        <f>VLOOKUP(A3367,'AGENCY CODES'!$C$4:$F$139,3,FALSE)</f>
        <v>DEPARTMENT OF JUVENILE CORRECTIONS</v>
      </c>
      <c r="C3367" s="8" t="s">
        <v>5</v>
      </c>
      <c r="D3367" s="8" t="str">
        <f t="shared" si="666"/>
        <v>DJA2323</v>
      </c>
      <c r="E3367">
        <v>2323</v>
      </c>
      <c r="F3367" t="str">
        <f>VLOOKUP(D3367,'Fund List'!$A$2:$F$1324,6,FALSE)</f>
        <v>JUVENILE EDUCATION FUND</v>
      </c>
      <c r="G3367" s="3">
        <v>10</v>
      </c>
      <c r="I3367" s="24">
        <f t="shared" si="677"/>
        <v>10.798670392839128</v>
      </c>
    </row>
    <row r="3368" spans="1:9" hidden="1" outlineLevel="3" x14ac:dyDescent="0.25">
      <c r="A3368" t="s">
        <v>53</v>
      </c>
      <c r="B3368" t="str">
        <f>VLOOKUP(A3368,'AGENCY CODES'!$C$4:$F$139,3,FALSE)</f>
        <v>DEPARTMENT OF JUVENILE CORRECTIONS</v>
      </c>
      <c r="C3368" s="8" t="s">
        <v>6</v>
      </c>
      <c r="D3368" s="8" t="str">
        <f t="shared" si="666"/>
        <v>DJA2323</v>
      </c>
      <c r="E3368">
        <v>2323</v>
      </c>
      <c r="F3368" t="str">
        <f>VLOOKUP(D3368,'Fund List'!$A$2:$F$1324,6,FALSE)</f>
        <v>JUVENILE EDUCATION FUND</v>
      </c>
      <c r="G3368" s="3">
        <v>165</v>
      </c>
      <c r="I3368" s="24">
        <f t="shared" si="677"/>
        <v>178.17806148184562</v>
      </c>
    </row>
    <row r="3369" spans="1:9" hidden="1" outlineLevel="3" x14ac:dyDescent="0.25">
      <c r="A3369" t="s">
        <v>53</v>
      </c>
      <c r="B3369" t="str">
        <f>VLOOKUP(A3369,'AGENCY CODES'!$C$4:$F$139,3,FALSE)</f>
        <v>DEPARTMENT OF JUVENILE CORRECTIONS</v>
      </c>
      <c r="C3369" s="8" t="s">
        <v>12</v>
      </c>
      <c r="D3369" s="8" t="str">
        <f t="shared" si="666"/>
        <v>DJA2323</v>
      </c>
      <c r="E3369">
        <v>2323</v>
      </c>
      <c r="F3369" t="str">
        <f>VLOOKUP(D3369,'Fund List'!$A$2:$F$1324,6,FALSE)</f>
        <v>JUVENILE EDUCATION FUND</v>
      </c>
      <c r="G3369" s="3">
        <v>6</v>
      </c>
      <c r="I3369" s="24">
        <f t="shared" si="677"/>
        <v>6.4792022357034762</v>
      </c>
    </row>
    <row r="3370" spans="1:9" hidden="1" outlineLevel="3" x14ac:dyDescent="0.25">
      <c r="A3370" t="s">
        <v>53</v>
      </c>
      <c r="B3370" t="str">
        <f>VLOOKUP(A3370,'AGENCY CODES'!$C$4:$F$139,3,FALSE)</f>
        <v>DEPARTMENT OF JUVENILE CORRECTIONS</v>
      </c>
      <c r="C3370" s="8">
        <v>8</v>
      </c>
      <c r="D3370" s="8" t="str">
        <f t="shared" si="666"/>
        <v>DJA2323</v>
      </c>
      <c r="E3370">
        <v>2323</v>
      </c>
      <c r="F3370" t="str">
        <f>VLOOKUP(D3370,'Fund List'!$A$2:$F$1324,6,FALSE)</f>
        <v>JUVENILE EDUCATION FUND</v>
      </c>
      <c r="G3370" s="3">
        <v>538</v>
      </c>
      <c r="I3370" s="24">
        <f t="shared" si="677"/>
        <v>580.96846713474508</v>
      </c>
    </row>
    <row r="3371" spans="1:9" outlineLevel="2" collapsed="1" x14ac:dyDescent="0.25">
      <c r="F3371" s="1" t="s">
        <v>4277</v>
      </c>
      <c r="I3371" s="24">
        <f t="shared" ref="I3371" si="678">SUBTOTAL(9,I3364:I3370)</f>
        <v>823.93855097362552</v>
      </c>
    </row>
    <row r="3372" spans="1:9" hidden="1" outlineLevel="3" x14ac:dyDescent="0.25">
      <c r="A3372" t="s">
        <v>53</v>
      </c>
      <c r="B3372" t="str">
        <f>VLOOKUP(A3372,'AGENCY CODES'!$C$4:$F$139,3,FALSE)</f>
        <v>DEPARTMENT OF JUVENILE CORRECTIONS</v>
      </c>
      <c r="C3372" s="8" t="s">
        <v>3</v>
      </c>
      <c r="D3372" s="8" t="str">
        <f t="shared" si="666"/>
        <v>DJA2449</v>
      </c>
      <c r="E3372">
        <v>2449</v>
      </c>
      <c r="F3372" t="str">
        <f>VLOOKUP(D3372,'Fund List'!$A$2:$F$1324,6,FALSE)</f>
        <v>EMPLOYEE RECOGNITION FUND</v>
      </c>
      <c r="G3372" s="3">
        <v>43</v>
      </c>
      <c r="I3372" s="24">
        <f t="shared" ref="I3372:I3379" si="679">$G3372/$G$10*I$5</f>
        <v>46.434282689208253</v>
      </c>
    </row>
    <row r="3373" spans="1:9" hidden="1" outlineLevel="3" x14ac:dyDescent="0.25">
      <c r="A3373" t="s">
        <v>53</v>
      </c>
      <c r="B3373" t="str">
        <f>VLOOKUP(A3373,'AGENCY CODES'!$C$4:$F$139,3,FALSE)</f>
        <v>DEPARTMENT OF JUVENILE CORRECTIONS</v>
      </c>
      <c r="C3373" s="8" t="s">
        <v>4</v>
      </c>
      <c r="D3373" s="8" t="str">
        <f t="shared" si="666"/>
        <v>DJA2449</v>
      </c>
      <c r="E3373">
        <v>2449</v>
      </c>
      <c r="F3373" t="str">
        <f>VLOOKUP(D3373,'Fund List'!$A$2:$F$1324,6,FALSE)</f>
        <v>EMPLOYEE RECOGNITION FUND</v>
      </c>
      <c r="G3373" s="3">
        <v>8</v>
      </c>
      <c r="I3373" s="24">
        <f t="shared" si="679"/>
        <v>8.6389363142713016</v>
      </c>
    </row>
    <row r="3374" spans="1:9" hidden="1" outlineLevel="3" x14ac:dyDescent="0.25">
      <c r="A3374" t="s">
        <v>53</v>
      </c>
      <c r="B3374" t="str">
        <f>VLOOKUP(A3374,'AGENCY CODES'!$C$4:$F$139,3,FALSE)</f>
        <v>DEPARTMENT OF JUVENILE CORRECTIONS</v>
      </c>
      <c r="C3374" s="8" t="s">
        <v>6</v>
      </c>
      <c r="D3374" s="8" t="str">
        <f t="shared" si="666"/>
        <v>DJA2449</v>
      </c>
      <c r="E3374">
        <v>2449</v>
      </c>
      <c r="F3374" t="str">
        <f>VLOOKUP(D3374,'Fund List'!$A$2:$F$1324,6,FALSE)</f>
        <v>EMPLOYEE RECOGNITION FUND</v>
      </c>
      <c r="G3374" s="3">
        <v>2</v>
      </c>
      <c r="I3374" s="24">
        <f t="shared" si="679"/>
        <v>2.1597340785678254</v>
      </c>
    </row>
    <row r="3375" spans="1:9" hidden="1" outlineLevel="3" x14ac:dyDescent="0.25">
      <c r="A3375" t="s">
        <v>53</v>
      </c>
      <c r="B3375" t="str">
        <f>VLOOKUP(A3375,'AGENCY CODES'!$C$4:$F$139,3,FALSE)</f>
        <v>DEPARTMENT OF JUVENILE CORRECTIONS</v>
      </c>
      <c r="C3375" s="8" t="s">
        <v>17</v>
      </c>
      <c r="D3375" s="8" t="str">
        <f t="shared" si="666"/>
        <v>DJA2449</v>
      </c>
      <c r="E3375">
        <v>2449</v>
      </c>
      <c r="F3375" t="str">
        <f>VLOOKUP(D3375,'Fund List'!$A$2:$F$1324,6,FALSE)</f>
        <v>EMPLOYEE RECOGNITION FUND</v>
      </c>
      <c r="G3375" s="3">
        <v>8</v>
      </c>
      <c r="I3375" s="24">
        <f t="shared" si="679"/>
        <v>8.6389363142713016</v>
      </c>
    </row>
    <row r="3376" spans="1:9" hidden="1" outlineLevel="3" x14ac:dyDescent="0.25">
      <c r="A3376" t="s">
        <v>53</v>
      </c>
      <c r="B3376" t="str">
        <f>VLOOKUP(A3376,'AGENCY CODES'!$C$4:$F$139,3,FALSE)</f>
        <v>DEPARTMENT OF JUVENILE CORRECTIONS</v>
      </c>
      <c r="C3376" s="8" t="s">
        <v>10</v>
      </c>
      <c r="D3376" s="8" t="str">
        <f t="shared" si="666"/>
        <v>DJA2449</v>
      </c>
      <c r="E3376">
        <v>2449</v>
      </c>
      <c r="F3376" t="str">
        <f>VLOOKUP(D3376,'Fund List'!$A$2:$F$1324,6,FALSE)</f>
        <v>EMPLOYEE RECOGNITION FUND</v>
      </c>
      <c r="G3376" s="3">
        <v>6</v>
      </c>
      <c r="I3376" s="24">
        <f t="shared" si="679"/>
        <v>6.4792022357034762</v>
      </c>
    </row>
    <row r="3377" spans="1:9" hidden="1" outlineLevel="3" x14ac:dyDescent="0.25">
      <c r="A3377" t="s">
        <v>53</v>
      </c>
      <c r="B3377" t="str">
        <f>VLOOKUP(A3377,'AGENCY CODES'!$C$4:$F$139,3,FALSE)</f>
        <v>DEPARTMENT OF JUVENILE CORRECTIONS</v>
      </c>
      <c r="C3377" s="8" t="s">
        <v>11</v>
      </c>
      <c r="D3377" s="8" t="str">
        <f t="shared" si="666"/>
        <v>DJA2449</v>
      </c>
      <c r="E3377">
        <v>2449</v>
      </c>
      <c r="F3377" t="str">
        <f>VLOOKUP(D3377,'Fund List'!$A$2:$F$1324,6,FALSE)</f>
        <v>EMPLOYEE RECOGNITION FUND</v>
      </c>
      <c r="G3377" s="3">
        <v>10</v>
      </c>
      <c r="I3377" s="24">
        <f t="shared" si="679"/>
        <v>10.798670392839128</v>
      </c>
    </row>
    <row r="3378" spans="1:9" hidden="1" outlineLevel="3" x14ac:dyDescent="0.25">
      <c r="A3378" t="s">
        <v>53</v>
      </c>
      <c r="B3378" t="str">
        <f>VLOOKUP(A3378,'AGENCY CODES'!$C$4:$F$139,3,FALSE)</f>
        <v>DEPARTMENT OF JUVENILE CORRECTIONS</v>
      </c>
      <c r="C3378" s="8" t="s">
        <v>12</v>
      </c>
      <c r="D3378" s="8" t="str">
        <f t="shared" ref="D3378:D3443" si="680">CONCATENATE(A3378,E3378)</f>
        <v>DJA2449</v>
      </c>
      <c r="E3378">
        <v>2449</v>
      </c>
      <c r="F3378" t="str">
        <f>VLOOKUP(D3378,'Fund List'!$A$2:$F$1324,6,FALSE)</f>
        <v>EMPLOYEE RECOGNITION FUND</v>
      </c>
      <c r="G3378" s="3">
        <v>2</v>
      </c>
      <c r="I3378" s="24">
        <f t="shared" si="679"/>
        <v>2.1597340785678254</v>
      </c>
    </row>
    <row r="3379" spans="1:9" hidden="1" outlineLevel="3" x14ac:dyDescent="0.25">
      <c r="A3379" t="s">
        <v>53</v>
      </c>
      <c r="B3379" t="str">
        <f>VLOOKUP(A3379,'AGENCY CODES'!$C$4:$F$139,3,FALSE)</f>
        <v>DEPARTMENT OF JUVENILE CORRECTIONS</v>
      </c>
      <c r="C3379" s="8">
        <v>2</v>
      </c>
      <c r="D3379" s="8" t="str">
        <f t="shared" si="680"/>
        <v>DJA2449</v>
      </c>
      <c r="E3379">
        <v>2449</v>
      </c>
      <c r="F3379" t="str">
        <f>VLOOKUP(D3379,'Fund List'!$A$2:$F$1324,6,FALSE)</f>
        <v>EMPLOYEE RECOGNITION FUND</v>
      </c>
      <c r="G3379" s="3">
        <v>10</v>
      </c>
      <c r="I3379" s="24">
        <f t="shared" si="679"/>
        <v>10.798670392839128</v>
      </c>
    </row>
    <row r="3380" spans="1:9" outlineLevel="2" collapsed="1" x14ac:dyDescent="0.25">
      <c r="F3380" s="1" t="s">
        <v>4278</v>
      </c>
      <c r="I3380" s="24">
        <f t="shared" ref="I3380" si="681">SUBTOTAL(9,I3372:I3379)</f>
        <v>96.10816649626824</v>
      </c>
    </row>
    <row r="3381" spans="1:9" hidden="1" outlineLevel="3" x14ac:dyDescent="0.25">
      <c r="A3381" t="s">
        <v>53</v>
      </c>
      <c r="B3381" t="str">
        <f>VLOOKUP(A3381,'AGENCY CODES'!$C$4:$F$139,3,FALSE)</f>
        <v>DEPARTMENT OF JUVENILE CORRECTIONS</v>
      </c>
      <c r="C3381" s="8" t="s">
        <v>2</v>
      </c>
      <c r="D3381" s="8" t="str">
        <f t="shared" si="680"/>
        <v>DJA2476</v>
      </c>
      <c r="E3381">
        <v>2476</v>
      </c>
      <c r="F3381" t="str">
        <f>VLOOKUP(D3381,'Fund List'!$A$2:$F$1324,6,FALSE)</f>
        <v>DEPT OF JUVENILE CORRECTIONS RESTITUTION</v>
      </c>
      <c r="G3381" s="3">
        <v>1</v>
      </c>
      <c r="I3381" s="24">
        <f t="shared" ref="I3381:I3388" si="682">$G3381/$G$10*I$5</f>
        <v>1.0798670392839127</v>
      </c>
    </row>
    <row r="3382" spans="1:9" hidden="1" outlineLevel="3" x14ac:dyDescent="0.25">
      <c r="A3382" t="s">
        <v>53</v>
      </c>
      <c r="B3382" t="str">
        <f>VLOOKUP(A3382,'AGENCY CODES'!$C$4:$F$139,3,FALSE)</f>
        <v>DEPARTMENT OF JUVENILE CORRECTIONS</v>
      </c>
      <c r="C3382" s="8" t="s">
        <v>3</v>
      </c>
      <c r="D3382" s="8" t="str">
        <f t="shared" si="680"/>
        <v>DJA2476</v>
      </c>
      <c r="E3382">
        <v>2476</v>
      </c>
      <c r="F3382" t="str">
        <f>VLOOKUP(D3382,'Fund List'!$A$2:$F$1324,6,FALSE)</f>
        <v>DEPT OF JUVENILE CORRECTIONS RESTITUTION</v>
      </c>
      <c r="G3382" s="3">
        <v>136</v>
      </c>
      <c r="I3382" s="24">
        <f t="shared" si="682"/>
        <v>146.86191734261214</v>
      </c>
    </row>
    <row r="3383" spans="1:9" hidden="1" outlineLevel="3" x14ac:dyDescent="0.25">
      <c r="A3383" t="s">
        <v>53</v>
      </c>
      <c r="B3383" t="str">
        <f>VLOOKUP(A3383,'AGENCY CODES'!$C$4:$F$139,3,FALSE)</f>
        <v>DEPARTMENT OF JUVENILE CORRECTIONS</v>
      </c>
      <c r="C3383" s="8" t="s">
        <v>6</v>
      </c>
      <c r="D3383" s="8" t="str">
        <f t="shared" si="680"/>
        <v>DJA2476</v>
      </c>
      <c r="E3383">
        <v>2476</v>
      </c>
      <c r="F3383" t="str">
        <f>VLOOKUP(D3383,'Fund List'!$A$2:$F$1324,6,FALSE)</f>
        <v>DEPT OF JUVENILE CORRECTIONS RESTITUTION</v>
      </c>
      <c r="G3383" s="3">
        <v>33</v>
      </c>
      <c r="I3383" s="24">
        <f t="shared" si="682"/>
        <v>35.635612296369125</v>
      </c>
    </row>
    <row r="3384" spans="1:9" hidden="1" outlineLevel="3" x14ac:dyDescent="0.25">
      <c r="A3384" t="s">
        <v>53</v>
      </c>
      <c r="B3384" t="str">
        <f>VLOOKUP(A3384,'AGENCY CODES'!$C$4:$F$139,3,FALSE)</f>
        <v>DEPARTMENT OF JUVENILE CORRECTIONS</v>
      </c>
      <c r="C3384" s="8" t="s">
        <v>7</v>
      </c>
      <c r="D3384" s="8" t="str">
        <f t="shared" si="680"/>
        <v>DJA2476</v>
      </c>
      <c r="E3384">
        <v>2476</v>
      </c>
      <c r="F3384" t="str">
        <f>VLOOKUP(D3384,'Fund List'!$A$2:$F$1324,6,FALSE)</f>
        <v>DEPT OF JUVENILE CORRECTIONS RESTITUTION</v>
      </c>
      <c r="G3384" s="3">
        <v>12</v>
      </c>
      <c r="I3384" s="24">
        <f t="shared" si="682"/>
        <v>12.958404471406952</v>
      </c>
    </row>
    <row r="3385" spans="1:9" hidden="1" outlineLevel="3" x14ac:dyDescent="0.25">
      <c r="A3385" t="s">
        <v>53</v>
      </c>
      <c r="B3385" t="str">
        <f>VLOOKUP(A3385,'AGENCY CODES'!$C$4:$F$139,3,FALSE)</f>
        <v>DEPARTMENT OF JUVENILE CORRECTIONS</v>
      </c>
      <c r="C3385" s="8" t="s">
        <v>10</v>
      </c>
      <c r="D3385" s="8" t="str">
        <f t="shared" si="680"/>
        <v>DJA2476</v>
      </c>
      <c r="E3385">
        <v>2476</v>
      </c>
      <c r="F3385" t="str">
        <f>VLOOKUP(D3385,'Fund List'!$A$2:$F$1324,6,FALSE)</f>
        <v>DEPT OF JUVENILE CORRECTIONS RESTITUTION</v>
      </c>
      <c r="G3385" s="3">
        <v>68</v>
      </c>
      <c r="I3385" s="24">
        <f t="shared" si="682"/>
        <v>73.430958671306072</v>
      </c>
    </row>
    <row r="3386" spans="1:9" hidden="1" outlineLevel="3" x14ac:dyDescent="0.25">
      <c r="A3386" t="s">
        <v>53</v>
      </c>
      <c r="B3386" t="str">
        <f>VLOOKUP(A3386,'AGENCY CODES'!$C$4:$F$139,3,FALSE)</f>
        <v>DEPARTMENT OF JUVENILE CORRECTIONS</v>
      </c>
      <c r="C3386" s="8" t="s">
        <v>11</v>
      </c>
      <c r="D3386" s="8" t="str">
        <f t="shared" si="680"/>
        <v>DJA2476</v>
      </c>
      <c r="E3386">
        <v>2476</v>
      </c>
      <c r="F3386" t="str">
        <f>VLOOKUP(D3386,'Fund List'!$A$2:$F$1324,6,FALSE)</f>
        <v>DEPT OF JUVENILE CORRECTIONS RESTITUTION</v>
      </c>
      <c r="G3386" s="3">
        <v>127</v>
      </c>
      <c r="I3386" s="24">
        <f t="shared" si="682"/>
        <v>137.14311398905693</v>
      </c>
    </row>
    <row r="3387" spans="1:9" hidden="1" outlineLevel="3" x14ac:dyDescent="0.25">
      <c r="A3387" t="s">
        <v>53</v>
      </c>
      <c r="B3387" t="str">
        <f>VLOOKUP(A3387,'AGENCY CODES'!$C$4:$F$139,3,FALSE)</f>
        <v>DEPARTMENT OF JUVENILE CORRECTIONS</v>
      </c>
      <c r="C3387" s="8" t="s">
        <v>12</v>
      </c>
      <c r="D3387" s="8" t="str">
        <f t="shared" si="680"/>
        <v>DJA2476</v>
      </c>
      <c r="E3387">
        <v>2476</v>
      </c>
      <c r="F3387" t="str">
        <f>VLOOKUP(D3387,'Fund List'!$A$2:$F$1324,6,FALSE)</f>
        <v>DEPT OF JUVENILE CORRECTIONS RESTITUTION</v>
      </c>
      <c r="G3387" s="3">
        <v>3</v>
      </c>
      <c r="I3387" s="24">
        <f t="shared" si="682"/>
        <v>3.2396011178517381</v>
      </c>
    </row>
    <row r="3388" spans="1:9" hidden="1" outlineLevel="3" x14ac:dyDescent="0.25">
      <c r="A3388" t="s">
        <v>53</v>
      </c>
      <c r="B3388" t="str">
        <f>VLOOKUP(A3388,'AGENCY CODES'!$C$4:$F$139,3,FALSE)</f>
        <v>DEPARTMENT OF JUVENILE CORRECTIONS</v>
      </c>
      <c r="C3388" s="8">
        <v>2</v>
      </c>
      <c r="D3388" s="8" t="str">
        <f t="shared" si="680"/>
        <v>DJA2476</v>
      </c>
      <c r="E3388">
        <v>2476</v>
      </c>
      <c r="F3388" t="str">
        <f>VLOOKUP(D3388,'Fund List'!$A$2:$F$1324,6,FALSE)</f>
        <v>DEPT OF JUVENILE CORRECTIONS RESTITUTION</v>
      </c>
      <c r="G3388" s="3">
        <v>127</v>
      </c>
      <c r="I3388" s="24">
        <f t="shared" si="682"/>
        <v>137.14311398905693</v>
      </c>
    </row>
    <row r="3389" spans="1:9" outlineLevel="2" collapsed="1" x14ac:dyDescent="0.25">
      <c r="F3389" s="1" t="s">
        <v>4279</v>
      </c>
      <c r="I3389" s="24">
        <f t="shared" ref="I3389" si="683">SUBTOTAL(9,I3381:I3388)</f>
        <v>547.49258891694376</v>
      </c>
    </row>
    <row r="3390" spans="1:9" hidden="1" outlineLevel="3" x14ac:dyDescent="0.25">
      <c r="A3390" t="s">
        <v>53</v>
      </c>
      <c r="B3390" t="str">
        <f>VLOOKUP(A3390,'AGENCY CODES'!$C$4:$F$139,3,FALSE)</f>
        <v>DEPARTMENT OF JUVENILE CORRECTIONS</v>
      </c>
      <c r="C3390" s="8" t="s">
        <v>1</v>
      </c>
      <c r="D3390" s="8" t="str">
        <f t="shared" si="680"/>
        <v>DJA2487</v>
      </c>
      <c r="E3390">
        <v>2487</v>
      </c>
      <c r="F3390" t="str">
        <f>VLOOKUP(D3390,'Fund List'!$A$2:$F$1324,6,FALSE)</f>
        <v>ST ED SYS FOR COMMITTED YOUTH CLASS SITE</v>
      </c>
      <c r="G3390" s="3">
        <v>2</v>
      </c>
      <c r="I3390" s="24">
        <f>$G3390/$G$10*I$5</f>
        <v>2.1597340785678254</v>
      </c>
    </row>
    <row r="3391" spans="1:9" hidden="1" outlineLevel="3" x14ac:dyDescent="0.25">
      <c r="A3391" t="s">
        <v>53</v>
      </c>
      <c r="B3391" t="str">
        <f>VLOOKUP(A3391,'AGENCY CODES'!$C$4:$F$139,3,FALSE)</f>
        <v>DEPARTMENT OF JUVENILE CORRECTIONS</v>
      </c>
      <c r="C3391" s="8" t="s">
        <v>4</v>
      </c>
      <c r="D3391" s="8" t="str">
        <f t="shared" si="680"/>
        <v>DJA2487</v>
      </c>
      <c r="E3391">
        <v>2487</v>
      </c>
      <c r="F3391" t="str">
        <f>VLOOKUP(D3391,'Fund List'!$A$2:$F$1324,6,FALSE)</f>
        <v>ST ED SYS FOR COMMITTED YOUTH CLASS SITE</v>
      </c>
      <c r="G3391" s="3">
        <v>1</v>
      </c>
      <c r="I3391" s="24">
        <f>$G3391/$G$10*I$5</f>
        <v>1.0798670392839127</v>
      </c>
    </row>
    <row r="3392" spans="1:9" hidden="1" outlineLevel="3" x14ac:dyDescent="0.25">
      <c r="A3392" t="s">
        <v>53</v>
      </c>
      <c r="B3392" t="str">
        <f>VLOOKUP(A3392,'AGENCY CODES'!$C$4:$F$139,3,FALSE)</f>
        <v>DEPARTMENT OF JUVENILE CORRECTIONS</v>
      </c>
      <c r="C3392" s="8" t="s">
        <v>5</v>
      </c>
      <c r="D3392" s="8" t="str">
        <f t="shared" si="680"/>
        <v>DJA2487</v>
      </c>
      <c r="E3392">
        <v>2487</v>
      </c>
      <c r="F3392" t="str">
        <f>VLOOKUP(D3392,'Fund List'!$A$2:$F$1324,6,FALSE)</f>
        <v>ST ED SYS FOR COMMITTED YOUTH CLASS SITE</v>
      </c>
      <c r="G3392" s="3">
        <v>13</v>
      </c>
      <c r="I3392" s="24">
        <f>$G3392/$G$10*I$5</f>
        <v>14.038271510690866</v>
      </c>
    </row>
    <row r="3393" spans="1:9" hidden="1" outlineLevel="3" x14ac:dyDescent="0.25">
      <c r="A3393" t="s">
        <v>53</v>
      </c>
      <c r="B3393" t="str">
        <f>VLOOKUP(A3393,'AGENCY CODES'!$C$4:$F$139,3,FALSE)</f>
        <v>DEPARTMENT OF JUVENILE CORRECTIONS</v>
      </c>
      <c r="C3393" s="8" t="s">
        <v>12</v>
      </c>
      <c r="D3393" s="8" t="str">
        <f t="shared" si="680"/>
        <v>DJA2487</v>
      </c>
      <c r="E3393">
        <v>2487</v>
      </c>
      <c r="F3393" t="str">
        <f>VLOOKUP(D3393,'Fund List'!$A$2:$F$1324,6,FALSE)</f>
        <v>ST ED SYS FOR COMMITTED YOUTH CLASS SITE</v>
      </c>
      <c r="G3393" s="3">
        <v>3</v>
      </c>
      <c r="I3393" s="24">
        <f>$G3393/$G$10*I$5</f>
        <v>3.2396011178517381</v>
      </c>
    </row>
    <row r="3394" spans="1:9" hidden="1" outlineLevel="3" x14ac:dyDescent="0.25">
      <c r="A3394" t="s">
        <v>53</v>
      </c>
      <c r="B3394" t="str">
        <f>VLOOKUP(A3394,'AGENCY CODES'!$C$4:$F$139,3,FALSE)</f>
        <v>DEPARTMENT OF JUVENILE CORRECTIONS</v>
      </c>
      <c r="C3394" s="8">
        <v>8</v>
      </c>
      <c r="D3394" s="8" t="str">
        <f t="shared" si="680"/>
        <v>DJA2487</v>
      </c>
      <c r="E3394">
        <v>2487</v>
      </c>
      <c r="F3394" t="str">
        <f>VLOOKUP(D3394,'Fund List'!$A$2:$F$1324,6,FALSE)</f>
        <v>ST ED SYS FOR COMMITTED YOUTH CLASS SITE</v>
      </c>
      <c r="G3394" s="3">
        <v>43</v>
      </c>
      <c r="I3394" s="24">
        <f>$G3394/$G$10*I$5</f>
        <v>46.434282689208253</v>
      </c>
    </row>
    <row r="3395" spans="1:9" outlineLevel="2" collapsed="1" x14ac:dyDescent="0.25">
      <c r="F3395" s="1" t="s">
        <v>4280</v>
      </c>
      <c r="I3395" s="24">
        <f t="shared" ref="I3395" si="684">SUBTOTAL(9,I3390:I3394)</f>
        <v>66.95175643560259</v>
      </c>
    </row>
    <row r="3396" spans="1:9" hidden="1" outlineLevel="3" x14ac:dyDescent="0.25">
      <c r="A3396" t="s">
        <v>53</v>
      </c>
      <c r="B3396" t="str">
        <f>VLOOKUP(A3396,'AGENCY CODES'!$C$4:$F$139,3,FALSE)</f>
        <v>DEPARTMENT OF JUVENILE CORRECTIONS</v>
      </c>
      <c r="C3396" s="8" t="s">
        <v>1</v>
      </c>
      <c r="D3396" s="8" t="str">
        <f t="shared" si="680"/>
        <v>DJA3024</v>
      </c>
      <c r="E3396">
        <v>3024</v>
      </c>
      <c r="F3396" t="str">
        <f>VLOOKUP(D3396,'Fund List'!$A$2:$F$1324,6,FALSE)</f>
        <v>DEPARTMENT OF JUVENILE CORRECTIONS FUND</v>
      </c>
      <c r="G3396" s="3">
        <v>6</v>
      </c>
      <c r="I3396" s="24">
        <f t="shared" ref="I3396:I3408" si="685">$G3396/$G$10*I$5</f>
        <v>6.4792022357034762</v>
      </c>
    </row>
    <row r="3397" spans="1:9" hidden="1" outlineLevel="3" x14ac:dyDescent="0.25">
      <c r="A3397" t="s">
        <v>53</v>
      </c>
      <c r="B3397" t="str">
        <f>VLOOKUP(A3397,'AGENCY CODES'!$C$4:$F$139,3,FALSE)</f>
        <v>DEPARTMENT OF JUVENILE CORRECTIONS</v>
      </c>
      <c r="C3397" s="8" t="s">
        <v>22</v>
      </c>
      <c r="D3397" s="8" t="str">
        <f t="shared" si="680"/>
        <v>DJA3024</v>
      </c>
      <c r="E3397">
        <v>3024</v>
      </c>
      <c r="F3397" t="str">
        <f>VLOOKUP(D3397,'Fund List'!$A$2:$F$1324,6,FALSE)</f>
        <v>DEPARTMENT OF JUVENILE CORRECTIONS FUND</v>
      </c>
      <c r="G3397" s="3">
        <v>14</v>
      </c>
      <c r="I3397" s="24">
        <f t="shared" si="685"/>
        <v>15.118138549974777</v>
      </c>
    </row>
    <row r="3398" spans="1:9" hidden="1" outlineLevel="3" x14ac:dyDescent="0.25">
      <c r="A3398" t="s">
        <v>53</v>
      </c>
      <c r="B3398" t="str">
        <f>VLOOKUP(A3398,'AGENCY CODES'!$C$4:$F$139,3,FALSE)</f>
        <v>DEPARTMENT OF JUVENILE CORRECTIONS</v>
      </c>
      <c r="C3398" s="8" t="s">
        <v>3</v>
      </c>
      <c r="D3398" s="8" t="str">
        <f t="shared" si="680"/>
        <v>DJA3024</v>
      </c>
      <c r="E3398">
        <v>3024</v>
      </c>
      <c r="F3398" t="str">
        <f>VLOOKUP(D3398,'Fund List'!$A$2:$F$1324,6,FALSE)</f>
        <v>DEPARTMENT OF JUVENILE CORRECTIONS FUND</v>
      </c>
      <c r="G3398" s="3">
        <v>72</v>
      </c>
      <c r="I3398" s="24">
        <f t="shared" si="685"/>
        <v>77.750426828441718</v>
      </c>
    </row>
    <row r="3399" spans="1:9" hidden="1" outlineLevel="3" x14ac:dyDescent="0.25">
      <c r="A3399" t="s">
        <v>53</v>
      </c>
      <c r="B3399" t="str">
        <f>VLOOKUP(A3399,'AGENCY CODES'!$C$4:$F$139,3,FALSE)</f>
        <v>DEPARTMENT OF JUVENILE CORRECTIONS</v>
      </c>
      <c r="C3399" s="8" t="s">
        <v>4</v>
      </c>
      <c r="D3399" s="8" t="str">
        <f t="shared" si="680"/>
        <v>DJA3024</v>
      </c>
      <c r="E3399">
        <v>3024</v>
      </c>
      <c r="F3399" t="str">
        <f>VLOOKUP(D3399,'Fund List'!$A$2:$F$1324,6,FALSE)</f>
        <v>DEPARTMENT OF JUVENILE CORRECTIONS FUND</v>
      </c>
      <c r="G3399" s="3">
        <v>87</v>
      </c>
      <c r="I3399" s="24">
        <f t="shared" si="685"/>
        <v>93.948432417700417</v>
      </c>
    </row>
    <row r="3400" spans="1:9" hidden="1" outlineLevel="3" x14ac:dyDescent="0.25">
      <c r="A3400" t="s">
        <v>53</v>
      </c>
      <c r="B3400" t="str">
        <f>VLOOKUP(A3400,'AGENCY CODES'!$C$4:$F$139,3,FALSE)</f>
        <v>DEPARTMENT OF JUVENILE CORRECTIONS</v>
      </c>
      <c r="C3400" s="8" t="s">
        <v>5</v>
      </c>
      <c r="D3400" s="8" t="str">
        <f t="shared" si="680"/>
        <v>DJA3024</v>
      </c>
      <c r="E3400">
        <v>3024</v>
      </c>
      <c r="F3400" t="str">
        <f>VLOOKUP(D3400,'Fund List'!$A$2:$F$1324,6,FALSE)</f>
        <v>DEPARTMENT OF JUVENILE CORRECTIONS FUND</v>
      </c>
      <c r="G3400" s="3">
        <v>4</v>
      </c>
      <c r="I3400" s="24">
        <f t="shared" si="685"/>
        <v>4.3194681571356508</v>
      </c>
    </row>
    <row r="3401" spans="1:9" hidden="1" outlineLevel="3" x14ac:dyDescent="0.25">
      <c r="A3401" t="s">
        <v>53</v>
      </c>
      <c r="B3401" t="str">
        <f>VLOOKUP(A3401,'AGENCY CODES'!$C$4:$F$139,3,FALSE)</f>
        <v>DEPARTMENT OF JUVENILE CORRECTIONS</v>
      </c>
      <c r="C3401" s="8" t="s">
        <v>6</v>
      </c>
      <c r="D3401" s="8" t="str">
        <f t="shared" si="680"/>
        <v>DJA3024</v>
      </c>
      <c r="E3401">
        <v>3024</v>
      </c>
      <c r="F3401" t="str">
        <f>VLOOKUP(D3401,'Fund List'!$A$2:$F$1324,6,FALSE)</f>
        <v>DEPARTMENT OF JUVENILE CORRECTIONS FUND</v>
      </c>
      <c r="G3401" s="3">
        <v>95</v>
      </c>
      <c r="I3401" s="24">
        <f t="shared" si="685"/>
        <v>102.58736873197172</v>
      </c>
    </row>
    <row r="3402" spans="1:9" hidden="1" outlineLevel="3" x14ac:dyDescent="0.25">
      <c r="A3402" t="s">
        <v>53</v>
      </c>
      <c r="B3402" t="str">
        <f>VLOOKUP(A3402,'AGENCY CODES'!$C$4:$F$139,3,FALSE)</f>
        <v>DEPARTMENT OF JUVENILE CORRECTIONS</v>
      </c>
      <c r="C3402" s="8" t="s">
        <v>7</v>
      </c>
      <c r="D3402" s="8" t="str">
        <f t="shared" si="680"/>
        <v>DJA3024</v>
      </c>
      <c r="E3402">
        <v>3024</v>
      </c>
      <c r="F3402" t="str">
        <f>VLOOKUP(D3402,'Fund List'!$A$2:$F$1324,6,FALSE)</f>
        <v>DEPARTMENT OF JUVENILE CORRECTIONS FUND</v>
      </c>
      <c r="G3402" s="3">
        <v>10</v>
      </c>
      <c r="I3402" s="24">
        <f t="shared" si="685"/>
        <v>10.798670392839128</v>
      </c>
    </row>
    <row r="3403" spans="1:9" hidden="1" outlineLevel="3" x14ac:dyDescent="0.25">
      <c r="A3403" t="s">
        <v>53</v>
      </c>
      <c r="B3403" t="str">
        <f>VLOOKUP(A3403,'AGENCY CODES'!$C$4:$F$139,3,FALSE)</f>
        <v>DEPARTMENT OF JUVENILE CORRECTIONS</v>
      </c>
      <c r="C3403" s="8" t="s">
        <v>17</v>
      </c>
      <c r="D3403" s="8" t="str">
        <f t="shared" si="680"/>
        <v>DJA3024</v>
      </c>
      <c r="E3403">
        <v>3024</v>
      </c>
      <c r="F3403" t="str">
        <f>VLOOKUP(D3403,'Fund List'!$A$2:$F$1324,6,FALSE)</f>
        <v>DEPARTMENT OF JUVENILE CORRECTIONS FUND</v>
      </c>
      <c r="G3403" s="3">
        <v>20</v>
      </c>
      <c r="I3403" s="24">
        <f t="shared" si="685"/>
        <v>21.597340785678256</v>
      </c>
    </row>
    <row r="3404" spans="1:9" hidden="1" outlineLevel="3" x14ac:dyDescent="0.25">
      <c r="A3404" t="s">
        <v>53</v>
      </c>
      <c r="B3404" t="str">
        <f>VLOOKUP(A3404,'AGENCY CODES'!$C$4:$F$139,3,FALSE)</f>
        <v>DEPARTMENT OF JUVENILE CORRECTIONS</v>
      </c>
      <c r="C3404" s="8" t="s">
        <v>8</v>
      </c>
      <c r="D3404" s="8" t="str">
        <f t="shared" si="680"/>
        <v>DJA3024</v>
      </c>
      <c r="E3404">
        <v>3024</v>
      </c>
      <c r="F3404" t="str">
        <f>VLOOKUP(D3404,'Fund List'!$A$2:$F$1324,6,FALSE)</f>
        <v>DEPARTMENT OF JUVENILE CORRECTIONS FUND</v>
      </c>
      <c r="G3404" s="3">
        <v>2</v>
      </c>
      <c r="I3404" s="24">
        <f t="shared" si="685"/>
        <v>2.1597340785678254</v>
      </c>
    </row>
    <row r="3405" spans="1:9" hidden="1" outlineLevel="3" x14ac:dyDescent="0.25">
      <c r="A3405" t="s">
        <v>53</v>
      </c>
      <c r="B3405" t="str">
        <f>VLOOKUP(A3405,'AGENCY CODES'!$C$4:$F$139,3,FALSE)</f>
        <v>DEPARTMENT OF JUVENILE CORRECTIONS</v>
      </c>
      <c r="C3405" s="8" t="s">
        <v>10</v>
      </c>
      <c r="D3405" s="8" t="str">
        <f t="shared" si="680"/>
        <v>DJA3024</v>
      </c>
      <c r="E3405">
        <v>3024</v>
      </c>
      <c r="F3405" t="str">
        <f>VLOOKUP(D3405,'Fund List'!$A$2:$F$1324,6,FALSE)</f>
        <v>DEPARTMENT OF JUVENILE CORRECTIONS FUND</v>
      </c>
      <c r="G3405" s="3">
        <v>45</v>
      </c>
      <c r="I3405" s="24">
        <f t="shared" si="685"/>
        <v>48.594016767776075</v>
      </c>
    </row>
    <row r="3406" spans="1:9" hidden="1" outlineLevel="3" x14ac:dyDescent="0.25">
      <c r="A3406" t="s">
        <v>53</v>
      </c>
      <c r="B3406" t="str">
        <f>VLOOKUP(A3406,'AGENCY CODES'!$C$4:$F$139,3,FALSE)</f>
        <v>DEPARTMENT OF JUVENILE CORRECTIONS</v>
      </c>
      <c r="C3406" s="8" t="s">
        <v>11</v>
      </c>
      <c r="D3406" s="8" t="str">
        <f t="shared" si="680"/>
        <v>DJA3024</v>
      </c>
      <c r="E3406">
        <v>3024</v>
      </c>
      <c r="F3406" t="str">
        <f>VLOOKUP(D3406,'Fund List'!$A$2:$F$1324,6,FALSE)</f>
        <v>DEPARTMENT OF JUVENILE CORRECTIONS FUND</v>
      </c>
      <c r="G3406" s="3">
        <v>98</v>
      </c>
      <c r="I3406" s="24">
        <f t="shared" si="685"/>
        <v>105.82696984982346</v>
      </c>
    </row>
    <row r="3407" spans="1:9" hidden="1" outlineLevel="3" x14ac:dyDescent="0.25">
      <c r="A3407" t="s">
        <v>53</v>
      </c>
      <c r="B3407" t="str">
        <f>VLOOKUP(A3407,'AGENCY CODES'!$C$4:$F$139,3,FALSE)</f>
        <v>DEPARTMENT OF JUVENILE CORRECTIONS</v>
      </c>
      <c r="C3407" s="8" t="s">
        <v>12</v>
      </c>
      <c r="D3407" s="8" t="str">
        <f t="shared" si="680"/>
        <v>DJA3024</v>
      </c>
      <c r="E3407">
        <v>3024</v>
      </c>
      <c r="F3407" t="str">
        <f>VLOOKUP(D3407,'Fund List'!$A$2:$F$1324,6,FALSE)</f>
        <v>DEPARTMENT OF JUVENILE CORRECTIONS FUND</v>
      </c>
      <c r="G3407" s="3">
        <v>12</v>
      </c>
      <c r="I3407" s="24">
        <f t="shared" si="685"/>
        <v>12.958404471406952</v>
      </c>
    </row>
    <row r="3408" spans="1:9" hidden="1" outlineLevel="3" x14ac:dyDescent="0.25">
      <c r="A3408" t="s">
        <v>53</v>
      </c>
      <c r="B3408" t="str">
        <f>VLOOKUP(A3408,'AGENCY CODES'!$C$4:$F$139,3,FALSE)</f>
        <v>DEPARTMENT OF JUVENILE CORRECTIONS</v>
      </c>
      <c r="C3408" s="8">
        <v>2</v>
      </c>
      <c r="D3408" s="8" t="str">
        <f t="shared" si="680"/>
        <v>DJA3024</v>
      </c>
      <c r="E3408">
        <v>3024</v>
      </c>
      <c r="F3408" t="str">
        <f>VLOOKUP(D3408,'Fund List'!$A$2:$F$1324,6,FALSE)</f>
        <v>DEPARTMENT OF JUVENILE CORRECTIONS FUND</v>
      </c>
      <c r="G3408" s="3">
        <v>91</v>
      </c>
      <c r="I3408" s="24">
        <f t="shared" si="685"/>
        <v>98.267900574836062</v>
      </c>
    </row>
    <row r="3409" spans="1:9" outlineLevel="2" collapsed="1" x14ac:dyDescent="0.25">
      <c r="F3409" s="1" t="s">
        <v>4281</v>
      </c>
      <c r="I3409" s="24">
        <f t="shared" ref="I3409" si="686">SUBTOTAL(9,I3396:I3408)</f>
        <v>600.40607384185546</v>
      </c>
    </row>
    <row r="3410" spans="1:9" hidden="1" outlineLevel="3" x14ac:dyDescent="0.25">
      <c r="A3410" t="s">
        <v>53</v>
      </c>
      <c r="B3410" t="str">
        <f>VLOOKUP(A3410,'AGENCY CODES'!$C$4:$F$139,3,FALSE)</f>
        <v>DEPARTMENT OF JUVENILE CORRECTIONS</v>
      </c>
      <c r="C3410" s="8" t="s">
        <v>1</v>
      </c>
      <c r="D3410" s="8" t="str">
        <f t="shared" si="680"/>
        <v>DJA3029</v>
      </c>
      <c r="E3410">
        <v>3029</v>
      </c>
      <c r="F3410" t="str">
        <f>VLOOKUP(D3410,'Fund List'!$A$2:$F$1324,6,FALSE)</f>
        <v>ENDOWMENTS LAND EARNINGS</v>
      </c>
      <c r="G3410" s="3">
        <v>9</v>
      </c>
      <c r="I3410" s="24">
        <f t="shared" ref="I3410:I3416" si="687">$G3410/$G$10*I$5</f>
        <v>9.7188033535552147</v>
      </c>
    </row>
    <row r="3411" spans="1:9" hidden="1" outlineLevel="3" x14ac:dyDescent="0.25">
      <c r="A3411" t="s">
        <v>53</v>
      </c>
      <c r="B3411" t="str">
        <f>VLOOKUP(A3411,'AGENCY CODES'!$C$4:$F$139,3,FALSE)</f>
        <v>DEPARTMENT OF JUVENILE CORRECTIONS</v>
      </c>
      <c r="C3411" s="8" t="s">
        <v>22</v>
      </c>
      <c r="D3411" s="8" t="str">
        <f t="shared" si="680"/>
        <v>DJA3029</v>
      </c>
      <c r="E3411">
        <v>3029</v>
      </c>
      <c r="F3411" t="str">
        <f>VLOOKUP(D3411,'Fund List'!$A$2:$F$1324,6,FALSE)</f>
        <v>ENDOWMENTS LAND EARNINGS</v>
      </c>
      <c r="G3411" s="3">
        <v>1</v>
      </c>
      <c r="I3411" s="24">
        <f t="shared" si="687"/>
        <v>1.0798670392839127</v>
      </c>
    </row>
    <row r="3412" spans="1:9" hidden="1" outlineLevel="3" x14ac:dyDescent="0.25">
      <c r="A3412" t="s">
        <v>53</v>
      </c>
      <c r="B3412" t="str">
        <f>VLOOKUP(A3412,'AGENCY CODES'!$C$4:$F$139,3,FALSE)</f>
        <v>DEPARTMENT OF JUVENILE CORRECTIONS</v>
      </c>
      <c r="C3412" s="8" t="s">
        <v>4</v>
      </c>
      <c r="D3412" s="8" t="str">
        <f t="shared" si="680"/>
        <v>DJA3029</v>
      </c>
      <c r="E3412">
        <v>3029</v>
      </c>
      <c r="F3412" t="str">
        <f>VLOOKUP(D3412,'Fund List'!$A$2:$F$1324,6,FALSE)</f>
        <v>ENDOWMENTS LAND EARNINGS</v>
      </c>
      <c r="G3412" s="3">
        <v>4</v>
      </c>
      <c r="I3412" s="24">
        <f t="shared" si="687"/>
        <v>4.3194681571356508</v>
      </c>
    </row>
    <row r="3413" spans="1:9" hidden="1" outlineLevel="3" x14ac:dyDescent="0.25">
      <c r="A3413" t="s">
        <v>53</v>
      </c>
      <c r="B3413" t="str">
        <f>VLOOKUP(A3413,'AGENCY CODES'!$C$4:$F$139,3,FALSE)</f>
        <v>DEPARTMENT OF JUVENILE CORRECTIONS</v>
      </c>
      <c r="C3413" s="8" t="s">
        <v>6</v>
      </c>
      <c r="D3413" s="8" t="str">
        <f t="shared" si="680"/>
        <v>DJA3029</v>
      </c>
      <c r="E3413">
        <v>3029</v>
      </c>
      <c r="F3413" t="str">
        <f>VLOOKUP(D3413,'Fund List'!$A$2:$F$1324,6,FALSE)</f>
        <v>ENDOWMENTS LAND EARNINGS</v>
      </c>
      <c r="G3413" s="3">
        <v>2</v>
      </c>
      <c r="I3413" s="24">
        <f t="shared" si="687"/>
        <v>2.1597340785678254</v>
      </c>
    </row>
    <row r="3414" spans="1:9" hidden="1" outlineLevel="3" x14ac:dyDescent="0.25">
      <c r="A3414" t="s">
        <v>53</v>
      </c>
      <c r="B3414" t="str">
        <f>VLOOKUP(A3414,'AGENCY CODES'!$C$4:$F$139,3,FALSE)</f>
        <v>DEPARTMENT OF JUVENILE CORRECTIONS</v>
      </c>
      <c r="C3414" s="8" t="s">
        <v>8</v>
      </c>
      <c r="D3414" s="8" t="str">
        <f t="shared" si="680"/>
        <v>DJA3029</v>
      </c>
      <c r="E3414">
        <v>3029</v>
      </c>
      <c r="F3414" t="str">
        <f>VLOOKUP(D3414,'Fund List'!$A$2:$F$1324,6,FALSE)</f>
        <v>ENDOWMENTS LAND EARNINGS</v>
      </c>
      <c r="G3414" s="3">
        <v>26</v>
      </c>
      <c r="I3414" s="24">
        <f t="shared" si="687"/>
        <v>28.076543021381731</v>
      </c>
    </row>
    <row r="3415" spans="1:9" hidden="1" outlineLevel="3" x14ac:dyDescent="0.25">
      <c r="A3415" t="s">
        <v>53</v>
      </c>
      <c r="B3415" t="str">
        <f>VLOOKUP(A3415,'AGENCY CODES'!$C$4:$F$139,3,FALSE)</f>
        <v>DEPARTMENT OF JUVENILE CORRECTIONS</v>
      </c>
      <c r="C3415" s="8" t="s">
        <v>12</v>
      </c>
      <c r="D3415" s="8" t="str">
        <f t="shared" si="680"/>
        <v>DJA3029</v>
      </c>
      <c r="E3415">
        <v>3029</v>
      </c>
      <c r="F3415" t="str">
        <f>VLOOKUP(D3415,'Fund List'!$A$2:$F$1324,6,FALSE)</f>
        <v>ENDOWMENTS LAND EARNINGS</v>
      </c>
      <c r="G3415" s="3">
        <v>4</v>
      </c>
      <c r="I3415" s="24">
        <f t="shared" si="687"/>
        <v>4.3194681571356508</v>
      </c>
    </row>
    <row r="3416" spans="1:9" hidden="1" outlineLevel="3" x14ac:dyDescent="0.25">
      <c r="A3416" t="s">
        <v>53</v>
      </c>
      <c r="B3416" t="str">
        <f>VLOOKUP(A3416,'AGENCY CODES'!$C$4:$F$139,3,FALSE)</f>
        <v>DEPARTMENT OF JUVENILE CORRECTIONS</v>
      </c>
      <c r="C3416" s="8" t="s">
        <v>20</v>
      </c>
      <c r="D3416" s="8" t="str">
        <f t="shared" si="680"/>
        <v>DJA3029</v>
      </c>
      <c r="E3416">
        <v>3029</v>
      </c>
      <c r="F3416" t="str">
        <f>VLOOKUP(D3416,'Fund List'!$A$2:$F$1324,6,FALSE)</f>
        <v>ENDOWMENTS LAND EARNINGS</v>
      </c>
      <c r="G3416" s="3">
        <v>36</v>
      </c>
      <c r="I3416" s="24">
        <f t="shared" si="687"/>
        <v>38.875213414220859</v>
      </c>
    </row>
    <row r="3417" spans="1:9" outlineLevel="2" collapsed="1" x14ac:dyDescent="0.25">
      <c r="F3417" s="1" t="s">
        <v>4282</v>
      </c>
      <c r="I3417" s="24">
        <f t="shared" ref="I3417" si="688">SUBTOTAL(9,I3410:I3416)</f>
        <v>88.549097221280846</v>
      </c>
    </row>
    <row r="3418" spans="1:9" hidden="1" outlineLevel="3" x14ac:dyDescent="0.25">
      <c r="A3418" t="s">
        <v>53</v>
      </c>
      <c r="B3418" t="str">
        <f>VLOOKUP(A3418,'AGENCY CODES'!$C$4:$F$139,3,FALSE)</f>
        <v>DEPARTMENT OF JUVENILE CORRECTIONS</v>
      </c>
      <c r="C3418" s="8" t="s">
        <v>5</v>
      </c>
      <c r="D3418" s="8" t="str">
        <f t="shared" si="680"/>
        <v>DJA9000</v>
      </c>
      <c r="E3418">
        <v>9000</v>
      </c>
      <c r="F3418" t="str">
        <f>VLOOKUP(D3418,'Fund List'!$A$2:$F$1324,6,FALSE)</f>
        <v>INDIRECT COST RECOVERY</v>
      </c>
      <c r="G3418" s="3">
        <v>2</v>
      </c>
      <c r="I3418" s="24">
        <f>$G3418/$G$10*I$5</f>
        <v>2.1597340785678254</v>
      </c>
    </row>
    <row r="3419" spans="1:9" hidden="1" outlineLevel="3" x14ac:dyDescent="0.25">
      <c r="A3419" t="s">
        <v>53</v>
      </c>
      <c r="B3419" t="str">
        <f>VLOOKUP(A3419,'AGENCY CODES'!$C$4:$F$139,3,FALSE)</f>
        <v>DEPARTMENT OF JUVENILE CORRECTIONS</v>
      </c>
      <c r="C3419" s="8" t="s">
        <v>6</v>
      </c>
      <c r="D3419" s="8" t="str">
        <f t="shared" si="680"/>
        <v>DJA9000</v>
      </c>
      <c r="E3419">
        <v>9000</v>
      </c>
      <c r="F3419" t="str">
        <f>VLOOKUP(D3419,'Fund List'!$A$2:$F$1324,6,FALSE)</f>
        <v>INDIRECT COST RECOVERY</v>
      </c>
      <c r="G3419" s="3">
        <v>2</v>
      </c>
      <c r="I3419" s="24">
        <f>$G3419/$G$10*I$5</f>
        <v>2.1597340785678254</v>
      </c>
    </row>
    <row r="3420" spans="1:9" hidden="1" outlineLevel="3" x14ac:dyDescent="0.25">
      <c r="A3420" t="s">
        <v>53</v>
      </c>
      <c r="B3420" t="str">
        <f>VLOOKUP(A3420,'AGENCY CODES'!$C$4:$F$139,3,FALSE)</f>
        <v>DEPARTMENT OF JUVENILE CORRECTIONS</v>
      </c>
      <c r="C3420" s="8" t="s">
        <v>12</v>
      </c>
      <c r="D3420" s="8" t="str">
        <f t="shared" si="680"/>
        <v>DJA9000</v>
      </c>
      <c r="E3420">
        <v>9000</v>
      </c>
      <c r="F3420" t="str">
        <f>VLOOKUP(D3420,'Fund List'!$A$2:$F$1324,6,FALSE)</f>
        <v>INDIRECT COST RECOVERY</v>
      </c>
      <c r="G3420" s="3">
        <v>3</v>
      </c>
      <c r="I3420" s="24">
        <f>$G3420/$G$10*I$5</f>
        <v>3.2396011178517381</v>
      </c>
    </row>
    <row r="3421" spans="1:9" outlineLevel="2" collapsed="1" x14ac:dyDescent="0.25">
      <c r="F3421" s="1" t="s">
        <v>4131</v>
      </c>
      <c r="I3421" s="24">
        <f t="shared" ref="I3421" si="689">SUBTOTAL(9,I3418:I3420)</f>
        <v>7.5590692749873885</v>
      </c>
    </row>
    <row r="3422" spans="1:9" outlineLevel="1" x14ac:dyDescent="0.25">
      <c r="B3422" s="1" t="s">
        <v>3920</v>
      </c>
      <c r="I3422" s="24">
        <f t="shared" ref="I3422" si="690">SUBTOTAL(9,I3298:I3420)</f>
        <v>40039.310082568918</v>
      </c>
    </row>
    <row r="3423" spans="1:9" hidden="1" outlineLevel="3" x14ac:dyDescent="0.25">
      <c r="A3423" t="s">
        <v>54</v>
      </c>
      <c r="B3423" t="str">
        <f>VLOOKUP(A3423,'AGENCY CODES'!$C$4:$F$139,3,FALSE)</f>
        <v>BOARD OF DISPENSING OPTICIANS</v>
      </c>
      <c r="C3423" s="8" t="s">
        <v>3</v>
      </c>
      <c r="D3423" s="8" t="str">
        <f t="shared" si="680"/>
        <v>DOA1000</v>
      </c>
      <c r="E3423">
        <v>1000</v>
      </c>
      <c r="F3423" t="str">
        <f>VLOOKUP(D3423,'Fund List'!$A$2:$F$1324,6,FALSE)</f>
        <v>GENERAL FUND</v>
      </c>
      <c r="G3423" s="3">
        <v>199</v>
      </c>
      <c r="I3423" s="24">
        <f t="shared" ref="I3423:I3429" si="691">$G3423/$G$10*I$5</f>
        <v>214.89354081749863</v>
      </c>
    </row>
    <row r="3424" spans="1:9" hidden="1" outlineLevel="3" x14ac:dyDescent="0.25">
      <c r="A3424" t="s">
        <v>54</v>
      </c>
      <c r="B3424" t="str">
        <f>VLOOKUP(A3424,'AGENCY CODES'!$C$4:$F$139,3,FALSE)</f>
        <v>BOARD OF DISPENSING OPTICIANS</v>
      </c>
      <c r="C3424" s="8" t="s">
        <v>6</v>
      </c>
      <c r="D3424" s="8" t="str">
        <f t="shared" si="680"/>
        <v>DOA1000</v>
      </c>
      <c r="E3424">
        <v>1000</v>
      </c>
      <c r="F3424" t="str">
        <f>VLOOKUP(D3424,'Fund List'!$A$2:$F$1324,6,FALSE)</f>
        <v>GENERAL FUND</v>
      </c>
      <c r="G3424" s="3">
        <v>6</v>
      </c>
      <c r="I3424" s="24">
        <f t="shared" si="691"/>
        <v>6.4792022357034762</v>
      </c>
    </row>
    <row r="3425" spans="1:9" hidden="1" outlineLevel="3" x14ac:dyDescent="0.25">
      <c r="A3425" t="s">
        <v>54</v>
      </c>
      <c r="B3425" t="str">
        <f>VLOOKUP(A3425,'AGENCY CODES'!$C$4:$F$139,3,FALSE)</f>
        <v>BOARD OF DISPENSING OPTICIANS</v>
      </c>
      <c r="C3425" s="8" t="s">
        <v>8</v>
      </c>
      <c r="D3425" s="8" t="str">
        <f t="shared" si="680"/>
        <v>DOA1000</v>
      </c>
      <c r="E3425">
        <v>1000</v>
      </c>
      <c r="F3425" t="str">
        <f>VLOOKUP(D3425,'Fund List'!$A$2:$F$1324,6,FALSE)</f>
        <v>GENERAL FUND</v>
      </c>
      <c r="G3425" s="3">
        <v>1</v>
      </c>
      <c r="I3425" s="24">
        <f t="shared" si="691"/>
        <v>1.0798670392839127</v>
      </c>
    </row>
    <row r="3426" spans="1:9" hidden="1" outlineLevel="3" x14ac:dyDescent="0.25">
      <c r="A3426" t="s">
        <v>54</v>
      </c>
      <c r="B3426" t="str">
        <f>VLOOKUP(A3426,'AGENCY CODES'!$C$4:$F$139,3,FALSE)</f>
        <v>BOARD OF DISPENSING OPTICIANS</v>
      </c>
      <c r="C3426" s="8" t="s">
        <v>10</v>
      </c>
      <c r="D3426" s="8" t="str">
        <f t="shared" si="680"/>
        <v>DOA1000</v>
      </c>
      <c r="E3426">
        <v>1000</v>
      </c>
      <c r="F3426" t="str">
        <f>VLOOKUP(D3426,'Fund List'!$A$2:$F$1324,6,FALSE)</f>
        <v>GENERAL FUND</v>
      </c>
      <c r="G3426" s="3">
        <v>3</v>
      </c>
      <c r="I3426" s="24">
        <f t="shared" si="691"/>
        <v>3.2396011178517381</v>
      </c>
    </row>
    <row r="3427" spans="1:9" hidden="1" outlineLevel="3" x14ac:dyDescent="0.25">
      <c r="A3427" t="s">
        <v>54</v>
      </c>
      <c r="B3427" t="str">
        <f>VLOOKUP(A3427,'AGENCY CODES'!$C$4:$F$139,3,FALSE)</f>
        <v>BOARD OF DISPENSING OPTICIANS</v>
      </c>
      <c r="C3427" s="8" t="s">
        <v>11</v>
      </c>
      <c r="D3427" s="8" t="str">
        <f t="shared" si="680"/>
        <v>DOA1000</v>
      </c>
      <c r="E3427">
        <v>1000</v>
      </c>
      <c r="F3427" t="str">
        <f>VLOOKUP(D3427,'Fund List'!$A$2:$F$1324,6,FALSE)</f>
        <v>GENERAL FUND</v>
      </c>
      <c r="G3427" s="3">
        <v>2</v>
      </c>
      <c r="I3427" s="24">
        <f t="shared" si="691"/>
        <v>2.1597340785678254</v>
      </c>
    </row>
    <row r="3428" spans="1:9" hidden="1" outlineLevel="3" x14ac:dyDescent="0.25">
      <c r="A3428" t="s">
        <v>54</v>
      </c>
      <c r="B3428" t="str">
        <f>VLOOKUP(A3428,'AGENCY CODES'!$C$4:$F$139,3,FALSE)</f>
        <v>BOARD OF DISPENSING OPTICIANS</v>
      </c>
      <c r="C3428" s="8" t="s">
        <v>12</v>
      </c>
      <c r="D3428" s="8" t="str">
        <f t="shared" si="680"/>
        <v>DOA1000</v>
      </c>
      <c r="E3428">
        <v>1000</v>
      </c>
      <c r="F3428" t="str">
        <f>VLOOKUP(D3428,'Fund List'!$A$2:$F$1324,6,FALSE)</f>
        <v>GENERAL FUND</v>
      </c>
      <c r="G3428" s="3">
        <v>3</v>
      </c>
      <c r="I3428" s="24">
        <f t="shared" si="691"/>
        <v>3.2396011178517381</v>
      </c>
    </row>
    <row r="3429" spans="1:9" hidden="1" outlineLevel="3" x14ac:dyDescent="0.25">
      <c r="A3429" t="s">
        <v>54</v>
      </c>
      <c r="B3429" t="str">
        <f>VLOOKUP(A3429,'AGENCY CODES'!$C$4:$F$139,3,FALSE)</f>
        <v>BOARD OF DISPENSING OPTICIANS</v>
      </c>
      <c r="C3429" s="8">
        <v>2</v>
      </c>
      <c r="D3429" s="8" t="str">
        <f t="shared" si="680"/>
        <v>DOA1000</v>
      </c>
      <c r="E3429">
        <v>1000</v>
      </c>
      <c r="F3429" t="str">
        <f>VLOOKUP(D3429,'Fund List'!$A$2:$F$1324,6,FALSE)</f>
        <v>GENERAL FUND</v>
      </c>
      <c r="G3429" s="3">
        <v>3</v>
      </c>
      <c r="I3429" s="24">
        <f t="shared" si="691"/>
        <v>3.2396011178517381</v>
      </c>
    </row>
    <row r="3430" spans="1:9" outlineLevel="2" collapsed="1" x14ac:dyDescent="0.25">
      <c r="F3430" s="1" t="s">
        <v>4007</v>
      </c>
      <c r="I3430" s="24">
        <f t="shared" ref="I3430" si="692">SUBTOTAL(9,I3423:I3429)</f>
        <v>234.33114752460909</v>
      </c>
    </row>
    <row r="3431" spans="1:9" hidden="1" outlineLevel="3" x14ac:dyDescent="0.25">
      <c r="A3431" t="s">
        <v>54</v>
      </c>
      <c r="B3431" t="str">
        <f>VLOOKUP(A3431,'AGENCY CODES'!$C$4:$F$139,3,FALSE)</f>
        <v>BOARD OF DISPENSING OPTICIANS</v>
      </c>
      <c r="C3431" s="8" t="s">
        <v>1</v>
      </c>
      <c r="D3431" s="8" t="str">
        <f t="shared" si="680"/>
        <v>DOA2046</v>
      </c>
      <c r="E3431">
        <v>2046</v>
      </c>
      <c r="F3431" t="str">
        <f>VLOOKUP(D3431,'Fund List'!$A$2:$F$1324,6,FALSE)</f>
        <v>BOARD OF DISPENSING OPTICIANS FUND</v>
      </c>
      <c r="G3431" s="3">
        <v>25</v>
      </c>
      <c r="I3431" s="24">
        <f t="shared" ref="I3431:I3440" si="693">$G3431/$G$10*I$5</f>
        <v>26.99667598209782</v>
      </c>
    </row>
    <row r="3432" spans="1:9" hidden="1" outlineLevel="3" x14ac:dyDescent="0.25">
      <c r="A3432" t="s">
        <v>54</v>
      </c>
      <c r="B3432" t="str">
        <f>VLOOKUP(A3432,'AGENCY CODES'!$C$4:$F$139,3,FALSE)</f>
        <v>BOARD OF DISPENSING OPTICIANS</v>
      </c>
      <c r="C3432" s="8" t="s">
        <v>3</v>
      </c>
      <c r="D3432" s="8" t="str">
        <f t="shared" si="680"/>
        <v>DOA2046</v>
      </c>
      <c r="E3432">
        <v>2046</v>
      </c>
      <c r="F3432" t="str">
        <f>VLOOKUP(D3432,'Fund List'!$A$2:$F$1324,6,FALSE)</f>
        <v>BOARD OF DISPENSING OPTICIANS FUND</v>
      </c>
      <c r="G3432" s="3">
        <v>200</v>
      </c>
      <c r="I3432" s="24">
        <f t="shared" si="693"/>
        <v>215.97340785678256</v>
      </c>
    </row>
    <row r="3433" spans="1:9" hidden="1" outlineLevel="3" x14ac:dyDescent="0.25">
      <c r="A3433" t="s">
        <v>54</v>
      </c>
      <c r="B3433" t="str">
        <f>VLOOKUP(A3433,'AGENCY CODES'!$C$4:$F$139,3,FALSE)</f>
        <v>BOARD OF DISPENSING OPTICIANS</v>
      </c>
      <c r="C3433" s="8" t="s">
        <v>4</v>
      </c>
      <c r="D3433" s="8" t="str">
        <f t="shared" si="680"/>
        <v>DOA2046</v>
      </c>
      <c r="E3433">
        <v>2046</v>
      </c>
      <c r="F3433" t="str">
        <f>VLOOKUP(D3433,'Fund List'!$A$2:$F$1324,6,FALSE)</f>
        <v>BOARD OF DISPENSING OPTICIANS FUND</v>
      </c>
      <c r="G3433" s="3">
        <v>14</v>
      </c>
      <c r="I3433" s="24">
        <f t="shared" si="693"/>
        <v>15.118138549974777</v>
      </c>
    </row>
    <row r="3434" spans="1:9" hidden="1" outlineLevel="3" x14ac:dyDescent="0.25">
      <c r="A3434" t="s">
        <v>54</v>
      </c>
      <c r="B3434" t="str">
        <f>VLOOKUP(A3434,'AGENCY CODES'!$C$4:$F$139,3,FALSE)</f>
        <v>BOARD OF DISPENSING OPTICIANS</v>
      </c>
      <c r="C3434" s="8" t="s">
        <v>6</v>
      </c>
      <c r="D3434" s="8" t="str">
        <f t="shared" si="680"/>
        <v>DOA2046</v>
      </c>
      <c r="E3434">
        <v>2046</v>
      </c>
      <c r="F3434" t="str">
        <f>VLOOKUP(D3434,'Fund List'!$A$2:$F$1324,6,FALSE)</f>
        <v>BOARD OF DISPENSING OPTICIANS FUND</v>
      </c>
      <c r="G3434" s="3">
        <v>12</v>
      </c>
      <c r="I3434" s="24">
        <f t="shared" si="693"/>
        <v>12.958404471406952</v>
      </c>
    </row>
    <row r="3435" spans="1:9" hidden="1" outlineLevel="3" x14ac:dyDescent="0.25">
      <c r="A3435" t="s">
        <v>54</v>
      </c>
      <c r="B3435" t="str">
        <f>VLOOKUP(A3435,'AGENCY CODES'!$C$4:$F$139,3,FALSE)</f>
        <v>BOARD OF DISPENSING OPTICIANS</v>
      </c>
      <c r="C3435" s="8" t="s">
        <v>7</v>
      </c>
      <c r="D3435" s="8" t="str">
        <f t="shared" si="680"/>
        <v>DOA2046</v>
      </c>
      <c r="E3435">
        <v>2046</v>
      </c>
      <c r="F3435" t="str">
        <f>VLOOKUP(D3435,'Fund List'!$A$2:$F$1324,6,FALSE)</f>
        <v>BOARD OF DISPENSING OPTICIANS FUND</v>
      </c>
      <c r="G3435" s="3">
        <v>50</v>
      </c>
      <c r="I3435" s="24">
        <f t="shared" si="693"/>
        <v>53.993351964195639</v>
      </c>
    </row>
    <row r="3436" spans="1:9" hidden="1" outlineLevel="3" x14ac:dyDescent="0.25">
      <c r="A3436" t="s">
        <v>54</v>
      </c>
      <c r="B3436" t="str">
        <f>VLOOKUP(A3436,'AGENCY CODES'!$C$4:$F$139,3,FALSE)</f>
        <v>BOARD OF DISPENSING OPTICIANS</v>
      </c>
      <c r="C3436" s="8" t="s">
        <v>10</v>
      </c>
      <c r="D3436" s="8" t="str">
        <f t="shared" si="680"/>
        <v>DOA2046</v>
      </c>
      <c r="E3436">
        <v>2046</v>
      </c>
      <c r="F3436" t="str">
        <f>VLOOKUP(D3436,'Fund List'!$A$2:$F$1324,6,FALSE)</f>
        <v>BOARD OF DISPENSING OPTICIANS FUND</v>
      </c>
      <c r="G3436" s="3">
        <v>17</v>
      </c>
      <c r="I3436" s="24">
        <f t="shared" si="693"/>
        <v>18.357739667826518</v>
      </c>
    </row>
    <row r="3437" spans="1:9" hidden="1" outlineLevel="3" x14ac:dyDescent="0.25">
      <c r="A3437" t="s">
        <v>54</v>
      </c>
      <c r="B3437" t="str">
        <f>VLOOKUP(A3437,'AGENCY CODES'!$C$4:$F$139,3,FALSE)</f>
        <v>BOARD OF DISPENSING OPTICIANS</v>
      </c>
      <c r="C3437" s="8" t="s">
        <v>11</v>
      </c>
      <c r="D3437" s="8" t="str">
        <f t="shared" si="680"/>
        <v>DOA2046</v>
      </c>
      <c r="E3437">
        <v>2046</v>
      </c>
      <c r="F3437" t="str">
        <f>VLOOKUP(D3437,'Fund List'!$A$2:$F$1324,6,FALSE)</f>
        <v>BOARD OF DISPENSING OPTICIANS FUND</v>
      </c>
      <c r="G3437" s="3">
        <v>15</v>
      </c>
      <c r="I3437" s="24">
        <f t="shared" si="693"/>
        <v>16.198005589258692</v>
      </c>
    </row>
    <row r="3438" spans="1:9" hidden="1" outlineLevel="3" x14ac:dyDescent="0.25">
      <c r="A3438" t="s">
        <v>54</v>
      </c>
      <c r="B3438" t="str">
        <f>VLOOKUP(A3438,'AGENCY CODES'!$C$4:$F$139,3,FALSE)</f>
        <v>BOARD OF DISPENSING OPTICIANS</v>
      </c>
      <c r="C3438" s="8" t="s">
        <v>12</v>
      </c>
      <c r="D3438" s="8" t="str">
        <f t="shared" si="680"/>
        <v>DOA2046</v>
      </c>
      <c r="E3438">
        <v>2046</v>
      </c>
      <c r="F3438" t="str">
        <f>VLOOKUP(D3438,'Fund List'!$A$2:$F$1324,6,FALSE)</f>
        <v>BOARD OF DISPENSING OPTICIANS FUND</v>
      </c>
      <c r="G3438" s="3">
        <v>8</v>
      </c>
      <c r="I3438" s="24">
        <f t="shared" si="693"/>
        <v>8.6389363142713016</v>
      </c>
    </row>
    <row r="3439" spans="1:9" hidden="1" outlineLevel="3" x14ac:dyDescent="0.25">
      <c r="A3439" t="s">
        <v>54</v>
      </c>
      <c r="B3439" t="str">
        <f>VLOOKUP(A3439,'AGENCY CODES'!$C$4:$F$139,3,FALSE)</f>
        <v>BOARD OF DISPENSING OPTICIANS</v>
      </c>
      <c r="C3439" s="8">
        <v>2</v>
      </c>
      <c r="D3439" s="8" t="str">
        <f t="shared" si="680"/>
        <v>DOA2046</v>
      </c>
      <c r="E3439">
        <v>2046</v>
      </c>
      <c r="F3439" t="str">
        <f>VLOOKUP(D3439,'Fund List'!$A$2:$F$1324,6,FALSE)</f>
        <v>BOARD OF DISPENSING OPTICIANS FUND</v>
      </c>
      <c r="G3439" s="3">
        <v>17</v>
      </c>
      <c r="I3439" s="24">
        <f t="shared" si="693"/>
        <v>18.357739667826518</v>
      </c>
    </row>
    <row r="3440" spans="1:9" hidden="1" outlineLevel="3" x14ac:dyDescent="0.25">
      <c r="A3440" t="s">
        <v>54</v>
      </c>
      <c r="B3440" t="str">
        <f>VLOOKUP(A3440,'AGENCY CODES'!$C$4:$F$139,3,FALSE)</f>
        <v>BOARD OF DISPENSING OPTICIANS</v>
      </c>
      <c r="C3440" s="8">
        <v>8</v>
      </c>
      <c r="D3440" s="8" t="str">
        <f t="shared" si="680"/>
        <v>DOA2046</v>
      </c>
      <c r="E3440">
        <v>2046</v>
      </c>
      <c r="F3440" t="str">
        <f>VLOOKUP(D3440,'Fund List'!$A$2:$F$1324,6,FALSE)</f>
        <v>BOARD OF DISPENSING OPTICIANS FUND</v>
      </c>
      <c r="G3440" s="3">
        <v>387</v>
      </c>
      <c r="I3440" s="24">
        <f t="shared" si="693"/>
        <v>417.90854420287422</v>
      </c>
    </row>
    <row r="3441" spans="1:9" outlineLevel="2" collapsed="1" x14ac:dyDescent="0.25">
      <c r="F3441" s="1" t="s">
        <v>4283</v>
      </c>
      <c r="I3441" s="24">
        <f t="shared" ref="I3441" si="694">SUBTOTAL(9,I3431:I3440)</f>
        <v>804.50094426651503</v>
      </c>
    </row>
    <row r="3442" spans="1:9" outlineLevel="1" x14ac:dyDescent="0.25">
      <c r="B3442" s="1" t="s">
        <v>3921</v>
      </c>
      <c r="I3442" s="24">
        <f t="shared" ref="I3442" si="695">SUBTOTAL(9,I3423:I3440)</f>
        <v>1038.8320917911242</v>
      </c>
    </row>
    <row r="3443" spans="1:9" hidden="1" outlineLevel="3" x14ac:dyDescent="0.25">
      <c r="A3443" t="s">
        <v>55</v>
      </c>
      <c r="B3443" t="str">
        <f>VLOOKUP(A3443,'AGENCY CODES'!$C$4:$F$139,3,FALSE)</f>
        <v>DEPARTMENT OF TRANSPORTATION</v>
      </c>
      <c r="C3443" s="8" t="s">
        <v>1</v>
      </c>
      <c r="D3443" s="8" t="str">
        <f t="shared" si="680"/>
        <v>DTA1000</v>
      </c>
      <c r="E3443">
        <v>1000</v>
      </c>
      <c r="F3443" t="str">
        <f>VLOOKUP(D3443,'Fund List'!$A$2:$F$1324,6,FALSE)</f>
        <v>GENERAL FUND</v>
      </c>
      <c r="G3443" s="3">
        <v>10</v>
      </c>
      <c r="I3443" s="24">
        <f>$G3443/$G$10*I$5</f>
        <v>10.798670392839128</v>
      </c>
    </row>
    <row r="3444" spans="1:9" hidden="1" outlineLevel="3" x14ac:dyDescent="0.25">
      <c r="A3444" t="s">
        <v>55</v>
      </c>
      <c r="B3444" t="str">
        <f>VLOOKUP(A3444,'AGENCY CODES'!$C$4:$F$139,3,FALSE)</f>
        <v>DEPARTMENT OF TRANSPORTATION</v>
      </c>
      <c r="C3444" s="8" t="s">
        <v>6</v>
      </c>
      <c r="D3444" s="8" t="str">
        <f t="shared" ref="D3444:D3507" si="696">CONCATENATE(A3444,E3444)</f>
        <v>DTA1000</v>
      </c>
      <c r="E3444">
        <v>1000</v>
      </c>
      <c r="F3444" t="str">
        <f>VLOOKUP(D3444,'Fund List'!$A$2:$F$1324,6,FALSE)</f>
        <v>GENERAL FUND</v>
      </c>
      <c r="G3444" s="3">
        <v>62</v>
      </c>
      <c r="I3444" s="24">
        <f>$G3444/$G$10*I$5</f>
        <v>66.951756435602604</v>
      </c>
    </row>
    <row r="3445" spans="1:9" hidden="1" outlineLevel="3" x14ac:dyDescent="0.25">
      <c r="A3445" t="s">
        <v>55</v>
      </c>
      <c r="B3445" t="str">
        <f>VLOOKUP(A3445,'AGENCY CODES'!$C$4:$F$139,3,FALSE)</f>
        <v>DEPARTMENT OF TRANSPORTATION</v>
      </c>
      <c r="C3445" s="8" t="s">
        <v>7</v>
      </c>
      <c r="D3445" s="8" t="str">
        <f t="shared" si="696"/>
        <v>DTA1000</v>
      </c>
      <c r="E3445">
        <v>1000</v>
      </c>
      <c r="F3445" t="str">
        <f>VLOOKUP(D3445,'Fund List'!$A$2:$F$1324,6,FALSE)</f>
        <v>GENERAL FUND</v>
      </c>
      <c r="G3445" s="3">
        <v>2</v>
      </c>
      <c r="I3445" s="24">
        <f>$G3445/$G$10*I$5</f>
        <v>2.1597340785678254</v>
      </c>
    </row>
    <row r="3446" spans="1:9" hidden="1" outlineLevel="3" x14ac:dyDescent="0.25">
      <c r="A3446" t="s">
        <v>55</v>
      </c>
      <c r="B3446" t="str">
        <f>VLOOKUP(A3446,'AGENCY CODES'!$C$4:$F$139,3,FALSE)</f>
        <v>DEPARTMENT OF TRANSPORTATION</v>
      </c>
      <c r="C3446" s="8" t="s">
        <v>8</v>
      </c>
      <c r="D3446" s="8" t="str">
        <f t="shared" si="696"/>
        <v>DTA1000</v>
      </c>
      <c r="E3446">
        <v>1000</v>
      </c>
      <c r="F3446" t="str">
        <f>VLOOKUP(D3446,'Fund List'!$A$2:$F$1324,6,FALSE)</f>
        <v>GENERAL FUND</v>
      </c>
      <c r="G3446" s="3">
        <v>1</v>
      </c>
      <c r="I3446" s="24">
        <f>$G3446/$G$10*I$5</f>
        <v>1.0798670392839127</v>
      </c>
    </row>
    <row r="3447" spans="1:9" hidden="1" outlineLevel="3" x14ac:dyDescent="0.25">
      <c r="A3447" t="s">
        <v>55</v>
      </c>
      <c r="B3447" t="str">
        <f>VLOOKUP(A3447,'AGENCY CODES'!$C$4:$F$139,3,FALSE)</f>
        <v>DEPARTMENT OF TRANSPORTATION</v>
      </c>
      <c r="C3447" s="8" t="s">
        <v>12</v>
      </c>
      <c r="D3447" s="8" t="str">
        <f t="shared" si="696"/>
        <v>DTA1000</v>
      </c>
      <c r="E3447">
        <v>1000</v>
      </c>
      <c r="F3447" t="str">
        <f>VLOOKUP(D3447,'Fund List'!$A$2:$F$1324,6,FALSE)</f>
        <v>GENERAL FUND</v>
      </c>
      <c r="G3447" s="3">
        <v>3</v>
      </c>
      <c r="I3447" s="24">
        <f>$G3447/$G$10*I$5</f>
        <v>3.2396011178517381</v>
      </c>
    </row>
    <row r="3448" spans="1:9" outlineLevel="2" collapsed="1" x14ac:dyDescent="0.25">
      <c r="F3448" s="1" t="s">
        <v>4007</v>
      </c>
      <c r="I3448" s="24">
        <f t="shared" ref="I3448" si="697">SUBTOTAL(9,I3443:I3447)</f>
        <v>84.2296290641452</v>
      </c>
    </row>
    <row r="3449" spans="1:9" hidden="1" outlineLevel="3" x14ac:dyDescent="0.25">
      <c r="A3449" t="s">
        <v>55</v>
      </c>
      <c r="B3449" t="str">
        <f>VLOOKUP(A3449,'AGENCY CODES'!$C$4:$F$139,3,FALSE)</f>
        <v>DEPARTMENT OF TRANSPORTATION</v>
      </c>
      <c r="C3449" s="8" t="s">
        <v>1</v>
      </c>
      <c r="D3449" s="8" t="str">
        <f t="shared" si="696"/>
        <v>DTA2005</v>
      </c>
      <c r="E3449">
        <v>2005</v>
      </c>
      <c r="F3449" t="str">
        <f>VLOOKUP(D3449,'Fund List'!$A$2:$F$1324,6,FALSE)</f>
        <v>STATE AVIATION FUND</v>
      </c>
      <c r="G3449" s="3">
        <v>28</v>
      </c>
      <c r="I3449" s="24">
        <f t="shared" ref="I3449:I3462" si="698">$G3449/$G$10*I$5</f>
        <v>30.236277099949554</v>
      </c>
    </row>
    <row r="3450" spans="1:9" hidden="1" outlineLevel="3" x14ac:dyDescent="0.25">
      <c r="A3450" t="s">
        <v>55</v>
      </c>
      <c r="B3450" t="str">
        <f>VLOOKUP(A3450,'AGENCY CODES'!$C$4:$F$139,3,FALSE)</f>
        <v>DEPARTMENT OF TRANSPORTATION</v>
      </c>
      <c r="C3450" s="8" t="s">
        <v>3</v>
      </c>
      <c r="D3450" s="8" t="str">
        <f t="shared" si="696"/>
        <v>DTA2005</v>
      </c>
      <c r="E3450">
        <v>2005</v>
      </c>
      <c r="F3450" t="str">
        <f>VLOOKUP(D3450,'Fund List'!$A$2:$F$1324,6,FALSE)</f>
        <v>STATE AVIATION FUND</v>
      </c>
      <c r="G3450" s="3">
        <v>309</v>
      </c>
      <c r="I3450" s="24">
        <f t="shared" si="698"/>
        <v>333.67891513872905</v>
      </c>
    </row>
    <row r="3451" spans="1:9" hidden="1" outlineLevel="3" x14ac:dyDescent="0.25">
      <c r="A3451" t="s">
        <v>55</v>
      </c>
      <c r="B3451" t="str">
        <f>VLOOKUP(A3451,'AGENCY CODES'!$C$4:$F$139,3,FALSE)</f>
        <v>DEPARTMENT OF TRANSPORTATION</v>
      </c>
      <c r="C3451" s="8" t="s">
        <v>4</v>
      </c>
      <c r="D3451" s="8" t="str">
        <f t="shared" si="696"/>
        <v>DTA2005</v>
      </c>
      <c r="E3451">
        <v>2005</v>
      </c>
      <c r="F3451" t="str">
        <f>VLOOKUP(D3451,'Fund List'!$A$2:$F$1324,6,FALSE)</f>
        <v>STATE AVIATION FUND</v>
      </c>
      <c r="G3451" s="3">
        <v>767</v>
      </c>
      <c r="I3451" s="24">
        <f t="shared" si="698"/>
        <v>828.25801913076111</v>
      </c>
    </row>
    <row r="3452" spans="1:9" hidden="1" outlineLevel="3" x14ac:dyDescent="0.25">
      <c r="A3452" t="s">
        <v>55</v>
      </c>
      <c r="B3452" t="str">
        <f>VLOOKUP(A3452,'AGENCY CODES'!$C$4:$F$139,3,FALSE)</f>
        <v>DEPARTMENT OF TRANSPORTATION</v>
      </c>
      <c r="C3452" s="8" t="s">
        <v>5</v>
      </c>
      <c r="D3452" s="8" t="str">
        <f t="shared" si="696"/>
        <v>DTA2005</v>
      </c>
      <c r="E3452">
        <v>2005</v>
      </c>
      <c r="F3452" t="str">
        <f>VLOOKUP(D3452,'Fund List'!$A$2:$F$1324,6,FALSE)</f>
        <v>STATE AVIATION FUND</v>
      </c>
      <c r="G3452" s="3">
        <v>1</v>
      </c>
      <c r="I3452" s="24">
        <f t="shared" si="698"/>
        <v>1.0798670392839127</v>
      </c>
    </row>
    <row r="3453" spans="1:9" hidden="1" outlineLevel="3" x14ac:dyDescent="0.25">
      <c r="A3453" t="s">
        <v>55</v>
      </c>
      <c r="B3453" t="str">
        <f>VLOOKUP(A3453,'AGENCY CODES'!$C$4:$F$139,3,FALSE)</f>
        <v>DEPARTMENT OF TRANSPORTATION</v>
      </c>
      <c r="C3453" s="8" t="s">
        <v>6</v>
      </c>
      <c r="D3453" s="8" t="str">
        <f t="shared" si="696"/>
        <v>DTA2005</v>
      </c>
      <c r="E3453">
        <v>2005</v>
      </c>
      <c r="F3453" t="str">
        <f>VLOOKUP(D3453,'Fund List'!$A$2:$F$1324,6,FALSE)</f>
        <v>STATE AVIATION FUND</v>
      </c>
      <c r="G3453" s="3">
        <v>848</v>
      </c>
      <c r="I3453" s="24">
        <f t="shared" si="698"/>
        <v>915.72724931275809</v>
      </c>
    </row>
    <row r="3454" spans="1:9" hidden="1" outlineLevel="3" x14ac:dyDescent="0.25">
      <c r="A3454" t="s">
        <v>55</v>
      </c>
      <c r="B3454" t="str">
        <f>VLOOKUP(A3454,'AGENCY CODES'!$C$4:$F$139,3,FALSE)</f>
        <v>DEPARTMENT OF TRANSPORTATION</v>
      </c>
      <c r="C3454" s="8" t="s">
        <v>7</v>
      </c>
      <c r="D3454" s="8" t="str">
        <f t="shared" si="696"/>
        <v>DTA2005</v>
      </c>
      <c r="E3454">
        <v>2005</v>
      </c>
      <c r="F3454" t="str">
        <f>VLOOKUP(D3454,'Fund List'!$A$2:$F$1324,6,FALSE)</f>
        <v>STATE AVIATION FUND</v>
      </c>
      <c r="G3454" s="3">
        <v>325</v>
      </c>
      <c r="I3454" s="24">
        <f t="shared" si="698"/>
        <v>350.95678776727163</v>
      </c>
    </row>
    <row r="3455" spans="1:9" hidden="1" outlineLevel="3" x14ac:dyDescent="0.25">
      <c r="A3455" t="s">
        <v>55</v>
      </c>
      <c r="B3455" t="str">
        <f>VLOOKUP(A3455,'AGENCY CODES'!$C$4:$F$139,3,FALSE)</f>
        <v>DEPARTMENT OF TRANSPORTATION</v>
      </c>
      <c r="C3455" s="8" t="s">
        <v>14</v>
      </c>
      <c r="D3455" s="8" t="str">
        <f t="shared" si="696"/>
        <v>DTA2005</v>
      </c>
      <c r="E3455">
        <v>2005</v>
      </c>
      <c r="F3455" t="str">
        <f>VLOOKUP(D3455,'Fund List'!$A$2:$F$1324,6,FALSE)</f>
        <v>STATE AVIATION FUND</v>
      </c>
      <c r="G3455" s="3">
        <v>2</v>
      </c>
      <c r="I3455" s="24">
        <f t="shared" si="698"/>
        <v>2.1597340785678254</v>
      </c>
    </row>
    <row r="3456" spans="1:9" hidden="1" outlineLevel="3" x14ac:dyDescent="0.25">
      <c r="A3456" t="s">
        <v>55</v>
      </c>
      <c r="B3456" t="str">
        <f>VLOOKUP(A3456,'AGENCY CODES'!$C$4:$F$139,3,FALSE)</f>
        <v>DEPARTMENT OF TRANSPORTATION</v>
      </c>
      <c r="C3456" s="8" t="s">
        <v>19</v>
      </c>
      <c r="D3456" s="8" t="str">
        <f t="shared" si="696"/>
        <v>DTA2005</v>
      </c>
      <c r="E3456">
        <v>2005</v>
      </c>
      <c r="F3456" t="str">
        <f>VLOOKUP(D3456,'Fund List'!$A$2:$F$1324,6,FALSE)</f>
        <v>STATE AVIATION FUND</v>
      </c>
      <c r="G3456" s="3">
        <v>7</v>
      </c>
      <c r="I3456" s="24">
        <f t="shared" si="698"/>
        <v>7.5590692749873885</v>
      </c>
    </row>
    <row r="3457" spans="1:9" hidden="1" outlineLevel="3" x14ac:dyDescent="0.25">
      <c r="A3457" t="s">
        <v>55</v>
      </c>
      <c r="B3457" t="str">
        <f>VLOOKUP(A3457,'AGENCY CODES'!$C$4:$F$139,3,FALSE)</f>
        <v>DEPARTMENT OF TRANSPORTATION</v>
      </c>
      <c r="C3457" s="8" t="s">
        <v>8</v>
      </c>
      <c r="D3457" s="8" t="str">
        <f t="shared" si="696"/>
        <v>DTA2005</v>
      </c>
      <c r="E3457">
        <v>2005</v>
      </c>
      <c r="F3457" t="str">
        <f>VLOOKUP(D3457,'Fund List'!$A$2:$F$1324,6,FALSE)</f>
        <v>STATE AVIATION FUND</v>
      </c>
      <c r="G3457" s="3">
        <v>18</v>
      </c>
      <c r="I3457" s="24">
        <f t="shared" si="698"/>
        <v>19.437606707110429</v>
      </c>
    </row>
    <row r="3458" spans="1:9" hidden="1" outlineLevel="3" x14ac:dyDescent="0.25">
      <c r="A3458" t="s">
        <v>55</v>
      </c>
      <c r="B3458" t="str">
        <f>VLOOKUP(A3458,'AGENCY CODES'!$C$4:$F$139,3,FALSE)</f>
        <v>DEPARTMENT OF TRANSPORTATION</v>
      </c>
      <c r="C3458" s="8" t="s">
        <v>10</v>
      </c>
      <c r="D3458" s="8" t="str">
        <f t="shared" si="696"/>
        <v>DTA2005</v>
      </c>
      <c r="E3458">
        <v>2005</v>
      </c>
      <c r="F3458" t="str">
        <f>VLOOKUP(D3458,'Fund List'!$A$2:$F$1324,6,FALSE)</f>
        <v>STATE AVIATION FUND</v>
      </c>
      <c r="G3458" s="3">
        <v>247</v>
      </c>
      <c r="I3458" s="24">
        <f t="shared" si="698"/>
        <v>266.72715870312646</v>
      </c>
    </row>
    <row r="3459" spans="1:9" hidden="1" outlineLevel="3" x14ac:dyDescent="0.25">
      <c r="A3459" t="s">
        <v>55</v>
      </c>
      <c r="B3459" t="str">
        <f>VLOOKUP(A3459,'AGENCY CODES'!$C$4:$F$139,3,FALSE)</f>
        <v>DEPARTMENT OF TRANSPORTATION</v>
      </c>
      <c r="C3459" s="8" t="s">
        <v>11</v>
      </c>
      <c r="D3459" s="8" t="str">
        <f t="shared" si="696"/>
        <v>DTA2005</v>
      </c>
      <c r="E3459">
        <v>2005</v>
      </c>
      <c r="F3459" t="str">
        <f>VLOOKUP(D3459,'Fund List'!$A$2:$F$1324,6,FALSE)</f>
        <v>STATE AVIATION FUND</v>
      </c>
      <c r="G3459" s="3">
        <v>1328</v>
      </c>
      <c r="I3459" s="24">
        <f t="shared" si="698"/>
        <v>1434.0634281690361</v>
      </c>
    </row>
    <row r="3460" spans="1:9" hidden="1" outlineLevel="3" x14ac:dyDescent="0.25">
      <c r="A3460" t="s">
        <v>55</v>
      </c>
      <c r="B3460" t="str">
        <f>VLOOKUP(A3460,'AGENCY CODES'!$C$4:$F$139,3,FALSE)</f>
        <v>DEPARTMENT OF TRANSPORTATION</v>
      </c>
      <c r="C3460" s="8" t="s">
        <v>12</v>
      </c>
      <c r="D3460" s="8" t="str">
        <f t="shared" si="696"/>
        <v>DTA2005</v>
      </c>
      <c r="E3460">
        <v>2005</v>
      </c>
      <c r="F3460" t="str">
        <f>VLOOKUP(D3460,'Fund List'!$A$2:$F$1324,6,FALSE)</f>
        <v>STATE AVIATION FUND</v>
      </c>
      <c r="G3460" s="3">
        <v>36</v>
      </c>
      <c r="I3460" s="24">
        <f t="shared" si="698"/>
        <v>38.875213414220859</v>
      </c>
    </row>
    <row r="3461" spans="1:9" hidden="1" outlineLevel="3" x14ac:dyDescent="0.25">
      <c r="A3461" t="s">
        <v>55</v>
      </c>
      <c r="B3461" t="str">
        <f>VLOOKUP(A3461,'AGENCY CODES'!$C$4:$F$139,3,FALSE)</f>
        <v>DEPARTMENT OF TRANSPORTATION</v>
      </c>
      <c r="C3461" s="8">
        <v>2</v>
      </c>
      <c r="D3461" s="8" t="str">
        <f t="shared" si="696"/>
        <v>DTA2005</v>
      </c>
      <c r="E3461">
        <v>2005</v>
      </c>
      <c r="F3461" t="str">
        <f>VLOOKUP(D3461,'Fund List'!$A$2:$F$1324,6,FALSE)</f>
        <v>STATE AVIATION FUND</v>
      </c>
      <c r="G3461" s="3">
        <v>1464</v>
      </c>
      <c r="I3461" s="24">
        <f t="shared" si="698"/>
        <v>1580.9253455116484</v>
      </c>
    </row>
    <row r="3462" spans="1:9" hidden="1" outlineLevel="3" x14ac:dyDescent="0.25">
      <c r="A3462" t="s">
        <v>55</v>
      </c>
      <c r="B3462" t="str">
        <f>VLOOKUP(A3462,'AGENCY CODES'!$C$4:$F$139,3,FALSE)</f>
        <v>DEPARTMENT OF TRANSPORTATION</v>
      </c>
      <c r="C3462" s="8">
        <v>8</v>
      </c>
      <c r="D3462" s="8" t="str">
        <f t="shared" si="696"/>
        <v>DTA2005</v>
      </c>
      <c r="E3462">
        <v>2005</v>
      </c>
      <c r="F3462" t="str">
        <f>VLOOKUP(D3462,'Fund List'!$A$2:$F$1324,6,FALSE)</f>
        <v>STATE AVIATION FUND</v>
      </c>
      <c r="G3462" s="3">
        <v>796</v>
      </c>
      <c r="I3462" s="24">
        <f t="shared" si="698"/>
        <v>859.57416326999453</v>
      </c>
    </row>
    <row r="3463" spans="1:9" outlineLevel="2" collapsed="1" x14ac:dyDescent="0.25">
      <c r="F3463" s="1" t="s">
        <v>4284</v>
      </c>
      <c r="I3463" s="24">
        <f t="shared" ref="I3463" si="699">SUBTOTAL(9,I3449:I3462)</f>
        <v>6669.2588346174452</v>
      </c>
    </row>
    <row r="3464" spans="1:9" hidden="1" outlineLevel="3" x14ac:dyDescent="0.25">
      <c r="A3464" t="s">
        <v>55</v>
      </c>
      <c r="B3464" t="str">
        <f>VLOOKUP(A3464,'AGENCY CODES'!$C$4:$F$139,3,FALSE)</f>
        <v>DEPARTMENT OF TRANSPORTATION</v>
      </c>
      <c r="C3464" s="8" t="s">
        <v>2</v>
      </c>
      <c r="D3464" s="8" t="str">
        <f t="shared" si="696"/>
        <v>DTA2029</v>
      </c>
      <c r="E3464">
        <v>2029</v>
      </c>
      <c r="F3464" t="str">
        <f>VLOOKUP(D3464,'Fund List'!$A$2:$F$1324,6,FALSE)</f>
        <v>REGIONAL AREA ROAD FUND - MARICOPA</v>
      </c>
      <c r="G3464" s="3">
        <v>19</v>
      </c>
      <c r="I3464" s="24">
        <f t="shared" ref="I3464:I3476" si="700">$G3464/$G$10*I$5</f>
        <v>20.517473746394341</v>
      </c>
    </row>
    <row r="3465" spans="1:9" hidden="1" outlineLevel="3" x14ac:dyDescent="0.25">
      <c r="A3465" t="s">
        <v>55</v>
      </c>
      <c r="B3465" t="str">
        <f>VLOOKUP(A3465,'AGENCY CODES'!$C$4:$F$139,3,FALSE)</f>
        <v>DEPARTMENT OF TRANSPORTATION</v>
      </c>
      <c r="C3465" s="8" t="s">
        <v>3</v>
      </c>
      <c r="D3465" s="8" t="str">
        <f t="shared" si="696"/>
        <v>DTA2029</v>
      </c>
      <c r="E3465">
        <v>2029</v>
      </c>
      <c r="F3465" t="str">
        <f>VLOOKUP(D3465,'Fund List'!$A$2:$F$1324,6,FALSE)</f>
        <v>REGIONAL AREA ROAD FUND - MARICOPA</v>
      </c>
      <c r="G3465" s="3">
        <v>170</v>
      </c>
      <c r="I3465" s="24">
        <f t="shared" si="700"/>
        <v>183.57739667826519</v>
      </c>
    </row>
    <row r="3466" spans="1:9" hidden="1" outlineLevel="3" x14ac:dyDescent="0.25">
      <c r="A3466" t="s">
        <v>55</v>
      </c>
      <c r="B3466" t="str">
        <f>VLOOKUP(A3466,'AGENCY CODES'!$C$4:$F$139,3,FALSE)</f>
        <v>DEPARTMENT OF TRANSPORTATION</v>
      </c>
      <c r="C3466" s="8" t="s">
        <v>4</v>
      </c>
      <c r="D3466" s="8" t="str">
        <f t="shared" si="696"/>
        <v>DTA2029</v>
      </c>
      <c r="E3466">
        <v>2029</v>
      </c>
      <c r="F3466" t="str">
        <f>VLOOKUP(D3466,'Fund List'!$A$2:$F$1324,6,FALSE)</f>
        <v>REGIONAL AREA ROAD FUND - MARICOPA</v>
      </c>
      <c r="G3466" s="3">
        <v>2946</v>
      </c>
      <c r="I3466" s="24">
        <f t="shared" si="700"/>
        <v>3181.2882977304071</v>
      </c>
    </row>
    <row r="3467" spans="1:9" hidden="1" outlineLevel="3" x14ac:dyDescent="0.25">
      <c r="A3467" t="s">
        <v>55</v>
      </c>
      <c r="B3467" t="str">
        <f>VLOOKUP(A3467,'AGENCY CODES'!$C$4:$F$139,3,FALSE)</f>
        <v>DEPARTMENT OF TRANSPORTATION</v>
      </c>
      <c r="C3467" s="8" t="s">
        <v>5</v>
      </c>
      <c r="D3467" s="8" t="str">
        <f t="shared" si="696"/>
        <v>DTA2029</v>
      </c>
      <c r="E3467">
        <v>2029</v>
      </c>
      <c r="F3467" t="str">
        <f>VLOOKUP(D3467,'Fund List'!$A$2:$F$1324,6,FALSE)</f>
        <v>REGIONAL AREA ROAD FUND - MARICOPA</v>
      </c>
      <c r="G3467" s="3">
        <v>44</v>
      </c>
      <c r="I3467" s="24">
        <f t="shared" si="700"/>
        <v>47.514149728492164</v>
      </c>
    </row>
    <row r="3468" spans="1:9" hidden="1" outlineLevel="3" x14ac:dyDescent="0.25">
      <c r="A3468" t="s">
        <v>55</v>
      </c>
      <c r="B3468" t="str">
        <f>VLOOKUP(A3468,'AGENCY CODES'!$C$4:$F$139,3,FALSE)</f>
        <v>DEPARTMENT OF TRANSPORTATION</v>
      </c>
      <c r="C3468" s="8" t="s">
        <v>6</v>
      </c>
      <c r="D3468" s="8" t="str">
        <f t="shared" si="696"/>
        <v>DTA2029</v>
      </c>
      <c r="E3468">
        <v>2029</v>
      </c>
      <c r="F3468" t="str">
        <f>VLOOKUP(D3468,'Fund List'!$A$2:$F$1324,6,FALSE)</f>
        <v>REGIONAL AREA ROAD FUND - MARICOPA</v>
      </c>
      <c r="G3468" s="3">
        <v>40631</v>
      </c>
      <c r="I3468" s="24">
        <f t="shared" si="700"/>
        <v>43876.07767314466</v>
      </c>
    </row>
    <row r="3469" spans="1:9" hidden="1" outlineLevel="3" x14ac:dyDescent="0.25">
      <c r="A3469" t="s">
        <v>55</v>
      </c>
      <c r="B3469" t="str">
        <f>VLOOKUP(A3469,'AGENCY CODES'!$C$4:$F$139,3,FALSE)</f>
        <v>DEPARTMENT OF TRANSPORTATION</v>
      </c>
      <c r="C3469" s="8" t="s">
        <v>7</v>
      </c>
      <c r="D3469" s="8" t="str">
        <f t="shared" si="696"/>
        <v>DTA2029</v>
      </c>
      <c r="E3469">
        <v>2029</v>
      </c>
      <c r="F3469" t="str">
        <f>VLOOKUP(D3469,'Fund List'!$A$2:$F$1324,6,FALSE)</f>
        <v>REGIONAL AREA ROAD FUND - MARICOPA</v>
      </c>
      <c r="G3469" s="3">
        <v>499</v>
      </c>
      <c r="I3469" s="24">
        <f t="shared" si="700"/>
        <v>538.85365260267247</v>
      </c>
    </row>
    <row r="3470" spans="1:9" hidden="1" outlineLevel="3" x14ac:dyDescent="0.25">
      <c r="A3470" t="s">
        <v>55</v>
      </c>
      <c r="B3470" t="str">
        <f>VLOOKUP(A3470,'AGENCY CODES'!$C$4:$F$139,3,FALSE)</f>
        <v>DEPARTMENT OF TRANSPORTATION</v>
      </c>
      <c r="C3470" s="8" t="s">
        <v>19</v>
      </c>
      <c r="D3470" s="8" t="str">
        <f t="shared" si="696"/>
        <v>DTA2029</v>
      </c>
      <c r="E3470">
        <v>2029</v>
      </c>
      <c r="F3470" t="str">
        <f>VLOOKUP(D3470,'Fund List'!$A$2:$F$1324,6,FALSE)</f>
        <v>REGIONAL AREA ROAD FUND - MARICOPA</v>
      </c>
      <c r="G3470" s="3">
        <v>53</v>
      </c>
      <c r="I3470" s="24">
        <f t="shared" si="700"/>
        <v>57.232953082047381</v>
      </c>
    </row>
    <row r="3471" spans="1:9" hidden="1" outlineLevel="3" x14ac:dyDescent="0.25">
      <c r="A3471" t="s">
        <v>55</v>
      </c>
      <c r="B3471" t="str">
        <f>VLOOKUP(A3471,'AGENCY CODES'!$C$4:$F$139,3,FALSE)</f>
        <v>DEPARTMENT OF TRANSPORTATION</v>
      </c>
      <c r="C3471" s="8" t="s">
        <v>8</v>
      </c>
      <c r="D3471" s="8" t="str">
        <f t="shared" si="696"/>
        <v>DTA2029</v>
      </c>
      <c r="E3471">
        <v>2029</v>
      </c>
      <c r="F3471" t="str">
        <f>VLOOKUP(D3471,'Fund List'!$A$2:$F$1324,6,FALSE)</f>
        <v>REGIONAL AREA ROAD FUND - MARICOPA</v>
      </c>
      <c r="G3471" s="3">
        <v>55</v>
      </c>
      <c r="I3471" s="24">
        <f t="shared" si="700"/>
        <v>59.39268716061521</v>
      </c>
    </row>
    <row r="3472" spans="1:9" hidden="1" outlineLevel="3" x14ac:dyDescent="0.25">
      <c r="A3472" t="s">
        <v>55</v>
      </c>
      <c r="B3472" t="str">
        <f>VLOOKUP(A3472,'AGENCY CODES'!$C$4:$F$139,3,FALSE)</f>
        <v>DEPARTMENT OF TRANSPORTATION</v>
      </c>
      <c r="C3472" s="8" t="s">
        <v>10</v>
      </c>
      <c r="D3472" s="8" t="str">
        <f t="shared" si="696"/>
        <v>DTA2029</v>
      </c>
      <c r="E3472">
        <v>2029</v>
      </c>
      <c r="F3472" t="str">
        <f>VLOOKUP(D3472,'Fund List'!$A$2:$F$1324,6,FALSE)</f>
        <v>REGIONAL AREA ROAD FUND - MARICOPA</v>
      </c>
      <c r="G3472" s="3">
        <v>686</v>
      </c>
      <c r="I3472" s="24">
        <f t="shared" si="700"/>
        <v>740.78878894876414</v>
      </c>
    </row>
    <row r="3473" spans="1:9" hidden="1" outlineLevel="3" x14ac:dyDescent="0.25">
      <c r="A3473" t="s">
        <v>55</v>
      </c>
      <c r="B3473" t="str">
        <f>VLOOKUP(A3473,'AGENCY CODES'!$C$4:$F$139,3,FALSE)</f>
        <v>DEPARTMENT OF TRANSPORTATION</v>
      </c>
      <c r="C3473" s="8" t="s">
        <v>11</v>
      </c>
      <c r="D3473" s="8" t="str">
        <f t="shared" si="696"/>
        <v>DTA2029</v>
      </c>
      <c r="E3473">
        <v>2029</v>
      </c>
      <c r="F3473" t="str">
        <f>VLOOKUP(D3473,'Fund List'!$A$2:$F$1324,6,FALSE)</f>
        <v>REGIONAL AREA ROAD FUND - MARICOPA</v>
      </c>
      <c r="G3473" s="3">
        <v>5047</v>
      </c>
      <c r="I3473" s="24">
        <f t="shared" si="700"/>
        <v>5450.0889472659073</v>
      </c>
    </row>
    <row r="3474" spans="1:9" hidden="1" outlineLevel="3" x14ac:dyDescent="0.25">
      <c r="A3474" t="s">
        <v>55</v>
      </c>
      <c r="B3474" t="str">
        <f>VLOOKUP(A3474,'AGENCY CODES'!$C$4:$F$139,3,FALSE)</f>
        <v>DEPARTMENT OF TRANSPORTATION</v>
      </c>
      <c r="C3474" s="8" t="s">
        <v>12</v>
      </c>
      <c r="D3474" s="8" t="str">
        <f t="shared" si="696"/>
        <v>DTA2029</v>
      </c>
      <c r="E3474">
        <v>2029</v>
      </c>
      <c r="F3474" t="str">
        <f>VLOOKUP(D3474,'Fund List'!$A$2:$F$1324,6,FALSE)</f>
        <v>REGIONAL AREA ROAD FUND - MARICOPA</v>
      </c>
      <c r="G3474" s="3">
        <v>25</v>
      </c>
      <c r="I3474" s="24">
        <f t="shared" si="700"/>
        <v>26.99667598209782</v>
      </c>
    </row>
    <row r="3475" spans="1:9" hidden="1" outlineLevel="3" x14ac:dyDescent="0.25">
      <c r="A3475" t="s">
        <v>55</v>
      </c>
      <c r="B3475" t="str">
        <f>VLOOKUP(A3475,'AGENCY CODES'!$C$4:$F$139,3,FALSE)</f>
        <v>DEPARTMENT OF TRANSPORTATION</v>
      </c>
      <c r="C3475" s="8">
        <v>2</v>
      </c>
      <c r="D3475" s="8" t="str">
        <f t="shared" si="696"/>
        <v>DTA2029</v>
      </c>
      <c r="E3475">
        <v>2029</v>
      </c>
      <c r="F3475" t="str">
        <f>VLOOKUP(D3475,'Fund List'!$A$2:$F$1324,6,FALSE)</f>
        <v>REGIONAL AREA ROAD FUND - MARICOPA</v>
      </c>
      <c r="G3475" s="3">
        <v>5081</v>
      </c>
      <c r="I3475" s="24">
        <f t="shared" si="700"/>
        <v>5486.8044266015604</v>
      </c>
    </row>
    <row r="3476" spans="1:9" hidden="1" outlineLevel="3" x14ac:dyDescent="0.25">
      <c r="A3476" t="s">
        <v>55</v>
      </c>
      <c r="B3476" t="str">
        <f>VLOOKUP(A3476,'AGENCY CODES'!$C$4:$F$139,3,FALSE)</f>
        <v>DEPARTMENT OF TRANSPORTATION</v>
      </c>
      <c r="C3476" s="8">
        <v>8</v>
      </c>
      <c r="D3476" s="8" t="str">
        <f t="shared" si="696"/>
        <v>DTA2029</v>
      </c>
      <c r="E3476">
        <v>2029</v>
      </c>
      <c r="F3476" t="str">
        <f>VLOOKUP(D3476,'Fund List'!$A$2:$F$1324,6,FALSE)</f>
        <v>REGIONAL AREA ROAD FUND - MARICOPA</v>
      </c>
      <c r="G3476" s="3">
        <v>535</v>
      </c>
      <c r="I3476" s="24">
        <f t="shared" si="700"/>
        <v>577.72886601689333</v>
      </c>
    </row>
    <row r="3477" spans="1:9" outlineLevel="2" collapsed="1" x14ac:dyDescent="0.25">
      <c r="F3477" s="1" t="s">
        <v>4285</v>
      </c>
      <c r="I3477" s="24">
        <f t="shared" ref="I3477" si="701">SUBTOTAL(9,I3464:I3476)</f>
        <v>60246.861988688783</v>
      </c>
    </row>
    <row r="3478" spans="1:9" hidden="1" outlineLevel="3" x14ac:dyDescent="0.25">
      <c r="A3478" t="s">
        <v>55</v>
      </c>
      <c r="B3478" t="str">
        <f>VLOOKUP(A3478,'AGENCY CODES'!$C$4:$F$139,3,FALSE)</f>
        <v>DEPARTMENT OF TRANSPORTATION</v>
      </c>
      <c r="C3478" s="8" t="s">
        <v>1</v>
      </c>
      <c r="D3478" s="8" t="str">
        <f t="shared" si="696"/>
        <v>DTA2030</v>
      </c>
      <c r="E3478">
        <v>2030</v>
      </c>
      <c r="F3478" t="str">
        <f>VLOOKUP(D3478,'Fund List'!$A$2:$F$1324,6,FALSE)</f>
        <v>STATE HIGHWAY FUND</v>
      </c>
      <c r="G3478" s="3">
        <v>88</v>
      </c>
      <c r="I3478" s="24">
        <f t="shared" ref="I3478:I3493" si="702">$G3478/$G$10*I$5</f>
        <v>95.028299456984328</v>
      </c>
    </row>
    <row r="3479" spans="1:9" hidden="1" outlineLevel="3" x14ac:dyDescent="0.25">
      <c r="A3479" t="s">
        <v>55</v>
      </c>
      <c r="B3479" t="str">
        <f>VLOOKUP(A3479,'AGENCY CODES'!$C$4:$F$139,3,FALSE)</f>
        <v>DEPARTMENT OF TRANSPORTATION</v>
      </c>
      <c r="C3479" s="8" t="s">
        <v>2</v>
      </c>
      <c r="D3479" s="8" t="str">
        <f t="shared" si="696"/>
        <v>DTA2030</v>
      </c>
      <c r="E3479">
        <v>2030</v>
      </c>
      <c r="F3479" t="str">
        <f>VLOOKUP(D3479,'Fund List'!$A$2:$F$1324,6,FALSE)</f>
        <v>STATE HIGHWAY FUND</v>
      </c>
      <c r="G3479" s="3">
        <v>75</v>
      </c>
      <c r="I3479" s="24">
        <f t="shared" si="702"/>
        <v>80.990027946293466</v>
      </c>
    </row>
    <row r="3480" spans="1:9" hidden="1" outlineLevel="3" x14ac:dyDescent="0.25">
      <c r="A3480" t="s">
        <v>55</v>
      </c>
      <c r="B3480" t="str">
        <f>VLOOKUP(A3480,'AGENCY CODES'!$C$4:$F$139,3,FALSE)</f>
        <v>DEPARTMENT OF TRANSPORTATION</v>
      </c>
      <c r="C3480" s="8" t="s">
        <v>3</v>
      </c>
      <c r="D3480" s="8" t="str">
        <f t="shared" si="696"/>
        <v>DTA2030</v>
      </c>
      <c r="E3480">
        <v>2030</v>
      </c>
      <c r="F3480" t="str">
        <f>VLOOKUP(D3480,'Fund List'!$A$2:$F$1324,6,FALSE)</f>
        <v>STATE HIGHWAY FUND</v>
      </c>
      <c r="G3480" s="3">
        <v>1579</v>
      </c>
      <c r="I3480" s="24">
        <f t="shared" si="702"/>
        <v>1705.1100550292983</v>
      </c>
    </row>
    <row r="3481" spans="1:9" hidden="1" outlineLevel="3" x14ac:dyDescent="0.25">
      <c r="A3481" t="s">
        <v>55</v>
      </c>
      <c r="B3481" t="str">
        <f>VLOOKUP(A3481,'AGENCY CODES'!$C$4:$F$139,3,FALSE)</f>
        <v>DEPARTMENT OF TRANSPORTATION</v>
      </c>
      <c r="C3481" s="8" t="s">
        <v>4</v>
      </c>
      <c r="D3481" s="8" t="str">
        <f t="shared" si="696"/>
        <v>DTA2030</v>
      </c>
      <c r="E3481">
        <v>2030</v>
      </c>
      <c r="F3481" t="str">
        <f>VLOOKUP(D3481,'Fund List'!$A$2:$F$1324,6,FALSE)</f>
        <v>STATE HIGHWAY FUND</v>
      </c>
      <c r="G3481" s="3">
        <v>55076</v>
      </c>
      <c r="I3481" s="24">
        <f t="shared" si="702"/>
        <v>59474.757055600778</v>
      </c>
    </row>
    <row r="3482" spans="1:9" hidden="1" outlineLevel="3" x14ac:dyDescent="0.25">
      <c r="A3482" t="s">
        <v>55</v>
      </c>
      <c r="B3482" t="str">
        <f>VLOOKUP(A3482,'AGENCY CODES'!$C$4:$F$139,3,FALSE)</f>
        <v>DEPARTMENT OF TRANSPORTATION</v>
      </c>
      <c r="C3482" s="8" t="s">
        <v>5</v>
      </c>
      <c r="D3482" s="8" t="str">
        <f t="shared" si="696"/>
        <v>DTA2030</v>
      </c>
      <c r="E3482">
        <v>2030</v>
      </c>
      <c r="F3482" t="str">
        <f>VLOOKUP(D3482,'Fund List'!$A$2:$F$1324,6,FALSE)</f>
        <v>STATE HIGHWAY FUND</v>
      </c>
      <c r="G3482" s="3">
        <v>159</v>
      </c>
      <c r="I3482" s="24">
        <f t="shared" si="702"/>
        <v>171.69885924614212</v>
      </c>
    </row>
    <row r="3483" spans="1:9" hidden="1" outlineLevel="3" x14ac:dyDescent="0.25">
      <c r="A3483" t="s">
        <v>55</v>
      </c>
      <c r="B3483" t="str">
        <f>VLOOKUP(A3483,'AGENCY CODES'!$C$4:$F$139,3,FALSE)</f>
        <v>DEPARTMENT OF TRANSPORTATION</v>
      </c>
      <c r="C3483" s="8" t="s">
        <v>6</v>
      </c>
      <c r="D3483" s="8" t="str">
        <f t="shared" si="696"/>
        <v>DTA2030</v>
      </c>
      <c r="E3483">
        <v>2030</v>
      </c>
      <c r="F3483" t="str">
        <f>VLOOKUP(D3483,'Fund List'!$A$2:$F$1324,6,FALSE)</f>
        <v>STATE HIGHWAY FUND</v>
      </c>
      <c r="G3483" s="3">
        <v>420322</v>
      </c>
      <c r="I3483" s="24">
        <f t="shared" si="702"/>
        <v>453891.87368589279</v>
      </c>
    </row>
    <row r="3484" spans="1:9" hidden="1" outlineLevel="3" x14ac:dyDescent="0.25">
      <c r="A3484" t="s">
        <v>55</v>
      </c>
      <c r="B3484" t="str">
        <f>VLOOKUP(A3484,'AGENCY CODES'!$C$4:$F$139,3,FALSE)</f>
        <v>DEPARTMENT OF TRANSPORTATION</v>
      </c>
      <c r="C3484" s="8" t="s">
        <v>7</v>
      </c>
      <c r="D3484" s="8" t="str">
        <f t="shared" si="696"/>
        <v>DTA2030</v>
      </c>
      <c r="E3484">
        <v>2030</v>
      </c>
      <c r="F3484" t="str">
        <f>VLOOKUP(D3484,'Fund List'!$A$2:$F$1324,6,FALSE)</f>
        <v>STATE HIGHWAY FUND</v>
      </c>
      <c r="G3484" s="3">
        <v>41831</v>
      </c>
      <c r="I3484" s="24">
        <f t="shared" si="702"/>
        <v>45171.918120285358</v>
      </c>
    </row>
    <row r="3485" spans="1:9" hidden="1" outlineLevel="3" x14ac:dyDescent="0.25">
      <c r="A3485" t="s">
        <v>55</v>
      </c>
      <c r="B3485" t="str">
        <f>VLOOKUP(A3485,'AGENCY CODES'!$C$4:$F$139,3,FALSE)</f>
        <v>DEPARTMENT OF TRANSPORTATION</v>
      </c>
      <c r="C3485" s="8" t="s">
        <v>14</v>
      </c>
      <c r="D3485" s="8" t="str">
        <f t="shared" si="696"/>
        <v>DTA2030</v>
      </c>
      <c r="E3485">
        <v>2030</v>
      </c>
      <c r="F3485" t="str">
        <f>VLOOKUP(D3485,'Fund List'!$A$2:$F$1324,6,FALSE)</f>
        <v>STATE HIGHWAY FUND</v>
      </c>
      <c r="G3485" s="3">
        <v>470</v>
      </c>
      <c r="I3485" s="24">
        <f t="shared" si="702"/>
        <v>507.537508463439</v>
      </c>
    </row>
    <row r="3486" spans="1:9" hidden="1" outlineLevel="3" x14ac:dyDescent="0.25">
      <c r="A3486" t="s">
        <v>55</v>
      </c>
      <c r="B3486" t="str">
        <f>VLOOKUP(A3486,'AGENCY CODES'!$C$4:$F$139,3,FALSE)</f>
        <v>DEPARTMENT OF TRANSPORTATION</v>
      </c>
      <c r="C3486" s="8" t="s">
        <v>19</v>
      </c>
      <c r="D3486" s="8" t="str">
        <f t="shared" si="696"/>
        <v>DTA2030</v>
      </c>
      <c r="E3486">
        <v>2030</v>
      </c>
      <c r="F3486" t="str">
        <f>VLOOKUP(D3486,'Fund List'!$A$2:$F$1324,6,FALSE)</f>
        <v>STATE HIGHWAY FUND</v>
      </c>
      <c r="G3486" s="3">
        <v>100</v>
      </c>
      <c r="I3486" s="24">
        <f t="shared" si="702"/>
        <v>107.98670392839128</v>
      </c>
    </row>
    <row r="3487" spans="1:9" hidden="1" outlineLevel="3" x14ac:dyDescent="0.25">
      <c r="A3487" t="s">
        <v>55</v>
      </c>
      <c r="B3487" t="str">
        <f>VLOOKUP(A3487,'AGENCY CODES'!$C$4:$F$139,3,FALSE)</f>
        <v>DEPARTMENT OF TRANSPORTATION</v>
      </c>
      <c r="C3487" s="8" t="s">
        <v>8</v>
      </c>
      <c r="D3487" s="8" t="str">
        <f t="shared" si="696"/>
        <v>DTA2030</v>
      </c>
      <c r="E3487">
        <v>2030</v>
      </c>
      <c r="F3487" t="str">
        <f>VLOOKUP(D3487,'Fund List'!$A$2:$F$1324,6,FALSE)</f>
        <v>STATE HIGHWAY FUND</v>
      </c>
      <c r="G3487" s="3">
        <v>350</v>
      </c>
      <c r="I3487" s="24">
        <f t="shared" si="702"/>
        <v>377.95346374936946</v>
      </c>
    </row>
    <row r="3488" spans="1:9" hidden="1" outlineLevel="3" x14ac:dyDescent="0.25">
      <c r="A3488" t="s">
        <v>55</v>
      </c>
      <c r="B3488" t="str">
        <f>VLOOKUP(A3488,'AGENCY CODES'!$C$4:$F$139,3,FALSE)</f>
        <v>DEPARTMENT OF TRANSPORTATION</v>
      </c>
      <c r="C3488" s="8" t="s">
        <v>10</v>
      </c>
      <c r="D3488" s="8" t="str">
        <f t="shared" si="696"/>
        <v>DTA2030</v>
      </c>
      <c r="E3488">
        <v>2030</v>
      </c>
      <c r="F3488" t="str">
        <f>VLOOKUP(D3488,'Fund List'!$A$2:$F$1324,6,FALSE)</f>
        <v>STATE HIGHWAY FUND</v>
      </c>
      <c r="G3488" s="3">
        <v>1217</v>
      </c>
      <c r="I3488" s="24">
        <f t="shared" si="702"/>
        <v>1314.1981868085218</v>
      </c>
    </row>
    <row r="3489" spans="1:9" hidden="1" outlineLevel="3" x14ac:dyDescent="0.25">
      <c r="A3489" t="s">
        <v>55</v>
      </c>
      <c r="B3489" t="str">
        <f>VLOOKUP(A3489,'AGENCY CODES'!$C$4:$F$139,3,FALSE)</f>
        <v>DEPARTMENT OF TRANSPORTATION</v>
      </c>
      <c r="C3489" s="8" t="s">
        <v>11</v>
      </c>
      <c r="D3489" s="8" t="str">
        <f t="shared" si="696"/>
        <v>DTA2030</v>
      </c>
      <c r="E3489">
        <v>2030</v>
      </c>
      <c r="F3489" t="str">
        <f>VLOOKUP(D3489,'Fund List'!$A$2:$F$1324,6,FALSE)</f>
        <v>STATE HIGHWAY FUND</v>
      </c>
      <c r="G3489" s="3">
        <v>125721</v>
      </c>
      <c r="I3489" s="24">
        <f t="shared" si="702"/>
        <v>135761.96404581281</v>
      </c>
    </row>
    <row r="3490" spans="1:9" hidden="1" outlineLevel="3" x14ac:dyDescent="0.25">
      <c r="A3490" t="s">
        <v>55</v>
      </c>
      <c r="B3490" t="str">
        <f>VLOOKUP(A3490,'AGENCY CODES'!$C$4:$F$139,3,FALSE)</f>
        <v>DEPARTMENT OF TRANSPORTATION</v>
      </c>
      <c r="C3490" s="8" t="s">
        <v>12</v>
      </c>
      <c r="D3490" s="8" t="str">
        <f t="shared" si="696"/>
        <v>DTA2030</v>
      </c>
      <c r="E3490">
        <v>2030</v>
      </c>
      <c r="F3490" t="str">
        <f>VLOOKUP(D3490,'Fund List'!$A$2:$F$1324,6,FALSE)</f>
        <v>STATE HIGHWAY FUND</v>
      </c>
      <c r="G3490" s="3">
        <v>1032</v>
      </c>
      <c r="I3490" s="24">
        <f t="shared" si="702"/>
        <v>1114.422784540998</v>
      </c>
    </row>
    <row r="3491" spans="1:9" hidden="1" outlineLevel="3" x14ac:dyDescent="0.25">
      <c r="A3491" t="s">
        <v>55</v>
      </c>
      <c r="B3491" t="str">
        <f>VLOOKUP(A3491,'AGENCY CODES'!$C$4:$F$139,3,FALSE)</f>
        <v>DEPARTMENT OF TRANSPORTATION</v>
      </c>
      <c r="C3491" s="8">
        <v>1</v>
      </c>
      <c r="D3491" s="8" t="str">
        <f t="shared" si="696"/>
        <v>DTA2030</v>
      </c>
      <c r="E3491">
        <v>2030</v>
      </c>
      <c r="F3491" t="str">
        <f>VLOOKUP(D3491,'Fund List'!$A$2:$F$1324,6,FALSE)</f>
        <v>STATE HIGHWAY FUND</v>
      </c>
      <c r="G3491" s="3">
        <v>1</v>
      </c>
      <c r="I3491" s="24">
        <f t="shared" si="702"/>
        <v>1.0798670392839127</v>
      </c>
    </row>
    <row r="3492" spans="1:9" hidden="1" outlineLevel="3" x14ac:dyDescent="0.25">
      <c r="A3492" t="s">
        <v>55</v>
      </c>
      <c r="B3492" t="str">
        <f>VLOOKUP(A3492,'AGENCY CODES'!$C$4:$F$139,3,FALSE)</f>
        <v>DEPARTMENT OF TRANSPORTATION</v>
      </c>
      <c r="C3492" s="8">
        <v>2</v>
      </c>
      <c r="D3492" s="8" t="str">
        <f t="shared" si="696"/>
        <v>DTA2030</v>
      </c>
      <c r="E3492">
        <v>2030</v>
      </c>
      <c r="F3492" t="str">
        <f>VLOOKUP(D3492,'Fund List'!$A$2:$F$1324,6,FALSE)</f>
        <v>STATE HIGHWAY FUND</v>
      </c>
      <c r="G3492" s="3">
        <v>125001</v>
      </c>
      <c r="I3492" s="24">
        <f t="shared" si="702"/>
        <v>134984.45977752839</v>
      </c>
    </row>
    <row r="3493" spans="1:9" hidden="1" outlineLevel="3" x14ac:dyDescent="0.25">
      <c r="A3493" t="s">
        <v>55</v>
      </c>
      <c r="B3493" t="str">
        <f>VLOOKUP(A3493,'AGENCY CODES'!$C$4:$F$139,3,FALSE)</f>
        <v>DEPARTMENT OF TRANSPORTATION</v>
      </c>
      <c r="C3493" s="8">
        <v>8</v>
      </c>
      <c r="D3493" s="8" t="str">
        <f t="shared" si="696"/>
        <v>DTA2030</v>
      </c>
      <c r="E3493">
        <v>2030</v>
      </c>
      <c r="F3493" t="str">
        <f>VLOOKUP(D3493,'Fund List'!$A$2:$F$1324,6,FALSE)</f>
        <v>STATE HIGHWAY FUND</v>
      </c>
      <c r="G3493" s="3">
        <v>8405</v>
      </c>
      <c r="I3493" s="24">
        <f t="shared" si="702"/>
        <v>9076.282465181288</v>
      </c>
    </row>
    <row r="3494" spans="1:9" outlineLevel="2" collapsed="1" x14ac:dyDescent="0.25">
      <c r="F3494" s="1" t="s">
        <v>4286</v>
      </c>
      <c r="I3494" s="24">
        <f t="shared" ref="I3494" si="703">SUBTOTAL(9,I3478:I3493)</f>
        <v>843837.2609065104</v>
      </c>
    </row>
    <row r="3495" spans="1:9" hidden="1" outlineLevel="3" x14ac:dyDescent="0.25">
      <c r="A3495" t="s">
        <v>55</v>
      </c>
      <c r="B3495" t="str">
        <f>VLOOKUP(A3495,'AGENCY CODES'!$C$4:$F$139,3,FALSE)</f>
        <v>DEPARTMENT OF TRANSPORTATION</v>
      </c>
      <c r="C3495" s="8" t="s">
        <v>1</v>
      </c>
      <c r="D3495" s="8" t="str">
        <f t="shared" si="696"/>
        <v>DTA2031</v>
      </c>
      <c r="E3495">
        <v>2031</v>
      </c>
      <c r="F3495" t="str">
        <f>VLOOKUP(D3495,'Fund List'!$A$2:$F$1324,6,FALSE)</f>
        <v>ARIZONA HIGHWAYS MAGAZINE FUND</v>
      </c>
      <c r="G3495" s="3">
        <v>2</v>
      </c>
      <c r="I3495" s="24">
        <f t="shared" ref="I3495:I3507" si="704">$G3495/$G$10*I$5</f>
        <v>2.1597340785678254</v>
      </c>
    </row>
    <row r="3496" spans="1:9" hidden="1" outlineLevel="3" x14ac:dyDescent="0.25">
      <c r="A3496" t="s">
        <v>55</v>
      </c>
      <c r="B3496" t="str">
        <f>VLOOKUP(A3496,'AGENCY CODES'!$C$4:$F$139,3,FALSE)</f>
        <v>DEPARTMENT OF TRANSPORTATION</v>
      </c>
      <c r="C3496" s="8" t="s">
        <v>3</v>
      </c>
      <c r="D3496" s="8" t="str">
        <f t="shared" si="696"/>
        <v>DTA2031</v>
      </c>
      <c r="E3496">
        <v>2031</v>
      </c>
      <c r="F3496" t="str">
        <f>VLOOKUP(D3496,'Fund List'!$A$2:$F$1324,6,FALSE)</f>
        <v>ARIZONA HIGHWAYS MAGAZINE FUND</v>
      </c>
      <c r="G3496" s="3">
        <v>687</v>
      </c>
      <c r="I3496" s="24">
        <f t="shared" si="704"/>
        <v>741.86865598804809</v>
      </c>
    </row>
    <row r="3497" spans="1:9" hidden="1" outlineLevel="3" x14ac:dyDescent="0.25">
      <c r="A3497" t="s">
        <v>55</v>
      </c>
      <c r="B3497" t="str">
        <f>VLOOKUP(A3497,'AGENCY CODES'!$C$4:$F$139,3,FALSE)</f>
        <v>DEPARTMENT OF TRANSPORTATION</v>
      </c>
      <c r="C3497" s="8" t="s">
        <v>4</v>
      </c>
      <c r="D3497" s="8" t="str">
        <f t="shared" si="696"/>
        <v>DTA2031</v>
      </c>
      <c r="E3497">
        <v>2031</v>
      </c>
      <c r="F3497" t="str">
        <f>VLOOKUP(D3497,'Fund List'!$A$2:$F$1324,6,FALSE)</f>
        <v>ARIZONA HIGHWAYS MAGAZINE FUND</v>
      </c>
      <c r="G3497" s="3">
        <v>2375</v>
      </c>
      <c r="I3497" s="24">
        <f t="shared" si="704"/>
        <v>2564.6842182992928</v>
      </c>
    </row>
    <row r="3498" spans="1:9" hidden="1" outlineLevel="3" x14ac:dyDescent="0.25">
      <c r="A3498" t="s">
        <v>55</v>
      </c>
      <c r="B3498" t="str">
        <f>VLOOKUP(A3498,'AGENCY CODES'!$C$4:$F$139,3,FALSE)</f>
        <v>DEPARTMENT OF TRANSPORTATION</v>
      </c>
      <c r="C3498" s="8" t="s">
        <v>5</v>
      </c>
      <c r="D3498" s="8" t="str">
        <f t="shared" si="696"/>
        <v>DTA2031</v>
      </c>
      <c r="E3498">
        <v>2031</v>
      </c>
      <c r="F3498" t="str">
        <f>VLOOKUP(D3498,'Fund List'!$A$2:$F$1324,6,FALSE)</f>
        <v>ARIZONA HIGHWAYS MAGAZINE FUND</v>
      </c>
      <c r="G3498" s="3">
        <v>1</v>
      </c>
      <c r="I3498" s="24">
        <f t="shared" si="704"/>
        <v>1.0798670392839127</v>
      </c>
    </row>
    <row r="3499" spans="1:9" hidden="1" outlineLevel="3" x14ac:dyDescent="0.25">
      <c r="A3499" t="s">
        <v>55</v>
      </c>
      <c r="B3499" t="str">
        <f>VLOOKUP(A3499,'AGENCY CODES'!$C$4:$F$139,3,FALSE)</f>
        <v>DEPARTMENT OF TRANSPORTATION</v>
      </c>
      <c r="C3499" s="8" t="s">
        <v>6</v>
      </c>
      <c r="D3499" s="8" t="str">
        <f t="shared" si="696"/>
        <v>DTA2031</v>
      </c>
      <c r="E3499">
        <v>2031</v>
      </c>
      <c r="F3499" t="str">
        <f>VLOOKUP(D3499,'Fund List'!$A$2:$F$1324,6,FALSE)</f>
        <v>ARIZONA HIGHWAYS MAGAZINE FUND</v>
      </c>
      <c r="G3499" s="3">
        <v>36</v>
      </c>
      <c r="I3499" s="24">
        <f t="shared" si="704"/>
        <v>38.875213414220859</v>
      </c>
    </row>
    <row r="3500" spans="1:9" hidden="1" outlineLevel="3" x14ac:dyDescent="0.25">
      <c r="A3500" t="s">
        <v>55</v>
      </c>
      <c r="B3500" t="str">
        <f>VLOOKUP(A3500,'AGENCY CODES'!$C$4:$F$139,3,FALSE)</f>
        <v>DEPARTMENT OF TRANSPORTATION</v>
      </c>
      <c r="C3500" s="8" t="s">
        <v>7</v>
      </c>
      <c r="D3500" s="8" t="str">
        <f t="shared" si="696"/>
        <v>DTA2031</v>
      </c>
      <c r="E3500">
        <v>2031</v>
      </c>
      <c r="F3500" t="str">
        <f>VLOOKUP(D3500,'Fund List'!$A$2:$F$1324,6,FALSE)</f>
        <v>ARIZONA HIGHWAYS MAGAZINE FUND</v>
      </c>
      <c r="G3500" s="3">
        <v>224</v>
      </c>
      <c r="I3500" s="24">
        <f t="shared" si="704"/>
        <v>241.89021679959643</v>
      </c>
    </row>
    <row r="3501" spans="1:9" hidden="1" outlineLevel="3" x14ac:dyDescent="0.25">
      <c r="A3501" t="s">
        <v>55</v>
      </c>
      <c r="B3501" t="str">
        <f>VLOOKUP(A3501,'AGENCY CODES'!$C$4:$F$139,3,FALSE)</f>
        <v>DEPARTMENT OF TRANSPORTATION</v>
      </c>
      <c r="C3501" s="8" t="s">
        <v>14</v>
      </c>
      <c r="D3501" s="8" t="str">
        <f t="shared" si="696"/>
        <v>DTA2031</v>
      </c>
      <c r="E3501">
        <v>2031</v>
      </c>
      <c r="F3501" t="str">
        <f>VLOOKUP(D3501,'Fund List'!$A$2:$F$1324,6,FALSE)</f>
        <v>ARIZONA HIGHWAYS MAGAZINE FUND</v>
      </c>
      <c r="G3501" s="3">
        <v>12</v>
      </c>
      <c r="I3501" s="24">
        <f t="shared" si="704"/>
        <v>12.958404471406952</v>
      </c>
    </row>
    <row r="3502" spans="1:9" hidden="1" outlineLevel="3" x14ac:dyDescent="0.25">
      <c r="A3502" t="s">
        <v>55</v>
      </c>
      <c r="B3502" t="str">
        <f>VLOOKUP(A3502,'AGENCY CODES'!$C$4:$F$139,3,FALSE)</f>
        <v>DEPARTMENT OF TRANSPORTATION</v>
      </c>
      <c r="C3502" s="8" t="s">
        <v>8</v>
      </c>
      <c r="D3502" s="8" t="str">
        <f t="shared" si="696"/>
        <v>DTA2031</v>
      </c>
      <c r="E3502">
        <v>2031</v>
      </c>
      <c r="F3502" t="str">
        <f>VLOOKUP(D3502,'Fund List'!$A$2:$F$1324,6,FALSE)</f>
        <v>ARIZONA HIGHWAYS MAGAZINE FUND</v>
      </c>
      <c r="G3502" s="3">
        <v>28</v>
      </c>
      <c r="I3502" s="24">
        <f t="shared" si="704"/>
        <v>30.236277099949554</v>
      </c>
    </row>
    <row r="3503" spans="1:9" hidden="1" outlineLevel="3" x14ac:dyDescent="0.25">
      <c r="A3503" t="s">
        <v>55</v>
      </c>
      <c r="B3503" t="str">
        <f>VLOOKUP(A3503,'AGENCY CODES'!$C$4:$F$139,3,FALSE)</f>
        <v>DEPARTMENT OF TRANSPORTATION</v>
      </c>
      <c r="C3503" s="8" t="s">
        <v>10</v>
      </c>
      <c r="D3503" s="8" t="str">
        <f t="shared" si="696"/>
        <v>DTA2031</v>
      </c>
      <c r="E3503">
        <v>2031</v>
      </c>
      <c r="F3503" t="str">
        <f>VLOOKUP(D3503,'Fund List'!$A$2:$F$1324,6,FALSE)</f>
        <v>ARIZONA HIGHWAYS MAGAZINE FUND</v>
      </c>
      <c r="G3503" s="3">
        <v>270</v>
      </c>
      <c r="I3503" s="24">
        <f t="shared" si="704"/>
        <v>291.56410060665644</v>
      </c>
    </row>
    <row r="3504" spans="1:9" hidden="1" outlineLevel="3" x14ac:dyDescent="0.25">
      <c r="A3504" t="s">
        <v>55</v>
      </c>
      <c r="B3504" t="str">
        <f>VLOOKUP(A3504,'AGENCY CODES'!$C$4:$F$139,3,FALSE)</f>
        <v>DEPARTMENT OF TRANSPORTATION</v>
      </c>
      <c r="C3504" s="8" t="s">
        <v>11</v>
      </c>
      <c r="D3504" s="8" t="str">
        <f t="shared" si="696"/>
        <v>DTA2031</v>
      </c>
      <c r="E3504">
        <v>2031</v>
      </c>
      <c r="F3504" t="str">
        <f>VLOOKUP(D3504,'Fund List'!$A$2:$F$1324,6,FALSE)</f>
        <v>ARIZONA HIGHWAYS MAGAZINE FUND</v>
      </c>
      <c r="G3504" s="3">
        <v>2425</v>
      </c>
      <c r="I3504" s="24">
        <f t="shared" si="704"/>
        <v>2618.6775702634886</v>
      </c>
    </row>
    <row r="3505" spans="1:9" hidden="1" outlineLevel="3" x14ac:dyDescent="0.25">
      <c r="A3505" t="s">
        <v>55</v>
      </c>
      <c r="B3505" t="str">
        <f>VLOOKUP(A3505,'AGENCY CODES'!$C$4:$F$139,3,FALSE)</f>
        <v>DEPARTMENT OF TRANSPORTATION</v>
      </c>
      <c r="C3505" s="8" t="s">
        <v>12</v>
      </c>
      <c r="D3505" s="8" t="str">
        <f t="shared" si="696"/>
        <v>DTA2031</v>
      </c>
      <c r="E3505">
        <v>2031</v>
      </c>
      <c r="F3505" t="str">
        <f>VLOOKUP(D3505,'Fund List'!$A$2:$F$1324,6,FALSE)</f>
        <v>ARIZONA HIGHWAYS MAGAZINE FUND</v>
      </c>
      <c r="G3505" s="3">
        <v>11</v>
      </c>
      <c r="I3505" s="24">
        <f t="shared" si="704"/>
        <v>11.878537432123041</v>
      </c>
    </row>
    <row r="3506" spans="1:9" hidden="1" outlineLevel="3" x14ac:dyDescent="0.25">
      <c r="A3506" t="s">
        <v>55</v>
      </c>
      <c r="B3506" t="str">
        <f>VLOOKUP(A3506,'AGENCY CODES'!$C$4:$F$139,3,FALSE)</f>
        <v>DEPARTMENT OF TRANSPORTATION</v>
      </c>
      <c r="C3506" s="8">
        <v>2</v>
      </c>
      <c r="D3506" s="8" t="str">
        <f t="shared" si="696"/>
        <v>DTA2031</v>
      </c>
      <c r="E3506">
        <v>2031</v>
      </c>
      <c r="F3506" t="str">
        <f>VLOOKUP(D3506,'Fund List'!$A$2:$F$1324,6,FALSE)</f>
        <v>ARIZONA HIGHWAYS MAGAZINE FUND</v>
      </c>
      <c r="G3506" s="3">
        <v>2407</v>
      </c>
      <c r="I3506" s="24">
        <f t="shared" si="704"/>
        <v>2599.2399635563784</v>
      </c>
    </row>
    <row r="3507" spans="1:9" hidden="1" outlineLevel="3" x14ac:dyDescent="0.25">
      <c r="A3507" t="s">
        <v>55</v>
      </c>
      <c r="B3507" t="str">
        <f>VLOOKUP(A3507,'AGENCY CODES'!$C$4:$F$139,3,FALSE)</f>
        <v>DEPARTMENT OF TRANSPORTATION</v>
      </c>
      <c r="C3507" s="8">
        <v>8</v>
      </c>
      <c r="D3507" s="8" t="str">
        <f t="shared" si="696"/>
        <v>DTA2031</v>
      </c>
      <c r="E3507">
        <v>2031</v>
      </c>
      <c r="F3507" t="str">
        <f>VLOOKUP(D3507,'Fund List'!$A$2:$F$1324,6,FALSE)</f>
        <v>ARIZONA HIGHWAYS MAGAZINE FUND</v>
      </c>
      <c r="G3507" s="3">
        <v>394</v>
      </c>
      <c r="I3507" s="24">
        <f t="shared" si="704"/>
        <v>425.46761347786162</v>
      </c>
    </row>
    <row r="3508" spans="1:9" outlineLevel="2" collapsed="1" x14ac:dyDescent="0.25">
      <c r="F3508" s="1" t="s">
        <v>4287</v>
      </c>
      <c r="I3508" s="24">
        <f t="shared" ref="I3508" si="705">SUBTOTAL(9,I3495:I3507)</f>
        <v>9580.5803725268743</v>
      </c>
    </row>
    <row r="3509" spans="1:9" hidden="1" outlineLevel="3" x14ac:dyDescent="0.25">
      <c r="A3509" t="s">
        <v>55</v>
      </c>
      <c r="B3509" t="str">
        <f>VLOOKUP(A3509,'AGENCY CODES'!$C$4:$F$139,3,FALSE)</f>
        <v>DEPARTMENT OF TRANSPORTATION</v>
      </c>
      <c r="C3509" s="8" t="s">
        <v>6</v>
      </c>
      <c r="D3509" s="8" t="str">
        <f t="shared" ref="D3509:D3571" si="706">CONCATENATE(A3509,E3509)</f>
        <v>DTA2032</v>
      </c>
      <c r="E3509">
        <v>2032</v>
      </c>
      <c r="F3509" t="str">
        <f>VLOOKUP(D3509,'Fund List'!$A$2:$F$1324,6,FALSE)</f>
        <v>STATE TRANSPORT ACCELERATION NEED</v>
      </c>
      <c r="G3509" s="3">
        <v>1463</v>
      </c>
      <c r="I3509" s="24">
        <f>$G3509/$G$10*I$5</f>
        <v>1579.8454784723644</v>
      </c>
    </row>
    <row r="3510" spans="1:9" hidden="1" outlineLevel="3" x14ac:dyDescent="0.25">
      <c r="A3510" t="s">
        <v>55</v>
      </c>
      <c r="B3510" t="str">
        <f>VLOOKUP(A3510,'AGENCY CODES'!$C$4:$F$139,3,FALSE)</f>
        <v>DEPARTMENT OF TRANSPORTATION</v>
      </c>
      <c r="C3510" s="8" t="s">
        <v>7</v>
      </c>
      <c r="D3510" s="8" t="str">
        <f t="shared" si="706"/>
        <v>DTA2032</v>
      </c>
      <c r="E3510">
        <v>2032</v>
      </c>
      <c r="F3510" t="str">
        <f>VLOOKUP(D3510,'Fund List'!$A$2:$F$1324,6,FALSE)</f>
        <v>STATE TRANSPORT ACCELERATION NEED</v>
      </c>
      <c r="G3510" s="3">
        <v>60</v>
      </c>
      <c r="I3510" s="24">
        <f>$G3510/$G$10*I$5</f>
        <v>64.792022357034767</v>
      </c>
    </row>
    <row r="3511" spans="1:9" hidden="1" outlineLevel="3" x14ac:dyDescent="0.25">
      <c r="A3511" t="s">
        <v>55</v>
      </c>
      <c r="B3511" t="str">
        <f>VLOOKUP(A3511,'AGENCY CODES'!$C$4:$F$139,3,FALSE)</f>
        <v>DEPARTMENT OF TRANSPORTATION</v>
      </c>
      <c r="C3511" s="8" t="s">
        <v>8</v>
      </c>
      <c r="D3511" s="8" t="str">
        <f t="shared" si="706"/>
        <v>DTA2032</v>
      </c>
      <c r="E3511">
        <v>2032</v>
      </c>
      <c r="F3511" t="str">
        <f>VLOOKUP(D3511,'Fund List'!$A$2:$F$1324,6,FALSE)</f>
        <v>STATE TRANSPORT ACCELERATION NEED</v>
      </c>
      <c r="G3511" s="3">
        <v>36</v>
      </c>
      <c r="I3511" s="24">
        <f>$G3511/$G$10*I$5</f>
        <v>38.875213414220859</v>
      </c>
    </row>
    <row r="3512" spans="1:9" hidden="1" outlineLevel="3" x14ac:dyDescent="0.25">
      <c r="A3512" t="s">
        <v>55</v>
      </c>
      <c r="B3512" t="str">
        <f>VLOOKUP(A3512,'AGENCY CODES'!$C$4:$F$139,3,FALSE)</f>
        <v>DEPARTMENT OF TRANSPORTATION</v>
      </c>
      <c r="C3512" s="8" t="s">
        <v>12</v>
      </c>
      <c r="D3512" s="8" t="str">
        <f t="shared" si="706"/>
        <v>DTA2032</v>
      </c>
      <c r="E3512">
        <v>2032</v>
      </c>
      <c r="F3512" t="str">
        <f>VLOOKUP(D3512,'Fund List'!$A$2:$F$1324,6,FALSE)</f>
        <v>STATE TRANSPORT ACCELERATION NEED</v>
      </c>
      <c r="G3512" s="3">
        <v>2</v>
      </c>
      <c r="I3512" s="24">
        <f>$G3512/$G$10*I$5</f>
        <v>2.1597340785678254</v>
      </c>
    </row>
    <row r="3513" spans="1:9" outlineLevel="2" collapsed="1" x14ac:dyDescent="0.25">
      <c r="F3513" s="1" t="s">
        <v>4288</v>
      </c>
      <c r="I3513" s="24">
        <f t="shared" ref="I3513" si="707">SUBTOTAL(9,I3509:I3512)</f>
        <v>1685.6724483221878</v>
      </c>
    </row>
    <row r="3514" spans="1:9" hidden="1" outlineLevel="3" x14ac:dyDescent="0.25">
      <c r="A3514" t="s">
        <v>55</v>
      </c>
      <c r="B3514" t="str">
        <f>VLOOKUP(A3514,'AGENCY CODES'!$C$4:$F$139,3,FALSE)</f>
        <v>DEPARTMENT OF TRANSPORTATION</v>
      </c>
      <c r="C3514" s="8" t="s">
        <v>7</v>
      </c>
      <c r="D3514" s="8" t="str">
        <f t="shared" si="706"/>
        <v>DTA2034</v>
      </c>
      <c r="E3514">
        <v>2034</v>
      </c>
      <c r="F3514" t="str">
        <f>VLOOKUP(D3514,'Fund List'!$A$2:$F$1324,6,FALSE)</f>
        <v>RDS OF RGNL SIGNIFCNC CONGSTN MITIG ACCT</v>
      </c>
      <c r="G3514" s="3">
        <v>14</v>
      </c>
      <c r="I3514" s="24">
        <f>$G3514/$G$10*I$5</f>
        <v>15.118138549974777</v>
      </c>
    </row>
    <row r="3515" spans="1:9" hidden="1" outlineLevel="3" x14ac:dyDescent="0.25">
      <c r="A3515" t="s">
        <v>55</v>
      </c>
      <c r="B3515" t="str">
        <f>VLOOKUP(A3515,'AGENCY CODES'!$C$4:$F$139,3,FALSE)</f>
        <v>DEPARTMENT OF TRANSPORTATION</v>
      </c>
      <c r="C3515" s="8" t="s">
        <v>8</v>
      </c>
      <c r="D3515" s="8" t="str">
        <f t="shared" si="706"/>
        <v>DTA2034</v>
      </c>
      <c r="E3515">
        <v>2034</v>
      </c>
      <c r="F3515" t="str">
        <f>VLOOKUP(D3515,'Fund List'!$A$2:$F$1324,6,FALSE)</f>
        <v>RDS OF RGNL SIGNIFCNC CONGSTN MITIG ACCT</v>
      </c>
      <c r="G3515" s="3">
        <v>12</v>
      </c>
      <c r="I3515" s="24">
        <f>$G3515/$G$10*I$5</f>
        <v>12.958404471406952</v>
      </c>
    </row>
    <row r="3516" spans="1:9" hidden="1" outlineLevel="3" x14ac:dyDescent="0.25">
      <c r="A3516" t="s">
        <v>55</v>
      </c>
      <c r="B3516" t="str">
        <f>VLOOKUP(A3516,'AGENCY CODES'!$C$4:$F$139,3,FALSE)</f>
        <v>DEPARTMENT OF TRANSPORTATION</v>
      </c>
      <c r="C3516" s="8" t="s">
        <v>12</v>
      </c>
      <c r="D3516" s="8" t="str">
        <f t="shared" si="706"/>
        <v>DTA2034</v>
      </c>
      <c r="E3516">
        <v>2034</v>
      </c>
      <c r="F3516" t="str">
        <f>VLOOKUP(D3516,'Fund List'!$A$2:$F$1324,6,FALSE)</f>
        <v>RDS OF RGNL SIGNIFCNC CONGSTN MITIG ACCT</v>
      </c>
      <c r="G3516" s="3">
        <v>1</v>
      </c>
      <c r="I3516" s="24">
        <f>$G3516/$G$10*I$5</f>
        <v>1.0798670392839127</v>
      </c>
    </row>
    <row r="3517" spans="1:9" outlineLevel="2" collapsed="1" x14ac:dyDescent="0.25">
      <c r="F3517" s="1" t="s">
        <v>4289</v>
      </c>
      <c r="I3517" s="24">
        <f t="shared" ref="I3517" si="708">SUBTOTAL(9,I3514:I3516)</f>
        <v>29.156410060665642</v>
      </c>
    </row>
    <row r="3518" spans="1:9" hidden="1" outlineLevel="3" x14ac:dyDescent="0.25">
      <c r="A3518" t="s">
        <v>55</v>
      </c>
      <c r="B3518" t="str">
        <f>VLOOKUP(A3518,'AGENCY CODES'!$C$4:$F$139,3,FALSE)</f>
        <v>DEPARTMENT OF TRANSPORTATION</v>
      </c>
      <c r="C3518" s="8" t="s">
        <v>6</v>
      </c>
      <c r="D3518" s="8" t="str">
        <f t="shared" si="706"/>
        <v>DTA2035</v>
      </c>
      <c r="E3518">
        <v>2035</v>
      </c>
      <c r="F3518" t="str">
        <f>VLOOKUP(D3518,'Fund List'!$A$2:$F$1324,6,FALSE)</f>
        <v>STAN RESTORATION</v>
      </c>
      <c r="G3518" s="3">
        <v>1</v>
      </c>
      <c r="I3518" s="24">
        <f>$G3518/$G$10*I$5</f>
        <v>1.0798670392839127</v>
      </c>
    </row>
    <row r="3519" spans="1:9" hidden="1" outlineLevel="3" x14ac:dyDescent="0.25">
      <c r="A3519" t="s">
        <v>55</v>
      </c>
      <c r="B3519" t="str">
        <f>VLOOKUP(A3519,'AGENCY CODES'!$C$4:$F$139,3,FALSE)</f>
        <v>DEPARTMENT OF TRANSPORTATION</v>
      </c>
      <c r="C3519" s="8" t="s">
        <v>7</v>
      </c>
      <c r="D3519" s="8" t="str">
        <f t="shared" si="706"/>
        <v>DTA2035</v>
      </c>
      <c r="E3519">
        <v>2035</v>
      </c>
      <c r="F3519" t="str">
        <f>VLOOKUP(D3519,'Fund List'!$A$2:$F$1324,6,FALSE)</f>
        <v>STAN RESTORATION</v>
      </c>
      <c r="G3519" s="3">
        <v>15</v>
      </c>
      <c r="I3519" s="24">
        <f>$G3519/$G$10*I$5</f>
        <v>16.198005589258692</v>
      </c>
    </row>
    <row r="3520" spans="1:9" hidden="1" outlineLevel="3" x14ac:dyDescent="0.25">
      <c r="A3520" t="s">
        <v>55</v>
      </c>
      <c r="B3520" t="str">
        <f>VLOOKUP(A3520,'AGENCY CODES'!$C$4:$F$139,3,FALSE)</f>
        <v>DEPARTMENT OF TRANSPORTATION</v>
      </c>
      <c r="C3520" s="8" t="s">
        <v>8</v>
      </c>
      <c r="D3520" s="8" t="str">
        <f t="shared" si="706"/>
        <v>DTA2035</v>
      </c>
      <c r="E3520">
        <v>2035</v>
      </c>
      <c r="F3520" t="str">
        <f>VLOOKUP(D3520,'Fund List'!$A$2:$F$1324,6,FALSE)</f>
        <v>STAN RESTORATION</v>
      </c>
      <c r="G3520" s="3">
        <v>12</v>
      </c>
      <c r="I3520" s="24">
        <f>$G3520/$G$10*I$5</f>
        <v>12.958404471406952</v>
      </c>
    </row>
    <row r="3521" spans="1:9" hidden="1" outlineLevel="3" x14ac:dyDescent="0.25">
      <c r="A3521" t="s">
        <v>55</v>
      </c>
      <c r="B3521" t="str">
        <f>VLOOKUP(A3521,'AGENCY CODES'!$C$4:$F$139,3,FALSE)</f>
        <v>DEPARTMENT OF TRANSPORTATION</v>
      </c>
      <c r="C3521" s="8" t="s">
        <v>12</v>
      </c>
      <c r="D3521" s="8" t="str">
        <f t="shared" si="706"/>
        <v>DTA2035</v>
      </c>
      <c r="E3521">
        <v>2035</v>
      </c>
      <c r="F3521" t="str">
        <f>VLOOKUP(D3521,'Fund List'!$A$2:$F$1324,6,FALSE)</f>
        <v>STAN RESTORATION</v>
      </c>
      <c r="G3521" s="3">
        <v>2</v>
      </c>
      <c r="I3521" s="24">
        <f>$G3521/$G$10*I$5</f>
        <v>2.1597340785678254</v>
      </c>
    </row>
    <row r="3522" spans="1:9" outlineLevel="2" collapsed="1" x14ac:dyDescent="0.25">
      <c r="F3522" s="1" t="s">
        <v>4290</v>
      </c>
      <c r="I3522" s="24">
        <f t="shared" ref="I3522" si="709">SUBTOTAL(9,I3518:I3521)</f>
        <v>32.396011178517377</v>
      </c>
    </row>
    <row r="3523" spans="1:9" hidden="1" outlineLevel="3" x14ac:dyDescent="0.25">
      <c r="A3523" t="s">
        <v>55</v>
      </c>
      <c r="B3523" t="str">
        <f>VLOOKUP(A3523,'AGENCY CODES'!$C$4:$F$139,3,FALSE)</f>
        <v>DEPARTMENT OF TRANSPORTATION</v>
      </c>
      <c r="C3523" s="8" t="s">
        <v>1</v>
      </c>
      <c r="D3523" s="8" t="str">
        <f t="shared" si="706"/>
        <v>DTA2071</v>
      </c>
      <c r="E3523">
        <v>2071</v>
      </c>
      <c r="F3523" t="str">
        <f>VLOOKUP(D3523,'Fund List'!$A$2:$F$1324,6,FALSE)</f>
        <v>TRANSPORTATION EQUIPMENT REVOLVING FUND</v>
      </c>
      <c r="G3523" s="3">
        <v>17</v>
      </c>
      <c r="I3523" s="24">
        <f t="shared" ref="I3523:I3537" si="710">$G3523/$G$10*I$5</f>
        <v>18.357739667826518</v>
      </c>
    </row>
    <row r="3524" spans="1:9" hidden="1" outlineLevel="3" x14ac:dyDescent="0.25">
      <c r="A3524" t="s">
        <v>55</v>
      </c>
      <c r="B3524" t="str">
        <f>VLOOKUP(A3524,'AGENCY CODES'!$C$4:$F$139,3,FALSE)</f>
        <v>DEPARTMENT OF TRANSPORTATION</v>
      </c>
      <c r="C3524" s="8" t="s">
        <v>2</v>
      </c>
      <c r="D3524" s="8" t="str">
        <f t="shared" si="706"/>
        <v>DTA2071</v>
      </c>
      <c r="E3524">
        <v>2071</v>
      </c>
      <c r="F3524" t="str">
        <f>VLOOKUP(D3524,'Fund List'!$A$2:$F$1324,6,FALSE)</f>
        <v>TRANSPORTATION EQUIPMENT REVOLVING FUND</v>
      </c>
      <c r="G3524" s="3">
        <v>16</v>
      </c>
      <c r="I3524" s="24">
        <f t="shared" si="710"/>
        <v>17.277872628542603</v>
      </c>
    </row>
    <row r="3525" spans="1:9" hidden="1" outlineLevel="3" x14ac:dyDescent="0.25">
      <c r="A3525" t="s">
        <v>55</v>
      </c>
      <c r="B3525" t="str">
        <f>VLOOKUP(A3525,'AGENCY CODES'!$C$4:$F$139,3,FALSE)</f>
        <v>DEPARTMENT OF TRANSPORTATION</v>
      </c>
      <c r="C3525" s="8" t="s">
        <v>3</v>
      </c>
      <c r="D3525" s="8" t="str">
        <f t="shared" si="706"/>
        <v>DTA2071</v>
      </c>
      <c r="E3525">
        <v>2071</v>
      </c>
      <c r="F3525" t="str">
        <f>VLOOKUP(D3525,'Fund List'!$A$2:$F$1324,6,FALSE)</f>
        <v>TRANSPORTATION EQUIPMENT REVOLVING FUND</v>
      </c>
      <c r="G3525" s="3">
        <v>220</v>
      </c>
      <c r="I3525" s="24">
        <f t="shared" si="710"/>
        <v>237.57074864246084</v>
      </c>
    </row>
    <row r="3526" spans="1:9" hidden="1" outlineLevel="3" x14ac:dyDescent="0.25">
      <c r="A3526" t="s">
        <v>55</v>
      </c>
      <c r="B3526" t="str">
        <f>VLOOKUP(A3526,'AGENCY CODES'!$C$4:$F$139,3,FALSE)</f>
        <v>DEPARTMENT OF TRANSPORTATION</v>
      </c>
      <c r="C3526" s="8" t="s">
        <v>4</v>
      </c>
      <c r="D3526" s="8" t="str">
        <f t="shared" si="706"/>
        <v>DTA2071</v>
      </c>
      <c r="E3526">
        <v>2071</v>
      </c>
      <c r="F3526" t="str">
        <f>VLOOKUP(D3526,'Fund List'!$A$2:$F$1324,6,FALSE)</f>
        <v>TRANSPORTATION EQUIPMENT REVOLVING FUND</v>
      </c>
      <c r="G3526" s="3">
        <v>15377</v>
      </c>
      <c r="I3526" s="24">
        <f t="shared" si="710"/>
        <v>16605.115463068727</v>
      </c>
    </row>
    <row r="3527" spans="1:9" hidden="1" outlineLevel="3" x14ac:dyDescent="0.25">
      <c r="A3527" t="s">
        <v>55</v>
      </c>
      <c r="B3527" t="str">
        <f>VLOOKUP(A3527,'AGENCY CODES'!$C$4:$F$139,3,FALSE)</f>
        <v>DEPARTMENT OF TRANSPORTATION</v>
      </c>
      <c r="C3527" s="8" t="s">
        <v>5</v>
      </c>
      <c r="D3527" s="8" t="str">
        <f t="shared" si="706"/>
        <v>DTA2071</v>
      </c>
      <c r="E3527">
        <v>2071</v>
      </c>
      <c r="F3527" t="str">
        <f>VLOOKUP(D3527,'Fund List'!$A$2:$F$1324,6,FALSE)</f>
        <v>TRANSPORTATION EQUIPMENT REVOLVING FUND</v>
      </c>
      <c r="G3527" s="3">
        <v>1</v>
      </c>
      <c r="I3527" s="24">
        <f t="shared" si="710"/>
        <v>1.0798670392839127</v>
      </c>
    </row>
    <row r="3528" spans="1:9" hidden="1" outlineLevel="3" x14ac:dyDescent="0.25">
      <c r="A3528" t="s">
        <v>55</v>
      </c>
      <c r="B3528" t="str">
        <f>VLOOKUP(A3528,'AGENCY CODES'!$C$4:$F$139,3,FALSE)</f>
        <v>DEPARTMENT OF TRANSPORTATION</v>
      </c>
      <c r="C3528" s="8" t="s">
        <v>6</v>
      </c>
      <c r="D3528" s="8" t="str">
        <f t="shared" si="706"/>
        <v>DTA2071</v>
      </c>
      <c r="E3528">
        <v>2071</v>
      </c>
      <c r="F3528" t="str">
        <f>VLOOKUP(D3528,'Fund List'!$A$2:$F$1324,6,FALSE)</f>
        <v>TRANSPORTATION EQUIPMENT REVOLVING FUND</v>
      </c>
      <c r="G3528" s="3">
        <v>15712</v>
      </c>
      <c r="I3528" s="24">
        <f t="shared" si="710"/>
        <v>16966.870921228838</v>
      </c>
    </row>
    <row r="3529" spans="1:9" hidden="1" outlineLevel="3" x14ac:dyDescent="0.25">
      <c r="A3529" t="s">
        <v>55</v>
      </c>
      <c r="B3529" t="str">
        <f>VLOOKUP(A3529,'AGENCY CODES'!$C$4:$F$139,3,FALSE)</f>
        <v>DEPARTMENT OF TRANSPORTATION</v>
      </c>
      <c r="C3529" s="8" t="s">
        <v>7</v>
      </c>
      <c r="D3529" s="8" t="str">
        <f t="shared" si="706"/>
        <v>DTA2071</v>
      </c>
      <c r="E3529">
        <v>2071</v>
      </c>
      <c r="F3529" t="str">
        <f>VLOOKUP(D3529,'Fund List'!$A$2:$F$1324,6,FALSE)</f>
        <v>TRANSPORTATION EQUIPMENT REVOLVING FUND</v>
      </c>
      <c r="G3529" s="3">
        <v>5824</v>
      </c>
      <c r="I3529" s="24">
        <f t="shared" si="710"/>
        <v>6289.145636789508</v>
      </c>
    </row>
    <row r="3530" spans="1:9" hidden="1" outlineLevel="3" x14ac:dyDescent="0.25">
      <c r="A3530" t="s">
        <v>55</v>
      </c>
      <c r="B3530" t="str">
        <f>VLOOKUP(A3530,'AGENCY CODES'!$C$4:$F$139,3,FALSE)</f>
        <v>DEPARTMENT OF TRANSPORTATION</v>
      </c>
      <c r="C3530" s="8" t="s">
        <v>14</v>
      </c>
      <c r="D3530" s="8" t="str">
        <f t="shared" si="706"/>
        <v>DTA2071</v>
      </c>
      <c r="E3530">
        <v>2071</v>
      </c>
      <c r="F3530" t="str">
        <f>VLOOKUP(D3530,'Fund List'!$A$2:$F$1324,6,FALSE)</f>
        <v>TRANSPORTATION EQUIPMENT REVOLVING FUND</v>
      </c>
      <c r="G3530" s="3">
        <v>4</v>
      </c>
      <c r="I3530" s="24">
        <f t="shared" si="710"/>
        <v>4.3194681571356508</v>
      </c>
    </row>
    <row r="3531" spans="1:9" hidden="1" outlineLevel="3" x14ac:dyDescent="0.25">
      <c r="A3531" t="s">
        <v>55</v>
      </c>
      <c r="B3531" t="str">
        <f>VLOOKUP(A3531,'AGENCY CODES'!$C$4:$F$139,3,FALSE)</f>
        <v>DEPARTMENT OF TRANSPORTATION</v>
      </c>
      <c r="C3531" s="8" t="s">
        <v>8</v>
      </c>
      <c r="D3531" s="8" t="str">
        <f t="shared" si="706"/>
        <v>DTA2071</v>
      </c>
      <c r="E3531">
        <v>2071</v>
      </c>
      <c r="F3531" t="str">
        <f>VLOOKUP(D3531,'Fund List'!$A$2:$F$1324,6,FALSE)</f>
        <v>TRANSPORTATION EQUIPMENT REVOLVING FUND</v>
      </c>
      <c r="G3531" s="3">
        <v>21</v>
      </c>
      <c r="I3531" s="24">
        <f t="shared" si="710"/>
        <v>22.677207824962167</v>
      </c>
    </row>
    <row r="3532" spans="1:9" hidden="1" outlineLevel="3" x14ac:dyDescent="0.25">
      <c r="A3532" t="s">
        <v>55</v>
      </c>
      <c r="B3532" t="str">
        <f>VLOOKUP(A3532,'AGENCY CODES'!$C$4:$F$139,3,FALSE)</f>
        <v>DEPARTMENT OF TRANSPORTATION</v>
      </c>
      <c r="C3532" s="8" t="s">
        <v>10</v>
      </c>
      <c r="D3532" s="8" t="str">
        <f t="shared" si="706"/>
        <v>DTA2071</v>
      </c>
      <c r="E3532">
        <v>2071</v>
      </c>
      <c r="F3532" t="str">
        <f>VLOOKUP(D3532,'Fund List'!$A$2:$F$1324,6,FALSE)</f>
        <v>TRANSPORTATION EQUIPMENT REVOLVING FUND</v>
      </c>
      <c r="G3532" s="3">
        <v>533</v>
      </c>
      <c r="I3532" s="24">
        <f t="shared" si="710"/>
        <v>575.56913193832554</v>
      </c>
    </row>
    <row r="3533" spans="1:9" hidden="1" outlineLevel="3" x14ac:dyDescent="0.25">
      <c r="A3533" t="s">
        <v>55</v>
      </c>
      <c r="B3533" t="str">
        <f>VLOOKUP(A3533,'AGENCY CODES'!$C$4:$F$139,3,FALSE)</f>
        <v>DEPARTMENT OF TRANSPORTATION</v>
      </c>
      <c r="C3533" s="8" t="s">
        <v>11</v>
      </c>
      <c r="D3533" s="8" t="str">
        <f t="shared" si="706"/>
        <v>DTA2071</v>
      </c>
      <c r="E3533">
        <v>2071</v>
      </c>
      <c r="F3533" t="str">
        <f>VLOOKUP(D3533,'Fund List'!$A$2:$F$1324,6,FALSE)</f>
        <v>TRANSPORTATION EQUIPMENT REVOLVING FUND</v>
      </c>
      <c r="G3533" s="3">
        <v>47148</v>
      </c>
      <c r="I3533" s="24">
        <f t="shared" si="710"/>
        <v>50913.57116815792</v>
      </c>
    </row>
    <row r="3534" spans="1:9" hidden="1" outlineLevel="3" x14ac:dyDescent="0.25">
      <c r="A3534" t="s">
        <v>55</v>
      </c>
      <c r="B3534" t="str">
        <f>VLOOKUP(A3534,'AGENCY CODES'!$C$4:$F$139,3,FALSE)</f>
        <v>DEPARTMENT OF TRANSPORTATION</v>
      </c>
      <c r="C3534" s="8" t="s">
        <v>12</v>
      </c>
      <c r="D3534" s="8" t="str">
        <f t="shared" si="706"/>
        <v>DTA2071</v>
      </c>
      <c r="E3534">
        <v>2071</v>
      </c>
      <c r="F3534" t="str">
        <f>VLOOKUP(D3534,'Fund List'!$A$2:$F$1324,6,FALSE)</f>
        <v>TRANSPORTATION EQUIPMENT REVOLVING FUND</v>
      </c>
      <c r="G3534" s="3">
        <v>1119</v>
      </c>
      <c r="I3534" s="24">
        <f t="shared" si="710"/>
        <v>1208.3712169586984</v>
      </c>
    </row>
    <row r="3535" spans="1:9" hidden="1" outlineLevel="3" x14ac:dyDescent="0.25">
      <c r="A3535" t="s">
        <v>55</v>
      </c>
      <c r="B3535" t="str">
        <f>VLOOKUP(A3535,'AGENCY CODES'!$C$4:$F$139,3,FALSE)</f>
        <v>DEPARTMENT OF TRANSPORTATION</v>
      </c>
      <c r="C3535" s="8">
        <v>1</v>
      </c>
      <c r="D3535" s="8" t="str">
        <f t="shared" si="706"/>
        <v>DTA2071</v>
      </c>
      <c r="E3535">
        <v>2071</v>
      </c>
      <c r="F3535" t="str">
        <f>VLOOKUP(D3535,'Fund List'!$A$2:$F$1324,6,FALSE)</f>
        <v>TRANSPORTATION EQUIPMENT REVOLVING FUND</v>
      </c>
      <c r="G3535" s="3">
        <v>2</v>
      </c>
      <c r="I3535" s="24">
        <f t="shared" si="710"/>
        <v>2.1597340785678254</v>
      </c>
    </row>
    <row r="3536" spans="1:9" hidden="1" outlineLevel="3" x14ac:dyDescent="0.25">
      <c r="A3536" t="s">
        <v>55</v>
      </c>
      <c r="B3536" t="str">
        <f>VLOOKUP(A3536,'AGENCY CODES'!$C$4:$F$139,3,FALSE)</f>
        <v>DEPARTMENT OF TRANSPORTATION</v>
      </c>
      <c r="C3536" s="8">
        <v>2</v>
      </c>
      <c r="D3536" s="8" t="str">
        <f t="shared" si="706"/>
        <v>DTA2071</v>
      </c>
      <c r="E3536">
        <v>2071</v>
      </c>
      <c r="F3536" t="str">
        <f>VLOOKUP(D3536,'Fund List'!$A$2:$F$1324,6,FALSE)</f>
        <v>TRANSPORTATION EQUIPMENT REVOLVING FUND</v>
      </c>
      <c r="G3536" s="3">
        <v>47076</v>
      </c>
      <c r="I3536" s="24">
        <f t="shared" si="710"/>
        <v>50835.82074132948</v>
      </c>
    </row>
    <row r="3537" spans="1:9" hidden="1" outlineLevel="3" x14ac:dyDescent="0.25">
      <c r="A3537" t="s">
        <v>55</v>
      </c>
      <c r="B3537" t="str">
        <f>VLOOKUP(A3537,'AGENCY CODES'!$C$4:$F$139,3,FALSE)</f>
        <v>DEPARTMENT OF TRANSPORTATION</v>
      </c>
      <c r="C3537" s="8">
        <v>8</v>
      </c>
      <c r="D3537" s="8" t="str">
        <f t="shared" si="706"/>
        <v>DTA2071</v>
      </c>
      <c r="E3537">
        <v>2071</v>
      </c>
      <c r="F3537" t="str">
        <f>VLOOKUP(D3537,'Fund List'!$A$2:$F$1324,6,FALSE)</f>
        <v>TRANSPORTATION EQUIPMENT REVOLVING FUND</v>
      </c>
      <c r="G3537" s="3">
        <v>765</v>
      </c>
      <c r="I3537" s="24">
        <f t="shared" si="710"/>
        <v>826.09828505219332</v>
      </c>
    </row>
    <row r="3538" spans="1:9" outlineLevel="2" collapsed="1" x14ac:dyDescent="0.25">
      <c r="F3538" s="1" t="s">
        <v>4291</v>
      </c>
      <c r="I3538" s="24">
        <f t="shared" ref="I3538" si="711">SUBTOTAL(9,I3523:I3537)</f>
        <v>144524.00520256246</v>
      </c>
    </row>
    <row r="3539" spans="1:9" hidden="1" outlineLevel="3" x14ac:dyDescent="0.25">
      <c r="A3539" t="s">
        <v>55</v>
      </c>
      <c r="B3539" t="str">
        <f>VLOOKUP(A3539,'AGENCY CODES'!$C$4:$F$139,3,FALSE)</f>
        <v>DEPARTMENT OF TRANSPORTATION</v>
      </c>
      <c r="C3539" s="8" t="s">
        <v>2</v>
      </c>
      <c r="D3539" s="8" t="str">
        <f t="shared" si="706"/>
        <v>DTA2097</v>
      </c>
      <c r="E3539">
        <v>2097</v>
      </c>
      <c r="F3539" t="str">
        <f>VLOOKUP(D3539,'Fund List'!$A$2:$F$1324,6,FALSE)</f>
        <v>ADOT FEDERAL PROGRAMS FUND</v>
      </c>
      <c r="G3539" s="3">
        <v>18</v>
      </c>
      <c r="I3539" s="24">
        <f t="shared" ref="I3539:I3551" si="712">$G3539/$G$10*I$5</f>
        <v>19.437606707110429</v>
      </c>
    </row>
    <row r="3540" spans="1:9" hidden="1" outlineLevel="3" x14ac:dyDescent="0.25">
      <c r="A3540" t="s">
        <v>55</v>
      </c>
      <c r="B3540" t="str">
        <f>VLOOKUP(A3540,'AGENCY CODES'!$C$4:$F$139,3,FALSE)</f>
        <v>DEPARTMENT OF TRANSPORTATION</v>
      </c>
      <c r="C3540" s="8" t="s">
        <v>3</v>
      </c>
      <c r="D3540" s="8" t="str">
        <f t="shared" si="706"/>
        <v>DTA2097</v>
      </c>
      <c r="E3540">
        <v>2097</v>
      </c>
      <c r="F3540" t="str">
        <f>VLOOKUP(D3540,'Fund List'!$A$2:$F$1324,6,FALSE)</f>
        <v>ADOT FEDERAL PROGRAMS FUND</v>
      </c>
      <c r="G3540" s="3">
        <v>239</v>
      </c>
      <c r="I3540" s="24">
        <f t="shared" si="712"/>
        <v>258.08822238885517</v>
      </c>
    </row>
    <row r="3541" spans="1:9" hidden="1" outlineLevel="3" x14ac:dyDescent="0.25">
      <c r="A3541" t="s">
        <v>55</v>
      </c>
      <c r="B3541" t="str">
        <f>VLOOKUP(A3541,'AGENCY CODES'!$C$4:$F$139,3,FALSE)</f>
        <v>DEPARTMENT OF TRANSPORTATION</v>
      </c>
      <c r="C3541" s="8" t="s">
        <v>4</v>
      </c>
      <c r="D3541" s="8" t="str">
        <f t="shared" si="706"/>
        <v>DTA2097</v>
      </c>
      <c r="E3541">
        <v>2097</v>
      </c>
      <c r="F3541" t="str">
        <f>VLOOKUP(D3541,'Fund List'!$A$2:$F$1324,6,FALSE)</f>
        <v>ADOT FEDERAL PROGRAMS FUND</v>
      </c>
      <c r="G3541" s="3">
        <v>332</v>
      </c>
      <c r="I3541" s="24">
        <f t="shared" si="712"/>
        <v>358.51585704225903</v>
      </c>
    </row>
    <row r="3542" spans="1:9" hidden="1" outlineLevel="3" x14ac:dyDescent="0.25">
      <c r="A3542" t="s">
        <v>55</v>
      </c>
      <c r="B3542" t="str">
        <f>VLOOKUP(A3542,'AGENCY CODES'!$C$4:$F$139,3,FALSE)</f>
        <v>DEPARTMENT OF TRANSPORTATION</v>
      </c>
      <c r="C3542" s="8" t="s">
        <v>5</v>
      </c>
      <c r="D3542" s="8" t="str">
        <f t="shared" si="706"/>
        <v>DTA2097</v>
      </c>
      <c r="E3542">
        <v>2097</v>
      </c>
      <c r="F3542" t="str">
        <f>VLOOKUP(D3542,'Fund List'!$A$2:$F$1324,6,FALSE)</f>
        <v>ADOT FEDERAL PROGRAMS FUND</v>
      </c>
      <c r="G3542" s="3">
        <v>1</v>
      </c>
      <c r="I3542" s="24">
        <f t="shared" si="712"/>
        <v>1.0798670392839127</v>
      </c>
    </row>
    <row r="3543" spans="1:9" hidden="1" outlineLevel="3" x14ac:dyDescent="0.25">
      <c r="A3543" t="s">
        <v>55</v>
      </c>
      <c r="B3543" t="str">
        <f>VLOOKUP(A3543,'AGENCY CODES'!$C$4:$F$139,3,FALSE)</f>
        <v>DEPARTMENT OF TRANSPORTATION</v>
      </c>
      <c r="C3543" s="8" t="s">
        <v>6</v>
      </c>
      <c r="D3543" s="8" t="str">
        <f t="shared" si="706"/>
        <v>DTA2097</v>
      </c>
      <c r="E3543">
        <v>2097</v>
      </c>
      <c r="F3543" t="str">
        <f>VLOOKUP(D3543,'Fund List'!$A$2:$F$1324,6,FALSE)</f>
        <v>ADOT FEDERAL PROGRAMS FUND</v>
      </c>
      <c r="G3543" s="3">
        <v>237</v>
      </c>
      <c r="I3543" s="24">
        <f t="shared" si="712"/>
        <v>255.92848831028735</v>
      </c>
    </row>
    <row r="3544" spans="1:9" hidden="1" outlineLevel="3" x14ac:dyDescent="0.25">
      <c r="A3544" t="s">
        <v>55</v>
      </c>
      <c r="B3544" t="str">
        <f>VLOOKUP(A3544,'AGENCY CODES'!$C$4:$F$139,3,FALSE)</f>
        <v>DEPARTMENT OF TRANSPORTATION</v>
      </c>
      <c r="C3544" s="8" t="s">
        <v>7</v>
      </c>
      <c r="D3544" s="8" t="str">
        <f t="shared" si="706"/>
        <v>DTA2097</v>
      </c>
      <c r="E3544">
        <v>2097</v>
      </c>
      <c r="F3544" t="str">
        <f>VLOOKUP(D3544,'Fund List'!$A$2:$F$1324,6,FALSE)</f>
        <v>ADOT FEDERAL PROGRAMS FUND</v>
      </c>
      <c r="G3544" s="3">
        <v>88</v>
      </c>
      <c r="I3544" s="24">
        <f t="shared" si="712"/>
        <v>95.028299456984328</v>
      </c>
    </row>
    <row r="3545" spans="1:9" hidden="1" outlineLevel="3" x14ac:dyDescent="0.25">
      <c r="A3545" t="s">
        <v>55</v>
      </c>
      <c r="B3545" t="str">
        <f>VLOOKUP(A3545,'AGENCY CODES'!$C$4:$F$139,3,FALSE)</f>
        <v>DEPARTMENT OF TRANSPORTATION</v>
      </c>
      <c r="C3545" s="8" t="s">
        <v>14</v>
      </c>
      <c r="D3545" s="8" t="str">
        <f t="shared" si="706"/>
        <v>DTA2097</v>
      </c>
      <c r="E3545">
        <v>2097</v>
      </c>
      <c r="F3545" t="str">
        <f>VLOOKUP(D3545,'Fund List'!$A$2:$F$1324,6,FALSE)</f>
        <v>ADOT FEDERAL PROGRAMS FUND</v>
      </c>
      <c r="G3545" s="3">
        <v>4</v>
      </c>
      <c r="I3545" s="24">
        <f t="shared" si="712"/>
        <v>4.3194681571356508</v>
      </c>
    </row>
    <row r="3546" spans="1:9" hidden="1" outlineLevel="3" x14ac:dyDescent="0.25">
      <c r="A3546" t="s">
        <v>55</v>
      </c>
      <c r="B3546" t="str">
        <f>VLOOKUP(A3546,'AGENCY CODES'!$C$4:$F$139,3,FALSE)</f>
        <v>DEPARTMENT OF TRANSPORTATION</v>
      </c>
      <c r="C3546" s="8" t="s">
        <v>19</v>
      </c>
      <c r="D3546" s="8" t="str">
        <f t="shared" si="706"/>
        <v>DTA2097</v>
      </c>
      <c r="E3546">
        <v>2097</v>
      </c>
      <c r="F3546" t="str">
        <f>VLOOKUP(D3546,'Fund List'!$A$2:$F$1324,6,FALSE)</f>
        <v>ADOT FEDERAL PROGRAMS FUND</v>
      </c>
      <c r="G3546" s="3">
        <v>223</v>
      </c>
      <c r="I3546" s="24">
        <f t="shared" si="712"/>
        <v>240.81034976031256</v>
      </c>
    </row>
    <row r="3547" spans="1:9" hidden="1" outlineLevel="3" x14ac:dyDescent="0.25">
      <c r="A3547" t="s">
        <v>55</v>
      </c>
      <c r="B3547" t="str">
        <f>VLOOKUP(A3547,'AGENCY CODES'!$C$4:$F$139,3,FALSE)</f>
        <v>DEPARTMENT OF TRANSPORTATION</v>
      </c>
      <c r="C3547" s="8" t="s">
        <v>10</v>
      </c>
      <c r="D3547" s="8" t="str">
        <f t="shared" si="706"/>
        <v>DTA2097</v>
      </c>
      <c r="E3547">
        <v>2097</v>
      </c>
      <c r="F3547" t="str">
        <f>VLOOKUP(D3547,'Fund List'!$A$2:$F$1324,6,FALSE)</f>
        <v>ADOT FEDERAL PROGRAMS FUND</v>
      </c>
      <c r="G3547" s="3">
        <v>267</v>
      </c>
      <c r="I3547" s="24">
        <f t="shared" si="712"/>
        <v>288.32449948880469</v>
      </c>
    </row>
    <row r="3548" spans="1:9" hidden="1" outlineLevel="3" x14ac:dyDescent="0.25">
      <c r="A3548" t="s">
        <v>55</v>
      </c>
      <c r="B3548" t="str">
        <f>VLOOKUP(A3548,'AGENCY CODES'!$C$4:$F$139,3,FALSE)</f>
        <v>DEPARTMENT OF TRANSPORTATION</v>
      </c>
      <c r="C3548" s="8" t="s">
        <v>11</v>
      </c>
      <c r="D3548" s="8" t="str">
        <f t="shared" si="706"/>
        <v>DTA2097</v>
      </c>
      <c r="E3548">
        <v>2097</v>
      </c>
      <c r="F3548" t="str">
        <f>VLOOKUP(D3548,'Fund List'!$A$2:$F$1324,6,FALSE)</f>
        <v>ADOT FEDERAL PROGRAMS FUND</v>
      </c>
      <c r="G3548" s="3">
        <v>1441</v>
      </c>
      <c r="I3548" s="24">
        <f t="shared" si="712"/>
        <v>1556.0884036081184</v>
      </c>
    </row>
    <row r="3549" spans="1:9" hidden="1" outlineLevel="3" x14ac:dyDescent="0.25">
      <c r="A3549" t="s">
        <v>55</v>
      </c>
      <c r="B3549" t="str">
        <f>VLOOKUP(A3549,'AGENCY CODES'!$C$4:$F$139,3,FALSE)</f>
        <v>DEPARTMENT OF TRANSPORTATION</v>
      </c>
      <c r="C3549" s="8" t="s">
        <v>12</v>
      </c>
      <c r="D3549" s="8" t="str">
        <f t="shared" si="706"/>
        <v>DTA2097</v>
      </c>
      <c r="E3549">
        <v>2097</v>
      </c>
      <c r="F3549" t="str">
        <f>VLOOKUP(D3549,'Fund List'!$A$2:$F$1324,6,FALSE)</f>
        <v>ADOT FEDERAL PROGRAMS FUND</v>
      </c>
      <c r="G3549" s="3">
        <v>9</v>
      </c>
      <c r="I3549" s="24">
        <f t="shared" si="712"/>
        <v>9.7188033535552147</v>
      </c>
    </row>
    <row r="3550" spans="1:9" hidden="1" outlineLevel="3" x14ac:dyDescent="0.25">
      <c r="A3550" t="s">
        <v>55</v>
      </c>
      <c r="B3550" t="str">
        <f>VLOOKUP(A3550,'AGENCY CODES'!$C$4:$F$139,3,FALSE)</f>
        <v>DEPARTMENT OF TRANSPORTATION</v>
      </c>
      <c r="C3550" s="8">
        <v>2</v>
      </c>
      <c r="D3550" s="8" t="str">
        <f t="shared" si="706"/>
        <v>DTA2097</v>
      </c>
      <c r="E3550">
        <v>2097</v>
      </c>
      <c r="F3550" t="str">
        <f>VLOOKUP(D3550,'Fund List'!$A$2:$F$1324,6,FALSE)</f>
        <v>ADOT FEDERAL PROGRAMS FUND</v>
      </c>
      <c r="G3550" s="3">
        <v>1441</v>
      </c>
      <c r="I3550" s="24">
        <f t="shared" si="712"/>
        <v>1556.0884036081184</v>
      </c>
    </row>
    <row r="3551" spans="1:9" hidden="1" outlineLevel="3" x14ac:dyDescent="0.25">
      <c r="A3551" t="s">
        <v>55</v>
      </c>
      <c r="B3551" t="str">
        <f>VLOOKUP(A3551,'AGENCY CODES'!$C$4:$F$139,3,FALSE)</f>
        <v>DEPARTMENT OF TRANSPORTATION</v>
      </c>
      <c r="C3551" s="8">
        <v>8</v>
      </c>
      <c r="D3551" s="8" t="str">
        <f t="shared" si="706"/>
        <v>DTA2097</v>
      </c>
      <c r="E3551">
        <v>2097</v>
      </c>
      <c r="F3551" t="str">
        <f>VLOOKUP(D3551,'Fund List'!$A$2:$F$1324,6,FALSE)</f>
        <v>ADOT FEDERAL PROGRAMS FUND</v>
      </c>
      <c r="G3551" s="3">
        <v>1272</v>
      </c>
      <c r="I3551" s="24">
        <f t="shared" si="712"/>
        <v>1373.590873969137</v>
      </c>
    </row>
    <row r="3552" spans="1:9" outlineLevel="2" collapsed="1" x14ac:dyDescent="0.25">
      <c r="F3552" s="1" t="s">
        <v>4292</v>
      </c>
      <c r="I3552" s="24">
        <f t="shared" ref="I3552" si="713">SUBTOTAL(9,I3539:I3551)</f>
        <v>6017.0191428899616</v>
      </c>
    </row>
    <row r="3553" spans="1:9" hidden="1" outlineLevel="3" x14ac:dyDescent="0.25">
      <c r="A3553" t="s">
        <v>55</v>
      </c>
      <c r="B3553" t="str">
        <f>VLOOKUP(A3553,'AGENCY CODES'!$C$4:$F$139,3,FALSE)</f>
        <v>DEPARTMENT OF TRANSPORTATION</v>
      </c>
      <c r="C3553" s="8" t="s">
        <v>1</v>
      </c>
      <c r="D3553" s="8" t="str">
        <f t="shared" si="706"/>
        <v>DTA2108</v>
      </c>
      <c r="E3553">
        <v>2108</v>
      </c>
      <c r="F3553" t="str">
        <f>VLOOKUP(D3553,'Fund List'!$A$2:$F$1324,6,FALSE)</f>
        <v>SAFETY ENFORCE AND TRANS INFRASTRUCTURE</v>
      </c>
      <c r="G3553" s="3">
        <v>37</v>
      </c>
      <c r="I3553" s="24">
        <f t="shared" ref="I3553:I3563" si="714">$G3553/$G$10*I$5</f>
        <v>39.955080453504777</v>
      </c>
    </row>
    <row r="3554" spans="1:9" hidden="1" outlineLevel="3" x14ac:dyDescent="0.25">
      <c r="A3554" t="s">
        <v>55</v>
      </c>
      <c r="B3554" t="str">
        <f>VLOOKUP(A3554,'AGENCY CODES'!$C$4:$F$139,3,FALSE)</f>
        <v>DEPARTMENT OF TRANSPORTATION</v>
      </c>
      <c r="C3554" s="8" t="s">
        <v>4</v>
      </c>
      <c r="D3554" s="8" t="str">
        <f t="shared" si="706"/>
        <v>DTA2108</v>
      </c>
      <c r="E3554">
        <v>2108</v>
      </c>
      <c r="F3554" t="str">
        <f>VLOOKUP(D3554,'Fund List'!$A$2:$F$1324,6,FALSE)</f>
        <v>SAFETY ENFORCE AND TRANS INFRASTRUCTURE</v>
      </c>
      <c r="G3554" s="3">
        <v>218</v>
      </c>
      <c r="I3554" s="24">
        <f t="shared" si="714"/>
        <v>235.41101456389299</v>
      </c>
    </row>
    <row r="3555" spans="1:9" hidden="1" outlineLevel="3" x14ac:dyDescent="0.25">
      <c r="A3555" t="s">
        <v>55</v>
      </c>
      <c r="B3555" t="str">
        <f>VLOOKUP(A3555,'AGENCY CODES'!$C$4:$F$139,3,FALSE)</f>
        <v>DEPARTMENT OF TRANSPORTATION</v>
      </c>
      <c r="C3555" s="8" t="s">
        <v>5</v>
      </c>
      <c r="D3555" s="8" t="str">
        <f t="shared" si="706"/>
        <v>DTA2108</v>
      </c>
      <c r="E3555">
        <v>2108</v>
      </c>
      <c r="F3555" t="str">
        <f>VLOOKUP(D3555,'Fund List'!$A$2:$F$1324,6,FALSE)</f>
        <v>SAFETY ENFORCE AND TRANS INFRASTRUCTURE</v>
      </c>
      <c r="G3555" s="3">
        <v>2</v>
      </c>
      <c r="I3555" s="24">
        <f t="shared" si="714"/>
        <v>2.1597340785678254</v>
      </c>
    </row>
    <row r="3556" spans="1:9" hidden="1" outlineLevel="3" x14ac:dyDescent="0.25">
      <c r="A3556" t="s">
        <v>55</v>
      </c>
      <c r="B3556" t="str">
        <f>VLOOKUP(A3556,'AGENCY CODES'!$C$4:$F$139,3,FALSE)</f>
        <v>DEPARTMENT OF TRANSPORTATION</v>
      </c>
      <c r="C3556" s="8" t="s">
        <v>6</v>
      </c>
      <c r="D3556" s="8" t="str">
        <f t="shared" si="706"/>
        <v>DTA2108</v>
      </c>
      <c r="E3556">
        <v>2108</v>
      </c>
      <c r="F3556" t="str">
        <f>VLOOKUP(D3556,'Fund List'!$A$2:$F$1324,6,FALSE)</f>
        <v>SAFETY ENFORCE AND TRANS INFRASTRUCTURE</v>
      </c>
      <c r="G3556" s="3">
        <v>355</v>
      </c>
      <c r="I3556" s="24">
        <f t="shared" si="714"/>
        <v>383.35279894578906</v>
      </c>
    </row>
    <row r="3557" spans="1:9" hidden="1" outlineLevel="3" x14ac:dyDescent="0.25">
      <c r="A3557" t="s">
        <v>55</v>
      </c>
      <c r="B3557" t="str">
        <f>VLOOKUP(A3557,'AGENCY CODES'!$C$4:$F$139,3,FALSE)</f>
        <v>DEPARTMENT OF TRANSPORTATION</v>
      </c>
      <c r="C3557" s="8" t="s">
        <v>7</v>
      </c>
      <c r="D3557" s="8" t="str">
        <f t="shared" si="706"/>
        <v>DTA2108</v>
      </c>
      <c r="E3557">
        <v>2108</v>
      </c>
      <c r="F3557" t="str">
        <f>VLOOKUP(D3557,'Fund List'!$A$2:$F$1324,6,FALSE)</f>
        <v>SAFETY ENFORCE AND TRANS INFRASTRUCTURE</v>
      </c>
      <c r="G3557" s="3">
        <v>137</v>
      </c>
      <c r="I3557" s="24">
        <f t="shared" si="714"/>
        <v>147.94178438189604</v>
      </c>
    </row>
    <row r="3558" spans="1:9" hidden="1" outlineLevel="3" x14ac:dyDescent="0.25">
      <c r="A3558" t="s">
        <v>55</v>
      </c>
      <c r="B3558" t="str">
        <f>VLOOKUP(A3558,'AGENCY CODES'!$C$4:$F$139,3,FALSE)</f>
        <v>DEPARTMENT OF TRANSPORTATION</v>
      </c>
      <c r="C3558" s="8" t="s">
        <v>8</v>
      </c>
      <c r="D3558" s="8" t="str">
        <f t="shared" si="706"/>
        <v>DTA2108</v>
      </c>
      <c r="E3558">
        <v>2108</v>
      </c>
      <c r="F3558" t="str">
        <f>VLOOKUP(D3558,'Fund List'!$A$2:$F$1324,6,FALSE)</f>
        <v>SAFETY ENFORCE AND TRANS INFRASTRUCTURE</v>
      </c>
      <c r="G3558" s="3">
        <v>12</v>
      </c>
      <c r="I3558" s="24">
        <f t="shared" si="714"/>
        <v>12.958404471406952</v>
      </c>
    </row>
    <row r="3559" spans="1:9" hidden="1" outlineLevel="3" x14ac:dyDescent="0.25">
      <c r="A3559" t="s">
        <v>55</v>
      </c>
      <c r="B3559" t="str">
        <f>VLOOKUP(A3559,'AGENCY CODES'!$C$4:$F$139,3,FALSE)</f>
        <v>DEPARTMENT OF TRANSPORTATION</v>
      </c>
      <c r="C3559" s="8" t="s">
        <v>10</v>
      </c>
      <c r="D3559" s="8" t="str">
        <f t="shared" si="706"/>
        <v>DTA2108</v>
      </c>
      <c r="E3559">
        <v>2108</v>
      </c>
      <c r="F3559" t="str">
        <f>VLOOKUP(D3559,'Fund List'!$A$2:$F$1324,6,FALSE)</f>
        <v>SAFETY ENFORCE AND TRANS INFRASTRUCTURE</v>
      </c>
      <c r="G3559" s="3">
        <v>118</v>
      </c>
      <c r="I3559" s="24">
        <f t="shared" si="714"/>
        <v>127.42431063550171</v>
      </c>
    </row>
    <row r="3560" spans="1:9" hidden="1" outlineLevel="3" x14ac:dyDescent="0.25">
      <c r="A3560" t="s">
        <v>55</v>
      </c>
      <c r="B3560" t="str">
        <f>VLOOKUP(A3560,'AGENCY CODES'!$C$4:$F$139,3,FALSE)</f>
        <v>DEPARTMENT OF TRANSPORTATION</v>
      </c>
      <c r="C3560" s="8" t="s">
        <v>11</v>
      </c>
      <c r="D3560" s="8" t="str">
        <f t="shared" si="706"/>
        <v>DTA2108</v>
      </c>
      <c r="E3560">
        <v>2108</v>
      </c>
      <c r="F3560" t="str">
        <f>VLOOKUP(D3560,'Fund List'!$A$2:$F$1324,6,FALSE)</f>
        <v>SAFETY ENFORCE AND TRANS INFRASTRUCTURE</v>
      </c>
      <c r="G3560" s="3">
        <v>392</v>
      </c>
      <c r="I3560" s="24">
        <f t="shared" si="714"/>
        <v>423.30787939929382</v>
      </c>
    </row>
    <row r="3561" spans="1:9" hidden="1" outlineLevel="3" x14ac:dyDescent="0.25">
      <c r="A3561" t="s">
        <v>55</v>
      </c>
      <c r="B3561" t="str">
        <f>VLOOKUP(A3561,'AGENCY CODES'!$C$4:$F$139,3,FALSE)</f>
        <v>DEPARTMENT OF TRANSPORTATION</v>
      </c>
      <c r="C3561" s="8" t="s">
        <v>12</v>
      </c>
      <c r="D3561" s="8" t="str">
        <f t="shared" si="706"/>
        <v>DTA2108</v>
      </c>
      <c r="E3561">
        <v>2108</v>
      </c>
      <c r="F3561" t="str">
        <f>VLOOKUP(D3561,'Fund List'!$A$2:$F$1324,6,FALSE)</f>
        <v>SAFETY ENFORCE AND TRANS INFRASTRUCTURE</v>
      </c>
      <c r="G3561" s="3">
        <v>13</v>
      </c>
      <c r="I3561" s="24">
        <f t="shared" si="714"/>
        <v>14.038271510690866</v>
      </c>
    </row>
    <row r="3562" spans="1:9" hidden="1" outlineLevel="3" x14ac:dyDescent="0.25">
      <c r="A3562" t="s">
        <v>55</v>
      </c>
      <c r="B3562" t="str">
        <f>VLOOKUP(A3562,'AGENCY CODES'!$C$4:$F$139,3,FALSE)</f>
        <v>DEPARTMENT OF TRANSPORTATION</v>
      </c>
      <c r="C3562" s="8">
        <v>2</v>
      </c>
      <c r="D3562" s="8" t="str">
        <f t="shared" si="706"/>
        <v>DTA2108</v>
      </c>
      <c r="E3562">
        <v>2108</v>
      </c>
      <c r="F3562" t="str">
        <f>VLOOKUP(D3562,'Fund List'!$A$2:$F$1324,6,FALSE)</f>
        <v>SAFETY ENFORCE AND TRANS INFRASTRUCTURE</v>
      </c>
      <c r="G3562" s="3">
        <v>394</v>
      </c>
      <c r="I3562" s="24">
        <f t="shared" si="714"/>
        <v>425.46761347786162</v>
      </c>
    </row>
    <row r="3563" spans="1:9" hidden="1" outlineLevel="3" x14ac:dyDescent="0.25">
      <c r="A3563" t="s">
        <v>55</v>
      </c>
      <c r="B3563" t="str">
        <f>VLOOKUP(A3563,'AGENCY CODES'!$C$4:$F$139,3,FALSE)</f>
        <v>DEPARTMENT OF TRANSPORTATION</v>
      </c>
      <c r="C3563" s="8">
        <v>8</v>
      </c>
      <c r="D3563" s="8" t="str">
        <f t="shared" si="706"/>
        <v>DTA2108</v>
      </c>
      <c r="E3563">
        <v>2108</v>
      </c>
      <c r="F3563" t="str">
        <f>VLOOKUP(D3563,'Fund List'!$A$2:$F$1324,6,FALSE)</f>
        <v>SAFETY ENFORCE AND TRANS INFRASTRUCTURE</v>
      </c>
      <c r="G3563" s="3">
        <v>481</v>
      </c>
      <c r="I3563" s="24">
        <f t="shared" si="714"/>
        <v>519.41604589556209</v>
      </c>
    </row>
    <row r="3564" spans="1:9" outlineLevel="2" collapsed="1" x14ac:dyDescent="0.25">
      <c r="F3564" s="1" t="s">
        <v>4293</v>
      </c>
      <c r="I3564" s="24">
        <f t="shared" ref="I3564" si="715">SUBTOTAL(9,I3553:I3563)</f>
        <v>2331.4329378139678</v>
      </c>
    </row>
    <row r="3565" spans="1:9" hidden="1" outlineLevel="3" x14ac:dyDescent="0.25">
      <c r="A3565" t="s">
        <v>55</v>
      </c>
      <c r="B3565" t="str">
        <f>VLOOKUP(A3565,'AGENCY CODES'!$C$4:$F$139,3,FALSE)</f>
        <v>DEPARTMENT OF TRANSPORTATION</v>
      </c>
      <c r="C3565" s="8" t="s">
        <v>1</v>
      </c>
      <c r="D3565" s="8" t="str">
        <f t="shared" si="706"/>
        <v>DTA2226</v>
      </c>
      <c r="E3565">
        <v>2226</v>
      </c>
      <c r="F3565" t="str">
        <f>VLOOKUP(D3565,'Fund List'!$A$2:$F$1324,6,FALSE)</f>
        <v>AIR QUALITY FUND</v>
      </c>
      <c r="G3565" s="3">
        <v>17</v>
      </c>
      <c r="I3565" s="24">
        <f>$G3565/$G$10*I$5</f>
        <v>18.357739667826518</v>
      </c>
    </row>
    <row r="3566" spans="1:9" hidden="1" outlineLevel="3" x14ac:dyDescent="0.25">
      <c r="A3566" t="s">
        <v>55</v>
      </c>
      <c r="B3566" t="str">
        <f>VLOOKUP(A3566,'AGENCY CODES'!$C$4:$F$139,3,FALSE)</f>
        <v>DEPARTMENT OF TRANSPORTATION</v>
      </c>
      <c r="C3566" s="8" t="s">
        <v>4</v>
      </c>
      <c r="D3566" s="8" t="str">
        <f t="shared" si="706"/>
        <v>DTA2226</v>
      </c>
      <c r="E3566">
        <v>2226</v>
      </c>
      <c r="F3566" t="str">
        <f>VLOOKUP(D3566,'Fund List'!$A$2:$F$1324,6,FALSE)</f>
        <v>AIR QUALITY FUND</v>
      </c>
      <c r="G3566" s="3">
        <v>1</v>
      </c>
      <c r="I3566" s="24">
        <f>$G3566/$G$10*I$5</f>
        <v>1.0798670392839127</v>
      </c>
    </row>
    <row r="3567" spans="1:9" hidden="1" outlineLevel="3" x14ac:dyDescent="0.25">
      <c r="A3567" t="s">
        <v>55</v>
      </c>
      <c r="B3567" t="str">
        <f>VLOOKUP(A3567,'AGENCY CODES'!$C$4:$F$139,3,FALSE)</f>
        <v>DEPARTMENT OF TRANSPORTATION</v>
      </c>
      <c r="C3567" s="8" t="s">
        <v>5</v>
      </c>
      <c r="D3567" s="8" t="str">
        <f t="shared" si="706"/>
        <v>DTA2226</v>
      </c>
      <c r="E3567">
        <v>2226</v>
      </c>
      <c r="F3567" t="str">
        <f>VLOOKUP(D3567,'Fund List'!$A$2:$F$1324,6,FALSE)</f>
        <v>AIR QUALITY FUND</v>
      </c>
      <c r="G3567" s="3">
        <v>2</v>
      </c>
      <c r="I3567" s="24">
        <f>$G3567/$G$10*I$5</f>
        <v>2.1597340785678254</v>
      </c>
    </row>
    <row r="3568" spans="1:9" hidden="1" outlineLevel="3" x14ac:dyDescent="0.25">
      <c r="A3568" t="s">
        <v>55</v>
      </c>
      <c r="B3568" t="str">
        <f>VLOOKUP(A3568,'AGENCY CODES'!$C$4:$F$139,3,FALSE)</f>
        <v>DEPARTMENT OF TRANSPORTATION</v>
      </c>
      <c r="C3568" s="8" t="s">
        <v>12</v>
      </c>
      <c r="D3568" s="8" t="str">
        <f t="shared" si="706"/>
        <v>DTA2226</v>
      </c>
      <c r="E3568">
        <v>2226</v>
      </c>
      <c r="F3568" t="str">
        <f>VLOOKUP(D3568,'Fund List'!$A$2:$F$1324,6,FALSE)</f>
        <v>AIR QUALITY FUND</v>
      </c>
      <c r="G3568" s="3">
        <v>5</v>
      </c>
      <c r="I3568" s="24">
        <f>$G3568/$G$10*I$5</f>
        <v>5.3993351964195639</v>
      </c>
    </row>
    <row r="3569" spans="1:9" hidden="1" outlineLevel="3" x14ac:dyDescent="0.25">
      <c r="A3569" t="s">
        <v>55</v>
      </c>
      <c r="B3569" t="str">
        <f>VLOOKUP(A3569,'AGENCY CODES'!$C$4:$F$139,3,FALSE)</f>
        <v>DEPARTMENT OF TRANSPORTATION</v>
      </c>
      <c r="C3569" s="8">
        <v>8</v>
      </c>
      <c r="D3569" s="8" t="str">
        <f t="shared" si="706"/>
        <v>DTA2226</v>
      </c>
      <c r="E3569">
        <v>2226</v>
      </c>
      <c r="F3569" t="str">
        <f>VLOOKUP(D3569,'Fund List'!$A$2:$F$1324,6,FALSE)</f>
        <v>AIR QUALITY FUND</v>
      </c>
      <c r="G3569" s="3">
        <v>272</v>
      </c>
      <c r="I3569" s="24">
        <f>$G3569/$G$10*I$5</f>
        <v>293.72383468522429</v>
      </c>
    </row>
    <row r="3570" spans="1:9" outlineLevel="2" collapsed="1" x14ac:dyDescent="0.25">
      <c r="F3570" s="1" t="s">
        <v>4032</v>
      </c>
      <c r="I3570" s="24">
        <f t="shared" ref="I3570" si="716">SUBTOTAL(9,I3565:I3569)</f>
        <v>320.72051066732212</v>
      </c>
    </row>
    <row r="3571" spans="1:9" hidden="1" outlineLevel="3" x14ac:dyDescent="0.25">
      <c r="A3571" t="s">
        <v>55</v>
      </c>
      <c r="B3571" t="str">
        <f>VLOOKUP(A3571,'AGENCY CODES'!$C$4:$F$139,3,FALSE)</f>
        <v>DEPARTMENT OF TRANSPORTATION</v>
      </c>
      <c r="C3571" s="8" t="s">
        <v>3</v>
      </c>
      <c r="D3571" s="8" t="str">
        <f t="shared" si="706"/>
        <v>DTA2244</v>
      </c>
      <c r="E3571">
        <v>2244</v>
      </c>
      <c r="F3571" t="str">
        <f>VLOOKUP(D3571,'Fund List'!$A$2:$F$1324,6,FALSE)</f>
        <v>ECONOMIC STRENGTH PROJECT FUND</v>
      </c>
      <c r="G3571" s="3">
        <v>1</v>
      </c>
      <c r="I3571" s="24">
        <f>$G3571/$G$10*I$5</f>
        <v>1.0798670392839127</v>
      </c>
    </row>
    <row r="3572" spans="1:9" hidden="1" outlineLevel="3" x14ac:dyDescent="0.25">
      <c r="A3572" t="s">
        <v>55</v>
      </c>
      <c r="B3572" t="str">
        <f>VLOOKUP(A3572,'AGENCY CODES'!$C$4:$F$139,3,FALSE)</f>
        <v>DEPARTMENT OF TRANSPORTATION</v>
      </c>
      <c r="C3572" s="8" t="s">
        <v>6</v>
      </c>
      <c r="D3572" s="8" t="str">
        <f t="shared" ref="D3572:D3635" si="717">CONCATENATE(A3572,E3572)</f>
        <v>DTA2244</v>
      </c>
      <c r="E3572">
        <v>2244</v>
      </c>
      <c r="F3572" t="str">
        <f>VLOOKUP(D3572,'Fund List'!$A$2:$F$1324,6,FALSE)</f>
        <v>ECONOMIC STRENGTH PROJECT FUND</v>
      </c>
      <c r="G3572" s="3">
        <v>2</v>
      </c>
      <c r="I3572" s="24">
        <f>$G3572/$G$10*I$5</f>
        <v>2.1597340785678254</v>
      </c>
    </row>
    <row r="3573" spans="1:9" hidden="1" outlineLevel="3" x14ac:dyDescent="0.25">
      <c r="A3573" t="s">
        <v>55</v>
      </c>
      <c r="B3573" t="str">
        <f>VLOOKUP(A3573,'AGENCY CODES'!$C$4:$F$139,3,FALSE)</f>
        <v>DEPARTMENT OF TRANSPORTATION</v>
      </c>
      <c r="C3573" s="8" t="s">
        <v>7</v>
      </c>
      <c r="D3573" s="8" t="str">
        <f t="shared" si="717"/>
        <v>DTA2244</v>
      </c>
      <c r="E3573">
        <v>2244</v>
      </c>
      <c r="F3573" t="str">
        <f>VLOOKUP(D3573,'Fund List'!$A$2:$F$1324,6,FALSE)</f>
        <v>ECONOMIC STRENGTH PROJECT FUND</v>
      </c>
      <c r="G3573" s="3">
        <v>15</v>
      </c>
      <c r="I3573" s="24">
        <f>$G3573/$G$10*I$5</f>
        <v>16.198005589258692</v>
      </c>
    </row>
    <row r="3574" spans="1:9" hidden="1" outlineLevel="3" x14ac:dyDescent="0.25">
      <c r="A3574" t="s">
        <v>55</v>
      </c>
      <c r="B3574" t="str">
        <f>VLOOKUP(A3574,'AGENCY CODES'!$C$4:$F$139,3,FALSE)</f>
        <v>DEPARTMENT OF TRANSPORTATION</v>
      </c>
      <c r="C3574" s="8" t="s">
        <v>8</v>
      </c>
      <c r="D3574" s="8" t="str">
        <f t="shared" si="717"/>
        <v>DTA2244</v>
      </c>
      <c r="E3574">
        <v>2244</v>
      </c>
      <c r="F3574" t="str">
        <f>VLOOKUP(D3574,'Fund List'!$A$2:$F$1324,6,FALSE)</f>
        <v>ECONOMIC STRENGTH PROJECT FUND</v>
      </c>
      <c r="G3574" s="3">
        <v>12</v>
      </c>
      <c r="I3574" s="24">
        <f>$G3574/$G$10*I$5</f>
        <v>12.958404471406952</v>
      </c>
    </row>
    <row r="3575" spans="1:9" hidden="1" outlineLevel="3" x14ac:dyDescent="0.25">
      <c r="A3575" t="s">
        <v>55</v>
      </c>
      <c r="B3575" t="str">
        <f>VLOOKUP(A3575,'AGENCY CODES'!$C$4:$F$139,3,FALSE)</f>
        <v>DEPARTMENT OF TRANSPORTATION</v>
      </c>
      <c r="C3575" s="8" t="s">
        <v>12</v>
      </c>
      <c r="D3575" s="8" t="str">
        <f t="shared" si="717"/>
        <v>DTA2244</v>
      </c>
      <c r="E3575">
        <v>2244</v>
      </c>
      <c r="F3575" t="str">
        <f>VLOOKUP(D3575,'Fund List'!$A$2:$F$1324,6,FALSE)</f>
        <v>ECONOMIC STRENGTH PROJECT FUND</v>
      </c>
      <c r="G3575" s="3">
        <v>1</v>
      </c>
      <c r="I3575" s="24">
        <f>$G3575/$G$10*I$5</f>
        <v>1.0798670392839127</v>
      </c>
    </row>
    <row r="3576" spans="1:9" outlineLevel="2" collapsed="1" x14ac:dyDescent="0.25">
      <c r="F3576" s="1" t="s">
        <v>4294</v>
      </c>
      <c r="I3576" s="24">
        <f t="shared" ref="I3576" si="718">SUBTOTAL(9,I3571:I3575)</f>
        <v>33.475878217801295</v>
      </c>
    </row>
    <row r="3577" spans="1:9" hidden="1" outlineLevel="3" x14ac:dyDescent="0.25">
      <c r="A3577" t="s">
        <v>55</v>
      </c>
      <c r="B3577" t="str">
        <f>VLOOKUP(A3577,'AGENCY CODES'!$C$4:$F$139,3,FALSE)</f>
        <v>DEPARTMENT OF TRANSPORTATION</v>
      </c>
      <c r="C3577" s="8" t="s">
        <v>2</v>
      </c>
      <c r="D3577" s="8" t="str">
        <f t="shared" si="717"/>
        <v>DTA2266</v>
      </c>
      <c r="E3577">
        <v>2266</v>
      </c>
      <c r="F3577" t="str">
        <f>VLOOKUP(D3577,'Fund List'!$A$2:$F$1324,6,FALSE)</f>
        <v>CASH DEPOSITS FUND</v>
      </c>
      <c r="G3577" s="3">
        <v>1</v>
      </c>
      <c r="I3577" s="24">
        <f t="shared" ref="I3577:I3586" si="719">$G3577/$G$10*I$5</f>
        <v>1.0798670392839127</v>
      </c>
    </row>
    <row r="3578" spans="1:9" hidden="1" outlineLevel="3" x14ac:dyDescent="0.25">
      <c r="A3578" t="s">
        <v>55</v>
      </c>
      <c r="B3578" t="str">
        <f>VLOOKUP(A3578,'AGENCY CODES'!$C$4:$F$139,3,FALSE)</f>
        <v>DEPARTMENT OF TRANSPORTATION</v>
      </c>
      <c r="C3578" s="8" t="s">
        <v>3</v>
      </c>
      <c r="D3578" s="8" t="str">
        <f t="shared" si="717"/>
        <v>DTA2266</v>
      </c>
      <c r="E3578">
        <v>2266</v>
      </c>
      <c r="F3578" t="str">
        <f>VLOOKUP(D3578,'Fund List'!$A$2:$F$1324,6,FALSE)</f>
        <v>CASH DEPOSITS FUND</v>
      </c>
      <c r="G3578" s="3">
        <v>32</v>
      </c>
      <c r="I3578" s="24">
        <f t="shared" si="719"/>
        <v>34.555745257085206</v>
      </c>
    </row>
    <row r="3579" spans="1:9" hidden="1" outlineLevel="3" x14ac:dyDescent="0.25">
      <c r="A3579" t="s">
        <v>55</v>
      </c>
      <c r="B3579" t="str">
        <f>VLOOKUP(A3579,'AGENCY CODES'!$C$4:$F$139,3,FALSE)</f>
        <v>DEPARTMENT OF TRANSPORTATION</v>
      </c>
      <c r="C3579" s="8" t="s">
        <v>6</v>
      </c>
      <c r="D3579" s="8" t="str">
        <f t="shared" si="717"/>
        <v>DTA2266</v>
      </c>
      <c r="E3579">
        <v>2266</v>
      </c>
      <c r="F3579" t="str">
        <f>VLOOKUP(D3579,'Fund List'!$A$2:$F$1324,6,FALSE)</f>
        <v>CASH DEPOSITS FUND</v>
      </c>
      <c r="G3579" s="3">
        <v>21</v>
      </c>
      <c r="I3579" s="24">
        <f t="shared" si="719"/>
        <v>22.677207824962167</v>
      </c>
    </row>
    <row r="3580" spans="1:9" hidden="1" outlineLevel="3" x14ac:dyDescent="0.25">
      <c r="A3580" t="s">
        <v>55</v>
      </c>
      <c r="B3580" t="str">
        <f>VLOOKUP(A3580,'AGENCY CODES'!$C$4:$F$139,3,FALSE)</f>
        <v>DEPARTMENT OF TRANSPORTATION</v>
      </c>
      <c r="C3580" s="8" t="s">
        <v>7</v>
      </c>
      <c r="D3580" s="8" t="str">
        <f t="shared" si="717"/>
        <v>DTA2266</v>
      </c>
      <c r="E3580">
        <v>2266</v>
      </c>
      <c r="F3580" t="str">
        <f>VLOOKUP(D3580,'Fund List'!$A$2:$F$1324,6,FALSE)</f>
        <v>CASH DEPOSITS FUND</v>
      </c>
      <c r="G3580" s="3">
        <v>1</v>
      </c>
      <c r="I3580" s="24">
        <f t="shared" si="719"/>
        <v>1.0798670392839127</v>
      </c>
    </row>
    <row r="3581" spans="1:9" hidden="1" outlineLevel="3" x14ac:dyDescent="0.25">
      <c r="A3581" t="s">
        <v>55</v>
      </c>
      <c r="B3581" t="str">
        <f>VLOOKUP(A3581,'AGENCY CODES'!$C$4:$F$139,3,FALSE)</f>
        <v>DEPARTMENT OF TRANSPORTATION</v>
      </c>
      <c r="C3581" s="8" t="s">
        <v>14</v>
      </c>
      <c r="D3581" s="8" t="str">
        <f t="shared" si="717"/>
        <v>DTA2266</v>
      </c>
      <c r="E3581">
        <v>2266</v>
      </c>
      <c r="F3581" t="str">
        <f>VLOOKUP(D3581,'Fund List'!$A$2:$F$1324,6,FALSE)</f>
        <v>CASH DEPOSITS FUND</v>
      </c>
      <c r="G3581" s="3">
        <v>9</v>
      </c>
      <c r="I3581" s="24">
        <f t="shared" si="719"/>
        <v>9.7188033535552147</v>
      </c>
    </row>
    <row r="3582" spans="1:9" hidden="1" outlineLevel="3" x14ac:dyDescent="0.25">
      <c r="A3582" t="s">
        <v>55</v>
      </c>
      <c r="B3582" t="str">
        <f>VLOOKUP(A3582,'AGENCY CODES'!$C$4:$F$139,3,FALSE)</f>
        <v>DEPARTMENT OF TRANSPORTATION</v>
      </c>
      <c r="C3582" s="8" t="s">
        <v>10</v>
      </c>
      <c r="D3582" s="8" t="str">
        <f t="shared" si="717"/>
        <v>DTA2266</v>
      </c>
      <c r="E3582">
        <v>2266</v>
      </c>
      <c r="F3582" t="str">
        <f>VLOOKUP(D3582,'Fund List'!$A$2:$F$1324,6,FALSE)</f>
        <v>CASH DEPOSITS FUND</v>
      </c>
      <c r="G3582" s="3">
        <v>20</v>
      </c>
      <c r="I3582" s="24">
        <f t="shared" si="719"/>
        <v>21.597340785678256</v>
      </c>
    </row>
    <row r="3583" spans="1:9" hidden="1" outlineLevel="3" x14ac:dyDescent="0.25">
      <c r="A3583" t="s">
        <v>55</v>
      </c>
      <c r="B3583" t="str">
        <f>VLOOKUP(A3583,'AGENCY CODES'!$C$4:$F$139,3,FALSE)</f>
        <v>DEPARTMENT OF TRANSPORTATION</v>
      </c>
      <c r="C3583" s="8" t="s">
        <v>11</v>
      </c>
      <c r="D3583" s="8" t="str">
        <f t="shared" si="717"/>
        <v>DTA2266</v>
      </c>
      <c r="E3583">
        <v>2266</v>
      </c>
      <c r="F3583" t="str">
        <f>VLOOKUP(D3583,'Fund List'!$A$2:$F$1324,6,FALSE)</f>
        <v>CASH DEPOSITS FUND</v>
      </c>
      <c r="G3583" s="3">
        <v>32</v>
      </c>
      <c r="I3583" s="24">
        <f t="shared" si="719"/>
        <v>34.555745257085206</v>
      </c>
    </row>
    <row r="3584" spans="1:9" hidden="1" outlineLevel="3" x14ac:dyDescent="0.25">
      <c r="A3584" t="s">
        <v>55</v>
      </c>
      <c r="B3584" t="str">
        <f>VLOOKUP(A3584,'AGENCY CODES'!$C$4:$F$139,3,FALSE)</f>
        <v>DEPARTMENT OF TRANSPORTATION</v>
      </c>
      <c r="C3584" s="8" t="s">
        <v>12</v>
      </c>
      <c r="D3584" s="8" t="str">
        <f t="shared" si="717"/>
        <v>DTA2266</v>
      </c>
      <c r="E3584">
        <v>2266</v>
      </c>
      <c r="F3584" t="str">
        <f>VLOOKUP(D3584,'Fund List'!$A$2:$F$1324,6,FALSE)</f>
        <v>CASH DEPOSITS FUND</v>
      </c>
      <c r="G3584" s="3">
        <v>4</v>
      </c>
      <c r="I3584" s="24">
        <f t="shared" si="719"/>
        <v>4.3194681571356508</v>
      </c>
    </row>
    <row r="3585" spans="1:9" hidden="1" outlineLevel="3" x14ac:dyDescent="0.25">
      <c r="A3585" t="s">
        <v>55</v>
      </c>
      <c r="B3585" t="str">
        <f>VLOOKUP(A3585,'AGENCY CODES'!$C$4:$F$139,3,FALSE)</f>
        <v>DEPARTMENT OF TRANSPORTATION</v>
      </c>
      <c r="C3585" s="8">
        <v>2</v>
      </c>
      <c r="D3585" s="8" t="str">
        <f t="shared" si="717"/>
        <v>DTA2266</v>
      </c>
      <c r="E3585">
        <v>2266</v>
      </c>
      <c r="F3585" t="str">
        <f>VLOOKUP(D3585,'Fund List'!$A$2:$F$1324,6,FALSE)</f>
        <v>CASH DEPOSITS FUND</v>
      </c>
      <c r="G3585" s="3">
        <v>19</v>
      </c>
      <c r="I3585" s="24">
        <f t="shared" si="719"/>
        <v>20.517473746394341</v>
      </c>
    </row>
    <row r="3586" spans="1:9" hidden="1" outlineLevel="3" x14ac:dyDescent="0.25">
      <c r="A3586" t="s">
        <v>55</v>
      </c>
      <c r="B3586" t="str">
        <f>VLOOKUP(A3586,'AGENCY CODES'!$C$4:$F$139,3,FALSE)</f>
        <v>DEPARTMENT OF TRANSPORTATION</v>
      </c>
      <c r="C3586" s="8">
        <v>8</v>
      </c>
      <c r="D3586" s="8" t="str">
        <f t="shared" si="717"/>
        <v>DTA2266</v>
      </c>
      <c r="E3586">
        <v>2266</v>
      </c>
      <c r="F3586" t="str">
        <f>VLOOKUP(D3586,'Fund List'!$A$2:$F$1324,6,FALSE)</f>
        <v>CASH DEPOSITS FUND</v>
      </c>
      <c r="G3586" s="3">
        <v>20</v>
      </c>
      <c r="I3586" s="24">
        <f t="shared" si="719"/>
        <v>21.597340785678256</v>
      </c>
    </row>
    <row r="3587" spans="1:9" outlineLevel="2" collapsed="1" x14ac:dyDescent="0.25">
      <c r="F3587" s="1" t="s">
        <v>4295</v>
      </c>
      <c r="I3587" s="24">
        <f t="shared" ref="I3587" si="720">SUBTOTAL(9,I3577:I3586)</f>
        <v>171.69885924614212</v>
      </c>
    </row>
    <row r="3588" spans="1:9" hidden="1" outlineLevel="3" x14ac:dyDescent="0.25">
      <c r="A3588" t="s">
        <v>55</v>
      </c>
      <c r="B3588" t="str">
        <f>VLOOKUP(A3588,'AGENCY CODES'!$C$4:$F$139,3,FALSE)</f>
        <v>DEPARTMENT OF TRANSPORTATION</v>
      </c>
      <c r="C3588" s="8" t="s">
        <v>1</v>
      </c>
      <c r="D3588" s="8" t="str">
        <f t="shared" si="717"/>
        <v>DTA2272</v>
      </c>
      <c r="E3588">
        <v>2272</v>
      </c>
      <c r="F3588" t="str">
        <f>VLOOKUP(D3588,'Fund List'!$A$2:$F$1324,6,FALSE)</f>
        <v>VEHICLE INSP AND TITLE ENFORCEMENT FUND</v>
      </c>
      <c r="G3588" s="3">
        <v>32</v>
      </c>
      <c r="I3588" s="24">
        <f t="shared" ref="I3588:I3598" si="721">$G3588/$G$10*I$5</f>
        <v>34.555745257085206</v>
      </c>
    </row>
    <row r="3589" spans="1:9" hidden="1" outlineLevel="3" x14ac:dyDescent="0.25">
      <c r="A3589" t="s">
        <v>55</v>
      </c>
      <c r="B3589" t="str">
        <f>VLOOKUP(A3589,'AGENCY CODES'!$C$4:$F$139,3,FALSE)</f>
        <v>DEPARTMENT OF TRANSPORTATION</v>
      </c>
      <c r="C3589" s="8" t="s">
        <v>3</v>
      </c>
      <c r="D3589" s="8" t="str">
        <f t="shared" si="717"/>
        <v>DTA2272</v>
      </c>
      <c r="E3589">
        <v>2272</v>
      </c>
      <c r="F3589" t="str">
        <f>VLOOKUP(D3589,'Fund List'!$A$2:$F$1324,6,FALSE)</f>
        <v>VEHICLE INSP AND TITLE ENFORCEMENT FUND</v>
      </c>
      <c r="G3589" s="3">
        <v>1</v>
      </c>
      <c r="I3589" s="24">
        <f t="shared" si="721"/>
        <v>1.0798670392839127</v>
      </c>
    </row>
    <row r="3590" spans="1:9" hidden="1" outlineLevel="3" x14ac:dyDescent="0.25">
      <c r="A3590" t="s">
        <v>55</v>
      </c>
      <c r="B3590" t="str">
        <f>VLOOKUP(A3590,'AGENCY CODES'!$C$4:$F$139,3,FALSE)</f>
        <v>DEPARTMENT OF TRANSPORTATION</v>
      </c>
      <c r="C3590" s="8" t="s">
        <v>4</v>
      </c>
      <c r="D3590" s="8" t="str">
        <f t="shared" si="717"/>
        <v>DTA2272</v>
      </c>
      <c r="E3590">
        <v>2272</v>
      </c>
      <c r="F3590" t="str">
        <f>VLOOKUP(D3590,'Fund List'!$A$2:$F$1324,6,FALSE)</f>
        <v>VEHICLE INSP AND TITLE ENFORCEMENT FUND</v>
      </c>
      <c r="G3590" s="3">
        <v>150</v>
      </c>
      <c r="I3590" s="24">
        <f t="shared" si="721"/>
        <v>161.98005589258693</v>
      </c>
    </row>
    <row r="3591" spans="1:9" hidden="1" outlineLevel="3" x14ac:dyDescent="0.25">
      <c r="A3591" t="s">
        <v>55</v>
      </c>
      <c r="B3591" t="str">
        <f>VLOOKUP(A3591,'AGENCY CODES'!$C$4:$F$139,3,FALSE)</f>
        <v>DEPARTMENT OF TRANSPORTATION</v>
      </c>
      <c r="C3591" s="8" t="s">
        <v>5</v>
      </c>
      <c r="D3591" s="8" t="str">
        <f t="shared" si="717"/>
        <v>DTA2272</v>
      </c>
      <c r="E3591">
        <v>2272</v>
      </c>
      <c r="F3591" t="str">
        <f>VLOOKUP(D3591,'Fund List'!$A$2:$F$1324,6,FALSE)</f>
        <v>VEHICLE INSP AND TITLE ENFORCEMENT FUND</v>
      </c>
      <c r="G3591" s="3">
        <v>1</v>
      </c>
      <c r="I3591" s="24">
        <f t="shared" si="721"/>
        <v>1.0798670392839127</v>
      </c>
    </row>
    <row r="3592" spans="1:9" hidden="1" outlineLevel="3" x14ac:dyDescent="0.25">
      <c r="A3592" t="s">
        <v>55</v>
      </c>
      <c r="B3592" t="str">
        <f>VLOOKUP(A3592,'AGENCY CODES'!$C$4:$F$139,3,FALSE)</f>
        <v>DEPARTMENT OF TRANSPORTATION</v>
      </c>
      <c r="C3592" s="8" t="s">
        <v>6</v>
      </c>
      <c r="D3592" s="8" t="str">
        <f t="shared" si="717"/>
        <v>DTA2272</v>
      </c>
      <c r="E3592">
        <v>2272</v>
      </c>
      <c r="F3592" t="str">
        <f>VLOOKUP(D3592,'Fund List'!$A$2:$F$1324,6,FALSE)</f>
        <v>VEHICLE INSP AND TITLE ENFORCEMENT FUND</v>
      </c>
      <c r="G3592" s="3">
        <v>235</v>
      </c>
      <c r="I3592" s="24">
        <f t="shared" si="721"/>
        <v>253.7687542317195</v>
      </c>
    </row>
    <row r="3593" spans="1:9" hidden="1" outlineLevel="3" x14ac:dyDescent="0.25">
      <c r="A3593" t="s">
        <v>55</v>
      </c>
      <c r="B3593" t="str">
        <f>VLOOKUP(A3593,'AGENCY CODES'!$C$4:$F$139,3,FALSE)</f>
        <v>DEPARTMENT OF TRANSPORTATION</v>
      </c>
      <c r="C3593" s="8" t="s">
        <v>7</v>
      </c>
      <c r="D3593" s="8" t="str">
        <f t="shared" si="717"/>
        <v>DTA2272</v>
      </c>
      <c r="E3593">
        <v>2272</v>
      </c>
      <c r="F3593" t="str">
        <f>VLOOKUP(D3593,'Fund List'!$A$2:$F$1324,6,FALSE)</f>
        <v>VEHICLE INSP AND TITLE ENFORCEMENT FUND</v>
      </c>
      <c r="G3593" s="3">
        <v>10</v>
      </c>
      <c r="I3593" s="24">
        <f t="shared" si="721"/>
        <v>10.798670392839128</v>
      </c>
    </row>
    <row r="3594" spans="1:9" hidden="1" outlineLevel="3" x14ac:dyDescent="0.25">
      <c r="A3594" t="s">
        <v>55</v>
      </c>
      <c r="B3594" t="str">
        <f>VLOOKUP(A3594,'AGENCY CODES'!$C$4:$F$139,3,FALSE)</f>
        <v>DEPARTMENT OF TRANSPORTATION</v>
      </c>
      <c r="C3594" s="8" t="s">
        <v>10</v>
      </c>
      <c r="D3594" s="8" t="str">
        <f t="shared" si="717"/>
        <v>DTA2272</v>
      </c>
      <c r="E3594">
        <v>2272</v>
      </c>
      <c r="F3594" t="str">
        <f>VLOOKUP(D3594,'Fund List'!$A$2:$F$1324,6,FALSE)</f>
        <v>VEHICLE INSP AND TITLE ENFORCEMENT FUND</v>
      </c>
      <c r="G3594" s="3">
        <v>58</v>
      </c>
      <c r="I3594" s="24">
        <f t="shared" si="721"/>
        <v>62.632288278466937</v>
      </c>
    </row>
    <row r="3595" spans="1:9" hidden="1" outlineLevel="3" x14ac:dyDescent="0.25">
      <c r="A3595" t="s">
        <v>55</v>
      </c>
      <c r="B3595" t="str">
        <f>VLOOKUP(A3595,'AGENCY CODES'!$C$4:$F$139,3,FALSE)</f>
        <v>DEPARTMENT OF TRANSPORTATION</v>
      </c>
      <c r="C3595" s="8" t="s">
        <v>11</v>
      </c>
      <c r="D3595" s="8" t="str">
        <f t="shared" si="717"/>
        <v>DTA2272</v>
      </c>
      <c r="E3595">
        <v>2272</v>
      </c>
      <c r="F3595" t="str">
        <f>VLOOKUP(D3595,'Fund List'!$A$2:$F$1324,6,FALSE)</f>
        <v>VEHICLE INSP AND TITLE ENFORCEMENT FUND</v>
      </c>
      <c r="G3595" s="3">
        <v>167</v>
      </c>
      <c r="I3595" s="24">
        <f t="shared" si="721"/>
        <v>180.33779556041344</v>
      </c>
    </row>
    <row r="3596" spans="1:9" hidden="1" outlineLevel="3" x14ac:dyDescent="0.25">
      <c r="A3596" t="s">
        <v>55</v>
      </c>
      <c r="B3596" t="str">
        <f>VLOOKUP(A3596,'AGENCY CODES'!$C$4:$F$139,3,FALSE)</f>
        <v>DEPARTMENT OF TRANSPORTATION</v>
      </c>
      <c r="C3596" s="8" t="s">
        <v>12</v>
      </c>
      <c r="D3596" s="8" t="str">
        <f t="shared" si="717"/>
        <v>DTA2272</v>
      </c>
      <c r="E3596">
        <v>2272</v>
      </c>
      <c r="F3596" t="str">
        <f>VLOOKUP(D3596,'Fund List'!$A$2:$F$1324,6,FALSE)</f>
        <v>VEHICLE INSP AND TITLE ENFORCEMENT FUND</v>
      </c>
      <c r="G3596" s="3">
        <v>9</v>
      </c>
      <c r="I3596" s="24">
        <f t="shared" si="721"/>
        <v>9.7188033535552147</v>
      </c>
    </row>
    <row r="3597" spans="1:9" hidden="1" outlineLevel="3" x14ac:dyDescent="0.25">
      <c r="A3597" t="s">
        <v>55</v>
      </c>
      <c r="B3597" t="str">
        <f>VLOOKUP(A3597,'AGENCY CODES'!$C$4:$F$139,3,FALSE)</f>
        <v>DEPARTMENT OF TRANSPORTATION</v>
      </c>
      <c r="C3597" s="8">
        <v>2</v>
      </c>
      <c r="D3597" s="8" t="str">
        <f t="shared" si="717"/>
        <v>DTA2272</v>
      </c>
      <c r="E3597">
        <v>2272</v>
      </c>
      <c r="F3597" t="str">
        <f>VLOOKUP(D3597,'Fund List'!$A$2:$F$1324,6,FALSE)</f>
        <v>VEHICLE INSP AND TITLE ENFORCEMENT FUND</v>
      </c>
      <c r="G3597" s="3">
        <v>168</v>
      </c>
      <c r="I3597" s="24">
        <f t="shared" si="721"/>
        <v>181.41766259969734</v>
      </c>
    </row>
    <row r="3598" spans="1:9" hidden="1" outlineLevel="3" x14ac:dyDescent="0.25">
      <c r="A3598" t="s">
        <v>55</v>
      </c>
      <c r="B3598" t="str">
        <f>VLOOKUP(A3598,'AGENCY CODES'!$C$4:$F$139,3,FALSE)</f>
        <v>DEPARTMENT OF TRANSPORTATION</v>
      </c>
      <c r="C3598" s="8">
        <v>8</v>
      </c>
      <c r="D3598" s="8" t="str">
        <f t="shared" si="717"/>
        <v>DTA2272</v>
      </c>
      <c r="E3598">
        <v>2272</v>
      </c>
      <c r="F3598" t="str">
        <f>VLOOKUP(D3598,'Fund List'!$A$2:$F$1324,6,FALSE)</f>
        <v>VEHICLE INSP AND TITLE ENFORCEMENT FUND</v>
      </c>
      <c r="G3598" s="3">
        <v>802</v>
      </c>
      <c r="I3598" s="24">
        <f t="shared" si="721"/>
        <v>866.05336550569803</v>
      </c>
    </row>
    <row r="3599" spans="1:9" outlineLevel="2" collapsed="1" x14ac:dyDescent="0.25">
      <c r="F3599" s="1" t="s">
        <v>4296</v>
      </c>
      <c r="I3599" s="24">
        <f t="shared" ref="I3599" si="722">SUBTOTAL(9,I3588:I3598)</f>
        <v>1763.4228751506294</v>
      </c>
    </row>
    <row r="3600" spans="1:9" hidden="1" outlineLevel="3" x14ac:dyDescent="0.25">
      <c r="A3600" t="s">
        <v>55</v>
      </c>
      <c r="B3600" t="str">
        <f>VLOOKUP(A3600,'AGENCY CODES'!$C$4:$F$139,3,FALSE)</f>
        <v>DEPARTMENT OF TRANSPORTATION</v>
      </c>
      <c r="C3600" s="8" t="s">
        <v>1</v>
      </c>
      <c r="D3600" s="8" t="str">
        <f t="shared" si="717"/>
        <v>DTA2285</v>
      </c>
      <c r="E3600">
        <v>2285</v>
      </c>
      <c r="F3600" t="str">
        <f>VLOOKUP(D3600,'Fund List'!$A$2:$F$1324,6,FALSE)</f>
        <v>MOTOR VEHICLE LIABILITY INS ENF</v>
      </c>
      <c r="G3600" s="3">
        <v>67</v>
      </c>
      <c r="I3600" s="24">
        <f t="shared" ref="I3600:I3609" si="723">$G3600/$G$10*I$5</f>
        <v>72.351091632022161</v>
      </c>
    </row>
    <row r="3601" spans="1:9" hidden="1" outlineLevel="3" x14ac:dyDescent="0.25">
      <c r="A3601" t="s">
        <v>55</v>
      </c>
      <c r="B3601" t="str">
        <f>VLOOKUP(A3601,'AGENCY CODES'!$C$4:$F$139,3,FALSE)</f>
        <v>DEPARTMENT OF TRANSPORTATION</v>
      </c>
      <c r="C3601" s="8" t="s">
        <v>4</v>
      </c>
      <c r="D3601" s="8" t="str">
        <f t="shared" si="717"/>
        <v>DTA2285</v>
      </c>
      <c r="E3601">
        <v>2285</v>
      </c>
      <c r="F3601" t="str">
        <f>VLOOKUP(D3601,'Fund List'!$A$2:$F$1324,6,FALSE)</f>
        <v>MOTOR VEHICLE LIABILITY INS ENF</v>
      </c>
      <c r="G3601" s="3">
        <v>106</v>
      </c>
      <c r="I3601" s="24">
        <f t="shared" si="723"/>
        <v>114.46590616409476</v>
      </c>
    </row>
    <row r="3602" spans="1:9" hidden="1" outlineLevel="3" x14ac:dyDescent="0.25">
      <c r="A3602" t="s">
        <v>55</v>
      </c>
      <c r="B3602" t="str">
        <f>VLOOKUP(A3602,'AGENCY CODES'!$C$4:$F$139,3,FALSE)</f>
        <v>DEPARTMENT OF TRANSPORTATION</v>
      </c>
      <c r="C3602" s="8" t="s">
        <v>5</v>
      </c>
      <c r="D3602" s="8" t="str">
        <f t="shared" si="717"/>
        <v>DTA2285</v>
      </c>
      <c r="E3602">
        <v>2285</v>
      </c>
      <c r="F3602" t="str">
        <f>VLOOKUP(D3602,'Fund List'!$A$2:$F$1324,6,FALSE)</f>
        <v>MOTOR VEHICLE LIABILITY INS ENF</v>
      </c>
      <c r="G3602" s="3">
        <v>5</v>
      </c>
      <c r="I3602" s="24">
        <f t="shared" si="723"/>
        <v>5.3993351964195639</v>
      </c>
    </row>
    <row r="3603" spans="1:9" hidden="1" outlineLevel="3" x14ac:dyDescent="0.25">
      <c r="A3603" t="s">
        <v>55</v>
      </c>
      <c r="B3603" t="str">
        <f>VLOOKUP(A3603,'AGENCY CODES'!$C$4:$F$139,3,FALSE)</f>
        <v>DEPARTMENT OF TRANSPORTATION</v>
      </c>
      <c r="C3603" s="8" t="s">
        <v>6</v>
      </c>
      <c r="D3603" s="8" t="str">
        <f t="shared" si="717"/>
        <v>DTA2285</v>
      </c>
      <c r="E3603">
        <v>2285</v>
      </c>
      <c r="F3603" t="str">
        <f>VLOOKUP(D3603,'Fund List'!$A$2:$F$1324,6,FALSE)</f>
        <v>MOTOR VEHICLE LIABILITY INS ENF</v>
      </c>
      <c r="G3603" s="3">
        <v>116</v>
      </c>
      <c r="I3603" s="24">
        <f t="shared" si="723"/>
        <v>125.26457655693387</v>
      </c>
    </row>
    <row r="3604" spans="1:9" hidden="1" outlineLevel="3" x14ac:dyDescent="0.25">
      <c r="A3604" t="s">
        <v>55</v>
      </c>
      <c r="B3604" t="str">
        <f>VLOOKUP(A3604,'AGENCY CODES'!$C$4:$F$139,3,FALSE)</f>
        <v>DEPARTMENT OF TRANSPORTATION</v>
      </c>
      <c r="C3604" s="8" t="s">
        <v>7</v>
      </c>
      <c r="D3604" s="8" t="str">
        <f t="shared" si="717"/>
        <v>DTA2285</v>
      </c>
      <c r="E3604">
        <v>2285</v>
      </c>
      <c r="F3604" t="str">
        <f>VLOOKUP(D3604,'Fund List'!$A$2:$F$1324,6,FALSE)</f>
        <v>MOTOR VEHICLE LIABILITY INS ENF</v>
      </c>
      <c r="G3604" s="3">
        <v>9</v>
      </c>
      <c r="I3604" s="24">
        <f t="shared" si="723"/>
        <v>9.7188033535552147</v>
      </c>
    </row>
    <row r="3605" spans="1:9" hidden="1" outlineLevel="3" x14ac:dyDescent="0.25">
      <c r="A3605" t="s">
        <v>55</v>
      </c>
      <c r="B3605" t="str">
        <f>VLOOKUP(A3605,'AGENCY CODES'!$C$4:$F$139,3,FALSE)</f>
        <v>DEPARTMENT OF TRANSPORTATION</v>
      </c>
      <c r="C3605" s="8" t="s">
        <v>10</v>
      </c>
      <c r="D3605" s="8" t="str">
        <f t="shared" si="717"/>
        <v>DTA2285</v>
      </c>
      <c r="E3605">
        <v>2285</v>
      </c>
      <c r="F3605" t="str">
        <f>VLOOKUP(D3605,'Fund List'!$A$2:$F$1324,6,FALSE)</f>
        <v>MOTOR VEHICLE LIABILITY INS ENF</v>
      </c>
      <c r="G3605" s="3">
        <v>52</v>
      </c>
      <c r="I3605" s="24">
        <f t="shared" si="723"/>
        <v>56.153086042763462</v>
      </c>
    </row>
    <row r="3606" spans="1:9" hidden="1" outlineLevel="3" x14ac:dyDescent="0.25">
      <c r="A3606" t="s">
        <v>55</v>
      </c>
      <c r="B3606" t="str">
        <f>VLOOKUP(A3606,'AGENCY CODES'!$C$4:$F$139,3,FALSE)</f>
        <v>DEPARTMENT OF TRANSPORTATION</v>
      </c>
      <c r="C3606" s="8" t="s">
        <v>11</v>
      </c>
      <c r="D3606" s="8" t="str">
        <f t="shared" si="717"/>
        <v>DTA2285</v>
      </c>
      <c r="E3606">
        <v>2285</v>
      </c>
      <c r="F3606" t="str">
        <f>VLOOKUP(D3606,'Fund List'!$A$2:$F$1324,6,FALSE)</f>
        <v>MOTOR VEHICLE LIABILITY INS ENF</v>
      </c>
      <c r="G3606" s="3">
        <v>146</v>
      </c>
      <c r="I3606" s="24">
        <f t="shared" si="723"/>
        <v>157.66058773545126</v>
      </c>
    </row>
    <row r="3607" spans="1:9" hidden="1" outlineLevel="3" x14ac:dyDescent="0.25">
      <c r="A3607" t="s">
        <v>55</v>
      </c>
      <c r="B3607" t="str">
        <f>VLOOKUP(A3607,'AGENCY CODES'!$C$4:$F$139,3,FALSE)</f>
        <v>DEPARTMENT OF TRANSPORTATION</v>
      </c>
      <c r="C3607" s="8" t="s">
        <v>12</v>
      </c>
      <c r="D3607" s="8" t="str">
        <f t="shared" si="717"/>
        <v>DTA2285</v>
      </c>
      <c r="E3607">
        <v>2285</v>
      </c>
      <c r="F3607" t="str">
        <f>VLOOKUP(D3607,'Fund List'!$A$2:$F$1324,6,FALSE)</f>
        <v>MOTOR VEHICLE LIABILITY INS ENF</v>
      </c>
      <c r="G3607" s="3">
        <v>13</v>
      </c>
      <c r="I3607" s="24">
        <f t="shared" si="723"/>
        <v>14.038271510690866</v>
      </c>
    </row>
    <row r="3608" spans="1:9" hidden="1" outlineLevel="3" x14ac:dyDescent="0.25">
      <c r="A3608" t="s">
        <v>55</v>
      </c>
      <c r="B3608" t="str">
        <f>VLOOKUP(A3608,'AGENCY CODES'!$C$4:$F$139,3,FALSE)</f>
        <v>DEPARTMENT OF TRANSPORTATION</v>
      </c>
      <c r="C3608" s="8">
        <v>2</v>
      </c>
      <c r="D3608" s="8" t="str">
        <f t="shared" si="717"/>
        <v>DTA2285</v>
      </c>
      <c r="E3608">
        <v>2285</v>
      </c>
      <c r="F3608" t="str">
        <f>VLOOKUP(D3608,'Fund List'!$A$2:$F$1324,6,FALSE)</f>
        <v>MOTOR VEHICLE LIABILITY INS ENF</v>
      </c>
      <c r="G3608" s="3">
        <v>137</v>
      </c>
      <c r="I3608" s="24">
        <f t="shared" si="723"/>
        <v>147.94178438189604</v>
      </c>
    </row>
    <row r="3609" spans="1:9" hidden="1" outlineLevel="3" x14ac:dyDescent="0.25">
      <c r="A3609" t="s">
        <v>55</v>
      </c>
      <c r="B3609" t="str">
        <f>VLOOKUP(A3609,'AGENCY CODES'!$C$4:$F$139,3,FALSE)</f>
        <v>DEPARTMENT OF TRANSPORTATION</v>
      </c>
      <c r="C3609" s="8">
        <v>8</v>
      </c>
      <c r="D3609" s="8" t="str">
        <f t="shared" si="717"/>
        <v>DTA2285</v>
      </c>
      <c r="E3609">
        <v>2285</v>
      </c>
      <c r="F3609" t="str">
        <f>VLOOKUP(D3609,'Fund List'!$A$2:$F$1324,6,FALSE)</f>
        <v>MOTOR VEHICLE LIABILITY INS ENF</v>
      </c>
      <c r="G3609" s="3">
        <v>1118</v>
      </c>
      <c r="I3609" s="24">
        <f t="shared" si="723"/>
        <v>1207.2913499194144</v>
      </c>
    </row>
    <row r="3610" spans="1:9" outlineLevel="2" collapsed="1" x14ac:dyDescent="0.25">
      <c r="F3610" s="1" t="s">
        <v>4297</v>
      </c>
      <c r="I3610" s="24">
        <f t="shared" ref="I3610" si="724">SUBTOTAL(9,I3600:I3609)</f>
        <v>1910.2847924932416</v>
      </c>
    </row>
    <row r="3611" spans="1:9" hidden="1" outlineLevel="3" x14ac:dyDescent="0.25">
      <c r="A3611" t="s">
        <v>55</v>
      </c>
      <c r="B3611" t="str">
        <f>VLOOKUP(A3611,'AGENCY CODES'!$C$4:$F$139,3,FALSE)</f>
        <v>DEPARTMENT OF TRANSPORTATION</v>
      </c>
      <c r="C3611" s="8" t="s">
        <v>6</v>
      </c>
      <c r="D3611" s="8" t="str">
        <f t="shared" si="717"/>
        <v>DTA2380</v>
      </c>
      <c r="E3611">
        <v>2380</v>
      </c>
      <c r="F3611" t="str">
        <f>VLOOKUP(D3611,'Fund List'!$A$2:$F$1324,6,FALSE)</f>
        <v>MOTOR CARRIER SAFETY REVOLVING</v>
      </c>
      <c r="G3611" s="3">
        <v>6</v>
      </c>
      <c r="I3611" s="24">
        <f>$G3611/$G$10*I$5</f>
        <v>6.4792022357034762</v>
      </c>
    </row>
    <row r="3612" spans="1:9" hidden="1" outlineLevel="3" x14ac:dyDescent="0.25">
      <c r="A3612" t="s">
        <v>55</v>
      </c>
      <c r="B3612" t="str">
        <f>VLOOKUP(A3612,'AGENCY CODES'!$C$4:$F$139,3,FALSE)</f>
        <v>DEPARTMENT OF TRANSPORTATION</v>
      </c>
      <c r="C3612" s="8" t="s">
        <v>8</v>
      </c>
      <c r="D3612" s="8" t="str">
        <f t="shared" si="717"/>
        <v>DTA2380</v>
      </c>
      <c r="E3612">
        <v>2380</v>
      </c>
      <c r="F3612" t="str">
        <f>VLOOKUP(D3612,'Fund List'!$A$2:$F$1324,6,FALSE)</f>
        <v>MOTOR CARRIER SAFETY REVOLVING</v>
      </c>
      <c r="G3612" s="3">
        <v>10</v>
      </c>
      <c r="I3612" s="24">
        <f>$G3612/$G$10*I$5</f>
        <v>10.798670392839128</v>
      </c>
    </row>
    <row r="3613" spans="1:9" hidden="1" outlineLevel="3" x14ac:dyDescent="0.25">
      <c r="A3613" t="s">
        <v>55</v>
      </c>
      <c r="B3613" t="str">
        <f>VLOOKUP(A3613,'AGENCY CODES'!$C$4:$F$139,3,FALSE)</f>
        <v>DEPARTMENT OF TRANSPORTATION</v>
      </c>
      <c r="C3613" s="8" t="s">
        <v>12</v>
      </c>
      <c r="D3613" s="8" t="str">
        <f t="shared" si="717"/>
        <v>DTA2380</v>
      </c>
      <c r="E3613">
        <v>2380</v>
      </c>
      <c r="F3613" t="str">
        <f>VLOOKUP(D3613,'Fund List'!$A$2:$F$1324,6,FALSE)</f>
        <v>MOTOR CARRIER SAFETY REVOLVING</v>
      </c>
      <c r="G3613" s="3">
        <v>1</v>
      </c>
      <c r="I3613" s="24">
        <f>$G3613/$G$10*I$5</f>
        <v>1.0798670392839127</v>
      </c>
    </row>
    <row r="3614" spans="1:9" outlineLevel="2" collapsed="1" x14ac:dyDescent="0.25">
      <c r="F3614" s="1" t="s">
        <v>4298</v>
      </c>
      <c r="I3614" s="24">
        <f t="shared" ref="I3614" si="725">SUBTOTAL(9,I3611:I3613)</f>
        <v>18.357739667826515</v>
      </c>
    </row>
    <row r="3615" spans="1:9" hidden="1" outlineLevel="3" x14ac:dyDescent="0.25">
      <c r="A3615" t="s">
        <v>55</v>
      </c>
      <c r="B3615" t="str">
        <f>VLOOKUP(A3615,'AGENCY CODES'!$C$4:$F$139,3,FALSE)</f>
        <v>DEPARTMENT OF TRANSPORTATION</v>
      </c>
      <c r="C3615" s="8" t="s">
        <v>4</v>
      </c>
      <c r="D3615" s="8" t="str">
        <f t="shared" si="717"/>
        <v>DTA2414</v>
      </c>
      <c r="E3615">
        <v>2414</v>
      </c>
      <c r="F3615" t="str">
        <f>VLOOKUP(D3615,'Fund List'!$A$2:$F$1324,6,FALSE)</f>
        <v>SHARED LOCATION</v>
      </c>
      <c r="G3615" s="3">
        <v>8</v>
      </c>
      <c r="I3615" s="24">
        <f t="shared" ref="I3615:I3620" si="726">$G3615/$G$10*I$5</f>
        <v>8.6389363142713016</v>
      </c>
    </row>
    <row r="3616" spans="1:9" hidden="1" outlineLevel="3" x14ac:dyDescent="0.25">
      <c r="A3616" t="s">
        <v>55</v>
      </c>
      <c r="B3616" t="str">
        <f>VLOOKUP(A3616,'AGENCY CODES'!$C$4:$F$139,3,FALSE)</f>
        <v>DEPARTMENT OF TRANSPORTATION</v>
      </c>
      <c r="C3616" s="8" t="s">
        <v>7</v>
      </c>
      <c r="D3616" s="8" t="str">
        <f t="shared" si="717"/>
        <v>DTA2414</v>
      </c>
      <c r="E3616">
        <v>2414</v>
      </c>
      <c r="F3616" t="str">
        <f>VLOOKUP(D3616,'Fund List'!$A$2:$F$1324,6,FALSE)</f>
        <v>SHARED LOCATION</v>
      </c>
      <c r="G3616" s="3">
        <v>4</v>
      </c>
      <c r="I3616" s="24">
        <f t="shared" si="726"/>
        <v>4.3194681571356508</v>
      </c>
    </row>
    <row r="3617" spans="1:9" hidden="1" outlineLevel="3" x14ac:dyDescent="0.25">
      <c r="A3617" t="s">
        <v>55</v>
      </c>
      <c r="B3617" t="str">
        <f>VLOOKUP(A3617,'AGENCY CODES'!$C$4:$F$139,3,FALSE)</f>
        <v>DEPARTMENT OF TRANSPORTATION</v>
      </c>
      <c r="C3617" s="8" t="s">
        <v>10</v>
      </c>
      <c r="D3617" s="8" t="str">
        <f t="shared" si="717"/>
        <v>DTA2414</v>
      </c>
      <c r="E3617">
        <v>2414</v>
      </c>
      <c r="F3617" t="str">
        <f>VLOOKUP(D3617,'Fund List'!$A$2:$F$1324,6,FALSE)</f>
        <v>SHARED LOCATION</v>
      </c>
      <c r="G3617" s="3">
        <v>3</v>
      </c>
      <c r="I3617" s="24">
        <f t="shared" si="726"/>
        <v>3.2396011178517381</v>
      </c>
    </row>
    <row r="3618" spans="1:9" hidden="1" outlineLevel="3" x14ac:dyDescent="0.25">
      <c r="A3618" t="s">
        <v>55</v>
      </c>
      <c r="B3618" t="str">
        <f>VLOOKUP(A3618,'AGENCY CODES'!$C$4:$F$139,3,FALSE)</f>
        <v>DEPARTMENT OF TRANSPORTATION</v>
      </c>
      <c r="C3618" s="8" t="s">
        <v>11</v>
      </c>
      <c r="D3618" s="8" t="str">
        <f t="shared" si="717"/>
        <v>DTA2414</v>
      </c>
      <c r="E3618">
        <v>2414</v>
      </c>
      <c r="F3618" t="str">
        <f>VLOOKUP(D3618,'Fund List'!$A$2:$F$1324,6,FALSE)</f>
        <v>SHARED LOCATION</v>
      </c>
      <c r="G3618" s="3">
        <v>23</v>
      </c>
      <c r="I3618" s="24">
        <f t="shared" si="726"/>
        <v>24.836941903529993</v>
      </c>
    </row>
    <row r="3619" spans="1:9" hidden="1" outlineLevel="3" x14ac:dyDescent="0.25">
      <c r="A3619" t="s">
        <v>55</v>
      </c>
      <c r="B3619" t="str">
        <f>VLOOKUP(A3619,'AGENCY CODES'!$C$4:$F$139,3,FALSE)</f>
        <v>DEPARTMENT OF TRANSPORTATION</v>
      </c>
      <c r="C3619" s="8" t="s">
        <v>12</v>
      </c>
      <c r="D3619" s="8" t="str">
        <f t="shared" si="717"/>
        <v>DTA2414</v>
      </c>
      <c r="E3619">
        <v>2414</v>
      </c>
      <c r="F3619" t="str">
        <f>VLOOKUP(D3619,'Fund List'!$A$2:$F$1324,6,FALSE)</f>
        <v>SHARED LOCATION</v>
      </c>
      <c r="G3619" s="3">
        <v>3</v>
      </c>
      <c r="I3619" s="24">
        <f t="shared" si="726"/>
        <v>3.2396011178517381</v>
      </c>
    </row>
    <row r="3620" spans="1:9" hidden="1" outlineLevel="3" x14ac:dyDescent="0.25">
      <c r="A3620" t="s">
        <v>55</v>
      </c>
      <c r="B3620" t="str">
        <f>VLOOKUP(A3620,'AGENCY CODES'!$C$4:$F$139,3,FALSE)</f>
        <v>DEPARTMENT OF TRANSPORTATION</v>
      </c>
      <c r="C3620" s="8">
        <v>2</v>
      </c>
      <c r="D3620" s="8" t="str">
        <f t="shared" si="717"/>
        <v>DTA2414</v>
      </c>
      <c r="E3620">
        <v>2414</v>
      </c>
      <c r="F3620" t="str">
        <f>VLOOKUP(D3620,'Fund List'!$A$2:$F$1324,6,FALSE)</f>
        <v>SHARED LOCATION</v>
      </c>
      <c r="G3620" s="3">
        <v>2</v>
      </c>
      <c r="I3620" s="24">
        <f t="shared" si="726"/>
        <v>2.1597340785678254</v>
      </c>
    </row>
    <row r="3621" spans="1:9" outlineLevel="2" collapsed="1" x14ac:dyDescent="0.25">
      <c r="F3621" s="1" t="s">
        <v>4299</v>
      </c>
      <c r="I3621" s="24">
        <f t="shared" ref="I3621" si="727">SUBTOTAL(9,I3615:I3620)</f>
        <v>46.434282689208253</v>
      </c>
    </row>
    <row r="3622" spans="1:9" hidden="1" outlineLevel="3" x14ac:dyDescent="0.25">
      <c r="A3622" t="s">
        <v>55</v>
      </c>
      <c r="B3622" t="str">
        <f>VLOOKUP(A3622,'AGENCY CODES'!$C$4:$F$139,3,FALSE)</f>
        <v>DEPARTMENT OF TRANSPORTATION</v>
      </c>
      <c r="C3622" s="8" t="s">
        <v>6</v>
      </c>
      <c r="D3622" s="8" t="str">
        <f t="shared" si="717"/>
        <v>DTA2417</v>
      </c>
      <c r="E3622">
        <v>2417</v>
      </c>
      <c r="F3622" t="str">
        <f>VLOOKUP(D3622,'Fund List'!$A$2:$F$1324,6,FALSE)</f>
        <v>HIGHWAY EXPANSION AND LOAN FUND PROGRAM</v>
      </c>
      <c r="G3622" s="3">
        <v>4</v>
      </c>
      <c r="I3622" s="24">
        <f>$G3622/$G$10*I$5</f>
        <v>4.3194681571356508</v>
      </c>
    </row>
    <row r="3623" spans="1:9" hidden="1" outlineLevel="3" x14ac:dyDescent="0.25">
      <c r="A3623" t="s">
        <v>55</v>
      </c>
      <c r="B3623" t="str">
        <f>VLOOKUP(A3623,'AGENCY CODES'!$C$4:$F$139,3,FALSE)</f>
        <v>DEPARTMENT OF TRANSPORTATION</v>
      </c>
      <c r="C3623" s="8" t="s">
        <v>7</v>
      </c>
      <c r="D3623" s="8" t="str">
        <f t="shared" si="717"/>
        <v>DTA2417</v>
      </c>
      <c r="E3623">
        <v>2417</v>
      </c>
      <c r="F3623" t="str">
        <f>VLOOKUP(D3623,'Fund List'!$A$2:$F$1324,6,FALSE)</f>
        <v>HIGHWAY EXPANSION AND LOAN FUND PROGRAM</v>
      </c>
      <c r="G3623" s="3">
        <v>38</v>
      </c>
      <c r="I3623" s="24">
        <f>$G3623/$G$10*I$5</f>
        <v>41.034947492788682</v>
      </c>
    </row>
    <row r="3624" spans="1:9" hidden="1" outlineLevel="3" x14ac:dyDescent="0.25">
      <c r="A3624" t="s">
        <v>55</v>
      </c>
      <c r="B3624" t="str">
        <f>VLOOKUP(A3624,'AGENCY CODES'!$C$4:$F$139,3,FALSE)</f>
        <v>DEPARTMENT OF TRANSPORTATION</v>
      </c>
      <c r="C3624" s="8" t="s">
        <v>8</v>
      </c>
      <c r="D3624" s="8" t="str">
        <f t="shared" si="717"/>
        <v>DTA2417</v>
      </c>
      <c r="E3624">
        <v>2417</v>
      </c>
      <c r="F3624" t="str">
        <f>VLOOKUP(D3624,'Fund List'!$A$2:$F$1324,6,FALSE)</f>
        <v>HIGHWAY EXPANSION AND LOAN FUND PROGRAM</v>
      </c>
      <c r="G3624" s="3">
        <v>12</v>
      </c>
      <c r="I3624" s="24">
        <f>$G3624/$G$10*I$5</f>
        <v>12.958404471406952</v>
      </c>
    </row>
    <row r="3625" spans="1:9" hidden="1" outlineLevel="3" x14ac:dyDescent="0.25">
      <c r="A3625" t="s">
        <v>55</v>
      </c>
      <c r="B3625" t="str">
        <f>VLOOKUP(A3625,'AGENCY CODES'!$C$4:$F$139,3,FALSE)</f>
        <v>DEPARTMENT OF TRANSPORTATION</v>
      </c>
      <c r="C3625" s="8" t="s">
        <v>12</v>
      </c>
      <c r="D3625" s="8" t="str">
        <f t="shared" si="717"/>
        <v>DTA2417</v>
      </c>
      <c r="E3625">
        <v>2417</v>
      </c>
      <c r="F3625" t="str">
        <f>VLOOKUP(D3625,'Fund List'!$A$2:$F$1324,6,FALSE)</f>
        <v>HIGHWAY EXPANSION AND LOAN FUND PROGRAM</v>
      </c>
      <c r="G3625" s="3">
        <v>1</v>
      </c>
      <c r="I3625" s="24">
        <f>$G3625/$G$10*I$5</f>
        <v>1.0798670392839127</v>
      </c>
    </row>
    <row r="3626" spans="1:9" outlineLevel="2" collapsed="1" x14ac:dyDescent="0.25">
      <c r="F3626" s="1" t="s">
        <v>4300</v>
      </c>
      <c r="I3626" s="24">
        <f t="shared" ref="I3626" si="728">SUBTOTAL(9,I3622:I3625)</f>
        <v>59.392687160615196</v>
      </c>
    </row>
    <row r="3627" spans="1:9" hidden="1" outlineLevel="3" x14ac:dyDescent="0.25">
      <c r="A3627" t="s">
        <v>55</v>
      </c>
      <c r="B3627" t="str">
        <f>VLOOKUP(A3627,'AGENCY CODES'!$C$4:$F$139,3,FALSE)</f>
        <v>DEPARTMENT OF TRANSPORTATION</v>
      </c>
      <c r="C3627" s="8" t="s">
        <v>1</v>
      </c>
      <c r="D3627" s="8" t="str">
        <f t="shared" si="717"/>
        <v>DTA2422</v>
      </c>
      <c r="E3627">
        <v>2422</v>
      </c>
      <c r="F3627" t="str">
        <f>VLOOKUP(D3627,'Fund List'!$A$2:$F$1324,6,FALSE)</f>
        <v>DRIVING UNDER INFLUENCE ABATEMENT</v>
      </c>
      <c r="G3627" s="3">
        <v>17</v>
      </c>
      <c r="I3627" s="24">
        <f t="shared" ref="I3627:I3632" si="729">$G3627/$G$10*I$5</f>
        <v>18.357739667826518</v>
      </c>
    </row>
    <row r="3628" spans="1:9" hidden="1" outlineLevel="3" x14ac:dyDescent="0.25">
      <c r="A3628" t="s">
        <v>55</v>
      </c>
      <c r="B3628" t="str">
        <f>VLOOKUP(A3628,'AGENCY CODES'!$C$4:$F$139,3,FALSE)</f>
        <v>DEPARTMENT OF TRANSPORTATION</v>
      </c>
      <c r="C3628" s="8" t="s">
        <v>4</v>
      </c>
      <c r="D3628" s="8" t="str">
        <f t="shared" si="717"/>
        <v>DTA2422</v>
      </c>
      <c r="E3628">
        <v>2422</v>
      </c>
      <c r="F3628" t="str">
        <f>VLOOKUP(D3628,'Fund List'!$A$2:$F$1324,6,FALSE)</f>
        <v>DRIVING UNDER INFLUENCE ABATEMENT</v>
      </c>
      <c r="G3628" s="3">
        <v>1</v>
      </c>
      <c r="I3628" s="24">
        <f t="shared" si="729"/>
        <v>1.0798670392839127</v>
      </c>
    </row>
    <row r="3629" spans="1:9" hidden="1" outlineLevel="3" x14ac:dyDescent="0.25">
      <c r="A3629" t="s">
        <v>55</v>
      </c>
      <c r="B3629" t="str">
        <f>VLOOKUP(A3629,'AGENCY CODES'!$C$4:$F$139,3,FALSE)</f>
        <v>DEPARTMENT OF TRANSPORTATION</v>
      </c>
      <c r="C3629" s="8" t="s">
        <v>5</v>
      </c>
      <c r="D3629" s="8" t="str">
        <f t="shared" si="717"/>
        <v>DTA2422</v>
      </c>
      <c r="E3629">
        <v>2422</v>
      </c>
      <c r="F3629" t="str">
        <f>VLOOKUP(D3629,'Fund List'!$A$2:$F$1324,6,FALSE)</f>
        <v>DRIVING UNDER INFLUENCE ABATEMENT</v>
      </c>
      <c r="G3629" s="3">
        <v>4</v>
      </c>
      <c r="I3629" s="24">
        <f t="shared" si="729"/>
        <v>4.3194681571356508</v>
      </c>
    </row>
    <row r="3630" spans="1:9" hidden="1" outlineLevel="3" x14ac:dyDescent="0.25">
      <c r="A3630" t="s">
        <v>55</v>
      </c>
      <c r="B3630" t="str">
        <f>VLOOKUP(A3630,'AGENCY CODES'!$C$4:$F$139,3,FALSE)</f>
        <v>DEPARTMENT OF TRANSPORTATION</v>
      </c>
      <c r="C3630" s="8" t="s">
        <v>6</v>
      </c>
      <c r="D3630" s="8" t="str">
        <f t="shared" si="717"/>
        <v>DTA2422</v>
      </c>
      <c r="E3630">
        <v>2422</v>
      </c>
      <c r="F3630" t="str">
        <f>VLOOKUP(D3630,'Fund List'!$A$2:$F$1324,6,FALSE)</f>
        <v>DRIVING UNDER INFLUENCE ABATEMENT</v>
      </c>
      <c r="G3630" s="3">
        <v>2</v>
      </c>
      <c r="I3630" s="24">
        <f t="shared" si="729"/>
        <v>2.1597340785678254</v>
      </c>
    </row>
    <row r="3631" spans="1:9" hidden="1" outlineLevel="3" x14ac:dyDescent="0.25">
      <c r="A3631" t="s">
        <v>55</v>
      </c>
      <c r="B3631" t="str">
        <f>VLOOKUP(A3631,'AGENCY CODES'!$C$4:$F$139,3,FALSE)</f>
        <v>DEPARTMENT OF TRANSPORTATION</v>
      </c>
      <c r="C3631" s="8" t="s">
        <v>12</v>
      </c>
      <c r="D3631" s="8" t="str">
        <f t="shared" si="717"/>
        <v>DTA2422</v>
      </c>
      <c r="E3631">
        <v>2422</v>
      </c>
      <c r="F3631" t="str">
        <f>VLOOKUP(D3631,'Fund List'!$A$2:$F$1324,6,FALSE)</f>
        <v>DRIVING UNDER INFLUENCE ABATEMENT</v>
      </c>
      <c r="G3631" s="3">
        <v>3</v>
      </c>
      <c r="I3631" s="24">
        <f t="shared" si="729"/>
        <v>3.2396011178517381</v>
      </c>
    </row>
    <row r="3632" spans="1:9" hidden="1" outlineLevel="3" x14ac:dyDescent="0.25">
      <c r="A3632" t="s">
        <v>55</v>
      </c>
      <c r="B3632" t="str">
        <f>VLOOKUP(A3632,'AGENCY CODES'!$C$4:$F$139,3,FALSE)</f>
        <v>DEPARTMENT OF TRANSPORTATION</v>
      </c>
      <c r="C3632" s="8">
        <v>8</v>
      </c>
      <c r="D3632" s="8" t="str">
        <f t="shared" si="717"/>
        <v>DTA2422</v>
      </c>
      <c r="E3632">
        <v>2422</v>
      </c>
      <c r="F3632" t="str">
        <f>VLOOKUP(D3632,'Fund List'!$A$2:$F$1324,6,FALSE)</f>
        <v>DRIVING UNDER INFLUENCE ABATEMENT</v>
      </c>
      <c r="G3632" s="3">
        <v>340</v>
      </c>
      <c r="I3632" s="24">
        <f t="shared" si="729"/>
        <v>367.15479335653038</v>
      </c>
    </row>
    <row r="3633" spans="1:9" outlineLevel="2" collapsed="1" x14ac:dyDescent="0.25">
      <c r="F3633" s="1" t="s">
        <v>4301</v>
      </c>
      <c r="I3633" s="24">
        <f t="shared" ref="I3633" si="730">SUBTOTAL(9,I3627:I3632)</f>
        <v>396.311203417196</v>
      </c>
    </row>
    <row r="3634" spans="1:9" hidden="1" outlineLevel="3" x14ac:dyDescent="0.25">
      <c r="A3634" t="s">
        <v>55</v>
      </c>
      <c r="B3634" t="str">
        <f>VLOOKUP(A3634,'AGENCY CODES'!$C$4:$F$139,3,FALSE)</f>
        <v>DEPARTMENT OF TRANSPORTATION</v>
      </c>
      <c r="C3634" s="8" t="s">
        <v>3</v>
      </c>
      <c r="D3634" s="8" t="str">
        <f t="shared" si="717"/>
        <v>DTA2449</v>
      </c>
      <c r="E3634">
        <v>2449</v>
      </c>
      <c r="F3634" t="str">
        <f>VLOOKUP(D3634,'Fund List'!$A$2:$F$1324,6,FALSE)</f>
        <v>EMPLOYEE RECOGNITION FUND</v>
      </c>
      <c r="G3634" s="3">
        <v>24</v>
      </c>
      <c r="I3634" s="24">
        <f t="shared" ref="I3634:I3641" si="731">$G3634/$G$10*I$5</f>
        <v>25.916808942813905</v>
      </c>
    </row>
    <row r="3635" spans="1:9" hidden="1" outlineLevel="3" x14ac:dyDescent="0.25">
      <c r="A3635" t="s">
        <v>55</v>
      </c>
      <c r="B3635" t="str">
        <f>VLOOKUP(A3635,'AGENCY CODES'!$C$4:$F$139,3,FALSE)</f>
        <v>DEPARTMENT OF TRANSPORTATION</v>
      </c>
      <c r="C3635" s="8" t="s">
        <v>4</v>
      </c>
      <c r="D3635" s="8" t="str">
        <f t="shared" si="717"/>
        <v>DTA2449</v>
      </c>
      <c r="E3635">
        <v>2449</v>
      </c>
      <c r="F3635" t="str">
        <f>VLOOKUP(D3635,'Fund List'!$A$2:$F$1324,6,FALSE)</f>
        <v>EMPLOYEE RECOGNITION FUND</v>
      </c>
      <c r="G3635" s="3">
        <v>22</v>
      </c>
      <c r="I3635" s="24">
        <f t="shared" si="731"/>
        <v>23.757074864246082</v>
      </c>
    </row>
    <row r="3636" spans="1:9" hidden="1" outlineLevel="3" x14ac:dyDescent="0.25">
      <c r="A3636" t="s">
        <v>55</v>
      </c>
      <c r="B3636" t="str">
        <f>VLOOKUP(A3636,'AGENCY CODES'!$C$4:$F$139,3,FALSE)</f>
        <v>DEPARTMENT OF TRANSPORTATION</v>
      </c>
      <c r="C3636" s="8" t="s">
        <v>6</v>
      </c>
      <c r="D3636" s="8" t="str">
        <f t="shared" ref="D3636:D3699" si="732">CONCATENATE(A3636,E3636)</f>
        <v>DTA2449</v>
      </c>
      <c r="E3636">
        <v>2449</v>
      </c>
      <c r="F3636" t="str">
        <f>VLOOKUP(D3636,'Fund List'!$A$2:$F$1324,6,FALSE)</f>
        <v>EMPLOYEE RECOGNITION FUND</v>
      </c>
      <c r="G3636" s="3">
        <v>6</v>
      </c>
      <c r="I3636" s="24">
        <f t="shared" si="731"/>
        <v>6.4792022357034762</v>
      </c>
    </row>
    <row r="3637" spans="1:9" hidden="1" outlineLevel="3" x14ac:dyDescent="0.25">
      <c r="A3637" t="s">
        <v>55</v>
      </c>
      <c r="B3637" t="str">
        <f>VLOOKUP(A3637,'AGENCY CODES'!$C$4:$F$139,3,FALSE)</f>
        <v>DEPARTMENT OF TRANSPORTATION</v>
      </c>
      <c r="C3637" s="8" t="s">
        <v>7</v>
      </c>
      <c r="D3637" s="8" t="str">
        <f t="shared" si="732"/>
        <v>DTA2449</v>
      </c>
      <c r="E3637">
        <v>2449</v>
      </c>
      <c r="F3637" t="str">
        <f>VLOOKUP(D3637,'Fund List'!$A$2:$F$1324,6,FALSE)</f>
        <v>EMPLOYEE RECOGNITION FUND</v>
      </c>
      <c r="G3637" s="3">
        <v>2</v>
      </c>
      <c r="I3637" s="24">
        <f t="shared" si="731"/>
        <v>2.1597340785678254</v>
      </c>
    </row>
    <row r="3638" spans="1:9" hidden="1" outlineLevel="3" x14ac:dyDescent="0.25">
      <c r="A3638" t="s">
        <v>55</v>
      </c>
      <c r="B3638" t="str">
        <f>VLOOKUP(A3638,'AGENCY CODES'!$C$4:$F$139,3,FALSE)</f>
        <v>DEPARTMENT OF TRANSPORTATION</v>
      </c>
      <c r="C3638" s="8" t="s">
        <v>10</v>
      </c>
      <c r="D3638" s="8" t="str">
        <f t="shared" si="732"/>
        <v>DTA2449</v>
      </c>
      <c r="E3638">
        <v>2449</v>
      </c>
      <c r="F3638" t="str">
        <f>VLOOKUP(D3638,'Fund List'!$A$2:$F$1324,6,FALSE)</f>
        <v>EMPLOYEE RECOGNITION FUND</v>
      </c>
      <c r="G3638" s="3">
        <v>16</v>
      </c>
      <c r="I3638" s="24">
        <f t="shared" si="731"/>
        <v>17.277872628542603</v>
      </c>
    </row>
    <row r="3639" spans="1:9" hidden="1" outlineLevel="3" x14ac:dyDescent="0.25">
      <c r="A3639" t="s">
        <v>55</v>
      </c>
      <c r="B3639" t="str">
        <f>VLOOKUP(A3639,'AGENCY CODES'!$C$4:$F$139,3,FALSE)</f>
        <v>DEPARTMENT OF TRANSPORTATION</v>
      </c>
      <c r="C3639" s="8" t="s">
        <v>11</v>
      </c>
      <c r="D3639" s="8" t="str">
        <f t="shared" si="732"/>
        <v>DTA2449</v>
      </c>
      <c r="E3639">
        <v>2449</v>
      </c>
      <c r="F3639" t="str">
        <f>VLOOKUP(D3639,'Fund List'!$A$2:$F$1324,6,FALSE)</f>
        <v>EMPLOYEE RECOGNITION FUND</v>
      </c>
      <c r="G3639" s="3">
        <v>30</v>
      </c>
      <c r="I3639" s="24">
        <f t="shared" si="731"/>
        <v>32.396011178517384</v>
      </c>
    </row>
    <row r="3640" spans="1:9" hidden="1" outlineLevel="3" x14ac:dyDescent="0.25">
      <c r="A3640" t="s">
        <v>55</v>
      </c>
      <c r="B3640" t="str">
        <f>VLOOKUP(A3640,'AGENCY CODES'!$C$4:$F$139,3,FALSE)</f>
        <v>DEPARTMENT OF TRANSPORTATION</v>
      </c>
      <c r="C3640" s="8" t="s">
        <v>12</v>
      </c>
      <c r="D3640" s="8" t="str">
        <f t="shared" si="732"/>
        <v>DTA2449</v>
      </c>
      <c r="E3640">
        <v>2449</v>
      </c>
      <c r="F3640" t="str">
        <f>VLOOKUP(D3640,'Fund List'!$A$2:$F$1324,6,FALSE)</f>
        <v>EMPLOYEE RECOGNITION FUND</v>
      </c>
      <c r="G3640" s="3">
        <v>3</v>
      </c>
      <c r="I3640" s="24">
        <f t="shared" si="731"/>
        <v>3.2396011178517381</v>
      </c>
    </row>
    <row r="3641" spans="1:9" hidden="1" outlineLevel="3" x14ac:dyDescent="0.25">
      <c r="A3641" t="s">
        <v>55</v>
      </c>
      <c r="B3641" t="str">
        <f>VLOOKUP(A3641,'AGENCY CODES'!$C$4:$F$139,3,FALSE)</f>
        <v>DEPARTMENT OF TRANSPORTATION</v>
      </c>
      <c r="C3641" s="8">
        <v>2</v>
      </c>
      <c r="D3641" s="8" t="str">
        <f t="shared" si="732"/>
        <v>DTA2449</v>
      </c>
      <c r="E3641">
        <v>2449</v>
      </c>
      <c r="F3641" t="str">
        <f>VLOOKUP(D3641,'Fund List'!$A$2:$F$1324,6,FALSE)</f>
        <v>EMPLOYEE RECOGNITION FUND</v>
      </c>
      <c r="G3641" s="3">
        <v>33</v>
      </c>
      <c r="I3641" s="24">
        <f t="shared" si="731"/>
        <v>35.635612296369125</v>
      </c>
    </row>
    <row r="3642" spans="1:9" outlineLevel="2" collapsed="1" x14ac:dyDescent="0.25">
      <c r="F3642" s="1" t="s">
        <v>4278</v>
      </c>
      <c r="I3642" s="24">
        <f t="shared" ref="I3642" si="733">SUBTOTAL(9,I3634:I3641)</f>
        <v>146.86191734261212</v>
      </c>
    </row>
    <row r="3643" spans="1:9" hidden="1" outlineLevel="3" x14ac:dyDescent="0.25">
      <c r="A3643" t="s">
        <v>55</v>
      </c>
      <c r="B3643" t="str">
        <f>VLOOKUP(A3643,'AGENCY CODES'!$C$4:$F$139,3,FALSE)</f>
        <v>DEPARTMENT OF TRANSPORTATION</v>
      </c>
      <c r="C3643" s="8" t="s">
        <v>3</v>
      </c>
      <c r="D3643" s="8" t="str">
        <f t="shared" si="732"/>
        <v>DTA2463</v>
      </c>
      <c r="E3643">
        <v>2463</v>
      </c>
      <c r="F3643" t="str">
        <f>VLOOKUP(D3643,'Fund List'!$A$2:$F$1324,6,FALSE)</f>
        <v>GRANT ANTICIPATION NOTES FUND</v>
      </c>
      <c r="G3643" s="3">
        <v>2</v>
      </c>
      <c r="I3643" s="24">
        <f t="shared" ref="I3643:I3648" si="734">$G3643/$G$10*I$5</f>
        <v>2.1597340785678254</v>
      </c>
    </row>
    <row r="3644" spans="1:9" hidden="1" outlineLevel="3" x14ac:dyDescent="0.25">
      <c r="A3644" t="s">
        <v>55</v>
      </c>
      <c r="B3644" t="str">
        <f>VLOOKUP(A3644,'AGENCY CODES'!$C$4:$F$139,3,FALSE)</f>
        <v>DEPARTMENT OF TRANSPORTATION</v>
      </c>
      <c r="C3644" s="8" t="s">
        <v>5</v>
      </c>
      <c r="D3644" s="8" t="str">
        <f t="shared" si="732"/>
        <v>DTA2463</v>
      </c>
      <c r="E3644">
        <v>2463</v>
      </c>
      <c r="F3644" t="str">
        <f>VLOOKUP(D3644,'Fund List'!$A$2:$F$1324,6,FALSE)</f>
        <v>GRANT ANTICIPATION NOTES FUND</v>
      </c>
      <c r="G3644" s="3">
        <v>12</v>
      </c>
      <c r="I3644" s="24">
        <f t="shared" si="734"/>
        <v>12.958404471406952</v>
      </c>
    </row>
    <row r="3645" spans="1:9" hidden="1" outlineLevel="3" x14ac:dyDescent="0.25">
      <c r="A3645" t="s">
        <v>55</v>
      </c>
      <c r="B3645" t="str">
        <f>VLOOKUP(A3645,'AGENCY CODES'!$C$4:$F$139,3,FALSE)</f>
        <v>DEPARTMENT OF TRANSPORTATION</v>
      </c>
      <c r="C3645" s="8" t="s">
        <v>7</v>
      </c>
      <c r="D3645" s="8" t="str">
        <f t="shared" si="732"/>
        <v>DTA2463</v>
      </c>
      <c r="E3645">
        <v>2463</v>
      </c>
      <c r="F3645" t="str">
        <f>VLOOKUP(D3645,'Fund List'!$A$2:$F$1324,6,FALSE)</f>
        <v>GRANT ANTICIPATION NOTES FUND</v>
      </c>
      <c r="G3645" s="3">
        <v>13</v>
      </c>
      <c r="I3645" s="24">
        <f t="shared" si="734"/>
        <v>14.038271510690866</v>
      </c>
    </row>
    <row r="3646" spans="1:9" hidden="1" outlineLevel="3" x14ac:dyDescent="0.25">
      <c r="A3646" t="s">
        <v>55</v>
      </c>
      <c r="B3646" t="str">
        <f>VLOOKUP(A3646,'AGENCY CODES'!$C$4:$F$139,3,FALSE)</f>
        <v>DEPARTMENT OF TRANSPORTATION</v>
      </c>
      <c r="C3646" s="8" t="s">
        <v>19</v>
      </c>
      <c r="D3646" s="8" t="str">
        <f t="shared" si="732"/>
        <v>DTA2463</v>
      </c>
      <c r="E3646">
        <v>2463</v>
      </c>
      <c r="F3646" t="str">
        <f>VLOOKUP(D3646,'Fund List'!$A$2:$F$1324,6,FALSE)</f>
        <v>GRANT ANTICIPATION NOTES FUND</v>
      </c>
      <c r="G3646" s="3">
        <v>2</v>
      </c>
      <c r="I3646" s="24">
        <f t="shared" si="734"/>
        <v>2.1597340785678254</v>
      </c>
    </row>
    <row r="3647" spans="1:9" hidden="1" outlineLevel="3" x14ac:dyDescent="0.25">
      <c r="A3647" t="s">
        <v>55</v>
      </c>
      <c r="B3647" t="str">
        <f>VLOOKUP(A3647,'AGENCY CODES'!$C$4:$F$139,3,FALSE)</f>
        <v>DEPARTMENT OF TRANSPORTATION</v>
      </c>
      <c r="C3647" s="8" t="s">
        <v>8</v>
      </c>
      <c r="D3647" s="8" t="str">
        <f t="shared" si="732"/>
        <v>DTA2463</v>
      </c>
      <c r="E3647">
        <v>2463</v>
      </c>
      <c r="F3647" t="str">
        <f>VLOOKUP(D3647,'Fund List'!$A$2:$F$1324,6,FALSE)</f>
        <v>GRANT ANTICIPATION NOTES FUND</v>
      </c>
      <c r="G3647" s="3">
        <v>12</v>
      </c>
      <c r="I3647" s="24">
        <f t="shared" si="734"/>
        <v>12.958404471406952</v>
      </c>
    </row>
    <row r="3648" spans="1:9" hidden="1" outlineLevel="3" x14ac:dyDescent="0.25">
      <c r="A3648" t="s">
        <v>55</v>
      </c>
      <c r="B3648" t="str">
        <f>VLOOKUP(A3648,'AGENCY CODES'!$C$4:$F$139,3,FALSE)</f>
        <v>DEPARTMENT OF TRANSPORTATION</v>
      </c>
      <c r="C3648" s="8" t="s">
        <v>12</v>
      </c>
      <c r="D3648" s="8" t="str">
        <f t="shared" si="732"/>
        <v>DTA2463</v>
      </c>
      <c r="E3648">
        <v>2463</v>
      </c>
      <c r="F3648" t="str">
        <f>VLOOKUP(D3648,'Fund List'!$A$2:$F$1324,6,FALSE)</f>
        <v>GRANT ANTICIPATION NOTES FUND</v>
      </c>
      <c r="G3648" s="3">
        <v>3</v>
      </c>
      <c r="I3648" s="24">
        <f t="shared" si="734"/>
        <v>3.2396011178517381</v>
      </c>
    </row>
    <row r="3649" spans="1:9" outlineLevel="2" collapsed="1" x14ac:dyDescent="0.25">
      <c r="F3649" s="1" t="s">
        <v>4302</v>
      </c>
      <c r="I3649" s="24">
        <f t="shared" ref="I3649" si="735">SUBTOTAL(9,I3643:I3648)</f>
        <v>47.514149728492164</v>
      </c>
    </row>
    <row r="3650" spans="1:9" hidden="1" outlineLevel="3" x14ac:dyDescent="0.25">
      <c r="A3650" t="s">
        <v>55</v>
      </c>
      <c r="B3650" t="str">
        <f>VLOOKUP(A3650,'AGENCY CODES'!$C$4:$F$139,3,FALSE)</f>
        <v>DEPARTMENT OF TRANSPORTATION</v>
      </c>
      <c r="C3650" s="8" t="s">
        <v>5</v>
      </c>
      <c r="D3650" s="8" t="str">
        <f t="shared" si="732"/>
        <v>DTA2493</v>
      </c>
      <c r="E3650">
        <v>2493</v>
      </c>
      <c r="F3650" t="str">
        <f>VLOOKUP(D3650,'Fund List'!$A$2:$F$1324,6,FALSE)</f>
        <v>RAILROAD CORRIDOR ACQUISITION FUND</v>
      </c>
      <c r="G3650" s="3">
        <v>4</v>
      </c>
      <c r="I3650" s="24">
        <f>$G3650/$G$10*I$5</f>
        <v>4.3194681571356508</v>
      </c>
    </row>
    <row r="3651" spans="1:9" hidden="1" outlineLevel="3" x14ac:dyDescent="0.25">
      <c r="A3651" t="s">
        <v>55</v>
      </c>
      <c r="B3651" t="str">
        <f>VLOOKUP(A3651,'AGENCY CODES'!$C$4:$F$139,3,FALSE)</f>
        <v>DEPARTMENT OF TRANSPORTATION</v>
      </c>
      <c r="C3651" s="8" t="s">
        <v>6</v>
      </c>
      <c r="D3651" s="8" t="str">
        <f t="shared" si="732"/>
        <v>DTA2493</v>
      </c>
      <c r="E3651">
        <v>2493</v>
      </c>
      <c r="F3651" t="str">
        <f>VLOOKUP(D3651,'Fund List'!$A$2:$F$1324,6,FALSE)</f>
        <v>RAILROAD CORRIDOR ACQUISITION FUND</v>
      </c>
      <c r="G3651" s="3">
        <v>24</v>
      </c>
      <c r="I3651" s="24">
        <f>$G3651/$G$10*I$5</f>
        <v>25.916808942813905</v>
      </c>
    </row>
    <row r="3652" spans="1:9" hidden="1" outlineLevel="3" x14ac:dyDescent="0.25">
      <c r="A3652" t="s">
        <v>55</v>
      </c>
      <c r="B3652" t="str">
        <f>VLOOKUP(A3652,'AGENCY CODES'!$C$4:$F$139,3,FALSE)</f>
        <v>DEPARTMENT OF TRANSPORTATION</v>
      </c>
      <c r="C3652" s="8" t="s">
        <v>12</v>
      </c>
      <c r="D3652" s="8" t="str">
        <f t="shared" si="732"/>
        <v>DTA2493</v>
      </c>
      <c r="E3652">
        <v>2493</v>
      </c>
      <c r="F3652" t="str">
        <f>VLOOKUP(D3652,'Fund List'!$A$2:$F$1324,6,FALSE)</f>
        <v>RAILROAD CORRIDOR ACQUISITION FUND</v>
      </c>
      <c r="G3652" s="3">
        <v>2</v>
      </c>
      <c r="I3652" s="24">
        <f>$G3652/$G$10*I$5</f>
        <v>2.1597340785678254</v>
      </c>
    </row>
    <row r="3653" spans="1:9" outlineLevel="2" collapsed="1" x14ac:dyDescent="0.25">
      <c r="F3653" s="1" t="s">
        <v>4303</v>
      </c>
      <c r="I3653" s="24">
        <f t="shared" ref="I3653" si="736">SUBTOTAL(9,I3650:I3652)</f>
        <v>32.396011178517377</v>
      </c>
    </row>
    <row r="3654" spans="1:9" hidden="1" outlineLevel="3" x14ac:dyDescent="0.25">
      <c r="A3654" t="s">
        <v>55</v>
      </c>
      <c r="B3654" t="str">
        <f>VLOOKUP(A3654,'AGENCY CODES'!$C$4:$F$139,3,FALSE)</f>
        <v>DEPARTMENT OF TRANSPORTATION</v>
      </c>
      <c r="C3654" s="8" t="s">
        <v>4</v>
      </c>
      <c r="D3654" s="8" t="str">
        <f t="shared" si="732"/>
        <v>DTA2544</v>
      </c>
      <c r="E3654">
        <v>2544</v>
      </c>
      <c r="F3654" t="str">
        <f>VLOOKUP(D3654,'Fund List'!$A$2:$F$1324,6,FALSE)</f>
        <v>AZ PROFESSIONAL FOOTBALL SPEC PLATE FUND</v>
      </c>
      <c r="G3654" s="3">
        <v>1</v>
      </c>
      <c r="I3654" s="24">
        <f t="shared" ref="I3654:I3661" si="737">$G3654/$G$10*I$5</f>
        <v>1.0798670392839127</v>
      </c>
    </row>
    <row r="3655" spans="1:9" hidden="1" outlineLevel="3" x14ac:dyDescent="0.25">
      <c r="A3655" t="s">
        <v>55</v>
      </c>
      <c r="B3655" t="str">
        <f>VLOOKUP(A3655,'AGENCY CODES'!$C$4:$F$139,3,FALSE)</f>
        <v>DEPARTMENT OF TRANSPORTATION</v>
      </c>
      <c r="C3655" s="8" t="s">
        <v>6</v>
      </c>
      <c r="D3655" s="8" t="str">
        <f t="shared" si="732"/>
        <v>DTA2544</v>
      </c>
      <c r="E3655">
        <v>2544</v>
      </c>
      <c r="F3655" t="str">
        <f>VLOOKUP(D3655,'Fund List'!$A$2:$F$1324,6,FALSE)</f>
        <v>AZ PROFESSIONAL FOOTBALL SPEC PLATE FUND</v>
      </c>
      <c r="G3655" s="3">
        <v>12</v>
      </c>
      <c r="I3655" s="24">
        <f t="shared" si="737"/>
        <v>12.958404471406952</v>
      </c>
    </row>
    <row r="3656" spans="1:9" hidden="1" outlineLevel="3" x14ac:dyDescent="0.25">
      <c r="A3656" t="s">
        <v>55</v>
      </c>
      <c r="B3656" t="str">
        <f>VLOOKUP(A3656,'AGENCY CODES'!$C$4:$F$139,3,FALSE)</f>
        <v>DEPARTMENT OF TRANSPORTATION</v>
      </c>
      <c r="C3656" s="8" t="s">
        <v>7</v>
      </c>
      <c r="D3656" s="8" t="str">
        <f t="shared" si="732"/>
        <v>DTA2544</v>
      </c>
      <c r="E3656">
        <v>2544</v>
      </c>
      <c r="F3656" t="str">
        <f>VLOOKUP(D3656,'Fund List'!$A$2:$F$1324,6,FALSE)</f>
        <v>AZ PROFESSIONAL FOOTBALL SPEC PLATE FUND</v>
      </c>
      <c r="G3656" s="3">
        <v>27</v>
      </c>
      <c r="I3656" s="24">
        <f t="shared" si="737"/>
        <v>29.156410060665646</v>
      </c>
    </row>
    <row r="3657" spans="1:9" hidden="1" outlineLevel="3" x14ac:dyDescent="0.25">
      <c r="A3657" t="s">
        <v>55</v>
      </c>
      <c r="B3657" t="str">
        <f>VLOOKUP(A3657,'AGENCY CODES'!$C$4:$F$139,3,FALSE)</f>
        <v>DEPARTMENT OF TRANSPORTATION</v>
      </c>
      <c r="C3657" s="8" t="s">
        <v>8</v>
      </c>
      <c r="D3657" s="8" t="str">
        <f t="shared" si="732"/>
        <v>DTA2544</v>
      </c>
      <c r="E3657">
        <v>2544</v>
      </c>
      <c r="F3657" t="str">
        <f>VLOOKUP(D3657,'Fund List'!$A$2:$F$1324,6,FALSE)</f>
        <v>AZ PROFESSIONAL FOOTBALL SPEC PLATE FUND</v>
      </c>
      <c r="G3657" s="3">
        <v>12</v>
      </c>
      <c r="I3657" s="24">
        <f t="shared" si="737"/>
        <v>12.958404471406952</v>
      </c>
    </row>
    <row r="3658" spans="1:9" hidden="1" outlineLevel="3" x14ac:dyDescent="0.25">
      <c r="A3658" t="s">
        <v>55</v>
      </c>
      <c r="B3658" t="str">
        <f>VLOOKUP(A3658,'AGENCY CODES'!$C$4:$F$139,3,FALSE)</f>
        <v>DEPARTMENT OF TRANSPORTATION</v>
      </c>
      <c r="C3658" s="8" t="s">
        <v>10</v>
      </c>
      <c r="D3658" s="8" t="str">
        <f t="shared" si="732"/>
        <v>DTA2544</v>
      </c>
      <c r="E3658">
        <v>2544</v>
      </c>
      <c r="F3658" t="str">
        <f>VLOOKUP(D3658,'Fund List'!$A$2:$F$1324,6,FALSE)</f>
        <v>AZ PROFESSIONAL FOOTBALL SPEC PLATE FUND</v>
      </c>
      <c r="G3658" s="3">
        <v>1</v>
      </c>
      <c r="I3658" s="24">
        <f t="shared" si="737"/>
        <v>1.0798670392839127</v>
      </c>
    </row>
    <row r="3659" spans="1:9" hidden="1" outlineLevel="3" x14ac:dyDescent="0.25">
      <c r="A3659" t="s">
        <v>55</v>
      </c>
      <c r="B3659" t="str">
        <f>VLOOKUP(A3659,'AGENCY CODES'!$C$4:$F$139,3,FALSE)</f>
        <v>DEPARTMENT OF TRANSPORTATION</v>
      </c>
      <c r="C3659" s="8" t="s">
        <v>11</v>
      </c>
      <c r="D3659" s="8" t="str">
        <f t="shared" si="732"/>
        <v>DTA2544</v>
      </c>
      <c r="E3659">
        <v>2544</v>
      </c>
      <c r="F3659" t="str">
        <f>VLOOKUP(D3659,'Fund List'!$A$2:$F$1324,6,FALSE)</f>
        <v>AZ PROFESSIONAL FOOTBALL SPEC PLATE FUND</v>
      </c>
      <c r="G3659" s="3">
        <v>1</v>
      </c>
      <c r="I3659" s="24">
        <f t="shared" si="737"/>
        <v>1.0798670392839127</v>
      </c>
    </row>
    <row r="3660" spans="1:9" hidden="1" outlineLevel="3" x14ac:dyDescent="0.25">
      <c r="A3660" t="s">
        <v>55</v>
      </c>
      <c r="B3660" t="str">
        <f>VLOOKUP(A3660,'AGENCY CODES'!$C$4:$F$139,3,FALSE)</f>
        <v>DEPARTMENT OF TRANSPORTATION</v>
      </c>
      <c r="C3660" s="8" t="s">
        <v>12</v>
      </c>
      <c r="D3660" s="8" t="str">
        <f t="shared" si="732"/>
        <v>DTA2544</v>
      </c>
      <c r="E3660">
        <v>2544</v>
      </c>
      <c r="F3660" t="str">
        <f>VLOOKUP(D3660,'Fund List'!$A$2:$F$1324,6,FALSE)</f>
        <v>AZ PROFESSIONAL FOOTBALL SPEC PLATE FUND</v>
      </c>
      <c r="G3660" s="3">
        <v>2</v>
      </c>
      <c r="I3660" s="24">
        <f t="shared" si="737"/>
        <v>2.1597340785678254</v>
      </c>
    </row>
    <row r="3661" spans="1:9" hidden="1" outlineLevel="3" x14ac:dyDescent="0.25">
      <c r="A3661" t="s">
        <v>55</v>
      </c>
      <c r="B3661" t="str">
        <f>VLOOKUP(A3661,'AGENCY CODES'!$C$4:$F$139,3,FALSE)</f>
        <v>DEPARTMENT OF TRANSPORTATION</v>
      </c>
      <c r="C3661" s="8">
        <v>2</v>
      </c>
      <c r="D3661" s="8" t="str">
        <f t="shared" si="732"/>
        <v>DTA2544</v>
      </c>
      <c r="E3661">
        <v>2544</v>
      </c>
      <c r="F3661" t="str">
        <f>VLOOKUP(D3661,'Fund List'!$A$2:$F$1324,6,FALSE)</f>
        <v>AZ PROFESSIONAL FOOTBALL SPEC PLATE FUND</v>
      </c>
      <c r="G3661" s="3">
        <v>1</v>
      </c>
      <c r="I3661" s="24">
        <f t="shared" si="737"/>
        <v>1.0798670392839127</v>
      </c>
    </row>
    <row r="3662" spans="1:9" outlineLevel="2" collapsed="1" x14ac:dyDescent="0.25">
      <c r="F3662" s="1" t="s">
        <v>4304</v>
      </c>
      <c r="I3662" s="24">
        <f t="shared" ref="I3662" si="738">SUBTOTAL(9,I3654:I3661)</f>
        <v>61.552421239183019</v>
      </c>
    </row>
    <row r="3663" spans="1:9" hidden="1" outlineLevel="3" x14ac:dyDescent="0.25">
      <c r="A3663" t="s">
        <v>55</v>
      </c>
      <c r="B3663" t="str">
        <f>VLOOKUP(A3663,'AGENCY CODES'!$C$4:$F$139,3,FALSE)</f>
        <v>DEPARTMENT OF TRANSPORTATION</v>
      </c>
      <c r="C3663" s="8" t="s">
        <v>4</v>
      </c>
      <c r="D3663" s="8" t="str">
        <f t="shared" si="732"/>
        <v>DTA2545</v>
      </c>
      <c r="E3663">
        <v>2545</v>
      </c>
      <c r="F3663" t="str">
        <f>VLOOKUP(D3663,'Fund List'!$A$2:$F$1324,6,FALSE)</f>
        <v>TRANSPLANTATION AWARENESS SPECIAL PLATES</v>
      </c>
      <c r="G3663" s="3">
        <v>1</v>
      </c>
      <c r="I3663" s="24">
        <f t="shared" ref="I3663:I3670" si="739">$G3663/$G$10*I$5</f>
        <v>1.0798670392839127</v>
      </c>
    </row>
    <row r="3664" spans="1:9" hidden="1" outlineLevel="3" x14ac:dyDescent="0.25">
      <c r="A3664" t="s">
        <v>55</v>
      </c>
      <c r="B3664" t="str">
        <f>VLOOKUP(A3664,'AGENCY CODES'!$C$4:$F$139,3,FALSE)</f>
        <v>DEPARTMENT OF TRANSPORTATION</v>
      </c>
      <c r="C3664" s="8" t="s">
        <v>6</v>
      </c>
      <c r="D3664" s="8" t="str">
        <f t="shared" si="732"/>
        <v>DTA2545</v>
      </c>
      <c r="E3664">
        <v>2545</v>
      </c>
      <c r="F3664" t="str">
        <f>VLOOKUP(D3664,'Fund List'!$A$2:$F$1324,6,FALSE)</f>
        <v>TRANSPLANTATION AWARENESS SPECIAL PLATES</v>
      </c>
      <c r="G3664" s="3">
        <v>12</v>
      </c>
      <c r="I3664" s="24">
        <f t="shared" si="739"/>
        <v>12.958404471406952</v>
      </c>
    </row>
    <row r="3665" spans="1:9" hidden="1" outlineLevel="3" x14ac:dyDescent="0.25">
      <c r="A3665" t="s">
        <v>55</v>
      </c>
      <c r="B3665" t="str">
        <f>VLOOKUP(A3665,'AGENCY CODES'!$C$4:$F$139,3,FALSE)</f>
        <v>DEPARTMENT OF TRANSPORTATION</v>
      </c>
      <c r="C3665" s="8" t="s">
        <v>7</v>
      </c>
      <c r="D3665" s="8" t="str">
        <f t="shared" si="732"/>
        <v>DTA2545</v>
      </c>
      <c r="E3665">
        <v>2545</v>
      </c>
      <c r="F3665" t="str">
        <f>VLOOKUP(D3665,'Fund List'!$A$2:$F$1324,6,FALSE)</f>
        <v>TRANSPLANTATION AWARENESS SPECIAL PLATES</v>
      </c>
      <c r="G3665" s="3">
        <v>28</v>
      </c>
      <c r="I3665" s="24">
        <f t="shared" si="739"/>
        <v>30.236277099949554</v>
      </c>
    </row>
    <row r="3666" spans="1:9" hidden="1" outlineLevel="3" x14ac:dyDescent="0.25">
      <c r="A3666" t="s">
        <v>55</v>
      </c>
      <c r="B3666" t="str">
        <f>VLOOKUP(A3666,'AGENCY CODES'!$C$4:$F$139,3,FALSE)</f>
        <v>DEPARTMENT OF TRANSPORTATION</v>
      </c>
      <c r="C3666" s="8" t="s">
        <v>8</v>
      </c>
      <c r="D3666" s="8" t="str">
        <f t="shared" si="732"/>
        <v>DTA2545</v>
      </c>
      <c r="E3666">
        <v>2545</v>
      </c>
      <c r="F3666" t="str">
        <f>VLOOKUP(D3666,'Fund List'!$A$2:$F$1324,6,FALSE)</f>
        <v>TRANSPLANTATION AWARENESS SPECIAL PLATES</v>
      </c>
      <c r="G3666" s="3">
        <v>12</v>
      </c>
      <c r="I3666" s="24">
        <f t="shared" si="739"/>
        <v>12.958404471406952</v>
      </c>
    </row>
    <row r="3667" spans="1:9" hidden="1" outlineLevel="3" x14ac:dyDescent="0.25">
      <c r="A3667" t="s">
        <v>55</v>
      </c>
      <c r="B3667" t="str">
        <f>VLOOKUP(A3667,'AGENCY CODES'!$C$4:$F$139,3,FALSE)</f>
        <v>DEPARTMENT OF TRANSPORTATION</v>
      </c>
      <c r="C3667" s="8" t="s">
        <v>10</v>
      </c>
      <c r="D3667" s="8" t="str">
        <f t="shared" si="732"/>
        <v>DTA2545</v>
      </c>
      <c r="E3667">
        <v>2545</v>
      </c>
      <c r="F3667" t="str">
        <f>VLOOKUP(D3667,'Fund List'!$A$2:$F$1324,6,FALSE)</f>
        <v>TRANSPLANTATION AWARENESS SPECIAL PLATES</v>
      </c>
      <c r="G3667" s="3">
        <v>2</v>
      </c>
      <c r="I3667" s="24">
        <f t="shared" si="739"/>
        <v>2.1597340785678254</v>
      </c>
    </row>
    <row r="3668" spans="1:9" hidden="1" outlineLevel="3" x14ac:dyDescent="0.25">
      <c r="A3668" t="s">
        <v>55</v>
      </c>
      <c r="B3668" t="str">
        <f>VLOOKUP(A3668,'AGENCY CODES'!$C$4:$F$139,3,FALSE)</f>
        <v>DEPARTMENT OF TRANSPORTATION</v>
      </c>
      <c r="C3668" s="8" t="s">
        <v>11</v>
      </c>
      <c r="D3668" s="8" t="str">
        <f t="shared" si="732"/>
        <v>DTA2545</v>
      </c>
      <c r="E3668">
        <v>2545</v>
      </c>
      <c r="F3668" t="str">
        <f>VLOOKUP(D3668,'Fund List'!$A$2:$F$1324,6,FALSE)</f>
        <v>TRANSPLANTATION AWARENESS SPECIAL PLATES</v>
      </c>
      <c r="G3668" s="3">
        <v>2</v>
      </c>
      <c r="I3668" s="24">
        <f t="shared" si="739"/>
        <v>2.1597340785678254</v>
      </c>
    </row>
    <row r="3669" spans="1:9" hidden="1" outlineLevel="3" x14ac:dyDescent="0.25">
      <c r="A3669" t="s">
        <v>55</v>
      </c>
      <c r="B3669" t="str">
        <f>VLOOKUP(A3669,'AGENCY CODES'!$C$4:$F$139,3,FALSE)</f>
        <v>DEPARTMENT OF TRANSPORTATION</v>
      </c>
      <c r="C3669" s="8" t="s">
        <v>12</v>
      </c>
      <c r="D3669" s="8" t="str">
        <f t="shared" si="732"/>
        <v>DTA2545</v>
      </c>
      <c r="E3669">
        <v>2545</v>
      </c>
      <c r="F3669" t="str">
        <f>VLOOKUP(D3669,'Fund List'!$A$2:$F$1324,6,FALSE)</f>
        <v>TRANSPLANTATION AWARENESS SPECIAL PLATES</v>
      </c>
      <c r="G3669" s="3">
        <v>2</v>
      </c>
      <c r="I3669" s="24">
        <f t="shared" si="739"/>
        <v>2.1597340785678254</v>
      </c>
    </row>
    <row r="3670" spans="1:9" hidden="1" outlineLevel="3" x14ac:dyDescent="0.25">
      <c r="A3670" t="s">
        <v>55</v>
      </c>
      <c r="B3670" t="str">
        <f>VLOOKUP(A3670,'AGENCY CODES'!$C$4:$F$139,3,FALSE)</f>
        <v>DEPARTMENT OF TRANSPORTATION</v>
      </c>
      <c r="C3670" s="8">
        <v>2</v>
      </c>
      <c r="D3670" s="8" t="str">
        <f t="shared" si="732"/>
        <v>DTA2545</v>
      </c>
      <c r="E3670">
        <v>2545</v>
      </c>
      <c r="F3670" t="str">
        <f>VLOOKUP(D3670,'Fund List'!$A$2:$F$1324,6,FALSE)</f>
        <v>TRANSPLANTATION AWARENESS SPECIAL PLATES</v>
      </c>
      <c r="G3670" s="3">
        <v>2</v>
      </c>
      <c r="I3670" s="24">
        <f t="shared" si="739"/>
        <v>2.1597340785678254</v>
      </c>
    </row>
    <row r="3671" spans="1:9" outlineLevel="2" collapsed="1" x14ac:dyDescent="0.25">
      <c r="F3671" s="1" t="s">
        <v>4305</v>
      </c>
      <c r="I3671" s="24">
        <f t="shared" ref="I3671" si="740">SUBTOTAL(9,I3663:I3670)</f>
        <v>65.871889396318664</v>
      </c>
    </row>
    <row r="3672" spans="1:9" hidden="1" outlineLevel="3" x14ac:dyDescent="0.25">
      <c r="A3672" t="s">
        <v>55</v>
      </c>
      <c r="B3672" t="str">
        <f>VLOOKUP(A3672,'AGENCY CODES'!$C$4:$F$139,3,FALSE)</f>
        <v>DEPARTMENT OF TRANSPORTATION</v>
      </c>
      <c r="C3672" s="8" t="s">
        <v>4</v>
      </c>
      <c r="D3672" s="8" t="str">
        <f t="shared" si="732"/>
        <v>DTA2546</v>
      </c>
      <c r="E3672">
        <v>2546</v>
      </c>
      <c r="F3672" t="str">
        <f>VLOOKUP(D3672,'Fund List'!$A$2:$F$1324,6,FALSE)</f>
        <v>AZ MASONIC FRATERNITY SPECIAL PLATES FD</v>
      </c>
      <c r="G3672" s="3">
        <v>1</v>
      </c>
      <c r="I3672" s="24">
        <f t="shared" ref="I3672:I3679" si="741">$G3672/$G$10*I$5</f>
        <v>1.0798670392839127</v>
      </c>
    </row>
    <row r="3673" spans="1:9" hidden="1" outlineLevel="3" x14ac:dyDescent="0.25">
      <c r="A3673" t="s">
        <v>55</v>
      </c>
      <c r="B3673" t="str">
        <f>VLOOKUP(A3673,'AGENCY CODES'!$C$4:$F$139,3,FALSE)</f>
        <v>DEPARTMENT OF TRANSPORTATION</v>
      </c>
      <c r="C3673" s="8" t="s">
        <v>6</v>
      </c>
      <c r="D3673" s="8" t="str">
        <f t="shared" si="732"/>
        <v>DTA2546</v>
      </c>
      <c r="E3673">
        <v>2546</v>
      </c>
      <c r="F3673" t="str">
        <f>VLOOKUP(D3673,'Fund List'!$A$2:$F$1324,6,FALSE)</f>
        <v>AZ MASONIC FRATERNITY SPECIAL PLATES FD</v>
      </c>
      <c r="G3673" s="3">
        <v>12</v>
      </c>
      <c r="I3673" s="24">
        <f t="shared" si="741"/>
        <v>12.958404471406952</v>
      </c>
    </row>
    <row r="3674" spans="1:9" hidden="1" outlineLevel="3" x14ac:dyDescent="0.25">
      <c r="A3674" t="s">
        <v>55</v>
      </c>
      <c r="B3674" t="str">
        <f>VLOOKUP(A3674,'AGENCY CODES'!$C$4:$F$139,3,FALSE)</f>
        <v>DEPARTMENT OF TRANSPORTATION</v>
      </c>
      <c r="C3674" s="8" t="s">
        <v>7</v>
      </c>
      <c r="D3674" s="8" t="str">
        <f t="shared" si="732"/>
        <v>DTA2546</v>
      </c>
      <c r="E3674">
        <v>2546</v>
      </c>
      <c r="F3674" t="str">
        <f>VLOOKUP(D3674,'Fund List'!$A$2:$F$1324,6,FALSE)</f>
        <v>AZ MASONIC FRATERNITY SPECIAL PLATES FD</v>
      </c>
      <c r="G3674" s="3">
        <v>17</v>
      </c>
      <c r="I3674" s="24">
        <f t="shared" si="741"/>
        <v>18.357739667826518</v>
      </c>
    </row>
    <row r="3675" spans="1:9" hidden="1" outlineLevel="3" x14ac:dyDescent="0.25">
      <c r="A3675" t="s">
        <v>55</v>
      </c>
      <c r="B3675" t="str">
        <f>VLOOKUP(A3675,'AGENCY CODES'!$C$4:$F$139,3,FALSE)</f>
        <v>DEPARTMENT OF TRANSPORTATION</v>
      </c>
      <c r="C3675" s="8" t="s">
        <v>8</v>
      </c>
      <c r="D3675" s="8" t="str">
        <f t="shared" si="732"/>
        <v>DTA2546</v>
      </c>
      <c r="E3675">
        <v>2546</v>
      </c>
      <c r="F3675" t="str">
        <f>VLOOKUP(D3675,'Fund List'!$A$2:$F$1324,6,FALSE)</f>
        <v>AZ MASONIC FRATERNITY SPECIAL PLATES FD</v>
      </c>
      <c r="G3675" s="3">
        <v>11</v>
      </c>
      <c r="I3675" s="24">
        <f t="shared" si="741"/>
        <v>11.878537432123041</v>
      </c>
    </row>
    <row r="3676" spans="1:9" hidden="1" outlineLevel="3" x14ac:dyDescent="0.25">
      <c r="A3676" t="s">
        <v>55</v>
      </c>
      <c r="B3676" t="str">
        <f>VLOOKUP(A3676,'AGENCY CODES'!$C$4:$F$139,3,FALSE)</f>
        <v>DEPARTMENT OF TRANSPORTATION</v>
      </c>
      <c r="C3676" s="8" t="s">
        <v>10</v>
      </c>
      <c r="D3676" s="8" t="str">
        <f t="shared" si="732"/>
        <v>DTA2546</v>
      </c>
      <c r="E3676">
        <v>2546</v>
      </c>
      <c r="F3676" t="str">
        <f>VLOOKUP(D3676,'Fund List'!$A$2:$F$1324,6,FALSE)</f>
        <v>AZ MASONIC FRATERNITY SPECIAL PLATES FD</v>
      </c>
      <c r="G3676" s="3">
        <v>1</v>
      </c>
      <c r="I3676" s="24">
        <f t="shared" si="741"/>
        <v>1.0798670392839127</v>
      </c>
    </row>
    <row r="3677" spans="1:9" hidden="1" outlineLevel="3" x14ac:dyDescent="0.25">
      <c r="A3677" t="s">
        <v>55</v>
      </c>
      <c r="B3677" t="str">
        <f>VLOOKUP(A3677,'AGENCY CODES'!$C$4:$F$139,3,FALSE)</f>
        <v>DEPARTMENT OF TRANSPORTATION</v>
      </c>
      <c r="C3677" s="8" t="s">
        <v>11</v>
      </c>
      <c r="D3677" s="8" t="str">
        <f t="shared" si="732"/>
        <v>DTA2546</v>
      </c>
      <c r="E3677">
        <v>2546</v>
      </c>
      <c r="F3677" t="str">
        <f>VLOOKUP(D3677,'Fund List'!$A$2:$F$1324,6,FALSE)</f>
        <v>AZ MASONIC FRATERNITY SPECIAL PLATES FD</v>
      </c>
      <c r="G3677" s="3">
        <v>1</v>
      </c>
      <c r="I3677" s="24">
        <f t="shared" si="741"/>
        <v>1.0798670392839127</v>
      </c>
    </row>
    <row r="3678" spans="1:9" hidden="1" outlineLevel="3" x14ac:dyDescent="0.25">
      <c r="A3678" t="s">
        <v>55</v>
      </c>
      <c r="B3678" t="str">
        <f>VLOOKUP(A3678,'AGENCY CODES'!$C$4:$F$139,3,FALSE)</f>
        <v>DEPARTMENT OF TRANSPORTATION</v>
      </c>
      <c r="C3678" s="8" t="s">
        <v>12</v>
      </c>
      <c r="D3678" s="8" t="str">
        <f t="shared" si="732"/>
        <v>DTA2546</v>
      </c>
      <c r="E3678">
        <v>2546</v>
      </c>
      <c r="F3678" t="str">
        <f>VLOOKUP(D3678,'Fund List'!$A$2:$F$1324,6,FALSE)</f>
        <v>AZ MASONIC FRATERNITY SPECIAL PLATES FD</v>
      </c>
      <c r="G3678" s="3">
        <v>2</v>
      </c>
      <c r="I3678" s="24">
        <f t="shared" si="741"/>
        <v>2.1597340785678254</v>
      </c>
    </row>
    <row r="3679" spans="1:9" hidden="1" outlineLevel="3" x14ac:dyDescent="0.25">
      <c r="A3679" t="s">
        <v>55</v>
      </c>
      <c r="B3679" t="str">
        <f>VLOOKUP(A3679,'AGENCY CODES'!$C$4:$F$139,3,FALSE)</f>
        <v>DEPARTMENT OF TRANSPORTATION</v>
      </c>
      <c r="C3679" s="8">
        <v>2</v>
      </c>
      <c r="D3679" s="8" t="str">
        <f t="shared" si="732"/>
        <v>DTA2546</v>
      </c>
      <c r="E3679">
        <v>2546</v>
      </c>
      <c r="F3679" t="str">
        <f>VLOOKUP(D3679,'Fund List'!$A$2:$F$1324,6,FALSE)</f>
        <v>AZ MASONIC FRATERNITY SPECIAL PLATES FD</v>
      </c>
      <c r="G3679" s="3">
        <v>1</v>
      </c>
      <c r="I3679" s="24">
        <f t="shared" si="741"/>
        <v>1.0798670392839127</v>
      </c>
    </row>
    <row r="3680" spans="1:9" outlineLevel="2" collapsed="1" x14ac:dyDescent="0.25">
      <c r="F3680" s="1" t="s">
        <v>4306</v>
      </c>
      <c r="I3680" s="24">
        <f t="shared" ref="I3680" si="742">SUBTOTAL(9,I3672:I3679)</f>
        <v>49.67388380705998</v>
      </c>
    </row>
    <row r="3681" spans="1:9" hidden="1" outlineLevel="3" x14ac:dyDescent="0.25">
      <c r="A3681" t="s">
        <v>55</v>
      </c>
      <c r="B3681" t="str">
        <f>VLOOKUP(A3681,'AGENCY CODES'!$C$4:$F$139,3,FALSE)</f>
        <v>DEPARTMENT OF TRANSPORTATION</v>
      </c>
      <c r="C3681" s="8" t="s">
        <v>6</v>
      </c>
      <c r="D3681" s="8" t="str">
        <f t="shared" si="732"/>
        <v>DTA2548</v>
      </c>
      <c r="E3681">
        <v>2548</v>
      </c>
      <c r="F3681" t="str">
        <f>VLOOKUP(D3681,'Fund List'!$A$2:$F$1324,6,FALSE)</f>
        <v>AZ AGRICULTURAL YOUTH ORG SPECIAL PLATES</v>
      </c>
      <c r="G3681" s="3">
        <v>12</v>
      </c>
      <c r="I3681" s="24">
        <f>$G3681/$G$10*I$5</f>
        <v>12.958404471406952</v>
      </c>
    </row>
    <row r="3682" spans="1:9" hidden="1" outlineLevel="3" x14ac:dyDescent="0.25">
      <c r="A3682" t="s">
        <v>55</v>
      </c>
      <c r="B3682" t="str">
        <f>VLOOKUP(A3682,'AGENCY CODES'!$C$4:$F$139,3,FALSE)</f>
        <v>DEPARTMENT OF TRANSPORTATION</v>
      </c>
      <c r="C3682" s="8" t="s">
        <v>7</v>
      </c>
      <c r="D3682" s="8" t="str">
        <f t="shared" si="732"/>
        <v>DTA2548</v>
      </c>
      <c r="E3682">
        <v>2548</v>
      </c>
      <c r="F3682" t="str">
        <f>VLOOKUP(D3682,'Fund List'!$A$2:$F$1324,6,FALSE)</f>
        <v>AZ AGRICULTURAL YOUTH ORG SPECIAL PLATES</v>
      </c>
      <c r="G3682" s="3">
        <v>27</v>
      </c>
      <c r="I3682" s="24">
        <f>$G3682/$G$10*I$5</f>
        <v>29.156410060665646</v>
      </c>
    </row>
    <row r="3683" spans="1:9" hidden="1" outlineLevel="3" x14ac:dyDescent="0.25">
      <c r="A3683" t="s">
        <v>55</v>
      </c>
      <c r="B3683" t="str">
        <f>VLOOKUP(A3683,'AGENCY CODES'!$C$4:$F$139,3,FALSE)</f>
        <v>DEPARTMENT OF TRANSPORTATION</v>
      </c>
      <c r="C3683" s="8" t="s">
        <v>8</v>
      </c>
      <c r="D3683" s="8" t="str">
        <f t="shared" si="732"/>
        <v>DTA2548</v>
      </c>
      <c r="E3683">
        <v>2548</v>
      </c>
      <c r="F3683" t="str">
        <f>VLOOKUP(D3683,'Fund List'!$A$2:$F$1324,6,FALSE)</f>
        <v>AZ AGRICULTURAL YOUTH ORG SPECIAL PLATES</v>
      </c>
      <c r="G3683" s="3">
        <v>14</v>
      </c>
      <c r="I3683" s="24">
        <f>$G3683/$G$10*I$5</f>
        <v>15.118138549974777</v>
      </c>
    </row>
    <row r="3684" spans="1:9" hidden="1" outlineLevel="3" x14ac:dyDescent="0.25">
      <c r="A3684" t="s">
        <v>55</v>
      </c>
      <c r="B3684" t="str">
        <f>VLOOKUP(A3684,'AGENCY CODES'!$C$4:$F$139,3,FALSE)</f>
        <v>DEPARTMENT OF TRANSPORTATION</v>
      </c>
      <c r="C3684" s="8" t="s">
        <v>12</v>
      </c>
      <c r="D3684" s="8" t="str">
        <f t="shared" si="732"/>
        <v>DTA2548</v>
      </c>
      <c r="E3684">
        <v>2548</v>
      </c>
      <c r="F3684" t="str">
        <f>VLOOKUP(D3684,'Fund List'!$A$2:$F$1324,6,FALSE)</f>
        <v>AZ AGRICULTURAL YOUTH ORG SPECIAL PLATES</v>
      </c>
      <c r="G3684" s="3">
        <v>2</v>
      </c>
      <c r="I3684" s="24">
        <f>$G3684/$G$10*I$5</f>
        <v>2.1597340785678254</v>
      </c>
    </row>
    <row r="3685" spans="1:9" outlineLevel="2" collapsed="1" x14ac:dyDescent="0.25">
      <c r="F3685" s="1" t="s">
        <v>4307</v>
      </c>
      <c r="I3685" s="24">
        <f t="shared" ref="I3685" si="743">SUBTOTAL(9,I3681:I3684)</f>
        <v>59.392687160615196</v>
      </c>
    </row>
    <row r="3686" spans="1:9" hidden="1" outlineLevel="3" x14ac:dyDescent="0.25">
      <c r="A3686" t="s">
        <v>55</v>
      </c>
      <c r="B3686" t="str">
        <f>VLOOKUP(A3686,'AGENCY CODES'!$C$4:$F$139,3,FALSE)</f>
        <v>DEPARTMENT OF TRANSPORTATION</v>
      </c>
      <c r="C3686" s="8" t="s">
        <v>4</v>
      </c>
      <c r="D3686" s="8" t="str">
        <f t="shared" si="732"/>
        <v>DTA2549</v>
      </c>
      <c r="E3686">
        <v>2549</v>
      </c>
      <c r="F3686" t="str">
        <f>VLOOKUP(D3686,'Fund List'!$A$2:$F$1324,6,FALSE)</f>
        <v>PUBLIC BROADCAST TV SPECIAL PLATE FUND</v>
      </c>
      <c r="G3686" s="3">
        <v>1</v>
      </c>
      <c r="I3686" s="24">
        <f t="shared" ref="I3686:I3693" si="744">$G3686/$G$10*I$5</f>
        <v>1.0798670392839127</v>
      </c>
    </row>
    <row r="3687" spans="1:9" hidden="1" outlineLevel="3" x14ac:dyDescent="0.25">
      <c r="A3687" t="s">
        <v>55</v>
      </c>
      <c r="B3687" t="str">
        <f>VLOOKUP(A3687,'AGENCY CODES'!$C$4:$F$139,3,FALSE)</f>
        <v>DEPARTMENT OF TRANSPORTATION</v>
      </c>
      <c r="C3687" s="8" t="s">
        <v>6</v>
      </c>
      <c r="D3687" s="8" t="str">
        <f t="shared" si="732"/>
        <v>DTA2549</v>
      </c>
      <c r="E3687">
        <v>2549</v>
      </c>
      <c r="F3687" t="str">
        <f>VLOOKUP(D3687,'Fund List'!$A$2:$F$1324,6,FALSE)</f>
        <v>PUBLIC BROADCAST TV SPECIAL PLATE FUND</v>
      </c>
      <c r="G3687" s="3">
        <v>12</v>
      </c>
      <c r="I3687" s="24">
        <f t="shared" si="744"/>
        <v>12.958404471406952</v>
      </c>
    </row>
    <row r="3688" spans="1:9" hidden="1" outlineLevel="3" x14ac:dyDescent="0.25">
      <c r="A3688" t="s">
        <v>55</v>
      </c>
      <c r="B3688" t="str">
        <f>VLOOKUP(A3688,'AGENCY CODES'!$C$4:$F$139,3,FALSE)</f>
        <v>DEPARTMENT OF TRANSPORTATION</v>
      </c>
      <c r="C3688" s="8" t="s">
        <v>7</v>
      </c>
      <c r="D3688" s="8" t="str">
        <f t="shared" si="732"/>
        <v>DTA2549</v>
      </c>
      <c r="E3688">
        <v>2549</v>
      </c>
      <c r="F3688" t="str">
        <f>VLOOKUP(D3688,'Fund List'!$A$2:$F$1324,6,FALSE)</f>
        <v>PUBLIC BROADCAST TV SPECIAL PLATE FUND</v>
      </c>
      <c r="G3688" s="3">
        <v>14</v>
      </c>
      <c r="I3688" s="24">
        <f t="shared" si="744"/>
        <v>15.118138549974777</v>
      </c>
    </row>
    <row r="3689" spans="1:9" hidden="1" outlineLevel="3" x14ac:dyDescent="0.25">
      <c r="A3689" t="s">
        <v>55</v>
      </c>
      <c r="B3689" t="str">
        <f>VLOOKUP(A3689,'AGENCY CODES'!$C$4:$F$139,3,FALSE)</f>
        <v>DEPARTMENT OF TRANSPORTATION</v>
      </c>
      <c r="C3689" s="8" t="s">
        <v>8</v>
      </c>
      <c r="D3689" s="8" t="str">
        <f t="shared" si="732"/>
        <v>DTA2549</v>
      </c>
      <c r="E3689">
        <v>2549</v>
      </c>
      <c r="F3689" t="str">
        <f>VLOOKUP(D3689,'Fund List'!$A$2:$F$1324,6,FALSE)</f>
        <v>PUBLIC BROADCAST TV SPECIAL PLATE FUND</v>
      </c>
      <c r="G3689" s="3">
        <v>9</v>
      </c>
      <c r="I3689" s="24">
        <f t="shared" si="744"/>
        <v>9.7188033535552147</v>
      </c>
    </row>
    <row r="3690" spans="1:9" hidden="1" outlineLevel="3" x14ac:dyDescent="0.25">
      <c r="A3690" t="s">
        <v>55</v>
      </c>
      <c r="B3690" t="str">
        <f>VLOOKUP(A3690,'AGENCY CODES'!$C$4:$F$139,3,FALSE)</f>
        <v>DEPARTMENT OF TRANSPORTATION</v>
      </c>
      <c r="C3690" s="8" t="s">
        <v>10</v>
      </c>
      <c r="D3690" s="8" t="str">
        <f t="shared" si="732"/>
        <v>DTA2549</v>
      </c>
      <c r="E3690">
        <v>2549</v>
      </c>
      <c r="F3690" t="str">
        <f>VLOOKUP(D3690,'Fund List'!$A$2:$F$1324,6,FALSE)</f>
        <v>PUBLIC BROADCAST TV SPECIAL PLATE FUND</v>
      </c>
      <c r="G3690" s="3">
        <v>1</v>
      </c>
      <c r="I3690" s="24">
        <f t="shared" si="744"/>
        <v>1.0798670392839127</v>
      </c>
    </row>
    <row r="3691" spans="1:9" hidden="1" outlineLevel="3" x14ac:dyDescent="0.25">
      <c r="A3691" t="s">
        <v>55</v>
      </c>
      <c r="B3691" t="str">
        <f>VLOOKUP(A3691,'AGENCY CODES'!$C$4:$F$139,3,FALSE)</f>
        <v>DEPARTMENT OF TRANSPORTATION</v>
      </c>
      <c r="C3691" s="8" t="s">
        <v>11</v>
      </c>
      <c r="D3691" s="8" t="str">
        <f t="shared" si="732"/>
        <v>DTA2549</v>
      </c>
      <c r="E3691">
        <v>2549</v>
      </c>
      <c r="F3691" t="str">
        <f>VLOOKUP(D3691,'Fund List'!$A$2:$F$1324,6,FALSE)</f>
        <v>PUBLIC BROADCAST TV SPECIAL PLATE FUND</v>
      </c>
      <c r="G3691" s="3">
        <v>1</v>
      </c>
      <c r="I3691" s="24">
        <f t="shared" si="744"/>
        <v>1.0798670392839127</v>
      </c>
    </row>
    <row r="3692" spans="1:9" hidden="1" outlineLevel="3" x14ac:dyDescent="0.25">
      <c r="A3692" t="s">
        <v>55</v>
      </c>
      <c r="B3692" t="str">
        <f>VLOOKUP(A3692,'AGENCY CODES'!$C$4:$F$139,3,FALSE)</f>
        <v>DEPARTMENT OF TRANSPORTATION</v>
      </c>
      <c r="C3692" s="8" t="s">
        <v>12</v>
      </c>
      <c r="D3692" s="8" t="str">
        <f t="shared" si="732"/>
        <v>DTA2549</v>
      </c>
      <c r="E3692">
        <v>2549</v>
      </c>
      <c r="F3692" t="str">
        <f>VLOOKUP(D3692,'Fund List'!$A$2:$F$1324,6,FALSE)</f>
        <v>PUBLIC BROADCAST TV SPECIAL PLATE FUND</v>
      </c>
      <c r="G3692" s="3">
        <v>2</v>
      </c>
      <c r="I3692" s="24">
        <f t="shared" si="744"/>
        <v>2.1597340785678254</v>
      </c>
    </row>
    <row r="3693" spans="1:9" hidden="1" outlineLevel="3" x14ac:dyDescent="0.25">
      <c r="A3693" t="s">
        <v>55</v>
      </c>
      <c r="B3693" t="str">
        <f>VLOOKUP(A3693,'AGENCY CODES'!$C$4:$F$139,3,FALSE)</f>
        <v>DEPARTMENT OF TRANSPORTATION</v>
      </c>
      <c r="C3693" s="8">
        <v>2</v>
      </c>
      <c r="D3693" s="8" t="str">
        <f t="shared" si="732"/>
        <v>DTA2549</v>
      </c>
      <c r="E3693">
        <v>2549</v>
      </c>
      <c r="F3693" t="str">
        <f>VLOOKUP(D3693,'Fund List'!$A$2:$F$1324,6,FALSE)</f>
        <v>PUBLIC BROADCAST TV SPECIAL PLATE FUND</v>
      </c>
      <c r="G3693" s="3">
        <v>1</v>
      </c>
      <c r="I3693" s="24">
        <f t="shared" si="744"/>
        <v>1.0798670392839127</v>
      </c>
    </row>
    <row r="3694" spans="1:9" outlineLevel="2" collapsed="1" x14ac:dyDescent="0.25">
      <c r="F3694" s="1" t="s">
        <v>4308</v>
      </c>
      <c r="I3694" s="24">
        <f t="shared" ref="I3694" si="745">SUBTOTAL(9,I3686:I3693)</f>
        <v>44.274548610640416</v>
      </c>
    </row>
    <row r="3695" spans="1:9" hidden="1" outlineLevel="3" x14ac:dyDescent="0.25">
      <c r="A3695" t="s">
        <v>55</v>
      </c>
      <c r="B3695" t="str">
        <f>VLOOKUP(A3695,'AGENCY CODES'!$C$4:$F$139,3,FALSE)</f>
        <v>DEPARTMENT OF TRANSPORTATION</v>
      </c>
      <c r="C3695" s="8" t="s">
        <v>4</v>
      </c>
      <c r="D3695" s="8" t="str">
        <f t="shared" si="732"/>
        <v>DTA2550</v>
      </c>
      <c r="E3695">
        <v>2550</v>
      </c>
      <c r="F3695" t="str">
        <f>VLOOKUP(D3695,'Fund List'!$A$2:$F$1324,6,FALSE)</f>
        <v>YOUTH DEVELOPMENT ORG SPECIAL PLATE FUND</v>
      </c>
      <c r="G3695" s="3">
        <v>1</v>
      </c>
      <c r="I3695" s="24">
        <f t="shared" ref="I3695:I3702" si="746">$G3695/$G$10*I$5</f>
        <v>1.0798670392839127</v>
      </c>
    </row>
    <row r="3696" spans="1:9" hidden="1" outlineLevel="3" x14ac:dyDescent="0.25">
      <c r="A3696" t="s">
        <v>55</v>
      </c>
      <c r="B3696" t="str">
        <f>VLOOKUP(A3696,'AGENCY CODES'!$C$4:$F$139,3,FALSE)</f>
        <v>DEPARTMENT OF TRANSPORTATION</v>
      </c>
      <c r="C3696" s="8" t="s">
        <v>6</v>
      </c>
      <c r="D3696" s="8" t="str">
        <f t="shared" si="732"/>
        <v>DTA2550</v>
      </c>
      <c r="E3696">
        <v>2550</v>
      </c>
      <c r="F3696" t="str">
        <f>VLOOKUP(D3696,'Fund List'!$A$2:$F$1324,6,FALSE)</f>
        <v>YOUTH DEVELOPMENT ORG SPECIAL PLATE FUND</v>
      </c>
      <c r="G3696" s="3">
        <v>12</v>
      </c>
      <c r="I3696" s="24">
        <f t="shared" si="746"/>
        <v>12.958404471406952</v>
      </c>
    </row>
    <row r="3697" spans="1:9" hidden="1" outlineLevel="3" x14ac:dyDescent="0.25">
      <c r="A3697" t="s">
        <v>55</v>
      </c>
      <c r="B3697" t="str">
        <f>VLOOKUP(A3697,'AGENCY CODES'!$C$4:$F$139,3,FALSE)</f>
        <v>DEPARTMENT OF TRANSPORTATION</v>
      </c>
      <c r="C3697" s="8" t="s">
        <v>7</v>
      </c>
      <c r="D3697" s="8" t="str">
        <f t="shared" si="732"/>
        <v>DTA2550</v>
      </c>
      <c r="E3697">
        <v>2550</v>
      </c>
      <c r="F3697" t="str">
        <f>VLOOKUP(D3697,'Fund List'!$A$2:$F$1324,6,FALSE)</f>
        <v>YOUTH DEVELOPMENT ORG SPECIAL PLATE FUND</v>
      </c>
      <c r="G3697" s="3">
        <v>9</v>
      </c>
      <c r="I3697" s="24">
        <f t="shared" si="746"/>
        <v>9.7188033535552147</v>
      </c>
    </row>
    <row r="3698" spans="1:9" hidden="1" outlineLevel="3" x14ac:dyDescent="0.25">
      <c r="A3698" t="s">
        <v>55</v>
      </c>
      <c r="B3698" t="str">
        <f>VLOOKUP(A3698,'AGENCY CODES'!$C$4:$F$139,3,FALSE)</f>
        <v>DEPARTMENT OF TRANSPORTATION</v>
      </c>
      <c r="C3698" s="8" t="s">
        <v>8</v>
      </c>
      <c r="D3698" s="8" t="str">
        <f t="shared" si="732"/>
        <v>DTA2550</v>
      </c>
      <c r="E3698">
        <v>2550</v>
      </c>
      <c r="F3698" t="str">
        <f>VLOOKUP(D3698,'Fund List'!$A$2:$F$1324,6,FALSE)</f>
        <v>YOUTH DEVELOPMENT ORG SPECIAL PLATE FUND</v>
      </c>
      <c r="G3698" s="3">
        <v>4</v>
      </c>
      <c r="I3698" s="24">
        <f t="shared" si="746"/>
        <v>4.3194681571356508</v>
      </c>
    </row>
    <row r="3699" spans="1:9" hidden="1" outlineLevel="3" x14ac:dyDescent="0.25">
      <c r="A3699" t="s">
        <v>55</v>
      </c>
      <c r="B3699" t="str">
        <f>VLOOKUP(A3699,'AGENCY CODES'!$C$4:$F$139,3,FALSE)</f>
        <v>DEPARTMENT OF TRANSPORTATION</v>
      </c>
      <c r="C3699" s="8" t="s">
        <v>10</v>
      </c>
      <c r="D3699" s="8" t="str">
        <f t="shared" si="732"/>
        <v>DTA2550</v>
      </c>
      <c r="E3699">
        <v>2550</v>
      </c>
      <c r="F3699" t="str">
        <f>VLOOKUP(D3699,'Fund List'!$A$2:$F$1324,6,FALSE)</f>
        <v>YOUTH DEVELOPMENT ORG SPECIAL PLATE FUND</v>
      </c>
      <c r="G3699" s="3">
        <v>2</v>
      </c>
      <c r="I3699" s="24">
        <f t="shared" si="746"/>
        <v>2.1597340785678254</v>
      </c>
    </row>
    <row r="3700" spans="1:9" hidden="1" outlineLevel="3" x14ac:dyDescent="0.25">
      <c r="A3700" t="s">
        <v>55</v>
      </c>
      <c r="B3700" t="str">
        <f>VLOOKUP(A3700,'AGENCY CODES'!$C$4:$F$139,3,FALSE)</f>
        <v>DEPARTMENT OF TRANSPORTATION</v>
      </c>
      <c r="C3700" s="8" t="s">
        <v>11</v>
      </c>
      <c r="D3700" s="8" t="str">
        <f t="shared" ref="D3700:D3763" si="747">CONCATENATE(A3700,E3700)</f>
        <v>DTA2550</v>
      </c>
      <c r="E3700">
        <v>2550</v>
      </c>
      <c r="F3700" t="str">
        <f>VLOOKUP(D3700,'Fund List'!$A$2:$F$1324,6,FALSE)</f>
        <v>YOUTH DEVELOPMENT ORG SPECIAL PLATE FUND</v>
      </c>
      <c r="G3700" s="3">
        <v>2</v>
      </c>
      <c r="I3700" s="24">
        <f t="shared" si="746"/>
        <v>2.1597340785678254</v>
      </c>
    </row>
    <row r="3701" spans="1:9" hidden="1" outlineLevel="3" x14ac:dyDescent="0.25">
      <c r="A3701" t="s">
        <v>55</v>
      </c>
      <c r="B3701" t="str">
        <f>VLOOKUP(A3701,'AGENCY CODES'!$C$4:$F$139,3,FALSE)</f>
        <v>DEPARTMENT OF TRANSPORTATION</v>
      </c>
      <c r="C3701" s="8" t="s">
        <v>12</v>
      </c>
      <c r="D3701" s="8" t="str">
        <f t="shared" si="747"/>
        <v>DTA2550</v>
      </c>
      <c r="E3701">
        <v>2550</v>
      </c>
      <c r="F3701" t="str">
        <f>VLOOKUP(D3701,'Fund List'!$A$2:$F$1324,6,FALSE)</f>
        <v>YOUTH DEVELOPMENT ORG SPECIAL PLATE FUND</v>
      </c>
      <c r="G3701" s="3">
        <v>2</v>
      </c>
      <c r="I3701" s="24">
        <f t="shared" si="746"/>
        <v>2.1597340785678254</v>
      </c>
    </row>
    <row r="3702" spans="1:9" hidden="1" outlineLevel="3" x14ac:dyDescent="0.25">
      <c r="A3702" t="s">
        <v>55</v>
      </c>
      <c r="B3702" t="str">
        <f>VLOOKUP(A3702,'AGENCY CODES'!$C$4:$F$139,3,FALSE)</f>
        <v>DEPARTMENT OF TRANSPORTATION</v>
      </c>
      <c r="C3702" s="8">
        <v>2</v>
      </c>
      <c r="D3702" s="8" t="str">
        <f t="shared" si="747"/>
        <v>DTA2550</v>
      </c>
      <c r="E3702">
        <v>2550</v>
      </c>
      <c r="F3702" t="str">
        <f>VLOOKUP(D3702,'Fund List'!$A$2:$F$1324,6,FALSE)</f>
        <v>YOUTH DEVELOPMENT ORG SPECIAL PLATE FUND</v>
      </c>
      <c r="G3702" s="3">
        <v>2</v>
      </c>
      <c r="I3702" s="24">
        <f t="shared" si="746"/>
        <v>2.1597340785678254</v>
      </c>
    </row>
    <row r="3703" spans="1:9" outlineLevel="2" collapsed="1" x14ac:dyDescent="0.25">
      <c r="F3703" s="1" t="s">
        <v>4309</v>
      </c>
      <c r="I3703" s="24">
        <f t="shared" ref="I3703" si="748">SUBTOTAL(9,I3695:I3702)</f>
        <v>36.715479335653029</v>
      </c>
    </row>
    <row r="3704" spans="1:9" hidden="1" outlineLevel="3" x14ac:dyDescent="0.25">
      <c r="A3704" t="s">
        <v>55</v>
      </c>
      <c r="B3704" t="str">
        <f>VLOOKUP(A3704,'AGENCY CODES'!$C$4:$F$139,3,FALSE)</f>
        <v>DEPARTMENT OF TRANSPORTATION</v>
      </c>
      <c r="C3704" s="8" t="s">
        <v>6</v>
      </c>
      <c r="D3704" s="8" t="str">
        <f t="shared" si="747"/>
        <v>DTA2551</v>
      </c>
      <c r="E3704">
        <v>2551</v>
      </c>
      <c r="F3704" t="str">
        <f>VLOOKUP(D3704,'Fund List'!$A$2:$F$1324,6,FALSE)</f>
        <v>ARIZONA CENTENNIAL SPECIAL PLATE FUND</v>
      </c>
      <c r="G3704" s="3">
        <v>12</v>
      </c>
      <c r="I3704" s="24">
        <f>$G3704/$G$10*I$5</f>
        <v>12.958404471406952</v>
      </c>
    </row>
    <row r="3705" spans="1:9" hidden="1" outlineLevel="3" x14ac:dyDescent="0.25">
      <c r="A3705" t="s">
        <v>55</v>
      </c>
      <c r="B3705" t="str">
        <f>VLOOKUP(A3705,'AGENCY CODES'!$C$4:$F$139,3,FALSE)</f>
        <v>DEPARTMENT OF TRANSPORTATION</v>
      </c>
      <c r="C3705" s="8" t="s">
        <v>7</v>
      </c>
      <c r="D3705" s="8" t="str">
        <f t="shared" si="747"/>
        <v>DTA2551</v>
      </c>
      <c r="E3705">
        <v>2551</v>
      </c>
      <c r="F3705" t="str">
        <f>VLOOKUP(D3705,'Fund List'!$A$2:$F$1324,6,FALSE)</f>
        <v>ARIZONA CENTENNIAL SPECIAL PLATE FUND</v>
      </c>
      <c r="G3705" s="3">
        <v>28</v>
      </c>
      <c r="I3705" s="24">
        <f>$G3705/$G$10*I$5</f>
        <v>30.236277099949554</v>
      </c>
    </row>
    <row r="3706" spans="1:9" hidden="1" outlineLevel="3" x14ac:dyDescent="0.25">
      <c r="A3706" t="s">
        <v>55</v>
      </c>
      <c r="B3706" t="str">
        <f>VLOOKUP(A3706,'AGENCY CODES'!$C$4:$F$139,3,FALSE)</f>
        <v>DEPARTMENT OF TRANSPORTATION</v>
      </c>
      <c r="C3706" s="8" t="s">
        <v>8</v>
      </c>
      <c r="D3706" s="8" t="str">
        <f t="shared" si="747"/>
        <v>DTA2551</v>
      </c>
      <c r="E3706">
        <v>2551</v>
      </c>
      <c r="F3706" t="str">
        <f>VLOOKUP(D3706,'Fund List'!$A$2:$F$1324,6,FALSE)</f>
        <v>ARIZONA CENTENNIAL SPECIAL PLATE FUND</v>
      </c>
      <c r="G3706" s="3">
        <v>14</v>
      </c>
      <c r="I3706" s="24">
        <f>$G3706/$G$10*I$5</f>
        <v>15.118138549974777</v>
      </c>
    </row>
    <row r="3707" spans="1:9" hidden="1" outlineLevel="3" x14ac:dyDescent="0.25">
      <c r="A3707" t="s">
        <v>55</v>
      </c>
      <c r="B3707" t="str">
        <f>VLOOKUP(A3707,'AGENCY CODES'!$C$4:$F$139,3,FALSE)</f>
        <v>DEPARTMENT OF TRANSPORTATION</v>
      </c>
      <c r="C3707" s="8" t="s">
        <v>12</v>
      </c>
      <c r="D3707" s="8" t="str">
        <f t="shared" si="747"/>
        <v>DTA2551</v>
      </c>
      <c r="E3707">
        <v>2551</v>
      </c>
      <c r="F3707" t="str">
        <f>VLOOKUP(D3707,'Fund List'!$A$2:$F$1324,6,FALSE)</f>
        <v>ARIZONA CENTENNIAL SPECIAL PLATE FUND</v>
      </c>
      <c r="G3707" s="3">
        <v>2</v>
      </c>
      <c r="I3707" s="24">
        <f>$G3707/$G$10*I$5</f>
        <v>2.1597340785678254</v>
      </c>
    </row>
    <row r="3708" spans="1:9" outlineLevel="2" collapsed="1" x14ac:dyDescent="0.25">
      <c r="F3708" s="1" t="s">
        <v>4310</v>
      </c>
      <c r="I3708" s="24">
        <f t="shared" ref="I3708" si="749">SUBTOTAL(9,I3704:I3707)</f>
        <v>60.472554199899108</v>
      </c>
    </row>
    <row r="3709" spans="1:9" hidden="1" outlineLevel="3" x14ac:dyDescent="0.25">
      <c r="A3709" t="s">
        <v>55</v>
      </c>
      <c r="B3709" t="str">
        <f>VLOOKUP(A3709,'AGENCY CODES'!$C$4:$F$139,3,FALSE)</f>
        <v>DEPARTMENT OF TRANSPORTATION</v>
      </c>
      <c r="C3709" s="8" t="s">
        <v>4</v>
      </c>
      <c r="D3709" s="8" t="str">
        <f t="shared" si="747"/>
        <v>DTA2552</v>
      </c>
      <c r="E3709">
        <v>2552</v>
      </c>
      <c r="F3709" t="str">
        <f>VLOOKUP(D3709,'Fund List'!$A$2:$F$1324,6,FALSE)</f>
        <v>HUNGER RELIEF SPECIAL PLATE FUND</v>
      </c>
      <c r="G3709" s="3">
        <v>1</v>
      </c>
      <c r="I3709" s="24">
        <f t="shared" ref="I3709:I3716" si="750">$G3709/$G$10*I$5</f>
        <v>1.0798670392839127</v>
      </c>
    </row>
    <row r="3710" spans="1:9" hidden="1" outlineLevel="3" x14ac:dyDescent="0.25">
      <c r="A3710" t="s">
        <v>55</v>
      </c>
      <c r="B3710" t="str">
        <f>VLOOKUP(A3710,'AGENCY CODES'!$C$4:$F$139,3,FALSE)</f>
        <v>DEPARTMENT OF TRANSPORTATION</v>
      </c>
      <c r="C3710" s="8" t="s">
        <v>6</v>
      </c>
      <c r="D3710" s="8" t="str">
        <f t="shared" si="747"/>
        <v>DTA2552</v>
      </c>
      <c r="E3710">
        <v>2552</v>
      </c>
      <c r="F3710" t="str">
        <f>VLOOKUP(D3710,'Fund List'!$A$2:$F$1324,6,FALSE)</f>
        <v>HUNGER RELIEF SPECIAL PLATE FUND</v>
      </c>
      <c r="G3710" s="3">
        <v>12</v>
      </c>
      <c r="I3710" s="24">
        <f t="shared" si="750"/>
        <v>12.958404471406952</v>
      </c>
    </row>
    <row r="3711" spans="1:9" hidden="1" outlineLevel="3" x14ac:dyDescent="0.25">
      <c r="A3711" t="s">
        <v>55</v>
      </c>
      <c r="B3711" t="str">
        <f>VLOOKUP(A3711,'AGENCY CODES'!$C$4:$F$139,3,FALSE)</f>
        <v>DEPARTMENT OF TRANSPORTATION</v>
      </c>
      <c r="C3711" s="8" t="s">
        <v>7</v>
      </c>
      <c r="D3711" s="8" t="str">
        <f t="shared" si="747"/>
        <v>DTA2552</v>
      </c>
      <c r="E3711">
        <v>2552</v>
      </c>
      <c r="F3711" t="str">
        <f>VLOOKUP(D3711,'Fund List'!$A$2:$F$1324,6,FALSE)</f>
        <v>HUNGER RELIEF SPECIAL PLATE FUND</v>
      </c>
      <c r="G3711" s="3">
        <v>19</v>
      </c>
      <c r="I3711" s="24">
        <f t="shared" si="750"/>
        <v>20.517473746394341</v>
      </c>
    </row>
    <row r="3712" spans="1:9" hidden="1" outlineLevel="3" x14ac:dyDescent="0.25">
      <c r="A3712" t="s">
        <v>55</v>
      </c>
      <c r="B3712" t="str">
        <f>VLOOKUP(A3712,'AGENCY CODES'!$C$4:$F$139,3,FALSE)</f>
        <v>DEPARTMENT OF TRANSPORTATION</v>
      </c>
      <c r="C3712" s="8" t="s">
        <v>8</v>
      </c>
      <c r="D3712" s="8" t="str">
        <f t="shared" si="747"/>
        <v>DTA2552</v>
      </c>
      <c r="E3712">
        <v>2552</v>
      </c>
      <c r="F3712" t="str">
        <f>VLOOKUP(D3712,'Fund List'!$A$2:$F$1324,6,FALSE)</f>
        <v>HUNGER RELIEF SPECIAL PLATE FUND</v>
      </c>
      <c r="G3712" s="3">
        <v>12</v>
      </c>
      <c r="I3712" s="24">
        <f t="shared" si="750"/>
        <v>12.958404471406952</v>
      </c>
    </row>
    <row r="3713" spans="1:9" hidden="1" outlineLevel="3" x14ac:dyDescent="0.25">
      <c r="A3713" t="s">
        <v>55</v>
      </c>
      <c r="B3713" t="str">
        <f>VLOOKUP(A3713,'AGENCY CODES'!$C$4:$F$139,3,FALSE)</f>
        <v>DEPARTMENT OF TRANSPORTATION</v>
      </c>
      <c r="C3713" s="8" t="s">
        <v>10</v>
      </c>
      <c r="D3713" s="8" t="str">
        <f t="shared" si="747"/>
        <v>DTA2552</v>
      </c>
      <c r="E3713">
        <v>2552</v>
      </c>
      <c r="F3713" t="str">
        <f>VLOOKUP(D3713,'Fund List'!$A$2:$F$1324,6,FALSE)</f>
        <v>HUNGER RELIEF SPECIAL PLATE FUND</v>
      </c>
      <c r="G3713" s="3">
        <v>1</v>
      </c>
      <c r="I3713" s="24">
        <f t="shared" si="750"/>
        <v>1.0798670392839127</v>
      </c>
    </row>
    <row r="3714" spans="1:9" hidden="1" outlineLevel="3" x14ac:dyDescent="0.25">
      <c r="A3714" t="s">
        <v>55</v>
      </c>
      <c r="B3714" t="str">
        <f>VLOOKUP(A3714,'AGENCY CODES'!$C$4:$F$139,3,FALSE)</f>
        <v>DEPARTMENT OF TRANSPORTATION</v>
      </c>
      <c r="C3714" s="8" t="s">
        <v>11</v>
      </c>
      <c r="D3714" s="8" t="str">
        <f t="shared" si="747"/>
        <v>DTA2552</v>
      </c>
      <c r="E3714">
        <v>2552</v>
      </c>
      <c r="F3714" t="str">
        <f>VLOOKUP(D3714,'Fund List'!$A$2:$F$1324,6,FALSE)</f>
        <v>HUNGER RELIEF SPECIAL PLATE FUND</v>
      </c>
      <c r="G3714" s="3">
        <v>1</v>
      </c>
      <c r="I3714" s="24">
        <f t="shared" si="750"/>
        <v>1.0798670392839127</v>
      </c>
    </row>
    <row r="3715" spans="1:9" hidden="1" outlineLevel="3" x14ac:dyDescent="0.25">
      <c r="A3715" t="s">
        <v>55</v>
      </c>
      <c r="B3715" t="str">
        <f>VLOOKUP(A3715,'AGENCY CODES'!$C$4:$F$139,3,FALSE)</f>
        <v>DEPARTMENT OF TRANSPORTATION</v>
      </c>
      <c r="C3715" s="8" t="s">
        <v>12</v>
      </c>
      <c r="D3715" s="8" t="str">
        <f t="shared" si="747"/>
        <v>DTA2552</v>
      </c>
      <c r="E3715">
        <v>2552</v>
      </c>
      <c r="F3715" t="str">
        <f>VLOOKUP(D3715,'Fund List'!$A$2:$F$1324,6,FALSE)</f>
        <v>HUNGER RELIEF SPECIAL PLATE FUND</v>
      </c>
      <c r="G3715" s="3">
        <v>2</v>
      </c>
      <c r="I3715" s="24">
        <f t="shared" si="750"/>
        <v>2.1597340785678254</v>
      </c>
    </row>
    <row r="3716" spans="1:9" hidden="1" outlineLevel="3" x14ac:dyDescent="0.25">
      <c r="A3716" t="s">
        <v>55</v>
      </c>
      <c r="B3716" t="str">
        <f>VLOOKUP(A3716,'AGENCY CODES'!$C$4:$F$139,3,FALSE)</f>
        <v>DEPARTMENT OF TRANSPORTATION</v>
      </c>
      <c r="C3716" s="8">
        <v>2</v>
      </c>
      <c r="D3716" s="8" t="str">
        <f t="shared" si="747"/>
        <v>DTA2552</v>
      </c>
      <c r="E3716">
        <v>2552</v>
      </c>
      <c r="F3716" t="str">
        <f>VLOOKUP(D3716,'Fund List'!$A$2:$F$1324,6,FALSE)</f>
        <v>HUNGER RELIEF SPECIAL PLATE FUND</v>
      </c>
      <c r="G3716" s="3">
        <v>1</v>
      </c>
      <c r="I3716" s="24">
        <f t="shared" si="750"/>
        <v>1.0798670392839127</v>
      </c>
    </row>
    <row r="3717" spans="1:9" outlineLevel="2" collapsed="1" x14ac:dyDescent="0.25">
      <c r="F3717" s="1" t="s">
        <v>4311</v>
      </c>
      <c r="I3717" s="24">
        <f t="shared" ref="I3717" si="751">SUBTOTAL(9,I3709:I3716)</f>
        <v>52.913484924911714</v>
      </c>
    </row>
    <row r="3718" spans="1:9" hidden="1" outlineLevel="3" x14ac:dyDescent="0.25">
      <c r="A3718" t="s">
        <v>55</v>
      </c>
      <c r="B3718" t="str">
        <f>VLOOKUP(A3718,'AGENCY CODES'!$C$4:$F$139,3,FALSE)</f>
        <v>DEPARTMENT OF TRANSPORTATION</v>
      </c>
      <c r="C3718" s="8" t="s">
        <v>4</v>
      </c>
      <c r="D3718" s="8" t="str">
        <f t="shared" si="747"/>
        <v>DTA2553</v>
      </c>
      <c r="E3718">
        <v>2553</v>
      </c>
      <c r="F3718" t="str">
        <f>VLOOKUP(D3718,'Fund List'!$A$2:$F$1324,6,FALSE)</f>
        <v>TBIRD SCHOOL OF GLOBAL MANAGEMENT SPEC</v>
      </c>
      <c r="G3718" s="3">
        <v>1</v>
      </c>
      <c r="I3718" s="24">
        <f t="shared" ref="I3718:I3725" si="752">$G3718/$G$10*I$5</f>
        <v>1.0798670392839127</v>
      </c>
    </row>
    <row r="3719" spans="1:9" hidden="1" outlineLevel="3" x14ac:dyDescent="0.25">
      <c r="A3719" t="s">
        <v>55</v>
      </c>
      <c r="B3719" t="str">
        <f>VLOOKUP(A3719,'AGENCY CODES'!$C$4:$F$139,3,FALSE)</f>
        <v>DEPARTMENT OF TRANSPORTATION</v>
      </c>
      <c r="C3719" s="8" t="s">
        <v>6</v>
      </c>
      <c r="D3719" s="8" t="str">
        <f t="shared" si="747"/>
        <v>DTA2553</v>
      </c>
      <c r="E3719">
        <v>2553</v>
      </c>
      <c r="F3719" t="str">
        <f>VLOOKUP(D3719,'Fund List'!$A$2:$F$1324,6,FALSE)</f>
        <v>TBIRD SCHOOL OF GLOBAL MANAGEMENT SPEC</v>
      </c>
      <c r="G3719" s="3">
        <v>12</v>
      </c>
      <c r="I3719" s="24">
        <f t="shared" si="752"/>
        <v>12.958404471406952</v>
      </c>
    </row>
    <row r="3720" spans="1:9" hidden="1" outlineLevel="3" x14ac:dyDescent="0.25">
      <c r="A3720" t="s">
        <v>55</v>
      </c>
      <c r="B3720" t="str">
        <f>VLOOKUP(A3720,'AGENCY CODES'!$C$4:$F$139,3,FALSE)</f>
        <v>DEPARTMENT OF TRANSPORTATION</v>
      </c>
      <c r="C3720" s="8" t="s">
        <v>7</v>
      </c>
      <c r="D3720" s="8" t="str">
        <f t="shared" si="747"/>
        <v>DTA2553</v>
      </c>
      <c r="E3720">
        <v>2553</v>
      </c>
      <c r="F3720" t="str">
        <f>VLOOKUP(D3720,'Fund List'!$A$2:$F$1324,6,FALSE)</f>
        <v>TBIRD SCHOOL OF GLOBAL MANAGEMENT SPEC</v>
      </c>
      <c r="G3720" s="3">
        <v>17</v>
      </c>
      <c r="I3720" s="24">
        <f t="shared" si="752"/>
        <v>18.357739667826518</v>
      </c>
    </row>
    <row r="3721" spans="1:9" hidden="1" outlineLevel="3" x14ac:dyDescent="0.25">
      <c r="A3721" t="s">
        <v>55</v>
      </c>
      <c r="B3721" t="str">
        <f>VLOOKUP(A3721,'AGENCY CODES'!$C$4:$F$139,3,FALSE)</f>
        <v>DEPARTMENT OF TRANSPORTATION</v>
      </c>
      <c r="C3721" s="8" t="s">
        <v>8</v>
      </c>
      <c r="D3721" s="8" t="str">
        <f t="shared" si="747"/>
        <v>DTA2553</v>
      </c>
      <c r="E3721">
        <v>2553</v>
      </c>
      <c r="F3721" t="str">
        <f>VLOOKUP(D3721,'Fund List'!$A$2:$F$1324,6,FALSE)</f>
        <v>TBIRD SCHOOL OF GLOBAL MANAGEMENT SPEC</v>
      </c>
      <c r="G3721" s="3">
        <v>11</v>
      </c>
      <c r="I3721" s="24">
        <f t="shared" si="752"/>
        <v>11.878537432123041</v>
      </c>
    </row>
    <row r="3722" spans="1:9" hidden="1" outlineLevel="3" x14ac:dyDescent="0.25">
      <c r="A3722" t="s">
        <v>55</v>
      </c>
      <c r="B3722" t="str">
        <f>VLOOKUP(A3722,'AGENCY CODES'!$C$4:$F$139,3,FALSE)</f>
        <v>DEPARTMENT OF TRANSPORTATION</v>
      </c>
      <c r="C3722" s="8" t="s">
        <v>10</v>
      </c>
      <c r="D3722" s="8" t="str">
        <f t="shared" si="747"/>
        <v>DTA2553</v>
      </c>
      <c r="E3722">
        <v>2553</v>
      </c>
      <c r="F3722" t="str">
        <f>VLOOKUP(D3722,'Fund List'!$A$2:$F$1324,6,FALSE)</f>
        <v>TBIRD SCHOOL OF GLOBAL MANAGEMENT SPEC</v>
      </c>
      <c r="G3722" s="3">
        <v>1</v>
      </c>
      <c r="I3722" s="24">
        <f t="shared" si="752"/>
        <v>1.0798670392839127</v>
      </c>
    </row>
    <row r="3723" spans="1:9" hidden="1" outlineLevel="3" x14ac:dyDescent="0.25">
      <c r="A3723" t="s">
        <v>55</v>
      </c>
      <c r="B3723" t="str">
        <f>VLOOKUP(A3723,'AGENCY CODES'!$C$4:$F$139,3,FALSE)</f>
        <v>DEPARTMENT OF TRANSPORTATION</v>
      </c>
      <c r="C3723" s="8" t="s">
        <v>11</v>
      </c>
      <c r="D3723" s="8" t="str">
        <f t="shared" si="747"/>
        <v>DTA2553</v>
      </c>
      <c r="E3723">
        <v>2553</v>
      </c>
      <c r="F3723" t="str">
        <f>VLOOKUP(D3723,'Fund List'!$A$2:$F$1324,6,FALSE)</f>
        <v>TBIRD SCHOOL OF GLOBAL MANAGEMENT SPEC</v>
      </c>
      <c r="G3723" s="3">
        <v>1</v>
      </c>
      <c r="I3723" s="24">
        <f t="shared" si="752"/>
        <v>1.0798670392839127</v>
      </c>
    </row>
    <row r="3724" spans="1:9" hidden="1" outlineLevel="3" x14ac:dyDescent="0.25">
      <c r="A3724" t="s">
        <v>55</v>
      </c>
      <c r="B3724" t="str">
        <f>VLOOKUP(A3724,'AGENCY CODES'!$C$4:$F$139,3,FALSE)</f>
        <v>DEPARTMENT OF TRANSPORTATION</v>
      </c>
      <c r="C3724" s="8" t="s">
        <v>12</v>
      </c>
      <c r="D3724" s="8" t="str">
        <f t="shared" si="747"/>
        <v>DTA2553</v>
      </c>
      <c r="E3724">
        <v>2553</v>
      </c>
      <c r="F3724" t="str">
        <f>VLOOKUP(D3724,'Fund List'!$A$2:$F$1324,6,FALSE)</f>
        <v>TBIRD SCHOOL OF GLOBAL MANAGEMENT SPEC</v>
      </c>
      <c r="G3724" s="3">
        <v>2</v>
      </c>
      <c r="I3724" s="24">
        <f t="shared" si="752"/>
        <v>2.1597340785678254</v>
      </c>
    </row>
    <row r="3725" spans="1:9" hidden="1" outlineLevel="3" x14ac:dyDescent="0.25">
      <c r="A3725" t="s">
        <v>55</v>
      </c>
      <c r="B3725" t="str">
        <f>VLOOKUP(A3725,'AGENCY CODES'!$C$4:$F$139,3,FALSE)</f>
        <v>DEPARTMENT OF TRANSPORTATION</v>
      </c>
      <c r="C3725" s="8">
        <v>2</v>
      </c>
      <c r="D3725" s="8" t="str">
        <f t="shared" si="747"/>
        <v>DTA2553</v>
      </c>
      <c r="E3725">
        <v>2553</v>
      </c>
      <c r="F3725" t="str">
        <f>VLOOKUP(D3725,'Fund List'!$A$2:$F$1324,6,FALSE)</f>
        <v>TBIRD SCHOOL OF GLOBAL MANAGEMENT SPEC</v>
      </c>
      <c r="G3725" s="3">
        <v>1</v>
      </c>
      <c r="I3725" s="24">
        <f t="shared" si="752"/>
        <v>1.0798670392839127</v>
      </c>
    </row>
    <row r="3726" spans="1:9" outlineLevel="2" collapsed="1" x14ac:dyDescent="0.25">
      <c r="F3726" s="1" t="s">
        <v>4312</v>
      </c>
      <c r="I3726" s="24">
        <f t="shared" ref="I3726" si="753">SUBTOTAL(9,I3718:I3725)</f>
        <v>49.67388380705998</v>
      </c>
    </row>
    <row r="3727" spans="1:9" hidden="1" outlineLevel="3" x14ac:dyDescent="0.25">
      <c r="A3727" t="s">
        <v>55</v>
      </c>
      <c r="B3727" t="str">
        <f>VLOOKUP(A3727,'AGENCY CODES'!$C$4:$F$139,3,FALSE)</f>
        <v>DEPARTMENT OF TRANSPORTATION</v>
      </c>
      <c r="C3727" s="8" t="s">
        <v>4</v>
      </c>
      <c r="D3727" s="8" t="str">
        <f t="shared" si="747"/>
        <v>DTA2554</v>
      </c>
      <c r="E3727">
        <v>2554</v>
      </c>
      <c r="F3727" t="str">
        <f>VLOOKUP(D3727,'Fund List'!$A$2:$F$1324,6,FALSE)</f>
        <v>CHILDHOOD CANCER RESEARCH SPECIAL PLATES</v>
      </c>
      <c r="G3727" s="3">
        <v>1</v>
      </c>
      <c r="I3727" s="24">
        <f t="shared" ref="I3727:I3734" si="754">$G3727/$G$10*I$5</f>
        <v>1.0798670392839127</v>
      </c>
    </row>
    <row r="3728" spans="1:9" hidden="1" outlineLevel="3" x14ac:dyDescent="0.25">
      <c r="A3728" t="s">
        <v>55</v>
      </c>
      <c r="B3728" t="str">
        <f>VLOOKUP(A3728,'AGENCY CODES'!$C$4:$F$139,3,FALSE)</f>
        <v>DEPARTMENT OF TRANSPORTATION</v>
      </c>
      <c r="C3728" s="8" t="s">
        <v>6</v>
      </c>
      <c r="D3728" s="8" t="str">
        <f t="shared" si="747"/>
        <v>DTA2554</v>
      </c>
      <c r="E3728">
        <v>2554</v>
      </c>
      <c r="F3728" t="str">
        <f>VLOOKUP(D3728,'Fund List'!$A$2:$F$1324,6,FALSE)</f>
        <v>CHILDHOOD CANCER RESEARCH SPECIAL PLATES</v>
      </c>
      <c r="G3728" s="3">
        <v>12</v>
      </c>
      <c r="I3728" s="24">
        <f t="shared" si="754"/>
        <v>12.958404471406952</v>
      </c>
    </row>
    <row r="3729" spans="1:9" hidden="1" outlineLevel="3" x14ac:dyDescent="0.25">
      <c r="A3729" t="s">
        <v>55</v>
      </c>
      <c r="B3729" t="str">
        <f>VLOOKUP(A3729,'AGENCY CODES'!$C$4:$F$139,3,FALSE)</f>
        <v>DEPARTMENT OF TRANSPORTATION</v>
      </c>
      <c r="C3729" s="8" t="s">
        <v>7</v>
      </c>
      <c r="D3729" s="8" t="str">
        <f t="shared" si="747"/>
        <v>DTA2554</v>
      </c>
      <c r="E3729">
        <v>2554</v>
      </c>
      <c r="F3729" t="str">
        <f>VLOOKUP(D3729,'Fund List'!$A$2:$F$1324,6,FALSE)</f>
        <v>CHILDHOOD CANCER RESEARCH SPECIAL PLATES</v>
      </c>
      <c r="G3729" s="3">
        <v>22</v>
      </c>
      <c r="I3729" s="24">
        <f t="shared" si="754"/>
        <v>23.757074864246082</v>
      </c>
    </row>
    <row r="3730" spans="1:9" hidden="1" outlineLevel="3" x14ac:dyDescent="0.25">
      <c r="A3730" t="s">
        <v>55</v>
      </c>
      <c r="B3730" t="str">
        <f>VLOOKUP(A3730,'AGENCY CODES'!$C$4:$F$139,3,FALSE)</f>
        <v>DEPARTMENT OF TRANSPORTATION</v>
      </c>
      <c r="C3730" s="8" t="s">
        <v>8</v>
      </c>
      <c r="D3730" s="8" t="str">
        <f t="shared" si="747"/>
        <v>DTA2554</v>
      </c>
      <c r="E3730">
        <v>2554</v>
      </c>
      <c r="F3730" t="str">
        <f>VLOOKUP(D3730,'Fund List'!$A$2:$F$1324,6,FALSE)</f>
        <v>CHILDHOOD CANCER RESEARCH SPECIAL PLATES</v>
      </c>
      <c r="G3730" s="3">
        <v>12</v>
      </c>
      <c r="I3730" s="24">
        <f t="shared" si="754"/>
        <v>12.958404471406952</v>
      </c>
    </row>
    <row r="3731" spans="1:9" hidden="1" outlineLevel="3" x14ac:dyDescent="0.25">
      <c r="A3731" t="s">
        <v>55</v>
      </c>
      <c r="B3731" t="str">
        <f>VLOOKUP(A3731,'AGENCY CODES'!$C$4:$F$139,3,FALSE)</f>
        <v>DEPARTMENT OF TRANSPORTATION</v>
      </c>
      <c r="C3731" s="8" t="s">
        <v>10</v>
      </c>
      <c r="D3731" s="8" t="str">
        <f t="shared" si="747"/>
        <v>DTA2554</v>
      </c>
      <c r="E3731">
        <v>2554</v>
      </c>
      <c r="F3731" t="str">
        <f>VLOOKUP(D3731,'Fund List'!$A$2:$F$1324,6,FALSE)</f>
        <v>CHILDHOOD CANCER RESEARCH SPECIAL PLATES</v>
      </c>
      <c r="G3731" s="3">
        <v>1</v>
      </c>
      <c r="I3731" s="24">
        <f t="shared" si="754"/>
        <v>1.0798670392839127</v>
      </c>
    </row>
    <row r="3732" spans="1:9" hidden="1" outlineLevel="3" x14ac:dyDescent="0.25">
      <c r="A3732" t="s">
        <v>55</v>
      </c>
      <c r="B3732" t="str">
        <f>VLOOKUP(A3732,'AGENCY CODES'!$C$4:$F$139,3,FALSE)</f>
        <v>DEPARTMENT OF TRANSPORTATION</v>
      </c>
      <c r="C3732" s="8" t="s">
        <v>11</v>
      </c>
      <c r="D3732" s="8" t="str">
        <f t="shared" si="747"/>
        <v>DTA2554</v>
      </c>
      <c r="E3732">
        <v>2554</v>
      </c>
      <c r="F3732" t="str">
        <f>VLOOKUP(D3732,'Fund List'!$A$2:$F$1324,6,FALSE)</f>
        <v>CHILDHOOD CANCER RESEARCH SPECIAL PLATES</v>
      </c>
      <c r="G3732" s="3">
        <v>1</v>
      </c>
      <c r="I3732" s="24">
        <f t="shared" si="754"/>
        <v>1.0798670392839127</v>
      </c>
    </row>
    <row r="3733" spans="1:9" hidden="1" outlineLevel="3" x14ac:dyDescent="0.25">
      <c r="A3733" t="s">
        <v>55</v>
      </c>
      <c r="B3733" t="str">
        <f>VLOOKUP(A3733,'AGENCY CODES'!$C$4:$F$139,3,FALSE)</f>
        <v>DEPARTMENT OF TRANSPORTATION</v>
      </c>
      <c r="C3733" s="8" t="s">
        <v>12</v>
      </c>
      <c r="D3733" s="8" t="str">
        <f t="shared" si="747"/>
        <v>DTA2554</v>
      </c>
      <c r="E3733">
        <v>2554</v>
      </c>
      <c r="F3733" t="str">
        <f>VLOOKUP(D3733,'Fund List'!$A$2:$F$1324,6,FALSE)</f>
        <v>CHILDHOOD CANCER RESEARCH SPECIAL PLATES</v>
      </c>
      <c r="G3733" s="3">
        <v>2</v>
      </c>
      <c r="I3733" s="24">
        <f t="shared" si="754"/>
        <v>2.1597340785678254</v>
      </c>
    </row>
    <row r="3734" spans="1:9" hidden="1" outlineLevel="3" x14ac:dyDescent="0.25">
      <c r="A3734" t="s">
        <v>55</v>
      </c>
      <c r="B3734" t="str">
        <f>VLOOKUP(A3734,'AGENCY CODES'!$C$4:$F$139,3,FALSE)</f>
        <v>DEPARTMENT OF TRANSPORTATION</v>
      </c>
      <c r="C3734" s="8">
        <v>2</v>
      </c>
      <c r="D3734" s="8" t="str">
        <f t="shared" si="747"/>
        <v>DTA2554</v>
      </c>
      <c r="E3734">
        <v>2554</v>
      </c>
      <c r="F3734" t="str">
        <f>VLOOKUP(D3734,'Fund List'!$A$2:$F$1324,6,FALSE)</f>
        <v>CHILDHOOD CANCER RESEARCH SPECIAL PLATES</v>
      </c>
      <c r="G3734" s="3">
        <v>1</v>
      </c>
      <c r="I3734" s="24">
        <f t="shared" si="754"/>
        <v>1.0798670392839127</v>
      </c>
    </row>
    <row r="3735" spans="1:9" outlineLevel="2" collapsed="1" x14ac:dyDescent="0.25">
      <c r="F3735" s="1" t="s">
        <v>4313</v>
      </c>
      <c r="I3735" s="24">
        <f t="shared" ref="I3735" si="755">SUBTOTAL(9,I3727:I3734)</f>
        <v>56.153086042763455</v>
      </c>
    </row>
    <row r="3736" spans="1:9" hidden="1" outlineLevel="3" x14ac:dyDescent="0.25">
      <c r="A3736" t="s">
        <v>55</v>
      </c>
      <c r="B3736" t="str">
        <f>VLOOKUP(A3736,'AGENCY CODES'!$C$4:$F$139,3,FALSE)</f>
        <v>DEPARTMENT OF TRANSPORTATION</v>
      </c>
      <c r="C3736" s="8" t="s">
        <v>4</v>
      </c>
      <c r="D3736" s="8" t="str">
        <f t="shared" si="747"/>
        <v>DTA2555</v>
      </c>
      <c r="E3736">
        <v>2555</v>
      </c>
      <c r="F3736" t="str">
        <f>VLOOKUP(D3736,'Fund List'!$A$2:$F$1324,6,FALSE)</f>
        <v>KEEP AZ BEAUTIFUL SPECIAL PLATE FUND</v>
      </c>
      <c r="G3736" s="3">
        <v>2</v>
      </c>
      <c r="I3736" s="24">
        <f t="shared" ref="I3736:I3743" si="756">$G3736/$G$10*I$5</f>
        <v>2.1597340785678254</v>
      </c>
    </row>
    <row r="3737" spans="1:9" hidden="1" outlineLevel="3" x14ac:dyDescent="0.25">
      <c r="A3737" t="s">
        <v>55</v>
      </c>
      <c r="B3737" t="str">
        <f>VLOOKUP(A3737,'AGENCY CODES'!$C$4:$F$139,3,FALSE)</f>
        <v>DEPARTMENT OF TRANSPORTATION</v>
      </c>
      <c r="C3737" s="8" t="s">
        <v>6</v>
      </c>
      <c r="D3737" s="8" t="str">
        <f t="shared" si="747"/>
        <v>DTA2555</v>
      </c>
      <c r="E3737">
        <v>2555</v>
      </c>
      <c r="F3737" t="str">
        <f>VLOOKUP(D3737,'Fund List'!$A$2:$F$1324,6,FALSE)</f>
        <v>KEEP AZ BEAUTIFUL SPECIAL PLATE FUND</v>
      </c>
      <c r="G3737" s="3">
        <v>12</v>
      </c>
      <c r="I3737" s="24">
        <f t="shared" si="756"/>
        <v>12.958404471406952</v>
      </c>
    </row>
    <row r="3738" spans="1:9" hidden="1" outlineLevel="3" x14ac:dyDescent="0.25">
      <c r="A3738" t="s">
        <v>55</v>
      </c>
      <c r="B3738" t="str">
        <f>VLOOKUP(A3738,'AGENCY CODES'!$C$4:$F$139,3,FALSE)</f>
        <v>DEPARTMENT OF TRANSPORTATION</v>
      </c>
      <c r="C3738" s="8" t="s">
        <v>7</v>
      </c>
      <c r="D3738" s="8" t="str">
        <f t="shared" si="747"/>
        <v>DTA2555</v>
      </c>
      <c r="E3738">
        <v>2555</v>
      </c>
      <c r="F3738" t="str">
        <f>VLOOKUP(D3738,'Fund List'!$A$2:$F$1324,6,FALSE)</f>
        <v>KEEP AZ BEAUTIFUL SPECIAL PLATE FUND</v>
      </c>
      <c r="G3738" s="3">
        <v>14</v>
      </c>
      <c r="I3738" s="24">
        <f t="shared" si="756"/>
        <v>15.118138549974777</v>
      </c>
    </row>
    <row r="3739" spans="1:9" hidden="1" outlineLevel="3" x14ac:dyDescent="0.25">
      <c r="A3739" t="s">
        <v>55</v>
      </c>
      <c r="B3739" t="str">
        <f>VLOOKUP(A3739,'AGENCY CODES'!$C$4:$F$139,3,FALSE)</f>
        <v>DEPARTMENT OF TRANSPORTATION</v>
      </c>
      <c r="C3739" s="8" t="s">
        <v>8</v>
      </c>
      <c r="D3739" s="8" t="str">
        <f t="shared" si="747"/>
        <v>DTA2555</v>
      </c>
      <c r="E3739">
        <v>2555</v>
      </c>
      <c r="F3739" t="str">
        <f>VLOOKUP(D3739,'Fund List'!$A$2:$F$1324,6,FALSE)</f>
        <v>KEEP AZ BEAUTIFUL SPECIAL PLATE FUND</v>
      </c>
      <c r="G3739" s="3">
        <v>6</v>
      </c>
      <c r="I3739" s="24">
        <f t="shared" si="756"/>
        <v>6.4792022357034762</v>
      </c>
    </row>
    <row r="3740" spans="1:9" hidden="1" outlineLevel="3" x14ac:dyDescent="0.25">
      <c r="A3740" t="s">
        <v>55</v>
      </c>
      <c r="B3740" t="str">
        <f>VLOOKUP(A3740,'AGENCY CODES'!$C$4:$F$139,3,FALSE)</f>
        <v>DEPARTMENT OF TRANSPORTATION</v>
      </c>
      <c r="C3740" s="8" t="s">
        <v>10</v>
      </c>
      <c r="D3740" s="8" t="str">
        <f t="shared" si="747"/>
        <v>DTA2555</v>
      </c>
      <c r="E3740">
        <v>2555</v>
      </c>
      <c r="F3740" t="str">
        <f>VLOOKUP(D3740,'Fund List'!$A$2:$F$1324,6,FALSE)</f>
        <v>KEEP AZ BEAUTIFUL SPECIAL PLATE FUND</v>
      </c>
      <c r="G3740" s="3">
        <v>3</v>
      </c>
      <c r="I3740" s="24">
        <f t="shared" si="756"/>
        <v>3.2396011178517381</v>
      </c>
    </row>
    <row r="3741" spans="1:9" hidden="1" outlineLevel="3" x14ac:dyDescent="0.25">
      <c r="A3741" t="s">
        <v>55</v>
      </c>
      <c r="B3741" t="str">
        <f>VLOOKUP(A3741,'AGENCY CODES'!$C$4:$F$139,3,FALSE)</f>
        <v>DEPARTMENT OF TRANSPORTATION</v>
      </c>
      <c r="C3741" s="8" t="s">
        <v>11</v>
      </c>
      <c r="D3741" s="8" t="str">
        <f t="shared" si="747"/>
        <v>DTA2555</v>
      </c>
      <c r="E3741">
        <v>2555</v>
      </c>
      <c r="F3741" t="str">
        <f>VLOOKUP(D3741,'Fund List'!$A$2:$F$1324,6,FALSE)</f>
        <v>KEEP AZ BEAUTIFUL SPECIAL PLATE FUND</v>
      </c>
      <c r="G3741" s="3">
        <v>4</v>
      </c>
      <c r="I3741" s="24">
        <f t="shared" si="756"/>
        <v>4.3194681571356508</v>
      </c>
    </row>
    <row r="3742" spans="1:9" hidden="1" outlineLevel="3" x14ac:dyDescent="0.25">
      <c r="A3742" t="s">
        <v>55</v>
      </c>
      <c r="B3742" t="str">
        <f>VLOOKUP(A3742,'AGENCY CODES'!$C$4:$F$139,3,FALSE)</f>
        <v>DEPARTMENT OF TRANSPORTATION</v>
      </c>
      <c r="C3742" s="8" t="s">
        <v>12</v>
      </c>
      <c r="D3742" s="8" t="str">
        <f t="shared" si="747"/>
        <v>DTA2555</v>
      </c>
      <c r="E3742">
        <v>2555</v>
      </c>
      <c r="F3742" t="str">
        <f>VLOOKUP(D3742,'Fund List'!$A$2:$F$1324,6,FALSE)</f>
        <v>KEEP AZ BEAUTIFUL SPECIAL PLATE FUND</v>
      </c>
      <c r="G3742" s="3">
        <v>2</v>
      </c>
      <c r="I3742" s="24">
        <f t="shared" si="756"/>
        <v>2.1597340785678254</v>
      </c>
    </row>
    <row r="3743" spans="1:9" hidden="1" outlineLevel="3" x14ac:dyDescent="0.25">
      <c r="A3743" t="s">
        <v>55</v>
      </c>
      <c r="B3743" t="str">
        <f>VLOOKUP(A3743,'AGENCY CODES'!$C$4:$F$139,3,FALSE)</f>
        <v>DEPARTMENT OF TRANSPORTATION</v>
      </c>
      <c r="C3743" s="8">
        <v>2</v>
      </c>
      <c r="D3743" s="8" t="str">
        <f t="shared" si="747"/>
        <v>DTA2555</v>
      </c>
      <c r="E3743">
        <v>2555</v>
      </c>
      <c r="F3743" t="str">
        <f>VLOOKUP(D3743,'Fund List'!$A$2:$F$1324,6,FALSE)</f>
        <v>KEEP AZ BEAUTIFUL SPECIAL PLATE FUND</v>
      </c>
      <c r="G3743" s="3">
        <v>4</v>
      </c>
      <c r="I3743" s="24">
        <f t="shared" si="756"/>
        <v>4.3194681571356508</v>
      </c>
    </row>
    <row r="3744" spans="1:9" outlineLevel="2" collapsed="1" x14ac:dyDescent="0.25">
      <c r="F3744" s="1" t="s">
        <v>4314</v>
      </c>
      <c r="I3744" s="24">
        <f t="shared" ref="I3744" si="757">SUBTOTAL(9,I3736:I3743)</f>
        <v>50.753750846343898</v>
      </c>
    </row>
    <row r="3745" spans="1:9" hidden="1" outlineLevel="3" x14ac:dyDescent="0.25">
      <c r="A3745" t="s">
        <v>55</v>
      </c>
      <c r="B3745" t="str">
        <f>VLOOKUP(A3745,'AGENCY CODES'!$C$4:$F$139,3,FALSE)</f>
        <v>DEPARTMENT OF TRANSPORTATION</v>
      </c>
      <c r="C3745" s="8" t="s">
        <v>4</v>
      </c>
      <c r="D3745" s="8" t="str">
        <f t="shared" si="747"/>
        <v>DTA2556</v>
      </c>
      <c r="E3745">
        <v>2556</v>
      </c>
      <c r="F3745" t="str">
        <f>VLOOKUP(D3745,'Fund List'!$A$2:$F$1324,6,FALSE)</f>
        <v>AZ PROF BASEBALL CLUB SPECIAL PLATE FD</v>
      </c>
      <c r="G3745" s="3">
        <v>4</v>
      </c>
      <c r="I3745" s="24">
        <f t="shared" ref="I3745:I3752" si="758">$G3745/$G$10*I$5</f>
        <v>4.3194681571356508</v>
      </c>
    </row>
    <row r="3746" spans="1:9" hidden="1" outlineLevel="3" x14ac:dyDescent="0.25">
      <c r="A3746" t="s">
        <v>55</v>
      </c>
      <c r="B3746" t="str">
        <f>VLOOKUP(A3746,'AGENCY CODES'!$C$4:$F$139,3,FALSE)</f>
        <v>DEPARTMENT OF TRANSPORTATION</v>
      </c>
      <c r="C3746" s="8" t="s">
        <v>6</v>
      </c>
      <c r="D3746" s="8" t="str">
        <f t="shared" si="747"/>
        <v>DTA2556</v>
      </c>
      <c r="E3746">
        <v>2556</v>
      </c>
      <c r="F3746" t="str">
        <f>VLOOKUP(D3746,'Fund List'!$A$2:$F$1324,6,FALSE)</f>
        <v>AZ PROF BASEBALL CLUB SPECIAL PLATE FD</v>
      </c>
      <c r="G3746" s="3">
        <v>12</v>
      </c>
      <c r="I3746" s="24">
        <f t="shared" si="758"/>
        <v>12.958404471406952</v>
      </c>
    </row>
    <row r="3747" spans="1:9" hidden="1" outlineLevel="3" x14ac:dyDescent="0.25">
      <c r="A3747" t="s">
        <v>55</v>
      </c>
      <c r="B3747" t="str">
        <f>VLOOKUP(A3747,'AGENCY CODES'!$C$4:$F$139,3,FALSE)</f>
        <v>DEPARTMENT OF TRANSPORTATION</v>
      </c>
      <c r="C3747" s="8" t="s">
        <v>7</v>
      </c>
      <c r="D3747" s="8" t="str">
        <f t="shared" si="747"/>
        <v>DTA2556</v>
      </c>
      <c r="E3747">
        <v>2556</v>
      </c>
      <c r="F3747" t="str">
        <f>VLOOKUP(D3747,'Fund List'!$A$2:$F$1324,6,FALSE)</f>
        <v>AZ PROF BASEBALL CLUB SPECIAL PLATE FD</v>
      </c>
      <c r="G3747" s="3">
        <v>28</v>
      </c>
      <c r="I3747" s="24">
        <f t="shared" si="758"/>
        <v>30.236277099949554</v>
      </c>
    </row>
    <row r="3748" spans="1:9" hidden="1" outlineLevel="3" x14ac:dyDescent="0.25">
      <c r="A3748" t="s">
        <v>55</v>
      </c>
      <c r="B3748" t="str">
        <f>VLOOKUP(A3748,'AGENCY CODES'!$C$4:$F$139,3,FALSE)</f>
        <v>DEPARTMENT OF TRANSPORTATION</v>
      </c>
      <c r="C3748" s="8" t="s">
        <v>8</v>
      </c>
      <c r="D3748" s="8" t="str">
        <f t="shared" si="747"/>
        <v>DTA2556</v>
      </c>
      <c r="E3748">
        <v>2556</v>
      </c>
      <c r="F3748" t="str">
        <f>VLOOKUP(D3748,'Fund List'!$A$2:$F$1324,6,FALSE)</f>
        <v>AZ PROF BASEBALL CLUB SPECIAL PLATE FD</v>
      </c>
      <c r="G3748" s="3">
        <v>12</v>
      </c>
      <c r="I3748" s="24">
        <f t="shared" si="758"/>
        <v>12.958404471406952</v>
      </c>
    </row>
    <row r="3749" spans="1:9" hidden="1" outlineLevel="3" x14ac:dyDescent="0.25">
      <c r="A3749" t="s">
        <v>55</v>
      </c>
      <c r="B3749" t="str">
        <f>VLOOKUP(A3749,'AGENCY CODES'!$C$4:$F$139,3,FALSE)</f>
        <v>DEPARTMENT OF TRANSPORTATION</v>
      </c>
      <c r="C3749" s="8" t="s">
        <v>10</v>
      </c>
      <c r="D3749" s="8" t="str">
        <f t="shared" si="747"/>
        <v>DTA2556</v>
      </c>
      <c r="E3749">
        <v>2556</v>
      </c>
      <c r="F3749" t="str">
        <f>VLOOKUP(D3749,'Fund List'!$A$2:$F$1324,6,FALSE)</f>
        <v>AZ PROF BASEBALL CLUB SPECIAL PLATE FD</v>
      </c>
      <c r="G3749" s="3">
        <v>2</v>
      </c>
      <c r="I3749" s="24">
        <f t="shared" si="758"/>
        <v>2.1597340785678254</v>
      </c>
    </row>
    <row r="3750" spans="1:9" hidden="1" outlineLevel="3" x14ac:dyDescent="0.25">
      <c r="A3750" t="s">
        <v>55</v>
      </c>
      <c r="B3750" t="str">
        <f>VLOOKUP(A3750,'AGENCY CODES'!$C$4:$F$139,3,FALSE)</f>
        <v>DEPARTMENT OF TRANSPORTATION</v>
      </c>
      <c r="C3750" s="8" t="s">
        <v>11</v>
      </c>
      <c r="D3750" s="8" t="str">
        <f t="shared" si="747"/>
        <v>DTA2556</v>
      </c>
      <c r="E3750">
        <v>2556</v>
      </c>
      <c r="F3750" t="str">
        <f>VLOOKUP(D3750,'Fund List'!$A$2:$F$1324,6,FALSE)</f>
        <v>AZ PROF BASEBALL CLUB SPECIAL PLATE FD</v>
      </c>
      <c r="G3750" s="3">
        <v>2</v>
      </c>
      <c r="I3750" s="24">
        <f t="shared" si="758"/>
        <v>2.1597340785678254</v>
      </c>
    </row>
    <row r="3751" spans="1:9" hidden="1" outlineLevel="3" x14ac:dyDescent="0.25">
      <c r="A3751" t="s">
        <v>55</v>
      </c>
      <c r="B3751" t="str">
        <f>VLOOKUP(A3751,'AGENCY CODES'!$C$4:$F$139,3,FALSE)</f>
        <v>DEPARTMENT OF TRANSPORTATION</v>
      </c>
      <c r="C3751" s="8" t="s">
        <v>12</v>
      </c>
      <c r="D3751" s="8" t="str">
        <f t="shared" si="747"/>
        <v>DTA2556</v>
      </c>
      <c r="E3751">
        <v>2556</v>
      </c>
      <c r="F3751" t="str">
        <f>VLOOKUP(D3751,'Fund List'!$A$2:$F$1324,6,FALSE)</f>
        <v>AZ PROF BASEBALL CLUB SPECIAL PLATE FD</v>
      </c>
      <c r="G3751" s="3">
        <v>2</v>
      </c>
      <c r="I3751" s="24">
        <f t="shared" si="758"/>
        <v>2.1597340785678254</v>
      </c>
    </row>
    <row r="3752" spans="1:9" hidden="1" outlineLevel="3" x14ac:dyDescent="0.25">
      <c r="A3752" t="s">
        <v>55</v>
      </c>
      <c r="B3752" t="str">
        <f>VLOOKUP(A3752,'AGENCY CODES'!$C$4:$F$139,3,FALSE)</f>
        <v>DEPARTMENT OF TRANSPORTATION</v>
      </c>
      <c r="C3752" s="8">
        <v>2</v>
      </c>
      <c r="D3752" s="8" t="str">
        <f t="shared" si="747"/>
        <v>DTA2556</v>
      </c>
      <c r="E3752">
        <v>2556</v>
      </c>
      <c r="F3752" t="str">
        <f>VLOOKUP(D3752,'Fund List'!$A$2:$F$1324,6,FALSE)</f>
        <v>AZ PROF BASEBALL CLUB SPECIAL PLATE FD</v>
      </c>
      <c r="G3752" s="3">
        <v>2</v>
      </c>
      <c r="I3752" s="24">
        <f t="shared" si="758"/>
        <v>2.1597340785678254</v>
      </c>
    </row>
    <row r="3753" spans="1:9" outlineLevel="2" collapsed="1" x14ac:dyDescent="0.25">
      <c r="F3753" s="1" t="s">
        <v>4315</v>
      </c>
      <c r="I3753" s="24">
        <f t="shared" ref="I3753" si="759">SUBTOTAL(9,I3745:I3752)</f>
        <v>69.111490514170399</v>
      </c>
    </row>
    <row r="3754" spans="1:9" hidden="1" outlineLevel="3" x14ac:dyDescent="0.25">
      <c r="A3754" t="s">
        <v>55</v>
      </c>
      <c r="B3754" t="str">
        <f>VLOOKUP(A3754,'AGENCY CODES'!$C$4:$F$139,3,FALSE)</f>
        <v>DEPARTMENT OF TRANSPORTATION</v>
      </c>
      <c r="C3754" s="8" t="s">
        <v>4</v>
      </c>
      <c r="D3754" s="8" t="str">
        <f t="shared" si="747"/>
        <v>DTA2557</v>
      </c>
      <c r="E3754">
        <v>2557</v>
      </c>
      <c r="F3754" t="str">
        <f>VLOOKUP(D3754,'Fund List'!$A$2:$F$1324,6,FALSE)</f>
        <v>AZ PROF BASKETBALL CLUB SPECIAL PLATE FD</v>
      </c>
      <c r="G3754" s="3">
        <v>1</v>
      </c>
      <c r="I3754" s="24">
        <f t="shared" ref="I3754:I3761" si="760">$G3754/$G$10*I$5</f>
        <v>1.0798670392839127</v>
      </c>
    </row>
    <row r="3755" spans="1:9" hidden="1" outlineLevel="3" x14ac:dyDescent="0.25">
      <c r="A3755" t="s">
        <v>55</v>
      </c>
      <c r="B3755" t="str">
        <f>VLOOKUP(A3755,'AGENCY CODES'!$C$4:$F$139,3,FALSE)</f>
        <v>DEPARTMENT OF TRANSPORTATION</v>
      </c>
      <c r="C3755" s="8" t="s">
        <v>6</v>
      </c>
      <c r="D3755" s="8" t="str">
        <f t="shared" si="747"/>
        <v>DTA2557</v>
      </c>
      <c r="E3755">
        <v>2557</v>
      </c>
      <c r="F3755" t="str">
        <f>VLOOKUP(D3755,'Fund List'!$A$2:$F$1324,6,FALSE)</f>
        <v>AZ PROF BASKETBALL CLUB SPECIAL PLATE FD</v>
      </c>
      <c r="G3755" s="3">
        <v>12</v>
      </c>
      <c r="I3755" s="24">
        <f t="shared" si="760"/>
        <v>12.958404471406952</v>
      </c>
    </row>
    <row r="3756" spans="1:9" hidden="1" outlineLevel="3" x14ac:dyDescent="0.25">
      <c r="A3756" t="s">
        <v>55</v>
      </c>
      <c r="B3756" t="str">
        <f>VLOOKUP(A3756,'AGENCY CODES'!$C$4:$F$139,3,FALSE)</f>
        <v>DEPARTMENT OF TRANSPORTATION</v>
      </c>
      <c r="C3756" s="8" t="s">
        <v>7</v>
      </c>
      <c r="D3756" s="8" t="str">
        <f t="shared" si="747"/>
        <v>DTA2557</v>
      </c>
      <c r="E3756">
        <v>2557</v>
      </c>
      <c r="F3756" t="str">
        <f>VLOOKUP(D3756,'Fund List'!$A$2:$F$1324,6,FALSE)</f>
        <v>AZ PROF BASKETBALL CLUB SPECIAL PLATE FD</v>
      </c>
      <c r="G3756" s="3">
        <v>25</v>
      </c>
      <c r="I3756" s="24">
        <f t="shared" si="760"/>
        <v>26.99667598209782</v>
      </c>
    </row>
    <row r="3757" spans="1:9" hidden="1" outlineLevel="3" x14ac:dyDescent="0.25">
      <c r="A3757" t="s">
        <v>55</v>
      </c>
      <c r="B3757" t="str">
        <f>VLOOKUP(A3757,'AGENCY CODES'!$C$4:$F$139,3,FALSE)</f>
        <v>DEPARTMENT OF TRANSPORTATION</v>
      </c>
      <c r="C3757" s="8" t="s">
        <v>8</v>
      </c>
      <c r="D3757" s="8" t="str">
        <f t="shared" si="747"/>
        <v>DTA2557</v>
      </c>
      <c r="E3757">
        <v>2557</v>
      </c>
      <c r="F3757" t="str">
        <f>VLOOKUP(D3757,'Fund List'!$A$2:$F$1324,6,FALSE)</f>
        <v>AZ PROF BASKETBALL CLUB SPECIAL PLATE FD</v>
      </c>
      <c r="G3757" s="3">
        <v>12</v>
      </c>
      <c r="I3757" s="24">
        <f t="shared" si="760"/>
        <v>12.958404471406952</v>
      </c>
    </row>
    <row r="3758" spans="1:9" hidden="1" outlineLevel="3" x14ac:dyDescent="0.25">
      <c r="A3758" t="s">
        <v>55</v>
      </c>
      <c r="B3758" t="str">
        <f>VLOOKUP(A3758,'AGENCY CODES'!$C$4:$F$139,3,FALSE)</f>
        <v>DEPARTMENT OF TRANSPORTATION</v>
      </c>
      <c r="C3758" s="8" t="s">
        <v>10</v>
      </c>
      <c r="D3758" s="8" t="str">
        <f t="shared" si="747"/>
        <v>DTA2557</v>
      </c>
      <c r="E3758">
        <v>2557</v>
      </c>
      <c r="F3758" t="str">
        <f>VLOOKUP(D3758,'Fund List'!$A$2:$F$1324,6,FALSE)</f>
        <v>AZ PROF BASKETBALL CLUB SPECIAL PLATE FD</v>
      </c>
      <c r="G3758" s="3">
        <v>1</v>
      </c>
      <c r="I3758" s="24">
        <f t="shared" si="760"/>
        <v>1.0798670392839127</v>
      </c>
    </row>
    <row r="3759" spans="1:9" hidden="1" outlineLevel="3" x14ac:dyDescent="0.25">
      <c r="A3759" t="s">
        <v>55</v>
      </c>
      <c r="B3759" t="str">
        <f>VLOOKUP(A3759,'AGENCY CODES'!$C$4:$F$139,3,FALSE)</f>
        <v>DEPARTMENT OF TRANSPORTATION</v>
      </c>
      <c r="C3759" s="8" t="s">
        <v>11</v>
      </c>
      <c r="D3759" s="8" t="str">
        <f t="shared" si="747"/>
        <v>DTA2557</v>
      </c>
      <c r="E3759">
        <v>2557</v>
      </c>
      <c r="F3759" t="str">
        <f>VLOOKUP(D3759,'Fund List'!$A$2:$F$1324,6,FALSE)</f>
        <v>AZ PROF BASKETBALL CLUB SPECIAL PLATE FD</v>
      </c>
      <c r="G3759" s="3">
        <v>1</v>
      </c>
      <c r="I3759" s="24">
        <f t="shared" si="760"/>
        <v>1.0798670392839127</v>
      </c>
    </row>
    <row r="3760" spans="1:9" hidden="1" outlineLevel="3" x14ac:dyDescent="0.25">
      <c r="A3760" t="s">
        <v>55</v>
      </c>
      <c r="B3760" t="str">
        <f>VLOOKUP(A3760,'AGENCY CODES'!$C$4:$F$139,3,FALSE)</f>
        <v>DEPARTMENT OF TRANSPORTATION</v>
      </c>
      <c r="C3760" s="8" t="s">
        <v>12</v>
      </c>
      <c r="D3760" s="8" t="str">
        <f t="shared" si="747"/>
        <v>DTA2557</v>
      </c>
      <c r="E3760">
        <v>2557</v>
      </c>
      <c r="F3760" t="str">
        <f>VLOOKUP(D3760,'Fund List'!$A$2:$F$1324,6,FALSE)</f>
        <v>AZ PROF BASKETBALL CLUB SPECIAL PLATE FD</v>
      </c>
      <c r="G3760" s="3">
        <v>2</v>
      </c>
      <c r="I3760" s="24">
        <f t="shared" si="760"/>
        <v>2.1597340785678254</v>
      </c>
    </row>
    <row r="3761" spans="1:9" hidden="1" outlineLevel="3" x14ac:dyDescent="0.25">
      <c r="A3761" t="s">
        <v>55</v>
      </c>
      <c r="B3761" t="str">
        <f>VLOOKUP(A3761,'AGENCY CODES'!$C$4:$F$139,3,FALSE)</f>
        <v>DEPARTMENT OF TRANSPORTATION</v>
      </c>
      <c r="C3761" s="8">
        <v>2</v>
      </c>
      <c r="D3761" s="8" t="str">
        <f t="shared" si="747"/>
        <v>DTA2557</v>
      </c>
      <c r="E3761">
        <v>2557</v>
      </c>
      <c r="F3761" t="str">
        <f>VLOOKUP(D3761,'Fund List'!$A$2:$F$1324,6,FALSE)</f>
        <v>AZ PROF BASKETBALL CLUB SPECIAL PLATE FD</v>
      </c>
      <c r="G3761" s="3">
        <v>1</v>
      </c>
      <c r="I3761" s="24">
        <f t="shared" si="760"/>
        <v>1.0798670392839127</v>
      </c>
    </row>
    <row r="3762" spans="1:9" outlineLevel="2" collapsed="1" x14ac:dyDescent="0.25">
      <c r="F3762" s="1" t="s">
        <v>4316</v>
      </c>
      <c r="I3762" s="24">
        <f t="shared" ref="I3762" si="761">SUBTOTAL(9,I3754:I3761)</f>
        <v>59.392687160615196</v>
      </c>
    </row>
    <row r="3763" spans="1:9" hidden="1" outlineLevel="3" x14ac:dyDescent="0.25">
      <c r="A3763" t="s">
        <v>55</v>
      </c>
      <c r="B3763" t="str">
        <f>VLOOKUP(A3763,'AGENCY CODES'!$C$4:$F$139,3,FALSE)</f>
        <v>DEPARTMENT OF TRANSPORTATION</v>
      </c>
      <c r="C3763" s="8" t="s">
        <v>6</v>
      </c>
      <c r="D3763" s="8" t="str">
        <f t="shared" si="747"/>
        <v>DTA2559</v>
      </c>
      <c r="E3763">
        <v>2559</v>
      </c>
      <c r="F3763" t="str">
        <f>VLOOKUP(D3763,'Fund List'!$A$2:$F$1324,6,FALSE)</f>
        <v>EXTRAORDINARY EDUCATORS SPECIAL PLATE FD</v>
      </c>
      <c r="G3763" s="3">
        <v>7</v>
      </c>
      <c r="I3763" s="24">
        <f>$G3763/$G$10*I$5</f>
        <v>7.5590692749873885</v>
      </c>
    </row>
    <row r="3764" spans="1:9" hidden="1" outlineLevel="3" x14ac:dyDescent="0.25">
      <c r="A3764" t="s">
        <v>55</v>
      </c>
      <c r="B3764" t="str">
        <f>VLOOKUP(A3764,'AGENCY CODES'!$C$4:$F$139,3,FALSE)</f>
        <v>DEPARTMENT OF TRANSPORTATION</v>
      </c>
      <c r="C3764" s="8" t="s">
        <v>7</v>
      </c>
      <c r="D3764" s="8" t="str">
        <f t="shared" ref="D3764:D3827" si="762">CONCATENATE(A3764,E3764)</f>
        <v>DTA2559</v>
      </c>
      <c r="E3764">
        <v>2559</v>
      </c>
      <c r="F3764" t="str">
        <f>VLOOKUP(D3764,'Fund List'!$A$2:$F$1324,6,FALSE)</f>
        <v>EXTRAORDINARY EDUCATORS SPECIAL PLATE FD</v>
      </c>
      <c r="G3764" s="3">
        <v>10</v>
      </c>
      <c r="I3764" s="24">
        <f>$G3764/$G$10*I$5</f>
        <v>10.798670392839128</v>
      </c>
    </row>
    <row r="3765" spans="1:9" hidden="1" outlineLevel="3" x14ac:dyDescent="0.25">
      <c r="A3765" t="s">
        <v>55</v>
      </c>
      <c r="B3765" t="str">
        <f>VLOOKUP(A3765,'AGENCY CODES'!$C$4:$F$139,3,FALSE)</f>
        <v>DEPARTMENT OF TRANSPORTATION</v>
      </c>
      <c r="C3765" s="8" t="s">
        <v>8</v>
      </c>
      <c r="D3765" s="8" t="str">
        <f t="shared" si="762"/>
        <v>DTA2559</v>
      </c>
      <c r="E3765">
        <v>2559</v>
      </c>
      <c r="F3765" t="str">
        <f>VLOOKUP(D3765,'Fund List'!$A$2:$F$1324,6,FALSE)</f>
        <v>EXTRAORDINARY EDUCATORS SPECIAL PLATE FD</v>
      </c>
      <c r="G3765" s="3">
        <v>5</v>
      </c>
      <c r="I3765" s="24">
        <f>$G3765/$G$10*I$5</f>
        <v>5.3993351964195639</v>
      </c>
    </row>
    <row r="3766" spans="1:9" hidden="1" outlineLevel="3" x14ac:dyDescent="0.25">
      <c r="A3766" t="s">
        <v>55</v>
      </c>
      <c r="B3766" t="str">
        <f>VLOOKUP(A3766,'AGENCY CODES'!$C$4:$F$139,3,FALSE)</f>
        <v>DEPARTMENT OF TRANSPORTATION</v>
      </c>
      <c r="C3766" s="8" t="s">
        <v>12</v>
      </c>
      <c r="D3766" s="8" t="str">
        <f t="shared" si="762"/>
        <v>DTA2559</v>
      </c>
      <c r="E3766">
        <v>2559</v>
      </c>
      <c r="F3766" t="str">
        <f>VLOOKUP(D3766,'Fund List'!$A$2:$F$1324,6,FALSE)</f>
        <v>EXTRAORDINARY EDUCATORS SPECIAL PLATE FD</v>
      </c>
      <c r="G3766" s="3">
        <v>1</v>
      </c>
      <c r="I3766" s="24">
        <f>$G3766/$G$10*I$5</f>
        <v>1.0798670392839127</v>
      </c>
    </row>
    <row r="3767" spans="1:9" outlineLevel="2" collapsed="1" x14ac:dyDescent="0.25">
      <c r="F3767" s="1" t="s">
        <v>4317</v>
      </c>
      <c r="I3767" s="24">
        <f t="shared" ref="I3767" si="763">SUBTOTAL(9,I3763:I3766)</f>
        <v>24.83694190352999</v>
      </c>
    </row>
    <row r="3768" spans="1:9" hidden="1" outlineLevel="3" x14ac:dyDescent="0.25">
      <c r="A3768" t="s">
        <v>55</v>
      </c>
      <c r="B3768" t="str">
        <f>VLOOKUP(A3768,'AGENCY CODES'!$C$4:$F$139,3,FALSE)</f>
        <v>DEPARTMENT OF TRANSPORTATION</v>
      </c>
      <c r="C3768" s="8" t="s">
        <v>1</v>
      </c>
      <c r="D3768" s="8" t="str">
        <f t="shared" si="762"/>
        <v>DTA2577</v>
      </c>
      <c r="E3768">
        <v>2577</v>
      </c>
      <c r="F3768" t="e">
        <f>VLOOKUP(D3768,'Fund List'!$A$2:$F$1324,6,FALSE)</f>
        <v>#N/A</v>
      </c>
      <c r="G3768" s="3">
        <v>2</v>
      </c>
      <c r="I3768" s="24">
        <f>$G3768/$G$10*I$5</f>
        <v>2.1597340785678254</v>
      </c>
    </row>
    <row r="3769" spans="1:9" hidden="1" outlineLevel="3" x14ac:dyDescent="0.25">
      <c r="A3769" t="s">
        <v>55</v>
      </c>
      <c r="B3769" t="str">
        <f>VLOOKUP(A3769,'AGENCY CODES'!$C$4:$F$139,3,FALSE)</f>
        <v>DEPARTMENT OF TRANSPORTATION</v>
      </c>
      <c r="C3769" s="8" t="s">
        <v>5</v>
      </c>
      <c r="D3769" s="8" t="str">
        <f t="shared" si="762"/>
        <v>DTA2577</v>
      </c>
      <c r="E3769">
        <v>2577</v>
      </c>
      <c r="F3769" t="e">
        <f>VLOOKUP(D3769,'Fund List'!$A$2:$F$1324,6,FALSE)</f>
        <v>#N/A</v>
      </c>
      <c r="G3769" s="3">
        <v>4</v>
      </c>
      <c r="I3769" s="24">
        <f>$G3769/$G$10*I$5</f>
        <v>4.3194681571356508</v>
      </c>
    </row>
    <row r="3770" spans="1:9" hidden="1" outlineLevel="3" x14ac:dyDescent="0.25">
      <c r="A3770" t="s">
        <v>55</v>
      </c>
      <c r="B3770" t="str">
        <f>VLOOKUP(A3770,'AGENCY CODES'!$C$4:$F$139,3,FALSE)</f>
        <v>DEPARTMENT OF TRANSPORTATION</v>
      </c>
      <c r="C3770" s="8" t="s">
        <v>12</v>
      </c>
      <c r="D3770" s="8" t="str">
        <f t="shared" si="762"/>
        <v>DTA2577</v>
      </c>
      <c r="E3770">
        <v>2577</v>
      </c>
      <c r="F3770" t="e">
        <f>VLOOKUP(D3770,'Fund List'!$A$2:$F$1324,6,FALSE)</f>
        <v>#N/A</v>
      </c>
      <c r="G3770" s="3">
        <v>2</v>
      </c>
      <c r="I3770" s="24">
        <f>$G3770/$G$10*I$5</f>
        <v>2.1597340785678254</v>
      </c>
    </row>
    <row r="3771" spans="1:9" outlineLevel="2" collapsed="1" x14ac:dyDescent="0.25">
      <c r="F3771" s="1" t="s">
        <v>3908</v>
      </c>
      <c r="I3771" s="24">
        <f t="shared" ref="I3771" si="764">SUBTOTAL(9,I3768:I3770)</f>
        <v>8.6389363142713016</v>
      </c>
    </row>
    <row r="3772" spans="1:9" hidden="1" outlineLevel="3" x14ac:dyDescent="0.25">
      <c r="A3772" t="s">
        <v>55</v>
      </c>
      <c r="B3772" t="str">
        <f>VLOOKUP(A3772,'AGENCY CODES'!$C$4:$F$139,3,FALSE)</f>
        <v>DEPARTMENT OF TRANSPORTATION</v>
      </c>
      <c r="C3772" s="8" t="s">
        <v>1</v>
      </c>
      <c r="D3772" s="8" t="str">
        <f t="shared" si="762"/>
        <v>DTA3113</v>
      </c>
      <c r="E3772">
        <v>3113</v>
      </c>
      <c r="F3772" t="str">
        <f>VLOOKUP(D3772,'Fund List'!$A$2:$F$1324,6,FALSE)</f>
        <v>ADOT HIGHWAY USER FUND</v>
      </c>
      <c r="G3772" s="3">
        <v>44</v>
      </c>
      <c r="I3772" s="24">
        <f t="shared" ref="I3772:I3783" si="765">$G3772/$G$10*I$5</f>
        <v>47.514149728492164</v>
      </c>
    </row>
    <row r="3773" spans="1:9" hidden="1" outlineLevel="3" x14ac:dyDescent="0.25">
      <c r="A3773" t="s">
        <v>55</v>
      </c>
      <c r="B3773" t="str">
        <f>VLOOKUP(A3773,'AGENCY CODES'!$C$4:$F$139,3,FALSE)</f>
        <v>DEPARTMENT OF TRANSPORTATION</v>
      </c>
      <c r="C3773" s="8" t="s">
        <v>3</v>
      </c>
      <c r="D3773" s="8" t="str">
        <f t="shared" si="762"/>
        <v>DTA3113</v>
      </c>
      <c r="E3773">
        <v>3113</v>
      </c>
      <c r="F3773" t="str">
        <f>VLOOKUP(D3773,'Fund List'!$A$2:$F$1324,6,FALSE)</f>
        <v>ADOT HIGHWAY USER FUND</v>
      </c>
      <c r="G3773" s="3">
        <v>723</v>
      </c>
      <c r="I3773" s="24">
        <f t="shared" si="765"/>
        <v>780.74386940226896</v>
      </c>
    </row>
    <row r="3774" spans="1:9" hidden="1" outlineLevel="3" x14ac:dyDescent="0.25">
      <c r="A3774" t="s">
        <v>55</v>
      </c>
      <c r="B3774" t="str">
        <f>VLOOKUP(A3774,'AGENCY CODES'!$C$4:$F$139,3,FALSE)</f>
        <v>DEPARTMENT OF TRANSPORTATION</v>
      </c>
      <c r="C3774" s="8" t="s">
        <v>4</v>
      </c>
      <c r="D3774" s="8" t="str">
        <f t="shared" si="762"/>
        <v>DTA3113</v>
      </c>
      <c r="E3774">
        <v>3113</v>
      </c>
      <c r="F3774" t="str">
        <f>VLOOKUP(D3774,'Fund List'!$A$2:$F$1324,6,FALSE)</f>
        <v>ADOT HIGHWAY USER FUND</v>
      </c>
      <c r="G3774" s="3">
        <v>49</v>
      </c>
      <c r="I3774" s="24">
        <f t="shared" si="765"/>
        <v>52.913484924911728</v>
      </c>
    </row>
    <row r="3775" spans="1:9" hidden="1" outlineLevel="3" x14ac:dyDescent="0.25">
      <c r="A3775" t="s">
        <v>55</v>
      </c>
      <c r="B3775" t="str">
        <f>VLOOKUP(A3775,'AGENCY CODES'!$C$4:$F$139,3,FALSE)</f>
        <v>DEPARTMENT OF TRANSPORTATION</v>
      </c>
      <c r="C3775" s="8" t="s">
        <v>5</v>
      </c>
      <c r="D3775" s="8" t="str">
        <f t="shared" si="762"/>
        <v>DTA3113</v>
      </c>
      <c r="E3775">
        <v>3113</v>
      </c>
      <c r="F3775" t="str">
        <f>VLOOKUP(D3775,'Fund List'!$A$2:$F$1324,6,FALSE)</f>
        <v>ADOT HIGHWAY USER FUND</v>
      </c>
      <c r="G3775" s="3">
        <v>2</v>
      </c>
      <c r="I3775" s="24">
        <f t="shared" si="765"/>
        <v>2.1597340785678254</v>
      </c>
    </row>
    <row r="3776" spans="1:9" hidden="1" outlineLevel="3" x14ac:dyDescent="0.25">
      <c r="A3776" t="s">
        <v>55</v>
      </c>
      <c r="B3776" t="str">
        <f>VLOOKUP(A3776,'AGENCY CODES'!$C$4:$F$139,3,FALSE)</f>
        <v>DEPARTMENT OF TRANSPORTATION</v>
      </c>
      <c r="C3776" s="8" t="s">
        <v>6</v>
      </c>
      <c r="D3776" s="8" t="str">
        <f t="shared" si="762"/>
        <v>DTA3113</v>
      </c>
      <c r="E3776">
        <v>3113</v>
      </c>
      <c r="F3776" t="str">
        <f>VLOOKUP(D3776,'Fund List'!$A$2:$F$1324,6,FALSE)</f>
        <v>ADOT HIGHWAY USER FUND</v>
      </c>
      <c r="G3776" s="3">
        <v>2244</v>
      </c>
      <c r="I3776" s="24">
        <f t="shared" si="765"/>
        <v>2423.2216361531005</v>
      </c>
    </row>
    <row r="3777" spans="1:9" hidden="1" outlineLevel="3" x14ac:dyDescent="0.25">
      <c r="A3777" t="s">
        <v>55</v>
      </c>
      <c r="B3777" t="str">
        <f>VLOOKUP(A3777,'AGENCY CODES'!$C$4:$F$139,3,FALSE)</f>
        <v>DEPARTMENT OF TRANSPORTATION</v>
      </c>
      <c r="C3777" s="8" t="s">
        <v>7</v>
      </c>
      <c r="D3777" s="8" t="str">
        <f t="shared" si="762"/>
        <v>DTA3113</v>
      </c>
      <c r="E3777">
        <v>3113</v>
      </c>
      <c r="F3777" t="str">
        <f>VLOOKUP(D3777,'Fund List'!$A$2:$F$1324,6,FALSE)</f>
        <v>ADOT HIGHWAY USER FUND</v>
      </c>
      <c r="G3777" s="3">
        <v>725</v>
      </c>
      <c r="I3777" s="24">
        <f t="shared" si="765"/>
        <v>782.90360348083686</v>
      </c>
    </row>
    <row r="3778" spans="1:9" hidden="1" outlineLevel="3" x14ac:dyDescent="0.25">
      <c r="A3778" t="s">
        <v>55</v>
      </c>
      <c r="B3778" t="str">
        <f>VLOOKUP(A3778,'AGENCY CODES'!$C$4:$F$139,3,FALSE)</f>
        <v>DEPARTMENT OF TRANSPORTATION</v>
      </c>
      <c r="C3778" s="8" t="s">
        <v>8</v>
      </c>
      <c r="D3778" s="8" t="str">
        <f t="shared" si="762"/>
        <v>DTA3113</v>
      </c>
      <c r="E3778">
        <v>3113</v>
      </c>
      <c r="F3778" t="str">
        <f>VLOOKUP(D3778,'Fund List'!$A$2:$F$1324,6,FALSE)</f>
        <v>ADOT HIGHWAY USER FUND</v>
      </c>
      <c r="G3778" s="3">
        <v>62</v>
      </c>
      <c r="I3778" s="24">
        <f t="shared" si="765"/>
        <v>66.951756435602604</v>
      </c>
    </row>
    <row r="3779" spans="1:9" hidden="1" outlineLevel="3" x14ac:dyDescent="0.25">
      <c r="A3779" t="s">
        <v>55</v>
      </c>
      <c r="B3779" t="str">
        <f>VLOOKUP(A3779,'AGENCY CODES'!$C$4:$F$139,3,FALSE)</f>
        <v>DEPARTMENT OF TRANSPORTATION</v>
      </c>
      <c r="C3779" s="8" t="s">
        <v>10</v>
      </c>
      <c r="D3779" s="8" t="str">
        <f t="shared" si="762"/>
        <v>DTA3113</v>
      </c>
      <c r="E3779">
        <v>3113</v>
      </c>
      <c r="F3779" t="str">
        <f>VLOOKUP(D3779,'Fund List'!$A$2:$F$1324,6,FALSE)</f>
        <v>ADOT HIGHWAY USER FUND</v>
      </c>
      <c r="G3779" s="3">
        <v>22</v>
      </c>
      <c r="I3779" s="24">
        <f t="shared" si="765"/>
        <v>23.757074864246082</v>
      </c>
    </row>
    <row r="3780" spans="1:9" hidden="1" outlineLevel="3" x14ac:dyDescent="0.25">
      <c r="A3780" t="s">
        <v>55</v>
      </c>
      <c r="B3780" t="str">
        <f>VLOOKUP(A3780,'AGENCY CODES'!$C$4:$F$139,3,FALSE)</f>
        <v>DEPARTMENT OF TRANSPORTATION</v>
      </c>
      <c r="C3780" s="8" t="s">
        <v>11</v>
      </c>
      <c r="D3780" s="8" t="str">
        <f t="shared" si="762"/>
        <v>DTA3113</v>
      </c>
      <c r="E3780">
        <v>3113</v>
      </c>
      <c r="F3780" t="str">
        <f>VLOOKUP(D3780,'Fund List'!$A$2:$F$1324,6,FALSE)</f>
        <v>ADOT HIGHWAY USER FUND</v>
      </c>
      <c r="G3780" s="3">
        <v>76</v>
      </c>
      <c r="I3780" s="24">
        <f t="shared" si="765"/>
        <v>82.069894985577363</v>
      </c>
    </row>
    <row r="3781" spans="1:9" hidden="1" outlineLevel="3" x14ac:dyDescent="0.25">
      <c r="A3781" t="s">
        <v>55</v>
      </c>
      <c r="B3781" t="str">
        <f>VLOOKUP(A3781,'AGENCY CODES'!$C$4:$F$139,3,FALSE)</f>
        <v>DEPARTMENT OF TRANSPORTATION</v>
      </c>
      <c r="C3781" s="8" t="s">
        <v>12</v>
      </c>
      <c r="D3781" s="8" t="str">
        <f t="shared" si="762"/>
        <v>DTA3113</v>
      </c>
      <c r="E3781">
        <v>3113</v>
      </c>
      <c r="F3781" t="str">
        <f>VLOOKUP(D3781,'Fund List'!$A$2:$F$1324,6,FALSE)</f>
        <v>ADOT HIGHWAY USER FUND</v>
      </c>
      <c r="G3781" s="3">
        <v>4</v>
      </c>
      <c r="I3781" s="24">
        <f t="shared" si="765"/>
        <v>4.3194681571356508</v>
      </c>
    </row>
    <row r="3782" spans="1:9" hidden="1" outlineLevel="3" x14ac:dyDescent="0.25">
      <c r="A3782" t="s">
        <v>55</v>
      </c>
      <c r="B3782" t="str">
        <f>VLOOKUP(A3782,'AGENCY CODES'!$C$4:$F$139,3,FALSE)</f>
        <v>DEPARTMENT OF TRANSPORTATION</v>
      </c>
      <c r="C3782" s="8">
        <v>2</v>
      </c>
      <c r="D3782" s="8" t="str">
        <f t="shared" si="762"/>
        <v>DTA3113</v>
      </c>
      <c r="E3782">
        <v>3113</v>
      </c>
      <c r="F3782" t="str">
        <f>VLOOKUP(D3782,'Fund List'!$A$2:$F$1324,6,FALSE)</f>
        <v>ADOT HIGHWAY USER FUND</v>
      </c>
      <c r="G3782" s="3">
        <v>79</v>
      </c>
      <c r="I3782" s="24">
        <f t="shared" si="765"/>
        <v>85.309496103429112</v>
      </c>
    </row>
    <row r="3783" spans="1:9" hidden="1" outlineLevel="3" x14ac:dyDescent="0.25">
      <c r="A3783" t="s">
        <v>55</v>
      </c>
      <c r="B3783" t="str">
        <f>VLOOKUP(A3783,'AGENCY CODES'!$C$4:$F$139,3,FALSE)</f>
        <v>DEPARTMENT OF TRANSPORTATION</v>
      </c>
      <c r="C3783" s="8">
        <v>8</v>
      </c>
      <c r="D3783" s="8" t="str">
        <f t="shared" si="762"/>
        <v>DTA3113</v>
      </c>
      <c r="E3783">
        <v>3113</v>
      </c>
      <c r="F3783" t="str">
        <f>VLOOKUP(D3783,'Fund List'!$A$2:$F$1324,6,FALSE)</f>
        <v>ADOT HIGHWAY USER FUND</v>
      </c>
      <c r="G3783" s="3">
        <v>692</v>
      </c>
      <c r="I3783" s="24">
        <f t="shared" si="765"/>
        <v>747.26799118446763</v>
      </c>
    </row>
    <row r="3784" spans="1:9" outlineLevel="2" collapsed="1" x14ac:dyDescent="0.25">
      <c r="F3784" s="1" t="s">
        <v>4318</v>
      </c>
      <c r="I3784" s="24">
        <f t="shared" ref="I3784" si="766">SUBTOTAL(9,I3772:I3783)</f>
        <v>5099.1321594986384</v>
      </c>
    </row>
    <row r="3785" spans="1:9" hidden="1" outlineLevel="3" x14ac:dyDescent="0.25">
      <c r="A3785" t="s">
        <v>55</v>
      </c>
      <c r="B3785" t="str">
        <f>VLOOKUP(A3785,'AGENCY CODES'!$C$4:$F$139,3,FALSE)</f>
        <v>DEPARTMENT OF TRANSPORTATION</v>
      </c>
      <c r="C3785" s="8" t="s">
        <v>2</v>
      </c>
      <c r="D3785" s="8" t="str">
        <f t="shared" si="762"/>
        <v>DTA3153</v>
      </c>
      <c r="E3785">
        <v>3153</v>
      </c>
      <c r="F3785" t="str">
        <f>VLOOKUP(D3785,'Fund List'!$A$2:$F$1324,6,FALSE)</f>
        <v>ADOT MVD CLEARING FUND</v>
      </c>
      <c r="G3785" s="3">
        <v>157</v>
      </c>
      <c r="I3785" s="24">
        <f t="shared" ref="I3785:I3793" si="767">$G3785/$G$10*I$5</f>
        <v>169.53912516757433</v>
      </c>
    </row>
    <row r="3786" spans="1:9" hidden="1" outlineLevel="3" x14ac:dyDescent="0.25">
      <c r="A3786" t="s">
        <v>55</v>
      </c>
      <c r="B3786" t="str">
        <f>VLOOKUP(A3786,'AGENCY CODES'!$C$4:$F$139,3,FALSE)</f>
        <v>DEPARTMENT OF TRANSPORTATION</v>
      </c>
      <c r="C3786" s="8" t="s">
        <v>3</v>
      </c>
      <c r="D3786" s="8" t="str">
        <f t="shared" si="762"/>
        <v>DTA3153</v>
      </c>
      <c r="E3786">
        <v>3153</v>
      </c>
      <c r="F3786" t="str">
        <f>VLOOKUP(D3786,'Fund List'!$A$2:$F$1324,6,FALSE)</f>
        <v>ADOT MVD CLEARING FUND</v>
      </c>
      <c r="G3786" s="3">
        <v>2532</v>
      </c>
      <c r="I3786" s="24">
        <f t="shared" si="767"/>
        <v>2734.2233434668674</v>
      </c>
    </row>
    <row r="3787" spans="1:9" hidden="1" outlineLevel="3" x14ac:dyDescent="0.25">
      <c r="A3787" t="s">
        <v>55</v>
      </c>
      <c r="B3787" t="str">
        <f>VLOOKUP(A3787,'AGENCY CODES'!$C$4:$F$139,3,FALSE)</f>
        <v>DEPARTMENT OF TRANSPORTATION</v>
      </c>
      <c r="C3787" s="8" t="s">
        <v>6</v>
      </c>
      <c r="D3787" s="8" t="str">
        <f t="shared" si="762"/>
        <v>DTA3153</v>
      </c>
      <c r="E3787">
        <v>3153</v>
      </c>
      <c r="F3787" t="str">
        <f>VLOOKUP(D3787,'Fund List'!$A$2:$F$1324,6,FALSE)</f>
        <v>ADOT MVD CLEARING FUND</v>
      </c>
      <c r="G3787" s="3">
        <v>3576</v>
      </c>
      <c r="I3787" s="24">
        <f t="shared" si="767"/>
        <v>3861.6045324792726</v>
      </c>
    </row>
    <row r="3788" spans="1:9" hidden="1" outlineLevel="3" x14ac:dyDescent="0.25">
      <c r="A3788" t="s">
        <v>55</v>
      </c>
      <c r="B3788" t="str">
        <f>VLOOKUP(A3788,'AGENCY CODES'!$C$4:$F$139,3,FALSE)</f>
        <v>DEPARTMENT OF TRANSPORTATION</v>
      </c>
      <c r="C3788" s="8" t="s">
        <v>7</v>
      </c>
      <c r="D3788" s="8" t="str">
        <f t="shared" si="762"/>
        <v>DTA3153</v>
      </c>
      <c r="E3788">
        <v>3153</v>
      </c>
      <c r="F3788" t="str">
        <f>VLOOKUP(D3788,'Fund List'!$A$2:$F$1324,6,FALSE)</f>
        <v>ADOT MVD CLEARING FUND</v>
      </c>
      <c r="G3788" s="3">
        <v>9856</v>
      </c>
      <c r="I3788" s="24">
        <f t="shared" si="767"/>
        <v>10643.169539182245</v>
      </c>
    </row>
    <row r="3789" spans="1:9" hidden="1" outlineLevel="3" x14ac:dyDescent="0.25">
      <c r="A3789" t="s">
        <v>55</v>
      </c>
      <c r="B3789" t="str">
        <f>VLOOKUP(A3789,'AGENCY CODES'!$C$4:$F$139,3,FALSE)</f>
        <v>DEPARTMENT OF TRANSPORTATION</v>
      </c>
      <c r="C3789" s="8" t="s">
        <v>8</v>
      </c>
      <c r="D3789" s="8" t="str">
        <f t="shared" si="762"/>
        <v>DTA3153</v>
      </c>
      <c r="E3789">
        <v>3153</v>
      </c>
      <c r="F3789" t="str">
        <f>VLOOKUP(D3789,'Fund List'!$A$2:$F$1324,6,FALSE)</f>
        <v>ADOT MVD CLEARING FUND</v>
      </c>
      <c r="G3789" s="3">
        <v>496</v>
      </c>
      <c r="I3789" s="24">
        <f t="shared" si="767"/>
        <v>535.61405148482083</v>
      </c>
    </row>
    <row r="3790" spans="1:9" hidden="1" outlineLevel="3" x14ac:dyDescent="0.25">
      <c r="A3790" t="s">
        <v>55</v>
      </c>
      <c r="B3790" t="str">
        <f>VLOOKUP(A3790,'AGENCY CODES'!$C$4:$F$139,3,FALSE)</f>
        <v>DEPARTMENT OF TRANSPORTATION</v>
      </c>
      <c r="C3790" s="8" t="s">
        <v>10</v>
      </c>
      <c r="D3790" s="8" t="str">
        <f t="shared" si="762"/>
        <v>DTA3153</v>
      </c>
      <c r="E3790">
        <v>3153</v>
      </c>
      <c r="F3790" t="str">
        <f>VLOOKUP(D3790,'Fund List'!$A$2:$F$1324,6,FALSE)</f>
        <v>ADOT MVD CLEARING FUND</v>
      </c>
      <c r="G3790" s="3">
        <v>437</v>
      </c>
      <c r="I3790" s="24">
        <f t="shared" si="767"/>
        <v>471.90189616706988</v>
      </c>
    </row>
    <row r="3791" spans="1:9" hidden="1" outlineLevel="3" x14ac:dyDescent="0.25">
      <c r="A3791" t="s">
        <v>55</v>
      </c>
      <c r="B3791" t="str">
        <f>VLOOKUP(A3791,'AGENCY CODES'!$C$4:$F$139,3,FALSE)</f>
        <v>DEPARTMENT OF TRANSPORTATION</v>
      </c>
      <c r="C3791" s="8" t="s">
        <v>11</v>
      </c>
      <c r="D3791" s="8" t="str">
        <f t="shared" si="762"/>
        <v>DTA3153</v>
      </c>
      <c r="E3791">
        <v>3153</v>
      </c>
      <c r="F3791" t="str">
        <f>VLOOKUP(D3791,'Fund List'!$A$2:$F$1324,6,FALSE)</f>
        <v>ADOT MVD CLEARING FUND</v>
      </c>
      <c r="G3791" s="3">
        <v>188112</v>
      </c>
      <c r="I3791" s="24">
        <f t="shared" si="767"/>
        <v>203135.94849377542</v>
      </c>
    </row>
    <row r="3792" spans="1:9" hidden="1" outlineLevel="3" x14ac:dyDescent="0.25">
      <c r="A3792" t="s">
        <v>55</v>
      </c>
      <c r="B3792" t="str">
        <f>VLOOKUP(A3792,'AGENCY CODES'!$C$4:$F$139,3,FALSE)</f>
        <v>DEPARTMENT OF TRANSPORTATION</v>
      </c>
      <c r="C3792" s="8" t="s">
        <v>12</v>
      </c>
      <c r="D3792" s="8" t="str">
        <f t="shared" si="762"/>
        <v>DTA3153</v>
      </c>
      <c r="E3792">
        <v>3153</v>
      </c>
      <c r="F3792" t="str">
        <f>VLOOKUP(D3792,'Fund List'!$A$2:$F$1324,6,FALSE)</f>
        <v>ADOT MVD CLEARING FUND</v>
      </c>
      <c r="G3792" s="3">
        <v>3</v>
      </c>
      <c r="I3792" s="24">
        <f t="shared" si="767"/>
        <v>3.2396011178517381</v>
      </c>
    </row>
    <row r="3793" spans="1:9" hidden="1" outlineLevel="3" x14ac:dyDescent="0.25">
      <c r="A3793" t="s">
        <v>55</v>
      </c>
      <c r="B3793" t="str">
        <f>VLOOKUP(A3793,'AGENCY CODES'!$C$4:$F$139,3,FALSE)</f>
        <v>DEPARTMENT OF TRANSPORTATION</v>
      </c>
      <c r="C3793" s="8">
        <v>2</v>
      </c>
      <c r="D3793" s="8" t="str">
        <f t="shared" si="762"/>
        <v>DTA3153</v>
      </c>
      <c r="E3793">
        <v>3153</v>
      </c>
      <c r="F3793" t="str">
        <f>VLOOKUP(D3793,'Fund List'!$A$2:$F$1324,6,FALSE)</f>
        <v>ADOT MVD CLEARING FUND</v>
      </c>
      <c r="G3793" s="3">
        <v>186953</v>
      </c>
      <c r="I3793" s="24">
        <f t="shared" si="767"/>
        <v>201884.38259524535</v>
      </c>
    </row>
    <row r="3794" spans="1:9" outlineLevel="2" collapsed="1" x14ac:dyDescent="0.25">
      <c r="F3794" s="1" t="s">
        <v>4319</v>
      </c>
      <c r="I3794" s="24">
        <f t="shared" ref="I3794" si="768">SUBTOTAL(9,I3785:I3793)</f>
        <v>423439.62317808648</v>
      </c>
    </row>
    <row r="3795" spans="1:9" hidden="1" outlineLevel="3" x14ac:dyDescent="0.25">
      <c r="A3795" t="s">
        <v>55</v>
      </c>
      <c r="B3795" t="str">
        <f>VLOOKUP(A3795,'AGENCY CODES'!$C$4:$F$139,3,FALSE)</f>
        <v>DEPARTMENT OF TRANSPORTATION</v>
      </c>
      <c r="C3795" s="8" t="s">
        <v>3</v>
      </c>
      <c r="D3795" s="8" t="str">
        <f t="shared" si="762"/>
        <v>DTA3701</v>
      </c>
      <c r="E3795">
        <v>3701</v>
      </c>
      <c r="F3795" t="str">
        <f>VLOOKUP(D3795,'Fund List'!$A$2:$F$1324,6,FALSE)</f>
        <v>LOCAL AGENCY DEPOSITS FUND</v>
      </c>
      <c r="G3795" s="3">
        <v>213</v>
      </c>
      <c r="I3795" s="24">
        <f t="shared" ref="I3795:I3803" si="769">$G3795/$G$10*I$5</f>
        <v>230.01167936747342</v>
      </c>
    </row>
    <row r="3796" spans="1:9" hidden="1" outlineLevel="3" x14ac:dyDescent="0.25">
      <c r="A3796" t="s">
        <v>55</v>
      </c>
      <c r="B3796" t="str">
        <f>VLOOKUP(A3796,'AGENCY CODES'!$C$4:$F$139,3,FALSE)</f>
        <v>DEPARTMENT OF TRANSPORTATION</v>
      </c>
      <c r="C3796" s="8" t="s">
        <v>4</v>
      </c>
      <c r="D3796" s="8" t="str">
        <f t="shared" si="762"/>
        <v>DTA3701</v>
      </c>
      <c r="E3796">
        <v>3701</v>
      </c>
      <c r="F3796" t="str">
        <f>VLOOKUP(D3796,'Fund List'!$A$2:$F$1324,6,FALSE)</f>
        <v>LOCAL AGENCY DEPOSITS FUND</v>
      </c>
      <c r="G3796" s="3">
        <v>1730</v>
      </c>
      <c r="I3796" s="24">
        <f t="shared" si="769"/>
        <v>1868.1699779611693</v>
      </c>
    </row>
    <row r="3797" spans="1:9" hidden="1" outlineLevel="3" x14ac:dyDescent="0.25">
      <c r="A3797" t="s">
        <v>55</v>
      </c>
      <c r="B3797" t="str">
        <f>VLOOKUP(A3797,'AGENCY CODES'!$C$4:$F$139,3,FALSE)</f>
        <v>DEPARTMENT OF TRANSPORTATION</v>
      </c>
      <c r="C3797" s="8" t="s">
        <v>6</v>
      </c>
      <c r="D3797" s="8" t="str">
        <f t="shared" si="762"/>
        <v>DTA3701</v>
      </c>
      <c r="E3797">
        <v>3701</v>
      </c>
      <c r="F3797" t="str">
        <f>VLOOKUP(D3797,'Fund List'!$A$2:$F$1324,6,FALSE)</f>
        <v>LOCAL AGENCY DEPOSITS FUND</v>
      </c>
      <c r="G3797" s="3">
        <v>37617</v>
      </c>
      <c r="I3797" s="24">
        <f t="shared" si="769"/>
        <v>40621.358416742951</v>
      </c>
    </row>
    <row r="3798" spans="1:9" hidden="1" outlineLevel="3" x14ac:dyDescent="0.25">
      <c r="A3798" t="s">
        <v>55</v>
      </c>
      <c r="B3798" t="str">
        <f>VLOOKUP(A3798,'AGENCY CODES'!$C$4:$F$139,3,FALSE)</f>
        <v>DEPARTMENT OF TRANSPORTATION</v>
      </c>
      <c r="C3798" s="8" t="s">
        <v>7</v>
      </c>
      <c r="D3798" s="8" t="str">
        <f t="shared" si="762"/>
        <v>DTA3701</v>
      </c>
      <c r="E3798">
        <v>3701</v>
      </c>
      <c r="F3798" t="str">
        <f>VLOOKUP(D3798,'Fund List'!$A$2:$F$1324,6,FALSE)</f>
        <v>LOCAL AGENCY DEPOSITS FUND</v>
      </c>
      <c r="G3798" s="3">
        <v>10</v>
      </c>
      <c r="I3798" s="24">
        <f t="shared" si="769"/>
        <v>10.798670392839128</v>
      </c>
    </row>
    <row r="3799" spans="1:9" hidden="1" outlineLevel="3" x14ac:dyDescent="0.25">
      <c r="A3799" t="s">
        <v>55</v>
      </c>
      <c r="B3799" t="str">
        <f>VLOOKUP(A3799,'AGENCY CODES'!$C$4:$F$139,3,FALSE)</f>
        <v>DEPARTMENT OF TRANSPORTATION</v>
      </c>
      <c r="C3799" s="8" t="s">
        <v>19</v>
      </c>
      <c r="D3799" s="8" t="str">
        <f t="shared" si="762"/>
        <v>DTA3701</v>
      </c>
      <c r="E3799">
        <v>3701</v>
      </c>
      <c r="F3799" t="str">
        <f>VLOOKUP(D3799,'Fund List'!$A$2:$F$1324,6,FALSE)</f>
        <v>LOCAL AGENCY DEPOSITS FUND</v>
      </c>
      <c r="G3799" s="3">
        <v>55</v>
      </c>
      <c r="I3799" s="24">
        <f t="shared" si="769"/>
        <v>59.39268716061521</v>
      </c>
    </row>
    <row r="3800" spans="1:9" hidden="1" outlineLevel="3" x14ac:dyDescent="0.25">
      <c r="A3800" t="s">
        <v>55</v>
      </c>
      <c r="B3800" t="str">
        <f>VLOOKUP(A3800,'AGENCY CODES'!$C$4:$F$139,3,FALSE)</f>
        <v>DEPARTMENT OF TRANSPORTATION</v>
      </c>
      <c r="C3800" s="8" t="s">
        <v>10</v>
      </c>
      <c r="D3800" s="8" t="str">
        <f t="shared" si="762"/>
        <v>DTA3701</v>
      </c>
      <c r="E3800">
        <v>3701</v>
      </c>
      <c r="F3800" t="str">
        <f>VLOOKUP(D3800,'Fund List'!$A$2:$F$1324,6,FALSE)</f>
        <v>LOCAL AGENCY DEPOSITS FUND</v>
      </c>
      <c r="G3800" s="3">
        <v>475</v>
      </c>
      <c r="I3800" s="24">
        <f t="shared" si="769"/>
        <v>512.9368436598586</v>
      </c>
    </row>
    <row r="3801" spans="1:9" hidden="1" outlineLevel="3" x14ac:dyDescent="0.25">
      <c r="A3801" t="s">
        <v>55</v>
      </c>
      <c r="B3801" t="str">
        <f>VLOOKUP(A3801,'AGENCY CODES'!$C$4:$F$139,3,FALSE)</f>
        <v>DEPARTMENT OF TRANSPORTATION</v>
      </c>
      <c r="C3801" s="8" t="s">
        <v>11</v>
      </c>
      <c r="D3801" s="8" t="str">
        <f t="shared" si="762"/>
        <v>DTA3701</v>
      </c>
      <c r="E3801">
        <v>3701</v>
      </c>
      <c r="F3801" t="str">
        <f>VLOOKUP(D3801,'Fund List'!$A$2:$F$1324,6,FALSE)</f>
        <v>LOCAL AGENCY DEPOSITS FUND</v>
      </c>
      <c r="G3801" s="3">
        <v>2235</v>
      </c>
      <c r="I3801" s="24">
        <f t="shared" si="769"/>
        <v>2413.5028327995451</v>
      </c>
    </row>
    <row r="3802" spans="1:9" hidden="1" outlineLevel="3" x14ac:dyDescent="0.25">
      <c r="A3802" t="s">
        <v>55</v>
      </c>
      <c r="B3802" t="str">
        <f>VLOOKUP(A3802,'AGENCY CODES'!$C$4:$F$139,3,FALSE)</f>
        <v>DEPARTMENT OF TRANSPORTATION</v>
      </c>
      <c r="C3802" s="8" t="s">
        <v>12</v>
      </c>
      <c r="D3802" s="8" t="str">
        <f t="shared" si="762"/>
        <v>DTA3701</v>
      </c>
      <c r="E3802">
        <v>3701</v>
      </c>
      <c r="F3802" t="str">
        <f>VLOOKUP(D3802,'Fund List'!$A$2:$F$1324,6,FALSE)</f>
        <v>LOCAL AGENCY DEPOSITS FUND</v>
      </c>
      <c r="G3802" s="3">
        <v>10</v>
      </c>
      <c r="I3802" s="24">
        <f t="shared" si="769"/>
        <v>10.798670392839128</v>
      </c>
    </row>
    <row r="3803" spans="1:9" hidden="1" outlineLevel="3" x14ac:dyDescent="0.25">
      <c r="A3803" t="s">
        <v>55</v>
      </c>
      <c r="B3803" t="str">
        <f>VLOOKUP(A3803,'AGENCY CODES'!$C$4:$F$139,3,FALSE)</f>
        <v>DEPARTMENT OF TRANSPORTATION</v>
      </c>
      <c r="C3803" s="8">
        <v>2</v>
      </c>
      <c r="D3803" s="8" t="str">
        <f t="shared" si="762"/>
        <v>DTA3701</v>
      </c>
      <c r="E3803">
        <v>3701</v>
      </c>
      <c r="F3803" t="str">
        <f>VLOOKUP(D3803,'Fund List'!$A$2:$F$1324,6,FALSE)</f>
        <v>LOCAL AGENCY DEPOSITS FUND</v>
      </c>
      <c r="G3803" s="3">
        <v>2235</v>
      </c>
      <c r="I3803" s="24">
        <f t="shared" si="769"/>
        <v>2413.5028327995451</v>
      </c>
    </row>
    <row r="3804" spans="1:9" outlineLevel="2" collapsed="1" x14ac:dyDescent="0.25">
      <c r="F3804" s="1" t="s">
        <v>4320</v>
      </c>
      <c r="I3804" s="24">
        <f t="shared" ref="I3804" si="770">SUBTOTAL(9,I3795:I3803)</f>
        <v>48140.47261127684</v>
      </c>
    </row>
    <row r="3805" spans="1:9" hidden="1" outlineLevel="3" x14ac:dyDescent="0.25">
      <c r="A3805" t="s">
        <v>55</v>
      </c>
      <c r="B3805" t="str">
        <f>VLOOKUP(A3805,'AGENCY CODES'!$C$4:$F$139,3,FALSE)</f>
        <v>DEPARTMENT OF TRANSPORTATION</v>
      </c>
      <c r="C3805" s="8" t="s">
        <v>6</v>
      </c>
      <c r="D3805" s="8" t="str">
        <f t="shared" si="762"/>
        <v>DTA3728</v>
      </c>
      <c r="E3805">
        <v>3728</v>
      </c>
      <c r="F3805" t="str">
        <f>VLOOKUP(D3805,'Fund List'!$A$2:$F$1324,6,FALSE)</f>
        <v>UNDERGROUND STORAGE TANK CLEARING</v>
      </c>
      <c r="G3805" s="3">
        <v>190</v>
      </c>
      <c r="I3805" s="24">
        <f t="shared" ref="I3805:I3811" si="771">$G3805/$G$10*I$5</f>
        <v>205.17473746394344</v>
      </c>
    </row>
    <row r="3806" spans="1:9" hidden="1" outlineLevel="3" x14ac:dyDescent="0.25">
      <c r="A3806" t="s">
        <v>55</v>
      </c>
      <c r="B3806" t="str">
        <f>VLOOKUP(A3806,'AGENCY CODES'!$C$4:$F$139,3,FALSE)</f>
        <v>DEPARTMENT OF TRANSPORTATION</v>
      </c>
      <c r="C3806" s="8" t="s">
        <v>7</v>
      </c>
      <c r="D3806" s="8" t="str">
        <f t="shared" si="762"/>
        <v>DTA3728</v>
      </c>
      <c r="E3806">
        <v>3728</v>
      </c>
      <c r="F3806" t="str">
        <f>VLOOKUP(D3806,'Fund List'!$A$2:$F$1324,6,FALSE)</f>
        <v>UNDERGROUND STORAGE TANK CLEARING</v>
      </c>
      <c r="G3806" s="3">
        <v>94</v>
      </c>
      <c r="I3806" s="24">
        <f t="shared" si="771"/>
        <v>101.50750169268781</v>
      </c>
    </row>
    <row r="3807" spans="1:9" hidden="1" outlineLevel="3" x14ac:dyDescent="0.25">
      <c r="A3807" t="s">
        <v>55</v>
      </c>
      <c r="B3807" t="str">
        <f>VLOOKUP(A3807,'AGENCY CODES'!$C$4:$F$139,3,FALSE)</f>
        <v>DEPARTMENT OF TRANSPORTATION</v>
      </c>
      <c r="C3807" s="8" t="s">
        <v>8</v>
      </c>
      <c r="D3807" s="8" t="str">
        <f t="shared" si="762"/>
        <v>DTA3728</v>
      </c>
      <c r="E3807">
        <v>3728</v>
      </c>
      <c r="F3807" t="str">
        <f>VLOOKUP(D3807,'Fund List'!$A$2:$F$1324,6,FALSE)</f>
        <v>UNDERGROUND STORAGE TANK CLEARING</v>
      </c>
      <c r="G3807" s="3">
        <v>17</v>
      </c>
      <c r="I3807" s="24">
        <f t="shared" si="771"/>
        <v>18.357739667826518</v>
      </c>
    </row>
    <row r="3808" spans="1:9" hidden="1" outlineLevel="3" x14ac:dyDescent="0.25">
      <c r="A3808" t="s">
        <v>55</v>
      </c>
      <c r="B3808" t="str">
        <f>VLOOKUP(A3808,'AGENCY CODES'!$C$4:$F$139,3,FALSE)</f>
        <v>DEPARTMENT OF TRANSPORTATION</v>
      </c>
      <c r="C3808" s="8" t="s">
        <v>10</v>
      </c>
      <c r="D3808" s="8" t="str">
        <f t="shared" si="762"/>
        <v>DTA3728</v>
      </c>
      <c r="E3808">
        <v>3728</v>
      </c>
      <c r="F3808" t="str">
        <f>VLOOKUP(D3808,'Fund List'!$A$2:$F$1324,6,FALSE)</f>
        <v>UNDERGROUND STORAGE TANK CLEARING</v>
      </c>
      <c r="G3808" s="3">
        <v>128</v>
      </c>
      <c r="I3808" s="24">
        <f t="shared" si="771"/>
        <v>138.22298102834083</v>
      </c>
    </row>
    <row r="3809" spans="1:9" hidden="1" outlineLevel="3" x14ac:dyDescent="0.25">
      <c r="A3809" t="s">
        <v>55</v>
      </c>
      <c r="B3809" t="str">
        <f>VLOOKUP(A3809,'AGENCY CODES'!$C$4:$F$139,3,FALSE)</f>
        <v>DEPARTMENT OF TRANSPORTATION</v>
      </c>
      <c r="C3809" s="8" t="s">
        <v>11</v>
      </c>
      <c r="D3809" s="8" t="str">
        <f t="shared" si="762"/>
        <v>DTA3728</v>
      </c>
      <c r="E3809">
        <v>3728</v>
      </c>
      <c r="F3809" t="str">
        <f>VLOOKUP(D3809,'Fund List'!$A$2:$F$1324,6,FALSE)</f>
        <v>UNDERGROUND STORAGE TANK CLEARING</v>
      </c>
      <c r="G3809" s="3">
        <v>480</v>
      </c>
      <c r="I3809" s="24">
        <f t="shared" si="771"/>
        <v>518.33617885627814</v>
      </c>
    </row>
    <row r="3810" spans="1:9" hidden="1" outlineLevel="3" x14ac:dyDescent="0.25">
      <c r="A3810" t="s">
        <v>55</v>
      </c>
      <c r="B3810" t="str">
        <f>VLOOKUP(A3810,'AGENCY CODES'!$C$4:$F$139,3,FALSE)</f>
        <v>DEPARTMENT OF TRANSPORTATION</v>
      </c>
      <c r="C3810" s="8" t="s">
        <v>12</v>
      </c>
      <c r="D3810" s="8" t="str">
        <f t="shared" si="762"/>
        <v>DTA3728</v>
      </c>
      <c r="E3810">
        <v>3728</v>
      </c>
      <c r="F3810" t="str">
        <f>VLOOKUP(D3810,'Fund List'!$A$2:$F$1324,6,FALSE)</f>
        <v>UNDERGROUND STORAGE TANK CLEARING</v>
      </c>
      <c r="G3810" s="3">
        <v>2</v>
      </c>
      <c r="I3810" s="24">
        <f t="shared" si="771"/>
        <v>2.1597340785678254</v>
      </c>
    </row>
    <row r="3811" spans="1:9" hidden="1" outlineLevel="3" x14ac:dyDescent="0.25">
      <c r="A3811" t="s">
        <v>55</v>
      </c>
      <c r="B3811" t="str">
        <f>VLOOKUP(A3811,'AGENCY CODES'!$C$4:$F$139,3,FALSE)</f>
        <v>DEPARTMENT OF TRANSPORTATION</v>
      </c>
      <c r="C3811" s="8">
        <v>2</v>
      </c>
      <c r="D3811" s="8" t="str">
        <f t="shared" si="762"/>
        <v>DTA3728</v>
      </c>
      <c r="E3811">
        <v>3728</v>
      </c>
      <c r="F3811" t="str">
        <f>VLOOKUP(D3811,'Fund List'!$A$2:$F$1324,6,FALSE)</f>
        <v>UNDERGROUND STORAGE TANK CLEARING</v>
      </c>
      <c r="G3811" s="3">
        <v>480</v>
      </c>
      <c r="I3811" s="24">
        <f t="shared" si="771"/>
        <v>518.33617885627814</v>
      </c>
    </row>
    <row r="3812" spans="1:9" outlineLevel="2" collapsed="1" x14ac:dyDescent="0.25">
      <c r="F3812" s="1" t="s">
        <v>4321</v>
      </c>
      <c r="I3812" s="24">
        <f t="shared" ref="I3812" si="772">SUBTOTAL(9,I3805:I3811)</f>
        <v>1502.0950516439225</v>
      </c>
    </row>
    <row r="3813" spans="1:9" hidden="1" outlineLevel="3" x14ac:dyDescent="0.25">
      <c r="A3813" t="s">
        <v>55</v>
      </c>
      <c r="B3813" t="str">
        <f>VLOOKUP(A3813,'AGENCY CODES'!$C$4:$F$139,3,FALSE)</f>
        <v>DEPARTMENT OF TRANSPORTATION</v>
      </c>
      <c r="C3813" s="8" t="s">
        <v>3</v>
      </c>
      <c r="D3813" s="8" t="str">
        <f t="shared" si="762"/>
        <v>DTA3737</v>
      </c>
      <c r="E3813">
        <v>3737</v>
      </c>
      <c r="F3813" t="str">
        <f>VLOOKUP(D3813,'Fund List'!$A$2:$F$1324,6,FALSE)</f>
        <v>RENTAL TAX</v>
      </c>
      <c r="G3813" s="3">
        <v>168</v>
      </c>
      <c r="I3813" s="24">
        <f t="shared" ref="I3813:I3820" si="773">$G3813/$G$10*I$5</f>
        <v>181.41766259969734</v>
      </c>
    </row>
    <row r="3814" spans="1:9" hidden="1" outlineLevel="3" x14ac:dyDescent="0.25">
      <c r="A3814" t="s">
        <v>55</v>
      </c>
      <c r="B3814" t="str">
        <f>VLOOKUP(A3814,'AGENCY CODES'!$C$4:$F$139,3,FALSE)</f>
        <v>DEPARTMENT OF TRANSPORTATION</v>
      </c>
      <c r="C3814" s="8" t="s">
        <v>6</v>
      </c>
      <c r="D3814" s="8" t="str">
        <f t="shared" si="762"/>
        <v>DTA3737</v>
      </c>
      <c r="E3814">
        <v>3737</v>
      </c>
      <c r="F3814" t="str">
        <f>VLOOKUP(D3814,'Fund List'!$A$2:$F$1324,6,FALSE)</f>
        <v>RENTAL TAX</v>
      </c>
      <c r="G3814" s="3">
        <v>31</v>
      </c>
      <c r="I3814" s="24">
        <f t="shared" si="773"/>
        <v>33.475878217801302</v>
      </c>
    </row>
    <row r="3815" spans="1:9" hidden="1" outlineLevel="3" x14ac:dyDescent="0.25">
      <c r="A3815" t="s">
        <v>55</v>
      </c>
      <c r="B3815" t="str">
        <f>VLOOKUP(A3815,'AGENCY CODES'!$C$4:$F$139,3,FALSE)</f>
        <v>DEPARTMENT OF TRANSPORTATION</v>
      </c>
      <c r="C3815" s="8" t="s">
        <v>7</v>
      </c>
      <c r="D3815" s="8" t="str">
        <f t="shared" si="762"/>
        <v>DTA3737</v>
      </c>
      <c r="E3815">
        <v>3737</v>
      </c>
      <c r="F3815" t="str">
        <f>VLOOKUP(D3815,'Fund List'!$A$2:$F$1324,6,FALSE)</f>
        <v>RENTAL TAX</v>
      </c>
      <c r="G3815" s="3">
        <v>12</v>
      </c>
      <c r="I3815" s="24">
        <f t="shared" si="773"/>
        <v>12.958404471406952</v>
      </c>
    </row>
    <row r="3816" spans="1:9" hidden="1" outlineLevel="3" x14ac:dyDescent="0.25">
      <c r="A3816" t="s">
        <v>55</v>
      </c>
      <c r="B3816" t="str">
        <f>VLOOKUP(A3816,'AGENCY CODES'!$C$4:$F$139,3,FALSE)</f>
        <v>DEPARTMENT OF TRANSPORTATION</v>
      </c>
      <c r="C3816" s="8" t="s">
        <v>8</v>
      </c>
      <c r="D3816" s="8" t="str">
        <f t="shared" si="762"/>
        <v>DTA3737</v>
      </c>
      <c r="E3816">
        <v>3737</v>
      </c>
      <c r="F3816" t="str">
        <f>VLOOKUP(D3816,'Fund List'!$A$2:$F$1324,6,FALSE)</f>
        <v>RENTAL TAX</v>
      </c>
      <c r="G3816" s="3">
        <v>1</v>
      </c>
      <c r="I3816" s="24">
        <f t="shared" si="773"/>
        <v>1.0798670392839127</v>
      </c>
    </row>
    <row r="3817" spans="1:9" hidden="1" outlineLevel="3" x14ac:dyDescent="0.25">
      <c r="A3817" t="s">
        <v>55</v>
      </c>
      <c r="B3817" t="str">
        <f>VLOOKUP(A3817,'AGENCY CODES'!$C$4:$F$139,3,FALSE)</f>
        <v>DEPARTMENT OF TRANSPORTATION</v>
      </c>
      <c r="C3817" s="8" t="s">
        <v>10</v>
      </c>
      <c r="D3817" s="8" t="str">
        <f t="shared" si="762"/>
        <v>DTA3737</v>
      </c>
      <c r="E3817">
        <v>3737</v>
      </c>
      <c r="F3817" t="str">
        <f>VLOOKUP(D3817,'Fund List'!$A$2:$F$1324,6,FALSE)</f>
        <v>RENTAL TAX</v>
      </c>
      <c r="G3817" s="3">
        <v>37</v>
      </c>
      <c r="I3817" s="24">
        <f t="shared" si="773"/>
        <v>39.955080453504777</v>
      </c>
    </row>
    <row r="3818" spans="1:9" hidden="1" outlineLevel="3" x14ac:dyDescent="0.25">
      <c r="A3818" t="s">
        <v>55</v>
      </c>
      <c r="B3818" t="str">
        <f>VLOOKUP(A3818,'AGENCY CODES'!$C$4:$F$139,3,FALSE)</f>
        <v>DEPARTMENT OF TRANSPORTATION</v>
      </c>
      <c r="C3818" s="8" t="s">
        <v>11</v>
      </c>
      <c r="D3818" s="8" t="str">
        <f t="shared" si="762"/>
        <v>DTA3737</v>
      </c>
      <c r="E3818">
        <v>3737</v>
      </c>
      <c r="F3818" t="str">
        <f>VLOOKUP(D3818,'Fund List'!$A$2:$F$1324,6,FALSE)</f>
        <v>RENTAL TAX</v>
      </c>
      <c r="G3818" s="3">
        <v>39</v>
      </c>
      <c r="I3818" s="24">
        <f t="shared" si="773"/>
        <v>42.1148145320726</v>
      </c>
    </row>
    <row r="3819" spans="1:9" hidden="1" outlineLevel="3" x14ac:dyDescent="0.25">
      <c r="A3819" t="s">
        <v>55</v>
      </c>
      <c r="B3819" t="str">
        <f>VLOOKUP(A3819,'AGENCY CODES'!$C$4:$F$139,3,FALSE)</f>
        <v>DEPARTMENT OF TRANSPORTATION</v>
      </c>
      <c r="C3819" s="8" t="s">
        <v>12</v>
      </c>
      <c r="D3819" s="8" t="str">
        <f t="shared" si="762"/>
        <v>DTA3737</v>
      </c>
      <c r="E3819">
        <v>3737</v>
      </c>
      <c r="F3819" t="str">
        <f>VLOOKUP(D3819,'Fund List'!$A$2:$F$1324,6,FALSE)</f>
        <v>RENTAL TAX</v>
      </c>
      <c r="G3819" s="3">
        <v>1</v>
      </c>
      <c r="I3819" s="24">
        <f t="shared" si="773"/>
        <v>1.0798670392839127</v>
      </c>
    </row>
    <row r="3820" spans="1:9" hidden="1" outlineLevel="3" x14ac:dyDescent="0.25">
      <c r="A3820" t="s">
        <v>55</v>
      </c>
      <c r="B3820" t="str">
        <f>VLOOKUP(A3820,'AGENCY CODES'!$C$4:$F$139,3,FALSE)</f>
        <v>DEPARTMENT OF TRANSPORTATION</v>
      </c>
      <c r="C3820" s="8">
        <v>2</v>
      </c>
      <c r="D3820" s="8" t="str">
        <f t="shared" si="762"/>
        <v>DTA3737</v>
      </c>
      <c r="E3820">
        <v>3737</v>
      </c>
      <c r="F3820" t="str">
        <f>VLOOKUP(D3820,'Fund List'!$A$2:$F$1324,6,FALSE)</f>
        <v>RENTAL TAX</v>
      </c>
      <c r="G3820" s="3">
        <v>39</v>
      </c>
      <c r="I3820" s="24">
        <f t="shared" si="773"/>
        <v>42.1148145320726</v>
      </c>
    </row>
    <row r="3821" spans="1:9" outlineLevel="2" collapsed="1" x14ac:dyDescent="0.25">
      <c r="F3821" s="1" t="s">
        <v>4322</v>
      </c>
      <c r="I3821" s="24">
        <f t="shared" ref="I3821" si="774">SUBTOTAL(9,I3813:I3820)</f>
        <v>354.19638888512344</v>
      </c>
    </row>
    <row r="3822" spans="1:9" hidden="1" outlineLevel="3" x14ac:dyDescent="0.25">
      <c r="A3822" t="s">
        <v>55</v>
      </c>
      <c r="B3822" t="str">
        <f>VLOOKUP(A3822,'AGENCY CODES'!$C$4:$F$139,3,FALSE)</f>
        <v>DEPARTMENT OF TRANSPORTATION</v>
      </c>
      <c r="C3822" s="8" t="s">
        <v>4</v>
      </c>
      <c r="D3822" s="8" t="str">
        <f t="shared" si="762"/>
        <v>DTA3849</v>
      </c>
      <c r="E3822">
        <v>3849</v>
      </c>
      <c r="F3822" t="str">
        <f>VLOOKUP(D3822,'Fund List'!$A$2:$F$1324,6,FALSE)</f>
        <v>BOND PROCEEDS GANS SERIES 2011A</v>
      </c>
      <c r="G3822" s="3">
        <v>3</v>
      </c>
      <c r="I3822" s="24">
        <f t="shared" ref="I3822:I3829" si="775">$G3822/$G$10*I$5</f>
        <v>3.2396011178517381</v>
      </c>
    </row>
    <row r="3823" spans="1:9" hidden="1" outlineLevel="3" x14ac:dyDescent="0.25">
      <c r="A3823" t="s">
        <v>55</v>
      </c>
      <c r="B3823" t="str">
        <f>VLOOKUP(A3823,'AGENCY CODES'!$C$4:$F$139,3,FALSE)</f>
        <v>DEPARTMENT OF TRANSPORTATION</v>
      </c>
      <c r="C3823" s="8" t="s">
        <v>6</v>
      </c>
      <c r="D3823" s="8" t="str">
        <f t="shared" si="762"/>
        <v>DTA3849</v>
      </c>
      <c r="E3823">
        <v>3849</v>
      </c>
      <c r="F3823" t="str">
        <f>VLOOKUP(D3823,'Fund List'!$A$2:$F$1324,6,FALSE)</f>
        <v>BOND PROCEEDS GANS SERIES 2011A</v>
      </c>
      <c r="G3823" s="3">
        <v>9519</v>
      </c>
      <c r="I3823" s="24">
        <f t="shared" si="775"/>
        <v>10279.254346943566</v>
      </c>
    </row>
    <row r="3824" spans="1:9" hidden="1" outlineLevel="3" x14ac:dyDescent="0.25">
      <c r="A3824" t="s">
        <v>55</v>
      </c>
      <c r="B3824" t="str">
        <f>VLOOKUP(A3824,'AGENCY CODES'!$C$4:$F$139,3,FALSE)</f>
        <v>DEPARTMENT OF TRANSPORTATION</v>
      </c>
      <c r="C3824" s="8" t="s">
        <v>7</v>
      </c>
      <c r="D3824" s="8" t="str">
        <f t="shared" si="762"/>
        <v>DTA3849</v>
      </c>
      <c r="E3824">
        <v>3849</v>
      </c>
      <c r="F3824" t="str">
        <f>VLOOKUP(D3824,'Fund List'!$A$2:$F$1324,6,FALSE)</f>
        <v>BOND PROCEEDS GANS SERIES 2011A</v>
      </c>
      <c r="G3824" s="3">
        <v>64</v>
      </c>
      <c r="I3824" s="24">
        <f t="shared" si="775"/>
        <v>69.111490514170413</v>
      </c>
    </row>
    <row r="3825" spans="1:9" hidden="1" outlineLevel="3" x14ac:dyDescent="0.25">
      <c r="A3825" t="s">
        <v>55</v>
      </c>
      <c r="B3825" t="str">
        <f>VLOOKUP(A3825,'AGENCY CODES'!$C$4:$F$139,3,FALSE)</f>
        <v>DEPARTMENT OF TRANSPORTATION</v>
      </c>
      <c r="C3825" s="8" t="s">
        <v>8</v>
      </c>
      <c r="D3825" s="8" t="str">
        <f t="shared" si="762"/>
        <v>DTA3849</v>
      </c>
      <c r="E3825">
        <v>3849</v>
      </c>
      <c r="F3825" t="str">
        <f>VLOOKUP(D3825,'Fund List'!$A$2:$F$1324,6,FALSE)</f>
        <v>BOND PROCEEDS GANS SERIES 2011A</v>
      </c>
      <c r="G3825" s="3">
        <v>12</v>
      </c>
      <c r="I3825" s="24">
        <f t="shared" si="775"/>
        <v>12.958404471406952</v>
      </c>
    </row>
    <row r="3826" spans="1:9" hidden="1" outlineLevel="3" x14ac:dyDescent="0.25">
      <c r="A3826" t="s">
        <v>55</v>
      </c>
      <c r="B3826" t="str">
        <f>VLOOKUP(A3826,'AGENCY CODES'!$C$4:$F$139,3,FALSE)</f>
        <v>DEPARTMENT OF TRANSPORTATION</v>
      </c>
      <c r="C3826" s="8" t="s">
        <v>10</v>
      </c>
      <c r="D3826" s="8" t="str">
        <f t="shared" si="762"/>
        <v>DTA3849</v>
      </c>
      <c r="E3826">
        <v>3849</v>
      </c>
      <c r="F3826" t="str">
        <f>VLOOKUP(D3826,'Fund List'!$A$2:$F$1324,6,FALSE)</f>
        <v>BOND PROCEEDS GANS SERIES 2011A</v>
      </c>
      <c r="G3826" s="3">
        <v>3</v>
      </c>
      <c r="I3826" s="24">
        <f t="shared" si="775"/>
        <v>3.2396011178517381</v>
      </c>
    </row>
    <row r="3827" spans="1:9" hidden="1" outlineLevel="3" x14ac:dyDescent="0.25">
      <c r="A3827" t="s">
        <v>55</v>
      </c>
      <c r="B3827" t="str">
        <f>VLOOKUP(A3827,'AGENCY CODES'!$C$4:$F$139,3,FALSE)</f>
        <v>DEPARTMENT OF TRANSPORTATION</v>
      </c>
      <c r="C3827" s="8" t="s">
        <v>11</v>
      </c>
      <c r="D3827" s="8" t="str">
        <f t="shared" si="762"/>
        <v>DTA3849</v>
      </c>
      <c r="E3827">
        <v>3849</v>
      </c>
      <c r="F3827" t="str">
        <f>VLOOKUP(D3827,'Fund List'!$A$2:$F$1324,6,FALSE)</f>
        <v>BOND PROCEEDS GANS SERIES 2011A</v>
      </c>
      <c r="G3827" s="3">
        <v>3</v>
      </c>
      <c r="I3827" s="24">
        <f t="shared" si="775"/>
        <v>3.2396011178517381</v>
      </c>
    </row>
    <row r="3828" spans="1:9" hidden="1" outlineLevel="3" x14ac:dyDescent="0.25">
      <c r="A3828" t="s">
        <v>55</v>
      </c>
      <c r="B3828" t="str">
        <f>VLOOKUP(A3828,'AGENCY CODES'!$C$4:$F$139,3,FALSE)</f>
        <v>DEPARTMENT OF TRANSPORTATION</v>
      </c>
      <c r="C3828" s="8" t="s">
        <v>12</v>
      </c>
      <c r="D3828" s="8" t="str">
        <f t="shared" ref="D3828:D3891" si="776">CONCATENATE(A3828,E3828)</f>
        <v>DTA3849</v>
      </c>
      <c r="E3828">
        <v>3849</v>
      </c>
      <c r="F3828" t="str">
        <f>VLOOKUP(D3828,'Fund List'!$A$2:$F$1324,6,FALSE)</f>
        <v>BOND PROCEEDS GANS SERIES 2011A</v>
      </c>
      <c r="G3828" s="3">
        <v>2</v>
      </c>
      <c r="I3828" s="24">
        <f t="shared" si="775"/>
        <v>2.1597340785678254</v>
      </c>
    </row>
    <row r="3829" spans="1:9" hidden="1" outlineLevel="3" x14ac:dyDescent="0.25">
      <c r="A3829" t="s">
        <v>55</v>
      </c>
      <c r="B3829" t="str">
        <f>VLOOKUP(A3829,'AGENCY CODES'!$C$4:$F$139,3,FALSE)</f>
        <v>DEPARTMENT OF TRANSPORTATION</v>
      </c>
      <c r="C3829" s="8">
        <v>2</v>
      </c>
      <c r="D3829" s="8" t="str">
        <f t="shared" si="776"/>
        <v>DTA3849</v>
      </c>
      <c r="E3829">
        <v>3849</v>
      </c>
      <c r="F3829" t="str">
        <f>VLOOKUP(D3829,'Fund List'!$A$2:$F$1324,6,FALSE)</f>
        <v>BOND PROCEEDS GANS SERIES 2011A</v>
      </c>
      <c r="G3829" s="3">
        <v>3</v>
      </c>
      <c r="I3829" s="24">
        <f t="shared" si="775"/>
        <v>3.2396011178517381</v>
      </c>
    </row>
    <row r="3830" spans="1:9" outlineLevel="2" collapsed="1" x14ac:dyDescent="0.25">
      <c r="F3830" s="1" t="s">
        <v>4323</v>
      </c>
      <c r="I3830" s="24">
        <f t="shared" ref="I3830" si="777">SUBTOTAL(9,I3822:I3829)</f>
        <v>10376.442380479119</v>
      </c>
    </row>
    <row r="3831" spans="1:9" hidden="1" outlineLevel="3" x14ac:dyDescent="0.25">
      <c r="A3831" t="s">
        <v>55</v>
      </c>
      <c r="B3831" t="str">
        <f>VLOOKUP(A3831,'AGENCY CODES'!$C$4:$F$139,3,FALSE)</f>
        <v>DEPARTMENT OF TRANSPORTATION</v>
      </c>
      <c r="C3831" s="8" t="s">
        <v>4</v>
      </c>
      <c r="D3831" s="8" t="str">
        <f t="shared" si="776"/>
        <v>DTA3853</v>
      </c>
      <c r="E3831">
        <v>3853</v>
      </c>
      <c r="F3831" t="str">
        <f>VLOOKUP(D3831,'Fund List'!$A$2:$F$1324,6,FALSE)</f>
        <v>BOND PROCEEDS REFUNDING GANS SERIES 2012</v>
      </c>
      <c r="G3831" s="3">
        <v>2</v>
      </c>
      <c r="I3831" s="24">
        <f>$G3831/$G$10*I$5</f>
        <v>2.1597340785678254</v>
      </c>
    </row>
    <row r="3832" spans="1:9" hidden="1" outlineLevel="3" x14ac:dyDescent="0.25">
      <c r="A3832" t="s">
        <v>55</v>
      </c>
      <c r="B3832" t="str">
        <f>VLOOKUP(A3832,'AGENCY CODES'!$C$4:$F$139,3,FALSE)</f>
        <v>DEPARTMENT OF TRANSPORTATION</v>
      </c>
      <c r="C3832" s="8" t="s">
        <v>10</v>
      </c>
      <c r="D3832" s="8" t="str">
        <f t="shared" si="776"/>
        <v>DTA3853</v>
      </c>
      <c r="E3832">
        <v>3853</v>
      </c>
      <c r="F3832" t="str">
        <f>VLOOKUP(D3832,'Fund List'!$A$2:$F$1324,6,FALSE)</f>
        <v>BOND PROCEEDS REFUNDING GANS SERIES 2012</v>
      </c>
      <c r="G3832" s="3">
        <v>2</v>
      </c>
      <c r="I3832" s="24">
        <f>$G3832/$G$10*I$5</f>
        <v>2.1597340785678254</v>
      </c>
    </row>
    <row r="3833" spans="1:9" hidden="1" outlineLevel="3" x14ac:dyDescent="0.25">
      <c r="A3833" t="s">
        <v>55</v>
      </c>
      <c r="B3833" t="str">
        <f>VLOOKUP(A3833,'AGENCY CODES'!$C$4:$F$139,3,FALSE)</f>
        <v>DEPARTMENT OF TRANSPORTATION</v>
      </c>
      <c r="C3833" s="8" t="s">
        <v>11</v>
      </c>
      <c r="D3833" s="8" t="str">
        <f t="shared" si="776"/>
        <v>DTA3853</v>
      </c>
      <c r="E3833">
        <v>3853</v>
      </c>
      <c r="F3833" t="str">
        <f>VLOOKUP(D3833,'Fund List'!$A$2:$F$1324,6,FALSE)</f>
        <v>BOND PROCEEDS REFUNDING GANS SERIES 2012</v>
      </c>
      <c r="G3833" s="3">
        <v>2</v>
      </c>
      <c r="I3833" s="24">
        <f>$G3833/$G$10*I$5</f>
        <v>2.1597340785678254</v>
      </c>
    </row>
    <row r="3834" spans="1:9" hidden="1" outlineLevel="3" x14ac:dyDescent="0.25">
      <c r="A3834" t="s">
        <v>55</v>
      </c>
      <c r="B3834" t="str">
        <f>VLOOKUP(A3834,'AGENCY CODES'!$C$4:$F$139,3,FALSE)</f>
        <v>DEPARTMENT OF TRANSPORTATION</v>
      </c>
      <c r="C3834" s="8" t="s">
        <v>12</v>
      </c>
      <c r="D3834" s="8" t="str">
        <f t="shared" si="776"/>
        <v>DTA3853</v>
      </c>
      <c r="E3834">
        <v>3853</v>
      </c>
      <c r="F3834" t="str">
        <f>VLOOKUP(D3834,'Fund List'!$A$2:$F$1324,6,FALSE)</f>
        <v>BOND PROCEEDS REFUNDING GANS SERIES 2012</v>
      </c>
      <c r="G3834" s="3">
        <v>1</v>
      </c>
      <c r="I3834" s="24">
        <f>$G3834/$G$10*I$5</f>
        <v>1.0798670392839127</v>
      </c>
    </row>
    <row r="3835" spans="1:9" hidden="1" outlineLevel="3" x14ac:dyDescent="0.25">
      <c r="A3835" t="s">
        <v>55</v>
      </c>
      <c r="B3835" t="str">
        <f>VLOOKUP(A3835,'AGENCY CODES'!$C$4:$F$139,3,FALSE)</f>
        <v>DEPARTMENT OF TRANSPORTATION</v>
      </c>
      <c r="C3835" s="8">
        <v>2</v>
      </c>
      <c r="D3835" s="8" t="str">
        <f t="shared" si="776"/>
        <v>DTA3853</v>
      </c>
      <c r="E3835">
        <v>3853</v>
      </c>
      <c r="F3835" t="str">
        <f>VLOOKUP(D3835,'Fund List'!$A$2:$F$1324,6,FALSE)</f>
        <v>BOND PROCEEDS REFUNDING GANS SERIES 2012</v>
      </c>
      <c r="G3835" s="3">
        <v>2</v>
      </c>
      <c r="I3835" s="24">
        <f>$G3835/$G$10*I$5</f>
        <v>2.1597340785678254</v>
      </c>
    </row>
    <row r="3836" spans="1:9" outlineLevel="2" collapsed="1" x14ac:dyDescent="0.25">
      <c r="F3836" s="1" t="s">
        <v>4324</v>
      </c>
      <c r="I3836" s="24">
        <f t="shared" ref="I3836" si="778">SUBTOTAL(9,I3831:I3835)</f>
        <v>9.718803353555213</v>
      </c>
    </row>
    <row r="3837" spans="1:9" hidden="1" outlineLevel="3" x14ac:dyDescent="0.25">
      <c r="A3837" t="s">
        <v>55</v>
      </c>
      <c r="B3837" t="str">
        <f>VLOOKUP(A3837,'AGENCY CODES'!$C$4:$F$139,3,FALSE)</f>
        <v>DEPARTMENT OF TRANSPORTATION</v>
      </c>
      <c r="C3837" s="8" t="s">
        <v>4</v>
      </c>
      <c r="D3837" s="8" t="str">
        <f t="shared" si="776"/>
        <v>DTA3856</v>
      </c>
      <c r="E3837">
        <v>3856</v>
      </c>
      <c r="F3837" t="str">
        <f>VLOOKUP(D3837,'Fund List'!$A$2:$F$1324,6,FALSE)</f>
        <v>BOND PROCEEDS RARF SERIES 2011</v>
      </c>
      <c r="G3837" s="3">
        <v>5</v>
      </c>
      <c r="I3837" s="24">
        <f t="shared" ref="I3837:I3844" si="779">$G3837/$G$10*I$5</f>
        <v>5.3993351964195639</v>
      </c>
    </row>
    <row r="3838" spans="1:9" hidden="1" outlineLevel="3" x14ac:dyDescent="0.25">
      <c r="A3838" t="s">
        <v>55</v>
      </c>
      <c r="B3838" t="str">
        <f>VLOOKUP(A3838,'AGENCY CODES'!$C$4:$F$139,3,FALSE)</f>
        <v>DEPARTMENT OF TRANSPORTATION</v>
      </c>
      <c r="C3838" s="8" t="s">
        <v>6</v>
      </c>
      <c r="D3838" s="8" t="str">
        <f t="shared" si="776"/>
        <v>DTA3856</v>
      </c>
      <c r="E3838">
        <v>3856</v>
      </c>
      <c r="F3838" t="str">
        <f>VLOOKUP(D3838,'Fund List'!$A$2:$F$1324,6,FALSE)</f>
        <v>BOND PROCEEDS RARF SERIES 2011</v>
      </c>
      <c r="G3838" s="3">
        <v>95282</v>
      </c>
      <c r="I3838" s="24">
        <f t="shared" si="779"/>
        <v>102891.89123704979</v>
      </c>
    </row>
    <row r="3839" spans="1:9" hidden="1" outlineLevel="3" x14ac:dyDescent="0.25">
      <c r="A3839" t="s">
        <v>55</v>
      </c>
      <c r="B3839" t="str">
        <f>VLOOKUP(A3839,'AGENCY CODES'!$C$4:$F$139,3,FALSE)</f>
        <v>DEPARTMENT OF TRANSPORTATION</v>
      </c>
      <c r="C3839" s="8" t="s">
        <v>7</v>
      </c>
      <c r="D3839" s="8" t="str">
        <f t="shared" si="776"/>
        <v>DTA3856</v>
      </c>
      <c r="E3839">
        <v>3856</v>
      </c>
      <c r="F3839" t="str">
        <f>VLOOKUP(D3839,'Fund List'!$A$2:$F$1324,6,FALSE)</f>
        <v>BOND PROCEEDS RARF SERIES 2011</v>
      </c>
      <c r="G3839" s="3">
        <v>71</v>
      </c>
      <c r="I3839" s="24">
        <f t="shared" si="779"/>
        <v>76.670559789157807</v>
      </c>
    </row>
    <row r="3840" spans="1:9" hidden="1" outlineLevel="3" x14ac:dyDescent="0.25">
      <c r="A3840" t="s">
        <v>55</v>
      </c>
      <c r="B3840" t="str">
        <f>VLOOKUP(A3840,'AGENCY CODES'!$C$4:$F$139,3,FALSE)</f>
        <v>DEPARTMENT OF TRANSPORTATION</v>
      </c>
      <c r="C3840" s="8" t="s">
        <v>8</v>
      </c>
      <c r="D3840" s="8" t="str">
        <f t="shared" si="776"/>
        <v>DTA3856</v>
      </c>
      <c r="E3840">
        <v>3856</v>
      </c>
      <c r="F3840" t="str">
        <f>VLOOKUP(D3840,'Fund List'!$A$2:$F$1324,6,FALSE)</f>
        <v>BOND PROCEEDS RARF SERIES 2011</v>
      </c>
      <c r="G3840" s="3">
        <v>12</v>
      </c>
      <c r="I3840" s="24">
        <f t="shared" si="779"/>
        <v>12.958404471406952</v>
      </c>
    </row>
    <row r="3841" spans="1:9" hidden="1" outlineLevel="3" x14ac:dyDescent="0.25">
      <c r="A3841" t="s">
        <v>55</v>
      </c>
      <c r="B3841" t="str">
        <f>VLOOKUP(A3841,'AGENCY CODES'!$C$4:$F$139,3,FALSE)</f>
        <v>DEPARTMENT OF TRANSPORTATION</v>
      </c>
      <c r="C3841" s="8" t="s">
        <v>10</v>
      </c>
      <c r="D3841" s="8" t="str">
        <f t="shared" si="776"/>
        <v>DTA3856</v>
      </c>
      <c r="E3841">
        <v>3856</v>
      </c>
      <c r="F3841" t="str">
        <f>VLOOKUP(D3841,'Fund List'!$A$2:$F$1324,6,FALSE)</f>
        <v>BOND PROCEEDS RARF SERIES 2011</v>
      </c>
      <c r="G3841" s="3">
        <v>3</v>
      </c>
      <c r="I3841" s="24">
        <f t="shared" si="779"/>
        <v>3.2396011178517381</v>
      </c>
    </row>
    <row r="3842" spans="1:9" hidden="1" outlineLevel="3" x14ac:dyDescent="0.25">
      <c r="A3842" t="s">
        <v>55</v>
      </c>
      <c r="B3842" t="str">
        <f>VLOOKUP(A3842,'AGENCY CODES'!$C$4:$F$139,3,FALSE)</f>
        <v>DEPARTMENT OF TRANSPORTATION</v>
      </c>
      <c r="C3842" s="8" t="s">
        <v>11</v>
      </c>
      <c r="D3842" s="8" t="str">
        <f t="shared" si="776"/>
        <v>DTA3856</v>
      </c>
      <c r="E3842">
        <v>3856</v>
      </c>
      <c r="F3842" t="str">
        <f>VLOOKUP(D3842,'Fund List'!$A$2:$F$1324,6,FALSE)</f>
        <v>BOND PROCEEDS RARF SERIES 2011</v>
      </c>
      <c r="G3842" s="3">
        <v>3</v>
      </c>
      <c r="I3842" s="24">
        <f t="shared" si="779"/>
        <v>3.2396011178517381</v>
      </c>
    </row>
    <row r="3843" spans="1:9" hidden="1" outlineLevel="3" x14ac:dyDescent="0.25">
      <c r="A3843" t="s">
        <v>55</v>
      </c>
      <c r="B3843" t="str">
        <f>VLOOKUP(A3843,'AGENCY CODES'!$C$4:$F$139,3,FALSE)</f>
        <v>DEPARTMENT OF TRANSPORTATION</v>
      </c>
      <c r="C3843" s="8" t="s">
        <v>12</v>
      </c>
      <c r="D3843" s="8" t="str">
        <f t="shared" si="776"/>
        <v>DTA3856</v>
      </c>
      <c r="E3843">
        <v>3856</v>
      </c>
      <c r="F3843" t="str">
        <f>VLOOKUP(D3843,'Fund List'!$A$2:$F$1324,6,FALSE)</f>
        <v>BOND PROCEEDS RARF SERIES 2011</v>
      </c>
      <c r="G3843" s="3">
        <v>2</v>
      </c>
      <c r="I3843" s="24">
        <f t="shared" si="779"/>
        <v>2.1597340785678254</v>
      </c>
    </row>
    <row r="3844" spans="1:9" hidden="1" outlineLevel="3" x14ac:dyDescent="0.25">
      <c r="A3844" t="s">
        <v>55</v>
      </c>
      <c r="B3844" t="str">
        <f>VLOOKUP(A3844,'AGENCY CODES'!$C$4:$F$139,3,FALSE)</f>
        <v>DEPARTMENT OF TRANSPORTATION</v>
      </c>
      <c r="C3844" s="8">
        <v>2</v>
      </c>
      <c r="D3844" s="8" t="str">
        <f t="shared" si="776"/>
        <v>DTA3856</v>
      </c>
      <c r="E3844">
        <v>3856</v>
      </c>
      <c r="F3844" t="str">
        <f>VLOOKUP(D3844,'Fund List'!$A$2:$F$1324,6,FALSE)</f>
        <v>BOND PROCEEDS RARF SERIES 2011</v>
      </c>
      <c r="G3844" s="3">
        <v>3</v>
      </c>
      <c r="I3844" s="24">
        <f t="shared" si="779"/>
        <v>3.2396011178517381</v>
      </c>
    </row>
    <row r="3845" spans="1:9" outlineLevel="2" collapsed="1" x14ac:dyDescent="0.25">
      <c r="F3845" s="1" t="s">
        <v>4325</v>
      </c>
      <c r="I3845" s="24">
        <f t="shared" ref="I3845" si="780">SUBTOTAL(9,I3837:I3844)</f>
        <v>102998.79807393889</v>
      </c>
    </row>
    <row r="3846" spans="1:9" hidden="1" outlineLevel="3" x14ac:dyDescent="0.25">
      <c r="A3846" t="s">
        <v>55</v>
      </c>
      <c r="B3846" t="str">
        <f>VLOOKUP(A3846,'AGENCY CODES'!$C$4:$F$139,3,FALSE)</f>
        <v>DEPARTMENT OF TRANSPORTATION</v>
      </c>
      <c r="C3846" s="8" t="s">
        <v>4</v>
      </c>
      <c r="D3846" s="8" t="str">
        <f t="shared" si="776"/>
        <v>DTA3857</v>
      </c>
      <c r="E3846">
        <v>3857</v>
      </c>
      <c r="F3846" t="str">
        <f>VLOOKUP(D3846,'Fund List'!$A$2:$F$1324,6,FALSE)</f>
        <v>BOND PROCEEDS HURF 2011A SERIES</v>
      </c>
      <c r="G3846" s="3">
        <v>3</v>
      </c>
      <c r="I3846" s="24">
        <f t="shared" ref="I3846:I3854" si="781">$G3846/$G$10*I$5</f>
        <v>3.2396011178517381</v>
      </c>
    </row>
    <row r="3847" spans="1:9" hidden="1" outlineLevel="3" x14ac:dyDescent="0.25">
      <c r="A3847" t="s">
        <v>55</v>
      </c>
      <c r="B3847" t="str">
        <f>VLOOKUP(A3847,'AGENCY CODES'!$C$4:$F$139,3,FALSE)</f>
        <v>DEPARTMENT OF TRANSPORTATION</v>
      </c>
      <c r="C3847" s="8" t="s">
        <v>5</v>
      </c>
      <c r="D3847" s="8" t="str">
        <f t="shared" si="776"/>
        <v>DTA3857</v>
      </c>
      <c r="E3847">
        <v>3857</v>
      </c>
      <c r="F3847" t="str">
        <f>VLOOKUP(D3847,'Fund List'!$A$2:$F$1324,6,FALSE)</f>
        <v>BOND PROCEEDS HURF 2011A SERIES</v>
      </c>
      <c r="G3847" s="3">
        <v>1</v>
      </c>
      <c r="I3847" s="24">
        <f t="shared" si="781"/>
        <v>1.0798670392839127</v>
      </c>
    </row>
    <row r="3848" spans="1:9" hidden="1" outlineLevel="3" x14ac:dyDescent="0.25">
      <c r="A3848" t="s">
        <v>55</v>
      </c>
      <c r="B3848" t="str">
        <f>VLOOKUP(A3848,'AGENCY CODES'!$C$4:$F$139,3,FALSE)</f>
        <v>DEPARTMENT OF TRANSPORTATION</v>
      </c>
      <c r="C3848" s="8" t="s">
        <v>6</v>
      </c>
      <c r="D3848" s="8" t="str">
        <f t="shared" si="776"/>
        <v>DTA3857</v>
      </c>
      <c r="E3848">
        <v>3857</v>
      </c>
      <c r="F3848" t="str">
        <f>VLOOKUP(D3848,'Fund List'!$A$2:$F$1324,6,FALSE)</f>
        <v>BOND PROCEEDS HURF 2011A SERIES</v>
      </c>
      <c r="G3848" s="3">
        <v>237328</v>
      </c>
      <c r="I3848" s="24">
        <f t="shared" si="781"/>
        <v>256282.68469917245</v>
      </c>
    </row>
    <row r="3849" spans="1:9" hidden="1" outlineLevel="3" x14ac:dyDescent="0.25">
      <c r="A3849" t="s">
        <v>55</v>
      </c>
      <c r="B3849" t="str">
        <f>VLOOKUP(A3849,'AGENCY CODES'!$C$4:$F$139,3,FALSE)</f>
        <v>DEPARTMENT OF TRANSPORTATION</v>
      </c>
      <c r="C3849" s="8" t="s">
        <v>7</v>
      </c>
      <c r="D3849" s="8" t="str">
        <f t="shared" si="776"/>
        <v>DTA3857</v>
      </c>
      <c r="E3849">
        <v>3857</v>
      </c>
      <c r="F3849" t="str">
        <f>VLOOKUP(D3849,'Fund List'!$A$2:$F$1324,6,FALSE)</f>
        <v>BOND PROCEEDS HURF 2011A SERIES</v>
      </c>
      <c r="G3849" s="3">
        <v>67</v>
      </c>
      <c r="I3849" s="24">
        <f t="shared" si="781"/>
        <v>72.351091632022161</v>
      </c>
    </row>
    <row r="3850" spans="1:9" hidden="1" outlineLevel="3" x14ac:dyDescent="0.25">
      <c r="A3850" t="s">
        <v>55</v>
      </c>
      <c r="B3850" t="str">
        <f>VLOOKUP(A3850,'AGENCY CODES'!$C$4:$F$139,3,FALSE)</f>
        <v>DEPARTMENT OF TRANSPORTATION</v>
      </c>
      <c r="C3850" s="8" t="s">
        <v>8</v>
      </c>
      <c r="D3850" s="8" t="str">
        <f t="shared" si="776"/>
        <v>DTA3857</v>
      </c>
      <c r="E3850">
        <v>3857</v>
      </c>
      <c r="F3850" t="str">
        <f>VLOOKUP(D3850,'Fund List'!$A$2:$F$1324,6,FALSE)</f>
        <v>BOND PROCEEDS HURF 2011A SERIES</v>
      </c>
      <c r="G3850" s="3">
        <v>12</v>
      </c>
      <c r="I3850" s="24">
        <f t="shared" si="781"/>
        <v>12.958404471406952</v>
      </c>
    </row>
    <row r="3851" spans="1:9" hidden="1" outlineLevel="3" x14ac:dyDescent="0.25">
      <c r="A3851" t="s">
        <v>55</v>
      </c>
      <c r="B3851" t="str">
        <f>VLOOKUP(A3851,'AGENCY CODES'!$C$4:$F$139,3,FALSE)</f>
        <v>DEPARTMENT OF TRANSPORTATION</v>
      </c>
      <c r="C3851" s="8" t="s">
        <v>10</v>
      </c>
      <c r="D3851" s="8" t="str">
        <f t="shared" si="776"/>
        <v>DTA3857</v>
      </c>
      <c r="E3851">
        <v>3857</v>
      </c>
      <c r="F3851" t="str">
        <f>VLOOKUP(D3851,'Fund List'!$A$2:$F$1324,6,FALSE)</f>
        <v>BOND PROCEEDS HURF 2011A SERIES</v>
      </c>
      <c r="G3851" s="3">
        <v>3</v>
      </c>
      <c r="I3851" s="24">
        <f t="shared" si="781"/>
        <v>3.2396011178517381</v>
      </c>
    </row>
    <row r="3852" spans="1:9" hidden="1" outlineLevel="3" x14ac:dyDescent="0.25">
      <c r="A3852" t="s">
        <v>55</v>
      </c>
      <c r="B3852" t="str">
        <f>VLOOKUP(A3852,'AGENCY CODES'!$C$4:$F$139,3,FALSE)</f>
        <v>DEPARTMENT OF TRANSPORTATION</v>
      </c>
      <c r="C3852" s="8" t="s">
        <v>11</v>
      </c>
      <c r="D3852" s="8" t="str">
        <f t="shared" si="776"/>
        <v>DTA3857</v>
      </c>
      <c r="E3852">
        <v>3857</v>
      </c>
      <c r="F3852" t="str">
        <f>VLOOKUP(D3852,'Fund List'!$A$2:$F$1324,6,FALSE)</f>
        <v>BOND PROCEEDS HURF 2011A SERIES</v>
      </c>
      <c r="G3852" s="3">
        <v>3</v>
      </c>
      <c r="I3852" s="24">
        <f t="shared" si="781"/>
        <v>3.2396011178517381</v>
      </c>
    </row>
    <row r="3853" spans="1:9" hidden="1" outlineLevel="3" x14ac:dyDescent="0.25">
      <c r="A3853" t="s">
        <v>55</v>
      </c>
      <c r="B3853" t="str">
        <f>VLOOKUP(A3853,'AGENCY CODES'!$C$4:$F$139,3,FALSE)</f>
        <v>DEPARTMENT OF TRANSPORTATION</v>
      </c>
      <c r="C3853" s="8" t="s">
        <v>12</v>
      </c>
      <c r="D3853" s="8" t="str">
        <f t="shared" si="776"/>
        <v>DTA3857</v>
      </c>
      <c r="E3853">
        <v>3857</v>
      </c>
      <c r="F3853" t="str">
        <f>VLOOKUP(D3853,'Fund List'!$A$2:$F$1324,6,FALSE)</f>
        <v>BOND PROCEEDS HURF 2011A SERIES</v>
      </c>
      <c r="G3853" s="3">
        <v>3</v>
      </c>
      <c r="I3853" s="24">
        <f t="shared" si="781"/>
        <v>3.2396011178517381</v>
      </c>
    </row>
    <row r="3854" spans="1:9" hidden="1" outlineLevel="3" x14ac:dyDescent="0.25">
      <c r="A3854" t="s">
        <v>55</v>
      </c>
      <c r="B3854" t="str">
        <f>VLOOKUP(A3854,'AGENCY CODES'!$C$4:$F$139,3,FALSE)</f>
        <v>DEPARTMENT OF TRANSPORTATION</v>
      </c>
      <c r="C3854" s="8">
        <v>2</v>
      </c>
      <c r="D3854" s="8" t="str">
        <f t="shared" si="776"/>
        <v>DTA3857</v>
      </c>
      <c r="E3854">
        <v>3857</v>
      </c>
      <c r="F3854" t="str">
        <f>VLOOKUP(D3854,'Fund List'!$A$2:$F$1324,6,FALSE)</f>
        <v>BOND PROCEEDS HURF 2011A SERIES</v>
      </c>
      <c r="G3854" s="3">
        <v>3</v>
      </c>
      <c r="I3854" s="24">
        <f t="shared" si="781"/>
        <v>3.2396011178517381</v>
      </c>
    </row>
    <row r="3855" spans="1:9" outlineLevel="2" collapsed="1" x14ac:dyDescent="0.25">
      <c r="F3855" s="1" t="s">
        <v>4326</v>
      </c>
      <c r="I3855" s="24">
        <f t="shared" ref="I3855" si="782">SUBTOTAL(9,I3846:I3854)</f>
        <v>256385.27206790439</v>
      </c>
    </row>
    <row r="3856" spans="1:9" hidden="1" outlineLevel="3" x14ac:dyDescent="0.25">
      <c r="A3856" t="s">
        <v>55</v>
      </c>
      <c r="B3856" t="str">
        <f>VLOOKUP(A3856,'AGENCY CODES'!$C$4:$F$139,3,FALSE)</f>
        <v>DEPARTMENT OF TRANSPORTATION</v>
      </c>
      <c r="C3856" s="8" t="s">
        <v>4</v>
      </c>
      <c r="D3856" s="8" t="str">
        <f t="shared" si="776"/>
        <v>DTA3859</v>
      </c>
      <c r="E3856">
        <v>3859</v>
      </c>
      <c r="F3856" t="str">
        <f>VLOOKUP(D3856,'Fund List'!$A$2:$F$1324,6,FALSE)</f>
        <v>BOND PROCEEDS HURF SERIES 2013A</v>
      </c>
      <c r="G3856" s="3">
        <v>3</v>
      </c>
      <c r="I3856" s="24">
        <f t="shared" ref="I3856:I3863" si="783">$G3856/$G$10*I$5</f>
        <v>3.2396011178517381</v>
      </c>
    </row>
    <row r="3857" spans="1:9" hidden="1" outlineLevel="3" x14ac:dyDescent="0.25">
      <c r="A3857" t="s">
        <v>55</v>
      </c>
      <c r="B3857" t="str">
        <f>VLOOKUP(A3857,'AGENCY CODES'!$C$4:$F$139,3,FALSE)</f>
        <v>DEPARTMENT OF TRANSPORTATION</v>
      </c>
      <c r="C3857" s="8" t="s">
        <v>6</v>
      </c>
      <c r="D3857" s="8" t="str">
        <f t="shared" si="776"/>
        <v>DTA3859</v>
      </c>
      <c r="E3857">
        <v>3859</v>
      </c>
      <c r="F3857" t="str">
        <f>VLOOKUP(D3857,'Fund List'!$A$2:$F$1324,6,FALSE)</f>
        <v>BOND PROCEEDS HURF SERIES 2013A</v>
      </c>
      <c r="G3857" s="3">
        <v>115</v>
      </c>
      <c r="I3857" s="24">
        <f t="shared" si="783"/>
        <v>124.18470951764998</v>
      </c>
    </row>
    <row r="3858" spans="1:9" hidden="1" outlineLevel="3" x14ac:dyDescent="0.25">
      <c r="A3858" t="s">
        <v>55</v>
      </c>
      <c r="B3858" t="str">
        <f>VLOOKUP(A3858,'AGENCY CODES'!$C$4:$F$139,3,FALSE)</f>
        <v>DEPARTMENT OF TRANSPORTATION</v>
      </c>
      <c r="C3858" s="8" t="s">
        <v>7</v>
      </c>
      <c r="D3858" s="8" t="str">
        <f t="shared" si="776"/>
        <v>DTA3859</v>
      </c>
      <c r="E3858">
        <v>3859</v>
      </c>
      <c r="F3858" t="str">
        <f>VLOOKUP(D3858,'Fund List'!$A$2:$F$1324,6,FALSE)</f>
        <v>BOND PROCEEDS HURF SERIES 2013A</v>
      </c>
      <c r="G3858" s="3">
        <v>16</v>
      </c>
      <c r="I3858" s="24">
        <f t="shared" si="783"/>
        <v>17.277872628542603</v>
      </c>
    </row>
    <row r="3859" spans="1:9" hidden="1" outlineLevel="3" x14ac:dyDescent="0.25">
      <c r="A3859" t="s">
        <v>55</v>
      </c>
      <c r="B3859" t="str">
        <f>VLOOKUP(A3859,'AGENCY CODES'!$C$4:$F$139,3,FALSE)</f>
        <v>DEPARTMENT OF TRANSPORTATION</v>
      </c>
      <c r="C3859" s="8" t="s">
        <v>8</v>
      </c>
      <c r="D3859" s="8" t="str">
        <f t="shared" si="776"/>
        <v>DTA3859</v>
      </c>
      <c r="E3859">
        <v>3859</v>
      </c>
      <c r="F3859" t="str">
        <f>VLOOKUP(D3859,'Fund List'!$A$2:$F$1324,6,FALSE)</f>
        <v>BOND PROCEEDS HURF SERIES 2013A</v>
      </c>
      <c r="G3859" s="3">
        <v>12</v>
      </c>
      <c r="I3859" s="24">
        <f t="shared" si="783"/>
        <v>12.958404471406952</v>
      </c>
    </row>
    <row r="3860" spans="1:9" hidden="1" outlineLevel="3" x14ac:dyDescent="0.25">
      <c r="A3860" t="s">
        <v>55</v>
      </c>
      <c r="B3860" t="str">
        <f>VLOOKUP(A3860,'AGENCY CODES'!$C$4:$F$139,3,FALSE)</f>
        <v>DEPARTMENT OF TRANSPORTATION</v>
      </c>
      <c r="C3860" s="8" t="s">
        <v>10</v>
      </c>
      <c r="D3860" s="8" t="str">
        <f t="shared" si="776"/>
        <v>DTA3859</v>
      </c>
      <c r="E3860">
        <v>3859</v>
      </c>
      <c r="F3860" t="str">
        <f>VLOOKUP(D3860,'Fund List'!$A$2:$F$1324,6,FALSE)</f>
        <v>BOND PROCEEDS HURF SERIES 2013A</v>
      </c>
      <c r="G3860" s="3">
        <v>3</v>
      </c>
      <c r="I3860" s="24">
        <f t="shared" si="783"/>
        <v>3.2396011178517381</v>
      </c>
    </row>
    <row r="3861" spans="1:9" hidden="1" outlineLevel="3" x14ac:dyDescent="0.25">
      <c r="A3861" t="s">
        <v>55</v>
      </c>
      <c r="B3861" t="str">
        <f>VLOOKUP(A3861,'AGENCY CODES'!$C$4:$F$139,3,FALSE)</f>
        <v>DEPARTMENT OF TRANSPORTATION</v>
      </c>
      <c r="C3861" s="8" t="s">
        <v>11</v>
      </c>
      <c r="D3861" s="8" t="str">
        <f t="shared" si="776"/>
        <v>DTA3859</v>
      </c>
      <c r="E3861">
        <v>3859</v>
      </c>
      <c r="F3861" t="str">
        <f>VLOOKUP(D3861,'Fund List'!$A$2:$F$1324,6,FALSE)</f>
        <v>BOND PROCEEDS HURF SERIES 2013A</v>
      </c>
      <c r="G3861" s="3">
        <v>3</v>
      </c>
      <c r="I3861" s="24">
        <f t="shared" si="783"/>
        <v>3.2396011178517381</v>
      </c>
    </row>
    <row r="3862" spans="1:9" hidden="1" outlineLevel="3" x14ac:dyDescent="0.25">
      <c r="A3862" t="s">
        <v>55</v>
      </c>
      <c r="B3862" t="str">
        <f>VLOOKUP(A3862,'AGENCY CODES'!$C$4:$F$139,3,FALSE)</f>
        <v>DEPARTMENT OF TRANSPORTATION</v>
      </c>
      <c r="C3862" s="8" t="s">
        <v>12</v>
      </c>
      <c r="D3862" s="8" t="str">
        <f t="shared" si="776"/>
        <v>DTA3859</v>
      </c>
      <c r="E3862">
        <v>3859</v>
      </c>
      <c r="F3862" t="str">
        <f>VLOOKUP(D3862,'Fund List'!$A$2:$F$1324,6,FALSE)</f>
        <v>BOND PROCEEDS HURF SERIES 2013A</v>
      </c>
      <c r="G3862" s="3">
        <v>2</v>
      </c>
      <c r="I3862" s="24">
        <f t="shared" si="783"/>
        <v>2.1597340785678254</v>
      </c>
    </row>
    <row r="3863" spans="1:9" hidden="1" outlineLevel="3" x14ac:dyDescent="0.25">
      <c r="A3863" t="s">
        <v>55</v>
      </c>
      <c r="B3863" t="str">
        <f>VLOOKUP(A3863,'AGENCY CODES'!$C$4:$F$139,3,FALSE)</f>
        <v>DEPARTMENT OF TRANSPORTATION</v>
      </c>
      <c r="C3863" s="8">
        <v>2</v>
      </c>
      <c r="D3863" s="8" t="str">
        <f t="shared" si="776"/>
        <v>DTA3859</v>
      </c>
      <c r="E3863">
        <v>3859</v>
      </c>
      <c r="F3863" t="str">
        <f>VLOOKUP(D3863,'Fund List'!$A$2:$F$1324,6,FALSE)</f>
        <v>BOND PROCEEDS HURF SERIES 2013A</v>
      </c>
      <c r="G3863" s="3">
        <v>3</v>
      </c>
      <c r="I3863" s="24">
        <f t="shared" si="783"/>
        <v>3.2396011178517381</v>
      </c>
    </row>
    <row r="3864" spans="1:9" outlineLevel="2" collapsed="1" x14ac:dyDescent="0.25">
      <c r="F3864" s="1" t="s">
        <v>4327</v>
      </c>
      <c r="I3864" s="24">
        <f t="shared" ref="I3864" si="784">SUBTOTAL(9,I3856:I3863)</f>
        <v>169.53912516757435</v>
      </c>
    </row>
    <row r="3865" spans="1:9" hidden="1" outlineLevel="3" x14ac:dyDescent="0.25">
      <c r="A3865" t="s">
        <v>55</v>
      </c>
      <c r="B3865" t="str">
        <f>VLOOKUP(A3865,'AGENCY CODES'!$C$4:$F$139,3,FALSE)</f>
        <v>DEPARTMENT OF TRANSPORTATION</v>
      </c>
      <c r="C3865" s="8" t="s">
        <v>6</v>
      </c>
      <c r="D3865" s="8" t="str">
        <f t="shared" si="776"/>
        <v>DTA3860</v>
      </c>
      <c r="E3865">
        <v>3860</v>
      </c>
      <c r="F3865" t="str">
        <f>VLOOKUP(D3865,'Fund List'!$A$2:$F$1324,6,FALSE)</f>
        <v>BOND PROCEEDS HURF SERIES 2013B</v>
      </c>
      <c r="G3865" s="3">
        <v>1</v>
      </c>
      <c r="I3865" s="24">
        <f>$G3865/$G$10*I$5</f>
        <v>1.0798670392839127</v>
      </c>
    </row>
    <row r="3866" spans="1:9" hidden="1" outlineLevel="3" x14ac:dyDescent="0.25">
      <c r="A3866" t="s">
        <v>55</v>
      </c>
      <c r="B3866" t="str">
        <f>VLOOKUP(A3866,'AGENCY CODES'!$C$4:$F$139,3,FALSE)</f>
        <v>DEPARTMENT OF TRANSPORTATION</v>
      </c>
      <c r="C3866" s="8" t="s">
        <v>12</v>
      </c>
      <c r="D3866" s="8" t="str">
        <f t="shared" si="776"/>
        <v>DTA3860</v>
      </c>
      <c r="E3866">
        <v>3860</v>
      </c>
      <c r="F3866" t="str">
        <f>VLOOKUP(D3866,'Fund List'!$A$2:$F$1324,6,FALSE)</f>
        <v>BOND PROCEEDS HURF SERIES 2013B</v>
      </c>
      <c r="G3866" s="3">
        <v>1</v>
      </c>
      <c r="I3866" s="24">
        <f>$G3866/$G$10*I$5</f>
        <v>1.0798670392839127</v>
      </c>
    </row>
    <row r="3867" spans="1:9" outlineLevel="2" collapsed="1" x14ac:dyDescent="0.25">
      <c r="F3867" s="1" t="s">
        <v>4328</v>
      </c>
      <c r="I3867" s="24">
        <f t="shared" ref="I3867" si="785">SUBTOTAL(9,I3865:I3866)</f>
        <v>2.1597340785678254</v>
      </c>
    </row>
    <row r="3868" spans="1:9" hidden="1" outlineLevel="3" x14ac:dyDescent="0.25">
      <c r="A3868" t="s">
        <v>55</v>
      </c>
      <c r="B3868" t="str">
        <f>VLOOKUP(A3868,'AGENCY CODES'!$C$4:$F$139,3,FALSE)</f>
        <v>DEPARTMENT OF TRANSPORTATION</v>
      </c>
      <c r="C3868" s="8" t="s">
        <v>7</v>
      </c>
      <c r="D3868" s="8" t="str">
        <f t="shared" si="776"/>
        <v>DTA3915</v>
      </c>
      <c r="E3868">
        <v>3915</v>
      </c>
      <c r="F3868" t="e">
        <f>VLOOKUP(D3868,'Fund List'!$A$2:$F$1324,6,FALSE)</f>
        <v>#N/A</v>
      </c>
      <c r="G3868" s="3">
        <v>2</v>
      </c>
      <c r="I3868" s="24">
        <f>$G3868/$G$10*I$5</f>
        <v>2.1597340785678254</v>
      </c>
    </row>
    <row r="3869" spans="1:9" outlineLevel="2" collapsed="1" x14ac:dyDescent="0.25">
      <c r="F3869" s="1" t="s">
        <v>3908</v>
      </c>
      <c r="I3869" s="24">
        <f t="shared" ref="I3869" si="786">SUBTOTAL(9,I3868:I3868)</f>
        <v>2.1597340785678254</v>
      </c>
    </row>
    <row r="3870" spans="1:9" hidden="1" outlineLevel="3" x14ac:dyDescent="0.25">
      <c r="A3870" t="s">
        <v>55</v>
      </c>
      <c r="B3870" t="str">
        <f>VLOOKUP(A3870,'AGENCY CODES'!$C$4:$F$139,3,FALSE)</f>
        <v>DEPARTMENT OF TRANSPORTATION</v>
      </c>
      <c r="C3870" s="8" t="s">
        <v>5</v>
      </c>
      <c r="D3870" s="8" t="str">
        <f t="shared" si="776"/>
        <v>DTA5052</v>
      </c>
      <c r="E3870">
        <v>5052</v>
      </c>
      <c r="F3870" t="str">
        <f>VLOOKUP(D3870,'Fund List'!$A$2:$F$1324,6,FALSE)</f>
        <v>DEBT SERVICE GANS SERIES 2003A</v>
      </c>
      <c r="G3870" s="3">
        <v>2</v>
      </c>
      <c r="I3870" s="24">
        <f>$G3870/$G$10*I$5</f>
        <v>2.1597340785678254</v>
      </c>
    </row>
    <row r="3871" spans="1:9" hidden="1" outlineLevel="3" x14ac:dyDescent="0.25">
      <c r="A3871" t="s">
        <v>55</v>
      </c>
      <c r="B3871" t="str">
        <f>VLOOKUP(A3871,'AGENCY CODES'!$C$4:$F$139,3,FALSE)</f>
        <v>DEPARTMENT OF TRANSPORTATION</v>
      </c>
      <c r="C3871" s="8" t="s">
        <v>6</v>
      </c>
      <c r="D3871" s="8" t="str">
        <f t="shared" si="776"/>
        <v>DTA5052</v>
      </c>
      <c r="E3871">
        <v>5052</v>
      </c>
      <c r="F3871" t="str">
        <f>VLOOKUP(D3871,'Fund List'!$A$2:$F$1324,6,FALSE)</f>
        <v>DEBT SERVICE GANS SERIES 2003A</v>
      </c>
      <c r="G3871" s="3">
        <v>2</v>
      </c>
      <c r="I3871" s="24">
        <f>$G3871/$G$10*I$5</f>
        <v>2.1597340785678254</v>
      </c>
    </row>
    <row r="3872" spans="1:9" hidden="1" outlineLevel="3" x14ac:dyDescent="0.25">
      <c r="A3872" t="s">
        <v>55</v>
      </c>
      <c r="B3872" t="str">
        <f>VLOOKUP(A3872,'AGENCY CODES'!$C$4:$F$139,3,FALSE)</f>
        <v>DEPARTMENT OF TRANSPORTATION</v>
      </c>
      <c r="C3872" s="8" t="s">
        <v>12</v>
      </c>
      <c r="D3872" s="8" t="str">
        <f t="shared" si="776"/>
        <v>DTA5052</v>
      </c>
      <c r="E3872">
        <v>5052</v>
      </c>
      <c r="F3872" t="str">
        <f>VLOOKUP(D3872,'Fund List'!$A$2:$F$1324,6,FALSE)</f>
        <v>DEBT SERVICE GANS SERIES 2003A</v>
      </c>
      <c r="G3872" s="3">
        <v>2</v>
      </c>
      <c r="I3872" s="24">
        <f>$G3872/$G$10*I$5</f>
        <v>2.1597340785678254</v>
      </c>
    </row>
    <row r="3873" spans="1:9" hidden="1" outlineLevel="3" x14ac:dyDescent="0.25">
      <c r="A3873" t="s">
        <v>55</v>
      </c>
      <c r="B3873" t="str">
        <f>VLOOKUP(A3873,'AGENCY CODES'!$C$4:$F$139,3,FALSE)</f>
        <v>DEPARTMENT OF TRANSPORTATION</v>
      </c>
      <c r="C3873" s="8">
        <v>2</v>
      </c>
      <c r="D3873" s="8" t="str">
        <f t="shared" si="776"/>
        <v>DTA5052</v>
      </c>
      <c r="E3873">
        <v>5052</v>
      </c>
      <c r="F3873" t="str">
        <f>VLOOKUP(D3873,'Fund List'!$A$2:$F$1324,6,FALSE)</f>
        <v>DEBT SERVICE GANS SERIES 2003A</v>
      </c>
      <c r="G3873" s="3">
        <v>3</v>
      </c>
      <c r="I3873" s="24">
        <f>$G3873/$G$10*I$5</f>
        <v>3.2396011178517381</v>
      </c>
    </row>
    <row r="3874" spans="1:9" outlineLevel="2" collapsed="1" x14ac:dyDescent="0.25">
      <c r="F3874" s="1" t="s">
        <v>4329</v>
      </c>
      <c r="I3874" s="24">
        <f t="shared" ref="I3874" si="787">SUBTOTAL(9,I3870:I3873)</f>
        <v>9.7188033535552147</v>
      </c>
    </row>
    <row r="3875" spans="1:9" hidden="1" outlineLevel="3" x14ac:dyDescent="0.25">
      <c r="A3875" t="s">
        <v>55</v>
      </c>
      <c r="B3875" t="str">
        <f>VLOOKUP(A3875,'AGENCY CODES'!$C$4:$F$139,3,FALSE)</f>
        <v>DEPARTMENT OF TRANSPORTATION</v>
      </c>
      <c r="C3875" s="8" t="s">
        <v>5</v>
      </c>
      <c r="D3875" s="8" t="str">
        <f t="shared" si="776"/>
        <v>DTA5056</v>
      </c>
      <c r="E3875">
        <v>5056</v>
      </c>
      <c r="F3875" t="str">
        <f>VLOOKUP(D3875,'Fund List'!$A$2:$F$1324,6,FALSE)</f>
        <v>DEBT SERVICE HURF 2004B</v>
      </c>
      <c r="G3875" s="3">
        <v>11</v>
      </c>
      <c r="I3875" s="24">
        <f t="shared" ref="I3875:I3880" si="788">$G3875/$G$10*I$5</f>
        <v>11.878537432123041</v>
      </c>
    </row>
    <row r="3876" spans="1:9" hidden="1" outlineLevel="3" x14ac:dyDescent="0.25">
      <c r="A3876" t="s">
        <v>55</v>
      </c>
      <c r="B3876" t="str">
        <f>VLOOKUP(A3876,'AGENCY CODES'!$C$4:$F$139,3,FALSE)</f>
        <v>DEPARTMENT OF TRANSPORTATION</v>
      </c>
      <c r="C3876" s="8" t="s">
        <v>6</v>
      </c>
      <c r="D3876" s="8" t="str">
        <f t="shared" si="776"/>
        <v>DTA5056</v>
      </c>
      <c r="E3876">
        <v>5056</v>
      </c>
      <c r="F3876" t="str">
        <f>VLOOKUP(D3876,'Fund List'!$A$2:$F$1324,6,FALSE)</f>
        <v>DEBT SERVICE HURF 2004B</v>
      </c>
      <c r="G3876" s="3">
        <v>2</v>
      </c>
      <c r="I3876" s="24">
        <f t="shared" si="788"/>
        <v>2.1597340785678254</v>
      </c>
    </row>
    <row r="3877" spans="1:9" hidden="1" outlineLevel="3" x14ac:dyDescent="0.25">
      <c r="A3877" t="s">
        <v>55</v>
      </c>
      <c r="B3877" t="str">
        <f>VLOOKUP(A3877,'AGENCY CODES'!$C$4:$F$139,3,FALSE)</f>
        <v>DEPARTMENT OF TRANSPORTATION</v>
      </c>
      <c r="C3877" s="8" t="s">
        <v>7</v>
      </c>
      <c r="D3877" s="8" t="str">
        <f t="shared" si="776"/>
        <v>DTA5056</v>
      </c>
      <c r="E3877">
        <v>5056</v>
      </c>
      <c r="F3877" t="str">
        <f>VLOOKUP(D3877,'Fund List'!$A$2:$F$1324,6,FALSE)</f>
        <v>DEBT SERVICE HURF 2004B</v>
      </c>
      <c r="G3877" s="3">
        <v>25</v>
      </c>
      <c r="I3877" s="24">
        <f t="shared" si="788"/>
        <v>26.99667598209782</v>
      </c>
    </row>
    <row r="3878" spans="1:9" hidden="1" outlineLevel="3" x14ac:dyDescent="0.25">
      <c r="A3878" t="s">
        <v>55</v>
      </c>
      <c r="B3878" t="str">
        <f>VLOOKUP(A3878,'AGENCY CODES'!$C$4:$F$139,3,FALSE)</f>
        <v>DEPARTMENT OF TRANSPORTATION</v>
      </c>
      <c r="C3878" s="8" t="s">
        <v>8</v>
      </c>
      <c r="D3878" s="8" t="str">
        <f t="shared" si="776"/>
        <v>DTA5056</v>
      </c>
      <c r="E3878">
        <v>5056</v>
      </c>
      <c r="F3878" t="str">
        <f>VLOOKUP(D3878,'Fund List'!$A$2:$F$1324,6,FALSE)</f>
        <v>DEBT SERVICE HURF 2004B</v>
      </c>
      <c r="G3878" s="3">
        <v>12</v>
      </c>
      <c r="I3878" s="24">
        <f t="shared" si="788"/>
        <v>12.958404471406952</v>
      </c>
    </row>
    <row r="3879" spans="1:9" hidden="1" outlineLevel="3" x14ac:dyDescent="0.25">
      <c r="A3879" t="s">
        <v>55</v>
      </c>
      <c r="B3879" t="str">
        <f>VLOOKUP(A3879,'AGENCY CODES'!$C$4:$F$139,3,FALSE)</f>
        <v>DEPARTMENT OF TRANSPORTATION</v>
      </c>
      <c r="C3879" s="8" t="s">
        <v>12</v>
      </c>
      <c r="D3879" s="8" t="str">
        <f t="shared" si="776"/>
        <v>DTA5056</v>
      </c>
      <c r="E3879">
        <v>5056</v>
      </c>
      <c r="F3879" t="str">
        <f>VLOOKUP(D3879,'Fund List'!$A$2:$F$1324,6,FALSE)</f>
        <v>DEBT SERVICE HURF 2004B</v>
      </c>
      <c r="G3879" s="3">
        <v>3</v>
      </c>
      <c r="I3879" s="24">
        <f t="shared" si="788"/>
        <v>3.2396011178517381</v>
      </c>
    </row>
    <row r="3880" spans="1:9" hidden="1" outlineLevel="3" x14ac:dyDescent="0.25">
      <c r="A3880" t="s">
        <v>55</v>
      </c>
      <c r="B3880" t="str">
        <f>VLOOKUP(A3880,'AGENCY CODES'!$C$4:$F$139,3,FALSE)</f>
        <v>DEPARTMENT OF TRANSPORTATION</v>
      </c>
      <c r="C3880" s="8">
        <v>2</v>
      </c>
      <c r="D3880" s="8" t="str">
        <f t="shared" si="776"/>
        <v>DTA5056</v>
      </c>
      <c r="E3880">
        <v>5056</v>
      </c>
      <c r="F3880" t="str">
        <f>VLOOKUP(D3880,'Fund List'!$A$2:$F$1324,6,FALSE)</f>
        <v>DEBT SERVICE HURF 2004B</v>
      </c>
      <c r="G3880" s="3">
        <v>3</v>
      </c>
      <c r="I3880" s="24">
        <f t="shared" si="788"/>
        <v>3.2396011178517381</v>
      </c>
    </row>
    <row r="3881" spans="1:9" outlineLevel="2" collapsed="1" x14ac:dyDescent="0.25">
      <c r="F3881" s="1" t="s">
        <v>4330</v>
      </c>
      <c r="I3881" s="24">
        <f t="shared" ref="I3881" si="789">SUBTOTAL(9,I3875:I3880)</f>
        <v>60.472554199899122</v>
      </c>
    </row>
    <row r="3882" spans="1:9" hidden="1" outlineLevel="3" x14ac:dyDescent="0.25">
      <c r="A3882" t="s">
        <v>55</v>
      </c>
      <c r="B3882" t="str">
        <f>VLOOKUP(A3882,'AGENCY CODES'!$C$4:$F$139,3,FALSE)</f>
        <v>DEPARTMENT OF TRANSPORTATION</v>
      </c>
      <c r="C3882" s="8" t="s">
        <v>5</v>
      </c>
      <c r="D3882" s="8" t="str">
        <f t="shared" si="776"/>
        <v>DTA5057</v>
      </c>
      <c r="E3882">
        <v>5057</v>
      </c>
      <c r="F3882" t="str">
        <f>VLOOKUP(D3882,'Fund List'!$A$2:$F$1324,6,FALSE)</f>
        <v>DEBT SERVICE GANS 2004B</v>
      </c>
      <c r="G3882" s="3">
        <v>14</v>
      </c>
      <c r="I3882" s="24">
        <f>$G3882/$G$10*I$5</f>
        <v>15.118138549974777</v>
      </c>
    </row>
    <row r="3883" spans="1:9" hidden="1" outlineLevel="3" x14ac:dyDescent="0.25">
      <c r="A3883" t="s">
        <v>55</v>
      </c>
      <c r="B3883" t="str">
        <f>VLOOKUP(A3883,'AGENCY CODES'!$C$4:$F$139,3,FALSE)</f>
        <v>DEPARTMENT OF TRANSPORTATION</v>
      </c>
      <c r="C3883" s="8" t="s">
        <v>6</v>
      </c>
      <c r="D3883" s="8" t="str">
        <f t="shared" si="776"/>
        <v>DTA5057</v>
      </c>
      <c r="E3883">
        <v>5057</v>
      </c>
      <c r="F3883" t="str">
        <f>VLOOKUP(D3883,'Fund List'!$A$2:$F$1324,6,FALSE)</f>
        <v>DEBT SERVICE GANS 2004B</v>
      </c>
      <c r="G3883" s="3">
        <v>2</v>
      </c>
      <c r="I3883" s="24">
        <f>$G3883/$G$10*I$5</f>
        <v>2.1597340785678254</v>
      </c>
    </row>
    <row r="3884" spans="1:9" hidden="1" outlineLevel="3" x14ac:dyDescent="0.25">
      <c r="A3884" t="s">
        <v>55</v>
      </c>
      <c r="B3884" t="str">
        <f>VLOOKUP(A3884,'AGENCY CODES'!$C$4:$F$139,3,FALSE)</f>
        <v>DEPARTMENT OF TRANSPORTATION</v>
      </c>
      <c r="C3884" s="8" t="s">
        <v>12</v>
      </c>
      <c r="D3884" s="8" t="str">
        <f t="shared" si="776"/>
        <v>DTA5057</v>
      </c>
      <c r="E3884">
        <v>5057</v>
      </c>
      <c r="F3884" t="str">
        <f>VLOOKUP(D3884,'Fund List'!$A$2:$F$1324,6,FALSE)</f>
        <v>DEBT SERVICE GANS 2004B</v>
      </c>
      <c r="G3884" s="3">
        <v>2</v>
      </c>
      <c r="I3884" s="24">
        <f>$G3884/$G$10*I$5</f>
        <v>2.1597340785678254</v>
      </c>
    </row>
    <row r="3885" spans="1:9" hidden="1" outlineLevel="3" x14ac:dyDescent="0.25">
      <c r="A3885" t="s">
        <v>55</v>
      </c>
      <c r="B3885" t="str">
        <f>VLOOKUP(A3885,'AGENCY CODES'!$C$4:$F$139,3,FALSE)</f>
        <v>DEPARTMENT OF TRANSPORTATION</v>
      </c>
      <c r="C3885" s="8">
        <v>2</v>
      </c>
      <c r="D3885" s="8" t="str">
        <f t="shared" si="776"/>
        <v>DTA5057</v>
      </c>
      <c r="E3885">
        <v>5057</v>
      </c>
      <c r="F3885" t="str">
        <f>VLOOKUP(D3885,'Fund List'!$A$2:$F$1324,6,FALSE)</f>
        <v>DEBT SERVICE GANS 2004B</v>
      </c>
      <c r="G3885" s="3">
        <v>3</v>
      </c>
      <c r="I3885" s="24">
        <f>$G3885/$G$10*I$5</f>
        <v>3.2396011178517381</v>
      </c>
    </row>
    <row r="3886" spans="1:9" outlineLevel="2" collapsed="1" x14ac:dyDescent="0.25">
      <c r="F3886" s="1" t="s">
        <v>4331</v>
      </c>
      <c r="I3886" s="24">
        <f t="shared" ref="I3886" si="790">SUBTOTAL(9,I3882:I3885)</f>
        <v>22.677207824962167</v>
      </c>
    </row>
    <row r="3887" spans="1:9" hidden="1" outlineLevel="3" x14ac:dyDescent="0.25">
      <c r="A3887" t="s">
        <v>55</v>
      </c>
      <c r="B3887" t="str">
        <f>VLOOKUP(A3887,'AGENCY CODES'!$C$4:$F$139,3,FALSE)</f>
        <v>DEPARTMENT OF TRANSPORTATION</v>
      </c>
      <c r="C3887" s="8" t="s">
        <v>5</v>
      </c>
      <c r="D3887" s="8" t="str">
        <f t="shared" si="776"/>
        <v>DTA5058</v>
      </c>
      <c r="E3887">
        <v>5058</v>
      </c>
      <c r="F3887" t="str">
        <f>VLOOKUP(D3887,'Fund List'!$A$2:$F$1324,6,FALSE)</f>
        <v>DEBT SERVICE HURF REF 2005A SERIES</v>
      </c>
      <c r="G3887" s="3">
        <v>11</v>
      </c>
      <c r="I3887" s="24">
        <f t="shared" ref="I3887:I3892" si="791">$G3887/$G$10*I$5</f>
        <v>11.878537432123041</v>
      </c>
    </row>
    <row r="3888" spans="1:9" hidden="1" outlineLevel="3" x14ac:dyDescent="0.25">
      <c r="A3888" t="s">
        <v>55</v>
      </c>
      <c r="B3888" t="str">
        <f>VLOOKUP(A3888,'AGENCY CODES'!$C$4:$F$139,3,FALSE)</f>
        <v>DEPARTMENT OF TRANSPORTATION</v>
      </c>
      <c r="C3888" s="8" t="s">
        <v>6</v>
      </c>
      <c r="D3888" s="8" t="str">
        <f t="shared" si="776"/>
        <v>DTA5058</v>
      </c>
      <c r="E3888">
        <v>5058</v>
      </c>
      <c r="F3888" t="str">
        <f>VLOOKUP(D3888,'Fund List'!$A$2:$F$1324,6,FALSE)</f>
        <v>DEBT SERVICE HURF REF 2005A SERIES</v>
      </c>
      <c r="G3888" s="3">
        <v>2</v>
      </c>
      <c r="I3888" s="24">
        <f t="shared" si="791"/>
        <v>2.1597340785678254</v>
      </c>
    </row>
    <row r="3889" spans="1:9" hidden="1" outlineLevel="3" x14ac:dyDescent="0.25">
      <c r="A3889" t="s">
        <v>55</v>
      </c>
      <c r="B3889" t="str">
        <f>VLOOKUP(A3889,'AGENCY CODES'!$C$4:$F$139,3,FALSE)</f>
        <v>DEPARTMENT OF TRANSPORTATION</v>
      </c>
      <c r="C3889" s="8" t="s">
        <v>7</v>
      </c>
      <c r="D3889" s="8" t="str">
        <f t="shared" si="776"/>
        <v>DTA5058</v>
      </c>
      <c r="E3889">
        <v>5058</v>
      </c>
      <c r="F3889" t="str">
        <f>VLOOKUP(D3889,'Fund List'!$A$2:$F$1324,6,FALSE)</f>
        <v>DEBT SERVICE HURF REF 2005A SERIES</v>
      </c>
      <c r="G3889" s="3">
        <v>25</v>
      </c>
      <c r="I3889" s="24">
        <f t="shared" si="791"/>
        <v>26.99667598209782</v>
      </c>
    </row>
    <row r="3890" spans="1:9" hidden="1" outlineLevel="3" x14ac:dyDescent="0.25">
      <c r="A3890" t="s">
        <v>55</v>
      </c>
      <c r="B3890" t="str">
        <f>VLOOKUP(A3890,'AGENCY CODES'!$C$4:$F$139,3,FALSE)</f>
        <v>DEPARTMENT OF TRANSPORTATION</v>
      </c>
      <c r="C3890" s="8" t="s">
        <v>8</v>
      </c>
      <c r="D3890" s="8" t="str">
        <f t="shared" si="776"/>
        <v>DTA5058</v>
      </c>
      <c r="E3890">
        <v>5058</v>
      </c>
      <c r="F3890" t="str">
        <f>VLOOKUP(D3890,'Fund List'!$A$2:$F$1324,6,FALSE)</f>
        <v>DEBT SERVICE HURF REF 2005A SERIES</v>
      </c>
      <c r="G3890" s="3">
        <v>12</v>
      </c>
      <c r="I3890" s="24">
        <f t="shared" si="791"/>
        <v>12.958404471406952</v>
      </c>
    </row>
    <row r="3891" spans="1:9" hidden="1" outlineLevel="3" x14ac:dyDescent="0.25">
      <c r="A3891" t="s">
        <v>55</v>
      </c>
      <c r="B3891" t="str">
        <f>VLOOKUP(A3891,'AGENCY CODES'!$C$4:$F$139,3,FALSE)</f>
        <v>DEPARTMENT OF TRANSPORTATION</v>
      </c>
      <c r="C3891" s="8" t="s">
        <v>12</v>
      </c>
      <c r="D3891" s="8" t="str">
        <f t="shared" si="776"/>
        <v>DTA5058</v>
      </c>
      <c r="E3891">
        <v>5058</v>
      </c>
      <c r="F3891" t="str">
        <f>VLOOKUP(D3891,'Fund List'!$A$2:$F$1324,6,FALSE)</f>
        <v>DEBT SERVICE HURF REF 2005A SERIES</v>
      </c>
      <c r="G3891" s="3">
        <v>3</v>
      </c>
      <c r="I3891" s="24">
        <f t="shared" si="791"/>
        <v>3.2396011178517381</v>
      </c>
    </row>
    <row r="3892" spans="1:9" hidden="1" outlineLevel="3" x14ac:dyDescent="0.25">
      <c r="A3892" t="s">
        <v>55</v>
      </c>
      <c r="B3892" t="str">
        <f>VLOOKUP(A3892,'AGENCY CODES'!$C$4:$F$139,3,FALSE)</f>
        <v>DEPARTMENT OF TRANSPORTATION</v>
      </c>
      <c r="C3892" s="8">
        <v>2</v>
      </c>
      <c r="D3892" s="8" t="str">
        <f t="shared" ref="D3892:D3955" si="792">CONCATENATE(A3892,E3892)</f>
        <v>DTA5058</v>
      </c>
      <c r="E3892">
        <v>5058</v>
      </c>
      <c r="F3892" t="str">
        <f>VLOOKUP(D3892,'Fund List'!$A$2:$F$1324,6,FALSE)</f>
        <v>DEBT SERVICE HURF REF 2005A SERIES</v>
      </c>
      <c r="G3892" s="3">
        <v>3</v>
      </c>
      <c r="I3892" s="24">
        <f t="shared" si="791"/>
        <v>3.2396011178517381</v>
      </c>
    </row>
    <row r="3893" spans="1:9" outlineLevel="2" collapsed="1" x14ac:dyDescent="0.25">
      <c r="F3893" s="1" t="s">
        <v>4332</v>
      </c>
      <c r="I3893" s="24">
        <f t="shared" ref="I3893" si="793">SUBTOTAL(9,I3887:I3892)</f>
        <v>60.472554199899122</v>
      </c>
    </row>
    <row r="3894" spans="1:9" hidden="1" outlineLevel="3" x14ac:dyDescent="0.25">
      <c r="A3894" t="s">
        <v>55</v>
      </c>
      <c r="B3894" t="str">
        <f>VLOOKUP(A3894,'AGENCY CODES'!$C$4:$F$139,3,FALSE)</f>
        <v>DEPARTMENT OF TRANSPORTATION</v>
      </c>
      <c r="C3894" s="8" t="s">
        <v>5</v>
      </c>
      <c r="D3894" s="8" t="str">
        <f t="shared" si="792"/>
        <v>DTA5059</v>
      </c>
      <c r="E3894">
        <v>5059</v>
      </c>
      <c r="F3894" t="str">
        <f>VLOOKUP(D3894,'Fund List'!$A$2:$F$1324,6,FALSE)</f>
        <v>DEBT SERVICE HURF 2005B SERIES</v>
      </c>
      <c r="G3894" s="3">
        <v>11</v>
      </c>
      <c r="I3894" s="24">
        <f t="shared" ref="I3894:I3899" si="794">$G3894/$G$10*I$5</f>
        <v>11.878537432123041</v>
      </c>
    </row>
    <row r="3895" spans="1:9" hidden="1" outlineLevel="3" x14ac:dyDescent="0.25">
      <c r="A3895" t="s">
        <v>55</v>
      </c>
      <c r="B3895" t="str">
        <f>VLOOKUP(A3895,'AGENCY CODES'!$C$4:$F$139,3,FALSE)</f>
        <v>DEPARTMENT OF TRANSPORTATION</v>
      </c>
      <c r="C3895" s="8" t="s">
        <v>6</v>
      </c>
      <c r="D3895" s="8" t="str">
        <f t="shared" si="792"/>
        <v>DTA5059</v>
      </c>
      <c r="E3895">
        <v>5059</v>
      </c>
      <c r="F3895" t="str">
        <f>VLOOKUP(D3895,'Fund List'!$A$2:$F$1324,6,FALSE)</f>
        <v>DEBT SERVICE HURF 2005B SERIES</v>
      </c>
      <c r="G3895" s="3">
        <v>2</v>
      </c>
      <c r="I3895" s="24">
        <f t="shared" si="794"/>
        <v>2.1597340785678254</v>
      </c>
    </row>
    <row r="3896" spans="1:9" hidden="1" outlineLevel="3" x14ac:dyDescent="0.25">
      <c r="A3896" t="s">
        <v>55</v>
      </c>
      <c r="B3896" t="str">
        <f>VLOOKUP(A3896,'AGENCY CODES'!$C$4:$F$139,3,FALSE)</f>
        <v>DEPARTMENT OF TRANSPORTATION</v>
      </c>
      <c r="C3896" s="8" t="s">
        <v>7</v>
      </c>
      <c r="D3896" s="8" t="str">
        <f t="shared" si="792"/>
        <v>DTA5059</v>
      </c>
      <c r="E3896">
        <v>5059</v>
      </c>
      <c r="F3896" t="str">
        <f>VLOOKUP(D3896,'Fund List'!$A$2:$F$1324,6,FALSE)</f>
        <v>DEBT SERVICE HURF 2005B SERIES</v>
      </c>
      <c r="G3896" s="3">
        <v>25</v>
      </c>
      <c r="I3896" s="24">
        <f t="shared" si="794"/>
        <v>26.99667598209782</v>
      </c>
    </row>
    <row r="3897" spans="1:9" hidden="1" outlineLevel="3" x14ac:dyDescent="0.25">
      <c r="A3897" t="s">
        <v>55</v>
      </c>
      <c r="B3897" t="str">
        <f>VLOOKUP(A3897,'AGENCY CODES'!$C$4:$F$139,3,FALSE)</f>
        <v>DEPARTMENT OF TRANSPORTATION</v>
      </c>
      <c r="C3897" s="8" t="s">
        <v>8</v>
      </c>
      <c r="D3897" s="8" t="str">
        <f t="shared" si="792"/>
        <v>DTA5059</v>
      </c>
      <c r="E3897">
        <v>5059</v>
      </c>
      <c r="F3897" t="str">
        <f>VLOOKUP(D3897,'Fund List'!$A$2:$F$1324,6,FALSE)</f>
        <v>DEBT SERVICE HURF 2005B SERIES</v>
      </c>
      <c r="G3897" s="3">
        <v>12</v>
      </c>
      <c r="I3897" s="24">
        <f t="shared" si="794"/>
        <v>12.958404471406952</v>
      </c>
    </row>
    <row r="3898" spans="1:9" hidden="1" outlineLevel="3" x14ac:dyDescent="0.25">
      <c r="A3898" t="s">
        <v>55</v>
      </c>
      <c r="B3898" t="str">
        <f>VLOOKUP(A3898,'AGENCY CODES'!$C$4:$F$139,3,FALSE)</f>
        <v>DEPARTMENT OF TRANSPORTATION</v>
      </c>
      <c r="C3898" s="8" t="s">
        <v>12</v>
      </c>
      <c r="D3898" s="8" t="str">
        <f t="shared" si="792"/>
        <v>DTA5059</v>
      </c>
      <c r="E3898">
        <v>5059</v>
      </c>
      <c r="F3898" t="str">
        <f>VLOOKUP(D3898,'Fund List'!$A$2:$F$1324,6,FALSE)</f>
        <v>DEBT SERVICE HURF 2005B SERIES</v>
      </c>
      <c r="G3898" s="3">
        <v>3</v>
      </c>
      <c r="I3898" s="24">
        <f t="shared" si="794"/>
        <v>3.2396011178517381</v>
      </c>
    </row>
    <row r="3899" spans="1:9" hidden="1" outlineLevel="3" x14ac:dyDescent="0.25">
      <c r="A3899" t="s">
        <v>55</v>
      </c>
      <c r="B3899" t="str">
        <f>VLOOKUP(A3899,'AGENCY CODES'!$C$4:$F$139,3,FALSE)</f>
        <v>DEPARTMENT OF TRANSPORTATION</v>
      </c>
      <c r="C3899" s="8">
        <v>2</v>
      </c>
      <c r="D3899" s="8" t="str">
        <f t="shared" si="792"/>
        <v>DTA5059</v>
      </c>
      <c r="E3899">
        <v>5059</v>
      </c>
      <c r="F3899" t="str">
        <f>VLOOKUP(D3899,'Fund List'!$A$2:$F$1324,6,FALSE)</f>
        <v>DEBT SERVICE HURF 2005B SERIES</v>
      </c>
      <c r="G3899" s="3">
        <v>3</v>
      </c>
      <c r="I3899" s="24">
        <f t="shared" si="794"/>
        <v>3.2396011178517381</v>
      </c>
    </row>
    <row r="3900" spans="1:9" outlineLevel="2" collapsed="1" x14ac:dyDescent="0.25">
      <c r="F3900" s="1" t="s">
        <v>4333</v>
      </c>
      <c r="I3900" s="24">
        <f t="shared" ref="I3900" si="795">SUBTOTAL(9,I3894:I3899)</f>
        <v>60.472554199899122</v>
      </c>
    </row>
    <row r="3901" spans="1:9" hidden="1" outlineLevel="3" x14ac:dyDescent="0.25">
      <c r="A3901" t="s">
        <v>55</v>
      </c>
      <c r="B3901" t="str">
        <f>VLOOKUP(A3901,'AGENCY CODES'!$C$4:$F$139,3,FALSE)</f>
        <v>DEPARTMENT OF TRANSPORTATION</v>
      </c>
      <c r="C3901" s="8" t="s">
        <v>5</v>
      </c>
      <c r="D3901" s="8" t="str">
        <f t="shared" si="792"/>
        <v>DTA5060</v>
      </c>
      <c r="E3901">
        <v>5060</v>
      </c>
      <c r="F3901" t="str">
        <f>VLOOKUP(D3901,'Fund List'!$A$2:$F$1324,6,FALSE)</f>
        <v>DEBT SERVICE HURF 2006 SERIES</v>
      </c>
      <c r="G3901" s="3">
        <v>11</v>
      </c>
      <c r="I3901" s="24">
        <f t="shared" ref="I3901:I3906" si="796">$G3901/$G$10*I$5</f>
        <v>11.878537432123041</v>
      </c>
    </row>
    <row r="3902" spans="1:9" hidden="1" outlineLevel="3" x14ac:dyDescent="0.25">
      <c r="A3902" t="s">
        <v>55</v>
      </c>
      <c r="B3902" t="str">
        <f>VLOOKUP(A3902,'AGENCY CODES'!$C$4:$F$139,3,FALSE)</f>
        <v>DEPARTMENT OF TRANSPORTATION</v>
      </c>
      <c r="C3902" s="8" t="s">
        <v>6</v>
      </c>
      <c r="D3902" s="8" t="str">
        <f t="shared" si="792"/>
        <v>DTA5060</v>
      </c>
      <c r="E3902">
        <v>5060</v>
      </c>
      <c r="F3902" t="str">
        <f>VLOOKUP(D3902,'Fund List'!$A$2:$F$1324,6,FALSE)</f>
        <v>DEBT SERVICE HURF 2006 SERIES</v>
      </c>
      <c r="G3902" s="3">
        <v>2</v>
      </c>
      <c r="I3902" s="24">
        <f t="shared" si="796"/>
        <v>2.1597340785678254</v>
      </c>
    </row>
    <row r="3903" spans="1:9" hidden="1" outlineLevel="3" x14ac:dyDescent="0.25">
      <c r="A3903" t="s">
        <v>55</v>
      </c>
      <c r="B3903" t="str">
        <f>VLOOKUP(A3903,'AGENCY CODES'!$C$4:$F$139,3,FALSE)</f>
        <v>DEPARTMENT OF TRANSPORTATION</v>
      </c>
      <c r="C3903" s="8" t="s">
        <v>7</v>
      </c>
      <c r="D3903" s="8" t="str">
        <f t="shared" si="792"/>
        <v>DTA5060</v>
      </c>
      <c r="E3903">
        <v>5060</v>
      </c>
      <c r="F3903" t="str">
        <f>VLOOKUP(D3903,'Fund List'!$A$2:$F$1324,6,FALSE)</f>
        <v>DEBT SERVICE HURF 2006 SERIES</v>
      </c>
      <c r="G3903" s="3">
        <v>25</v>
      </c>
      <c r="I3903" s="24">
        <f t="shared" si="796"/>
        <v>26.99667598209782</v>
      </c>
    </row>
    <row r="3904" spans="1:9" hidden="1" outlineLevel="3" x14ac:dyDescent="0.25">
      <c r="A3904" t="s">
        <v>55</v>
      </c>
      <c r="B3904" t="str">
        <f>VLOOKUP(A3904,'AGENCY CODES'!$C$4:$F$139,3,FALSE)</f>
        <v>DEPARTMENT OF TRANSPORTATION</v>
      </c>
      <c r="C3904" s="8" t="s">
        <v>8</v>
      </c>
      <c r="D3904" s="8" t="str">
        <f t="shared" si="792"/>
        <v>DTA5060</v>
      </c>
      <c r="E3904">
        <v>5060</v>
      </c>
      <c r="F3904" t="str">
        <f>VLOOKUP(D3904,'Fund List'!$A$2:$F$1324,6,FALSE)</f>
        <v>DEBT SERVICE HURF 2006 SERIES</v>
      </c>
      <c r="G3904" s="3">
        <v>12</v>
      </c>
      <c r="I3904" s="24">
        <f t="shared" si="796"/>
        <v>12.958404471406952</v>
      </c>
    </row>
    <row r="3905" spans="1:9" hidden="1" outlineLevel="3" x14ac:dyDescent="0.25">
      <c r="A3905" t="s">
        <v>55</v>
      </c>
      <c r="B3905" t="str">
        <f>VLOOKUP(A3905,'AGENCY CODES'!$C$4:$F$139,3,FALSE)</f>
        <v>DEPARTMENT OF TRANSPORTATION</v>
      </c>
      <c r="C3905" s="8" t="s">
        <v>12</v>
      </c>
      <c r="D3905" s="8" t="str">
        <f t="shared" si="792"/>
        <v>DTA5060</v>
      </c>
      <c r="E3905">
        <v>5060</v>
      </c>
      <c r="F3905" t="str">
        <f>VLOOKUP(D3905,'Fund List'!$A$2:$F$1324,6,FALSE)</f>
        <v>DEBT SERVICE HURF 2006 SERIES</v>
      </c>
      <c r="G3905" s="3">
        <v>3</v>
      </c>
      <c r="I3905" s="24">
        <f t="shared" si="796"/>
        <v>3.2396011178517381</v>
      </c>
    </row>
    <row r="3906" spans="1:9" hidden="1" outlineLevel="3" x14ac:dyDescent="0.25">
      <c r="A3906" t="s">
        <v>55</v>
      </c>
      <c r="B3906" t="str">
        <f>VLOOKUP(A3906,'AGENCY CODES'!$C$4:$F$139,3,FALSE)</f>
        <v>DEPARTMENT OF TRANSPORTATION</v>
      </c>
      <c r="C3906" s="8">
        <v>2</v>
      </c>
      <c r="D3906" s="8" t="str">
        <f t="shared" si="792"/>
        <v>DTA5060</v>
      </c>
      <c r="E3906">
        <v>5060</v>
      </c>
      <c r="F3906" t="str">
        <f>VLOOKUP(D3906,'Fund List'!$A$2:$F$1324,6,FALSE)</f>
        <v>DEBT SERVICE HURF 2006 SERIES</v>
      </c>
      <c r="G3906" s="3">
        <v>3</v>
      </c>
      <c r="I3906" s="24">
        <f t="shared" si="796"/>
        <v>3.2396011178517381</v>
      </c>
    </row>
    <row r="3907" spans="1:9" outlineLevel="2" collapsed="1" x14ac:dyDescent="0.25">
      <c r="F3907" s="1" t="s">
        <v>4334</v>
      </c>
      <c r="I3907" s="24">
        <f t="shared" ref="I3907" si="797">SUBTOTAL(9,I3901:I3906)</f>
        <v>60.472554199899122</v>
      </c>
    </row>
    <row r="3908" spans="1:9" hidden="1" outlineLevel="3" x14ac:dyDescent="0.25">
      <c r="A3908" t="s">
        <v>55</v>
      </c>
      <c r="B3908" t="str">
        <f>VLOOKUP(A3908,'AGENCY CODES'!$C$4:$F$139,3,FALSE)</f>
        <v>DEPARTMENT OF TRANSPORTATION</v>
      </c>
      <c r="C3908" s="8" t="s">
        <v>5</v>
      </c>
      <c r="D3908" s="8" t="str">
        <f t="shared" si="792"/>
        <v>DTA5061</v>
      </c>
      <c r="E3908">
        <v>5061</v>
      </c>
      <c r="F3908" t="str">
        <f>VLOOKUP(D3908,'Fund List'!$A$2:$F$1324,6,FALSE)</f>
        <v>DEBT SERVICE RARF 2007 SERIES</v>
      </c>
      <c r="G3908" s="3">
        <v>11</v>
      </c>
      <c r="I3908" s="24">
        <f t="shared" ref="I3908:I3913" si="798">$G3908/$G$10*I$5</f>
        <v>11.878537432123041</v>
      </c>
    </row>
    <row r="3909" spans="1:9" hidden="1" outlineLevel="3" x14ac:dyDescent="0.25">
      <c r="A3909" t="s">
        <v>55</v>
      </c>
      <c r="B3909" t="str">
        <f>VLOOKUP(A3909,'AGENCY CODES'!$C$4:$F$139,3,FALSE)</f>
        <v>DEPARTMENT OF TRANSPORTATION</v>
      </c>
      <c r="C3909" s="8" t="s">
        <v>6</v>
      </c>
      <c r="D3909" s="8" t="str">
        <f t="shared" si="792"/>
        <v>DTA5061</v>
      </c>
      <c r="E3909">
        <v>5061</v>
      </c>
      <c r="F3909" t="str">
        <f>VLOOKUP(D3909,'Fund List'!$A$2:$F$1324,6,FALSE)</f>
        <v>DEBT SERVICE RARF 2007 SERIES</v>
      </c>
      <c r="G3909" s="3">
        <v>2</v>
      </c>
      <c r="I3909" s="24">
        <f t="shared" si="798"/>
        <v>2.1597340785678254</v>
      </c>
    </row>
    <row r="3910" spans="1:9" hidden="1" outlineLevel="3" x14ac:dyDescent="0.25">
      <c r="A3910" t="s">
        <v>55</v>
      </c>
      <c r="B3910" t="str">
        <f>VLOOKUP(A3910,'AGENCY CODES'!$C$4:$F$139,3,FALSE)</f>
        <v>DEPARTMENT OF TRANSPORTATION</v>
      </c>
      <c r="C3910" s="8" t="s">
        <v>7</v>
      </c>
      <c r="D3910" s="8" t="str">
        <f t="shared" si="792"/>
        <v>DTA5061</v>
      </c>
      <c r="E3910">
        <v>5061</v>
      </c>
      <c r="F3910" t="str">
        <f>VLOOKUP(D3910,'Fund List'!$A$2:$F$1324,6,FALSE)</f>
        <v>DEBT SERVICE RARF 2007 SERIES</v>
      </c>
      <c r="G3910" s="3">
        <v>25</v>
      </c>
      <c r="I3910" s="24">
        <f t="shared" si="798"/>
        <v>26.99667598209782</v>
      </c>
    </row>
    <row r="3911" spans="1:9" hidden="1" outlineLevel="3" x14ac:dyDescent="0.25">
      <c r="A3911" t="s">
        <v>55</v>
      </c>
      <c r="B3911" t="str">
        <f>VLOOKUP(A3911,'AGENCY CODES'!$C$4:$F$139,3,FALSE)</f>
        <v>DEPARTMENT OF TRANSPORTATION</v>
      </c>
      <c r="C3911" s="8" t="s">
        <v>8</v>
      </c>
      <c r="D3911" s="8" t="str">
        <f t="shared" si="792"/>
        <v>DTA5061</v>
      </c>
      <c r="E3911">
        <v>5061</v>
      </c>
      <c r="F3911" t="str">
        <f>VLOOKUP(D3911,'Fund List'!$A$2:$F$1324,6,FALSE)</f>
        <v>DEBT SERVICE RARF 2007 SERIES</v>
      </c>
      <c r="G3911" s="3">
        <v>12</v>
      </c>
      <c r="I3911" s="24">
        <f t="shared" si="798"/>
        <v>12.958404471406952</v>
      </c>
    </row>
    <row r="3912" spans="1:9" hidden="1" outlineLevel="3" x14ac:dyDescent="0.25">
      <c r="A3912" t="s">
        <v>55</v>
      </c>
      <c r="B3912" t="str">
        <f>VLOOKUP(A3912,'AGENCY CODES'!$C$4:$F$139,3,FALSE)</f>
        <v>DEPARTMENT OF TRANSPORTATION</v>
      </c>
      <c r="C3912" s="8" t="s">
        <v>12</v>
      </c>
      <c r="D3912" s="8" t="str">
        <f t="shared" si="792"/>
        <v>DTA5061</v>
      </c>
      <c r="E3912">
        <v>5061</v>
      </c>
      <c r="F3912" t="str">
        <f>VLOOKUP(D3912,'Fund List'!$A$2:$F$1324,6,FALSE)</f>
        <v>DEBT SERVICE RARF 2007 SERIES</v>
      </c>
      <c r="G3912" s="3">
        <v>3</v>
      </c>
      <c r="I3912" s="24">
        <f t="shared" si="798"/>
        <v>3.2396011178517381</v>
      </c>
    </row>
    <row r="3913" spans="1:9" hidden="1" outlineLevel="3" x14ac:dyDescent="0.25">
      <c r="A3913" t="s">
        <v>55</v>
      </c>
      <c r="B3913" t="str">
        <f>VLOOKUP(A3913,'AGENCY CODES'!$C$4:$F$139,3,FALSE)</f>
        <v>DEPARTMENT OF TRANSPORTATION</v>
      </c>
      <c r="C3913" s="8">
        <v>2</v>
      </c>
      <c r="D3913" s="8" t="str">
        <f t="shared" si="792"/>
        <v>DTA5061</v>
      </c>
      <c r="E3913">
        <v>5061</v>
      </c>
      <c r="F3913" t="str">
        <f>VLOOKUP(D3913,'Fund List'!$A$2:$F$1324,6,FALSE)</f>
        <v>DEBT SERVICE RARF 2007 SERIES</v>
      </c>
      <c r="G3913" s="3">
        <v>3</v>
      </c>
      <c r="I3913" s="24">
        <f t="shared" si="798"/>
        <v>3.2396011178517381</v>
      </c>
    </row>
    <row r="3914" spans="1:9" outlineLevel="2" collapsed="1" x14ac:dyDescent="0.25">
      <c r="F3914" s="1" t="s">
        <v>4335</v>
      </c>
      <c r="I3914" s="24">
        <f t="shared" ref="I3914" si="799">SUBTOTAL(9,I3908:I3913)</f>
        <v>60.472554199899122</v>
      </c>
    </row>
    <row r="3915" spans="1:9" hidden="1" outlineLevel="3" x14ac:dyDescent="0.25">
      <c r="A3915" t="s">
        <v>55</v>
      </c>
      <c r="B3915" t="str">
        <f>VLOOKUP(A3915,'AGENCY CODES'!$C$4:$F$139,3,FALSE)</f>
        <v>DEPARTMENT OF TRANSPORTATION</v>
      </c>
      <c r="C3915" s="8" t="s">
        <v>5</v>
      </c>
      <c r="D3915" s="8" t="str">
        <f t="shared" si="792"/>
        <v>DTA5062</v>
      </c>
      <c r="E3915">
        <v>5062</v>
      </c>
      <c r="F3915" t="str">
        <f>VLOOKUP(D3915,'Fund List'!$A$2:$F$1324,6,FALSE)</f>
        <v>DEBT SERVICE GANS 2008A</v>
      </c>
      <c r="G3915" s="3">
        <v>2</v>
      </c>
      <c r="I3915" s="24">
        <f>$G3915/$G$10*I$5</f>
        <v>2.1597340785678254</v>
      </c>
    </row>
    <row r="3916" spans="1:9" hidden="1" outlineLevel="3" x14ac:dyDescent="0.25">
      <c r="A3916" t="s">
        <v>55</v>
      </c>
      <c r="B3916" t="str">
        <f>VLOOKUP(A3916,'AGENCY CODES'!$C$4:$F$139,3,FALSE)</f>
        <v>DEPARTMENT OF TRANSPORTATION</v>
      </c>
      <c r="C3916" s="8" t="s">
        <v>6</v>
      </c>
      <c r="D3916" s="8" t="str">
        <f t="shared" si="792"/>
        <v>DTA5062</v>
      </c>
      <c r="E3916">
        <v>5062</v>
      </c>
      <c r="F3916" t="str">
        <f>VLOOKUP(D3916,'Fund List'!$A$2:$F$1324,6,FALSE)</f>
        <v>DEBT SERVICE GANS 2008A</v>
      </c>
      <c r="G3916" s="3">
        <v>2</v>
      </c>
      <c r="I3916" s="24">
        <f>$G3916/$G$10*I$5</f>
        <v>2.1597340785678254</v>
      </c>
    </row>
    <row r="3917" spans="1:9" hidden="1" outlineLevel="3" x14ac:dyDescent="0.25">
      <c r="A3917" t="s">
        <v>55</v>
      </c>
      <c r="B3917" t="str">
        <f>VLOOKUP(A3917,'AGENCY CODES'!$C$4:$F$139,3,FALSE)</f>
        <v>DEPARTMENT OF TRANSPORTATION</v>
      </c>
      <c r="C3917" s="8" t="s">
        <v>12</v>
      </c>
      <c r="D3917" s="8" t="str">
        <f t="shared" si="792"/>
        <v>DTA5062</v>
      </c>
      <c r="E3917">
        <v>5062</v>
      </c>
      <c r="F3917" t="str">
        <f>VLOOKUP(D3917,'Fund List'!$A$2:$F$1324,6,FALSE)</f>
        <v>DEBT SERVICE GANS 2008A</v>
      </c>
      <c r="G3917" s="3">
        <v>2</v>
      </c>
      <c r="I3917" s="24">
        <f>$G3917/$G$10*I$5</f>
        <v>2.1597340785678254</v>
      </c>
    </row>
    <row r="3918" spans="1:9" hidden="1" outlineLevel="3" x14ac:dyDescent="0.25">
      <c r="A3918" t="s">
        <v>55</v>
      </c>
      <c r="B3918" t="str">
        <f>VLOOKUP(A3918,'AGENCY CODES'!$C$4:$F$139,3,FALSE)</f>
        <v>DEPARTMENT OF TRANSPORTATION</v>
      </c>
      <c r="C3918" s="8">
        <v>2</v>
      </c>
      <c r="D3918" s="8" t="str">
        <f t="shared" si="792"/>
        <v>DTA5062</v>
      </c>
      <c r="E3918">
        <v>5062</v>
      </c>
      <c r="F3918" t="str">
        <f>VLOOKUP(D3918,'Fund List'!$A$2:$F$1324,6,FALSE)</f>
        <v>DEBT SERVICE GANS 2008A</v>
      </c>
      <c r="G3918" s="3">
        <v>3</v>
      </c>
      <c r="I3918" s="24">
        <f>$G3918/$G$10*I$5</f>
        <v>3.2396011178517381</v>
      </c>
    </row>
    <row r="3919" spans="1:9" outlineLevel="2" collapsed="1" x14ac:dyDescent="0.25">
      <c r="F3919" s="1" t="s">
        <v>4336</v>
      </c>
      <c r="I3919" s="24">
        <f t="shared" ref="I3919" si="800">SUBTOTAL(9,I3915:I3918)</f>
        <v>9.7188033535552147</v>
      </c>
    </row>
    <row r="3920" spans="1:9" hidden="1" outlineLevel="3" x14ac:dyDescent="0.25">
      <c r="A3920" t="s">
        <v>55</v>
      </c>
      <c r="B3920" t="str">
        <f>VLOOKUP(A3920,'AGENCY CODES'!$C$4:$F$139,3,FALSE)</f>
        <v>DEPARTMENT OF TRANSPORTATION</v>
      </c>
      <c r="C3920" s="8" t="s">
        <v>5</v>
      </c>
      <c r="D3920" s="8" t="str">
        <f t="shared" si="792"/>
        <v>DTA5063</v>
      </c>
      <c r="E3920">
        <v>5063</v>
      </c>
      <c r="F3920" t="str">
        <f>VLOOKUP(D3920,'Fund List'!$A$2:$F$1324,6,FALSE)</f>
        <v>DEBT SERVICE HURF 2008A SERIES</v>
      </c>
      <c r="G3920" s="3">
        <v>11</v>
      </c>
      <c r="I3920" s="24">
        <f t="shared" ref="I3920:I3925" si="801">$G3920/$G$10*I$5</f>
        <v>11.878537432123041</v>
      </c>
    </row>
    <row r="3921" spans="1:9" hidden="1" outlineLevel="3" x14ac:dyDescent="0.25">
      <c r="A3921" t="s">
        <v>55</v>
      </c>
      <c r="B3921" t="str">
        <f>VLOOKUP(A3921,'AGENCY CODES'!$C$4:$F$139,3,FALSE)</f>
        <v>DEPARTMENT OF TRANSPORTATION</v>
      </c>
      <c r="C3921" s="8" t="s">
        <v>6</v>
      </c>
      <c r="D3921" s="8" t="str">
        <f t="shared" si="792"/>
        <v>DTA5063</v>
      </c>
      <c r="E3921">
        <v>5063</v>
      </c>
      <c r="F3921" t="str">
        <f>VLOOKUP(D3921,'Fund List'!$A$2:$F$1324,6,FALSE)</f>
        <v>DEBT SERVICE HURF 2008A SERIES</v>
      </c>
      <c r="G3921" s="3">
        <v>2</v>
      </c>
      <c r="I3921" s="24">
        <f t="shared" si="801"/>
        <v>2.1597340785678254</v>
      </c>
    </row>
    <row r="3922" spans="1:9" hidden="1" outlineLevel="3" x14ac:dyDescent="0.25">
      <c r="A3922" t="s">
        <v>55</v>
      </c>
      <c r="B3922" t="str">
        <f>VLOOKUP(A3922,'AGENCY CODES'!$C$4:$F$139,3,FALSE)</f>
        <v>DEPARTMENT OF TRANSPORTATION</v>
      </c>
      <c r="C3922" s="8" t="s">
        <v>7</v>
      </c>
      <c r="D3922" s="8" t="str">
        <f t="shared" si="792"/>
        <v>DTA5063</v>
      </c>
      <c r="E3922">
        <v>5063</v>
      </c>
      <c r="F3922" t="str">
        <f>VLOOKUP(D3922,'Fund List'!$A$2:$F$1324,6,FALSE)</f>
        <v>DEBT SERVICE HURF 2008A SERIES</v>
      </c>
      <c r="G3922" s="3">
        <v>25</v>
      </c>
      <c r="I3922" s="24">
        <f t="shared" si="801"/>
        <v>26.99667598209782</v>
      </c>
    </row>
    <row r="3923" spans="1:9" hidden="1" outlineLevel="3" x14ac:dyDescent="0.25">
      <c r="A3923" t="s">
        <v>55</v>
      </c>
      <c r="B3923" t="str">
        <f>VLOOKUP(A3923,'AGENCY CODES'!$C$4:$F$139,3,FALSE)</f>
        <v>DEPARTMENT OF TRANSPORTATION</v>
      </c>
      <c r="C3923" s="8" t="s">
        <v>8</v>
      </c>
      <c r="D3923" s="8" t="str">
        <f t="shared" si="792"/>
        <v>DTA5063</v>
      </c>
      <c r="E3923">
        <v>5063</v>
      </c>
      <c r="F3923" t="str">
        <f>VLOOKUP(D3923,'Fund List'!$A$2:$F$1324,6,FALSE)</f>
        <v>DEBT SERVICE HURF 2008A SERIES</v>
      </c>
      <c r="G3923" s="3">
        <v>12</v>
      </c>
      <c r="I3923" s="24">
        <f t="shared" si="801"/>
        <v>12.958404471406952</v>
      </c>
    </row>
    <row r="3924" spans="1:9" hidden="1" outlineLevel="3" x14ac:dyDescent="0.25">
      <c r="A3924" t="s">
        <v>55</v>
      </c>
      <c r="B3924" t="str">
        <f>VLOOKUP(A3924,'AGENCY CODES'!$C$4:$F$139,3,FALSE)</f>
        <v>DEPARTMENT OF TRANSPORTATION</v>
      </c>
      <c r="C3924" s="8" t="s">
        <v>12</v>
      </c>
      <c r="D3924" s="8" t="str">
        <f t="shared" si="792"/>
        <v>DTA5063</v>
      </c>
      <c r="E3924">
        <v>5063</v>
      </c>
      <c r="F3924" t="str">
        <f>VLOOKUP(D3924,'Fund List'!$A$2:$F$1324,6,FALSE)</f>
        <v>DEBT SERVICE HURF 2008A SERIES</v>
      </c>
      <c r="G3924" s="3">
        <v>3</v>
      </c>
      <c r="I3924" s="24">
        <f t="shared" si="801"/>
        <v>3.2396011178517381</v>
      </c>
    </row>
    <row r="3925" spans="1:9" hidden="1" outlineLevel="3" x14ac:dyDescent="0.25">
      <c r="A3925" t="s">
        <v>55</v>
      </c>
      <c r="B3925" t="str">
        <f>VLOOKUP(A3925,'AGENCY CODES'!$C$4:$F$139,3,FALSE)</f>
        <v>DEPARTMENT OF TRANSPORTATION</v>
      </c>
      <c r="C3925" s="8">
        <v>2</v>
      </c>
      <c r="D3925" s="8" t="str">
        <f t="shared" si="792"/>
        <v>DTA5063</v>
      </c>
      <c r="E3925">
        <v>5063</v>
      </c>
      <c r="F3925" t="str">
        <f>VLOOKUP(D3925,'Fund List'!$A$2:$F$1324,6,FALSE)</f>
        <v>DEBT SERVICE HURF 2008A SERIES</v>
      </c>
      <c r="G3925" s="3">
        <v>2</v>
      </c>
      <c r="I3925" s="24">
        <f t="shared" si="801"/>
        <v>2.1597340785678254</v>
      </c>
    </row>
    <row r="3926" spans="1:9" outlineLevel="2" collapsed="1" x14ac:dyDescent="0.25">
      <c r="F3926" s="1" t="s">
        <v>4337</v>
      </c>
      <c r="I3926" s="24">
        <f t="shared" ref="I3926" si="802">SUBTOTAL(9,I3920:I3925)</f>
        <v>59.392687160615203</v>
      </c>
    </row>
    <row r="3927" spans="1:9" hidden="1" outlineLevel="3" x14ac:dyDescent="0.25">
      <c r="A3927" t="s">
        <v>55</v>
      </c>
      <c r="B3927" t="str">
        <f>VLOOKUP(A3927,'AGENCY CODES'!$C$4:$F$139,3,FALSE)</f>
        <v>DEPARTMENT OF TRANSPORTATION</v>
      </c>
      <c r="C3927" s="8" t="s">
        <v>5</v>
      </c>
      <c r="D3927" s="8" t="str">
        <f t="shared" si="792"/>
        <v>DTA5064</v>
      </c>
      <c r="E3927">
        <v>5064</v>
      </c>
      <c r="F3927" t="str">
        <f>VLOOKUP(D3927,'Fund List'!$A$2:$F$1324,6,FALSE)</f>
        <v>DEBT SERVICE HURF 2008B SERIES</v>
      </c>
      <c r="G3927" s="3">
        <v>11</v>
      </c>
      <c r="I3927" s="24">
        <f t="shared" ref="I3927:I3932" si="803">$G3927/$G$10*I$5</f>
        <v>11.878537432123041</v>
      </c>
    </row>
    <row r="3928" spans="1:9" hidden="1" outlineLevel="3" x14ac:dyDescent="0.25">
      <c r="A3928" t="s">
        <v>55</v>
      </c>
      <c r="B3928" t="str">
        <f>VLOOKUP(A3928,'AGENCY CODES'!$C$4:$F$139,3,FALSE)</f>
        <v>DEPARTMENT OF TRANSPORTATION</v>
      </c>
      <c r="C3928" s="8" t="s">
        <v>6</v>
      </c>
      <c r="D3928" s="8" t="str">
        <f t="shared" si="792"/>
        <v>DTA5064</v>
      </c>
      <c r="E3928">
        <v>5064</v>
      </c>
      <c r="F3928" t="str">
        <f>VLOOKUP(D3928,'Fund List'!$A$2:$F$1324,6,FALSE)</f>
        <v>DEBT SERVICE HURF 2008B SERIES</v>
      </c>
      <c r="G3928" s="3">
        <v>2</v>
      </c>
      <c r="I3928" s="24">
        <f t="shared" si="803"/>
        <v>2.1597340785678254</v>
      </c>
    </row>
    <row r="3929" spans="1:9" hidden="1" outlineLevel="3" x14ac:dyDescent="0.25">
      <c r="A3929" t="s">
        <v>55</v>
      </c>
      <c r="B3929" t="str">
        <f>VLOOKUP(A3929,'AGENCY CODES'!$C$4:$F$139,3,FALSE)</f>
        <v>DEPARTMENT OF TRANSPORTATION</v>
      </c>
      <c r="C3929" s="8" t="s">
        <v>7</v>
      </c>
      <c r="D3929" s="8" t="str">
        <f t="shared" si="792"/>
        <v>DTA5064</v>
      </c>
      <c r="E3929">
        <v>5064</v>
      </c>
      <c r="F3929" t="str">
        <f>VLOOKUP(D3929,'Fund List'!$A$2:$F$1324,6,FALSE)</f>
        <v>DEBT SERVICE HURF 2008B SERIES</v>
      </c>
      <c r="G3929" s="3">
        <v>25</v>
      </c>
      <c r="I3929" s="24">
        <f t="shared" si="803"/>
        <v>26.99667598209782</v>
      </c>
    </row>
    <row r="3930" spans="1:9" hidden="1" outlineLevel="3" x14ac:dyDescent="0.25">
      <c r="A3930" t="s">
        <v>55</v>
      </c>
      <c r="B3930" t="str">
        <f>VLOOKUP(A3930,'AGENCY CODES'!$C$4:$F$139,3,FALSE)</f>
        <v>DEPARTMENT OF TRANSPORTATION</v>
      </c>
      <c r="C3930" s="8" t="s">
        <v>8</v>
      </c>
      <c r="D3930" s="8" t="str">
        <f t="shared" si="792"/>
        <v>DTA5064</v>
      </c>
      <c r="E3930">
        <v>5064</v>
      </c>
      <c r="F3930" t="str">
        <f>VLOOKUP(D3930,'Fund List'!$A$2:$F$1324,6,FALSE)</f>
        <v>DEBT SERVICE HURF 2008B SERIES</v>
      </c>
      <c r="G3930" s="3">
        <v>12</v>
      </c>
      <c r="I3930" s="24">
        <f t="shared" si="803"/>
        <v>12.958404471406952</v>
      </c>
    </row>
    <row r="3931" spans="1:9" hidden="1" outlineLevel="3" x14ac:dyDescent="0.25">
      <c r="A3931" t="s">
        <v>55</v>
      </c>
      <c r="B3931" t="str">
        <f>VLOOKUP(A3931,'AGENCY CODES'!$C$4:$F$139,3,FALSE)</f>
        <v>DEPARTMENT OF TRANSPORTATION</v>
      </c>
      <c r="C3931" s="8" t="s">
        <v>12</v>
      </c>
      <c r="D3931" s="8" t="str">
        <f t="shared" si="792"/>
        <v>DTA5064</v>
      </c>
      <c r="E3931">
        <v>5064</v>
      </c>
      <c r="F3931" t="str">
        <f>VLOOKUP(D3931,'Fund List'!$A$2:$F$1324,6,FALSE)</f>
        <v>DEBT SERVICE HURF 2008B SERIES</v>
      </c>
      <c r="G3931" s="3">
        <v>3</v>
      </c>
      <c r="I3931" s="24">
        <f t="shared" si="803"/>
        <v>3.2396011178517381</v>
      </c>
    </row>
    <row r="3932" spans="1:9" hidden="1" outlineLevel="3" x14ac:dyDescent="0.25">
      <c r="A3932" t="s">
        <v>55</v>
      </c>
      <c r="B3932" t="str">
        <f>VLOOKUP(A3932,'AGENCY CODES'!$C$4:$F$139,3,FALSE)</f>
        <v>DEPARTMENT OF TRANSPORTATION</v>
      </c>
      <c r="C3932" s="8">
        <v>2</v>
      </c>
      <c r="D3932" s="8" t="str">
        <f t="shared" si="792"/>
        <v>DTA5064</v>
      </c>
      <c r="E3932">
        <v>5064</v>
      </c>
      <c r="F3932" t="str">
        <f>VLOOKUP(D3932,'Fund List'!$A$2:$F$1324,6,FALSE)</f>
        <v>DEBT SERVICE HURF 2008B SERIES</v>
      </c>
      <c r="G3932" s="3">
        <v>2</v>
      </c>
      <c r="I3932" s="24">
        <f t="shared" si="803"/>
        <v>2.1597340785678254</v>
      </c>
    </row>
    <row r="3933" spans="1:9" outlineLevel="2" collapsed="1" x14ac:dyDescent="0.25">
      <c r="F3933" s="1" t="s">
        <v>4338</v>
      </c>
      <c r="I3933" s="24">
        <f t="shared" ref="I3933" si="804">SUBTOTAL(9,I3927:I3932)</f>
        <v>59.392687160615203</v>
      </c>
    </row>
    <row r="3934" spans="1:9" hidden="1" outlineLevel="3" x14ac:dyDescent="0.25">
      <c r="A3934" t="s">
        <v>55</v>
      </c>
      <c r="B3934" t="str">
        <f>VLOOKUP(A3934,'AGENCY CODES'!$C$4:$F$139,3,FALSE)</f>
        <v>DEPARTMENT OF TRANSPORTATION</v>
      </c>
      <c r="C3934" s="8" t="s">
        <v>5</v>
      </c>
      <c r="D3934" s="8" t="str">
        <f t="shared" si="792"/>
        <v>DTA5065</v>
      </c>
      <c r="E3934">
        <v>5065</v>
      </c>
      <c r="F3934" t="str">
        <f>VLOOKUP(D3934,'Fund List'!$A$2:$F$1324,6,FALSE)</f>
        <v>DEBT SERVICE GANS 2009A</v>
      </c>
      <c r="G3934" s="3">
        <v>2</v>
      </c>
      <c r="I3934" s="24">
        <f>$G3934/$G$10*I$5</f>
        <v>2.1597340785678254</v>
      </c>
    </row>
    <row r="3935" spans="1:9" hidden="1" outlineLevel="3" x14ac:dyDescent="0.25">
      <c r="A3935" t="s">
        <v>55</v>
      </c>
      <c r="B3935" t="str">
        <f>VLOOKUP(A3935,'AGENCY CODES'!$C$4:$F$139,3,FALSE)</f>
        <v>DEPARTMENT OF TRANSPORTATION</v>
      </c>
      <c r="C3935" s="8" t="s">
        <v>6</v>
      </c>
      <c r="D3935" s="8" t="str">
        <f t="shared" si="792"/>
        <v>DTA5065</v>
      </c>
      <c r="E3935">
        <v>5065</v>
      </c>
      <c r="F3935" t="str">
        <f>VLOOKUP(D3935,'Fund List'!$A$2:$F$1324,6,FALSE)</f>
        <v>DEBT SERVICE GANS 2009A</v>
      </c>
      <c r="G3935" s="3">
        <v>2</v>
      </c>
      <c r="I3935" s="24">
        <f>$G3935/$G$10*I$5</f>
        <v>2.1597340785678254</v>
      </c>
    </row>
    <row r="3936" spans="1:9" hidden="1" outlineLevel="3" x14ac:dyDescent="0.25">
      <c r="A3936" t="s">
        <v>55</v>
      </c>
      <c r="B3936" t="str">
        <f>VLOOKUP(A3936,'AGENCY CODES'!$C$4:$F$139,3,FALSE)</f>
        <v>DEPARTMENT OF TRANSPORTATION</v>
      </c>
      <c r="C3936" s="8" t="s">
        <v>12</v>
      </c>
      <c r="D3936" s="8" t="str">
        <f t="shared" si="792"/>
        <v>DTA5065</v>
      </c>
      <c r="E3936">
        <v>5065</v>
      </c>
      <c r="F3936" t="str">
        <f>VLOOKUP(D3936,'Fund List'!$A$2:$F$1324,6,FALSE)</f>
        <v>DEBT SERVICE GANS 2009A</v>
      </c>
      <c r="G3936" s="3">
        <v>2</v>
      </c>
      <c r="I3936" s="24">
        <f>$G3936/$G$10*I$5</f>
        <v>2.1597340785678254</v>
      </c>
    </row>
    <row r="3937" spans="1:9" hidden="1" outlineLevel="3" x14ac:dyDescent="0.25">
      <c r="A3937" t="s">
        <v>55</v>
      </c>
      <c r="B3937" t="str">
        <f>VLOOKUP(A3937,'AGENCY CODES'!$C$4:$F$139,3,FALSE)</f>
        <v>DEPARTMENT OF TRANSPORTATION</v>
      </c>
      <c r="C3937" s="8">
        <v>2</v>
      </c>
      <c r="D3937" s="8" t="str">
        <f t="shared" si="792"/>
        <v>DTA5065</v>
      </c>
      <c r="E3937">
        <v>5065</v>
      </c>
      <c r="F3937" t="str">
        <f>VLOOKUP(D3937,'Fund List'!$A$2:$F$1324,6,FALSE)</f>
        <v>DEBT SERVICE GANS 2009A</v>
      </c>
      <c r="G3937" s="3">
        <v>2</v>
      </c>
      <c r="I3937" s="24">
        <f>$G3937/$G$10*I$5</f>
        <v>2.1597340785678254</v>
      </c>
    </row>
    <row r="3938" spans="1:9" outlineLevel="2" collapsed="1" x14ac:dyDescent="0.25">
      <c r="F3938" s="1" t="s">
        <v>4339</v>
      </c>
      <c r="I3938" s="24">
        <f t="shared" ref="I3938" si="805">SUBTOTAL(9,I3934:I3937)</f>
        <v>8.6389363142713016</v>
      </c>
    </row>
    <row r="3939" spans="1:9" hidden="1" outlineLevel="3" x14ac:dyDescent="0.25">
      <c r="A3939" t="s">
        <v>55</v>
      </c>
      <c r="B3939" t="str">
        <f>VLOOKUP(A3939,'AGENCY CODES'!$C$4:$F$139,3,FALSE)</f>
        <v>DEPARTMENT OF TRANSPORTATION</v>
      </c>
      <c r="C3939" s="8" t="s">
        <v>5</v>
      </c>
      <c r="D3939" s="8" t="str">
        <f t="shared" si="792"/>
        <v>DTA5066</v>
      </c>
      <c r="E3939">
        <v>5066</v>
      </c>
      <c r="F3939" t="str">
        <f>VLOOKUP(D3939,'Fund List'!$A$2:$F$1324,6,FALSE)</f>
        <v>DEBT SERVICE RARF 2009 SERIES</v>
      </c>
      <c r="G3939" s="3">
        <v>11</v>
      </c>
      <c r="I3939" s="24">
        <f t="shared" ref="I3939:I3944" si="806">$G3939/$G$10*I$5</f>
        <v>11.878537432123041</v>
      </c>
    </row>
    <row r="3940" spans="1:9" hidden="1" outlineLevel="3" x14ac:dyDescent="0.25">
      <c r="A3940" t="s">
        <v>55</v>
      </c>
      <c r="B3940" t="str">
        <f>VLOOKUP(A3940,'AGENCY CODES'!$C$4:$F$139,3,FALSE)</f>
        <v>DEPARTMENT OF TRANSPORTATION</v>
      </c>
      <c r="C3940" s="8" t="s">
        <v>6</v>
      </c>
      <c r="D3940" s="8" t="str">
        <f t="shared" si="792"/>
        <v>DTA5066</v>
      </c>
      <c r="E3940">
        <v>5066</v>
      </c>
      <c r="F3940" t="str">
        <f>VLOOKUP(D3940,'Fund List'!$A$2:$F$1324,6,FALSE)</f>
        <v>DEBT SERVICE RARF 2009 SERIES</v>
      </c>
      <c r="G3940" s="3">
        <v>2</v>
      </c>
      <c r="I3940" s="24">
        <f t="shared" si="806"/>
        <v>2.1597340785678254</v>
      </c>
    </row>
    <row r="3941" spans="1:9" hidden="1" outlineLevel="3" x14ac:dyDescent="0.25">
      <c r="A3941" t="s">
        <v>55</v>
      </c>
      <c r="B3941" t="str">
        <f>VLOOKUP(A3941,'AGENCY CODES'!$C$4:$F$139,3,FALSE)</f>
        <v>DEPARTMENT OF TRANSPORTATION</v>
      </c>
      <c r="C3941" s="8" t="s">
        <v>7</v>
      </c>
      <c r="D3941" s="8" t="str">
        <f t="shared" si="792"/>
        <v>DTA5066</v>
      </c>
      <c r="E3941">
        <v>5066</v>
      </c>
      <c r="F3941" t="str">
        <f>VLOOKUP(D3941,'Fund List'!$A$2:$F$1324,6,FALSE)</f>
        <v>DEBT SERVICE RARF 2009 SERIES</v>
      </c>
      <c r="G3941" s="3">
        <v>25</v>
      </c>
      <c r="I3941" s="24">
        <f t="shared" si="806"/>
        <v>26.99667598209782</v>
      </c>
    </row>
    <row r="3942" spans="1:9" hidden="1" outlineLevel="3" x14ac:dyDescent="0.25">
      <c r="A3942" t="s">
        <v>55</v>
      </c>
      <c r="B3942" t="str">
        <f>VLOOKUP(A3942,'AGENCY CODES'!$C$4:$F$139,3,FALSE)</f>
        <v>DEPARTMENT OF TRANSPORTATION</v>
      </c>
      <c r="C3942" s="8" t="s">
        <v>8</v>
      </c>
      <c r="D3942" s="8" t="str">
        <f t="shared" si="792"/>
        <v>DTA5066</v>
      </c>
      <c r="E3942">
        <v>5066</v>
      </c>
      <c r="F3942" t="str">
        <f>VLOOKUP(D3942,'Fund List'!$A$2:$F$1324,6,FALSE)</f>
        <v>DEBT SERVICE RARF 2009 SERIES</v>
      </c>
      <c r="G3942" s="3">
        <v>12</v>
      </c>
      <c r="I3942" s="24">
        <f t="shared" si="806"/>
        <v>12.958404471406952</v>
      </c>
    </row>
    <row r="3943" spans="1:9" hidden="1" outlineLevel="3" x14ac:dyDescent="0.25">
      <c r="A3943" t="s">
        <v>55</v>
      </c>
      <c r="B3943" t="str">
        <f>VLOOKUP(A3943,'AGENCY CODES'!$C$4:$F$139,3,FALSE)</f>
        <v>DEPARTMENT OF TRANSPORTATION</v>
      </c>
      <c r="C3943" s="8" t="s">
        <v>12</v>
      </c>
      <c r="D3943" s="8" t="str">
        <f t="shared" si="792"/>
        <v>DTA5066</v>
      </c>
      <c r="E3943">
        <v>5066</v>
      </c>
      <c r="F3943" t="str">
        <f>VLOOKUP(D3943,'Fund List'!$A$2:$F$1324,6,FALSE)</f>
        <v>DEBT SERVICE RARF 2009 SERIES</v>
      </c>
      <c r="G3943" s="3">
        <v>3</v>
      </c>
      <c r="I3943" s="24">
        <f t="shared" si="806"/>
        <v>3.2396011178517381</v>
      </c>
    </row>
    <row r="3944" spans="1:9" hidden="1" outlineLevel="3" x14ac:dyDescent="0.25">
      <c r="A3944" t="s">
        <v>55</v>
      </c>
      <c r="B3944" t="str">
        <f>VLOOKUP(A3944,'AGENCY CODES'!$C$4:$F$139,3,FALSE)</f>
        <v>DEPARTMENT OF TRANSPORTATION</v>
      </c>
      <c r="C3944" s="8">
        <v>2</v>
      </c>
      <c r="D3944" s="8" t="str">
        <f t="shared" si="792"/>
        <v>DTA5066</v>
      </c>
      <c r="E3944">
        <v>5066</v>
      </c>
      <c r="F3944" t="str">
        <f>VLOOKUP(D3944,'Fund List'!$A$2:$F$1324,6,FALSE)</f>
        <v>DEBT SERVICE RARF 2009 SERIES</v>
      </c>
      <c r="G3944" s="3">
        <v>3</v>
      </c>
      <c r="I3944" s="24">
        <f t="shared" si="806"/>
        <v>3.2396011178517381</v>
      </c>
    </row>
    <row r="3945" spans="1:9" outlineLevel="2" collapsed="1" x14ac:dyDescent="0.25">
      <c r="F3945" s="1" t="s">
        <v>4340</v>
      </c>
      <c r="I3945" s="24">
        <f t="shared" ref="I3945" si="807">SUBTOTAL(9,I3939:I3944)</f>
        <v>60.472554199899122</v>
      </c>
    </row>
    <row r="3946" spans="1:9" hidden="1" outlineLevel="3" x14ac:dyDescent="0.25">
      <c r="A3946" t="s">
        <v>55</v>
      </c>
      <c r="B3946" t="str">
        <f>VLOOKUP(A3946,'AGENCY CODES'!$C$4:$F$139,3,FALSE)</f>
        <v>DEPARTMENT OF TRANSPORTATION</v>
      </c>
      <c r="C3946" s="8" t="s">
        <v>5</v>
      </c>
      <c r="D3946" s="8" t="str">
        <f t="shared" si="792"/>
        <v>DTA5067</v>
      </c>
      <c r="E3946">
        <v>5067</v>
      </c>
      <c r="F3946" t="str">
        <f>VLOOKUP(D3946,'Fund List'!$A$2:$F$1324,6,FALSE)</f>
        <v>DEBT SERVICE RARF SERIES 2010</v>
      </c>
      <c r="G3946" s="3">
        <v>11</v>
      </c>
      <c r="I3946" s="24">
        <f t="shared" ref="I3946:I3951" si="808">$G3946/$G$10*I$5</f>
        <v>11.878537432123041</v>
      </c>
    </row>
    <row r="3947" spans="1:9" hidden="1" outlineLevel="3" x14ac:dyDescent="0.25">
      <c r="A3947" t="s">
        <v>55</v>
      </c>
      <c r="B3947" t="str">
        <f>VLOOKUP(A3947,'AGENCY CODES'!$C$4:$F$139,3,FALSE)</f>
        <v>DEPARTMENT OF TRANSPORTATION</v>
      </c>
      <c r="C3947" s="8" t="s">
        <v>6</v>
      </c>
      <c r="D3947" s="8" t="str">
        <f t="shared" si="792"/>
        <v>DTA5067</v>
      </c>
      <c r="E3947">
        <v>5067</v>
      </c>
      <c r="F3947" t="str">
        <f>VLOOKUP(D3947,'Fund List'!$A$2:$F$1324,6,FALSE)</f>
        <v>DEBT SERVICE RARF SERIES 2010</v>
      </c>
      <c r="G3947" s="3">
        <v>2</v>
      </c>
      <c r="I3947" s="24">
        <f t="shared" si="808"/>
        <v>2.1597340785678254</v>
      </c>
    </row>
    <row r="3948" spans="1:9" hidden="1" outlineLevel="3" x14ac:dyDescent="0.25">
      <c r="A3948" t="s">
        <v>55</v>
      </c>
      <c r="B3948" t="str">
        <f>VLOOKUP(A3948,'AGENCY CODES'!$C$4:$F$139,3,FALSE)</f>
        <v>DEPARTMENT OF TRANSPORTATION</v>
      </c>
      <c r="C3948" s="8" t="s">
        <v>7</v>
      </c>
      <c r="D3948" s="8" t="str">
        <f t="shared" si="792"/>
        <v>DTA5067</v>
      </c>
      <c r="E3948">
        <v>5067</v>
      </c>
      <c r="F3948" t="str">
        <f>VLOOKUP(D3948,'Fund List'!$A$2:$F$1324,6,FALSE)</f>
        <v>DEBT SERVICE RARF SERIES 2010</v>
      </c>
      <c r="G3948" s="3">
        <v>25</v>
      </c>
      <c r="I3948" s="24">
        <f t="shared" si="808"/>
        <v>26.99667598209782</v>
      </c>
    </row>
    <row r="3949" spans="1:9" hidden="1" outlineLevel="3" x14ac:dyDescent="0.25">
      <c r="A3949" t="s">
        <v>55</v>
      </c>
      <c r="B3949" t="str">
        <f>VLOOKUP(A3949,'AGENCY CODES'!$C$4:$F$139,3,FALSE)</f>
        <v>DEPARTMENT OF TRANSPORTATION</v>
      </c>
      <c r="C3949" s="8" t="s">
        <v>8</v>
      </c>
      <c r="D3949" s="8" t="str">
        <f t="shared" si="792"/>
        <v>DTA5067</v>
      </c>
      <c r="E3949">
        <v>5067</v>
      </c>
      <c r="F3949" t="str">
        <f>VLOOKUP(D3949,'Fund List'!$A$2:$F$1324,6,FALSE)</f>
        <v>DEBT SERVICE RARF SERIES 2010</v>
      </c>
      <c r="G3949" s="3">
        <v>12</v>
      </c>
      <c r="I3949" s="24">
        <f t="shared" si="808"/>
        <v>12.958404471406952</v>
      </c>
    </row>
    <row r="3950" spans="1:9" hidden="1" outlineLevel="3" x14ac:dyDescent="0.25">
      <c r="A3950" t="s">
        <v>55</v>
      </c>
      <c r="B3950" t="str">
        <f>VLOOKUP(A3950,'AGENCY CODES'!$C$4:$F$139,3,FALSE)</f>
        <v>DEPARTMENT OF TRANSPORTATION</v>
      </c>
      <c r="C3950" s="8" t="s">
        <v>12</v>
      </c>
      <c r="D3950" s="8" t="str">
        <f t="shared" si="792"/>
        <v>DTA5067</v>
      </c>
      <c r="E3950">
        <v>5067</v>
      </c>
      <c r="F3950" t="str">
        <f>VLOOKUP(D3950,'Fund List'!$A$2:$F$1324,6,FALSE)</f>
        <v>DEBT SERVICE RARF SERIES 2010</v>
      </c>
      <c r="G3950" s="3">
        <v>3</v>
      </c>
      <c r="I3950" s="24">
        <f t="shared" si="808"/>
        <v>3.2396011178517381</v>
      </c>
    </row>
    <row r="3951" spans="1:9" hidden="1" outlineLevel="3" x14ac:dyDescent="0.25">
      <c r="A3951" t="s">
        <v>55</v>
      </c>
      <c r="B3951" t="str">
        <f>VLOOKUP(A3951,'AGENCY CODES'!$C$4:$F$139,3,FALSE)</f>
        <v>DEPARTMENT OF TRANSPORTATION</v>
      </c>
      <c r="C3951" s="8">
        <v>2</v>
      </c>
      <c r="D3951" s="8" t="str">
        <f t="shared" si="792"/>
        <v>DTA5067</v>
      </c>
      <c r="E3951">
        <v>5067</v>
      </c>
      <c r="F3951" t="str">
        <f>VLOOKUP(D3951,'Fund List'!$A$2:$F$1324,6,FALSE)</f>
        <v>DEBT SERVICE RARF SERIES 2010</v>
      </c>
      <c r="G3951" s="3">
        <v>3</v>
      </c>
      <c r="I3951" s="24">
        <f t="shared" si="808"/>
        <v>3.2396011178517381</v>
      </c>
    </row>
    <row r="3952" spans="1:9" outlineLevel="2" collapsed="1" x14ac:dyDescent="0.25">
      <c r="F3952" s="1" t="s">
        <v>4341</v>
      </c>
      <c r="I3952" s="24">
        <f t="shared" ref="I3952" si="809">SUBTOTAL(9,I3946:I3951)</f>
        <v>60.472554199899122</v>
      </c>
    </row>
    <row r="3953" spans="1:9" hidden="1" outlineLevel="3" x14ac:dyDescent="0.25">
      <c r="A3953" t="s">
        <v>55</v>
      </c>
      <c r="B3953" t="str">
        <f>VLOOKUP(A3953,'AGENCY CODES'!$C$4:$F$139,3,FALSE)</f>
        <v>DEPARTMENT OF TRANSPORTATION</v>
      </c>
      <c r="C3953" s="8" t="s">
        <v>5</v>
      </c>
      <c r="D3953" s="8" t="str">
        <f t="shared" si="792"/>
        <v>DTA5068</v>
      </c>
      <c r="E3953">
        <v>5068</v>
      </c>
      <c r="F3953" t="str">
        <f>VLOOKUP(D3953,'Fund List'!$A$2:$F$1324,6,FALSE)</f>
        <v>DEBT SERVICE GANS SERIES 2011A</v>
      </c>
      <c r="G3953" s="3">
        <v>2</v>
      </c>
      <c r="I3953" s="24">
        <f>$G3953/$G$10*I$5</f>
        <v>2.1597340785678254</v>
      </c>
    </row>
    <row r="3954" spans="1:9" hidden="1" outlineLevel="3" x14ac:dyDescent="0.25">
      <c r="A3954" t="s">
        <v>55</v>
      </c>
      <c r="B3954" t="str">
        <f>VLOOKUP(A3954,'AGENCY CODES'!$C$4:$F$139,3,FALSE)</f>
        <v>DEPARTMENT OF TRANSPORTATION</v>
      </c>
      <c r="C3954" s="8" t="s">
        <v>6</v>
      </c>
      <c r="D3954" s="8" t="str">
        <f t="shared" si="792"/>
        <v>DTA5068</v>
      </c>
      <c r="E3954">
        <v>5068</v>
      </c>
      <c r="F3954" t="str">
        <f>VLOOKUP(D3954,'Fund List'!$A$2:$F$1324,6,FALSE)</f>
        <v>DEBT SERVICE GANS SERIES 2011A</v>
      </c>
      <c r="G3954" s="3">
        <v>2</v>
      </c>
      <c r="I3954" s="24">
        <f>$G3954/$G$10*I$5</f>
        <v>2.1597340785678254</v>
      </c>
    </row>
    <row r="3955" spans="1:9" hidden="1" outlineLevel="3" x14ac:dyDescent="0.25">
      <c r="A3955" t="s">
        <v>55</v>
      </c>
      <c r="B3955" t="str">
        <f>VLOOKUP(A3955,'AGENCY CODES'!$C$4:$F$139,3,FALSE)</f>
        <v>DEPARTMENT OF TRANSPORTATION</v>
      </c>
      <c r="C3955" s="8" t="s">
        <v>12</v>
      </c>
      <c r="D3955" s="8" t="str">
        <f t="shared" si="792"/>
        <v>DTA5068</v>
      </c>
      <c r="E3955">
        <v>5068</v>
      </c>
      <c r="F3955" t="str">
        <f>VLOOKUP(D3955,'Fund List'!$A$2:$F$1324,6,FALSE)</f>
        <v>DEBT SERVICE GANS SERIES 2011A</v>
      </c>
      <c r="G3955" s="3">
        <v>2</v>
      </c>
      <c r="I3955" s="24">
        <f>$G3955/$G$10*I$5</f>
        <v>2.1597340785678254</v>
      </c>
    </row>
    <row r="3956" spans="1:9" hidden="1" outlineLevel="3" x14ac:dyDescent="0.25">
      <c r="A3956" t="s">
        <v>55</v>
      </c>
      <c r="B3956" t="str">
        <f>VLOOKUP(A3956,'AGENCY CODES'!$C$4:$F$139,3,FALSE)</f>
        <v>DEPARTMENT OF TRANSPORTATION</v>
      </c>
      <c r="C3956" s="8">
        <v>2</v>
      </c>
      <c r="D3956" s="8" t="str">
        <f t="shared" ref="D3956:D4020" si="810">CONCATENATE(A3956,E3956)</f>
        <v>DTA5068</v>
      </c>
      <c r="E3956">
        <v>5068</v>
      </c>
      <c r="F3956" t="str">
        <f>VLOOKUP(D3956,'Fund List'!$A$2:$F$1324,6,FALSE)</f>
        <v>DEBT SERVICE GANS SERIES 2011A</v>
      </c>
      <c r="G3956" s="3">
        <v>2</v>
      </c>
      <c r="I3956" s="24">
        <f>$G3956/$G$10*I$5</f>
        <v>2.1597340785678254</v>
      </c>
    </row>
    <row r="3957" spans="1:9" outlineLevel="2" collapsed="1" x14ac:dyDescent="0.25">
      <c r="F3957" s="1" t="s">
        <v>4342</v>
      </c>
      <c r="I3957" s="24">
        <f t="shared" ref="I3957" si="811">SUBTOTAL(9,I3953:I3956)</f>
        <v>8.6389363142713016</v>
      </c>
    </row>
    <row r="3958" spans="1:9" hidden="1" outlineLevel="3" x14ac:dyDescent="0.25">
      <c r="A3958" t="s">
        <v>55</v>
      </c>
      <c r="B3958" t="str">
        <f>VLOOKUP(A3958,'AGENCY CODES'!$C$4:$F$139,3,FALSE)</f>
        <v>DEPARTMENT OF TRANSPORTATION</v>
      </c>
      <c r="C3958" s="8" t="s">
        <v>5</v>
      </c>
      <c r="D3958" s="8" t="str">
        <f t="shared" si="810"/>
        <v>DTA5069</v>
      </c>
      <c r="E3958">
        <v>5069</v>
      </c>
      <c r="F3958" t="str">
        <f>VLOOKUP(D3958,'Fund List'!$A$2:$F$1324,6,FALSE)</f>
        <v>DEBT SERVICES RARF SERIES 2011</v>
      </c>
      <c r="G3958" s="3">
        <v>11</v>
      </c>
      <c r="I3958" s="24">
        <f t="shared" ref="I3958:I3963" si="812">$G3958/$G$10*I$5</f>
        <v>11.878537432123041</v>
      </c>
    </row>
    <row r="3959" spans="1:9" hidden="1" outlineLevel="3" x14ac:dyDescent="0.25">
      <c r="A3959" t="s">
        <v>55</v>
      </c>
      <c r="B3959" t="str">
        <f>VLOOKUP(A3959,'AGENCY CODES'!$C$4:$F$139,3,FALSE)</f>
        <v>DEPARTMENT OF TRANSPORTATION</v>
      </c>
      <c r="C3959" s="8" t="s">
        <v>6</v>
      </c>
      <c r="D3959" s="8" t="str">
        <f t="shared" si="810"/>
        <v>DTA5069</v>
      </c>
      <c r="E3959">
        <v>5069</v>
      </c>
      <c r="F3959" t="str">
        <f>VLOOKUP(D3959,'Fund List'!$A$2:$F$1324,6,FALSE)</f>
        <v>DEBT SERVICES RARF SERIES 2011</v>
      </c>
      <c r="G3959" s="3">
        <v>2</v>
      </c>
      <c r="I3959" s="24">
        <f t="shared" si="812"/>
        <v>2.1597340785678254</v>
      </c>
    </row>
    <row r="3960" spans="1:9" hidden="1" outlineLevel="3" x14ac:dyDescent="0.25">
      <c r="A3960" t="s">
        <v>55</v>
      </c>
      <c r="B3960" t="str">
        <f>VLOOKUP(A3960,'AGENCY CODES'!$C$4:$F$139,3,FALSE)</f>
        <v>DEPARTMENT OF TRANSPORTATION</v>
      </c>
      <c r="C3960" s="8" t="s">
        <v>7</v>
      </c>
      <c r="D3960" s="8" t="str">
        <f t="shared" si="810"/>
        <v>DTA5069</v>
      </c>
      <c r="E3960">
        <v>5069</v>
      </c>
      <c r="F3960" t="str">
        <f>VLOOKUP(D3960,'Fund List'!$A$2:$F$1324,6,FALSE)</f>
        <v>DEBT SERVICES RARF SERIES 2011</v>
      </c>
      <c r="G3960" s="3">
        <v>25</v>
      </c>
      <c r="I3960" s="24">
        <f t="shared" si="812"/>
        <v>26.99667598209782</v>
      </c>
    </row>
    <row r="3961" spans="1:9" hidden="1" outlineLevel="3" x14ac:dyDescent="0.25">
      <c r="A3961" t="s">
        <v>55</v>
      </c>
      <c r="B3961" t="str">
        <f>VLOOKUP(A3961,'AGENCY CODES'!$C$4:$F$139,3,FALSE)</f>
        <v>DEPARTMENT OF TRANSPORTATION</v>
      </c>
      <c r="C3961" s="8" t="s">
        <v>8</v>
      </c>
      <c r="D3961" s="8" t="str">
        <f t="shared" si="810"/>
        <v>DTA5069</v>
      </c>
      <c r="E3961">
        <v>5069</v>
      </c>
      <c r="F3961" t="str">
        <f>VLOOKUP(D3961,'Fund List'!$A$2:$F$1324,6,FALSE)</f>
        <v>DEBT SERVICES RARF SERIES 2011</v>
      </c>
      <c r="G3961" s="3">
        <v>12</v>
      </c>
      <c r="I3961" s="24">
        <f t="shared" si="812"/>
        <v>12.958404471406952</v>
      </c>
    </row>
    <row r="3962" spans="1:9" hidden="1" outlineLevel="3" x14ac:dyDescent="0.25">
      <c r="A3962" t="s">
        <v>55</v>
      </c>
      <c r="B3962" t="str">
        <f>VLOOKUP(A3962,'AGENCY CODES'!$C$4:$F$139,3,FALSE)</f>
        <v>DEPARTMENT OF TRANSPORTATION</v>
      </c>
      <c r="C3962" s="8" t="s">
        <v>12</v>
      </c>
      <c r="D3962" s="8" t="str">
        <f t="shared" si="810"/>
        <v>DTA5069</v>
      </c>
      <c r="E3962">
        <v>5069</v>
      </c>
      <c r="F3962" t="str">
        <f>VLOOKUP(D3962,'Fund List'!$A$2:$F$1324,6,FALSE)</f>
        <v>DEBT SERVICES RARF SERIES 2011</v>
      </c>
      <c r="G3962" s="3">
        <v>3</v>
      </c>
      <c r="I3962" s="24">
        <f t="shared" si="812"/>
        <v>3.2396011178517381</v>
      </c>
    </row>
    <row r="3963" spans="1:9" hidden="1" outlineLevel="3" x14ac:dyDescent="0.25">
      <c r="A3963" t="s">
        <v>55</v>
      </c>
      <c r="B3963" t="str">
        <f>VLOOKUP(A3963,'AGENCY CODES'!$C$4:$F$139,3,FALSE)</f>
        <v>DEPARTMENT OF TRANSPORTATION</v>
      </c>
      <c r="C3963" s="8">
        <v>2</v>
      </c>
      <c r="D3963" s="8" t="str">
        <f t="shared" si="810"/>
        <v>DTA5069</v>
      </c>
      <c r="E3963">
        <v>5069</v>
      </c>
      <c r="F3963" t="str">
        <f>VLOOKUP(D3963,'Fund List'!$A$2:$F$1324,6,FALSE)</f>
        <v>DEBT SERVICES RARF SERIES 2011</v>
      </c>
      <c r="G3963" s="3">
        <v>3</v>
      </c>
      <c r="I3963" s="24">
        <f t="shared" si="812"/>
        <v>3.2396011178517381</v>
      </c>
    </row>
    <row r="3964" spans="1:9" outlineLevel="2" collapsed="1" x14ac:dyDescent="0.25">
      <c r="F3964" s="1" t="s">
        <v>4343</v>
      </c>
      <c r="I3964" s="24">
        <f t="shared" ref="I3964" si="813">SUBTOTAL(9,I3958:I3963)</f>
        <v>60.472554199899122</v>
      </c>
    </row>
    <row r="3965" spans="1:9" hidden="1" outlineLevel="3" x14ac:dyDescent="0.25">
      <c r="A3965" t="s">
        <v>55</v>
      </c>
      <c r="B3965" t="str">
        <f>VLOOKUP(A3965,'AGENCY CODES'!$C$4:$F$139,3,FALSE)</f>
        <v>DEPARTMENT OF TRANSPORTATION</v>
      </c>
      <c r="C3965" s="8" t="s">
        <v>5</v>
      </c>
      <c r="D3965" s="8" t="str">
        <f t="shared" si="810"/>
        <v>DTA5070</v>
      </c>
      <c r="E3965">
        <v>5070</v>
      </c>
      <c r="F3965" t="str">
        <f>VLOOKUP(D3965,'Fund List'!$A$2:$F$1324,6,FALSE)</f>
        <v>DEBT SERVICE HURF 2011A SERIES</v>
      </c>
      <c r="G3965" s="3">
        <v>11</v>
      </c>
      <c r="I3965" s="24">
        <f t="shared" ref="I3965:I3970" si="814">$G3965/$G$10*I$5</f>
        <v>11.878537432123041</v>
      </c>
    </row>
    <row r="3966" spans="1:9" hidden="1" outlineLevel="3" x14ac:dyDescent="0.25">
      <c r="A3966" t="s">
        <v>55</v>
      </c>
      <c r="B3966" t="str">
        <f>VLOOKUP(A3966,'AGENCY CODES'!$C$4:$F$139,3,FALSE)</f>
        <v>DEPARTMENT OF TRANSPORTATION</v>
      </c>
      <c r="C3966" s="8" t="s">
        <v>6</v>
      </c>
      <c r="D3966" s="8" t="str">
        <f t="shared" si="810"/>
        <v>DTA5070</v>
      </c>
      <c r="E3966">
        <v>5070</v>
      </c>
      <c r="F3966" t="str">
        <f>VLOOKUP(D3966,'Fund List'!$A$2:$F$1324,6,FALSE)</f>
        <v>DEBT SERVICE HURF 2011A SERIES</v>
      </c>
      <c r="G3966" s="3">
        <v>2</v>
      </c>
      <c r="I3966" s="24">
        <f t="shared" si="814"/>
        <v>2.1597340785678254</v>
      </c>
    </row>
    <row r="3967" spans="1:9" hidden="1" outlineLevel="3" x14ac:dyDescent="0.25">
      <c r="A3967" t="s">
        <v>55</v>
      </c>
      <c r="B3967" t="str">
        <f>VLOOKUP(A3967,'AGENCY CODES'!$C$4:$F$139,3,FALSE)</f>
        <v>DEPARTMENT OF TRANSPORTATION</v>
      </c>
      <c r="C3967" s="8" t="s">
        <v>7</v>
      </c>
      <c r="D3967" s="8" t="str">
        <f t="shared" si="810"/>
        <v>DTA5070</v>
      </c>
      <c r="E3967">
        <v>5070</v>
      </c>
      <c r="F3967" t="str">
        <f>VLOOKUP(D3967,'Fund List'!$A$2:$F$1324,6,FALSE)</f>
        <v>DEBT SERVICE HURF 2011A SERIES</v>
      </c>
      <c r="G3967" s="3">
        <v>27</v>
      </c>
      <c r="I3967" s="24">
        <f t="shared" si="814"/>
        <v>29.156410060665646</v>
      </c>
    </row>
    <row r="3968" spans="1:9" hidden="1" outlineLevel="3" x14ac:dyDescent="0.25">
      <c r="A3968" t="s">
        <v>55</v>
      </c>
      <c r="B3968" t="str">
        <f>VLOOKUP(A3968,'AGENCY CODES'!$C$4:$F$139,3,FALSE)</f>
        <v>DEPARTMENT OF TRANSPORTATION</v>
      </c>
      <c r="C3968" s="8" t="s">
        <v>8</v>
      </c>
      <c r="D3968" s="8" t="str">
        <f t="shared" si="810"/>
        <v>DTA5070</v>
      </c>
      <c r="E3968">
        <v>5070</v>
      </c>
      <c r="F3968" t="str">
        <f>VLOOKUP(D3968,'Fund List'!$A$2:$F$1324,6,FALSE)</f>
        <v>DEBT SERVICE HURF 2011A SERIES</v>
      </c>
      <c r="G3968" s="3">
        <v>12</v>
      </c>
      <c r="I3968" s="24">
        <f t="shared" si="814"/>
        <v>12.958404471406952</v>
      </c>
    </row>
    <row r="3969" spans="1:9" hidden="1" outlineLevel="3" x14ac:dyDescent="0.25">
      <c r="A3969" t="s">
        <v>55</v>
      </c>
      <c r="B3969" t="str">
        <f>VLOOKUP(A3969,'AGENCY CODES'!$C$4:$F$139,3,FALSE)</f>
        <v>DEPARTMENT OF TRANSPORTATION</v>
      </c>
      <c r="C3969" s="8" t="s">
        <v>12</v>
      </c>
      <c r="D3969" s="8" t="str">
        <f t="shared" si="810"/>
        <v>DTA5070</v>
      </c>
      <c r="E3969">
        <v>5070</v>
      </c>
      <c r="F3969" t="str">
        <f>VLOOKUP(D3969,'Fund List'!$A$2:$F$1324,6,FALSE)</f>
        <v>DEBT SERVICE HURF 2011A SERIES</v>
      </c>
      <c r="G3969" s="3">
        <v>3</v>
      </c>
      <c r="I3969" s="24">
        <f t="shared" si="814"/>
        <v>3.2396011178517381</v>
      </c>
    </row>
    <row r="3970" spans="1:9" hidden="1" outlineLevel="3" x14ac:dyDescent="0.25">
      <c r="A3970" t="s">
        <v>55</v>
      </c>
      <c r="B3970" t="str">
        <f>VLOOKUP(A3970,'AGENCY CODES'!$C$4:$F$139,3,FALSE)</f>
        <v>DEPARTMENT OF TRANSPORTATION</v>
      </c>
      <c r="C3970" s="8">
        <v>2</v>
      </c>
      <c r="D3970" s="8" t="str">
        <f t="shared" si="810"/>
        <v>DTA5070</v>
      </c>
      <c r="E3970">
        <v>5070</v>
      </c>
      <c r="F3970" t="str">
        <f>VLOOKUP(D3970,'Fund List'!$A$2:$F$1324,6,FALSE)</f>
        <v>DEBT SERVICE HURF 2011A SERIES</v>
      </c>
      <c r="G3970" s="3">
        <v>3</v>
      </c>
      <c r="I3970" s="24">
        <f t="shared" si="814"/>
        <v>3.2396011178517381</v>
      </c>
    </row>
    <row r="3971" spans="1:9" outlineLevel="2" collapsed="1" x14ac:dyDescent="0.25">
      <c r="F3971" s="1" t="s">
        <v>4344</v>
      </c>
      <c r="I3971" s="24">
        <f t="shared" ref="I3971" si="815">SUBTOTAL(9,I3965:I3970)</f>
        <v>62.632288278466945</v>
      </c>
    </row>
    <row r="3972" spans="1:9" hidden="1" outlineLevel="3" x14ac:dyDescent="0.25">
      <c r="A3972" t="s">
        <v>55</v>
      </c>
      <c r="B3972" t="str">
        <f>VLOOKUP(A3972,'AGENCY CODES'!$C$4:$F$139,3,FALSE)</f>
        <v>DEPARTMENT OF TRANSPORTATION</v>
      </c>
      <c r="C3972" s="8" t="s">
        <v>5</v>
      </c>
      <c r="D3972" s="8" t="str">
        <f t="shared" si="810"/>
        <v>DTA5071</v>
      </c>
      <c r="E3972">
        <v>5071</v>
      </c>
      <c r="F3972" t="str">
        <f>VLOOKUP(D3972,'Fund List'!$A$2:$F$1324,6,FALSE)</f>
        <v>DEBT SERVICE HURF 2011B SERIES</v>
      </c>
      <c r="G3972" s="3">
        <v>11</v>
      </c>
      <c r="I3972" s="24">
        <f t="shared" ref="I3972:I3977" si="816">$G3972/$G$10*I$5</f>
        <v>11.878537432123041</v>
      </c>
    </row>
    <row r="3973" spans="1:9" hidden="1" outlineLevel="3" x14ac:dyDescent="0.25">
      <c r="A3973" t="s">
        <v>55</v>
      </c>
      <c r="B3973" t="str">
        <f>VLOOKUP(A3973,'AGENCY CODES'!$C$4:$F$139,3,FALSE)</f>
        <v>DEPARTMENT OF TRANSPORTATION</v>
      </c>
      <c r="C3973" s="8" t="s">
        <v>6</v>
      </c>
      <c r="D3973" s="8" t="str">
        <f t="shared" si="810"/>
        <v>DTA5071</v>
      </c>
      <c r="E3973">
        <v>5071</v>
      </c>
      <c r="F3973" t="str">
        <f>VLOOKUP(D3973,'Fund List'!$A$2:$F$1324,6,FALSE)</f>
        <v>DEBT SERVICE HURF 2011B SERIES</v>
      </c>
      <c r="G3973" s="3">
        <v>2</v>
      </c>
      <c r="I3973" s="24">
        <f t="shared" si="816"/>
        <v>2.1597340785678254</v>
      </c>
    </row>
    <row r="3974" spans="1:9" hidden="1" outlineLevel="3" x14ac:dyDescent="0.25">
      <c r="A3974" t="s">
        <v>55</v>
      </c>
      <c r="B3974" t="str">
        <f>VLOOKUP(A3974,'AGENCY CODES'!$C$4:$F$139,3,FALSE)</f>
        <v>DEPARTMENT OF TRANSPORTATION</v>
      </c>
      <c r="C3974" s="8" t="s">
        <v>7</v>
      </c>
      <c r="D3974" s="8" t="str">
        <f t="shared" si="810"/>
        <v>DTA5071</v>
      </c>
      <c r="E3974">
        <v>5071</v>
      </c>
      <c r="F3974" t="str">
        <f>VLOOKUP(D3974,'Fund List'!$A$2:$F$1324,6,FALSE)</f>
        <v>DEBT SERVICE HURF 2011B SERIES</v>
      </c>
      <c r="G3974" s="3">
        <v>25</v>
      </c>
      <c r="I3974" s="24">
        <f t="shared" si="816"/>
        <v>26.99667598209782</v>
      </c>
    </row>
    <row r="3975" spans="1:9" hidden="1" outlineLevel="3" x14ac:dyDescent="0.25">
      <c r="A3975" t="s">
        <v>55</v>
      </c>
      <c r="B3975" t="str">
        <f>VLOOKUP(A3975,'AGENCY CODES'!$C$4:$F$139,3,FALSE)</f>
        <v>DEPARTMENT OF TRANSPORTATION</v>
      </c>
      <c r="C3975" s="8" t="s">
        <v>8</v>
      </c>
      <c r="D3975" s="8" t="str">
        <f t="shared" si="810"/>
        <v>DTA5071</v>
      </c>
      <c r="E3975">
        <v>5071</v>
      </c>
      <c r="F3975" t="str">
        <f>VLOOKUP(D3975,'Fund List'!$A$2:$F$1324,6,FALSE)</f>
        <v>DEBT SERVICE HURF 2011B SERIES</v>
      </c>
      <c r="G3975" s="3">
        <v>12</v>
      </c>
      <c r="I3975" s="24">
        <f t="shared" si="816"/>
        <v>12.958404471406952</v>
      </c>
    </row>
    <row r="3976" spans="1:9" hidden="1" outlineLevel="3" x14ac:dyDescent="0.25">
      <c r="A3976" t="s">
        <v>55</v>
      </c>
      <c r="B3976" t="str">
        <f>VLOOKUP(A3976,'AGENCY CODES'!$C$4:$F$139,3,FALSE)</f>
        <v>DEPARTMENT OF TRANSPORTATION</v>
      </c>
      <c r="C3976" s="8" t="s">
        <v>12</v>
      </c>
      <c r="D3976" s="8" t="str">
        <f t="shared" si="810"/>
        <v>DTA5071</v>
      </c>
      <c r="E3976">
        <v>5071</v>
      </c>
      <c r="F3976" t="str">
        <f>VLOOKUP(D3976,'Fund List'!$A$2:$F$1324,6,FALSE)</f>
        <v>DEBT SERVICE HURF 2011B SERIES</v>
      </c>
      <c r="G3976" s="3">
        <v>3</v>
      </c>
      <c r="I3976" s="24">
        <f t="shared" si="816"/>
        <v>3.2396011178517381</v>
      </c>
    </row>
    <row r="3977" spans="1:9" hidden="1" outlineLevel="3" x14ac:dyDescent="0.25">
      <c r="A3977" t="s">
        <v>55</v>
      </c>
      <c r="B3977" t="str">
        <f>VLOOKUP(A3977,'AGENCY CODES'!$C$4:$F$139,3,FALSE)</f>
        <v>DEPARTMENT OF TRANSPORTATION</v>
      </c>
      <c r="C3977" s="8">
        <v>2</v>
      </c>
      <c r="D3977" s="8" t="str">
        <f t="shared" si="810"/>
        <v>DTA5071</v>
      </c>
      <c r="E3977">
        <v>5071</v>
      </c>
      <c r="F3977" t="str">
        <f>VLOOKUP(D3977,'Fund List'!$A$2:$F$1324,6,FALSE)</f>
        <v>DEBT SERVICE HURF 2011B SERIES</v>
      </c>
      <c r="G3977" s="3">
        <v>3</v>
      </c>
      <c r="I3977" s="24">
        <f t="shared" si="816"/>
        <v>3.2396011178517381</v>
      </c>
    </row>
    <row r="3978" spans="1:9" outlineLevel="2" collapsed="1" x14ac:dyDescent="0.25">
      <c r="F3978" s="1" t="s">
        <v>4345</v>
      </c>
      <c r="I3978" s="24">
        <f t="shared" ref="I3978" si="817">SUBTOTAL(9,I3972:I3977)</f>
        <v>60.472554199899122</v>
      </c>
    </row>
    <row r="3979" spans="1:9" hidden="1" outlineLevel="3" x14ac:dyDescent="0.25">
      <c r="A3979" t="s">
        <v>55</v>
      </c>
      <c r="B3979" t="str">
        <f>VLOOKUP(A3979,'AGENCY CODES'!$C$4:$F$139,3,FALSE)</f>
        <v>DEPARTMENT OF TRANSPORTATION</v>
      </c>
      <c r="C3979" s="8" t="s">
        <v>5</v>
      </c>
      <c r="D3979" s="8" t="str">
        <f t="shared" si="810"/>
        <v>DTA5072</v>
      </c>
      <c r="E3979">
        <v>5072</v>
      </c>
      <c r="F3979" t="str">
        <f>VLOOKUP(D3979,'Fund List'!$A$2:$F$1324,6,FALSE)</f>
        <v>DEBT SERVICE REFUNDING GANS SERIES 2012</v>
      </c>
      <c r="G3979" s="3">
        <v>2</v>
      </c>
      <c r="I3979" s="24">
        <f>$G3979/$G$10*I$5</f>
        <v>2.1597340785678254</v>
      </c>
    </row>
    <row r="3980" spans="1:9" hidden="1" outlineLevel="3" x14ac:dyDescent="0.25">
      <c r="A3980" t="s">
        <v>55</v>
      </c>
      <c r="B3980" t="str">
        <f>VLOOKUP(A3980,'AGENCY CODES'!$C$4:$F$139,3,FALSE)</f>
        <v>DEPARTMENT OF TRANSPORTATION</v>
      </c>
      <c r="C3980" s="8" t="s">
        <v>6</v>
      </c>
      <c r="D3980" s="8" t="str">
        <f t="shared" si="810"/>
        <v>DTA5072</v>
      </c>
      <c r="E3980">
        <v>5072</v>
      </c>
      <c r="F3980" t="str">
        <f>VLOOKUP(D3980,'Fund List'!$A$2:$F$1324,6,FALSE)</f>
        <v>DEBT SERVICE REFUNDING GANS SERIES 2012</v>
      </c>
      <c r="G3980" s="3">
        <v>2</v>
      </c>
      <c r="I3980" s="24">
        <f>$G3980/$G$10*I$5</f>
        <v>2.1597340785678254</v>
      </c>
    </row>
    <row r="3981" spans="1:9" hidden="1" outlineLevel="3" x14ac:dyDescent="0.25">
      <c r="A3981" t="s">
        <v>55</v>
      </c>
      <c r="B3981" t="str">
        <f>VLOOKUP(A3981,'AGENCY CODES'!$C$4:$F$139,3,FALSE)</f>
        <v>DEPARTMENT OF TRANSPORTATION</v>
      </c>
      <c r="C3981" s="8" t="s">
        <v>12</v>
      </c>
      <c r="D3981" s="8" t="str">
        <f t="shared" si="810"/>
        <v>DTA5072</v>
      </c>
      <c r="E3981">
        <v>5072</v>
      </c>
      <c r="F3981" t="str">
        <f>VLOOKUP(D3981,'Fund List'!$A$2:$F$1324,6,FALSE)</f>
        <v>DEBT SERVICE REFUNDING GANS SERIES 2012</v>
      </c>
      <c r="G3981" s="3">
        <v>2</v>
      </c>
      <c r="I3981" s="24">
        <f>$G3981/$G$10*I$5</f>
        <v>2.1597340785678254</v>
      </c>
    </row>
    <row r="3982" spans="1:9" hidden="1" outlineLevel="3" x14ac:dyDescent="0.25">
      <c r="A3982" t="s">
        <v>55</v>
      </c>
      <c r="B3982" t="str">
        <f>VLOOKUP(A3982,'AGENCY CODES'!$C$4:$F$139,3,FALSE)</f>
        <v>DEPARTMENT OF TRANSPORTATION</v>
      </c>
      <c r="C3982" s="8">
        <v>2</v>
      </c>
      <c r="D3982" s="8" t="str">
        <f t="shared" si="810"/>
        <v>DTA5072</v>
      </c>
      <c r="E3982">
        <v>5072</v>
      </c>
      <c r="F3982" t="str">
        <f>VLOOKUP(D3982,'Fund List'!$A$2:$F$1324,6,FALSE)</f>
        <v>DEBT SERVICE REFUNDING GANS SERIES 2012</v>
      </c>
      <c r="G3982" s="3">
        <v>3</v>
      </c>
      <c r="I3982" s="24">
        <f>$G3982/$G$10*I$5</f>
        <v>3.2396011178517381</v>
      </c>
    </row>
    <row r="3983" spans="1:9" outlineLevel="2" collapsed="1" x14ac:dyDescent="0.25">
      <c r="F3983" s="1" t="s">
        <v>4346</v>
      </c>
      <c r="I3983" s="24">
        <f t="shared" ref="I3983" si="818">SUBTOTAL(9,I3979:I3982)</f>
        <v>9.7188033535552147</v>
      </c>
    </row>
    <row r="3984" spans="1:9" hidden="1" outlineLevel="3" x14ac:dyDescent="0.25">
      <c r="A3984" t="s">
        <v>55</v>
      </c>
      <c r="B3984" t="str">
        <f>VLOOKUP(A3984,'AGENCY CODES'!$C$4:$F$139,3,FALSE)</f>
        <v>DEPARTMENT OF TRANSPORTATION</v>
      </c>
      <c r="C3984" s="8" t="s">
        <v>5</v>
      </c>
      <c r="D3984" s="8" t="str">
        <f t="shared" si="810"/>
        <v>DTA5074</v>
      </c>
      <c r="E3984">
        <v>5074</v>
      </c>
      <c r="F3984" t="str">
        <f>VLOOKUP(D3984,'Fund List'!$A$2:$F$1324,6,FALSE)</f>
        <v>DEBT SERVICE HURF SERIES 2013A</v>
      </c>
      <c r="G3984" s="3">
        <v>11</v>
      </c>
      <c r="I3984" s="24">
        <f t="shared" ref="I3984:I3989" si="819">$G3984/$G$10*I$5</f>
        <v>11.878537432123041</v>
      </c>
    </row>
    <row r="3985" spans="1:9" hidden="1" outlineLevel="3" x14ac:dyDescent="0.25">
      <c r="A3985" t="s">
        <v>55</v>
      </c>
      <c r="B3985" t="str">
        <f>VLOOKUP(A3985,'AGENCY CODES'!$C$4:$F$139,3,FALSE)</f>
        <v>DEPARTMENT OF TRANSPORTATION</v>
      </c>
      <c r="C3985" s="8" t="s">
        <v>6</v>
      </c>
      <c r="D3985" s="8" t="str">
        <f t="shared" si="810"/>
        <v>DTA5074</v>
      </c>
      <c r="E3985">
        <v>5074</v>
      </c>
      <c r="F3985" t="str">
        <f>VLOOKUP(D3985,'Fund List'!$A$2:$F$1324,6,FALSE)</f>
        <v>DEBT SERVICE HURF SERIES 2013A</v>
      </c>
      <c r="G3985" s="3">
        <v>2</v>
      </c>
      <c r="I3985" s="24">
        <f t="shared" si="819"/>
        <v>2.1597340785678254</v>
      </c>
    </row>
    <row r="3986" spans="1:9" hidden="1" outlineLevel="3" x14ac:dyDescent="0.25">
      <c r="A3986" t="s">
        <v>55</v>
      </c>
      <c r="B3986" t="str">
        <f>VLOOKUP(A3986,'AGENCY CODES'!$C$4:$F$139,3,FALSE)</f>
        <v>DEPARTMENT OF TRANSPORTATION</v>
      </c>
      <c r="C3986" s="8" t="s">
        <v>7</v>
      </c>
      <c r="D3986" s="8" t="str">
        <f t="shared" si="810"/>
        <v>DTA5074</v>
      </c>
      <c r="E3986">
        <v>5074</v>
      </c>
      <c r="F3986" t="str">
        <f>VLOOKUP(D3986,'Fund List'!$A$2:$F$1324,6,FALSE)</f>
        <v>DEBT SERVICE HURF SERIES 2013A</v>
      </c>
      <c r="G3986" s="3">
        <v>25</v>
      </c>
      <c r="I3986" s="24">
        <f t="shared" si="819"/>
        <v>26.99667598209782</v>
      </c>
    </row>
    <row r="3987" spans="1:9" hidden="1" outlineLevel="3" x14ac:dyDescent="0.25">
      <c r="A3987" t="s">
        <v>55</v>
      </c>
      <c r="B3987" t="str">
        <f>VLOOKUP(A3987,'AGENCY CODES'!$C$4:$F$139,3,FALSE)</f>
        <v>DEPARTMENT OF TRANSPORTATION</v>
      </c>
      <c r="C3987" s="8" t="s">
        <v>8</v>
      </c>
      <c r="D3987" s="8" t="str">
        <f t="shared" si="810"/>
        <v>DTA5074</v>
      </c>
      <c r="E3987">
        <v>5074</v>
      </c>
      <c r="F3987" t="str">
        <f>VLOOKUP(D3987,'Fund List'!$A$2:$F$1324,6,FALSE)</f>
        <v>DEBT SERVICE HURF SERIES 2013A</v>
      </c>
      <c r="G3987" s="3">
        <v>12</v>
      </c>
      <c r="I3987" s="24">
        <f t="shared" si="819"/>
        <v>12.958404471406952</v>
      </c>
    </row>
    <row r="3988" spans="1:9" hidden="1" outlineLevel="3" x14ac:dyDescent="0.25">
      <c r="A3988" t="s">
        <v>55</v>
      </c>
      <c r="B3988" t="str">
        <f>VLOOKUP(A3988,'AGENCY CODES'!$C$4:$F$139,3,FALSE)</f>
        <v>DEPARTMENT OF TRANSPORTATION</v>
      </c>
      <c r="C3988" s="8" t="s">
        <v>12</v>
      </c>
      <c r="D3988" s="8" t="str">
        <f t="shared" si="810"/>
        <v>DTA5074</v>
      </c>
      <c r="E3988">
        <v>5074</v>
      </c>
      <c r="F3988" t="str">
        <f>VLOOKUP(D3988,'Fund List'!$A$2:$F$1324,6,FALSE)</f>
        <v>DEBT SERVICE HURF SERIES 2013A</v>
      </c>
      <c r="G3988" s="3">
        <v>3</v>
      </c>
      <c r="I3988" s="24">
        <f t="shared" si="819"/>
        <v>3.2396011178517381</v>
      </c>
    </row>
    <row r="3989" spans="1:9" hidden="1" outlineLevel="3" x14ac:dyDescent="0.25">
      <c r="A3989" t="s">
        <v>55</v>
      </c>
      <c r="B3989" t="str">
        <f>VLOOKUP(A3989,'AGENCY CODES'!$C$4:$F$139,3,FALSE)</f>
        <v>DEPARTMENT OF TRANSPORTATION</v>
      </c>
      <c r="C3989" s="8">
        <v>2</v>
      </c>
      <c r="D3989" s="8" t="str">
        <f t="shared" si="810"/>
        <v>DTA5074</v>
      </c>
      <c r="E3989">
        <v>5074</v>
      </c>
      <c r="F3989" t="str">
        <f>VLOOKUP(D3989,'Fund List'!$A$2:$F$1324,6,FALSE)</f>
        <v>DEBT SERVICE HURF SERIES 2013A</v>
      </c>
      <c r="G3989" s="3">
        <v>2</v>
      </c>
      <c r="I3989" s="24">
        <f t="shared" si="819"/>
        <v>2.1597340785678254</v>
      </c>
    </row>
    <row r="3990" spans="1:9" outlineLevel="2" collapsed="1" x14ac:dyDescent="0.25">
      <c r="F3990" s="1" t="s">
        <v>4347</v>
      </c>
      <c r="I3990" s="24">
        <f t="shared" ref="I3990" si="820">SUBTOTAL(9,I3984:I3989)</f>
        <v>59.392687160615203</v>
      </c>
    </row>
    <row r="3991" spans="1:9" hidden="1" outlineLevel="3" x14ac:dyDescent="0.25">
      <c r="A3991" t="s">
        <v>55</v>
      </c>
      <c r="B3991" t="str">
        <f>VLOOKUP(A3991,'AGENCY CODES'!$C$4:$F$139,3,FALSE)</f>
        <v>DEPARTMENT OF TRANSPORTATION</v>
      </c>
      <c r="C3991" s="8" t="s">
        <v>5</v>
      </c>
      <c r="D3991" s="8" t="str">
        <f t="shared" si="810"/>
        <v>DTA5075</v>
      </c>
      <c r="E3991">
        <v>5075</v>
      </c>
      <c r="F3991" t="str">
        <f>VLOOKUP(D3991,'Fund List'!$A$2:$F$1324,6,FALSE)</f>
        <v>DEBT SERVICE HURF SERIES 2013B</v>
      </c>
      <c r="G3991" s="3">
        <v>11</v>
      </c>
      <c r="I3991" s="24">
        <f t="shared" ref="I3991:I3996" si="821">$G3991/$G$10*I$5</f>
        <v>11.878537432123041</v>
      </c>
    </row>
    <row r="3992" spans="1:9" hidden="1" outlineLevel="3" x14ac:dyDescent="0.25">
      <c r="A3992" t="s">
        <v>55</v>
      </c>
      <c r="B3992" t="str">
        <f>VLOOKUP(A3992,'AGENCY CODES'!$C$4:$F$139,3,FALSE)</f>
        <v>DEPARTMENT OF TRANSPORTATION</v>
      </c>
      <c r="C3992" s="8" t="s">
        <v>6</v>
      </c>
      <c r="D3992" s="8" t="str">
        <f t="shared" si="810"/>
        <v>DTA5075</v>
      </c>
      <c r="E3992">
        <v>5075</v>
      </c>
      <c r="F3992" t="str">
        <f>VLOOKUP(D3992,'Fund List'!$A$2:$F$1324,6,FALSE)</f>
        <v>DEBT SERVICE HURF SERIES 2013B</v>
      </c>
      <c r="G3992" s="3">
        <v>2</v>
      </c>
      <c r="I3992" s="24">
        <f t="shared" si="821"/>
        <v>2.1597340785678254</v>
      </c>
    </row>
    <row r="3993" spans="1:9" hidden="1" outlineLevel="3" x14ac:dyDescent="0.25">
      <c r="A3993" t="s">
        <v>55</v>
      </c>
      <c r="B3993" t="str">
        <f>VLOOKUP(A3993,'AGENCY CODES'!$C$4:$F$139,3,FALSE)</f>
        <v>DEPARTMENT OF TRANSPORTATION</v>
      </c>
      <c r="C3993" s="8" t="s">
        <v>7</v>
      </c>
      <c r="D3993" s="8" t="str">
        <f t="shared" si="810"/>
        <v>DTA5075</v>
      </c>
      <c r="E3993">
        <v>5075</v>
      </c>
      <c r="F3993" t="str">
        <f>VLOOKUP(D3993,'Fund List'!$A$2:$F$1324,6,FALSE)</f>
        <v>DEBT SERVICE HURF SERIES 2013B</v>
      </c>
      <c r="G3993" s="3">
        <v>25</v>
      </c>
      <c r="I3993" s="24">
        <f t="shared" si="821"/>
        <v>26.99667598209782</v>
      </c>
    </row>
    <row r="3994" spans="1:9" hidden="1" outlineLevel="3" x14ac:dyDescent="0.25">
      <c r="A3994" t="s">
        <v>55</v>
      </c>
      <c r="B3994" t="str">
        <f>VLOOKUP(A3994,'AGENCY CODES'!$C$4:$F$139,3,FALSE)</f>
        <v>DEPARTMENT OF TRANSPORTATION</v>
      </c>
      <c r="C3994" s="8" t="s">
        <v>8</v>
      </c>
      <c r="D3994" s="8" t="str">
        <f t="shared" si="810"/>
        <v>DTA5075</v>
      </c>
      <c r="E3994">
        <v>5075</v>
      </c>
      <c r="F3994" t="str">
        <f>VLOOKUP(D3994,'Fund List'!$A$2:$F$1324,6,FALSE)</f>
        <v>DEBT SERVICE HURF SERIES 2013B</v>
      </c>
      <c r="G3994" s="3">
        <v>12</v>
      </c>
      <c r="I3994" s="24">
        <f t="shared" si="821"/>
        <v>12.958404471406952</v>
      </c>
    </row>
    <row r="3995" spans="1:9" hidden="1" outlineLevel="3" x14ac:dyDescent="0.25">
      <c r="A3995" t="s">
        <v>55</v>
      </c>
      <c r="B3995" t="str">
        <f>VLOOKUP(A3995,'AGENCY CODES'!$C$4:$F$139,3,FALSE)</f>
        <v>DEPARTMENT OF TRANSPORTATION</v>
      </c>
      <c r="C3995" s="8" t="s">
        <v>12</v>
      </c>
      <c r="D3995" s="8" t="str">
        <f t="shared" si="810"/>
        <v>DTA5075</v>
      </c>
      <c r="E3995">
        <v>5075</v>
      </c>
      <c r="F3995" t="str">
        <f>VLOOKUP(D3995,'Fund List'!$A$2:$F$1324,6,FALSE)</f>
        <v>DEBT SERVICE HURF SERIES 2013B</v>
      </c>
      <c r="G3995" s="3">
        <v>3</v>
      </c>
      <c r="I3995" s="24">
        <f t="shared" si="821"/>
        <v>3.2396011178517381</v>
      </c>
    </row>
    <row r="3996" spans="1:9" hidden="1" outlineLevel="3" x14ac:dyDescent="0.25">
      <c r="A3996" t="s">
        <v>55</v>
      </c>
      <c r="B3996" t="str">
        <f>VLOOKUP(A3996,'AGENCY CODES'!$C$4:$F$139,3,FALSE)</f>
        <v>DEPARTMENT OF TRANSPORTATION</v>
      </c>
      <c r="C3996" s="8">
        <v>2</v>
      </c>
      <c r="D3996" s="8" t="str">
        <f t="shared" si="810"/>
        <v>DTA5075</v>
      </c>
      <c r="E3996">
        <v>5075</v>
      </c>
      <c r="F3996" t="str">
        <f>VLOOKUP(D3996,'Fund List'!$A$2:$F$1324,6,FALSE)</f>
        <v>DEBT SERVICE HURF SERIES 2013B</v>
      </c>
      <c r="G3996" s="3">
        <v>3</v>
      </c>
      <c r="I3996" s="24">
        <f t="shared" si="821"/>
        <v>3.2396011178517381</v>
      </c>
    </row>
    <row r="3997" spans="1:9" outlineLevel="2" collapsed="1" x14ac:dyDescent="0.25">
      <c r="F3997" s="1" t="s">
        <v>4348</v>
      </c>
      <c r="I3997" s="24">
        <f t="shared" ref="I3997" si="822">SUBTOTAL(9,I3991:I3996)</f>
        <v>60.472554199899122</v>
      </c>
    </row>
    <row r="3998" spans="1:9" outlineLevel="1" x14ac:dyDescent="0.25">
      <c r="B3998" s="1" t="s">
        <v>3922</v>
      </c>
      <c r="I3998" s="24">
        <f t="shared" ref="I3998" si="823">SUBTOTAL(9,I3443:I3996)</f>
        <v>1930128.4292071329</v>
      </c>
    </row>
    <row r="3999" spans="1:9" hidden="1" outlineLevel="3" x14ac:dyDescent="0.25">
      <c r="A3999" t="s">
        <v>56</v>
      </c>
      <c r="B3999" t="str">
        <f>VLOOKUP(A3999,'AGENCY CODES'!$C$4:$F$139,3,FALSE)</f>
        <v>BOARD OF DENTAL EXAMINERS</v>
      </c>
      <c r="C3999" s="8" t="s">
        <v>2</v>
      </c>
      <c r="D3999" s="8" t="str">
        <f t="shared" si="810"/>
        <v>DXA1000</v>
      </c>
      <c r="E3999">
        <v>1000</v>
      </c>
      <c r="F3999" t="str">
        <f>VLOOKUP(D3999,'Fund List'!$A$2:$F$1324,6,FALSE)</f>
        <v>GENERAL FUND</v>
      </c>
      <c r="G3999" s="3">
        <v>3</v>
      </c>
      <c r="I3999" s="24">
        <f t="shared" ref="I3999:I4006" si="824">$G3999/$G$10*I$5</f>
        <v>3.2396011178517381</v>
      </c>
    </row>
    <row r="4000" spans="1:9" hidden="1" outlineLevel="3" x14ac:dyDescent="0.25">
      <c r="A4000" t="s">
        <v>56</v>
      </c>
      <c r="B4000" t="str">
        <f>VLOOKUP(A4000,'AGENCY CODES'!$C$4:$F$139,3,FALSE)</f>
        <v>BOARD OF DENTAL EXAMINERS</v>
      </c>
      <c r="C4000" s="8" t="s">
        <v>3</v>
      </c>
      <c r="D4000" s="8" t="str">
        <f t="shared" si="810"/>
        <v>DXA1000</v>
      </c>
      <c r="E4000">
        <v>1000</v>
      </c>
      <c r="F4000" t="str">
        <f>VLOOKUP(D4000,'Fund List'!$A$2:$F$1324,6,FALSE)</f>
        <v>GENERAL FUND</v>
      </c>
      <c r="G4000" s="3">
        <v>1435</v>
      </c>
      <c r="I4000" s="24">
        <f t="shared" si="824"/>
        <v>1549.6092013724149</v>
      </c>
    </row>
    <row r="4001" spans="1:9" hidden="1" outlineLevel="3" x14ac:dyDescent="0.25">
      <c r="A4001" t="s">
        <v>56</v>
      </c>
      <c r="B4001" t="str">
        <f>VLOOKUP(A4001,'AGENCY CODES'!$C$4:$F$139,3,FALSE)</f>
        <v>BOARD OF DENTAL EXAMINERS</v>
      </c>
      <c r="C4001" s="8" t="s">
        <v>6</v>
      </c>
      <c r="D4001" s="8" t="str">
        <f t="shared" si="810"/>
        <v>DXA1000</v>
      </c>
      <c r="E4001">
        <v>1000</v>
      </c>
      <c r="F4001" t="str">
        <f>VLOOKUP(D4001,'Fund List'!$A$2:$F$1324,6,FALSE)</f>
        <v>GENERAL FUND</v>
      </c>
      <c r="G4001" s="3">
        <v>13</v>
      </c>
      <c r="I4001" s="24">
        <f t="shared" si="824"/>
        <v>14.038271510690866</v>
      </c>
    </row>
    <row r="4002" spans="1:9" hidden="1" outlineLevel="3" x14ac:dyDescent="0.25">
      <c r="A4002" t="s">
        <v>56</v>
      </c>
      <c r="B4002" t="str">
        <f>VLOOKUP(A4002,'AGENCY CODES'!$C$4:$F$139,3,FALSE)</f>
        <v>BOARD OF DENTAL EXAMINERS</v>
      </c>
      <c r="C4002" s="8" t="s">
        <v>8</v>
      </c>
      <c r="D4002" s="8" t="str">
        <f t="shared" si="810"/>
        <v>DXA1000</v>
      </c>
      <c r="E4002">
        <v>1000</v>
      </c>
      <c r="F4002" t="str">
        <f>VLOOKUP(D4002,'Fund List'!$A$2:$F$1324,6,FALSE)</f>
        <v>GENERAL FUND</v>
      </c>
      <c r="G4002" s="3">
        <v>1</v>
      </c>
      <c r="I4002" s="24">
        <f t="shared" si="824"/>
        <v>1.0798670392839127</v>
      </c>
    </row>
    <row r="4003" spans="1:9" hidden="1" outlineLevel="3" x14ac:dyDescent="0.25">
      <c r="A4003" t="s">
        <v>56</v>
      </c>
      <c r="B4003" t="str">
        <f>VLOOKUP(A4003,'AGENCY CODES'!$C$4:$F$139,3,FALSE)</f>
        <v>BOARD OF DENTAL EXAMINERS</v>
      </c>
      <c r="C4003" s="8" t="s">
        <v>10</v>
      </c>
      <c r="D4003" s="8" t="str">
        <f t="shared" si="810"/>
        <v>DXA1000</v>
      </c>
      <c r="E4003">
        <v>1000</v>
      </c>
      <c r="F4003" t="str">
        <f>VLOOKUP(D4003,'Fund List'!$A$2:$F$1324,6,FALSE)</f>
        <v>GENERAL FUND</v>
      </c>
      <c r="G4003" s="3">
        <v>29</v>
      </c>
      <c r="I4003" s="24">
        <f t="shared" si="824"/>
        <v>31.316144139233469</v>
      </c>
    </row>
    <row r="4004" spans="1:9" hidden="1" outlineLevel="3" x14ac:dyDescent="0.25">
      <c r="A4004" t="s">
        <v>56</v>
      </c>
      <c r="B4004" t="str">
        <f>VLOOKUP(A4004,'AGENCY CODES'!$C$4:$F$139,3,FALSE)</f>
        <v>BOARD OF DENTAL EXAMINERS</v>
      </c>
      <c r="C4004" s="8" t="s">
        <v>11</v>
      </c>
      <c r="D4004" s="8" t="str">
        <f t="shared" si="810"/>
        <v>DXA1000</v>
      </c>
      <c r="E4004">
        <v>1000</v>
      </c>
      <c r="F4004" t="str">
        <f>VLOOKUP(D4004,'Fund List'!$A$2:$F$1324,6,FALSE)</f>
        <v>GENERAL FUND</v>
      </c>
      <c r="G4004" s="3">
        <v>36</v>
      </c>
      <c r="I4004" s="24">
        <f t="shared" si="824"/>
        <v>38.875213414220859</v>
      </c>
    </row>
    <row r="4005" spans="1:9" hidden="1" outlineLevel="3" x14ac:dyDescent="0.25">
      <c r="A4005" t="s">
        <v>56</v>
      </c>
      <c r="B4005" t="str">
        <f>VLOOKUP(A4005,'AGENCY CODES'!$C$4:$F$139,3,FALSE)</f>
        <v>BOARD OF DENTAL EXAMINERS</v>
      </c>
      <c r="C4005" s="8" t="s">
        <v>12</v>
      </c>
      <c r="D4005" s="8" t="str">
        <f t="shared" si="810"/>
        <v>DXA1000</v>
      </c>
      <c r="E4005">
        <v>1000</v>
      </c>
      <c r="F4005" t="str">
        <f>VLOOKUP(D4005,'Fund List'!$A$2:$F$1324,6,FALSE)</f>
        <v>GENERAL FUND</v>
      </c>
      <c r="G4005" s="3">
        <v>2</v>
      </c>
      <c r="I4005" s="24">
        <f t="shared" si="824"/>
        <v>2.1597340785678254</v>
      </c>
    </row>
    <row r="4006" spans="1:9" hidden="1" outlineLevel="3" x14ac:dyDescent="0.25">
      <c r="A4006" t="s">
        <v>56</v>
      </c>
      <c r="B4006" t="str">
        <f>VLOOKUP(A4006,'AGENCY CODES'!$C$4:$F$139,3,FALSE)</f>
        <v>BOARD OF DENTAL EXAMINERS</v>
      </c>
      <c r="C4006" s="8">
        <v>2</v>
      </c>
      <c r="D4006" s="8" t="str">
        <f t="shared" si="810"/>
        <v>DXA1000</v>
      </c>
      <c r="E4006">
        <v>1000</v>
      </c>
      <c r="F4006" t="str">
        <f>VLOOKUP(D4006,'Fund List'!$A$2:$F$1324,6,FALSE)</f>
        <v>GENERAL FUND</v>
      </c>
      <c r="G4006" s="3">
        <v>38</v>
      </c>
      <c r="I4006" s="24">
        <f t="shared" si="824"/>
        <v>41.034947492788682</v>
      </c>
    </row>
    <row r="4007" spans="1:9" outlineLevel="2" collapsed="1" x14ac:dyDescent="0.25">
      <c r="F4007" s="1" t="s">
        <v>4007</v>
      </c>
      <c r="I4007" s="24">
        <f t="shared" ref="I4007" si="825">SUBTOTAL(9,I3999:I4006)</f>
        <v>1681.3529801650523</v>
      </c>
    </row>
    <row r="4008" spans="1:9" hidden="1" outlineLevel="3" x14ac:dyDescent="0.25">
      <c r="A4008" t="s">
        <v>56</v>
      </c>
      <c r="B4008" t="str">
        <f>VLOOKUP(A4008,'AGENCY CODES'!$C$4:$F$139,3,FALSE)</f>
        <v>BOARD OF DENTAL EXAMINERS</v>
      </c>
      <c r="C4008" s="8" t="s">
        <v>12</v>
      </c>
      <c r="D4008" s="8" t="str">
        <f t="shared" si="810"/>
        <v>DXA1300</v>
      </c>
      <c r="E4008">
        <v>1300</v>
      </c>
      <c r="F4008" t="str">
        <f>VLOOKUP(D4008,'Fund List'!$A$2:$F$1324,6,FALSE)</f>
        <v>GENERAL FIXED ASSETS</v>
      </c>
      <c r="G4008" s="3">
        <v>2</v>
      </c>
      <c r="I4008" s="24">
        <f>$G4008/$G$10*I$5</f>
        <v>2.1597340785678254</v>
      </c>
    </row>
    <row r="4009" spans="1:9" outlineLevel="2" collapsed="1" x14ac:dyDescent="0.25">
      <c r="F4009" s="1" t="s">
        <v>4019</v>
      </c>
      <c r="I4009" s="24">
        <f t="shared" ref="I4009" si="826">SUBTOTAL(9,I4008:I4008)</f>
        <v>2.1597340785678254</v>
      </c>
    </row>
    <row r="4010" spans="1:9" hidden="1" outlineLevel="3" x14ac:dyDescent="0.25">
      <c r="A4010" t="s">
        <v>56</v>
      </c>
      <c r="B4010" t="str">
        <f>VLOOKUP(A4010,'AGENCY CODES'!$C$4:$F$139,3,FALSE)</f>
        <v>BOARD OF DENTAL EXAMINERS</v>
      </c>
      <c r="C4010" s="8" t="s">
        <v>1</v>
      </c>
      <c r="D4010" s="8" t="str">
        <f t="shared" si="810"/>
        <v>DXA2020</v>
      </c>
      <c r="E4010">
        <v>2020</v>
      </c>
      <c r="F4010" t="str">
        <f>VLOOKUP(D4010,'Fund List'!$A$2:$F$1324,6,FALSE)</f>
        <v>DENTAL BOARD</v>
      </c>
      <c r="G4010" s="3">
        <v>20</v>
      </c>
      <c r="I4010" s="24">
        <f t="shared" ref="I4010:I4023" si="827">$G4010/$G$10*I$5</f>
        <v>21.597340785678256</v>
      </c>
    </row>
    <row r="4011" spans="1:9" hidden="1" outlineLevel="3" x14ac:dyDescent="0.25">
      <c r="A4011" t="s">
        <v>56</v>
      </c>
      <c r="B4011" t="str">
        <f>VLOOKUP(A4011,'AGENCY CODES'!$C$4:$F$139,3,FALSE)</f>
        <v>BOARD OF DENTAL EXAMINERS</v>
      </c>
      <c r="C4011" s="8" t="s">
        <v>2</v>
      </c>
      <c r="D4011" s="8" t="str">
        <f t="shared" si="810"/>
        <v>DXA2020</v>
      </c>
      <c r="E4011">
        <v>2020</v>
      </c>
      <c r="F4011" t="str">
        <f>VLOOKUP(D4011,'Fund List'!$A$2:$F$1324,6,FALSE)</f>
        <v>DENTAL BOARD</v>
      </c>
      <c r="G4011" s="3">
        <v>3</v>
      </c>
      <c r="I4011" s="24">
        <f t="shared" si="827"/>
        <v>3.2396011178517381</v>
      </c>
    </row>
    <row r="4012" spans="1:9" hidden="1" outlineLevel="3" x14ac:dyDescent="0.25">
      <c r="A4012" t="s">
        <v>56</v>
      </c>
      <c r="B4012" t="str">
        <f>VLOOKUP(A4012,'AGENCY CODES'!$C$4:$F$139,3,FALSE)</f>
        <v>BOARD OF DENTAL EXAMINERS</v>
      </c>
      <c r="C4012" s="8" t="s">
        <v>3</v>
      </c>
      <c r="D4012" s="8" t="str">
        <f t="shared" si="810"/>
        <v>DXA2020</v>
      </c>
      <c r="E4012">
        <v>2020</v>
      </c>
      <c r="F4012" t="str">
        <f>VLOOKUP(D4012,'Fund List'!$A$2:$F$1324,6,FALSE)</f>
        <v>DENTAL BOARD</v>
      </c>
      <c r="G4012" s="3">
        <v>1507</v>
      </c>
      <c r="I4012" s="24">
        <f t="shared" si="827"/>
        <v>1627.3596282008566</v>
      </c>
    </row>
    <row r="4013" spans="1:9" hidden="1" outlineLevel="3" x14ac:dyDescent="0.25">
      <c r="A4013" t="s">
        <v>56</v>
      </c>
      <c r="B4013" t="str">
        <f>VLOOKUP(A4013,'AGENCY CODES'!$C$4:$F$139,3,FALSE)</f>
        <v>BOARD OF DENTAL EXAMINERS</v>
      </c>
      <c r="C4013" s="8" t="s">
        <v>4</v>
      </c>
      <c r="D4013" s="8" t="str">
        <f t="shared" si="810"/>
        <v>DXA2020</v>
      </c>
      <c r="E4013">
        <v>2020</v>
      </c>
      <c r="F4013" t="str">
        <f>VLOOKUP(D4013,'Fund List'!$A$2:$F$1324,6,FALSE)</f>
        <v>DENTAL BOARD</v>
      </c>
      <c r="G4013" s="3">
        <v>217</v>
      </c>
      <c r="I4013" s="24">
        <f t="shared" si="827"/>
        <v>234.33114752460907</v>
      </c>
    </row>
    <row r="4014" spans="1:9" hidden="1" outlineLevel="3" x14ac:dyDescent="0.25">
      <c r="A4014" t="s">
        <v>56</v>
      </c>
      <c r="B4014" t="str">
        <f>VLOOKUP(A4014,'AGENCY CODES'!$C$4:$F$139,3,FALSE)</f>
        <v>BOARD OF DENTAL EXAMINERS</v>
      </c>
      <c r="C4014" s="8" t="s">
        <v>5</v>
      </c>
      <c r="D4014" s="8" t="str">
        <f t="shared" si="810"/>
        <v>DXA2020</v>
      </c>
      <c r="E4014">
        <v>2020</v>
      </c>
      <c r="F4014" t="str">
        <f>VLOOKUP(D4014,'Fund List'!$A$2:$F$1324,6,FALSE)</f>
        <v>DENTAL BOARD</v>
      </c>
      <c r="G4014" s="3">
        <v>2</v>
      </c>
      <c r="I4014" s="24">
        <f t="shared" si="827"/>
        <v>2.1597340785678254</v>
      </c>
    </row>
    <row r="4015" spans="1:9" hidden="1" outlineLevel="3" x14ac:dyDescent="0.25">
      <c r="A4015" t="s">
        <v>56</v>
      </c>
      <c r="B4015" t="str">
        <f>VLOOKUP(A4015,'AGENCY CODES'!$C$4:$F$139,3,FALSE)</f>
        <v>BOARD OF DENTAL EXAMINERS</v>
      </c>
      <c r="C4015" s="8" t="s">
        <v>6</v>
      </c>
      <c r="D4015" s="8" t="str">
        <f t="shared" si="810"/>
        <v>DXA2020</v>
      </c>
      <c r="E4015">
        <v>2020</v>
      </c>
      <c r="F4015" t="str">
        <f>VLOOKUP(D4015,'Fund List'!$A$2:$F$1324,6,FALSE)</f>
        <v>DENTAL BOARD</v>
      </c>
      <c r="G4015" s="3">
        <v>38</v>
      </c>
      <c r="I4015" s="24">
        <f t="shared" si="827"/>
        <v>41.034947492788682</v>
      </c>
    </row>
    <row r="4016" spans="1:9" hidden="1" outlineLevel="3" x14ac:dyDescent="0.25">
      <c r="A4016" t="s">
        <v>56</v>
      </c>
      <c r="B4016" t="str">
        <f>VLOOKUP(A4016,'AGENCY CODES'!$C$4:$F$139,3,FALSE)</f>
        <v>BOARD OF DENTAL EXAMINERS</v>
      </c>
      <c r="C4016" s="8" t="s">
        <v>7</v>
      </c>
      <c r="D4016" s="8" t="str">
        <f t="shared" si="810"/>
        <v>DXA2020</v>
      </c>
      <c r="E4016">
        <v>2020</v>
      </c>
      <c r="F4016" t="str">
        <f>VLOOKUP(D4016,'Fund List'!$A$2:$F$1324,6,FALSE)</f>
        <v>DENTAL BOARD</v>
      </c>
      <c r="G4016" s="3">
        <v>31</v>
      </c>
      <c r="I4016" s="24">
        <f t="shared" si="827"/>
        <v>33.475878217801302</v>
      </c>
    </row>
    <row r="4017" spans="1:9" hidden="1" outlineLevel="3" x14ac:dyDescent="0.25">
      <c r="A4017" t="s">
        <v>56</v>
      </c>
      <c r="B4017" t="str">
        <f>VLOOKUP(A4017,'AGENCY CODES'!$C$4:$F$139,3,FALSE)</f>
        <v>BOARD OF DENTAL EXAMINERS</v>
      </c>
      <c r="C4017" s="8" t="s">
        <v>17</v>
      </c>
      <c r="D4017" s="8" t="str">
        <f t="shared" si="810"/>
        <v>DXA2020</v>
      </c>
      <c r="E4017">
        <v>2020</v>
      </c>
      <c r="F4017" t="str">
        <f>VLOOKUP(D4017,'Fund List'!$A$2:$F$1324,6,FALSE)</f>
        <v>DENTAL BOARD</v>
      </c>
      <c r="G4017" s="3">
        <v>9</v>
      </c>
      <c r="I4017" s="24">
        <f t="shared" si="827"/>
        <v>9.7188033535552147</v>
      </c>
    </row>
    <row r="4018" spans="1:9" hidden="1" outlineLevel="3" x14ac:dyDescent="0.25">
      <c r="A4018" t="s">
        <v>56</v>
      </c>
      <c r="B4018" t="str">
        <f>VLOOKUP(A4018,'AGENCY CODES'!$C$4:$F$139,3,FALSE)</f>
        <v>BOARD OF DENTAL EXAMINERS</v>
      </c>
      <c r="C4018" s="8" t="s">
        <v>8</v>
      </c>
      <c r="D4018" s="8" t="str">
        <f t="shared" si="810"/>
        <v>DXA2020</v>
      </c>
      <c r="E4018">
        <v>2020</v>
      </c>
      <c r="F4018" t="str">
        <f>VLOOKUP(D4018,'Fund List'!$A$2:$F$1324,6,FALSE)</f>
        <v>DENTAL BOARD</v>
      </c>
      <c r="G4018" s="3">
        <v>1</v>
      </c>
      <c r="I4018" s="24">
        <f t="shared" si="827"/>
        <v>1.0798670392839127</v>
      </c>
    </row>
    <row r="4019" spans="1:9" hidden="1" outlineLevel="3" x14ac:dyDescent="0.25">
      <c r="A4019" t="s">
        <v>56</v>
      </c>
      <c r="B4019" t="str">
        <f>VLOOKUP(A4019,'AGENCY CODES'!$C$4:$F$139,3,FALSE)</f>
        <v>BOARD OF DENTAL EXAMINERS</v>
      </c>
      <c r="C4019" s="8" t="s">
        <v>10</v>
      </c>
      <c r="D4019" s="8" t="str">
        <f t="shared" si="810"/>
        <v>DXA2020</v>
      </c>
      <c r="E4019">
        <v>2020</v>
      </c>
      <c r="F4019" t="str">
        <f>VLOOKUP(D4019,'Fund List'!$A$2:$F$1324,6,FALSE)</f>
        <v>DENTAL BOARD</v>
      </c>
      <c r="G4019" s="3">
        <v>155</v>
      </c>
      <c r="I4019" s="24">
        <f t="shared" si="827"/>
        <v>167.3793910890065</v>
      </c>
    </row>
    <row r="4020" spans="1:9" hidden="1" outlineLevel="3" x14ac:dyDescent="0.25">
      <c r="A4020" t="s">
        <v>56</v>
      </c>
      <c r="B4020" t="str">
        <f>VLOOKUP(A4020,'AGENCY CODES'!$C$4:$F$139,3,FALSE)</f>
        <v>BOARD OF DENTAL EXAMINERS</v>
      </c>
      <c r="C4020" s="8" t="s">
        <v>11</v>
      </c>
      <c r="D4020" s="8" t="str">
        <f t="shared" si="810"/>
        <v>DXA2020</v>
      </c>
      <c r="E4020">
        <v>2020</v>
      </c>
      <c r="F4020" t="str">
        <f>VLOOKUP(D4020,'Fund List'!$A$2:$F$1324,6,FALSE)</f>
        <v>DENTAL BOARD</v>
      </c>
      <c r="G4020" s="3">
        <v>246</v>
      </c>
      <c r="I4020" s="24">
        <f t="shared" si="827"/>
        <v>265.64729166384257</v>
      </c>
    </row>
    <row r="4021" spans="1:9" hidden="1" outlineLevel="3" x14ac:dyDescent="0.25">
      <c r="A4021" t="s">
        <v>56</v>
      </c>
      <c r="B4021" t="str">
        <f>VLOOKUP(A4021,'AGENCY CODES'!$C$4:$F$139,3,FALSE)</f>
        <v>BOARD OF DENTAL EXAMINERS</v>
      </c>
      <c r="C4021" s="8" t="s">
        <v>12</v>
      </c>
      <c r="D4021" s="8" t="str">
        <f t="shared" ref="D4021:D4086" si="828">CONCATENATE(A4021,E4021)</f>
        <v>DXA2020</v>
      </c>
      <c r="E4021">
        <v>2020</v>
      </c>
      <c r="F4021" t="str">
        <f>VLOOKUP(D4021,'Fund List'!$A$2:$F$1324,6,FALSE)</f>
        <v>DENTAL BOARD</v>
      </c>
      <c r="G4021" s="3">
        <v>18</v>
      </c>
      <c r="I4021" s="24">
        <f t="shared" si="827"/>
        <v>19.437606707110429</v>
      </c>
    </row>
    <row r="4022" spans="1:9" hidden="1" outlineLevel="3" x14ac:dyDescent="0.25">
      <c r="A4022" t="s">
        <v>56</v>
      </c>
      <c r="B4022" t="str">
        <f>VLOOKUP(A4022,'AGENCY CODES'!$C$4:$F$139,3,FALSE)</f>
        <v>BOARD OF DENTAL EXAMINERS</v>
      </c>
      <c r="C4022" s="8">
        <v>2</v>
      </c>
      <c r="D4022" s="8" t="str">
        <f t="shared" si="828"/>
        <v>DXA2020</v>
      </c>
      <c r="E4022">
        <v>2020</v>
      </c>
      <c r="F4022" t="str">
        <f>VLOOKUP(D4022,'Fund List'!$A$2:$F$1324,6,FALSE)</f>
        <v>DENTAL BOARD</v>
      </c>
      <c r="G4022" s="3">
        <v>252</v>
      </c>
      <c r="I4022" s="24">
        <f t="shared" si="827"/>
        <v>272.12649389954601</v>
      </c>
    </row>
    <row r="4023" spans="1:9" hidden="1" outlineLevel="3" x14ac:dyDescent="0.25">
      <c r="A4023" t="s">
        <v>56</v>
      </c>
      <c r="B4023" t="str">
        <f>VLOOKUP(A4023,'AGENCY CODES'!$C$4:$F$139,3,FALSE)</f>
        <v>BOARD OF DENTAL EXAMINERS</v>
      </c>
      <c r="C4023" s="8">
        <v>8</v>
      </c>
      <c r="D4023" s="8" t="str">
        <f t="shared" si="828"/>
        <v>DXA2020</v>
      </c>
      <c r="E4023">
        <v>2020</v>
      </c>
      <c r="F4023" t="str">
        <f>VLOOKUP(D4023,'Fund List'!$A$2:$F$1324,6,FALSE)</f>
        <v>DENTAL BOARD</v>
      </c>
      <c r="G4023" s="3">
        <v>444</v>
      </c>
      <c r="I4023" s="24">
        <f t="shared" si="827"/>
        <v>479.46096544205727</v>
      </c>
    </row>
    <row r="4024" spans="1:9" outlineLevel="2" collapsed="1" x14ac:dyDescent="0.25">
      <c r="F4024" s="1" t="s">
        <v>4349</v>
      </c>
      <c r="I4024" s="24">
        <f t="shared" ref="I4024" si="829">SUBTOTAL(9,I4010:I4023)</f>
        <v>3178.0486966125554</v>
      </c>
    </row>
    <row r="4025" spans="1:9" outlineLevel="1" x14ac:dyDescent="0.25">
      <c r="B4025" s="1" t="s">
        <v>3923</v>
      </c>
      <c r="I4025" s="24">
        <f t="shared" ref="I4025" si="830">SUBTOTAL(9,I3999:I4023)</f>
        <v>4861.5614108561767</v>
      </c>
    </row>
    <row r="4026" spans="1:9" hidden="1" outlineLevel="3" x14ac:dyDescent="0.25">
      <c r="A4026" t="s">
        <v>57</v>
      </c>
      <c r="B4026" t="str">
        <f>VLOOKUP(A4026,'AGENCY CODES'!$C$4:$F$139,3,FALSE)</f>
        <v>CITIZENS CLEAN ELECTION COMMISSION</v>
      </c>
      <c r="C4026" s="8" t="s">
        <v>3</v>
      </c>
      <c r="D4026" s="8" t="str">
        <f t="shared" si="828"/>
        <v>ECA2425</v>
      </c>
      <c r="E4026">
        <v>2425</v>
      </c>
      <c r="F4026" t="str">
        <f>VLOOKUP(D4026,'Fund List'!$A$2:$F$1324,6,FALSE)</f>
        <v>CITIZENS CLEAN ELECTION FUND</v>
      </c>
      <c r="G4026" s="3">
        <v>2175</v>
      </c>
      <c r="I4026" s="24">
        <f t="shared" ref="I4026:I4035" si="831">$G4026/$G$10*I$5</f>
        <v>2348.7108104425101</v>
      </c>
    </row>
    <row r="4027" spans="1:9" hidden="1" outlineLevel="3" x14ac:dyDescent="0.25">
      <c r="A4027" t="s">
        <v>57</v>
      </c>
      <c r="B4027" t="str">
        <f>VLOOKUP(A4027,'AGENCY CODES'!$C$4:$F$139,3,FALSE)</f>
        <v>CITIZENS CLEAN ELECTION COMMISSION</v>
      </c>
      <c r="C4027" s="8" t="s">
        <v>5</v>
      </c>
      <c r="D4027" s="8" t="str">
        <f t="shared" si="828"/>
        <v>ECA2425</v>
      </c>
      <c r="E4027">
        <v>2425</v>
      </c>
      <c r="F4027" t="str">
        <f>VLOOKUP(D4027,'Fund List'!$A$2:$F$1324,6,FALSE)</f>
        <v>CITIZENS CLEAN ELECTION FUND</v>
      </c>
      <c r="G4027" s="3">
        <v>6</v>
      </c>
      <c r="I4027" s="24">
        <f t="shared" si="831"/>
        <v>6.4792022357034762</v>
      </c>
    </row>
    <row r="4028" spans="1:9" hidden="1" outlineLevel="3" x14ac:dyDescent="0.25">
      <c r="A4028" t="s">
        <v>57</v>
      </c>
      <c r="B4028" t="str">
        <f>VLOOKUP(A4028,'AGENCY CODES'!$C$4:$F$139,3,FALSE)</f>
        <v>CITIZENS CLEAN ELECTION COMMISSION</v>
      </c>
      <c r="C4028" s="8" t="s">
        <v>6</v>
      </c>
      <c r="D4028" s="8" t="str">
        <f t="shared" si="828"/>
        <v>ECA2425</v>
      </c>
      <c r="E4028">
        <v>2425</v>
      </c>
      <c r="F4028" t="str">
        <f>VLOOKUP(D4028,'Fund List'!$A$2:$F$1324,6,FALSE)</f>
        <v>CITIZENS CLEAN ELECTION FUND</v>
      </c>
      <c r="G4028" s="3">
        <v>4</v>
      </c>
      <c r="I4028" s="24">
        <f t="shared" si="831"/>
        <v>4.3194681571356508</v>
      </c>
    </row>
    <row r="4029" spans="1:9" hidden="1" outlineLevel="3" x14ac:dyDescent="0.25">
      <c r="A4029" t="s">
        <v>57</v>
      </c>
      <c r="B4029" t="str">
        <f>VLOOKUP(A4029,'AGENCY CODES'!$C$4:$F$139,3,FALSE)</f>
        <v>CITIZENS CLEAN ELECTION COMMISSION</v>
      </c>
      <c r="C4029" s="8" t="s">
        <v>7</v>
      </c>
      <c r="D4029" s="8" t="str">
        <f t="shared" si="828"/>
        <v>ECA2425</v>
      </c>
      <c r="E4029">
        <v>2425</v>
      </c>
      <c r="F4029" t="str">
        <f>VLOOKUP(D4029,'Fund List'!$A$2:$F$1324,6,FALSE)</f>
        <v>CITIZENS CLEAN ELECTION FUND</v>
      </c>
      <c r="G4029" s="3">
        <v>46</v>
      </c>
      <c r="I4029" s="24">
        <f t="shared" si="831"/>
        <v>49.673883807059987</v>
      </c>
    </row>
    <row r="4030" spans="1:9" hidden="1" outlineLevel="3" x14ac:dyDescent="0.25">
      <c r="A4030" t="s">
        <v>57</v>
      </c>
      <c r="B4030" t="str">
        <f>VLOOKUP(A4030,'AGENCY CODES'!$C$4:$F$139,3,FALSE)</f>
        <v>CITIZENS CLEAN ELECTION COMMISSION</v>
      </c>
      <c r="C4030" s="8" t="s">
        <v>8</v>
      </c>
      <c r="D4030" s="8" t="str">
        <f t="shared" si="828"/>
        <v>ECA2425</v>
      </c>
      <c r="E4030">
        <v>2425</v>
      </c>
      <c r="F4030" t="str">
        <f>VLOOKUP(D4030,'Fund List'!$A$2:$F$1324,6,FALSE)</f>
        <v>CITIZENS CLEAN ELECTION FUND</v>
      </c>
      <c r="G4030" s="3">
        <v>1</v>
      </c>
      <c r="I4030" s="24">
        <f t="shared" si="831"/>
        <v>1.0798670392839127</v>
      </c>
    </row>
    <row r="4031" spans="1:9" hidden="1" outlineLevel="3" x14ac:dyDescent="0.25">
      <c r="A4031" t="s">
        <v>57</v>
      </c>
      <c r="B4031" t="str">
        <f>VLOOKUP(A4031,'AGENCY CODES'!$C$4:$F$139,3,FALSE)</f>
        <v>CITIZENS CLEAN ELECTION COMMISSION</v>
      </c>
      <c r="C4031" s="8" t="s">
        <v>10</v>
      </c>
      <c r="D4031" s="8" t="str">
        <f t="shared" si="828"/>
        <v>ECA2425</v>
      </c>
      <c r="E4031">
        <v>2425</v>
      </c>
      <c r="F4031" t="str">
        <f>VLOOKUP(D4031,'Fund List'!$A$2:$F$1324,6,FALSE)</f>
        <v>CITIZENS CLEAN ELECTION FUND</v>
      </c>
      <c r="G4031" s="3">
        <v>93</v>
      </c>
      <c r="I4031" s="24">
        <f t="shared" si="831"/>
        <v>100.4276346534039</v>
      </c>
    </row>
    <row r="4032" spans="1:9" hidden="1" outlineLevel="3" x14ac:dyDescent="0.25">
      <c r="A4032" t="s">
        <v>57</v>
      </c>
      <c r="B4032" t="str">
        <f>VLOOKUP(A4032,'AGENCY CODES'!$C$4:$F$139,3,FALSE)</f>
        <v>CITIZENS CLEAN ELECTION COMMISSION</v>
      </c>
      <c r="C4032" s="8" t="s">
        <v>11</v>
      </c>
      <c r="D4032" s="8" t="str">
        <f t="shared" si="828"/>
        <v>ECA2425</v>
      </c>
      <c r="E4032">
        <v>2425</v>
      </c>
      <c r="F4032" t="str">
        <f>VLOOKUP(D4032,'Fund List'!$A$2:$F$1324,6,FALSE)</f>
        <v>CITIZENS CLEAN ELECTION FUND</v>
      </c>
      <c r="G4032" s="3">
        <v>470</v>
      </c>
      <c r="I4032" s="24">
        <f t="shared" si="831"/>
        <v>507.537508463439</v>
      </c>
    </row>
    <row r="4033" spans="1:9" hidden="1" outlineLevel="3" x14ac:dyDescent="0.25">
      <c r="A4033" t="s">
        <v>57</v>
      </c>
      <c r="B4033" t="str">
        <f>VLOOKUP(A4033,'AGENCY CODES'!$C$4:$F$139,3,FALSE)</f>
        <v>CITIZENS CLEAN ELECTION COMMISSION</v>
      </c>
      <c r="C4033" s="8" t="s">
        <v>12</v>
      </c>
      <c r="D4033" s="8" t="str">
        <f t="shared" si="828"/>
        <v>ECA2425</v>
      </c>
      <c r="E4033">
        <v>2425</v>
      </c>
      <c r="F4033" t="str">
        <f>VLOOKUP(D4033,'Fund List'!$A$2:$F$1324,6,FALSE)</f>
        <v>CITIZENS CLEAN ELECTION FUND</v>
      </c>
      <c r="G4033" s="3">
        <v>6</v>
      </c>
      <c r="I4033" s="24">
        <f t="shared" si="831"/>
        <v>6.4792022357034762</v>
      </c>
    </row>
    <row r="4034" spans="1:9" hidden="1" outlineLevel="3" x14ac:dyDescent="0.25">
      <c r="A4034" t="s">
        <v>57</v>
      </c>
      <c r="B4034" t="str">
        <f>VLOOKUP(A4034,'AGENCY CODES'!$C$4:$F$139,3,FALSE)</f>
        <v>CITIZENS CLEAN ELECTION COMMISSION</v>
      </c>
      <c r="C4034" s="8">
        <v>2</v>
      </c>
      <c r="D4034" s="8" t="str">
        <f t="shared" si="828"/>
        <v>ECA2425</v>
      </c>
      <c r="E4034">
        <v>2425</v>
      </c>
      <c r="F4034" t="str">
        <f>VLOOKUP(D4034,'Fund List'!$A$2:$F$1324,6,FALSE)</f>
        <v>CITIZENS CLEAN ELECTION FUND</v>
      </c>
      <c r="G4034" s="3">
        <v>477</v>
      </c>
      <c r="I4034" s="24">
        <f t="shared" si="831"/>
        <v>515.09657773842639</v>
      </c>
    </row>
    <row r="4035" spans="1:9" hidden="1" outlineLevel="3" x14ac:dyDescent="0.25">
      <c r="A4035" t="s">
        <v>57</v>
      </c>
      <c r="B4035" t="str">
        <f>VLOOKUP(A4035,'AGENCY CODES'!$C$4:$F$139,3,FALSE)</f>
        <v>CITIZENS CLEAN ELECTION COMMISSION</v>
      </c>
      <c r="C4035" s="8">
        <v>8</v>
      </c>
      <c r="D4035" s="8" t="str">
        <f t="shared" si="828"/>
        <v>ECA2425</v>
      </c>
      <c r="E4035">
        <v>2425</v>
      </c>
      <c r="F4035" t="str">
        <f>VLOOKUP(D4035,'Fund List'!$A$2:$F$1324,6,FALSE)</f>
        <v>CITIZENS CLEAN ELECTION FUND</v>
      </c>
      <c r="G4035" s="3">
        <v>880</v>
      </c>
      <c r="I4035" s="24">
        <f t="shared" si="831"/>
        <v>950.28299456984337</v>
      </c>
    </row>
    <row r="4036" spans="1:9" outlineLevel="2" collapsed="1" x14ac:dyDescent="0.25">
      <c r="F4036" s="1" t="s">
        <v>4350</v>
      </c>
      <c r="I4036" s="24">
        <f t="shared" ref="I4036" si="832">SUBTOTAL(9,I4026:I4035)</f>
        <v>4490.0871493425084</v>
      </c>
    </row>
    <row r="4037" spans="1:9" outlineLevel="1" x14ac:dyDescent="0.25">
      <c r="B4037" s="1" t="s">
        <v>3924</v>
      </c>
      <c r="I4037" s="24">
        <f t="shared" ref="I4037" si="833">SUBTOTAL(9,I4026:I4035)</f>
        <v>4490.0871493425084</v>
      </c>
    </row>
    <row r="4038" spans="1:9" hidden="1" outlineLevel="3" x14ac:dyDescent="0.25">
      <c r="A4038" t="s">
        <v>58</v>
      </c>
      <c r="B4038" t="str">
        <f>VLOOKUP(A4038,'AGENCY CODES'!$C$4:$F$139,3,FALSE)</f>
        <v>DEPARTMENT OF EDUCATION</v>
      </c>
      <c r="C4038" s="8" t="s">
        <v>1</v>
      </c>
      <c r="D4038" s="8" t="str">
        <f t="shared" si="828"/>
        <v>EDA1000</v>
      </c>
      <c r="E4038">
        <v>1000</v>
      </c>
      <c r="F4038" t="str">
        <f>VLOOKUP(D4038,'Fund List'!$A$2:$F$1324,6,FALSE)</f>
        <v>GENERAL FUND</v>
      </c>
      <c r="G4038" s="3">
        <v>993</v>
      </c>
      <c r="I4038" s="24">
        <f t="shared" ref="I4038:I4054" si="834">$G4038/$G$10*I$5</f>
        <v>1072.3079700089254</v>
      </c>
    </row>
    <row r="4039" spans="1:9" hidden="1" outlineLevel="3" x14ac:dyDescent="0.25">
      <c r="A4039" t="s">
        <v>58</v>
      </c>
      <c r="B4039" t="str">
        <f>VLOOKUP(A4039,'AGENCY CODES'!$C$4:$F$139,3,FALSE)</f>
        <v>DEPARTMENT OF EDUCATION</v>
      </c>
      <c r="C4039" s="8" t="s">
        <v>22</v>
      </c>
      <c r="D4039" s="8" t="str">
        <f t="shared" si="828"/>
        <v>EDA1000</v>
      </c>
      <c r="E4039">
        <v>1000</v>
      </c>
      <c r="F4039" t="str">
        <f>VLOOKUP(D4039,'Fund List'!$A$2:$F$1324,6,FALSE)</f>
        <v>GENERAL FUND</v>
      </c>
      <c r="G4039" s="3">
        <v>384</v>
      </c>
      <c r="I4039" s="24">
        <f t="shared" si="834"/>
        <v>414.66894308502248</v>
      </c>
    </row>
    <row r="4040" spans="1:9" hidden="1" outlineLevel="3" x14ac:dyDescent="0.25">
      <c r="A4040" t="s">
        <v>58</v>
      </c>
      <c r="B4040" t="str">
        <f>VLOOKUP(A4040,'AGENCY CODES'!$C$4:$F$139,3,FALSE)</f>
        <v>DEPARTMENT OF EDUCATION</v>
      </c>
      <c r="C4040" s="8" t="s">
        <v>2</v>
      </c>
      <c r="D4040" s="8" t="str">
        <f t="shared" si="828"/>
        <v>EDA1000</v>
      </c>
      <c r="E4040">
        <v>1000</v>
      </c>
      <c r="F4040" t="str">
        <f>VLOOKUP(D4040,'Fund List'!$A$2:$F$1324,6,FALSE)</f>
        <v>GENERAL FUND</v>
      </c>
      <c r="G4040" s="3">
        <v>1</v>
      </c>
      <c r="I4040" s="24">
        <f t="shared" si="834"/>
        <v>1.0798670392839127</v>
      </c>
    </row>
    <row r="4041" spans="1:9" hidden="1" outlineLevel="3" x14ac:dyDescent="0.25">
      <c r="A4041" t="s">
        <v>58</v>
      </c>
      <c r="B4041" t="str">
        <f>VLOOKUP(A4041,'AGENCY CODES'!$C$4:$F$139,3,FALSE)</f>
        <v>DEPARTMENT OF EDUCATION</v>
      </c>
      <c r="C4041" s="8" t="s">
        <v>3</v>
      </c>
      <c r="D4041" s="8" t="str">
        <f t="shared" si="828"/>
        <v>EDA1000</v>
      </c>
      <c r="E4041">
        <v>1000</v>
      </c>
      <c r="F4041" t="str">
        <f>VLOOKUP(D4041,'Fund List'!$A$2:$F$1324,6,FALSE)</f>
        <v>GENERAL FUND</v>
      </c>
      <c r="G4041" s="3">
        <v>153</v>
      </c>
      <c r="I4041" s="24">
        <f t="shared" si="834"/>
        <v>165.21965701043865</v>
      </c>
    </row>
    <row r="4042" spans="1:9" hidden="1" outlineLevel="3" x14ac:dyDescent="0.25">
      <c r="A4042" t="s">
        <v>58</v>
      </c>
      <c r="B4042" t="str">
        <f>VLOOKUP(A4042,'AGENCY CODES'!$C$4:$F$139,3,FALSE)</f>
        <v>DEPARTMENT OF EDUCATION</v>
      </c>
      <c r="C4042" s="8" t="s">
        <v>4</v>
      </c>
      <c r="D4042" s="8" t="str">
        <f t="shared" si="828"/>
        <v>EDA1000</v>
      </c>
      <c r="E4042">
        <v>1000</v>
      </c>
      <c r="F4042" t="str">
        <f>VLOOKUP(D4042,'Fund List'!$A$2:$F$1324,6,FALSE)</f>
        <v>GENERAL FUND</v>
      </c>
      <c r="G4042" s="3">
        <v>2175</v>
      </c>
      <c r="I4042" s="24">
        <f t="shared" si="834"/>
        <v>2348.7108104425101</v>
      </c>
    </row>
    <row r="4043" spans="1:9" hidden="1" outlineLevel="3" x14ac:dyDescent="0.25">
      <c r="A4043" t="s">
        <v>58</v>
      </c>
      <c r="B4043" t="str">
        <f>VLOOKUP(A4043,'AGENCY CODES'!$C$4:$F$139,3,FALSE)</f>
        <v>DEPARTMENT OF EDUCATION</v>
      </c>
      <c r="C4043" s="8" t="s">
        <v>5</v>
      </c>
      <c r="D4043" s="8" t="str">
        <f t="shared" si="828"/>
        <v>EDA1000</v>
      </c>
      <c r="E4043">
        <v>1000</v>
      </c>
      <c r="F4043" t="str">
        <f>VLOOKUP(D4043,'Fund List'!$A$2:$F$1324,6,FALSE)</f>
        <v>GENERAL FUND</v>
      </c>
      <c r="G4043" s="3">
        <v>61</v>
      </c>
      <c r="I4043" s="24">
        <f t="shared" si="834"/>
        <v>65.871889396318679</v>
      </c>
    </row>
    <row r="4044" spans="1:9" hidden="1" outlineLevel="3" x14ac:dyDescent="0.25">
      <c r="A4044" t="s">
        <v>58</v>
      </c>
      <c r="B4044" t="str">
        <f>VLOOKUP(A4044,'AGENCY CODES'!$C$4:$F$139,3,FALSE)</f>
        <v>DEPARTMENT OF EDUCATION</v>
      </c>
      <c r="C4044" s="8" t="s">
        <v>6</v>
      </c>
      <c r="D4044" s="8" t="str">
        <f t="shared" si="828"/>
        <v>EDA1000</v>
      </c>
      <c r="E4044">
        <v>1000</v>
      </c>
      <c r="F4044" t="str">
        <f>VLOOKUP(D4044,'Fund List'!$A$2:$F$1324,6,FALSE)</f>
        <v>GENERAL FUND</v>
      </c>
      <c r="G4044" s="3">
        <v>957</v>
      </c>
      <c r="I4044" s="24">
        <f t="shared" si="834"/>
        <v>1033.4327565947046</v>
      </c>
    </row>
    <row r="4045" spans="1:9" hidden="1" outlineLevel="3" x14ac:dyDescent="0.25">
      <c r="A4045" t="s">
        <v>58</v>
      </c>
      <c r="B4045" t="str">
        <f>VLOOKUP(A4045,'AGENCY CODES'!$C$4:$F$139,3,FALSE)</f>
        <v>DEPARTMENT OF EDUCATION</v>
      </c>
      <c r="C4045" s="8" t="s">
        <v>7</v>
      </c>
      <c r="D4045" s="8" t="str">
        <f t="shared" si="828"/>
        <v>EDA1000</v>
      </c>
      <c r="E4045">
        <v>1000</v>
      </c>
      <c r="F4045" t="str">
        <f>VLOOKUP(D4045,'Fund List'!$A$2:$F$1324,6,FALSE)</f>
        <v>GENERAL FUND</v>
      </c>
      <c r="G4045" s="3">
        <v>264</v>
      </c>
      <c r="I4045" s="24">
        <f t="shared" si="834"/>
        <v>285.084898370953</v>
      </c>
    </row>
    <row r="4046" spans="1:9" hidden="1" outlineLevel="3" x14ac:dyDescent="0.25">
      <c r="A4046" t="s">
        <v>58</v>
      </c>
      <c r="B4046" t="str">
        <f>VLOOKUP(A4046,'AGENCY CODES'!$C$4:$F$139,3,FALSE)</f>
        <v>DEPARTMENT OF EDUCATION</v>
      </c>
      <c r="C4046" s="8" t="s">
        <v>14</v>
      </c>
      <c r="D4046" s="8" t="str">
        <f t="shared" si="828"/>
        <v>EDA1000</v>
      </c>
      <c r="E4046">
        <v>1000</v>
      </c>
      <c r="F4046" t="str">
        <f>VLOOKUP(D4046,'Fund List'!$A$2:$F$1324,6,FALSE)</f>
        <v>GENERAL FUND</v>
      </c>
      <c r="G4046" s="3">
        <v>51</v>
      </c>
      <c r="I4046" s="24">
        <f t="shared" si="834"/>
        <v>55.073219003479551</v>
      </c>
    </row>
    <row r="4047" spans="1:9" hidden="1" outlineLevel="3" x14ac:dyDescent="0.25">
      <c r="A4047" t="s">
        <v>58</v>
      </c>
      <c r="B4047" t="str">
        <f>VLOOKUP(A4047,'AGENCY CODES'!$C$4:$F$139,3,FALSE)</f>
        <v>DEPARTMENT OF EDUCATION</v>
      </c>
      <c r="C4047" s="8" t="s">
        <v>17</v>
      </c>
      <c r="D4047" s="8" t="str">
        <f t="shared" si="828"/>
        <v>EDA1000</v>
      </c>
      <c r="E4047">
        <v>1000</v>
      </c>
      <c r="F4047" t="str">
        <f>VLOOKUP(D4047,'Fund List'!$A$2:$F$1324,6,FALSE)</f>
        <v>GENERAL FUND</v>
      </c>
      <c r="G4047" s="3">
        <v>1261</v>
      </c>
      <c r="I4047" s="24">
        <f t="shared" si="834"/>
        <v>1361.7123365370139</v>
      </c>
    </row>
    <row r="4048" spans="1:9" hidden="1" outlineLevel="3" x14ac:dyDescent="0.25">
      <c r="A4048" t="s">
        <v>58</v>
      </c>
      <c r="B4048" t="str">
        <f>VLOOKUP(A4048,'AGENCY CODES'!$C$4:$F$139,3,FALSE)</f>
        <v>DEPARTMENT OF EDUCATION</v>
      </c>
      <c r="C4048" s="8" t="s">
        <v>8</v>
      </c>
      <c r="D4048" s="8" t="str">
        <f t="shared" si="828"/>
        <v>EDA1000</v>
      </c>
      <c r="E4048">
        <v>1000</v>
      </c>
      <c r="F4048" t="str">
        <f>VLOOKUP(D4048,'Fund List'!$A$2:$F$1324,6,FALSE)</f>
        <v>GENERAL FUND</v>
      </c>
      <c r="G4048" s="3">
        <v>83</v>
      </c>
      <c r="I4048" s="24">
        <f t="shared" si="834"/>
        <v>89.628964260564757</v>
      </c>
    </row>
    <row r="4049" spans="1:9" hidden="1" outlineLevel="3" x14ac:dyDescent="0.25">
      <c r="A4049" t="s">
        <v>58</v>
      </c>
      <c r="B4049" t="str">
        <f>VLOOKUP(A4049,'AGENCY CODES'!$C$4:$F$139,3,FALSE)</f>
        <v>DEPARTMENT OF EDUCATION</v>
      </c>
      <c r="C4049" s="8" t="s">
        <v>10</v>
      </c>
      <c r="D4049" s="8" t="str">
        <f t="shared" si="828"/>
        <v>EDA1000</v>
      </c>
      <c r="E4049">
        <v>1000</v>
      </c>
      <c r="F4049" t="str">
        <f>VLOOKUP(D4049,'Fund List'!$A$2:$F$1324,6,FALSE)</f>
        <v>GENERAL FUND</v>
      </c>
      <c r="G4049" s="3">
        <v>1299</v>
      </c>
      <c r="I4049" s="24">
        <f t="shared" si="834"/>
        <v>1402.7472840298026</v>
      </c>
    </row>
    <row r="4050" spans="1:9" hidden="1" outlineLevel="3" x14ac:dyDescent="0.25">
      <c r="A4050" t="s">
        <v>58</v>
      </c>
      <c r="B4050" t="str">
        <f>VLOOKUP(A4050,'AGENCY CODES'!$C$4:$F$139,3,FALSE)</f>
        <v>DEPARTMENT OF EDUCATION</v>
      </c>
      <c r="C4050" s="8" t="s">
        <v>11</v>
      </c>
      <c r="D4050" s="8" t="str">
        <f t="shared" si="828"/>
        <v>EDA1000</v>
      </c>
      <c r="E4050">
        <v>1000</v>
      </c>
      <c r="F4050" t="str">
        <f>VLOOKUP(D4050,'Fund List'!$A$2:$F$1324,6,FALSE)</f>
        <v>GENERAL FUND</v>
      </c>
      <c r="G4050" s="3">
        <v>2827</v>
      </c>
      <c r="I4050" s="24">
        <f t="shared" si="834"/>
        <v>3052.7841200556218</v>
      </c>
    </row>
    <row r="4051" spans="1:9" hidden="1" outlineLevel="3" x14ac:dyDescent="0.25">
      <c r="A4051" t="s">
        <v>58</v>
      </c>
      <c r="B4051" t="str">
        <f>VLOOKUP(A4051,'AGENCY CODES'!$C$4:$F$139,3,FALSE)</f>
        <v>DEPARTMENT OF EDUCATION</v>
      </c>
      <c r="C4051" s="8" t="s">
        <v>12</v>
      </c>
      <c r="D4051" s="8" t="str">
        <f t="shared" si="828"/>
        <v>EDA1000</v>
      </c>
      <c r="E4051">
        <v>1000</v>
      </c>
      <c r="F4051" t="str">
        <f>VLOOKUP(D4051,'Fund List'!$A$2:$F$1324,6,FALSE)</f>
        <v>GENERAL FUND</v>
      </c>
      <c r="G4051" s="3">
        <v>143</v>
      </c>
      <c r="I4051" s="24">
        <f t="shared" si="834"/>
        <v>154.42098661759954</v>
      </c>
    </row>
    <row r="4052" spans="1:9" hidden="1" outlineLevel="3" x14ac:dyDescent="0.25">
      <c r="A4052" t="s">
        <v>58</v>
      </c>
      <c r="B4052" t="str">
        <f>VLOOKUP(A4052,'AGENCY CODES'!$C$4:$F$139,3,FALSE)</f>
        <v>DEPARTMENT OF EDUCATION</v>
      </c>
      <c r="C4052" s="8">
        <v>1</v>
      </c>
      <c r="D4052" s="8" t="str">
        <f t="shared" si="828"/>
        <v>EDA1000</v>
      </c>
      <c r="E4052">
        <v>1000</v>
      </c>
      <c r="F4052" t="str">
        <f>VLOOKUP(D4052,'Fund List'!$A$2:$F$1324,6,FALSE)</f>
        <v>GENERAL FUND</v>
      </c>
      <c r="G4052" s="3">
        <v>9</v>
      </c>
      <c r="I4052" s="24">
        <f t="shared" si="834"/>
        <v>9.7188033535552147</v>
      </c>
    </row>
    <row r="4053" spans="1:9" hidden="1" outlineLevel="3" x14ac:dyDescent="0.25">
      <c r="A4053" t="s">
        <v>58</v>
      </c>
      <c r="B4053" t="str">
        <f>VLOOKUP(A4053,'AGENCY CODES'!$C$4:$F$139,3,FALSE)</f>
        <v>DEPARTMENT OF EDUCATION</v>
      </c>
      <c r="C4053" s="8">
        <v>2</v>
      </c>
      <c r="D4053" s="8" t="str">
        <f t="shared" si="828"/>
        <v>EDA1000</v>
      </c>
      <c r="E4053">
        <v>1000</v>
      </c>
      <c r="F4053" t="str">
        <f>VLOOKUP(D4053,'Fund List'!$A$2:$F$1324,6,FALSE)</f>
        <v>GENERAL FUND</v>
      </c>
      <c r="G4053" s="3">
        <v>2667</v>
      </c>
      <c r="I4053" s="24">
        <f t="shared" si="834"/>
        <v>2880.005393770195</v>
      </c>
    </row>
    <row r="4054" spans="1:9" hidden="1" outlineLevel="3" x14ac:dyDescent="0.25">
      <c r="A4054" t="s">
        <v>58</v>
      </c>
      <c r="B4054" t="str">
        <f>VLOOKUP(A4054,'AGENCY CODES'!$C$4:$F$139,3,FALSE)</f>
        <v>DEPARTMENT OF EDUCATION</v>
      </c>
      <c r="C4054" s="8">
        <v>8</v>
      </c>
      <c r="D4054" s="8" t="str">
        <f t="shared" si="828"/>
        <v>EDA1000</v>
      </c>
      <c r="E4054">
        <v>1000</v>
      </c>
      <c r="F4054" t="str">
        <f>VLOOKUP(D4054,'Fund List'!$A$2:$F$1324,6,FALSE)</f>
        <v>GENERAL FUND</v>
      </c>
      <c r="G4054" s="3">
        <v>7878</v>
      </c>
      <c r="I4054" s="24">
        <f t="shared" si="834"/>
        <v>8507.1925354786654</v>
      </c>
    </row>
    <row r="4055" spans="1:9" outlineLevel="2" collapsed="1" x14ac:dyDescent="0.25">
      <c r="F4055" s="1" t="s">
        <v>4007</v>
      </c>
      <c r="I4055" s="24">
        <f t="shared" ref="I4055" si="835">SUBTOTAL(9,I4038:I4054)</f>
        <v>22899.660435054651</v>
      </c>
    </row>
    <row r="4056" spans="1:9" hidden="1" outlineLevel="3" x14ac:dyDescent="0.25">
      <c r="A4056" t="s">
        <v>58</v>
      </c>
      <c r="B4056" t="str">
        <f>VLOOKUP(A4056,'AGENCY CODES'!$C$4:$F$139,3,FALSE)</f>
        <v>DEPARTMENT OF EDUCATION</v>
      </c>
      <c r="C4056" s="8" t="s">
        <v>3</v>
      </c>
      <c r="D4056" s="8" t="str">
        <f t="shared" si="828"/>
        <v>EDA1003</v>
      </c>
      <c r="E4056">
        <v>1003</v>
      </c>
      <c r="F4056" t="str">
        <f>VLOOKUP(D4056,'Fund List'!$A$2:$F$1324,6,FALSE)</f>
        <v>TEACHER CERTIFICATION ACCOUNT</v>
      </c>
      <c r="G4056" s="3">
        <v>9</v>
      </c>
      <c r="I4056" s="24">
        <f>$G4056/$G$10*I$5</f>
        <v>9.7188033535552147</v>
      </c>
    </row>
    <row r="4057" spans="1:9" hidden="1" outlineLevel="3" x14ac:dyDescent="0.25">
      <c r="A4057" t="s">
        <v>58</v>
      </c>
      <c r="B4057" t="str">
        <f>VLOOKUP(A4057,'AGENCY CODES'!$C$4:$F$139,3,FALSE)</f>
        <v>DEPARTMENT OF EDUCATION</v>
      </c>
      <c r="C4057" s="8" t="s">
        <v>6</v>
      </c>
      <c r="D4057" s="8" t="str">
        <f t="shared" si="828"/>
        <v>EDA1003</v>
      </c>
      <c r="E4057">
        <v>1003</v>
      </c>
      <c r="F4057" t="str">
        <f>VLOOKUP(D4057,'Fund List'!$A$2:$F$1324,6,FALSE)</f>
        <v>TEACHER CERTIFICATION ACCOUNT</v>
      </c>
      <c r="G4057" s="3">
        <v>4</v>
      </c>
      <c r="I4057" s="24">
        <f>$G4057/$G$10*I$5</f>
        <v>4.3194681571356508</v>
      </c>
    </row>
    <row r="4058" spans="1:9" hidden="1" outlineLevel="3" x14ac:dyDescent="0.25">
      <c r="A4058" t="s">
        <v>58</v>
      </c>
      <c r="B4058" t="str">
        <f>VLOOKUP(A4058,'AGENCY CODES'!$C$4:$F$139,3,FALSE)</f>
        <v>DEPARTMENT OF EDUCATION</v>
      </c>
      <c r="C4058" s="8" t="s">
        <v>8</v>
      </c>
      <c r="D4058" s="8" t="str">
        <f t="shared" si="828"/>
        <v>EDA1003</v>
      </c>
      <c r="E4058">
        <v>1003</v>
      </c>
      <c r="F4058" t="str">
        <f>VLOOKUP(D4058,'Fund List'!$A$2:$F$1324,6,FALSE)</f>
        <v>TEACHER CERTIFICATION ACCOUNT</v>
      </c>
      <c r="G4058" s="3">
        <v>1</v>
      </c>
      <c r="I4058" s="24">
        <f>$G4058/$G$10*I$5</f>
        <v>1.0798670392839127</v>
      </c>
    </row>
    <row r="4059" spans="1:9" outlineLevel="2" collapsed="1" x14ac:dyDescent="0.25">
      <c r="F4059" s="1" t="s">
        <v>4351</v>
      </c>
      <c r="I4059" s="24">
        <f t="shared" ref="I4059" si="836">SUBTOTAL(9,I4056:I4058)</f>
        <v>15.118138549974779</v>
      </c>
    </row>
    <row r="4060" spans="1:9" hidden="1" outlineLevel="3" x14ac:dyDescent="0.25">
      <c r="A4060" t="s">
        <v>58</v>
      </c>
      <c r="B4060" t="str">
        <f>VLOOKUP(A4060,'AGENCY CODES'!$C$4:$F$139,3,FALSE)</f>
        <v>DEPARTMENT OF EDUCATION</v>
      </c>
      <c r="C4060" s="8" t="s">
        <v>6</v>
      </c>
      <c r="D4060" s="8" t="str">
        <f t="shared" si="828"/>
        <v>EDA1004</v>
      </c>
      <c r="E4060">
        <v>1004</v>
      </c>
      <c r="F4060" t="str">
        <f>VLOOKUP(D4060,'Fund List'!$A$2:$F$1324,6,FALSE)</f>
        <v>SCHOOL ACCOUNTABILITY FUND</v>
      </c>
      <c r="G4060" s="3">
        <v>18</v>
      </c>
      <c r="I4060" s="24">
        <f>$G4060/$G$10*I$5</f>
        <v>19.437606707110429</v>
      </c>
    </row>
    <row r="4061" spans="1:9" hidden="1" outlineLevel="3" x14ac:dyDescent="0.25">
      <c r="A4061" t="s">
        <v>58</v>
      </c>
      <c r="B4061" t="str">
        <f>VLOOKUP(A4061,'AGENCY CODES'!$C$4:$F$139,3,FALSE)</f>
        <v>DEPARTMENT OF EDUCATION</v>
      </c>
      <c r="C4061" s="8" t="s">
        <v>12</v>
      </c>
      <c r="D4061" s="8" t="str">
        <f t="shared" si="828"/>
        <v>EDA1004</v>
      </c>
      <c r="E4061">
        <v>1004</v>
      </c>
      <c r="F4061" t="str">
        <f>VLOOKUP(D4061,'Fund List'!$A$2:$F$1324,6,FALSE)</f>
        <v>SCHOOL ACCOUNTABILITY FUND</v>
      </c>
      <c r="G4061" s="3">
        <v>11</v>
      </c>
      <c r="I4061" s="24">
        <f>$G4061/$G$10*I$5</f>
        <v>11.878537432123041</v>
      </c>
    </row>
    <row r="4062" spans="1:9" outlineLevel="2" collapsed="1" x14ac:dyDescent="0.25">
      <c r="F4062" s="1" t="s">
        <v>4352</v>
      </c>
      <c r="I4062" s="24">
        <f t="shared" ref="I4062" si="837">SUBTOTAL(9,I4060:I4061)</f>
        <v>31.316144139233472</v>
      </c>
    </row>
    <row r="4063" spans="1:9" hidden="1" outlineLevel="3" x14ac:dyDescent="0.25">
      <c r="A4063" t="s">
        <v>58</v>
      </c>
      <c r="B4063" t="str">
        <f>VLOOKUP(A4063,'AGENCY CODES'!$C$4:$F$139,3,FALSE)</f>
        <v>DEPARTMENT OF EDUCATION</v>
      </c>
      <c r="C4063" s="8" t="s">
        <v>1</v>
      </c>
      <c r="D4063" s="8" t="str">
        <f t="shared" si="828"/>
        <v>EDA1009</v>
      </c>
      <c r="E4063">
        <v>1009</v>
      </c>
      <c r="F4063" t="str">
        <f>VLOOKUP(D4063,'Fund List'!$A$2:$F$1324,6,FALSE)</f>
        <v>SPECIAL EDUCATION FUND</v>
      </c>
      <c r="G4063" s="3">
        <v>48</v>
      </c>
      <c r="I4063" s="24">
        <f t="shared" ref="I4063:I4075" si="838">$G4063/$G$10*I$5</f>
        <v>51.83361788562781</v>
      </c>
    </row>
    <row r="4064" spans="1:9" hidden="1" outlineLevel="3" x14ac:dyDescent="0.25">
      <c r="A4064" t="s">
        <v>58</v>
      </c>
      <c r="B4064" t="str">
        <f>VLOOKUP(A4064,'AGENCY CODES'!$C$4:$F$139,3,FALSE)</f>
        <v>DEPARTMENT OF EDUCATION</v>
      </c>
      <c r="C4064" s="8" t="s">
        <v>22</v>
      </c>
      <c r="D4064" s="8" t="str">
        <f t="shared" si="828"/>
        <v>EDA1009</v>
      </c>
      <c r="E4064">
        <v>1009</v>
      </c>
      <c r="F4064" t="str">
        <f>VLOOKUP(D4064,'Fund List'!$A$2:$F$1324,6,FALSE)</f>
        <v>SPECIAL EDUCATION FUND</v>
      </c>
      <c r="G4064" s="3">
        <v>23</v>
      </c>
      <c r="I4064" s="24">
        <f t="shared" si="838"/>
        <v>24.836941903529993</v>
      </c>
    </row>
    <row r="4065" spans="1:9" hidden="1" outlineLevel="3" x14ac:dyDescent="0.25">
      <c r="A4065" t="s">
        <v>58</v>
      </c>
      <c r="B4065" t="str">
        <f>VLOOKUP(A4065,'AGENCY CODES'!$C$4:$F$139,3,FALSE)</f>
        <v>DEPARTMENT OF EDUCATION</v>
      </c>
      <c r="C4065" s="8" t="s">
        <v>3</v>
      </c>
      <c r="D4065" s="8" t="str">
        <f t="shared" si="828"/>
        <v>EDA1009</v>
      </c>
      <c r="E4065">
        <v>1009</v>
      </c>
      <c r="F4065" t="str">
        <f>VLOOKUP(D4065,'Fund List'!$A$2:$F$1324,6,FALSE)</f>
        <v>SPECIAL EDUCATION FUND</v>
      </c>
      <c r="G4065" s="3">
        <v>3</v>
      </c>
      <c r="I4065" s="24">
        <f t="shared" si="838"/>
        <v>3.2396011178517381</v>
      </c>
    </row>
    <row r="4066" spans="1:9" hidden="1" outlineLevel="3" x14ac:dyDescent="0.25">
      <c r="A4066" t="s">
        <v>58</v>
      </c>
      <c r="B4066" t="str">
        <f>VLOOKUP(A4066,'AGENCY CODES'!$C$4:$F$139,3,FALSE)</f>
        <v>DEPARTMENT OF EDUCATION</v>
      </c>
      <c r="C4066" s="8" t="s">
        <v>4</v>
      </c>
      <c r="D4066" s="8" t="str">
        <f t="shared" si="828"/>
        <v>EDA1009</v>
      </c>
      <c r="E4066">
        <v>1009</v>
      </c>
      <c r="F4066" t="str">
        <f>VLOOKUP(D4066,'Fund List'!$A$2:$F$1324,6,FALSE)</f>
        <v>SPECIAL EDUCATION FUND</v>
      </c>
      <c r="G4066" s="3">
        <v>25</v>
      </c>
      <c r="I4066" s="24">
        <f t="shared" si="838"/>
        <v>26.99667598209782</v>
      </c>
    </row>
    <row r="4067" spans="1:9" hidden="1" outlineLevel="3" x14ac:dyDescent="0.25">
      <c r="A4067" t="s">
        <v>58</v>
      </c>
      <c r="B4067" t="str">
        <f>VLOOKUP(A4067,'AGENCY CODES'!$C$4:$F$139,3,FALSE)</f>
        <v>DEPARTMENT OF EDUCATION</v>
      </c>
      <c r="C4067" s="8" t="s">
        <v>5</v>
      </c>
      <c r="D4067" s="8" t="str">
        <f t="shared" si="828"/>
        <v>EDA1009</v>
      </c>
      <c r="E4067">
        <v>1009</v>
      </c>
      <c r="F4067" t="str">
        <f>VLOOKUP(D4067,'Fund List'!$A$2:$F$1324,6,FALSE)</f>
        <v>SPECIAL EDUCATION FUND</v>
      </c>
      <c r="G4067" s="3">
        <v>122</v>
      </c>
      <c r="I4067" s="24">
        <f t="shared" si="838"/>
        <v>131.74377879263736</v>
      </c>
    </row>
    <row r="4068" spans="1:9" hidden="1" outlineLevel="3" x14ac:dyDescent="0.25">
      <c r="A4068" t="s">
        <v>58</v>
      </c>
      <c r="B4068" t="str">
        <f>VLOOKUP(A4068,'AGENCY CODES'!$C$4:$F$139,3,FALSE)</f>
        <v>DEPARTMENT OF EDUCATION</v>
      </c>
      <c r="C4068" s="8" t="s">
        <v>6</v>
      </c>
      <c r="D4068" s="8" t="str">
        <f t="shared" si="828"/>
        <v>EDA1009</v>
      </c>
      <c r="E4068">
        <v>1009</v>
      </c>
      <c r="F4068" t="str">
        <f>VLOOKUP(D4068,'Fund List'!$A$2:$F$1324,6,FALSE)</f>
        <v>SPECIAL EDUCATION FUND</v>
      </c>
      <c r="G4068" s="3">
        <v>26</v>
      </c>
      <c r="I4068" s="24">
        <f t="shared" si="838"/>
        <v>28.076543021381731</v>
      </c>
    </row>
    <row r="4069" spans="1:9" hidden="1" outlineLevel="3" x14ac:dyDescent="0.25">
      <c r="A4069" t="s">
        <v>58</v>
      </c>
      <c r="B4069" t="str">
        <f>VLOOKUP(A4069,'AGENCY CODES'!$C$4:$F$139,3,FALSE)</f>
        <v>DEPARTMENT OF EDUCATION</v>
      </c>
      <c r="C4069" s="8" t="s">
        <v>7</v>
      </c>
      <c r="D4069" s="8" t="str">
        <f t="shared" si="828"/>
        <v>EDA1009</v>
      </c>
      <c r="E4069">
        <v>1009</v>
      </c>
      <c r="F4069" t="str">
        <f>VLOOKUP(D4069,'Fund List'!$A$2:$F$1324,6,FALSE)</f>
        <v>SPECIAL EDUCATION FUND</v>
      </c>
      <c r="G4069" s="3">
        <v>1</v>
      </c>
      <c r="I4069" s="24">
        <f t="shared" si="838"/>
        <v>1.0798670392839127</v>
      </c>
    </row>
    <row r="4070" spans="1:9" hidden="1" outlineLevel="3" x14ac:dyDescent="0.25">
      <c r="A4070" t="s">
        <v>58</v>
      </c>
      <c r="B4070" t="str">
        <f>VLOOKUP(A4070,'AGENCY CODES'!$C$4:$F$139,3,FALSE)</f>
        <v>DEPARTMENT OF EDUCATION</v>
      </c>
      <c r="C4070" s="8" t="s">
        <v>17</v>
      </c>
      <c r="D4070" s="8" t="str">
        <f t="shared" si="828"/>
        <v>EDA1009</v>
      </c>
      <c r="E4070">
        <v>1009</v>
      </c>
      <c r="F4070" t="str">
        <f>VLOOKUP(D4070,'Fund List'!$A$2:$F$1324,6,FALSE)</f>
        <v>SPECIAL EDUCATION FUND</v>
      </c>
      <c r="G4070" s="3">
        <v>54</v>
      </c>
      <c r="I4070" s="24">
        <f t="shared" si="838"/>
        <v>58.312820121331292</v>
      </c>
    </row>
    <row r="4071" spans="1:9" hidden="1" outlineLevel="3" x14ac:dyDescent="0.25">
      <c r="A4071" t="s">
        <v>58</v>
      </c>
      <c r="B4071" t="str">
        <f>VLOOKUP(A4071,'AGENCY CODES'!$C$4:$F$139,3,FALSE)</f>
        <v>DEPARTMENT OF EDUCATION</v>
      </c>
      <c r="C4071" s="8" t="s">
        <v>10</v>
      </c>
      <c r="D4071" s="8" t="str">
        <f t="shared" si="828"/>
        <v>EDA1009</v>
      </c>
      <c r="E4071">
        <v>1009</v>
      </c>
      <c r="F4071" t="str">
        <f>VLOOKUP(D4071,'Fund List'!$A$2:$F$1324,6,FALSE)</f>
        <v>SPECIAL EDUCATION FUND</v>
      </c>
      <c r="G4071" s="3">
        <v>96</v>
      </c>
      <c r="I4071" s="24">
        <f t="shared" si="838"/>
        <v>103.66723577125562</v>
      </c>
    </row>
    <row r="4072" spans="1:9" hidden="1" outlineLevel="3" x14ac:dyDescent="0.25">
      <c r="A4072" t="s">
        <v>58</v>
      </c>
      <c r="B4072" t="str">
        <f>VLOOKUP(A4072,'AGENCY CODES'!$C$4:$F$139,3,FALSE)</f>
        <v>DEPARTMENT OF EDUCATION</v>
      </c>
      <c r="C4072" s="8" t="s">
        <v>11</v>
      </c>
      <c r="D4072" s="8" t="str">
        <f t="shared" si="828"/>
        <v>EDA1009</v>
      </c>
      <c r="E4072">
        <v>1009</v>
      </c>
      <c r="F4072" t="str">
        <f>VLOOKUP(D4072,'Fund List'!$A$2:$F$1324,6,FALSE)</f>
        <v>SPECIAL EDUCATION FUND</v>
      </c>
      <c r="G4072" s="3">
        <v>151</v>
      </c>
      <c r="I4072" s="24">
        <f t="shared" si="838"/>
        <v>163.05992293187083</v>
      </c>
    </row>
    <row r="4073" spans="1:9" hidden="1" outlineLevel="3" x14ac:dyDescent="0.25">
      <c r="A4073" t="s">
        <v>58</v>
      </c>
      <c r="B4073" t="str">
        <f>VLOOKUP(A4073,'AGENCY CODES'!$C$4:$F$139,3,FALSE)</f>
        <v>DEPARTMENT OF EDUCATION</v>
      </c>
      <c r="C4073" s="8" t="s">
        <v>12</v>
      </c>
      <c r="D4073" s="8" t="str">
        <f t="shared" si="828"/>
        <v>EDA1009</v>
      </c>
      <c r="E4073">
        <v>1009</v>
      </c>
      <c r="F4073" t="str">
        <f>VLOOKUP(D4073,'Fund List'!$A$2:$F$1324,6,FALSE)</f>
        <v>SPECIAL EDUCATION FUND</v>
      </c>
      <c r="G4073" s="3">
        <v>23</v>
      </c>
      <c r="I4073" s="24">
        <f t="shared" si="838"/>
        <v>24.836941903529993</v>
      </c>
    </row>
    <row r="4074" spans="1:9" hidden="1" outlineLevel="3" x14ac:dyDescent="0.25">
      <c r="A4074" t="s">
        <v>58</v>
      </c>
      <c r="B4074" t="str">
        <f>VLOOKUP(A4074,'AGENCY CODES'!$C$4:$F$139,3,FALSE)</f>
        <v>DEPARTMENT OF EDUCATION</v>
      </c>
      <c r="C4074" s="8">
        <v>2</v>
      </c>
      <c r="D4074" s="8" t="str">
        <f t="shared" si="828"/>
        <v>EDA1009</v>
      </c>
      <c r="E4074">
        <v>1009</v>
      </c>
      <c r="F4074" t="str">
        <f>VLOOKUP(D4074,'Fund List'!$A$2:$F$1324,6,FALSE)</f>
        <v>SPECIAL EDUCATION FUND</v>
      </c>
      <c r="G4074" s="3">
        <v>148</v>
      </c>
      <c r="I4074" s="24">
        <f t="shared" si="838"/>
        <v>159.82032181401911</v>
      </c>
    </row>
    <row r="4075" spans="1:9" hidden="1" outlineLevel="3" x14ac:dyDescent="0.25">
      <c r="A4075" t="s">
        <v>58</v>
      </c>
      <c r="B4075" t="str">
        <f>VLOOKUP(A4075,'AGENCY CODES'!$C$4:$F$139,3,FALSE)</f>
        <v>DEPARTMENT OF EDUCATION</v>
      </c>
      <c r="C4075" s="8">
        <v>8</v>
      </c>
      <c r="D4075" s="8" t="str">
        <f t="shared" si="828"/>
        <v>EDA1009</v>
      </c>
      <c r="E4075">
        <v>1009</v>
      </c>
      <c r="F4075" t="str">
        <f>VLOOKUP(D4075,'Fund List'!$A$2:$F$1324,6,FALSE)</f>
        <v>SPECIAL EDUCATION FUND</v>
      </c>
      <c r="G4075" s="3">
        <v>363</v>
      </c>
      <c r="I4075" s="24">
        <f t="shared" si="838"/>
        <v>391.99173526006035</v>
      </c>
    </row>
    <row r="4076" spans="1:9" outlineLevel="2" collapsed="1" x14ac:dyDescent="0.25">
      <c r="F4076" s="1" t="s">
        <v>4353</v>
      </c>
      <c r="I4076" s="24">
        <f t="shared" ref="I4076" si="839">SUBTOTAL(9,I4063:I4075)</f>
        <v>1169.4960035444776</v>
      </c>
    </row>
    <row r="4077" spans="1:9" hidden="1" outlineLevel="3" x14ac:dyDescent="0.25">
      <c r="A4077" t="s">
        <v>58</v>
      </c>
      <c r="B4077" t="str">
        <f>VLOOKUP(A4077,'AGENCY CODES'!$C$4:$F$139,3,FALSE)</f>
        <v>DEPARTMENT OF EDUCATION</v>
      </c>
      <c r="C4077" s="8" t="s">
        <v>6</v>
      </c>
      <c r="D4077" s="8" t="str">
        <f t="shared" si="828"/>
        <v>EDA1010</v>
      </c>
      <c r="E4077">
        <v>1010</v>
      </c>
      <c r="F4077" t="str">
        <f>VLOOKUP(D4077,'Fund List'!$A$2:$F$1324,6,FALSE)</f>
        <v>SPECIAL EDUCATION FUND-INSTIT VOUCHER</v>
      </c>
      <c r="G4077" s="3">
        <v>2</v>
      </c>
      <c r="I4077" s="24">
        <f>$G4077/$G$10*I$5</f>
        <v>2.1597340785678254</v>
      </c>
    </row>
    <row r="4078" spans="1:9" hidden="1" outlineLevel="3" x14ac:dyDescent="0.25">
      <c r="A4078" t="s">
        <v>58</v>
      </c>
      <c r="B4078" t="str">
        <f>VLOOKUP(A4078,'AGENCY CODES'!$C$4:$F$139,3,FALSE)</f>
        <v>DEPARTMENT OF EDUCATION</v>
      </c>
      <c r="C4078" s="8" t="s">
        <v>7</v>
      </c>
      <c r="D4078" s="8" t="str">
        <f t="shared" si="828"/>
        <v>EDA1010</v>
      </c>
      <c r="E4078">
        <v>1010</v>
      </c>
      <c r="F4078" t="str">
        <f>VLOOKUP(D4078,'Fund List'!$A$2:$F$1324,6,FALSE)</f>
        <v>SPECIAL EDUCATION FUND-INSTIT VOUCHER</v>
      </c>
      <c r="G4078" s="3">
        <v>1</v>
      </c>
      <c r="I4078" s="24">
        <f>$G4078/$G$10*I$5</f>
        <v>1.0798670392839127</v>
      </c>
    </row>
    <row r="4079" spans="1:9" hidden="1" outlineLevel="3" x14ac:dyDescent="0.25">
      <c r="A4079" t="s">
        <v>58</v>
      </c>
      <c r="B4079" t="str">
        <f>VLOOKUP(A4079,'AGENCY CODES'!$C$4:$F$139,3,FALSE)</f>
        <v>DEPARTMENT OF EDUCATION</v>
      </c>
      <c r="C4079" s="8" t="s">
        <v>12</v>
      </c>
      <c r="D4079" s="8" t="str">
        <f t="shared" si="828"/>
        <v>EDA1010</v>
      </c>
      <c r="E4079">
        <v>1010</v>
      </c>
      <c r="F4079" t="str">
        <f>VLOOKUP(D4079,'Fund List'!$A$2:$F$1324,6,FALSE)</f>
        <v>SPECIAL EDUCATION FUND-INSTIT VOUCHER</v>
      </c>
      <c r="G4079" s="3">
        <v>2</v>
      </c>
      <c r="I4079" s="24">
        <f>$G4079/$G$10*I$5</f>
        <v>2.1597340785678254</v>
      </c>
    </row>
    <row r="4080" spans="1:9" outlineLevel="2" collapsed="1" x14ac:dyDescent="0.25">
      <c r="F4080" s="1" t="s">
        <v>4354</v>
      </c>
      <c r="I4080" s="24">
        <f t="shared" ref="I4080" si="840">SUBTOTAL(9,I4077:I4079)</f>
        <v>5.3993351964195639</v>
      </c>
    </row>
    <row r="4081" spans="1:9" hidden="1" outlineLevel="3" x14ac:dyDescent="0.25">
      <c r="A4081" t="s">
        <v>58</v>
      </c>
      <c r="B4081" t="str">
        <f>VLOOKUP(A4081,'AGENCY CODES'!$C$4:$F$139,3,FALSE)</f>
        <v>DEPARTMENT OF EDUCATION</v>
      </c>
      <c r="C4081" s="8" t="s">
        <v>1</v>
      </c>
      <c r="D4081" s="8" t="str">
        <f t="shared" si="828"/>
        <v>EDA1014</v>
      </c>
      <c r="E4081">
        <v>1014</v>
      </c>
      <c r="F4081" t="str">
        <f>VLOOKUP(D4081,'Fund List'!$A$2:$F$1324,6,FALSE)</f>
        <v>SCHOOL ACCOUNTABILITY-PROP 301</v>
      </c>
      <c r="G4081" s="3">
        <v>377</v>
      </c>
      <c r="I4081" s="24">
        <f t="shared" ref="I4081:I4094" si="841">$G4081/$G$10*I$5</f>
        <v>407.10987381003508</v>
      </c>
    </row>
    <row r="4082" spans="1:9" hidden="1" outlineLevel="3" x14ac:dyDescent="0.25">
      <c r="A4082" t="s">
        <v>58</v>
      </c>
      <c r="B4082" t="str">
        <f>VLOOKUP(A4082,'AGENCY CODES'!$C$4:$F$139,3,FALSE)</f>
        <v>DEPARTMENT OF EDUCATION</v>
      </c>
      <c r="C4082" s="8" t="s">
        <v>22</v>
      </c>
      <c r="D4082" s="8" t="str">
        <f t="shared" si="828"/>
        <v>EDA1014</v>
      </c>
      <c r="E4082">
        <v>1014</v>
      </c>
      <c r="F4082" t="str">
        <f>VLOOKUP(D4082,'Fund List'!$A$2:$F$1324,6,FALSE)</f>
        <v>SCHOOL ACCOUNTABILITY-PROP 301</v>
      </c>
      <c r="G4082" s="3">
        <v>135</v>
      </c>
      <c r="I4082" s="24">
        <f t="shared" si="841"/>
        <v>145.78205030332822</v>
      </c>
    </row>
    <row r="4083" spans="1:9" hidden="1" outlineLevel="3" x14ac:dyDescent="0.25">
      <c r="A4083" t="s">
        <v>58</v>
      </c>
      <c r="B4083" t="str">
        <f>VLOOKUP(A4083,'AGENCY CODES'!$C$4:$F$139,3,FALSE)</f>
        <v>DEPARTMENT OF EDUCATION</v>
      </c>
      <c r="C4083" s="8" t="s">
        <v>3</v>
      </c>
      <c r="D4083" s="8" t="str">
        <f t="shared" si="828"/>
        <v>EDA1014</v>
      </c>
      <c r="E4083">
        <v>1014</v>
      </c>
      <c r="F4083" t="str">
        <f>VLOOKUP(D4083,'Fund List'!$A$2:$F$1324,6,FALSE)</f>
        <v>SCHOOL ACCOUNTABILITY-PROP 301</v>
      </c>
      <c r="G4083" s="3">
        <v>5</v>
      </c>
      <c r="I4083" s="24">
        <f t="shared" si="841"/>
        <v>5.3993351964195639</v>
      </c>
    </row>
    <row r="4084" spans="1:9" hidden="1" outlineLevel="3" x14ac:dyDescent="0.25">
      <c r="A4084" t="s">
        <v>58</v>
      </c>
      <c r="B4084" t="str">
        <f>VLOOKUP(A4084,'AGENCY CODES'!$C$4:$F$139,3,FALSE)</f>
        <v>DEPARTMENT OF EDUCATION</v>
      </c>
      <c r="C4084" s="8" t="s">
        <v>4</v>
      </c>
      <c r="D4084" s="8" t="str">
        <f t="shared" si="828"/>
        <v>EDA1014</v>
      </c>
      <c r="E4084">
        <v>1014</v>
      </c>
      <c r="F4084" t="str">
        <f>VLOOKUP(D4084,'Fund List'!$A$2:$F$1324,6,FALSE)</f>
        <v>SCHOOL ACCOUNTABILITY-PROP 301</v>
      </c>
      <c r="G4084" s="3">
        <v>236</v>
      </c>
      <c r="I4084" s="24">
        <f t="shared" si="841"/>
        <v>254.84862127100342</v>
      </c>
    </row>
    <row r="4085" spans="1:9" hidden="1" outlineLevel="3" x14ac:dyDescent="0.25">
      <c r="A4085" t="s">
        <v>58</v>
      </c>
      <c r="B4085" t="str">
        <f>VLOOKUP(A4085,'AGENCY CODES'!$C$4:$F$139,3,FALSE)</f>
        <v>DEPARTMENT OF EDUCATION</v>
      </c>
      <c r="C4085" s="8" t="s">
        <v>6</v>
      </c>
      <c r="D4085" s="8" t="str">
        <f t="shared" si="828"/>
        <v>EDA1014</v>
      </c>
      <c r="E4085">
        <v>1014</v>
      </c>
      <c r="F4085" t="str">
        <f>VLOOKUP(D4085,'Fund List'!$A$2:$F$1324,6,FALSE)</f>
        <v>SCHOOL ACCOUNTABILITY-PROP 301</v>
      </c>
      <c r="G4085" s="3">
        <v>651</v>
      </c>
      <c r="I4085" s="24">
        <f t="shared" si="841"/>
        <v>702.99344257382722</v>
      </c>
    </row>
    <row r="4086" spans="1:9" hidden="1" outlineLevel="3" x14ac:dyDescent="0.25">
      <c r="A4086" t="s">
        <v>58</v>
      </c>
      <c r="B4086" t="str">
        <f>VLOOKUP(A4086,'AGENCY CODES'!$C$4:$F$139,3,FALSE)</f>
        <v>DEPARTMENT OF EDUCATION</v>
      </c>
      <c r="C4086" s="8" t="s">
        <v>7</v>
      </c>
      <c r="D4086" s="8" t="str">
        <f t="shared" si="828"/>
        <v>EDA1014</v>
      </c>
      <c r="E4086">
        <v>1014</v>
      </c>
      <c r="F4086" t="str">
        <f>VLOOKUP(D4086,'Fund List'!$A$2:$F$1324,6,FALSE)</f>
        <v>SCHOOL ACCOUNTABILITY-PROP 301</v>
      </c>
      <c r="G4086" s="3">
        <v>44</v>
      </c>
      <c r="I4086" s="24">
        <f t="shared" si="841"/>
        <v>47.514149728492164</v>
      </c>
    </row>
    <row r="4087" spans="1:9" hidden="1" outlineLevel="3" x14ac:dyDescent="0.25">
      <c r="A4087" t="s">
        <v>58</v>
      </c>
      <c r="B4087" t="str">
        <f>VLOOKUP(A4087,'AGENCY CODES'!$C$4:$F$139,3,FALSE)</f>
        <v>DEPARTMENT OF EDUCATION</v>
      </c>
      <c r="C4087" s="8" t="s">
        <v>14</v>
      </c>
      <c r="D4087" s="8" t="str">
        <f t="shared" ref="D4087:D4150" si="842">CONCATENATE(A4087,E4087)</f>
        <v>EDA1014</v>
      </c>
      <c r="E4087">
        <v>1014</v>
      </c>
      <c r="F4087" t="str">
        <f>VLOOKUP(D4087,'Fund List'!$A$2:$F$1324,6,FALSE)</f>
        <v>SCHOOL ACCOUNTABILITY-PROP 301</v>
      </c>
      <c r="G4087" s="3">
        <v>8</v>
      </c>
      <c r="I4087" s="24">
        <f t="shared" si="841"/>
        <v>8.6389363142713016</v>
      </c>
    </row>
    <row r="4088" spans="1:9" hidden="1" outlineLevel="3" x14ac:dyDescent="0.25">
      <c r="A4088" t="s">
        <v>58</v>
      </c>
      <c r="B4088" t="str">
        <f>VLOOKUP(A4088,'AGENCY CODES'!$C$4:$F$139,3,FALSE)</f>
        <v>DEPARTMENT OF EDUCATION</v>
      </c>
      <c r="C4088" s="8" t="s">
        <v>17</v>
      </c>
      <c r="D4088" s="8" t="str">
        <f t="shared" si="842"/>
        <v>EDA1014</v>
      </c>
      <c r="E4088">
        <v>1014</v>
      </c>
      <c r="F4088" t="str">
        <f>VLOOKUP(D4088,'Fund List'!$A$2:$F$1324,6,FALSE)</f>
        <v>SCHOOL ACCOUNTABILITY-PROP 301</v>
      </c>
      <c r="G4088" s="3">
        <v>264</v>
      </c>
      <c r="I4088" s="24">
        <f t="shared" si="841"/>
        <v>285.084898370953</v>
      </c>
    </row>
    <row r="4089" spans="1:9" hidden="1" outlineLevel="3" x14ac:dyDescent="0.25">
      <c r="A4089" t="s">
        <v>58</v>
      </c>
      <c r="B4089" t="str">
        <f>VLOOKUP(A4089,'AGENCY CODES'!$C$4:$F$139,3,FALSE)</f>
        <v>DEPARTMENT OF EDUCATION</v>
      </c>
      <c r="C4089" s="8" t="s">
        <v>8</v>
      </c>
      <c r="D4089" s="8" t="str">
        <f t="shared" si="842"/>
        <v>EDA1014</v>
      </c>
      <c r="E4089">
        <v>1014</v>
      </c>
      <c r="F4089" t="str">
        <f>VLOOKUP(D4089,'Fund List'!$A$2:$F$1324,6,FALSE)</f>
        <v>SCHOOL ACCOUNTABILITY-PROP 301</v>
      </c>
      <c r="G4089" s="3">
        <v>12</v>
      </c>
      <c r="I4089" s="24">
        <f t="shared" si="841"/>
        <v>12.958404471406952</v>
      </c>
    </row>
    <row r="4090" spans="1:9" hidden="1" outlineLevel="3" x14ac:dyDescent="0.25">
      <c r="A4090" t="s">
        <v>58</v>
      </c>
      <c r="B4090" t="str">
        <f>VLOOKUP(A4090,'AGENCY CODES'!$C$4:$F$139,3,FALSE)</f>
        <v>DEPARTMENT OF EDUCATION</v>
      </c>
      <c r="C4090" s="8" t="s">
        <v>10</v>
      </c>
      <c r="D4090" s="8" t="str">
        <f t="shared" si="842"/>
        <v>EDA1014</v>
      </c>
      <c r="E4090">
        <v>1014</v>
      </c>
      <c r="F4090" t="str">
        <f>VLOOKUP(D4090,'Fund List'!$A$2:$F$1324,6,FALSE)</f>
        <v>SCHOOL ACCOUNTABILITY-PROP 301</v>
      </c>
      <c r="G4090" s="3">
        <v>270</v>
      </c>
      <c r="I4090" s="24">
        <f t="shared" si="841"/>
        <v>291.56410060665644</v>
      </c>
    </row>
    <row r="4091" spans="1:9" hidden="1" outlineLevel="3" x14ac:dyDescent="0.25">
      <c r="A4091" t="s">
        <v>58</v>
      </c>
      <c r="B4091" t="str">
        <f>VLOOKUP(A4091,'AGENCY CODES'!$C$4:$F$139,3,FALSE)</f>
        <v>DEPARTMENT OF EDUCATION</v>
      </c>
      <c r="C4091" s="8" t="s">
        <v>11</v>
      </c>
      <c r="D4091" s="8" t="str">
        <f t="shared" si="842"/>
        <v>EDA1014</v>
      </c>
      <c r="E4091">
        <v>1014</v>
      </c>
      <c r="F4091" t="str">
        <f>VLOOKUP(D4091,'Fund List'!$A$2:$F$1324,6,FALSE)</f>
        <v>SCHOOL ACCOUNTABILITY-PROP 301</v>
      </c>
      <c r="G4091" s="3">
        <v>362</v>
      </c>
      <c r="I4091" s="24">
        <f t="shared" si="841"/>
        <v>390.91186822077646</v>
      </c>
    </row>
    <row r="4092" spans="1:9" hidden="1" outlineLevel="3" x14ac:dyDescent="0.25">
      <c r="A4092" t="s">
        <v>58</v>
      </c>
      <c r="B4092" t="str">
        <f>VLOOKUP(A4092,'AGENCY CODES'!$C$4:$F$139,3,FALSE)</f>
        <v>DEPARTMENT OF EDUCATION</v>
      </c>
      <c r="C4092" s="8" t="s">
        <v>12</v>
      </c>
      <c r="D4092" s="8" t="str">
        <f t="shared" si="842"/>
        <v>EDA1014</v>
      </c>
      <c r="E4092">
        <v>1014</v>
      </c>
      <c r="F4092" t="str">
        <f>VLOOKUP(D4092,'Fund List'!$A$2:$F$1324,6,FALSE)</f>
        <v>SCHOOL ACCOUNTABILITY-PROP 301</v>
      </c>
      <c r="G4092" s="3">
        <v>33</v>
      </c>
      <c r="I4092" s="24">
        <f t="shared" si="841"/>
        <v>35.635612296369125</v>
      </c>
    </row>
    <row r="4093" spans="1:9" hidden="1" outlineLevel="3" x14ac:dyDescent="0.25">
      <c r="A4093" t="s">
        <v>58</v>
      </c>
      <c r="B4093" t="str">
        <f>VLOOKUP(A4093,'AGENCY CODES'!$C$4:$F$139,3,FALSE)</f>
        <v>DEPARTMENT OF EDUCATION</v>
      </c>
      <c r="C4093" s="8">
        <v>2</v>
      </c>
      <c r="D4093" s="8" t="str">
        <f t="shared" si="842"/>
        <v>EDA1014</v>
      </c>
      <c r="E4093">
        <v>1014</v>
      </c>
      <c r="F4093" t="str">
        <f>VLOOKUP(D4093,'Fund List'!$A$2:$F$1324,6,FALSE)</f>
        <v>SCHOOL ACCOUNTABILITY-PROP 301</v>
      </c>
      <c r="G4093" s="3">
        <v>320</v>
      </c>
      <c r="I4093" s="24">
        <f t="shared" si="841"/>
        <v>345.55745257085209</v>
      </c>
    </row>
    <row r="4094" spans="1:9" hidden="1" outlineLevel="3" x14ac:dyDescent="0.25">
      <c r="A4094" t="s">
        <v>58</v>
      </c>
      <c r="B4094" t="str">
        <f>VLOOKUP(A4094,'AGENCY CODES'!$C$4:$F$139,3,FALSE)</f>
        <v>DEPARTMENT OF EDUCATION</v>
      </c>
      <c r="C4094" s="8">
        <v>8</v>
      </c>
      <c r="D4094" s="8" t="str">
        <f t="shared" si="842"/>
        <v>EDA1014</v>
      </c>
      <c r="E4094">
        <v>1014</v>
      </c>
      <c r="F4094" t="str">
        <f>VLOOKUP(D4094,'Fund List'!$A$2:$F$1324,6,FALSE)</f>
        <v>SCHOOL ACCOUNTABILITY-PROP 301</v>
      </c>
      <c r="G4094" s="3">
        <v>1814</v>
      </c>
      <c r="I4094" s="24">
        <f t="shared" si="841"/>
        <v>1958.878809261018</v>
      </c>
    </row>
    <row r="4095" spans="1:9" outlineLevel="2" collapsed="1" x14ac:dyDescent="0.25">
      <c r="F4095" s="1" t="s">
        <v>4355</v>
      </c>
      <c r="I4095" s="24">
        <f t="shared" ref="I4095" si="843">SUBTOTAL(9,I4081:I4094)</f>
        <v>4892.8775549954098</v>
      </c>
    </row>
    <row r="4096" spans="1:9" hidden="1" outlineLevel="3" x14ac:dyDescent="0.25">
      <c r="A4096" t="s">
        <v>58</v>
      </c>
      <c r="B4096" t="str">
        <f>VLOOKUP(A4096,'AGENCY CODES'!$C$4:$F$139,3,FALSE)</f>
        <v>DEPARTMENT OF EDUCATION</v>
      </c>
      <c r="C4096" s="8" t="s">
        <v>1</v>
      </c>
      <c r="D4096" s="8" t="str">
        <f t="shared" si="842"/>
        <v>EDA1015</v>
      </c>
      <c r="E4096">
        <v>1015</v>
      </c>
      <c r="F4096" t="str">
        <f>VLOOKUP(D4096,'Fund List'!$A$2:$F$1324,6,FALSE)</f>
        <v>ADDITIONAL SCHL DAYS-PROP 301</v>
      </c>
      <c r="G4096" s="3">
        <v>6</v>
      </c>
      <c r="I4096" s="24">
        <f t="shared" ref="I4096:I4104" si="844">$G4096/$G$10*I$5</f>
        <v>6.4792022357034762</v>
      </c>
    </row>
    <row r="4097" spans="1:9" hidden="1" outlineLevel="3" x14ac:dyDescent="0.25">
      <c r="A4097" t="s">
        <v>58</v>
      </c>
      <c r="B4097" t="str">
        <f>VLOOKUP(A4097,'AGENCY CODES'!$C$4:$F$139,3,FALSE)</f>
        <v>DEPARTMENT OF EDUCATION</v>
      </c>
      <c r="C4097" s="8" t="s">
        <v>22</v>
      </c>
      <c r="D4097" s="8" t="str">
        <f t="shared" si="842"/>
        <v>EDA1015</v>
      </c>
      <c r="E4097">
        <v>1015</v>
      </c>
      <c r="F4097" t="str">
        <f>VLOOKUP(D4097,'Fund List'!$A$2:$F$1324,6,FALSE)</f>
        <v>ADDITIONAL SCHL DAYS-PROP 301</v>
      </c>
      <c r="G4097" s="3">
        <v>1</v>
      </c>
      <c r="I4097" s="24">
        <f t="shared" si="844"/>
        <v>1.0798670392839127</v>
      </c>
    </row>
    <row r="4098" spans="1:9" hidden="1" outlineLevel="3" x14ac:dyDescent="0.25">
      <c r="A4098" t="s">
        <v>58</v>
      </c>
      <c r="B4098" t="str">
        <f>VLOOKUP(A4098,'AGENCY CODES'!$C$4:$F$139,3,FALSE)</f>
        <v>DEPARTMENT OF EDUCATION</v>
      </c>
      <c r="C4098" s="8" t="s">
        <v>4</v>
      </c>
      <c r="D4098" s="8" t="str">
        <f t="shared" si="842"/>
        <v>EDA1015</v>
      </c>
      <c r="E4098">
        <v>1015</v>
      </c>
      <c r="F4098" t="str">
        <f>VLOOKUP(D4098,'Fund List'!$A$2:$F$1324,6,FALSE)</f>
        <v>ADDITIONAL SCHL DAYS-PROP 301</v>
      </c>
      <c r="G4098" s="3">
        <v>8</v>
      </c>
      <c r="I4098" s="24">
        <f t="shared" si="844"/>
        <v>8.6389363142713016</v>
      </c>
    </row>
    <row r="4099" spans="1:9" hidden="1" outlineLevel="3" x14ac:dyDescent="0.25">
      <c r="A4099" t="s">
        <v>58</v>
      </c>
      <c r="B4099" t="str">
        <f>VLOOKUP(A4099,'AGENCY CODES'!$C$4:$F$139,3,FALSE)</f>
        <v>DEPARTMENT OF EDUCATION</v>
      </c>
      <c r="C4099" s="8" t="s">
        <v>6</v>
      </c>
      <c r="D4099" s="8" t="str">
        <f t="shared" si="842"/>
        <v>EDA1015</v>
      </c>
      <c r="E4099">
        <v>1015</v>
      </c>
      <c r="F4099" t="str">
        <f>VLOOKUP(D4099,'Fund List'!$A$2:$F$1324,6,FALSE)</f>
        <v>ADDITIONAL SCHL DAYS-PROP 301</v>
      </c>
      <c r="G4099" s="3">
        <v>2</v>
      </c>
      <c r="I4099" s="24">
        <f t="shared" si="844"/>
        <v>2.1597340785678254</v>
      </c>
    </row>
    <row r="4100" spans="1:9" hidden="1" outlineLevel="3" x14ac:dyDescent="0.25">
      <c r="A4100" t="s">
        <v>58</v>
      </c>
      <c r="B4100" t="str">
        <f>VLOOKUP(A4100,'AGENCY CODES'!$C$4:$F$139,3,FALSE)</f>
        <v>DEPARTMENT OF EDUCATION</v>
      </c>
      <c r="C4100" s="8" t="s">
        <v>8</v>
      </c>
      <c r="D4100" s="8" t="str">
        <f t="shared" si="842"/>
        <v>EDA1015</v>
      </c>
      <c r="E4100">
        <v>1015</v>
      </c>
      <c r="F4100" t="str">
        <f>VLOOKUP(D4100,'Fund List'!$A$2:$F$1324,6,FALSE)</f>
        <v>ADDITIONAL SCHL DAYS-PROP 301</v>
      </c>
      <c r="G4100" s="3">
        <v>12</v>
      </c>
      <c r="I4100" s="24">
        <f t="shared" si="844"/>
        <v>12.958404471406952</v>
      </c>
    </row>
    <row r="4101" spans="1:9" hidden="1" outlineLevel="3" x14ac:dyDescent="0.25">
      <c r="A4101" t="s">
        <v>58</v>
      </c>
      <c r="B4101" t="str">
        <f>VLOOKUP(A4101,'AGENCY CODES'!$C$4:$F$139,3,FALSE)</f>
        <v>DEPARTMENT OF EDUCATION</v>
      </c>
      <c r="C4101" s="8" t="s">
        <v>10</v>
      </c>
      <c r="D4101" s="8" t="str">
        <f t="shared" si="842"/>
        <v>EDA1015</v>
      </c>
      <c r="E4101">
        <v>1015</v>
      </c>
      <c r="F4101" t="str">
        <f>VLOOKUP(D4101,'Fund List'!$A$2:$F$1324,6,FALSE)</f>
        <v>ADDITIONAL SCHL DAYS-PROP 301</v>
      </c>
      <c r="G4101" s="3">
        <v>7</v>
      </c>
      <c r="I4101" s="24">
        <f t="shared" si="844"/>
        <v>7.5590692749873885</v>
      </c>
    </row>
    <row r="4102" spans="1:9" hidden="1" outlineLevel="3" x14ac:dyDescent="0.25">
      <c r="A4102" t="s">
        <v>58</v>
      </c>
      <c r="B4102" t="str">
        <f>VLOOKUP(A4102,'AGENCY CODES'!$C$4:$F$139,3,FALSE)</f>
        <v>DEPARTMENT OF EDUCATION</v>
      </c>
      <c r="C4102" s="8" t="s">
        <v>11</v>
      </c>
      <c r="D4102" s="8" t="str">
        <f t="shared" si="842"/>
        <v>EDA1015</v>
      </c>
      <c r="E4102">
        <v>1015</v>
      </c>
      <c r="F4102" t="str">
        <f>VLOOKUP(D4102,'Fund List'!$A$2:$F$1324,6,FALSE)</f>
        <v>ADDITIONAL SCHL DAYS-PROP 301</v>
      </c>
      <c r="G4102" s="3">
        <v>7</v>
      </c>
      <c r="I4102" s="24">
        <f t="shared" si="844"/>
        <v>7.5590692749873885</v>
      </c>
    </row>
    <row r="4103" spans="1:9" hidden="1" outlineLevel="3" x14ac:dyDescent="0.25">
      <c r="A4103" t="s">
        <v>58</v>
      </c>
      <c r="B4103" t="str">
        <f>VLOOKUP(A4103,'AGENCY CODES'!$C$4:$F$139,3,FALSE)</f>
        <v>DEPARTMENT OF EDUCATION</v>
      </c>
      <c r="C4103" s="8" t="s">
        <v>12</v>
      </c>
      <c r="D4103" s="8" t="str">
        <f t="shared" si="842"/>
        <v>EDA1015</v>
      </c>
      <c r="E4103">
        <v>1015</v>
      </c>
      <c r="F4103" t="str">
        <f>VLOOKUP(D4103,'Fund List'!$A$2:$F$1324,6,FALSE)</f>
        <v>ADDITIONAL SCHL DAYS-PROP 301</v>
      </c>
      <c r="G4103" s="3">
        <v>4</v>
      </c>
      <c r="I4103" s="24">
        <f t="shared" si="844"/>
        <v>4.3194681571356508</v>
      </c>
    </row>
    <row r="4104" spans="1:9" hidden="1" outlineLevel="3" x14ac:dyDescent="0.25">
      <c r="A4104" t="s">
        <v>58</v>
      </c>
      <c r="B4104" t="str">
        <f>VLOOKUP(A4104,'AGENCY CODES'!$C$4:$F$139,3,FALSE)</f>
        <v>DEPARTMENT OF EDUCATION</v>
      </c>
      <c r="C4104" s="8">
        <v>2</v>
      </c>
      <c r="D4104" s="8" t="str">
        <f t="shared" si="842"/>
        <v>EDA1015</v>
      </c>
      <c r="E4104">
        <v>1015</v>
      </c>
      <c r="F4104" t="str">
        <f>VLOOKUP(D4104,'Fund List'!$A$2:$F$1324,6,FALSE)</f>
        <v>ADDITIONAL SCHL DAYS-PROP 301</v>
      </c>
      <c r="G4104" s="3">
        <v>7</v>
      </c>
      <c r="I4104" s="24">
        <f t="shared" si="844"/>
        <v>7.5590692749873885</v>
      </c>
    </row>
    <row r="4105" spans="1:9" outlineLevel="2" collapsed="1" x14ac:dyDescent="0.25">
      <c r="F4105" s="1" t="s">
        <v>4356</v>
      </c>
      <c r="I4105" s="24">
        <f t="shared" ref="I4105" si="845">SUBTOTAL(9,I4096:I4104)</f>
        <v>58.312820121331285</v>
      </c>
    </row>
    <row r="4106" spans="1:9" hidden="1" outlineLevel="3" x14ac:dyDescent="0.25">
      <c r="A4106" t="s">
        <v>58</v>
      </c>
      <c r="B4106" t="str">
        <f>VLOOKUP(A4106,'AGENCY CODES'!$C$4:$F$139,3,FALSE)</f>
        <v>DEPARTMENT OF EDUCATION</v>
      </c>
      <c r="C4106" s="8" t="s">
        <v>1</v>
      </c>
      <c r="D4106" s="8" t="str">
        <f t="shared" si="842"/>
        <v>EDA1016</v>
      </c>
      <c r="E4106">
        <v>1016</v>
      </c>
      <c r="F4106" t="str">
        <f>VLOOKUP(D4106,'Fund List'!$A$2:$F$1324,6,FALSE)</f>
        <v>SCHOOL SAFETY - PROP 301</v>
      </c>
      <c r="G4106" s="3">
        <v>81</v>
      </c>
      <c r="I4106" s="24">
        <f t="shared" ref="I4106:I4118" si="846">$G4106/$G$10*I$5</f>
        <v>87.469230181996934</v>
      </c>
    </row>
    <row r="4107" spans="1:9" hidden="1" outlineLevel="3" x14ac:dyDescent="0.25">
      <c r="A4107" t="s">
        <v>58</v>
      </c>
      <c r="B4107" t="str">
        <f>VLOOKUP(A4107,'AGENCY CODES'!$C$4:$F$139,3,FALSE)</f>
        <v>DEPARTMENT OF EDUCATION</v>
      </c>
      <c r="C4107" s="8" t="s">
        <v>22</v>
      </c>
      <c r="D4107" s="8" t="str">
        <f t="shared" si="842"/>
        <v>EDA1016</v>
      </c>
      <c r="E4107">
        <v>1016</v>
      </c>
      <c r="F4107" t="str">
        <f>VLOOKUP(D4107,'Fund List'!$A$2:$F$1324,6,FALSE)</f>
        <v>SCHOOL SAFETY - PROP 301</v>
      </c>
      <c r="G4107" s="3">
        <v>39</v>
      </c>
      <c r="I4107" s="24">
        <f t="shared" si="846"/>
        <v>42.1148145320726</v>
      </c>
    </row>
    <row r="4108" spans="1:9" hidden="1" outlineLevel="3" x14ac:dyDescent="0.25">
      <c r="A4108" t="s">
        <v>58</v>
      </c>
      <c r="B4108" t="str">
        <f>VLOOKUP(A4108,'AGENCY CODES'!$C$4:$F$139,3,FALSE)</f>
        <v>DEPARTMENT OF EDUCATION</v>
      </c>
      <c r="C4108" s="8" t="s">
        <v>3</v>
      </c>
      <c r="D4108" s="8" t="str">
        <f t="shared" si="842"/>
        <v>EDA1016</v>
      </c>
      <c r="E4108">
        <v>1016</v>
      </c>
      <c r="F4108" t="str">
        <f>VLOOKUP(D4108,'Fund List'!$A$2:$F$1324,6,FALSE)</f>
        <v>SCHOOL SAFETY - PROP 301</v>
      </c>
      <c r="G4108" s="3">
        <v>32</v>
      </c>
      <c r="I4108" s="24">
        <f t="shared" si="846"/>
        <v>34.555745257085206</v>
      </c>
    </row>
    <row r="4109" spans="1:9" hidden="1" outlineLevel="3" x14ac:dyDescent="0.25">
      <c r="A4109" t="s">
        <v>58</v>
      </c>
      <c r="B4109" t="str">
        <f>VLOOKUP(A4109,'AGENCY CODES'!$C$4:$F$139,3,FALSE)</f>
        <v>DEPARTMENT OF EDUCATION</v>
      </c>
      <c r="C4109" s="8" t="s">
        <v>4</v>
      </c>
      <c r="D4109" s="8" t="str">
        <f t="shared" si="842"/>
        <v>EDA1016</v>
      </c>
      <c r="E4109">
        <v>1016</v>
      </c>
      <c r="F4109" t="str">
        <f>VLOOKUP(D4109,'Fund List'!$A$2:$F$1324,6,FALSE)</f>
        <v>SCHOOL SAFETY - PROP 301</v>
      </c>
      <c r="G4109" s="3">
        <v>165</v>
      </c>
      <c r="I4109" s="24">
        <f t="shared" si="846"/>
        <v>178.17806148184562</v>
      </c>
    </row>
    <row r="4110" spans="1:9" hidden="1" outlineLevel="3" x14ac:dyDescent="0.25">
      <c r="A4110" t="s">
        <v>58</v>
      </c>
      <c r="B4110" t="str">
        <f>VLOOKUP(A4110,'AGENCY CODES'!$C$4:$F$139,3,FALSE)</f>
        <v>DEPARTMENT OF EDUCATION</v>
      </c>
      <c r="C4110" s="8" t="s">
        <v>6</v>
      </c>
      <c r="D4110" s="8" t="str">
        <f t="shared" si="842"/>
        <v>EDA1016</v>
      </c>
      <c r="E4110">
        <v>1016</v>
      </c>
      <c r="F4110" t="str">
        <f>VLOOKUP(D4110,'Fund List'!$A$2:$F$1324,6,FALSE)</f>
        <v>SCHOOL SAFETY - PROP 301</v>
      </c>
      <c r="G4110" s="3">
        <v>52</v>
      </c>
      <c r="I4110" s="24">
        <f t="shared" si="846"/>
        <v>56.153086042763462</v>
      </c>
    </row>
    <row r="4111" spans="1:9" hidden="1" outlineLevel="3" x14ac:dyDescent="0.25">
      <c r="A4111" t="s">
        <v>58</v>
      </c>
      <c r="B4111" t="str">
        <f>VLOOKUP(A4111,'AGENCY CODES'!$C$4:$F$139,3,FALSE)</f>
        <v>DEPARTMENT OF EDUCATION</v>
      </c>
      <c r="C4111" s="8" t="s">
        <v>7</v>
      </c>
      <c r="D4111" s="8" t="str">
        <f t="shared" si="842"/>
        <v>EDA1016</v>
      </c>
      <c r="E4111">
        <v>1016</v>
      </c>
      <c r="F4111" t="str">
        <f>VLOOKUP(D4111,'Fund List'!$A$2:$F$1324,6,FALSE)</f>
        <v>SCHOOL SAFETY - PROP 301</v>
      </c>
      <c r="G4111" s="3">
        <v>13</v>
      </c>
      <c r="I4111" s="24">
        <f t="shared" si="846"/>
        <v>14.038271510690866</v>
      </c>
    </row>
    <row r="4112" spans="1:9" hidden="1" outlineLevel="3" x14ac:dyDescent="0.25">
      <c r="A4112" t="s">
        <v>58</v>
      </c>
      <c r="B4112" t="str">
        <f>VLOOKUP(A4112,'AGENCY CODES'!$C$4:$F$139,3,FALSE)</f>
        <v>DEPARTMENT OF EDUCATION</v>
      </c>
      <c r="C4112" s="8" t="s">
        <v>17</v>
      </c>
      <c r="D4112" s="8" t="str">
        <f t="shared" si="842"/>
        <v>EDA1016</v>
      </c>
      <c r="E4112">
        <v>1016</v>
      </c>
      <c r="F4112" t="str">
        <f>VLOOKUP(D4112,'Fund List'!$A$2:$F$1324,6,FALSE)</f>
        <v>SCHOOL SAFETY - PROP 301</v>
      </c>
      <c r="G4112" s="3">
        <v>66</v>
      </c>
      <c r="I4112" s="24">
        <f t="shared" si="846"/>
        <v>71.27122459273825</v>
      </c>
    </row>
    <row r="4113" spans="1:9" hidden="1" outlineLevel="3" x14ac:dyDescent="0.25">
      <c r="A4113" t="s">
        <v>58</v>
      </c>
      <c r="B4113" t="str">
        <f>VLOOKUP(A4113,'AGENCY CODES'!$C$4:$F$139,3,FALSE)</f>
        <v>DEPARTMENT OF EDUCATION</v>
      </c>
      <c r="C4113" s="8" t="s">
        <v>8</v>
      </c>
      <c r="D4113" s="8" t="str">
        <f t="shared" si="842"/>
        <v>EDA1016</v>
      </c>
      <c r="E4113">
        <v>1016</v>
      </c>
      <c r="F4113" t="str">
        <f>VLOOKUP(D4113,'Fund List'!$A$2:$F$1324,6,FALSE)</f>
        <v>SCHOOL SAFETY - PROP 301</v>
      </c>
      <c r="G4113" s="3">
        <v>12</v>
      </c>
      <c r="I4113" s="24">
        <f t="shared" si="846"/>
        <v>12.958404471406952</v>
      </c>
    </row>
    <row r="4114" spans="1:9" hidden="1" outlineLevel="3" x14ac:dyDescent="0.25">
      <c r="A4114" t="s">
        <v>58</v>
      </c>
      <c r="B4114" t="str">
        <f>VLOOKUP(A4114,'AGENCY CODES'!$C$4:$F$139,3,FALSE)</f>
        <v>DEPARTMENT OF EDUCATION</v>
      </c>
      <c r="C4114" s="8" t="s">
        <v>10</v>
      </c>
      <c r="D4114" s="8" t="str">
        <f t="shared" si="842"/>
        <v>EDA1016</v>
      </c>
      <c r="E4114">
        <v>1016</v>
      </c>
      <c r="F4114" t="str">
        <f>VLOOKUP(D4114,'Fund List'!$A$2:$F$1324,6,FALSE)</f>
        <v>SCHOOL SAFETY - PROP 301</v>
      </c>
      <c r="G4114" s="3">
        <v>47</v>
      </c>
      <c r="I4114" s="24">
        <f t="shared" si="846"/>
        <v>50.753750846343905</v>
      </c>
    </row>
    <row r="4115" spans="1:9" hidden="1" outlineLevel="3" x14ac:dyDescent="0.25">
      <c r="A4115" t="s">
        <v>58</v>
      </c>
      <c r="B4115" t="str">
        <f>VLOOKUP(A4115,'AGENCY CODES'!$C$4:$F$139,3,FALSE)</f>
        <v>DEPARTMENT OF EDUCATION</v>
      </c>
      <c r="C4115" s="8" t="s">
        <v>11</v>
      </c>
      <c r="D4115" s="8" t="str">
        <f t="shared" si="842"/>
        <v>EDA1016</v>
      </c>
      <c r="E4115">
        <v>1016</v>
      </c>
      <c r="F4115" t="str">
        <f>VLOOKUP(D4115,'Fund List'!$A$2:$F$1324,6,FALSE)</f>
        <v>SCHOOL SAFETY - PROP 301</v>
      </c>
      <c r="G4115" s="3">
        <v>130</v>
      </c>
      <c r="I4115" s="24">
        <f t="shared" si="846"/>
        <v>140.38271510690865</v>
      </c>
    </row>
    <row r="4116" spans="1:9" hidden="1" outlineLevel="3" x14ac:dyDescent="0.25">
      <c r="A4116" t="s">
        <v>58</v>
      </c>
      <c r="B4116" t="str">
        <f>VLOOKUP(A4116,'AGENCY CODES'!$C$4:$F$139,3,FALSE)</f>
        <v>DEPARTMENT OF EDUCATION</v>
      </c>
      <c r="C4116" s="8" t="s">
        <v>12</v>
      </c>
      <c r="D4116" s="8" t="str">
        <f t="shared" si="842"/>
        <v>EDA1016</v>
      </c>
      <c r="E4116">
        <v>1016</v>
      </c>
      <c r="F4116" t="str">
        <f>VLOOKUP(D4116,'Fund List'!$A$2:$F$1324,6,FALSE)</f>
        <v>SCHOOL SAFETY - PROP 301</v>
      </c>
      <c r="G4116" s="3">
        <v>10</v>
      </c>
      <c r="I4116" s="24">
        <f t="shared" si="846"/>
        <v>10.798670392839128</v>
      </c>
    </row>
    <row r="4117" spans="1:9" hidden="1" outlineLevel="3" x14ac:dyDescent="0.25">
      <c r="A4117" t="s">
        <v>58</v>
      </c>
      <c r="B4117" t="str">
        <f>VLOOKUP(A4117,'AGENCY CODES'!$C$4:$F$139,3,FALSE)</f>
        <v>DEPARTMENT OF EDUCATION</v>
      </c>
      <c r="C4117" s="8">
        <v>2</v>
      </c>
      <c r="D4117" s="8" t="str">
        <f t="shared" si="842"/>
        <v>EDA1016</v>
      </c>
      <c r="E4117">
        <v>1016</v>
      </c>
      <c r="F4117" t="str">
        <f>VLOOKUP(D4117,'Fund List'!$A$2:$F$1324,6,FALSE)</f>
        <v>SCHOOL SAFETY - PROP 301</v>
      </c>
      <c r="G4117" s="3">
        <v>129</v>
      </c>
      <c r="I4117" s="24">
        <f t="shared" si="846"/>
        <v>139.30284806762475</v>
      </c>
    </row>
    <row r="4118" spans="1:9" hidden="1" outlineLevel="3" x14ac:dyDescent="0.25">
      <c r="A4118" t="s">
        <v>58</v>
      </c>
      <c r="B4118" t="str">
        <f>VLOOKUP(A4118,'AGENCY CODES'!$C$4:$F$139,3,FALSE)</f>
        <v>DEPARTMENT OF EDUCATION</v>
      </c>
      <c r="C4118" s="8">
        <v>8</v>
      </c>
      <c r="D4118" s="8" t="str">
        <f t="shared" si="842"/>
        <v>EDA1016</v>
      </c>
      <c r="E4118">
        <v>1016</v>
      </c>
      <c r="F4118" t="str">
        <f>VLOOKUP(D4118,'Fund List'!$A$2:$F$1324,6,FALSE)</f>
        <v>SCHOOL SAFETY - PROP 301</v>
      </c>
      <c r="G4118" s="3">
        <v>387</v>
      </c>
      <c r="I4118" s="24">
        <f t="shared" si="846"/>
        <v>417.90854420287422</v>
      </c>
    </row>
    <row r="4119" spans="1:9" outlineLevel="2" collapsed="1" x14ac:dyDescent="0.25">
      <c r="F4119" s="1" t="s">
        <v>4357</v>
      </c>
      <c r="I4119" s="24">
        <f t="shared" ref="I4119" si="847">SUBTOTAL(9,I4106:I4118)</f>
        <v>1255.8853666871905</v>
      </c>
    </row>
    <row r="4120" spans="1:9" hidden="1" outlineLevel="3" x14ac:dyDescent="0.25">
      <c r="A4120" t="s">
        <v>58</v>
      </c>
      <c r="B4120" t="str">
        <f>VLOOKUP(A4120,'AGENCY CODES'!$C$4:$F$139,3,FALSE)</f>
        <v>DEPARTMENT OF EDUCATION</v>
      </c>
      <c r="C4120" s="8" t="s">
        <v>1</v>
      </c>
      <c r="D4120" s="8" t="str">
        <f t="shared" si="842"/>
        <v>EDA1017</v>
      </c>
      <c r="E4120">
        <v>1017</v>
      </c>
      <c r="F4120" t="str">
        <f>VLOOKUP(D4120,'Fund List'!$A$2:$F$1324,6,FALSE)</f>
        <v>CHARACTER EDUCATION - PROP 301</v>
      </c>
      <c r="G4120" s="3">
        <v>41</v>
      </c>
      <c r="I4120" s="24">
        <f t="shared" ref="I4120:I4130" si="848">$G4120/$G$10*I$5</f>
        <v>44.274548610640423</v>
      </c>
    </row>
    <row r="4121" spans="1:9" hidden="1" outlineLevel="3" x14ac:dyDescent="0.25">
      <c r="A4121" t="s">
        <v>58</v>
      </c>
      <c r="B4121" t="str">
        <f>VLOOKUP(A4121,'AGENCY CODES'!$C$4:$F$139,3,FALSE)</f>
        <v>DEPARTMENT OF EDUCATION</v>
      </c>
      <c r="C4121" s="8" t="s">
        <v>22</v>
      </c>
      <c r="D4121" s="8" t="str">
        <f t="shared" si="842"/>
        <v>EDA1017</v>
      </c>
      <c r="E4121">
        <v>1017</v>
      </c>
      <c r="F4121" t="str">
        <f>VLOOKUP(D4121,'Fund List'!$A$2:$F$1324,6,FALSE)</f>
        <v>CHARACTER EDUCATION - PROP 301</v>
      </c>
      <c r="G4121" s="3">
        <v>17</v>
      </c>
      <c r="I4121" s="24">
        <f t="shared" si="848"/>
        <v>18.357739667826518</v>
      </c>
    </row>
    <row r="4122" spans="1:9" hidden="1" outlineLevel="3" x14ac:dyDescent="0.25">
      <c r="A4122" t="s">
        <v>58</v>
      </c>
      <c r="B4122" t="str">
        <f>VLOOKUP(A4122,'AGENCY CODES'!$C$4:$F$139,3,FALSE)</f>
        <v>DEPARTMENT OF EDUCATION</v>
      </c>
      <c r="C4122" s="8" t="s">
        <v>3</v>
      </c>
      <c r="D4122" s="8" t="str">
        <f t="shared" si="842"/>
        <v>EDA1017</v>
      </c>
      <c r="E4122">
        <v>1017</v>
      </c>
      <c r="F4122" t="str">
        <f>VLOOKUP(D4122,'Fund List'!$A$2:$F$1324,6,FALSE)</f>
        <v>CHARACTER EDUCATION - PROP 301</v>
      </c>
      <c r="G4122" s="3">
        <v>21</v>
      </c>
      <c r="I4122" s="24">
        <f t="shared" si="848"/>
        <v>22.677207824962167</v>
      </c>
    </row>
    <row r="4123" spans="1:9" hidden="1" outlineLevel="3" x14ac:dyDescent="0.25">
      <c r="A4123" t="s">
        <v>58</v>
      </c>
      <c r="B4123" t="str">
        <f>VLOOKUP(A4123,'AGENCY CODES'!$C$4:$F$139,3,FALSE)</f>
        <v>DEPARTMENT OF EDUCATION</v>
      </c>
      <c r="C4123" s="8" t="s">
        <v>4</v>
      </c>
      <c r="D4123" s="8" t="str">
        <f t="shared" si="842"/>
        <v>EDA1017</v>
      </c>
      <c r="E4123">
        <v>1017</v>
      </c>
      <c r="F4123" t="str">
        <f>VLOOKUP(D4123,'Fund List'!$A$2:$F$1324,6,FALSE)</f>
        <v>CHARACTER EDUCATION - PROP 301</v>
      </c>
      <c r="G4123" s="3">
        <v>75</v>
      </c>
      <c r="I4123" s="24">
        <f t="shared" si="848"/>
        <v>80.990027946293466</v>
      </c>
    </row>
    <row r="4124" spans="1:9" hidden="1" outlineLevel="3" x14ac:dyDescent="0.25">
      <c r="A4124" t="s">
        <v>58</v>
      </c>
      <c r="B4124" t="str">
        <f>VLOOKUP(A4124,'AGENCY CODES'!$C$4:$F$139,3,FALSE)</f>
        <v>DEPARTMENT OF EDUCATION</v>
      </c>
      <c r="C4124" s="8" t="s">
        <v>6</v>
      </c>
      <c r="D4124" s="8" t="str">
        <f t="shared" si="842"/>
        <v>EDA1017</v>
      </c>
      <c r="E4124">
        <v>1017</v>
      </c>
      <c r="F4124" t="str">
        <f>VLOOKUP(D4124,'Fund List'!$A$2:$F$1324,6,FALSE)</f>
        <v>CHARACTER EDUCATION - PROP 301</v>
      </c>
      <c r="G4124" s="3">
        <v>16</v>
      </c>
      <c r="I4124" s="24">
        <f t="shared" si="848"/>
        <v>17.277872628542603</v>
      </c>
    </row>
    <row r="4125" spans="1:9" hidden="1" outlineLevel="3" x14ac:dyDescent="0.25">
      <c r="A4125" t="s">
        <v>58</v>
      </c>
      <c r="B4125" t="str">
        <f>VLOOKUP(A4125,'AGENCY CODES'!$C$4:$F$139,3,FALSE)</f>
        <v>DEPARTMENT OF EDUCATION</v>
      </c>
      <c r="C4125" s="8" t="s">
        <v>14</v>
      </c>
      <c r="D4125" s="8" t="str">
        <f t="shared" si="842"/>
        <v>EDA1017</v>
      </c>
      <c r="E4125">
        <v>1017</v>
      </c>
      <c r="F4125" t="str">
        <f>VLOOKUP(D4125,'Fund List'!$A$2:$F$1324,6,FALSE)</f>
        <v>CHARACTER EDUCATION - PROP 301</v>
      </c>
      <c r="G4125" s="3">
        <v>2</v>
      </c>
      <c r="I4125" s="24">
        <f t="shared" si="848"/>
        <v>2.1597340785678254</v>
      </c>
    </row>
    <row r="4126" spans="1:9" hidden="1" outlineLevel="3" x14ac:dyDescent="0.25">
      <c r="A4126" t="s">
        <v>58</v>
      </c>
      <c r="B4126" t="str">
        <f>VLOOKUP(A4126,'AGENCY CODES'!$C$4:$F$139,3,FALSE)</f>
        <v>DEPARTMENT OF EDUCATION</v>
      </c>
      <c r="C4126" s="8" t="s">
        <v>10</v>
      </c>
      <c r="D4126" s="8" t="str">
        <f t="shared" si="842"/>
        <v>EDA1017</v>
      </c>
      <c r="E4126">
        <v>1017</v>
      </c>
      <c r="F4126" t="str">
        <f>VLOOKUP(D4126,'Fund List'!$A$2:$F$1324,6,FALSE)</f>
        <v>CHARACTER EDUCATION - PROP 301</v>
      </c>
      <c r="G4126" s="3">
        <v>48</v>
      </c>
      <c r="I4126" s="24">
        <f t="shared" si="848"/>
        <v>51.83361788562781</v>
      </c>
    </row>
    <row r="4127" spans="1:9" hidden="1" outlineLevel="3" x14ac:dyDescent="0.25">
      <c r="A4127" t="s">
        <v>58</v>
      </c>
      <c r="B4127" t="str">
        <f>VLOOKUP(A4127,'AGENCY CODES'!$C$4:$F$139,3,FALSE)</f>
        <v>DEPARTMENT OF EDUCATION</v>
      </c>
      <c r="C4127" s="8" t="s">
        <v>11</v>
      </c>
      <c r="D4127" s="8" t="str">
        <f t="shared" si="842"/>
        <v>EDA1017</v>
      </c>
      <c r="E4127">
        <v>1017</v>
      </c>
      <c r="F4127" t="str">
        <f>VLOOKUP(D4127,'Fund List'!$A$2:$F$1324,6,FALSE)</f>
        <v>CHARACTER EDUCATION - PROP 301</v>
      </c>
      <c r="G4127" s="3">
        <v>87</v>
      </c>
      <c r="I4127" s="24">
        <f t="shared" si="848"/>
        <v>93.948432417700417</v>
      </c>
    </row>
    <row r="4128" spans="1:9" hidden="1" outlineLevel="3" x14ac:dyDescent="0.25">
      <c r="A4128" t="s">
        <v>58</v>
      </c>
      <c r="B4128" t="str">
        <f>VLOOKUP(A4128,'AGENCY CODES'!$C$4:$F$139,3,FALSE)</f>
        <v>DEPARTMENT OF EDUCATION</v>
      </c>
      <c r="C4128" s="8" t="s">
        <v>12</v>
      </c>
      <c r="D4128" s="8" t="str">
        <f t="shared" si="842"/>
        <v>EDA1017</v>
      </c>
      <c r="E4128">
        <v>1017</v>
      </c>
      <c r="F4128" t="str">
        <f>VLOOKUP(D4128,'Fund List'!$A$2:$F$1324,6,FALSE)</f>
        <v>CHARACTER EDUCATION - PROP 301</v>
      </c>
      <c r="G4128" s="3">
        <v>8</v>
      </c>
      <c r="I4128" s="24">
        <f t="shared" si="848"/>
        <v>8.6389363142713016</v>
      </c>
    </row>
    <row r="4129" spans="1:9" hidden="1" outlineLevel="3" x14ac:dyDescent="0.25">
      <c r="A4129" t="s">
        <v>58</v>
      </c>
      <c r="B4129" t="str">
        <f>VLOOKUP(A4129,'AGENCY CODES'!$C$4:$F$139,3,FALSE)</f>
        <v>DEPARTMENT OF EDUCATION</v>
      </c>
      <c r="C4129" s="8">
        <v>2</v>
      </c>
      <c r="D4129" s="8" t="str">
        <f t="shared" si="842"/>
        <v>EDA1017</v>
      </c>
      <c r="E4129">
        <v>1017</v>
      </c>
      <c r="F4129" t="str">
        <f>VLOOKUP(D4129,'Fund List'!$A$2:$F$1324,6,FALSE)</f>
        <v>CHARACTER EDUCATION - PROP 301</v>
      </c>
      <c r="G4129" s="3">
        <v>82</v>
      </c>
      <c r="I4129" s="24">
        <f t="shared" si="848"/>
        <v>88.549097221280846</v>
      </c>
    </row>
    <row r="4130" spans="1:9" hidden="1" outlineLevel="3" x14ac:dyDescent="0.25">
      <c r="A4130" t="s">
        <v>58</v>
      </c>
      <c r="B4130" t="str">
        <f>VLOOKUP(A4130,'AGENCY CODES'!$C$4:$F$139,3,FALSE)</f>
        <v>DEPARTMENT OF EDUCATION</v>
      </c>
      <c r="C4130" s="8">
        <v>8</v>
      </c>
      <c r="D4130" s="8" t="str">
        <f t="shared" si="842"/>
        <v>EDA1017</v>
      </c>
      <c r="E4130">
        <v>1017</v>
      </c>
      <c r="F4130" t="str">
        <f>VLOOKUP(D4130,'Fund List'!$A$2:$F$1324,6,FALSE)</f>
        <v>CHARACTER EDUCATION - PROP 301</v>
      </c>
      <c r="G4130" s="3">
        <v>18</v>
      </c>
      <c r="I4130" s="24">
        <f t="shared" si="848"/>
        <v>19.437606707110429</v>
      </c>
    </row>
    <row r="4131" spans="1:9" outlineLevel="2" collapsed="1" x14ac:dyDescent="0.25">
      <c r="F4131" s="1" t="s">
        <v>4358</v>
      </c>
      <c r="I4131" s="24">
        <f t="shared" ref="I4131" si="849">SUBTOTAL(9,I4120:I4130)</f>
        <v>448.1448213028238</v>
      </c>
    </row>
    <row r="4132" spans="1:9" hidden="1" outlineLevel="3" x14ac:dyDescent="0.25">
      <c r="A4132" t="s">
        <v>58</v>
      </c>
      <c r="B4132" t="str">
        <f>VLOOKUP(A4132,'AGENCY CODES'!$C$4:$F$139,3,FALSE)</f>
        <v>DEPARTMENT OF EDUCATION</v>
      </c>
      <c r="C4132" s="8" t="s">
        <v>7</v>
      </c>
      <c r="D4132" s="8" t="str">
        <f t="shared" si="842"/>
        <v>EDA1032</v>
      </c>
      <c r="E4132">
        <v>1032</v>
      </c>
      <c r="F4132" t="str">
        <f>VLOOKUP(D4132,'Fund List'!$A$2:$F$1324,6,FALSE)</f>
        <v>TEMP TRANS PRIVILEGE AND USE TAX - 1%</v>
      </c>
      <c r="G4132" s="3">
        <v>1</v>
      </c>
      <c r="I4132" s="24">
        <f>$G4132/$G$10*I$5</f>
        <v>1.0798670392839127</v>
      </c>
    </row>
    <row r="4133" spans="1:9" outlineLevel="2" collapsed="1" x14ac:dyDescent="0.25">
      <c r="F4133" s="1" t="s">
        <v>4359</v>
      </c>
      <c r="I4133" s="24">
        <f t="shared" ref="I4133" si="850">SUBTOTAL(9,I4132:I4132)</f>
        <v>1.0798670392839127</v>
      </c>
    </row>
    <row r="4134" spans="1:9" hidden="1" outlineLevel="3" x14ac:dyDescent="0.25">
      <c r="A4134" t="s">
        <v>58</v>
      </c>
      <c r="B4134" t="str">
        <f>VLOOKUP(A4134,'AGENCY CODES'!$C$4:$F$139,3,FALSE)</f>
        <v>DEPARTMENT OF EDUCATION</v>
      </c>
      <c r="C4134" s="8" t="s">
        <v>15</v>
      </c>
      <c r="D4134" s="8" t="str">
        <f t="shared" si="842"/>
        <v>EDA1300</v>
      </c>
      <c r="E4134">
        <v>1300</v>
      </c>
      <c r="F4134" t="str">
        <f>VLOOKUP(D4134,'Fund List'!$A$2:$F$1324,6,FALSE)</f>
        <v>GENERAL FIXED ASSETS</v>
      </c>
      <c r="G4134" s="3">
        <v>18</v>
      </c>
      <c r="I4134" s="24">
        <f>$G4134/$G$10*I$5</f>
        <v>19.437606707110429</v>
      </c>
    </row>
    <row r="4135" spans="1:9" hidden="1" outlineLevel="3" x14ac:dyDescent="0.25">
      <c r="A4135" t="s">
        <v>58</v>
      </c>
      <c r="B4135" t="str">
        <f>VLOOKUP(A4135,'AGENCY CODES'!$C$4:$F$139,3,FALSE)</f>
        <v>DEPARTMENT OF EDUCATION</v>
      </c>
      <c r="C4135" s="8" t="s">
        <v>12</v>
      </c>
      <c r="D4135" s="8" t="str">
        <f t="shared" si="842"/>
        <v>EDA1300</v>
      </c>
      <c r="E4135">
        <v>1300</v>
      </c>
      <c r="F4135" t="str">
        <f>VLOOKUP(D4135,'Fund List'!$A$2:$F$1324,6,FALSE)</f>
        <v>GENERAL FIXED ASSETS</v>
      </c>
      <c r="G4135" s="3">
        <v>3</v>
      </c>
      <c r="I4135" s="24">
        <f>$G4135/$G$10*I$5</f>
        <v>3.2396011178517381</v>
      </c>
    </row>
    <row r="4136" spans="1:9" outlineLevel="2" collapsed="1" x14ac:dyDescent="0.25">
      <c r="F4136" s="1" t="s">
        <v>4019</v>
      </c>
      <c r="I4136" s="24">
        <f t="shared" ref="I4136" si="851">SUBTOTAL(9,I4134:I4135)</f>
        <v>22.677207824962167</v>
      </c>
    </row>
    <row r="4137" spans="1:9" hidden="1" outlineLevel="3" x14ac:dyDescent="0.25">
      <c r="A4137" t="s">
        <v>58</v>
      </c>
      <c r="B4137" t="str">
        <f>VLOOKUP(A4137,'AGENCY CODES'!$C$4:$F$139,3,FALSE)</f>
        <v>DEPARTMENT OF EDUCATION</v>
      </c>
      <c r="C4137" s="8" t="s">
        <v>1</v>
      </c>
      <c r="D4137" s="8" t="str">
        <f t="shared" si="842"/>
        <v>EDA2000</v>
      </c>
      <c r="E4137">
        <v>2000</v>
      </c>
      <c r="F4137" t="str">
        <f>VLOOKUP(D4137,'Fund List'!$A$2:$F$1324,6,FALSE)</f>
        <v>FEDERAL GRANTS</v>
      </c>
      <c r="G4137" s="3">
        <v>2963</v>
      </c>
      <c r="I4137" s="24">
        <f t="shared" ref="I4137:I4153" si="852">$G4137/$G$10*I$5</f>
        <v>3199.6460373982336</v>
      </c>
    </row>
    <row r="4138" spans="1:9" hidden="1" outlineLevel="3" x14ac:dyDescent="0.25">
      <c r="A4138" t="s">
        <v>58</v>
      </c>
      <c r="B4138" t="str">
        <f>VLOOKUP(A4138,'AGENCY CODES'!$C$4:$F$139,3,FALSE)</f>
        <v>DEPARTMENT OF EDUCATION</v>
      </c>
      <c r="C4138" s="8" t="s">
        <v>22</v>
      </c>
      <c r="D4138" s="8" t="str">
        <f t="shared" si="842"/>
        <v>EDA2000</v>
      </c>
      <c r="E4138">
        <v>2000</v>
      </c>
      <c r="F4138" t="str">
        <f>VLOOKUP(D4138,'Fund List'!$A$2:$F$1324,6,FALSE)</f>
        <v>FEDERAL GRANTS</v>
      </c>
      <c r="G4138" s="3">
        <v>1499</v>
      </c>
      <c r="I4138" s="24">
        <f t="shared" si="852"/>
        <v>1618.7206918865852</v>
      </c>
    </row>
    <row r="4139" spans="1:9" hidden="1" outlineLevel="3" x14ac:dyDescent="0.25">
      <c r="A4139" t="s">
        <v>58</v>
      </c>
      <c r="B4139" t="str">
        <f>VLOOKUP(A4139,'AGENCY CODES'!$C$4:$F$139,3,FALSE)</f>
        <v>DEPARTMENT OF EDUCATION</v>
      </c>
      <c r="C4139" s="8" t="s">
        <v>2</v>
      </c>
      <c r="D4139" s="8" t="str">
        <f t="shared" si="842"/>
        <v>EDA2000</v>
      </c>
      <c r="E4139">
        <v>2000</v>
      </c>
      <c r="F4139" t="str">
        <f>VLOOKUP(D4139,'Fund List'!$A$2:$F$1324,6,FALSE)</f>
        <v>FEDERAL GRANTS</v>
      </c>
      <c r="G4139" s="3">
        <v>48</v>
      </c>
      <c r="I4139" s="24">
        <f t="shared" si="852"/>
        <v>51.83361788562781</v>
      </c>
    </row>
    <row r="4140" spans="1:9" hidden="1" outlineLevel="3" x14ac:dyDescent="0.25">
      <c r="A4140" t="s">
        <v>58</v>
      </c>
      <c r="B4140" t="str">
        <f>VLOOKUP(A4140,'AGENCY CODES'!$C$4:$F$139,3,FALSE)</f>
        <v>DEPARTMENT OF EDUCATION</v>
      </c>
      <c r="C4140" s="8" t="s">
        <v>3</v>
      </c>
      <c r="D4140" s="8" t="str">
        <f t="shared" si="842"/>
        <v>EDA2000</v>
      </c>
      <c r="E4140">
        <v>2000</v>
      </c>
      <c r="F4140" t="str">
        <f>VLOOKUP(D4140,'Fund List'!$A$2:$F$1324,6,FALSE)</f>
        <v>FEDERAL GRANTS</v>
      </c>
      <c r="G4140" s="3">
        <v>8106</v>
      </c>
      <c r="I4140" s="24">
        <f t="shared" si="852"/>
        <v>8753.4022204353969</v>
      </c>
    </row>
    <row r="4141" spans="1:9" hidden="1" outlineLevel="3" x14ac:dyDescent="0.25">
      <c r="A4141" t="s">
        <v>58</v>
      </c>
      <c r="B4141" t="str">
        <f>VLOOKUP(A4141,'AGENCY CODES'!$C$4:$F$139,3,FALSE)</f>
        <v>DEPARTMENT OF EDUCATION</v>
      </c>
      <c r="C4141" s="8" t="s">
        <v>4</v>
      </c>
      <c r="D4141" s="8" t="str">
        <f t="shared" si="842"/>
        <v>EDA2000</v>
      </c>
      <c r="E4141">
        <v>2000</v>
      </c>
      <c r="F4141" t="str">
        <f>VLOOKUP(D4141,'Fund List'!$A$2:$F$1324,6,FALSE)</f>
        <v>FEDERAL GRANTS</v>
      </c>
      <c r="G4141" s="3">
        <v>15720</v>
      </c>
      <c r="I4141" s="24">
        <f t="shared" si="852"/>
        <v>16975.509857543111</v>
      </c>
    </row>
    <row r="4142" spans="1:9" hidden="1" outlineLevel="3" x14ac:dyDescent="0.25">
      <c r="A4142" t="s">
        <v>58</v>
      </c>
      <c r="B4142" t="str">
        <f>VLOOKUP(A4142,'AGENCY CODES'!$C$4:$F$139,3,FALSE)</f>
        <v>DEPARTMENT OF EDUCATION</v>
      </c>
      <c r="C4142" s="8" t="s">
        <v>5</v>
      </c>
      <c r="D4142" s="8" t="str">
        <f t="shared" si="842"/>
        <v>EDA2000</v>
      </c>
      <c r="E4142">
        <v>2000</v>
      </c>
      <c r="F4142" t="str">
        <f>VLOOKUP(D4142,'Fund List'!$A$2:$F$1324,6,FALSE)</f>
        <v>FEDERAL GRANTS</v>
      </c>
      <c r="G4142" s="3">
        <v>882</v>
      </c>
      <c r="I4142" s="24">
        <f t="shared" si="852"/>
        <v>952.44272864841093</v>
      </c>
    </row>
    <row r="4143" spans="1:9" hidden="1" outlineLevel="3" x14ac:dyDescent="0.25">
      <c r="A4143" t="s">
        <v>58</v>
      </c>
      <c r="B4143" t="str">
        <f>VLOOKUP(A4143,'AGENCY CODES'!$C$4:$F$139,3,FALSE)</f>
        <v>DEPARTMENT OF EDUCATION</v>
      </c>
      <c r="C4143" s="8" t="s">
        <v>6</v>
      </c>
      <c r="D4143" s="8" t="str">
        <f t="shared" si="842"/>
        <v>EDA2000</v>
      </c>
      <c r="E4143">
        <v>2000</v>
      </c>
      <c r="F4143" t="str">
        <f>VLOOKUP(D4143,'Fund List'!$A$2:$F$1324,6,FALSE)</f>
        <v>FEDERAL GRANTS</v>
      </c>
      <c r="G4143" s="3">
        <v>5836</v>
      </c>
      <c r="I4143" s="24">
        <f t="shared" si="852"/>
        <v>6302.1040412609154</v>
      </c>
    </row>
    <row r="4144" spans="1:9" hidden="1" outlineLevel="3" x14ac:dyDescent="0.25">
      <c r="A4144" t="s">
        <v>58</v>
      </c>
      <c r="B4144" t="str">
        <f>VLOOKUP(A4144,'AGENCY CODES'!$C$4:$F$139,3,FALSE)</f>
        <v>DEPARTMENT OF EDUCATION</v>
      </c>
      <c r="C4144" s="8" t="s">
        <v>7</v>
      </c>
      <c r="D4144" s="8" t="str">
        <f t="shared" si="842"/>
        <v>EDA2000</v>
      </c>
      <c r="E4144">
        <v>2000</v>
      </c>
      <c r="F4144" t="str">
        <f>VLOOKUP(D4144,'Fund List'!$A$2:$F$1324,6,FALSE)</f>
        <v>FEDERAL GRANTS</v>
      </c>
      <c r="G4144" s="3">
        <v>668</v>
      </c>
      <c r="I4144" s="24">
        <f t="shared" si="852"/>
        <v>721.35118224165376</v>
      </c>
    </row>
    <row r="4145" spans="1:9" hidden="1" outlineLevel="3" x14ac:dyDescent="0.25">
      <c r="A4145" t="s">
        <v>58</v>
      </c>
      <c r="B4145" t="str">
        <f>VLOOKUP(A4145,'AGENCY CODES'!$C$4:$F$139,3,FALSE)</f>
        <v>DEPARTMENT OF EDUCATION</v>
      </c>
      <c r="C4145" s="8" t="s">
        <v>14</v>
      </c>
      <c r="D4145" s="8" t="str">
        <f t="shared" si="842"/>
        <v>EDA2000</v>
      </c>
      <c r="E4145">
        <v>2000</v>
      </c>
      <c r="F4145" t="str">
        <f>VLOOKUP(D4145,'Fund List'!$A$2:$F$1324,6,FALSE)</f>
        <v>FEDERAL GRANTS</v>
      </c>
      <c r="G4145" s="3">
        <v>193</v>
      </c>
      <c r="I4145" s="24">
        <f t="shared" si="852"/>
        <v>208.41433858179516</v>
      </c>
    </row>
    <row r="4146" spans="1:9" hidden="1" outlineLevel="3" x14ac:dyDescent="0.25">
      <c r="A4146" t="s">
        <v>58</v>
      </c>
      <c r="B4146" t="str">
        <f>VLOOKUP(A4146,'AGENCY CODES'!$C$4:$F$139,3,FALSE)</f>
        <v>DEPARTMENT OF EDUCATION</v>
      </c>
      <c r="C4146" s="8" t="s">
        <v>17</v>
      </c>
      <c r="D4146" s="8" t="str">
        <f t="shared" si="842"/>
        <v>EDA2000</v>
      </c>
      <c r="E4146">
        <v>2000</v>
      </c>
      <c r="F4146" t="str">
        <f>VLOOKUP(D4146,'Fund List'!$A$2:$F$1324,6,FALSE)</f>
        <v>FEDERAL GRANTS</v>
      </c>
      <c r="G4146" s="3">
        <v>3449</v>
      </c>
      <c r="I4146" s="24">
        <f t="shared" si="852"/>
        <v>3724.4614184902157</v>
      </c>
    </row>
    <row r="4147" spans="1:9" hidden="1" outlineLevel="3" x14ac:dyDescent="0.25">
      <c r="A4147" t="s">
        <v>58</v>
      </c>
      <c r="B4147" t="str">
        <f>VLOOKUP(A4147,'AGENCY CODES'!$C$4:$F$139,3,FALSE)</f>
        <v>DEPARTMENT OF EDUCATION</v>
      </c>
      <c r="C4147" s="8" t="s">
        <v>8</v>
      </c>
      <c r="D4147" s="8" t="str">
        <f t="shared" si="842"/>
        <v>EDA2000</v>
      </c>
      <c r="E4147">
        <v>2000</v>
      </c>
      <c r="F4147" t="str">
        <f>VLOOKUP(D4147,'Fund List'!$A$2:$F$1324,6,FALSE)</f>
        <v>FEDERAL GRANTS</v>
      </c>
      <c r="G4147" s="3">
        <v>45</v>
      </c>
      <c r="I4147" s="24">
        <f t="shared" si="852"/>
        <v>48.594016767776075</v>
      </c>
    </row>
    <row r="4148" spans="1:9" hidden="1" outlineLevel="3" x14ac:dyDescent="0.25">
      <c r="A4148" t="s">
        <v>58</v>
      </c>
      <c r="B4148" t="str">
        <f>VLOOKUP(A4148,'AGENCY CODES'!$C$4:$F$139,3,FALSE)</f>
        <v>DEPARTMENT OF EDUCATION</v>
      </c>
      <c r="C4148" s="8" t="s">
        <v>10</v>
      </c>
      <c r="D4148" s="8" t="str">
        <f t="shared" si="842"/>
        <v>EDA2000</v>
      </c>
      <c r="E4148">
        <v>2000</v>
      </c>
      <c r="F4148" t="str">
        <f>VLOOKUP(D4148,'Fund List'!$A$2:$F$1324,6,FALSE)</f>
        <v>FEDERAL GRANTS</v>
      </c>
      <c r="G4148" s="3">
        <v>8879</v>
      </c>
      <c r="I4148" s="24">
        <f t="shared" si="852"/>
        <v>9588.1394418018608</v>
      </c>
    </row>
    <row r="4149" spans="1:9" hidden="1" outlineLevel="3" x14ac:dyDescent="0.25">
      <c r="A4149" t="s">
        <v>58</v>
      </c>
      <c r="B4149" t="str">
        <f>VLOOKUP(A4149,'AGENCY CODES'!$C$4:$F$139,3,FALSE)</f>
        <v>DEPARTMENT OF EDUCATION</v>
      </c>
      <c r="C4149" s="8" t="s">
        <v>11</v>
      </c>
      <c r="D4149" s="8" t="str">
        <f t="shared" si="842"/>
        <v>EDA2000</v>
      </c>
      <c r="E4149">
        <v>2000</v>
      </c>
      <c r="F4149" t="str">
        <f>VLOOKUP(D4149,'Fund List'!$A$2:$F$1324,6,FALSE)</f>
        <v>FEDERAL GRANTS</v>
      </c>
      <c r="G4149" s="3">
        <v>35408</v>
      </c>
      <c r="I4149" s="24">
        <f t="shared" si="852"/>
        <v>38235.932126964784</v>
      </c>
    </row>
    <row r="4150" spans="1:9" hidden="1" outlineLevel="3" x14ac:dyDescent="0.25">
      <c r="A4150" t="s">
        <v>58</v>
      </c>
      <c r="B4150" t="str">
        <f>VLOOKUP(A4150,'AGENCY CODES'!$C$4:$F$139,3,FALSE)</f>
        <v>DEPARTMENT OF EDUCATION</v>
      </c>
      <c r="C4150" s="8" t="s">
        <v>12</v>
      </c>
      <c r="D4150" s="8" t="str">
        <f t="shared" si="842"/>
        <v>EDA2000</v>
      </c>
      <c r="E4150">
        <v>2000</v>
      </c>
      <c r="F4150" t="str">
        <f>VLOOKUP(D4150,'Fund List'!$A$2:$F$1324,6,FALSE)</f>
        <v>FEDERAL GRANTS</v>
      </c>
      <c r="G4150" s="3">
        <v>1265</v>
      </c>
      <c r="I4150" s="24">
        <f t="shared" si="852"/>
        <v>1366.0318046941497</v>
      </c>
    </row>
    <row r="4151" spans="1:9" hidden="1" outlineLevel="3" x14ac:dyDescent="0.25">
      <c r="A4151" t="s">
        <v>58</v>
      </c>
      <c r="B4151" t="str">
        <f>VLOOKUP(A4151,'AGENCY CODES'!$C$4:$F$139,3,FALSE)</f>
        <v>DEPARTMENT OF EDUCATION</v>
      </c>
      <c r="C4151" s="8">
        <v>1</v>
      </c>
      <c r="D4151" s="8" t="str">
        <f t="shared" ref="D4151:D4214" si="853">CONCATENATE(A4151,E4151)</f>
        <v>EDA2000</v>
      </c>
      <c r="E4151">
        <v>2000</v>
      </c>
      <c r="F4151" t="str">
        <f>VLOOKUP(D4151,'Fund List'!$A$2:$F$1324,6,FALSE)</f>
        <v>FEDERAL GRANTS</v>
      </c>
      <c r="G4151" s="3">
        <v>9</v>
      </c>
      <c r="I4151" s="24">
        <f t="shared" si="852"/>
        <v>9.7188033535552147</v>
      </c>
    </row>
    <row r="4152" spans="1:9" hidden="1" outlineLevel="3" x14ac:dyDescent="0.25">
      <c r="A4152" t="s">
        <v>58</v>
      </c>
      <c r="B4152" t="str">
        <f>VLOOKUP(A4152,'AGENCY CODES'!$C$4:$F$139,3,FALSE)</f>
        <v>DEPARTMENT OF EDUCATION</v>
      </c>
      <c r="C4152" s="8">
        <v>2</v>
      </c>
      <c r="D4152" s="8" t="str">
        <f t="shared" si="853"/>
        <v>EDA2000</v>
      </c>
      <c r="E4152">
        <v>2000</v>
      </c>
      <c r="F4152" t="str">
        <f>VLOOKUP(D4152,'Fund List'!$A$2:$F$1324,6,FALSE)</f>
        <v>FEDERAL GRANTS</v>
      </c>
      <c r="G4152" s="3">
        <v>34939</v>
      </c>
      <c r="I4152" s="24">
        <f t="shared" si="852"/>
        <v>37729.474485540632</v>
      </c>
    </row>
    <row r="4153" spans="1:9" hidden="1" outlineLevel="3" x14ac:dyDescent="0.25">
      <c r="A4153" t="s">
        <v>58</v>
      </c>
      <c r="B4153" t="str">
        <f>VLOOKUP(A4153,'AGENCY CODES'!$C$4:$F$139,3,FALSE)</f>
        <v>DEPARTMENT OF EDUCATION</v>
      </c>
      <c r="C4153" s="8">
        <v>8</v>
      </c>
      <c r="D4153" s="8" t="str">
        <f t="shared" si="853"/>
        <v>EDA2000</v>
      </c>
      <c r="E4153">
        <v>2000</v>
      </c>
      <c r="F4153" t="str">
        <f>VLOOKUP(D4153,'Fund List'!$A$2:$F$1324,6,FALSE)</f>
        <v>FEDERAL GRANTS</v>
      </c>
      <c r="G4153" s="3">
        <v>19925</v>
      </c>
      <c r="I4153" s="24">
        <f t="shared" si="852"/>
        <v>21516.350757731961</v>
      </c>
    </row>
    <row r="4154" spans="1:9" outlineLevel="2" collapsed="1" x14ac:dyDescent="0.25">
      <c r="F4154" s="1" t="s">
        <v>4024</v>
      </c>
      <c r="I4154" s="24">
        <f t="shared" ref="I4154" si="854">SUBTOTAL(9,I4137:I4153)</f>
        <v>151002.12757122665</v>
      </c>
    </row>
    <row r="4155" spans="1:9" hidden="1" outlineLevel="3" x14ac:dyDescent="0.25">
      <c r="A4155" t="s">
        <v>58</v>
      </c>
      <c r="B4155" t="str">
        <f>VLOOKUP(A4155,'AGENCY CODES'!$C$4:$F$139,3,FALSE)</f>
        <v>DEPARTMENT OF EDUCATION</v>
      </c>
      <c r="C4155" s="8" t="s">
        <v>22</v>
      </c>
      <c r="D4155" s="8" t="str">
        <f t="shared" si="853"/>
        <v>EDA2025</v>
      </c>
      <c r="E4155">
        <v>2025</v>
      </c>
      <c r="F4155" t="str">
        <f>VLOOKUP(D4155,'Fund List'!$A$2:$F$1324,6,FALSE)</f>
        <v>EDUCATION DONATIONS</v>
      </c>
      <c r="G4155" s="3">
        <v>8</v>
      </c>
      <c r="I4155" s="24">
        <f t="shared" ref="I4155:I4166" si="855">$G4155/$G$10*I$5</f>
        <v>8.6389363142713016</v>
      </c>
    </row>
    <row r="4156" spans="1:9" hidden="1" outlineLevel="3" x14ac:dyDescent="0.25">
      <c r="A4156" t="s">
        <v>58</v>
      </c>
      <c r="B4156" t="str">
        <f>VLOOKUP(A4156,'AGENCY CODES'!$C$4:$F$139,3,FALSE)</f>
        <v>DEPARTMENT OF EDUCATION</v>
      </c>
      <c r="C4156" s="8" t="s">
        <v>3</v>
      </c>
      <c r="D4156" s="8" t="str">
        <f t="shared" si="853"/>
        <v>EDA2025</v>
      </c>
      <c r="E4156">
        <v>2025</v>
      </c>
      <c r="F4156" t="str">
        <f>VLOOKUP(D4156,'Fund List'!$A$2:$F$1324,6,FALSE)</f>
        <v>EDUCATION DONATIONS</v>
      </c>
      <c r="G4156" s="3">
        <v>117</v>
      </c>
      <c r="I4156" s="24">
        <f t="shared" si="855"/>
        <v>126.34444359621781</v>
      </c>
    </row>
    <row r="4157" spans="1:9" hidden="1" outlineLevel="3" x14ac:dyDescent="0.25">
      <c r="A4157" t="s">
        <v>58</v>
      </c>
      <c r="B4157" t="str">
        <f>VLOOKUP(A4157,'AGENCY CODES'!$C$4:$F$139,3,FALSE)</f>
        <v>DEPARTMENT OF EDUCATION</v>
      </c>
      <c r="C4157" s="8" t="s">
        <v>4</v>
      </c>
      <c r="D4157" s="8" t="str">
        <f t="shared" si="853"/>
        <v>EDA2025</v>
      </c>
      <c r="E4157">
        <v>2025</v>
      </c>
      <c r="F4157" t="str">
        <f>VLOOKUP(D4157,'Fund List'!$A$2:$F$1324,6,FALSE)</f>
        <v>EDUCATION DONATIONS</v>
      </c>
      <c r="G4157" s="3">
        <v>89</v>
      </c>
      <c r="I4157" s="24">
        <f t="shared" si="855"/>
        <v>96.10816649626824</v>
      </c>
    </row>
    <row r="4158" spans="1:9" hidden="1" outlineLevel="3" x14ac:dyDescent="0.25">
      <c r="A4158" t="s">
        <v>58</v>
      </c>
      <c r="B4158" t="str">
        <f>VLOOKUP(A4158,'AGENCY CODES'!$C$4:$F$139,3,FALSE)</f>
        <v>DEPARTMENT OF EDUCATION</v>
      </c>
      <c r="C4158" s="8" t="s">
        <v>6</v>
      </c>
      <c r="D4158" s="8" t="str">
        <f t="shared" si="853"/>
        <v>EDA2025</v>
      </c>
      <c r="E4158">
        <v>2025</v>
      </c>
      <c r="F4158" t="str">
        <f>VLOOKUP(D4158,'Fund List'!$A$2:$F$1324,6,FALSE)</f>
        <v>EDUCATION DONATIONS</v>
      </c>
      <c r="G4158" s="3">
        <v>77</v>
      </c>
      <c r="I4158" s="24">
        <f t="shared" si="855"/>
        <v>83.149762024861289</v>
      </c>
    </row>
    <row r="4159" spans="1:9" hidden="1" outlineLevel="3" x14ac:dyDescent="0.25">
      <c r="A4159" t="s">
        <v>58</v>
      </c>
      <c r="B4159" t="str">
        <f>VLOOKUP(A4159,'AGENCY CODES'!$C$4:$F$139,3,FALSE)</f>
        <v>DEPARTMENT OF EDUCATION</v>
      </c>
      <c r="C4159" s="8" t="s">
        <v>7</v>
      </c>
      <c r="D4159" s="8" t="str">
        <f t="shared" si="853"/>
        <v>EDA2025</v>
      </c>
      <c r="E4159">
        <v>2025</v>
      </c>
      <c r="F4159" t="str">
        <f>VLOOKUP(D4159,'Fund List'!$A$2:$F$1324,6,FALSE)</f>
        <v>EDUCATION DONATIONS</v>
      </c>
      <c r="G4159" s="3">
        <v>4</v>
      </c>
      <c r="I4159" s="24">
        <f t="shared" si="855"/>
        <v>4.3194681571356508</v>
      </c>
    </row>
    <row r="4160" spans="1:9" hidden="1" outlineLevel="3" x14ac:dyDescent="0.25">
      <c r="A4160" t="s">
        <v>58</v>
      </c>
      <c r="B4160" t="str">
        <f>VLOOKUP(A4160,'AGENCY CODES'!$C$4:$F$139,3,FALSE)</f>
        <v>DEPARTMENT OF EDUCATION</v>
      </c>
      <c r="C4160" s="8" t="s">
        <v>17</v>
      </c>
      <c r="D4160" s="8" t="str">
        <f t="shared" si="853"/>
        <v>EDA2025</v>
      </c>
      <c r="E4160">
        <v>2025</v>
      </c>
      <c r="F4160" t="str">
        <f>VLOOKUP(D4160,'Fund List'!$A$2:$F$1324,6,FALSE)</f>
        <v>EDUCATION DONATIONS</v>
      </c>
      <c r="G4160" s="3">
        <v>34</v>
      </c>
      <c r="I4160" s="24">
        <f t="shared" si="855"/>
        <v>36.715479335653036</v>
      </c>
    </row>
    <row r="4161" spans="1:9" hidden="1" outlineLevel="3" x14ac:dyDescent="0.25">
      <c r="A4161" t="s">
        <v>58</v>
      </c>
      <c r="B4161" t="str">
        <f>VLOOKUP(A4161,'AGENCY CODES'!$C$4:$F$139,3,FALSE)</f>
        <v>DEPARTMENT OF EDUCATION</v>
      </c>
      <c r="C4161" s="8" t="s">
        <v>8</v>
      </c>
      <c r="D4161" s="8" t="str">
        <f t="shared" si="853"/>
        <v>EDA2025</v>
      </c>
      <c r="E4161">
        <v>2025</v>
      </c>
      <c r="F4161" t="str">
        <f>VLOOKUP(D4161,'Fund List'!$A$2:$F$1324,6,FALSE)</f>
        <v>EDUCATION DONATIONS</v>
      </c>
      <c r="G4161" s="3">
        <v>1</v>
      </c>
      <c r="I4161" s="24">
        <f t="shared" si="855"/>
        <v>1.0798670392839127</v>
      </c>
    </row>
    <row r="4162" spans="1:9" hidden="1" outlineLevel="3" x14ac:dyDescent="0.25">
      <c r="A4162" t="s">
        <v>58</v>
      </c>
      <c r="B4162" t="str">
        <f>VLOOKUP(A4162,'AGENCY CODES'!$C$4:$F$139,3,FALSE)</f>
        <v>DEPARTMENT OF EDUCATION</v>
      </c>
      <c r="C4162" s="8" t="s">
        <v>10</v>
      </c>
      <c r="D4162" s="8" t="str">
        <f t="shared" si="853"/>
        <v>EDA2025</v>
      </c>
      <c r="E4162">
        <v>2025</v>
      </c>
      <c r="F4162" t="str">
        <f>VLOOKUP(D4162,'Fund List'!$A$2:$F$1324,6,FALSE)</f>
        <v>EDUCATION DONATIONS</v>
      </c>
      <c r="G4162" s="3">
        <v>44</v>
      </c>
      <c r="I4162" s="24">
        <f t="shared" si="855"/>
        <v>47.514149728492164</v>
      </c>
    </row>
    <row r="4163" spans="1:9" hidden="1" outlineLevel="3" x14ac:dyDescent="0.25">
      <c r="A4163" t="s">
        <v>58</v>
      </c>
      <c r="B4163" t="str">
        <f>VLOOKUP(A4163,'AGENCY CODES'!$C$4:$F$139,3,FALSE)</f>
        <v>DEPARTMENT OF EDUCATION</v>
      </c>
      <c r="C4163" s="8" t="s">
        <v>11</v>
      </c>
      <c r="D4163" s="8" t="str">
        <f t="shared" si="853"/>
        <v>EDA2025</v>
      </c>
      <c r="E4163">
        <v>2025</v>
      </c>
      <c r="F4163" t="str">
        <f>VLOOKUP(D4163,'Fund List'!$A$2:$F$1324,6,FALSE)</f>
        <v>EDUCATION DONATIONS</v>
      </c>
      <c r="G4163" s="3">
        <v>67</v>
      </c>
      <c r="I4163" s="24">
        <f t="shared" si="855"/>
        <v>72.351091632022161</v>
      </c>
    </row>
    <row r="4164" spans="1:9" hidden="1" outlineLevel="3" x14ac:dyDescent="0.25">
      <c r="A4164" t="s">
        <v>58</v>
      </c>
      <c r="B4164" t="str">
        <f>VLOOKUP(A4164,'AGENCY CODES'!$C$4:$F$139,3,FALSE)</f>
        <v>DEPARTMENT OF EDUCATION</v>
      </c>
      <c r="C4164" s="8" t="s">
        <v>12</v>
      </c>
      <c r="D4164" s="8" t="str">
        <f t="shared" si="853"/>
        <v>EDA2025</v>
      </c>
      <c r="E4164">
        <v>2025</v>
      </c>
      <c r="F4164" t="str">
        <f>VLOOKUP(D4164,'Fund List'!$A$2:$F$1324,6,FALSE)</f>
        <v>EDUCATION DONATIONS</v>
      </c>
      <c r="G4164" s="3">
        <v>19</v>
      </c>
      <c r="I4164" s="24">
        <f t="shared" si="855"/>
        <v>20.517473746394341</v>
      </c>
    </row>
    <row r="4165" spans="1:9" hidden="1" outlineLevel="3" x14ac:dyDescent="0.25">
      <c r="A4165" t="s">
        <v>58</v>
      </c>
      <c r="B4165" t="str">
        <f>VLOOKUP(A4165,'AGENCY CODES'!$C$4:$F$139,3,FALSE)</f>
        <v>DEPARTMENT OF EDUCATION</v>
      </c>
      <c r="C4165" s="8">
        <v>2</v>
      </c>
      <c r="D4165" s="8" t="str">
        <f t="shared" si="853"/>
        <v>EDA2025</v>
      </c>
      <c r="E4165">
        <v>2025</v>
      </c>
      <c r="F4165" t="str">
        <f>VLOOKUP(D4165,'Fund List'!$A$2:$F$1324,6,FALSE)</f>
        <v>EDUCATION DONATIONS</v>
      </c>
      <c r="G4165" s="3">
        <v>65</v>
      </c>
      <c r="I4165" s="24">
        <f t="shared" si="855"/>
        <v>70.191357553454324</v>
      </c>
    </row>
    <row r="4166" spans="1:9" hidden="1" outlineLevel="3" x14ac:dyDescent="0.25">
      <c r="A4166" t="s">
        <v>58</v>
      </c>
      <c r="B4166" t="str">
        <f>VLOOKUP(A4166,'AGENCY CODES'!$C$4:$F$139,3,FALSE)</f>
        <v>DEPARTMENT OF EDUCATION</v>
      </c>
      <c r="C4166" s="8">
        <v>8</v>
      </c>
      <c r="D4166" s="8" t="str">
        <f t="shared" si="853"/>
        <v>EDA2025</v>
      </c>
      <c r="E4166">
        <v>2025</v>
      </c>
      <c r="F4166" t="str">
        <f>VLOOKUP(D4166,'Fund List'!$A$2:$F$1324,6,FALSE)</f>
        <v>EDUCATION DONATIONS</v>
      </c>
      <c r="G4166" s="3">
        <v>136</v>
      </c>
      <c r="I4166" s="24">
        <f t="shared" si="855"/>
        <v>146.86191734261214</v>
      </c>
    </row>
    <row r="4167" spans="1:9" outlineLevel="2" collapsed="1" x14ac:dyDescent="0.25">
      <c r="F4167" s="1" t="s">
        <v>4360</v>
      </c>
      <c r="I4167" s="24">
        <f t="shared" ref="I4167" si="856">SUBTOTAL(9,I4155:I4166)</f>
        <v>713.79211296666631</v>
      </c>
    </row>
    <row r="4168" spans="1:9" hidden="1" outlineLevel="3" x14ac:dyDescent="0.25">
      <c r="A4168" t="s">
        <v>58</v>
      </c>
      <c r="B4168" t="str">
        <f>VLOOKUP(A4168,'AGENCY CODES'!$C$4:$F$139,3,FALSE)</f>
        <v>DEPARTMENT OF EDUCATION</v>
      </c>
      <c r="C4168" s="8" t="s">
        <v>4</v>
      </c>
      <c r="D4168" s="8" t="str">
        <f t="shared" si="853"/>
        <v>EDA2026</v>
      </c>
      <c r="E4168">
        <v>2026</v>
      </c>
      <c r="F4168" t="str">
        <f>VLOOKUP(D4168,'Fund List'!$A$2:$F$1324,6,FALSE)</f>
        <v>ROBERT H SEKVENS PERMANENT TRUST FUND</v>
      </c>
      <c r="G4168" s="3">
        <v>6</v>
      </c>
      <c r="I4168" s="24">
        <f t="shared" ref="I4168:I4174" si="857">$G4168/$G$10*I$5</f>
        <v>6.4792022357034762</v>
      </c>
    </row>
    <row r="4169" spans="1:9" hidden="1" outlineLevel="3" x14ac:dyDescent="0.25">
      <c r="A4169" t="s">
        <v>58</v>
      </c>
      <c r="B4169" t="str">
        <f>VLOOKUP(A4169,'AGENCY CODES'!$C$4:$F$139,3,FALSE)</f>
        <v>DEPARTMENT OF EDUCATION</v>
      </c>
      <c r="C4169" s="8" t="s">
        <v>7</v>
      </c>
      <c r="D4169" s="8" t="str">
        <f t="shared" si="853"/>
        <v>EDA2026</v>
      </c>
      <c r="E4169">
        <v>2026</v>
      </c>
      <c r="F4169" t="str">
        <f>VLOOKUP(D4169,'Fund List'!$A$2:$F$1324,6,FALSE)</f>
        <v>ROBERT H SEKVENS PERMANENT TRUST FUND</v>
      </c>
      <c r="G4169" s="3">
        <v>16</v>
      </c>
      <c r="I4169" s="24">
        <f t="shared" si="857"/>
        <v>17.277872628542603</v>
      </c>
    </row>
    <row r="4170" spans="1:9" hidden="1" outlineLevel="3" x14ac:dyDescent="0.25">
      <c r="A4170" t="s">
        <v>58</v>
      </c>
      <c r="B4170" t="str">
        <f>VLOOKUP(A4170,'AGENCY CODES'!$C$4:$F$139,3,FALSE)</f>
        <v>DEPARTMENT OF EDUCATION</v>
      </c>
      <c r="C4170" s="8" t="s">
        <v>8</v>
      </c>
      <c r="D4170" s="8" t="str">
        <f t="shared" si="853"/>
        <v>EDA2026</v>
      </c>
      <c r="E4170">
        <v>2026</v>
      </c>
      <c r="F4170" t="str">
        <f>VLOOKUP(D4170,'Fund List'!$A$2:$F$1324,6,FALSE)</f>
        <v>ROBERT H SEKVENS PERMANENT TRUST FUND</v>
      </c>
      <c r="G4170" s="3">
        <v>12</v>
      </c>
      <c r="I4170" s="24">
        <f t="shared" si="857"/>
        <v>12.958404471406952</v>
      </c>
    </row>
    <row r="4171" spans="1:9" hidden="1" outlineLevel="3" x14ac:dyDescent="0.25">
      <c r="A4171" t="s">
        <v>58</v>
      </c>
      <c r="B4171" t="str">
        <f>VLOOKUP(A4171,'AGENCY CODES'!$C$4:$F$139,3,FALSE)</f>
        <v>DEPARTMENT OF EDUCATION</v>
      </c>
      <c r="C4171" s="8" t="s">
        <v>10</v>
      </c>
      <c r="D4171" s="8" t="str">
        <f t="shared" si="853"/>
        <v>EDA2026</v>
      </c>
      <c r="E4171">
        <v>2026</v>
      </c>
      <c r="F4171" t="str">
        <f>VLOOKUP(D4171,'Fund List'!$A$2:$F$1324,6,FALSE)</f>
        <v>ROBERT H SEKVENS PERMANENT TRUST FUND</v>
      </c>
      <c r="G4171" s="3">
        <v>5</v>
      </c>
      <c r="I4171" s="24">
        <f t="shared" si="857"/>
        <v>5.3993351964195639</v>
      </c>
    </row>
    <row r="4172" spans="1:9" hidden="1" outlineLevel="3" x14ac:dyDescent="0.25">
      <c r="A4172" t="s">
        <v>58</v>
      </c>
      <c r="B4172" t="str">
        <f>VLOOKUP(A4172,'AGENCY CODES'!$C$4:$F$139,3,FALSE)</f>
        <v>DEPARTMENT OF EDUCATION</v>
      </c>
      <c r="C4172" s="8" t="s">
        <v>11</v>
      </c>
      <c r="D4172" s="8" t="str">
        <f t="shared" si="853"/>
        <v>EDA2026</v>
      </c>
      <c r="E4172">
        <v>2026</v>
      </c>
      <c r="F4172" t="str">
        <f>VLOOKUP(D4172,'Fund List'!$A$2:$F$1324,6,FALSE)</f>
        <v>ROBERT H SEKVENS PERMANENT TRUST FUND</v>
      </c>
      <c r="G4172" s="3">
        <v>6</v>
      </c>
      <c r="I4172" s="24">
        <f t="shared" si="857"/>
        <v>6.4792022357034762</v>
      </c>
    </row>
    <row r="4173" spans="1:9" hidden="1" outlineLevel="3" x14ac:dyDescent="0.25">
      <c r="A4173" t="s">
        <v>58</v>
      </c>
      <c r="B4173" t="str">
        <f>VLOOKUP(A4173,'AGENCY CODES'!$C$4:$F$139,3,FALSE)</f>
        <v>DEPARTMENT OF EDUCATION</v>
      </c>
      <c r="C4173" s="8" t="s">
        <v>12</v>
      </c>
      <c r="D4173" s="8" t="str">
        <f t="shared" si="853"/>
        <v>EDA2026</v>
      </c>
      <c r="E4173">
        <v>2026</v>
      </c>
      <c r="F4173" t="str">
        <f>VLOOKUP(D4173,'Fund List'!$A$2:$F$1324,6,FALSE)</f>
        <v>ROBERT H SEKVENS PERMANENT TRUST FUND</v>
      </c>
      <c r="G4173" s="3">
        <v>2</v>
      </c>
      <c r="I4173" s="24">
        <f t="shared" si="857"/>
        <v>2.1597340785678254</v>
      </c>
    </row>
    <row r="4174" spans="1:9" hidden="1" outlineLevel="3" x14ac:dyDescent="0.25">
      <c r="A4174" t="s">
        <v>58</v>
      </c>
      <c r="B4174" t="str">
        <f>VLOOKUP(A4174,'AGENCY CODES'!$C$4:$F$139,3,FALSE)</f>
        <v>DEPARTMENT OF EDUCATION</v>
      </c>
      <c r="C4174" s="8">
        <v>2</v>
      </c>
      <c r="D4174" s="8" t="str">
        <f t="shared" si="853"/>
        <v>EDA2026</v>
      </c>
      <c r="E4174">
        <v>2026</v>
      </c>
      <c r="F4174" t="str">
        <f>VLOOKUP(D4174,'Fund List'!$A$2:$F$1324,6,FALSE)</f>
        <v>ROBERT H SEKVENS PERMANENT TRUST FUND</v>
      </c>
      <c r="G4174" s="3">
        <v>6</v>
      </c>
      <c r="I4174" s="24">
        <f t="shared" si="857"/>
        <v>6.4792022357034762</v>
      </c>
    </row>
    <row r="4175" spans="1:9" outlineLevel="2" collapsed="1" x14ac:dyDescent="0.25">
      <c r="F4175" s="1" t="s">
        <v>4361</v>
      </c>
      <c r="I4175" s="24">
        <f t="shared" ref="I4175" si="858">SUBTOTAL(9,I4168:I4174)</f>
        <v>57.232953082047366</v>
      </c>
    </row>
    <row r="4176" spans="1:9" hidden="1" outlineLevel="3" x14ac:dyDescent="0.25">
      <c r="A4176" t="s">
        <v>58</v>
      </c>
      <c r="B4176" t="str">
        <f>VLOOKUP(A4176,'AGENCY CODES'!$C$4:$F$139,3,FALSE)</f>
        <v>DEPARTMENT OF EDUCATION</v>
      </c>
      <c r="C4176" s="8" t="s">
        <v>4</v>
      </c>
      <c r="D4176" s="8" t="str">
        <f t="shared" si="853"/>
        <v>EDA2136</v>
      </c>
      <c r="E4176">
        <v>2136</v>
      </c>
      <c r="F4176" t="str">
        <f>VLOOKUP(D4176,'Fund List'!$A$2:$F$1324,6,FALSE)</f>
        <v>ARIZONA YOUTH FARM LOAN FUND</v>
      </c>
      <c r="G4176" s="3">
        <v>3</v>
      </c>
      <c r="I4176" s="24">
        <f t="shared" ref="I4176:I4183" si="859">$G4176/$G$10*I$5</f>
        <v>3.2396011178517381</v>
      </c>
    </row>
    <row r="4177" spans="1:9" hidden="1" outlineLevel="3" x14ac:dyDescent="0.25">
      <c r="A4177" t="s">
        <v>58</v>
      </c>
      <c r="B4177" t="str">
        <f>VLOOKUP(A4177,'AGENCY CODES'!$C$4:$F$139,3,FALSE)</f>
        <v>DEPARTMENT OF EDUCATION</v>
      </c>
      <c r="C4177" s="8" t="s">
        <v>6</v>
      </c>
      <c r="D4177" s="8" t="str">
        <f t="shared" si="853"/>
        <v>EDA2136</v>
      </c>
      <c r="E4177">
        <v>2136</v>
      </c>
      <c r="F4177" t="str">
        <f>VLOOKUP(D4177,'Fund List'!$A$2:$F$1324,6,FALSE)</f>
        <v>ARIZONA YOUTH FARM LOAN FUND</v>
      </c>
      <c r="G4177" s="3">
        <v>4</v>
      </c>
      <c r="I4177" s="24">
        <f t="shared" si="859"/>
        <v>4.3194681571356508</v>
      </c>
    </row>
    <row r="4178" spans="1:9" hidden="1" outlineLevel="3" x14ac:dyDescent="0.25">
      <c r="A4178" t="s">
        <v>58</v>
      </c>
      <c r="B4178" t="str">
        <f>VLOOKUP(A4178,'AGENCY CODES'!$C$4:$F$139,3,FALSE)</f>
        <v>DEPARTMENT OF EDUCATION</v>
      </c>
      <c r="C4178" s="8" t="s">
        <v>7</v>
      </c>
      <c r="D4178" s="8" t="str">
        <f t="shared" si="853"/>
        <v>EDA2136</v>
      </c>
      <c r="E4178">
        <v>2136</v>
      </c>
      <c r="F4178" t="str">
        <f>VLOOKUP(D4178,'Fund List'!$A$2:$F$1324,6,FALSE)</f>
        <v>ARIZONA YOUTH FARM LOAN FUND</v>
      </c>
      <c r="G4178" s="3">
        <v>18</v>
      </c>
      <c r="I4178" s="24">
        <f t="shared" si="859"/>
        <v>19.437606707110429</v>
      </c>
    </row>
    <row r="4179" spans="1:9" hidden="1" outlineLevel="3" x14ac:dyDescent="0.25">
      <c r="A4179" t="s">
        <v>58</v>
      </c>
      <c r="B4179" t="str">
        <f>VLOOKUP(A4179,'AGENCY CODES'!$C$4:$F$139,3,FALSE)</f>
        <v>DEPARTMENT OF EDUCATION</v>
      </c>
      <c r="C4179" s="8" t="s">
        <v>8</v>
      </c>
      <c r="D4179" s="8" t="str">
        <f t="shared" si="853"/>
        <v>EDA2136</v>
      </c>
      <c r="E4179">
        <v>2136</v>
      </c>
      <c r="F4179" t="str">
        <f>VLOOKUP(D4179,'Fund List'!$A$2:$F$1324,6,FALSE)</f>
        <v>ARIZONA YOUTH FARM LOAN FUND</v>
      </c>
      <c r="G4179" s="3">
        <v>12</v>
      </c>
      <c r="I4179" s="24">
        <f t="shared" si="859"/>
        <v>12.958404471406952</v>
      </c>
    </row>
    <row r="4180" spans="1:9" hidden="1" outlineLevel="3" x14ac:dyDescent="0.25">
      <c r="A4180" t="s">
        <v>58</v>
      </c>
      <c r="B4180" t="str">
        <f>VLOOKUP(A4180,'AGENCY CODES'!$C$4:$F$139,3,FALSE)</f>
        <v>DEPARTMENT OF EDUCATION</v>
      </c>
      <c r="C4180" s="8" t="s">
        <v>10</v>
      </c>
      <c r="D4180" s="8" t="str">
        <f t="shared" si="853"/>
        <v>EDA2136</v>
      </c>
      <c r="E4180">
        <v>2136</v>
      </c>
      <c r="F4180" t="str">
        <f>VLOOKUP(D4180,'Fund List'!$A$2:$F$1324,6,FALSE)</f>
        <v>ARIZONA YOUTH FARM LOAN FUND</v>
      </c>
      <c r="G4180" s="3">
        <v>1</v>
      </c>
      <c r="I4180" s="24">
        <f t="shared" si="859"/>
        <v>1.0798670392839127</v>
      </c>
    </row>
    <row r="4181" spans="1:9" hidden="1" outlineLevel="3" x14ac:dyDescent="0.25">
      <c r="A4181" t="s">
        <v>58</v>
      </c>
      <c r="B4181" t="str">
        <f>VLOOKUP(A4181,'AGENCY CODES'!$C$4:$F$139,3,FALSE)</f>
        <v>DEPARTMENT OF EDUCATION</v>
      </c>
      <c r="C4181" s="8" t="s">
        <v>11</v>
      </c>
      <c r="D4181" s="8" t="str">
        <f t="shared" si="853"/>
        <v>EDA2136</v>
      </c>
      <c r="E4181">
        <v>2136</v>
      </c>
      <c r="F4181" t="str">
        <f>VLOOKUP(D4181,'Fund List'!$A$2:$F$1324,6,FALSE)</f>
        <v>ARIZONA YOUTH FARM LOAN FUND</v>
      </c>
      <c r="G4181" s="3">
        <v>3</v>
      </c>
      <c r="I4181" s="24">
        <f t="shared" si="859"/>
        <v>3.2396011178517381</v>
      </c>
    </row>
    <row r="4182" spans="1:9" hidden="1" outlineLevel="3" x14ac:dyDescent="0.25">
      <c r="A4182" t="s">
        <v>58</v>
      </c>
      <c r="B4182" t="str">
        <f>VLOOKUP(A4182,'AGENCY CODES'!$C$4:$F$139,3,FALSE)</f>
        <v>DEPARTMENT OF EDUCATION</v>
      </c>
      <c r="C4182" s="8" t="s">
        <v>12</v>
      </c>
      <c r="D4182" s="8" t="str">
        <f t="shared" si="853"/>
        <v>EDA2136</v>
      </c>
      <c r="E4182">
        <v>2136</v>
      </c>
      <c r="F4182" t="str">
        <f>VLOOKUP(D4182,'Fund List'!$A$2:$F$1324,6,FALSE)</f>
        <v>ARIZONA YOUTH FARM LOAN FUND</v>
      </c>
      <c r="G4182" s="3">
        <v>4</v>
      </c>
      <c r="I4182" s="24">
        <f t="shared" si="859"/>
        <v>4.3194681571356508</v>
      </c>
    </row>
    <row r="4183" spans="1:9" hidden="1" outlineLevel="3" x14ac:dyDescent="0.25">
      <c r="A4183" t="s">
        <v>58</v>
      </c>
      <c r="B4183" t="str">
        <f>VLOOKUP(A4183,'AGENCY CODES'!$C$4:$F$139,3,FALSE)</f>
        <v>DEPARTMENT OF EDUCATION</v>
      </c>
      <c r="C4183" s="8">
        <v>2</v>
      </c>
      <c r="D4183" s="8" t="str">
        <f t="shared" si="853"/>
        <v>EDA2136</v>
      </c>
      <c r="E4183">
        <v>2136</v>
      </c>
      <c r="F4183" t="str">
        <f>VLOOKUP(D4183,'Fund List'!$A$2:$F$1324,6,FALSE)</f>
        <v>ARIZONA YOUTH FARM LOAN FUND</v>
      </c>
      <c r="G4183" s="3">
        <v>3</v>
      </c>
      <c r="I4183" s="24">
        <f t="shared" si="859"/>
        <v>3.2396011178517381</v>
      </c>
    </row>
    <row r="4184" spans="1:9" outlineLevel="2" collapsed="1" x14ac:dyDescent="0.25">
      <c r="F4184" s="1" t="s">
        <v>4362</v>
      </c>
      <c r="I4184" s="24">
        <f t="shared" ref="I4184" si="860">SUBTOTAL(9,I4176:I4183)</f>
        <v>51.833617885627817</v>
      </c>
    </row>
    <row r="4185" spans="1:9" hidden="1" outlineLevel="3" x14ac:dyDescent="0.25">
      <c r="A4185" t="s">
        <v>58</v>
      </c>
      <c r="B4185" t="str">
        <f>VLOOKUP(A4185,'AGENCY CODES'!$C$4:$F$139,3,FALSE)</f>
        <v>DEPARTMENT OF EDUCATION</v>
      </c>
      <c r="C4185" s="8" t="s">
        <v>4</v>
      </c>
      <c r="D4185" s="8" t="str">
        <f t="shared" si="853"/>
        <v>EDA2366</v>
      </c>
      <c r="E4185">
        <v>2366</v>
      </c>
      <c r="F4185" t="str">
        <f>VLOOKUP(D4185,'Fund List'!$A$2:$F$1324,6,FALSE)</f>
        <v>GOLDEN RULE SPECIAL PLATE FUND</v>
      </c>
      <c r="G4185" s="3">
        <v>10</v>
      </c>
      <c r="I4185" s="24">
        <f t="shared" ref="I4185:I4192" si="861">$G4185/$G$10*I$5</f>
        <v>10.798670392839128</v>
      </c>
    </row>
    <row r="4186" spans="1:9" hidden="1" outlineLevel="3" x14ac:dyDescent="0.25">
      <c r="A4186" t="s">
        <v>58</v>
      </c>
      <c r="B4186" t="str">
        <f>VLOOKUP(A4186,'AGENCY CODES'!$C$4:$F$139,3,FALSE)</f>
        <v>DEPARTMENT OF EDUCATION</v>
      </c>
      <c r="C4186" s="8" t="s">
        <v>6</v>
      </c>
      <c r="D4186" s="8" t="str">
        <f t="shared" si="853"/>
        <v>EDA2366</v>
      </c>
      <c r="E4186">
        <v>2366</v>
      </c>
      <c r="F4186" t="str">
        <f>VLOOKUP(D4186,'Fund List'!$A$2:$F$1324,6,FALSE)</f>
        <v>GOLDEN RULE SPECIAL PLATE FUND</v>
      </c>
      <c r="G4186" s="3">
        <v>3</v>
      </c>
      <c r="I4186" s="24">
        <f t="shared" si="861"/>
        <v>3.2396011178517381</v>
      </c>
    </row>
    <row r="4187" spans="1:9" hidden="1" outlineLevel="3" x14ac:dyDescent="0.25">
      <c r="A4187" t="s">
        <v>58</v>
      </c>
      <c r="B4187" t="str">
        <f>VLOOKUP(A4187,'AGENCY CODES'!$C$4:$F$139,3,FALSE)</f>
        <v>DEPARTMENT OF EDUCATION</v>
      </c>
      <c r="C4187" s="8" t="s">
        <v>17</v>
      </c>
      <c r="D4187" s="8" t="str">
        <f t="shared" si="853"/>
        <v>EDA2366</v>
      </c>
      <c r="E4187">
        <v>2366</v>
      </c>
      <c r="F4187" t="str">
        <f>VLOOKUP(D4187,'Fund List'!$A$2:$F$1324,6,FALSE)</f>
        <v>GOLDEN RULE SPECIAL PLATE FUND</v>
      </c>
      <c r="G4187" s="3">
        <v>1</v>
      </c>
      <c r="I4187" s="24">
        <f t="shared" si="861"/>
        <v>1.0798670392839127</v>
      </c>
    </row>
    <row r="4188" spans="1:9" hidden="1" outlineLevel="3" x14ac:dyDescent="0.25">
      <c r="A4188" t="s">
        <v>58</v>
      </c>
      <c r="B4188" t="str">
        <f>VLOOKUP(A4188,'AGENCY CODES'!$C$4:$F$139,3,FALSE)</f>
        <v>DEPARTMENT OF EDUCATION</v>
      </c>
      <c r="C4188" s="8" t="s">
        <v>8</v>
      </c>
      <c r="D4188" s="8" t="str">
        <f t="shared" si="853"/>
        <v>EDA2366</v>
      </c>
      <c r="E4188">
        <v>2366</v>
      </c>
      <c r="F4188" t="str">
        <f>VLOOKUP(D4188,'Fund List'!$A$2:$F$1324,6,FALSE)</f>
        <v>GOLDEN RULE SPECIAL PLATE FUND</v>
      </c>
      <c r="G4188" s="3">
        <v>12</v>
      </c>
      <c r="I4188" s="24">
        <f t="shared" si="861"/>
        <v>12.958404471406952</v>
      </c>
    </row>
    <row r="4189" spans="1:9" hidden="1" outlineLevel="3" x14ac:dyDescent="0.25">
      <c r="A4189" t="s">
        <v>58</v>
      </c>
      <c r="B4189" t="str">
        <f>VLOOKUP(A4189,'AGENCY CODES'!$C$4:$F$139,3,FALSE)</f>
        <v>DEPARTMENT OF EDUCATION</v>
      </c>
      <c r="C4189" s="8" t="s">
        <v>10</v>
      </c>
      <c r="D4189" s="8" t="str">
        <f t="shared" si="853"/>
        <v>EDA2366</v>
      </c>
      <c r="E4189">
        <v>2366</v>
      </c>
      <c r="F4189" t="str">
        <f>VLOOKUP(D4189,'Fund List'!$A$2:$F$1324,6,FALSE)</f>
        <v>GOLDEN RULE SPECIAL PLATE FUND</v>
      </c>
      <c r="G4189" s="3">
        <v>10</v>
      </c>
      <c r="I4189" s="24">
        <f t="shared" si="861"/>
        <v>10.798670392839128</v>
      </c>
    </row>
    <row r="4190" spans="1:9" hidden="1" outlineLevel="3" x14ac:dyDescent="0.25">
      <c r="A4190" t="s">
        <v>58</v>
      </c>
      <c r="B4190" t="str">
        <f>VLOOKUP(A4190,'AGENCY CODES'!$C$4:$F$139,3,FALSE)</f>
        <v>DEPARTMENT OF EDUCATION</v>
      </c>
      <c r="C4190" s="8" t="s">
        <v>11</v>
      </c>
      <c r="D4190" s="8" t="str">
        <f t="shared" si="853"/>
        <v>EDA2366</v>
      </c>
      <c r="E4190">
        <v>2366</v>
      </c>
      <c r="F4190" t="str">
        <f>VLOOKUP(D4190,'Fund List'!$A$2:$F$1324,6,FALSE)</f>
        <v>GOLDEN RULE SPECIAL PLATE FUND</v>
      </c>
      <c r="G4190" s="3">
        <v>12</v>
      </c>
      <c r="I4190" s="24">
        <f t="shared" si="861"/>
        <v>12.958404471406952</v>
      </c>
    </row>
    <row r="4191" spans="1:9" hidden="1" outlineLevel="3" x14ac:dyDescent="0.25">
      <c r="A4191" t="s">
        <v>58</v>
      </c>
      <c r="B4191" t="str">
        <f>VLOOKUP(A4191,'AGENCY CODES'!$C$4:$F$139,3,FALSE)</f>
        <v>DEPARTMENT OF EDUCATION</v>
      </c>
      <c r="C4191" s="8" t="s">
        <v>12</v>
      </c>
      <c r="D4191" s="8" t="str">
        <f t="shared" si="853"/>
        <v>EDA2366</v>
      </c>
      <c r="E4191">
        <v>2366</v>
      </c>
      <c r="F4191" t="str">
        <f>VLOOKUP(D4191,'Fund List'!$A$2:$F$1324,6,FALSE)</f>
        <v>GOLDEN RULE SPECIAL PLATE FUND</v>
      </c>
      <c r="G4191" s="3">
        <v>4</v>
      </c>
      <c r="I4191" s="24">
        <f t="shared" si="861"/>
        <v>4.3194681571356508</v>
      </c>
    </row>
    <row r="4192" spans="1:9" hidden="1" outlineLevel="3" x14ac:dyDescent="0.25">
      <c r="A4192" t="s">
        <v>58</v>
      </c>
      <c r="B4192" t="str">
        <f>VLOOKUP(A4192,'AGENCY CODES'!$C$4:$F$139,3,FALSE)</f>
        <v>DEPARTMENT OF EDUCATION</v>
      </c>
      <c r="C4192" s="8">
        <v>2</v>
      </c>
      <c r="D4192" s="8" t="str">
        <f t="shared" si="853"/>
        <v>EDA2366</v>
      </c>
      <c r="E4192">
        <v>2366</v>
      </c>
      <c r="F4192" t="str">
        <f>VLOOKUP(D4192,'Fund List'!$A$2:$F$1324,6,FALSE)</f>
        <v>GOLDEN RULE SPECIAL PLATE FUND</v>
      </c>
      <c r="G4192" s="3">
        <v>12</v>
      </c>
      <c r="I4192" s="24">
        <f t="shared" si="861"/>
        <v>12.958404471406952</v>
      </c>
    </row>
    <row r="4193" spans="1:9" outlineLevel="2" collapsed="1" x14ac:dyDescent="0.25">
      <c r="F4193" s="1" t="s">
        <v>4363</v>
      </c>
      <c r="I4193" s="24">
        <f t="shared" ref="I4193" si="862">SUBTOTAL(9,I4185:I4192)</f>
        <v>69.111490514170413</v>
      </c>
    </row>
    <row r="4194" spans="1:9" hidden="1" outlineLevel="3" x14ac:dyDescent="0.25">
      <c r="A4194" t="s">
        <v>58</v>
      </c>
      <c r="B4194" t="str">
        <f>VLOOKUP(A4194,'AGENCY CODES'!$C$4:$F$139,3,FALSE)</f>
        <v>DEPARTMENT OF EDUCATION</v>
      </c>
      <c r="C4194" s="8" t="s">
        <v>1</v>
      </c>
      <c r="D4194" s="8" t="str">
        <f t="shared" si="853"/>
        <v>EDA2399</v>
      </c>
      <c r="E4194">
        <v>2399</v>
      </c>
      <c r="F4194" t="str">
        <f>VLOOKUP(D4194,'Fund List'!$A$2:$F$1324,6,FALSE)</f>
        <v>TEACHER CERTIFICATION FUND</v>
      </c>
      <c r="G4194" s="3">
        <v>149</v>
      </c>
      <c r="I4194" s="24">
        <f t="shared" ref="I4194:I4207" si="863">$G4194/$G$10*I$5</f>
        <v>160.90018885330301</v>
      </c>
    </row>
    <row r="4195" spans="1:9" hidden="1" outlineLevel="3" x14ac:dyDescent="0.25">
      <c r="A4195" t="s">
        <v>58</v>
      </c>
      <c r="B4195" t="str">
        <f>VLOOKUP(A4195,'AGENCY CODES'!$C$4:$F$139,3,FALSE)</f>
        <v>DEPARTMENT OF EDUCATION</v>
      </c>
      <c r="C4195" s="8" t="s">
        <v>22</v>
      </c>
      <c r="D4195" s="8" t="str">
        <f t="shared" si="853"/>
        <v>EDA2399</v>
      </c>
      <c r="E4195">
        <v>2399</v>
      </c>
      <c r="F4195" t="str">
        <f>VLOOKUP(D4195,'Fund List'!$A$2:$F$1324,6,FALSE)</f>
        <v>TEACHER CERTIFICATION FUND</v>
      </c>
      <c r="G4195" s="3">
        <v>52</v>
      </c>
      <c r="I4195" s="24">
        <f t="shared" si="863"/>
        <v>56.153086042763462</v>
      </c>
    </row>
    <row r="4196" spans="1:9" hidden="1" outlineLevel="3" x14ac:dyDescent="0.25">
      <c r="A4196" t="s">
        <v>58</v>
      </c>
      <c r="B4196" t="str">
        <f>VLOOKUP(A4196,'AGENCY CODES'!$C$4:$F$139,3,FALSE)</f>
        <v>DEPARTMENT OF EDUCATION</v>
      </c>
      <c r="C4196" s="8" t="s">
        <v>3</v>
      </c>
      <c r="D4196" s="8" t="str">
        <f t="shared" si="853"/>
        <v>EDA2399</v>
      </c>
      <c r="E4196">
        <v>2399</v>
      </c>
      <c r="F4196" t="str">
        <f>VLOOKUP(D4196,'Fund List'!$A$2:$F$1324,6,FALSE)</f>
        <v>TEACHER CERTIFICATION FUND</v>
      </c>
      <c r="G4196" s="3">
        <v>510</v>
      </c>
      <c r="I4196" s="24">
        <f t="shared" si="863"/>
        <v>550.73219003479562</v>
      </c>
    </row>
    <row r="4197" spans="1:9" hidden="1" outlineLevel="3" x14ac:dyDescent="0.25">
      <c r="A4197" t="s">
        <v>58</v>
      </c>
      <c r="B4197" t="str">
        <f>VLOOKUP(A4197,'AGENCY CODES'!$C$4:$F$139,3,FALSE)</f>
        <v>DEPARTMENT OF EDUCATION</v>
      </c>
      <c r="C4197" s="8" t="s">
        <v>4</v>
      </c>
      <c r="D4197" s="8" t="str">
        <f t="shared" si="853"/>
        <v>EDA2399</v>
      </c>
      <c r="E4197">
        <v>2399</v>
      </c>
      <c r="F4197" t="str">
        <f>VLOOKUP(D4197,'Fund List'!$A$2:$F$1324,6,FALSE)</f>
        <v>TEACHER CERTIFICATION FUND</v>
      </c>
      <c r="G4197" s="3">
        <v>118</v>
      </c>
      <c r="I4197" s="24">
        <f t="shared" si="863"/>
        <v>127.42431063550171</v>
      </c>
    </row>
    <row r="4198" spans="1:9" hidden="1" outlineLevel="3" x14ac:dyDescent="0.25">
      <c r="A4198" t="s">
        <v>58</v>
      </c>
      <c r="B4198" t="str">
        <f>VLOOKUP(A4198,'AGENCY CODES'!$C$4:$F$139,3,FALSE)</f>
        <v>DEPARTMENT OF EDUCATION</v>
      </c>
      <c r="C4198" s="8" t="s">
        <v>5</v>
      </c>
      <c r="D4198" s="8" t="str">
        <f t="shared" si="853"/>
        <v>EDA2399</v>
      </c>
      <c r="E4198">
        <v>2399</v>
      </c>
      <c r="F4198" t="str">
        <f>VLOOKUP(D4198,'Fund List'!$A$2:$F$1324,6,FALSE)</f>
        <v>TEACHER CERTIFICATION FUND</v>
      </c>
      <c r="G4198" s="3">
        <v>3</v>
      </c>
      <c r="I4198" s="24">
        <f t="shared" si="863"/>
        <v>3.2396011178517381</v>
      </c>
    </row>
    <row r="4199" spans="1:9" hidden="1" outlineLevel="3" x14ac:dyDescent="0.25">
      <c r="A4199" t="s">
        <v>58</v>
      </c>
      <c r="B4199" t="str">
        <f>VLOOKUP(A4199,'AGENCY CODES'!$C$4:$F$139,3,FALSE)</f>
        <v>DEPARTMENT OF EDUCATION</v>
      </c>
      <c r="C4199" s="8" t="s">
        <v>6</v>
      </c>
      <c r="D4199" s="8" t="str">
        <f t="shared" si="853"/>
        <v>EDA2399</v>
      </c>
      <c r="E4199">
        <v>2399</v>
      </c>
      <c r="F4199" t="str">
        <f>VLOOKUP(D4199,'Fund List'!$A$2:$F$1324,6,FALSE)</f>
        <v>TEACHER CERTIFICATION FUND</v>
      </c>
      <c r="G4199" s="3">
        <v>164</v>
      </c>
      <c r="I4199" s="24">
        <f t="shared" si="863"/>
        <v>177.09819444256169</v>
      </c>
    </row>
    <row r="4200" spans="1:9" hidden="1" outlineLevel="3" x14ac:dyDescent="0.25">
      <c r="A4200" t="s">
        <v>58</v>
      </c>
      <c r="B4200" t="str">
        <f>VLOOKUP(A4200,'AGENCY CODES'!$C$4:$F$139,3,FALSE)</f>
        <v>DEPARTMENT OF EDUCATION</v>
      </c>
      <c r="C4200" s="8" t="s">
        <v>7</v>
      </c>
      <c r="D4200" s="8" t="str">
        <f t="shared" si="853"/>
        <v>EDA2399</v>
      </c>
      <c r="E4200">
        <v>2399</v>
      </c>
      <c r="F4200" t="str">
        <f>VLOOKUP(D4200,'Fund List'!$A$2:$F$1324,6,FALSE)</f>
        <v>TEACHER CERTIFICATION FUND</v>
      </c>
      <c r="G4200" s="3">
        <v>206</v>
      </c>
      <c r="I4200" s="24">
        <f t="shared" si="863"/>
        <v>222.45261009248603</v>
      </c>
    </row>
    <row r="4201" spans="1:9" hidden="1" outlineLevel="3" x14ac:dyDescent="0.25">
      <c r="A4201" t="s">
        <v>58</v>
      </c>
      <c r="B4201" t="str">
        <f>VLOOKUP(A4201,'AGENCY CODES'!$C$4:$F$139,3,FALSE)</f>
        <v>DEPARTMENT OF EDUCATION</v>
      </c>
      <c r="C4201" s="8" t="s">
        <v>14</v>
      </c>
      <c r="D4201" s="8" t="str">
        <f t="shared" si="853"/>
        <v>EDA2399</v>
      </c>
      <c r="E4201">
        <v>2399</v>
      </c>
      <c r="F4201" t="str">
        <f>VLOOKUP(D4201,'Fund List'!$A$2:$F$1324,6,FALSE)</f>
        <v>TEACHER CERTIFICATION FUND</v>
      </c>
      <c r="G4201" s="3">
        <v>2</v>
      </c>
      <c r="I4201" s="24">
        <f t="shared" si="863"/>
        <v>2.1597340785678254</v>
      </c>
    </row>
    <row r="4202" spans="1:9" hidden="1" outlineLevel="3" x14ac:dyDescent="0.25">
      <c r="A4202" t="s">
        <v>58</v>
      </c>
      <c r="B4202" t="str">
        <f>VLOOKUP(A4202,'AGENCY CODES'!$C$4:$F$139,3,FALSE)</f>
        <v>DEPARTMENT OF EDUCATION</v>
      </c>
      <c r="C4202" s="8" t="s">
        <v>17</v>
      </c>
      <c r="D4202" s="8" t="str">
        <f t="shared" si="853"/>
        <v>EDA2399</v>
      </c>
      <c r="E4202">
        <v>2399</v>
      </c>
      <c r="F4202" t="str">
        <f>VLOOKUP(D4202,'Fund List'!$A$2:$F$1324,6,FALSE)</f>
        <v>TEACHER CERTIFICATION FUND</v>
      </c>
      <c r="G4202" s="3">
        <v>201</v>
      </c>
      <c r="I4202" s="24">
        <f t="shared" si="863"/>
        <v>217.05327489606645</v>
      </c>
    </row>
    <row r="4203" spans="1:9" hidden="1" outlineLevel="3" x14ac:dyDescent="0.25">
      <c r="A4203" t="s">
        <v>58</v>
      </c>
      <c r="B4203" t="str">
        <f>VLOOKUP(A4203,'AGENCY CODES'!$C$4:$F$139,3,FALSE)</f>
        <v>DEPARTMENT OF EDUCATION</v>
      </c>
      <c r="C4203" s="8" t="s">
        <v>10</v>
      </c>
      <c r="D4203" s="8" t="str">
        <f t="shared" si="853"/>
        <v>EDA2399</v>
      </c>
      <c r="E4203">
        <v>2399</v>
      </c>
      <c r="F4203" t="str">
        <f>VLOOKUP(D4203,'Fund List'!$A$2:$F$1324,6,FALSE)</f>
        <v>TEACHER CERTIFICATION FUND</v>
      </c>
      <c r="G4203" s="3">
        <v>157</v>
      </c>
      <c r="I4203" s="24">
        <f t="shared" si="863"/>
        <v>169.53912516757433</v>
      </c>
    </row>
    <row r="4204" spans="1:9" hidden="1" outlineLevel="3" x14ac:dyDescent="0.25">
      <c r="A4204" t="s">
        <v>58</v>
      </c>
      <c r="B4204" t="str">
        <f>VLOOKUP(A4204,'AGENCY CODES'!$C$4:$F$139,3,FALSE)</f>
        <v>DEPARTMENT OF EDUCATION</v>
      </c>
      <c r="C4204" s="8" t="s">
        <v>11</v>
      </c>
      <c r="D4204" s="8" t="str">
        <f t="shared" si="853"/>
        <v>EDA2399</v>
      </c>
      <c r="E4204">
        <v>2399</v>
      </c>
      <c r="F4204" t="str">
        <f>VLOOKUP(D4204,'Fund List'!$A$2:$F$1324,6,FALSE)</f>
        <v>TEACHER CERTIFICATION FUND</v>
      </c>
      <c r="G4204" s="3">
        <v>208</v>
      </c>
      <c r="I4204" s="24">
        <f t="shared" si="863"/>
        <v>224.61234417105385</v>
      </c>
    </row>
    <row r="4205" spans="1:9" hidden="1" outlineLevel="3" x14ac:dyDescent="0.25">
      <c r="A4205" t="s">
        <v>58</v>
      </c>
      <c r="B4205" t="str">
        <f>VLOOKUP(A4205,'AGENCY CODES'!$C$4:$F$139,3,FALSE)</f>
        <v>DEPARTMENT OF EDUCATION</v>
      </c>
      <c r="C4205" s="8" t="s">
        <v>12</v>
      </c>
      <c r="D4205" s="8" t="str">
        <f t="shared" si="853"/>
        <v>EDA2399</v>
      </c>
      <c r="E4205">
        <v>2399</v>
      </c>
      <c r="F4205" t="str">
        <f>VLOOKUP(D4205,'Fund List'!$A$2:$F$1324,6,FALSE)</f>
        <v>TEACHER CERTIFICATION FUND</v>
      </c>
      <c r="G4205" s="3">
        <v>28</v>
      </c>
      <c r="I4205" s="24">
        <f t="shared" si="863"/>
        <v>30.236277099949554</v>
      </c>
    </row>
    <row r="4206" spans="1:9" hidden="1" outlineLevel="3" x14ac:dyDescent="0.25">
      <c r="A4206" t="s">
        <v>58</v>
      </c>
      <c r="B4206" t="str">
        <f>VLOOKUP(A4206,'AGENCY CODES'!$C$4:$F$139,3,FALSE)</f>
        <v>DEPARTMENT OF EDUCATION</v>
      </c>
      <c r="C4206" s="8">
        <v>2</v>
      </c>
      <c r="D4206" s="8" t="str">
        <f t="shared" si="853"/>
        <v>EDA2399</v>
      </c>
      <c r="E4206">
        <v>2399</v>
      </c>
      <c r="F4206" t="str">
        <f>VLOOKUP(D4206,'Fund List'!$A$2:$F$1324,6,FALSE)</f>
        <v>TEACHER CERTIFICATION FUND</v>
      </c>
      <c r="G4206" s="3">
        <v>189</v>
      </c>
      <c r="I4206" s="24">
        <f t="shared" si="863"/>
        <v>204.09487042465952</v>
      </c>
    </row>
    <row r="4207" spans="1:9" hidden="1" outlineLevel="3" x14ac:dyDescent="0.25">
      <c r="A4207" t="s">
        <v>58</v>
      </c>
      <c r="B4207" t="str">
        <f>VLOOKUP(A4207,'AGENCY CODES'!$C$4:$F$139,3,FALSE)</f>
        <v>DEPARTMENT OF EDUCATION</v>
      </c>
      <c r="C4207" s="8">
        <v>8</v>
      </c>
      <c r="D4207" s="8" t="str">
        <f t="shared" si="853"/>
        <v>EDA2399</v>
      </c>
      <c r="E4207">
        <v>2399</v>
      </c>
      <c r="F4207" t="str">
        <f>VLOOKUP(D4207,'Fund List'!$A$2:$F$1324,6,FALSE)</f>
        <v>TEACHER CERTIFICATION FUND</v>
      </c>
      <c r="G4207" s="3">
        <v>1158</v>
      </c>
      <c r="I4207" s="24">
        <f t="shared" si="863"/>
        <v>1250.4860314907712</v>
      </c>
    </row>
    <row r="4208" spans="1:9" outlineLevel="2" collapsed="1" x14ac:dyDescent="0.25">
      <c r="F4208" s="1" t="s">
        <v>4364</v>
      </c>
      <c r="I4208" s="24">
        <f t="shared" ref="I4208" si="864">SUBTOTAL(9,I4194:I4207)</f>
        <v>3396.1818385479064</v>
      </c>
    </row>
    <row r="4209" spans="1:9" hidden="1" outlineLevel="3" x14ac:dyDescent="0.25">
      <c r="A4209" t="s">
        <v>58</v>
      </c>
      <c r="B4209" t="str">
        <f>VLOOKUP(A4209,'AGENCY CODES'!$C$4:$F$139,3,FALSE)</f>
        <v>DEPARTMENT OF EDUCATION</v>
      </c>
      <c r="C4209" s="8" t="s">
        <v>1</v>
      </c>
      <c r="D4209" s="8" t="str">
        <f t="shared" si="853"/>
        <v>EDA2420</v>
      </c>
      <c r="E4209">
        <v>2420</v>
      </c>
      <c r="F4209" t="str">
        <f>VLOOKUP(D4209,'Fund List'!$A$2:$F$1324,6,FALSE)</f>
        <v>ASSISTANCE FOR EDUCATION</v>
      </c>
      <c r="G4209" s="3">
        <v>28</v>
      </c>
      <c r="I4209" s="24">
        <f t="shared" ref="I4209:I4216" si="865">$G4209/$G$10*I$5</f>
        <v>30.236277099949554</v>
      </c>
    </row>
    <row r="4210" spans="1:9" hidden="1" outlineLevel="3" x14ac:dyDescent="0.25">
      <c r="A4210" t="s">
        <v>58</v>
      </c>
      <c r="B4210" t="str">
        <f>VLOOKUP(A4210,'AGENCY CODES'!$C$4:$F$139,3,FALSE)</f>
        <v>DEPARTMENT OF EDUCATION</v>
      </c>
      <c r="C4210" s="8" t="s">
        <v>22</v>
      </c>
      <c r="D4210" s="8" t="str">
        <f t="shared" si="853"/>
        <v>EDA2420</v>
      </c>
      <c r="E4210">
        <v>2420</v>
      </c>
      <c r="F4210" t="str">
        <f>VLOOKUP(D4210,'Fund List'!$A$2:$F$1324,6,FALSE)</f>
        <v>ASSISTANCE FOR EDUCATION</v>
      </c>
      <c r="G4210" s="3">
        <v>7</v>
      </c>
      <c r="I4210" s="24">
        <f t="shared" si="865"/>
        <v>7.5590692749873885</v>
      </c>
    </row>
    <row r="4211" spans="1:9" hidden="1" outlineLevel="3" x14ac:dyDescent="0.25">
      <c r="A4211" t="s">
        <v>58</v>
      </c>
      <c r="B4211" t="str">
        <f>VLOOKUP(A4211,'AGENCY CODES'!$C$4:$F$139,3,FALSE)</f>
        <v>DEPARTMENT OF EDUCATION</v>
      </c>
      <c r="C4211" s="8" t="s">
        <v>4</v>
      </c>
      <c r="D4211" s="8" t="str">
        <f t="shared" si="853"/>
        <v>EDA2420</v>
      </c>
      <c r="E4211">
        <v>2420</v>
      </c>
      <c r="F4211" t="str">
        <f>VLOOKUP(D4211,'Fund List'!$A$2:$F$1324,6,FALSE)</f>
        <v>ASSISTANCE FOR EDUCATION</v>
      </c>
      <c r="G4211" s="3">
        <v>9</v>
      </c>
      <c r="I4211" s="24">
        <f t="shared" si="865"/>
        <v>9.7188033535552147</v>
      </c>
    </row>
    <row r="4212" spans="1:9" hidden="1" outlineLevel="3" x14ac:dyDescent="0.25">
      <c r="A4212" t="s">
        <v>58</v>
      </c>
      <c r="B4212" t="str">
        <f>VLOOKUP(A4212,'AGENCY CODES'!$C$4:$F$139,3,FALSE)</f>
        <v>DEPARTMENT OF EDUCATION</v>
      </c>
      <c r="C4212" s="8" t="s">
        <v>6</v>
      </c>
      <c r="D4212" s="8" t="str">
        <f t="shared" si="853"/>
        <v>EDA2420</v>
      </c>
      <c r="E4212">
        <v>2420</v>
      </c>
      <c r="F4212" t="str">
        <f>VLOOKUP(D4212,'Fund List'!$A$2:$F$1324,6,FALSE)</f>
        <v>ASSISTANCE FOR EDUCATION</v>
      </c>
      <c r="G4212" s="3">
        <v>95</v>
      </c>
      <c r="I4212" s="24">
        <f t="shared" si="865"/>
        <v>102.58736873197172</v>
      </c>
    </row>
    <row r="4213" spans="1:9" hidden="1" outlineLevel="3" x14ac:dyDescent="0.25">
      <c r="A4213" t="s">
        <v>58</v>
      </c>
      <c r="B4213" t="str">
        <f>VLOOKUP(A4213,'AGENCY CODES'!$C$4:$F$139,3,FALSE)</f>
        <v>DEPARTMENT OF EDUCATION</v>
      </c>
      <c r="C4213" s="8" t="s">
        <v>7</v>
      </c>
      <c r="D4213" s="8" t="str">
        <f t="shared" si="853"/>
        <v>EDA2420</v>
      </c>
      <c r="E4213">
        <v>2420</v>
      </c>
      <c r="F4213" t="str">
        <f>VLOOKUP(D4213,'Fund List'!$A$2:$F$1324,6,FALSE)</f>
        <v>ASSISTANCE FOR EDUCATION</v>
      </c>
      <c r="G4213" s="3">
        <v>38</v>
      </c>
      <c r="I4213" s="24">
        <f t="shared" si="865"/>
        <v>41.034947492788682</v>
      </c>
    </row>
    <row r="4214" spans="1:9" hidden="1" outlineLevel="3" x14ac:dyDescent="0.25">
      <c r="A4214" t="s">
        <v>58</v>
      </c>
      <c r="B4214" t="str">
        <f>VLOOKUP(A4214,'AGENCY CODES'!$C$4:$F$139,3,FALSE)</f>
        <v>DEPARTMENT OF EDUCATION</v>
      </c>
      <c r="C4214" s="8" t="s">
        <v>17</v>
      </c>
      <c r="D4214" s="8" t="str">
        <f t="shared" si="853"/>
        <v>EDA2420</v>
      </c>
      <c r="E4214">
        <v>2420</v>
      </c>
      <c r="F4214" t="str">
        <f>VLOOKUP(D4214,'Fund List'!$A$2:$F$1324,6,FALSE)</f>
        <v>ASSISTANCE FOR EDUCATION</v>
      </c>
      <c r="G4214" s="3">
        <v>40</v>
      </c>
      <c r="I4214" s="24">
        <f t="shared" si="865"/>
        <v>43.194681571356512</v>
      </c>
    </row>
    <row r="4215" spans="1:9" hidden="1" outlineLevel="3" x14ac:dyDescent="0.25">
      <c r="A4215" t="s">
        <v>58</v>
      </c>
      <c r="B4215" t="str">
        <f>VLOOKUP(A4215,'AGENCY CODES'!$C$4:$F$139,3,FALSE)</f>
        <v>DEPARTMENT OF EDUCATION</v>
      </c>
      <c r="C4215" s="8" t="s">
        <v>12</v>
      </c>
      <c r="D4215" s="8" t="str">
        <f t="shared" ref="D4215:D4278" si="866">CONCATENATE(A4215,E4215)</f>
        <v>EDA2420</v>
      </c>
      <c r="E4215">
        <v>2420</v>
      </c>
      <c r="F4215" t="str">
        <f>VLOOKUP(D4215,'Fund List'!$A$2:$F$1324,6,FALSE)</f>
        <v>ASSISTANCE FOR EDUCATION</v>
      </c>
      <c r="G4215" s="3">
        <v>3</v>
      </c>
      <c r="I4215" s="24">
        <f t="shared" si="865"/>
        <v>3.2396011178517381</v>
      </c>
    </row>
    <row r="4216" spans="1:9" hidden="1" outlineLevel="3" x14ac:dyDescent="0.25">
      <c r="A4216" t="s">
        <v>58</v>
      </c>
      <c r="B4216" t="str">
        <f>VLOOKUP(A4216,'AGENCY CODES'!$C$4:$F$139,3,FALSE)</f>
        <v>DEPARTMENT OF EDUCATION</v>
      </c>
      <c r="C4216" s="8">
        <v>8</v>
      </c>
      <c r="D4216" s="8" t="str">
        <f t="shared" si="866"/>
        <v>EDA2420</v>
      </c>
      <c r="E4216">
        <v>2420</v>
      </c>
      <c r="F4216" t="str">
        <f>VLOOKUP(D4216,'Fund List'!$A$2:$F$1324,6,FALSE)</f>
        <v>ASSISTANCE FOR EDUCATION</v>
      </c>
      <c r="G4216" s="3">
        <v>285</v>
      </c>
      <c r="I4216" s="24">
        <f t="shared" si="865"/>
        <v>307.76210619591518</v>
      </c>
    </row>
    <row r="4217" spans="1:9" outlineLevel="2" collapsed="1" x14ac:dyDescent="0.25">
      <c r="F4217" s="1" t="s">
        <v>4365</v>
      </c>
      <c r="I4217" s="24">
        <f t="shared" ref="I4217" si="867">SUBTOTAL(9,I4209:I4216)</f>
        <v>545.33285483837597</v>
      </c>
    </row>
    <row r="4218" spans="1:9" hidden="1" outlineLevel="3" x14ac:dyDescent="0.25">
      <c r="A4218" t="s">
        <v>58</v>
      </c>
      <c r="B4218" t="str">
        <f>VLOOKUP(A4218,'AGENCY CODES'!$C$4:$F$139,3,FALSE)</f>
        <v>DEPARTMENT OF EDUCATION</v>
      </c>
      <c r="C4218" s="8" t="s">
        <v>1</v>
      </c>
      <c r="D4218" s="8" t="str">
        <f t="shared" si="866"/>
        <v>EDA2470</v>
      </c>
      <c r="E4218">
        <v>2470</v>
      </c>
      <c r="F4218" t="str">
        <f>VLOOKUP(D4218,'Fund List'!$A$2:$F$1324,6,FALSE)</f>
        <v>FAILING SCHOOLS TUTORING FUND</v>
      </c>
      <c r="G4218" s="3">
        <v>57</v>
      </c>
      <c r="I4218" s="24">
        <f t="shared" ref="I4218:I4230" si="868">$G4218/$G$10*I$5</f>
        <v>61.552421239183026</v>
      </c>
    </row>
    <row r="4219" spans="1:9" hidden="1" outlineLevel="3" x14ac:dyDescent="0.25">
      <c r="A4219" t="s">
        <v>58</v>
      </c>
      <c r="B4219" t="str">
        <f>VLOOKUP(A4219,'AGENCY CODES'!$C$4:$F$139,3,FALSE)</f>
        <v>DEPARTMENT OF EDUCATION</v>
      </c>
      <c r="C4219" s="8" t="s">
        <v>22</v>
      </c>
      <c r="D4219" s="8" t="str">
        <f t="shared" si="866"/>
        <v>EDA2470</v>
      </c>
      <c r="E4219">
        <v>2470</v>
      </c>
      <c r="F4219" t="str">
        <f>VLOOKUP(D4219,'Fund List'!$A$2:$F$1324,6,FALSE)</f>
        <v>FAILING SCHOOLS TUTORING FUND</v>
      </c>
      <c r="G4219" s="3">
        <v>23</v>
      </c>
      <c r="I4219" s="24">
        <f t="shared" si="868"/>
        <v>24.836941903529993</v>
      </c>
    </row>
    <row r="4220" spans="1:9" hidden="1" outlineLevel="3" x14ac:dyDescent="0.25">
      <c r="A4220" t="s">
        <v>58</v>
      </c>
      <c r="B4220" t="str">
        <f>VLOOKUP(A4220,'AGENCY CODES'!$C$4:$F$139,3,FALSE)</f>
        <v>DEPARTMENT OF EDUCATION</v>
      </c>
      <c r="C4220" s="8" t="s">
        <v>3</v>
      </c>
      <c r="D4220" s="8" t="str">
        <f t="shared" si="866"/>
        <v>EDA2470</v>
      </c>
      <c r="E4220">
        <v>2470</v>
      </c>
      <c r="F4220" t="str">
        <f>VLOOKUP(D4220,'Fund List'!$A$2:$F$1324,6,FALSE)</f>
        <v>FAILING SCHOOLS TUTORING FUND</v>
      </c>
      <c r="G4220" s="3">
        <v>81</v>
      </c>
      <c r="I4220" s="24">
        <f t="shared" si="868"/>
        <v>87.469230181996934</v>
      </c>
    </row>
    <row r="4221" spans="1:9" hidden="1" outlineLevel="3" x14ac:dyDescent="0.25">
      <c r="A4221" t="s">
        <v>58</v>
      </c>
      <c r="B4221" t="str">
        <f>VLOOKUP(A4221,'AGENCY CODES'!$C$4:$F$139,3,FALSE)</f>
        <v>DEPARTMENT OF EDUCATION</v>
      </c>
      <c r="C4221" s="8" t="s">
        <v>4</v>
      </c>
      <c r="D4221" s="8" t="str">
        <f t="shared" si="866"/>
        <v>EDA2470</v>
      </c>
      <c r="E4221">
        <v>2470</v>
      </c>
      <c r="F4221" t="str">
        <f>VLOOKUP(D4221,'Fund List'!$A$2:$F$1324,6,FALSE)</f>
        <v>FAILING SCHOOLS TUTORING FUND</v>
      </c>
      <c r="G4221" s="3">
        <v>199</v>
      </c>
      <c r="I4221" s="24">
        <f t="shared" si="868"/>
        <v>214.89354081749863</v>
      </c>
    </row>
    <row r="4222" spans="1:9" hidden="1" outlineLevel="3" x14ac:dyDescent="0.25">
      <c r="A4222" t="s">
        <v>58</v>
      </c>
      <c r="B4222" t="str">
        <f>VLOOKUP(A4222,'AGENCY CODES'!$C$4:$F$139,3,FALSE)</f>
        <v>DEPARTMENT OF EDUCATION</v>
      </c>
      <c r="C4222" s="8" t="s">
        <v>6</v>
      </c>
      <c r="D4222" s="8" t="str">
        <f t="shared" si="866"/>
        <v>EDA2470</v>
      </c>
      <c r="E4222">
        <v>2470</v>
      </c>
      <c r="F4222" t="str">
        <f>VLOOKUP(D4222,'Fund List'!$A$2:$F$1324,6,FALSE)</f>
        <v>FAILING SCHOOLS TUTORING FUND</v>
      </c>
      <c r="G4222" s="3">
        <v>7</v>
      </c>
      <c r="I4222" s="24">
        <f t="shared" si="868"/>
        <v>7.5590692749873885</v>
      </c>
    </row>
    <row r="4223" spans="1:9" hidden="1" outlineLevel="3" x14ac:dyDescent="0.25">
      <c r="A4223" t="s">
        <v>58</v>
      </c>
      <c r="B4223" t="str">
        <f>VLOOKUP(A4223,'AGENCY CODES'!$C$4:$F$139,3,FALSE)</f>
        <v>DEPARTMENT OF EDUCATION</v>
      </c>
      <c r="C4223" s="8" t="s">
        <v>7</v>
      </c>
      <c r="D4223" s="8" t="str">
        <f t="shared" si="866"/>
        <v>EDA2470</v>
      </c>
      <c r="E4223">
        <v>2470</v>
      </c>
      <c r="F4223" t="str">
        <f>VLOOKUP(D4223,'Fund List'!$A$2:$F$1324,6,FALSE)</f>
        <v>FAILING SCHOOLS TUTORING FUND</v>
      </c>
      <c r="G4223" s="3">
        <v>7</v>
      </c>
      <c r="I4223" s="24">
        <f t="shared" si="868"/>
        <v>7.5590692749873885</v>
      </c>
    </row>
    <row r="4224" spans="1:9" hidden="1" outlineLevel="3" x14ac:dyDescent="0.25">
      <c r="A4224" t="s">
        <v>58</v>
      </c>
      <c r="B4224" t="str">
        <f>VLOOKUP(A4224,'AGENCY CODES'!$C$4:$F$139,3,FALSE)</f>
        <v>DEPARTMENT OF EDUCATION</v>
      </c>
      <c r="C4224" s="8" t="s">
        <v>17</v>
      </c>
      <c r="D4224" s="8" t="str">
        <f t="shared" si="866"/>
        <v>EDA2470</v>
      </c>
      <c r="E4224">
        <v>2470</v>
      </c>
      <c r="F4224" t="str">
        <f>VLOOKUP(D4224,'Fund List'!$A$2:$F$1324,6,FALSE)</f>
        <v>FAILING SCHOOLS TUTORING FUND</v>
      </c>
      <c r="G4224" s="3">
        <v>100</v>
      </c>
      <c r="I4224" s="24">
        <f t="shared" si="868"/>
        <v>107.98670392839128</v>
      </c>
    </row>
    <row r="4225" spans="1:9" hidden="1" outlineLevel="3" x14ac:dyDescent="0.25">
      <c r="A4225" t="s">
        <v>58</v>
      </c>
      <c r="B4225" t="str">
        <f>VLOOKUP(A4225,'AGENCY CODES'!$C$4:$F$139,3,FALSE)</f>
        <v>DEPARTMENT OF EDUCATION</v>
      </c>
      <c r="C4225" s="8" t="s">
        <v>8</v>
      </c>
      <c r="D4225" s="8" t="str">
        <f t="shared" si="866"/>
        <v>EDA2470</v>
      </c>
      <c r="E4225">
        <v>2470</v>
      </c>
      <c r="F4225" t="str">
        <f>VLOOKUP(D4225,'Fund List'!$A$2:$F$1324,6,FALSE)</f>
        <v>FAILING SCHOOLS TUTORING FUND</v>
      </c>
      <c r="G4225" s="3">
        <v>12</v>
      </c>
      <c r="I4225" s="24">
        <f t="shared" si="868"/>
        <v>12.958404471406952</v>
      </c>
    </row>
    <row r="4226" spans="1:9" hidden="1" outlineLevel="3" x14ac:dyDescent="0.25">
      <c r="A4226" t="s">
        <v>58</v>
      </c>
      <c r="B4226" t="str">
        <f>VLOOKUP(A4226,'AGENCY CODES'!$C$4:$F$139,3,FALSE)</f>
        <v>DEPARTMENT OF EDUCATION</v>
      </c>
      <c r="C4226" s="8" t="s">
        <v>10</v>
      </c>
      <c r="D4226" s="8" t="str">
        <f t="shared" si="866"/>
        <v>EDA2470</v>
      </c>
      <c r="E4226">
        <v>2470</v>
      </c>
      <c r="F4226" t="str">
        <f>VLOOKUP(D4226,'Fund List'!$A$2:$F$1324,6,FALSE)</f>
        <v>FAILING SCHOOLS TUTORING FUND</v>
      </c>
      <c r="G4226" s="3">
        <v>98</v>
      </c>
      <c r="I4226" s="24">
        <f t="shared" si="868"/>
        <v>105.82696984982346</v>
      </c>
    </row>
    <row r="4227" spans="1:9" hidden="1" outlineLevel="3" x14ac:dyDescent="0.25">
      <c r="A4227" t="s">
        <v>58</v>
      </c>
      <c r="B4227" t="str">
        <f>VLOOKUP(A4227,'AGENCY CODES'!$C$4:$F$139,3,FALSE)</f>
        <v>DEPARTMENT OF EDUCATION</v>
      </c>
      <c r="C4227" s="8" t="s">
        <v>11</v>
      </c>
      <c r="D4227" s="8" t="str">
        <f t="shared" si="866"/>
        <v>EDA2470</v>
      </c>
      <c r="E4227">
        <v>2470</v>
      </c>
      <c r="F4227" t="str">
        <f>VLOOKUP(D4227,'Fund List'!$A$2:$F$1324,6,FALSE)</f>
        <v>FAILING SCHOOLS TUTORING FUND</v>
      </c>
      <c r="G4227" s="3">
        <v>220</v>
      </c>
      <c r="I4227" s="24">
        <f t="shared" si="868"/>
        <v>237.57074864246084</v>
      </c>
    </row>
    <row r="4228" spans="1:9" hidden="1" outlineLevel="3" x14ac:dyDescent="0.25">
      <c r="A4228" t="s">
        <v>58</v>
      </c>
      <c r="B4228" t="str">
        <f>VLOOKUP(A4228,'AGENCY CODES'!$C$4:$F$139,3,FALSE)</f>
        <v>DEPARTMENT OF EDUCATION</v>
      </c>
      <c r="C4228" s="8" t="s">
        <v>12</v>
      </c>
      <c r="D4228" s="8" t="str">
        <f t="shared" si="866"/>
        <v>EDA2470</v>
      </c>
      <c r="E4228">
        <v>2470</v>
      </c>
      <c r="F4228" t="str">
        <f>VLOOKUP(D4228,'Fund List'!$A$2:$F$1324,6,FALSE)</f>
        <v>FAILING SCHOOLS TUTORING FUND</v>
      </c>
      <c r="G4228" s="3">
        <v>7</v>
      </c>
      <c r="I4228" s="24">
        <f t="shared" si="868"/>
        <v>7.5590692749873885</v>
      </c>
    </row>
    <row r="4229" spans="1:9" hidden="1" outlineLevel="3" x14ac:dyDescent="0.25">
      <c r="A4229" t="s">
        <v>58</v>
      </c>
      <c r="B4229" t="str">
        <f>VLOOKUP(A4229,'AGENCY CODES'!$C$4:$F$139,3,FALSE)</f>
        <v>DEPARTMENT OF EDUCATION</v>
      </c>
      <c r="C4229" s="8">
        <v>2</v>
      </c>
      <c r="D4229" s="8" t="str">
        <f t="shared" si="866"/>
        <v>EDA2470</v>
      </c>
      <c r="E4229">
        <v>2470</v>
      </c>
      <c r="F4229" t="str">
        <f>VLOOKUP(D4229,'Fund List'!$A$2:$F$1324,6,FALSE)</f>
        <v>FAILING SCHOOLS TUTORING FUND</v>
      </c>
      <c r="G4229" s="3">
        <v>219</v>
      </c>
      <c r="I4229" s="24">
        <f t="shared" si="868"/>
        <v>236.49088160317692</v>
      </c>
    </row>
    <row r="4230" spans="1:9" hidden="1" outlineLevel="3" x14ac:dyDescent="0.25">
      <c r="A4230" t="s">
        <v>58</v>
      </c>
      <c r="B4230" t="str">
        <f>VLOOKUP(A4230,'AGENCY CODES'!$C$4:$F$139,3,FALSE)</f>
        <v>DEPARTMENT OF EDUCATION</v>
      </c>
      <c r="C4230" s="8">
        <v>8</v>
      </c>
      <c r="D4230" s="8" t="str">
        <f t="shared" si="866"/>
        <v>EDA2470</v>
      </c>
      <c r="E4230">
        <v>2470</v>
      </c>
      <c r="F4230" t="str">
        <f>VLOOKUP(D4230,'Fund List'!$A$2:$F$1324,6,FALSE)</f>
        <v>FAILING SCHOOLS TUTORING FUND</v>
      </c>
      <c r="G4230" s="3">
        <v>313</v>
      </c>
      <c r="I4230" s="24">
        <f t="shared" si="868"/>
        <v>337.9983832958647</v>
      </c>
    </row>
    <row r="4231" spans="1:9" outlineLevel="2" collapsed="1" x14ac:dyDescent="0.25">
      <c r="F4231" s="1" t="s">
        <v>4366</v>
      </c>
      <c r="I4231" s="24">
        <f t="shared" ref="I4231" si="869">SUBTOTAL(9,I4218:I4230)</f>
        <v>1450.2614337582947</v>
      </c>
    </row>
    <row r="4232" spans="1:9" hidden="1" outlineLevel="3" x14ac:dyDescent="0.25">
      <c r="A4232" t="s">
        <v>58</v>
      </c>
      <c r="B4232" t="str">
        <f>VLOOKUP(A4232,'AGENCY CODES'!$C$4:$F$139,3,FALSE)</f>
        <v>DEPARTMENT OF EDUCATION</v>
      </c>
      <c r="C4232" s="8" t="s">
        <v>1</v>
      </c>
      <c r="D4232" s="8" t="str">
        <f t="shared" si="866"/>
        <v>EDA2471</v>
      </c>
      <c r="E4232">
        <v>2471</v>
      </c>
      <c r="F4232" t="str">
        <f>VLOOKUP(D4232,'Fund List'!$A$2:$F$1324,6,FALSE)</f>
        <v>CLASSROOM SITE FUND</v>
      </c>
      <c r="G4232" s="3">
        <v>8</v>
      </c>
      <c r="I4232" s="24">
        <f t="shared" ref="I4232:I4240" si="870">$G4232/$G$10*I$5</f>
        <v>8.6389363142713016</v>
      </c>
    </row>
    <row r="4233" spans="1:9" hidden="1" outlineLevel="3" x14ac:dyDescent="0.25">
      <c r="A4233" t="s">
        <v>58</v>
      </c>
      <c r="B4233" t="str">
        <f>VLOOKUP(A4233,'AGENCY CODES'!$C$4:$F$139,3,FALSE)</f>
        <v>DEPARTMENT OF EDUCATION</v>
      </c>
      <c r="C4233" s="8" t="s">
        <v>22</v>
      </c>
      <c r="D4233" s="8" t="str">
        <f t="shared" si="866"/>
        <v>EDA2471</v>
      </c>
      <c r="E4233">
        <v>2471</v>
      </c>
      <c r="F4233" t="str">
        <f>VLOOKUP(D4233,'Fund List'!$A$2:$F$1324,6,FALSE)</f>
        <v>CLASSROOM SITE FUND</v>
      </c>
      <c r="G4233" s="3">
        <v>4</v>
      </c>
      <c r="I4233" s="24">
        <f t="shared" si="870"/>
        <v>4.3194681571356508</v>
      </c>
    </row>
    <row r="4234" spans="1:9" hidden="1" outlineLevel="3" x14ac:dyDescent="0.25">
      <c r="A4234" t="s">
        <v>58</v>
      </c>
      <c r="B4234" t="str">
        <f>VLOOKUP(A4234,'AGENCY CODES'!$C$4:$F$139,3,FALSE)</f>
        <v>DEPARTMENT OF EDUCATION</v>
      </c>
      <c r="C4234" s="8" t="s">
        <v>3</v>
      </c>
      <c r="D4234" s="8" t="str">
        <f t="shared" si="866"/>
        <v>EDA2471</v>
      </c>
      <c r="E4234">
        <v>2471</v>
      </c>
      <c r="F4234" t="str">
        <f>VLOOKUP(D4234,'Fund List'!$A$2:$F$1324,6,FALSE)</f>
        <v>CLASSROOM SITE FUND</v>
      </c>
      <c r="G4234" s="3">
        <v>2</v>
      </c>
      <c r="I4234" s="24">
        <f t="shared" si="870"/>
        <v>2.1597340785678254</v>
      </c>
    </row>
    <row r="4235" spans="1:9" hidden="1" outlineLevel="3" x14ac:dyDescent="0.25">
      <c r="A4235" t="s">
        <v>58</v>
      </c>
      <c r="B4235" t="str">
        <f>VLOOKUP(A4235,'AGENCY CODES'!$C$4:$F$139,3,FALSE)</f>
        <v>DEPARTMENT OF EDUCATION</v>
      </c>
      <c r="C4235" s="8" t="s">
        <v>5</v>
      </c>
      <c r="D4235" s="8" t="str">
        <f t="shared" si="866"/>
        <v>EDA2471</v>
      </c>
      <c r="E4235">
        <v>2471</v>
      </c>
      <c r="F4235" t="str">
        <f>VLOOKUP(D4235,'Fund List'!$A$2:$F$1324,6,FALSE)</f>
        <v>CLASSROOM SITE FUND</v>
      </c>
      <c r="G4235" s="3">
        <v>42</v>
      </c>
      <c r="I4235" s="24">
        <f t="shared" si="870"/>
        <v>45.354415649924334</v>
      </c>
    </row>
    <row r="4236" spans="1:9" hidden="1" outlineLevel="3" x14ac:dyDescent="0.25">
      <c r="A4236" t="s">
        <v>58</v>
      </c>
      <c r="B4236" t="str">
        <f>VLOOKUP(A4236,'AGENCY CODES'!$C$4:$F$139,3,FALSE)</f>
        <v>DEPARTMENT OF EDUCATION</v>
      </c>
      <c r="C4236" s="8" t="s">
        <v>8</v>
      </c>
      <c r="D4236" s="8" t="str">
        <f t="shared" si="866"/>
        <v>EDA2471</v>
      </c>
      <c r="E4236">
        <v>2471</v>
      </c>
      <c r="F4236" t="str">
        <f>VLOOKUP(D4236,'Fund List'!$A$2:$F$1324,6,FALSE)</f>
        <v>CLASSROOM SITE FUND</v>
      </c>
      <c r="G4236" s="3">
        <v>25</v>
      </c>
      <c r="I4236" s="24">
        <f t="shared" si="870"/>
        <v>26.99667598209782</v>
      </c>
    </row>
    <row r="4237" spans="1:9" hidden="1" outlineLevel="3" x14ac:dyDescent="0.25">
      <c r="A4237" t="s">
        <v>58</v>
      </c>
      <c r="B4237" t="str">
        <f>VLOOKUP(A4237,'AGENCY CODES'!$C$4:$F$139,3,FALSE)</f>
        <v>DEPARTMENT OF EDUCATION</v>
      </c>
      <c r="C4237" s="8" t="s">
        <v>10</v>
      </c>
      <c r="D4237" s="8" t="str">
        <f t="shared" si="866"/>
        <v>EDA2471</v>
      </c>
      <c r="E4237">
        <v>2471</v>
      </c>
      <c r="F4237" t="str">
        <f>VLOOKUP(D4237,'Fund List'!$A$2:$F$1324,6,FALSE)</f>
        <v>CLASSROOM SITE FUND</v>
      </c>
      <c r="G4237" s="3">
        <v>15</v>
      </c>
      <c r="I4237" s="24">
        <f t="shared" si="870"/>
        <v>16.198005589258692</v>
      </c>
    </row>
    <row r="4238" spans="1:9" hidden="1" outlineLevel="3" x14ac:dyDescent="0.25">
      <c r="A4238" t="s">
        <v>58</v>
      </c>
      <c r="B4238" t="str">
        <f>VLOOKUP(A4238,'AGENCY CODES'!$C$4:$F$139,3,FALSE)</f>
        <v>DEPARTMENT OF EDUCATION</v>
      </c>
      <c r="C4238" s="8" t="s">
        <v>11</v>
      </c>
      <c r="D4238" s="8" t="str">
        <f t="shared" si="866"/>
        <v>EDA2471</v>
      </c>
      <c r="E4238">
        <v>2471</v>
      </c>
      <c r="F4238" t="str">
        <f>VLOOKUP(D4238,'Fund List'!$A$2:$F$1324,6,FALSE)</f>
        <v>CLASSROOM SITE FUND</v>
      </c>
      <c r="G4238" s="3">
        <v>25</v>
      </c>
      <c r="I4238" s="24">
        <f t="shared" si="870"/>
        <v>26.99667598209782</v>
      </c>
    </row>
    <row r="4239" spans="1:9" hidden="1" outlineLevel="3" x14ac:dyDescent="0.25">
      <c r="A4239" t="s">
        <v>58</v>
      </c>
      <c r="B4239" t="str">
        <f>VLOOKUP(A4239,'AGENCY CODES'!$C$4:$F$139,3,FALSE)</f>
        <v>DEPARTMENT OF EDUCATION</v>
      </c>
      <c r="C4239" s="8" t="s">
        <v>12</v>
      </c>
      <c r="D4239" s="8" t="str">
        <f t="shared" si="866"/>
        <v>EDA2471</v>
      </c>
      <c r="E4239">
        <v>2471</v>
      </c>
      <c r="F4239" t="str">
        <f>VLOOKUP(D4239,'Fund List'!$A$2:$F$1324,6,FALSE)</f>
        <v>CLASSROOM SITE FUND</v>
      </c>
      <c r="G4239" s="3">
        <v>6</v>
      </c>
      <c r="I4239" s="24">
        <f t="shared" si="870"/>
        <v>6.4792022357034762</v>
      </c>
    </row>
    <row r="4240" spans="1:9" hidden="1" outlineLevel="3" x14ac:dyDescent="0.25">
      <c r="A4240" t="s">
        <v>58</v>
      </c>
      <c r="B4240" t="str">
        <f>VLOOKUP(A4240,'AGENCY CODES'!$C$4:$F$139,3,FALSE)</f>
        <v>DEPARTMENT OF EDUCATION</v>
      </c>
      <c r="C4240" s="8">
        <v>2</v>
      </c>
      <c r="D4240" s="8" t="str">
        <f t="shared" si="866"/>
        <v>EDA2471</v>
      </c>
      <c r="E4240">
        <v>2471</v>
      </c>
      <c r="F4240" t="str">
        <f>VLOOKUP(D4240,'Fund List'!$A$2:$F$1324,6,FALSE)</f>
        <v>CLASSROOM SITE FUND</v>
      </c>
      <c r="G4240" s="3">
        <v>25</v>
      </c>
      <c r="I4240" s="24">
        <f t="shared" si="870"/>
        <v>26.99667598209782</v>
      </c>
    </row>
    <row r="4241" spans="1:9" outlineLevel="2" collapsed="1" x14ac:dyDescent="0.25">
      <c r="F4241" s="1" t="s">
        <v>4367</v>
      </c>
      <c r="I4241" s="24">
        <f t="shared" ref="I4241" si="871">SUBTOTAL(9,I4232:I4240)</f>
        <v>164.13978997115473</v>
      </c>
    </row>
    <row r="4242" spans="1:9" hidden="1" outlineLevel="3" x14ac:dyDescent="0.25">
      <c r="A4242" t="s">
        <v>58</v>
      </c>
      <c r="B4242" t="str">
        <f>VLOOKUP(A4242,'AGENCY CODES'!$C$4:$F$139,3,FALSE)</f>
        <v>DEPARTMENT OF EDUCATION</v>
      </c>
      <c r="C4242" s="8" t="s">
        <v>6</v>
      </c>
      <c r="D4242" s="8" t="str">
        <f t="shared" si="866"/>
        <v>EDA2492</v>
      </c>
      <c r="E4242">
        <v>2492</v>
      </c>
      <c r="F4242" t="str">
        <f>VLOOKUP(D4242,'Fund List'!$A$2:$F$1324,6,FALSE)</f>
        <v>INSTRUCTIONAL IMPROVEMENT FUND</v>
      </c>
      <c r="G4242" s="3">
        <v>8</v>
      </c>
      <c r="I4242" s="24">
        <f t="shared" ref="I4242:I4248" si="872">$G4242/$G$10*I$5</f>
        <v>8.6389363142713016</v>
      </c>
    </row>
    <row r="4243" spans="1:9" hidden="1" outlineLevel="3" x14ac:dyDescent="0.25">
      <c r="A4243" t="s">
        <v>58</v>
      </c>
      <c r="B4243" t="str">
        <f>VLOOKUP(A4243,'AGENCY CODES'!$C$4:$F$139,3,FALSE)</f>
        <v>DEPARTMENT OF EDUCATION</v>
      </c>
      <c r="C4243" s="8" t="s">
        <v>7</v>
      </c>
      <c r="D4243" s="8" t="str">
        <f t="shared" si="866"/>
        <v>EDA2492</v>
      </c>
      <c r="E4243">
        <v>2492</v>
      </c>
      <c r="F4243" t="str">
        <f>VLOOKUP(D4243,'Fund List'!$A$2:$F$1324,6,FALSE)</f>
        <v>INSTRUCTIONAL IMPROVEMENT FUND</v>
      </c>
      <c r="G4243" s="3">
        <v>23</v>
      </c>
      <c r="I4243" s="24">
        <f t="shared" si="872"/>
        <v>24.836941903529993</v>
      </c>
    </row>
    <row r="4244" spans="1:9" hidden="1" outlineLevel="3" x14ac:dyDescent="0.25">
      <c r="A4244" t="s">
        <v>58</v>
      </c>
      <c r="B4244" t="str">
        <f>VLOOKUP(A4244,'AGENCY CODES'!$C$4:$F$139,3,FALSE)</f>
        <v>DEPARTMENT OF EDUCATION</v>
      </c>
      <c r="C4244" s="8" t="s">
        <v>8</v>
      </c>
      <c r="D4244" s="8" t="str">
        <f t="shared" si="866"/>
        <v>EDA2492</v>
      </c>
      <c r="E4244">
        <v>2492</v>
      </c>
      <c r="F4244" t="str">
        <f>VLOOKUP(D4244,'Fund List'!$A$2:$F$1324,6,FALSE)</f>
        <v>INSTRUCTIONAL IMPROVEMENT FUND</v>
      </c>
      <c r="G4244" s="3">
        <v>22</v>
      </c>
      <c r="I4244" s="24">
        <f t="shared" si="872"/>
        <v>23.757074864246082</v>
      </c>
    </row>
    <row r="4245" spans="1:9" hidden="1" outlineLevel="3" x14ac:dyDescent="0.25">
      <c r="A4245" t="s">
        <v>58</v>
      </c>
      <c r="B4245" t="str">
        <f>VLOOKUP(A4245,'AGENCY CODES'!$C$4:$F$139,3,FALSE)</f>
        <v>DEPARTMENT OF EDUCATION</v>
      </c>
      <c r="C4245" s="8" t="s">
        <v>10</v>
      </c>
      <c r="D4245" s="8" t="str">
        <f t="shared" si="866"/>
        <v>EDA2492</v>
      </c>
      <c r="E4245">
        <v>2492</v>
      </c>
      <c r="F4245" t="str">
        <f>VLOOKUP(D4245,'Fund List'!$A$2:$F$1324,6,FALSE)</f>
        <v>INSTRUCTIONAL IMPROVEMENT FUND</v>
      </c>
      <c r="G4245" s="3">
        <v>2</v>
      </c>
      <c r="I4245" s="24">
        <f t="shared" si="872"/>
        <v>2.1597340785678254</v>
      </c>
    </row>
    <row r="4246" spans="1:9" hidden="1" outlineLevel="3" x14ac:dyDescent="0.25">
      <c r="A4246" t="s">
        <v>58</v>
      </c>
      <c r="B4246" t="str">
        <f>VLOOKUP(A4246,'AGENCY CODES'!$C$4:$F$139,3,FALSE)</f>
        <v>DEPARTMENT OF EDUCATION</v>
      </c>
      <c r="C4246" s="8" t="s">
        <v>11</v>
      </c>
      <c r="D4246" s="8" t="str">
        <f t="shared" si="866"/>
        <v>EDA2492</v>
      </c>
      <c r="E4246">
        <v>2492</v>
      </c>
      <c r="F4246" t="str">
        <f>VLOOKUP(D4246,'Fund List'!$A$2:$F$1324,6,FALSE)</f>
        <v>INSTRUCTIONAL IMPROVEMENT FUND</v>
      </c>
      <c r="G4246" s="3">
        <v>4</v>
      </c>
      <c r="I4246" s="24">
        <f t="shared" si="872"/>
        <v>4.3194681571356508</v>
      </c>
    </row>
    <row r="4247" spans="1:9" hidden="1" outlineLevel="3" x14ac:dyDescent="0.25">
      <c r="A4247" t="s">
        <v>58</v>
      </c>
      <c r="B4247" t="str">
        <f>VLOOKUP(A4247,'AGENCY CODES'!$C$4:$F$139,3,FALSE)</f>
        <v>DEPARTMENT OF EDUCATION</v>
      </c>
      <c r="C4247" s="8" t="s">
        <v>12</v>
      </c>
      <c r="D4247" s="8" t="str">
        <f t="shared" si="866"/>
        <v>EDA2492</v>
      </c>
      <c r="E4247">
        <v>2492</v>
      </c>
      <c r="F4247" t="str">
        <f>VLOOKUP(D4247,'Fund List'!$A$2:$F$1324,6,FALSE)</f>
        <v>INSTRUCTIONAL IMPROVEMENT FUND</v>
      </c>
      <c r="G4247" s="3">
        <v>4</v>
      </c>
      <c r="I4247" s="24">
        <f t="shared" si="872"/>
        <v>4.3194681571356508</v>
      </c>
    </row>
    <row r="4248" spans="1:9" hidden="1" outlineLevel="3" x14ac:dyDescent="0.25">
      <c r="A4248" t="s">
        <v>58</v>
      </c>
      <c r="B4248" t="str">
        <f>VLOOKUP(A4248,'AGENCY CODES'!$C$4:$F$139,3,FALSE)</f>
        <v>DEPARTMENT OF EDUCATION</v>
      </c>
      <c r="C4248" s="8">
        <v>2</v>
      </c>
      <c r="D4248" s="8" t="str">
        <f t="shared" si="866"/>
        <v>EDA2492</v>
      </c>
      <c r="E4248">
        <v>2492</v>
      </c>
      <c r="F4248" t="str">
        <f>VLOOKUP(D4248,'Fund List'!$A$2:$F$1324,6,FALSE)</f>
        <v>INSTRUCTIONAL IMPROVEMENT FUND</v>
      </c>
      <c r="G4248" s="3">
        <v>2</v>
      </c>
      <c r="I4248" s="24">
        <f t="shared" si="872"/>
        <v>2.1597340785678254</v>
      </c>
    </row>
    <row r="4249" spans="1:9" outlineLevel="2" collapsed="1" x14ac:dyDescent="0.25">
      <c r="F4249" s="1" t="s">
        <v>4368</v>
      </c>
      <c r="I4249" s="24">
        <f t="shared" ref="I4249" si="873">SUBTOTAL(9,I4242:I4248)</f>
        <v>70.191357553454324</v>
      </c>
    </row>
    <row r="4250" spans="1:9" hidden="1" outlineLevel="3" x14ac:dyDescent="0.25">
      <c r="A4250" t="s">
        <v>58</v>
      </c>
      <c r="B4250" t="str">
        <f>VLOOKUP(A4250,'AGENCY CODES'!$C$4:$F$139,3,FALSE)</f>
        <v>DEPARTMENT OF EDUCATION</v>
      </c>
      <c r="C4250" s="8" t="s">
        <v>1</v>
      </c>
      <c r="D4250" s="8" t="str">
        <f t="shared" si="866"/>
        <v>EDA2500</v>
      </c>
      <c r="E4250">
        <v>2500</v>
      </c>
      <c r="F4250" t="str">
        <f>VLOOKUP(D4250,'Fund List'!$A$2:$F$1324,6,FALSE)</f>
        <v>IGA</v>
      </c>
      <c r="G4250" s="3">
        <v>184</v>
      </c>
      <c r="I4250" s="24">
        <f t="shared" ref="I4250:I4263" si="874">$G4250/$G$10*I$5</f>
        <v>198.69553522823995</v>
      </c>
    </row>
    <row r="4251" spans="1:9" hidden="1" outlineLevel="3" x14ac:dyDescent="0.25">
      <c r="A4251" t="s">
        <v>58</v>
      </c>
      <c r="B4251" t="str">
        <f>VLOOKUP(A4251,'AGENCY CODES'!$C$4:$F$139,3,FALSE)</f>
        <v>DEPARTMENT OF EDUCATION</v>
      </c>
      <c r="C4251" s="8" t="s">
        <v>22</v>
      </c>
      <c r="D4251" s="8" t="str">
        <f t="shared" si="866"/>
        <v>EDA2500</v>
      </c>
      <c r="E4251">
        <v>2500</v>
      </c>
      <c r="F4251" t="str">
        <f>VLOOKUP(D4251,'Fund List'!$A$2:$F$1324,6,FALSE)</f>
        <v>IGA</v>
      </c>
      <c r="G4251" s="3">
        <v>60</v>
      </c>
      <c r="I4251" s="24">
        <f t="shared" si="874"/>
        <v>64.792022357034767</v>
      </c>
    </row>
    <row r="4252" spans="1:9" hidden="1" outlineLevel="3" x14ac:dyDescent="0.25">
      <c r="A4252" t="s">
        <v>58</v>
      </c>
      <c r="B4252" t="str">
        <f>VLOOKUP(A4252,'AGENCY CODES'!$C$4:$F$139,3,FALSE)</f>
        <v>DEPARTMENT OF EDUCATION</v>
      </c>
      <c r="C4252" s="8" t="s">
        <v>3</v>
      </c>
      <c r="D4252" s="8" t="str">
        <f t="shared" si="866"/>
        <v>EDA2500</v>
      </c>
      <c r="E4252">
        <v>2500</v>
      </c>
      <c r="F4252" t="str">
        <f>VLOOKUP(D4252,'Fund List'!$A$2:$F$1324,6,FALSE)</f>
        <v>IGA</v>
      </c>
      <c r="G4252" s="3">
        <v>45</v>
      </c>
      <c r="I4252" s="24">
        <f t="shared" si="874"/>
        <v>48.594016767776075</v>
      </c>
    </row>
    <row r="4253" spans="1:9" hidden="1" outlineLevel="3" x14ac:dyDescent="0.25">
      <c r="A4253" t="s">
        <v>58</v>
      </c>
      <c r="B4253" t="str">
        <f>VLOOKUP(A4253,'AGENCY CODES'!$C$4:$F$139,3,FALSE)</f>
        <v>DEPARTMENT OF EDUCATION</v>
      </c>
      <c r="C4253" s="8" t="s">
        <v>4</v>
      </c>
      <c r="D4253" s="8" t="str">
        <f t="shared" si="866"/>
        <v>EDA2500</v>
      </c>
      <c r="E4253">
        <v>2500</v>
      </c>
      <c r="F4253" t="str">
        <f>VLOOKUP(D4253,'Fund List'!$A$2:$F$1324,6,FALSE)</f>
        <v>IGA</v>
      </c>
      <c r="G4253" s="3">
        <v>228</v>
      </c>
      <c r="I4253" s="24">
        <f t="shared" si="874"/>
        <v>246.2096849567321</v>
      </c>
    </row>
    <row r="4254" spans="1:9" hidden="1" outlineLevel="3" x14ac:dyDescent="0.25">
      <c r="A4254" t="s">
        <v>58</v>
      </c>
      <c r="B4254" t="str">
        <f>VLOOKUP(A4254,'AGENCY CODES'!$C$4:$F$139,3,FALSE)</f>
        <v>DEPARTMENT OF EDUCATION</v>
      </c>
      <c r="C4254" s="8" t="s">
        <v>5</v>
      </c>
      <c r="D4254" s="8" t="str">
        <f t="shared" si="866"/>
        <v>EDA2500</v>
      </c>
      <c r="E4254">
        <v>2500</v>
      </c>
      <c r="F4254" t="str">
        <f>VLOOKUP(D4254,'Fund List'!$A$2:$F$1324,6,FALSE)</f>
        <v>IGA</v>
      </c>
      <c r="G4254" s="3">
        <v>9</v>
      </c>
      <c r="I4254" s="24">
        <f t="shared" si="874"/>
        <v>9.7188033535552147</v>
      </c>
    </row>
    <row r="4255" spans="1:9" hidden="1" outlineLevel="3" x14ac:dyDescent="0.25">
      <c r="A4255" t="s">
        <v>58</v>
      </c>
      <c r="B4255" t="str">
        <f>VLOOKUP(A4255,'AGENCY CODES'!$C$4:$F$139,3,FALSE)</f>
        <v>DEPARTMENT OF EDUCATION</v>
      </c>
      <c r="C4255" s="8" t="s">
        <v>6</v>
      </c>
      <c r="D4255" s="8" t="str">
        <f t="shared" si="866"/>
        <v>EDA2500</v>
      </c>
      <c r="E4255">
        <v>2500</v>
      </c>
      <c r="F4255" t="str">
        <f>VLOOKUP(D4255,'Fund List'!$A$2:$F$1324,6,FALSE)</f>
        <v>IGA</v>
      </c>
      <c r="G4255" s="3">
        <v>119</v>
      </c>
      <c r="I4255" s="24">
        <f t="shared" si="874"/>
        <v>128.50417767478561</v>
      </c>
    </row>
    <row r="4256" spans="1:9" hidden="1" outlineLevel="3" x14ac:dyDescent="0.25">
      <c r="A4256" t="s">
        <v>58</v>
      </c>
      <c r="B4256" t="str">
        <f>VLOOKUP(A4256,'AGENCY CODES'!$C$4:$F$139,3,FALSE)</f>
        <v>DEPARTMENT OF EDUCATION</v>
      </c>
      <c r="C4256" s="8" t="s">
        <v>7</v>
      </c>
      <c r="D4256" s="8" t="str">
        <f t="shared" si="866"/>
        <v>EDA2500</v>
      </c>
      <c r="E4256">
        <v>2500</v>
      </c>
      <c r="F4256" t="str">
        <f>VLOOKUP(D4256,'Fund List'!$A$2:$F$1324,6,FALSE)</f>
        <v>IGA</v>
      </c>
      <c r="G4256" s="3">
        <v>28</v>
      </c>
      <c r="I4256" s="24">
        <f t="shared" si="874"/>
        <v>30.236277099949554</v>
      </c>
    </row>
    <row r="4257" spans="1:9" hidden="1" outlineLevel="3" x14ac:dyDescent="0.25">
      <c r="A4257" t="s">
        <v>58</v>
      </c>
      <c r="B4257" t="str">
        <f>VLOOKUP(A4257,'AGENCY CODES'!$C$4:$F$139,3,FALSE)</f>
        <v>DEPARTMENT OF EDUCATION</v>
      </c>
      <c r="C4257" s="8" t="s">
        <v>17</v>
      </c>
      <c r="D4257" s="8" t="str">
        <f t="shared" si="866"/>
        <v>EDA2500</v>
      </c>
      <c r="E4257">
        <v>2500</v>
      </c>
      <c r="F4257" t="str">
        <f>VLOOKUP(D4257,'Fund List'!$A$2:$F$1324,6,FALSE)</f>
        <v>IGA</v>
      </c>
      <c r="G4257" s="3">
        <v>112</v>
      </c>
      <c r="I4257" s="24">
        <f t="shared" si="874"/>
        <v>120.94510839979822</v>
      </c>
    </row>
    <row r="4258" spans="1:9" hidden="1" outlineLevel="3" x14ac:dyDescent="0.25">
      <c r="A4258" t="s">
        <v>58</v>
      </c>
      <c r="B4258" t="str">
        <f>VLOOKUP(A4258,'AGENCY CODES'!$C$4:$F$139,3,FALSE)</f>
        <v>DEPARTMENT OF EDUCATION</v>
      </c>
      <c r="C4258" s="8" t="s">
        <v>8</v>
      </c>
      <c r="D4258" s="8" t="str">
        <f t="shared" si="866"/>
        <v>EDA2500</v>
      </c>
      <c r="E4258">
        <v>2500</v>
      </c>
      <c r="F4258" t="str">
        <f>VLOOKUP(D4258,'Fund List'!$A$2:$F$1324,6,FALSE)</f>
        <v>IGA</v>
      </c>
      <c r="G4258" s="3">
        <v>47</v>
      </c>
      <c r="I4258" s="24">
        <f t="shared" si="874"/>
        <v>50.753750846343905</v>
      </c>
    </row>
    <row r="4259" spans="1:9" hidden="1" outlineLevel="3" x14ac:dyDescent="0.25">
      <c r="A4259" t="s">
        <v>58</v>
      </c>
      <c r="B4259" t="str">
        <f>VLOOKUP(A4259,'AGENCY CODES'!$C$4:$F$139,3,FALSE)</f>
        <v>DEPARTMENT OF EDUCATION</v>
      </c>
      <c r="C4259" s="8" t="s">
        <v>10</v>
      </c>
      <c r="D4259" s="8" t="str">
        <f t="shared" si="866"/>
        <v>EDA2500</v>
      </c>
      <c r="E4259">
        <v>2500</v>
      </c>
      <c r="F4259" t="str">
        <f>VLOOKUP(D4259,'Fund List'!$A$2:$F$1324,6,FALSE)</f>
        <v>IGA</v>
      </c>
      <c r="G4259" s="3">
        <v>204</v>
      </c>
      <c r="I4259" s="24">
        <f t="shared" si="874"/>
        <v>220.2928760139182</v>
      </c>
    </row>
    <row r="4260" spans="1:9" hidden="1" outlineLevel="3" x14ac:dyDescent="0.25">
      <c r="A4260" t="s">
        <v>58</v>
      </c>
      <c r="B4260" t="str">
        <f>VLOOKUP(A4260,'AGENCY CODES'!$C$4:$F$139,3,FALSE)</f>
        <v>DEPARTMENT OF EDUCATION</v>
      </c>
      <c r="C4260" s="8" t="s">
        <v>11</v>
      </c>
      <c r="D4260" s="8" t="str">
        <f t="shared" si="866"/>
        <v>EDA2500</v>
      </c>
      <c r="E4260">
        <v>2500</v>
      </c>
      <c r="F4260" t="str">
        <f>VLOOKUP(D4260,'Fund List'!$A$2:$F$1324,6,FALSE)</f>
        <v>IGA</v>
      </c>
      <c r="G4260" s="3">
        <v>599</v>
      </c>
      <c r="I4260" s="24">
        <f t="shared" si="874"/>
        <v>646.84035653106378</v>
      </c>
    </row>
    <row r="4261" spans="1:9" hidden="1" outlineLevel="3" x14ac:dyDescent="0.25">
      <c r="A4261" t="s">
        <v>58</v>
      </c>
      <c r="B4261" t="str">
        <f>VLOOKUP(A4261,'AGENCY CODES'!$C$4:$F$139,3,FALSE)</f>
        <v>DEPARTMENT OF EDUCATION</v>
      </c>
      <c r="C4261" s="8" t="s">
        <v>12</v>
      </c>
      <c r="D4261" s="8" t="str">
        <f t="shared" si="866"/>
        <v>EDA2500</v>
      </c>
      <c r="E4261">
        <v>2500</v>
      </c>
      <c r="F4261" t="str">
        <f>VLOOKUP(D4261,'Fund List'!$A$2:$F$1324,6,FALSE)</f>
        <v>IGA</v>
      </c>
      <c r="G4261" s="3">
        <v>68</v>
      </c>
      <c r="I4261" s="24">
        <f t="shared" si="874"/>
        <v>73.430958671306072</v>
      </c>
    </row>
    <row r="4262" spans="1:9" hidden="1" outlineLevel="3" x14ac:dyDescent="0.25">
      <c r="A4262" t="s">
        <v>58</v>
      </c>
      <c r="B4262" t="str">
        <f>VLOOKUP(A4262,'AGENCY CODES'!$C$4:$F$139,3,FALSE)</f>
        <v>DEPARTMENT OF EDUCATION</v>
      </c>
      <c r="C4262" s="8">
        <v>2</v>
      </c>
      <c r="D4262" s="8" t="str">
        <f t="shared" si="866"/>
        <v>EDA2500</v>
      </c>
      <c r="E4262">
        <v>2500</v>
      </c>
      <c r="F4262" t="str">
        <f>VLOOKUP(D4262,'Fund List'!$A$2:$F$1324,6,FALSE)</f>
        <v>IGA</v>
      </c>
      <c r="G4262" s="3">
        <v>411</v>
      </c>
      <c r="I4262" s="24">
        <f t="shared" si="874"/>
        <v>443.82535314568815</v>
      </c>
    </row>
    <row r="4263" spans="1:9" hidden="1" outlineLevel="3" x14ac:dyDescent="0.25">
      <c r="A4263" t="s">
        <v>58</v>
      </c>
      <c r="B4263" t="str">
        <f>VLOOKUP(A4263,'AGENCY CODES'!$C$4:$F$139,3,FALSE)</f>
        <v>DEPARTMENT OF EDUCATION</v>
      </c>
      <c r="C4263" s="8">
        <v>8</v>
      </c>
      <c r="D4263" s="8" t="str">
        <f t="shared" si="866"/>
        <v>EDA2500</v>
      </c>
      <c r="E4263">
        <v>2500</v>
      </c>
      <c r="F4263" t="str">
        <f>VLOOKUP(D4263,'Fund List'!$A$2:$F$1324,6,FALSE)</f>
        <v>IGA</v>
      </c>
      <c r="G4263" s="3">
        <v>973</v>
      </c>
      <c r="I4263" s="24">
        <f t="shared" si="874"/>
        <v>1050.7106292232472</v>
      </c>
    </row>
    <row r="4264" spans="1:9" outlineLevel="2" collapsed="1" x14ac:dyDescent="0.25">
      <c r="F4264" s="1" t="s">
        <v>4369</v>
      </c>
      <c r="I4264" s="24">
        <f t="shared" ref="I4264" si="875">SUBTOTAL(9,I4250:I4263)</f>
        <v>3333.5495502694384</v>
      </c>
    </row>
    <row r="4265" spans="1:9" hidden="1" outlineLevel="3" x14ac:dyDescent="0.25">
      <c r="A4265" t="s">
        <v>58</v>
      </c>
      <c r="B4265" t="str">
        <f>VLOOKUP(A4265,'AGENCY CODES'!$C$4:$F$139,3,FALSE)</f>
        <v>DEPARTMENT OF EDUCATION</v>
      </c>
      <c r="C4265" s="8" t="s">
        <v>4</v>
      </c>
      <c r="D4265" s="8" t="str">
        <f t="shared" si="866"/>
        <v>EDA2522</v>
      </c>
      <c r="E4265">
        <v>2522</v>
      </c>
      <c r="F4265" t="str">
        <f>VLOOKUP(D4265,'Fund List'!$A$2:$F$1324,6,FALSE)</f>
        <v>CHARACTER EDUCATION SPECIAL PLATE FUND</v>
      </c>
      <c r="G4265" s="3">
        <v>4</v>
      </c>
      <c r="I4265" s="24">
        <f t="shared" ref="I4265:I4271" si="876">$G4265/$G$10*I$5</f>
        <v>4.3194681571356508</v>
      </c>
    </row>
    <row r="4266" spans="1:9" hidden="1" outlineLevel="3" x14ac:dyDescent="0.25">
      <c r="A4266" t="s">
        <v>58</v>
      </c>
      <c r="B4266" t="str">
        <f>VLOOKUP(A4266,'AGENCY CODES'!$C$4:$F$139,3,FALSE)</f>
        <v>DEPARTMENT OF EDUCATION</v>
      </c>
      <c r="C4266" s="8" t="s">
        <v>17</v>
      </c>
      <c r="D4266" s="8" t="str">
        <f t="shared" si="866"/>
        <v>EDA2522</v>
      </c>
      <c r="E4266">
        <v>2522</v>
      </c>
      <c r="F4266" t="str">
        <f>VLOOKUP(D4266,'Fund List'!$A$2:$F$1324,6,FALSE)</f>
        <v>CHARACTER EDUCATION SPECIAL PLATE FUND</v>
      </c>
      <c r="G4266" s="3">
        <v>1</v>
      </c>
      <c r="I4266" s="24">
        <f t="shared" si="876"/>
        <v>1.0798670392839127</v>
      </c>
    </row>
    <row r="4267" spans="1:9" hidden="1" outlineLevel="3" x14ac:dyDescent="0.25">
      <c r="A4267" t="s">
        <v>58</v>
      </c>
      <c r="B4267" t="str">
        <f>VLOOKUP(A4267,'AGENCY CODES'!$C$4:$F$139,3,FALSE)</f>
        <v>DEPARTMENT OF EDUCATION</v>
      </c>
      <c r="C4267" s="8" t="s">
        <v>8</v>
      </c>
      <c r="D4267" s="8" t="str">
        <f t="shared" si="866"/>
        <v>EDA2522</v>
      </c>
      <c r="E4267">
        <v>2522</v>
      </c>
      <c r="F4267" t="str">
        <f>VLOOKUP(D4267,'Fund List'!$A$2:$F$1324,6,FALSE)</f>
        <v>CHARACTER EDUCATION SPECIAL PLATE FUND</v>
      </c>
      <c r="G4267" s="3">
        <v>12</v>
      </c>
      <c r="I4267" s="24">
        <f t="shared" si="876"/>
        <v>12.958404471406952</v>
      </c>
    </row>
    <row r="4268" spans="1:9" hidden="1" outlineLevel="3" x14ac:dyDescent="0.25">
      <c r="A4268" t="s">
        <v>58</v>
      </c>
      <c r="B4268" t="str">
        <f>VLOOKUP(A4268,'AGENCY CODES'!$C$4:$F$139,3,FALSE)</f>
        <v>DEPARTMENT OF EDUCATION</v>
      </c>
      <c r="C4268" s="8" t="s">
        <v>10</v>
      </c>
      <c r="D4268" s="8" t="str">
        <f t="shared" si="866"/>
        <v>EDA2522</v>
      </c>
      <c r="E4268">
        <v>2522</v>
      </c>
      <c r="F4268" t="str">
        <f>VLOOKUP(D4268,'Fund List'!$A$2:$F$1324,6,FALSE)</f>
        <v>CHARACTER EDUCATION SPECIAL PLATE FUND</v>
      </c>
      <c r="G4268" s="3">
        <v>3</v>
      </c>
      <c r="I4268" s="24">
        <f t="shared" si="876"/>
        <v>3.2396011178517381</v>
      </c>
    </row>
    <row r="4269" spans="1:9" hidden="1" outlineLevel="3" x14ac:dyDescent="0.25">
      <c r="A4269" t="s">
        <v>58</v>
      </c>
      <c r="B4269" t="str">
        <f>VLOOKUP(A4269,'AGENCY CODES'!$C$4:$F$139,3,FALSE)</f>
        <v>DEPARTMENT OF EDUCATION</v>
      </c>
      <c r="C4269" s="8" t="s">
        <v>11</v>
      </c>
      <c r="D4269" s="8" t="str">
        <f t="shared" si="866"/>
        <v>EDA2522</v>
      </c>
      <c r="E4269">
        <v>2522</v>
      </c>
      <c r="F4269" t="str">
        <f>VLOOKUP(D4269,'Fund List'!$A$2:$F$1324,6,FALSE)</f>
        <v>CHARACTER EDUCATION SPECIAL PLATE FUND</v>
      </c>
      <c r="G4269" s="3">
        <v>4</v>
      </c>
      <c r="I4269" s="24">
        <f t="shared" si="876"/>
        <v>4.3194681571356508</v>
      </c>
    </row>
    <row r="4270" spans="1:9" hidden="1" outlineLevel="3" x14ac:dyDescent="0.25">
      <c r="A4270" t="s">
        <v>58</v>
      </c>
      <c r="B4270" t="str">
        <f>VLOOKUP(A4270,'AGENCY CODES'!$C$4:$F$139,3,FALSE)</f>
        <v>DEPARTMENT OF EDUCATION</v>
      </c>
      <c r="C4270" s="8" t="s">
        <v>12</v>
      </c>
      <c r="D4270" s="8" t="str">
        <f t="shared" si="866"/>
        <v>EDA2522</v>
      </c>
      <c r="E4270">
        <v>2522</v>
      </c>
      <c r="F4270" t="str">
        <f>VLOOKUP(D4270,'Fund List'!$A$2:$F$1324,6,FALSE)</f>
        <v>CHARACTER EDUCATION SPECIAL PLATE FUND</v>
      </c>
      <c r="G4270" s="3">
        <v>2</v>
      </c>
      <c r="I4270" s="24">
        <f t="shared" si="876"/>
        <v>2.1597340785678254</v>
      </c>
    </row>
    <row r="4271" spans="1:9" hidden="1" outlineLevel="3" x14ac:dyDescent="0.25">
      <c r="A4271" t="s">
        <v>58</v>
      </c>
      <c r="B4271" t="str">
        <f>VLOOKUP(A4271,'AGENCY CODES'!$C$4:$F$139,3,FALSE)</f>
        <v>DEPARTMENT OF EDUCATION</v>
      </c>
      <c r="C4271" s="8">
        <v>2</v>
      </c>
      <c r="D4271" s="8" t="str">
        <f t="shared" si="866"/>
        <v>EDA2522</v>
      </c>
      <c r="E4271">
        <v>2522</v>
      </c>
      <c r="F4271" t="str">
        <f>VLOOKUP(D4271,'Fund List'!$A$2:$F$1324,6,FALSE)</f>
        <v>CHARACTER EDUCATION SPECIAL PLATE FUND</v>
      </c>
      <c r="G4271" s="3">
        <v>4</v>
      </c>
      <c r="I4271" s="24">
        <f t="shared" si="876"/>
        <v>4.3194681571356508</v>
      </c>
    </row>
    <row r="4272" spans="1:9" outlineLevel="2" collapsed="1" x14ac:dyDescent="0.25">
      <c r="F4272" s="1" t="s">
        <v>4370</v>
      </c>
      <c r="I4272" s="24">
        <f t="shared" ref="I4272" si="877">SUBTOTAL(9,I4265:I4271)</f>
        <v>32.396011178517377</v>
      </c>
    </row>
    <row r="4273" spans="1:9" hidden="1" outlineLevel="3" x14ac:dyDescent="0.25">
      <c r="A4273" t="s">
        <v>58</v>
      </c>
      <c r="B4273" t="str">
        <f>VLOOKUP(A4273,'AGENCY CODES'!$C$4:$F$139,3,FALSE)</f>
        <v>DEPARTMENT OF EDUCATION</v>
      </c>
      <c r="C4273" s="8" t="s">
        <v>1</v>
      </c>
      <c r="D4273" s="8" t="str">
        <f t="shared" si="866"/>
        <v>EDA2535</v>
      </c>
      <c r="E4273">
        <v>2535</v>
      </c>
      <c r="F4273" t="str">
        <f>VLOOKUP(D4273,'Fund List'!$A$2:$F$1324,6,FALSE)</f>
        <v>AZ STRUCTURED ENGLISH IMMERSION FUND</v>
      </c>
      <c r="G4273" s="3">
        <v>10</v>
      </c>
      <c r="I4273" s="24">
        <f t="shared" ref="I4273:I4284" si="878">$G4273/$G$10*I$5</f>
        <v>10.798670392839128</v>
      </c>
    </row>
    <row r="4274" spans="1:9" hidden="1" outlineLevel="3" x14ac:dyDescent="0.25">
      <c r="A4274" t="s">
        <v>58</v>
      </c>
      <c r="B4274" t="str">
        <f>VLOOKUP(A4274,'AGENCY CODES'!$C$4:$F$139,3,FALSE)</f>
        <v>DEPARTMENT OF EDUCATION</v>
      </c>
      <c r="C4274" s="8" t="s">
        <v>22</v>
      </c>
      <c r="D4274" s="8" t="str">
        <f t="shared" si="866"/>
        <v>EDA2535</v>
      </c>
      <c r="E4274">
        <v>2535</v>
      </c>
      <c r="F4274" t="str">
        <f>VLOOKUP(D4274,'Fund List'!$A$2:$F$1324,6,FALSE)</f>
        <v>AZ STRUCTURED ENGLISH IMMERSION FUND</v>
      </c>
      <c r="G4274" s="3">
        <v>2</v>
      </c>
      <c r="I4274" s="24">
        <f t="shared" si="878"/>
        <v>2.1597340785678254</v>
      </c>
    </row>
    <row r="4275" spans="1:9" hidden="1" outlineLevel="3" x14ac:dyDescent="0.25">
      <c r="A4275" t="s">
        <v>58</v>
      </c>
      <c r="B4275" t="str">
        <f>VLOOKUP(A4275,'AGENCY CODES'!$C$4:$F$139,3,FALSE)</f>
        <v>DEPARTMENT OF EDUCATION</v>
      </c>
      <c r="C4275" s="8" t="s">
        <v>3</v>
      </c>
      <c r="D4275" s="8" t="str">
        <f t="shared" si="866"/>
        <v>EDA2535</v>
      </c>
      <c r="E4275">
        <v>2535</v>
      </c>
      <c r="F4275" t="str">
        <f>VLOOKUP(D4275,'Fund List'!$A$2:$F$1324,6,FALSE)</f>
        <v>AZ STRUCTURED ENGLISH IMMERSION FUND</v>
      </c>
      <c r="G4275" s="3">
        <v>84</v>
      </c>
      <c r="I4275" s="24">
        <f t="shared" si="878"/>
        <v>90.708831299848669</v>
      </c>
    </row>
    <row r="4276" spans="1:9" hidden="1" outlineLevel="3" x14ac:dyDescent="0.25">
      <c r="A4276" t="s">
        <v>58</v>
      </c>
      <c r="B4276" t="str">
        <f>VLOOKUP(A4276,'AGENCY CODES'!$C$4:$F$139,3,FALSE)</f>
        <v>DEPARTMENT OF EDUCATION</v>
      </c>
      <c r="C4276" s="8" t="s">
        <v>4</v>
      </c>
      <c r="D4276" s="8" t="str">
        <f t="shared" si="866"/>
        <v>EDA2535</v>
      </c>
      <c r="E4276">
        <v>2535</v>
      </c>
      <c r="F4276" t="str">
        <f>VLOOKUP(D4276,'Fund List'!$A$2:$F$1324,6,FALSE)</f>
        <v>AZ STRUCTURED ENGLISH IMMERSION FUND</v>
      </c>
      <c r="G4276" s="3">
        <v>328</v>
      </c>
      <c r="I4276" s="24">
        <f t="shared" si="878"/>
        <v>354.19638888512338</v>
      </c>
    </row>
    <row r="4277" spans="1:9" hidden="1" outlineLevel="3" x14ac:dyDescent="0.25">
      <c r="A4277" t="s">
        <v>58</v>
      </c>
      <c r="B4277" t="str">
        <f>VLOOKUP(A4277,'AGENCY CODES'!$C$4:$F$139,3,FALSE)</f>
        <v>DEPARTMENT OF EDUCATION</v>
      </c>
      <c r="C4277" s="8" t="s">
        <v>5</v>
      </c>
      <c r="D4277" s="8" t="str">
        <f t="shared" si="866"/>
        <v>EDA2535</v>
      </c>
      <c r="E4277">
        <v>2535</v>
      </c>
      <c r="F4277" t="str">
        <f>VLOOKUP(D4277,'Fund List'!$A$2:$F$1324,6,FALSE)</f>
        <v>AZ STRUCTURED ENGLISH IMMERSION FUND</v>
      </c>
      <c r="G4277" s="3">
        <v>8</v>
      </c>
      <c r="I4277" s="24">
        <f t="shared" si="878"/>
        <v>8.6389363142713016</v>
      </c>
    </row>
    <row r="4278" spans="1:9" hidden="1" outlineLevel="3" x14ac:dyDescent="0.25">
      <c r="A4278" t="s">
        <v>58</v>
      </c>
      <c r="B4278" t="str">
        <f>VLOOKUP(A4278,'AGENCY CODES'!$C$4:$F$139,3,FALSE)</f>
        <v>DEPARTMENT OF EDUCATION</v>
      </c>
      <c r="C4278" s="8" t="s">
        <v>6</v>
      </c>
      <c r="D4278" s="8" t="str">
        <f t="shared" si="866"/>
        <v>EDA2535</v>
      </c>
      <c r="E4278">
        <v>2535</v>
      </c>
      <c r="F4278" t="str">
        <f>VLOOKUP(D4278,'Fund List'!$A$2:$F$1324,6,FALSE)</f>
        <v>AZ STRUCTURED ENGLISH IMMERSION FUND</v>
      </c>
      <c r="G4278" s="3">
        <v>17</v>
      </c>
      <c r="I4278" s="24">
        <f t="shared" si="878"/>
        <v>18.357739667826518</v>
      </c>
    </row>
    <row r="4279" spans="1:9" hidden="1" outlineLevel="3" x14ac:dyDescent="0.25">
      <c r="A4279" t="s">
        <v>58</v>
      </c>
      <c r="B4279" t="str">
        <f>VLOOKUP(A4279,'AGENCY CODES'!$C$4:$F$139,3,FALSE)</f>
        <v>DEPARTMENT OF EDUCATION</v>
      </c>
      <c r="C4279" s="8" t="s">
        <v>17</v>
      </c>
      <c r="D4279" s="8" t="str">
        <f t="shared" ref="D4279:D4342" si="879">CONCATENATE(A4279,E4279)</f>
        <v>EDA2535</v>
      </c>
      <c r="E4279">
        <v>2535</v>
      </c>
      <c r="F4279" t="str">
        <f>VLOOKUP(D4279,'Fund List'!$A$2:$F$1324,6,FALSE)</f>
        <v>AZ STRUCTURED ENGLISH IMMERSION FUND</v>
      </c>
      <c r="G4279" s="3">
        <v>16</v>
      </c>
      <c r="I4279" s="24">
        <f t="shared" si="878"/>
        <v>17.277872628542603</v>
      </c>
    </row>
    <row r="4280" spans="1:9" hidden="1" outlineLevel="3" x14ac:dyDescent="0.25">
      <c r="A4280" t="s">
        <v>58</v>
      </c>
      <c r="B4280" t="str">
        <f>VLOOKUP(A4280,'AGENCY CODES'!$C$4:$F$139,3,FALSE)</f>
        <v>DEPARTMENT OF EDUCATION</v>
      </c>
      <c r="C4280" s="8" t="s">
        <v>8</v>
      </c>
      <c r="D4280" s="8" t="str">
        <f t="shared" si="879"/>
        <v>EDA2535</v>
      </c>
      <c r="E4280">
        <v>2535</v>
      </c>
      <c r="F4280" t="str">
        <f>VLOOKUP(D4280,'Fund List'!$A$2:$F$1324,6,FALSE)</f>
        <v>AZ STRUCTURED ENGLISH IMMERSION FUND</v>
      </c>
      <c r="G4280" s="3">
        <v>10</v>
      </c>
      <c r="I4280" s="24">
        <f t="shared" si="878"/>
        <v>10.798670392839128</v>
      </c>
    </row>
    <row r="4281" spans="1:9" hidden="1" outlineLevel="3" x14ac:dyDescent="0.25">
      <c r="A4281" t="s">
        <v>58</v>
      </c>
      <c r="B4281" t="str">
        <f>VLOOKUP(A4281,'AGENCY CODES'!$C$4:$F$139,3,FALSE)</f>
        <v>DEPARTMENT OF EDUCATION</v>
      </c>
      <c r="C4281" s="8" t="s">
        <v>10</v>
      </c>
      <c r="D4281" s="8" t="str">
        <f t="shared" si="879"/>
        <v>EDA2535</v>
      </c>
      <c r="E4281">
        <v>2535</v>
      </c>
      <c r="F4281" t="str">
        <f>VLOOKUP(D4281,'Fund List'!$A$2:$F$1324,6,FALSE)</f>
        <v>AZ STRUCTURED ENGLISH IMMERSION FUND</v>
      </c>
      <c r="G4281" s="3">
        <v>182</v>
      </c>
      <c r="I4281" s="24">
        <f t="shared" si="878"/>
        <v>196.53580114967212</v>
      </c>
    </row>
    <row r="4282" spans="1:9" hidden="1" outlineLevel="3" x14ac:dyDescent="0.25">
      <c r="A4282" t="s">
        <v>58</v>
      </c>
      <c r="B4282" t="str">
        <f>VLOOKUP(A4282,'AGENCY CODES'!$C$4:$F$139,3,FALSE)</f>
        <v>DEPARTMENT OF EDUCATION</v>
      </c>
      <c r="C4282" s="8" t="s">
        <v>11</v>
      </c>
      <c r="D4282" s="8" t="str">
        <f t="shared" si="879"/>
        <v>EDA2535</v>
      </c>
      <c r="E4282">
        <v>2535</v>
      </c>
      <c r="F4282" t="str">
        <f>VLOOKUP(D4282,'Fund List'!$A$2:$F$1324,6,FALSE)</f>
        <v>AZ STRUCTURED ENGLISH IMMERSION FUND</v>
      </c>
      <c r="G4282" s="3">
        <v>647</v>
      </c>
      <c r="I4282" s="24">
        <f t="shared" si="878"/>
        <v>698.67397441669164</v>
      </c>
    </row>
    <row r="4283" spans="1:9" hidden="1" outlineLevel="3" x14ac:dyDescent="0.25">
      <c r="A4283" t="s">
        <v>58</v>
      </c>
      <c r="B4283" t="str">
        <f>VLOOKUP(A4283,'AGENCY CODES'!$C$4:$F$139,3,FALSE)</f>
        <v>DEPARTMENT OF EDUCATION</v>
      </c>
      <c r="C4283" s="8" t="s">
        <v>12</v>
      </c>
      <c r="D4283" s="8" t="str">
        <f t="shared" si="879"/>
        <v>EDA2535</v>
      </c>
      <c r="E4283">
        <v>2535</v>
      </c>
      <c r="F4283" t="str">
        <f>VLOOKUP(D4283,'Fund List'!$A$2:$F$1324,6,FALSE)</f>
        <v>AZ STRUCTURED ENGLISH IMMERSION FUND</v>
      </c>
      <c r="G4283" s="3">
        <v>20</v>
      </c>
      <c r="I4283" s="24">
        <f t="shared" si="878"/>
        <v>21.597340785678256</v>
      </c>
    </row>
    <row r="4284" spans="1:9" hidden="1" outlineLevel="3" x14ac:dyDescent="0.25">
      <c r="A4284" t="s">
        <v>58</v>
      </c>
      <c r="B4284" t="str">
        <f>VLOOKUP(A4284,'AGENCY CODES'!$C$4:$F$139,3,FALSE)</f>
        <v>DEPARTMENT OF EDUCATION</v>
      </c>
      <c r="C4284" s="8">
        <v>2</v>
      </c>
      <c r="D4284" s="8" t="str">
        <f t="shared" si="879"/>
        <v>EDA2535</v>
      </c>
      <c r="E4284">
        <v>2535</v>
      </c>
      <c r="F4284" t="str">
        <f>VLOOKUP(D4284,'Fund List'!$A$2:$F$1324,6,FALSE)</f>
        <v>AZ STRUCTURED ENGLISH IMMERSION FUND</v>
      </c>
      <c r="G4284" s="3">
        <v>642</v>
      </c>
      <c r="I4284" s="24">
        <f t="shared" si="878"/>
        <v>693.27463922027209</v>
      </c>
    </row>
    <row r="4285" spans="1:9" outlineLevel="2" collapsed="1" x14ac:dyDescent="0.25">
      <c r="F4285" s="1" t="s">
        <v>4371</v>
      </c>
      <c r="I4285" s="24">
        <f t="shared" ref="I4285" si="880">SUBTOTAL(9,I4273:I4284)</f>
        <v>2123.0185992321726</v>
      </c>
    </row>
    <row r="4286" spans="1:9" hidden="1" outlineLevel="3" x14ac:dyDescent="0.25">
      <c r="A4286" t="s">
        <v>58</v>
      </c>
      <c r="B4286" t="str">
        <f>VLOOKUP(A4286,'AGENCY CODES'!$C$4:$F$139,3,FALSE)</f>
        <v>DEPARTMENT OF EDUCATION</v>
      </c>
      <c r="C4286" s="8" t="s">
        <v>1</v>
      </c>
      <c r="D4286" s="8" t="str">
        <f t="shared" si="879"/>
        <v>EDA2552</v>
      </c>
      <c r="E4286">
        <v>2552</v>
      </c>
      <c r="F4286" t="str">
        <f>VLOOKUP(D4286,'Fund List'!$A$2:$F$1324,6,FALSE)</f>
        <v>EDUCATION LEARNING AND ACCOUNTABILITY</v>
      </c>
      <c r="G4286" s="3">
        <v>32</v>
      </c>
      <c r="I4286" s="24">
        <f t="shared" ref="I4286:I4299" si="881">$G4286/$G$10*I$5</f>
        <v>34.555745257085206</v>
      </c>
    </row>
    <row r="4287" spans="1:9" hidden="1" outlineLevel="3" x14ac:dyDescent="0.25">
      <c r="A4287" t="s">
        <v>58</v>
      </c>
      <c r="B4287" t="str">
        <f>VLOOKUP(A4287,'AGENCY CODES'!$C$4:$F$139,3,FALSE)</f>
        <v>DEPARTMENT OF EDUCATION</v>
      </c>
      <c r="C4287" s="8" t="s">
        <v>22</v>
      </c>
      <c r="D4287" s="8" t="str">
        <f t="shared" si="879"/>
        <v>EDA2552</v>
      </c>
      <c r="E4287">
        <v>2552</v>
      </c>
      <c r="F4287" t="str">
        <f>VLOOKUP(D4287,'Fund List'!$A$2:$F$1324,6,FALSE)</f>
        <v>EDUCATION LEARNING AND ACCOUNTABILITY</v>
      </c>
      <c r="G4287" s="3">
        <v>18</v>
      </c>
      <c r="I4287" s="24">
        <f t="shared" si="881"/>
        <v>19.437606707110429</v>
      </c>
    </row>
    <row r="4288" spans="1:9" hidden="1" outlineLevel="3" x14ac:dyDescent="0.25">
      <c r="A4288" t="s">
        <v>58</v>
      </c>
      <c r="B4288" t="str">
        <f>VLOOKUP(A4288,'AGENCY CODES'!$C$4:$F$139,3,FALSE)</f>
        <v>DEPARTMENT OF EDUCATION</v>
      </c>
      <c r="C4288" s="8" t="s">
        <v>3</v>
      </c>
      <c r="D4288" s="8" t="str">
        <f t="shared" si="879"/>
        <v>EDA2552</v>
      </c>
      <c r="E4288">
        <v>2552</v>
      </c>
      <c r="F4288" t="str">
        <f>VLOOKUP(D4288,'Fund List'!$A$2:$F$1324,6,FALSE)</f>
        <v>EDUCATION LEARNING AND ACCOUNTABILITY</v>
      </c>
      <c r="G4288" s="3">
        <v>17</v>
      </c>
      <c r="I4288" s="24">
        <f t="shared" si="881"/>
        <v>18.357739667826518</v>
      </c>
    </row>
    <row r="4289" spans="1:9" hidden="1" outlineLevel="3" x14ac:dyDescent="0.25">
      <c r="A4289" t="s">
        <v>58</v>
      </c>
      <c r="B4289" t="str">
        <f>VLOOKUP(A4289,'AGENCY CODES'!$C$4:$F$139,3,FALSE)</f>
        <v>DEPARTMENT OF EDUCATION</v>
      </c>
      <c r="C4289" s="8" t="s">
        <v>4</v>
      </c>
      <c r="D4289" s="8" t="str">
        <f t="shared" si="879"/>
        <v>EDA2552</v>
      </c>
      <c r="E4289">
        <v>2552</v>
      </c>
      <c r="F4289" t="str">
        <f>VLOOKUP(D4289,'Fund List'!$A$2:$F$1324,6,FALSE)</f>
        <v>EDUCATION LEARNING AND ACCOUNTABILITY</v>
      </c>
      <c r="G4289" s="3">
        <v>516</v>
      </c>
      <c r="I4289" s="24">
        <f t="shared" si="881"/>
        <v>557.211392270499</v>
      </c>
    </row>
    <row r="4290" spans="1:9" hidden="1" outlineLevel="3" x14ac:dyDescent="0.25">
      <c r="A4290" t="s">
        <v>58</v>
      </c>
      <c r="B4290" t="str">
        <f>VLOOKUP(A4290,'AGENCY CODES'!$C$4:$F$139,3,FALSE)</f>
        <v>DEPARTMENT OF EDUCATION</v>
      </c>
      <c r="C4290" s="8" t="s">
        <v>5</v>
      </c>
      <c r="D4290" s="8" t="str">
        <f t="shared" si="879"/>
        <v>EDA2552</v>
      </c>
      <c r="E4290">
        <v>2552</v>
      </c>
      <c r="F4290" t="str">
        <f>VLOOKUP(D4290,'Fund List'!$A$2:$F$1324,6,FALSE)</f>
        <v>EDUCATION LEARNING AND ACCOUNTABILITY</v>
      </c>
      <c r="G4290" s="3">
        <v>16</v>
      </c>
      <c r="I4290" s="24">
        <f t="shared" si="881"/>
        <v>17.277872628542603</v>
      </c>
    </row>
    <row r="4291" spans="1:9" hidden="1" outlineLevel="3" x14ac:dyDescent="0.25">
      <c r="A4291" t="s">
        <v>58</v>
      </c>
      <c r="B4291" t="str">
        <f>VLOOKUP(A4291,'AGENCY CODES'!$C$4:$F$139,3,FALSE)</f>
        <v>DEPARTMENT OF EDUCATION</v>
      </c>
      <c r="C4291" s="8" t="s">
        <v>6</v>
      </c>
      <c r="D4291" s="8" t="str">
        <f t="shared" si="879"/>
        <v>EDA2552</v>
      </c>
      <c r="E4291">
        <v>2552</v>
      </c>
      <c r="F4291" t="str">
        <f>VLOOKUP(D4291,'Fund List'!$A$2:$F$1324,6,FALSE)</f>
        <v>EDUCATION LEARNING AND ACCOUNTABILITY</v>
      </c>
      <c r="G4291" s="3">
        <v>2019</v>
      </c>
      <c r="I4291" s="24">
        <f t="shared" si="881"/>
        <v>2180.2515523142201</v>
      </c>
    </row>
    <row r="4292" spans="1:9" hidden="1" outlineLevel="3" x14ac:dyDescent="0.25">
      <c r="A4292" t="s">
        <v>58</v>
      </c>
      <c r="B4292" t="str">
        <f>VLOOKUP(A4292,'AGENCY CODES'!$C$4:$F$139,3,FALSE)</f>
        <v>DEPARTMENT OF EDUCATION</v>
      </c>
      <c r="C4292" s="8" t="s">
        <v>7</v>
      </c>
      <c r="D4292" s="8" t="str">
        <f t="shared" si="879"/>
        <v>EDA2552</v>
      </c>
      <c r="E4292">
        <v>2552</v>
      </c>
      <c r="F4292" t="str">
        <f>VLOOKUP(D4292,'Fund List'!$A$2:$F$1324,6,FALSE)</f>
        <v>EDUCATION LEARNING AND ACCOUNTABILITY</v>
      </c>
      <c r="G4292" s="3">
        <v>4</v>
      </c>
      <c r="I4292" s="24">
        <f t="shared" si="881"/>
        <v>4.3194681571356508</v>
      </c>
    </row>
    <row r="4293" spans="1:9" hidden="1" outlineLevel="3" x14ac:dyDescent="0.25">
      <c r="A4293" t="s">
        <v>58</v>
      </c>
      <c r="B4293" t="str">
        <f>VLOOKUP(A4293,'AGENCY CODES'!$C$4:$F$139,3,FALSE)</f>
        <v>DEPARTMENT OF EDUCATION</v>
      </c>
      <c r="C4293" s="8" t="s">
        <v>17</v>
      </c>
      <c r="D4293" s="8" t="str">
        <f t="shared" si="879"/>
        <v>EDA2552</v>
      </c>
      <c r="E4293">
        <v>2552</v>
      </c>
      <c r="F4293" t="str">
        <f>VLOOKUP(D4293,'Fund List'!$A$2:$F$1324,6,FALSE)</f>
        <v>EDUCATION LEARNING AND ACCOUNTABILITY</v>
      </c>
      <c r="G4293" s="3">
        <v>99</v>
      </c>
      <c r="I4293" s="24">
        <f t="shared" si="881"/>
        <v>106.90683688910737</v>
      </c>
    </row>
    <row r="4294" spans="1:9" hidden="1" outlineLevel="3" x14ac:dyDescent="0.25">
      <c r="A4294" t="s">
        <v>58</v>
      </c>
      <c r="B4294" t="str">
        <f>VLOOKUP(A4294,'AGENCY CODES'!$C$4:$F$139,3,FALSE)</f>
        <v>DEPARTMENT OF EDUCATION</v>
      </c>
      <c r="C4294" s="8" t="s">
        <v>8</v>
      </c>
      <c r="D4294" s="8" t="str">
        <f t="shared" si="879"/>
        <v>EDA2552</v>
      </c>
      <c r="E4294">
        <v>2552</v>
      </c>
      <c r="F4294" t="str">
        <f>VLOOKUP(D4294,'Fund List'!$A$2:$F$1324,6,FALSE)</f>
        <v>EDUCATION LEARNING AND ACCOUNTABILITY</v>
      </c>
      <c r="G4294" s="3">
        <v>1</v>
      </c>
      <c r="I4294" s="24">
        <f t="shared" si="881"/>
        <v>1.0798670392839127</v>
      </c>
    </row>
    <row r="4295" spans="1:9" hidden="1" outlineLevel="3" x14ac:dyDescent="0.25">
      <c r="A4295" t="s">
        <v>58</v>
      </c>
      <c r="B4295" t="str">
        <f>VLOOKUP(A4295,'AGENCY CODES'!$C$4:$F$139,3,FALSE)</f>
        <v>DEPARTMENT OF EDUCATION</v>
      </c>
      <c r="C4295" s="8" t="s">
        <v>10</v>
      </c>
      <c r="D4295" s="8" t="str">
        <f t="shared" si="879"/>
        <v>EDA2552</v>
      </c>
      <c r="E4295">
        <v>2552</v>
      </c>
      <c r="F4295" t="str">
        <f>VLOOKUP(D4295,'Fund List'!$A$2:$F$1324,6,FALSE)</f>
        <v>EDUCATION LEARNING AND ACCOUNTABILITY</v>
      </c>
      <c r="G4295" s="3">
        <v>227</v>
      </c>
      <c r="I4295" s="24">
        <f t="shared" si="881"/>
        <v>245.12981791744824</v>
      </c>
    </row>
    <row r="4296" spans="1:9" hidden="1" outlineLevel="3" x14ac:dyDescent="0.25">
      <c r="A4296" t="s">
        <v>58</v>
      </c>
      <c r="B4296" t="str">
        <f>VLOOKUP(A4296,'AGENCY CODES'!$C$4:$F$139,3,FALSE)</f>
        <v>DEPARTMENT OF EDUCATION</v>
      </c>
      <c r="C4296" s="8" t="s">
        <v>11</v>
      </c>
      <c r="D4296" s="8" t="str">
        <f t="shared" si="879"/>
        <v>EDA2552</v>
      </c>
      <c r="E4296">
        <v>2552</v>
      </c>
      <c r="F4296" t="str">
        <f>VLOOKUP(D4296,'Fund List'!$A$2:$F$1324,6,FALSE)</f>
        <v>EDUCATION LEARNING AND ACCOUNTABILITY</v>
      </c>
      <c r="G4296" s="3">
        <v>925</v>
      </c>
      <c r="I4296" s="24">
        <f t="shared" si="881"/>
        <v>998.87701133761925</v>
      </c>
    </row>
    <row r="4297" spans="1:9" hidden="1" outlineLevel="3" x14ac:dyDescent="0.25">
      <c r="A4297" t="s">
        <v>58</v>
      </c>
      <c r="B4297" t="str">
        <f>VLOOKUP(A4297,'AGENCY CODES'!$C$4:$F$139,3,FALSE)</f>
        <v>DEPARTMENT OF EDUCATION</v>
      </c>
      <c r="C4297" s="8" t="s">
        <v>12</v>
      </c>
      <c r="D4297" s="8" t="str">
        <f t="shared" si="879"/>
        <v>EDA2552</v>
      </c>
      <c r="E4297">
        <v>2552</v>
      </c>
      <c r="F4297" t="str">
        <f>VLOOKUP(D4297,'Fund List'!$A$2:$F$1324,6,FALSE)</f>
        <v>EDUCATION LEARNING AND ACCOUNTABILITY</v>
      </c>
      <c r="G4297" s="3">
        <v>46</v>
      </c>
      <c r="I4297" s="24">
        <f t="shared" si="881"/>
        <v>49.673883807059987</v>
      </c>
    </row>
    <row r="4298" spans="1:9" hidden="1" outlineLevel="3" x14ac:dyDescent="0.25">
      <c r="A4298" t="s">
        <v>58</v>
      </c>
      <c r="B4298" t="str">
        <f>VLOOKUP(A4298,'AGENCY CODES'!$C$4:$F$139,3,FALSE)</f>
        <v>DEPARTMENT OF EDUCATION</v>
      </c>
      <c r="C4298" s="8">
        <v>2</v>
      </c>
      <c r="D4298" s="8" t="str">
        <f t="shared" si="879"/>
        <v>EDA2552</v>
      </c>
      <c r="E4298">
        <v>2552</v>
      </c>
      <c r="F4298" t="str">
        <f>VLOOKUP(D4298,'Fund List'!$A$2:$F$1324,6,FALSE)</f>
        <v>EDUCATION LEARNING AND ACCOUNTABILITY</v>
      </c>
      <c r="G4298" s="3">
        <v>829</v>
      </c>
      <c r="I4298" s="24">
        <f t="shared" si="881"/>
        <v>895.20977556636376</v>
      </c>
    </row>
    <row r="4299" spans="1:9" hidden="1" outlineLevel="3" x14ac:dyDescent="0.25">
      <c r="A4299" t="s">
        <v>58</v>
      </c>
      <c r="B4299" t="str">
        <f>VLOOKUP(A4299,'AGENCY CODES'!$C$4:$F$139,3,FALSE)</f>
        <v>DEPARTMENT OF EDUCATION</v>
      </c>
      <c r="C4299" s="8">
        <v>8</v>
      </c>
      <c r="D4299" s="8" t="str">
        <f t="shared" si="879"/>
        <v>EDA2552</v>
      </c>
      <c r="E4299">
        <v>2552</v>
      </c>
      <c r="F4299" t="str">
        <f>VLOOKUP(D4299,'Fund List'!$A$2:$F$1324,6,FALSE)</f>
        <v>EDUCATION LEARNING AND ACCOUNTABILITY</v>
      </c>
      <c r="G4299" s="3">
        <v>364</v>
      </c>
      <c r="I4299" s="24">
        <f t="shared" si="881"/>
        <v>393.07160229934425</v>
      </c>
    </row>
    <row r="4300" spans="1:9" outlineLevel="2" collapsed="1" x14ac:dyDescent="0.25">
      <c r="F4300" s="1" t="s">
        <v>4372</v>
      </c>
      <c r="I4300" s="24">
        <f t="shared" ref="I4300" si="882">SUBTOTAL(9,I4286:I4299)</f>
        <v>5521.3601718586451</v>
      </c>
    </row>
    <row r="4301" spans="1:9" hidden="1" outlineLevel="3" x14ac:dyDescent="0.25">
      <c r="A4301" t="s">
        <v>58</v>
      </c>
      <c r="B4301" t="str">
        <f>VLOOKUP(A4301,'AGENCY CODES'!$C$4:$F$139,3,FALSE)</f>
        <v>DEPARTMENT OF EDUCATION</v>
      </c>
      <c r="C4301" s="8" t="s">
        <v>1</v>
      </c>
      <c r="D4301" s="8" t="str">
        <f t="shared" si="879"/>
        <v>EDA2570</v>
      </c>
      <c r="E4301">
        <v>2570</v>
      </c>
      <c r="F4301" t="str">
        <f>VLOOKUP(D4301,'Fund List'!$A$2:$F$1324,6,FALSE)</f>
        <v>EMPOWERMENT SCHOLARSHIP ACCOUNT FUND</v>
      </c>
      <c r="G4301" s="3">
        <v>67</v>
      </c>
      <c r="I4301" s="24">
        <f t="shared" ref="I4301:I4312" si="883">$G4301/$G$10*I$5</f>
        <v>72.351091632022161</v>
      </c>
    </row>
    <row r="4302" spans="1:9" hidden="1" outlineLevel="3" x14ac:dyDescent="0.25">
      <c r="A4302" t="s">
        <v>58</v>
      </c>
      <c r="B4302" t="str">
        <f>VLOOKUP(A4302,'AGENCY CODES'!$C$4:$F$139,3,FALSE)</f>
        <v>DEPARTMENT OF EDUCATION</v>
      </c>
      <c r="C4302" s="8" t="s">
        <v>22</v>
      </c>
      <c r="D4302" s="8" t="str">
        <f t="shared" si="879"/>
        <v>EDA2570</v>
      </c>
      <c r="E4302">
        <v>2570</v>
      </c>
      <c r="F4302" t="str">
        <f>VLOOKUP(D4302,'Fund List'!$A$2:$F$1324,6,FALSE)</f>
        <v>EMPOWERMENT SCHOLARSHIP ACCOUNT FUND</v>
      </c>
      <c r="G4302" s="3">
        <v>29</v>
      </c>
      <c r="I4302" s="24">
        <f t="shared" si="883"/>
        <v>31.316144139233469</v>
      </c>
    </row>
    <row r="4303" spans="1:9" hidden="1" outlineLevel="3" x14ac:dyDescent="0.25">
      <c r="A4303" t="s">
        <v>58</v>
      </c>
      <c r="B4303" t="str">
        <f>VLOOKUP(A4303,'AGENCY CODES'!$C$4:$F$139,3,FALSE)</f>
        <v>DEPARTMENT OF EDUCATION</v>
      </c>
      <c r="C4303" s="8" t="s">
        <v>4</v>
      </c>
      <c r="D4303" s="8" t="str">
        <f t="shared" si="879"/>
        <v>EDA2570</v>
      </c>
      <c r="E4303">
        <v>2570</v>
      </c>
      <c r="F4303" t="str">
        <f>VLOOKUP(D4303,'Fund List'!$A$2:$F$1324,6,FALSE)</f>
        <v>EMPOWERMENT SCHOLARSHIP ACCOUNT FUND</v>
      </c>
      <c r="G4303" s="3">
        <v>26</v>
      </c>
      <c r="I4303" s="24">
        <f t="shared" si="883"/>
        <v>28.076543021381731</v>
      </c>
    </row>
    <row r="4304" spans="1:9" hidden="1" outlineLevel="3" x14ac:dyDescent="0.25">
      <c r="A4304" t="s">
        <v>58</v>
      </c>
      <c r="B4304" t="str">
        <f>VLOOKUP(A4304,'AGENCY CODES'!$C$4:$F$139,3,FALSE)</f>
        <v>DEPARTMENT OF EDUCATION</v>
      </c>
      <c r="C4304" s="8" t="s">
        <v>5</v>
      </c>
      <c r="D4304" s="8" t="str">
        <f t="shared" si="879"/>
        <v>EDA2570</v>
      </c>
      <c r="E4304">
        <v>2570</v>
      </c>
      <c r="F4304" t="str">
        <f>VLOOKUP(D4304,'Fund List'!$A$2:$F$1324,6,FALSE)</f>
        <v>EMPOWERMENT SCHOLARSHIP ACCOUNT FUND</v>
      </c>
      <c r="G4304" s="3">
        <v>15</v>
      </c>
      <c r="I4304" s="24">
        <f t="shared" si="883"/>
        <v>16.198005589258692</v>
      </c>
    </row>
    <row r="4305" spans="1:9" hidden="1" outlineLevel="3" x14ac:dyDescent="0.25">
      <c r="A4305" t="s">
        <v>58</v>
      </c>
      <c r="B4305" t="str">
        <f>VLOOKUP(A4305,'AGENCY CODES'!$C$4:$F$139,3,FALSE)</f>
        <v>DEPARTMENT OF EDUCATION</v>
      </c>
      <c r="C4305" s="8" t="s">
        <v>6</v>
      </c>
      <c r="D4305" s="8" t="str">
        <f t="shared" si="879"/>
        <v>EDA2570</v>
      </c>
      <c r="E4305">
        <v>2570</v>
      </c>
      <c r="F4305" t="str">
        <f>VLOOKUP(D4305,'Fund List'!$A$2:$F$1324,6,FALSE)</f>
        <v>EMPOWERMENT SCHOLARSHIP ACCOUNT FUND</v>
      </c>
      <c r="G4305" s="3">
        <v>88</v>
      </c>
      <c r="I4305" s="24">
        <f t="shared" si="883"/>
        <v>95.028299456984328</v>
      </c>
    </row>
    <row r="4306" spans="1:9" hidden="1" outlineLevel="3" x14ac:dyDescent="0.25">
      <c r="A4306" t="s">
        <v>58</v>
      </c>
      <c r="B4306" t="str">
        <f>VLOOKUP(A4306,'AGENCY CODES'!$C$4:$F$139,3,FALSE)</f>
        <v>DEPARTMENT OF EDUCATION</v>
      </c>
      <c r="C4306" s="8" t="s">
        <v>7</v>
      </c>
      <c r="D4306" s="8" t="str">
        <f t="shared" si="879"/>
        <v>EDA2570</v>
      </c>
      <c r="E4306">
        <v>2570</v>
      </c>
      <c r="F4306" t="str">
        <f>VLOOKUP(D4306,'Fund List'!$A$2:$F$1324,6,FALSE)</f>
        <v>EMPOWERMENT SCHOLARSHIP ACCOUNT FUND</v>
      </c>
      <c r="G4306" s="3">
        <v>6</v>
      </c>
      <c r="I4306" s="24">
        <f t="shared" si="883"/>
        <v>6.4792022357034762</v>
      </c>
    </row>
    <row r="4307" spans="1:9" hidden="1" outlineLevel="3" x14ac:dyDescent="0.25">
      <c r="A4307" t="s">
        <v>58</v>
      </c>
      <c r="B4307" t="str">
        <f>VLOOKUP(A4307,'AGENCY CODES'!$C$4:$F$139,3,FALSE)</f>
        <v>DEPARTMENT OF EDUCATION</v>
      </c>
      <c r="C4307" s="8" t="s">
        <v>17</v>
      </c>
      <c r="D4307" s="8" t="str">
        <f t="shared" si="879"/>
        <v>EDA2570</v>
      </c>
      <c r="E4307">
        <v>2570</v>
      </c>
      <c r="F4307" t="str">
        <f>VLOOKUP(D4307,'Fund List'!$A$2:$F$1324,6,FALSE)</f>
        <v>EMPOWERMENT SCHOLARSHIP ACCOUNT FUND</v>
      </c>
      <c r="G4307" s="3">
        <v>54</v>
      </c>
      <c r="I4307" s="24">
        <f t="shared" si="883"/>
        <v>58.312820121331292</v>
      </c>
    </row>
    <row r="4308" spans="1:9" hidden="1" outlineLevel="3" x14ac:dyDescent="0.25">
      <c r="A4308" t="s">
        <v>58</v>
      </c>
      <c r="B4308" t="str">
        <f>VLOOKUP(A4308,'AGENCY CODES'!$C$4:$F$139,3,FALSE)</f>
        <v>DEPARTMENT OF EDUCATION</v>
      </c>
      <c r="C4308" s="8" t="s">
        <v>10</v>
      </c>
      <c r="D4308" s="8" t="str">
        <f t="shared" si="879"/>
        <v>EDA2570</v>
      </c>
      <c r="E4308">
        <v>2570</v>
      </c>
      <c r="F4308" t="str">
        <f>VLOOKUP(D4308,'Fund List'!$A$2:$F$1324,6,FALSE)</f>
        <v>EMPOWERMENT SCHOLARSHIP ACCOUNT FUND</v>
      </c>
      <c r="G4308" s="3">
        <v>25</v>
      </c>
      <c r="I4308" s="24">
        <f t="shared" si="883"/>
        <v>26.99667598209782</v>
      </c>
    </row>
    <row r="4309" spans="1:9" hidden="1" outlineLevel="3" x14ac:dyDescent="0.25">
      <c r="A4309" t="s">
        <v>58</v>
      </c>
      <c r="B4309" t="str">
        <f>VLOOKUP(A4309,'AGENCY CODES'!$C$4:$F$139,3,FALSE)</f>
        <v>DEPARTMENT OF EDUCATION</v>
      </c>
      <c r="C4309" s="8" t="s">
        <v>11</v>
      </c>
      <c r="D4309" s="8" t="str">
        <f t="shared" si="879"/>
        <v>EDA2570</v>
      </c>
      <c r="E4309">
        <v>2570</v>
      </c>
      <c r="F4309" t="str">
        <f>VLOOKUP(D4309,'Fund List'!$A$2:$F$1324,6,FALSE)</f>
        <v>EMPOWERMENT SCHOLARSHIP ACCOUNT FUND</v>
      </c>
      <c r="G4309" s="3">
        <v>30</v>
      </c>
      <c r="I4309" s="24">
        <f t="shared" si="883"/>
        <v>32.396011178517384</v>
      </c>
    </row>
    <row r="4310" spans="1:9" hidden="1" outlineLevel="3" x14ac:dyDescent="0.25">
      <c r="A4310" t="s">
        <v>58</v>
      </c>
      <c r="B4310" t="str">
        <f>VLOOKUP(A4310,'AGENCY CODES'!$C$4:$F$139,3,FALSE)</f>
        <v>DEPARTMENT OF EDUCATION</v>
      </c>
      <c r="C4310" s="8" t="s">
        <v>12</v>
      </c>
      <c r="D4310" s="8" t="str">
        <f t="shared" si="879"/>
        <v>EDA2570</v>
      </c>
      <c r="E4310">
        <v>2570</v>
      </c>
      <c r="F4310" t="str">
        <f>VLOOKUP(D4310,'Fund List'!$A$2:$F$1324,6,FALSE)</f>
        <v>EMPOWERMENT SCHOLARSHIP ACCOUNT FUND</v>
      </c>
      <c r="G4310" s="3">
        <v>6</v>
      </c>
      <c r="I4310" s="24">
        <f t="shared" si="883"/>
        <v>6.4792022357034762</v>
      </c>
    </row>
    <row r="4311" spans="1:9" hidden="1" outlineLevel="3" x14ac:dyDescent="0.25">
      <c r="A4311" t="s">
        <v>58</v>
      </c>
      <c r="B4311" t="str">
        <f>VLOOKUP(A4311,'AGENCY CODES'!$C$4:$F$139,3,FALSE)</f>
        <v>DEPARTMENT OF EDUCATION</v>
      </c>
      <c r="C4311" s="8">
        <v>2</v>
      </c>
      <c r="D4311" s="8" t="str">
        <f t="shared" si="879"/>
        <v>EDA2570</v>
      </c>
      <c r="E4311">
        <v>2570</v>
      </c>
      <c r="F4311" t="str">
        <f>VLOOKUP(D4311,'Fund List'!$A$2:$F$1324,6,FALSE)</f>
        <v>EMPOWERMENT SCHOLARSHIP ACCOUNT FUND</v>
      </c>
      <c r="G4311" s="3">
        <v>29</v>
      </c>
      <c r="I4311" s="24">
        <f t="shared" si="883"/>
        <v>31.316144139233469</v>
      </c>
    </row>
    <row r="4312" spans="1:9" hidden="1" outlineLevel="3" x14ac:dyDescent="0.25">
      <c r="A4312" t="s">
        <v>58</v>
      </c>
      <c r="B4312" t="str">
        <f>VLOOKUP(A4312,'AGENCY CODES'!$C$4:$F$139,3,FALSE)</f>
        <v>DEPARTMENT OF EDUCATION</v>
      </c>
      <c r="C4312" s="8">
        <v>8</v>
      </c>
      <c r="D4312" s="8" t="str">
        <f t="shared" si="879"/>
        <v>EDA2570</v>
      </c>
      <c r="E4312">
        <v>2570</v>
      </c>
      <c r="F4312" t="str">
        <f>VLOOKUP(D4312,'Fund List'!$A$2:$F$1324,6,FALSE)</f>
        <v>EMPOWERMENT SCHOLARSHIP ACCOUNT FUND</v>
      </c>
      <c r="G4312" s="3">
        <v>350</v>
      </c>
      <c r="I4312" s="24">
        <f t="shared" si="883"/>
        <v>377.95346374936946</v>
      </c>
    </row>
    <row r="4313" spans="1:9" outlineLevel="2" collapsed="1" x14ac:dyDescent="0.25">
      <c r="F4313" s="1" t="s">
        <v>4373</v>
      </c>
      <c r="I4313" s="24">
        <f t="shared" ref="I4313" si="884">SUBTOTAL(9,I4301:I4312)</f>
        <v>782.90360348083675</v>
      </c>
    </row>
    <row r="4314" spans="1:9" hidden="1" outlineLevel="3" x14ac:dyDescent="0.25">
      <c r="A4314" t="s">
        <v>58</v>
      </c>
      <c r="B4314" t="str">
        <f>VLOOKUP(A4314,'AGENCY CODES'!$C$4:$F$139,3,FALSE)</f>
        <v>DEPARTMENT OF EDUCATION</v>
      </c>
      <c r="C4314" s="8" t="s">
        <v>5</v>
      </c>
      <c r="D4314" s="8" t="str">
        <f t="shared" si="879"/>
        <v>EDA2575</v>
      </c>
      <c r="E4314">
        <v>2575</v>
      </c>
      <c r="F4314" t="str">
        <f>VLOOKUP(D4314,'Fund List'!$A$2:$F$1324,6,FALSE)</f>
        <v>STUDENT SUCCESS FUND</v>
      </c>
      <c r="G4314" s="3">
        <v>1</v>
      </c>
      <c r="I4314" s="24">
        <f>$G4314/$G$10*I$5</f>
        <v>1.0798670392839127</v>
      </c>
    </row>
    <row r="4315" spans="1:9" hidden="1" outlineLevel="3" x14ac:dyDescent="0.25">
      <c r="A4315" t="s">
        <v>58</v>
      </c>
      <c r="B4315" t="str">
        <f>VLOOKUP(A4315,'AGENCY CODES'!$C$4:$F$139,3,FALSE)</f>
        <v>DEPARTMENT OF EDUCATION</v>
      </c>
      <c r="C4315" s="8" t="s">
        <v>12</v>
      </c>
      <c r="D4315" s="8" t="str">
        <f t="shared" si="879"/>
        <v>EDA2575</v>
      </c>
      <c r="E4315">
        <v>2575</v>
      </c>
      <c r="F4315" t="str">
        <f>VLOOKUP(D4315,'Fund List'!$A$2:$F$1324,6,FALSE)</f>
        <v>STUDENT SUCCESS FUND</v>
      </c>
      <c r="G4315" s="3">
        <v>1</v>
      </c>
      <c r="I4315" s="24">
        <f>$G4315/$G$10*I$5</f>
        <v>1.0798670392839127</v>
      </c>
    </row>
    <row r="4316" spans="1:9" outlineLevel="2" collapsed="1" x14ac:dyDescent="0.25">
      <c r="F4316" s="1" t="s">
        <v>4374</v>
      </c>
      <c r="I4316" s="24">
        <f t="shared" ref="I4316" si="885">SUBTOTAL(9,I4314:I4315)</f>
        <v>2.1597340785678254</v>
      </c>
    </row>
    <row r="4317" spans="1:9" hidden="1" outlineLevel="3" x14ac:dyDescent="0.25">
      <c r="A4317" t="s">
        <v>58</v>
      </c>
      <c r="B4317" t="str">
        <f>VLOOKUP(A4317,'AGENCY CODES'!$C$4:$F$139,3,FALSE)</f>
        <v>DEPARTMENT OF EDUCATION</v>
      </c>
      <c r="C4317" s="8" t="s">
        <v>4</v>
      </c>
      <c r="D4317" s="8" t="str">
        <f t="shared" si="879"/>
        <v>EDA2651</v>
      </c>
      <c r="E4317">
        <v>2651</v>
      </c>
      <c r="F4317" t="e">
        <f>VLOOKUP(D4317,'Fund List'!$A$2:$F$1324,6,FALSE)</f>
        <v>#N/A</v>
      </c>
      <c r="G4317" s="3">
        <v>1</v>
      </c>
      <c r="I4317" s="24">
        <f t="shared" ref="I4317:I4324" si="886">$G4317/$G$10*I$5</f>
        <v>1.0798670392839127</v>
      </c>
    </row>
    <row r="4318" spans="1:9" hidden="1" outlineLevel="3" x14ac:dyDescent="0.25">
      <c r="A4318" t="s">
        <v>58</v>
      </c>
      <c r="B4318" t="str">
        <f>VLOOKUP(A4318,'AGENCY CODES'!$C$4:$F$139,3,FALSE)</f>
        <v>DEPARTMENT OF EDUCATION</v>
      </c>
      <c r="C4318" s="8" t="s">
        <v>6</v>
      </c>
      <c r="D4318" s="8" t="str">
        <f t="shared" si="879"/>
        <v>EDA2651</v>
      </c>
      <c r="E4318">
        <v>2651</v>
      </c>
      <c r="F4318" t="e">
        <f>VLOOKUP(D4318,'Fund List'!$A$2:$F$1324,6,FALSE)</f>
        <v>#N/A</v>
      </c>
      <c r="G4318" s="3">
        <v>1</v>
      </c>
      <c r="I4318" s="24">
        <f t="shared" si="886"/>
        <v>1.0798670392839127</v>
      </c>
    </row>
    <row r="4319" spans="1:9" hidden="1" outlineLevel="3" x14ac:dyDescent="0.25">
      <c r="A4319" t="s">
        <v>58</v>
      </c>
      <c r="B4319" t="str">
        <f>VLOOKUP(A4319,'AGENCY CODES'!$C$4:$F$139,3,FALSE)</f>
        <v>DEPARTMENT OF EDUCATION</v>
      </c>
      <c r="C4319" s="8" t="s">
        <v>17</v>
      </c>
      <c r="D4319" s="8" t="str">
        <f t="shared" si="879"/>
        <v>EDA2651</v>
      </c>
      <c r="E4319">
        <v>2651</v>
      </c>
      <c r="F4319" t="e">
        <f>VLOOKUP(D4319,'Fund List'!$A$2:$F$1324,6,FALSE)</f>
        <v>#N/A</v>
      </c>
      <c r="G4319" s="3">
        <v>2</v>
      </c>
      <c r="I4319" s="24">
        <f t="shared" si="886"/>
        <v>2.1597340785678254</v>
      </c>
    </row>
    <row r="4320" spans="1:9" hidden="1" outlineLevel="3" x14ac:dyDescent="0.25">
      <c r="A4320" t="s">
        <v>58</v>
      </c>
      <c r="B4320" t="str">
        <f>VLOOKUP(A4320,'AGENCY CODES'!$C$4:$F$139,3,FALSE)</f>
        <v>DEPARTMENT OF EDUCATION</v>
      </c>
      <c r="C4320" s="8" t="s">
        <v>8</v>
      </c>
      <c r="D4320" s="8" t="str">
        <f t="shared" si="879"/>
        <v>EDA2651</v>
      </c>
      <c r="E4320">
        <v>2651</v>
      </c>
      <c r="F4320" t="e">
        <f>VLOOKUP(D4320,'Fund List'!$A$2:$F$1324,6,FALSE)</f>
        <v>#N/A</v>
      </c>
      <c r="G4320" s="3">
        <v>2</v>
      </c>
      <c r="I4320" s="24">
        <f t="shared" si="886"/>
        <v>2.1597340785678254</v>
      </c>
    </row>
    <row r="4321" spans="1:9" hidden="1" outlineLevel="3" x14ac:dyDescent="0.25">
      <c r="A4321" t="s">
        <v>58</v>
      </c>
      <c r="B4321" t="str">
        <f>VLOOKUP(A4321,'AGENCY CODES'!$C$4:$F$139,3,FALSE)</f>
        <v>DEPARTMENT OF EDUCATION</v>
      </c>
      <c r="C4321" s="8" t="s">
        <v>10</v>
      </c>
      <c r="D4321" s="8" t="str">
        <f t="shared" si="879"/>
        <v>EDA2651</v>
      </c>
      <c r="E4321">
        <v>2651</v>
      </c>
      <c r="F4321" t="e">
        <f>VLOOKUP(D4321,'Fund List'!$A$2:$F$1324,6,FALSE)</f>
        <v>#N/A</v>
      </c>
      <c r="G4321" s="3">
        <v>1</v>
      </c>
      <c r="I4321" s="24">
        <f t="shared" si="886"/>
        <v>1.0798670392839127</v>
      </c>
    </row>
    <row r="4322" spans="1:9" hidden="1" outlineLevel="3" x14ac:dyDescent="0.25">
      <c r="A4322" t="s">
        <v>58</v>
      </c>
      <c r="B4322" t="str">
        <f>VLOOKUP(A4322,'AGENCY CODES'!$C$4:$F$139,3,FALSE)</f>
        <v>DEPARTMENT OF EDUCATION</v>
      </c>
      <c r="C4322" s="8" t="s">
        <v>11</v>
      </c>
      <c r="D4322" s="8" t="str">
        <f t="shared" si="879"/>
        <v>EDA2651</v>
      </c>
      <c r="E4322">
        <v>2651</v>
      </c>
      <c r="F4322" t="e">
        <f>VLOOKUP(D4322,'Fund List'!$A$2:$F$1324,6,FALSE)</f>
        <v>#N/A</v>
      </c>
      <c r="G4322" s="3">
        <v>1</v>
      </c>
      <c r="I4322" s="24">
        <f t="shared" si="886"/>
        <v>1.0798670392839127</v>
      </c>
    </row>
    <row r="4323" spans="1:9" hidden="1" outlineLevel="3" x14ac:dyDescent="0.25">
      <c r="A4323" t="s">
        <v>58</v>
      </c>
      <c r="B4323" t="str">
        <f>VLOOKUP(A4323,'AGENCY CODES'!$C$4:$F$139,3,FALSE)</f>
        <v>DEPARTMENT OF EDUCATION</v>
      </c>
      <c r="C4323" s="8" t="s">
        <v>12</v>
      </c>
      <c r="D4323" s="8" t="str">
        <f t="shared" si="879"/>
        <v>EDA2651</v>
      </c>
      <c r="E4323">
        <v>2651</v>
      </c>
      <c r="F4323" t="e">
        <f>VLOOKUP(D4323,'Fund List'!$A$2:$F$1324,6,FALSE)</f>
        <v>#N/A</v>
      </c>
      <c r="G4323" s="3">
        <v>4</v>
      </c>
      <c r="I4323" s="24">
        <f t="shared" si="886"/>
        <v>4.3194681571356508</v>
      </c>
    </row>
    <row r="4324" spans="1:9" hidden="1" outlineLevel="3" x14ac:dyDescent="0.25">
      <c r="A4324" t="s">
        <v>58</v>
      </c>
      <c r="B4324" t="str">
        <f>VLOOKUP(A4324,'AGENCY CODES'!$C$4:$F$139,3,FALSE)</f>
        <v>DEPARTMENT OF EDUCATION</v>
      </c>
      <c r="C4324" s="8">
        <v>2</v>
      </c>
      <c r="D4324" s="8" t="str">
        <f t="shared" si="879"/>
        <v>EDA2651</v>
      </c>
      <c r="E4324">
        <v>2651</v>
      </c>
      <c r="F4324" t="e">
        <f>VLOOKUP(D4324,'Fund List'!$A$2:$F$1324,6,FALSE)</f>
        <v>#N/A</v>
      </c>
      <c r="G4324" s="3">
        <v>1</v>
      </c>
      <c r="I4324" s="24">
        <f t="shared" si="886"/>
        <v>1.0798670392839127</v>
      </c>
    </row>
    <row r="4325" spans="1:9" outlineLevel="2" collapsed="1" x14ac:dyDescent="0.25">
      <c r="F4325" s="1" t="s">
        <v>3908</v>
      </c>
      <c r="I4325" s="24">
        <f t="shared" ref="I4325" si="887">SUBTOTAL(9,I4317:I4324)</f>
        <v>14.038271510690866</v>
      </c>
    </row>
    <row r="4326" spans="1:9" hidden="1" outlineLevel="3" x14ac:dyDescent="0.25">
      <c r="A4326" t="s">
        <v>58</v>
      </c>
      <c r="B4326" t="str">
        <f>VLOOKUP(A4326,'AGENCY CODES'!$C$4:$F$139,3,FALSE)</f>
        <v>DEPARTMENT OF EDUCATION</v>
      </c>
      <c r="C4326" s="8" t="s">
        <v>1</v>
      </c>
      <c r="D4326" s="8" t="str">
        <f t="shared" si="879"/>
        <v>EDA2999</v>
      </c>
      <c r="E4326">
        <v>2999</v>
      </c>
      <c r="F4326" t="str">
        <f>VLOOKUP(D4326,'Fund List'!$A$2:$F$1324,6,FALSE)</f>
        <v>FEDERAL ECONOMIC RECOVERY FUND - ARRA</v>
      </c>
      <c r="G4326" s="3">
        <v>2</v>
      </c>
      <c r="I4326" s="24">
        <f t="shared" ref="I4326:I4336" si="888">$G4326/$G$10*I$5</f>
        <v>2.1597340785678254</v>
      </c>
    </row>
    <row r="4327" spans="1:9" hidden="1" outlineLevel="3" x14ac:dyDescent="0.25">
      <c r="A4327" t="s">
        <v>58</v>
      </c>
      <c r="B4327" t="str">
        <f>VLOOKUP(A4327,'AGENCY CODES'!$C$4:$F$139,3,FALSE)</f>
        <v>DEPARTMENT OF EDUCATION</v>
      </c>
      <c r="C4327" s="8" t="s">
        <v>22</v>
      </c>
      <c r="D4327" s="8" t="str">
        <f t="shared" si="879"/>
        <v>EDA2999</v>
      </c>
      <c r="E4327">
        <v>2999</v>
      </c>
      <c r="F4327" t="str">
        <f>VLOOKUP(D4327,'Fund List'!$A$2:$F$1324,6,FALSE)</f>
        <v>FEDERAL ECONOMIC RECOVERY FUND - ARRA</v>
      </c>
      <c r="G4327" s="3">
        <v>13</v>
      </c>
      <c r="I4327" s="24">
        <f t="shared" si="888"/>
        <v>14.038271510690866</v>
      </c>
    </row>
    <row r="4328" spans="1:9" hidden="1" outlineLevel="3" x14ac:dyDescent="0.25">
      <c r="A4328" t="s">
        <v>58</v>
      </c>
      <c r="B4328" t="str">
        <f>VLOOKUP(A4328,'AGENCY CODES'!$C$4:$F$139,3,FALSE)</f>
        <v>DEPARTMENT OF EDUCATION</v>
      </c>
      <c r="C4328" s="8" t="s">
        <v>3</v>
      </c>
      <c r="D4328" s="8" t="str">
        <f t="shared" si="879"/>
        <v>EDA2999</v>
      </c>
      <c r="E4328">
        <v>2999</v>
      </c>
      <c r="F4328" t="str">
        <f>VLOOKUP(D4328,'Fund List'!$A$2:$F$1324,6,FALSE)</f>
        <v>FEDERAL ECONOMIC RECOVERY FUND - ARRA</v>
      </c>
      <c r="G4328" s="3">
        <v>78</v>
      </c>
      <c r="I4328" s="24">
        <f t="shared" si="888"/>
        <v>84.2296290641452</v>
      </c>
    </row>
    <row r="4329" spans="1:9" hidden="1" outlineLevel="3" x14ac:dyDescent="0.25">
      <c r="A4329" t="s">
        <v>58</v>
      </c>
      <c r="B4329" t="str">
        <f>VLOOKUP(A4329,'AGENCY CODES'!$C$4:$F$139,3,FALSE)</f>
        <v>DEPARTMENT OF EDUCATION</v>
      </c>
      <c r="C4329" s="8" t="s">
        <v>4</v>
      </c>
      <c r="D4329" s="8" t="str">
        <f t="shared" si="879"/>
        <v>EDA2999</v>
      </c>
      <c r="E4329">
        <v>2999</v>
      </c>
      <c r="F4329" t="str">
        <f>VLOOKUP(D4329,'Fund List'!$A$2:$F$1324,6,FALSE)</f>
        <v>FEDERAL ECONOMIC RECOVERY FUND - ARRA</v>
      </c>
      <c r="G4329" s="3">
        <v>133</v>
      </c>
      <c r="I4329" s="24">
        <f t="shared" si="888"/>
        <v>143.6223162247604</v>
      </c>
    </row>
    <row r="4330" spans="1:9" hidden="1" outlineLevel="3" x14ac:dyDescent="0.25">
      <c r="A4330" t="s">
        <v>58</v>
      </c>
      <c r="B4330" t="str">
        <f>VLOOKUP(A4330,'AGENCY CODES'!$C$4:$F$139,3,FALSE)</f>
        <v>DEPARTMENT OF EDUCATION</v>
      </c>
      <c r="C4330" s="8" t="s">
        <v>6</v>
      </c>
      <c r="D4330" s="8" t="str">
        <f t="shared" si="879"/>
        <v>EDA2999</v>
      </c>
      <c r="E4330">
        <v>2999</v>
      </c>
      <c r="F4330" t="str">
        <f>VLOOKUP(D4330,'Fund List'!$A$2:$F$1324,6,FALSE)</f>
        <v>FEDERAL ECONOMIC RECOVERY FUND - ARRA</v>
      </c>
      <c r="G4330" s="3">
        <v>63</v>
      </c>
      <c r="I4330" s="24">
        <f t="shared" si="888"/>
        <v>68.031623474886501</v>
      </c>
    </row>
    <row r="4331" spans="1:9" hidden="1" outlineLevel="3" x14ac:dyDescent="0.25">
      <c r="A4331" t="s">
        <v>58</v>
      </c>
      <c r="B4331" t="str">
        <f>VLOOKUP(A4331,'AGENCY CODES'!$C$4:$F$139,3,FALSE)</f>
        <v>DEPARTMENT OF EDUCATION</v>
      </c>
      <c r="C4331" s="8" t="s">
        <v>7</v>
      </c>
      <c r="D4331" s="8" t="str">
        <f t="shared" si="879"/>
        <v>EDA2999</v>
      </c>
      <c r="E4331">
        <v>2999</v>
      </c>
      <c r="F4331" t="str">
        <f>VLOOKUP(D4331,'Fund List'!$A$2:$F$1324,6,FALSE)</f>
        <v>FEDERAL ECONOMIC RECOVERY FUND - ARRA</v>
      </c>
      <c r="G4331" s="3">
        <v>3</v>
      </c>
      <c r="I4331" s="24">
        <f t="shared" si="888"/>
        <v>3.2396011178517381</v>
      </c>
    </row>
    <row r="4332" spans="1:9" hidden="1" outlineLevel="3" x14ac:dyDescent="0.25">
      <c r="A4332" t="s">
        <v>58</v>
      </c>
      <c r="B4332" t="str">
        <f>VLOOKUP(A4332,'AGENCY CODES'!$C$4:$F$139,3,FALSE)</f>
        <v>DEPARTMENT OF EDUCATION</v>
      </c>
      <c r="C4332" s="8" t="s">
        <v>8</v>
      </c>
      <c r="D4332" s="8" t="str">
        <f t="shared" si="879"/>
        <v>EDA2999</v>
      </c>
      <c r="E4332">
        <v>2999</v>
      </c>
      <c r="F4332" t="str">
        <f>VLOOKUP(D4332,'Fund List'!$A$2:$F$1324,6,FALSE)</f>
        <v>FEDERAL ECONOMIC RECOVERY FUND - ARRA</v>
      </c>
      <c r="G4332" s="3">
        <v>5</v>
      </c>
      <c r="I4332" s="24">
        <f t="shared" si="888"/>
        <v>5.3993351964195639</v>
      </c>
    </row>
    <row r="4333" spans="1:9" hidden="1" outlineLevel="3" x14ac:dyDescent="0.25">
      <c r="A4333" t="s">
        <v>58</v>
      </c>
      <c r="B4333" t="str">
        <f>VLOOKUP(A4333,'AGENCY CODES'!$C$4:$F$139,3,FALSE)</f>
        <v>DEPARTMENT OF EDUCATION</v>
      </c>
      <c r="C4333" s="8" t="s">
        <v>10</v>
      </c>
      <c r="D4333" s="8" t="str">
        <f t="shared" si="879"/>
        <v>EDA2999</v>
      </c>
      <c r="E4333">
        <v>2999</v>
      </c>
      <c r="F4333" t="str">
        <f>VLOOKUP(D4333,'Fund List'!$A$2:$F$1324,6,FALSE)</f>
        <v>FEDERAL ECONOMIC RECOVERY FUND - ARRA</v>
      </c>
      <c r="G4333" s="3">
        <v>95</v>
      </c>
      <c r="I4333" s="24">
        <f t="shared" si="888"/>
        <v>102.58736873197172</v>
      </c>
    </row>
    <row r="4334" spans="1:9" hidden="1" outlineLevel="3" x14ac:dyDescent="0.25">
      <c r="A4334" t="s">
        <v>58</v>
      </c>
      <c r="B4334" t="str">
        <f>VLOOKUP(A4334,'AGENCY CODES'!$C$4:$F$139,3,FALSE)</f>
        <v>DEPARTMENT OF EDUCATION</v>
      </c>
      <c r="C4334" s="8" t="s">
        <v>11</v>
      </c>
      <c r="D4334" s="8" t="str">
        <f t="shared" si="879"/>
        <v>EDA2999</v>
      </c>
      <c r="E4334">
        <v>2999</v>
      </c>
      <c r="F4334" t="str">
        <f>VLOOKUP(D4334,'Fund List'!$A$2:$F$1324,6,FALSE)</f>
        <v>FEDERAL ECONOMIC RECOVERY FUND - ARRA</v>
      </c>
      <c r="G4334" s="3">
        <v>134</v>
      </c>
      <c r="I4334" s="24">
        <f t="shared" si="888"/>
        <v>144.70218326404432</v>
      </c>
    </row>
    <row r="4335" spans="1:9" hidden="1" outlineLevel="3" x14ac:dyDescent="0.25">
      <c r="A4335" t="s">
        <v>58</v>
      </c>
      <c r="B4335" t="str">
        <f>VLOOKUP(A4335,'AGENCY CODES'!$C$4:$F$139,3,FALSE)</f>
        <v>DEPARTMENT OF EDUCATION</v>
      </c>
      <c r="C4335" s="8" t="s">
        <v>12</v>
      </c>
      <c r="D4335" s="8" t="str">
        <f t="shared" si="879"/>
        <v>EDA2999</v>
      </c>
      <c r="E4335">
        <v>2999</v>
      </c>
      <c r="F4335" t="str">
        <f>VLOOKUP(D4335,'Fund List'!$A$2:$F$1324,6,FALSE)</f>
        <v>FEDERAL ECONOMIC RECOVERY FUND - ARRA</v>
      </c>
      <c r="G4335" s="3">
        <v>12</v>
      </c>
      <c r="I4335" s="24">
        <f t="shared" si="888"/>
        <v>12.958404471406952</v>
      </c>
    </row>
    <row r="4336" spans="1:9" hidden="1" outlineLevel="3" x14ac:dyDescent="0.25">
      <c r="A4336" t="s">
        <v>58</v>
      </c>
      <c r="B4336" t="str">
        <f>VLOOKUP(A4336,'AGENCY CODES'!$C$4:$F$139,3,FALSE)</f>
        <v>DEPARTMENT OF EDUCATION</v>
      </c>
      <c r="C4336" s="8">
        <v>2</v>
      </c>
      <c r="D4336" s="8" t="str">
        <f t="shared" si="879"/>
        <v>EDA2999</v>
      </c>
      <c r="E4336">
        <v>2999</v>
      </c>
      <c r="F4336" t="str">
        <f>VLOOKUP(D4336,'Fund List'!$A$2:$F$1324,6,FALSE)</f>
        <v>FEDERAL ECONOMIC RECOVERY FUND - ARRA</v>
      </c>
      <c r="G4336" s="3">
        <v>133</v>
      </c>
      <c r="I4336" s="24">
        <f t="shared" si="888"/>
        <v>143.6223162247604</v>
      </c>
    </row>
    <row r="4337" spans="1:9" outlineLevel="2" collapsed="1" x14ac:dyDescent="0.25">
      <c r="F4337" s="1" t="s">
        <v>4375</v>
      </c>
      <c r="I4337" s="24">
        <f t="shared" ref="I4337" si="889">SUBTOTAL(9,I4326:I4336)</f>
        <v>724.59078335950551</v>
      </c>
    </row>
    <row r="4338" spans="1:9" hidden="1" outlineLevel="3" x14ac:dyDescent="0.25">
      <c r="A4338" t="s">
        <v>58</v>
      </c>
      <c r="B4338" t="str">
        <f>VLOOKUP(A4338,'AGENCY CODES'!$C$4:$F$139,3,FALSE)</f>
        <v>DEPARTMENT OF EDUCATION</v>
      </c>
      <c r="C4338" s="8" t="s">
        <v>1</v>
      </c>
      <c r="D4338" s="8" t="str">
        <f t="shared" si="879"/>
        <v>EDA3138</v>
      </c>
      <c r="E4338">
        <v>3138</v>
      </c>
      <c r="F4338" t="str">
        <f>VLOOKUP(D4338,'Fund List'!$A$2:$F$1324,6,FALSE)</f>
        <v>PERMANENT STATE SCHOOL FUND - EARNINGS</v>
      </c>
      <c r="G4338" s="3">
        <v>6</v>
      </c>
      <c r="I4338" s="24">
        <f t="shared" ref="I4338:I4345" si="890">$G4338/$G$10*I$5</f>
        <v>6.4792022357034762</v>
      </c>
    </row>
    <row r="4339" spans="1:9" hidden="1" outlineLevel="3" x14ac:dyDescent="0.25">
      <c r="A4339" t="s">
        <v>58</v>
      </c>
      <c r="B4339" t="str">
        <f>VLOOKUP(A4339,'AGENCY CODES'!$C$4:$F$139,3,FALSE)</f>
        <v>DEPARTMENT OF EDUCATION</v>
      </c>
      <c r="C4339" s="8" t="s">
        <v>22</v>
      </c>
      <c r="D4339" s="8" t="str">
        <f t="shared" si="879"/>
        <v>EDA3138</v>
      </c>
      <c r="E4339">
        <v>3138</v>
      </c>
      <c r="F4339" t="str">
        <f>VLOOKUP(D4339,'Fund List'!$A$2:$F$1324,6,FALSE)</f>
        <v>PERMANENT STATE SCHOOL FUND - EARNINGS</v>
      </c>
      <c r="G4339" s="3">
        <v>1</v>
      </c>
      <c r="I4339" s="24">
        <f t="shared" si="890"/>
        <v>1.0798670392839127</v>
      </c>
    </row>
    <row r="4340" spans="1:9" hidden="1" outlineLevel="3" x14ac:dyDescent="0.25">
      <c r="A4340" t="s">
        <v>58</v>
      </c>
      <c r="B4340" t="str">
        <f>VLOOKUP(A4340,'AGENCY CODES'!$C$4:$F$139,3,FALSE)</f>
        <v>DEPARTMENT OF EDUCATION</v>
      </c>
      <c r="C4340" s="8" t="s">
        <v>4</v>
      </c>
      <c r="D4340" s="8" t="str">
        <f t="shared" si="879"/>
        <v>EDA3138</v>
      </c>
      <c r="E4340">
        <v>3138</v>
      </c>
      <c r="F4340" t="str">
        <f>VLOOKUP(D4340,'Fund List'!$A$2:$F$1324,6,FALSE)</f>
        <v>PERMANENT STATE SCHOOL FUND - EARNINGS</v>
      </c>
      <c r="G4340" s="3">
        <v>9</v>
      </c>
      <c r="I4340" s="24">
        <f t="shared" si="890"/>
        <v>9.7188033535552147</v>
      </c>
    </row>
    <row r="4341" spans="1:9" hidden="1" outlineLevel="3" x14ac:dyDescent="0.25">
      <c r="A4341" t="s">
        <v>58</v>
      </c>
      <c r="B4341" t="str">
        <f>VLOOKUP(A4341,'AGENCY CODES'!$C$4:$F$139,3,FALSE)</f>
        <v>DEPARTMENT OF EDUCATION</v>
      </c>
      <c r="C4341" s="8" t="s">
        <v>8</v>
      </c>
      <c r="D4341" s="8" t="str">
        <f t="shared" si="879"/>
        <v>EDA3138</v>
      </c>
      <c r="E4341">
        <v>3138</v>
      </c>
      <c r="F4341" t="str">
        <f>VLOOKUP(D4341,'Fund List'!$A$2:$F$1324,6,FALSE)</f>
        <v>PERMANENT STATE SCHOOL FUND - EARNINGS</v>
      </c>
      <c r="G4341" s="3">
        <v>15</v>
      </c>
      <c r="I4341" s="24">
        <f t="shared" si="890"/>
        <v>16.198005589258692</v>
      </c>
    </row>
    <row r="4342" spans="1:9" hidden="1" outlineLevel="3" x14ac:dyDescent="0.25">
      <c r="A4342" t="s">
        <v>58</v>
      </c>
      <c r="B4342" t="str">
        <f>VLOOKUP(A4342,'AGENCY CODES'!$C$4:$F$139,3,FALSE)</f>
        <v>DEPARTMENT OF EDUCATION</v>
      </c>
      <c r="C4342" s="8" t="s">
        <v>10</v>
      </c>
      <c r="D4342" s="8" t="str">
        <f t="shared" si="879"/>
        <v>EDA3138</v>
      </c>
      <c r="E4342">
        <v>3138</v>
      </c>
      <c r="F4342" t="str">
        <f>VLOOKUP(D4342,'Fund List'!$A$2:$F$1324,6,FALSE)</f>
        <v>PERMANENT STATE SCHOOL FUND - EARNINGS</v>
      </c>
      <c r="G4342" s="3">
        <v>8</v>
      </c>
      <c r="I4342" s="24">
        <f t="shared" si="890"/>
        <v>8.6389363142713016</v>
      </c>
    </row>
    <row r="4343" spans="1:9" hidden="1" outlineLevel="3" x14ac:dyDescent="0.25">
      <c r="A4343" t="s">
        <v>58</v>
      </c>
      <c r="B4343" t="str">
        <f>VLOOKUP(A4343,'AGENCY CODES'!$C$4:$F$139,3,FALSE)</f>
        <v>DEPARTMENT OF EDUCATION</v>
      </c>
      <c r="C4343" s="8" t="s">
        <v>11</v>
      </c>
      <c r="D4343" s="8" t="str">
        <f t="shared" ref="D4343:D4407" si="891">CONCATENATE(A4343,E4343)</f>
        <v>EDA3138</v>
      </c>
      <c r="E4343">
        <v>3138</v>
      </c>
      <c r="F4343" t="str">
        <f>VLOOKUP(D4343,'Fund List'!$A$2:$F$1324,6,FALSE)</f>
        <v>PERMANENT STATE SCHOOL FUND - EARNINGS</v>
      </c>
      <c r="G4343" s="3">
        <v>8</v>
      </c>
      <c r="I4343" s="24">
        <f t="shared" si="890"/>
        <v>8.6389363142713016</v>
      </c>
    </row>
    <row r="4344" spans="1:9" hidden="1" outlineLevel="3" x14ac:dyDescent="0.25">
      <c r="A4344" t="s">
        <v>58</v>
      </c>
      <c r="B4344" t="str">
        <f>VLOOKUP(A4344,'AGENCY CODES'!$C$4:$F$139,3,FALSE)</f>
        <v>DEPARTMENT OF EDUCATION</v>
      </c>
      <c r="C4344" s="8" t="s">
        <v>12</v>
      </c>
      <c r="D4344" s="8" t="str">
        <f t="shared" si="891"/>
        <v>EDA3138</v>
      </c>
      <c r="E4344">
        <v>3138</v>
      </c>
      <c r="F4344" t="str">
        <f>VLOOKUP(D4344,'Fund List'!$A$2:$F$1324,6,FALSE)</f>
        <v>PERMANENT STATE SCHOOL FUND - EARNINGS</v>
      </c>
      <c r="G4344" s="3">
        <v>5</v>
      </c>
      <c r="I4344" s="24">
        <f t="shared" si="890"/>
        <v>5.3993351964195639</v>
      </c>
    </row>
    <row r="4345" spans="1:9" hidden="1" outlineLevel="3" x14ac:dyDescent="0.25">
      <c r="A4345" t="s">
        <v>58</v>
      </c>
      <c r="B4345" t="str">
        <f>VLOOKUP(A4345,'AGENCY CODES'!$C$4:$F$139,3,FALSE)</f>
        <v>DEPARTMENT OF EDUCATION</v>
      </c>
      <c r="C4345" s="8">
        <v>2</v>
      </c>
      <c r="D4345" s="8" t="str">
        <f t="shared" si="891"/>
        <v>EDA3138</v>
      </c>
      <c r="E4345">
        <v>3138</v>
      </c>
      <c r="F4345" t="str">
        <f>VLOOKUP(D4345,'Fund List'!$A$2:$F$1324,6,FALSE)</f>
        <v>PERMANENT STATE SCHOOL FUND - EARNINGS</v>
      </c>
      <c r="G4345" s="3">
        <v>8</v>
      </c>
      <c r="I4345" s="24">
        <f t="shared" si="890"/>
        <v>8.6389363142713016</v>
      </c>
    </row>
    <row r="4346" spans="1:9" outlineLevel="2" collapsed="1" x14ac:dyDescent="0.25">
      <c r="F4346" s="1" t="s">
        <v>4376</v>
      </c>
      <c r="I4346" s="24">
        <f t="shared" ref="I4346" si="892">SUBTOTAL(9,I4338:I4345)</f>
        <v>64.792022357034767</v>
      </c>
    </row>
    <row r="4347" spans="1:9" hidden="1" outlineLevel="3" x14ac:dyDescent="0.25">
      <c r="A4347" t="s">
        <v>58</v>
      </c>
      <c r="B4347" t="str">
        <f>VLOOKUP(A4347,'AGENCY CODES'!$C$4:$F$139,3,FALSE)</f>
        <v>DEPARTMENT OF EDUCATION</v>
      </c>
      <c r="C4347" s="8" t="s">
        <v>1</v>
      </c>
      <c r="D4347" s="8" t="str">
        <f t="shared" si="891"/>
        <v>EDA4209</v>
      </c>
      <c r="E4347">
        <v>4209</v>
      </c>
      <c r="F4347" t="str">
        <f>VLOOKUP(D4347,'Fund List'!$A$2:$F$1324,6,FALSE)</f>
        <v>DOE INTERNAL SERVICES FUND</v>
      </c>
      <c r="G4347" s="3">
        <v>10</v>
      </c>
      <c r="I4347" s="24">
        <f t="shared" ref="I4347:I4362" si="893">$G4347/$G$10*I$5</f>
        <v>10.798670392839128</v>
      </c>
    </row>
    <row r="4348" spans="1:9" hidden="1" outlineLevel="3" x14ac:dyDescent="0.25">
      <c r="A4348" t="s">
        <v>58</v>
      </c>
      <c r="B4348" t="str">
        <f>VLOOKUP(A4348,'AGENCY CODES'!$C$4:$F$139,3,FALSE)</f>
        <v>DEPARTMENT OF EDUCATION</v>
      </c>
      <c r="C4348" s="8" t="s">
        <v>22</v>
      </c>
      <c r="D4348" s="8" t="str">
        <f t="shared" si="891"/>
        <v>EDA4209</v>
      </c>
      <c r="E4348">
        <v>4209</v>
      </c>
      <c r="F4348" t="str">
        <f>VLOOKUP(D4348,'Fund List'!$A$2:$F$1324,6,FALSE)</f>
        <v>DOE INTERNAL SERVICES FUND</v>
      </c>
      <c r="G4348" s="3">
        <v>18</v>
      </c>
      <c r="I4348" s="24">
        <f t="shared" si="893"/>
        <v>19.437606707110429</v>
      </c>
    </row>
    <row r="4349" spans="1:9" hidden="1" outlineLevel="3" x14ac:dyDescent="0.25">
      <c r="A4349" t="s">
        <v>58</v>
      </c>
      <c r="B4349" t="str">
        <f>VLOOKUP(A4349,'AGENCY CODES'!$C$4:$F$139,3,FALSE)</f>
        <v>DEPARTMENT OF EDUCATION</v>
      </c>
      <c r="C4349" s="8" t="s">
        <v>2</v>
      </c>
      <c r="D4349" s="8" t="str">
        <f t="shared" si="891"/>
        <v>EDA4209</v>
      </c>
      <c r="E4349">
        <v>4209</v>
      </c>
      <c r="F4349" t="str">
        <f>VLOOKUP(D4349,'Fund List'!$A$2:$F$1324,6,FALSE)</f>
        <v>DOE INTERNAL SERVICES FUND</v>
      </c>
      <c r="G4349" s="3">
        <v>7</v>
      </c>
      <c r="I4349" s="24">
        <f t="shared" si="893"/>
        <v>7.5590692749873885</v>
      </c>
    </row>
    <row r="4350" spans="1:9" hidden="1" outlineLevel="3" x14ac:dyDescent="0.25">
      <c r="A4350" t="s">
        <v>58</v>
      </c>
      <c r="B4350" t="str">
        <f>VLOOKUP(A4350,'AGENCY CODES'!$C$4:$F$139,3,FALSE)</f>
        <v>DEPARTMENT OF EDUCATION</v>
      </c>
      <c r="C4350" s="8" t="s">
        <v>3</v>
      </c>
      <c r="D4350" s="8" t="str">
        <f t="shared" si="891"/>
        <v>EDA4209</v>
      </c>
      <c r="E4350">
        <v>4209</v>
      </c>
      <c r="F4350" t="str">
        <f>VLOOKUP(D4350,'Fund List'!$A$2:$F$1324,6,FALSE)</f>
        <v>DOE INTERNAL SERVICES FUND</v>
      </c>
      <c r="G4350" s="3">
        <v>1757</v>
      </c>
      <c r="I4350" s="24">
        <f t="shared" si="893"/>
        <v>1897.3263880218346</v>
      </c>
    </row>
    <row r="4351" spans="1:9" hidden="1" outlineLevel="3" x14ac:dyDescent="0.25">
      <c r="A4351" t="s">
        <v>58</v>
      </c>
      <c r="B4351" t="str">
        <f>VLOOKUP(A4351,'AGENCY CODES'!$C$4:$F$139,3,FALSE)</f>
        <v>DEPARTMENT OF EDUCATION</v>
      </c>
      <c r="C4351" s="8" t="s">
        <v>4</v>
      </c>
      <c r="D4351" s="8" t="str">
        <f t="shared" si="891"/>
        <v>EDA4209</v>
      </c>
      <c r="E4351">
        <v>4209</v>
      </c>
      <c r="F4351" t="str">
        <f>VLOOKUP(D4351,'Fund List'!$A$2:$F$1324,6,FALSE)</f>
        <v>DOE INTERNAL SERVICES FUND</v>
      </c>
      <c r="G4351" s="3">
        <v>1435</v>
      </c>
      <c r="I4351" s="24">
        <f t="shared" si="893"/>
        <v>1549.6092013724149</v>
      </c>
    </row>
    <row r="4352" spans="1:9" hidden="1" outlineLevel="3" x14ac:dyDescent="0.25">
      <c r="A4352" t="s">
        <v>58</v>
      </c>
      <c r="B4352" t="str">
        <f>VLOOKUP(A4352,'AGENCY CODES'!$C$4:$F$139,3,FALSE)</f>
        <v>DEPARTMENT OF EDUCATION</v>
      </c>
      <c r="C4352" s="8" t="s">
        <v>5</v>
      </c>
      <c r="D4352" s="8" t="str">
        <f t="shared" si="891"/>
        <v>EDA4209</v>
      </c>
      <c r="E4352">
        <v>4209</v>
      </c>
      <c r="F4352" t="str">
        <f>VLOOKUP(D4352,'Fund List'!$A$2:$F$1324,6,FALSE)</f>
        <v>DOE INTERNAL SERVICES FUND</v>
      </c>
      <c r="G4352" s="3">
        <v>12</v>
      </c>
      <c r="I4352" s="24">
        <f t="shared" si="893"/>
        <v>12.958404471406952</v>
      </c>
    </row>
    <row r="4353" spans="1:9" hidden="1" outlineLevel="3" x14ac:dyDescent="0.25">
      <c r="A4353" t="s">
        <v>58</v>
      </c>
      <c r="B4353" t="str">
        <f>VLOOKUP(A4353,'AGENCY CODES'!$C$4:$F$139,3,FALSE)</f>
        <v>DEPARTMENT OF EDUCATION</v>
      </c>
      <c r="C4353" s="8" t="s">
        <v>6</v>
      </c>
      <c r="D4353" s="8" t="str">
        <f t="shared" si="891"/>
        <v>EDA4209</v>
      </c>
      <c r="E4353">
        <v>4209</v>
      </c>
      <c r="F4353" t="str">
        <f>VLOOKUP(D4353,'Fund List'!$A$2:$F$1324,6,FALSE)</f>
        <v>DOE INTERNAL SERVICES FUND</v>
      </c>
      <c r="G4353" s="3">
        <v>1746</v>
      </c>
      <c r="I4353" s="24">
        <f t="shared" si="893"/>
        <v>1885.4478505897116</v>
      </c>
    </row>
    <row r="4354" spans="1:9" hidden="1" outlineLevel="3" x14ac:dyDescent="0.25">
      <c r="A4354" t="s">
        <v>58</v>
      </c>
      <c r="B4354" t="str">
        <f>VLOOKUP(A4354,'AGENCY CODES'!$C$4:$F$139,3,FALSE)</f>
        <v>DEPARTMENT OF EDUCATION</v>
      </c>
      <c r="C4354" s="8" t="s">
        <v>7</v>
      </c>
      <c r="D4354" s="8" t="str">
        <f t="shared" si="891"/>
        <v>EDA4209</v>
      </c>
      <c r="E4354">
        <v>4209</v>
      </c>
      <c r="F4354" t="str">
        <f>VLOOKUP(D4354,'Fund List'!$A$2:$F$1324,6,FALSE)</f>
        <v>DOE INTERNAL SERVICES FUND</v>
      </c>
      <c r="G4354" s="3">
        <v>95</v>
      </c>
      <c r="I4354" s="24">
        <f t="shared" si="893"/>
        <v>102.58736873197172</v>
      </c>
    </row>
    <row r="4355" spans="1:9" hidden="1" outlineLevel="3" x14ac:dyDescent="0.25">
      <c r="A4355" t="s">
        <v>58</v>
      </c>
      <c r="B4355" t="str">
        <f>VLOOKUP(A4355,'AGENCY CODES'!$C$4:$F$139,3,FALSE)</f>
        <v>DEPARTMENT OF EDUCATION</v>
      </c>
      <c r="C4355" s="8" t="s">
        <v>14</v>
      </c>
      <c r="D4355" s="8" t="str">
        <f t="shared" si="891"/>
        <v>EDA4209</v>
      </c>
      <c r="E4355">
        <v>4209</v>
      </c>
      <c r="F4355" t="str">
        <f>VLOOKUP(D4355,'Fund List'!$A$2:$F$1324,6,FALSE)</f>
        <v>DOE INTERNAL SERVICES FUND</v>
      </c>
      <c r="G4355" s="3">
        <v>2</v>
      </c>
      <c r="I4355" s="24">
        <f t="shared" si="893"/>
        <v>2.1597340785678254</v>
      </c>
    </row>
    <row r="4356" spans="1:9" hidden="1" outlineLevel="3" x14ac:dyDescent="0.25">
      <c r="A4356" t="s">
        <v>58</v>
      </c>
      <c r="B4356" t="str">
        <f>VLOOKUP(A4356,'AGENCY CODES'!$C$4:$F$139,3,FALSE)</f>
        <v>DEPARTMENT OF EDUCATION</v>
      </c>
      <c r="C4356" s="8" t="s">
        <v>17</v>
      </c>
      <c r="D4356" s="8" t="str">
        <f t="shared" si="891"/>
        <v>EDA4209</v>
      </c>
      <c r="E4356">
        <v>4209</v>
      </c>
      <c r="F4356" t="str">
        <f>VLOOKUP(D4356,'Fund List'!$A$2:$F$1324,6,FALSE)</f>
        <v>DOE INTERNAL SERVICES FUND</v>
      </c>
      <c r="G4356" s="3">
        <v>433</v>
      </c>
      <c r="I4356" s="24">
        <f t="shared" si="893"/>
        <v>467.58242800993429</v>
      </c>
    </row>
    <row r="4357" spans="1:9" hidden="1" outlineLevel="3" x14ac:dyDescent="0.25">
      <c r="A4357" t="s">
        <v>58</v>
      </c>
      <c r="B4357" t="str">
        <f>VLOOKUP(A4357,'AGENCY CODES'!$C$4:$F$139,3,FALSE)</f>
        <v>DEPARTMENT OF EDUCATION</v>
      </c>
      <c r="C4357" s="8" t="s">
        <v>8</v>
      </c>
      <c r="D4357" s="8" t="str">
        <f t="shared" si="891"/>
        <v>EDA4209</v>
      </c>
      <c r="E4357">
        <v>4209</v>
      </c>
      <c r="F4357" t="str">
        <f>VLOOKUP(D4357,'Fund List'!$A$2:$F$1324,6,FALSE)</f>
        <v>DOE INTERNAL SERVICES FUND</v>
      </c>
      <c r="G4357" s="3">
        <v>70</v>
      </c>
      <c r="I4357" s="24">
        <f t="shared" si="893"/>
        <v>75.590692749873895</v>
      </c>
    </row>
    <row r="4358" spans="1:9" hidden="1" outlineLevel="3" x14ac:dyDescent="0.25">
      <c r="A4358" t="s">
        <v>58</v>
      </c>
      <c r="B4358" t="str">
        <f>VLOOKUP(A4358,'AGENCY CODES'!$C$4:$F$139,3,FALSE)</f>
        <v>DEPARTMENT OF EDUCATION</v>
      </c>
      <c r="C4358" s="8" t="s">
        <v>10</v>
      </c>
      <c r="D4358" s="8" t="str">
        <f t="shared" si="891"/>
        <v>EDA4209</v>
      </c>
      <c r="E4358">
        <v>4209</v>
      </c>
      <c r="F4358" t="str">
        <f>VLOOKUP(D4358,'Fund List'!$A$2:$F$1324,6,FALSE)</f>
        <v>DOE INTERNAL SERVICES FUND</v>
      </c>
      <c r="G4358" s="3">
        <v>875</v>
      </c>
      <c r="I4358" s="24">
        <f t="shared" si="893"/>
        <v>944.88365937342371</v>
      </c>
    </row>
    <row r="4359" spans="1:9" hidden="1" outlineLevel="3" x14ac:dyDescent="0.25">
      <c r="A4359" t="s">
        <v>58</v>
      </c>
      <c r="B4359" t="str">
        <f>VLOOKUP(A4359,'AGENCY CODES'!$C$4:$F$139,3,FALSE)</f>
        <v>DEPARTMENT OF EDUCATION</v>
      </c>
      <c r="C4359" s="8" t="s">
        <v>11</v>
      </c>
      <c r="D4359" s="8" t="str">
        <f t="shared" si="891"/>
        <v>EDA4209</v>
      </c>
      <c r="E4359">
        <v>4209</v>
      </c>
      <c r="F4359" t="str">
        <f>VLOOKUP(D4359,'Fund List'!$A$2:$F$1324,6,FALSE)</f>
        <v>DOE INTERNAL SERVICES FUND</v>
      </c>
      <c r="G4359" s="3">
        <v>1553</v>
      </c>
      <c r="I4359" s="24">
        <f t="shared" si="893"/>
        <v>1677.0335120079164</v>
      </c>
    </row>
    <row r="4360" spans="1:9" hidden="1" outlineLevel="3" x14ac:dyDescent="0.25">
      <c r="A4360" t="s">
        <v>58</v>
      </c>
      <c r="B4360" t="str">
        <f>VLOOKUP(A4360,'AGENCY CODES'!$C$4:$F$139,3,FALSE)</f>
        <v>DEPARTMENT OF EDUCATION</v>
      </c>
      <c r="C4360" s="8" t="s">
        <v>12</v>
      </c>
      <c r="D4360" s="8" t="str">
        <f t="shared" si="891"/>
        <v>EDA4209</v>
      </c>
      <c r="E4360">
        <v>4209</v>
      </c>
      <c r="F4360" t="str">
        <f>VLOOKUP(D4360,'Fund List'!$A$2:$F$1324,6,FALSE)</f>
        <v>DOE INTERNAL SERVICES FUND</v>
      </c>
      <c r="G4360" s="3">
        <v>311</v>
      </c>
      <c r="I4360" s="24">
        <f t="shared" si="893"/>
        <v>335.83864921729685</v>
      </c>
    </row>
    <row r="4361" spans="1:9" hidden="1" outlineLevel="3" x14ac:dyDescent="0.25">
      <c r="A4361" t="s">
        <v>58</v>
      </c>
      <c r="B4361" t="str">
        <f>VLOOKUP(A4361,'AGENCY CODES'!$C$4:$F$139,3,FALSE)</f>
        <v>DEPARTMENT OF EDUCATION</v>
      </c>
      <c r="C4361" s="8">
        <v>2</v>
      </c>
      <c r="D4361" s="8" t="str">
        <f t="shared" si="891"/>
        <v>EDA4209</v>
      </c>
      <c r="E4361">
        <v>4209</v>
      </c>
      <c r="F4361" t="str">
        <f>VLOOKUP(D4361,'Fund List'!$A$2:$F$1324,6,FALSE)</f>
        <v>DOE INTERNAL SERVICES FUND</v>
      </c>
      <c r="G4361" s="3">
        <v>1545</v>
      </c>
      <c r="I4361" s="24">
        <f t="shared" si="893"/>
        <v>1668.3945756936453</v>
      </c>
    </row>
    <row r="4362" spans="1:9" hidden="1" outlineLevel="3" x14ac:dyDescent="0.25">
      <c r="A4362" t="s">
        <v>58</v>
      </c>
      <c r="B4362" t="str">
        <f>VLOOKUP(A4362,'AGENCY CODES'!$C$4:$F$139,3,FALSE)</f>
        <v>DEPARTMENT OF EDUCATION</v>
      </c>
      <c r="C4362" s="8">
        <v>8</v>
      </c>
      <c r="D4362" s="8" t="str">
        <f t="shared" si="891"/>
        <v>EDA4209</v>
      </c>
      <c r="E4362">
        <v>4209</v>
      </c>
      <c r="F4362" t="str">
        <f>VLOOKUP(D4362,'Fund List'!$A$2:$F$1324,6,FALSE)</f>
        <v>DOE INTERNAL SERVICES FUND</v>
      </c>
      <c r="G4362" s="3">
        <v>893</v>
      </c>
      <c r="I4362" s="24">
        <f t="shared" si="893"/>
        <v>964.3212660805342</v>
      </c>
    </row>
    <row r="4363" spans="1:9" outlineLevel="2" collapsed="1" x14ac:dyDescent="0.25">
      <c r="F4363" s="1" t="s">
        <v>4377</v>
      </c>
      <c r="I4363" s="24">
        <f t="shared" ref="I4363" si="894">SUBTOTAL(9,I4347:I4362)</f>
        <v>11621.52907677347</v>
      </c>
    </row>
    <row r="4364" spans="1:9" hidden="1" outlineLevel="3" x14ac:dyDescent="0.25">
      <c r="A4364" t="s">
        <v>58</v>
      </c>
      <c r="B4364" t="str">
        <f>VLOOKUP(A4364,'AGENCY CODES'!$C$4:$F$139,3,FALSE)</f>
        <v>DEPARTMENT OF EDUCATION</v>
      </c>
      <c r="C4364" s="8" t="s">
        <v>3</v>
      </c>
      <c r="D4364" s="8" t="str">
        <f t="shared" si="891"/>
        <v>EDA4210</v>
      </c>
      <c r="E4364">
        <v>4210</v>
      </c>
      <c r="F4364" t="str">
        <f>VLOOKUP(D4364,'Fund List'!$A$2:$F$1324,6,FALSE)</f>
        <v>EDUCATION COMMODITY</v>
      </c>
      <c r="G4364" s="3">
        <v>50</v>
      </c>
      <c r="I4364" s="24">
        <f t="shared" ref="I4364:I4373" si="895">$G4364/$G$10*I$5</f>
        <v>53.993351964195639</v>
      </c>
    </row>
    <row r="4365" spans="1:9" hidden="1" outlineLevel="3" x14ac:dyDescent="0.25">
      <c r="A4365" t="s">
        <v>58</v>
      </c>
      <c r="B4365" t="str">
        <f>VLOOKUP(A4365,'AGENCY CODES'!$C$4:$F$139,3,FALSE)</f>
        <v>DEPARTMENT OF EDUCATION</v>
      </c>
      <c r="C4365" s="8" t="s">
        <v>4</v>
      </c>
      <c r="D4365" s="8" t="str">
        <f t="shared" si="891"/>
        <v>EDA4210</v>
      </c>
      <c r="E4365">
        <v>4210</v>
      </c>
      <c r="F4365" t="str">
        <f>VLOOKUP(D4365,'Fund List'!$A$2:$F$1324,6,FALSE)</f>
        <v>EDUCATION COMMODITY</v>
      </c>
      <c r="G4365" s="3">
        <v>1</v>
      </c>
      <c r="I4365" s="24">
        <f t="shared" si="895"/>
        <v>1.0798670392839127</v>
      </c>
    </row>
    <row r="4366" spans="1:9" hidden="1" outlineLevel="3" x14ac:dyDescent="0.25">
      <c r="A4366" t="s">
        <v>58</v>
      </c>
      <c r="B4366" t="str">
        <f>VLOOKUP(A4366,'AGENCY CODES'!$C$4:$F$139,3,FALSE)</f>
        <v>DEPARTMENT OF EDUCATION</v>
      </c>
      <c r="C4366" s="8" t="s">
        <v>5</v>
      </c>
      <c r="D4366" s="8" t="str">
        <f t="shared" si="891"/>
        <v>EDA4210</v>
      </c>
      <c r="E4366">
        <v>4210</v>
      </c>
      <c r="F4366" t="str">
        <f>VLOOKUP(D4366,'Fund List'!$A$2:$F$1324,6,FALSE)</f>
        <v>EDUCATION COMMODITY</v>
      </c>
      <c r="G4366" s="3">
        <v>1</v>
      </c>
      <c r="I4366" s="24">
        <f t="shared" si="895"/>
        <v>1.0798670392839127</v>
      </c>
    </row>
    <row r="4367" spans="1:9" hidden="1" outlineLevel="3" x14ac:dyDescent="0.25">
      <c r="A4367" t="s">
        <v>58</v>
      </c>
      <c r="B4367" t="str">
        <f>VLOOKUP(A4367,'AGENCY CODES'!$C$4:$F$139,3,FALSE)</f>
        <v>DEPARTMENT OF EDUCATION</v>
      </c>
      <c r="C4367" s="8" t="s">
        <v>6</v>
      </c>
      <c r="D4367" s="8" t="str">
        <f t="shared" si="891"/>
        <v>EDA4210</v>
      </c>
      <c r="E4367">
        <v>4210</v>
      </c>
      <c r="F4367" t="str">
        <f>VLOOKUP(D4367,'Fund List'!$A$2:$F$1324,6,FALSE)</f>
        <v>EDUCATION COMMODITY</v>
      </c>
      <c r="G4367" s="3">
        <v>22</v>
      </c>
      <c r="I4367" s="24">
        <f t="shared" si="895"/>
        <v>23.757074864246082</v>
      </c>
    </row>
    <row r="4368" spans="1:9" hidden="1" outlineLevel="3" x14ac:dyDescent="0.25">
      <c r="A4368" t="s">
        <v>58</v>
      </c>
      <c r="B4368" t="str">
        <f>VLOOKUP(A4368,'AGENCY CODES'!$C$4:$F$139,3,FALSE)</f>
        <v>DEPARTMENT OF EDUCATION</v>
      </c>
      <c r="C4368" s="8" t="s">
        <v>7</v>
      </c>
      <c r="D4368" s="8" t="str">
        <f t="shared" si="891"/>
        <v>EDA4210</v>
      </c>
      <c r="E4368">
        <v>4210</v>
      </c>
      <c r="F4368" t="str">
        <f>VLOOKUP(D4368,'Fund List'!$A$2:$F$1324,6,FALSE)</f>
        <v>EDUCATION COMMODITY</v>
      </c>
      <c r="G4368" s="3">
        <v>7</v>
      </c>
      <c r="I4368" s="24">
        <f t="shared" si="895"/>
        <v>7.5590692749873885</v>
      </c>
    </row>
    <row r="4369" spans="1:9" hidden="1" outlineLevel="3" x14ac:dyDescent="0.25">
      <c r="A4369" t="s">
        <v>58</v>
      </c>
      <c r="B4369" t="str">
        <f>VLOOKUP(A4369,'AGENCY CODES'!$C$4:$F$139,3,FALSE)</f>
        <v>DEPARTMENT OF EDUCATION</v>
      </c>
      <c r="C4369" s="8" t="s">
        <v>17</v>
      </c>
      <c r="D4369" s="8" t="str">
        <f t="shared" si="891"/>
        <v>EDA4210</v>
      </c>
      <c r="E4369">
        <v>4210</v>
      </c>
      <c r="F4369" t="str">
        <f>VLOOKUP(D4369,'Fund List'!$A$2:$F$1324,6,FALSE)</f>
        <v>EDUCATION COMMODITY</v>
      </c>
      <c r="G4369" s="3">
        <v>6</v>
      </c>
      <c r="I4369" s="24">
        <f t="shared" si="895"/>
        <v>6.4792022357034762</v>
      </c>
    </row>
    <row r="4370" spans="1:9" hidden="1" outlineLevel="3" x14ac:dyDescent="0.25">
      <c r="A4370" t="s">
        <v>58</v>
      </c>
      <c r="B4370" t="str">
        <f>VLOOKUP(A4370,'AGENCY CODES'!$C$4:$F$139,3,FALSE)</f>
        <v>DEPARTMENT OF EDUCATION</v>
      </c>
      <c r="C4370" s="8" t="s">
        <v>10</v>
      </c>
      <c r="D4370" s="8" t="str">
        <f t="shared" si="891"/>
        <v>EDA4210</v>
      </c>
      <c r="E4370">
        <v>4210</v>
      </c>
      <c r="F4370" t="str">
        <f>VLOOKUP(D4370,'Fund List'!$A$2:$F$1324,6,FALSE)</f>
        <v>EDUCATION COMMODITY</v>
      </c>
      <c r="G4370" s="3">
        <v>15</v>
      </c>
      <c r="I4370" s="24">
        <f t="shared" si="895"/>
        <v>16.198005589258692</v>
      </c>
    </row>
    <row r="4371" spans="1:9" hidden="1" outlineLevel="3" x14ac:dyDescent="0.25">
      <c r="A4371" t="s">
        <v>58</v>
      </c>
      <c r="B4371" t="str">
        <f>VLOOKUP(A4371,'AGENCY CODES'!$C$4:$F$139,3,FALSE)</f>
        <v>DEPARTMENT OF EDUCATION</v>
      </c>
      <c r="C4371" s="8" t="s">
        <v>11</v>
      </c>
      <c r="D4371" s="8" t="str">
        <f t="shared" si="891"/>
        <v>EDA4210</v>
      </c>
      <c r="E4371">
        <v>4210</v>
      </c>
      <c r="F4371" t="str">
        <f>VLOOKUP(D4371,'Fund List'!$A$2:$F$1324,6,FALSE)</f>
        <v>EDUCATION COMMODITY</v>
      </c>
      <c r="G4371" s="3">
        <v>28</v>
      </c>
      <c r="I4371" s="24">
        <f t="shared" si="895"/>
        <v>30.236277099949554</v>
      </c>
    </row>
    <row r="4372" spans="1:9" hidden="1" outlineLevel="3" x14ac:dyDescent="0.25">
      <c r="A4372" t="s">
        <v>58</v>
      </c>
      <c r="B4372" t="str">
        <f>VLOOKUP(A4372,'AGENCY CODES'!$C$4:$F$139,3,FALSE)</f>
        <v>DEPARTMENT OF EDUCATION</v>
      </c>
      <c r="C4372" s="8" t="s">
        <v>12</v>
      </c>
      <c r="D4372" s="8" t="str">
        <f t="shared" si="891"/>
        <v>EDA4210</v>
      </c>
      <c r="E4372">
        <v>4210</v>
      </c>
      <c r="F4372" t="str">
        <f>VLOOKUP(D4372,'Fund List'!$A$2:$F$1324,6,FALSE)</f>
        <v>EDUCATION COMMODITY</v>
      </c>
      <c r="G4372" s="3">
        <v>10</v>
      </c>
      <c r="I4372" s="24">
        <f t="shared" si="895"/>
        <v>10.798670392839128</v>
      </c>
    </row>
    <row r="4373" spans="1:9" hidden="1" outlineLevel="3" x14ac:dyDescent="0.25">
      <c r="A4373" t="s">
        <v>58</v>
      </c>
      <c r="B4373" t="str">
        <f>VLOOKUP(A4373,'AGENCY CODES'!$C$4:$F$139,3,FALSE)</f>
        <v>DEPARTMENT OF EDUCATION</v>
      </c>
      <c r="C4373" s="8">
        <v>2</v>
      </c>
      <c r="D4373" s="8" t="str">
        <f t="shared" si="891"/>
        <v>EDA4210</v>
      </c>
      <c r="E4373">
        <v>4210</v>
      </c>
      <c r="F4373" t="str">
        <f>VLOOKUP(D4373,'Fund List'!$A$2:$F$1324,6,FALSE)</f>
        <v>EDUCATION COMMODITY</v>
      </c>
      <c r="G4373" s="3">
        <v>28</v>
      </c>
      <c r="I4373" s="24">
        <f t="shared" si="895"/>
        <v>30.236277099949554</v>
      </c>
    </row>
    <row r="4374" spans="1:9" outlineLevel="2" collapsed="1" x14ac:dyDescent="0.25">
      <c r="F4374" s="1" t="s">
        <v>4378</v>
      </c>
      <c r="I4374" s="24">
        <f t="shared" ref="I4374" si="896">SUBTOTAL(9,I4364:I4373)</f>
        <v>181.41766259969731</v>
      </c>
    </row>
    <row r="4375" spans="1:9" hidden="1" outlineLevel="3" x14ac:dyDescent="0.25">
      <c r="A4375" t="s">
        <v>58</v>
      </c>
      <c r="B4375" t="str">
        <f>VLOOKUP(A4375,'AGENCY CODES'!$C$4:$F$139,3,FALSE)</f>
        <v>DEPARTMENT OF EDUCATION</v>
      </c>
      <c r="C4375" s="8" t="s">
        <v>1</v>
      </c>
      <c r="D4375" s="8" t="str">
        <f t="shared" si="891"/>
        <v>EDA4211</v>
      </c>
      <c r="E4375">
        <v>4211</v>
      </c>
      <c r="F4375" t="str">
        <f>VLOOKUP(D4375,'Fund List'!$A$2:$F$1324,6,FALSE)</f>
        <v>DOE PRODUCTION REVOLVING FUND</v>
      </c>
      <c r="G4375" s="3">
        <v>106</v>
      </c>
      <c r="I4375" s="24">
        <f t="shared" ref="I4375:I4388" si="897">$G4375/$G$10*I$5</f>
        <v>114.46590616409476</v>
      </c>
    </row>
    <row r="4376" spans="1:9" hidden="1" outlineLevel="3" x14ac:dyDescent="0.25">
      <c r="A4376" t="s">
        <v>58</v>
      </c>
      <c r="B4376" t="str">
        <f>VLOOKUP(A4376,'AGENCY CODES'!$C$4:$F$139,3,FALSE)</f>
        <v>DEPARTMENT OF EDUCATION</v>
      </c>
      <c r="C4376" s="8" t="s">
        <v>22</v>
      </c>
      <c r="D4376" s="8" t="str">
        <f t="shared" si="891"/>
        <v>EDA4211</v>
      </c>
      <c r="E4376">
        <v>4211</v>
      </c>
      <c r="F4376" t="str">
        <f>VLOOKUP(D4376,'Fund List'!$A$2:$F$1324,6,FALSE)</f>
        <v>DOE PRODUCTION REVOLVING FUND</v>
      </c>
      <c r="G4376" s="3">
        <v>26</v>
      </c>
      <c r="I4376" s="24">
        <f t="shared" si="897"/>
        <v>28.076543021381731</v>
      </c>
    </row>
    <row r="4377" spans="1:9" hidden="1" outlineLevel="3" x14ac:dyDescent="0.25">
      <c r="A4377" t="s">
        <v>58</v>
      </c>
      <c r="B4377" t="str">
        <f>VLOOKUP(A4377,'AGENCY CODES'!$C$4:$F$139,3,FALSE)</f>
        <v>DEPARTMENT OF EDUCATION</v>
      </c>
      <c r="C4377" s="8" t="s">
        <v>3</v>
      </c>
      <c r="D4377" s="8" t="str">
        <f t="shared" si="891"/>
        <v>EDA4211</v>
      </c>
      <c r="E4377">
        <v>4211</v>
      </c>
      <c r="F4377" t="str">
        <f>VLOOKUP(D4377,'Fund List'!$A$2:$F$1324,6,FALSE)</f>
        <v>DOE PRODUCTION REVOLVING FUND</v>
      </c>
      <c r="G4377" s="3">
        <v>48</v>
      </c>
      <c r="I4377" s="24">
        <f t="shared" si="897"/>
        <v>51.83361788562781</v>
      </c>
    </row>
    <row r="4378" spans="1:9" hidden="1" outlineLevel="3" x14ac:dyDescent="0.25">
      <c r="A4378" t="s">
        <v>58</v>
      </c>
      <c r="B4378" t="str">
        <f>VLOOKUP(A4378,'AGENCY CODES'!$C$4:$F$139,3,FALSE)</f>
        <v>DEPARTMENT OF EDUCATION</v>
      </c>
      <c r="C4378" s="8" t="s">
        <v>4</v>
      </c>
      <c r="D4378" s="8" t="str">
        <f t="shared" si="891"/>
        <v>EDA4211</v>
      </c>
      <c r="E4378">
        <v>4211</v>
      </c>
      <c r="F4378" t="str">
        <f>VLOOKUP(D4378,'Fund List'!$A$2:$F$1324,6,FALSE)</f>
        <v>DOE PRODUCTION REVOLVING FUND</v>
      </c>
      <c r="G4378" s="3">
        <v>459</v>
      </c>
      <c r="I4378" s="24">
        <f t="shared" si="897"/>
        <v>495.65897103131601</v>
      </c>
    </row>
    <row r="4379" spans="1:9" hidden="1" outlineLevel="3" x14ac:dyDescent="0.25">
      <c r="A4379" t="s">
        <v>58</v>
      </c>
      <c r="B4379" t="str">
        <f>VLOOKUP(A4379,'AGENCY CODES'!$C$4:$F$139,3,FALSE)</f>
        <v>DEPARTMENT OF EDUCATION</v>
      </c>
      <c r="C4379" s="8" t="s">
        <v>5</v>
      </c>
      <c r="D4379" s="8" t="str">
        <f t="shared" si="891"/>
        <v>EDA4211</v>
      </c>
      <c r="E4379">
        <v>4211</v>
      </c>
      <c r="F4379" t="str">
        <f>VLOOKUP(D4379,'Fund List'!$A$2:$F$1324,6,FALSE)</f>
        <v>DOE PRODUCTION REVOLVING FUND</v>
      </c>
      <c r="G4379" s="3">
        <v>24</v>
      </c>
      <c r="I4379" s="24">
        <f t="shared" si="897"/>
        <v>25.916808942813905</v>
      </c>
    </row>
    <row r="4380" spans="1:9" hidden="1" outlineLevel="3" x14ac:dyDescent="0.25">
      <c r="A4380" t="s">
        <v>58</v>
      </c>
      <c r="B4380" t="str">
        <f>VLOOKUP(A4380,'AGENCY CODES'!$C$4:$F$139,3,FALSE)</f>
        <v>DEPARTMENT OF EDUCATION</v>
      </c>
      <c r="C4380" s="8" t="s">
        <v>6</v>
      </c>
      <c r="D4380" s="8" t="str">
        <f t="shared" si="891"/>
        <v>EDA4211</v>
      </c>
      <c r="E4380">
        <v>4211</v>
      </c>
      <c r="F4380" t="str">
        <f>VLOOKUP(D4380,'Fund List'!$A$2:$F$1324,6,FALSE)</f>
        <v>DOE PRODUCTION REVOLVING FUND</v>
      </c>
      <c r="G4380" s="3">
        <v>1419</v>
      </c>
      <c r="I4380" s="24">
        <f t="shared" si="897"/>
        <v>1532.3313287438723</v>
      </c>
    </row>
    <row r="4381" spans="1:9" hidden="1" outlineLevel="3" x14ac:dyDescent="0.25">
      <c r="A4381" t="s">
        <v>58</v>
      </c>
      <c r="B4381" t="str">
        <f>VLOOKUP(A4381,'AGENCY CODES'!$C$4:$F$139,3,FALSE)</f>
        <v>DEPARTMENT OF EDUCATION</v>
      </c>
      <c r="C4381" s="8" t="s">
        <v>7</v>
      </c>
      <c r="D4381" s="8" t="str">
        <f t="shared" si="891"/>
        <v>EDA4211</v>
      </c>
      <c r="E4381">
        <v>4211</v>
      </c>
      <c r="F4381" t="str">
        <f>VLOOKUP(D4381,'Fund List'!$A$2:$F$1324,6,FALSE)</f>
        <v>DOE PRODUCTION REVOLVING FUND</v>
      </c>
      <c r="G4381" s="3">
        <v>1943</v>
      </c>
      <c r="I4381" s="24">
        <f t="shared" si="897"/>
        <v>2098.1816573286428</v>
      </c>
    </row>
    <row r="4382" spans="1:9" hidden="1" outlineLevel="3" x14ac:dyDescent="0.25">
      <c r="A4382" t="s">
        <v>58</v>
      </c>
      <c r="B4382" t="str">
        <f>VLOOKUP(A4382,'AGENCY CODES'!$C$4:$F$139,3,FALSE)</f>
        <v>DEPARTMENT OF EDUCATION</v>
      </c>
      <c r="C4382" s="8" t="s">
        <v>17</v>
      </c>
      <c r="D4382" s="8" t="str">
        <f t="shared" si="891"/>
        <v>EDA4211</v>
      </c>
      <c r="E4382">
        <v>4211</v>
      </c>
      <c r="F4382" t="str">
        <f>VLOOKUP(D4382,'Fund List'!$A$2:$F$1324,6,FALSE)</f>
        <v>DOE PRODUCTION REVOLVING FUND</v>
      </c>
      <c r="G4382" s="3">
        <v>129</v>
      </c>
      <c r="I4382" s="24">
        <f t="shared" si="897"/>
        <v>139.30284806762475</v>
      </c>
    </row>
    <row r="4383" spans="1:9" hidden="1" outlineLevel="3" x14ac:dyDescent="0.25">
      <c r="A4383" t="s">
        <v>58</v>
      </c>
      <c r="B4383" t="str">
        <f>VLOOKUP(A4383,'AGENCY CODES'!$C$4:$F$139,3,FALSE)</f>
        <v>DEPARTMENT OF EDUCATION</v>
      </c>
      <c r="C4383" s="8" t="s">
        <v>8</v>
      </c>
      <c r="D4383" s="8" t="str">
        <f t="shared" si="891"/>
        <v>EDA4211</v>
      </c>
      <c r="E4383">
        <v>4211</v>
      </c>
      <c r="F4383" t="str">
        <f>VLOOKUP(D4383,'Fund List'!$A$2:$F$1324,6,FALSE)</f>
        <v>DOE PRODUCTION REVOLVING FUND</v>
      </c>
      <c r="G4383" s="3">
        <v>137</v>
      </c>
      <c r="I4383" s="24">
        <f t="shared" si="897"/>
        <v>147.94178438189604</v>
      </c>
    </row>
    <row r="4384" spans="1:9" hidden="1" outlineLevel="3" x14ac:dyDescent="0.25">
      <c r="A4384" t="s">
        <v>58</v>
      </c>
      <c r="B4384" t="str">
        <f>VLOOKUP(A4384,'AGENCY CODES'!$C$4:$F$139,3,FALSE)</f>
        <v>DEPARTMENT OF EDUCATION</v>
      </c>
      <c r="C4384" s="8" t="s">
        <v>10</v>
      </c>
      <c r="D4384" s="8" t="str">
        <f t="shared" si="891"/>
        <v>EDA4211</v>
      </c>
      <c r="E4384">
        <v>4211</v>
      </c>
      <c r="F4384" t="str">
        <f>VLOOKUP(D4384,'Fund List'!$A$2:$F$1324,6,FALSE)</f>
        <v>DOE PRODUCTION REVOLVING FUND</v>
      </c>
      <c r="G4384" s="3">
        <v>246</v>
      </c>
      <c r="I4384" s="24">
        <f t="shared" si="897"/>
        <v>265.64729166384257</v>
      </c>
    </row>
    <row r="4385" spans="1:9" hidden="1" outlineLevel="3" x14ac:dyDescent="0.25">
      <c r="A4385" t="s">
        <v>58</v>
      </c>
      <c r="B4385" t="str">
        <f>VLOOKUP(A4385,'AGENCY CODES'!$C$4:$F$139,3,FALSE)</f>
        <v>DEPARTMENT OF EDUCATION</v>
      </c>
      <c r="C4385" s="8" t="s">
        <v>11</v>
      </c>
      <c r="D4385" s="8" t="str">
        <f t="shared" si="891"/>
        <v>EDA4211</v>
      </c>
      <c r="E4385">
        <v>4211</v>
      </c>
      <c r="F4385" t="str">
        <f>VLOOKUP(D4385,'Fund List'!$A$2:$F$1324,6,FALSE)</f>
        <v>DOE PRODUCTION REVOLVING FUND</v>
      </c>
      <c r="G4385" s="3">
        <v>770</v>
      </c>
      <c r="I4385" s="24">
        <f t="shared" si="897"/>
        <v>831.49762024861286</v>
      </c>
    </row>
    <row r="4386" spans="1:9" hidden="1" outlineLevel="3" x14ac:dyDescent="0.25">
      <c r="A4386" t="s">
        <v>58</v>
      </c>
      <c r="B4386" t="str">
        <f>VLOOKUP(A4386,'AGENCY CODES'!$C$4:$F$139,3,FALSE)</f>
        <v>DEPARTMENT OF EDUCATION</v>
      </c>
      <c r="C4386" s="8" t="s">
        <v>12</v>
      </c>
      <c r="D4386" s="8" t="str">
        <f t="shared" si="891"/>
        <v>EDA4211</v>
      </c>
      <c r="E4386">
        <v>4211</v>
      </c>
      <c r="F4386" t="str">
        <f>VLOOKUP(D4386,'Fund List'!$A$2:$F$1324,6,FALSE)</f>
        <v>DOE PRODUCTION REVOLVING FUND</v>
      </c>
      <c r="G4386" s="3">
        <v>194</v>
      </c>
      <c r="I4386" s="24">
        <f t="shared" si="897"/>
        <v>209.49420562107909</v>
      </c>
    </row>
    <row r="4387" spans="1:9" hidden="1" outlineLevel="3" x14ac:dyDescent="0.25">
      <c r="A4387" t="s">
        <v>58</v>
      </c>
      <c r="B4387" t="str">
        <f>VLOOKUP(A4387,'AGENCY CODES'!$C$4:$F$139,3,FALSE)</f>
        <v>DEPARTMENT OF EDUCATION</v>
      </c>
      <c r="C4387" s="8">
        <v>2</v>
      </c>
      <c r="D4387" s="8" t="str">
        <f t="shared" si="891"/>
        <v>EDA4211</v>
      </c>
      <c r="E4387">
        <v>4211</v>
      </c>
      <c r="F4387" t="str">
        <f>VLOOKUP(D4387,'Fund List'!$A$2:$F$1324,6,FALSE)</f>
        <v>DOE PRODUCTION REVOLVING FUND</v>
      </c>
      <c r="G4387" s="3">
        <v>725</v>
      </c>
      <c r="I4387" s="24">
        <f t="shared" si="897"/>
        <v>782.90360348083686</v>
      </c>
    </row>
    <row r="4388" spans="1:9" hidden="1" outlineLevel="3" x14ac:dyDescent="0.25">
      <c r="A4388" t="s">
        <v>58</v>
      </c>
      <c r="B4388" t="str">
        <f>VLOOKUP(A4388,'AGENCY CODES'!$C$4:$F$139,3,FALSE)</f>
        <v>DEPARTMENT OF EDUCATION</v>
      </c>
      <c r="C4388" s="8">
        <v>8</v>
      </c>
      <c r="D4388" s="8" t="str">
        <f t="shared" si="891"/>
        <v>EDA4211</v>
      </c>
      <c r="E4388">
        <v>4211</v>
      </c>
      <c r="F4388" t="str">
        <f>VLOOKUP(D4388,'Fund List'!$A$2:$F$1324,6,FALSE)</f>
        <v>DOE PRODUCTION REVOLVING FUND</v>
      </c>
      <c r="G4388" s="3">
        <v>398</v>
      </c>
      <c r="I4388" s="24">
        <f t="shared" si="897"/>
        <v>429.78708163499726</v>
      </c>
    </row>
    <row r="4389" spans="1:9" outlineLevel="2" collapsed="1" x14ac:dyDescent="0.25">
      <c r="F4389" s="1" t="s">
        <v>4379</v>
      </c>
      <c r="I4389" s="24">
        <f t="shared" ref="I4389" si="898">SUBTOTAL(9,I4375:I4388)</f>
        <v>7153.0392682166384</v>
      </c>
    </row>
    <row r="4390" spans="1:9" hidden="1" outlineLevel="3" x14ac:dyDescent="0.25">
      <c r="A4390" t="s">
        <v>58</v>
      </c>
      <c r="B4390" t="str">
        <f>VLOOKUP(A4390,'AGENCY CODES'!$C$4:$F$139,3,FALSE)</f>
        <v>DEPARTMENT OF EDUCATION</v>
      </c>
      <c r="C4390" s="8" t="s">
        <v>1</v>
      </c>
      <c r="D4390" s="8" t="str">
        <f t="shared" si="891"/>
        <v>EDA9000</v>
      </c>
      <c r="E4390">
        <v>9000</v>
      </c>
      <c r="F4390" t="str">
        <f>VLOOKUP(D4390,'Fund List'!$A$2:$F$1324,6,FALSE)</f>
        <v>INDIRECT COST RECOVERY</v>
      </c>
      <c r="G4390" s="3">
        <v>363</v>
      </c>
      <c r="I4390" s="24">
        <f t="shared" ref="I4390:I4404" si="899">$G4390/$G$10*I$5</f>
        <v>391.99173526006035</v>
      </c>
    </row>
    <row r="4391" spans="1:9" hidden="1" outlineLevel="3" x14ac:dyDescent="0.25">
      <c r="A4391" t="s">
        <v>58</v>
      </c>
      <c r="B4391" t="str">
        <f>VLOOKUP(A4391,'AGENCY CODES'!$C$4:$F$139,3,FALSE)</f>
        <v>DEPARTMENT OF EDUCATION</v>
      </c>
      <c r="C4391" s="8" t="s">
        <v>22</v>
      </c>
      <c r="D4391" s="8" t="str">
        <f t="shared" si="891"/>
        <v>EDA9000</v>
      </c>
      <c r="E4391">
        <v>9000</v>
      </c>
      <c r="F4391" t="str">
        <f>VLOOKUP(D4391,'Fund List'!$A$2:$F$1324,6,FALSE)</f>
        <v>INDIRECT COST RECOVERY</v>
      </c>
      <c r="G4391" s="3">
        <v>235</v>
      </c>
      <c r="I4391" s="24">
        <f t="shared" si="899"/>
        <v>253.7687542317195</v>
      </c>
    </row>
    <row r="4392" spans="1:9" hidden="1" outlineLevel="3" x14ac:dyDescent="0.25">
      <c r="A4392" t="s">
        <v>58</v>
      </c>
      <c r="B4392" t="str">
        <f>VLOOKUP(A4392,'AGENCY CODES'!$C$4:$F$139,3,FALSE)</f>
        <v>DEPARTMENT OF EDUCATION</v>
      </c>
      <c r="C4392" s="8" t="s">
        <v>3</v>
      </c>
      <c r="D4392" s="8" t="str">
        <f t="shared" si="891"/>
        <v>EDA9000</v>
      </c>
      <c r="E4392">
        <v>9000</v>
      </c>
      <c r="F4392" t="str">
        <f>VLOOKUP(D4392,'Fund List'!$A$2:$F$1324,6,FALSE)</f>
        <v>INDIRECT COST RECOVERY</v>
      </c>
      <c r="G4392" s="3">
        <v>3</v>
      </c>
      <c r="I4392" s="24">
        <f t="shared" si="899"/>
        <v>3.2396011178517381</v>
      </c>
    </row>
    <row r="4393" spans="1:9" hidden="1" outlineLevel="3" x14ac:dyDescent="0.25">
      <c r="A4393" t="s">
        <v>58</v>
      </c>
      <c r="B4393" t="str">
        <f>VLOOKUP(A4393,'AGENCY CODES'!$C$4:$F$139,3,FALSE)</f>
        <v>DEPARTMENT OF EDUCATION</v>
      </c>
      <c r="C4393" s="8" t="s">
        <v>4</v>
      </c>
      <c r="D4393" s="8" t="str">
        <f t="shared" si="891"/>
        <v>EDA9000</v>
      </c>
      <c r="E4393">
        <v>9000</v>
      </c>
      <c r="F4393" t="str">
        <f>VLOOKUP(D4393,'Fund List'!$A$2:$F$1324,6,FALSE)</f>
        <v>INDIRECT COST RECOVERY</v>
      </c>
      <c r="G4393" s="3">
        <v>329</v>
      </c>
      <c r="I4393" s="24">
        <f t="shared" si="899"/>
        <v>355.27625592440728</v>
      </c>
    </row>
    <row r="4394" spans="1:9" hidden="1" outlineLevel="3" x14ac:dyDescent="0.25">
      <c r="A4394" t="s">
        <v>58</v>
      </c>
      <c r="B4394" t="str">
        <f>VLOOKUP(A4394,'AGENCY CODES'!$C$4:$F$139,3,FALSE)</f>
        <v>DEPARTMENT OF EDUCATION</v>
      </c>
      <c r="C4394" s="8" t="s">
        <v>5</v>
      </c>
      <c r="D4394" s="8" t="str">
        <f t="shared" si="891"/>
        <v>EDA9000</v>
      </c>
      <c r="E4394">
        <v>9000</v>
      </c>
      <c r="F4394" t="str">
        <f>VLOOKUP(D4394,'Fund List'!$A$2:$F$1324,6,FALSE)</f>
        <v>INDIRECT COST RECOVERY</v>
      </c>
      <c r="G4394" s="3">
        <v>707</v>
      </c>
      <c r="I4394" s="24">
        <f t="shared" si="899"/>
        <v>763.46599677372637</v>
      </c>
    </row>
    <row r="4395" spans="1:9" hidden="1" outlineLevel="3" x14ac:dyDescent="0.25">
      <c r="A4395" t="s">
        <v>58</v>
      </c>
      <c r="B4395" t="str">
        <f>VLOOKUP(A4395,'AGENCY CODES'!$C$4:$F$139,3,FALSE)</f>
        <v>DEPARTMENT OF EDUCATION</v>
      </c>
      <c r="C4395" s="8" t="s">
        <v>6</v>
      </c>
      <c r="D4395" s="8" t="str">
        <f t="shared" si="891"/>
        <v>EDA9000</v>
      </c>
      <c r="E4395">
        <v>9000</v>
      </c>
      <c r="F4395" t="str">
        <f>VLOOKUP(D4395,'Fund List'!$A$2:$F$1324,6,FALSE)</f>
        <v>INDIRECT COST RECOVERY</v>
      </c>
      <c r="G4395" s="3">
        <v>757</v>
      </c>
      <c r="I4395" s="24">
        <f t="shared" si="899"/>
        <v>817.45934873792203</v>
      </c>
    </row>
    <row r="4396" spans="1:9" hidden="1" outlineLevel="3" x14ac:dyDescent="0.25">
      <c r="A4396" t="s">
        <v>58</v>
      </c>
      <c r="B4396" t="str">
        <f>VLOOKUP(A4396,'AGENCY CODES'!$C$4:$F$139,3,FALSE)</f>
        <v>DEPARTMENT OF EDUCATION</v>
      </c>
      <c r="C4396" s="8" t="s">
        <v>7</v>
      </c>
      <c r="D4396" s="8" t="str">
        <f t="shared" si="891"/>
        <v>EDA9000</v>
      </c>
      <c r="E4396">
        <v>9000</v>
      </c>
      <c r="F4396" t="str">
        <f>VLOOKUP(D4396,'Fund List'!$A$2:$F$1324,6,FALSE)</f>
        <v>INDIRECT COST RECOVERY</v>
      </c>
      <c r="G4396" s="3">
        <v>71</v>
      </c>
      <c r="I4396" s="24">
        <f t="shared" si="899"/>
        <v>76.670559789157807</v>
      </c>
    </row>
    <row r="4397" spans="1:9" hidden="1" outlineLevel="3" x14ac:dyDescent="0.25">
      <c r="A4397" t="s">
        <v>58</v>
      </c>
      <c r="B4397" t="str">
        <f>VLOOKUP(A4397,'AGENCY CODES'!$C$4:$F$139,3,FALSE)</f>
        <v>DEPARTMENT OF EDUCATION</v>
      </c>
      <c r="C4397" s="8" t="s">
        <v>14</v>
      </c>
      <c r="D4397" s="8" t="str">
        <f t="shared" si="891"/>
        <v>EDA9000</v>
      </c>
      <c r="E4397">
        <v>9000</v>
      </c>
      <c r="F4397" t="str">
        <f>VLOOKUP(D4397,'Fund List'!$A$2:$F$1324,6,FALSE)</f>
        <v>INDIRECT COST RECOVERY</v>
      </c>
      <c r="G4397" s="3">
        <v>1</v>
      </c>
      <c r="I4397" s="24">
        <f t="shared" si="899"/>
        <v>1.0798670392839127</v>
      </c>
    </row>
    <row r="4398" spans="1:9" hidden="1" outlineLevel="3" x14ac:dyDescent="0.25">
      <c r="A4398" t="s">
        <v>58</v>
      </c>
      <c r="B4398" t="str">
        <f>VLOOKUP(A4398,'AGENCY CODES'!$C$4:$F$139,3,FALSE)</f>
        <v>DEPARTMENT OF EDUCATION</v>
      </c>
      <c r="C4398" s="8" t="s">
        <v>17</v>
      </c>
      <c r="D4398" s="8" t="str">
        <f t="shared" si="891"/>
        <v>EDA9000</v>
      </c>
      <c r="E4398">
        <v>9000</v>
      </c>
      <c r="F4398" t="str">
        <f>VLOOKUP(D4398,'Fund List'!$A$2:$F$1324,6,FALSE)</f>
        <v>INDIRECT COST RECOVERY</v>
      </c>
      <c r="G4398" s="3">
        <v>602</v>
      </c>
      <c r="I4398" s="24">
        <f t="shared" si="899"/>
        <v>650.07995764891552</v>
      </c>
    </row>
    <row r="4399" spans="1:9" hidden="1" outlineLevel="3" x14ac:dyDescent="0.25">
      <c r="A4399" t="s">
        <v>58</v>
      </c>
      <c r="B4399" t="str">
        <f>VLOOKUP(A4399,'AGENCY CODES'!$C$4:$F$139,3,FALSE)</f>
        <v>DEPARTMENT OF EDUCATION</v>
      </c>
      <c r="C4399" s="8" t="s">
        <v>10</v>
      </c>
      <c r="D4399" s="8" t="str">
        <f t="shared" si="891"/>
        <v>EDA9000</v>
      </c>
      <c r="E4399">
        <v>9000</v>
      </c>
      <c r="F4399" t="str">
        <f>VLOOKUP(D4399,'Fund List'!$A$2:$F$1324,6,FALSE)</f>
        <v>INDIRECT COST RECOVERY</v>
      </c>
      <c r="G4399" s="3">
        <v>556</v>
      </c>
      <c r="I4399" s="24">
        <f t="shared" si="899"/>
        <v>600.40607384185557</v>
      </c>
    </row>
    <row r="4400" spans="1:9" hidden="1" outlineLevel="3" x14ac:dyDescent="0.25">
      <c r="A4400" t="s">
        <v>58</v>
      </c>
      <c r="B4400" t="str">
        <f>VLOOKUP(A4400,'AGENCY CODES'!$C$4:$F$139,3,FALSE)</f>
        <v>DEPARTMENT OF EDUCATION</v>
      </c>
      <c r="C4400" s="8" t="s">
        <v>11</v>
      </c>
      <c r="D4400" s="8" t="str">
        <f t="shared" si="891"/>
        <v>EDA9000</v>
      </c>
      <c r="E4400">
        <v>9000</v>
      </c>
      <c r="F4400" t="str">
        <f>VLOOKUP(D4400,'Fund List'!$A$2:$F$1324,6,FALSE)</f>
        <v>INDIRECT COST RECOVERY</v>
      </c>
      <c r="G4400" s="3">
        <v>861</v>
      </c>
      <c r="I4400" s="24">
        <f t="shared" si="899"/>
        <v>929.76552082344892</v>
      </c>
    </row>
    <row r="4401" spans="1:9" hidden="1" outlineLevel="3" x14ac:dyDescent="0.25">
      <c r="A4401" t="s">
        <v>58</v>
      </c>
      <c r="B4401" t="str">
        <f>VLOOKUP(A4401,'AGENCY CODES'!$C$4:$F$139,3,FALSE)</f>
        <v>DEPARTMENT OF EDUCATION</v>
      </c>
      <c r="C4401" s="8" t="s">
        <v>12</v>
      </c>
      <c r="D4401" s="8" t="str">
        <f t="shared" si="891"/>
        <v>EDA9000</v>
      </c>
      <c r="E4401">
        <v>9000</v>
      </c>
      <c r="F4401" t="str">
        <f>VLOOKUP(D4401,'Fund List'!$A$2:$F$1324,6,FALSE)</f>
        <v>INDIRECT COST RECOVERY</v>
      </c>
      <c r="G4401" s="3">
        <v>115</v>
      </c>
      <c r="I4401" s="24">
        <f t="shared" si="899"/>
        <v>124.18470951764998</v>
      </c>
    </row>
    <row r="4402" spans="1:9" hidden="1" outlineLevel="3" x14ac:dyDescent="0.25">
      <c r="A4402" t="s">
        <v>58</v>
      </c>
      <c r="B4402" t="str">
        <f>VLOOKUP(A4402,'AGENCY CODES'!$C$4:$F$139,3,FALSE)</f>
        <v>DEPARTMENT OF EDUCATION</v>
      </c>
      <c r="C4402" s="8">
        <v>1</v>
      </c>
      <c r="D4402" s="8" t="str">
        <f t="shared" si="891"/>
        <v>EDA9000</v>
      </c>
      <c r="E4402">
        <v>9000</v>
      </c>
      <c r="F4402" t="str">
        <f>VLOOKUP(D4402,'Fund List'!$A$2:$F$1324,6,FALSE)</f>
        <v>INDIRECT COST RECOVERY</v>
      </c>
      <c r="G4402" s="3">
        <v>1</v>
      </c>
      <c r="I4402" s="24">
        <f t="shared" si="899"/>
        <v>1.0798670392839127</v>
      </c>
    </row>
    <row r="4403" spans="1:9" hidden="1" outlineLevel="3" x14ac:dyDescent="0.25">
      <c r="A4403" t="s">
        <v>58</v>
      </c>
      <c r="B4403" t="str">
        <f>VLOOKUP(A4403,'AGENCY CODES'!$C$4:$F$139,3,FALSE)</f>
        <v>DEPARTMENT OF EDUCATION</v>
      </c>
      <c r="C4403" s="8">
        <v>2</v>
      </c>
      <c r="D4403" s="8" t="str">
        <f t="shared" si="891"/>
        <v>EDA9000</v>
      </c>
      <c r="E4403">
        <v>9000</v>
      </c>
      <c r="F4403" t="str">
        <f>VLOOKUP(D4403,'Fund List'!$A$2:$F$1324,6,FALSE)</f>
        <v>INDIRECT COST RECOVERY</v>
      </c>
      <c r="G4403" s="3">
        <v>842</v>
      </c>
      <c r="I4403" s="24">
        <f t="shared" si="899"/>
        <v>909.24804707705459</v>
      </c>
    </row>
    <row r="4404" spans="1:9" hidden="1" outlineLevel="3" x14ac:dyDescent="0.25">
      <c r="A4404" t="s">
        <v>58</v>
      </c>
      <c r="B4404" t="str">
        <f>VLOOKUP(A4404,'AGENCY CODES'!$C$4:$F$139,3,FALSE)</f>
        <v>DEPARTMENT OF EDUCATION</v>
      </c>
      <c r="C4404" s="8">
        <v>8</v>
      </c>
      <c r="D4404" s="8" t="str">
        <f t="shared" si="891"/>
        <v>EDA9000</v>
      </c>
      <c r="E4404">
        <v>9000</v>
      </c>
      <c r="F4404" t="str">
        <f>VLOOKUP(D4404,'Fund List'!$A$2:$F$1324,6,FALSE)</f>
        <v>INDIRECT COST RECOVERY</v>
      </c>
      <c r="G4404" s="3">
        <v>4057</v>
      </c>
      <c r="I4404" s="24">
        <f t="shared" si="899"/>
        <v>4381.0205783748343</v>
      </c>
    </row>
    <row r="4405" spans="1:9" outlineLevel="2" collapsed="1" x14ac:dyDescent="0.25">
      <c r="F4405" s="1" t="s">
        <v>4131</v>
      </c>
      <c r="I4405" s="24">
        <f t="shared" ref="I4405" si="900">SUBTOTAL(9,I4390:I4404)</f>
        <v>10258.736873197173</v>
      </c>
    </row>
    <row r="4406" spans="1:9" outlineLevel="1" x14ac:dyDescent="0.25">
      <c r="B4406" s="1" t="s">
        <v>3925</v>
      </c>
      <c r="I4406" s="24">
        <f t="shared" ref="I4406" si="901">SUBTOTAL(9,I4038:I4404)</f>
        <v>230133.70434291213</v>
      </c>
    </row>
    <row r="4407" spans="1:9" hidden="1" outlineLevel="3" x14ac:dyDescent="0.25">
      <c r="A4407" t="s">
        <v>59</v>
      </c>
      <c r="B4407" t="str">
        <f>VLOOKUP(A4407,'AGENCY CODES'!$C$4:$F$139,3,FALSE)</f>
        <v>BOARD OF EQUALIZATION</v>
      </c>
      <c r="C4407" s="8" t="s">
        <v>1</v>
      </c>
      <c r="D4407" s="8" t="str">
        <f t="shared" si="891"/>
        <v>EQA1000</v>
      </c>
      <c r="E4407">
        <v>1000</v>
      </c>
      <c r="F4407" t="str">
        <f>VLOOKUP(D4407,'Fund List'!$A$2:$F$1324,6,FALSE)</f>
        <v>GENERAL FUND</v>
      </c>
      <c r="G4407" s="3">
        <v>25</v>
      </c>
      <c r="I4407" s="24">
        <f t="shared" ref="I4407:I4417" si="902">$G4407/$G$10*I$5</f>
        <v>26.99667598209782</v>
      </c>
    </row>
    <row r="4408" spans="1:9" hidden="1" outlineLevel="3" x14ac:dyDescent="0.25">
      <c r="A4408" t="s">
        <v>59</v>
      </c>
      <c r="B4408" t="str">
        <f>VLOOKUP(A4408,'AGENCY CODES'!$C$4:$F$139,3,FALSE)</f>
        <v>BOARD OF EQUALIZATION</v>
      </c>
      <c r="C4408" s="8" t="s">
        <v>3</v>
      </c>
      <c r="D4408" s="8" t="str">
        <f t="shared" ref="D4408:D4472" si="903">CONCATENATE(A4408,E4408)</f>
        <v>EQA1000</v>
      </c>
      <c r="E4408">
        <v>1000</v>
      </c>
      <c r="F4408" t="str">
        <f>VLOOKUP(D4408,'Fund List'!$A$2:$F$1324,6,FALSE)</f>
        <v>GENERAL FUND</v>
      </c>
      <c r="G4408" s="3">
        <v>10</v>
      </c>
      <c r="I4408" s="24">
        <f t="shared" si="902"/>
        <v>10.798670392839128</v>
      </c>
    </row>
    <row r="4409" spans="1:9" hidden="1" outlineLevel="3" x14ac:dyDescent="0.25">
      <c r="A4409" t="s">
        <v>59</v>
      </c>
      <c r="B4409" t="str">
        <f>VLOOKUP(A4409,'AGENCY CODES'!$C$4:$F$139,3,FALSE)</f>
        <v>BOARD OF EQUALIZATION</v>
      </c>
      <c r="C4409" s="8" t="s">
        <v>4</v>
      </c>
      <c r="D4409" s="8" t="str">
        <f t="shared" si="903"/>
        <v>EQA1000</v>
      </c>
      <c r="E4409">
        <v>1000</v>
      </c>
      <c r="F4409" t="str">
        <f>VLOOKUP(D4409,'Fund List'!$A$2:$F$1324,6,FALSE)</f>
        <v>GENERAL FUND</v>
      </c>
      <c r="G4409" s="3">
        <v>43</v>
      </c>
      <c r="I4409" s="24">
        <f t="shared" si="902"/>
        <v>46.434282689208253</v>
      </c>
    </row>
    <row r="4410" spans="1:9" hidden="1" outlineLevel="3" x14ac:dyDescent="0.25">
      <c r="A4410" t="s">
        <v>59</v>
      </c>
      <c r="B4410" t="str">
        <f>VLOOKUP(A4410,'AGENCY CODES'!$C$4:$F$139,3,FALSE)</f>
        <v>BOARD OF EQUALIZATION</v>
      </c>
      <c r="C4410" s="8" t="s">
        <v>7</v>
      </c>
      <c r="D4410" s="8" t="str">
        <f t="shared" si="903"/>
        <v>EQA1000</v>
      </c>
      <c r="E4410">
        <v>1000</v>
      </c>
      <c r="F4410" t="str">
        <f>VLOOKUP(D4410,'Fund List'!$A$2:$F$1324,6,FALSE)</f>
        <v>GENERAL FUND</v>
      </c>
      <c r="G4410" s="3">
        <v>44</v>
      </c>
      <c r="I4410" s="24">
        <f t="shared" si="902"/>
        <v>47.514149728492164</v>
      </c>
    </row>
    <row r="4411" spans="1:9" hidden="1" outlineLevel="3" x14ac:dyDescent="0.25">
      <c r="A4411" t="s">
        <v>59</v>
      </c>
      <c r="B4411" t="str">
        <f>VLOOKUP(A4411,'AGENCY CODES'!$C$4:$F$139,3,FALSE)</f>
        <v>BOARD OF EQUALIZATION</v>
      </c>
      <c r="C4411" s="8" t="s">
        <v>17</v>
      </c>
      <c r="D4411" s="8" t="str">
        <f t="shared" si="903"/>
        <v>EQA1000</v>
      </c>
      <c r="E4411">
        <v>1000</v>
      </c>
      <c r="F4411" t="str">
        <f>VLOOKUP(D4411,'Fund List'!$A$2:$F$1324,6,FALSE)</f>
        <v>GENERAL FUND</v>
      </c>
      <c r="G4411" s="3">
        <v>5</v>
      </c>
      <c r="I4411" s="24">
        <f t="shared" si="902"/>
        <v>5.3993351964195639</v>
      </c>
    </row>
    <row r="4412" spans="1:9" hidden="1" outlineLevel="3" x14ac:dyDescent="0.25">
      <c r="A4412" t="s">
        <v>59</v>
      </c>
      <c r="B4412" t="str">
        <f>VLOOKUP(A4412,'AGENCY CODES'!$C$4:$F$139,3,FALSE)</f>
        <v>BOARD OF EQUALIZATION</v>
      </c>
      <c r="C4412" s="8" t="s">
        <v>8</v>
      </c>
      <c r="D4412" s="8" t="str">
        <f t="shared" si="903"/>
        <v>EQA1000</v>
      </c>
      <c r="E4412">
        <v>1000</v>
      </c>
      <c r="F4412" t="str">
        <f>VLOOKUP(D4412,'Fund List'!$A$2:$F$1324,6,FALSE)</f>
        <v>GENERAL FUND</v>
      </c>
      <c r="G4412" s="3">
        <v>1</v>
      </c>
      <c r="I4412" s="24">
        <f t="shared" si="902"/>
        <v>1.0798670392839127</v>
      </c>
    </row>
    <row r="4413" spans="1:9" hidden="1" outlineLevel="3" x14ac:dyDescent="0.25">
      <c r="A4413" t="s">
        <v>59</v>
      </c>
      <c r="B4413" t="str">
        <f>VLOOKUP(A4413,'AGENCY CODES'!$C$4:$F$139,3,FALSE)</f>
        <v>BOARD OF EQUALIZATION</v>
      </c>
      <c r="C4413" s="8" t="s">
        <v>10</v>
      </c>
      <c r="D4413" s="8" t="str">
        <f t="shared" si="903"/>
        <v>EQA1000</v>
      </c>
      <c r="E4413">
        <v>1000</v>
      </c>
      <c r="F4413" t="str">
        <f>VLOOKUP(D4413,'Fund List'!$A$2:$F$1324,6,FALSE)</f>
        <v>GENERAL FUND</v>
      </c>
      <c r="G4413" s="3">
        <v>63</v>
      </c>
      <c r="I4413" s="24">
        <f t="shared" si="902"/>
        <v>68.031623474886501</v>
      </c>
    </row>
    <row r="4414" spans="1:9" hidden="1" outlineLevel="3" x14ac:dyDescent="0.25">
      <c r="A4414" t="s">
        <v>59</v>
      </c>
      <c r="B4414" t="str">
        <f>VLOOKUP(A4414,'AGENCY CODES'!$C$4:$F$139,3,FALSE)</f>
        <v>BOARD OF EQUALIZATION</v>
      </c>
      <c r="C4414" s="8" t="s">
        <v>11</v>
      </c>
      <c r="D4414" s="8" t="str">
        <f t="shared" si="903"/>
        <v>EQA1000</v>
      </c>
      <c r="E4414">
        <v>1000</v>
      </c>
      <c r="F4414" t="str">
        <f>VLOOKUP(D4414,'Fund List'!$A$2:$F$1324,6,FALSE)</f>
        <v>GENERAL FUND</v>
      </c>
      <c r="G4414" s="3">
        <v>112</v>
      </c>
      <c r="I4414" s="24">
        <f t="shared" si="902"/>
        <v>120.94510839979822</v>
      </c>
    </row>
    <row r="4415" spans="1:9" hidden="1" outlineLevel="3" x14ac:dyDescent="0.25">
      <c r="A4415" t="s">
        <v>59</v>
      </c>
      <c r="B4415" t="str">
        <f>VLOOKUP(A4415,'AGENCY CODES'!$C$4:$F$139,3,FALSE)</f>
        <v>BOARD OF EQUALIZATION</v>
      </c>
      <c r="C4415" s="8" t="s">
        <v>12</v>
      </c>
      <c r="D4415" s="8" t="str">
        <f t="shared" si="903"/>
        <v>EQA1000</v>
      </c>
      <c r="E4415">
        <v>1000</v>
      </c>
      <c r="F4415" t="str">
        <f>VLOOKUP(D4415,'Fund List'!$A$2:$F$1324,6,FALSE)</f>
        <v>GENERAL FUND</v>
      </c>
      <c r="G4415" s="3">
        <v>16</v>
      </c>
      <c r="I4415" s="24">
        <f t="shared" si="902"/>
        <v>17.277872628542603</v>
      </c>
    </row>
    <row r="4416" spans="1:9" hidden="1" outlineLevel="3" x14ac:dyDescent="0.25">
      <c r="A4416" t="s">
        <v>59</v>
      </c>
      <c r="B4416" t="str">
        <f>VLOOKUP(A4416,'AGENCY CODES'!$C$4:$F$139,3,FALSE)</f>
        <v>BOARD OF EQUALIZATION</v>
      </c>
      <c r="C4416" s="8">
        <v>2</v>
      </c>
      <c r="D4416" s="8" t="str">
        <f t="shared" si="903"/>
        <v>EQA1000</v>
      </c>
      <c r="E4416">
        <v>1000</v>
      </c>
      <c r="F4416" t="str">
        <f>VLOOKUP(D4416,'Fund List'!$A$2:$F$1324,6,FALSE)</f>
        <v>GENERAL FUND</v>
      </c>
      <c r="G4416" s="3">
        <v>111</v>
      </c>
      <c r="I4416" s="24">
        <f t="shared" si="902"/>
        <v>119.86524136051432</v>
      </c>
    </row>
    <row r="4417" spans="1:9" hidden="1" outlineLevel="3" x14ac:dyDescent="0.25">
      <c r="A4417" t="s">
        <v>59</v>
      </c>
      <c r="B4417" t="str">
        <f>VLOOKUP(A4417,'AGENCY CODES'!$C$4:$F$139,3,FALSE)</f>
        <v>BOARD OF EQUALIZATION</v>
      </c>
      <c r="C4417" s="8">
        <v>8</v>
      </c>
      <c r="D4417" s="8" t="str">
        <f t="shared" si="903"/>
        <v>EQA1000</v>
      </c>
      <c r="E4417">
        <v>1000</v>
      </c>
      <c r="F4417" t="str">
        <f>VLOOKUP(D4417,'Fund List'!$A$2:$F$1324,6,FALSE)</f>
        <v>GENERAL FUND</v>
      </c>
      <c r="G4417" s="3">
        <v>466</v>
      </c>
      <c r="I4417" s="24">
        <f t="shared" si="902"/>
        <v>503.21804030630335</v>
      </c>
    </row>
    <row r="4418" spans="1:9" outlineLevel="2" collapsed="1" x14ac:dyDescent="0.25">
      <c r="F4418" s="1" t="s">
        <v>4007</v>
      </c>
      <c r="I4418" s="24">
        <f t="shared" ref="I4418" si="904">SUBTOTAL(9,I4407:I4417)</f>
        <v>967.56086719838584</v>
      </c>
    </row>
    <row r="4419" spans="1:9" hidden="1" outlineLevel="3" x14ac:dyDescent="0.25">
      <c r="A4419" t="s">
        <v>59</v>
      </c>
      <c r="B4419" t="str">
        <f>VLOOKUP(A4419,'AGENCY CODES'!$C$4:$F$139,3,FALSE)</f>
        <v>BOARD OF EQUALIZATION</v>
      </c>
      <c r="C4419" s="8" t="s">
        <v>12</v>
      </c>
      <c r="D4419" s="8" t="str">
        <f t="shared" si="903"/>
        <v>EQA1300</v>
      </c>
      <c r="E4419">
        <v>1300</v>
      </c>
      <c r="F4419" t="str">
        <f>VLOOKUP(D4419,'Fund List'!$A$2:$F$1324,6,FALSE)</f>
        <v>GENERAL FIXED ASSETS</v>
      </c>
      <c r="G4419" s="3">
        <v>1</v>
      </c>
      <c r="I4419" s="24">
        <f>$G4419/$G$10*I$5</f>
        <v>1.0798670392839127</v>
      </c>
    </row>
    <row r="4420" spans="1:9" outlineLevel="2" collapsed="1" x14ac:dyDescent="0.25">
      <c r="F4420" s="1" t="s">
        <v>4019</v>
      </c>
      <c r="I4420" s="24">
        <f t="shared" ref="I4420" si="905">SUBTOTAL(9,I4419:I4419)</f>
        <v>1.0798670392839127</v>
      </c>
    </row>
    <row r="4421" spans="1:9" outlineLevel="1" x14ac:dyDescent="0.25">
      <c r="B4421" s="1" t="s">
        <v>3926</v>
      </c>
      <c r="I4421" s="24">
        <f t="shared" ref="I4421" si="906">SUBTOTAL(9,I4407:I4419)</f>
        <v>968.64073423766979</v>
      </c>
    </row>
    <row r="4422" spans="1:9" hidden="1" outlineLevel="3" x14ac:dyDescent="0.25">
      <c r="A4422" t="s">
        <v>60</v>
      </c>
      <c r="B4422" t="str">
        <f>VLOOKUP(A4422,'AGENCY CODES'!$C$4:$F$139,3,FALSE)</f>
        <v>DEPARTMENT OF ENVIRONMENTAL QUALITY</v>
      </c>
      <c r="C4422" s="8" t="s">
        <v>3</v>
      </c>
      <c r="D4422" s="8" t="str">
        <f t="shared" si="903"/>
        <v>EVA1000</v>
      </c>
      <c r="E4422">
        <v>1000</v>
      </c>
      <c r="F4422" t="str">
        <f>VLOOKUP(D4422,'Fund List'!$A$2:$F$1324,6,FALSE)</f>
        <v>GENERAL FUND</v>
      </c>
      <c r="G4422" s="3">
        <v>255</v>
      </c>
      <c r="I4422" s="24">
        <f t="shared" ref="I4422:I4429" si="907">$G4422/$G$10*I$5</f>
        <v>275.36609501739781</v>
      </c>
    </row>
    <row r="4423" spans="1:9" hidden="1" outlineLevel="3" x14ac:dyDescent="0.25">
      <c r="A4423" t="s">
        <v>60</v>
      </c>
      <c r="B4423" t="str">
        <f>VLOOKUP(A4423,'AGENCY CODES'!$C$4:$F$139,3,FALSE)</f>
        <v>DEPARTMENT OF ENVIRONMENTAL QUALITY</v>
      </c>
      <c r="C4423" s="8" t="s">
        <v>6</v>
      </c>
      <c r="D4423" s="8" t="str">
        <f t="shared" si="903"/>
        <v>EVA1000</v>
      </c>
      <c r="E4423">
        <v>1000</v>
      </c>
      <c r="F4423" t="str">
        <f>VLOOKUP(D4423,'Fund List'!$A$2:$F$1324,6,FALSE)</f>
        <v>GENERAL FUND</v>
      </c>
      <c r="G4423" s="3">
        <v>34</v>
      </c>
      <c r="I4423" s="24">
        <f t="shared" si="907"/>
        <v>36.715479335653036</v>
      </c>
    </row>
    <row r="4424" spans="1:9" hidden="1" outlineLevel="3" x14ac:dyDescent="0.25">
      <c r="A4424" t="s">
        <v>60</v>
      </c>
      <c r="B4424" t="str">
        <f>VLOOKUP(A4424,'AGENCY CODES'!$C$4:$F$139,3,FALSE)</f>
        <v>DEPARTMENT OF ENVIRONMENTAL QUALITY</v>
      </c>
      <c r="C4424" s="8" t="s">
        <v>7</v>
      </c>
      <c r="D4424" s="8" t="str">
        <f t="shared" si="903"/>
        <v>EVA1000</v>
      </c>
      <c r="E4424">
        <v>1000</v>
      </c>
      <c r="F4424" t="str">
        <f>VLOOKUP(D4424,'Fund List'!$A$2:$F$1324,6,FALSE)</f>
        <v>GENERAL FUND</v>
      </c>
      <c r="G4424" s="3">
        <v>39</v>
      </c>
      <c r="I4424" s="24">
        <f t="shared" si="907"/>
        <v>42.1148145320726</v>
      </c>
    </row>
    <row r="4425" spans="1:9" hidden="1" outlineLevel="3" x14ac:dyDescent="0.25">
      <c r="A4425" t="s">
        <v>60</v>
      </c>
      <c r="B4425" t="str">
        <f>VLOOKUP(A4425,'AGENCY CODES'!$C$4:$F$139,3,FALSE)</f>
        <v>DEPARTMENT OF ENVIRONMENTAL QUALITY</v>
      </c>
      <c r="C4425" s="8" t="s">
        <v>8</v>
      </c>
      <c r="D4425" s="8" t="str">
        <f t="shared" si="903"/>
        <v>EVA1000</v>
      </c>
      <c r="E4425">
        <v>1000</v>
      </c>
      <c r="F4425" t="str">
        <f>VLOOKUP(D4425,'Fund List'!$A$2:$F$1324,6,FALSE)</f>
        <v>GENERAL FUND</v>
      </c>
      <c r="G4425" s="3">
        <v>18</v>
      </c>
      <c r="I4425" s="24">
        <f t="shared" si="907"/>
        <v>19.437606707110429</v>
      </c>
    </row>
    <row r="4426" spans="1:9" hidden="1" outlineLevel="3" x14ac:dyDescent="0.25">
      <c r="A4426" t="s">
        <v>60</v>
      </c>
      <c r="B4426" t="str">
        <f>VLOOKUP(A4426,'AGENCY CODES'!$C$4:$F$139,3,FALSE)</f>
        <v>DEPARTMENT OF ENVIRONMENTAL QUALITY</v>
      </c>
      <c r="C4426" s="8" t="s">
        <v>10</v>
      </c>
      <c r="D4426" s="8" t="str">
        <f t="shared" si="903"/>
        <v>EVA1000</v>
      </c>
      <c r="E4426">
        <v>1000</v>
      </c>
      <c r="F4426" t="str">
        <f>VLOOKUP(D4426,'Fund List'!$A$2:$F$1324,6,FALSE)</f>
        <v>GENERAL FUND</v>
      </c>
      <c r="G4426" s="3">
        <v>1</v>
      </c>
      <c r="I4426" s="24">
        <f t="shared" si="907"/>
        <v>1.0798670392839127</v>
      </c>
    </row>
    <row r="4427" spans="1:9" hidden="1" outlineLevel="3" x14ac:dyDescent="0.25">
      <c r="A4427" t="s">
        <v>60</v>
      </c>
      <c r="B4427" t="str">
        <f>VLOOKUP(A4427,'AGENCY CODES'!$C$4:$F$139,3,FALSE)</f>
        <v>DEPARTMENT OF ENVIRONMENTAL QUALITY</v>
      </c>
      <c r="C4427" s="8" t="s">
        <v>11</v>
      </c>
      <c r="D4427" s="8" t="str">
        <f t="shared" si="903"/>
        <v>EVA1000</v>
      </c>
      <c r="E4427">
        <v>1000</v>
      </c>
      <c r="F4427" t="str">
        <f>VLOOKUP(D4427,'Fund List'!$A$2:$F$1324,6,FALSE)</f>
        <v>GENERAL FUND</v>
      </c>
      <c r="G4427" s="3">
        <v>1</v>
      </c>
      <c r="I4427" s="24">
        <f t="shared" si="907"/>
        <v>1.0798670392839127</v>
      </c>
    </row>
    <row r="4428" spans="1:9" hidden="1" outlineLevel="3" x14ac:dyDescent="0.25">
      <c r="A4428" t="s">
        <v>60</v>
      </c>
      <c r="B4428" t="str">
        <f>VLOOKUP(A4428,'AGENCY CODES'!$C$4:$F$139,3,FALSE)</f>
        <v>DEPARTMENT OF ENVIRONMENTAL QUALITY</v>
      </c>
      <c r="C4428" s="8" t="s">
        <v>12</v>
      </c>
      <c r="D4428" s="8" t="str">
        <f t="shared" si="903"/>
        <v>EVA1000</v>
      </c>
      <c r="E4428">
        <v>1000</v>
      </c>
      <c r="F4428" t="str">
        <f>VLOOKUP(D4428,'Fund List'!$A$2:$F$1324,6,FALSE)</f>
        <v>GENERAL FUND</v>
      </c>
      <c r="G4428" s="3">
        <v>2</v>
      </c>
      <c r="I4428" s="24">
        <f t="shared" si="907"/>
        <v>2.1597340785678254</v>
      </c>
    </row>
    <row r="4429" spans="1:9" hidden="1" outlineLevel="3" x14ac:dyDescent="0.25">
      <c r="A4429" t="s">
        <v>60</v>
      </c>
      <c r="B4429" t="str">
        <f>VLOOKUP(A4429,'AGENCY CODES'!$C$4:$F$139,3,FALSE)</f>
        <v>DEPARTMENT OF ENVIRONMENTAL QUALITY</v>
      </c>
      <c r="C4429" s="8">
        <v>2</v>
      </c>
      <c r="D4429" s="8" t="str">
        <f t="shared" si="903"/>
        <v>EVA1000</v>
      </c>
      <c r="E4429">
        <v>1000</v>
      </c>
      <c r="F4429" t="str">
        <f>VLOOKUP(D4429,'Fund List'!$A$2:$F$1324,6,FALSE)</f>
        <v>GENERAL FUND</v>
      </c>
      <c r="G4429" s="3">
        <v>1</v>
      </c>
      <c r="I4429" s="24">
        <f t="shared" si="907"/>
        <v>1.0798670392839127</v>
      </c>
    </row>
    <row r="4430" spans="1:9" outlineLevel="2" collapsed="1" x14ac:dyDescent="0.25">
      <c r="F4430" s="1" t="s">
        <v>4007</v>
      </c>
      <c r="I4430" s="24">
        <f t="shared" ref="I4430" si="908">SUBTOTAL(9,I4422:I4429)</f>
        <v>379.03333078865342</v>
      </c>
    </row>
    <row r="4431" spans="1:9" hidden="1" outlineLevel="3" x14ac:dyDescent="0.25">
      <c r="A4431" t="s">
        <v>60</v>
      </c>
      <c r="B4431" t="str">
        <f>VLOOKUP(A4431,'AGENCY CODES'!$C$4:$F$139,3,FALSE)</f>
        <v>DEPARTMENT OF ENVIRONMENTAL QUALITY</v>
      </c>
      <c r="C4431" s="8" t="s">
        <v>15</v>
      </c>
      <c r="D4431" s="8" t="str">
        <f t="shared" si="903"/>
        <v>EVA1300</v>
      </c>
      <c r="E4431">
        <v>1300</v>
      </c>
      <c r="F4431" t="str">
        <f>VLOOKUP(D4431,'Fund List'!$A$2:$F$1324,6,FALSE)</f>
        <v>GENERAL FIXED ASSETS</v>
      </c>
      <c r="G4431" s="3">
        <v>58</v>
      </c>
      <c r="I4431" s="24">
        <f>$G4431/$G$10*I$5</f>
        <v>62.632288278466937</v>
      </c>
    </row>
    <row r="4432" spans="1:9" hidden="1" outlineLevel="3" x14ac:dyDescent="0.25">
      <c r="A4432" t="s">
        <v>60</v>
      </c>
      <c r="B4432" t="str">
        <f>VLOOKUP(A4432,'AGENCY CODES'!$C$4:$F$139,3,FALSE)</f>
        <v>DEPARTMENT OF ENVIRONMENTAL QUALITY</v>
      </c>
      <c r="C4432" s="8" t="s">
        <v>12</v>
      </c>
      <c r="D4432" s="8" t="str">
        <f t="shared" si="903"/>
        <v>EVA1300</v>
      </c>
      <c r="E4432">
        <v>1300</v>
      </c>
      <c r="F4432" t="str">
        <f>VLOOKUP(D4432,'Fund List'!$A$2:$F$1324,6,FALSE)</f>
        <v>GENERAL FIXED ASSETS</v>
      </c>
      <c r="G4432" s="3">
        <v>53</v>
      </c>
      <c r="I4432" s="24">
        <f>$G4432/$G$10*I$5</f>
        <v>57.232953082047381</v>
      </c>
    </row>
    <row r="4433" spans="1:9" outlineLevel="2" collapsed="1" x14ac:dyDescent="0.25">
      <c r="F4433" s="1" t="s">
        <v>4019</v>
      </c>
      <c r="I4433" s="24">
        <f t="shared" ref="I4433" si="909">SUBTOTAL(9,I4431:I4432)</f>
        <v>119.86524136051432</v>
      </c>
    </row>
    <row r="4434" spans="1:9" hidden="1" outlineLevel="3" x14ac:dyDescent="0.25">
      <c r="A4434" t="s">
        <v>60</v>
      </c>
      <c r="B4434" t="str">
        <f>VLOOKUP(A4434,'AGENCY CODES'!$C$4:$F$139,3,FALSE)</f>
        <v>DEPARTMENT OF ENVIRONMENTAL QUALITY</v>
      </c>
      <c r="C4434" s="8" t="s">
        <v>6</v>
      </c>
      <c r="D4434" s="8" t="str">
        <f t="shared" si="903"/>
        <v>EVA1600</v>
      </c>
      <c r="E4434">
        <v>1600</v>
      </c>
      <c r="F4434" t="e">
        <f>VLOOKUP(D4434,'Fund List'!$A$2:$F$1324,6,FALSE)</f>
        <v>#N/A</v>
      </c>
      <c r="G4434" s="3">
        <v>1</v>
      </c>
      <c r="I4434" s="24">
        <f>$G4434/$G$10*I$5</f>
        <v>1.0798670392839127</v>
      </c>
    </row>
    <row r="4435" spans="1:9" hidden="1" outlineLevel="3" x14ac:dyDescent="0.25">
      <c r="A4435" t="s">
        <v>60</v>
      </c>
      <c r="B4435" t="str">
        <f>VLOOKUP(A4435,'AGENCY CODES'!$C$4:$F$139,3,FALSE)</f>
        <v>DEPARTMENT OF ENVIRONMENTAL QUALITY</v>
      </c>
      <c r="C4435" s="8" t="s">
        <v>12</v>
      </c>
      <c r="D4435" s="8" t="str">
        <f t="shared" si="903"/>
        <v>EVA1600</v>
      </c>
      <c r="E4435">
        <v>1600</v>
      </c>
      <c r="F4435" t="e">
        <f>VLOOKUP(D4435,'Fund List'!$A$2:$F$1324,6,FALSE)</f>
        <v>#N/A</v>
      </c>
      <c r="G4435" s="3">
        <v>1</v>
      </c>
      <c r="I4435" s="24">
        <f>$G4435/$G$10*I$5</f>
        <v>1.0798670392839127</v>
      </c>
    </row>
    <row r="4436" spans="1:9" outlineLevel="2" collapsed="1" x14ac:dyDescent="0.25">
      <c r="F4436" s="1" t="s">
        <v>3908</v>
      </c>
      <c r="I4436" s="24">
        <f t="shared" ref="I4436" si="910">SUBTOTAL(9,I4434:I4435)</f>
        <v>2.1597340785678254</v>
      </c>
    </row>
    <row r="4437" spans="1:9" hidden="1" outlineLevel="3" x14ac:dyDescent="0.25">
      <c r="A4437" t="s">
        <v>60</v>
      </c>
      <c r="B4437" t="str">
        <f>VLOOKUP(A4437,'AGENCY CODES'!$C$4:$F$139,3,FALSE)</f>
        <v>DEPARTMENT OF ENVIRONMENTAL QUALITY</v>
      </c>
      <c r="C4437" s="8" t="s">
        <v>1</v>
      </c>
      <c r="D4437" s="8" t="str">
        <f t="shared" si="903"/>
        <v>EVA2000</v>
      </c>
      <c r="E4437">
        <v>2000</v>
      </c>
      <c r="F4437" t="str">
        <f>VLOOKUP(D4437,'Fund List'!$A$2:$F$1324,6,FALSE)</f>
        <v>ADEQ AIR QUALITY FEE FUND</v>
      </c>
      <c r="G4437" s="3">
        <v>149</v>
      </c>
      <c r="I4437" s="24">
        <f t="shared" ref="I4437:I4452" si="911">$G4437/$G$10*I$5</f>
        <v>160.90018885330301</v>
      </c>
    </row>
    <row r="4438" spans="1:9" hidden="1" outlineLevel="3" x14ac:dyDescent="0.25">
      <c r="A4438" t="s">
        <v>60</v>
      </c>
      <c r="B4438" t="str">
        <f>VLOOKUP(A4438,'AGENCY CODES'!$C$4:$F$139,3,FALSE)</f>
        <v>DEPARTMENT OF ENVIRONMENTAL QUALITY</v>
      </c>
      <c r="C4438" s="8" t="s">
        <v>22</v>
      </c>
      <c r="D4438" s="8" t="str">
        <f t="shared" si="903"/>
        <v>EVA2000</v>
      </c>
      <c r="E4438">
        <v>2000</v>
      </c>
      <c r="F4438" t="str">
        <f>VLOOKUP(D4438,'Fund List'!$A$2:$F$1324,6,FALSE)</f>
        <v>ADEQ AIR QUALITY FEE FUND</v>
      </c>
      <c r="G4438" s="3">
        <v>133</v>
      </c>
      <c r="I4438" s="24">
        <f t="shared" si="911"/>
        <v>143.6223162247604</v>
      </c>
    </row>
    <row r="4439" spans="1:9" hidden="1" outlineLevel="3" x14ac:dyDescent="0.25">
      <c r="A4439" t="s">
        <v>60</v>
      </c>
      <c r="B4439" t="str">
        <f>VLOOKUP(A4439,'AGENCY CODES'!$C$4:$F$139,3,FALSE)</f>
        <v>DEPARTMENT OF ENVIRONMENTAL QUALITY</v>
      </c>
      <c r="C4439" s="8" t="s">
        <v>2</v>
      </c>
      <c r="D4439" s="8" t="str">
        <f t="shared" si="903"/>
        <v>EVA2000</v>
      </c>
      <c r="E4439">
        <v>2000</v>
      </c>
      <c r="F4439" t="str">
        <f>VLOOKUP(D4439,'Fund List'!$A$2:$F$1324,6,FALSE)</f>
        <v>ADEQ AIR QUALITY FEE FUND</v>
      </c>
      <c r="G4439" s="3">
        <v>1</v>
      </c>
      <c r="I4439" s="24">
        <f t="shared" si="911"/>
        <v>1.0798670392839127</v>
      </c>
    </row>
    <row r="4440" spans="1:9" hidden="1" outlineLevel="3" x14ac:dyDescent="0.25">
      <c r="A4440" t="s">
        <v>60</v>
      </c>
      <c r="B4440" t="str">
        <f>VLOOKUP(A4440,'AGENCY CODES'!$C$4:$F$139,3,FALSE)</f>
        <v>DEPARTMENT OF ENVIRONMENTAL QUALITY</v>
      </c>
      <c r="C4440" s="8" t="s">
        <v>3</v>
      </c>
      <c r="D4440" s="8" t="str">
        <f t="shared" si="903"/>
        <v>EVA2000</v>
      </c>
      <c r="E4440">
        <v>2000</v>
      </c>
      <c r="F4440" t="str">
        <f>VLOOKUP(D4440,'Fund List'!$A$2:$F$1324,6,FALSE)</f>
        <v>ADEQ AIR QUALITY FEE FUND</v>
      </c>
      <c r="G4440" s="3">
        <v>22</v>
      </c>
      <c r="I4440" s="24">
        <f t="shared" si="911"/>
        <v>23.757074864246082</v>
      </c>
    </row>
    <row r="4441" spans="1:9" hidden="1" outlineLevel="3" x14ac:dyDescent="0.25">
      <c r="A4441" t="s">
        <v>60</v>
      </c>
      <c r="B4441" t="str">
        <f>VLOOKUP(A4441,'AGENCY CODES'!$C$4:$F$139,3,FALSE)</f>
        <v>DEPARTMENT OF ENVIRONMENTAL QUALITY</v>
      </c>
      <c r="C4441" s="8" t="s">
        <v>4</v>
      </c>
      <c r="D4441" s="8" t="str">
        <f t="shared" si="903"/>
        <v>EVA2000</v>
      </c>
      <c r="E4441">
        <v>2000</v>
      </c>
      <c r="F4441" t="str">
        <f>VLOOKUP(D4441,'Fund List'!$A$2:$F$1324,6,FALSE)</f>
        <v>ADEQ AIR QUALITY FEE FUND</v>
      </c>
      <c r="G4441" s="3">
        <v>242</v>
      </c>
      <c r="I4441" s="24">
        <f t="shared" si="911"/>
        <v>261.32782350670686</v>
      </c>
    </row>
    <row r="4442" spans="1:9" hidden="1" outlineLevel="3" x14ac:dyDescent="0.25">
      <c r="A4442" t="s">
        <v>60</v>
      </c>
      <c r="B4442" t="str">
        <f>VLOOKUP(A4442,'AGENCY CODES'!$C$4:$F$139,3,FALSE)</f>
        <v>DEPARTMENT OF ENVIRONMENTAL QUALITY</v>
      </c>
      <c r="C4442" s="8" t="s">
        <v>5</v>
      </c>
      <c r="D4442" s="8" t="str">
        <f t="shared" si="903"/>
        <v>EVA2000</v>
      </c>
      <c r="E4442">
        <v>2000</v>
      </c>
      <c r="F4442" t="str">
        <f>VLOOKUP(D4442,'Fund List'!$A$2:$F$1324,6,FALSE)</f>
        <v>ADEQ AIR QUALITY FEE FUND</v>
      </c>
      <c r="G4442" s="3">
        <v>11</v>
      </c>
      <c r="I4442" s="24">
        <f t="shared" si="911"/>
        <v>11.878537432123041</v>
      </c>
    </row>
    <row r="4443" spans="1:9" hidden="1" outlineLevel="3" x14ac:dyDescent="0.25">
      <c r="A4443" t="s">
        <v>60</v>
      </c>
      <c r="B4443" t="str">
        <f>VLOOKUP(A4443,'AGENCY CODES'!$C$4:$F$139,3,FALSE)</f>
        <v>DEPARTMENT OF ENVIRONMENTAL QUALITY</v>
      </c>
      <c r="C4443" s="8" t="s">
        <v>6</v>
      </c>
      <c r="D4443" s="8" t="str">
        <f t="shared" si="903"/>
        <v>EVA2000</v>
      </c>
      <c r="E4443">
        <v>2000</v>
      </c>
      <c r="F4443" t="str">
        <f>VLOOKUP(D4443,'Fund List'!$A$2:$F$1324,6,FALSE)</f>
        <v>ADEQ AIR QUALITY FEE FUND</v>
      </c>
      <c r="G4443" s="3">
        <v>42</v>
      </c>
      <c r="I4443" s="24">
        <f t="shared" si="911"/>
        <v>45.354415649924334</v>
      </c>
    </row>
    <row r="4444" spans="1:9" hidden="1" outlineLevel="3" x14ac:dyDescent="0.25">
      <c r="A4444" t="s">
        <v>60</v>
      </c>
      <c r="B4444" t="str">
        <f>VLOOKUP(A4444,'AGENCY CODES'!$C$4:$F$139,3,FALSE)</f>
        <v>DEPARTMENT OF ENVIRONMENTAL QUALITY</v>
      </c>
      <c r="C4444" s="8" t="s">
        <v>7</v>
      </c>
      <c r="D4444" s="8" t="str">
        <f t="shared" si="903"/>
        <v>EVA2000</v>
      </c>
      <c r="E4444">
        <v>2000</v>
      </c>
      <c r="F4444" t="str">
        <f>VLOOKUP(D4444,'Fund List'!$A$2:$F$1324,6,FALSE)</f>
        <v>ADEQ AIR QUALITY FEE FUND</v>
      </c>
      <c r="G4444" s="3">
        <v>142</v>
      </c>
      <c r="I4444" s="24">
        <f t="shared" si="911"/>
        <v>153.34111957831561</v>
      </c>
    </row>
    <row r="4445" spans="1:9" hidden="1" outlineLevel="3" x14ac:dyDescent="0.25">
      <c r="A4445" t="s">
        <v>60</v>
      </c>
      <c r="B4445" t="str">
        <f>VLOOKUP(A4445,'AGENCY CODES'!$C$4:$F$139,3,FALSE)</f>
        <v>DEPARTMENT OF ENVIRONMENTAL QUALITY</v>
      </c>
      <c r="C4445" s="8" t="s">
        <v>17</v>
      </c>
      <c r="D4445" s="8" t="str">
        <f t="shared" si="903"/>
        <v>EVA2000</v>
      </c>
      <c r="E4445">
        <v>2000</v>
      </c>
      <c r="F4445" t="str">
        <f>VLOOKUP(D4445,'Fund List'!$A$2:$F$1324,6,FALSE)</f>
        <v>ADEQ AIR QUALITY FEE FUND</v>
      </c>
      <c r="G4445" s="3">
        <v>160</v>
      </c>
      <c r="I4445" s="24">
        <f t="shared" si="911"/>
        <v>172.77872628542605</v>
      </c>
    </row>
    <row r="4446" spans="1:9" hidden="1" outlineLevel="3" x14ac:dyDescent="0.25">
      <c r="A4446" t="s">
        <v>60</v>
      </c>
      <c r="B4446" t="str">
        <f>VLOOKUP(A4446,'AGENCY CODES'!$C$4:$F$139,3,FALSE)</f>
        <v>DEPARTMENT OF ENVIRONMENTAL QUALITY</v>
      </c>
      <c r="C4446" s="8" t="s">
        <v>18</v>
      </c>
      <c r="D4446" s="8" t="str">
        <f t="shared" si="903"/>
        <v>EVA2000</v>
      </c>
      <c r="E4446">
        <v>2000</v>
      </c>
      <c r="F4446" t="str">
        <f>VLOOKUP(D4446,'Fund List'!$A$2:$F$1324,6,FALSE)</f>
        <v>ADEQ AIR QUALITY FEE FUND</v>
      </c>
      <c r="G4446" s="3">
        <v>405</v>
      </c>
      <c r="I4446" s="24">
        <f t="shared" si="911"/>
        <v>437.34615090998466</v>
      </c>
    </row>
    <row r="4447" spans="1:9" hidden="1" outlineLevel="3" x14ac:dyDescent="0.25">
      <c r="A4447" t="s">
        <v>60</v>
      </c>
      <c r="B4447" t="str">
        <f>VLOOKUP(A4447,'AGENCY CODES'!$C$4:$F$139,3,FALSE)</f>
        <v>DEPARTMENT OF ENVIRONMENTAL QUALITY</v>
      </c>
      <c r="C4447" s="8" t="s">
        <v>8</v>
      </c>
      <c r="D4447" s="8" t="str">
        <f t="shared" si="903"/>
        <v>EVA2000</v>
      </c>
      <c r="E4447">
        <v>2000</v>
      </c>
      <c r="F4447" t="str">
        <f>VLOOKUP(D4447,'Fund List'!$A$2:$F$1324,6,FALSE)</f>
        <v>ADEQ AIR QUALITY FEE FUND</v>
      </c>
      <c r="G4447" s="3">
        <v>34</v>
      </c>
      <c r="I4447" s="24">
        <f t="shared" si="911"/>
        <v>36.715479335653036</v>
      </c>
    </row>
    <row r="4448" spans="1:9" hidden="1" outlineLevel="3" x14ac:dyDescent="0.25">
      <c r="A4448" t="s">
        <v>60</v>
      </c>
      <c r="B4448" t="str">
        <f>VLOOKUP(A4448,'AGENCY CODES'!$C$4:$F$139,3,FALSE)</f>
        <v>DEPARTMENT OF ENVIRONMENTAL QUALITY</v>
      </c>
      <c r="C4448" s="8" t="s">
        <v>10</v>
      </c>
      <c r="D4448" s="8" t="str">
        <f t="shared" si="903"/>
        <v>EVA2000</v>
      </c>
      <c r="E4448">
        <v>2000</v>
      </c>
      <c r="F4448" t="str">
        <f>VLOOKUP(D4448,'Fund List'!$A$2:$F$1324,6,FALSE)</f>
        <v>ADEQ AIR QUALITY FEE FUND</v>
      </c>
      <c r="G4448" s="3">
        <v>194</v>
      </c>
      <c r="I4448" s="24">
        <f t="shared" si="911"/>
        <v>209.49420562107909</v>
      </c>
    </row>
    <row r="4449" spans="1:9" hidden="1" outlineLevel="3" x14ac:dyDescent="0.25">
      <c r="A4449" t="s">
        <v>60</v>
      </c>
      <c r="B4449" t="str">
        <f>VLOOKUP(A4449,'AGENCY CODES'!$C$4:$F$139,3,FALSE)</f>
        <v>DEPARTMENT OF ENVIRONMENTAL QUALITY</v>
      </c>
      <c r="C4449" s="8" t="s">
        <v>11</v>
      </c>
      <c r="D4449" s="8" t="str">
        <f t="shared" si="903"/>
        <v>EVA2000</v>
      </c>
      <c r="E4449">
        <v>2000</v>
      </c>
      <c r="F4449" t="str">
        <f>VLOOKUP(D4449,'Fund List'!$A$2:$F$1324,6,FALSE)</f>
        <v>ADEQ AIR QUALITY FEE FUND</v>
      </c>
      <c r="G4449" s="3">
        <v>595</v>
      </c>
      <c r="I4449" s="24">
        <f t="shared" si="911"/>
        <v>642.52088837392807</v>
      </c>
    </row>
    <row r="4450" spans="1:9" hidden="1" outlineLevel="3" x14ac:dyDescent="0.25">
      <c r="A4450" t="s">
        <v>60</v>
      </c>
      <c r="B4450" t="str">
        <f>VLOOKUP(A4450,'AGENCY CODES'!$C$4:$F$139,3,FALSE)</f>
        <v>DEPARTMENT OF ENVIRONMENTAL QUALITY</v>
      </c>
      <c r="C4450" s="8" t="s">
        <v>12</v>
      </c>
      <c r="D4450" s="8" t="str">
        <f t="shared" si="903"/>
        <v>EVA2000</v>
      </c>
      <c r="E4450">
        <v>2000</v>
      </c>
      <c r="F4450" t="str">
        <f>VLOOKUP(D4450,'Fund List'!$A$2:$F$1324,6,FALSE)</f>
        <v>ADEQ AIR QUALITY FEE FUND</v>
      </c>
      <c r="G4450" s="3">
        <v>42</v>
      </c>
      <c r="I4450" s="24">
        <f t="shared" si="911"/>
        <v>45.354415649924334</v>
      </c>
    </row>
    <row r="4451" spans="1:9" hidden="1" outlineLevel="3" x14ac:dyDescent="0.25">
      <c r="A4451" t="s">
        <v>60</v>
      </c>
      <c r="B4451" t="str">
        <f>VLOOKUP(A4451,'AGENCY CODES'!$C$4:$F$139,3,FALSE)</f>
        <v>DEPARTMENT OF ENVIRONMENTAL QUALITY</v>
      </c>
      <c r="C4451" s="8">
        <v>2</v>
      </c>
      <c r="D4451" s="8" t="str">
        <f t="shared" si="903"/>
        <v>EVA2000</v>
      </c>
      <c r="E4451">
        <v>2000</v>
      </c>
      <c r="F4451" t="str">
        <f>VLOOKUP(D4451,'Fund List'!$A$2:$F$1324,6,FALSE)</f>
        <v>ADEQ AIR QUALITY FEE FUND</v>
      </c>
      <c r="G4451" s="3">
        <v>604</v>
      </c>
      <c r="I4451" s="24">
        <f t="shared" si="911"/>
        <v>652.23969172748332</v>
      </c>
    </row>
    <row r="4452" spans="1:9" hidden="1" outlineLevel="3" x14ac:dyDescent="0.25">
      <c r="A4452" t="s">
        <v>60</v>
      </c>
      <c r="B4452" t="str">
        <f>VLOOKUP(A4452,'AGENCY CODES'!$C$4:$F$139,3,FALSE)</f>
        <v>DEPARTMENT OF ENVIRONMENTAL QUALITY</v>
      </c>
      <c r="C4452" s="8">
        <v>8</v>
      </c>
      <c r="D4452" s="8" t="str">
        <f t="shared" si="903"/>
        <v>EVA2000</v>
      </c>
      <c r="E4452">
        <v>2000</v>
      </c>
      <c r="F4452" t="str">
        <f>VLOOKUP(D4452,'Fund List'!$A$2:$F$1324,6,FALSE)</f>
        <v>ADEQ AIR QUALITY FEE FUND</v>
      </c>
      <c r="G4452" s="3">
        <v>11323</v>
      </c>
      <c r="I4452" s="24">
        <f t="shared" si="911"/>
        <v>12227.334485811745</v>
      </c>
    </row>
    <row r="4453" spans="1:9" outlineLevel="2" collapsed="1" x14ac:dyDescent="0.25">
      <c r="F4453" s="1" t="s">
        <v>4380</v>
      </c>
      <c r="I4453" s="24">
        <f t="shared" ref="I4453" si="912">SUBTOTAL(9,I4437:I4452)</f>
        <v>15225.045386863887</v>
      </c>
    </row>
    <row r="4454" spans="1:9" hidden="1" outlineLevel="3" x14ac:dyDescent="0.25">
      <c r="A4454" t="s">
        <v>60</v>
      </c>
      <c r="B4454" t="str">
        <f>VLOOKUP(A4454,'AGENCY CODES'!$C$4:$F$139,3,FALSE)</f>
        <v>DEPARTMENT OF ENVIRONMENTAL QUALITY</v>
      </c>
      <c r="C4454" s="8" t="s">
        <v>1</v>
      </c>
      <c r="D4454" s="8" t="str">
        <f t="shared" si="903"/>
        <v>EVA2200</v>
      </c>
      <c r="E4454">
        <v>2200</v>
      </c>
      <c r="F4454" t="str">
        <f>VLOOKUP(D4454,'Fund List'!$A$2:$F$1324,6,FALSE)</f>
        <v>ADEQ AIR PERMIT ADMIN FUND</v>
      </c>
      <c r="G4454" s="3">
        <v>144</v>
      </c>
      <c r="I4454" s="24">
        <f t="shared" ref="I4454:I4469" si="913">$G4454/$G$10*I$5</f>
        <v>155.50085365688344</v>
      </c>
    </row>
    <row r="4455" spans="1:9" hidden="1" outlineLevel="3" x14ac:dyDescent="0.25">
      <c r="A4455" t="s">
        <v>60</v>
      </c>
      <c r="B4455" t="str">
        <f>VLOOKUP(A4455,'AGENCY CODES'!$C$4:$F$139,3,FALSE)</f>
        <v>DEPARTMENT OF ENVIRONMENTAL QUALITY</v>
      </c>
      <c r="C4455" s="8" t="s">
        <v>22</v>
      </c>
      <c r="D4455" s="8" t="str">
        <f t="shared" si="903"/>
        <v>EVA2200</v>
      </c>
      <c r="E4455">
        <v>2200</v>
      </c>
      <c r="F4455" t="str">
        <f>VLOOKUP(D4455,'Fund List'!$A$2:$F$1324,6,FALSE)</f>
        <v>ADEQ AIR PERMIT ADMIN FUND</v>
      </c>
      <c r="G4455" s="3">
        <v>127</v>
      </c>
      <c r="I4455" s="24">
        <f t="shared" si="913"/>
        <v>137.14311398905693</v>
      </c>
    </row>
    <row r="4456" spans="1:9" hidden="1" outlineLevel="3" x14ac:dyDescent="0.25">
      <c r="A4456" t="s">
        <v>60</v>
      </c>
      <c r="B4456" t="str">
        <f>VLOOKUP(A4456,'AGENCY CODES'!$C$4:$F$139,3,FALSE)</f>
        <v>DEPARTMENT OF ENVIRONMENTAL QUALITY</v>
      </c>
      <c r="C4456" s="8" t="s">
        <v>2</v>
      </c>
      <c r="D4456" s="8" t="str">
        <f t="shared" si="903"/>
        <v>EVA2200</v>
      </c>
      <c r="E4456">
        <v>2200</v>
      </c>
      <c r="F4456" t="str">
        <f>VLOOKUP(D4456,'Fund List'!$A$2:$F$1324,6,FALSE)</f>
        <v>ADEQ AIR PERMIT ADMIN FUND</v>
      </c>
      <c r="G4456" s="3">
        <v>1</v>
      </c>
      <c r="I4456" s="24">
        <f t="shared" si="913"/>
        <v>1.0798670392839127</v>
      </c>
    </row>
    <row r="4457" spans="1:9" hidden="1" outlineLevel="3" x14ac:dyDescent="0.25">
      <c r="A4457" t="s">
        <v>60</v>
      </c>
      <c r="B4457" t="str">
        <f>VLOOKUP(A4457,'AGENCY CODES'!$C$4:$F$139,3,FALSE)</f>
        <v>DEPARTMENT OF ENVIRONMENTAL QUALITY</v>
      </c>
      <c r="C4457" s="8" t="s">
        <v>3</v>
      </c>
      <c r="D4457" s="8" t="str">
        <f t="shared" si="903"/>
        <v>EVA2200</v>
      </c>
      <c r="E4457">
        <v>2200</v>
      </c>
      <c r="F4457" t="str">
        <f>VLOOKUP(D4457,'Fund List'!$A$2:$F$1324,6,FALSE)</f>
        <v>ADEQ AIR PERMIT ADMIN FUND</v>
      </c>
      <c r="G4457" s="3">
        <v>235</v>
      </c>
      <c r="I4457" s="24">
        <f t="shared" si="913"/>
        <v>253.7687542317195</v>
      </c>
    </row>
    <row r="4458" spans="1:9" hidden="1" outlineLevel="3" x14ac:dyDescent="0.25">
      <c r="A4458" t="s">
        <v>60</v>
      </c>
      <c r="B4458" t="str">
        <f>VLOOKUP(A4458,'AGENCY CODES'!$C$4:$F$139,3,FALSE)</f>
        <v>DEPARTMENT OF ENVIRONMENTAL QUALITY</v>
      </c>
      <c r="C4458" s="8" t="s">
        <v>4</v>
      </c>
      <c r="D4458" s="8" t="str">
        <f t="shared" si="903"/>
        <v>EVA2200</v>
      </c>
      <c r="E4458">
        <v>2200</v>
      </c>
      <c r="F4458" t="str">
        <f>VLOOKUP(D4458,'Fund List'!$A$2:$F$1324,6,FALSE)</f>
        <v>ADEQ AIR PERMIT ADMIN FUND</v>
      </c>
      <c r="G4458" s="3">
        <v>162</v>
      </c>
      <c r="I4458" s="24">
        <f t="shared" si="913"/>
        <v>174.93846036399387</v>
      </c>
    </row>
    <row r="4459" spans="1:9" hidden="1" outlineLevel="3" x14ac:dyDescent="0.25">
      <c r="A4459" t="s">
        <v>60</v>
      </c>
      <c r="B4459" t="str">
        <f>VLOOKUP(A4459,'AGENCY CODES'!$C$4:$F$139,3,FALSE)</f>
        <v>DEPARTMENT OF ENVIRONMENTAL QUALITY</v>
      </c>
      <c r="C4459" s="8" t="s">
        <v>5</v>
      </c>
      <c r="D4459" s="8" t="str">
        <f t="shared" si="903"/>
        <v>EVA2200</v>
      </c>
      <c r="E4459">
        <v>2200</v>
      </c>
      <c r="F4459" t="str">
        <f>VLOOKUP(D4459,'Fund List'!$A$2:$F$1324,6,FALSE)</f>
        <v>ADEQ AIR PERMIT ADMIN FUND</v>
      </c>
      <c r="G4459" s="3">
        <v>1</v>
      </c>
      <c r="I4459" s="24">
        <f t="shared" si="913"/>
        <v>1.0798670392839127</v>
      </c>
    </row>
    <row r="4460" spans="1:9" hidden="1" outlineLevel="3" x14ac:dyDescent="0.25">
      <c r="A4460" t="s">
        <v>60</v>
      </c>
      <c r="B4460" t="str">
        <f>VLOOKUP(A4460,'AGENCY CODES'!$C$4:$F$139,3,FALSE)</f>
        <v>DEPARTMENT OF ENVIRONMENTAL QUALITY</v>
      </c>
      <c r="C4460" s="8" t="s">
        <v>6</v>
      </c>
      <c r="D4460" s="8" t="str">
        <f t="shared" si="903"/>
        <v>EVA2200</v>
      </c>
      <c r="E4460">
        <v>2200</v>
      </c>
      <c r="F4460" t="str">
        <f>VLOOKUP(D4460,'Fund List'!$A$2:$F$1324,6,FALSE)</f>
        <v>ADEQ AIR PERMIT ADMIN FUND</v>
      </c>
      <c r="G4460" s="3">
        <v>55</v>
      </c>
      <c r="I4460" s="24">
        <f t="shared" si="913"/>
        <v>59.39268716061521</v>
      </c>
    </row>
    <row r="4461" spans="1:9" hidden="1" outlineLevel="3" x14ac:dyDescent="0.25">
      <c r="A4461" t="s">
        <v>60</v>
      </c>
      <c r="B4461" t="str">
        <f>VLOOKUP(A4461,'AGENCY CODES'!$C$4:$F$139,3,FALSE)</f>
        <v>DEPARTMENT OF ENVIRONMENTAL QUALITY</v>
      </c>
      <c r="C4461" s="8" t="s">
        <v>7</v>
      </c>
      <c r="D4461" s="8" t="str">
        <f t="shared" si="903"/>
        <v>EVA2200</v>
      </c>
      <c r="E4461">
        <v>2200</v>
      </c>
      <c r="F4461" t="str">
        <f>VLOOKUP(D4461,'Fund List'!$A$2:$F$1324,6,FALSE)</f>
        <v>ADEQ AIR PERMIT ADMIN FUND</v>
      </c>
      <c r="G4461" s="3">
        <v>113</v>
      </c>
      <c r="I4461" s="24">
        <f t="shared" si="913"/>
        <v>122.02497543908216</v>
      </c>
    </row>
    <row r="4462" spans="1:9" hidden="1" outlineLevel="3" x14ac:dyDescent="0.25">
      <c r="A4462" t="s">
        <v>60</v>
      </c>
      <c r="B4462" t="str">
        <f>VLOOKUP(A4462,'AGENCY CODES'!$C$4:$F$139,3,FALSE)</f>
        <v>DEPARTMENT OF ENVIRONMENTAL QUALITY</v>
      </c>
      <c r="C4462" s="8" t="s">
        <v>17</v>
      </c>
      <c r="D4462" s="8" t="str">
        <f t="shared" si="903"/>
        <v>EVA2200</v>
      </c>
      <c r="E4462">
        <v>2200</v>
      </c>
      <c r="F4462" t="str">
        <f>VLOOKUP(D4462,'Fund List'!$A$2:$F$1324,6,FALSE)</f>
        <v>ADEQ AIR PERMIT ADMIN FUND</v>
      </c>
      <c r="G4462" s="3">
        <v>62</v>
      </c>
      <c r="I4462" s="24">
        <f t="shared" si="913"/>
        <v>66.951756435602604</v>
      </c>
    </row>
    <row r="4463" spans="1:9" hidden="1" outlineLevel="3" x14ac:dyDescent="0.25">
      <c r="A4463" t="s">
        <v>60</v>
      </c>
      <c r="B4463" t="str">
        <f>VLOOKUP(A4463,'AGENCY CODES'!$C$4:$F$139,3,FALSE)</f>
        <v>DEPARTMENT OF ENVIRONMENTAL QUALITY</v>
      </c>
      <c r="C4463" s="8" t="s">
        <v>18</v>
      </c>
      <c r="D4463" s="8" t="str">
        <f t="shared" si="903"/>
        <v>EVA2200</v>
      </c>
      <c r="E4463">
        <v>2200</v>
      </c>
      <c r="F4463" t="str">
        <f>VLOOKUP(D4463,'Fund List'!$A$2:$F$1324,6,FALSE)</f>
        <v>ADEQ AIR PERMIT ADMIN FUND</v>
      </c>
      <c r="G4463" s="3">
        <v>737</v>
      </c>
      <c r="I4463" s="24">
        <f t="shared" si="913"/>
        <v>795.86200795224374</v>
      </c>
    </row>
    <row r="4464" spans="1:9" hidden="1" outlineLevel="3" x14ac:dyDescent="0.25">
      <c r="A4464" t="s">
        <v>60</v>
      </c>
      <c r="B4464" t="str">
        <f>VLOOKUP(A4464,'AGENCY CODES'!$C$4:$F$139,3,FALSE)</f>
        <v>DEPARTMENT OF ENVIRONMENTAL QUALITY</v>
      </c>
      <c r="C4464" s="8" t="s">
        <v>8</v>
      </c>
      <c r="D4464" s="8" t="str">
        <f t="shared" si="903"/>
        <v>EVA2200</v>
      </c>
      <c r="E4464">
        <v>2200</v>
      </c>
      <c r="F4464" t="str">
        <f>VLOOKUP(D4464,'Fund List'!$A$2:$F$1324,6,FALSE)</f>
        <v>ADEQ AIR PERMIT ADMIN FUND</v>
      </c>
      <c r="G4464" s="3">
        <v>17</v>
      </c>
      <c r="I4464" s="24">
        <f t="shared" si="913"/>
        <v>18.357739667826518</v>
      </c>
    </row>
    <row r="4465" spans="1:9" hidden="1" outlineLevel="3" x14ac:dyDescent="0.25">
      <c r="A4465" t="s">
        <v>60</v>
      </c>
      <c r="B4465" t="str">
        <f>VLOOKUP(A4465,'AGENCY CODES'!$C$4:$F$139,3,FALSE)</f>
        <v>DEPARTMENT OF ENVIRONMENTAL QUALITY</v>
      </c>
      <c r="C4465" s="8" t="s">
        <v>10</v>
      </c>
      <c r="D4465" s="8" t="str">
        <f t="shared" si="903"/>
        <v>EVA2200</v>
      </c>
      <c r="E4465">
        <v>2200</v>
      </c>
      <c r="F4465" t="str">
        <f>VLOOKUP(D4465,'Fund List'!$A$2:$F$1324,6,FALSE)</f>
        <v>ADEQ AIR PERMIT ADMIN FUND</v>
      </c>
      <c r="G4465" s="3">
        <v>104</v>
      </c>
      <c r="I4465" s="24">
        <f t="shared" si="913"/>
        <v>112.30617208552692</v>
      </c>
    </row>
    <row r="4466" spans="1:9" hidden="1" outlineLevel="3" x14ac:dyDescent="0.25">
      <c r="A4466" t="s">
        <v>60</v>
      </c>
      <c r="B4466" t="str">
        <f>VLOOKUP(A4466,'AGENCY CODES'!$C$4:$F$139,3,FALSE)</f>
        <v>DEPARTMENT OF ENVIRONMENTAL QUALITY</v>
      </c>
      <c r="C4466" s="8" t="s">
        <v>11</v>
      </c>
      <c r="D4466" s="8" t="str">
        <f t="shared" si="903"/>
        <v>EVA2200</v>
      </c>
      <c r="E4466">
        <v>2200</v>
      </c>
      <c r="F4466" t="str">
        <f>VLOOKUP(D4466,'Fund List'!$A$2:$F$1324,6,FALSE)</f>
        <v>ADEQ AIR PERMIT ADMIN FUND</v>
      </c>
      <c r="G4466" s="3">
        <v>251</v>
      </c>
      <c r="I4466" s="24">
        <f t="shared" si="913"/>
        <v>271.04662686026211</v>
      </c>
    </row>
    <row r="4467" spans="1:9" hidden="1" outlineLevel="3" x14ac:dyDescent="0.25">
      <c r="A4467" t="s">
        <v>60</v>
      </c>
      <c r="B4467" t="str">
        <f>VLOOKUP(A4467,'AGENCY CODES'!$C$4:$F$139,3,FALSE)</f>
        <v>DEPARTMENT OF ENVIRONMENTAL QUALITY</v>
      </c>
      <c r="C4467" s="8" t="s">
        <v>12</v>
      </c>
      <c r="D4467" s="8" t="str">
        <f t="shared" si="903"/>
        <v>EVA2200</v>
      </c>
      <c r="E4467">
        <v>2200</v>
      </c>
      <c r="F4467" t="str">
        <f>VLOOKUP(D4467,'Fund List'!$A$2:$F$1324,6,FALSE)</f>
        <v>ADEQ AIR PERMIT ADMIN FUND</v>
      </c>
      <c r="G4467" s="3">
        <v>23</v>
      </c>
      <c r="I4467" s="24">
        <f t="shared" si="913"/>
        <v>24.836941903529993</v>
      </c>
    </row>
    <row r="4468" spans="1:9" hidden="1" outlineLevel="3" x14ac:dyDescent="0.25">
      <c r="A4468" t="s">
        <v>60</v>
      </c>
      <c r="B4468" t="str">
        <f>VLOOKUP(A4468,'AGENCY CODES'!$C$4:$F$139,3,FALSE)</f>
        <v>DEPARTMENT OF ENVIRONMENTAL QUALITY</v>
      </c>
      <c r="C4468" s="8">
        <v>2</v>
      </c>
      <c r="D4468" s="8" t="str">
        <f t="shared" si="903"/>
        <v>EVA2200</v>
      </c>
      <c r="E4468">
        <v>2200</v>
      </c>
      <c r="F4468" t="str">
        <f>VLOOKUP(D4468,'Fund List'!$A$2:$F$1324,6,FALSE)</f>
        <v>ADEQ AIR PERMIT ADMIN FUND</v>
      </c>
      <c r="G4468" s="3">
        <v>253</v>
      </c>
      <c r="I4468" s="24">
        <f t="shared" si="913"/>
        <v>273.20636093882996</v>
      </c>
    </row>
    <row r="4469" spans="1:9" hidden="1" outlineLevel="3" x14ac:dyDescent="0.25">
      <c r="A4469" t="s">
        <v>60</v>
      </c>
      <c r="B4469" t="str">
        <f>VLOOKUP(A4469,'AGENCY CODES'!$C$4:$F$139,3,FALSE)</f>
        <v>DEPARTMENT OF ENVIRONMENTAL QUALITY</v>
      </c>
      <c r="C4469" s="8">
        <v>8</v>
      </c>
      <c r="D4469" s="8" t="str">
        <f t="shared" si="903"/>
        <v>EVA2200</v>
      </c>
      <c r="E4469">
        <v>2200</v>
      </c>
      <c r="F4469" t="str">
        <f>VLOOKUP(D4469,'Fund List'!$A$2:$F$1324,6,FALSE)</f>
        <v>ADEQ AIR PERMIT ADMIN FUND</v>
      </c>
      <c r="G4469" s="3">
        <v>20795</v>
      </c>
      <c r="I4469" s="24">
        <f t="shared" si="913"/>
        <v>22455.835081908968</v>
      </c>
    </row>
    <row r="4470" spans="1:9" outlineLevel="2" collapsed="1" x14ac:dyDescent="0.25">
      <c r="F4470" s="1" t="s">
        <v>4381</v>
      </c>
      <c r="I4470" s="24">
        <f t="shared" ref="I4470" si="914">SUBTOTAL(9,I4454:I4469)</f>
        <v>24923.331266672707</v>
      </c>
    </row>
    <row r="4471" spans="1:9" hidden="1" outlineLevel="3" x14ac:dyDescent="0.25">
      <c r="A4471" t="s">
        <v>60</v>
      </c>
      <c r="B4471" t="str">
        <f>VLOOKUP(A4471,'AGENCY CODES'!$C$4:$F$139,3,FALSE)</f>
        <v>DEPARTMENT OF ENVIRONMENTAL QUALITY</v>
      </c>
      <c r="C4471" s="8" t="s">
        <v>1</v>
      </c>
      <c r="D4471" s="8" t="str">
        <f t="shared" si="903"/>
        <v>EVA2220</v>
      </c>
      <c r="E4471">
        <v>2220</v>
      </c>
      <c r="F4471" t="str">
        <f>VLOOKUP(D4471,'Fund List'!$A$2:$F$1324,6,FALSE)</f>
        <v>EMISSIONS INSPECTION FUND</v>
      </c>
      <c r="G4471" s="3">
        <v>61</v>
      </c>
      <c r="I4471" s="24">
        <f t="shared" ref="I4471:I4487" si="915">$G4471/$G$10*I$5</f>
        <v>65.871889396318679</v>
      </c>
    </row>
    <row r="4472" spans="1:9" hidden="1" outlineLevel="3" x14ac:dyDescent="0.25">
      <c r="A4472" t="s">
        <v>60</v>
      </c>
      <c r="B4472" t="str">
        <f>VLOOKUP(A4472,'AGENCY CODES'!$C$4:$F$139,3,FALSE)</f>
        <v>DEPARTMENT OF ENVIRONMENTAL QUALITY</v>
      </c>
      <c r="C4472" s="8" t="s">
        <v>22</v>
      </c>
      <c r="D4472" s="8" t="str">
        <f t="shared" si="903"/>
        <v>EVA2220</v>
      </c>
      <c r="E4472">
        <v>2220</v>
      </c>
      <c r="F4472" t="str">
        <f>VLOOKUP(D4472,'Fund List'!$A$2:$F$1324,6,FALSE)</f>
        <v>EMISSIONS INSPECTION FUND</v>
      </c>
      <c r="G4472" s="3">
        <v>35</v>
      </c>
      <c r="I4472" s="24">
        <f t="shared" si="915"/>
        <v>37.795346374936948</v>
      </c>
    </row>
    <row r="4473" spans="1:9" hidden="1" outlineLevel="3" x14ac:dyDescent="0.25">
      <c r="A4473" t="s">
        <v>60</v>
      </c>
      <c r="B4473" t="str">
        <f>VLOOKUP(A4473,'AGENCY CODES'!$C$4:$F$139,3,FALSE)</f>
        <v>DEPARTMENT OF ENVIRONMENTAL QUALITY</v>
      </c>
      <c r="C4473" s="8" t="s">
        <v>2</v>
      </c>
      <c r="D4473" s="8" t="str">
        <f t="shared" ref="D4473:D4536" si="916">CONCATENATE(A4473,E4473)</f>
        <v>EVA2220</v>
      </c>
      <c r="E4473">
        <v>2220</v>
      </c>
      <c r="F4473" t="str">
        <f>VLOOKUP(D4473,'Fund List'!$A$2:$F$1324,6,FALSE)</f>
        <v>EMISSIONS INSPECTION FUND</v>
      </c>
      <c r="G4473" s="3">
        <v>1</v>
      </c>
      <c r="I4473" s="24">
        <f t="shared" si="915"/>
        <v>1.0798670392839127</v>
      </c>
    </row>
    <row r="4474" spans="1:9" hidden="1" outlineLevel="3" x14ac:dyDescent="0.25">
      <c r="A4474" t="s">
        <v>60</v>
      </c>
      <c r="B4474" t="str">
        <f>VLOOKUP(A4474,'AGENCY CODES'!$C$4:$F$139,3,FALSE)</f>
        <v>DEPARTMENT OF ENVIRONMENTAL QUALITY</v>
      </c>
      <c r="C4474" s="8" t="s">
        <v>3</v>
      </c>
      <c r="D4474" s="8" t="str">
        <f t="shared" si="916"/>
        <v>EVA2220</v>
      </c>
      <c r="E4474">
        <v>2220</v>
      </c>
      <c r="F4474" t="str">
        <f>VLOOKUP(D4474,'Fund List'!$A$2:$F$1324,6,FALSE)</f>
        <v>EMISSIONS INSPECTION FUND</v>
      </c>
      <c r="G4474" s="3">
        <v>545</v>
      </c>
      <c r="I4474" s="24">
        <f t="shared" si="915"/>
        <v>588.52753640973242</v>
      </c>
    </row>
    <row r="4475" spans="1:9" hidden="1" outlineLevel="3" x14ac:dyDescent="0.25">
      <c r="A4475" t="s">
        <v>60</v>
      </c>
      <c r="B4475" t="str">
        <f>VLOOKUP(A4475,'AGENCY CODES'!$C$4:$F$139,3,FALSE)</f>
        <v>DEPARTMENT OF ENVIRONMENTAL QUALITY</v>
      </c>
      <c r="C4475" s="8" t="s">
        <v>4</v>
      </c>
      <c r="D4475" s="8" t="str">
        <f t="shared" si="916"/>
        <v>EVA2220</v>
      </c>
      <c r="E4475">
        <v>2220</v>
      </c>
      <c r="F4475" t="str">
        <f>VLOOKUP(D4475,'Fund List'!$A$2:$F$1324,6,FALSE)</f>
        <v>EMISSIONS INSPECTION FUND</v>
      </c>
      <c r="G4475" s="3">
        <v>286</v>
      </c>
      <c r="I4475" s="24">
        <f t="shared" si="915"/>
        <v>308.84197323519908</v>
      </c>
    </row>
    <row r="4476" spans="1:9" hidden="1" outlineLevel="3" x14ac:dyDescent="0.25">
      <c r="A4476" t="s">
        <v>60</v>
      </c>
      <c r="B4476" t="str">
        <f>VLOOKUP(A4476,'AGENCY CODES'!$C$4:$F$139,3,FALSE)</f>
        <v>DEPARTMENT OF ENVIRONMENTAL QUALITY</v>
      </c>
      <c r="C4476" s="8" t="s">
        <v>5</v>
      </c>
      <c r="D4476" s="8" t="str">
        <f t="shared" si="916"/>
        <v>EVA2220</v>
      </c>
      <c r="E4476">
        <v>2220</v>
      </c>
      <c r="F4476" t="str">
        <f>VLOOKUP(D4476,'Fund List'!$A$2:$F$1324,6,FALSE)</f>
        <v>EMISSIONS INSPECTION FUND</v>
      </c>
      <c r="G4476" s="3">
        <v>2</v>
      </c>
      <c r="I4476" s="24">
        <f t="shared" si="915"/>
        <v>2.1597340785678254</v>
      </c>
    </row>
    <row r="4477" spans="1:9" hidden="1" outlineLevel="3" x14ac:dyDescent="0.25">
      <c r="A4477" t="s">
        <v>60</v>
      </c>
      <c r="B4477" t="str">
        <f>VLOOKUP(A4477,'AGENCY CODES'!$C$4:$F$139,3,FALSE)</f>
        <v>DEPARTMENT OF ENVIRONMENTAL QUALITY</v>
      </c>
      <c r="C4477" s="8" t="s">
        <v>6</v>
      </c>
      <c r="D4477" s="8" t="str">
        <f t="shared" si="916"/>
        <v>EVA2220</v>
      </c>
      <c r="E4477">
        <v>2220</v>
      </c>
      <c r="F4477" t="str">
        <f>VLOOKUP(D4477,'Fund List'!$A$2:$F$1324,6,FALSE)</f>
        <v>EMISSIONS INSPECTION FUND</v>
      </c>
      <c r="G4477" s="3">
        <v>52</v>
      </c>
      <c r="I4477" s="24">
        <f t="shared" si="915"/>
        <v>56.153086042763462</v>
      </c>
    </row>
    <row r="4478" spans="1:9" hidden="1" outlineLevel="3" x14ac:dyDescent="0.25">
      <c r="A4478" t="s">
        <v>60</v>
      </c>
      <c r="B4478" t="str">
        <f>VLOOKUP(A4478,'AGENCY CODES'!$C$4:$F$139,3,FALSE)</f>
        <v>DEPARTMENT OF ENVIRONMENTAL QUALITY</v>
      </c>
      <c r="C4478" s="8" t="s">
        <v>7</v>
      </c>
      <c r="D4478" s="8" t="str">
        <f t="shared" si="916"/>
        <v>EVA2220</v>
      </c>
      <c r="E4478">
        <v>2220</v>
      </c>
      <c r="F4478" t="str">
        <f>VLOOKUP(D4478,'Fund List'!$A$2:$F$1324,6,FALSE)</f>
        <v>EMISSIONS INSPECTION FUND</v>
      </c>
      <c r="G4478" s="3">
        <v>80</v>
      </c>
      <c r="I4478" s="24">
        <f t="shared" si="915"/>
        <v>86.389363142713023</v>
      </c>
    </row>
    <row r="4479" spans="1:9" hidden="1" outlineLevel="3" x14ac:dyDescent="0.25">
      <c r="A4479" t="s">
        <v>60</v>
      </c>
      <c r="B4479" t="str">
        <f>VLOOKUP(A4479,'AGENCY CODES'!$C$4:$F$139,3,FALSE)</f>
        <v>DEPARTMENT OF ENVIRONMENTAL QUALITY</v>
      </c>
      <c r="C4479" s="8" t="s">
        <v>38</v>
      </c>
      <c r="D4479" s="8" t="str">
        <f t="shared" si="916"/>
        <v>EVA2220</v>
      </c>
      <c r="E4479">
        <v>2220</v>
      </c>
      <c r="F4479" t="str">
        <f>VLOOKUP(D4479,'Fund List'!$A$2:$F$1324,6,FALSE)</f>
        <v>EMISSIONS INSPECTION FUND</v>
      </c>
      <c r="G4479" s="3">
        <v>2</v>
      </c>
      <c r="I4479" s="24">
        <f t="shared" si="915"/>
        <v>2.1597340785678254</v>
      </c>
    </row>
    <row r="4480" spans="1:9" hidden="1" outlineLevel="3" x14ac:dyDescent="0.25">
      <c r="A4480" t="s">
        <v>60</v>
      </c>
      <c r="B4480" t="str">
        <f>VLOOKUP(A4480,'AGENCY CODES'!$C$4:$F$139,3,FALSE)</f>
        <v>DEPARTMENT OF ENVIRONMENTAL QUALITY</v>
      </c>
      <c r="C4480" s="8" t="s">
        <v>17</v>
      </c>
      <c r="D4480" s="8" t="str">
        <f t="shared" si="916"/>
        <v>EVA2220</v>
      </c>
      <c r="E4480">
        <v>2220</v>
      </c>
      <c r="F4480" t="str">
        <f>VLOOKUP(D4480,'Fund List'!$A$2:$F$1324,6,FALSE)</f>
        <v>EMISSIONS INSPECTION FUND</v>
      </c>
      <c r="G4480" s="3">
        <v>133</v>
      </c>
      <c r="I4480" s="24">
        <f t="shared" si="915"/>
        <v>143.6223162247604</v>
      </c>
    </row>
    <row r="4481" spans="1:9" hidden="1" outlineLevel="3" x14ac:dyDescent="0.25">
      <c r="A4481" t="s">
        <v>60</v>
      </c>
      <c r="B4481" t="str">
        <f>VLOOKUP(A4481,'AGENCY CODES'!$C$4:$F$139,3,FALSE)</f>
        <v>DEPARTMENT OF ENVIRONMENTAL QUALITY</v>
      </c>
      <c r="C4481" s="8" t="s">
        <v>18</v>
      </c>
      <c r="D4481" s="8" t="str">
        <f t="shared" si="916"/>
        <v>EVA2220</v>
      </c>
      <c r="E4481">
        <v>2220</v>
      </c>
      <c r="F4481" t="str">
        <f>VLOOKUP(D4481,'Fund List'!$A$2:$F$1324,6,FALSE)</f>
        <v>EMISSIONS INSPECTION FUND</v>
      </c>
      <c r="G4481" s="3">
        <v>465</v>
      </c>
      <c r="I4481" s="24">
        <f t="shared" si="915"/>
        <v>502.13817326701945</v>
      </c>
    </row>
    <row r="4482" spans="1:9" hidden="1" outlineLevel="3" x14ac:dyDescent="0.25">
      <c r="A4482" t="s">
        <v>60</v>
      </c>
      <c r="B4482" t="str">
        <f>VLOOKUP(A4482,'AGENCY CODES'!$C$4:$F$139,3,FALSE)</f>
        <v>DEPARTMENT OF ENVIRONMENTAL QUALITY</v>
      </c>
      <c r="C4482" s="8" t="s">
        <v>8</v>
      </c>
      <c r="D4482" s="8" t="str">
        <f t="shared" si="916"/>
        <v>EVA2220</v>
      </c>
      <c r="E4482">
        <v>2220</v>
      </c>
      <c r="F4482" t="str">
        <f>VLOOKUP(D4482,'Fund List'!$A$2:$F$1324,6,FALSE)</f>
        <v>EMISSIONS INSPECTION FUND</v>
      </c>
      <c r="G4482" s="3">
        <v>17</v>
      </c>
      <c r="I4482" s="24">
        <f t="shared" si="915"/>
        <v>18.357739667826518</v>
      </c>
    </row>
    <row r="4483" spans="1:9" hidden="1" outlineLevel="3" x14ac:dyDescent="0.25">
      <c r="A4483" t="s">
        <v>60</v>
      </c>
      <c r="B4483" t="str">
        <f>VLOOKUP(A4483,'AGENCY CODES'!$C$4:$F$139,3,FALSE)</f>
        <v>DEPARTMENT OF ENVIRONMENTAL QUALITY</v>
      </c>
      <c r="C4483" s="8" t="s">
        <v>10</v>
      </c>
      <c r="D4483" s="8" t="str">
        <f t="shared" si="916"/>
        <v>EVA2220</v>
      </c>
      <c r="E4483">
        <v>2220</v>
      </c>
      <c r="F4483" t="str">
        <f>VLOOKUP(D4483,'Fund List'!$A$2:$F$1324,6,FALSE)</f>
        <v>EMISSIONS INSPECTION FUND</v>
      </c>
      <c r="G4483" s="3">
        <v>285</v>
      </c>
      <c r="I4483" s="24">
        <f t="shared" si="915"/>
        <v>307.76210619591518</v>
      </c>
    </row>
    <row r="4484" spans="1:9" hidden="1" outlineLevel="3" x14ac:dyDescent="0.25">
      <c r="A4484" t="s">
        <v>60</v>
      </c>
      <c r="B4484" t="str">
        <f>VLOOKUP(A4484,'AGENCY CODES'!$C$4:$F$139,3,FALSE)</f>
        <v>DEPARTMENT OF ENVIRONMENTAL QUALITY</v>
      </c>
      <c r="C4484" s="8" t="s">
        <v>11</v>
      </c>
      <c r="D4484" s="8" t="str">
        <f t="shared" si="916"/>
        <v>EVA2220</v>
      </c>
      <c r="E4484">
        <v>2220</v>
      </c>
      <c r="F4484" t="str">
        <f>VLOOKUP(D4484,'Fund List'!$A$2:$F$1324,6,FALSE)</f>
        <v>EMISSIONS INSPECTION FUND</v>
      </c>
      <c r="G4484" s="3">
        <v>794</v>
      </c>
      <c r="I4484" s="24">
        <f t="shared" si="915"/>
        <v>857.41442919142685</v>
      </c>
    </row>
    <row r="4485" spans="1:9" hidden="1" outlineLevel="3" x14ac:dyDescent="0.25">
      <c r="A4485" t="s">
        <v>60</v>
      </c>
      <c r="B4485" t="str">
        <f>VLOOKUP(A4485,'AGENCY CODES'!$C$4:$F$139,3,FALSE)</f>
        <v>DEPARTMENT OF ENVIRONMENTAL QUALITY</v>
      </c>
      <c r="C4485" s="8" t="s">
        <v>12</v>
      </c>
      <c r="D4485" s="8" t="str">
        <f t="shared" si="916"/>
        <v>EVA2220</v>
      </c>
      <c r="E4485">
        <v>2220</v>
      </c>
      <c r="F4485" t="str">
        <f>VLOOKUP(D4485,'Fund List'!$A$2:$F$1324,6,FALSE)</f>
        <v>EMISSIONS INSPECTION FUND</v>
      </c>
      <c r="G4485" s="3">
        <v>67</v>
      </c>
      <c r="I4485" s="24">
        <f t="shared" si="915"/>
        <v>72.351091632022161</v>
      </c>
    </row>
    <row r="4486" spans="1:9" hidden="1" outlineLevel="3" x14ac:dyDescent="0.25">
      <c r="A4486" t="s">
        <v>60</v>
      </c>
      <c r="B4486" t="str">
        <f>VLOOKUP(A4486,'AGENCY CODES'!$C$4:$F$139,3,FALSE)</f>
        <v>DEPARTMENT OF ENVIRONMENTAL QUALITY</v>
      </c>
      <c r="C4486" s="8">
        <v>2</v>
      </c>
      <c r="D4486" s="8" t="str">
        <f t="shared" si="916"/>
        <v>EVA2220</v>
      </c>
      <c r="E4486">
        <v>2220</v>
      </c>
      <c r="F4486" t="str">
        <f>VLOOKUP(D4486,'Fund List'!$A$2:$F$1324,6,FALSE)</f>
        <v>EMISSIONS INSPECTION FUND</v>
      </c>
      <c r="G4486" s="3">
        <v>799</v>
      </c>
      <c r="I4486" s="24">
        <f t="shared" si="915"/>
        <v>862.81376438784639</v>
      </c>
    </row>
    <row r="4487" spans="1:9" hidden="1" outlineLevel="3" x14ac:dyDescent="0.25">
      <c r="A4487" t="s">
        <v>60</v>
      </c>
      <c r="B4487" t="str">
        <f>VLOOKUP(A4487,'AGENCY CODES'!$C$4:$F$139,3,FALSE)</f>
        <v>DEPARTMENT OF ENVIRONMENTAL QUALITY</v>
      </c>
      <c r="C4487" s="8">
        <v>8</v>
      </c>
      <c r="D4487" s="8" t="str">
        <f t="shared" si="916"/>
        <v>EVA2220</v>
      </c>
      <c r="E4487">
        <v>2220</v>
      </c>
      <c r="F4487" t="str">
        <f>VLOOKUP(D4487,'Fund List'!$A$2:$F$1324,6,FALSE)</f>
        <v>EMISSIONS INSPECTION FUND</v>
      </c>
      <c r="G4487" s="3">
        <v>13682</v>
      </c>
      <c r="I4487" s="24">
        <f t="shared" si="915"/>
        <v>14774.740831482495</v>
      </c>
    </row>
    <row r="4488" spans="1:9" outlineLevel="2" collapsed="1" x14ac:dyDescent="0.25">
      <c r="F4488" s="1" t="s">
        <v>4382</v>
      </c>
      <c r="I4488" s="24">
        <f t="shared" ref="I4488" si="917">SUBTOTAL(9,I4471:I4487)</f>
        <v>18688.178981847395</v>
      </c>
    </row>
    <row r="4489" spans="1:9" hidden="1" outlineLevel="3" x14ac:dyDescent="0.25">
      <c r="A4489" t="s">
        <v>60</v>
      </c>
      <c r="B4489" t="str">
        <f>VLOOKUP(A4489,'AGENCY CODES'!$C$4:$F$139,3,FALSE)</f>
        <v>DEPARTMENT OF ENVIRONMENTAL QUALITY</v>
      </c>
      <c r="C4489" s="8" t="s">
        <v>6</v>
      </c>
      <c r="D4489" s="8" t="str">
        <f t="shared" si="916"/>
        <v>EVA2240</v>
      </c>
      <c r="E4489">
        <v>2240</v>
      </c>
      <c r="F4489" t="str">
        <f>VLOOKUP(D4489,'Fund List'!$A$2:$F$1324,6,FALSE)</f>
        <v>CLEAN AIR IN LIEU FEE FUND</v>
      </c>
      <c r="G4489" s="3">
        <v>9</v>
      </c>
      <c r="I4489" s="24">
        <f>$G4489/$G$10*I$5</f>
        <v>9.7188033535552147</v>
      </c>
    </row>
    <row r="4490" spans="1:9" hidden="1" outlineLevel="3" x14ac:dyDescent="0.25">
      <c r="A4490" t="s">
        <v>60</v>
      </c>
      <c r="B4490" t="str">
        <f>VLOOKUP(A4490,'AGENCY CODES'!$C$4:$F$139,3,FALSE)</f>
        <v>DEPARTMENT OF ENVIRONMENTAL QUALITY</v>
      </c>
      <c r="C4490" s="8" t="s">
        <v>7</v>
      </c>
      <c r="D4490" s="8" t="str">
        <f t="shared" si="916"/>
        <v>EVA2240</v>
      </c>
      <c r="E4490">
        <v>2240</v>
      </c>
      <c r="F4490" t="str">
        <f>VLOOKUP(D4490,'Fund List'!$A$2:$F$1324,6,FALSE)</f>
        <v>CLEAN AIR IN LIEU FEE FUND</v>
      </c>
      <c r="G4490" s="3">
        <v>1</v>
      </c>
      <c r="I4490" s="24">
        <f>$G4490/$G$10*I$5</f>
        <v>1.0798670392839127</v>
      </c>
    </row>
    <row r="4491" spans="1:9" hidden="1" outlineLevel="3" x14ac:dyDescent="0.25">
      <c r="A4491" t="s">
        <v>60</v>
      </c>
      <c r="B4491" t="str">
        <f>VLOOKUP(A4491,'AGENCY CODES'!$C$4:$F$139,3,FALSE)</f>
        <v>DEPARTMENT OF ENVIRONMENTAL QUALITY</v>
      </c>
      <c r="C4491" s="8" t="s">
        <v>8</v>
      </c>
      <c r="D4491" s="8" t="str">
        <f t="shared" si="916"/>
        <v>EVA2240</v>
      </c>
      <c r="E4491">
        <v>2240</v>
      </c>
      <c r="F4491" t="str">
        <f>VLOOKUP(D4491,'Fund List'!$A$2:$F$1324,6,FALSE)</f>
        <v>CLEAN AIR IN LIEU FEE FUND</v>
      </c>
      <c r="G4491" s="3">
        <v>19</v>
      </c>
      <c r="I4491" s="24">
        <f>$G4491/$G$10*I$5</f>
        <v>20.517473746394341</v>
      </c>
    </row>
    <row r="4492" spans="1:9" hidden="1" outlineLevel="3" x14ac:dyDescent="0.25">
      <c r="A4492" t="s">
        <v>60</v>
      </c>
      <c r="B4492" t="str">
        <f>VLOOKUP(A4492,'AGENCY CODES'!$C$4:$F$139,3,FALSE)</f>
        <v>DEPARTMENT OF ENVIRONMENTAL QUALITY</v>
      </c>
      <c r="C4492" s="8" t="s">
        <v>12</v>
      </c>
      <c r="D4492" s="8" t="str">
        <f t="shared" si="916"/>
        <v>EVA2240</v>
      </c>
      <c r="E4492">
        <v>2240</v>
      </c>
      <c r="F4492" t="str">
        <f>VLOOKUP(D4492,'Fund List'!$A$2:$F$1324,6,FALSE)</f>
        <v>CLEAN AIR IN LIEU FEE FUND</v>
      </c>
      <c r="G4492" s="3">
        <v>1</v>
      </c>
      <c r="I4492" s="24">
        <f>$G4492/$G$10*I$5</f>
        <v>1.0798670392839127</v>
      </c>
    </row>
    <row r="4493" spans="1:9" outlineLevel="2" collapsed="1" x14ac:dyDescent="0.25">
      <c r="F4493" s="1" t="s">
        <v>4383</v>
      </c>
      <c r="I4493" s="24">
        <f t="shared" ref="I4493" si="918">SUBTOTAL(9,I4489:I4492)</f>
        <v>32.396011178517384</v>
      </c>
    </row>
    <row r="4494" spans="1:9" hidden="1" outlineLevel="3" x14ac:dyDescent="0.25">
      <c r="A4494" t="s">
        <v>60</v>
      </c>
      <c r="B4494" t="str">
        <f>VLOOKUP(A4494,'AGENCY CODES'!$C$4:$F$139,3,FALSE)</f>
        <v>DEPARTMENT OF ENVIRONMENTAL QUALITY</v>
      </c>
      <c r="C4494" s="8" t="s">
        <v>8</v>
      </c>
      <c r="D4494" s="8" t="str">
        <f t="shared" si="916"/>
        <v>EVA2365</v>
      </c>
      <c r="E4494">
        <v>2365</v>
      </c>
      <c r="F4494" t="str">
        <f>VLOOKUP(D4494,'Fund List'!$A$2:$F$1324,6,FALSE)</f>
        <v>VOLUNTARY VEHICLE REPAIR</v>
      </c>
      <c r="G4494" s="3">
        <v>24</v>
      </c>
      <c r="I4494" s="24">
        <f>$G4494/$G$10*I$5</f>
        <v>25.916808942813905</v>
      </c>
    </row>
    <row r="4495" spans="1:9" hidden="1" outlineLevel="3" x14ac:dyDescent="0.25">
      <c r="A4495" t="s">
        <v>60</v>
      </c>
      <c r="B4495" t="str">
        <f>VLOOKUP(A4495,'AGENCY CODES'!$C$4:$F$139,3,FALSE)</f>
        <v>DEPARTMENT OF ENVIRONMENTAL QUALITY</v>
      </c>
      <c r="C4495" s="8" t="s">
        <v>12</v>
      </c>
      <c r="D4495" s="8" t="str">
        <f t="shared" si="916"/>
        <v>EVA2365</v>
      </c>
      <c r="E4495">
        <v>2365</v>
      </c>
      <c r="F4495" t="str">
        <f>VLOOKUP(D4495,'Fund List'!$A$2:$F$1324,6,FALSE)</f>
        <v>VOLUNTARY VEHICLE REPAIR</v>
      </c>
      <c r="G4495" s="3">
        <v>1</v>
      </c>
      <c r="I4495" s="24">
        <f>$G4495/$G$10*I$5</f>
        <v>1.0798670392839127</v>
      </c>
    </row>
    <row r="4496" spans="1:9" outlineLevel="2" collapsed="1" x14ac:dyDescent="0.25">
      <c r="F4496" s="1" t="s">
        <v>4384</v>
      </c>
      <c r="I4496" s="24">
        <f t="shared" ref="I4496" si="919">SUBTOTAL(9,I4494:I4495)</f>
        <v>26.996675982097816</v>
      </c>
    </row>
    <row r="4497" spans="1:9" hidden="1" outlineLevel="3" x14ac:dyDescent="0.25">
      <c r="A4497" t="s">
        <v>60</v>
      </c>
      <c r="B4497" t="str">
        <f>VLOOKUP(A4497,'AGENCY CODES'!$C$4:$F$139,3,FALSE)</f>
        <v>DEPARTMENT OF ENVIRONMENTAL QUALITY</v>
      </c>
      <c r="C4497" s="8" t="s">
        <v>1</v>
      </c>
      <c r="D4497" s="8" t="str">
        <f t="shared" si="916"/>
        <v>EVA2449</v>
      </c>
      <c r="E4497">
        <v>2449</v>
      </c>
      <c r="F4497" t="str">
        <f>VLOOKUP(D4497,'Fund List'!$A$2:$F$1324,6,FALSE)</f>
        <v>EMPLOYEE RECOGNITION FUND</v>
      </c>
      <c r="G4497" s="3">
        <v>1</v>
      </c>
      <c r="I4497" s="24">
        <f t="shared" ref="I4497:I4506" si="920">$G4497/$G$10*I$5</f>
        <v>1.0798670392839127</v>
      </c>
    </row>
    <row r="4498" spans="1:9" hidden="1" outlineLevel="3" x14ac:dyDescent="0.25">
      <c r="A4498" t="s">
        <v>60</v>
      </c>
      <c r="B4498" t="str">
        <f>VLOOKUP(A4498,'AGENCY CODES'!$C$4:$F$139,3,FALSE)</f>
        <v>DEPARTMENT OF ENVIRONMENTAL QUALITY</v>
      </c>
      <c r="C4498" s="8" t="s">
        <v>22</v>
      </c>
      <c r="D4498" s="8" t="str">
        <f t="shared" si="916"/>
        <v>EVA2449</v>
      </c>
      <c r="E4498">
        <v>2449</v>
      </c>
      <c r="F4498" t="str">
        <f>VLOOKUP(D4498,'Fund List'!$A$2:$F$1324,6,FALSE)</f>
        <v>EMPLOYEE RECOGNITION FUND</v>
      </c>
      <c r="G4498" s="3">
        <v>1</v>
      </c>
      <c r="I4498" s="24">
        <f t="shared" si="920"/>
        <v>1.0798670392839127</v>
      </c>
    </row>
    <row r="4499" spans="1:9" hidden="1" outlineLevel="3" x14ac:dyDescent="0.25">
      <c r="A4499" t="s">
        <v>60</v>
      </c>
      <c r="B4499" t="str">
        <f>VLOOKUP(A4499,'AGENCY CODES'!$C$4:$F$139,3,FALSE)</f>
        <v>DEPARTMENT OF ENVIRONMENTAL QUALITY</v>
      </c>
      <c r="C4499" s="8" t="s">
        <v>3</v>
      </c>
      <c r="D4499" s="8" t="str">
        <f t="shared" si="916"/>
        <v>EVA2449</v>
      </c>
      <c r="E4499">
        <v>2449</v>
      </c>
      <c r="F4499" t="str">
        <f>VLOOKUP(D4499,'Fund List'!$A$2:$F$1324,6,FALSE)</f>
        <v>EMPLOYEE RECOGNITION FUND</v>
      </c>
      <c r="G4499" s="3">
        <v>25</v>
      </c>
      <c r="I4499" s="24">
        <f t="shared" si="920"/>
        <v>26.99667598209782</v>
      </c>
    </row>
    <row r="4500" spans="1:9" hidden="1" outlineLevel="3" x14ac:dyDescent="0.25">
      <c r="A4500" t="s">
        <v>60</v>
      </c>
      <c r="B4500" t="str">
        <f>VLOOKUP(A4500,'AGENCY CODES'!$C$4:$F$139,3,FALSE)</f>
        <v>DEPARTMENT OF ENVIRONMENTAL QUALITY</v>
      </c>
      <c r="C4500" s="8" t="s">
        <v>4</v>
      </c>
      <c r="D4500" s="8" t="str">
        <f t="shared" si="916"/>
        <v>EVA2449</v>
      </c>
      <c r="E4500">
        <v>2449</v>
      </c>
      <c r="F4500" t="str">
        <f>VLOOKUP(D4500,'Fund List'!$A$2:$F$1324,6,FALSE)</f>
        <v>EMPLOYEE RECOGNITION FUND</v>
      </c>
      <c r="G4500" s="3">
        <v>7</v>
      </c>
      <c r="I4500" s="24">
        <f t="shared" si="920"/>
        <v>7.5590692749873885</v>
      </c>
    </row>
    <row r="4501" spans="1:9" hidden="1" outlineLevel="3" x14ac:dyDescent="0.25">
      <c r="A4501" t="s">
        <v>60</v>
      </c>
      <c r="B4501" t="str">
        <f>VLOOKUP(A4501,'AGENCY CODES'!$C$4:$F$139,3,FALSE)</f>
        <v>DEPARTMENT OF ENVIRONMENTAL QUALITY</v>
      </c>
      <c r="C4501" s="8" t="s">
        <v>6</v>
      </c>
      <c r="D4501" s="8" t="str">
        <f t="shared" si="916"/>
        <v>EVA2449</v>
      </c>
      <c r="E4501">
        <v>2449</v>
      </c>
      <c r="F4501" t="str">
        <f>VLOOKUP(D4501,'Fund List'!$A$2:$F$1324,6,FALSE)</f>
        <v>EMPLOYEE RECOGNITION FUND</v>
      </c>
      <c r="G4501" s="3">
        <v>1</v>
      </c>
      <c r="I4501" s="24">
        <f t="shared" si="920"/>
        <v>1.0798670392839127</v>
      </c>
    </row>
    <row r="4502" spans="1:9" hidden="1" outlineLevel="3" x14ac:dyDescent="0.25">
      <c r="A4502" t="s">
        <v>60</v>
      </c>
      <c r="B4502" t="str">
        <f>VLOOKUP(A4502,'AGENCY CODES'!$C$4:$F$139,3,FALSE)</f>
        <v>DEPARTMENT OF ENVIRONMENTAL QUALITY</v>
      </c>
      <c r="C4502" s="8" t="s">
        <v>17</v>
      </c>
      <c r="D4502" s="8" t="str">
        <f t="shared" si="916"/>
        <v>EVA2449</v>
      </c>
      <c r="E4502">
        <v>2449</v>
      </c>
      <c r="F4502" t="str">
        <f>VLOOKUP(D4502,'Fund List'!$A$2:$F$1324,6,FALSE)</f>
        <v>EMPLOYEE RECOGNITION FUND</v>
      </c>
      <c r="G4502" s="3">
        <v>2</v>
      </c>
      <c r="I4502" s="24">
        <f t="shared" si="920"/>
        <v>2.1597340785678254</v>
      </c>
    </row>
    <row r="4503" spans="1:9" hidden="1" outlineLevel="3" x14ac:dyDescent="0.25">
      <c r="A4503" t="s">
        <v>60</v>
      </c>
      <c r="B4503" t="str">
        <f>VLOOKUP(A4503,'AGENCY CODES'!$C$4:$F$139,3,FALSE)</f>
        <v>DEPARTMENT OF ENVIRONMENTAL QUALITY</v>
      </c>
      <c r="C4503" s="8" t="s">
        <v>10</v>
      </c>
      <c r="D4503" s="8" t="str">
        <f t="shared" si="916"/>
        <v>EVA2449</v>
      </c>
      <c r="E4503">
        <v>2449</v>
      </c>
      <c r="F4503" t="str">
        <f>VLOOKUP(D4503,'Fund List'!$A$2:$F$1324,6,FALSE)</f>
        <v>EMPLOYEE RECOGNITION FUND</v>
      </c>
      <c r="G4503" s="3">
        <v>5</v>
      </c>
      <c r="I4503" s="24">
        <f t="shared" si="920"/>
        <v>5.3993351964195639</v>
      </c>
    </row>
    <row r="4504" spans="1:9" hidden="1" outlineLevel="3" x14ac:dyDescent="0.25">
      <c r="A4504" t="s">
        <v>60</v>
      </c>
      <c r="B4504" t="str">
        <f>VLOOKUP(A4504,'AGENCY CODES'!$C$4:$F$139,3,FALSE)</f>
        <v>DEPARTMENT OF ENVIRONMENTAL QUALITY</v>
      </c>
      <c r="C4504" s="8" t="s">
        <v>11</v>
      </c>
      <c r="D4504" s="8" t="str">
        <f t="shared" si="916"/>
        <v>EVA2449</v>
      </c>
      <c r="E4504">
        <v>2449</v>
      </c>
      <c r="F4504" t="str">
        <f>VLOOKUP(D4504,'Fund List'!$A$2:$F$1324,6,FALSE)</f>
        <v>EMPLOYEE RECOGNITION FUND</v>
      </c>
      <c r="G4504" s="3">
        <v>11</v>
      </c>
      <c r="I4504" s="24">
        <f t="shared" si="920"/>
        <v>11.878537432123041</v>
      </c>
    </row>
    <row r="4505" spans="1:9" hidden="1" outlineLevel="3" x14ac:dyDescent="0.25">
      <c r="A4505" t="s">
        <v>60</v>
      </c>
      <c r="B4505" t="str">
        <f>VLOOKUP(A4505,'AGENCY CODES'!$C$4:$F$139,3,FALSE)</f>
        <v>DEPARTMENT OF ENVIRONMENTAL QUALITY</v>
      </c>
      <c r="C4505" s="8" t="s">
        <v>12</v>
      </c>
      <c r="D4505" s="8" t="str">
        <f t="shared" si="916"/>
        <v>EVA2449</v>
      </c>
      <c r="E4505">
        <v>2449</v>
      </c>
      <c r="F4505" t="str">
        <f>VLOOKUP(D4505,'Fund List'!$A$2:$F$1324,6,FALSE)</f>
        <v>EMPLOYEE RECOGNITION FUND</v>
      </c>
      <c r="G4505" s="3">
        <v>3</v>
      </c>
      <c r="I4505" s="24">
        <f t="shared" si="920"/>
        <v>3.2396011178517381</v>
      </c>
    </row>
    <row r="4506" spans="1:9" hidden="1" outlineLevel="3" x14ac:dyDescent="0.25">
      <c r="A4506" t="s">
        <v>60</v>
      </c>
      <c r="B4506" t="str">
        <f>VLOOKUP(A4506,'AGENCY CODES'!$C$4:$F$139,3,FALSE)</f>
        <v>DEPARTMENT OF ENVIRONMENTAL QUALITY</v>
      </c>
      <c r="C4506" s="8">
        <v>2</v>
      </c>
      <c r="D4506" s="8" t="str">
        <f t="shared" si="916"/>
        <v>EVA2449</v>
      </c>
      <c r="E4506">
        <v>2449</v>
      </c>
      <c r="F4506" t="str">
        <f>VLOOKUP(D4506,'Fund List'!$A$2:$F$1324,6,FALSE)</f>
        <v>EMPLOYEE RECOGNITION FUND</v>
      </c>
      <c r="G4506" s="3">
        <v>13</v>
      </c>
      <c r="I4506" s="24">
        <f t="shared" si="920"/>
        <v>14.038271510690866</v>
      </c>
    </row>
    <row r="4507" spans="1:9" outlineLevel="2" collapsed="1" x14ac:dyDescent="0.25">
      <c r="F4507" s="1" t="s">
        <v>4278</v>
      </c>
      <c r="I4507" s="24">
        <f t="shared" ref="I4507" si="921">SUBTOTAL(9,I4497:I4506)</f>
        <v>74.510825710589984</v>
      </c>
    </row>
    <row r="4508" spans="1:9" hidden="1" outlineLevel="3" x14ac:dyDescent="0.25">
      <c r="A4508" t="s">
        <v>60</v>
      </c>
      <c r="B4508" t="str">
        <f>VLOOKUP(A4508,'AGENCY CODES'!$C$4:$F$139,3,FALSE)</f>
        <v>DEPARTMENT OF ENVIRONMENTAL QUALITY</v>
      </c>
      <c r="C4508" s="8" t="s">
        <v>1</v>
      </c>
      <c r="D4508" s="8" t="str">
        <f t="shared" si="916"/>
        <v>EVA2545</v>
      </c>
      <c r="E4508">
        <v>2545</v>
      </c>
      <c r="F4508" t="str">
        <f>VLOOKUP(D4508,'Fund List'!$A$2:$F$1324,6,FALSE)</f>
        <v>REGULATED SUBSTANCE FUND</v>
      </c>
      <c r="G4508" s="3">
        <v>49</v>
      </c>
      <c r="I4508" s="24">
        <f t="shared" ref="I4508:I4522" si="922">$G4508/$G$10*I$5</f>
        <v>52.913484924911728</v>
      </c>
    </row>
    <row r="4509" spans="1:9" hidden="1" outlineLevel="3" x14ac:dyDescent="0.25">
      <c r="A4509" t="s">
        <v>60</v>
      </c>
      <c r="B4509" t="str">
        <f>VLOOKUP(A4509,'AGENCY CODES'!$C$4:$F$139,3,FALSE)</f>
        <v>DEPARTMENT OF ENVIRONMENTAL QUALITY</v>
      </c>
      <c r="C4509" s="8" t="s">
        <v>22</v>
      </c>
      <c r="D4509" s="8" t="str">
        <f t="shared" si="916"/>
        <v>EVA2545</v>
      </c>
      <c r="E4509">
        <v>2545</v>
      </c>
      <c r="F4509" t="str">
        <f>VLOOKUP(D4509,'Fund List'!$A$2:$F$1324,6,FALSE)</f>
        <v>REGULATED SUBSTANCE FUND</v>
      </c>
      <c r="G4509" s="3">
        <v>47</v>
      </c>
      <c r="I4509" s="24">
        <f t="shared" si="922"/>
        <v>50.753750846343905</v>
      </c>
    </row>
    <row r="4510" spans="1:9" hidden="1" outlineLevel="3" x14ac:dyDescent="0.25">
      <c r="A4510" t="s">
        <v>60</v>
      </c>
      <c r="B4510" t="str">
        <f>VLOOKUP(A4510,'AGENCY CODES'!$C$4:$F$139,3,FALSE)</f>
        <v>DEPARTMENT OF ENVIRONMENTAL QUALITY</v>
      </c>
      <c r="C4510" s="8" t="s">
        <v>3</v>
      </c>
      <c r="D4510" s="8" t="str">
        <f t="shared" si="916"/>
        <v>EVA2545</v>
      </c>
      <c r="E4510">
        <v>2545</v>
      </c>
      <c r="F4510" t="str">
        <f>VLOOKUP(D4510,'Fund List'!$A$2:$F$1324,6,FALSE)</f>
        <v>REGULATED SUBSTANCE FUND</v>
      </c>
      <c r="G4510" s="3">
        <v>26</v>
      </c>
      <c r="I4510" s="24">
        <f t="shared" si="922"/>
        <v>28.076543021381731</v>
      </c>
    </row>
    <row r="4511" spans="1:9" hidden="1" outlineLevel="3" x14ac:dyDescent="0.25">
      <c r="A4511" t="s">
        <v>60</v>
      </c>
      <c r="B4511" t="str">
        <f>VLOOKUP(A4511,'AGENCY CODES'!$C$4:$F$139,3,FALSE)</f>
        <v>DEPARTMENT OF ENVIRONMENTAL QUALITY</v>
      </c>
      <c r="C4511" s="8" t="s">
        <v>4</v>
      </c>
      <c r="D4511" s="8" t="str">
        <f t="shared" si="916"/>
        <v>EVA2545</v>
      </c>
      <c r="E4511">
        <v>2545</v>
      </c>
      <c r="F4511" t="str">
        <f>VLOOKUP(D4511,'Fund List'!$A$2:$F$1324,6,FALSE)</f>
        <v>REGULATED SUBSTANCE FUND</v>
      </c>
      <c r="G4511" s="3">
        <v>435</v>
      </c>
      <c r="I4511" s="24">
        <f t="shared" si="922"/>
        <v>469.74216208850203</v>
      </c>
    </row>
    <row r="4512" spans="1:9" hidden="1" outlineLevel="3" x14ac:dyDescent="0.25">
      <c r="A4512" t="s">
        <v>60</v>
      </c>
      <c r="B4512" t="str">
        <f>VLOOKUP(A4512,'AGENCY CODES'!$C$4:$F$139,3,FALSE)</f>
        <v>DEPARTMENT OF ENVIRONMENTAL QUALITY</v>
      </c>
      <c r="C4512" s="8" t="s">
        <v>5</v>
      </c>
      <c r="D4512" s="8" t="str">
        <f t="shared" si="916"/>
        <v>EVA2545</v>
      </c>
      <c r="E4512">
        <v>2545</v>
      </c>
      <c r="F4512" t="str">
        <f>VLOOKUP(D4512,'Fund List'!$A$2:$F$1324,6,FALSE)</f>
        <v>REGULATED SUBSTANCE FUND</v>
      </c>
      <c r="G4512" s="3">
        <v>95</v>
      </c>
      <c r="I4512" s="24">
        <f t="shared" si="922"/>
        <v>102.58736873197172</v>
      </c>
    </row>
    <row r="4513" spans="1:9" hidden="1" outlineLevel="3" x14ac:dyDescent="0.25">
      <c r="A4513" t="s">
        <v>60</v>
      </c>
      <c r="B4513" t="str">
        <f>VLOOKUP(A4513,'AGENCY CODES'!$C$4:$F$139,3,FALSE)</f>
        <v>DEPARTMENT OF ENVIRONMENTAL QUALITY</v>
      </c>
      <c r="C4513" s="8" t="s">
        <v>6</v>
      </c>
      <c r="D4513" s="8" t="str">
        <f t="shared" si="916"/>
        <v>EVA2545</v>
      </c>
      <c r="E4513">
        <v>2545</v>
      </c>
      <c r="F4513" t="str">
        <f>VLOOKUP(D4513,'Fund List'!$A$2:$F$1324,6,FALSE)</f>
        <v>REGULATED SUBSTANCE FUND</v>
      </c>
      <c r="G4513" s="3">
        <v>95</v>
      </c>
      <c r="I4513" s="24">
        <f t="shared" si="922"/>
        <v>102.58736873197172</v>
      </c>
    </row>
    <row r="4514" spans="1:9" hidden="1" outlineLevel="3" x14ac:dyDescent="0.25">
      <c r="A4514" t="s">
        <v>60</v>
      </c>
      <c r="B4514" t="str">
        <f>VLOOKUP(A4514,'AGENCY CODES'!$C$4:$F$139,3,FALSE)</f>
        <v>DEPARTMENT OF ENVIRONMENTAL QUALITY</v>
      </c>
      <c r="C4514" s="8" t="s">
        <v>7</v>
      </c>
      <c r="D4514" s="8" t="str">
        <f t="shared" si="916"/>
        <v>EVA2545</v>
      </c>
      <c r="E4514">
        <v>2545</v>
      </c>
      <c r="F4514" t="str">
        <f>VLOOKUP(D4514,'Fund List'!$A$2:$F$1324,6,FALSE)</f>
        <v>REGULATED SUBSTANCE FUND</v>
      </c>
      <c r="G4514" s="3">
        <v>25</v>
      </c>
      <c r="I4514" s="24">
        <f t="shared" si="922"/>
        <v>26.99667598209782</v>
      </c>
    </row>
    <row r="4515" spans="1:9" hidden="1" outlineLevel="3" x14ac:dyDescent="0.25">
      <c r="A4515" t="s">
        <v>60</v>
      </c>
      <c r="B4515" t="str">
        <f>VLOOKUP(A4515,'AGENCY CODES'!$C$4:$F$139,3,FALSE)</f>
        <v>DEPARTMENT OF ENVIRONMENTAL QUALITY</v>
      </c>
      <c r="C4515" s="8" t="s">
        <v>17</v>
      </c>
      <c r="D4515" s="8" t="str">
        <f t="shared" si="916"/>
        <v>EVA2545</v>
      </c>
      <c r="E4515">
        <v>2545</v>
      </c>
      <c r="F4515" t="str">
        <f>VLOOKUP(D4515,'Fund List'!$A$2:$F$1324,6,FALSE)</f>
        <v>REGULATED SUBSTANCE FUND</v>
      </c>
      <c r="G4515" s="3">
        <v>170</v>
      </c>
      <c r="I4515" s="24">
        <f t="shared" si="922"/>
        <v>183.57739667826519</v>
      </c>
    </row>
    <row r="4516" spans="1:9" hidden="1" outlineLevel="3" x14ac:dyDescent="0.25">
      <c r="A4516" t="s">
        <v>60</v>
      </c>
      <c r="B4516" t="str">
        <f>VLOOKUP(A4516,'AGENCY CODES'!$C$4:$F$139,3,FALSE)</f>
        <v>DEPARTMENT OF ENVIRONMENTAL QUALITY</v>
      </c>
      <c r="C4516" s="8" t="s">
        <v>18</v>
      </c>
      <c r="D4516" s="8" t="str">
        <f t="shared" si="916"/>
        <v>EVA2545</v>
      </c>
      <c r="E4516">
        <v>2545</v>
      </c>
      <c r="F4516" t="str">
        <f>VLOOKUP(D4516,'Fund List'!$A$2:$F$1324,6,FALSE)</f>
        <v>REGULATED SUBSTANCE FUND</v>
      </c>
      <c r="G4516" s="3">
        <v>853</v>
      </c>
      <c r="I4516" s="24">
        <f t="shared" si="922"/>
        <v>921.12658450917763</v>
      </c>
    </row>
    <row r="4517" spans="1:9" hidden="1" outlineLevel="3" x14ac:dyDescent="0.25">
      <c r="A4517" t="s">
        <v>60</v>
      </c>
      <c r="B4517" t="str">
        <f>VLOOKUP(A4517,'AGENCY CODES'!$C$4:$F$139,3,FALSE)</f>
        <v>DEPARTMENT OF ENVIRONMENTAL QUALITY</v>
      </c>
      <c r="C4517" s="8" t="s">
        <v>8</v>
      </c>
      <c r="D4517" s="8" t="str">
        <f t="shared" si="916"/>
        <v>EVA2545</v>
      </c>
      <c r="E4517">
        <v>2545</v>
      </c>
      <c r="F4517" t="str">
        <f>VLOOKUP(D4517,'Fund List'!$A$2:$F$1324,6,FALSE)</f>
        <v>REGULATED SUBSTANCE FUND</v>
      </c>
      <c r="G4517" s="3">
        <v>13</v>
      </c>
      <c r="I4517" s="24">
        <f t="shared" si="922"/>
        <v>14.038271510690866</v>
      </c>
    </row>
    <row r="4518" spans="1:9" hidden="1" outlineLevel="3" x14ac:dyDescent="0.25">
      <c r="A4518" t="s">
        <v>60</v>
      </c>
      <c r="B4518" t="str">
        <f>VLOOKUP(A4518,'AGENCY CODES'!$C$4:$F$139,3,FALSE)</f>
        <v>DEPARTMENT OF ENVIRONMENTAL QUALITY</v>
      </c>
      <c r="C4518" s="8" t="s">
        <v>10</v>
      </c>
      <c r="D4518" s="8" t="str">
        <f t="shared" si="916"/>
        <v>EVA2545</v>
      </c>
      <c r="E4518">
        <v>2545</v>
      </c>
      <c r="F4518" t="str">
        <f>VLOOKUP(D4518,'Fund List'!$A$2:$F$1324,6,FALSE)</f>
        <v>REGULATED SUBSTANCE FUND</v>
      </c>
      <c r="G4518" s="3">
        <v>200</v>
      </c>
      <c r="I4518" s="24">
        <f t="shared" si="922"/>
        <v>215.97340785678256</v>
      </c>
    </row>
    <row r="4519" spans="1:9" hidden="1" outlineLevel="3" x14ac:dyDescent="0.25">
      <c r="A4519" t="s">
        <v>60</v>
      </c>
      <c r="B4519" t="str">
        <f>VLOOKUP(A4519,'AGENCY CODES'!$C$4:$F$139,3,FALSE)</f>
        <v>DEPARTMENT OF ENVIRONMENTAL QUALITY</v>
      </c>
      <c r="C4519" s="8" t="s">
        <v>11</v>
      </c>
      <c r="D4519" s="8" t="str">
        <f t="shared" si="916"/>
        <v>EVA2545</v>
      </c>
      <c r="E4519">
        <v>2545</v>
      </c>
      <c r="F4519" t="str">
        <f>VLOOKUP(D4519,'Fund List'!$A$2:$F$1324,6,FALSE)</f>
        <v>REGULATED SUBSTANCE FUND</v>
      </c>
      <c r="G4519" s="3">
        <v>827</v>
      </c>
      <c r="I4519" s="24">
        <f t="shared" si="922"/>
        <v>893.05004148779585</v>
      </c>
    </row>
    <row r="4520" spans="1:9" hidden="1" outlineLevel="3" x14ac:dyDescent="0.25">
      <c r="A4520" t="s">
        <v>60</v>
      </c>
      <c r="B4520" t="str">
        <f>VLOOKUP(A4520,'AGENCY CODES'!$C$4:$F$139,3,FALSE)</f>
        <v>DEPARTMENT OF ENVIRONMENTAL QUALITY</v>
      </c>
      <c r="C4520" s="8" t="s">
        <v>12</v>
      </c>
      <c r="D4520" s="8" t="str">
        <f t="shared" si="916"/>
        <v>EVA2545</v>
      </c>
      <c r="E4520">
        <v>2545</v>
      </c>
      <c r="F4520" t="str">
        <f>VLOOKUP(D4520,'Fund List'!$A$2:$F$1324,6,FALSE)</f>
        <v>REGULATED SUBSTANCE FUND</v>
      </c>
      <c r="G4520" s="3">
        <v>110</v>
      </c>
      <c r="I4520" s="24">
        <f t="shared" si="922"/>
        <v>118.78537432123042</v>
      </c>
    </row>
    <row r="4521" spans="1:9" hidden="1" outlineLevel="3" x14ac:dyDescent="0.25">
      <c r="A4521" t="s">
        <v>60</v>
      </c>
      <c r="B4521" t="str">
        <f>VLOOKUP(A4521,'AGENCY CODES'!$C$4:$F$139,3,FALSE)</f>
        <v>DEPARTMENT OF ENVIRONMENTAL QUALITY</v>
      </c>
      <c r="C4521" s="8">
        <v>2</v>
      </c>
      <c r="D4521" s="8" t="str">
        <f t="shared" si="916"/>
        <v>EVA2545</v>
      </c>
      <c r="E4521">
        <v>2545</v>
      </c>
      <c r="F4521" t="str">
        <f>VLOOKUP(D4521,'Fund List'!$A$2:$F$1324,6,FALSE)</f>
        <v>REGULATED SUBSTANCE FUND</v>
      </c>
      <c r="G4521" s="3">
        <v>825</v>
      </c>
      <c r="I4521" s="24">
        <f t="shared" si="922"/>
        <v>890.89030740922806</v>
      </c>
    </row>
    <row r="4522" spans="1:9" hidden="1" outlineLevel="3" x14ac:dyDescent="0.25">
      <c r="A4522" t="s">
        <v>60</v>
      </c>
      <c r="B4522" t="str">
        <f>VLOOKUP(A4522,'AGENCY CODES'!$C$4:$F$139,3,FALSE)</f>
        <v>DEPARTMENT OF ENVIRONMENTAL QUALITY</v>
      </c>
      <c r="C4522" s="8">
        <v>8</v>
      </c>
      <c r="D4522" s="8" t="str">
        <f t="shared" si="916"/>
        <v>EVA2545</v>
      </c>
      <c r="E4522">
        <v>2545</v>
      </c>
      <c r="F4522" t="str">
        <f>VLOOKUP(D4522,'Fund List'!$A$2:$F$1324,6,FALSE)</f>
        <v>REGULATED SUBSTANCE FUND</v>
      </c>
      <c r="G4522" s="3">
        <v>18620</v>
      </c>
      <c r="I4522" s="24">
        <f t="shared" si="922"/>
        <v>20107.124271466455</v>
      </c>
    </row>
    <row r="4523" spans="1:9" outlineLevel="2" collapsed="1" x14ac:dyDescent="0.25">
      <c r="F4523" s="1" t="s">
        <v>4385</v>
      </c>
      <c r="I4523" s="24">
        <f t="shared" ref="I4523" si="923">SUBTOTAL(9,I4508:I4522)</f>
        <v>24178.223009566806</v>
      </c>
    </row>
    <row r="4524" spans="1:9" hidden="1" outlineLevel="3" x14ac:dyDescent="0.25">
      <c r="A4524" t="s">
        <v>60</v>
      </c>
      <c r="B4524" t="str">
        <f>VLOOKUP(A4524,'AGENCY CODES'!$C$4:$F$139,3,FALSE)</f>
        <v>DEPARTMENT OF ENVIRONMENTAL QUALITY</v>
      </c>
      <c r="C4524" s="8" t="s">
        <v>1</v>
      </c>
      <c r="D4524" s="8" t="str">
        <f t="shared" si="916"/>
        <v>EVA3013</v>
      </c>
      <c r="E4524">
        <v>3013</v>
      </c>
      <c r="F4524" t="str">
        <f>VLOOKUP(D4524,'Fund List'!$A$2:$F$1324,6,FALSE)</f>
        <v>EL MIRAGE FLOOD PROTECTION - TRUST</v>
      </c>
      <c r="G4524" s="3">
        <v>1</v>
      </c>
      <c r="I4524" s="24">
        <f t="shared" ref="I4524:I4532" si="924">$G4524/$G$10*I$5</f>
        <v>1.0798670392839127</v>
      </c>
    </row>
    <row r="4525" spans="1:9" hidden="1" outlineLevel="3" x14ac:dyDescent="0.25">
      <c r="A4525" t="s">
        <v>60</v>
      </c>
      <c r="B4525" t="str">
        <f>VLOOKUP(A4525,'AGENCY CODES'!$C$4:$F$139,3,FALSE)</f>
        <v>DEPARTMENT OF ENVIRONMENTAL QUALITY</v>
      </c>
      <c r="C4525" s="8" t="s">
        <v>22</v>
      </c>
      <c r="D4525" s="8" t="str">
        <f t="shared" si="916"/>
        <v>EVA3013</v>
      </c>
      <c r="E4525">
        <v>3013</v>
      </c>
      <c r="F4525" t="str">
        <f>VLOOKUP(D4525,'Fund List'!$A$2:$F$1324,6,FALSE)</f>
        <v>EL MIRAGE FLOOD PROTECTION - TRUST</v>
      </c>
      <c r="G4525" s="3">
        <v>1</v>
      </c>
      <c r="I4525" s="24">
        <f t="shared" si="924"/>
        <v>1.0798670392839127</v>
      </c>
    </row>
    <row r="4526" spans="1:9" hidden="1" outlineLevel="3" x14ac:dyDescent="0.25">
      <c r="A4526" t="s">
        <v>60</v>
      </c>
      <c r="B4526" t="str">
        <f>VLOOKUP(A4526,'AGENCY CODES'!$C$4:$F$139,3,FALSE)</f>
        <v>DEPARTMENT OF ENVIRONMENTAL QUALITY</v>
      </c>
      <c r="C4526" s="8" t="s">
        <v>4</v>
      </c>
      <c r="D4526" s="8" t="str">
        <f t="shared" si="916"/>
        <v>EVA3013</v>
      </c>
      <c r="E4526">
        <v>3013</v>
      </c>
      <c r="F4526" t="str">
        <f>VLOOKUP(D4526,'Fund List'!$A$2:$F$1324,6,FALSE)</f>
        <v>EL MIRAGE FLOOD PROTECTION - TRUST</v>
      </c>
      <c r="G4526" s="3">
        <v>2</v>
      </c>
      <c r="I4526" s="24">
        <f t="shared" si="924"/>
        <v>2.1597340785678254</v>
      </c>
    </row>
    <row r="4527" spans="1:9" hidden="1" outlineLevel="3" x14ac:dyDescent="0.25">
      <c r="A4527" t="s">
        <v>60</v>
      </c>
      <c r="B4527" t="str">
        <f>VLOOKUP(A4527,'AGENCY CODES'!$C$4:$F$139,3,FALSE)</f>
        <v>DEPARTMENT OF ENVIRONMENTAL QUALITY</v>
      </c>
      <c r="C4527" s="8" t="s">
        <v>7</v>
      </c>
      <c r="D4527" s="8" t="str">
        <f t="shared" si="916"/>
        <v>EVA3013</v>
      </c>
      <c r="E4527">
        <v>3013</v>
      </c>
      <c r="F4527" t="str">
        <f>VLOOKUP(D4527,'Fund List'!$A$2:$F$1324,6,FALSE)</f>
        <v>EL MIRAGE FLOOD PROTECTION - TRUST</v>
      </c>
      <c r="G4527" s="3">
        <v>18</v>
      </c>
      <c r="I4527" s="24">
        <f t="shared" si="924"/>
        <v>19.437606707110429</v>
      </c>
    </row>
    <row r="4528" spans="1:9" hidden="1" outlineLevel="3" x14ac:dyDescent="0.25">
      <c r="A4528" t="s">
        <v>60</v>
      </c>
      <c r="B4528" t="str">
        <f>VLOOKUP(A4528,'AGENCY CODES'!$C$4:$F$139,3,FALSE)</f>
        <v>DEPARTMENT OF ENVIRONMENTAL QUALITY</v>
      </c>
      <c r="C4528" s="8" t="s">
        <v>8</v>
      </c>
      <c r="D4528" s="8" t="str">
        <f t="shared" si="916"/>
        <v>EVA3013</v>
      </c>
      <c r="E4528">
        <v>3013</v>
      </c>
      <c r="F4528" t="str">
        <f>VLOOKUP(D4528,'Fund List'!$A$2:$F$1324,6,FALSE)</f>
        <v>EL MIRAGE FLOOD PROTECTION - TRUST</v>
      </c>
      <c r="G4528" s="3">
        <v>12</v>
      </c>
      <c r="I4528" s="24">
        <f t="shared" si="924"/>
        <v>12.958404471406952</v>
      </c>
    </row>
    <row r="4529" spans="1:9" hidden="1" outlineLevel="3" x14ac:dyDescent="0.25">
      <c r="A4529" t="s">
        <v>60</v>
      </c>
      <c r="B4529" t="str">
        <f>VLOOKUP(A4529,'AGENCY CODES'!$C$4:$F$139,3,FALSE)</f>
        <v>DEPARTMENT OF ENVIRONMENTAL QUALITY</v>
      </c>
      <c r="C4529" s="8" t="s">
        <v>10</v>
      </c>
      <c r="D4529" s="8" t="str">
        <f t="shared" si="916"/>
        <v>EVA3013</v>
      </c>
      <c r="E4529">
        <v>3013</v>
      </c>
      <c r="F4529" t="str">
        <f>VLOOKUP(D4529,'Fund List'!$A$2:$F$1324,6,FALSE)</f>
        <v>EL MIRAGE FLOOD PROTECTION - TRUST</v>
      </c>
      <c r="G4529" s="3">
        <v>6</v>
      </c>
      <c r="I4529" s="24">
        <f t="shared" si="924"/>
        <v>6.4792022357034762</v>
      </c>
    </row>
    <row r="4530" spans="1:9" hidden="1" outlineLevel="3" x14ac:dyDescent="0.25">
      <c r="A4530" t="s">
        <v>60</v>
      </c>
      <c r="B4530" t="str">
        <f>VLOOKUP(A4530,'AGENCY CODES'!$C$4:$F$139,3,FALSE)</f>
        <v>DEPARTMENT OF ENVIRONMENTAL QUALITY</v>
      </c>
      <c r="C4530" s="8" t="s">
        <v>11</v>
      </c>
      <c r="D4530" s="8" t="str">
        <f t="shared" si="916"/>
        <v>EVA3013</v>
      </c>
      <c r="E4530">
        <v>3013</v>
      </c>
      <c r="F4530" t="str">
        <f>VLOOKUP(D4530,'Fund List'!$A$2:$F$1324,6,FALSE)</f>
        <v>EL MIRAGE FLOOD PROTECTION - TRUST</v>
      </c>
      <c r="G4530" s="3">
        <v>8</v>
      </c>
      <c r="I4530" s="24">
        <f t="shared" si="924"/>
        <v>8.6389363142713016</v>
      </c>
    </row>
    <row r="4531" spans="1:9" hidden="1" outlineLevel="3" x14ac:dyDescent="0.25">
      <c r="A4531" t="s">
        <v>60</v>
      </c>
      <c r="B4531" t="str">
        <f>VLOOKUP(A4531,'AGENCY CODES'!$C$4:$F$139,3,FALSE)</f>
        <v>DEPARTMENT OF ENVIRONMENTAL QUALITY</v>
      </c>
      <c r="C4531" s="8" t="s">
        <v>12</v>
      </c>
      <c r="D4531" s="8" t="str">
        <f t="shared" si="916"/>
        <v>EVA3013</v>
      </c>
      <c r="E4531">
        <v>3013</v>
      </c>
      <c r="F4531" t="str">
        <f>VLOOKUP(D4531,'Fund List'!$A$2:$F$1324,6,FALSE)</f>
        <v>EL MIRAGE FLOOD PROTECTION - TRUST</v>
      </c>
      <c r="G4531" s="3">
        <v>5</v>
      </c>
      <c r="I4531" s="24">
        <f t="shared" si="924"/>
        <v>5.3993351964195639</v>
      </c>
    </row>
    <row r="4532" spans="1:9" hidden="1" outlineLevel="3" x14ac:dyDescent="0.25">
      <c r="A4532" t="s">
        <v>60</v>
      </c>
      <c r="B4532" t="str">
        <f>VLOOKUP(A4532,'AGENCY CODES'!$C$4:$F$139,3,FALSE)</f>
        <v>DEPARTMENT OF ENVIRONMENTAL QUALITY</v>
      </c>
      <c r="C4532" s="8">
        <v>2</v>
      </c>
      <c r="D4532" s="8" t="str">
        <f t="shared" si="916"/>
        <v>EVA3013</v>
      </c>
      <c r="E4532">
        <v>3013</v>
      </c>
      <c r="F4532" t="str">
        <f>VLOOKUP(D4532,'Fund List'!$A$2:$F$1324,6,FALSE)</f>
        <v>EL MIRAGE FLOOD PROTECTION - TRUST</v>
      </c>
      <c r="G4532" s="3">
        <v>9</v>
      </c>
      <c r="I4532" s="24">
        <f t="shared" si="924"/>
        <v>9.7188033535552147</v>
      </c>
    </row>
    <row r="4533" spans="1:9" outlineLevel="2" collapsed="1" x14ac:dyDescent="0.25">
      <c r="F4533" s="1" t="s">
        <v>4386</v>
      </c>
      <c r="I4533" s="24">
        <f t="shared" ref="I4533" si="925">SUBTOTAL(9,I4524:I4532)</f>
        <v>66.951756435602576</v>
      </c>
    </row>
    <row r="4534" spans="1:9" hidden="1" outlineLevel="3" x14ac:dyDescent="0.25">
      <c r="A4534" t="s">
        <v>60</v>
      </c>
      <c r="B4534" t="str">
        <f>VLOOKUP(A4534,'AGENCY CODES'!$C$4:$F$139,3,FALSE)</f>
        <v>DEPARTMENT OF ENVIRONMENTAL QUALITY</v>
      </c>
      <c r="C4534" s="8" t="s">
        <v>1</v>
      </c>
      <c r="D4534" s="8" t="str">
        <f t="shared" si="916"/>
        <v>EVA3014</v>
      </c>
      <c r="E4534">
        <v>3014</v>
      </c>
      <c r="F4534" t="str">
        <f>VLOOKUP(D4534,'Fund List'!$A$2:$F$1324,6,FALSE)</f>
        <v>EL MIRAGE CLOSURE POST-CLOSURE ACCOUNT</v>
      </c>
      <c r="G4534" s="3">
        <v>1</v>
      </c>
      <c r="I4534" s="24">
        <f t="shared" ref="I4534:I4542" si="926">$G4534/$G$10*I$5</f>
        <v>1.0798670392839127</v>
      </c>
    </row>
    <row r="4535" spans="1:9" hidden="1" outlineLevel="3" x14ac:dyDescent="0.25">
      <c r="A4535" t="s">
        <v>60</v>
      </c>
      <c r="B4535" t="str">
        <f>VLOOKUP(A4535,'AGENCY CODES'!$C$4:$F$139,3,FALSE)</f>
        <v>DEPARTMENT OF ENVIRONMENTAL QUALITY</v>
      </c>
      <c r="C4535" s="8" t="s">
        <v>22</v>
      </c>
      <c r="D4535" s="8" t="str">
        <f t="shared" si="916"/>
        <v>EVA3014</v>
      </c>
      <c r="E4535">
        <v>3014</v>
      </c>
      <c r="F4535" t="str">
        <f>VLOOKUP(D4535,'Fund List'!$A$2:$F$1324,6,FALSE)</f>
        <v>EL MIRAGE CLOSURE POST-CLOSURE ACCOUNT</v>
      </c>
      <c r="G4535" s="3">
        <v>1</v>
      </c>
      <c r="I4535" s="24">
        <f t="shared" si="926"/>
        <v>1.0798670392839127</v>
      </c>
    </row>
    <row r="4536" spans="1:9" hidden="1" outlineLevel="3" x14ac:dyDescent="0.25">
      <c r="A4536" t="s">
        <v>60</v>
      </c>
      <c r="B4536" t="str">
        <f>VLOOKUP(A4536,'AGENCY CODES'!$C$4:$F$139,3,FALSE)</f>
        <v>DEPARTMENT OF ENVIRONMENTAL QUALITY</v>
      </c>
      <c r="C4536" s="8" t="s">
        <v>4</v>
      </c>
      <c r="D4536" s="8" t="str">
        <f t="shared" si="916"/>
        <v>EVA3014</v>
      </c>
      <c r="E4536">
        <v>3014</v>
      </c>
      <c r="F4536" t="str">
        <f>VLOOKUP(D4536,'Fund List'!$A$2:$F$1324,6,FALSE)</f>
        <v>EL MIRAGE CLOSURE POST-CLOSURE ACCOUNT</v>
      </c>
      <c r="G4536" s="3">
        <v>2</v>
      </c>
      <c r="I4536" s="24">
        <f t="shared" si="926"/>
        <v>2.1597340785678254</v>
      </c>
    </row>
    <row r="4537" spans="1:9" hidden="1" outlineLevel="3" x14ac:dyDescent="0.25">
      <c r="A4537" t="s">
        <v>60</v>
      </c>
      <c r="B4537" t="str">
        <f>VLOOKUP(A4537,'AGENCY CODES'!$C$4:$F$139,3,FALSE)</f>
        <v>DEPARTMENT OF ENVIRONMENTAL QUALITY</v>
      </c>
      <c r="C4537" s="8" t="s">
        <v>7</v>
      </c>
      <c r="D4537" s="8" t="str">
        <f t="shared" ref="D4537:D4600" si="927">CONCATENATE(A4537,E4537)</f>
        <v>EVA3014</v>
      </c>
      <c r="E4537">
        <v>3014</v>
      </c>
      <c r="F4537" t="str">
        <f>VLOOKUP(D4537,'Fund List'!$A$2:$F$1324,6,FALSE)</f>
        <v>EL MIRAGE CLOSURE POST-CLOSURE ACCOUNT</v>
      </c>
      <c r="G4537" s="3">
        <v>18</v>
      </c>
      <c r="I4537" s="24">
        <f t="shared" si="926"/>
        <v>19.437606707110429</v>
      </c>
    </row>
    <row r="4538" spans="1:9" hidden="1" outlineLevel="3" x14ac:dyDescent="0.25">
      <c r="A4538" t="s">
        <v>60</v>
      </c>
      <c r="B4538" t="str">
        <f>VLOOKUP(A4538,'AGENCY CODES'!$C$4:$F$139,3,FALSE)</f>
        <v>DEPARTMENT OF ENVIRONMENTAL QUALITY</v>
      </c>
      <c r="C4538" s="8" t="s">
        <v>8</v>
      </c>
      <c r="D4538" s="8" t="str">
        <f t="shared" si="927"/>
        <v>EVA3014</v>
      </c>
      <c r="E4538">
        <v>3014</v>
      </c>
      <c r="F4538" t="str">
        <f>VLOOKUP(D4538,'Fund List'!$A$2:$F$1324,6,FALSE)</f>
        <v>EL MIRAGE CLOSURE POST-CLOSURE ACCOUNT</v>
      </c>
      <c r="G4538" s="3">
        <v>12</v>
      </c>
      <c r="I4538" s="24">
        <f t="shared" si="926"/>
        <v>12.958404471406952</v>
      </c>
    </row>
    <row r="4539" spans="1:9" hidden="1" outlineLevel="3" x14ac:dyDescent="0.25">
      <c r="A4539" t="s">
        <v>60</v>
      </c>
      <c r="B4539" t="str">
        <f>VLOOKUP(A4539,'AGENCY CODES'!$C$4:$F$139,3,FALSE)</f>
        <v>DEPARTMENT OF ENVIRONMENTAL QUALITY</v>
      </c>
      <c r="C4539" s="8" t="s">
        <v>10</v>
      </c>
      <c r="D4539" s="8" t="str">
        <f t="shared" si="927"/>
        <v>EVA3014</v>
      </c>
      <c r="E4539">
        <v>3014</v>
      </c>
      <c r="F4539" t="str">
        <f>VLOOKUP(D4539,'Fund List'!$A$2:$F$1324,6,FALSE)</f>
        <v>EL MIRAGE CLOSURE POST-CLOSURE ACCOUNT</v>
      </c>
      <c r="G4539" s="3">
        <v>6</v>
      </c>
      <c r="I4539" s="24">
        <f t="shared" si="926"/>
        <v>6.4792022357034762</v>
      </c>
    </row>
    <row r="4540" spans="1:9" hidden="1" outlineLevel="3" x14ac:dyDescent="0.25">
      <c r="A4540" t="s">
        <v>60</v>
      </c>
      <c r="B4540" t="str">
        <f>VLOOKUP(A4540,'AGENCY CODES'!$C$4:$F$139,3,FALSE)</f>
        <v>DEPARTMENT OF ENVIRONMENTAL QUALITY</v>
      </c>
      <c r="C4540" s="8" t="s">
        <v>11</v>
      </c>
      <c r="D4540" s="8" t="str">
        <f t="shared" si="927"/>
        <v>EVA3014</v>
      </c>
      <c r="E4540">
        <v>3014</v>
      </c>
      <c r="F4540" t="str">
        <f>VLOOKUP(D4540,'Fund List'!$A$2:$F$1324,6,FALSE)</f>
        <v>EL MIRAGE CLOSURE POST-CLOSURE ACCOUNT</v>
      </c>
      <c r="G4540" s="3">
        <v>9</v>
      </c>
      <c r="I4540" s="24">
        <f t="shared" si="926"/>
        <v>9.7188033535552147</v>
      </c>
    </row>
    <row r="4541" spans="1:9" hidden="1" outlineLevel="3" x14ac:dyDescent="0.25">
      <c r="A4541" t="s">
        <v>60</v>
      </c>
      <c r="B4541" t="str">
        <f>VLOOKUP(A4541,'AGENCY CODES'!$C$4:$F$139,3,FALSE)</f>
        <v>DEPARTMENT OF ENVIRONMENTAL QUALITY</v>
      </c>
      <c r="C4541" s="8" t="s">
        <v>12</v>
      </c>
      <c r="D4541" s="8" t="str">
        <f t="shared" si="927"/>
        <v>EVA3014</v>
      </c>
      <c r="E4541">
        <v>3014</v>
      </c>
      <c r="F4541" t="str">
        <f>VLOOKUP(D4541,'Fund List'!$A$2:$F$1324,6,FALSE)</f>
        <v>EL MIRAGE CLOSURE POST-CLOSURE ACCOUNT</v>
      </c>
      <c r="G4541" s="3">
        <v>6</v>
      </c>
      <c r="I4541" s="24">
        <f t="shared" si="926"/>
        <v>6.4792022357034762</v>
      </c>
    </row>
    <row r="4542" spans="1:9" hidden="1" outlineLevel="3" x14ac:dyDescent="0.25">
      <c r="A4542" t="s">
        <v>60</v>
      </c>
      <c r="B4542" t="str">
        <f>VLOOKUP(A4542,'AGENCY CODES'!$C$4:$F$139,3,FALSE)</f>
        <v>DEPARTMENT OF ENVIRONMENTAL QUALITY</v>
      </c>
      <c r="C4542" s="8">
        <v>2</v>
      </c>
      <c r="D4542" s="8" t="str">
        <f t="shared" si="927"/>
        <v>EVA3014</v>
      </c>
      <c r="E4542">
        <v>3014</v>
      </c>
      <c r="F4542" t="str">
        <f>VLOOKUP(D4542,'Fund List'!$A$2:$F$1324,6,FALSE)</f>
        <v>EL MIRAGE CLOSURE POST-CLOSURE ACCOUNT</v>
      </c>
      <c r="G4542" s="3">
        <v>10</v>
      </c>
      <c r="I4542" s="24">
        <f t="shared" si="926"/>
        <v>10.798670392839128</v>
      </c>
    </row>
    <row r="4543" spans="1:9" outlineLevel="2" collapsed="1" x14ac:dyDescent="0.25">
      <c r="F4543" s="1" t="s">
        <v>4387</v>
      </c>
      <c r="I4543" s="24">
        <f t="shared" ref="I4543" si="928">SUBTOTAL(9,I4534:I4542)</f>
        <v>70.191357553454324</v>
      </c>
    </row>
    <row r="4544" spans="1:9" hidden="1" outlineLevel="3" x14ac:dyDescent="0.25">
      <c r="A4544" t="s">
        <v>60</v>
      </c>
      <c r="B4544" t="str">
        <f>VLOOKUP(A4544,'AGENCY CODES'!$C$4:$F$139,3,FALSE)</f>
        <v>DEPARTMENT OF ENVIRONMENTAL QUALITY</v>
      </c>
      <c r="C4544" s="8" t="s">
        <v>1</v>
      </c>
      <c r="D4544" s="8" t="str">
        <f t="shared" si="927"/>
        <v>EVA3110</v>
      </c>
      <c r="E4544">
        <v>3110</v>
      </c>
      <c r="F4544" t="str">
        <f>VLOOKUP(D4544,'Fund List'!$A$2:$F$1324,6,FALSE)</f>
        <v>SOLID WASTE  FEE FUND</v>
      </c>
      <c r="G4544" s="3">
        <v>52</v>
      </c>
      <c r="I4544" s="24">
        <f t="shared" ref="I4544:I4559" si="929">$G4544/$G$10*I$5</f>
        <v>56.153086042763462</v>
      </c>
    </row>
    <row r="4545" spans="1:9" hidden="1" outlineLevel="3" x14ac:dyDescent="0.25">
      <c r="A4545" t="s">
        <v>60</v>
      </c>
      <c r="B4545" t="str">
        <f>VLOOKUP(A4545,'AGENCY CODES'!$C$4:$F$139,3,FALSE)</f>
        <v>DEPARTMENT OF ENVIRONMENTAL QUALITY</v>
      </c>
      <c r="C4545" s="8" t="s">
        <v>22</v>
      </c>
      <c r="D4545" s="8" t="str">
        <f t="shared" si="927"/>
        <v>EVA3110</v>
      </c>
      <c r="E4545">
        <v>3110</v>
      </c>
      <c r="F4545" t="str">
        <f>VLOOKUP(D4545,'Fund List'!$A$2:$F$1324,6,FALSE)</f>
        <v>SOLID WASTE  FEE FUND</v>
      </c>
      <c r="G4545" s="3">
        <v>35</v>
      </c>
      <c r="I4545" s="24">
        <f t="shared" si="929"/>
        <v>37.795346374936948</v>
      </c>
    </row>
    <row r="4546" spans="1:9" hidden="1" outlineLevel="3" x14ac:dyDescent="0.25">
      <c r="A4546" t="s">
        <v>60</v>
      </c>
      <c r="B4546" t="str">
        <f>VLOOKUP(A4546,'AGENCY CODES'!$C$4:$F$139,3,FALSE)</f>
        <v>DEPARTMENT OF ENVIRONMENTAL QUALITY</v>
      </c>
      <c r="C4546" s="8" t="s">
        <v>2</v>
      </c>
      <c r="D4546" s="8" t="str">
        <f t="shared" si="927"/>
        <v>EVA3110</v>
      </c>
      <c r="E4546">
        <v>3110</v>
      </c>
      <c r="F4546" t="str">
        <f>VLOOKUP(D4546,'Fund List'!$A$2:$F$1324,6,FALSE)</f>
        <v>SOLID WASTE  FEE FUND</v>
      </c>
      <c r="G4546" s="3">
        <v>1</v>
      </c>
      <c r="I4546" s="24">
        <f t="shared" si="929"/>
        <v>1.0798670392839127</v>
      </c>
    </row>
    <row r="4547" spans="1:9" hidden="1" outlineLevel="3" x14ac:dyDescent="0.25">
      <c r="A4547" t="s">
        <v>60</v>
      </c>
      <c r="B4547" t="str">
        <f>VLOOKUP(A4547,'AGENCY CODES'!$C$4:$F$139,3,FALSE)</f>
        <v>DEPARTMENT OF ENVIRONMENTAL QUALITY</v>
      </c>
      <c r="C4547" s="8" t="s">
        <v>3</v>
      </c>
      <c r="D4547" s="8" t="str">
        <f t="shared" si="927"/>
        <v>EVA3110</v>
      </c>
      <c r="E4547">
        <v>3110</v>
      </c>
      <c r="F4547" t="str">
        <f>VLOOKUP(D4547,'Fund List'!$A$2:$F$1324,6,FALSE)</f>
        <v>SOLID WASTE  FEE FUND</v>
      </c>
      <c r="G4547" s="3">
        <v>324</v>
      </c>
      <c r="I4547" s="24">
        <f t="shared" si="929"/>
        <v>349.87692072798774</v>
      </c>
    </row>
    <row r="4548" spans="1:9" hidden="1" outlineLevel="3" x14ac:dyDescent="0.25">
      <c r="A4548" t="s">
        <v>60</v>
      </c>
      <c r="B4548" t="str">
        <f>VLOOKUP(A4548,'AGENCY CODES'!$C$4:$F$139,3,FALSE)</f>
        <v>DEPARTMENT OF ENVIRONMENTAL QUALITY</v>
      </c>
      <c r="C4548" s="8" t="s">
        <v>4</v>
      </c>
      <c r="D4548" s="8" t="str">
        <f t="shared" si="927"/>
        <v>EVA3110</v>
      </c>
      <c r="E4548">
        <v>3110</v>
      </c>
      <c r="F4548" t="str">
        <f>VLOOKUP(D4548,'Fund List'!$A$2:$F$1324,6,FALSE)</f>
        <v>SOLID WASTE  FEE FUND</v>
      </c>
      <c r="G4548" s="3">
        <v>31</v>
      </c>
      <c r="I4548" s="24">
        <f t="shared" si="929"/>
        <v>33.475878217801302</v>
      </c>
    </row>
    <row r="4549" spans="1:9" hidden="1" outlineLevel="3" x14ac:dyDescent="0.25">
      <c r="A4549" t="s">
        <v>60</v>
      </c>
      <c r="B4549" t="str">
        <f>VLOOKUP(A4549,'AGENCY CODES'!$C$4:$F$139,3,FALSE)</f>
        <v>DEPARTMENT OF ENVIRONMENTAL QUALITY</v>
      </c>
      <c r="C4549" s="8" t="s">
        <v>5</v>
      </c>
      <c r="D4549" s="8" t="str">
        <f t="shared" si="927"/>
        <v>EVA3110</v>
      </c>
      <c r="E4549">
        <v>3110</v>
      </c>
      <c r="F4549" t="str">
        <f>VLOOKUP(D4549,'Fund List'!$A$2:$F$1324,6,FALSE)</f>
        <v>SOLID WASTE  FEE FUND</v>
      </c>
      <c r="G4549" s="3">
        <v>1</v>
      </c>
      <c r="I4549" s="24">
        <f t="shared" si="929"/>
        <v>1.0798670392839127</v>
      </c>
    </row>
    <row r="4550" spans="1:9" hidden="1" outlineLevel="3" x14ac:dyDescent="0.25">
      <c r="A4550" t="s">
        <v>60</v>
      </c>
      <c r="B4550" t="str">
        <f>VLOOKUP(A4550,'AGENCY CODES'!$C$4:$F$139,3,FALSE)</f>
        <v>DEPARTMENT OF ENVIRONMENTAL QUALITY</v>
      </c>
      <c r="C4550" s="8" t="s">
        <v>6</v>
      </c>
      <c r="D4550" s="8" t="str">
        <f t="shared" si="927"/>
        <v>EVA3110</v>
      </c>
      <c r="E4550">
        <v>3110</v>
      </c>
      <c r="F4550" t="str">
        <f>VLOOKUP(D4550,'Fund List'!$A$2:$F$1324,6,FALSE)</f>
        <v>SOLID WASTE  FEE FUND</v>
      </c>
      <c r="G4550" s="3">
        <v>19</v>
      </c>
      <c r="I4550" s="24">
        <f t="shared" si="929"/>
        <v>20.517473746394341</v>
      </c>
    </row>
    <row r="4551" spans="1:9" hidden="1" outlineLevel="3" x14ac:dyDescent="0.25">
      <c r="A4551" t="s">
        <v>60</v>
      </c>
      <c r="B4551" t="str">
        <f>VLOOKUP(A4551,'AGENCY CODES'!$C$4:$F$139,3,FALSE)</f>
        <v>DEPARTMENT OF ENVIRONMENTAL QUALITY</v>
      </c>
      <c r="C4551" s="8" t="s">
        <v>7</v>
      </c>
      <c r="D4551" s="8" t="str">
        <f t="shared" si="927"/>
        <v>EVA3110</v>
      </c>
      <c r="E4551">
        <v>3110</v>
      </c>
      <c r="F4551" t="str">
        <f>VLOOKUP(D4551,'Fund List'!$A$2:$F$1324,6,FALSE)</f>
        <v>SOLID WASTE  FEE FUND</v>
      </c>
      <c r="G4551" s="3">
        <v>34</v>
      </c>
      <c r="I4551" s="24">
        <f t="shared" si="929"/>
        <v>36.715479335653036</v>
      </c>
    </row>
    <row r="4552" spans="1:9" hidden="1" outlineLevel="3" x14ac:dyDescent="0.25">
      <c r="A4552" t="s">
        <v>60</v>
      </c>
      <c r="B4552" t="str">
        <f>VLOOKUP(A4552,'AGENCY CODES'!$C$4:$F$139,3,FALSE)</f>
        <v>DEPARTMENT OF ENVIRONMENTAL QUALITY</v>
      </c>
      <c r="C4552" s="8" t="s">
        <v>17</v>
      </c>
      <c r="D4552" s="8" t="str">
        <f t="shared" si="927"/>
        <v>EVA3110</v>
      </c>
      <c r="E4552">
        <v>3110</v>
      </c>
      <c r="F4552" t="str">
        <f>VLOOKUP(D4552,'Fund List'!$A$2:$F$1324,6,FALSE)</f>
        <v>SOLID WASTE  FEE FUND</v>
      </c>
      <c r="G4552" s="3">
        <v>10</v>
      </c>
      <c r="I4552" s="24">
        <f t="shared" si="929"/>
        <v>10.798670392839128</v>
      </c>
    </row>
    <row r="4553" spans="1:9" hidden="1" outlineLevel="3" x14ac:dyDescent="0.25">
      <c r="A4553" t="s">
        <v>60</v>
      </c>
      <c r="B4553" t="str">
        <f>VLOOKUP(A4553,'AGENCY CODES'!$C$4:$F$139,3,FALSE)</f>
        <v>DEPARTMENT OF ENVIRONMENTAL QUALITY</v>
      </c>
      <c r="C4553" s="8" t="s">
        <v>18</v>
      </c>
      <c r="D4553" s="8" t="str">
        <f t="shared" si="927"/>
        <v>EVA3110</v>
      </c>
      <c r="E4553">
        <v>3110</v>
      </c>
      <c r="F4553" t="str">
        <f>VLOOKUP(D4553,'Fund List'!$A$2:$F$1324,6,FALSE)</f>
        <v>SOLID WASTE  FEE FUND</v>
      </c>
      <c r="G4553" s="3">
        <v>96</v>
      </c>
      <c r="I4553" s="24">
        <f t="shared" si="929"/>
        <v>103.66723577125562</v>
      </c>
    </row>
    <row r="4554" spans="1:9" hidden="1" outlineLevel="3" x14ac:dyDescent="0.25">
      <c r="A4554" t="s">
        <v>60</v>
      </c>
      <c r="B4554" t="str">
        <f>VLOOKUP(A4554,'AGENCY CODES'!$C$4:$F$139,3,FALSE)</f>
        <v>DEPARTMENT OF ENVIRONMENTAL QUALITY</v>
      </c>
      <c r="C4554" s="8" t="s">
        <v>8</v>
      </c>
      <c r="D4554" s="8" t="str">
        <f t="shared" si="927"/>
        <v>EVA3110</v>
      </c>
      <c r="E4554">
        <v>3110</v>
      </c>
      <c r="F4554" t="str">
        <f>VLOOKUP(D4554,'Fund List'!$A$2:$F$1324,6,FALSE)</f>
        <v>SOLID WASTE  FEE FUND</v>
      </c>
      <c r="G4554" s="3">
        <v>17</v>
      </c>
      <c r="I4554" s="24">
        <f t="shared" si="929"/>
        <v>18.357739667826518</v>
      </c>
    </row>
    <row r="4555" spans="1:9" hidden="1" outlineLevel="3" x14ac:dyDescent="0.25">
      <c r="A4555" t="s">
        <v>60</v>
      </c>
      <c r="B4555" t="str">
        <f>VLOOKUP(A4555,'AGENCY CODES'!$C$4:$F$139,3,FALSE)</f>
        <v>DEPARTMENT OF ENVIRONMENTAL QUALITY</v>
      </c>
      <c r="C4555" s="8" t="s">
        <v>10</v>
      </c>
      <c r="D4555" s="8" t="str">
        <f t="shared" si="927"/>
        <v>EVA3110</v>
      </c>
      <c r="E4555">
        <v>3110</v>
      </c>
      <c r="F4555" t="str">
        <f>VLOOKUP(D4555,'Fund List'!$A$2:$F$1324,6,FALSE)</f>
        <v>SOLID WASTE  FEE FUND</v>
      </c>
      <c r="G4555" s="3">
        <v>33</v>
      </c>
      <c r="I4555" s="24">
        <f t="shared" si="929"/>
        <v>35.635612296369125</v>
      </c>
    </row>
    <row r="4556" spans="1:9" hidden="1" outlineLevel="3" x14ac:dyDescent="0.25">
      <c r="A4556" t="s">
        <v>60</v>
      </c>
      <c r="B4556" t="str">
        <f>VLOOKUP(A4556,'AGENCY CODES'!$C$4:$F$139,3,FALSE)</f>
        <v>DEPARTMENT OF ENVIRONMENTAL QUALITY</v>
      </c>
      <c r="C4556" s="8" t="s">
        <v>11</v>
      </c>
      <c r="D4556" s="8" t="str">
        <f t="shared" si="927"/>
        <v>EVA3110</v>
      </c>
      <c r="E4556">
        <v>3110</v>
      </c>
      <c r="F4556" t="str">
        <f>VLOOKUP(D4556,'Fund List'!$A$2:$F$1324,6,FALSE)</f>
        <v>SOLID WASTE  FEE FUND</v>
      </c>
      <c r="G4556" s="3">
        <v>57</v>
      </c>
      <c r="I4556" s="24">
        <f t="shared" si="929"/>
        <v>61.552421239183026</v>
      </c>
    </row>
    <row r="4557" spans="1:9" hidden="1" outlineLevel="3" x14ac:dyDescent="0.25">
      <c r="A4557" t="s">
        <v>60</v>
      </c>
      <c r="B4557" t="str">
        <f>VLOOKUP(A4557,'AGENCY CODES'!$C$4:$F$139,3,FALSE)</f>
        <v>DEPARTMENT OF ENVIRONMENTAL QUALITY</v>
      </c>
      <c r="C4557" s="8" t="s">
        <v>12</v>
      </c>
      <c r="D4557" s="8" t="str">
        <f t="shared" si="927"/>
        <v>EVA3110</v>
      </c>
      <c r="E4557">
        <v>3110</v>
      </c>
      <c r="F4557" t="str">
        <f>VLOOKUP(D4557,'Fund List'!$A$2:$F$1324,6,FALSE)</f>
        <v>SOLID WASTE  FEE FUND</v>
      </c>
      <c r="G4557" s="3">
        <v>20</v>
      </c>
      <c r="I4557" s="24">
        <f t="shared" si="929"/>
        <v>21.597340785678256</v>
      </c>
    </row>
    <row r="4558" spans="1:9" hidden="1" outlineLevel="3" x14ac:dyDescent="0.25">
      <c r="A4558" t="s">
        <v>60</v>
      </c>
      <c r="B4558" t="str">
        <f>VLOOKUP(A4558,'AGENCY CODES'!$C$4:$F$139,3,FALSE)</f>
        <v>DEPARTMENT OF ENVIRONMENTAL QUALITY</v>
      </c>
      <c r="C4558" s="8">
        <v>2</v>
      </c>
      <c r="D4558" s="8" t="str">
        <f t="shared" si="927"/>
        <v>EVA3110</v>
      </c>
      <c r="E4558">
        <v>3110</v>
      </c>
      <c r="F4558" t="str">
        <f>VLOOKUP(D4558,'Fund List'!$A$2:$F$1324,6,FALSE)</f>
        <v>SOLID WASTE  FEE FUND</v>
      </c>
      <c r="G4558" s="3">
        <v>58</v>
      </c>
      <c r="I4558" s="24">
        <f t="shared" si="929"/>
        <v>62.632288278466937</v>
      </c>
    </row>
    <row r="4559" spans="1:9" hidden="1" outlineLevel="3" x14ac:dyDescent="0.25">
      <c r="A4559" t="s">
        <v>60</v>
      </c>
      <c r="B4559" t="str">
        <f>VLOOKUP(A4559,'AGENCY CODES'!$C$4:$F$139,3,FALSE)</f>
        <v>DEPARTMENT OF ENVIRONMENTAL QUALITY</v>
      </c>
      <c r="C4559" s="8">
        <v>8</v>
      </c>
      <c r="D4559" s="8" t="str">
        <f t="shared" si="927"/>
        <v>EVA3110</v>
      </c>
      <c r="E4559">
        <v>3110</v>
      </c>
      <c r="F4559" t="str">
        <f>VLOOKUP(D4559,'Fund List'!$A$2:$F$1324,6,FALSE)</f>
        <v>SOLID WASTE  FEE FUND</v>
      </c>
      <c r="G4559" s="3">
        <v>2484</v>
      </c>
      <c r="I4559" s="24">
        <f t="shared" si="929"/>
        <v>2682.3897255812394</v>
      </c>
    </row>
    <row r="4560" spans="1:9" outlineLevel="2" collapsed="1" x14ac:dyDescent="0.25">
      <c r="F4560" s="1" t="s">
        <v>4388</v>
      </c>
      <c r="I4560" s="24">
        <f t="shared" ref="I4560" si="930">SUBTOTAL(9,I4544:I4559)</f>
        <v>3533.3249525369629</v>
      </c>
    </row>
    <row r="4561" spans="1:9" hidden="1" outlineLevel="3" x14ac:dyDescent="0.25">
      <c r="A4561" t="s">
        <v>60</v>
      </c>
      <c r="B4561" t="str">
        <f>VLOOKUP(A4561,'AGENCY CODES'!$C$4:$F$139,3,FALSE)</f>
        <v>DEPARTMENT OF ENVIRONMENTAL QUALITY</v>
      </c>
      <c r="C4561" s="8" t="s">
        <v>7</v>
      </c>
      <c r="D4561" s="8" t="str">
        <f t="shared" si="927"/>
        <v>EVA3120</v>
      </c>
      <c r="E4561">
        <v>3120</v>
      </c>
      <c r="F4561" t="str">
        <f>VLOOKUP(D4561,'Fund List'!$A$2:$F$1324,6,FALSE)</f>
        <v>CHESTER C ANTONICK-FINANCIAL ASSURANCE</v>
      </c>
      <c r="G4561" s="3">
        <v>12</v>
      </c>
      <c r="I4561" s="24">
        <f>$G4561/$G$10*I$5</f>
        <v>12.958404471406952</v>
      </c>
    </row>
    <row r="4562" spans="1:9" hidden="1" outlineLevel="3" x14ac:dyDescent="0.25">
      <c r="A4562" t="s">
        <v>60</v>
      </c>
      <c r="B4562" t="str">
        <f>VLOOKUP(A4562,'AGENCY CODES'!$C$4:$F$139,3,FALSE)</f>
        <v>DEPARTMENT OF ENVIRONMENTAL QUALITY</v>
      </c>
      <c r="C4562" s="8" t="s">
        <v>8</v>
      </c>
      <c r="D4562" s="8" t="str">
        <f t="shared" si="927"/>
        <v>EVA3120</v>
      </c>
      <c r="E4562">
        <v>3120</v>
      </c>
      <c r="F4562" t="str">
        <f>VLOOKUP(D4562,'Fund List'!$A$2:$F$1324,6,FALSE)</f>
        <v>CHESTER C ANTONICK-FINANCIAL ASSURANCE</v>
      </c>
      <c r="G4562" s="3">
        <v>12</v>
      </c>
      <c r="I4562" s="24">
        <f>$G4562/$G$10*I$5</f>
        <v>12.958404471406952</v>
      </c>
    </row>
    <row r="4563" spans="1:9" hidden="1" outlineLevel="3" x14ac:dyDescent="0.25">
      <c r="A4563" t="s">
        <v>60</v>
      </c>
      <c r="B4563" t="str">
        <f>VLOOKUP(A4563,'AGENCY CODES'!$C$4:$F$139,3,FALSE)</f>
        <v>DEPARTMENT OF ENVIRONMENTAL QUALITY</v>
      </c>
      <c r="C4563" s="8" t="s">
        <v>12</v>
      </c>
      <c r="D4563" s="8" t="str">
        <f t="shared" si="927"/>
        <v>EVA3120</v>
      </c>
      <c r="E4563">
        <v>3120</v>
      </c>
      <c r="F4563" t="str">
        <f>VLOOKUP(D4563,'Fund List'!$A$2:$F$1324,6,FALSE)</f>
        <v>CHESTER C ANTONICK-FINANCIAL ASSURANCE</v>
      </c>
      <c r="G4563" s="3">
        <v>1</v>
      </c>
      <c r="I4563" s="24">
        <f>$G4563/$G$10*I$5</f>
        <v>1.0798670392839127</v>
      </c>
    </row>
    <row r="4564" spans="1:9" outlineLevel="2" collapsed="1" x14ac:dyDescent="0.25">
      <c r="F4564" s="1" t="s">
        <v>4389</v>
      </c>
      <c r="I4564" s="24">
        <f t="shared" ref="I4564" si="931">SUBTOTAL(9,I4561:I4563)</f>
        <v>26.996675982097816</v>
      </c>
    </row>
    <row r="4565" spans="1:9" hidden="1" outlineLevel="3" x14ac:dyDescent="0.25">
      <c r="A4565" t="s">
        <v>60</v>
      </c>
      <c r="B4565" t="str">
        <f>VLOOKUP(A4565,'AGENCY CODES'!$C$4:$F$139,3,FALSE)</f>
        <v>DEPARTMENT OF ENVIRONMENTAL QUALITY</v>
      </c>
      <c r="C4565" s="8" t="s">
        <v>1</v>
      </c>
      <c r="D4565" s="8" t="str">
        <f t="shared" si="927"/>
        <v>EVA3242</v>
      </c>
      <c r="E4565">
        <v>3242</v>
      </c>
      <c r="F4565" t="str">
        <f>VLOOKUP(D4565,'Fund List'!$A$2:$F$1324,6,FALSE)</f>
        <v>ADEQ RECYCLING FUND - PROGRAM ADMIN</v>
      </c>
      <c r="G4565" s="3">
        <v>58</v>
      </c>
      <c r="I4565" s="24">
        <f t="shared" ref="I4565:I4579" si="932">$G4565/$G$10*I$5</f>
        <v>62.632288278466937</v>
      </c>
    </row>
    <row r="4566" spans="1:9" hidden="1" outlineLevel="3" x14ac:dyDescent="0.25">
      <c r="A4566" t="s">
        <v>60</v>
      </c>
      <c r="B4566" t="str">
        <f>VLOOKUP(A4566,'AGENCY CODES'!$C$4:$F$139,3,FALSE)</f>
        <v>DEPARTMENT OF ENVIRONMENTAL QUALITY</v>
      </c>
      <c r="C4566" s="8" t="s">
        <v>22</v>
      </c>
      <c r="D4566" s="8" t="str">
        <f t="shared" si="927"/>
        <v>EVA3242</v>
      </c>
      <c r="E4566">
        <v>3242</v>
      </c>
      <c r="F4566" t="str">
        <f>VLOOKUP(D4566,'Fund List'!$A$2:$F$1324,6,FALSE)</f>
        <v>ADEQ RECYCLING FUND - PROGRAM ADMIN</v>
      </c>
      <c r="G4566" s="3">
        <v>41</v>
      </c>
      <c r="I4566" s="24">
        <f t="shared" si="932"/>
        <v>44.274548610640423</v>
      </c>
    </row>
    <row r="4567" spans="1:9" hidden="1" outlineLevel="3" x14ac:dyDescent="0.25">
      <c r="A4567" t="s">
        <v>60</v>
      </c>
      <c r="B4567" t="str">
        <f>VLOOKUP(A4567,'AGENCY CODES'!$C$4:$F$139,3,FALSE)</f>
        <v>DEPARTMENT OF ENVIRONMENTAL QUALITY</v>
      </c>
      <c r="C4567" s="8" t="s">
        <v>3</v>
      </c>
      <c r="D4567" s="8" t="str">
        <f t="shared" si="927"/>
        <v>EVA3242</v>
      </c>
      <c r="E4567">
        <v>3242</v>
      </c>
      <c r="F4567" t="str">
        <f>VLOOKUP(D4567,'Fund List'!$A$2:$F$1324,6,FALSE)</f>
        <v>ADEQ RECYCLING FUND - PROGRAM ADMIN</v>
      </c>
      <c r="G4567" s="3">
        <v>125</v>
      </c>
      <c r="I4567" s="24">
        <f t="shared" si="932"/>
        <v>134.98337991048911</v>
      </c>
    </row>
    <row r="4568" spans="1:9" hidden="1" outlineLevel="3" x14ac:dyDescent="0.25">
      <c r="A4568" t="s">
        <v>60</v>
      </c>
      <c r="B4568" t="str">
        <f>VLOOKUP(A4568,'AGENCY CODES'!$C$4:$F$139,3,FALSE)</f>
        <v>DEPARTMENT OF ENVIRONMENTAL QUALITY</v>
      </c>
      <c r="C4568" s="8" t="s">
        <v>4</v>
      </c>
      <c r="D4568" s="8" t="str">
        <f t="shared" si="927"/>
        <v>EVA3242</v>
      </c>
      <c r="E4568">
        <v>3242</v>
      </c>
      <c r="F4568" t="str">
        <f>VLOOKUP(D4568,'Fund List'!$A$2:$F$1324,6,FALSE)</f>
        <v>ADEQ RECYCLING FUND - PROGRAM ADMIN</v>
      </c>
      <c r="G4568" s="3">
        <v>22</v>
      </c>
      <c r="I4568" s="24">
        <f t="shared" si="932"/>
        <v>23.757074864246082</v>
      </c>
    </row>
    <row r="4569" spans="1:9" hidden="1" outlineLevel="3" x14ac:dyDescent="0.25">
      <c r="A4569" t="s">
        <v>60</v>
      </c>
      <c r="B4569" t="str">
        <f>VLOOKUP(A4569,'AGENCY CODES'!$C$4:$F$139,3,FALSE)</f>
        <v>DEPARTMENT OF ENVIRONMENTAL QUALITY</v>
      </c>
      <c r="C4569" s="8" t="s">
        <v>5</v>
      </c>
      <c r="D4569" s="8" t="str">
        <f t="shared" si="927"/>
        <v>EVA3242</v>
      </c>
      <c r="E4569">
        <v>3242</v>
      </c>
      <c r="F4569" t="str">
        <f>VLOOKUP(D4569,'Fund List'!$A$2:$F$1324,6,FALSE)</f>
        <v>ADEQ RECYCLING FUND - PROGRAM ADMIN</v>
      </c>
      <c r="G4569" s="3">
        <v>1</v>
      </c>
      <c r="I4569" s="24">
        <f t="shared" si="932"/>
        <v>1.0798670392839127</v>
      </c>
    </row>
    <row r="4570" spans="1:9" hidden="1" outlineLevel="3" x14ac:dyDescent="0.25">
      <c r="A4570" t="s">
        <v>60</v>
      </c>
      <c r="B4570" t="str">
        <f>VLOOKUP(A4570,'AGENCY CODES'!$C$4:$F$139,3,FALSE)</f>
        <v>DEPARTMENT OF ENVIRONMENTAL QUALITY</v>
      </c>
      <c r="C4570" s="8" t="s">
        <v>6</v>
      </c>
      <c r="D4570" s="8" t="str">
        <f t="shared" si="927"/>
        <v>EVA3242</v>
      </c>
      <c r="E4570">
        <v>3242</v>
      </c>
      <c r="F4570" t="str">
        <f>VLOOKUP(D4570,'Fund List'!$A$2:$F$1324,6,FALSE)</f>
        <v>ADEQ RECYCLING FUND - PROGRAM ADMIN</v>
      </c>
      <c r="G4570" s="3">
        <v>10</v>
      </c>
      <c r="I4570" s="24">
        <f t="shared" si="932"/>
        <v>10.798670392839128</v>
      </c>
    </row>
    <row r="4571" spans="1:9" hidden="1" outlineLevel="3" x14ac:dyDescent="0.25">
      <c r="A4571" t="s">
        <v>60</v>
      </c>
      <c r="B4571" t="str">
        <f>VLOOKUP(A4571,'AGENCY CODES'!$C$4:$F$139,3,FALSE)</f>
        <v>DEPARTMENT OF ENVIRONMENTAL QUALITY</v>
      </c>
      <c r="C4571" s="8" t="s">
        <v>7</v>
      </c>
      <c r="D4571" s="8" t="str">
        <f t="shared" si="927"/>
        <v>EVA3242</v>
      </c>
      <c r="E4571">
        <v>3242</v>
      </c>
      <c r="F4571" t="str">
        <f>VLOOKUP(D4571,'Fund List'!$A$2:$F$1324,6,FALSE)</f>
        <v>ADEQ RECYCLING FUND - PROGRAM ADMIN</v>
      </c>
      <c r="G4571" s="3">
        <v>28</v>
      </c>
      <c r="I4571" s="24">
        <f t="shared" si="932"/>
        <v>30.236277099949554</v>
      </c>
    </row>
    <row r="4572" spans="1:9" hidden="1" outlineLevel="3" x14ac:dyDescent="0.25">
      <c r="A4572" t="s">
        <v>60</v>
      </c>
      <c r="B4572" t="str">
        <f>VLOOKUP(A4572,'AGENCY CODES'!$C$4:$F$139,3,FALSE)</f>
        <v>DEPARTMENT OF ENVIRONMENTAL QUALITY</v>
      </c>
      <c r="C4572" s="8" t="s">
        <v>17</v>
      </c>
      <c r="D4572" s="8" t="str">
        <f t="shared" si="927"/>
        <v>EVA3242</v>
      </c>
      <c r="E4572">
        <v>3242</v>
      </c>
      <c r="F4572" t="str">
        <f>VLOOKUP(D4572,'Fund List'!$A$2:$F$1324,6,FALSE)</f>
        <v>ADEQ RECYCLING FUND - PROGRAM ADMIN</v>
      </c>
      <c r="G4572" s="3">
        <v>16</v>
      </c>
      <c r="I4572" s="24">
        <f t="shared" si="932"/>
        <v>17.277872628542603</v>
      </c>
    </row>
    <row r="4573" spans="1:9" hidden="1" outlineLevel="3" x14ac:dyDescent="0.25">
      <c r="A4573" t="s">
        <v>60</v>
      </c>
      <c r="B4573" t="str">
        <f>VLOOKUP(A4573,'AGENCY CODES'!$C$4:$F$139,3,FALSE)</f>
        <v>DEPARTMENT OF ENVIRONMENTAL QUALITY</v>
      </c>
      <c r="C4573" s="8" t="s">
        <v>18</v>
      </c>
      <c r="D4573" s="8" t="str">
        <f t="shared" si="927"/>
        <v>EVA3242</v>
      </c>
      <c r="E4573">
        <v>3242</v>
      </c>
      <c r="F4573" t="str">
        <f>VLOOKUP(D4573,'Fund List'!$A$2:$F$1324,6,FALSE)</f>
        <v>ADEQ RECYCLING FUND - PROGRAM ADMIN</v>
      </c>
      <c r="G4573" s="3">
        <v>143</v>
      </c>
      <c r="I4573" s="24">
        <f t="shared" si="932"/>
        <v>154.42098661759954</v>
      </c>
    </row>
    <row r="4574" spans="1:9" hidden="1" outlineLevel="3" x14ac:dyDescent="0.25">
      <c r="A4574" t="s">
        <v>60</v>
      </c>
      <c r="B4574" t="str">
        <f>VLOOKUP(A4574,'AGENCY CODES'!$C$4:$F$139,3,FALSE)</f>
        <v>DEPARTMENT OF ENVIRONMENTAL QUALITY</v>
      </c>
      <c r="C4574" s="8" t="s">
        <v>8</v>
      </c>
      <c r="D4574" s="8" t="str">
        <f t="shared" si="927"/>
        <v>EVA3242</v>
      </c>
      <c r="E4574">
        <v>3242</v>
      </c>
      <c r="F4574" t="str">
        <f>VLOOKUP(D4574,'Fund List'!$A$2:$F$1324,6,FALSE)</f>
        <v>ADEQ RECYCLING FUND - PROGRAM ADMIN</v>
      </c>
      <c r="G4574" s="3">
        <v>12</v>
      </c>
      <c r="I4574" s="24">
        <f t="shared" si="932"/>
        <v>12.958404471406952</v>
      </c>
    </row>
    <row r="4575" spans="1:9" hidden="1" outlineLevel="3" x14ac:dyDescent="0.25">
      <c r="A4575" t="s">
        <v>60</v>
      </c>
      <c r="B4575" t="str">
        <f>VLOOKUP(A4575,'AGENCY CODES'!$C$4:$F$139,3,FALSE)</f>
        <v>DEPARTMENT OF ENVIRONMENTAL QUALITY</v>
      </c>
      <c r="C4575" s="8" t="s">
        <v>10</v>
      </c>
      <c r="D4575" s="8" t="str">
        <f t="shared" si="927"/>
        <v>EVA3242</v>
      </c>
      <c r="E4575">
        <v>3242</v>
      </c>
      <c r="F4575" t="str">
        <f>VLOOKUP(D4575,'Fund List'!$A$2:$F$1324,6,FALSE)</f>
        <v>ADEQ RECYCLING FUND - PROGRAM ADMIN</v>
      </c>
      <c r="G4575" s="3">
        <v>29</v>
      </c>
      <c r="I4575" s="24">
        <f t="shared" si="932"/>
        <v>31.316144139233469</v>
      </c>
    </row>
    <row r="4576" spans="1:9" hidden="1" outlineLevel="3" x14ac:dyDescent="0.25">
      <c r="A4576" t="s">
        <v>60</v>
      </c>
      <c r="B4576" t="str">
        <f>VLOOKUP(A4576,'AGENCY CODES'!$C$4:$F$139,3,FALSE)</f>
        <v>DEPARTMENT OF ENVIRONMENTAL QUALITY</v>
      </c>
      <c r="C4576" s="8" t="s">
        <v>11</v>
      </c>
      <c r="D4576" s="8" t="str">
        <f t="shared" si="927"/>
        <v>EVA3242</v>
      </c>
      <c r="E4576">
        <v>3242</v>
      </c>
      <c r="F4576" t="str">
        <f>VLOOKUP(D4576,'Fund List'!$A$2:$F$1324,6,FALSE)</f>
        <v>ADEQ RECYCLING FUND - PROGRAM ADMIN</v>
      </c>
      <c r="G4576" s="3">
        <v>48</v>
      </c>
      <c r="I4576" s="24">
        <f t="shared" si="932"/>
        <v>51.83361788562781</v>
      </c>
    </row>
    <row r="4577" spans="1:9" hidden="1" outlineLevel="3" x14ac:dyDescent="0.25">
      <c r="A4577" t="s">
        <v>60</v>
      </c>
      <c r="B4577" t="str">
        <f>VLOOKUP(A4577,'AGENCY CODES'!$C$4:$F$139,3,FALSE)</f>
        <v>DEPARTMENT OF ENVIRONMENTAL QUALITY</v>
      </c>
      <c r="C4577" s="8" t="s">
        <v>12</v>
      </c>
      <c r="D4577" s="8" t="str">
        <f t="shared" si="927"/>
        <v>EVA3242</v>
      </c>
      <c r="E4577">
        <v>3242</v>
      </c>
      <c r="F4577" t="str">
        <f>VLOOKUP(D4577,'Fund List'!$A$2:$F$1324,6,FALSE)</f>
        <v>ADEQ RECYCLING FUND - PROGRAM ADMIN</v>
      </c>
      <c r="G4577" s="3">
        <v>12</v>
      </c>
      <c r="I4577" s="24">
        <f t="shared" si="932"/>
        <v>12.958404471406952</v>
      </c>
    </row>
    <row r="4578" spans="1:9" hidden="1" outlineLevel="3" x14ac:dyDescent="0.25">
      <c r="A4578" t="s">
        <v>60</v>
      </c>
      <c r="B4578" t="str">
        <f>VLOOKUP(A4578,'AGENCY CODES'!$C$4:$F$139,3,FALSE)</f>
        <v>DEPARTMENT OF ENVIRONMENTAL QUALITY</v>
      </c>
      <c r="C4578" s="8">
        <v>2</v>
      </c>
      <c r="D4578" s="8" t="str">
        <f t="shared" si="927"/>
        <v>EVA3242</v>
      </c>
      <c r="E4578">
        <v>3242</v>
      </c>
      <c r="F4578" t="str">
        <f>VLOOKUP(D4578,'Fund List'!$A$2:$F$1324,6,FALSE)</f>
        <v>ADEQ RECYCLING FUND - PROGRAM ADMIN</v>
      </c>
      <c r="G4578" s="3">
        <v>52</v>
      </c>
      <c r="I4578" s="24">
        <f t="shared" si="932"/>
        <v>56.153086042763462</v>
      </c>
    </row>
    <row r="4579" spans="1:9" hidden="1" outlineLevel="3" x14ac:dyDescent="0.25">
      <c r="A4579" t="s">
        <v>60</v>
      </c>
      <c r="B4579" t="str">
        <f>VLOOKUP(A4579,'AGENCY CODES'!$C$4:$F$139,3,FALSE)</f>
        <v>DEPARTMENT OF ENVIRONMENTAL QUALITY</v>
      </c>
      <c r="C4579" s="8">
        <v>8</v>
      </c>
      <c r="D4579" s="8" t="str">
        <f t="shared" si="927"/>
        <v>EVA3242</v>
      </c>
      <c r="E4579">
        <v>3242</v>
      </c>
      <c r="F4579" t="str">
        <f>VLOOKUP(D4579,'Fund List'!$A$2:$F$1324,6,FALSE)</f>
        <v>ADEQ RECYCLING FUND - PROGRAM ADMIN</v>
      </c>
      <c r="G4579" s="3">
        <v>4076</v>
      </c>
      <c r="I4579" s="24">
        <f t="shared" si="932"/>
        <v>4401.5380521212292</v>
      </c>
    </row>
    <row r="4580" spans="1:9" outlineLevel="2" collapsed="1" x14ac:dyDescent="0.25">
      <c r="F4580" s="1" t="s">
        <v>4390</v>
      </c>
      <c r="I4580" s="24">
        <f t="shared" ref="I4580" si="933">SUBTOTAL(9,I4565:I4579)</f>
        <v>5046.2186745737254</v>
      </c>
    </row>
    <row r="4581" spans="1:9" hidden="1" outlineLevel="3" x14ac:dyDescent="0.25">
      <c r="A4581" t="s">
        <v>60</v>
      </c>
      <c r="B4581" t="str">
        <f>VLOOKUP(A4581,'AGENCY CODES'!$C$4:$F$139,3,FALSE)</f>
        <v>DEPARTMENT OF ENVIRONMENTAL QUALITY</v>
      </c>
      <c r="C4581" s="8" t="s">
        <v>1</v>
      </c>
      <c r="D4581" s="8" t="str">
        <f t="shared" si="927"/>
        <v>EVA3330</v>
      </c>
      <c r="E4581">
        <v>3330</v>
      </c>
      <c r="F4581" t="str">
        <f>VLOOKUP(D4581,'Fund List'!$A$2:$F$1324,6,FALSE)</f>
        <v>ADEQ HAZARDOUS WASTE MGMT FUND</v>
      </c>
      <c r="G4581" s="3">
        <v>71</v>
      </c>
      <c r="I4581" s="24">
        <f t="shared" ref="I4581:I4595" si="934">$G4581/$G$10*I$5</f>
        <v>76.670559789157807</v>
      </c>
    </row>
    <row r="4582" spans="1:9" hidden="1" outlineLevel="3" x14ac:dyDescent="0.25">
      <c r="A4582" t="s">
        <v>60</v>
      </c>
      <c r="B4582" t="str">
        <f>VLOOKUP(A4582,'AGENCY CODES'!$C$4:$F$139,3,FALSE)</f>
        <v>DEPARTMENT OF ENVIRONMENTAL QUALITY</v>
      </c>
      <c r="C4582" s="8" t="s">
        <v>22</v>
      </c>
      <c r="D4582" s="8" t="str">
        <f t="shared" si="927"/>
        <v>EVA3330</v>
      </c>
      <c r="E4582">
        <v>3330</v>
      </c>
      <c r="F4582" t="str">
        <f>VLOOKUP(D4582,'Fund List'!$A$2:$F$1324,6,FALSE)</f>
        <v>ADEQ HAZARDOUS WASTE MGMT FUND</v>
      </c>
      <c r="G4582" s="3">
        <v>54</v>
      </c>
      <c r="I4582" s="24">
        <f t="shared" si="934"/>
        <v>58.312820121331292</v>
      </c>
    </row>
    <row r="4583" spans="1:9" hidden="1" outlineLevel="3" x14ac:dyDescent="0.25">
      <c r="A4583" t="s">
        <v>60</v>
      </c>
      <c r="B4583" t="str">
        <f>VLOOKUP(A4583,'AGENCY CODES'!$C$4:$F$139,3,FALSE)</f>
        <v>DEPARTMENT OF ENVIRONMENTAL QUALITY</v>
      </c>
      <c r="C4583" s="8" t="s">
        <v>3</v>
      </c>
      <c r="D4583" s="8" t="str">
        <f t="shared" si="927"/>
        <v>EVA3330</v>
      </c>
      <c r="E4583">
        <v>3330</v>
      </c>
      <c r="F4583" t="str">
        <f>VLOOKUP(D4583,'Fund List'!$A$2:$F$1324,6,FALSE)</f>
        <v>ADEQ HAZARDOUS WASTE MGMT FUND</v>
      </c>
      <c r="G4583" s="3">
        <v>230</v>
      </c>
      <c r="I4583" s="24">
        <f t="shared" si="934"/>
        <v>248.36941903529996</v>
      </c>
    </row>
    <row r="4584" spans="1:9" hidden="1" outlineLevel="3" x14ac:dyDescent="0.25">
      <c r="A4584" t="s">
        <v>60</v>
      </c>
      <c r="B4584" t="str">
        <f>VLOOKUP(A4584,'AGENCY CODES'!$C$4:$F$139,3,FALSE)</f>
        <v>DEPARTMENT OF ENVIRONMENTAL QUALITY</v>
      </c>
      <c r="C4584" s="8" t="s">
        <v>4</v>
      </c>
      <c r="D4584" s="8" t="str">
        <f t="shared" si="927"/>
        <v>EVA3330</v>
      </c>
      <c r="E4584">
        <v>3330</v>
      </c>
      <c r="F4584" t="str">
        <f>VLOOKUP(D4584,'Fund List'!$A$2:$F$1324,6,FALSE)</f>
        <v>ADEQ HAZARDOUS WASTE MGMT FUND</v>
      </c>
      <c r="G4584" s="3">
        <v>90</v>
      </c>
      <c r="I4584" s="24">
        <f t="shared" si="934"/>
        <v>97.188033535552151</v>
      </c>
    </row>
    <row r="4585" spans="1:9" hidden="1" outlineLevel="3" x14ac:dyDescent="0.25">
      <c r="A4585" t="s">
        <v>60</v>
      </c>
      <c r="B4585" t="str">
        <f>VLOOKUP(A4585,'AGENCY CODES'!$C$4:$F$139,3,FALSE)</f>
        <v>DEPARTMENT OF ENVIRONMENTAL QUALITY</v>
      </c>
      <c r="C4585" s="8" t="s">
        <v>5</v>
      </c>
      <c r="D4585" s="8" t="str">
        <f t="shared" si="927"/>
        <v>EVA3330</v>
      </c>
      <c r="E4585">
        <v>3330</v>
      </c>
      <c r="F4585" t="str">
        <f>VLOOKUP(D4585,'Fund List'!$A$2:$F$1324,6,FALSE)</f>
        <v>ADEQ HAZARDOUS WASTE MGMT FUND</v>
      </c>
      <c r="G4585" s="3">
        <v>3</v>
      </c>
      <c r="I4585" s="24">
        <f t="shared" si="934"/>
        <v>3.2396011178517381</v>
      </c>
    </row>
    <row r="4586" spans="1:9" hidden="1" outlineLevel="3" x14ac:dyDescent="0.25">
      <c r="A4586" t="s">
        <v>60</v>
      </c>
      <c r="B4586" t="str">
        <f>VLOOKUP(A4586,'AGENCY CODES'!$C$4:$F$139,3,FALSE)</f>
        <v>DEPARTMENT OF ENVIRONMENTAL QUALITY</v>
      </c>
      <c r="C4586" s="8" t="s">
        <v>6</v>
      </c>
      <c r="D4586" s="8" t="str">
        <f t="shared" si="927"/>
        <v>EVA3330</v>
      </c>
      <c r="E4586">
        <v>3330</v>
      </c>
      <c r="F4586" t="str">
        <f>VLOOKUP(D4586,'Fund List'!$A$2:$F$1324,6,FALSE)</f>
        <v>ADEQ HAZARDOUS WASTE MGMT FUND</v>
      </c>
      <c r="G4586" s="3">
        <v>58</v>
      </c>
      <c r="I4586" s="24">
        <f t="shared" si="934"/>
        <v>62.632288278466937</v>
      </c>
    </row>
    <row r="4587" spans="1:9" hidden="1" outlineLevel="3" x14ac:dyDescent="0.25">
      <c r="A4587" t="s">
        <v>60</v>
      </c>
      <c r="B4587" t="str">
        <f>VLOOKUP(A4587,'AGENCY CODES'!$C$4:$F$139,3,FALSE)</f>
        <v>DEPARTMENT OF ENVIRONMENTAL QUALITY</v>
      </c>
      <c r="C4587" s="8" t="s">
        <v>7</v>
      </c>
      <c r="D4587" s="8" t="str">
        <f t="shared" si="927"/>
        <v>EVA3330</v>
      </c>
      <c r="E4587">
        <v>3330</v>
      </c>
      <c r="F4587" t="str">
        <f>VLOOKUP(D4587,'Fund List'!$A$2:$F$1324,6,FALSE)</f>
        <v>ADEQ HAZARDOUS WASTE MGMT FUND</v>
      </c>
      <c r="G4587" s="3">
        <v>47</v>
      </c>
      <c r="I4587" s="24">
        <f t="shared" si="934"/>
        <v>50.753750846343905</v>
      </c>
    </row>
    <row r="4588" spans="1:9" hidden="1" outlineLevel="3" x14ac:dyDescent="0.25">
      <c r="A4588" t="s">
        <v>60</v>
      </c>
      <c r="B4588" t="str">
        <f>VLOOKUP(A4588,'AGENCY CODES'!$C$4:$F$139,3,FALSE)</f>
        <v>DEPARTMENT OF ENVIRONMENTAL QUALITY</v>
      </c>
      <c r="C4588" s="8" t="s">
        <v>17</v>
      </c>
      <c r="D4588" s="8" t="str">
        <f t="shared" si="927"/>
        <v>EVA3330</v>
      </c>
      <c r="E4588">
        <v>3330</v>
      </c>
      <c r="F4588" t="str">
        <f>VLOOKUP(D4588,'Fund List'!$A$2:$F$1324,6,FALSE)</f>
        <v>ADEQ HAZARDOUS WASTE MGMT FUND</v>
      </c>
      <c r="G4588" s="3">
        <v>12</v>
      </c>
      <c r="I4588" s="24">
        <f t="shared" si="934"/>
        <v>12.958404471406952</v>
      </c>
    </row>
    <row r="4589" spans="1:9" hidden="1" outlineLevel="3" x14ac:dyDescent="0.25">
      <c r="A4589" t="s">
        <v>60</v>
      </c>
      <c r="B4589" t="str">
        <f>VLOOKUP(A4589,'AGENCY CODES'!$C$4:$F$139,3,FALSE)</f>
        <v>DEPARTMENT OF ENVIRONMENTAL QUALITY</v>
      </c>
      <c r="C4589" s="8" t="s">
        <v>18</v>
      </c>
      <c r="D4589" s="8" t="str">
        <f t="shared" si="927"/>
        <v>EVA3330</v>
      </c>
      <c r="E4589">
        <v>3330</v>
      </c>
      <c r="F4589" t="str">
        <f>VLOOKUP(D4589,'Fund List'!$A$2:$F$1324,6,FALSE)</f>
        <v>ADEQ HAZARDOUS WASTE MGMT FUND</v>
      </c>
      <c r="G4589" s="3">
        <v>274</v>
      </c>
      <c r="I4589" s="24">
        <f t="shared" si="934"/>
        <v>295.88356876379208</v>
      </c>
    </row>
    <row r="4590" spans="1:9" hidden="1" outlineLevel="3" x14ac:dyDescent="0.25">
      <c r="A4590" t="s">
        <v>60</v>
      </c>
      <c r="B4590" t="str">
        <f>VLOOKUP(A4590,'AGENCY CODES'!$C$4:$F$139,3,FALSE)</f>
        <v>DEPARTMENT OF ENVIRONMENTAL QUALITY</v>
      </c>
      <c r="C4590" s="8" t="s">
        <v>8</v>
      </c>
      <c r="D4590" s="8" t="str">
        <f t="shared" si="927"/>
        <v>EVA3330</v>
      </c>
      <c r="E4590">
        <v>3330</v>
      </c>
      <c r="F4590" t="str">
        <f>VLOOKUP(D4590,'Fund List'!$A$2:$F$1324,6,FALSE)</f>
        <v>ADEQ HAZARDOUS WASTE MGMT FUND</v>
      </c>
      <c r="G4590" s="3">
        <v>20</v>
      </c>
      <c r="I4590" s="24">
        <f t="shared" si="934"/>
        <v>21.597340785678256</v>
      </c>
    </row>
    <row r="4591" spans="1:9" hidden="1" outlineLevel="3" x14ac:dyDescent="0.25">
      <c r="A4591" t="s">
        <v>60</v>
      </c>
      <c r="B4591" t="str">
        <f>VLOOKUP(A4591,'AGENCY CODES'!$C$4:$F$139,3,FALSE)</f>
        <v>DEPARTMENT OF ENVIRONMENTAL QUALITY</v>
      </c>
      <c r="C4591" s="8" t="s">
        <v>10</v>
      </c>
      <c r="D4591" s="8" t="str">
        <f t="shared" si="927"/>
        <v>EVA3330</v>
      </c>
      <c r="E4591">
        <v>3330</v>
      </c>
      <c r="F4591" t="str">
        <f>VLOOKUP(D4591,'Fund List'!$A$2:$F$1324,6,FALSE)</f>
        <v>ADEQ HAZARDOUS WASTE MGMT FUND</v>
      </c>
      <c r="G4591" s="3">
        <v>53</v>
      </c>
      <c r="I4591" s="24">
        <f t="shared" si="934"/>
        <v>57.232953082047381</v>
      </c>
    </row>
    <row r="4592" spans="1:9" hidden="1" outlineLevel="3" x14ac:dyDescent="0.25">
      <c r="A4592" t="s">
        <v>60</v>
      </c>
      <c r="B4592" t="str">
        <f>VLOOKUP(A4592,'AGENCY CODES'!$C$4:$F$139,3,FALSE)</f>
        <v>DEPARTMENT OF ENVIRONMENTAL QUALITY</v>
      </c>
      <c r="C4592" s="8" t="s">
        <v>11</v>
      </c>
      <c r="D4592" s="8" t="str">
        <f t="shared" si="927"/>
        <v>EVA3330</v>
      </c>
      <c r="E4592">
        <v>3330</v>
      </c>
      <c r="F4592" t="str">
        <f>VLOOKUP(D4592,'Fund List'!$A$2:$F$1324,6,FALSE)</f>
        <v>ADEQ HAZARDOUS WASTE MGMT FUND</v>
      </c>
      <c r="G4592" s="3">
        <v>73</v>
      </c>
      <c r="I4592" s="24">
        <f t="shared" si="934"/>
        <v>78.830293867725629</v>
      </c>
    </row>
    <row r="4593" spans="1:9" hidden="1" outlineLevel="3" x14ac:dyDescent="0.25">
      <c r="A4593" t="s">
        <v>60</v>
      </c>
      <c r="B4593" t="str">
        <f>VLOOKUP(A4593,'AGENCY CODES'!$C$4:$F$139,3,FALSE)</f>
        <v>DEPARTMENT OF ENVIRONMENTAL QUALITY</v>
      </c>
      <c r="C4593" s="8" t="s">
        <v>12</v>
      </c>
      <c r="D4593" s="8" t="str">
        <f t="shared" si="927"/>
        <v>EVA3330</v>
      </c>
      <c r="E4593">
        <v>3330</v>
      </c>
      <c r="F4593" t="str">
        <f>VLOOKUP(D4593,'Fund List'!$A$2:$F$1324,6,FALSE)</f>
        <v>ADEQ HAZARDOUS WASTE MGMT FUND</v>
      </c>
      <c r="G4593" s="3">
        <v>57</v>
      </c>
      <c r="I4593" s="24">
        <f t="shared" si="934"/>
        <v>61.552421239183026</v>
      </c>
    </row>
    <row r="4594" spans="1:9" hidden="1" outlineLevel="3" x14ac:dyDescent="0.25">
      <c r="A4594" t="s">
        <v>60</v>
      </c>
      <c r="B4594" t="str">
        <f>VLOOKUP(A4594,'AGENCY CODES'!$C$4:$F$139,3,FALSE)</f>
        <v>DEPARTMENT OF ENVIRONMENTAL QUALITY</v>
      </c>
      <c r="C4594" s="8">
        <v>2</v>
      </c>
      <c r="D4594" s="8" t="str">
        <f t="shared" si="927"/>
        <v>EVA3330</v>
      </c>
      <c r="E4594">
        <v>3330</v>
      </c>
      <c r="F4594" t="str">
        <f>VLOOKUP(D4594,'Fund List'!$A$2:$F$1324,6,FALSE)</f>
        <v>ADEQ HAZARDOUS WASTE MGMT FUND</v>
      </c>
      <c r="G4594" s="3">
        <v>77</v>
      </c>
      <c r="I4594" s="24">
        <f t="shared" si="934"/>
        <v>83.149762024861289</v>
      </c>
    </row>
    <row r="4595" spans="1:9" hidden="1" outlineLevel="3" x14ac:dyDescent="0.25">
      <c r="A4595" t="s">
        <v>60</v>
      </c>
      <c r="B4595" t="str">
        <f>VLOOKUP(A4595,'AGENCY CODES'!$C$4:$F$139,3,FALSE)</f>
        <v>DEPARTMENT OF ENVIRONMENTAL QUALITY</v>
      </c>
      <c r="C4595" s="8">
        <v>8</v>
      </c>
      <c r="D4595" s="8" t="str">
        <f t="shared" si="927"/>
        <v>EVA3330</v>
      </c>
      <c r="E4595">
        <v>3330</v>
      </c>
      <c r="F4595" t="str">
        <f>VLOOKUP(D4595,'Fund List'!$A$2:$F$1324,6,FALSE)</f>
        <v>ADEQ HAZARDOUS WASTE MGMT FUND</v>
      </c>
      <c r="G4595" s="3">
        <v>6380</v>
      </c>
      <c r="I4595" s="24">
        <f t="shared" si="934"/>
        <v>6889.5517106313637</v>
      </c>
    </row>
    <row r="4596" spans="1:9" outlineLevel="2" collapsed="1" x14ac:dyDescent="0.25">
      <c r="F4596" s="1" t="s">
        <v>4391</v>
      </c>
      <c r="I4596" s="24">
        <f t="shared" ref="I4596" si="935">SUBTOTAL(9,I4581:I4595)</f>
        <v>8097.9229275900625</v>
      </c>
    </row>
    <row r="4597" spans="1:9" hidden="1" outlineLevel="3" x14ac:dyDescent="0.25">
      <c r="A4597" t="s">
        <v>60</v>
      </c>
      <c r="B4597" t="str">
        <f>VLOOKUP(A4597,'AGENCY CODES'!$C$4:$F$139,3,FALSE)</f>
        <v>DEPARTMENT OF ENVIRONMENTAL QUALITY</v>
      </c>
      <c r="C4597" s="8" t="s">
        <v>1</v>
      </c>
      <c r="D4597" s="8" t="str">
        <f t="shared" si="927"/>
        <v>EVA3401</v>
      </c>
      <c r="E4597">
        <v>3401</v>
      </c>
      <c r="F4597" t="str">
        <f>VLOOKUP(D4597,'Fund List'!$A$2:$F$1324,6,FALSE)</f>
        <v>ADEQ UST REGULATORY ACCOUNT</v>
      </c>
      <c r="G4597" s="3">
        <v>12</v>
      </c>
      <c r="I4597" s="24">
        <f t="shared" ref="I4597:I4610" si="936">$G4597/$G$10*I$5</f>
        <v>12.958404471406952</v>
      </c>
    </row>
    <row r="4598" spans="1:9" hidden="1" outlineLevel="3" x14ac:dyDescent="0.25">
      <c r="A4598" t="s">
        <v>60</v>
      </c>
      <c r="B4598" t="str">
        <f>VLOOKUP(A4598,'AGENCY CODES'!$C$4:$F$139,3,FALSE)</f>
        <v>DEPARTMENT OF ENVIRONMENTAL QUALITY</v>
      </c>
      <c r="C4598" s="8" t="s">
        <v>22</v>
      </c>
      <c r="D4598" s="8" t="str">
        <f t="shared" si="927"/>
        <v>EVA3401</v>
      </c>
      <c r="E4598">
        <v>3401</v>
      </c>
      <c r="F4598" t="str">
        <f>VLOOKUP(D4598,'Fund List'!$A$2:$F$1324,6,FALSE)</f>
        <v>ADEQ UST REGULATORY ACCOUNT</v>
      </c>
      <c r="G4598" s="3">
        <v>10</v>
      </c>
      <c r="I4598" s="24">
        <f t="shared" si="936"/>
        <v>10.798670392839128</v>
      </c>
    </row>
    <row r="4599" spans="1:9" hidden="1" outlineLevel="3" x14ac:dyDescent="0.25">
      <c r="A4599" t="s">
        <v>60</v>
      </c>
      <c r="B4599" t="str">
        <f>VLOOKUP(A4599,'AGENCY CODES'!$C$4:$F$139,3,FALSE)</f>
        <v>DEPARTMENT OF ENVIRONMENTAL QUALITY</v>
      </c>
      <c r="C4599" s="8" t="s">
        <v>3</v>
      </c>
      <c r="D4599" s="8" t="str">
        <f t="shared" si="927"/>
        <v>EVA3401</v>
      </c>
      <c r="E4599">
        <v>3401</v>
      </c>
      <c r="F4599" t="str">
        <f>VLOOKUP(D4599,'Fund List'!$A$2:$F$1324,6,FALSE)</f>
        <v>ADEQ UST REGULATORY ACCOUNT</v>
      </c>
      <c r="G4599" s="3">
        <v>135</v>
      </c>
      <c r="I4599" s="24">
        <f t="shared" si="936"/>
        <v>145.78205030332822</v>
      </c>
    </row>
    <row r="4600" spans="1:9" hidden="1" outlineLevel="3" x14ac:dyDescent="0.25">
      <c r="A4600" t="s">
        <v>60</v>
      </c>
      <c r="B4600" t="str">
        <f>VLOOKUP(A4600,'AGENCY CODES'!$C$4:$F$139,3,FALSE)</f>
        <v>DEPARTMENT OF ENVIRONMENTAL QUALITY</v>
      </c>
      <c r="C4600" s="8" t="s">
        <v>4</v>
      </c>
      <c r="D4600" s="8" t="str">
        <f t="shared" si="927"/>
        <v>EVA3401</v>
      </c>
      <c r="E4600">
        <v>3401</v>
      </c>
      <c r="F4600" t="str">
        <f>VLOOKUP(D4600,'Fund List'!$A$2:$F$1324,6,FALSE)</f>
        <v>ADEQ UST REGULATORY ACCOUNT</v>
      </c>
      <c r="G4600" s="3">
        <v>12</v>
      </c>
      <c r="I4600" s="24">
        <f t="shared" si="936"/>
        <v>12.958404471406952</v>
      </c>
    </row>
    <row r="4601" spans="1:9" hidden="1" outlineLevel="3" x14ac:dyDescent="0.25">
      <c r="A4601" t="s">
        <v>60</v>
      </c>
      <c r="B4601" t="str">
        <f>VLOOKUP(A4601,'AGENCY CODES'!$C$4:$F$139,3,FALSE)</f>
        <v>DEPARTMENT OF ENVIRONMENTAL QUALITY</v>
      </c>
      <c r="C4601" s="8" t="s">
        <v>5</v>
      </c>
      <c r="D4601" s="8" t="str">
        <f t="shared" ref="D4601:D4664" si="937">CONCATENATE(A4601,E4601)</f>
        <v>EVA3401</v>
      </c>
      <c r="E4601">
        <v>3401</v>
      </c>
      <c r="F4601" t="str">
        <f>VLOOKUP(D4601,'Fund List'!$A$2:$F$1324,6,FALSE)</f>
        <v>ADEQ UST REGULATORY ACCOUNT</v>
      </c>
      <c r="G4601" s="3">
        <v>1</v>
      </c>
      <c r="I4601" s="24">
        <f t="shared" si="936"/>
        <v>1.0798670392839127</v>
      </c>
    </row>
    <row r="4602" spans="1:9" hidden="1" outlineLevel="3" x14ac:dyDescent="0.25">
      <c r="A4602" t="s">
        <v>60</v>
      </c>
      <c r="B4602" t="str">
        <f>VLOOKUP(A4602,'AGENCY CODES'!$C$4:$F$139,3,FALSE)</f>
        <v>DEPARTMENT OF ENVIRONMENTAL QUALITY</v>
      </c>
      <c r="C4602" s="8" t="s">
        <v>6</v>
      </c>
      <c r="D4602" s="8" t="str">
        <f t="shared" si="937"/>
        <v>EVA3401</v>
      </c>
      <c r="E4602">
        <v>3401</v>
      </c>
      <c r="F4602" t="str">
        <f>VLOOKUP(D4602,'Fund List'!$A$2:$F$1324,6,FALSE)</f>
        <v>ADEQ UST REGULATORY ACCOUNT</v>
      </c>
      <c r="G4602" s="3">
        <v>19</v>
      </c>
      <c r="I4602" s="24">
        <f t="shared" si="936"/>
        <v>20.517473746394341</v>
      </c>
    </row>
    <row r="4603" spans="1:9" hidden="1" outlineLevel="3" x14ac:dyDescent="0.25">
      <c r="A4603" t="s">
        <v>60</v>
      </c>
      <c r="B4603" t="str">
        <f>VLOOKUP(A4603,'AGENCY CODES'!$C$4:$F$139,3,FALSE)</f>
        <v>DEPARTMENT OF ENVIRONMENTAL QUALITY</v>
      </c>
      <c r="C4603" s="8" t="s">
        <v>7</v>
      </c>
      <c r="D4603" s="8" t="str">
        <f t="shared" si="937"/>
        <v>EVA3401</v>
      </c>
      <c r="E4603">
        <v>3401</v>
      </c>
      <c r="F4603" t="str">
        <f>VLOOKUP(D4603,'Fund List'!$A$2:$F$1324,6,FALSE)</f>
        <v>ADEQ UST REGULATORY ACCOUNT</v>
      </c>
      <c r="G4603" s="3">
        <v>21</v>
      </c>
      <c r="I4603" s="24">
        <f t="shared" si="936"/>
        <v>22.677207824962167</v>
      </c>
    </row>
    <row r="4604" spans="1:9" hidden="1" outlineLevel="3" x14ac:dyDescent="0.25">
      <c r="A4604" t="s">
        <v>60</v>
      </c>
      <c r="B4604" t="str">
        <f>VLOOKUP(A4604,'AGENCY CODES'!$C$4:$F$139,3,FALSE)</f>
        <v>DEPARTMENT OF ENVIRONMENTAL QUALITY</v>
      </c>
      <c r="C4604" s="8" t="s">
        <v>18</v>
      </c>
      <c r="D4604" s="8" t="str">
        <f t="shared" si="937"/>
        <v>EVA3401</v>
      </c>
      <c r="E4604">
        <v>3401</v>
      </c>
      <c r="F4604" t="str">
        <f>VLOOKUP(D4604,'Fund List'!$A$2:$F$1324,6,FALSE)</f>
        <v>ADEQ UST REGULATORY ACCOUNT</v>
      </c>
      <c r="G4604" s="3">
        <v>70</v>
      </c>
      <c r="I4604" s="24">
        <f t="shared" si="936"/>
        <v>75.590692749873895</v>
      </c>
    </row>
    <row r="4605" spans="1:9" hidden="1" outlineLevel="3" x14ac:dyDescent="0.25">
      <c r="A4605" t="s">
        <v>60</v>
      </c>
      <c r="B4605" t="str">
        <f>VLOOKUP(A4605,'AGENCY CODES'!$C$4:$F$139,3,FALSE)</f>
        <v>DEPARTMENT OF ENVIRONMENTAL QUALITY</v>
      </c>
      <c r="C4605" s="8" t="s">
        <v>8</v>
      </c>
      <c r="D4605" s="8" t="str">
        <f t="shared" si="937"/>
        <v>EVA3401</v>
      </c>
      <c r="E4605">
        <v>3401</v>
      </c>
      <c r="F4605" t="str">
        <f>VLOOKUP(D4605,'Fund List'!$A$2:$F$1324,6,FALSE)</f>
        <v>ADEQ UST REGULATORY ACCOUNT</v>
      </c>
      <c r="G4605" s="3">
        <v>23</v>
      </c>
      <c r="I4605" s="24">
        <f t="shared" si="936"/>
        <v>24.836941903529993</v>
      </c>
    </row>
    <row r="4606" spans="1:9" hidden="1" outlineLevel="3" x14ac:dyDescent="0.25">
      <c r="A4606" t="s">
        <v>60</v>
      </c>
      <c r="B4606" t="str">
        <f>VLOOKUP(A4606,'AGENCY CODES'!$C$4:$F$139,3,FALSE)</f>
        <v>DEPARTMENT OF ENVIRONMENTAL QUALITY</v>
      </c>
      <c r="C4606" s="8" t="s">
        <v>10</v>
      </c>
      <c r="D4606" s="8" t="str">
        <f t="shared" si="937"/>
        <v>EVA3401</v>
      </c>
      <c r="E4606">
        <v>3401</v>
      </c>
      <c r="F4606" t="str">
        <f>VLOOKUP(D4606,'Fund List'!$A$2:$F$1324,6,FALSE)</f>
        <v>ADEQ UST REGULATORY ACCOUNT</v>
      </c>
      <c r="G4606" s="3">
        <v>13</v>
      </c>
      <c r="I4606" s="24">
        <f t="shared" si="936"/>
        <v>14.038271510690866</v>
      </c>
    </row>
    <row r="4607" spans="1:9" hidden="1" outlineLevel="3" x14ac:dyDescent="0.25">
      <c r="A4607" t="s">
        <v>60</v>
      </c>
      <c r="B4607" t="str">
        <f>VLOOKUP(A4607,'AGENCY CODES'!$C$4:$F$139,3,FALSE)</f>
        <v>DEPARTMENT OF ENVIRONMENTAL QUALITY</v>
      </c>
      <c r="C4607" s="8" t="s">
        <v>11</v>
      </c>
      <c r="D4607" s="8" t="str">
        <f t="shared" si="937"/>
        <v>EVA3401</v>
      </c>
      <c r="E4607">
        <v>3401</v>
      </c>
      <c r="F4607" t="str">
        <f>VLOOKUP(D4607,'Fund List'!$A$2:$F$1324,6,FALSE)</f>
        <v>ADEQ UST REGULATORY ACCOUNT</v>
      </c>
      <c r="G4607" s="3">
        <v>28</v>
      </c>
      <c r="I4607" s="24">
        <f t="shared" si="936"/>
        <v>30.236277099949554</v>
      </c>
    </row>
    <row r="4608" spans="1:9" hidden="1" outlineLevel="3" x14ac:dyDescent="0.25">
      <c r="A4608" t="s">
        <v>60</v>
      </c>
      <c r="B4608" t="str">
        <f>VLOOKUP(A4608,'AGENCY CODES'!$C$4:$F$139,3,FALSE)</f>
        <v>DEPARTMENT OF ENVIRONMENTAL QUALITY</v>
      </c>
      <c r="C4608" s="8" t="s">
        <v>12</v>
      </c>
      <c r="D4608" s="8" t="str">
        <f t="shared" si="937"/>
        <v>EVA3401</v>
      </c>
      <c r="E4608">
        <v>3401</v>
      </c>
      <c r="F4608" t="str">
        <f>VLOOKUP(D4608,'Fund List'!$A$2:$F$1324,6,FALSE)</f>
        <v>ADEQ UST REGULATORY ACCOUNT</v>
      </c>
      <c r="G4608" s="3">
        <v>11</v>
      </c>
      <c r="I4608" s="24">
        <f t="shared" si="936"/>
        <v>11.878537432123041</v>
      </c>
    </row>
    <row r="4609" spans="1:9" hidden="1" outlineLevel="3" x14ac:dyDescent="0.25">
      <c r="A4609" t="s">
        <v>60</v>
      </c>
      <c r="B4609" t="str">
        <f>VLOOKUP(A4609,'AGENCY CODES'!$C$4:$F$139,3,FALSE)</f>
        <v>DEPARTMENT OF ENVIRONMENTAL QUALITY</v>
      </c>
      <c r="C4609" s="8">
        <v>2</v>
      </c>
      <c r="D4609" s="8" t="str">
        <f t="shared" si="937"/>
        <v>EVA3401</v>
      </c>
      <c r="E4609">
        <v>3401</v>
      </c>
      <c r="F4609" t="str">
        <f>VLOOKUP(D4609,'Fund List'!$A$2:$F$1324,6,FALSE)</f>
        <v>ADEQ UST REGULATORY ACCOUNT</v>
      </c>
      <c r="G4609" s="3">
        <v>32</v>
      </c>
      <c r="I4609" s="24">
        <f t="shared" si="936"/>
        <v>34.555745257085206</v>
      </c>
    </row>
    <row r="4610" spans="1:9" hidden="1" outlineLevel="3" x14ac:dyDescent="0.25">
      <c r="A4610" t="s">
        <v>60</v>
      </c>
      <c r="B4610" t="str">
        <f>VLOOKUP(A4610,'AGENCY CODES'!$C$4:$F$139,3,FALSE)</f>
        <v>DEPARTMENT OF ENVIRONMENTAL QUALITY</v>
      </c>
      <c r="C4610" s="8">
        <v>8</v>
      </c>
      <c r="D4610" s="8" t="str">
        <f t="shared" si="937"/>
        <v>EVA3401</v>
      </c>
      <c r="E4610">
        <v>3401</v>
      </c>
      <c r="F4610" t="str">
        <f>VLOOKUP(D4610,'Fund List'!$A$2:$F$1324,6,FALSE)</f>
        <v>ADEQ UST REGULATORY ACCOUNT</v>
      </c>
      <c r="G4610" s="3">
        <v>1861</v>
      </c>
      <c r="I4610" s="24">
        <f t="shared" si="936"/>
        <v>2009.6325601073615</v>
      </c>
    </row>
    <row r="4611" spans="1:9" outlineLevel="2" collapsed="1" x14ac:dyDescent="0.25">
      <c r="F4611" s="1" t="s">
        <v>4392</v>
      </c>
      <c r="I4611" s="24">
        <f t="shared" ref="I4611" si="938">SUBTOTAL(9,I4597:I4610)</f>
        <v>2427.5411043102358</v>
      </c>
    </row>
    <row r="4612" spans="1:9" hidden="1" outlineLevel="3" x14ac:dyDescent="0.25">
      <c r="A4612" t="s">
        <v>60</v>
      </c>
      <c r="B4612" t="str">
        <f>VLOOKUP(A4612,'AGENCY CODES'!$C$4:$F$139,3,FALSE)</f>
        <v>DEPARTMENT OF ENVIRONMENTAL QUALITY</v>
      </c>
      <c r="C4612" s="8" t="s">
        <v>1</v>
      </c>
      <c r="D4612" s="8" t="str">
        <f t="shared" si="937"/>
        <v>EVA3406</v>
      </c>
      <c r="E4612">
        <v>3406</v>
      </c>
      <c r="F4612" t="str">
        <f>VLOOKUP(D4612,'Fund List'!$A$2:$F$1324,6,FALSE)</f>
        <v>UST ASSURANCE - MARICOPA COUNTY</v>
      </c>
      <c r="G4612" s="3">
        <v>172</v>
      </c>
      <c r="I4612" s="24">
        <f t="shared" ref="I4612:I4626" si="939">$G4612/$G$10*I$5</f>
        <v>185.73713075683301</v>
      </c>
    </row>
    <row r="4613" spans="1:9" hidden="1" outlineLevel="3" x14ac:dyDescent="0.25">
      <c r="A4613" t="s">
        <v>60</v>
      </c>
      <c r="B4613" t="str">
        <f>VLOOKUP(A4613,'AGENCY CODES'!$C$4:$F$139,3,FALSE)</f>
        <v>DEPARTMENT OF ENVIRONMENTAL QUALITY</v>
      </c>
      <c r="C4613" s="8" t="s">
        <v>22</v>
      </c>
      <c r="D4613" s="8" t="str">
        <f t="shared" si="937"/>
        <v>EVA3406</v>
      </c>
      <c r="E4613">
        <v>3406</v>
      </c>
      <c r="F4613" t="str">
        <f>VLOOKUP(D4613,'Fund List'!$A$2:$F$1324,6,FALSE)</f>
        <v>UST ASSURANCE - MARICOPA COUNTY</v>
      </c>
      <c r="G4613" s="3">
        <v>170</v>
      </c>
      <c r="I4613" s="24">
        <f t="shared" si="939"/>
        <v>183.57739667826519</v>
      </c>
    </row>
    <row r="4614" spans="1:9" hidden="1" outlineLevel="3" x14ac:dyDescent="0.25">
      <c r="A4614" t="s">
        <v>60</v>
      </c>
      <c r="B4614" t="str">
        <f>VLOOKUP(A4614,'AGENCY CODES'!$C$4:$F$139,3,FALSE)</f>
        <v>DEPARTMENT OF ENVIRONMENTAL QUALITY</v>
      </c>
      <c r="C4614" s="8" t="s">
        <v>3</v>
      </c>
      <c r="D4614" s="8" t="str">
        <f t="shared" si="937"/>
        <v>EVA3406</v>
      </c>
      <c r="E4614">
        <v>3406</v>
      </c>
      <c r="F4614" t="str">
        <f>VLOOKUP(D4614,'Fund List'!$A$2:$F$1324,6,FALSE)</f>
        <v>UST ASSURANCE - MARICOPA COUNTY</v>
      </c>
      <c r="G4614" s="3">
        <v>20</v>
      </c>
      <c r="I4614" s="24">
        <f t="shared" si="939"/>
        <v>21.597340785678256</v>
      </c>
    </row>
    <row r="4615" spans="1:9" hidden="1" outlineLevel="3" x14ac:dyDescent="0.25">
      <c r="A4615" t="s">
        <v>60</v>
      </c>
      <c r="B4615" t="str">
        <f>VLOOKUP(A4615,'AGENCY CODES'!$C$4:$F$139,3,FALSE)</f>
        <v>DEPARTMENT OF ENVIRONMENTAL QUALITY</v>
      </c>
      <c r="C4615" s="8" t="s">
        <v>4</v>
      </c>
      <c r="D4615" s="8" t="str">
        <f t="shared" si="937"/>
        <v>EVA3406</v>
      </c>
      <c r="E4615">
        <v>3406</v>
      </c>
      <c r="F4615" t="str">
        <f>VLOOKUP(D4615,'Fund List'!$A$2:$F$1324,6,FALSE)</f>
        <v>UST ASSURANCE - MARICOPA COUNTY</v>
      </c>
      <c r="G4615" s="3">
        <v>301</v>
      </c>
      <c r="I4615" s="24">
        <f t="shared" si="939"/>
        <v>325.03997882445776</v>
      </c>
    </row>
    <row r="4616" spans="1:9" hidden="1" outlineLevel="3" x14ac:dyDescent="0.25">
      <c r="A4616" t="s">
        <v>60</v>
      </c>
      <c r="B4616" t="str">
        <f>VLOOKUP(A4616,'AGENCY CODES'!$C$4:$F$139,3,FALSE)</f>
        <v>DEPARTMENT OF ENVIRONMENTAL QUALITY</v>
      </c>
      <c r="C4616" s="8" t="s">
        <v>5</v>
      </c>
      <c r="D4616" s="8" t="str">
        <f t="shared" si="937"/>
        <v>EVA3406</v>
      </c>
      <c r="E4616">
        <v>3406</v>
      </c>
      <c r="F4616" t="str">
        <f>VLOOKUP(D4616,'Fund List'!$A$2:$F$1324,6,FALSE)</f>
        <v>UST ASSURANCE - MARICOPA COUNTY</v>
      </c>
      <c r="G4616" s="3">
        <v>15</v>
      </c>
      <c r="I4616" s="24">
        <f t="shared" si="939"/>
        <v>16.198005589258692</v>
      </c>
    </row>
    <row r="4617" spans="1:9" hidden="1" outlineLevel="3" x14ac:dyDescent="0.25">
      <c r="A4617" t="s">
        <v>60</v>
      </c>
      <c r="B4617" t="str">
        <f>VLOOKUP(A4617,'AGENCY CODES'!$C$4:$F$139,3,FALSE)</f>
        <v>DEPARTMENT OF ENVIRONMENTAL QUALITY</v>
      </c>
      <c r="C4617" s="8" t="s">
        <v>6</v>
      </c>
      <c r="D4617" s="8" t="str">
        <f t="shared" si="937"/>
        <v>EVA3406</v>
      </c>
      <c r="E4617">
        <v>3406</v>
      </c>
      <c r="F4617" t="str">
        <f>VLOOKUP(D4617,'Fund List'!$A$2:$F$1324,6,FALSE)</f>
        <v>UST ASSURANCE - MARICOPA COUNTY</v>
      </c>
      <c r="G4617" s="3">
        <v>507</v>
      </c>
      <c r="I4617" s="24">
        <f t="shared" si="939"/>
        <v>547.49258891694376</v>
      </c>
    </row>
    <row r="4618" spans="1:9" hidden="1" outlineLevel="3" x14ac:dyDescent="0.25">
      <c r="A4618" t="s">
        <v>60</v>
      </c>
      <c r="B4618" t="str">
        <f>VLOOKUP(A4618,'AGENCY CODES'!$C$4:$F$139,3,FALSE)</f>
        <v>DEPARTMENT OF ENVIRONMENTAL QUALITY</v>
      </c>
      <c r="C4618" s="8" t="s">
        <v>7</v>
      </c>
      <c r="D4618" s="8" t="str">
        <f t="shared" si="937"/>
        <v>EVA3406</v>
      </c>
      <c r="E4618">
        <v>3406</v>
      </c>
      <c r="F4618" t="str">
        <f>VLOOKUP(D4618,'Fund List'!$A$2:$F$1324,6,FALSE)</f>
        <v>UST ASSURANCE - MARICOPA COUNTY</v>
      </c>
      <c r="G4618" s="3">
        <v>50</v>
      </c>
      <c r="I4618" s="24">
        <f t="shared" si="939"/>
        <v>53.993351964195639</v>
      </c>
    </row>
    <row r="4619" spans="1:9" hidden="1" outlineLevel="3" x14ac:dyDescent="0.25">
      <c r="A4619" t="s">
        <v>60</v>
      </c>
      <c r="B4619" t="str">
        <f>VLOOKUP(A4619,'AGENCY CODES'!$C$4:$F$139,3,FALSE)</f>
        <v>DEPARTMENT OF ENVIRONMENTAL QUALITY</v>
      </c>
      <c r="C4619" s="8" t="s">
        <v>17</v>
      </c>
      <c r="D4619" s="8" t="str">
        <f t="shared" si="937"/>
        <v>EVA3406</v>
      </c>
      <c r="E4619">
        <v>3406</v>
      </c>
      <c r="F4619" t="str">
        <f>VLOOKUP(D4619,'Fund List'!$A$2:$F$1324,6,FALSE)</f>
        <v>UST ASSURANCE - MARICOPA COUNTY</v>
      </c>
      <c r="G4619" s="3">
        <v>86</v>
      </c>
      <c r="I4619" s="24">
        <f t="shared" si="939"/>
        <v>92.868565378416505</v>
      </c>
    </row>
    <row r="4620" spans="1:9" hidden="1" outlineLevel="3" x14ac:dyDescent="0.25">
      <c r="A4620" t="s">
        <v>60</v>
      </c>
      <c r="B4620" t="str">
        <f>VLOOKUP(A4620,'AGENCY CODES'!$C$4:$F$139,3,FALSE)</f>
        <v>DEPARTMENT OF ENVIRONMENTAL QUALITY</v>
      </c>
      <c r="C4620" s="8" t="s">
        <v>18</v>
      </c>
      <c r="D4620" s="8" t="str">
        <f t="shared" si="937"/>
        <v>EVA3406</v>
      </c>
      <c r="E4620">
        <v>3406</v>
      </c>
      <c r="F4620" t="str">
        <f>VLOOKUP(D4620,'Fund List'!$A$2:$F$1324,6,FALSE)</f>
        <v>UST ASSURANCE - MARICOPA COUNTY</v>
      </c>
      <c r="G4620" s="3">
        <v>292</v>
      </c>
      <c r="I4620" s="24">
        <f t="shared" si="939"/>
        <v>315.32117547090252</v>
      </c>
    </row>
    <row r="4621" spans="1:9" hidden="1" outlineLevel="3" x14ac:dyDescent="0.25">
      <c r="A4621" t="s">
        <v>60</v>
      </c>
      <c r="B4621" t="str">
        <f>VLOOKUP(A4621,'AGENCY CODES'!$C$4:$F$139,3,FALSE)</f>
        <v>DEPARTMENT OF ENVIRONMENTAL QUALITY</v>
      </c>
      <c r="C4621" s="8" t="s">
        <v>8</v>
      </c>
      <c r="D4621" s="8" t="str">
        <f t="shared" si="937"/>
        <v>EVA3406</v>
      </c>
      <c r="E4621">
        <v>3406</v>
      </c>
      <c r="F4621" t="str">
        <f>VLOOKUP(D4621,'Fund List'!$A$2:$F$1324,6,FALSE)</f>
        <v>UST ASSURANCE - MARICOPA COUNTY</v>
      </c>
      <c r="G4621" s="3">
        <v>16</v>
      </c>
      <c r="I4621" s="24">
        <f t="shared" si="939"/>
        <v>17.277872628542603</v>
      </c>
    </row>
    <row r="4622" spans="1:9" hidden="1" outlineLevel="3" x14ac:dyDescent="0.25">
      <c r="A4622" t="s">
        <v>60</v>
      </c>
      <c r="B4622" t="str">
        <f>VLOOKUP(A4622,'AGENCY CODES'!$C$4:$F$139,3,FALSE)</f>
        <v>DEPARTMENT OF ENVIRONMENTAL QUALITY</v>
      </c>
      <c r="C4622" s="8" t="s">
        <v>10</v>
      </c>
      <c r="D4622" s="8" t="str">
        <f t="shared" si="937"/>
        <v>EVA3406</v>
      </c>
      <c r="E4622">
        <v>3406</v>
      </c>
      <c r="F4622" t="str">
        <f>VLOOKUP(D4622,'Fund List'!$A$2:$F$1324,6,FALSE)</f>
        <v>UST ASSURANCE - MARICOPA COUNTY</v>
      </c>
      <c r="G4622" s="3">
        <v>163</v>
      </c>
      <c r="I4622" s="24">
        <f t="shared" si="939"/>
        <v>176.01832740327779</v>
      </c>
    </row>
    <row r="4623" spans="1:9" hidden="1" outlineLevel="3" x14ac:dyDescent="0.25">
      <c r="A4623" t="s">
        <v>60</v>
      </c>
      <c r="B4623" t="str">
        <f>VLOOKUP(A4623,'AGENCY CODES'!$C$4:$F$139,3,FALSE)</f>
        <v>DEPARTMENT OF ENVIRONMENTAL QUALITY</v>
      </c>
      <c r="C4623" s="8" t="s">
        <v>11</v>
      </c>
      <c r="D4623" s="8" t="str">
        <f t="shared" si="937"/>
        <v>EVA3406</v>
      </c>
      <c r="E4623">
        <v>3406</v>
      </c>
      <c r="F4623" t="str">
        <f>VLOOKUP(D4623,'Fund List'!$A$2:$F$1324,6,FALSE)</f>
        <v>UST ASSURANCE - MARICOPA COUNTY</v>
      </c>
      <c r="G4623" s="3">
        <v>677</v>
      </c>
      <c r="I4623" s="24">
        <f t="shared" si="939"/>
        <v>731.06998559520889</v>
      </c>
    </row>
    <row r="4624" spans="1:9" hidden="1" outlineLevel="3" x14ac:dyDescent="0.25">
      <c r="A4624" t="s">
        <v>60</v>
      </c>
      <c r="B4624" t="str">
        <f>VLOOKUP(A4624,'AGENCY CODES'!$C$4:$F$139,3,FALSE)</f>
        <v>DEPARTMENT OF ENVIRONMENTAL QUALITY</v>
      </c>
      <c r="C4624" s="8" t="s">
        <v>12</v>
      </c>
      <c r="D4624" s="8" t="str">
        <f t="shared" si="937"/>
        <v>EVA3406</v>
      </c>
      <c r="E4624">
        <v>3406</v>
      </c>
      <c r="F4624" t="str">
        <f>VLOOKUP(D4624,'Fund List'!$A$2:$F$1324,6,FALSE)</f>
        <v>UST ASSURANCE - MARICOPA COUNTY</v>
      </c>
      <c r="G4624" s="3">
        <v>55</v>
      </c>
      <c r="I4624" s="24">
        <f t="shared" si="939"/>
        <v>59.39268716061521</v>
      </c>
    </row>
    <row r="4625" spans="1:9" hidden="1" outlineLevel="3" x14ac:dyDescent="0.25">
      <c r="A4625" t="s">
        <v>60</v>
      </c>
      <c r="B4625" t="str">
        <f>VLOOKUP(A4625,'AGENCY CODES'!$C$4:$F$139,3,FALSE)</f>
        <v>DEPARTMENT OF ENVIRONMENTAL QUALITY</v>
      </c>
      <c r="C4625" s="8">
        <v>2</v>
      </c>
      <c r="D4625" s="8" t="str">
        <f t="shared" si="937"/>
        <v>EVA3406</v>
      </c>
      <c r="E4625">
        <v>3406</v>
      </c>
      <c r="F4625" t="str">
        <f>VLOOKUP(D4625,'Fund List'!$A$2:$F$1324,6,FALSE)</f>
        <v>UST ASSURANCE - MARICOPA COUNTY</v>
      </c>
      <c r="G4625" s="3">
        <v>679</v>
      </c>
      <c r="I4625" s="24">
        <f t="shared" si="939"/>
        <v>733.2297196737768</v>
      </c>
    </row>
    <row r="4626" spans="1:9" hidden="1" outlineLevel="3" x14ac:dyDescent="0.25">
      <c r="A4626" t="s">
        <v>60</v>
      </c>
      <c r="B4626" t="str">
        <f>VLOOKUP(A4626,'AGENCY CODES'!$C$4:$F$139,3,FALSE)</f>
        <v>DEPARTMENT OF ENVIRONMENTAL QUALITY</v>
      </c>
      <c r="C4626" s="8">
        <v>8</v>
      </c>
      <c r="D4626" s="8" t="str">
        <f t="shared" si="937"/>
        <v>EVA3406</v>
      </c>
      <c r="E4626">
        <v>3406</v>
      </c>
      <c r="F4626" t="str">
        <f>VLOOKUP(D4626,'Fund List'!$A$2:$F$1324,6,FALSE)</f>
        <v>UST ASSURANCE - MARICOPA COUNTY</v>
      </c>
      <c r="G4626" s="3">
        <v>11268</v>
      </c>
      <c r="I4626" s="24">
        <f t="shared" si="939"/>
        <v>12167.941798651129</v>
      </c>
    </row>
    <row r="4627" spans="1:9" outlineLevel="2" collapsed="1" x14ac:dyDescent="0.25">
      <c r="F4627" s="1" t="s">
        <v>4393</v>
      </c>
      <c r="I4627" s="24">
        <f t="shared" ref="I4627" si="940">SUBTOTAL(9,I4612:I4626)</f>
        <v>15626.755925477501</v>
      </c>
    </row>
    <row r="4628" spans="1:9" hidden="1" outlineLevel="3" x14ac:dyDescent="0.25">
      <c r="A4628" t="s">
        <v>60</v>
      </c>
      <c r="B4628" t="str">
        <f>VLOOKUP(A4628,'AGENCY CODES'!$C$4:$F$139,3,FALSE)</f>
        <v>DEPARTMENT OF ENVIRONMENTAL QUALITY</v>
      </c>
      <c r="C4628" s="8" t="s">
        <v>3</v>
      </c>
      <c r="D4628" s="8" t="str">
        <f t="shared" si="937"/>
        <v>EVA3407</v>
      </c>
      <c r="E4628">
        <v>3407</v>
      </c>
      <c r="F4628" t="str">
        <f>VLOOKUP(D4628,'Fund List'!$A$2:$F$1324,6,FALSE)</f>
        <v>UST ASSURANCE - NON MARICOPA COUNTY</v>
      </c>
      <c r="G4628" s="3">
        <v>6</v>
      </c>
      <c r="I4628" s="24">
        <f t="shared" ref="I4628:I4635" si="941">$G4628/$G$10*I$5</f>
        <v>6.4792022357034762</v>
      </c>
    </row>
    <row r="4629" spans="1:9" hidden="1" outlineLevel="3" x14ac:dyDescent="0.25">
      <c r="A4629" t="s">
        <v>60</v>
      </c>
      <c r="B4629" t="str">
        <f>VLOOKUP(A4629,'AGENCY CODES'!$C$4:$F$139,3,FALSE)</f>
        <v>DEPARTMENT OF ENVIRONMENTAL QUALITY</v>
      </c>
      <c r="C4629" s="8" t="s">
        <v>4</v>
      </c>
      <c r="D4629" s="8" t="str">
        <f t="shared" si="937"/>
        <v>EVA3407</v>
      </c>
      <c r="E4629">
        <v>3407</v>
      </c>
      <c r="F4629" t="str">
        <f>VLOOKUP(D4629,'Fund List'!$A$2:$F$1324,6,FALSE)</f>
        <v>UST ASSURANCE - NON MARICOPA COUNTY</v>
      </c>
      <c r="G4629" s="3">
        <v>4</v>
      </c>
      <c r="I4629" s="24">
        <f t="shared" si="941"/>
        <v>4.3194681571356508</v>
      </c>
    </row>
    <row r="4630" spans="1:9" hidden="1" outlineLevel="3" x14ac:dyDescent="0.25">
      <c r="A4630" t="s">
        <v>60</v>
      </c>
      <c r="B4630" t="str">
        <f>VLOOKUP(A4630,'AGENCY CODES'!$C$4:$F$139,3,FALSE)</f>
        <v>DEPARTMENT OF ENVIRONMENTAL QUALITY</v>
      </c>
      <c r="C4630" s="8" t="s">
        <v>5</v>
      </c>
      <c r="D4630" s="8" t="str">
        <f t="shared" si="937"/>
        <v>EVA3407</v>
      </c>
      <c r="E4630">
        <v>3407</v>
      </c>
      <c r="F4630" t="str">
        <f>VLOOKUP(D4630,'Fund List'!$A$2:$F$1324,6,FALSE)</f>
        <v>UST ASSURANCE - NON MARICOPA COUNTY</v>
      </c>
      <c r="G4630" s="3">
        <v>2</v>
      </c>
      <c r="I4630" s="24">
        <f t="shared" si="941"/>
        <v>2.1597340785678254</v>
      </c>
    </row>
    <row r="4631" spans="1:9" hidden="1" outlineLevel="3" x14ac:dyDescent="0.25">
      <c r="A4631" t="s">
        <v>60</v>
      </c>
      <c r="B4631" t="str">
        <f>VLOOKUP(A4631,'AGENCY CODES'!$C$4:$F$139,3,FALSE)</f>
        <v>DEPARTMENT OF ENVIRONMENTAL QUALITY</v>
      </c>
      <c r="C4631" s="8" t="s">
        <v>18</v>
      </c>
      <c r="D4631" s="8" t="str">
        <f t="shared" si="937"/>
        <v>EVA3407</v>
      </c>
      <c r="E4631">
        <v>3407</v>
      </c>
      <c r="F4631" t="str">
        <f>VLOOKUP(D4631,'Fund List'!$A$2:$F$1324,6,FALSE)</f>
        <v>UST ASSURANCE - NON MARICOPA COUNTY</v>
      </c>
      <c r="G4631" s="3">
        <v>3</v>
      </c>
      <c r="I4631" s="24">
        <f t="shared" si="941"/>
        <v>3.2396011178517381</v>
      </c>
    </row>
    <row r="4632" spans="1:9" hidden="1" outlineLevel="3" x14ac:dyDescent="0.25">
      <c r="A4632" t="s">
        <v>60</v>
      </c>
      <c r="B4632" t="str">
        <f>VLOOKUP(A4632,'AGENCY CODES'!$C$4:$F$139,3,FALSE)</f>
        <v>DEPARTMENT OF ENVIRONMENTAL QUALITY</v>
      </c>
      <c r="C4632" s="8" t="s">
        <v>10</v>
      </c>
      <c r="D4632" s="8" t="str">
        <f t="shared" si="937"/>
        <v>EVA3407</v>
      </c>
      <c r="E4632">
        <v>3407</v>
      </c>
      <c r="F4632" t="str">
        <f>VLOOKUP(D4632,'Fund List'!$A$2:$F$1324,6,FALSE)</f>
        <v>UST ASSURANCE - NON MARICOPA COUNTY</v>
      </c>
      <c r="G4632" s="3">
        <v>3</v>
      </c>
      <c r="I4632" s="24">
        <f t="shared" si="941"/>
        <v>3.2396011178517381</v>
      </c>
    </row>
    <row r="4633" spans="1:9" hidden="1" outlineLevel="3" x14ac:dyDescent="0.25">
      <c r="A4633" t="s">
        <v>60</v>
      </c>
      <c r="B4633" t="str">
        <f>VLOOKUP(A4633,'AGENCY CODES'!$C$4:$F$139,3,FALSE)</f>
        <v>DEPARTMENT OF ENVIRONMENTAL QUALITY</v>
      </c>
      <c r="C4633" s="8" t="s">
        <v>11</v>
      </c>
      <c r="D4633" s="8" t="str">
        <f t="shared" si="937"/>
        <v>EVA3407</v>
      </c>
      <c r="E4633">
        <v>3407</v>
      </c>
      <c r="F4633" t="str">
        <f>VLOOKUP(D4633,'Fund List'!$A$2:$F$1324,6,FALSE)</f>
        <v>UST ASSURANCE - NON MARICOPA COUNTY</v>
      </c>
      <c r="G4633" s="3">
        <v>3</v>
      </c>
      <c r="I4633" s="24">
        <f t="shared" si="941"/>
        <v>3.2396011178517381</v>
      </c>
    </row>
    <row r="4634" spans="1:9" hidden="1" outlineLevel="3" x14ac:dyDescent="0.25">
      <c r="A4634" t="s">
        <v>60</v>
      </c>
      <c r="B4634" t="str">
        <f>VLOOKUP(A4634,'AGENCY CODES'!$C$4:$F$139,3,FALSE)</f>
        <v>DEPARTMENT OF ENVIRONMENTAL QUALITY</v>
      </c>
      <c r="C4634" s="8" t="s">
        <v>12</v>
      </c>
      <c r="D4634" s="8" t="str">
        <f t="shared" si="937"/>
        <v>EVA3407</v>
      </c>
      <c r="E4634">
        <v>3407</v>
      </c>
      <c r="F4634" t="str">
        <f>VLOOKUP(D4634,'Fund List'!$A$2:$F$1324,6,FALSE)</f>
        <v>UST ASSURANCE - NON MARICOPA COUNTY</v>
      </c>
      <c r="G4634" s="3">
        <v>3</v>
      </c>
      <c r="I4634" s="24">
        <f t="shared" si="941"/>
        <v>3.2396011178517381</v>
      </c>
    </row>
    <row r="4635" spans="1:9" hidden="1" outlineLevel="3" x14ac:dyDescent="0.25">
      <c r="A4635" t="s">
        <v>60</v>
      </c>
      <c r="B4635" t="str">
        <f>VLOOKUP(A4635,'AGENCY CODES'!$C$4:$F$139,3,FALSE)</f>
        <v>DEPARTMENT OF ENVIRONMENTAL QUALITY</v>
      </c>
      <c r="C4635" s="8">
        <v>2</v>
      </c>
      <c r="D4635" s="8" t="str">
        <f t="shared" si="937"/>
        <v>EVA3407</v>
      </c>
      <c r="E4635">
        <v>3407</v>
      </c>
      <c r="F4635" t="str">
        <f>VLOOKUP(D4635,'Fund List'!$A$2:$F$1324,6,FALSE)</f>
        <v>UST ASSURANCE - NON MARICOPA COUNTY</v>
      </c>
      <c r="G4635" s="3">
        <v>3</v>
      </c>
      <c r="I4635" s="24">
        <f t="shared" si="941"/>
        <v>3.2396011178517381</v>
      </c>
    </row>
    <row r="4636" spans="1:9" outlineLevel="2" collapsed="1" x14ac:dyDescent="0.25">
      <c r="F4636" s="1" t="s">
        <v>4394</v>
      </c>
      <c r="I4636" s="24">
        <f t="shared" ref="I4636" si="942">SUBTOTAL(9,I4628:I4635)</f>
        <v>29.156410060665642</v>
      </c>
    </row>
    <row r="4637" spans="1:9" hidden="1" outlineLevel="3" x14ac:dyDescent="0.25">
      <c r="A4637" t="s">
        <v>60</v>
      </c>
      <c r="B4637" t="str">
        <f>VLOOKUP(A4637,'AGENCY CODES'!$C$4:$F$139,3,FALSE)</f>
        <v>DEPARTMENT OF ENVIRONMENTAL QUALITY</v>
      </c>
      <c r="C4637" s="8" t="s">
        <v>1</v>
      </c>
      <c r="D4637" s="8" t="str">
        <f t="shared" si="937"/>
        <v>EVA3410</v>
      </c>
      <c r="E4637">
        <v>3410</v>
      </c>
      <c r="F4637" t="str">
        <f>VLOOKUP(D4637,'Fund List'!$A$2:$F$1324,6,FALSE)</f>
        <v>UST POLICY COMMISSION</v>
      </c>
      <c r="G4637" s="3">
        <v>8</v>
      </c>
      <c r="I4637" s="24">
        <f>$G4637/$G$10*I$5</f>
        <v>8.6389363142713016</v>
      </c>
    </row>
    <row r="4638" spans="1:9" hidden="1" outlineLevel="3" x14ac:dyDescent="0.25">
      <c r="A4638" t="s">
        <v>60</v>
      </c>
      <c r="B4638" t="str">
        <f>VLOOKUP(A4638,'AGENCY CODES'!$C$4:$F$139,3,FALSE)</f>
        <v>DEPARTMENT OF ENVIRONMENTAL QUALITY</v>
      </c>
      <c r="C4638" s="8" t="s">
        <v>22</v>
      </c>
      <c r="D4638" s="8" t="str">
        <f t="shared" si="937"/>
        <v>EVA3410</v>
      </c>
      <c r="E4638">
        <v>3410</v>
      </c>
      <c r="F4638" t="str">
        <f>VLOOKUP(D4638,'Fund List'!$A$2:$F$1324,6,FALSE)</f>
        <v>UST POLICY COMMISSION</v>
      </c>
      <c r="G4638" s="3">
        <v>3</v>
      </c>
      <c r="I4638" s="24">
        <f>$G4638/$G$10*I$5</f>
        <v>3.2396011178517381</v>
      </c>
    </row>
    <row r="4639" spans="1:9" hidden="1" outlineLevel="3" x14ac:dyDescent="0.25">
      <c r="A4639" t="s">
        <v>60</v>
      </c>
      <c r="B4639" t="str">
        <f>VLOOKUP(A4639,'AGENCY CODES'!$C$4:$F$139,3,FALSE)</f>
        <v>DEPARTMENT OF ENVIRONMENTAL QUALITY</v>
      </c>
      <c r="C4639" s="8" t="s">
        <v>5</v>
      </c>
      <c r="D4639" s="8" t="str">
        <f t="shared" si="937"/>
        <v>EVA3410</v>
      </c>
      <c r="E4639">
        <v>3410</v>
      </c>
      <c r="F4639" t="str">
        <f>VLOOKUP(D4639,'Fund List'!$A$2:$F$1324,6,FALSE)</f>
        <v>UST POLICY COMMISSION</v>
      </c>
      <c r="G4639" s="3">
        <v>1</v>
      </c>
      <c r="I4639" s="24">
        <f>$G4639/$G$10*I$5</f>
        <v>1.0798670392839127</v>
      </c>
    </row>
    <row r="4640" spans="1:9" hidden="1" outlineLevel="3" x14ac:dyDescent="0.25">
      <c r="A4640" t="s">
        <v>60</v>
      </c>
      <c r="B4640" t="str">
        <f>VLOOKUP(A4640,'AGENCY CODES'!$C$4:$F$139,3,FALSE)</f>
        <v>DEPARTMENT OF ENVIRONMENTAL QUALITY</v>
      </c>
      <c r="C4640" s="8" t="s">
        <v>12</v>
      </c>
      <c r="D4640" s="8" t="str">
        <f t="shared" si="937"/>
        <v>EVA3410</v>
      </c>
      <c r="E4640">
        <v>3410</v>
      </c>
      <c r="F4640" t="str">
        <f>VLOOKUP(D4640,'Fund List'!$A$2:$F$1324,6,FALSE)</f>
        <v>UST POLICY COMMISSION</v>
      </c>
      <c r="G4640" s="3">
        <v>3</v>
      </c>
      <c r="I4640" s="24">
        <f>$G4640/$G$10*I$5</f>
        <v>3.2396011178517381</v>
      </c>
    </row>
    <row r="4641" spans="1:9" outlineLevel="2" collapsed="1" x14ac:dyDescent="0.25">
      <c r="F4641" s="1" t="s">
        <v>4395</v>
      </c>
      <c r="I4641" s="24">
        <f t="shared" ref="I4641" si="943">SUBTOTAL(9,I4637:I4640)</f>
        <v>16.198005589258692</v>
      </c>
    </row>
    <row r="4642" spans="1:9" hidden="1" outlineLevel="3" x14ac:dyDescent="0.25">
      <c r="A4642" t="s">
        <v>60</v>
      </c>
      <c r="B4642" t="str">
        <f>VLOOKUP(A4642,'AGENCY CODES'!$C$4:$F$139,3,FALSE)</f>
        <v>DEPARTMENT OF ENVIRONMENTAL QUALITY</v>
      </c>
      <c r="C4642" s="8" t="s">
        <v>1</v>
      </c>
      <c r="D4642" s="8" t="str">
        <f t="shared" si="937"/>
        <v>EVA3411</v>
      </c>
      <c r="E4642">
        <v>3411</v>
      </c>
      <c r="F4642" t="str">
        <f>VLOOKUP(D4642,'Fund List'!$A$2:$F$1324,6,FALSE)</f>
        <v>UST TECHNICAL APPEALS</v>
      </c>
      <c r="G4642" s="3">
        <v>7</v>
      </c>
      <c r="I4642" s="24">
        <f>$G4642/$G$10*I$5</f>
        <v>7.5590692749873885</v>
      </c>
    </row>
    <row r="4643" spans="1:9" hidden="1" outlineLevel="3" x14ac:dyDescent="0.25">
      <c r="A4643" t="s">
        <v>60</v>
      </c>
      <c r="B4643" t="str">
        <f>VLOOKUP(A4643,'AGENCY CODES'!$C$4:$F$139,3,FALSE)</f>
        <v>DEPARTMENT OF ENVIRONMENTAL QUALITY</v>
      </c>
      <c r="C4643" s="8" t="s">
        <v>22</v>
      </c>
      <c r="D4643" s="8" t="str">
        <f t="shared" si="937"/>
        <v>EVA3411</v>
      </c>
      <c r="E4643">
        <v>3411</v>
      </c>
      <c r="F4643" t="str">
        <f>VLOOKUP(D4643,'Fund List'!$A$2:$F$1324,6,FALSE)</f>
        <v>UST TECHNICAL APPEALS</v>
      </c>
      <c r="G4643" s="3">
        <v>2</v>
      </c>
      <c r="I4643" s="24">
        <f>$G4643/$G$10*I$5</f>
        <v>2.1597340785678254</v>
      </c>
    </row>
    <row r="4644" spans="1:9" hidden="1" outlineLevel="3" x14ac:dyDescent="0.25">
      <c r="A4644" t="s">
        <v>60</v>
      </c>
      <c r="B4644" t="str">
        <f>VLOOKUP(A4644,'AGENCY CODES'!$C$4:$F$139,3,FALSE)</f>
        <v>DEPARTMENT OF ENVIRONMENTAL QUALITY</v>
      </c>
      <c r="C4644" s="8" t="s">
        <v>5</v>
      </c>
      <c r="D4644" s="8" t="str">
        <f t="shared" si="937"/>
        <v>EVA3411</v>
      </c>
      <c r="E4644">
        <v>3411</v>
      </c>
      <c r="F4644" t="str">
        <f>VLOOKUP(D4644,'Fund List'!$A$2:$F$1324,6,FALSE)</f>
        <v>UST TECHNICAL APPEALS</v>
      </c>
      <c r="G4644" s="3">
        <v>3</v>
      </c>
      <c r="I4644" s="24">
        <f>$G4644/$G$10*I$5</f>
        <v>3.2396011178517381</v>
      </c>
    </row>
    <row r="4645" spans="1:9" hidden="1" outlineLevel="3" x14ac:dyDescent="0.25">
      <c r="A4645" t="s">
        <v>60</v>
      </c>
      <c r="B4645" t="str">
        <f>VLOOKUP(A4645,'AGENCY CODES'!$C$4:$F$139,3,FALSE)</f>
        <v>DEPARTMENT OF ENVIRONMENTAL QUALITY</v>
      </c>
      <c r="C4645" s="8" t="s">
        <v>12</v>
      </c>
      <c r="D4645" s="8" t="str">
        <f t="shared" si="937"/>
        <v>EVA3411</v>
      </c>
      <c r="E4645">
        <v>3411</v>
      </c>
      <c r="F4645" t="str">
        <f>VLOOKUP(D4645,'Fund List'!$A$2:$F$1324,6,FALSE)</f>
        <v>UST TECHNICAL APPEALS</v>
      </c>
      <c r="G4645" s="3">
        <v>4</v>
      </c>
      <c r="I4645" s="24">
        <f>$G4645/$G$10*I$5</f>
        <v>4.3194681571356508</v>
      </c>
    </row>
    <row r="4646" spans="1:9" outlineLevel="2" collapsed="1" x14ac:dyDescent="0.25">
      <c r="F4646" s="1" t="s">
        <v>4396</v>
      </c>
      <c r="I4646" s="24">
        <f t="shared" ref="I4646" si="944">SUBTOTAL(9,I4642:I4645)</f>
        <v>17.277872628542603</v>
      </c>
    </row>
    <row r="4647" spans="1:9" hidden="1" outlineLevel="3" x14ac:dyDescent="0.25">
      <c r="A4647" t="s">
        <v>60</v>
      </c>
      <c r="B4647" t="str">
        <f>VLOOKUP(A4647,'AGENCY CODES'!$C$4:$F$139,3,FALSE)</f>
        <v>DEPARTMENT OF ENVIRONMENTAL QUALITY</v>
      </c>
      <c r="C4647" s="8" t="s">
        <v>3</v>
      </c>
      <c r="D4647" s="8" t="str">
        <f t="shared" si="937"/>
        <v>EVA3450</v>
      </c>
      <c r="E4647">
        <v>3450</v>
      </c>
      <c r="F4647" t="str">
        <f>VLOOKUP(D4647,'Fund List'!$A$2:$F$1324,6,FALSE)</f>
        <v>MUNICIPAL TANK CLOSURE</v>
      </c>
      <c r="G4647" s="3">
        <v>1</v>
      </c>
      <c r="I4647" s="24">
        <f>$G4647/$G$10*I$5</f>
        <v>1.0798670392839127</v>
      </c>
    </row>
    <row r="4648" spans="1:9" hidden="1" outlineLevel="3" x14ac:dyDescent="0.25">
      <c r="A4648" t="s">
        <v>60</v>
      </c>
      <c r="B4648" t="str">
        <f>VLOOKUP(A4648,'AGENCY CODES'!$C$4:$F$139,3,FALSE)</f>
        <v>DEPARTMENT OF ENVIRONMENTAL QUALITY</v>
      </c>
      <c r="C4648" s="8" t="s">
        <v>6</v>
      </c>
      <c r="D4648" s="8" t="str">
        <f t="shared" si="937"/>
        <v>EVA3450</v>
      </c>
      <c r="E4648">
        <v>3450</v>
      </c>
      <c r="F4648" t="str">
        <f>VLOOKUP(D4648,'Fund List'!$A$2:$F$1324,6,FALSE)</f>
        <v>MUNICIPAL TANK CLOSURE</v>
      </c>
      <c r="G4648" s="3">
        <v>1</v>
      </c>
      <c r="I4648" s="24">
        <f>$G4648/$G$10*I$5</f>
        <v>1.0798670392839127</v>
      </c>
    </row>
    <row r="4649" spans="1:9" outlineLevel="2" collapsed="1" x14ac:dyDescent="0.25">
      <c r="F4649" s="1" t="s">
        <v>4397</v>
      </c>
      <c r="I4649" s="24">
        <f t="shared" ref="I4649" si="945">SUBTOTAL(9,I4647:I4648)</f>
        <v>2.1597340785678254</v>
      </c>
    </row>
    <row r="4650" spans="1:9" hidden="1" outlineLevel="3" x14ac:dyDescent="0.25">
      <c r="A4650" t="s">
        <v>60</v>
      </c>
      <c r="B4650" t="str">
        <f>VLOOKUP(A4650,'AGENCY CODES'!$C$4:$F$139,3,FALSE)</f>
        <v>DEPARTMENT OF ENVIRONMENTAL QUALITY</v>
      </c>
      <c r="C4650" s="8" t="s">
        <v>7</v>
      </c>
      <c r="D4650" s="8" t="str">
        <f t="shared" si="937"/>
        <v>EVA3500</v>
      </c>
      <c r="E4650">
        <v>3500</v>
      </c>
      <c r="F4650" t="str">
        <f>VLOOKUP(D4650,'Fund List'!$A$2:$F$1324,6,FALSE)</f>
        <v>USED OIL FUND</v>
      </c>
      <c r="G4650" s="3">
        <v>3</v>
      </c>
      <c r="I4650" s="24">
        <f>$G4650/$G$10*I$5</f>
        <v>3.2396011178517381</v>
      </c>
    </row>
    <row r="4651" spans="1:9" hidden="1" outlineLevel="3" x14ac:dyDescent="0.25">
      <c r="A4651" t="s">
        <v>60</v>
      </c>
      <c r="B4651" t="str">
        <f>VLOOKUP(A4651,'AGENCY CODES'!$C$4:$F$139,3,FALSE)</f>
        <v>DEPARTMENT OF ENVIRONMENTAL QUALITY</v>
      </c>
      <c r="C4651" s="8" t="s">
        <v>8</v>
      </c>
      <c r="D4651" s="8" t="str">
        <f t="shared" si="937"/>
        <v>EVA3500</v>
      </c>
      <c r="E4651">
        <v>3500</v>
      </c>
      <c r="F4651" t="str">
        <f>VLOOKUP(D4651,'Fund List'!$A$2:$F$1324,6,FALSE)</f>
        <v>USED OIL FUND</v>
      </c>
      <c r="G4651" s="3">
        <v>2</v>
      </c>
      <c r="I4651" s="24">
        <f>$G4651/$G$10*I$5</f>
        <v>2.1597340785678254</v>
      </c>
    </row>
    <row r="4652" spans="1:9" hidden="1" outlineLevel="3" x14ac:dyDescent="0.25">
      <c r="A4652" t="s">
        <v>60</v>
      </c>
      <c r="B4652" t="str">
        <f>VLOOKUP(A4652,'AGENCY CODES'!$C$4:$F$139,3,FALSE)</f>
        <v>DEPARTMENT OF ENVIRONMENTAL QUALITY</v>
      </c>
      <c r="C4652" s="8" t="s">
        <v>12</v>
      </c>
      <c r="D4652" s="8" t="str">
        <f t="shared" si="937"/>
        <v>EVA3500</v>
      </c>
      <c r="E4652">
        <v>3500</v>
      </c>
      <c r="F4652" t="str">
        <f>VLOOKUP(D4652,'Fund List'!$A$2:$F$1324,6,FALSE)</f>
        <v>USED OIL FUND</v>
      </c>
      <c r="G4652" s="3">
        <v>3</v>
      </c>
      <c r="I4652" s="24">
        <f>$G4652/$G$10*I$5</f>
        <v>3.2396011178517381</v>
      </c>
    </row>
    <row r="4653" spans="1:9" outlineLevel="2" collapsed="1" x14ac:dyDescent="0.25">
      <c r="F4653" s="1" t="s">
        <v>4398</v>
      </c>
      <c r="I4653" s="24">
        <f t="shared" ref="I4653" si="946">SUBTOTAL(9,I4650:I4652)</f>
        <v>8.6389363142713016</v>
      </c>
    </row>
    <row r="4654" spans="1:9" hidden="1" outlineLevel="3" x14ac:dyDescent="0.25">
      <c r="A4654" t="s">
        <v>60</v>
      </c>
      <c r="B4654" t="str">
        <f>VLOOKUP(A4654,'AGENCY CODES'!$C$4:$F$139,3,FALSE)</f>
        <v>DEPARTMENT OF ENVIRONMENTAL QUALITY</v>
      </c>
      <c r="C4654" s="8" t="s">
        <v>4</v>
      </c>
      <c r="D4654" s="8" t="str">
        <f t="shared" si="937"/>
        <v>EVA3640</v>
      </c>
      <c r="E4654">
        <v>3640</v>
      </c>
      <c r="F4654" t="str">
        <f>VLOOKUP(D4654,'Fund List'!$A$2:$F$1324,6,FALSE)</f>
        <v>WQARF - WEST OSBORN COMPLEX</v>
      </c>
      <c r="G4654" s="3">
        <v>1</v>
      </c>
      <c r="I4654" s="24">
        <f t="shared" ref="I4654:I4660" si="947">$G4654/$G$10*I$5</f>
        <v>1.0798670392839127</v>
      </c>
    </row>
    <row r="4655" spans="1:9" hidden="1" outlineLevel="3" x14ac:dyDescent="0.25">
      <c r="A4655" t="s">
        <v>60</v>
      </c>
      <c r="B4655" t="str">
        <f>VLOOKUP(A4655,'AGENCY CODES'!$C$4:$F$139,3,FALSE)</f>
        <v>DEPARTMENT OF ENVIRONMENTAL QUALITY</v>
      </c>
      <c r="C4655" s="8" t="s">
        <v>7</v>
      </c>
      <c r="D4655" s="8" t="str">
        <f t="shared" si="937"/>
        <v>EVA3640</v>
      </c>
      <c r="E4655">
        <v>3640</v>
      </c>
      <c r="F4655" t="str">
        <f>VLOOKUP(D4655,'Fund List'!$A$2:$F$1324,6,FALSE)</f>
        <v>WQARF - WEST OSBORN COMPLEX</v>
      </c>
      <c r="G4655" s="3">
        <v>12</v>
      </c>
      <c r="I4655" s="24">
        <f t="shared" si="947"/>
        <v>12.958404471406952</v>
      </c>
    </row>
    <row r="4656" spans="1:9" hidden="1" outlineLevel="3" x14ac:dyDescent="0.25">
      <c r="A4656" t="s">
        <v>60</v>
      </c>
      <c r="B4656" t="str">
        <f>VLOOKUP(A4656,'AGENCY CODES'!$C$4:$F$139,3,FALSE)</f>
        <v>DEPARTMENT OF ENVIRONMENTAL QUALITY</v>
      </c>
      <c r="C4656" s="8" t="s">
        <v>8</v>
      </c>
      <c r="D4656" s="8" t="str">
        <f t="shared" si="937"/>
        <v>EVA3640</v>
      </c>
      <c r="E4656">
        <v>3640</v>
      </c>
      <c r="F4656" t="str">
        <f>VLOOKUP(D4656,'Fund List'!$A$2:$F$1324,6,FALSE)</f>
        <v>WQARF - WEST OSBORN COMPLEX</v>
      </c>
      <c r="G4656" s="3">
        <v>12</v>
      </c>
      <c r="I4656" s="24">
        <f t="shared" si="947"/>
        <v>12.958404471406952</v>
      </c>
    </row>
    <row r="4657" spans="1:9" hidden="1" outlineLevel="3" x14ac:dyDescent="0.25">
      <c r="A4657" t="s">
        <v>60</v>
      </c>
      <c r="B4657" t="str">
        <f>VLOOKUP(A4657,'AGENCY CODES'!$C$4:$F$139,3,FALSE)</f>
        <v>DEPARTMENT OF ENVIRONMENTAL QUALITY</v>
      </c>
      <c r="C4657" s="8" t="s">
        <v>10</v>
      </c>
      <c r="D4657" s="8" t="str">
        <f t="shared" si="937"/>
        <v>EVA3640</v>
      </c>
      <c r="E4657">
        <v>3640</v>
      </c>
      <c r="F4657" t="str">
        <f>VLOOKUP(D4657,'Fund List'!$A$2:$F$1324,6,FALSE)</f>
        <v>WQARF - WEST OSBORN COMPLEX</v>
      </c>
      <c r="G4657" s="3">
        <v>2</v>
      </c>
      <c r="I4657" s="24">
        <f t="shared" si="947"/>
        <v>2.1597340785678254</v>
      </c>
    </row>
    <row r="4658" spans="1:9" hidden="1" outlineLevel="3" x14ac:dyDescent="0.25">
      <c r="A4658" t="s">
        <v>60</v>
      </c>
      <c r="B4658" t="str">
        <f>VLOOKUP(A4658,'AGENCY CODES'!$C$4:$F$139,3,FALSE)</f>
        <v>DEPARTMENT OF ENVIRONMENTAL QUALITY</v>
      </c>
      <c r="C4658" s="8" t="s">
        <v>11</v>
      </c>
      <c r="D4658" s="8" t="str">
        <f t="shared" si="937"/>
        <v>EVA3640</v>
      </c>
      <c r="E4658">
        <v>3640</v>
      </c>
      <c r="F4658" t="str">
        <f>VLOOKUP(D4658,'Fund List'!$A$2:$F$1324,6,FALSE)</f>
        <v>WQARF - WEST OSBORN COMPLEX</v>
      </c>
      <c r="G4658" s="3">
        <v>1</v>
      </c>
      <c r="I4658" s="24">
        <f t="shared" si="947"/>
        <v>1.0798670392839127</v>
      </c>
    </row>
    <row r="4659" spans="1:9" hidden="1" outlineLevel="3" x14ac:dyDescent="0.25">
      <c r="A4659" t="s">
        <v>60</v>
      </c>
      <c r="B4659" t="str">
        <f>VLOOKUP(A4659,'AGENCY CODES'!$C$4:$F$139,3,FALSE)</f>
        <v>DEPARTMENT OF ENVIRONMENTAL QUALITY</v>
      </c>
      <c r="C4659" s="8" t="s">
        <v>12</v>
      </c>
      <c r="D4659" s="8" t="str">
        <f t="shared" si="937"/>
        <v>EVA3640</v>
      </c>
      <c r="E4659">
        <v>3640</v>
      </c>
      <c r="F4659" t="str">
        <f>VLOOKUP(D4659,'Fund List'!$A$2:$F$1324,6,FALSE)</f>
        <v>WQARF - WEST OSBORN COMPLEX</v>
      </c>
      <c r="G4659" s="3">
        <v>3</v>
      </c>
      <c r="I4659" s="24">
        <f t="shared" si="947"/>
        <v>3.2396011178517381</v>
      </c>
    </row>
    <row r="4660" spans="1:9" hidden="1" outlineLevel="3" x14ac:dyDescent="0.25">
      <c r="A4660" t="s">
        <v>60</v>
      </c>
      <c r="B4660" t="str">
        <f>VLOOKUP(A4660,'AGENCY CODES'!$C$4:$F$139,3,FALSE)</f>
        <v>DEPARTMENT OF ENVIRONMENTAL QUALITY</v>
      </c>
      <c r="C4660" s="8">
        <v>2</v>
      </c>
      <c r="D4660" s="8" t="str">
        <f t="shared" si="937"/>
        <v>EVA3640</v>
      </c>
      <c r="E4660">
        <v>3640</v>
      </c>
      <c r="F4660" t="str">
        <f>VLOOKUP(D4660,'Fund List'!$A$2:$F$1324,6,FALSE)</f>
        <v>WQARF - WEST OSBORN COMPLEX</v>
      </c>
      <c r="G4660" s="3">
        <v>1</v>
      </c>
      <c r="I4660" s="24">
        <f t="shared" si="947"/>
        <v>1.0798670392839127</v>
      </c>
    </row>
    <row r="4661" spans="1:9" outlineLevel="2" collapsed="1" x14ac:dyDescent="0.25">
      <c r="F4661" s="1" t="s">
        <v>4399</v>
      </c>
      <c r="I4661" s="24">
        <f t="shared" ref="I4661" si="948">SUBTOTAL(9,I4654:I4660)</f>
        <v>34.555745257085206</v>
      </c>
    </row>
    <row r="4662" spans="1:9" hidden="1" outlineLevel="3" x14ac:dyDescent="0.25">
      <c r="A4662" t="s">
        <v>60</v>
      </c>
      <c r="B4662" t="str">
        <f>VLOOKUP(A4662,'AGENCY CODES'!$C$4:$F$139,3,FALSE)</f>
        <v>DEPARTMENT OF ENVIRONMENTAL QUALITY</v>
      </c>
      <c r="C4662" s="8" t="s">
        <v>7</v>
      </c>
      <c r="D4662" s="8" t="str">
        <f t="shared" si="937"/>
        <v>EVA3650</v>
      </c>
      <c r="E4662">
        <v>3650</v>
      </c>
      <c r="F4662" t="str">
        <f>VLOOKUP(D4662,'Fund List'!$A$2:$F$1324,6,FALSE)</f>
        <v>WQARF - WEST CENTRAL PHOENIX</v>
      </c>
      <c r="G4662" s="3">
        <v>12</v>
      </c>
      <c r="I4662" s="24">
        <f>$G4662/$G$10*I$5</f>
        <v>12.958404471406952</v>
      </c>
    </row>
    <row r="4663" spans="1:9" hidden="1" outlineLevel="3" x14ac:dyDescent="0.25">
      <c r="A4663" t="s">
        <v>60</v>
      </c>
      <c r="B4663" t="str">
        <f>VLOOKUP(A4663,'AGENCY CODES'!$C$4:$F$139,3,FALSE)</f>
        <v>DEPARTMENT OF ENVIRONMENTAL QUALITY</v>
      </c>
      <c r="C4663" s="8" t="s">
        <v>8</v>
      </c>
      <c r="D4663" s="8" t="str">
        <f t="shared" si="937"/>
        <v>EVA3650</v>
      </c>
      <c r="E4663">
        <v>3650</v>
      </c>
      <c r="F4663" t="str">
        <f>VLOOKUP(D4663,'Fund List'!$A$2:$F$1324,6,FALSE)</f>
        <v>WQARF - WEST CENTRAL PHOENIX</v>
      </c>
      <c r="G4663" s="3">
        <v>12</v>
      </c>
      <c r="I4663" s="24">
        <f>$G4663/$G$10*I$5</f>
        <v>12.958404471406952</v>
      </c>
    </row>
    <row r="4664" spans="1:9" hidden="1" outlineLevel="3" x14ac:dyDescent="0.25">
      <c r="A4664" t="s">
        <v>60</v>
      </c>
      <c r="B4664" t="str">
        <f>VLOOKUP(A4664,'AGENCY CODES'!$C$4:$F$139,3,FALSE)</f>
        <v>DEPARTMENT OF ENVIRONMENTAL QUALITY</v>
      </c>
      <c r="C4664" s="8" t="s">
        <v>12</v>
      </c>
      <c r="D4664" s="8" t="str">
        <f t="shared" si="937"/>
        <v>EVA3650</v>
      </c>
      <c r="E4664">
        <v>3650</v>
      </c>
      <c r="F4664" t="str">
        <f>VLOOKUP(D4664,'Fund List'!$A$2:$F$1324,6,FALSE)</f>
        <v>WQARF - WEST CENTRAL PHOENIX</v>
      </c>
      <c r="G4664" s="3">
        <v>1</v>
      </c>
      <c r="I4664" s="24">
        <f>$G4664/$G$10*I$5</f>
        <v>1.0798670392839127</v>
      </c>
    </row>
    <row r="4665" spans="1:9" outlineLevel="2" collapsed="1" x14ac:dyDescent="0.25">
      <c r="F4665" s="1" t="s">
        <v>4400</v>
      </c>
      <c r="I4665" s="24">
        <f t="shared" ref="I4665" si="949">SUBTOTAL(9,I4662:I4664)</f>
        <v>26.996675982097816</v>
      </c>
    </row>
    <row r="4666" spans="1:9" hidden="1" outlineLevel="3" x14ac:dyDescent="0.25">
      <c r="A4666" t="s">
        <v>60</v>
      </c>
      <c r="B4666" t="str">
        <f>VLOOKUP(A4666,'AGENCY CODES'!$C$4:$F$139,3,FALSE)</f>
        <v>DEPARTMENT OF ENVIRONMENTAL QUALITY</v>
      </c>
      <c r="C4666" s="8" t="s">
        <v>7</v>
      </c>
      <c r="D4666" s="8" t="str">
        <f t="shared" ref="D4666:D4728" si="950">CONCATENATE(A4666,E4666)</f>
        <v>EVA3660</v>
      </c>
      <c r="E4666">
        <v>3660</v>
      </c>
      <c r="F4666" t="str">
        <f>VLOOKUP(D4666,'Fund List'!$A$2:$F$1324,6,FALSE)</f>
        <v>WQARF - BROADWAY PANTANO</v>
      </c>
      <c r="G4666" s="3">
        <v>12</v>
      </c>
      <c r="I4666" s="24">
        <f>$G4666/$G$10*I$5</f>
        <v>12.958404471406952</v>
      </c>
    </row>
    <row r="4667" spans="1:9" hidden="1" outlineLevel="3" x14ac:dyDescent="0.25">
      <c r="A4667" t="s">
        <v>60</v>
      </c>
      <c r="B4667" t="str">
        <f>VLOOKUP(A4667,'AGENCY CODES'!$C$4:$F$139,3,FALSE)</f>
        <v>DEPARTMENT OF ENVIRONMENTAL QUALITY</v>
      </c>
      <c r="C4667" s="8" t="s">
        <v>8</v>
      </c>
      <c r="D4667" s="8" t="str">
        <f t="shared" si="950"/>
        <v>EVA3660</v>
      </c>
      <c r="E4667">
        <v>3660</v>
      </c>
      <c r="F4667" t="str">
        <f>VLOOKUP(D4667,'Fund List'!$A$2:$F$1324,6,FALSE)</f>
        <v>WQARF - BROADWAY PANTANO</v>
      </c>
      <c r="G4667" s="3">
        <v>12</v>
      </c>
      <c r="I4667" s="24">
        <f>$G4667/$G$10*I$5</f>
        <v>12.958404471406952</v>
      </c>
    </row>
    <row r="4668" spans="1:9" hidden="1" outlineLevel="3" x14ac:dyDescent="0.25">
      <c r="A4668" t="s">
        <v>60</v>
      </c>
      <c r="B4668" t="str">
        <f>VLOOKUP(A4668,'AGENCY CODES'!$C$4:$F$139,3,FALSE)</f>
        <v>DEPARTMENT OF ENVIRONMENTAL QUALITY</v>
      </c>
      <c r="C4668" s="8" t="s">
        <v>12</v>
      </c>
      <c r="D4668" s="8" t="str">
        <f t="shared" si="950"/>
        <v>EVA3660</v>
      </c>
      <c r="E4668">
        <v>3660</v>
      </c>
      <c r="F4668" t="str">
        <f>VLOOKUP(D4668,'Fund List'!$A$2:$F$1324,6,FALSE)</f>
        <v>WQARF - BROADWAY PANTANO</v>
      </c>
      <c r="G4668" s="3">
        <v>1</v>
      </c>
      <c r="I4668" s="24">
        <f>$G4668/$G$10*I$5</f>
        <v>1.0798670392839127</v>
      </c>
    </row>
    <row r="4669" spans="1:9" outlineLevel="2" collapsed="1" x14ac:dyDescent="0.25">
      <c r="F4669" s="1" t="s">
        <v>4401</v>
      </c>
      <c r="I4669" s="24">
        <f t="shared" ref="I4669" si="951">SUBTOTAL(9,I4666:I4668)</f>
        <v>26.996675982097816</v>
      </c>
    </row>
    <row r="4670" spans="1:9" hidden="1" outlineLevel="3" x14ac:dyDescent="0.25">
      <c r="A4670" t="s">
        <v>60</v>
      </c>
      <c r="B4670" t="str">
        <f>VLOOKUP(A4670,'AGENCY CODES'!$C$4:$F$139,3,FALSE)</f>
        <v>DEPARTMENT OF ENVIRONMENTAL QUALITY</v>
      </c>
      <c r="C4670" s="8" t="s">
        <v>4</v>
      </c>
      <c r="D4670" s="8" t="str">
        <f t="shared" si="950"/>
        <v>EVA3670</v>
      </c>
      <c r="E4670">
        <v>3670</v>
      </c>
      <c r="F4670" t="str">
        <f>VLOOKUP(D4670,'Fund List'!$A$2:$F$1324,6,FALSE)</f>
        <v>HONEYWELL AREA 13 OVERSIGHT ACCOUNT</v>
      </c>
      <c r="G4670" s="3">
        <v>6</v>
      </c>
      <c r="I4670" s="24">
        <f t="shared" ref="I4670:I4678" si="952">$G4670/$G$10*I$5</f>
        <v>6.4792022357034762</v>
      </c>
    </row>
    <row r="4671" spans="1:9" hidden="1" outlineLevel="3" x14ac:dyDescent="0.25">
      <c r="A4671" t="s">
        <v>60</v>
      </c>
      <c r="B4671" t="str">
        <f>VLOOKUP(A4671,'AGENCY CODES'!$C$4:$F$139,3,FALSE)</f>
        <v>DEPARTMENT OF ENVIRONMENTAL QUALITY</v>
      </c>
      <c r="C4671" s="8" t="s">
        <v>6</v>
      </c>
      <c r="D4671" s="8" t="str">
        <f t="shared" si="950"/>
        <v>EVA3670</v>
      </c>
      <c r="E4671">
        <v>3670</v>
      </c>
      <c r="F4671" t="str">
        <f>VLOOKUP(D4671,'Fund List'!$A$2:$F$1324,6,FALSE)</f>
        <v>HONEYWELL AREA 13 OVERSIGHT ACCOUNT</v>
      </c>
      <c r="G4671" s="3">
        <v>8</v>
      </c>
      <c r="I4671" s="24">
        <f t="shared" si="952"/>
        <v>8.6389363142713016</v>
      </c>
    </row>
    <row r="4672" spans="1:9" hidden="1" outlineLevel="3" x14ac:dyDescent="0.25">
      <c r="A4672" t="s">
        <v>60</v>
      </c>
      <c r="B4672" t="str">
        <f>VLOOKUP(A4672,'AGENCY CODES'!$C$4:$F$139,3,FALSE)</f>
        <v>DEPARTMENT OF ENVIRONMENTAL QUALITY</v>
      </c>
      <c r="C4672" s="8" t="s">
        <v>17</v>
      </c>
      <c r="D4672" s="8" t="str">
        <f t="shared" si="950"/>
        <v>EVA3670</v>
      </c>
      <c r="E4672">
        <v>3670</v>
      </c>
      <c r="F4672" t="str">
        <f>VLOOKUP(D4672,'Fund List'!$A$2:$F$1324,6,FALSE)</f>
        <v>HONEYWELL AREA 13 OVERSIGHT ACCOUNT</v>
      </c>
      <c r="G4672" s="3">
        <v>2</v>
      </c>
      <c r="I4672" s="24">
        <f t="shared" si="952"/>
        <v>2.1597340785678254</v>
      </c>
    </row>
    <row r="4673" spans="1:9" hidden="1" outlineLevel="3" x14ac:dyDescent="0.25">
      <c r="A4673" t="s">
        <v>60</v>
      </c>
      <c r="B4673" t="str">
        <f>VLOOKUP(A4673,'AGENCY CODES'!$C$4:$F$139,3,FALSE)</f>
        <v>DEPARTMENT OF ENVIRONMENTAL QUALITY</v>
      </c>
      <c r="C4673" s="8" t="s">
        <v>18</v>
      </c>
      <c r="D4673" s="8" t="str">
        <f t="shared" si="950"/>
        <v>EVA3670</v>
      </c>
      <c r="E4673">
        <v>3670</v>
      </c>
      <c r="F4673" t="str">
        <f>VLOOKUP(D4673,'Fund List'!$A$2:$F$1324,6,FALSE)</f>
        <v>HONEYWELL AREA 13 OVERSIGHT ACCOUNT</v>
      </c>
      <c r="G4673" s="3">
        <v>11</v>
      </c>
      <c r="I4673" s="24">
        <f t="shared" si="952"/>
        <v>11.878537432123041</v>
      </c>
    </row>
    <row r="4674" spans="1:9" hidden="1" outlineLevel="3" x14ac:dyDescent="0.25">
      <c r="A4674" t="s">
        <v>60</v>
      </c>
      <c r="B4674" t="str">
        <f>VLOOKUP(A4674,'AGENCY CODES'!$C$4:$F$139,3,FALSE)</f>
        <v>DEPARTMENT OF ENVIRONMENTAL QUALITY</v>
      </c>
      <c r="C4674" s="8" t="s">
        <v>10</v>
      </c>
      <c r="D4674" s="8" t="str">
        <f t="shared" si="950"/>
        <v>EVA3670</v>
      </c>
      <c r="E4674">
        <v>3670</v>
      </c>
      <c r="F4674" t="str">
        <f>VLOOKUP(D4674,'Fund List'!$A$2:$F$1324,6,FALSE)</f>
        <v>HONEYWELL AREA 13 OVERSIGHT ACCOUNT</v>
      </c>
      <c r="G4674" s="3">
        <v>1</v>
      </c>
      <c r="I4674" s="24">
        <f t="shared" si="952"/>
        <v>1.0798670392839127</v>
      </c>
    </row>
    <row r="4675" spans="1:9" hidden="1" outlineLevel="3" x14ac:dyDescent="0.25">
      <c r="A4675" t="s">
        <v>60</v>
      </c>
      <c r="B4675" t="str">
        <f>VLOOKUP(A4675,'AGENCY CODES'!$C$4:$F$139,3,FALSE)</f>
        <v>DEPARTMENT OF ENVIRONMENTAL QUALITY</v>
      </c>
      <c r="C4675" s="8" t="s">
        <v>11</v>
      </c>
      <c r="D4675" s="8" t="str">
        <f t="shared" si="950"/>
        <v>EVA3670</v>
      </c>
      <c r="E4675">
        <v>3670</v>
      </c>
      <c r="F4675" t="str">
        <f>VLOOKUP(D4675,'Fund List'!$A$2:$F$1324,6,FALSE)</f>
        <v>HONEYWELL AREA 13 OVERSIGHT ACCOUNT</v>
      </c>
      <c r="G4675" s="3">
        <v>1</v>
      </c>
      <c r="I4675" s="24">
        <f t="shared" si="952"/>
        <v>1.0798670392839127</v>
      </c>
    </row>
    <row r="4676" spans="1:9" hidden="1" outlineLevel="3" x14ac:dyDescent="0.25">
      <c r="A4676" t="s">
        <v>60</v>
      </c>
      <c r="B4676" t="str">
        <f>VLOOKUP(A4676,'AGENCY CODES'!$C$4:$F$139,3,FALSE)</f>
        <v>DEPARTMENT OF ENVIRONMENTAL QUALITY</v>
      </c>
      <c r="C4676" s="8" t="s">
        <v>12</v>
      </c>
      <c r="D4676" s="8" t="str">
        <f t="shared" si="950"/>
        <v>EVA3670</v>
      </c>
      <c r="E4676">
        <v>3670</v>
      </c>
      <c r="F4676" t="str">
        <f>VLOOKUP(D4676,'Fund List'!$A$2:$F$1324,6,FALSE)</f>
        <v>HONEYWELL AREA 13 OVERSIGHT ACCOUNT</v>
      </c>
      <c r="G4676" s="3">
        <v>4</v>
      </c>
      <c r="I4676" s="24">
        <f t="shared" si="952"/>
        <v>4.3194681571356508</v>
      </c>
    </row>
    <row r="4677" spans="1:9" hidden="1" outlineLevel="3" x14ac:dyDescent="0.25">
      <c r="A4677" t="s">
        <v>60</v>
      </c>
      <c r="B4677" t="str">
        <f>VLOOKUP(A4677,'AGENCY CODES'!$C$4:$F$139,3,FALSE)</f>
        <v>DEPARTMENT OF ENVIRONMENTAL QUALITY</v>
      </c>
      <c r="C4677" s="8">
        <v>2</v>
      </c>
      <c r="D4677" s="8" t="str">
        <f t="shared" si="950"/>
        <v>EVA3670</v>
      </c>
      <c r="E4677">
        <v>3670</v>
      </c>
      <c r="F4677" t="str">
        <f>VLOOKUP(D4677,'Fund List'!$A$2:$F$1324,6,FALSE)</f>
        <v>HONEYWELL AREA 13 OVERSIGHT ACCOUNT</v>
      </c>
      <c r="G4677" s="3">
        <v>2</v>
      </c>
      <c r="I4677" s="24">
        <f t="shared" si="952"/>
        <v>2.1597340785678254</v>
      </c>
    </row>
    <row r="4678" spans="1:9" hidden="1" outlineLevel="3" x14ac:dyDescent="0.25">
      <c r="A4678" t="s">
        <v>60</v>
      </c>
      <c r="B4678" t="str">
        <f>VLOOKUP(A4678,'AGENCY CODES'!$C$4:$F$139,3,FALSE)</f>
        <v>DEPARTMENT OF ENVIRONMENTAL QUALITY</v>
      </c>
      <c r="C4678" s="8">
        <v>8</v>
      </c>
      <c r="D4678" s="8" t="str">
        <f t="shared" si="950"/>
        <v>EVA3670</v>
      </c>
      <c r="E4678">
        <v>3670</v>
      </c>
      <c r="F4678" t="str">
        <f>VLOOKUP(D4678,'Fund List'!$A$2:$F$1324,6,FALSE)</f>
        <v>HONEYWELL AREA 13 OVERSIGHT ACCOUNT</v>
      </c>
      <c r="G4678" s="3">
        <v>264</v>
      </c>
      <c r="I4678" s="24">
        <f t="shared" si="952"/>
        <v>285.084898370953</v>
      </c>
    </row>
    <row r="4679" spans="1:9" outlineLevel="2" collapsed="1" x14ac:dyDescent="0.25">
      <c r="F4679" s="1" t="s">
        <v>4402</v>
      </c>
      <c r="I4679" s="24">
        <f t="shared" ref="I4679" si="953">SUBTOTAL(9,I4670:I4678)</f>
        <v>322.88024474588997</v>
      </c>
    </row>
    <row r="4680" spans="1:9" hidden="1" outlineLevel="3" x14ac:dyDescent="0.25">
      <c r="A4680" t="s">
        <v>60</v>
      </c>
      <c r="B4680" t="str">
        <f>VLOOKUP(A4680,'AGENCY CODES'!$C$4:$F$139,3,FALSE)</f>
        <v>DEPARTMENT OF ENVIRONMENTAL QUALITY</v>
      </c>
      <c r="C4680" s="8" t="s">
        <v>1</v>
      </c>
      <c r="D4680" s="8" t="str">
        <f t="shared" si="950"/>
        <v>EVA3810</v>
      </c>
      <c r="E4680">
        <v>3810</v>
      </c>
      <c r="F4680" t="str">
        <f>VLOOKUP(D4680,'Fund List'!$A$2:$F$1324,6,FALSE)</f>
        <v>ASARCO HELVETIA MINE SETTLEMENT</v>
      </c>
      <c r="G4680" s="3">
        <v>1</v>
      </c>
      <c r="I4680" s="24">
        <f t="shared" ref="I4680:I4689" si="954">$G4680/$G$10*I$5</f>
        <v>1.0798670392839127</v>
      </c>
    </row>
    <row r="4681" spans="1:9" hidden="1" outlineLevel="3" x14ac:dyDescent="0.25">
      <c r="A4681" t="s">
        <v>60</v>
      </c>
      <c r="B4681" t="str">
        <f>VLOOKUP(A4681,'AGENCY CODES'!$C$4:$F$139,3,FALSE)</f>
        <v>DEPARTMENT OF ENVIRONMENTAL QUALITY</v>
      </c>
      <c r="C4681" s="8" t="s">
        <v>22</v>
      </c>
      <c r="D4681" s="8" t="str">
        <f t="shared" si="950"/>
        <v>EVA3810</v>
      </c>
      <c r="E4681">
        <v>3810</v>
      </c>
      <c r="F4681" t="str">
        <f>VLOOKUP(D4681,'Fund List'!$A$2:$F$1324,6,FALSE)</f>
        <v>ASARCO HELVETIA MINE SETTLEMENT</v>
      </c>
      <c r="G4681" s="3">
        <v>1</v>
      </c>
      <c r="I4681" s="24">
        <f t="shared" si="954"/>
        <v>1.0798670392839127</v>
      </c>
    </row>
    <row r="4682" spans="1:9" hidden="1" outlineLevel="3" x14ac:dyDescent="0.25">
      <c r="A4682" t="s">
        <v>60</v>
      </c>
      <c r="B4682" t="str">
        <f>VLOOKUP(A4682,'AGENCY CODES'!$C$4:$F$139,3,FALSE)</f>
        <v>DEPARTMENT OF ENVIRONMENTAL QUALITY</v>
      </c>
      <c r="C4682" s="8" t="s">
        <v>4</v>
      </c>
      <c r="D4682" s="8" t="str">
        <f t="shared" si="950"/>
        <v>EVA3810</v>
      </c>
      <c r="E4682">
        <v>3810</v>
      </c>
      <c r="F4682" t="str">
        <f>VLOOKUP(D4682,'Fund List'!$A$2:$F$1324,6,FALSE)</f>
        <v>ASARCO HELVETIA MINE SETTLEMENT</v>
      </c>
      <c r="G4682" s="3">
        <v>2</v>
      </c>
      <c r="I4682" s="24">
        <f t="shared" si="954"/>
        <v>2.1597340785678254</v>
      </c>
    </row>
    <row r="4683" spans="1:9" hidden="1" outlineLevel="3" x14ac:dyDescent="0.25">
      <c r="A4683" t="s">
        <v>60</v>
      </c>
      <c r="B4683" t="str">
        <f>VLOOKUP(A4683,'AGENCY CODES'!$C$4:$F$139,3,FALSE)</f>
        <v>DEPARTMENT OF ENVIRONMENTAL QUALITY</v>
      </c>
      <c r="C4683" s="8" t="s">
        <v>17</v>
      </c>
      <c r="D4683" s="8" t="str">
        <f t="shared" si="950"/>
        <v>EVA3810</v>
      </c>
      <c r="E4683">
        <v>3810</v>
      </c>
      <c r="F4683" t="str">
        <f>VLOOKUP(D4683,'Fund List'!$A$2:$F$1324,6,FALSE)</f>
        <v>ASARCO HELVETIA MINE SETTLEMENT</v>
      </c>
      <c r="G4683" s="3">
        <v>2</v>
      </c>
      <c r="I4683" s="24">
        <f t="shared" si="954"/>
        <v>2.1597340785678254</v>
      </c>
    </row>
    <row r="4684" spans="1:9" hidden="1" outlineLevel="3" x14ac:dyDescent="0.25">
      <c r="A4684" t="s">
        <v>60</v>
      </c>
      <c r="B4684" t="str">
        <f>VLOOKUP(A4684,'AGENCY CODES'!$C$4:$F$139,3,FALSE)</f>
        <v>DEPARTMENT OF ENVIRONMENTAL QUALITY</v>
      </c>
      <c r="C4684" s="8" t="s">
        <v>18</v>
      </c>
      <c r="D4684" s="8" t="str">
        <f t="shared" si="950"/>
        <v>EVA3810</v>
      </c>
      <c r="E4684">
        <v>3810</v>
      </c>
      <c r="F4684" t="str">
        <f>VLOOKUP(D4684,'Fund List'!$A$2:$F$1324,6,FALSE)</f>
        <v>ASARCO HELVETIA MINE SETTLEMENT</v>
      </c>
      <c r="G4684" s="3">
        <v>3</v>
      </c>
      <c r="I4684" s="24">
        <f t="shared" si="954"/>
        <v>3.2396011178517381</v>
      </c>
    </row>
    <row r="4685" spans="1:9" hidden="1" outlineLevel="3" x14ac:dyDescent="0.25">
      <c r="A4685" t="s">
        <v>60</v>
      </c>
      <c r="B4685" t="str">
        <f>VLOOKUP(A4685,'AGENCY CODES'!$C$4:$F$139,3,FALSE)</f>
        <v>DEPARTMENT OF ENVIRONMENTAL QUALITY</v>
      </c>
      <c r="C4685" s="8" t="s">
        <v>10</v>
      </c>
      <c r="D4685" s="8" t="str">
        <f t="shared" si="950"/>
        <v>EVA3810</v>
      </c>
      <c r="E4685">
        <v>3810</v>
      </c>
      <c r="F4685" t="str">
        <f>VLOOKUP(D4685,'Fund List'!$A$2:$F$1324,6,FALSE)</f>
        <v>ASARCO HELVETIA MINE SETTLEMENT</v>
      </c>
      <c r="G4685" s="3">
        <v>9</v>
      </c>
      <c r="I4685" s="24">
        <f t="shared" si="954"/>
        <v>9.7188033535552147</v>
      </c>
    </row>
    <row r="4686" spans="1:9" hidden="1" outlineLevel="3" x14ac:dyDescent="0.25">
      <c r="A4686" t="s">
        <v>60</v>
      </c>
      <c r="B4686" t="str">
        <f>VLOOKUP(A4686,'AGENCY CODES'!$C$4:$F$139,3,FALSE)</f>
        <v>DEPARTMENT OF ENVIRONMENTAL QUALITY</v>
      </c>
      <c r="C4686" s="8" t="s">
        <v>11</v>
      </c>
      <c r="D4686" s="8" t="str">
        <f t="shared" si="950"/>
        <v>EVA3810</v>
      </c>
      <c r="E4686">
        <v>3810</v>
      </c>
      <c r="F4686" t="str">
        <f>VLOOKUP(D4686,'Fund List'!$A$2:$F$1324,6,FALSE)</f>
        <v>ASARCO HELVETIA MINE SETTLEMENT</v>
      </c>
      <c r="G4686" s="3">
        <v>11</v>
      </c>
      <c r="I4686" s="24">
        <f t="shared" si="954"/>
        <v>11.878537432123041</v>
      </c>
    </row>
    <row r="4687" spans="1:9" hidden="1" outlineLevel="3" x14ac:dyDescent="0.25">
      <c r="A4687" t="s">
        <v>60</v>
      </c>
      <c r="B4687" t="str">
        <f>VLOOKUP(A4687,'AGENCY CODES'!$C$4:$F$139,3,FALSE)</f>
        <v>DEPARTMENT OF ENVIRONMENTAL QUALITY</v>
      </c>
      <c r="C4687" s="8" t="s">
        <v>12</v>
      </c>
      <c r="D4687" s="8" t="str">
        <f t="shared" si="950"/>
        <v>EVA3810</v>
      </c>
      <c r="E4687">
        <v>3810</v>
      </c>
      <c r="F4687" t="str">
        <f>VLOOKUP(D4687,'Fund List'!$A$2:$F$1324,6,FALSE)</f>
        <v>ASARCO HELVETIA MINE SETTLEMENT</v>
      </c>
      <c r="G4687" s="3">
        <v>6</v>
      </c>
      <c r="I4687" s="24">
        <f t="shared" si="954"/>
        <v>6.4792022357034762</v>
      </c>
    </row>
    <row r="4688" spans="1:9" hidden="1" outlineLevel="3" x14ac:dyDescent="0.25">
      <c r="A4688" t="s">
        <v>60</v>
      </c>
      <c r="B4688" t="str">
        <f>VLOOKUP(A4688,'AGENCY CODES'!$C$4:$F$139,3,FALSE)</f>
        <v>DEPARTMENT OF ENVIRONMENTAL QUALITY</v>
      </c>
      <c r="C4688" s="8">
        <v>2</v>
      </c>
      <c r="D4688" s="8" t="str">
        <f t="shared" si="950"/>
        <v>EVA3810</v>
      </c>
      <c r="E4688">
        <v>3810</v>
      </c>
      <c r="F4688" t="str">
        <f>VLOOKUP(D4688,'Fund List'!$A$2:$F$1324,6,FALSE)</f>
        <v>ASARCO HELVETIA MINE SETTLEMENT</v>
      </c>
      <c r="G4688" s="3">
        <v>11</v>
      </c>
      <c r="I4688" s="24">
        <f t="shared" si="954"/>
        <v>11.878537432123041</v>
      </c>
    </row>
    <row r="4689" spans="1:9" hidden="1" outlineLevel="3" x14ac:dyDescent="0.25">
      <c r="A4689" t="s">
        <v>60</v>
      </c>
      <c r="B4689" t="str">
        <f>VLOOKUP(A4689,'AGENCY CODES'!$C$4:$F$139,3,FALSE)</f>
        <v>DEPARTMENT OF ENVIRONMENTAL QUALITY</v>
      </c>
      <c r="C4689" s="8">
        <v>8</v>
      </c>
      <c r="D4689" s="8" t="str">
        <f t="shared" si="950"/>
        <v>EVA3810</v>
      </c>
      <c r="E4689">
        <v>3810</v>
      </c>
      <c r="F4689" t="str">
        <f>VLOOKUP(D4689,'Fund List'!$A$2:$F$1324,6,FALSE)</f>
        <v>ASARCO HELVETIA MINE SETTLEMENT</v>
      </c>
      <c r="G4689" s="3">
        <v>47</v>
      </c>
      <c r="I4689" s="24">
        <f t="shared" si="954"/>
        <v>50.753750846343905</v>
      </c>
    </row>
    <row r="4690" spans="1:9" outlineLevel="2" collapsed="1" x14ac:dyDescent="0.25">
      <c r="F4690" s="1" t="s">
        <v>4403</v>
      </c>
      <c r="I4690" s="24">
        <f t="shared" ref="I4690" si="955">SUBTOTAL(9,I4680:I4689)</f>
        <v>100.42763465340389</v>
      </c>
    </row>
    <row r="4691" spans="1:9" hidden="1" outlineLevel="3" x14ac:dyDescent="0.25">
      <c r="A4691" t="s">
        <v>60</v>
      </c>
      <c r="B4691" t="str">
        <f>VLOOKUP(A4691,'AGENCY CODES'!$C$4:$F$139,3,FALSE)</f>
        <v>DEPARTMENT OF ENVIRONMENTAL QUALITY</v>
      </c>
      <c r="C4691" s="8" t="s">
        <v>1</v>
      </c>
      <c r="D4691" s="8" t="str">
        <f t="shared" si="950"/>
        <v>EVA4000</v>
      </c>
      <c r="E4691">
        <v>4000</v>
      </c>
      <c r="F4691" t="str">
        <f>VLOOKUP(D4691,'Fund List'!$A$2:$F$1324,6,FALSE)</f>
        <v>ADEQ WTR QUALITY ASSURE REV FUND - APPD</v>
      </c>
      <c r="G4691" s="3">
        <v>198</v>
      </c>
      <c r="I4691" s="24">
        <f t="shared" ref="I4691:I4706" si="956">$G4691/$G$10*I$5</f>
        <v>213.81367377821473</v>
      </c>
    </row>
    <row r="4692" spans="1:9" hidden="1" outlineLevel="3" x14ac:dyDescent="0.25">
      <c r="A4692" t="s">
        <v>60</v>
      </c>
      <c r="B4692" t="str">
        <f>VLOOKUP(A4692,'AGENCY CODES'!$C$4:$F$139,3,FALSE)</f>
        <v>DEPARTMENT OF ENVIRONMENTAL QUALITY</v>
      </c>
      <c r="C4692" s="8" t="s">
        <v>22</v>
      </c>
      <c r="D4692" s="8" t="str">
        <f t="shared" si="950"/>
        <v>EVA4000</v>
      </c>
      <c r="E4692">
        <v>4000</v>
      </c>
      <c r="F4692" t="str">
        <f>VLOOKUP(D4692,'Fund List'!$A$2:$F$1324,6,FALSE)</f>
        <v>ADEQ WTR QUALITY ASSURE REV FUND - APPD</v>
      </c>
      <c r="G4692" s="3">
        <v>196</v>
      </c>
      <c r="I4692" s="24">
        <f t="shared" si="956"/>
        <v>211.65393969964691</v>
      </c>
    </row>
    <row r="4693" spans="1:9" hidden="1" outlineLevel="3" x14ac:dyDescent="0.25">
      <c r="A4693" t="s">
        <v>60</v>
      </c>
      <c r="B4693" t="str">
        <f>VLOOKUP(A4693,'AGENCY CODES'!$C$4:$F$139,3,FALSE)</f>
        <v>DEPARTMENT OF ENVIRONMENTAL QUALITY</v>
      </c>
      <c r="C4693" s="8" t="s">
        <v>2</v>
      </c>
      <c r="D4693" s="8" t="str">
        <f t="shared" si="950"/>
        <v>EVA4000</v>
      </c>
      <c r="E4693">
        <v>4000</v>
      </c>
      <c r="F4693" t="str">
        <f>VLOOKUP(D4693,'Fund List'!$A$2:$F$1324,6,FALSE)</f>
        <v>ADEQ WTR QUALITY ASSURE REV FUND - APPD</v>
      </c>
      <c r="G4693" s="3">
        <v>1</v>
      </c>
      <c r="I4693" s="24">
        <f t="shared" si="956"/>
        <v>1.0798670392839127</v>
      </c>
    </row>
    <row r="4694" spans="1:9" hidden="1" outlineLevel="3" x14ac:dyDescent="0.25">
      <c r="A4694" t="s">
        <v>60</v>
      </c>
      <c r="B4694" t="str">
        <f>VLOOKUP(A4694,'AGENCY CODES'!$C$4:$F$139,3,FALSE)</f>
        <v>DEPARTMENT OF ENVIRONMENTAL QUALITY</v>
      </c>
      <c r="C4694" s="8" t="s">
        <v>3</v>
      </c>
      <c r="D4694" s="8" t="str">
        <f t="shared" si="950"/>
        <v>EVA4000</v>
      </c>
      <c r="E4694">
        <v>4000</v>
      </c>
      <c r="F4694" t="str">
        <f>VLOOKUP(D4694,'Fund List'!$A$2:$F$1324,6,FALSE)</f>
        <v>ADEQ WTR QUALITY ASSURE REV FUND - APPD</v>
      </c>
      <c r="G4694" s="3">
        <v>179</v>
      </c>
      <c r="I4694" s="24">
        <f t="shared" si="956"/>
        <v>193.2962000318204</v>
      </c>
    </row>
    <row r="4695" spans="1:9" hidden="1" outlineLevel="3" x14ac:dyDescent="0.25">
      <c r="A4695" t="s">
        <v>60</v>
      </c>
      <c r="B4695" t="str">
        <f>VLOOKUP(A4695,'AGENCY CODES'!$C$4:$F$139,3,FALSE)</f>
        <v>DEPARTMENT OF ENVIRONMENTAL QUALITY</v>
      </c>
      <c r="C4695" s="8" t="s">
        <v>4</v>
      </c>
      <c r="D4695" s="8" t="str">
        <f t="shared" si="950"/>
        <v>EVA4000</v>
      </c>
      <c r="E4695">
        <v>4000</v>
      </c>
      <c r="F4695" t="str">
        <f>VLOOKUP(D4695,'Fund List'!$A$2:$F$1324,6,FALSE)</f>
        <v>ADEQ WTR QUALITY ASSURE REV FUND - APPD</v>
      </c>
      <c r="G4695" s="3">
        <v>436</v>
      </c>
      <c r="I4695" s="24">
        <f t="shared" si="956"/>
        <v>470.82202912778598</v>
      </c>
    </row>
    <row r="4696" spans="1:9" hidden="1" outlineLevel="3" x14ac:dyDescent="0.25">
      <c r="A4696" t="s">
        <v>60</v>
      </c>
      <c r="B4696" t="str">
        <f>VLOOKUP(A4696,'AGENCY CODES'!$C$4:$F$139,3,FALSE)</f>
        <v>DEPARTMENT OF ENVIRONMENTAL QUALITY</v>
      </c>
      <c r="C4696" s="8" t="s">
        <v>5</v>
      </c>
      <c r="D4696" s="8" t="str">
        <f t="shared" si="950"/>
        <v>EVA4000</v>
      </c>
      <c r="E4696">
        <v>4000</v>
      </c>
      <c r="F4696" t="str">
        <f>VLOOKUP(D4696,'Fund List'!$A$2:$F$1324,6,FALSE)</f>
        <v>ADEQ WTR QUALITY ASSURE REV FUND - APPD</v>
      </c>
      <c r="G4696" s="3">
        <v>13</v>
      </c>
      <c r="I4696" s="24">
        <f t="shared" si="956"/>
        <v>14.038271510690866</v>
      </c>
    </row>
    <row r="4697" spans="1:9" hidden="1" outlineLevel="3" x14ac:dyDescent="0.25">
      <c r="A4697" t="s">
        <v>60</v>
      </c>
      <c r="B4697" t="str">
        <f>VLOOKUP(A4697,'AGENCY CODES'!$C$4:$F$139,3,FALSE)</f>
        <v>DEPARTMENT OF ENVIRONMENTAL QUALITY</v>
      </c>
      <c r="C4697" s="8" t="s">
        <v>6</v>
      </c>
      <c r="D4697" s="8" t="str">
        <f t="shared" si="950"/>
        <v>EVA4000</v>
      </c>
      <c r="E4697">
        <v>4000</v>
      </c>
      <c r="F4697" t="str">
        <f>VLOOKUP(D4697,'Fund List'!$A$2:$F$1324,6,FALSE)</f>
        <v>ADEQ WTR QUALITY ASSURE REV FUND - APPD</v>
      </c>
      <c r="G4697" s="3">
        <v>326</v>
      </c>
      <c r="I4697" s="24">
        <f t="shared" si="956"/>
        <v>352.03665480655559</v>
      </c>
    </row>
    <row r="4698" spans="1:9" hidden="1" outlineLevel="3" x14ac:dyDescent="0.25">
      <c r="A4698" t="s">
        <v>60</v>
      </c>
      <c r="B4698" t="str">
        <f>VLOOKUP(A4698,'AGENCY CODES'!$C$4:$F$139,3,FALSE)</f>
        <v>DEPARTMENT OF ENVIRONMENTAL QUALITY</v>
      </c>
      <c r="C4698" s="8" t="s">
        <v>7</v>
      </c>
      <c r="D4698" s="8" t="str">
        <f t="shared" si="950"/>
        <v>EVA4000</v>
      </c>
      <c r="E4698">
        <v>4000</v>
      </c>
      <c r="F4698" t="str">
        <f>VLOOKUP(D4698,'Fund List'!$A$2:$F$1324,6,FALSE)</f>
        <v>ADEQ WTR QUALITY ASSURE REV FUND - APPD</v>
      </c>
      <c r="G4698" s="3">
        <v>98</v>
      </c>
      <c r="I4698" s="24">
        <f t="shared" si="956"/>
        <v>105.82696984982346</v>
      </c>
    </row>
    <row r="4699" spans="1:9" hidden="1" outlineLevel="3" x14ac:dyDescent="0.25">
      <c r="A4699" t="s">
        <v>60</v>
      </c>
      <c r="B4699" t="str">
        <f>VLOOKUP(A4699,'AGENCY CODES'!$C$4:$F$139,3,FALSE)</f>
        <v>DEPARTMENT OF ENVIRONMENTAL QUALITY</v>
      </c>
      <c r="C4699" s="8" t="s">
        <v>17</v>
      </c>
      <c r="D4699" s="8" t="str">
        <f t="shared" si="950"/>
        <v>EVA4000</v>
      </c>
      <c r="E4699">
        <v>4000</v>
      </c>
      <c r="F4699" t="str">
        <f>VLOOKUP(D4699,'Fund List'!$A$2:$F$1324,6,FALSE)</f>
        <v>ADEQ WTR QUALITY ASSURE REV FUND - APPD</v>
      </c>
      <c r="G4699" s="3">
        <v>106</v>
      </c>
      <c r="I4699" s="24">
        <f t="shared" si="956"/>
        <v>114.46590616409476</v>
      </c>
    </row>
    <row r="4700" spans="1:9" hidden="1" outlineLevel="3" x14ac:dyDescent="0.25">
      <c r="A4700" t="s">
        <v>60</v>
      </c>
      <c r="B4700" t="str">
        <f>VLOOKUP(A4700,'AGENCY CODES'!$C$4:$F$139,3,FALSE)</f>
        <v>DEPARTMENT OF ENVIRONMENTAL QUALITY</v>
      </c>
      <c r="C4700" s="8" t="s">
        <v>18</v>
      </c>
      <c r="D4700" s="8" t="str">
        <f t="shared" si="950"/>
        <v>EVA4000</v>
      </c>
      <c r="E4700">
        <v>4000</v>
      </c>
      <c r="F4700" t="str">
        <f>VLOOKUP(D4700,'Fund List'!$A$2:$F$1324,6,FALSE)</f>
        <v>ADEQ WTR QUALITY ASSURE REV FUND - APPD</v>
      </c>
      <c r="G4700" s="3">
        <v>1354</v>
      </c>
      <c r="I4700" s="24">
        <f t="shared" si="956"/>
        <v>1462.1399711904178</v>
      </c>
    </row>
    <row r="4701" spans="1:9" hidden="1" outlineLevel="3" x14ac:dyDescent="0.25">
      <c r="A4701" t="s">
        <v>60</v>
      </c>
      <c r="B4701" t="str">
        <f>VLOOKUP(A4701,'AGENCY CODES'!$C$4:$F$139,3,FALSE)</f>
        <v>DEPARTMENT OF ENVIRONMENTAL QUALITY</v>
      </c>
      <c r="C4701" s="8" t="s">
        <v>8</v>
      </c>
      <c r="D4701" s="8" t="str">
        <f t="shared" si="950"/>
        <v>EVA4000</v>
      </c>
      <c r="E4701">
        <v>4000</v>
      </c>
      <c r="F4701" t="str">
        <f>VLOOKUP(D4701,'Fund List'!$A$2:$F$1324,6,FALSE)</f>
        <v>ADEQ WTR QUALITY ASSURE REV FUND - APPD</v>
      </c>
      <c r="G4701" s="3">
        <v>35</v>
      </c>
      <c r="I4701" s="24">
        <f t="shared" si="956"/>
        <v>37.795346374936948</v>
      </c>
    </row>
    <row r="4702" spans="1:9" hidden="1" outlineLevel="3" x14ac:dyDescent="0.25">
      <c r="A4702" t="s">
        <v>60</v>
      </c>
      <c r="B4702" t="str">
        <f>VLOOKUP(A4702,'AGENCY CODES'!$C$4:$F$139,3,FALSE)</f>
        <v>DEPARTMENT OF ENVIRONMENTAL QUALITY</v>
      </c>
      <c r="C4702" s="8" t="s">
        <v>10</v>
      </c>
      <c r="D4702" s="8" t="str">
        <f t="shared" si="950"/>
        <v>EVA4000</v>
      </c>
      <c r="E4702">
        <v>4000</v>
      </c>
      <c r="F4702" t="str">
        <f>VLOOKUP(D4702,'Fund List'!$A$2:$F$1324,6,FALSE)</f>
        <v>ADEQ WTR QUALITY ASSURE REV FUND - APPD</v>
      </c>
      <c r="G4702" s="3">
        <v>208</v>
      </c>
      <c r="I4702" s="24">
        <f t="shared" si="956"/>
        <v>224.61234417105385</v>
      </c>
    </row>
    <row r="4703" spans="1:9" hidden="1" outlineLevel="3" x14ac:dyDescent="0.25">
      <c r="A4703" t="s">
        <v>60</v>
      </c>
      <c r="B4703" t="str">
        <f>VLOOKUP(A4703,'AGENCY CODES'!$C$4:$F$139,3,FALSE)</f>
        <v>DEPARTMENT OF ENVIRONMENTAL QUALITY</v>
      </c>
      <c r="C4703" s="8" t="s">
        <v>11</v>
      </c>
      <c r="D4703" s="8" t="str">
        <f t="shared" si="950"/>
        <v>EVA4000</v>
      </c>
      <c r="E4703">
        <v>4000</v>
      </c>
      <c r="F4703" t="str">
        <f>VLOOKUP(D4703,'Fund List'!$A$2:$F$1324,6,FALSE)</f>
        <v>ADEQ WTR QUALITY ASSURE REV FUND - APPD</v>
      </c>
      <c r="G4703" s="3">
        <v>982</v>
      </c>
      <c r="I4703" s="24">
        <f t="shared" si="956"/>
        <v>1060.4294325768024</v>
      </c>
    </row>
    <row r="4704" spans="1:9" hidden="1" outlineLevel="3" x14ac:dyDescent="0.25">
      <c r="A4704" t="s">
        <v>60</v>
      </c>
      <c r="B4704" t="str">
        <f>VLOOKUP(A4704,'AGENCY CODES'!$C$4:$F$139,3,FALSE)</f>
        <v>DEPARTMENT OF ENVIRONMENTAL QUALITY</v>
      </c>
      <c r="C4704" s="8" t="s">
        <v>12</v>
      </c>
      <c r="D4704" s="8" t="str">
        <f t="shared" si="950"/>
        <v>EVA4000</v>
      </c>
      <c r="E4704">
        <v>4000</v>
      </c>
      <c r="F4704" t="str">
        <f>VLOOKUP(D4704,'Fund List'!$A$2:$F$1324,6,FALSE)</f>
        <v>ADEQ WTR QUALITY ASSURE REV FUND - APPD</v>
      </c>
      <c r="G4704" s="3">
        <v>155</v>
      </c>
      <c r="I4704" s="24">
        <f t="shared" si="956"/>
        <v>167.3793910890065</v>
      </c>
    </row>
    <row r="4705" spans="1:9" hidden="1" outlineLevel="3" x14ac:dyDescent="0.25">
      <c r="A4705" t="s">
        <v>60</v>
      </c>
      <c r="B4705" t="str">
        <f>VLOOKUP(A4705,'AGENCY CODES'!$C$4:$F$139,3,FALSE)</f>
        <v>DEPARTMENT OF ENVIRONMENTAL QUALITY</v>
      </c>
      <c r="C4705" s="8">
        <v>2</v>
      </c>
      <c r="D4705" s="8" t="str">
        <f t="shared" si="950"/>
        <v>EVA4000</v>
      </c>
      <c r="E4705">
        <v>4000</v>
      </c>
      <c r="F4705" t="str">
        <f>VLOOKUP(D4705,'Fund List'!$A$2:$F$1324,6,FALSE)</f>
        <v>ADEQ WTR QUALITY ASSURE REV FUND - APPD</v>
      </c>
      <c r="G4705" s="3">
        <v>1042</v>
      </c>
      <c r="I4705" s="24">
        <f t="shared" si="956"/>
        <v>1125.2214549338371</v>
      </c>
    </row>
    <row r="4706" spans="1:9" hidden="1" outlineLevel="3" x14ac:dyDescent="0.25">
      <c r="A4706" t="s">
        <v>60</v>
      </c>
      <c r="B4706" t="str">
        <f>VLOOKUP(A4706,'AGENCY CODES'!$C$4:$F$139,3,FALSE)</f>
        <v>DEPARTMENT OF ENVIRONMENTAL QUALITY</v>
      </c>
      <c r="C4706" s="8">
        <v>8</v>
      </c>
      <c r="D4706" s="8" t="str">
        <f t="shared" si="950"/>
        <v>EVA4000</v>
      </c>
      <c r="E4706">
        <v>4000</v>
      </c>
      <c r="F4706" t="str">
        <f>VLOOKUP(D4706,'Fund List'!$A$2:$F$1324,6,FALSE)</f>
        <v>ADEQ WTR QUALITY ASSURE REV FUND - APPD</v>
      </c>
      <c r="G4706" s="3">
        <v>49088</v>
      </c>
      <c r="I4706" s="24">
        <f t="shared" si="956"/>
        <v>53008.513224368711</v>
      </c>
    </row>
    <row r="4707" spans="1:9" outlineLevel="2" collapsed="1" x14ac:dyDescent="0.25">
      <c r="F4707" s="1" t="s">
        <v>4404</v>
      </c>
      <c r="I4707" s="24">
        <f t="shared" ref="I4707" si="957">SUBTOTAL(9,I4691:I4706)</f>
        <v>58763.12467671268</v>
      </c>
    </row>
    <row r="4708" spans="1:9" hidden="1" outlineLevel="3" x14ac:dyDescent="0.25">
      <c r="A4708" t="s">
        <v>60</v>
      </c>
      <c r="B4708" t="str">
        <f>VLOOKUP(A4708,'AGENCY CODES'!$C$4:$F$139,3,FALSE)</f>
        <v>DEPARTMENT OF ENVIRONMENTAL QUALITY</v>
      </c>
      <c r="C4708" s="8" t="s">
        <v>3</v>
      </c>
      <c r="D4708" s="8" t="str">
        <f t="shared" si="950"/>
        <v>EVA4010</v>
      </c>
      <c r="E4708">
        <v>4010</v>
      </c>
      <c r="F4708" t="str">
        <f>VLOOKUP(D4708,'Fund List'!$A$2:$F$1324,6,FALSE)</f>
        <v>WQARF PRIORITY SITES - NON-APPROPRIATED</v>
      </c>
      <c r="G4708" s="3">
        <v>1</v>
      </c>
      <c r="I4708" s="24">
        <f t="shared" ref="I4708:I4717" si="958">$G4708/$G$10*I$5</f>
        <v>1.0798670392839127</v>
      </c>
    </row>
    <row r="4709" spans="1:9" hidden="1" outlineLevel="3" x14ac:dyDescent="0.25">
      <c r="A4709" t="s">
        <v>60</v>
      </c>
      <c r="B4709" t="str">
        <f>VLOOKUP(A4709,'AGENCY CODES'!$C$4:$F$139,3,FALSE)</f>
        <v>DEPARTMENT OF ENVIRONMENTAL QUALITY</v>
      </c>
      <c r="C4709" s="8" t="s">
        <v>4</v>
      </c>
      <c r="D4709" s="8" t="str">
        <f t="shared" si="950"/>
        <v>EVA4010</v>
      </c>
      <c r="E4709">
        <v>4010</v>
      </c>
      <c r="F4709" t="str">
        <f>VLOOKUP(D4709,'Fund List'!$A$2:$F$1324,6,FALSE)</f>
        <v>WQARF PRIORITY SITES - NON-APPROPRIATED</v>
      </c>
      <c r="G4709" s="3">
        <v>125</v>
      </c>
      <c r="I4709" s="24">
        <f t="shared" si="958"/>
        <v>134.98337991048911</v>
      </c>
    </row>
    <row r="4710" spans="1:9" hidden="1" outlineLevel="3" x14ac:dyDescent="0.25">
      <c r="A4710" t="s">
        <v>60</v>
      </c>
      <c r="B4710" t="str">
        <f>VLOOKUP(A4710,'AGENCY CODES'!$C$4:$F$139,3,FALSE)</f>
        <v>DEPARTMENT OF ENVIRONMENTAL QUALITY</v>
      </c>
      <c r="C4710" s="8" t="s">
        <v>5</v>
      </c>
      <c r="D4710" s="8" t="str">
        <f t="shared" si="950"/>
        <v>EVA4010</v>
      </c>
      <c r="E4710">
        <v>4010</v>
      </c>
      <c r="F4710" t="str">
        <f>VLOOKUP(D4710,'Fund List'!$A$2:$F$1324,6,FALSE)</f>
        <v>WQARF PRIORITY SITES - NON-APPROPRIATED</v>
      </c>
      <c r="G4710" s="3">
        <v>8</v>
      </c>
      <c r="I4710" s="24">
        <f t="shared" si="958"/>
        <v>8.6389363142713016</v>
      </c>
    </row>
    <row r="4711" spans="1:9" hidden="1" outlineLevel="3" x14ac:dyDescent="0.25">
      <c r="A4711" t="s">
        <v>60</v>
      </c>
      <c r="B4711" t="str">
        <f>VLOOKUP(A4711,'AGENCY CODES'!$C$4:$F$139,3,FALSE)</f>
        <v>DEPARTMENT OF ENVIRONMENTAL QUALITY</v>
      </c>
      <c r="C4711" s="8" t="s">
        <v>7</v>
      </c>
      <c r="D4711" s="8" t="str">
        <f t="shared" si="950"/>
        <v>EVA4010</v>
      </c>
      <c r="E4711">
        <v>4010</v>
      </c>
      <c r="F4711" t="str">
        <f>VLOOKUP(D4711,'Fund List'!$A$2:$F$1324,6,FALSE)</f>
        <v>WQARF PRIORITY SITES - NON-APPROPRIATED</v>
      </c>
      <c r="G4711" s="3">
        <v>4</v>
      </c>
      <c r="I4711" s="24">
        <f t="shared" si="958"/>
        <v>4.3194681571356508</v>
      </c>
    </row>
    <row r="4712" spans="1:9" hidden="1" outlineLevel="3" x14ac:dyDescent="0.25">
      <c r="A4712" t="s">
        <v>60</v>
      </c>
      <c r="B4712" t="str">
        <f>VLOOKUP(A4712,'AGENCY CODES'!$C$4:$F$139,3,FALSE)</f>
        <v>DEPARTMENT OF ENVIRONMENTAL QUALITY</v>
      </c>
      <c r="C4712" s="8" t="s">
        <v>17</v>
      </c>
      <c r="D4712" s="8" t="str">
        <f t="shared" si="950"/>
        <v>EVA4010</v>
      </c>
      <c r="E4712">
        <v>4010</v>
      </c>
      <c r="F4712" t="str">
        <f>VLOOKUP(D4712,'Fund List'!$A$2:$F$1324,6,FALSE)</f>
        <v>WQARF PRIORITY SITES - NON-APPROPRIATED</v>
      </c>
      <c r="G4712" s="3">
        <v>1</v>
      </c>
      <c r="I4712" s="24">
        <f t="shared" si="958"/>
        <v>1.0798670392839127</v>
      </c>
    </row>
    <row r="4713" spans="1:9" hidden="1" outlineLevel="3" x14ac:dyDescent="0.25">
      <c r="A4713" t="s">
        <v>60</v>
      </c>
      <c r="B4713" t="str">
        <f>VLOOKUP(A4713,'AGENCY CODES'!$C$4:$F$139,3,FALSE)</f>
        <v>DEPARTMENT OF ENVIRONMENTAL QUALITY</v>
      </c>
      <c r="C4713" s="8" t="s">
        <v>8</v>
      </c>
      <c r="D4713" s="8" t="str">
        <f t="shared" si="950"/>
        <v>EVA4010</v>
      </c>
      <c r="E4713">
        <v>4010</v>
      </c>
      <c r="F4713" t="str">
        <f>VLOOKUP(D4713,'Fund List'!$A$2:$F$1324,6,FALSE)</f>
        <v>WQARF PRIORITY SITES - NON-APPROPRIATED</v>
      </c>
      <c r="G4713" s="3">
        <v>2</v>
      </c>
      <c r="I4713" s="24">
        <f t="shared" si="958"/>
        <v>2.1597340785678254</v>
      </c>
    </row>
    <row r="4714" spans="1:9" hidden="1" outlineLevel="3" x14ac:dyDescent="0.25">
      <c r="A4714" t="s">
        <v>60</v>
      </c>
      <c r="B4714" t="str">
        <f>VLOOKUP(A4714,'AGENCY CODES'!$C$4:$F$139,3,FALSE)</f>
        <v>DEPARTMENT OF ENVIRONMENTAL QUALITY</v>
      </c>
      <c r="C4714" s="8" t="s">
        <v>10</v>
      </c>
      <c r="D4714" s="8" t="str">
        <f t="shared" si="950"/>
        <v>EVA4010</v>
      </c>
      <c r="E4714">
        <v>4010</v>
      </c>
      <c r="F4714" t="str">
        <f>VLOOKUP(D4714,'Fund List'!$A$2:$F$1324,6,FALSE)</f>
        <v>WQARF PRIORITY SITES - NON-APPROPRIATED</v>
      </c>
      <c r="G4714" s="3">
        <v>33</v>
      </c>
      <c r="I4714" s="24">
        <f t="shared" si="958"/>
        <v>35.635612296369125</v>
      </c>
    </row>
    <row r="4715" spans="1:9" hidden="1" outlineLevel="3" x14ac:dyDescent="0.25">
      <c r="A4715" t="s">
        <v>60</v>
      </c>
      <c r="B4715" t="str">
        <f>VLOOKUP(A4715,'AGENCY CODES'!$C$4:$F$139,3,FALSE)</f>
        <v>DEPARTMENT OF ENVIRONMENTAL QUALITY</v>
      </c>
      <c r="C4715" s="8" t="s">
        <v>11</v>
      </c>
      <c r="D4715" s="8" t="str">
        <f t="shared" si="950"/>
        <v>EVA4010</v>
      </c>
      <c r="E4715">
        <v>4010</v>
      </c>
      <c r="F4715" t="str">
        <f>VLOOKUP(D4715,'Fund List'!$A$2:$F$1324,6,FALSE)</f>
        <v>WQARF PRIORITY SITES - NON-APPROPRIATED</v>
      </c>
      <c r="G4715" s="3">
        <v>93</v>
      </c>
      <c r="I4715" s="24">
        <f t="shared" si="958"/>
        <v>100.4276346534039</v>
      </c>
    </row>
    <row r="4716" spans="1:9" hidden="1" outlineLevel="3" x14ac:dyDescent="0.25">
      <c r="A4716" t="s">
        <v>60</v>
      </c>
      <c r="B4716" t="str">
        <f>VLOOKUP(A4716,'AGENCY CODES'!$C$4:$F$139,3,FALSE)</f>
        <v>DEPARTMENT OF ENVIRONMENTAL QUALITY</v>
      </c>
      <c r="C4716" s="8" t="s">
        <v>12</v>
      </c>
      <c r="D4716" s="8" t="str">
        <f t="shared" si="950"/>
        <v>EVA4010</v>
      </c>
      <c r="E4716">
        <v>4010</v>
      </c>
      <c r="F4716" t="str">
        <f>VLOOKUP(D4716,'Fund List'!$A$2:$F$1324,6,FALSE)</f>
        <v>WQARF PRIORITY SITES - NON-APPROPRIATED</v>
      </c>
      <c r="G4716" s="3">
        <v>10</v>
      </c>
      <c r="I4716" s="24">
        <f t="shared" si="958"/>
        <v>10.798670392839128</v>
      </c>
    </row>
    <row r="4717" spans="1:9" hidden="1" outlineLevel="3" x14ac:dyDescent="0.25">
      <c r="A4717" t="s">
        <v>60</v>
      </c>
      <c r="B4717" t="str">
        <f>VLOOKUP(A4717,'AGENCY CODES'!$C$4:$F$139,3,FALSE)</f>
        <v>DEPARTMENT OF ENVIRONMENTAL QUALITY</v>
      </c>
      <c r="C4717" s="8">
        <v>2</v>
      </c>
      <c r="D4717" s="8" t="str">
        <f t="shared" si="950"/>
        <v>EVA4010</v>
      </c>
      <c r="E4717">
        <v>4010</v>
      </c>
      <c r="F4717" t="str">
        <f>VLOOKUP(D4717,'Fund List'!$A$2:$F$1324,6,FALSE)</f>
        <v>WQARF PRIORITY SITES - NON-APPROPRIATED</v>
      </c>
      <c r="G4717" s="3">
        <v>64</v>
      </c>
      <c r="I4717" s="24">
        <f t="shared" si="958"/>
        <v>69.111490514170413</v>
      </c>
    </row>
    <row r="4718" spans="1:9" outlineLevel="2" collapsed="1" x14ac:dyDescent="0.25">
      <c r="F4718" s="1" t="s">
        <v>4405</v>
      </c>
      <c r="I4718" s="24">
        <f t="shared" ref="I4718" si="959">SUBTOTAL(9,I4708:I4717)</f>
        <v>368.23466039581433</v>
      </c>
    </row>
    <row r="4719" spans="1:9" hidden="1" outlineLevel="3" x14ac:dyDescent="0.25">
      <c r="A4719" t="s">
        <v>60</v>
      </c>
      <c r="B4719" t="str">
        <f>VLOOKUP(A4719,'AGENCY CODES'!$C$4:$F$139,3,FALSE)</f>
        <v>DEPARTMENT OF ENVIRONMENTAL QUALITY</v>
      </c>
      <c r="C4719" s="8" t="s">
        <v>1</v>
      </c>
      <c r="D4719" s="8" t="str">
        <f t="shared" si="950"/>
        <v>EVA4100</v>
      </c>
      <c r="E4719">
        <v>4100</v>
      </c>
      <c r="F4719" t="str">
        <f>VLOOKUP(D4719,'Fund List'!$A$2:$F$1324,6,FALSE)</f>
        <v>WATER QUALITY FEE FUND</v>
      </c>
      <c r="G4719" s="3">
        <v>154</v>
      </c>
      <c r="I4719" s="24">
        <f t="shared" ref="I4719:I4734" si="960">$G4719/$G$10*I$5</f>
        <v>166.29952404972258</v>
      </c>
    </row>
    <row r="4720" spans="1:9" hidden="1" outlineLevel="3" x14ac:dyDescent="0.25">
      <c r="A4720" t="s">
        <v>60</v>
      </c>
      <c r="B4720" t="str">
        <f>VLOOKUP(A4720,'AGENCY CODES'!$C$4:$F$139,3,FALSE)</f>
        <v>DEPARTMENT OF ENVIRONMENTAL QUALITY</v>
      </c>
      <c r="C4720" s="8" t="s">
        <v>22</v>
      </c>
      <c r="D4720" s="8" t="str">
        <f t="shared" si="950"/>
        <v>EVA4100</v>
      </c>
      <c r="E4720">
        <v>4100</v>
      </c>
      <c r="F4720" t="str">
        <f>VLOOKUP(D4720,'Fund List'!$A$2:$F$1324,6,FALSE)</f>
        <v>WATER QUALITY FEE FUND</v>
      </c>
      <c r="G4720" s="3">
        <v>137</v>
      </c>
      <c r="I4720" s="24">
        <f t="shared" si="960"/>
        <v>147.94178438189604</v>
      </c>
    </row>
    <row r="4721" spans="1:9" hidden="1" outlineLevel="3" x14ac:dyDescent="0.25">
      <c r="A4721" t="s">
        <v>60</v>
      </c>
      <c r="B4721" t="str">
        <f>VLOOKUP(A4721,'AGENCY CODES'!$C$4:$F$139,3,FALSE)</f>
        <v>DEPARTMENT OF ENVIRONMENTAL QUALITY</v>
      </c>
      <c r="C4721" s="8" t="s">
        <v>2</v>
      </c>
      <c r="D4721" s="8" t="str">
        <f t="shared" si="950"/>
        <v>EVA4100</v>
      </c>
      <c r="E4721">
        <v>4100</v>
      </c>
      <c r="F4721" t="str">
        <f>VLOOKUP(D4721,'Fund List'!$A$2:$F$1324,6,FALSE)</f>
        <v>WATER QUALITY FEE FUND</v>
      </c>
      <c r="G4721" s="3">
        <v>2</v>
      </c>
      <c r="I4721" s="24">
        <f t="shared" si="960"/>
        <v>2.1597340785678254</v>
      </c>
    </row>
    <row r="4722" spans="1:9" hidden="1" outlineLevel="3" x14ac:dyDescent="0.25">
      <c r="A4722" t="s">
        <v>60</v>
      </c>
      <c r="B4722" t="str">
        <f>VLOOKUP(A4722,'AGENCY CODES'!$C$4:$F$139,3,FALSE)</f>
        <v>DEPARTMENT OF ENVIRONMENTAL QUALITY</v>
      </c>
      <c r="C4722" s="8" t="s">
        <v>3</v>
      </c>
      <c r="D4722" s="8" t="str">
        <f t="shared" si="950"/>
        <v>EVA4100</v>
      </c>
      <c r="E4722">
        <v>4100</v>
      </c>
      <c r="F4722" t="str">
        <f>VLOOKUP(D4722,'Fund List'!$A$2:$F$1324,6,FALSE)</f>
        <v>WATER QUALITY FEE FUND</v>
      </c>
      <c r="G4722" s="3">
        <v>2855</v>
      </c>
      <c r="I4722" s="24">
        <f t="shared" si="960"/>
        <v>3083.0203971555711</v>
      </c>
    </row>
    <row r="4723" spans="1:9" hidden="1" outlineLevel="3" x14ac:dyDescent="0.25">
      <c r="A4723" t="s">
        <v>60</v>
      </c>
      <c r="B4723" t="str">
        <f>VLOOKUP(A4723,'AGENCY CODES'!$C$4:$F$139,3,FALSE)</f>
        <v>DEPARTMENT OF ENVIRONMENTAL QUALITY</v>
      </c>
      <c r="C4723" s="8" t="s">
        <v>4</v>
      </c>
      <c r="D4723" s="8" t="str">
        <f t="shared" si="950"/>
        <v>EVA4100</v>
      </c>
      <c r="E4723">
        <v>4100</v>
      </c>
      <c r="F4723" t="str">
        <f>VLOOKUP(D4723,'Fund List'!$A$2:$F$1324,6,FALSE)</f>
        <v>WATER QUALITY FEE FUND</v>
      </c>
      <c r="G4723" s="3">
        <v>106</v>
      </c>
      <c r="I4723" s="24">
        <f t="shared" si="960"/>
        <v>114.46590616409476</v>
      </c>
    </row>
    <row r="4724" spans="1:9" hidden="1" outlineLevel="3" x14ac:dyDescent="0.25">
      <c r="A4724" t="s">
        <v>60</v>
      </c>
      <c r="B4724" t="str">
        <f>VLOOKUP(A4724,'AGENCY CODES'!$C$4:$F$139,3,FALSE)</f>
        <v>DEPARTMENT OF ENVIRONMENTAL QUALITY</v>
      </c>
      <c r="C4724" s="8" t="s">
        <v>5</v>
      </c>
      <c r="D4724" s="8" t="str">
        <f t="shared" si="950"/>
        <v>EVA4100</v>
      </c>
      <c r="E4724">
        <v>4100</v>
      </c>
      <c r="F4724" t="str">
        <f>VLOOKUP(D4724,'Fund List'!$A$2:$F$1324,6,FALSE)</f>
        <v>WATER QUALITY FEE FUND</v>
      </c>
      <c r="G4724" s="3">
        <v>3</v>
      </c>
      <c r="I4724" s="24">
        <f t="shared" si="960"/>
        <v>3.2396011178517381</v>
      </c>
    </row>
    <row r="4725" spans="1:9" hidden="1" outlineLevel="3" x14ac:dyDescent="0.25">
      <c r="A4725" t="s">
        <v>60</v>
      </c>
      <c r="B4725" t="str">
        <f>VLOOKUP(A4725,'AGENCY CODES'!$C$4:$F$139,3,FALSE)</f>
        <v>DEPARTMENT OF ENVIRONMENTAL QUALITY</v>
      </c>
      <c r="C4725" s="8" t="s">
        <v>6</v>
      </c>
      <c r="D4725" s="8" t="str">
        <f t="shared" si="950"/>
        <v>EVA4100</v>
      </c>
      <c r="E4725">
        <v>4100</v>
      </c>
      <c r="F4725" t="str">
        <f>VLOOKUP(D4725,'Fund List'!$A$2:$F$1324,6,FALSE)</f>
        <v>WATER QUALITY FEE FUND</v>
      </c>
      <c r="G4725" s="3">
        <v>82</v>
      </c>
      <c r="I4725" s="24">
        <f t="shared" si="960"/>
        <v>88.549097221280846</v>
      </c>
    </row>
    <row r="4726" spans="1:9" hidden="1" outlineLevel="3" x14ac:dyDescent="0.25">
      <c r="A4726" t="s">
        <v>60</v>
      </c>
      <c r="B4726" t="str">
        <f>VLOOKUP(A4726,'AGENCY CODES'!$C$4:$F$139,3,FALSE)</f>
        <v>DEPARTMENT OF ENVIRONMENTAL QUALITY</v>
      </c>
      <c r="C4726" s="8" t="s">
        <v>7</v>
      </c>
      <c r="D4726" s="8" t="str">
        <f t="shared" si="950"/>
        <v>EVA4100</v>
      </c>
      <c r="E4726">
        <v>4100</v>
      </c>
      <c r="F4726" t="str">
        <f>VLOOKUP(D4726,'Fund List'!$A$2:$F$1324,6,FALSE)</f>
        <v>WATER QUALITY FEE FUND</v>
      </c>
      <c r="G4726" s="3">
        <v>77</v>
      </c>
      <c r="I4726" s="24">
        <f t="shared" si="960"/>
        <v>83.149762024861289</v>
      </c>
    </row>
    <row r="4727" spans="1:9" hidden="1" outlineLevel="3" x14ac:dyDescent="0.25">
      <c r="A4727" t="s">
        <v>60</v>
      </c>
      <c r="B4727" t="str">
        <f>VLOOKUP(A4727,'AGENCY CODES'!$C$4:$F$139,3,FALSE)</f>
        <v>DEPARTMENT OF ENVIRONMENTAL QUALITY</v>
      </c>
      <c r="C4727" s="8" t="s">
        <v>17</v>
      </c>
      <c r="D4727" s="8" t="str">
        <f t="shared" si="950"/>
        <v>EVA4100</v>
      </c>
      <c r="E4727">
        <v>4100</v>
      </c>
      <c r="F4727" t="str">
        <f>VLOOKUP(D4727,'Fund List'!$A$2:$F$1324,6,FALSE)</f>
        <v>WATER QUALITY FEE FUND</v>
      </c>
      <c r="G4727" s="3">
        <v>56</v>
      </c>
      <c r="I4727" s="24">
        <f t="shared" si="960"/>
        <v>60.472554199899108</v>
      </c>
    </row>
    <row r="4728" spans="1:9" hidden="1" outlineLevel="3" x14ac:dyDescent="0.25">
      <c r="A4728" t="s">
        <v>60</v>
      </c>
      <c r="B4728" t="str">
        <f>VLOOKUP(A4728,'AGENCY CODES'!$C$4:$F$139,3,FALSE)</f>
        <v>DEPARTMENT OF ENVIRONMENTAL QUALITY</v>
      </c>
      <c r="C4728" s="8" t="s">
        <v>18</v>
      </c>
      <c r="D4728" s="8" t="str">
        <f t="shared" si="950"/>
        <v>EVA4100</v>
      </c>
      <c r="E4728">
        <v>4100</v>
      </c>
      <c r="F4728" t="str">
        <f>VLOOKUP(D4728,'Fund List'!$A$2:$F$1324,6,FALSE)</f>
        <v>WATER QUALITY FEE FUND</v>
      </c>
      <c r="G4728" s="3">
        <v>567</v>
      </c>
      <c r="I4728" s="24">
        <f t="shared" si="960"/>
        <v>612.2846112739785</v>
      </c>
    </row>
    <row r="4729" spans="1:9" hidden="1" outlineLevel="3" x14ac:dyDescent="0.25">
      <c r="A4729" t="s">
        <v>60</v>
      </c>
      <c r="B4729" t="str">
        <f>VLOOKUP(A4729,'AGENCY CODES'!$C$4:$F$139,3,FALSE)</f>
        <v>DEPARTMENT OF ENVIRONMENTAL QUALITY</v>
      </c>
      <c r="C4729" s="8" t="s">
        <v>8</v>
      </c>
      <c r="D4729" s="8" t="str">
        <f t="shared" ref="D4729:D4792" si="961">CONCATENATE(A4729,E4729)</f>
        <v>EVA4100</v>
      </c>
      <c r="E4729">
        <v>4100</v>
      </c>
      <c r="F4729" t="str">
        <f>VLOOKUP(D4729,'Fund List'!$A$2:$F$1324,6,FALSE)</f>
        <v>WATER QUALITY FEE FUND</v>
      </c>
      <c r="G4729" s="3">
        <v>19</v>
      </c>
      <c r="I4729" s="24">
        <f t="shared" si="960"/>
        <v>20.517473746394341</v>
      </c>
    </row>
    <row r="4730" spans="1:9" hidden="1" outlineLevel="3" x14ac:dyDescent="0.25">
      <c r="A4730" t="s">
        <v>60</v>
      </c>
      <c r="B4730" t="str">
        <f>VLOOKUP(A4730,'AGENCY CODES'!$C$4:$F$139,3,FALSE)</f>
        <v>DEPARTMENT OF ENVIRONMENTAL QUALITY</v>
      </c>
      <c r="C4730" s="8" t="s">
        <v>10</v>
      </c>
      <c r="D4730" s="8" t="str">
        <f t="shared" si="961"/>
        <v>EVA4100</v>
      </c>
      <c r="E4730">
        <v>4100</v>
      </c>
      <c r="F4730" t="str">
        <f>VLOOKUP(D4730,'Fund List'!$A$2:$F$1324,6,FALSE)</f>
        <v>WATER QUALITY FEE FUND</v>
      </c>
      <c r="G4730" s="3">
        <v>122</v>
      </c>
      <c r="I4730" s="24">
        <f t="shared" si="960"/>
        <v>131.74377879263736</v>
      </c>
    </row>
    <row r="4731" spans="1:9" hidden="1" outlineLevel="3" x14ac:dyDescent="0.25">
      <c r="A4731" t="s">
        <v>60</v>
      </c>
      <c r="B4731" t="str">
        <f>VLOOKUP(A4731,'AGENCY CODES'!$C$4:$F$139,3,FALSE)</f>
        <v>DEPARTMENT OF ENVIRONMENTAL QUALITY</v>
      </c>
      <c r="C4731" s="8" t="s">
        <v>11</v>
      </c>
      <c r="D4731" s="8" t="str">
        <f t="shared" si="961"/>
        <v>EVA4100</v>
      </c>
      <c r="E4731">
        <v>4100</v>
      </c>
      <c r="F4731" t="str">
        <f>VLOOKUP(D4731,'Fund List'!$A$2:$F$1324,6,FALSE)</f>
        <v>WATER QUALITY FEE FUND</v>
      </c>
      <c r="G4731" s="3">
        <v>286</v>
      </c>
      <c r="I4731" s="24">
        <f t="shared" si="960"/>
        <v>308.84197323519908</v>
      </c>
    </row>
    <row r="4732" spans="1:9" hidden="1" outlineLevel="3" x14ac:dyDescent="0.25">
      <c r="A4732" t="s">
        <v>60</v>
      </c>
      <c r="B4732" t="str">
        <f>VLOOKUP(A4732,'AGENCY CODES'!$C$4:$F$139,3,FALSE)</f>
        <v>DEPARTMENT OF ENVIRONMENTAL QUALITY</v>
      </c>
      <c r="C4732" s="8" t="s">
        <v>12</v>
      </c>
      <c r="D4732" s="8" t="str">
        <f t="shared" si="961"/>
        <v>EVA4100</v>
      </c>
      <c r="E4732">
        <v>4100</v>
      </c>
      <c r="F4732" t="str">
        <f>VLOOKUP(D4732,'Fund List'!$A$2:$F$1324,6,FALSE)</f>
        <v>WATER QUALITY FEE FUND</v>
      </c>
      <c r="G4732" s="3">
        <v>25</v>
      </c>
      <c r="I4732" s="24">
        <f t="shared" si="960"/>
        <v>26.99667598209782</v>
      </c>
    </row>
    <row r="4733" spans="1:9" hidden="1" outlineLevel="3" x14ac:dyDescent="0.25">
      <c r="A4733" t="s">
        <v>60</v>
      </c>
      <c r="B4733" t="str">
        <f>VLOOKUP(A4733,'AGENCY CODES'!$C$4:$F$139,3,FALSE)</f>
        <v>DEPARTMENT OF ENVIRONMENTAL QUALITY</v>
      </c>
      <c r="C4733" s="8">
        <v>2</v>
      </c>
      <c r="D4733" s="8" t="str">
        <f t="shared" si="961"/>
        <v>EVA4100</v>
      </c>
      <c r="E4733">
        <v>4100</v>
      </c>
      <c r="F4733" t="str">
        <f>VLOOKUP(D4733,'Fund List'!$A$2:$F$1324,6,FALSE)</f>
        <v>WATER QUALITY FEE FUND</v>
      </c>
      <c r="G4733" s="3">
        <v>321</v>
      </c>
      <c r="I4733" s="24">
        <f t="shared" si="960"/>
        <v>346.63731961013605</v>
      </c>
    </row>
    <row r="4734" spans="1:9" hidden="1" outlineLevel="3" x14ac:dyDescent="0.25">
      <c r="A4734" t="s">
        <v>60</v>
      </c>
      <c r="B4734" t="str">
        <f>VLOOKUP(A4734,'AGENCY CODES'!$C$4:$F$139,3,FALSE)</f>
        <v>DEPARTMENT OF ENVIRONMENTAL QUALITY</v>
      </c>
      <c r="C4734" s="8">
        <v>8</v>
      </c>
      <c r="D4734" s="8" t="str">
        <f t="shared" si="961"/>
        <v>EVA4100</v>
      </c>
      <c r="E4734">
        <v>4100</v>
      </c>
      <c r="F4734" t="str">
        <f>VLOOKUP(D4734,'Fund List'!$A$2:$F$1324,6,FALSE)</f>
        <v>WATER QUALITY FEE FUND</v>
      </c>
      <c r="G4734" s="3">
        <v>16152</v>
      </c>
      <c r="I4734" s="24">
        <f t="shared" si="960"/>
        <v>17442.012418513761</v>
      </c>
    </row>
    <row r="4735" spans="1:9" outlineLevel="2" collapsed="1" x14ac:dyDescent="0.25">
      <c r="F4735" s="1" t="s">
        <v>4406</v>
      </c>
      <c r="I4735" s="24">
        <f t="shared" ref="I4735" si="962">SUBTOTAL(9,I4719:I4734)</f>
        <v>22638.33261154795</v>
      </c>
    </row>
    <row r="4736" spans="1:9" hidden="1" outlineLevel="3" x14ac:dyDescent="0.25">
      <c r="A4736" t="s">
        <v>60</v>
      </c>
      <c r="B4736" t="str">
        <f>VLOOKUP(A4736,'AGENCY CODES'!$C$4:$F$139,3,FALSE)</f>
        <v>DEPARTMENT OF ENVIRONMENTAL QUALITY</v>
      </c>
      <c r="C4736" s="8" t="s">
        <v>1</v>
      </c>
      <c r="D4736" s="8" t="str">
        <f t="shared" si="961"/>
        <v>EVA4220</v>
      </c>
      <c r="E4736">
        <v>4220</v>
      </c>
      <c r="F4736" t="str">
        <f>VLOOKUP(D4736,'Fund List'!$A$2:$F$1324,6,FALSE)</f>
        <v>MONITORING ASSISTANCE PROGRAM FEE FUND</v>
      </c>
      <c r="G4736" s="3">
        <v>6</v>
      </c>
      <c r="I4736" s="24">
        <f t="shared" ref="I4736:I4751" si="963">$G4736/$G$10*I$5</f>
        <v>6.4792022357034762</v>
      </c>
    </row>
    <row r="4737" spans="1:9" hidden="1" outlineLevel="3" x14ac:dyDescent="0.25">
      <c r="A4737" t="s">
        <v>60</v>
      </c>
      <c r="B4737" t="str">
        <f>VLOOKUP(A4737,'AGENCY CODES'!$C$4:$F$139,3,FALSE)</f>
        <v>DEPARTMENT OF ENVIRONMENTAL QUALITY</v>
      </c>
      <c r="C4737" s="8" t="s">
        <v>22</v>
      </c>
      <c r="D4737" s="8" t="str">
        <f t="shared" si="961"/>
        <v>EVA4220</v>
      </c>
      <c r="E4737">
        <v>4220</v>
      </c>
      <c r="F4737" t="str">
        <f>VLOOKUP(D4737,'Fund List'!$A$2:$F$1324,6,FALSE)</f>
        <v>MONITORING ASSISTANCE PROGRAM FEE FUND</v>
      </c>
      <c r="G4737" s="3">
        <v>4</v>
      </c>
      <c r="I4737" s="24">
        <f t="shared" si="963"/>
        <v>4.3194681571356508</v>
      </c>
    </row>
    <row r="4738" spans="1:9" hidden="1" outlineLevel="3" x14ac:dyDescent="0.25">
      <c r="A4738" t="s">
        <v>60</v>
      </c>
      <c r="B4738" t="str">
        <f>VLOOKUP(A4738,'AGENCY CODES'!$C$4:$F$139,3,FALSE)</f>
        <v>DEPARTMENT OF ENVIRONMENTAL QUALITY</v>
      </c>
      <c r="C4738" s="8" t="s">
        <v>2</v>
      </c>
      <c r="D4738" s="8" t="str">
        <f t="shared" si="961"/>
        <v>EVA4220</v>
      </c>
      <c r="E4738">
        <v>4220</v>
      </c>
      <c r="F4738" t="str">
        <f>VLOOKUP(D4738,'Fund List'!$A$2:$F$1324,6,FALSE)</f>
        <v>MONITORING ASSISTANCE PROGRAM FEE FUND</v>
      </c>
      <c r="G4738" s="3">
        <v>4</v>
      </c>
      <c r="I4738" s="24">
        <f t="shared" si="963"/>
        <v>4.3194681571356508</v>
      </c>
    </row>
    <row r="4739" spans="1:9" hidden="1" outlineLevel="3" x14ac:dyDescent="0.25">
      <c r="A4739" t="s">
        <v>60</v>
      </c>
      <c r="B4739" t="str">
        <f>VLOOKUP(A4739,'AGENCY CODES'!$C$4:$F$139,3,FALSE)</f>
        <v>DEPARTMENT OF ENVIRONMENTAL QUALITY</v>
      </c>
      <c r="C4739" s="8" t="s">
        <v>3</v>
      </c>
      <c r="D4739" s="8" t="str">
        <f t="shared" si="961"/>
        <v>EVA4220</v>
      </c>
      <c r="E4739">
        <v>4220</v>
      </c>
      <c r="F4739" t="str">
        <f>VLOOKUP(D4739,'Fund List'!$A$2:$F$1324,6,FALSE)</f>
        <v>MONITORING ASSISTANCE PROGRAM FEE FUND</v>
      </c>
      <c r="G4739" s="3">
        <v>106</v>
      </c>
      <c r="I4739" s="24">
        <f t="shared" si="963"/>
        <v>114.46590616409476</v>
      </c>
    </row>
    <row r="4740" spans="1:9" hidden="1" outlineLevel="3" x14ac:dyDescent="0.25">
      <c r="A4740" t="s">
        <v>60</v>
      </c>
      <c r="B4740" t="str">
        <f>VLOOKUP(A4740,'AGENCY CODES'!$C$4:$F$139,3,FALSE)</f>
        <v>DEPARTMENT OF ENVIRONMENTAL QUALITY</v>
      </c>
      <c r="C4740" s="8" t="s">
        <v>4</v>
      </c>
      <c r="D4740" s="8" t="str">
        <f t="shared" si="961"/>
        <v>EVA4220</v>
      </c>
      <c r="E4740">
        <v>4220</v>
      </c>
      <c r="F4740" t="str">
        <f>VLOOKUP(D4740,'Fund List'!$A$2:$F$1324,6,FALSE)</f>
        <v>MONITORING ASSISTANCE PROGRAM FEE FUND</v>
      </c>
      <c r="G4740" s="3">
        <v>5</v>
      </c>
      <c r="I4740" s="24">
        <f t="shared" si="963"/>
        <v>5.3993351964195639</v>
      </c>
    </row>
    <row r="4741" spans="1:9" hidden="1" outlineLevel="3" x14ac:dyDescent="0.25">
      <c r="A4741" t="s">
        <v>60</v>
      </c>
      <c r="B4741" t="str">
        <f>VLOOKUP(A4741,'AGENCY CODES'!$C$4:$F$139,3,FALSE)</f>
        <v>DEPARTMENT OF ENVIRONMENTAL QUALITY</v>
      </c>
      <c r="C4741" s="8" t="s">
        <v>5</v>
      </c>
      <c r="D4741" s="8" t="str">
        <f t="shared" si="961"/>
        <v>EVA4220</v>
      </c>
      <c r="E4741">
        <v>4220</v>
      </c>
      <c r="F4741" t="str">
        <f>VLOOKUP(D4741,'Fund List'!$A$2:$F$1324,6,FALSE)</f>
        <v>MONITORING ASSISTANCE PROGRAM FEE FUND</v>
      </c>
      <c r="G4741" s="3">
        <v>1</v>
      </c>
      <c r="I4741" s="24">
        <f t="shared" si="963"/>
        <v>1.0798670392839127</v>
      </c>
    </row>
    <row r="4742" spans="1:9" hidden="1" outlineLevel="3" x14ac:dyDescent="0.25">
      <c r="A4742" t="s">
        <v>60</v>
      </c>
      <c r="B4742" t="str">
        <f>VLOOKUP(A4742,'AGENCY CODES'!$C$4:$F$139,3,FALSE)</f>
        <v>DEPARTMENT OF ENVIRONMENTAL QUALITY</v>
      </c>
      <c r="C4742" s="8" t="s">
        <v>6</v>
      </c>
      <c r="D4742" s="8" t="str">
        <f t="shared" si="961"/>
        <v>EVA4220</v>
      </c>
      <c r="E4742">
        <v>4220</v>
      </c>
      <c r="F4742" t="str">
        <f>VLOOKUP(D4742,'Fund List'!$A$2:$F$1324,6,FALSE)</f>
        <v>MONITORING ASSISTANCE PROGRAM FEE FUND</v>
      </c>
      <c r="G4742" s="3">
        <v>8</v>
      </c>
      <c r="I4742" s="24">
        <f t="shared" si="963"/>
        <v>8.6389363142713016</v>
      </c>
    </row>
    <row r="4743" spans="1:9" hidden="1" outlineLevel="3" x14ac:dyDescent="0.25">
      <c r="A4743" t="s">
        <v>60</v>
      </c>
      <c r="B4743" t="str">
        <f>VLOOKUP(A4743,'AGENCY CODES'!$C$4:$F$139,3,FALSE)</f>
        <v>DEPARTMENT OF ENVIRONMENTAL QUALITY</v>
      </c>
      <c r="C4743" s="8" t="s">
        <v>7</v>
      </c>
      <c r="D4743" s="8" t="str">
        <f t="shared" si="961"/>
        <v>EVA4220</v>
      </c>
      <c r="E4743">
        <v>4220</v>
      </c>
      <c r="F4743" t="str">
        <f>VLOOKUP(D4743,'Fund List'!$A$2:$F$1324,6,FALSE)</f>
        <v>MONITORING ASSISTANCE PROGRAM FEE FUND</v>
      </c>
      <c r="G4743" s="3">
        <v>45</v>
      </c>
      <c r="I4743" s="24">
        <f t="shared" si="963"/>
        <v>48.594016767776075</v>
      </c>
    </row>
    <row r="4744" spans="1:9" hidden="1" outlineLevel="3" x14ac:dyDescent="0.25">
      <c r="A4744" t="s">
        <v>60</v>
      </c>
      <c r="B4744" t="str">
        <f>VLOOKUP(A4744,'AGENCY CODES'!$C$4:$F$139,3,FALSE)</f>
        <v>DEPARTMENT OF ENVIRONMENTAL QUALITY</v>
      </c>
      <c r="C4744" s="8" t="s">
        <v>17</v>
      </c>
      <c r="D4744" s="8" t="str">
        <f t="shared" si="961"/>
        <v>EVA4220</v>
      </c>
      <c r="E4744">
        <v>4220</v>
      </c>
      <c r="F4744" t="str">
        <f>VLOOKUP(D4744,'Fund List'!$A$2:$F$1324,6,FALSE)</f>
        <v>MONITORING ASSISTANCE PROGRAM FEE FUND</v>
      </c>
      <c r="G4744" s="3">
        <v>2</v>
      </c>
      <c r="I4744" s="24">
        <f t="shared" si="963"/>
        <v>2.1597340785678254</v>
      </c>
    </row>
    <row r="4745" spans="1:9" hidden="1" outlineLevel="3" x14ac:dyDescent="0.25">
      <c r="A4745" t="s">
        <v>60</v>
      </c>
      <c r="B4745" t="str">
        <f>VLOOKUP(A4745,'AGENCY CODES'!$C$4:$F$139,3,FALSE)</f>
        <v>DEPARTMENT OF ENVIRONMENTAL QUALITY</v>
      </c>
      <c r="C4745" s="8" t="s">
        <v>18</v>
      </c>
      <c r="D4745" s="8" t="str">
        <f t="shared" si="961"/>
        <v>EVA4220</v>
      </c>
      <c r="E4745">
        <v>4220</v>
      </c>
      <c r="F4745" t="str">
        <f>VLOOKUP(D4745,'Fund List'!$A$2:$F$1324,6,FALSE)</f>
        <v>MONITORING ASSISTANCE PROGRAM FEE FUND</v>
      </c>
      <c r="G4745" s="3">
        <v>12</v>
      </c>
      <c r="I4745" s="24">
        <f t="shared" si="963"/>
        <v>12.958404471406952</v>
      </c>
    </row>
    <row r="4746" spans="1:9" hidden="1" outlineLevel="3" x14ac:dyDescent="0.25">
      <c r="A4746" t="s">
        <v>60</v>
      </c>
      <c r="B4746" t="str">
        <f>VLOOKUP(A4746,'AGENCY CODES'!$C$4:$F$139,3,FALSE)</f>
        <v>DEPARTMENT OF ENVIRONMENTAL QUALITY</v>
      </c>
      <c r="C4746" s="8" t="s">
        <v>8</v>
      </c>
      <c r="D4746" s="8" t="str">
        <f t="shared" si="961"/>
        <v>EVA4220</v>
      </c>
      <c r="E4746">
        <v>4220</v>
      </c>
      <c r="F4746" t="str">
        <f>VLOOKUP(D4746,'Fund List'!$A$2:$F$1324,6,FALSE)</f>
        <v>MONITORING ASSISTANCE PROGRAM FEE FUND</v>
      </c>
      <c r="G4746" s="3">
        <v>19</v>
      </c>
      <c r="I4746" s="24">
        <f t="shared" si="963"/>
        <v>20.517473746394341</v>
      </c>
    </row>
    <row r="4747" spans="1:9" hidden="1" outlineLevel="3" x14ac:dyDescent="0.25">
      <c r="A4747" t="s">
        <v>60</v>
      </c>
      <c r="B4747" t="str">
        <f>VLOOKUP(A4747,'AGENCY CODES'!$C$4:$F$139,3,FALSE)</f>
        <v>DEPARTMENT OF ENVIRONMENTAL QUALITY</v>
      </c>
      <c r="C4747" s="8" t="s">
        <v>10</v>
      </c>
      <c r="D4747" s="8" t="str">
        <f t="shared" si="961"/>
        <v>EVA4220</v>
      </c>
      <c r="E4747">
        <v>4220</v>
      </c>
      <c r="F4747" t="str">
        <f>VLOOKUP(D4747,'Fund List'!$A$2:$F$1324,6,FALSE)</f>
        <v>MONITORING ASSISTANCE PROGRAM FEE FUND</v>
      </c>
      <c r="G4747" s="3">
        <v>101</v>
      </c>
      <c r="I4747" s="24">
        <f t="shared" si="963"/>
        <v>109.0665709676752</v>
      </c>
    </row>
    <row r="4748" spans="1:9" hidden="1" outlineLevel="3" x14ac:dyDescent="0.25">
      <c r="A4748" t="s">
        <v>60</v>
      </c>
      <c r="B4748" t="str">
        <f>VLOOKUP(A4748,'AGENCY CODES'!$C$4:$F$139,3,FALSE)</f>
        <v>DEPARTMENT OF ENVIRONMENTAL QUALITY</v>
      </c>
      <c r="C4748" s="8" t="s">
        <v>11</v>
      </c>
      <c r="D4748" s="8" t="str">
        <f t="shared" si="961"/>
        <v>EVA4220</v>
      </c>
      <c r="E4748">
        <v>4220</v>
      </c>
      <c r="F4748" t="str">
        <f>VLOOKUP(D4748,'Fund List'!$A$2:$F$1324,6,FALSE)</f>
        <v>MONITORING ASSISTANCE PROGRAM FEE FUND</v>
      </c>
      <c r="G4748" s="3">
        <v>876</v>
      </c>
      <c r="I4748" s="24">
        <f t="shared" si="963"/>
        <v>945.96352641270767</v>
      </c>
    </row>
    <row r="4749" spans="1:9" hidden="1" outlineLevel="3" x14ac:dyDescent="0.25">
      <c r="A4749" t="s">
        <v>60</v>
      </c>
      <c r="B4749" t="str">
        <f>VLOOKUP(A4749,'AGENCY CODES'!$C$4:$F$139,3,FALSE)</f>
        <v>DEPARTMENT OF ENVIRONMENTAL QUALITY</v>
      </c>
      <c r="C4749" s="8" t="s">
        <v>12</v>
      </c>
      <c r="D4749" s="8" t="str">
        <f t="shared" si="961"/>
        <v>EVA4220</v>
      </c>
      <c r="E4749">
        <v>4220</v>
      </c>
      <c r="F4749" t="str">
        <f>VLOOKUP(D4749,'Fund List'!$A$2:$F$1324,6,FALSE)</f>
        <v>MONITORING ASSISTANCE PROGRAM FEE FUND</v>
      </c>
      <c r="G4749" s="3">
        <v>6</v>
      </c>
      <c r="I4749" s="24">
        <f t="shared" si="963"/>
        <v>6.4792022357034762</v>
      </c>
    </row>
    <row r="4750" spans="1:9" hidden="1" outlineLevel="3" x14ac:dyDescent="0.25">
      <c r="A4750" t="s">
        <v>60</v>
      </c>
      <c r="B4750" t="str">
        <f>VLOOKUP(A4750,'AGENCY CODES'!$C$4:$F$139,3,FALSE)</f>
        <v>DEPARTMENT OF ENVIRONMENTAL QUALITY</v>
      </c>
      <c r="C4750" s="8">
        <v>2</v>
      </c>
      <c r="D4750" s="8" t="str">
        <f t="shared" si="961"/>
        <v>EVA4220</v>
      </c>
      <c r="E4750">
        <v>4220</v>
      </c>
      <c r="F4750" t="str">
        <f>VLOOKUP(D4750,'Fund List'!$A$2:$F$1324,6,FALSE)</f>
        <v>MONITORING ASSISTANCE PROGRAM FEE FUND</v>
      </c>
      <c r="G4750" s="3">
        <v>876</v>
      </c>
      <c r="I4750" s="24">
        <f t="shared" si="963"/>
        <v>945.96352641270767</v>
      </c>
    </row>
    <row r="4751" spans="1:9" hidden="1" outlineLevel="3" x14ac:dyDescent="0.25">
      <c r="A4751" t="s">
        <v>60</v>
      </c>
      <c r="B4751" t="str">
        <f>VLOOKUP(A4751,'AGENCY CODES'!$C$4:$F$139,3,FALSE)</f>
        <v>DEPARTMENT OF ENVIRONMENTAL QUALITY</v>
      </c>
      <c r="C4751" s="8">
        <v>8</v>
      </c>
      <c r="D4751" s="8" t="str">
        <f t="shared" si="961"/>
        <v>EVA4220</v>
      </c>
      <c r="E4751">
        <v>4220</v>
      </c>
      <c r="F4751" t="str">
        <f>VLOOKUP(D4751,'Fund List'!$A$2:$F$1324,6,FALSE)</f>
        <v>MONITORING ASSISTANCE PROGRAM FEE FUND</v>
      </c>
      <c r="G4751" s="3">
        <v>356</v>
      </c>
      <c r="I4751" s="24">
        <f t="shared" si="963"/>
        <v>384.43266598507296</v>
      </c>
    </row>
    <row r="4752" spans="1:9" outlineLevel="2" collapsed="1" x14ac:dyDescent="0.25">
      <c r="F4752" s="1" t="s">
        <v>4407</v>
      </c>
      <c r="I4752" s="24">
        <f t="shared" ref="I4752" si="964">SUBTOTAL(9,I4736:I4751)</f>
        <v>2620.8373043420565</v>
      </c>
    </row>
    <row r="4753" spans="1:9" hidden="1" outlineLevel="3" x14ac:dyDescent="0.25">
      <c r="A4753" t="s">
        <v>60</v>
      </c>
      <c r="B4753" t="str">
        <f>VLOOKUP(A4753,'AGENCY CODES'!$C$4:$F$139,3,FALSE)</f>
        <v>DEPARTMENT OF ENVIRONMENTAL QUALITY</v>
      </c>
      <c r="C4753" s="8" t="s">
        <v>1</v>
      </c>
      <c r="D4753" s="8" t="str">
        <f t="shared" si="961"/>
        <v>EVA4230</v>
      </c>
      <c r="E4753">
        <v>4230</v>
      </c>
      <c r="F4753" t="str">
        <f>VLOOKUP(D4753,'Fund List'!$A$2:$F$1324,6,FALSE)</f>
        <v>VOLUNTARY REMEDIATION FUND</v>
      </c>
      <c r="G4753" s="3">
        <v>16</v>
      </c>
      <c r="I4753" s="24">
        <f t="shared" ref="I4753:I4767" si="965">$G4753/$G$10*I$5</f>
        <v>17.277872628542603</v>
      </c>
    </row>
    <row r="4754" spans="1:9" hidden="1" outlineLevel="3" x14ac:dyDescent="0.25">
      <c r="A4754" t="s">
        <v>60</v>
      </c>
      <c r="B4754" t="str">
        <f>VLOOKUP(A4754,'AGENCY CODES'!$C$4:$F$139,3,FALSE)</f>
        <v>DEPARTMENT OF ENVIRONMENTAL QUALITY</v>
      </c>
      <c r="C4754" s="8" t="s">
        <v>22</v>
      </c>
      <c r="D4754" s="8" t="str">
        <f t="shared" si="961"/>
        <v>EVA4230</v>
      </c>
      <c r="E4754">
        <v>4230</v>
      </c>
      <c r="F4754" t="str">
        <f>VLOOKUP(D4754,'Fund List'!$A$2:$F$1324,6,FALSE)</f>
        <v>VOLUNTARY REMEDIATION FUND</v>
      </c>
      <c r="G4754" s="3">
        <v>14</v>
      </c>
      <c r="I4754" s="24">
        <f t="shared" si="965"/>
        <v>15.118138549974777</v>
      </c>
    </row>
    <row r="4755" spans="1:9" hidden="1" outlineLevel="3" x14ac:dyDescent="0.25">
      <c r="A4755" t="s">
        <v>60</v>
      </c>
      <c r="B4755" t="str">
        <f>VLOOKUP(A4755,'AGENCY CODES'!$C$4:$F$139,3,FALSE)</f>
        <v>DEPARTMENT OF ENVIRONMENTAL QUALITY</v>
      </c>
      <c r="C4755" s="8" t="s">
        <v>3</v>
      </c>
      <c r="D4755" s="8" t="str">
        <f t="shared" si="961"/>
        <v>EVA4230</v>
      </c>
      <c r="E4755">
        <v>4230</v>
      </c>
      <c r="F4755" t="str">
        <f>VLOOKUP(D4755,'Fund List'!$A$2:$F$1324,6,FALSE)</f>
        <v>VOLUNTARY REMEDIATION FUND</v>
      </c>
      <c r="G4755" s="3">
        <v>69</v>
      </c>
      <c r="I4755" s="24">
        <f t="shared" si="965"/>
        <v>74.510825710589984</v>
      </c>
    </row>
    <row r="4756" spans="1:9" hidden="1" outlineLevel="3" x14ac:dyDescent="0.25">
      <c r="A4756" t="s">
        <v>60</v>
      </c>
      <c r="B4756" t="str">
        <f>VLOOKUP(A4756,'AGENCY CODES'!$C$4:$F$139,3,FALSE)</f>
        <v>DEPARTMENT OF ENVIRONMENTAL QUALITY</v>
      </c>
      <c r="C4756" s="8" t="s">
        <v>4</v>
      </c>
      <c r="D4756" s="8" t="str">
        <f t="shared" si="961"/>
        <v>EVA4230</v>
      </c>
      <c r="E4756">
        <v>4230</v>
      </c>
      <c r="F4756" t="str">
        <f>VLOOKUP(D4756,'Fund List'!$A$2:$F$1324,6,FALSE)</f>
        <v>VOLUNTARY REMEDIATION FUND</v>
      </c>
      <c r="G4756" s="3">
        <v>19</v>
      </c>
      <c r="I4756" s="24">
        <f t="shared" si="965"/>
        <v>20.517473746394341</v>
      </c>
    </row>
    <row r="4757" spans="1:9" hidden="1" outlineLevel="3" x14ac:dyDescent="0.25">
      <c r="A4757" t="s">
        <v>60</v>
      </c>
      <c r="B4757" t="str">
        <f>VLOOKUP(A4757,'AGENCY CODES'!$C$4:$F$139,3,FALSE)</f>
        <v>DEPARTMENT OF ENVIRONMENTAL QUALITY</v>
      </c>
      <c r="C4757" s="8" t="s">
        <v>5</v>
      </c>
      <c r="D4757" s="8" t="str">
        <f t="shared" si="961"/>
        <v>EVA4230</v>
      </c>
      <c r="E4757">
        <v>4230</v>
      </c>
      <c r="F4757" t="str">
        <f>VLOOKUP(D4757,'Fund List'!$A$2:$F$1324,6,FALSE)</f>
        <v>VOLUNTARY REMEDIATION FUND</v>
      </c>
      <c r="G4757" s="3">
        <v>1</v>
      </c>
      <c r="I4757" s="24">
        <f t="shared" si="965"/>
        <v>1.0798670392839127</v>
      </c>
    </row>
    <row r="4758" spans="1:9" hidden="1" outlineLevel="3" x14ac:dyDescent="0.25">
      <c r="A4758" t="s">
        <v>60</v>
      </c>
      <c r="B4758" t="str">
        <f>VLOOKUP(A4758,'AGENCY CODES'!$C$4:$F$139,3,FALSE)</f>
        <v>DEPARTMENT OF ENVIRONMENTAL QUALITY</v>
      </c>
      <c r="C4758" s="8" t="s">
        <v>6</v>
      </c>
      <c r="D4758" s="8" t="str">
        <f t="shared" si="961"/>
        <v>EVA4230</v>
      </c>
      <c r="E4758">
        <v>4230</v>
      </c>
      <c r="F4758" t="str">
        <f>VLOOKUP(D4758,'Fund List'!$A$2:$F$1324,6,FALSE)</f>
        <v>VOLUNTARY REMEDIATION FUND</v>
      </c>
      <c r="G4758" s="3">
        <v>61</v>
      </c>
      <c r="I4758" s="24">
        <f t="shared" si="965"/>
        <v>65.871889396318679</v>
      </c>
    </row>
    <row r="4759" spans="1:9" hidden="1" outlineLevel="3" x14ac:dyDescent="0.25">
      <c r="A4759" t="s">
        <v>60</v>
      </c>
      <c r="B4759" t="str">
        <f>VLOOKUP(A4759,'AGENCY CODES'!$C$4:$F$139,3,FALSE)</f>
        <v>DEPARTMENT OF ENVIRONMENTAL QUALITY</v>
      </c>
      <c r="C4759" s="8" t="s">
        <v>7</v>
      </c>
      <c r="D4759" s="8" t="str">
        <f t="shared" si="961"/>
        <v>EVA4230</v>
      </c>
      <c r="E4759">
        <v>4230</v>
      </c>
      <c r="F4759" t="str">
        <f>VLOOKUP(D4759,'Fund List'!$A$2:$F$1324,6,FALSE)</f>
        <v>VOLUNTARY REMEDIATION FUND</v>
      </c>
      <c r="G4759" s="3">
        <v>21</v>
      </c>
      <c r="I4759" s="24">
        <f t="shared" si="965"/>
        <v>22.677207824962167</v>
      </c>
    </row>
    <row r="4760" spans="1:9" hidden="1" outlineLevel="3" x14ac:dyDescent="0.25">
      <c r="A4760" t="s">
        <v>60</v>
      </c>
      <c r="B4760" t="str">
        <f>VLOOKUP(A4760,'AGENCY CODES'!$C$4:$F$139,3,FALSE)</f>
        <v>DEPARTMENT OF ENVIRONMENTAL QUALITY</v>
      </c>
      <c r="C4760" s="8" t="s">
        <v>17</v>
      </c>
      <c r="D4760" s="8" t="str">
        <f t="shared" si="961"/>
        <v>EVA4230</v>
      </c>
      <c r="E4760">
        <v>4230</v>
      </c>
      <c r="F4760" t="str">
        <f>VLOOKUP(D4760,'Fund List'!$A$2:$F$1324,6,FALSE)</f>
        <v>VOLUNTARY REMEDIATION FUND</v>
      </c>
      <c r="G4760" s="3">
        <v>6</v>
      </c>
      <c r="I4760" s="24">
        <f t="shared" si="965"/>
        <v>6.4792022357034762</v>
      </c>
    </row>
    <row r="4761" spans="1:9" hidden="1" outlineLevel="3" x14ac:dyDescent="0.25">
      <c r="A4761" t="s">
        <v>60</v>
      </c>
      <c r="B4761" t="str">
        <f>VLOOKUP(A4761,'AGENCY CODES'!$C$4:$F$139,3,FALSE)</f>
        <v>DEPARTMENT OF ENVIRONMENTAL QUALITY</v>
      </c>
      <c r="C4761" s="8" t="s">
        <v>18</v>
      </c>
      <c r="D4761" s="8" t="str">
        <f t="shared" si="961"/>
        <v>EVA4230</v>
      </c>
      <c r="E4761">
        <v>4230</v>
      </c>
      <c r="F4761" t="str">
        <f>VLOOKUP(D4761,'Fund List'!$A$2:$F$1324,6,FALSE)</f>
        <v>VOLUNTARY REMEDIATION FUND</v>
      </c>
      <c r="G4761" s="3">
        <v>523</v>
      </c>
      <c r="I4761" s="24">
        <f t="shared" si="965"/>
        <v>564.77046154548646</v>
      </c>
    </row>
    <row r="4762" spans="1:9" hidden="1" outlineLevel="3" x14ac:dyDescent="0.25">
      <c r="A4762" t="s">
        <v>60</v>
      </c>
      <c r="B4762" t="str">
        <f>VLOOKUP(A4762,'AGENCY CODES'!$C$4:$F$139,3,FALSE)</f>
        <v>DEPARTMENT OF ENVIRONMENTAL QUALITY</v>
      </c>
      <c r="C4762" s="8" t="s">
        <v>8</v>
      </c>
      <c r="D4762" s="8" t="str">
        <f t="shared" si="961"/>
        <v>EVA4230</v>
      </c>
      <c r="E4762">
        <v>4230</v>
      </c>
      <c r="F4762" t="str">
        <f>VLOOKUP(D4762,'Fund List'!$A$2:$F$1324,6,FALSE)</f>
        <v>VOLUNTARY REMEDIATION FUND</v>
      </c>
      <c r="G4762" s="3">
        <v>12</v>
      </c>
      <c r="I4762" s="24">
        <f t="shared" si="965"/>
        <v>12.958404471406952</v>
      </c>
    </row>
    <row r="4763" spans="1:9" hidden="1" outlineLevel="3" x14ac:dyDescent="0.25">
      <c r="A4763" t="s">
        <v>60</v>
      </c>
      <c r="B4763" t="str">
        <f>VLOOKUP(A4763,'AGENCY CODES'!$C$4:$F$139,3,FALSE)</f>
        <v>DEPARTMENT OF ENVIRONMENTAL QUALITY</v>
      </c>
      <c r="C4763" s="8" t="s">
        <v>10</v>
      </c>
      <c r="D4763" s="8" t="str">
        <f t="shared" si="961"/>
        <v>EVA4230</v>
      </c>
      <c r="E4763">
        <v>4230</v>
      </c>
      <c r="F4763" t="str">
        <f>VLOOKUP(D4763,'Fund List'!$A$2:$F$1324,6,FALSE)</f>
        <v>VOLUNTARY REMEDIATION FUND</v>
      </c>
      <c r="G4763" s="3">
        <v>11</v>
      </c>
      <c r="I4763" s="24">
        <f t="shared" si="965"/>
        <v>11.878537432123041</v>
      </c>
    </row>
    <row r="4764" spans="1:9" hidden="1" outlineLevel="3" x14ac:dyDescent="0.25">
      <c r="A4764" t="s">
        <v>60</v>
      </c>
      <c r="B4764" t="str">
        <f>VLOOKUP(A4764,'AGENCY CODES'!$C$4:$F$139,3,FALSE)</f>
        <v>DEPARTMENT OF ENVIRONMENTAL QUALITY</v>
      </c>
      <c r="C4764" s="8" t="s">
        <v>11</v>
      </c>
      <c r="D4764" s="8" t="str">
        <f t="shared" si="961"/>
        <v>EVA4230</v>
      </c>
      <c r="E4764">
        <v>4230</v>
      </c>
      <c r="F4764" t="str">
        <f>VLOOKUP(D4764,'Fund List'!$A$2:$F$1324,6,FALSE)</f>
        <v>VOLUNTARY REMEDIATION FUND</v>
      </c>
      <c r="G4764" s="3">
        <v>25</v>
      </c>
      <c r="I4764" s="24">
        <f t="shared" si="965"/>
        <v>26.99667598209782</v>
      </c>
    </row>
    <row r="4765" spans="1:9" hidden="1" outlineLevel="3" x14ac:dyDescent="0.25">
      <c r="A4765" t="s">
        <v>60</v>
      </c>
      <c r="B4765" t="str">
        <f>VLOOKUP(A4765,'AGENCY CODES'!$C$4:$F$139,3,FALSE)</f>
        <v>DEPARTMENT OF ENVIRONMENTAL QUALITY</v>
      </c>
      <c r="C4765" s="8" t="s">
        <v>12</v>
      </c>
      <c r="D4765" s="8" t="str">
        <f t="shared" si="961"/>
        <v>EVA4230</v>
      </c>
      <c r="E4765">
        <v>4230</v>
      </c>
      <c r="F4765" t="str">
        <f>VLOOKUP(D4765,'Fund List'!$A$2:$F$1324,6,FALSE)</f>
        <v>VOLUNTARY REMEDIATION FUND</v>
      </c>
      <c r="G4765" s="3">
        <v>10</v>
      </c>
      <c r="I4765" s="24">
        <f t="shared" si="965"/>
        <v>10.798670392839128</v>
      </c>
    </row>
    <row r="4766" spans="1:9" hidden="1" outlineLevel="3" x14ac:dyDescent="0.25">
      <c r="A4766" t="s">
        <v>60</v>
      </c>
      <c r="B4766" t="str">
        <f>VLOOKUP(A4766,'AGENCY CODES'!$C$4:$F$139,3,FALSE)</f>
        <v>DEPARTMENT OF ENVIRONMENTAL QUALITY</v>
      </c>
      <c r="C4766" s="8">
        <v>2</v>
      </c>
      <c r="D4766" s="8" t="str">
        <f t="shared" si="961"/>
        <v>EVA4230</v>
      </c>
      <c r="E4766">
        <v>4230</v>
      </c>
      <c r="F4766" t="str">
        <f>VLOOKUP(D4766,'Fund List'!$A$2:$F$1324,6,FALSE)</f>
        <v>VOLUNTARY REMEDIATION FUND</v>
      </c>
      <c r="G4766" s="3">
        <v>25</v>
      </c>
      <c r="I4766" s="24">
        <f t="shared" si="965"/>
        <v>26.99667598209782</v>
      </c>
    </row>
    <row r="4767" spans="1:9" hidden="1" outlineLevel="3" x14ac:dyDescent="0.25">
      <c r="A4767" t="s">
        <v>60</v>
      </c>
      <c r="B4767" t="str">
        <f>VLOOKUP(A4767,'AGENCY CODES'!$C$4:$F$139,3,FALSE)</f>
        <v>DEPARTMENT OF ENVIRONMENTAL QUALITY</v>
      </c>
      <c r="C4767" s="8">
        <v>8</v>
      </c>
      <c r="D4767" s="8" t="str">
        <f t="shared" si="961"/>
        <v>EVA4230</v>
      </c>
      <c r="E4767">
        <v>4230</v>
      </c>
      <c r="F4767" t="str">
        <f>VLOOKUP(D4767,'Fund List'!$A$2:$F$1324,6,FALSE)</f>
        <v>VOLUNTARY REMEDIATION FUND</v>
      </c>
      <c r="G4767" s="3">
        <v>13481</v>
      </c>
      <c r="I4767" s="24">
        <f t="shared" si="965"/>
        <v>14557.687556586428</v>
      </c>
    </row>
    <row r="4768" spans="1:9" outlineLevel="2" collapsed="1" x14ac:dyDescent="0.25">
      <c r="F4768" s="1" t="s">
        <v>4408</v>
      </c>
      <c r="I4768" s="24">
        <f t="shared" ref="I4768" si="966">SUBTOTAL(9,I4753:I4767)</f>
        <v>15435.619459524249</v>
      </c>
    </row>
    <row r="4769" spans="1:9" hidden="1" outlineLevel="3" x14ac:dyDescent="0.25">
      <c r="A4769" t="s">
        <v>60</v>
      </c>
      <c r="B4769" t="str">
        <f>VLOOKUP(A4769,'AGENCY CODES'!$C$4:$F$139,3,FALSE)</f>
        <v>DEPARTMENT OF ENVIRONMENTAL QUALITY</v>
      </c>
      <c r="C4769" s="8" t="s">
        <v>1</v>
      </c>
      <c r="D4769" s="8" t="str">
        <f t="shared" si="961"/>
        <v>EVA4240</v>
      </c>
      <c r="E4769">
        <v>4240</v>
      </c>
      <c r="F4769" t="str">
        <f>VLOOKUP(D4769,'Fund List'!$A$2:$F$1324,6,FALSE)</f>
        <v>INSTITUTIONAL</v>
      </c>
      <c r="G4769" s="3">
        <v>6</v>
      </c>
      <c r="I4769" s="24">
        <f t="shared" ref="I4769:I4779" si="967">$G4769/$G$10*I$5</f>
        <v>6.4792022357034762</v>
      </c>
    </row>
    <row r="4770" spans="1:9" hidden="1" outlineLevel="3" x14ac:dyDescent="0.25">
      <c r="A4770" t="s">
        <v>60</v>
      </c>
      <c r="B4770" t="str">
        <f>VLOOKUP(A4770,'AGENCY CODES'!$C$4:$F$139,3,FALSE)</f>
        <v>DEPARTMENT OF ENVIRONMENTAL QUALITY</v>
      </c>
      <c r="C4770" s="8" t="s">
        <v>22</v>
      </c>
      <c r="D4770" s="8" t="str">
        <f t="shared" si="961"/>
        <v>EVA4240</v>
      </c>
      <c r="E4770">
        <v>4240</v>
      </c>
      <c r="F4770" t="str">
        <f>VLOOKUP(D4770,'Fund List'!$A$2:$F$1324,6,FALSE)</f>
        <v>INSTITUTIONAL</v>
      </c>
      <c r="G4770" s="3">
        <v>4</v>
      </c>
      <c r="I4770" s="24">
        <f t="shared" si="967"/>
        <v>4.3194681571356508</v>
      </c>
    </row>
    <row r="4771" spans="1:9" hidden="1" outlineLevel="3" x14ac:dyDescent="0.25">
      <c r="A4771" t="s">
        <v>60</v>
      </c>
      <c r="B4771" t="str">
        <f>VLOOKUP(A4771,'AGENCY CODES'!$C$4:$F$139,3,FALSE)</f>
        <v>DEPARTMENT OF ENVIRONMENTAL QUALITY</v>
      </c>
      <c r="C4771" s="8" t="s">
        <v>3</v>
      </c>
      <c r="D4771" s="8" t="str">
        <f t="shared" si="961"/>
        <v>EVA4240</v>
      </c>
      <c r="E4771">
        <v>4240</v>
      </c>
      <c r="F4771" t="str">
        <f>VLOOKUP(D4771,'Fund List'!$A$2:$F$1324,6,FALSE)</f>
        <v>INSTITUTIONAL</v>
      </c>
      <c r="G4771" s="3">
        <v>3</v>
      </c>
      <c r="I4771" s="24">
        <f t="shared" si="967"/>
        <v>3.2396011178517381</v>
      </c>
    </row>
    <row r="4772" spans="1:9" hidden="1" outlineLevel="3" x14ac:dyDescent="0.25">
      <c r="A4772" t="s">
        <v>60</v>
      </c>
      <c r="B4772" t="str">
        <f>VLOOKUP(A4772,'AGENCY CODES'!$C$4:$F$139,3,FALSE)</f>
        <v>DEPARTMENT OF ENVIRONMENTAL QUALITY</v>
      </c>
      <c r="C4772" s="8" t="s">
        <v>4</v>
      </c>
      <c r="D4772" s="8" t="str">
        <f t="shared" si="961"/>
        <v>EVA4240</v>
      </c>
      <c r="E4772">
        <v>4240</v>
      </c>
      <c r="F4772" t="str">
        <f>VLOOKUP(D4772,'Fund List'!$A$2:$F$1324,6,FALSE)</f>
        <v>INSTITUTIONAL</v>
      </c>
      <c r="G4772" s="3">
        <v>3</v>
      </c>
      <c r="I4772" s="24">
        <f t="shared" si="967"/>
        <v>3.2396011178517381</v>
      </c>
    </row>
    <row r="4773" spans="1:9" hidden="1" outlineLevel="3" x14ac:dyDescent="0.25">
      <c r="A4773" t="s">
        <v>60</v>
      </c>
      <c r="B4773" t="str">
        <f>VLOOKUP(A4773,'AGENCY CODES'!$C$4:$F$139,3,FALSE)</f>
        <v>DEPARTMENT OF ENVIRONMENTAL QUALITY</v>
      </c>
      <c r="C4773" s="8" t="s">
        <v>5</v>
      </c>
      <c r="D4773" s="8" t="str">
        <f t="shared" si="961"/>
        <v>EVA4240</v>
      </c>
      <c r="E4773">
        <v>4240</v>
      </c>
      <c r="F4773" t="str">
        <f>VLOOKUP(D4773,'Fund List'!$A$2:$F$1324,6,FALSE)</f>
        <v>INSTITUTIONAL</v>
      </c>
      <c r="G4773" s="3">
        <v>1</v>
      </c>
      <c r="I4773" s="24">
        <f t="shared" si="967"/>
        <v>1.0798670392839127</v>
      </c>
    </row>
    <row r="4774" spans="1:9" hidden="1" outlineLevel="3" x14ac:dyDescent="0.25">
      <c r="A4774" t="s">
        <v>60</v>
      </c>
      <c r="B4774" t="str">
        <f>VLOOKUP(A4774,'AGENCY CODES'!$C$4:$F$139,3,FALSE)</f>
        <v>DEPARTMENT OF ENVIRONMENTAL QUALITY</v>
      </c>
      <c r="C4774" s="8" t="s">
        <v>6</v>
      </c>
      <c r="D4774" s="8" t="str">
        <f t="shared" si="961"/>
        <v>EVA4240</v>
      </c>
      <c r="E4774">
        <v>4240</v>
      </c>
      <c r="F4774" t="str">
        <f>VLOOKUP(D4774,'Fund List'!$A$2:$F$1324,6,FALSE)</f>
        <v>INSTITUTIONAL</v>
      </c>
      <c r="G4774" s="3">
        <v>1</v>
      </c>
      <c r="I4774" s="24">
        <f t="shared" si="967"/>
        <v>1.0798670392839127</v>
      </c>
    </row>
    <row r="4775" spans="1:9" hidden="1" outlineLevel="3" x14ac:dyDescent="0.25">
      <c r="A4775" t="s">
        <v>60</v>
      </c>
      <c r="B4775" t="str">
        <f>VLOOKUP(A4775,'AGENCY CODES'!$C$4:$F$139,3,FALSE)</f>
        <v>DEPARTMENT OF ENVIRONMENTAL QUALITY</v>
      </c>
      <c r="C4775" s="8" t="s">
        <v>7</v>
      </c>
      <c r="D4775" s="8" t="str">
        <f t="shared" si="961"/>
        <v>EVA4240</v>
      </c>
      <c r="E4775">
        <v>4240</v>
      </c>
      <c r="F4775" t="str">
        <f>VLOOKUP(D4775,'Fund List'!$A$2:$F$1324,6,FALSE)</f>
        <v>INSTITUTIONAL</v>
      </c>
      <c r="G4775" s="3">
        <v>18</v>
      </c>
      <c r="I4775" s="24">
        <f t="shared" si="967"/>
        <v>19.437606707110429</v>
      </c>
    </row>
    <row r="4776" spans="1:9" hidden="1" outlineLevel="3" x14ac:dyDescent="0.25">
      <c r="A4776" t="s">
        <v>60</v>
      </c>
      <c r="B4776" t="str">
        <f>VLOOKUP(A4776,'AGENCY CODES'!$C$4:$F$139,3,FALSE)</f>
        <v>DEPARTMENT OF ENVIRONMENTAL QUALITY</v>
      </c>
      <c r="C4776" s="8" t="s">
        <v>18</v>
      </c>
      <c r="D4776" s="8" t="str">
        <f t="shared" si="961"/>
        <v>EVA4240</v>
      </c>
      <c r="E4776">
        <v>4240</v>
      </c>
      <c r="F4776" t="str">
        <f>VLOOKUP(D4776,'Fund List'!$A$2:$F$1324,6,FALSE)</f>
        <v>INSTITUTIONAL</v>
      </c>
      <c r="G4776" s="3">
        <v>11</v>
      </c>
      <c r="I4776" s="24">
        <f t="shared" si="967"/>
        <v>11.878537432123041</v>
      </c>
    </row>
    <row r="4777" spans="1:9" hidden="1" outlineLevel="3" x14ac:dyDescent="0.25">
      <c r="A4777" t="s">
        <v>60</v>
      </c>
      <c r="B4777" t="str">
        <f>VLOOKUP(A4777,'AGENCY CODES'!$C$4:$F$139,3,FALSE)</f>
        <v>DEPARTMENT OF ENVIRONMENTAL QUALITY</v>
      </c>
      <c r="C4777" s="8" t="s">
        <v>8</v>
      </c>
      <c r="D4777" s="8" t="str">
        <f t="shared" si="961"/>
        <v>EVA4240</v>
      </c>
      <c r="E4777">
        <v>4240</v>
      </c>
      <c r="F4777" t="str">
        <f>VLOOKUP(D4777,'Fund List'!$A$2:$F$1324,6,FALSE)</f>
        <v>INSTITUTIONAL</v>
      </c>
      <c r="G4777" s="3">
        <v>11</v>
      </c>
      <c r="I4777" s="24">
        <f t="shared" si="967"/>
        <v>11.878537432123041</v>
      </c>
    </row>
    <row r="4778" spans="1:9" hidden="1" outlineLevel="3" x14ac:dyDescent="0.25">
      <c r="A4778" t="s">
        <v>60</v>
      </c>
      <c r="B4778" t="str">
        <f>VLOOKUP(A4778,'AGENCY CODES'!$C$4:$F$139,3,FALSE)</f>
        <v>DEPARTMENT OF ENVIRONMENTAL QUALITY</v>
      </c>
      <c r="C4778" s="8" t="s">
        <v>12</v>
      </c>
      <c r="D4778" s="8" t="str">
        <f t="shared" si="961"/>
        <v>EVA4240</v>
      </c>
      <c r="E4778">
        <v>4240</v>
      </c>
      <c r="F4778" t="str">
        <f>VLOOKUP(D4778,'Fund List'!$A$2:$F$1324,6,FALSE)</f>
        <v>INSTITUTIONAL</v>
      </c>
      <c r="G4778" s="3">
        <v>4</v>
      </c>
      <c r="I4778" s="24">
        <f t="shared" si="967"/>
        <v>4.3194681571356508</v>
      </c>
    </row>
    <row r="4779" spans="1:9" hidden="1" outlineLevel="3" x14ac:dyDescent="0.25">
      <c r="A4779" t="s">
        <v>60</v>
      </c>
      <c r="B4779" t="str">
        <f>VLOOKUP(A4779,'AGENCY CODES'!$C$4:$F$139,3,FALSE)</f>
        <v>DEPARTMENT OF ENVIRONMENTAL QUALITY</v>
      </c>
      <c r="C4779" s="8">
        <v>8</v>
      </c>
      <c r="D4779" s="8" t="str">
        <f t="shared" si="961"/>
        <v>EVA4240</v>
      </c>
      <c r="E4779">
        <v>4240</v>
      </c>
      <c r="F4779" t="str">
        <f>VLOOKUP(D4779,'Fund List'!$A$2:$F$1324,6,FALSE)</f>
        <v>INSTITUTIONAL</v>
      </c>
      <c r="G4779" s="3">
        <v>303</v>
      </c>
      <c r="I4779" s="24">
        <f t="shared" si="967"/>
        <v>327.19971290302561</v>
      </c>
    </row>
    <row r="4780" spans="1:9" outlineLevel="2" collapsed="1" x14ac:dyDescent="0.25">
      <c r="F4780" s="1" t="s">
        <v>4409</v>
      </c>
      <c r="I4780" s="24">
        <f t="shared" ref="I4780" si="968">SUBTOTAL(9,I4769:I4779)</f>
        <v>394.1514693386282</v>
      </c>
    </row>
    <row r="4781" spans="1:9" hidden="1" outlineLevel="3" x14ac:dyDescent="0.25">
      <c r="A4781" t="s">
        <v>60</v>
      </c>
      <c r="B4781" t="str">
        <f>VLOOKUP(A4781,'AGENCY CODES'!$C$4:$F$139,3,FALSE)</f>
        <v>DEPARTMENT OF ENVIRONMENTAL QUALITY</v>
      </c>
      <c r="C4781" s="8" t="s">
        <v>7</v>
      </c>
      <c r="D4781" s="8" t="str">
        <f t="shared" si="961"/>
        <v>EVA4316</v>
      </c>
      <c r="E4781">
        <v>4316</v>
      </c>
      <c r="F4781" t="str">
        <f>VLOOKUP(D4781,'Fund List'!$A$2:$F$1324,6,FALSE)</f>
        <v>WMA ADMIN FUND</v>
      </c>
      <c r="G4781" s="3">
        <v>2</v>
      </c>
      <c r="I4781" s="24">
        <f>$G4781/$G$10*I$5</f>
        <v>2.1597340785678254</v>
      </c>
    </row>
    <row r="4782" spans="1:9" hidden="1" outlineLevel="3" x14ac:dyDescent="0.25">
      <c r="A4782" t="s">
        <v>60</v>
      </c>
      <c r="B4782" t="str">
        <f>VLOOKUP(A4782,'AGENCY CODES'!$C$4:$F$139,3,FALSE)</f>
        <v>DEPARTMENT OF ENVIRONMENTAL QUALITY</v>
      </c>
      <c r="C4782" s="8" t="s">
        <v>8</v>
      </c>
      <c r="D4782" s="8" t="str">
        <f t="shared" si="961"/>
        <v>EVA4316</v>
      </c>
      <c r="E4782">
        <v>4316</v>
      </c>
      <c r="F4782" t="str">
        <f>VLOOKUP(D4782,'Fund List'!$A$2:$F$1324,6,FALSE)</f>
        <v>WMA ADMIN FUND</v>
      </c>
      <c r="G4782" s="3">
        <v>6</v>
      </c>
      <c r="I4782" s="24">
        <f>$G4782/$G$10*I$5</f>
        <v>6.4792022357034762</v>
      </c>
    </row>
    <row r="4783" spans="1:9" hidden="1" outlineLevel="3" x14ac:dyDescent="0.25">
      <c r="A4783" t="s">
        <v>60</v>
      </c>
      <c r="B4783" t="str">
        <f>VLOOKUP(A4783,'AGENCY CODES'!$C$4:$F$139,3,FALSE)</f>
        <v>DEPARTMENT OF ENVIRONMENTAL QUALITY</v>
      </c>
      <c r="C4783" s="8" t="s">
        <v>12</v>
      </c>
      <c r="D4783" s="8" t="str">
        <f t="shared" si="961"/>
        <v>EVA4316</v>
      </c>
      <c r="E4783">
        <v>4316</v>
      </c>
      <c r="F4783" t="str">
        <f>VLOOKUP(D4783,'Fund List'!$A$2:$F$1324,6,FALSE)</f>
        <v>WMA ADMIN FUND</v>
      </c>
      <c r="G4783" s="3">
        <v>2</v>
      </c>
      <c r="I4783" s="24">
        <f>$G4783/$G$10*I$5</f>
        <v>2.1597340785678254</v>
      </c>
    </row>
    <row r="4784" spans="1:9" outlineLevel="2" collapsed="1" x14ac:dyDescent="0.25">
      <c r="F4784" s="1" t="s">
        <v>4410</v>
      </c>
      <c r="I4784" s="24">
        <f t="shared" ref="I4784" si="969">SUBTOTAL(9,I4781:I4783)</f>
        <v>10.798670392839128</v>
      </c>
    </row>
    <row r="4785" spans="1:9" hidden="1" outlineLevel="3" x14ac:dyDescent="0.25">
      <c r="A4785" t="s">
        <v>60</v>
      </c>
      <c r="B4785" t="str">
        <f>VLOOKUP(A4785,'AGENCY CODES'!$C$4:$F$139,3,FALSE)</f>
        <v>DEPARTMENT OF ENVIRONMENTAL QUALITY</v>
      </c>
      <c r="C4785" s="8" t="s">
        <v>1</v>
      </c>
      <c r="D4785" s="8" t="str">
        <f t="shared" si="961"/>
        <v>EVA7000</v>
      </c>
      <c r="E4785">
        <v>7000</v>
      </c>
      <c r="F4785" t="str">
        <f>VLOOKUP(D4785,'Fund List'!$A$2:$F$1324,6,FALSE)</f>
        <v>ADEQ INDIRECT COST FUND</v>
      </c>
      <c r="G4785" s="3">
        <v>106</v>
      </c>
      <c r="I4785" s="24">
        <f t="shared" ref="I4785:I4800" si="970">$G4785/$G$10*I$5</f>
        <v>114.46590616409476</v>
      </c>
    </row>
    <row r="4786" spans="1:9" hidden="1" outlineLevel="3" x14ac:dyDescent="0.25">
      <c r="A4786" t="s">
        <v>60</v>
      </c>
      <c r="B4786" t="str">
        <f>VLOOKUP(A4786,'AGENCY CODES'!$C$4:$F$139,3,FALSE)</f>
        <v>DEPARTMENT OF ENVIRONMENTAL QUALITY</v>
      </c>
      <c r="C4786" s="8" t="s">
        <v>22</v>
      </c>
      <c r="D4786" s="8" t="str">
        <f t="shared" si="961"/>
        <v>EVA7000</v>
      </c>
      <c r="E4786">
        <v>7000</v>
      </c>
      <c r="F4786" t="str">
        <f>VLOOKUP(D4786,'Fund List'!$A$2:$F$1324,6,FALSE)</f>
        <v>ADEQ INDIRECT COST FUND</v>
      </c>
      <c r="G4786" s="3">
        <v>79</v>
      </c>
      <c r="I4786" s="24">
        <f t="shared" si="970"/>
        <v>85.309496103429112</v>
      </c>
    </row>
    <row r="4787" spans="1:9" hidden="1" outlineLevel="3" x14ac:dyDescent="0.25">
      <c r="A4787" t="s">
        <v>60</v>
      </c>
      <c r="B4787" t="str">
        <f>VLOOKUP(A4787,'AGENCY CODES'!$C$4:$F$139,3,FALSE)</f>
        <v>DEPARTMENT OF ENVIRONMENTAL QUALITY</v>
      </c>
      <c r="C4787" s="8" t="s">
        <v>2</v>
      </c>
      <c r="D4787" s="8" t="str">
        <f t="shared" si="961"/>
        <v>EVA7000</v>
      </c>
      <c r="E4787">
        <v>7000</v>
      </c>
      <c r="F4787" t="str">
        <f>VLOOKUP(D4787,'Fund List'!$A$2:$F$1324,6,FALSE)</f>
        <v>ADEQ INDIRECT COST FUND</v>
      </c>
      <c r="G4787" s="3">
        <v>1</v>
      </c>
      <c r="I4787" s="24">
        <f t="shared" si="970"/>
        <v>1.0798670392839127</v>
      </c>
    </row>
    <row r="4788" spans="1:9" hidden="1" outlineLevel="3" x14ac:dyDescent="0.25">
      <c r="A4788" t="s">
        <v>60</v>
      </c>
      <c r="B4788" t="str">
        <f>VLOOKUP(A4788,'AGENCY CODES'!$C$4:$F$139,3,FALSE)</f>
        <v>DEPARTMENT OF ENVIRONMENTAL QUALITY</v>
      </c>
      <c r="C4788" s="8" t="s">
        <v>3</v>
      </c>
      <c r="D4788" s="8" t="str">
        <f t="shared" si="961"/>
        <v>EVA7000</v>
      </c>
      <c r="E4788">
        <v>7000</v>
      </c>
      <c r="F4788" t="str">
        <f>VLOOKUP(D4788,'Fund List'!$A$2:$F$1324,6,FALSE)</f>
        <v>ADEQ INDIRECT COST FUND</v>
      </c>
      <c r="G4788" s="3">
        <v>228</v>
      </c>
      <c r="I4788" s="24">
        <f t="shared" si="970"/>
        <v>246.2096849567321</v>
      </c>
    </row>
    <row r="4789" spans="1:9" hidden="1" outlineLevel="3" x14ac:dyDescent="0.25">
      <c r="A4789" t="s">
        <v>60</v>
      </c>
      <c r="B4789" t="str">
        <f>VLOOKUP(A4789,'AGENCY CODES'!$C$4:$F$139,3,FALSE)</f>
        <v>DEPARTMENT OF ENVIRONMENTAL QUALITY</v>
      </c>
      <c r="C4789" s="8" t="s">
        <v>4</v>
      </c>
      <c r="D4789" s="8" t="str">
        <f t="shared" si="961"/>
        <v>EVA7000</v>
      </c>
      <c r="E4789">
        <v>7000</v>
      </c>
      <c r="F4789" t="str">
        <f>VLOOKUP(D4789,'Fund List'!$A$2:$F$1324,6,FALSE)</f>
        <v>ADEQ INDIRECT COST FUND</v>
      </c>
      <c r="G4789" s="3">
        <v>285</v>
      </c>
      <c r="I4789" s="24">
        <f t="shared" si="970"/>
        <v>307.76210619591518</v>
      </c>
    </row>
    <row r="4790" spans="1:9" hidden="1" outlineLevel="3" x14ac:dyDescent="0.25">
      <c r="A4790" t="s">
        <v>60</v>
      </c>
      <c r="B4790" t="str">
        <f>VLOOKUP(A4790,'AGENCY CODES'!$C$4:$F$139,3,FALSE)</f>
        <v>DEPARTMENT OF ENVIRONMENTAL QUALITY</v>
      </c>
      <c r="C4790" s="8" t="s">
        <v>5</v>
      </c>
      <c r="D4790" s="8" t="str">
        <f t="shared" si="961"/>
        <v>EVA7000</v>
      </c>
      <c r="E4790">
        <v>7000</v>
      </c>
      <c r="F4790" t="str">
        <f>VLOOKUP(D4790,'Fund List'!$A$2:$F$1324,6,FALSE)</f>
        <v>ADEQ INDIRECT COST FUND</v>
      </c>
      <c r="G4790" s="3">
        <v>15</v>
      </c>
      <c r="I4790" s="24">
        <f t="shared" si="970"/>
        <v>16.198005589258692</v>
      </c>
    </row>
    <row r="4791" spans="1:9" hidden="1" outlineLevel="3" x14ac:dyDescent="0.25">
      <c r="A4791" t="s">
        <v>60</v>
      </c>
      <c r="B4791" t="str">
        <f>VLOOKUP(A4791,'AGENCY CODES'!$C$4:$F$139,3,FALSE)</f>
        <v>DEPARTMENT OF ENVIRONMENTAL QUALITY</v>
      </c>
      <c r="C4791" s="8" t="s">
        <v>6</v>
      </c>
      <c r="D4791" s="8" t="str">
        <f t="shared" si="961"/>
        <v>EVA7000</v>
      </c>
      <c r="E4791">
        <v>7000</v>
      </c>
      <c r="F4791" t="str">
        <f>VLOOKUP(D4791,'Fund List'!$A$2:$F$1324,6,FALSE)</f>
        <v>ADEQ INDIRECT COST FUND</v>
      </c>
      <c r="G4791" s="3">
        <v>163</v>
      </c>
      <c r="I4791" s="24">
        <f t="shared" si="970"/>
        <v>176.01832740327779</v>
      </c>
    </row>
    <row r="4792" spans="1:9" hidden="1" outlineLevel="3" x14ac:dyDescent="0.25">
      <c r="A4792" t="s">
        <v>60</v>
      </c>
      <c r="B4792" t="str">
        <f>VLOOKUP(A4792,'AGENCY CODES'!$C$4:$F$139,3,FALSE)</f>
        <v>DEPARTMENT OF ENVIRONMENTAL QUALITY</v>
      </c>
      <c r="C4792" s="8" t="s">
        <v>7</v>
      </c>
      <c r="D4792" s="8" t="str">
        <f t="shared" si="961"/>
        <v>EVA7000</v>
      </c>
      <c r="E4792">
        <v>7000</v>
      </c>
      <c r="F4792" t="str">
        <f>VLOOKUP(D4792,'Fund List'!$A$2:$F$1324,6,FALSE)</f>
        <v>ADEQ INDIRECT COST FUND</v>
      </c>
      <c r="G4792" s="3">
        <v>82</v>
      </c>
      <c r="I4792" s="24">
        <f t="shared" si="970"/>
        <v>88.549097221280846</v>
      </c>
    </row>
    <row r="4793" spans="1:9" hidden="1" outlineLevel="3" x14ac:dyDescent="0.25">
      <c r="A4793" t="s">
        <v>60</v>
      </c>
      <c r="B4793" t="str">
        <f>VLOOKUP(A4793,'AGENCY CODES'!$C$4:$F$139,3,FALSE)</f>
        <v>DEPARTMENT OF ENVIRONMENTAL QUALITY</v>
      </c>
      <c r="C4793" s="8" t="s">
        <v>17</v>
      </c>
      <c r="D4793" s="8" t="str">
        <f t="shared" ref="D4793:D4856" si="971">CONCATENATE(A4793,E4793)</f>
        <v>EVA7000</v>
      </c>
      <c r="E4793">
        <v>7000</v>
      </c>
      <c r="F4793" t="str">
        <f>VLOOKUP(D4793,'Fund List'!$A$2:$F$1324,6,FALSE)</f>
        <v>ADEQ INDIRECT COST FUND</v>
      </c>
      <c r="G4793" s="3">
        <v>84</v>
      </c>
      <c r="I4793" s="24">
        <f t="shared" si="970"/>
        <v>90.708831299848669</v>
      </c>
    </row>
    <row r="4794" spans="1:9" hidden="1" outlineLevel="3" x14ac:dyDescent="0.25">
      <c r="A4794" t="s">
        <v>60</v>
      </c>
      <c r="B4794" t="str">
        <f>VLOOKUP(A4794,'AGENCY CODES'!$C$4:$F$139,3,FALSE)</f>
        <v>DEPARTMENT OF ENVIRONMENTAL QUALITY</v>
      </c>
      <c r="C4794" s="8" t="s">
        <v>18</v>
      </c>
      <c r="D4794" s="8" t="str">
        <f t="shared" si="971"/>
        <v>EVA7000</v>
      </c>
      <c r="E4794">
        <v>7000</v>
      </c>
      <c r="F4794" t="str">
        <f>VLOOKUP(D4794,'Fund List'!$A$2:$F$1324,6,FALSE)</f>
        <v>ADEQ INDIRECT COST FUND</v>
      </c>
      <c r="G4794" s="3">
        <v>128</v>
      </c>
      <c r="I4794" s="24">
        <f t="shared" si="970"/>
        <v>138.22298102834083</v>
      </c>
    </row>
    <row r="4795" spans="1:9" hidden="1" outlineLevel="3" x14ac:dyDescent="0.25">
      <c r="A4795" t="s">
        <v>60</v>
      </c>
      <c r="B4795" t="str">
        <f>VLOOKUP(A4795,'AGENCY CODES'!$C$4:$F$139,3,FALSE)</f>
        <v>DEPARTMENT OF ENVIRONMENTAL QUALITY</v>
      </c>
      <c r="C4795" s="8" t="s">
        <v>8</v>
      </c>
      <c r="D4795" s="8" t="str">
        <f t="shared" si="971"/>
        <v>EVA7000</v>
      </c>
      <c r="E4795">
        <v>7000</v>
      </c>
      <c r="F4795" t="str">
        <f>VLOOKUP(D4795,'Fund List'!$A$2:$F$1324,6,FALSE)</f>
        <v>ADEQ INDIRECT COST FUND</v>
      </c>
      <c r="G4795" s="3">
        <v>10</v>
      </c>
      <c r="I4795" s="24">
        <f t="shared" si="970"/>
        <v>10.798670392839128</v>
      </c>
    </row>
    <row r="4796" spans="1:9" hidden="1" outlineLevel="3" x14ac:dyDescent="0.25">
      <c r="A4796" t="s">
        <v>60</v>
      </c>
      <c r="B4796" t="str">
        <f>VLOOKUP(A4796,'AGENCY CODES'!$C$4:$F$139,3,FALSE)</f>
        <v>DEPARTMENT OF ENVIRONMENTAL QUALITY</v>
      </c>
      <c r="C4796" s="8" t="s">
        <v>10</v>
      </c>
      <c r="D4796" s="8" t="str">
        <f t="shared" si="971"/>
        <v>EVA7000</v>
      </c>
      <c r="E4796">
        <v>7000</v>
      </c>
      <c r="F4796" t="str">
        <f>VLOOKUP(D4796,'Fund List'!$A$2:$F$1324,6,FALSE)</f>
        <v>ADEQ INDIRECT COST FUND</v>
      </c>
      <c r="G4796" s="3">
        <v>161</v>
      </c>
      <c r="I4796" s="24">
        <f t="shared" si="970"/>
        <v>173.85859332470994</v>
      </c>
    </row>
    <row r="4797" spans="1:9" hidden="1" outlineLevel="3" x14ac:dyDescent="0.25">
      <c r="A4797" t="s">
        <v>60</v>
      </c>
      <c r="B4797" t="str">
        <f>VLOOKUP(A4797,'AGENCY CODES'!$C$4:$F$139,3,FALSE)</f>
        <v>DEPARTMENT OF ENVIRONMENTAL QUALITY</v>
      </c>
      <c r="C4797" s="8" t="s">
        <v>11</v>
      </c>
      <c r="D4797" s="8" t="str">
        <f t="shared" si="971"/>
        <v>EVA7000</v>
      </c>
      <c r="E4797">
        <v>7000</v>
      </c>
      <c r="F4797" t="str">
        <f>VLOOKUP(D4797,'Fund List'!$A$2:$F$1324,6,FALSE)</f>
        <v>ADEQ INDIRECT COST FUND</v>
      </c>
      <c r="G4797" s="3">
        <v>478</v>
      </c>
      <c r="I4797" s="24">
        <f t="shared" si="970"/>
        <v>516.17644477771034</v>
      </c>
    </row>
    <row r="4798" spans="1:9" hidden="1" outlineLevel="3" x14ac:dyDescent="0.25">
      <c r="A4798" t="s">
        <v>60</v>
      </c>
      <c r="B4798" t="str">
        <f>VLOOKUP(A4798,'AGENCY CODES'!$C$4:$F$139,3,FALSE)</f>
        <v>DEPARTMENT OF ENVIRONMENTAL QUALITY</v>
      </c>
      <c r="C4798" s="8" t="s">
        <v>12</v>
      </c>
      <c r="D4798" s="8" t="str">
        <f t="shared" si="971"/>
        <v>EVA7000</v>
      </c>
      <c r="E4798">
        <v>7000</v>
      </c>
      <c r="F4798" t="str">
        <f>VLOOKUP(D4798,'Fund List'!$A$2:$F$1324,6,FALSE)</f>
        <v>ADEQ INDIRECT COST FUND</v>
      </c>
      <c r="G4798" s="3">
        <v>58</v>
      </c>
      <c r="I4798" s="24">
        <f t="shared" si="970"/>
        <v>62.632288278466937</v>
      </c>
    </row>
    <row r="4799" spans="1:9" hidden="1" outlineLevel="3" x14ac:dyDescent="0.25">
      <c r="A4799" t="s">
        <v>60</v>
      </c>
      <c r="B4799" t="str">
        <f>VLOOKUP(A4799,'AGENCY CODES'!$C$4:$F$139,3,FALSE)</f>
        <v>DEPARTMENT OF ENVIRONMENTAL QUALITY</v>
      </c>
      <c r="C4799" s="8">
        <v>2</v>
      </c>
      <c r="D4799" s="8" t="str">
        <f t="shared" si="971"/>
        <v>EVA7000</v>
      </c>
      <c r="E4799">
        <v>7000</v>
      </c>
      <c r="F4799" t="str">
        <f>VLOOKUP(D4799,'Fund List'!$A$2:$F$1324,6,FALSE)</f>
        <v>ADEQ INDIRECT COST FUND</v>
      </c>
      <c r="G4799" s="3">
        <v>512</v>
      </c>
      <c r="I4799" s="24">
        <f t="shared" si="970"/>
        <v>552.8919241133633</v>
      </c>
    </row>
    <row r="4800" spans="1:9" hidden="1" outlineLevel="3" x14ac:dyDescent="0.25">
      <c r="A4800" t="s">
        <v>60</v>
      </c>
      <c r="B4800" t="str">
        <f>VLOOKUP(A4800,'AGENCY CODES'!$C$4:$F$139,3,FALSE)</f>
        <v>DEPARTMENT OF ENVIRONMENTAL QUALITY</v>
      </c>
      <c r="C4800" s="8">
        <v>8</v>
      </c>
      <c r="D4800" s="8" t="str">
        <f t="shared" si="971"/>
        <v>EVA7000</v>
      </c>
      <c r="E4800">
        <v>7000</v>
      </c>
      <c r="F4800" t="str">
        <f>VLOOKUP(D4800,'Fund List'!$A$2:$F$1324,6,FALSE)</f>
        <v>ADEQ INDIRECT COST FUND</v>
      </c>
      <c r="G4800" s="3">
        <v>4991</v>
      </c>
      <c r="I4800" s="24">
        <f t="shared" si="970"/>
        <v>5389.6163930660086</v>
      </c>
    </row>
    <row r="4801" spans="1:9" outlineLevel="2" collapsed="1" x14ac:dyDescent="0.25">
      <c r="F4801" s="1" t="s">
        <v>4411</v>
      </c>
      <c r="I4801" s="24">
        <f t="shared" ref="I4801" si="972">SUBTOTAL(9,I4785:I4800)</f>
        <v>7970.4986169545609</v>
      </c>
    </row>
    <row r="4802" spans="1:9" hidden="1" outlineLevel="3" x14ac:dyDescent="0.25">
      <c r="A4802" t="s">
        <v>60</v>
      </c>
      <c r="B4802" t="str">
        <f>VLOOKUP(A4802,'AGENCY CODES'!$C$4:$F$139,3,FALSE)</f>
        <v>DEPARTMENT OF ENVIRONMENTAL QUALITY</v>
      </c>
      <c r="C4802" s="8" t="s">
        <v>1</v>
      </c>
      <c r="D4802" s="8" t="str">
        <f t="shared" si="971"/>
        <v>EVA8001</v>
      </c>
      <c r="E4802">
        <v>8001</v>
      </c>
      <c r="F4802" t="str">
        <f>VLOOKUP(D4802,'Fund List'!$A$2:$F$1324,6,FALSE)</f>
        <v>ADMIN GRANTS</v>
      </c>
      <c r="G4802" s="3">
        <v>6</v>
      </c>
      <c r="I4802" s="24">
        <f t="shared" ref="I4802:I4812" si="973">$G4802/$G$10*I$5</f>
        <v>6.4792022357034762</v>
      </c>
    </row>
    <row r="4803" spans="1:9" hidden="1" outlineLevel="3" x14ac:dyDescent="0.25">
      <c r="A4803" t="s">
        <v>60</v>
      </c>
      <c r="B4803" t="str">
        <f>VLOOKUP(A4803,'AGENCY CODES'!$C$4:$F$139,3,FALSE)</f>
        <v>DEPARTMENT OF ENVIRONMENTAL QUALITY</v>
      </c>
      <c r="C4803" s="8" t="s">
        <v>22</v>
      </c>
      <c r="D4803" s="8" t="str">
        <f t="shared" si="971"/>
        <v>EVA8001</v>
      </c>
      <c r="E4803">
        <v>8001</v>
      </c>
      <c r="F4803" t="str">
        <f>VLOOKUP(D4803,'Fund List'!$A$2:$F$1324,6,FALSE)</f>
        <v>ADMIN GRANTS</v>
      </c>
      <c r="G4803" s="3">
        <v>6</v>
      </c>
      <c r="I4803" s="24">
        <f t="shared" si="973"/>
        <v>6.4792022357034762</v>
      </c>
    </row>
    <row r="4804" spans="1:9" hidden="1" outlineLevel="3" x14ac:dyDescent="0.25">
      <c r="A4804" t="s">
        <v>60</v>
      </c>
      <c r="B4804" t="str">
        <f>VLOOKUP(A4804,'AGENCY CODES'!$C$4:$F$139,3,FALSE)</f>
        <v>DEPARTMENT OF ENVIRONMENTAL QUALITY</v>
      </c>
      <c r="C4804" s="8" t="s">
        <v>3</v>
      </c>
      <c r="D4804" s="8" t="str">
        <f t="shared" si="971"/>
        <v>EVA8001</v>
      </c>
      <c r="E4804">
        <v>8001</v>
      </c>
      <c r="F4804" t="str">
        <f>VLOOKUP(D4804,'Fund List'!$A$2:$F$1324,6,FALSE)</f>
        <v>ADMIN GRANTS</v>
      </c>
      <c r="G4804" s="3">
        <v>39</v>
      </c>
      <c r="I4804" s="24">
        <f t="shared" si="973"/>
        <v>42.1148145320726</v>
      </c>
    </row>
    <row r="4805" spans="1:9" hidden="1" outlineLevel="3" x14ac:dyDescent="0.25">
      <c r="A4805" t="s">
        <v>60</v>
      </c>
      <c r="B4805" t="str">
        <f>VLOOKUP(A4805,'AGENCY CODES'!$C$4:$F$139,3,FALSE)</f>
        <v>DEPARTMENT OF ENVIRONMENTAL QUALITY</v>
      </c>
      <c r="C4805" s="8" t="s">
        <v>4</v>
      </c>
      <c r="D4805" s="8" t="str">
        <f t="shared" si="971"/>
        <v>EVA8001</v>
      </c>
      <c r="E4805">
        <v>8001</v>
      </c>
      <c r="F4805" t="str">
        <f>VLOOKUP(D4805,'Fund List'!$A$2:$F$1324,6,FALSE)</f>
        <v>ADMIN GRANTS</v>
      </c>
      <c r="G4805" s="3">
        <v>65</v>
      </c>
      <c r="I4805" s="24">
        <f t="shared" si="973"/>
        <v>70.191357553454324</v>
      </c>
    </row>
    <row r="4806" spans="1:9" hidden="1" outlineLevel="3" x14ac:dyDescent="0.25">
      <c r="A4806" t="s">
        <v>60</v>
      </c>
      <c r="B4806" t="str">
        <f>VLOOKUP(A4806,'AGENCY CODES'!$C$4:$F$139,3,FALSE)</f>
        <v>DEPARTMENT OF ENVIRONMENTAL QUALITY</v>
      </c>
      <c r="C4806" s="8" t="s">
        <v>5</v>
      </c>
      <c r="D4806" s="8" t="str">
        <f t="shared" si="971"/>
        <v>EVA8001</v>
      </c>
      <c r="E4806">
        <v>8001</v>
      </c>
      <c r="F4806" t="str">
        <f>VLOOKUP(D4806,'Fund List'!$A$2:$F$1324,6,FALSE)</f>
        <v>ADMIN GRANTS</v>
      </c>
      <c r="G4806" s="3">
        <v>7</v>
      </c>
      <c r="I4806" s="24">
        <f t="shared" si="973"/>
        <v>7.5590692749873885</v>
      </c>
    </row>
    <row r="4807" spans="1:9" hidden="1" outlineLevel="3" x14ac:dyDescent="0.25">
      <c r="A4807" t="s">
        <v>60</v>
      </c>
      <c r="B4807" t="str">
        <f>VLOOKUP(A4807,'AGENCY CODES'!$C$4:$F$139,3,FALSE)</f>
        <v>DEPARTMENT OF ENVIRONMENTAL QUALITY</v>
      </c>
      <c r="C4807" s="8" t="s">
        <v>6</v>
      </c>
      <c r="D4807" s="8" t="str">
        <f t="shared" si="971"/>
        <v>EVA8001</v>
      </c>
      <c r="E4807">
        <v>8001</v>
      </c>
      <c r="F4807" t="str">
        <f>VLOOKUP(D4807,'Fund List'!$A$2:$F$1324,6,FALSE)</f>
        <v>ADMIN GRANTS</v>
      </c>
      <c r="G4807" s="3">
        <v>9</v>
      </c>
      <c r="I4807" s="24">
        <f t="shared" si="973"/>
        <v>9.7188033535552147</v>
      </c>
    </row>
    <row r="4808" spans="1:9" hidden="1" outlineLevel="3" x14ac:dyDescent="0.25">
      <c r="A4808" t="s">
        <v>60</v>
      </c>
      <c r="B4808" t="str">
        <f>VLOOKUP(A4808,'AGENCY CODES'!$C$4:$F$139,3,FALSE)</f>
        <v>DEPARTMENT OF ENVIRONMENTAL QUALITY</v>
      </c>
      <c r="C4808" s="8" t="s">
        <v>10</v>
      </c>
      <c r="D4808" s="8" t="str">
        <f t="shared" si="971"/>
        <v>EVA8001</v>
      </c>
      <c r="E4808">
        <v>8001</v>
      </c>
      <c r="F4808" t="str">
        <f>VLOOKUP(D4808,'Fund List'!$A$2:$F$1324,6,FALSE)</f>
        <v>ADMIN GRANTS</v>
      </c>
      <c r="G4808" s="3">
        <v>49</v>
      </c>
      <c r="I4808" s="24">
        <f t="shared" si="973"/>
        <v>52.913484924911728</v>
      </c>
    </row>
    <row r="4809" spans="1:9" hidden="1" outlineLevel="3" x14ac:dyDescent="0.25">
      <c r="A4809" t="s">
        <v>60</v>
      </c>
      <c r="B4809" t="str">
        <f>VLOOKUP(A4809,'AGENCY CODES'!$C$4:$F$139,3,FALSE)</f>
        <v>DEPARTMENT OF ENVIRONMENTAL QUALITY</v>
      </c>
      <c r="C4809" s="8" t="s">
        <v>11</v>
      </c>
      <c r="D4809" s="8" t="str">
        <f t="shared" si="971"/>
        <v>EVA8001</v>
      </c>
      <c r="E4809">
        <v>8001</v>
      </c>
      <c r="F4809" t="str">
        <f>VLOOKUP(D4809,'Fund List'!$A$2:$F$1324,6,FALSE)</f>
        <v>ADMIN GRANTS</v>
      </c>
      <c r="G4809" s="3">
        <v>73</v>
      </c>
      <c r="I4809" s="24">
        <f t="shared" si="973"/>
        <v>78.830293867725629</v>
      </c>
    </row>
    <row r="4810" spans="1:9" hidden="1" outlineLevel="3" x14ac:dyDescent="0.25">
      <c r="A4810" t="s">
        <v>60</v>
      </c>
      <c r="B4810" t="str">
        <f>VLOOKUP(A4810,'AGENCY CODES'!$C$4:$F$139,3,FALSE)</f>
        <v>DEPARTMENT OF ENVIRONMENTAL QUALITY</v>
      </c>
      <c r="C4810" s="8" t="s">
        <v>12</v>
      </c>
      <c r="D4810" s="8" t="str">
        <f t="shared" si="971"/>
        <v>EVA8001</v>
      </c>
      <c r="E4810">
        <v>8001</v>
      </c>
      <c r="F4810" t="str">
        <f>VLOOKUP(D4810,'Fund List'!$A$2:$F$1324,6,FALSE)</f>
        <v>ADMIN GRANTS</v>
      </c>
      <c r="G4810" s="3">
        <v>23</v>
      </c>
      <c r="I4810" s="24">
        <f t="shared" si="973"/>
        <v>24.836941903529993</v>
      </c>
    </row>
    <row r="4811" spans="1:9" hidden="1" outlineLevel="3" x14ac:dyDescent="0.25">
      <c r="A4811" t="s">
        <v>60</v>
      </c>
      <c r="B4811" t="str">
        <f>VLOOKUP(A4811,'AGENCY CODES'!$C$4:$F$139,3,FALSE)</f>
        <v>DEPARTMENT OF ENVIRONMENTAL QUALITY</v>
      </c>
      <c r="C4811" s="8">
        <v>2</v>
      </c>
      <c r="D4811" s="8" t="str">
        <f t="shared" si="971"/>
        <v>EVA8001</v>
      </c>
      <c r="E4811">
        <v>8001</v>
      </c>
      <c r="F4811" t="str">
        <f>VLOOKUP(D4811,'Fund List'!$A$2:$F$1324,6,FALSE)</f>
        <v>ADMIN GRANTS</v>
      </c>
      <c r="G4811" s="3">
        <v>72</v>
      </c>
      <c r="I4811" s="24">
        <f t="shared" si="973"/>
        <v>77.750426828441718</v>
      </c>
    </row>
    <row r="4812" spans="1:9" hidden="1" outlineLevel="3" x14ac:dyDescent="0.25">
      <c r="A4812" t="s">
        <v>60</v>
      </c>
      <c r="B4812" t="str">
        <f>VLOOKUP(A4812,'AGENCY CODES'!$C$4:$F$139,3,FALSE)</f>
        <v>DEPARTMENT OF ENVIRONMENTAL QUALITY</v>
      </c>
      <c r="C4812" s="8">
        <v>8</v>
      </c>
      <c r="D4812" s="8" t="str">
        <f t="shared" si="971"/>
        <v>EVA8001</v>
      </c>
      <c r="E4812">
        <v>8001</v>
      </c>
      <c r="F4812" t="str">
        <f>VLOOKUP(D4812,'Fund List'!$A$2:$F$1324,6,FALSE)</f>
        <v>ADMIN GRANTS</v>
      </c>
      <c r="G4812" s="3">
        <v>2</v>
      </c>
      <c r="I4812" s="24">
        <f t="shared" si="973"/>
        <v>2.1597340785678254</v>
      </c>
    </row>
    <row r="4813" spans="1:9" outlineLevel="2" collapsed="1" x14ac:dyDescent="0.25">
      <c r="F4813" s="1" t="s">
        <v>4412</v>
      </c>
      <c r="I4813" s="24">
        <f t="shared" ref="I4813" si="974">SUBTOTAL(9,I4802:I4812)</f>
        <v>379.03333078865342</v>
      </c>
    </row>
    <row r="4814" spans="1:9" hidden="1" outlineLevel="3" x14ac:dyDescent="0.25">
      <c r="A4814" t="s">
        <v>60</v>
      </c>
      <c r="B4814" t="str">
        <f>VLOOKUP(A4814,'AGENCY CODES'!$C$4:$F$139,3,FALSE)</f>
        <v>DEPARTMENT OF ENVIRONMENTAL QUALITY</v>
      </c>
      <c r="C4814" s="8" t="s">
        <v>1</v>
      </c>
      <c r="D4814" s="8" t="str">
        <f t="shared" si="971"/>
        <v>EVA8002</v>
      </c>
      <c r="E4814">
        <v>8002</v>
      </c>
      <c r="F4814" t="str">
        <f>VLOOKUP(D4814,'Fund List'!$A$2:$F$1324,6,FALSE)</f>
        <v>AIR GRANTS</v>
      </c>
      <c r="G4814" s="3">
        <v>84</v>
      </c>
      <c r="I4814" s="24">
        <f t="shared" ref="I4814:I4828" si="975">$G4814/$G$10*I$5</f>
        <v>90.708831299848669</v>
      </c>
    </row>
    <row r="4815" spans="1:9" hidden="1" outlineLevel="3" x14ac:dyDescent="0.25">
      <c r="A4815" t="s">
        <v>60</v>
      </c>
      <c r="B4815" t="str">
        <f>VLOOKUP(A4815,'AGENCY CODES'!$C$4:$F$139,3,FALSE)</f>
        <v>DEPARTMENT OF ENVIRONMENTAL QUALITY</v>
      </c>
      <c r="C4815" s="8" t="s">
        <v>22</v>
      </c>
      <c r="D4815" s="8" t="str">
        <f t="shared" si="971"/>
        <v>EVA8002</v>
      </c>
      <c r="E4815">
        <v>8002</v>
      </c>
      <c r="F4815" t="str">
        <f>VLOOKUP(D4815,'Fund List'!$A$2:$F$1324,6,FALSE)</f>
        <v>AIR GRANTS</v>
      </c>
      <c r="G4815" s="3">
        <v>84</v>
      </c>
      <c r="I4815" s="24">
        <f t="shared" si="975"/>
        <v>90.708831299848669</v>
      </c>
    </row>
    <row r="4816" spans="1:9" hidden="1" outlineLevel="3" x14ac:dyDescent="0.25">
      <c r="A4816" t="s">
        <v>60</v>
      </c>
      <c r="B4816" t="str">
        <f>VLOOKUP(A4816,'AGENCY CODES'!$C$4:$F$139,3,FALSE)</f>
        <v>DEPARTMENT OF ENVIRONMENTAL QUALITY</v>
      </c>
      <c r="C4816" s="8" t="s">
        <v>3</v>
      </c>
      <c r="D4816" s="8" t="str">
        <f t="shared" si="971"/>
        <v>EVA8002</v>
      </c>
      <c r="E4816">
        <v>8002</v>
      </c>
      <c r="F4816" t="str">
        <f>VLOOKUP(D4816,'Fund List'!$A$2:$F$1324,6,FALSE)</f>
        <v>AIR GRANTS</v>
      </c>
      <c r="G4816" s="3">
        <v>138</v>
      </c>
      <c r="I4816" s="24">
        <f t="shared" si="975"/>
        <v>149.02165142117997</v>
      </c>
    </row>
    <row r="4817" spans="1:9" hidden="1" outlineLevel="3" x14ac:dyDescent="0.25">
      <c r="A4817" t="s">
        <v>60</v>
      </c>
      <c r="B4817" t="str">
        <f>VLOOKUP(A4817,'AGENCY CODES'!$C$4:$F$139,3,FALSE)</f>
        <v>DEPARTMENT OF ENVIRONMENTAL QUALITY</v>
      </c>
      <c r="C4817" s="8" t="s">
        <v>4</v>
      </c>
      <c r="D4817" s="8" t="str">
        <f t="shared" si="971"/>
        <v>EVA8002</v>
      </c>
      <c r="E4817">
        <v>8002</v>
      </c>
      <c r="F4817" t="str">
        <f>VLOOKUP(D4817,'Fund List'!$A$2:$F$1324,6,FALSE)</f>
        <v>AIR GRANTS</v>
      </c>
      <c r="G4817" s="3">
        <v>144</v>
      </c>
      <c r="I4817" s="24">
        <f t="shared" si="975"/>
        <v>155.50085365688344</v>
      </c>
    </row>
    <row r="4818" spans="1:9" hidden="1" outlineLevel="3" x14ac:dyDescent="0.25">
      <c r="A4818" t="s">
        <v>60</v>
      </c>
      <c r="B4818" t="str">
        <f>VLOOKUP(A4818,'AGENCY CODES'!$C$4:$F$139,3,FALSE)</f>
        <v>DEPARTMENT OF ENVIRONMENTAL QUALITY</v>
      </c>
      <c r="C4818" s="8" t="s">
        <v>5</v>
      </c>
      <c r="D4818" s="8" t="str">
        <f t="shared" si="971"/>
        <v>EVA8002</v>
      </c>
      <c r="E4818">
        <v>8002</v>
      </c>
      <c r="F4818" t="str">
        <f>VLOOKUP(D4818,'Fund List'!$A$2:$F$1324,6,FALSE)</f>
        <v>AIR GRANTS</v>
      </c>
      <c r="G4818" s="3">
        <v>8</v>
      </c>
      <c r="I4818" s="24">
        <f t="shared" si="975"/>
        <v>8.6389363142713016</v>
      </c>
    </row>
    <row r="4819" spans="1:9" hidden="1" outlineLevel="3" x14ac:dyDescent="0.25">
      <c r="A4819" t="s">
        <v>60</v>
      </c>
      <c r="B4819" t="str">
        <f>VLOOKUP(A4819,'AGENCY CODES'!$C$4:$F$139,3,FALSE)</f>
        <v>DEPARTMENT OF ENVIRONMENTAL QUALITY</v>
      </c>
      <c r="C4819" s="8" t="s">
        <v>6</v>
      </c>
      <c r="D4819" s="8" t="str">
        <f t="shared" si="971"/>
        <v>EVA8002</v>
      </c>
      <c r="E4819">
        <v>8002</v>
      </c>
      <c r="F4819" t="str">
        <f>VLOOKUP(D4819,'Fund List'!$A$2:$F$1324,6,FALSE)</f>
        <v>AIR GRANTS</v>
      </c>
      <c r="G4819" s="3">
        <v>80</v>
      </c>
      <c r="I4819" s="24">
        <f t="shared" si="975"/>
        <v>86.389363142713023</v>
      </c>
    </row>
    <row r="4820" spans="1:9" hidden="1" outlineLevel="3" x14ac:dyDescent="0.25">
      <c r="A4820" t="s">
        <v>60</v>
      </c>
      <c r="B4820" t="str">
        <f>VLOOKUP(A4820,'AGENCY CODES'!$C$4:$F$139,3,FALSE)</f>
        <v>DEPARTMENT OF ENVIRONMENTAL QUALITY</v>
      </c>
      <c r="C4820" s="8" t="s">
        <v>7</v>
      </c>
      <c r="D4820" s="8" t="str">
        <f t="shared" si="971"/>
        <v>EVA8002</v>
      </c>
      <c r="E4820">
        <v>8002</v>
      </c>
      <c r="F4820" t="str">
        <f>VLOOKUP(D4820,'Fund List'!$A$2:$F$1324,6,FALSE)</f>
        <v>AIR GRANTS</v>
      </c>
      <c r="G4820" s="3">
        <v>43</v>
      </c>
      <c r="I4820" s="24">
        <f t="shared" si="975"/>
        <v>46.434282689208253</v>
      </c>
    </row>
    <row r="4821" spans="1:9" hidden="1" outlineLevel="3" x14ac:dyDescent="0.25">
      <c r="A4821" t="s">
        <v>60</v>
      </c>
      <c r="B4821" t="str">
        <f>VLOOKUP(A4821,'AGENCY CODES'!$C$4:$F$139,3,FALSE)</f>
        <v>DEPARTMENT OF ENVIRONMENTAL QUALITY</v>
      </c>
      <c r="C4821" s="8" t="s">
        <v>17</v>
      </c>
      <c r="D4821" s="8" t="str">
        <f t="shared" si="971"/>
        <v>EVA8002</v>
      </c>
      <c r="E4821">
        <v>8002</v>
      </c>
      <c r="F4821" t="str">
        <f>VLOOKUP(D4821,'Fund List'!$A$2:$F$1324,6,FALSE)</f>
        <v>AIR GRANTS</v>
      </c>
      <c r="G4821" s="3">
        <v>74</v>
      </c>
      <c r="I4821" s="24">
        <f t="shared" si="975"/>
        <v>79.910160907009555</v>
      </c>
    </row>
    <row r="4822" spans="1:9" hidden="1" outlineLevel="3" x14ac:dyDescent="0.25">
      <c r="A4822" t="s">
        <v>60</v>
      </c>
      <c r="B4822" t="str">
        <f>VLOOKUP(A4822,'AGENCY CODES'!$C$4:$F$139,3,FALSE)</f>
        <v>DEPARTMENT OF ENVIRONMENTAL QUALITY</v>
      </c>
      <c r="C4822" s="8" t="s">
        <v>18</v>
      </c>
      <c r="D4822" s="8" t="str">
        <f t="shared" si="971"/>
        <v>EVA8002</v>
      </c>
      <c r="E4822">
        <v>8002</v>
      </c>
      <c r="F4822" t="str">
        <f>VLOOKUP(D4822,'Fund List'!$A$2:$F$1324,6,FALSE)</f>
        <v>AIR GRANTS</v>
      </c>
      <c r="G4822" s="3">
        <v>552</v>
      </c>
      <c r="I4822" s="24">
        <f t="shared" si="975"/>
        <v>596.08660568471987</v>
      </c>
    </row>
    <row r="4823" spans="1:9" hidden="1" outlineLevel="3" x14ac:dyDescent="0.25">
      <c r="A4823" t="s">
        <v>60</v>
      </c>
      <c r="B4823" t="str">
        <f>VLOOKUP(A4823,'AGENCY CODES'!$C$4:$F$139,3,FALSE)</f>
        <v>DEPARTMENT OF ENVIRONMENTAL QUALITY</v>
      </c>
      <c r="C4823" s="8" t="s">
        <v>8</v>
      </c>
      <c r="D4823" s="8" t="str">
        <f t="shared" si="971"/>
        <v>EVA8002</v>
      </c>
      <c r="E4823">
        <v>8002</v>
      </c>
      <c r="F4823" t="str">
        <f>VLOOKUP(D4823,'Fund List'!$A$2:$F$1324,6,FALSE)</f>
        <v>AIR GRANTS</v>
      </c>
      <c r="G4823" s="3">
        <v>2</v>
      </c>
      <c r="I4823" s="24">
        <f t="shared" si="975"/>
        <v>2.1597340785678254</v>
      </c>
    </row>
    <row r="4824" spans="1:9" hidden="1" outlineLevel="3" x14ac:dyDescent="0.25">
      <c r="A4824" t="s">
        <v>60</v>
      </c>
      <c r="B4824" t="str">
        <f>VLOOKUP(A4824,'AGENCY CODES'!$C$4:$F$139,3,FALSE)</f>
        <v>DEPARTMENT OF ENVIRONMENTAL QUALITY</v>
      </c>
      <c r="C4824" s="8" t="s">
        <v>10</v>
      </c>
      <c r="D4824" s="8" t="str">
        <f t="shared" si="971"/>
        <v>EVA8002</v>
      </c>
      <c r="E4824">
        <v>8002</v>
      </c>
      <c r="F4824" t="str">
        <f>VLOOKUP(D4824,'Fund List'!$A$2:$F$1324,6,FALSE)</f>
        <v>AIR GRANTS</v>
      </c>
      <c r="G4824" s="3">
        <v>204</v>
      </c>
      <c r="I4824" s="24">
        <f t="shared" si="975"/>
        <v>220.2928760139182</v>
      </c>
    </row>
    <row r="4825" spans="1:9" hidden="1" outlineLevel="3" x14ac:dyDescent="0.25">
      <c r="A4825" t="s">
        <v>60</v>
      </c>
      <c r="B4825" t="str">
        <f>VLOOKUP(A4825,'AGENCY CODES'!$C$4:$F$139,3,FALSE)</f>
        <v>DEPARTMENT OF ENVIRONMENTAL QUALITY</v>
      </c>
      <c r="C4825" s="8" t="s">
        <v>11</v>
      </c>
      <c r="D4825" s="8" t="str">
        <f t="shared" si="971"/>
        <v>EVA8002</v>
      </c>
      <c r="E4825">
        <v>8002</v>
      </c>
      <c r="F4825" t="str">
        <f>VLOOKUP(D4825,'Fund List'!$A$2:$F$1324,6,FALSE)</f>
        <v>AIR GRANTS</v>
      </c>
      <c r="G4825" s="3">
        <v>361</v>
      </c>
      <c r="I4825" s="24">
        <f t="shared" si="975"/>
        <v>389.8320011814925</v>
      </c>
    </row>
    <row r="4826" spans="1:9" hidden="1" outlineLevel="3" x14ac:dyDescent="0.25">
      <c r="A4826" t="s">
        <v>60</v>
      </c>
      <c r="B4826" t="str">
        <f>VLOOKUP(A4826,'AGENCY CODES'!$C$4:$F$139,3,FALSE)</f>
        <v>DEPARTMENT OF ENVIRONMENTAL QUALITY</v>
      </c>
      <c r="C4826" s="8" t="s">
        <v>12</v>
      </c>
      <c r="D4826" s="8" t="str">
        <f t="shared" si="971"/>
        <v>EVA8002</v>
      </c>
      <c r="E4826">
        <v>8002</v>
      </c>
      <c r="F4826" t="str">
        <f>VLOOKUP(D4826,'Fund List'!$A$2:$F$1324,6,FALSE)</f>
        <v>AIR GRANTS</v>
      </c>
      <c r="G4826" s="3">
        <v>37</v>
      </c>
      <c r="I4826" s="24">
        <f t="shared" si="975"/>
        <v>39.955080453504777</v>
      </c>
    </row>
    <row r="4827" spans="1:9" hidden="1" outlineLevel="3" x14ac:dyDescent="0.25">
      <c r="A4827" t="s">
        <v>60</v>
      </c>
      <c r="B4827" t="str">
        <f>VLOOKUP(A4827,'AGENCY CODES'!$C$4:$F$139,3,FALSE)</f>
        <v>DEPARTMENT OF ENVIRONMENTAL QUALITY</v>
      </c>
      <c r="C4827" s="8">
        <v>2</v>
      </c>
      <c r="D4827" s="8" t="str">
        <f t="shared" si="971"/>
        <v>EVA8002</v>
      </c>
      <c r="E4827">
        <v>8002</v>
      </c>
      <c r="F4827" t="str">
        <f>VLOOKUP(D4827,'Fund List'!$A$2:$F$1324,6,FALSE)</f>
        <v>AIR GRANTS</v>
      </c>
      <c r="G4827" s="3">
        <v>352</v>
      </c>
      <c r="I4827" s="24">
        <f t="shared" si="975"/>
        <v>380.11319782793731</v>
      </c>
    </row>
    <row r="4828" spans="1:9" hidden="1" outlineLevel="3" x14ac:dyDescent="0.25">
      <c r="A4828" t="s">
        <v>60</v>
      </c>
      <c r="B4828" t="str">
        <f>VLOOKUP(A4828,'AGENCY CODES'!$C$4:$F$139,3,FALSE)</f>
        <v>DEPARTMENT OF ENVIRONMENTAL QUALITY</v>
      </c>
      <c r="C4828" s="8">
        <v>8</v>
      </c>
      <c r="D4828" s="8" t="str">
        <f t="shared" si="971"/>
        <v>EVA8002</v>
      </c>
      <c r="E4828">
        <v>8002</v>
      </c>
      <c r="F4828" t="str">
        <f>VLOOKUP(D4828,'Fund List'!$A$2:$F$1324,6,FALSE)</f>
        <v>AIR GRANTS</v>
      </c>
      <c r="G4828" s="3">
        <v>14962</v>
      </c>
      <c r="I4828" s="24">
        <f t="shared" si="975"/>
        <v>16156.970641765905</v>
      </c>
    </row>
    <row r="4829" spans="1:9" outlineLevel="2" collapsed="1" x14ac:dyDescent="0.25">
      <c r="F4829" s="1" t="s">
        <v>4413</v>
      </c>
      <c r="I4829" s="24">
        <f t="shared" ref="I4829" si="976">SUBTOTAL(9,I4814:I4828)</f>
        <v>18492.72304773701</v>
      </c>
    </row>
    <row r="4830" spans="1:9" hidden="1" outlineLevel="3" x14ac:dyDescent="0.25">
      <c r="A4830" t="s">
        <v>60</v>
      </c>
      <c r="B4830" t="str">
        <f>VLOOKUP(A4830,'AGENCY CODES'!$C$4:$F$139,3,FALSE)</f>
        <v>DEPARTMENT OF ENVIRONMENTAL QUALITY</v>
      </c>
      <c r="C4830" s="8" t="s">
        <v>1</v>
      </c>
      <c r="D4830" s="8" t="str">
        <f t="shared" si="971"/>
        <v>EVA8003</v>
      </c>
      <c r="E4830">
        <v>8003</v>
      </c>
      <c r="F4830" t="str">
        <f>VLOOKUP(D4830,'Fund List'!$A$2:$F$1324,6,FALSE)</f>
        <v>WASTE GRANTS</v>
      </c>
      <c r="G4830" s="3">
        <v>65</v>
      </c>
      <c r="I4830" s="24">
        <f t="shared" ref="I4830:I4843" si="977">$G4830/$G$10*I$5</f>
        <v>70.191357553454324</v>
      </c>
    </row>
    <row r="4831" spans="1:9" hidden="1" outlineLevel="3" x14ac:dyDescent="0.25">
      <c r="A4831" t="s">
        <v>60</v>
      </c>
      <c r="B4831" t="str">
        <f>VLOOKUP(A4831,'AGENCY CODES'!$C$4:$F$139,3,FALSE)</f>
        <v>DEPARTMENT OF ENVIRONMENTAL QUALITY</v>
      </c>
      <c r="C4831" s="8" t="s">
        <v>22</v>
      </c>
      <c r="D4831" s="8" t="str">
        <f t="shared" si="971"/>
        <v>EVA8003</v>
      </c>
      <c r="E4831">
        <v>8003</v>
      </c>
      <c r="F4831" t="str">
        <f>VLOOKUP(D4831,'Fund List'!$A$2:$F$1324,6,FALSE)</f>
        <v>WASTE GRANTS</v>
      </c>
      <c r="G4831" s="3">
        <v>65</v>
      </c>
      <c r="I4831" s="24">
        <f t="shared" si="977"/>
        <v>70.191357553454324</v>
      </c>
    </row>
    <row r="4832" spans="1:9" hidden="1" outlineLevel="3" x14ac:dyDescent="0.25">
      <c r="A4832" t="s">
        <v>60</v>
      </c>
      <c r="B4832" t="str">
        <f>VLOOKUP(A4832,'AGENCY CODES'!$C$4:$F$139,3,FALSE)</f>
        <v>DEPARTMENT OF ENVIRONMENTAL QUALITY</v>
      </c>
      <c r="C4832" s="8" t="s">
        <v>3</v>
      </c>
      <c r="D4832" s="8" t="str">
        <f t="shared" si="971"/>
        <v>EVA8003</v>
      </c>
      <c r="E4832">
        <v>8003</v>
      </c>
      <c r="F4832" t="str">
        <f>VLOOKUP(D4832,'Fund List'!$A$2:$F$1324,6,FALSE)</f>
        <v>WASTE GRANTS</v>
      </c>
      <c r="G4832" s="3">
        <v>162</v>
      </c>
      <c r="I4832" s="24">
        <f t="shared" si="977"/>
        <v>174.93846036399387</v>
      </c>
    </row>
    <row r="4833" spans="1:9" hidden="1" outlineLevel="3" x14ac:dyDescent="0.25">
      <c r="A4833" t="s">
        <v>60</v>
      </c>
      <c r="B4833" t="str">
        <f>VLOOKUP(A4833,'AGENCY CODES'!$C$4:$F$139,3,FALSE)</f>
        <v>DEPARTMENT OF ENVIRONMENTAL QUALITY</v>
      </c>
      <c r="C4833" s="8" t="s">
        <v>4</v>
      </c>
      <c r="D4833" s="8" t="str">
        <f t="shared" si="971"/>
        <v>EVA8003</v>
      </c>
      <c r="E4833">
        <v>8003</v>
      </c>
      <c r="F4833" t="str">
        <f>VLOOKUP(D4833,'Fund List'!$A$2:$F$1324,6,FALSE)</f>
        <v>WASTE GRANTS</v>
      </c>
      <c r="G4833" s="3">
        <v>104</v>
      </c>
      <c r="I4833" s="24">
        <f t="shared" si="977"/>
        <v>112.30617208552692</v>
      </c>
    </row>
    <row r="4834" spans="1:9" hidden="1" outlineLevel="3" x14ac:dyDescent="0.25">
      <c r="A4834" t="s">
        <v>60</v>
      </c>
      <c r="B4834" t="str">
        <f>VLOOKUP(A4834,'AGENCY CODES'!$C$4:$F$139,3,FALSE)</f>
        <v>DEPARTMENT OF ENVIRONMENTAL QUALITY</v>
      </c>
      <c r="C4834" s="8" t="s">
        <v>5</v>
      </c>
      <c r="D4834" s="8" t="str">
        <f t="shared" si="971"/>
        <v>EVA8003</v>
      </c>
      <c r="E4834">
        <v>8003</v>
      </c>
      <c r="F4834" t="str">
        <f>VLOOKUP(D4834,'Fund List'!$A$2:$F$1324,6,FALSE)</f>
        <v>WASTE GRANTS</v>
      </c>
      <c r="G4834" s="3">
        <v>16</v>
      </c>
      <c r="I4834" s="24">
        <f t="shared" si="977"/>
        <v>17.277872628542603</v>
      </c>
    </row>
    <row r="4835" spans="1:9" hidden="1" outlineLevel="3" x14ac:dyDescent="0.25">
      <c r="A4835" t="s">
        <v>60</v>
      </c>
      <c r="B4835" t="str">
        <f>VLOOKUP(A4835,'AGENCY CODES'!$C$4:$F$139,3,FALSE)</f>
        <v>DEPARTMENT OF ENVIRONMENTAL QUALITY</v>
      </c>
      <c r="C4835" s="8" t="s">
        <v>6</v>
      </c>
      <c r="D4835" s="8" t="str">
        <f t="shared" si="971"/>
        <v>EVA8003</v>
      </c>
      <c r="E4835">
        <v>8003</v>
      </c>
      <c r="F4835" t="str">
        <f>VLOOKUP(D4835,'Fund List'!$A$2:$F$1324,6,FALSE)</f>
        <v>WASTE GRANTS</v>
      </c>
      <c r="G4835" s="3">
        <v>53</v>
      </c>
      <c r="I4835" s="24">
        <f t="shared" si="977"/>
        <v>57.232953082047381</v>
      </c>
    </row>
    <row r="4836" spans="1:9" hidden="1" outlineLevel="3" x14ac:dyDescent="0.25">
      <c r="A4836" t="s">
        <v>60</v>
      </c>
      <c r="B4836" t="str">
        <f>VLOOKUP(A4836,'AGENCY CODES'!$C$4:$F$139,3,FALSE)</f>
        <v>DEPARTMENT OF ENVIRONMENTAL QUALITY</v>
      </c>
      <c r="C4836" s="8" t="s">
        <v>7</v>
      </c>
      <c r="D4836" s="8" t="str">
        <f t="shared" si="971"/>
        <v>EVA8003</v>
      </c>
      <c r="E4836">
        <v>8003</v>
      </c>
      <c r="F4836" t="str">
        <f>VLOOKUP(D4836,'Fund List'!$A$2:$F$1324,6,FALSE)</f>
        <v>WASTE GRANTS</v>
      </c>
      <c r="G4836" s="3">
        <v>23</v>
      </c>
      <c r="I4836" s="24">
        <f t="shared" si="977"/>
        <v>24.836941903529993</v>
      </c>
    </row>
    <row r="4837" spans="1:9" hidden="1" outlineLevel="3" x14ac:dyDescent="0.25">
      <c r="A4837" t="s">
        <v>60</v>
      </c>
      <c r="B4837" t="str">
        <f>VLOOKUP(A4837,'AGENCY CODES'!$C$4:$F$139,3,FALSE)</f>
        <v>DEPARTMENT OF ENVIRONMENTAL QUALITY</v>
      </c>
      <c r="C4837" s="8" t="s">
        <v>17</v>
      </c>
      <c r="D4837" s="8" t="str">
        <f t="shared" si="971"/>
        <v>EVA8003</v>
      </c>
      <c r="E4837">
        <v>8003</v>
      </c>
      <c r="F4837" t="str">
        <f>VLOOKUP(D4837,'Fund List'!$A$2:$F$1324,6,FALSE)</f>
        <v>WASTE GRANTS</v>
      </c>
      <c r="G4837" s="3">
        <v>46</v>
      </c>
      <c r="I4837" s="24">
        <f t="shared" si="977"/>
        <v>49.673883807059987</v>
      </c>
    </row>
    <row r="4838" spans="1:9" hidden="1" outlineLevel="3" x14ac:dyDescent="0.25">
      <c r="A4838" t="s">
        <v>60</v>
      </c>
      <c r="B4838" t="str">
        <f>VLOOKUP(A4838,'AGENCY CODES'!$C$4:$F$139,3,FALSE)</f>
        <v>DEPARTMENT OF ENVIRONMENTAL QUALITY</v>
      </c>
      <c r="C4838" s="8" t="s">
        <v>18</v>
      </c>
      <c r="D4838" s="8" t="str">
        <f t="shared" si="971"/>
        <v>EVA8003</v>
      </c>
      <c r="E4838">
        <v>8003</v>
      </c>
      <c r="F4838" t="str">
        <f>VLOOKUP(D4838,'Fund List'!$A$2:$F$1324,6,FALSE)</f>
        <v>WASTE GRANTS</v>
      </c>
      <c r="G4838" s="3">
        <v>112</v>
      </c>
      <c r="I4838" s="24">
        <f t="shared" si="977"/>
        <v>120.94510839979822</v>
      </c>
    </row>
    <row r="4839" spans="1:9" hidden="1" outlineLevel="3" x14ac:dyDescent="0.25">
      <c r="A4839" t="s">
        <v>60</v>
      </c>
      <c r="B4839" t="str">
        <f>VLOOKUP(A4839,'AGENCY CODES'!$C$4:$F$139,3,FALSE)</f>
        <v>DEPARTMENT OF ENVIRONMENTAL QUALITY</v>
      </c>
      <c r="C4839" s="8" t="s">
        <v>10</v>
      </c>
      <c r="D4839" s="8" t="str">
        <f t="shared" si="971"/>
        <v>EVA8003</v>
      </c>
      <c r="E4839">
        <v>8003</v>
      </c>
      <c r="F4839" t="str">
        <f>VLOOKUP(D4839,'Fund List'!$A$2:$F$1324,6,FALSE)</f>
        <v>WASTE GRANTS</v>
      </c>
      <c r="G4839" s="3">
        <v>65</v>
      </c>
      <c r="I4839" s="24">
        <f t="shared" si="977"/>
        <v>70.191357553454324</v>
      </c>
    </row>
    <row r="4840" spans="1:9" hidden="1" outlineLevel="3" x14ac:dyDescent="0.25">
      <c r="A4840" t="s">
        <v>60</v>
      </c>
      <c r="B4840" t="str">
        <f>VLOOKUP(A4840,'AGENCY CODES'!$C$4:$F$139,3,FALSE)</f>
        <v>DEPARTMENT OF ENVIRONMENTAL QUALITY</v>
      </c>
      <c r="C4840" s="8" t="s">
        <v>11</v>
      </c>
      <c r="D4840" s="8" t="str">
        <f t="shared" si="971"/>
        <v>EVA8003</v>
      </c>
      <c r="E4840">
        <v>8003</v>
      </c>
      <c r="F4840" t="str">
        <f>VLOOKUP(D4840,'Fund List'!$A$2:$F$1324,6,FALSE)</f>
        <v>WASTE GRANTS</v>
      </c>
      <c r="G4840" s="3">
        <v>151</v>
      </c>
      <c r="I4840" s="24">
        <f t="shared" si="977"/>
        <v>163.05992293187083</v>
      </c>
    </row>
    <row r="4841" spans="1:9" hidden="1" outlineLevel="3" x14ac:dyDescent="0.25">
      <c r="A4841" t="s">
        <v>60</v>
      </c>
      <c r="B4841" t="str">
        <f>VLOOKUP(A4841,'AGENCY CODES'!$C$4:$F$139,3,FALSE)</f>
        <v>DEPARTMENT OF ENVIRONMENTAL QUALITY</v>
      </c>
      <c r="C4841" s="8" t="s">
        <v>12</v>
      </c>
      <c r="D4841" s="8" t="str">
        <f t="shared" si="971"/>
        <v>EVA8003</v>
      </c>
      <c r="E4841">
        <v>8003</v>
      </c>
      <c r="F4841" t="str">
        <f>VLOOKUP(D4841,'Fund List'!$A$2:$F$1324,6,FALSE)</f>
        <v>WASTE GRANTS</v>
      </c>
      <c r="G4841" s="3">
        <v>59</v>
      </c>
      <c r="I4841" s="24">
        <f t="shared" si="977"/>
        <v>63.712155317750856</v>
      </c>
    </row>
    <row r="4842" spans="1:9" hidden="1" outlineLevel="3" x14ac:dyDescent="0.25">
      <c r="A4842" t="s">
        <v>60</v>
      </c>
      <c r="B4842" t="str">
        <f>VLOOKUP(A4842,'AGENCY CODES'!$C$4:$F$139,3,FALSE)</f>
        <v>DEPARTMENT OF ENVIRONMENTAL QUALITY</v>
      </c>
      <c r="C4842" s="8">
        <v>2</v>
      </c>
      <c r="D4842" s="8" t="str">
        <f t="shared" si="971"/>
        <v>EVA8003</v>
      </c>
      <c r="E4842">
        <v>8003</v>
      </c>
      <c r="F4842" t="str">
        <f>VLOOKUP(D4842,'Fund List'!$A$2:$F$1324,6,FALSE)</f>
        <v>WASTE GRANTS</v>
      </c>
      <c r="G4842" s="3">
        <v>152</v>
      </c>
      <c r="I4842" s="24">
        <f t="shared" si="977"/>
        <v>164.13978997115473</v>
      </c>
    </row>
    <row r="4843" spans="1:9" hidden="1" outlineLevel="3" x14ac:dyDescent="0.25">
      <c r="A4843" t="s">
        <v>60</v>
      </c>
      <c r="B4843" t="str">
        <f>VLOOKUP(A4843,'AGENCY CODES'!$C$4:$F$139,3,FALSE)</f>
        <v>DEPARTMENT OF ENVIRONMENTAL QUALITY</v>
      </c>
      <c r="C4843" s="8">
        <v>8</v>
      </c>
      <c r="D4843" s="8" t="str">
        <f t="shared" si="971"/>
        <v>EVA8003</v>
      </c>
      <c r="E4843">
        <v>8003</v>
      </c>
      <c r="F4843" t="str">
        <f>VLOOKUP(D4843,'Fund List'!$A$2:$F$1324,6,FALSE)</f>
        <v>WASTE GRANTS</v>
      </c>
      <c r="G4843" s="3">
        <v>5705</v>
      </c>
      <c r="I4843" s="24">
        <f t="shared" si="977"/>
        <v>6160.6414591147222</v>
      </c>
    </row>
    <row r="4844" spans="1:9" outlineLevel="2" collapsed="1" x14ac:dyDescent="0.25">
      <c r="F4844" s="1" t="s">
        <v>4414</v>
      </c>
      <c r="I4844" s="24">
        <f t="shared" ref="I4844" si="978">SUBTOTAL(9,I4830:I4843)</f>
        <v>7319.3387922663605</v>
      </c>
    </row>
    <row r="4845" spans="1:9" hidden="1" outlineLevel="3" x14ac:dyDescent="0.25">
      <c r="A4845" t="s">
        <v>60</v>
      </c>
      <c r="B4845" t="str">
        <f>VLOOKUP(A4845,'AGENCY CODES'!$C$4:$F$139,3,FALSE)</f>
        <v>DEPARTMENT OF ENVIRONMENTAL QUALITY</v>
      </c>
      <c r="C4845" s="8" t="s">
        <v>1</v>
      </c>
      <c r="D4845" s="8" t="str">
        <f t="shared" si="971"/>
        <v>EVA8004</v>
      </c>
      <c r="E4845">
        <v>8004</v>
      </c>
      <c r="F4845" t="str">
        <f>VLOOKUP(D4845,'Fund List'!$A$2:$F$1324,6,FALSE)</f>
        <v>WATER GRANTS</v>
      </c>
      <c r="G4845" s="3">
        <v>44</v>
      </c>
      <c r="I4845" s="24">
        <f t="shared" ref="I4845:I4858" si="979">$G4845/$G$10*I$5</f>
        <v>47.514149728492164</v>
      </c>
    </row>
    <row r="4846" spans="1:9" hidden="1" outlineLevel="3" x14ac:dyDescent="0.25">
      <c r="A4846" t="s">
        <v>60</v>
      </c>
      <c r="B4846" t="str">
        <f>VLOOKUP(A4846,'AGENCY CODES'!$C$4:$F$139,3,FALSE)</f>
        <v>DEPARTMENT OF ENVIRONMENTAL QUALITY</v>
      </c>
      <c r="C4846" s="8" t="s">
        <v>22</v>
      </c>
      <c r="D4846" s="8" t="str">
        <f t="shared" si="971"/>
        <v>EVA8004</v>
      </c>
      <c r="E4846">
        <v>8004</v>
      </c>
      <c r="F4846" t="str">
        <f>VLOOKUP(D4846,'Fund List'!$A$2:$F$1324,6,FALSE)</f>
        <v>WATER GRANTS</v>
      </c>
      <c r="G4846" s="3">
        <v>44</v>
      </c>
      <c r="I4846" s="24">
        <f t="shared" si="979"/>
        <v>47.514149728492164</v>
      </c>
    </row>
    <row r="4847" spans="1:9" hidden="1" outlineLevel="3" x14ac:dyDescent="0.25">
      <c r="A4847" t="s">
        <v>60</v>
      </c>
      <c r="B4847" t="str">
        <f>VLOOKUP(A4847,'AGENCY CODES'!$C$4:$F$139,3,FALSE)</f>
        <v>DEPARTMENT OF ENVIRONMENTAL QUALITY</v>
      </c>
      <c r="C4847" s="8" t="s">
        <v>3</v>
      </c>
      <c r="D4847" s="8" t="str">
        <f t="shared" si="971"/>
        <v>EVA8004</v>
      </c>
      <c r="E4847">
        <v>8004</v>
      </c>
      <c r="F4847" t="str">
        <f>VLOOKUP(D4847,'Fund List'!$A$2:$F$1324,6,FALSE)</f>
        <v>WATER GRANTS</v>
      </c>
      <c r="G4847" s="3">
        <v>224</v>
      </c>
      <c r="I4847" s="24">
        <f t="shared" si="979"/>
        <v>241.89021679959643</v>
      </c>
    </row>
    <row r="4848" spans="1:9" hidden="1" outlineLevel="3" x14ac:dyDescent="0.25">
      <c r="A4848" t="s">
        <v>60</v>
      </c>
      <c r="B4848" t="str">
        <f>VLOOKUP(A4848,'AGENCY CODES'!$C$4:$F$139,3,FALSE)</f>
        <v>DEPARTMENT OF ENVIRONMENTAL QUALITY</v>
      </c>
      <c r="C4848" s="8" t="s">
        <v>4</v>
      </c>
      <c r="D4848" s="8" t="str">
        <f t="shared" si="971"/>
        <v>EVA8004</v>
      </c>
      <c r="E4848">
        <v>8004</v>
      </c>
      <c r="F4848" t="str">
        <f>VLOOKUP(D4848,'Fund List'!$A$2:$F$1324,6,FALSE)</f>
        <v>WATER GRANTS</v>
      </c>
      <c r="G4848" s="3">
        <v>83</v>
      </c>
      <c r="I4848" s="24">
        <f t="shared" si="979"/>
        <v>89.628964260564757</v>
      </c>
    </row>
    <row r="4849" spans="1:9" hidden="1" outlineLevel="3" x14ac:dyDescent="0.25">
      <c r="A4849" t="s">
        <v>60</v>
      </c>
      <c r="B4849" t="str">
        <f>VLOOKUP(A4849,'AGENCY CODES'!$C$4:$F$139,3,FALSE)</f>
        <v>DEPARTMENT OF ENVIRONMENTAL QUALITY</v>
      </c>
      <c r="C4849" s="8" t="s">
        <v>5</v>
      </c>
      <c r="D4849" s="8" t="str">
        <f t="shared" si="971"/>
        <v>EVA8004</v>
      </c>
      <c r="E4849">
        <v>8004</v>
      </c>
      <c r="F4849" t="str">
        <f>VLOOKUP(D4849,'Fund List'!$A$2:$F$1324,6,FALSE)</f>
        <v>WATER GRANTS</v>
      </c>
      <c r="G4849" s="3">
        <v>14</v>
      </c>
      <c r="I4849" s="24">
        <f t="shared" si="979"/>
        <v>15.118138549974777</v>
      </c>
    </row>
    <row r="4850" spans="1:9" hidden="1" outlineLevel="3" x14ac:dyDescent="0.25">
      <c r="A4850" t="s">
        <v>60</v>
      </c>
      <c r="B4850" t="str">
        <f>VLOOKUP(A4850,'AGENCY CODES'!$C$4:$F$139,3,FALSE)</f>
        <v>DEPARTMENT OF ENVIRONMENTAL QUALITY</v>
      </c>
      <c r="C4850" s="8" t="s">
        <v>6</v>
      </c>
      <c r="D4850" s="8" t="str">
        <f t="shared" si="971"/>
        <v>EVA8004</v>
      </c>
      <c r="E4850">
        <v>8004</v>
      </c>
      <c r="F4850" t="str">
        <f>VLOOKUP(D4850,'Fund List'!$A$2:$F$1324,6,FALSE)</f>
        <v>WATER GRANTS</v>
      </c>
      <c r="G4850" s="3">
        <v>28</v>
      </c>
      <c r="I4850" s="24">
        <f t="shared" si="979"/>
        <v>30.236277099949554</v>
      </c>
    </row>
    <row r="4851" spans="1:9" hidden="1" outlineLevel="3" x14ac:dyDescent="0.25">
      <c r="A4851" t="s">
        <v>60</v>
      </c>
      <c r="B4851" t="str">
        <f>VLOOKUP(A4851,'AGENCY CODES'!$C$4:$F$139,3,FALSE)</f>
        <v>DEPARTMENT OF ENVIRONMENTAL QUALITY</v>
      </c>
      <c r="C4851" s="8" t="s">
        <v>17</v>
      </c>
      <c r="D4851" s="8" t="str">
        <f t="shared" si="971"/>
        <v>EVA8004</v>
      </c>
      <c r="E4851">
        <v>8004</v>
      </c>
      <c r="F4851" t="str">
        <f>VLOOKUP(D4851,'Fund List'!$A$2:$F$1324,6,FALSE)</f>
        <v>WATER GRANTS</v>
      </c>
      <c r="G4851" s="3">
        <v>32</v>
      </c>
      <c r="I4851" s="24">
        <f t="shared" si="979"/>
        <v>34.555745257085206</v>
      </c>
    </row>
    <row r="4852" spans="1:9" hidden="1" outlineLevel="3" x14ac:dyDescent="0.25">
      <c r="A4852" t="s">
        <v>60</v>
      </c>
      <c r="B4852" t="str">
        <f>VLOOKUP(A4852,'AGENCY CODES'!$C$4:$F$139,3,FALSE)</f>
        <v>DEPARTMENT OF ENVIRONMENTAL QUALITY</v>
      </c>
      <c r="C4852" s="8" t="s">
        <v>18</v>
      </c>
      <c r="D4852" s="8" t="str">
        <f t="shared" si="971"/>
        <v>EVA8004</v>
      </c>
      <c r="E4852">
        <v>8004</v>
      </c>
      <c r="F4852" t="str">
        <f>VLOOKUP(D4852,'Fund List'!$A$2:$F$1324,6,FALSE)</f>
        <v>WATER GRANTS</v>
      </c>
      <c r="G4852" s="3">
        <v>95</v>
      </c>
      <c r="I4852" s="24">
        <f t="shared" si="979"/>
        <v>102.58736873197172</v>
      </c>
    </row>
    <row r="4853" spans="1:9" hidden="1" outlineLevel="3" x14ac:dyDescent="0.25">
      <c r="A4853" t="s">
        <v>60</v>
      </c>
      <c r="B4853" t="str">
        <f>VLOOKUP(A4853,'AGENCY CODES'!$C$4:$F$139,3,FALSE)</f>
        <v>DEPARTMENT OF ENVIRONMENTAL QUALITY</v>
      </c>
      <c r="C4853" s="8" t="s">
        <v>8</v>
      </c>
      <c r="D4853" s="8" t="str">
        <f t="shared" si="971"/>
        <v>EVA8004</v>
      </c>
      <c r="E4853">
        <v>8004</v>
      </c>
      <c r="F4853" t="str">
        <f>VLOOKUP(D4853,'Fund List'!$A$2:$F$1324,6,FALSE)</f>
        <v>WATER GRANTS</v>
      </c>
      <c r="G4853" s="3">
        <v>2</v>
      </c>
      <c r="I4853" s="24">
        <f t="shared" si="979"/>
        <v>2.1597340785678254</v>
      </c>
    </row>
    <row r="4854" spans="1:9" hidden="1" outlineLevel="3" x14ac:dyDescent="0.25">
      <c r="A4854" t="s">
        <v>60</v>
      </c>
      <c r="B4854" t="str">
        <f>VLOOKUP(A4854,'AGENCY CODES'!$C$4:$F$139,3,FALSE)</f>
        <v>DEPARTMENT OF ENVIRONMENTAL QUALITY</v>
      </c>
      <c r="C4854" s="8" t="s">
        <v>10</v>
      </c>
      <c r="D4854" s="8" t="str">
        <f t="shared" si="971"/>
        <v>EVA8004</v>
      </c>
      <c r="E4854">
        <v>8004</v>
      </c>
      <c r="F4854" t="str">
        <f>VLOOKUP(D4854,'Fund List'!$A$2:$F$1324,6,FALSE)</f>
        <v>WATER GRANTS</v>
      </c>
      <c r="G4854" s="3">
        <v>125</v>
      </c>
      <c r="I4854" s="24">
        <f t="shared" si="979"/>
        <v>134.98337991048911</v>
      </c>
    </row>
    <row r="4855" spans="1:9" hidden="1" outlineLevel="3" x14ac:dyDescent="0.25">
      <c r="A4855" t="s">
        <v>60</v>
      </c>
      <c r="B4855" t="str">
        <f>VLOOKUP(A4855,'AGENCY CODES'!$C$4:$F$139,3,FALSE)</f>
        <v>DEPARTMENT OF ENVIRONMENTAL QUALITY</v>
      </c>
      <c r="C4855" s="8" t="s">
        <v>11</v>
      </c>
      <c r="D4855" s="8" t="str">
        <f t="shared" si="971"/>
        <v>EVA8004</v>
      </c>
      <c r="E4855">
        <v>8004</v>
      </c>
      <c r="F4855" t="str">
        <f>VLOOKUP(D4855,'Fund List'!$A$2:$F$1324,6,FALSE)</f>
        <v>WATER GRANTS</v>
      </c>
      <c r="G4855" s="3">
        <v>343</v>
      </c>
      <c r="I4855" s="24">
        <f t="shared" si="979"/>
        <v>370.39439447438207</v>
      </c>
    </row>
    <row r="4856" spans="1:9" hidden="1" outlineLevel="3" x14ac:dyDescent="0.25">
      <c r="A4856" t="s">
        <v>60</v>
      </c>
      <c r="B4856" t="str">
        <f>VLOOKUP(A4856,'AGENCY CODES'!$C$4:$F$139,3,FALSE)</f>
        <v>DEPARTMENT OF ENVIRONMENTAL QUALITY</v>
      </c>
      <c r="C4856" s="8" t="s">
        <v>12</v>
      </c>
      <c r="D4856" s="8" t="str">
        <f t="shared" si="971"/>
        <v>EVA8004</v>
      </c>
      <c r="E4856">
        <v>8004</v>
      </c>
      <c r="F4856" t="str">
        <f>VLOOKUP(D4856,'Fund List'!$A$2:$F$1324,6,FALSE)</f>
        <v>WATER GRANTS</v>
      </c>
      <c r="G4856" s="3">
        <v>77</v>
      </c>
      <c r="I4856" s="24">
        <f t="shared" si="979"/>
        <v>83.149762024861289</v>
      </c>
    </row>
    <row r="4857" spans="1:9" hidden="1" outlineLevel="3" x14ac:dyDescent="0.25">
      <c r="A4857" t="s">
        <v>60</v>
      </c>
      <c r="B4857" t="str">
        <f>VLOOKUP(A4857,'AGENCY CODES'!$C$4:$F$139,3,FALSE)</f>
        <v>DEPARTMENT OF ENVIRONMENTAL QUALITY</v>
      </c>
      <c r="C4857" s="8">
        <v>2</v>
      </c>
      <c r="D4857" s="8" t="str">
        <f t="shared" ref="D4857:D4920" si="980">CONCATENATE(A4857,E4857)</f>
        <v>EVA8004</v>
      </c>
      <c r="E4857">
        <v>8004</v>
      </c>
      <c r="F4857" t="str">
        <f>VLOOKUP(D4857,'Fund List'!$A$2:$F$1324,6,FALSE)</f>
        <v>WATER GRANTS</v>
      </c>
      <c r="G4857" s="3">
        <v>369</v>
      </c>
      <c r="I4857" s="24">
        <f t="shared" si="979"/>
        <v>398.47093749576385</v>
      </c>
    </row>
    <row r="4858" spans="1:9" hidden="1" outlineLevel="3" x14ac:dyDescent="0.25">
      <c r="A4858" t="s">
        <v>60</v>
      </c>
      <c r="B4858" t="str">
        <f>VLOOKUP(A4858,'AGENCY CODES'!$C$4:$F$139,3,FALSE)</f>
        <v>DEPARTMENT OF ENVIRONMENTAL QUALITY</v>
      </c>
      <c r="C4858" s="8">
        <v>8</v>
      </c>
      <c r="D4858" s="8" t="str">
        <f t="shared" si="980"/>
        <v>EVA8004</v>
      </c>
      <c r="E4858">
        <v>8004</v>
      </c>
      <c r="F4858" t="str">
        <f>VLOOKUP(D4858,'Fund List'!$A$2:$F$1324,6,FALSE)</f>
        <v>WATER GRANTS</v>
      </c>
      <c r="G4858" s="3">
        <v>2951</v>
      </c>
      <c r="I4858" s="24">
        <f t="shared" si="979"/>
        <v>3186.6876329268266</v>
      </c>
    </row>
    <row r="4859" spans="1:9" outlineLevel="2" collapsed="1" x14ac:dyDescent="0.25">
      <c r="F4859" s="1" t="s">
        <v>4415</v>
      </c>
      <c r="I4859" s="24">
        <f t="shared" ref="I4859" si="981">SUBTOTAL(9,I4845:I4858)</f>
        <v>4784.8908510670171</v>
      </c>
    </row>
    <row r="4860" spans="1:9" hidden="1" outlineLevel="3" x14ac:dyDescent="0.25">
      <c r="A4860" t="s">
        <v>60</v>
      </c>
      <c r="B4860" t="str">
        <f>VLOOKUP(A4860,'AGENCY CODES'!$C$4:$F$139,3,FALSE)</f>
        <v>DEPARTMENT OF ENVIRONMENTAL QUALITY</v>
      </c>
      <c r="C4860" s="8" t="s">
        <v>1</v>
      </c>
      <c r="D4860" s="8" t="str">
        <f t="shared" si="980"/>
        <v>EVA8005</v>
      </c>
      <c r="E4860">
        <v>8005</v>
      </c>
      <c r="F4860" t="str">
        <f>VLOOKUP(D4860,'Fund List'!$A$2:$F$1324,6,FALSE)</f>
        <v>REGIONAL GRANTS</v>
      </c>
      <c r="G4860" s="3">
        <v>5</v>
      </c>
      <c r="I4860" s="24">
        <f t="shared" ref="I4860:I4870" si="982">$G4860/$G$10*I$5</f>
        <v>5.3993351964195639</v>
      </c>
    </row>
    <row r="4861" spans="1:9" hidden="1" outlineLevel="3" x14ac:dyDescent="0.25">
      <c r="A4861" t="s">
        <v>60</v>
      </c>
      <c r="B4861" t="str">
        <f>VLOOKUP(A4861,'AGENCY CODES'!$C$4:$F$139,3,FALSE)</f>
        <v>DEPARTMENT OF ENVIRONMENTAL QUALITY</v>
      </c>
      <c r="C4861" s="8" t="s">
        <v>22</v>
      </c>
      <c r="D4861" s="8" t="str">
        <f t="shared" si="980"/>
        <v>EVA8005</v>
      </c>
      <c r="E4861">
        <v>8005</v>
      </c>
      <c r="F4861" t="str">
        <f>VLOOKUP(D4861,'Fund List'!$A$2:$F$1324,6,FALSE)</f>
        <v>REGIONAL GRANTS</v>
      </c>
      <c r="G4861" s="3">
        <v>5</v>
      </c>
      <c r="I4861" s="24">
        <f t="shared" si="982"/>
        <v>5.3993351964195639</v>
      </c>
    </row>
    <row r="4862" spans="1:9" hidden="1" outlineLevel="3" x14ac:dyDescent="0.25">
      <c r="A4862" t="s">
        <v>60</v>
      </c>
      <c r="B4862" t="str">
        <f>VLOOKUP(A4862,'AGENCY CODES'!$C$4:$F$139,3,FALSE)</f>
        <v>DEPARTMENT OF ENVIRONMENTAL QUALITY</v>
      </c>
      <c r="C4862" s="8" t="s">
        <v>3</v>
      </c>
      <c r="D4862" s="8" t="str">
        <f t="shared" si="980"/>
        <v>EVA8005</v>
      </c>
      <c r="E4862">
        <v>8005</v>
      </c>
      <c r="F4862" t="str">
        <f>VLOOKUP(D4862,'Fund List'!$A$2:$F$1324,6,FALSE)</f>
        <v>REGIONAL GRANTS</v>
      </c>
      <c r="G4862" s="3">
        <v>6</v>
      </c>
      <c r="I4862" s="24">
        <f t="shared" si="982"/>
        <v>6.4792022357034762</v>
      </c>
    </row>
    <row r="4863" spans="1:9" hidden="1" outlineLevel="3" x14ac:dyDescent="0.25">
      <c r="A4863" t="s">
        <v>60</v>
      </c>
      <c r="B4863" t="str">
        <f>VLOOKUP(A4863,'AGENCY CODES'!$C$4:$F$139,3,FALSE)</f>
        <v>DEPARTMENT OF ENVIRONMENTAL QUALITY</v>
      </c>
      <c r="C4863" s="8" t="s">
        <v>4</v>
      </c>
      <c r="D4863" s="8" t="str">
        <f t="shared" si="980"/>
        <v>EVA8005</v>
      </c>
      <c r="E4863">
        <v>8005</v>
      </c>
      <c r="F4863" t="str">
        <f>VLOOKUP(D4863,'Fund List'!$A$2:$F$1324,6,FALSE)</f>
        <v>REGIONAL GRANTS</v>
      </c>
      <c r="G4863" s="3">
        <v>5</v>
      </c>
      <c r="I4863" s="24">
        <f t="shared" si="982"/>
        <v>5.3993351964195639</v>
      </c>
    </row>
    <row r="4864" spans="1:9" hidden="1" outlineLevel="3" x14ac:dyDescent="0.25">
      <c r="A4864" t="s">
        <v>60</v>
      </c>
      <c r="B4864" t="str">
        <f>VLOOKUP(A4864,'AGENCY CODES'!$C$4:$F$139,3,FALSE)</f>
        <v>DEPARTMENT OF ENVIRONMENTAL QUALITY</v>
      </c>
      <c r="C4864" s="8" t="s">
        <v>5</v>
      </c>
      <c r="D4864" s="8" t="str">
        <f t="shared" si="980"/>
        <v>EVA8005</v>
      </c>
      <c r="E4864">
        <v>8005</v>
      </c>
      <c r="F4864" t="str">
        <f>VLOOKUP(D4864,'Fund List'!$A$2:$F$1324,6,FALSE)</f>
        <v>REGIONAL GRANTS</v>
      </c>
      <c r="G4864" s="3">
        <v>3</v>
      </c>
      <c r="I4864" s="24">
        <f t="shared" si="982"/>
        <v>3.2396011178517381</v>
      </c>
    </row>
    <row r="4865" spans="1:9" hidden="1" outlineLevel="3" x14ac:dyDescent="0.25">
      <c r="A4865" t="s">
        <v>60</v>
      </c>
      <c r="B4865" t="str">
        <f>VLOOKUP(A4865,'AGENCY CODES'!$C$4:$F$139,3,FALSE)</f>
        <v>DEPARTMENT OF ENVIRONMENTAL QUALITY</v>
      </c>
      <c r="C4865" s="8" t="s">
        <v>6</v>
      </c>
      <c r="D4865" s="8" t="str">
        <f t="shared" si="980"/>
        <v>EVA8005</v>
      </c>
      <c r="E4865">
        <v>8005</v>
      </c>
      <c r="F4865" t="str">
        <f>VLOOKUP(D4865,'Fund List'!$A$2:$F$1324,6,FALSE)</f>
        <v>REGIONAL GRANTS</v>
      </c>
      <c r="G4865" s="3">
        <v>5</v>
      </c>
      <c r="I4865" s="24">
        <f t="shared" si="982"/>
        <v>5.3993351964195639</v>
      </c>
    </row>
    <row r="4866" spans="1:9" hidden="1" outlineLevel="3" x14ac:dyDescent="0.25">
      <c r="A4866" t="s">
        <v>60</v>
      </c>
      <c r="B4866" t="str">
        <f>VLOOKUP(A4866,'AGENCY CODES'!$C$4:$F$139,3,FALSE)</f>
        <v>DEPARTMENT OF ENVIRONMENTAL QUALITY</v>
      </c>
      <c r="C4866" s="8" t="s">
        <v>10</v>
      </c>
      <c r="D4866" s="8" t="str">
        <f t="shared" si="980"/>
        <v>EVA8005</v>
      </c>
      <c r="E4866">
        <v>8005</v>
      </c>
      <c r="F4866" t="str">
        <f>VLOOKUP(D4866,'Fund List'!$A$2:$F$1324,6,FALSE)</f>
        <v>REGIONAL GRANTS</v>
      </c>
      <c r="G4866" s="3">
        <v>3</v>
      </c>
      <c r="I4866" s="24">
        <f t="shared" si="982"/>
        <v>3.2396011178517381</v>
      </c>
    </row>
    <row r="4867" spans="1:9" hidden="1" outlineLevel="3" x14ac:dyDescent="0.25">
      <c r="A4867" t="s">
        <v>60</v>
      </c>
      <c r="B4867" t="str">
        <f>VLOOKUP(A4867,'AGENCY CODES'!$C$4:$F$139,3,FALSE)</f>
        <v>DEPARTMENT OF ENVIRONMENTAL QUALITY</v>
      </c>
      <c r="C4867" s="8" t="s">
        <v>11</v>
      </c>
      <c r="D4867" s="8" t="str">
        <f t="shared" si="980"/>
        <v>EVA8005</v>
      </c>
      <c r="E4867">
        <v>8005</v>
      </c>
      <c r="F4867" t="str">
        <f>VLOOKUP(D4867,'Fund List'!$A$2:$F$1324,6,FALSE)</f>
        <v>REGIONAL GRANTS</v>
      </c>
      <c r="G4867" s="3">
        <v>9</v>
      </c>
      <c r="I4867" s="24">
        <f t="shared" si="982"/>
        <v>9.7188033535552147</v>
      </c>
    </row>
    <row r="4868" spans="1:9" hidden="1" outlineLevel="3" x14ac:dyDescent="0.25">
      <c r="A4868" t="s">
        <v>60</v>
      </c>
      <c r="B4868" t="str">
        <f>VLOOKUP(A4868,'AGENCY CODES'!$C$4:$F$139,3,FALSE)</f>
        <v>DEPARTMENT OF ENVIRONMENTAL QUALITY</v>
      </c>
      <c r="C4868" s="8" t="s">
        <v>12</v>
      </c>
      <c r="D4868" s="8" t="str">
        <f t="shared" si="980"/>
        <v>EVA8005</v>
      </c>
      <c r="E4868">
        <v>8005</v>
      </c>
      <c r="F4868" t="str">
        <f>VLOOKUP(D4868,'Fund List'!$A$2:$F$1324,6,FALSE)</f>
        <v>REGIONAL GRANTS</v>
      </c>
      <c r="G4868" s="3">
        <v>8</v>
      </c>
      <c r="I4868" s="24">
        <f t="shared" si="982"/>
        <v>8.6389363142713016</v>
      </c>
    </row>
    <row r="4869" spans="1:9" hidden="1" outlineLevel="3" x14ac:dyDescent="0.25">
      <c r="A4869" t="s">
        <v>60</v>
      </c>
      <c r="B4869" t="str">
        <f>VLOOKUP(A4869,'AGENCY CODES'!$C$4:$F$139,3,FALSE)</f>
        <v>DEPARTMENT OF ENVIRONMENTAL QUALITY</v>
      </c>
      <c r="C4869" s="8">
        <v>2</v>
      </c>
      <c r="D4869" s="8" t="str">
        <f t="shared" si="980"/>
        <v>EVA8005</v>
      </c>
      <c r="E4869">
        <v>8005</v>
      </c>
      <c r="F4869" t="str">
        <f>VLOOKUP(D4869,'Fund List'!$A$2:$F$1324,6,FALSE)</f>
        <v>REGIONAL GRANTS</v>
      </c>
      <c r="G4869" s="3">
        <v>9</v>
      </c>
      <c r="I4869" s="24">
        <f t="shared" si="982"/>
        <v>9.7188033535552147</v>
      </c>
    </row>
    <row r="4870" spans="1:9" hidden="1" outlineLevel="3" x14ac:dyDescent="0.25">
      <c r="A4870" t="s">
        <v>60</v>
      </c>
      <c r="B4870" t="str">
        <f>VLOOKUP(A4870,'AGENCY CODES'!$C$4:$F$139,3,FALSE)</f>
        <v>DEPARTMENT OF ENVIRONMENTAL QUALITY</v>
      </c>
      <c r="C4870" s="8">
        <v>8</v>
      </c>
      <c r="D4870" s="8" t="str">
        <f t="shared" si="980"/>
        <v>EVA8005</v>
      </c>
      <c r="E4870">
        <v>8005</v>
      </c>
      <c r="F4870" t="str">
        <f>VLOOKUP(D4870,'Fund List'!$A$2:$F$1324,6,FALSE)</f>
        <v>REGIONAL GRANTS</v>
      </c>
      <c r="G4870" s="3">
        <v>40</v>
      </c>
      <c r="I4870" s="24">
        <f t="shared" si="982"/>
        <v>43.194681571356512</v>
      </c>
    </row>
    <row r="4871" spans="1:9" outlineLevel="2" collapsed="1" x14ac:dyDescent="0.25">
      <c r="F4871" s="1" t="s">
        <v>4416</v>
      </c>
      <c r="I4871" s="24">
        <f t="shared" ref="I4871" si="983">SUBTOTAL(9,I4860:I4870)</f>
        <v>105.82696984982346</v>
      </c>
    </row>
    <row r="4872" spans="1:9" hidden="1" outlineLevel="3" x14ac:dyDescent="0.25">
      <c r="A4872" t="s">
        <v>60</v>
      </c>
      <c r="B4872" t="str">
        <f>VLOOKUP(A4872,'AGENCY CODES'!$C$4:$F$139,3,FALSE)</f>
        <v>DEPARTMENT OF ENVIRONMENTAL QUALITY</v>
      </c>
      <c r="C4872" s="8" t="s">
        <v>5</v>
      </c>
      <c r="D4872" s="8" t="str">
        <f t="shared" si="980"/>
        <v>EVA8010</v>
      </c>
      <c r="E4872">
        <v>8010</v>
      </c>
      <c r="F4872" t="e">
        <f>VLOOKUP(D4872,'Fund List'!$A$2:$F$1324,6,FALSE)</f>
        <v>#N/A</v>
      </c>
      <c r="G4872" s="3">
        <v>1</v>
      </c>
      <c r="I4872" s="24">
        <f>$G4872/$G$10*I$5</f>
        <v>1.0798670392839127</v>
      </c>
    </row>
    <row r="4873" spans="1:9" hidden="1" outlineLevel="3" x14ac:dyDescent="0.25">
      <c r="A4873" t="s">
        <v>60</v>
      </c>
      <c r="B4873" t="str">
        <f>VLOOKUP(A4873,'AGENCY CODES'!$C$4:$F$139,3,FALSE)</f>
        <v>DEPARTMENT OF ENVIRONMENTAL QUALITY</v>
      </c>
      <c r="C4873" s="8" t="s">
        <v>12</v>
      </c>
      <c r="D4873" s="8" t="str">
        <f t="shared" si="980"/>
        <v>EVA8010</v>
      </c>
      <c r="E4873">
        <v>8010</v>
      </c>
      <c r="F4873" t="e">
        <f>VLOOKUP(D4873,'Fund List'!$A$2:$F$1324,6,FALSE)</f>
        <v>#N/A</v>
      </c>
      <c r="G4873" s="3">
        <v>1</v>
      </c>
      <c r="I4873" s="24">
        <f>$G4873/$G$10*I$5</f>
        <v>1.0798670392839127</v>
      </c>
    </row>
    <row r="4874" spans="1:9" outlineLevel="2" collapsed="1" x14ac:dyDescent="0.25">
      <c r="F4874" s="1" t="s">
        <v>3908</v>
      </c>
      <c r="I4874" s="24">
        <f t="shared" ref="I4874" si="984">SUBTOTAL(9,I4872:I4873)</f>
        <v>2.1597340785678254</v>
      </c>
    </row>
    <row r="4875" spans="1:9" hidden="1" outlineLevel="3" x14ac:dyDescent="0.25">
      <c r="A4875" t="s">
        <v>60</v>
      </c>
      <c r="B4875" t="str">
        <f>VLOOKUP(A4875,'AGENCY CODES'!$C$4:$F$139,3,FALSE)</f>
        <v>DEPARTMENT OF ENVIRONMENTAL QUALITY</v>
      </c>
      <c r="C4875" s="8" t="s">
        <v>1</v>
      </c>
      <c r="D4875" s="8" t="str">
        <f t="shared" si="980"/>
        <v>EVA8071</v>
      </c>
      <c r="E4875">
        <v>8071</v>
      </c>
      <c r="F4875" t="str">
        <f>VLOOKUP(D4875,'Fund List'!$A$2:$F$1324,6,FALSE)</f>
        <v>HAZARDOUS WASTE MGMT F F</v>
      </c>
      <c r="G4875" s="3">
        <v>27</v>
      </c>
      <c r="I4875" s="24">
        <f t="shared" ref="I4875:I4889" si="985">$G4875/$G$10*I$5</f>
        <v>29.156410060665646</v>
      </c>
    </row>
    <row r="4876" spans="1:9" hidden="1" outlineLevel="3" x14ac:dyDescent="0.25">
      <c r="A4876" t="s">
        <v>60</v>
      </c>
      <c r="B4876" t="str">
        <f>VLOOKUP(A4876,'AGENCY CODES'!$C$4:$F$139,3,FALSE)</f>
        <v>DEPARTMENT OF ENVIRONMENTAL QUALITY</v>
      </c>
      <c r="C4876" s="8" t="s">
        <v>22</v>
      </c>
      <c r="D4876" s="8" t="str">
        <f t="shared" si="980"/>
        <v>EVA8071</v>
      </c>
      <c r="E4876">
        <v>8071</v>
      </c>
      <c r="F4876" t="str">
        <f>VLOOKUP(D4876,'Fund List'!$A$2:$F$1324,6,FALSE)</f>
        <v>HAZARDOUS WASTE MGMT F F</v>
      </c>
      <c r="G4876" s="3">
        <v>27</v>
      </c>
      <c r="I4876" s="24">
        <f t="shared" si="985"/>
        <v>29.156410060665646</v>
      </c>
    </row>
    <row r="4877" spans="1:9" hidden="1" outlineLevel="3" x14ac:dyDescent="0.25">
      <c r="A4877" t="s">
        <v>60</v>
      </c>
      <c r="B4877" t="str">
        <f>VLOOKUP(A4877,'AGENCY CODES'!$C$4:$F$139,3,FALSE)</f>
        <v>DEPARTMENT OF ENVIRONMENTAL QUALITY</v>
      </c>
      <c r="C4877" s="8" t="s">
        <v>3</v>
      </c>
      <c r="D4877" s="8" t="str">
        <f t="shared" si="980"/>
        <v>EVA8071</v>
      </c>
      <c r="E4877">
        <v>8071</v>
      </c>
      <c r="F4877" t="str">
        <f>VLOOKUP(D4877,'Fund List'!$A$2:$F$1324,6,FALSE)</f>
        <v>HAZARDOUS WASTE MGMT F F</v>
      </c>
      <c r="G4877" s="3">
        <v>46</v>
      </c>
      <c r="I4877" s="24">
        <f t="shared" si="985"/>
        <v>49.673883807059987</v>
      </c>
    </row>
    <row r="4878" spans="1:9" hidden="1" outlineLevel="3" x14ac:dyDescent="0.25">
      <c r="A4878" t="s">
        <v>60</v>
      </c>
      <c r="B4878" t="str">
        <f>VLOOKUP(A4878,'AGENCY CODES'!$C$4:$F$139,3,FALSE)</f>
        <v>DEPARTMENT OF ENVIRONMENTAL QUALITY</v>
      </c>
      <c r="C4878" s="8" t="s">
        <v>4</v>
      </c>
      <c r="D4878" s="8" t="str">
        <f t="shared" si="980"/>
        <v>EVA8071</v>
      </c>
      <c r="E4878">
        <v>8071</v>
      </c>
      <c r="F4878" t="str">
        <f>VLOOKUP(D4878,'Fund List'!$A$2:$F$1324,6,FALSE)</f>
        <v>HAZARDOUS WASTE MGMT F F</v>
      </c>
      <c r="G4878" s="3">
        <v>34</v>
      </c>
      <c r="I4878" s="24">
        <f t="shared" si="985"/>
        <v>36.715479335653036</v>
      </c>
    </row>
    <row r="4879" spans="1:9" hidden="1" outlineLevel="3" x14ac:dyDescent="0.25">
      <c r="A4879" t="s">
        <v>60</v>
      </c>
      <c r="B4879" t="str">
        <f>VLOOKUP(A4879,'AGENCY CODES'!$C$4:$F$139,3,FALSE)</f>
        <v>DEPARTMENT OF ENVIRONMENTAL QUALITY</v>
      </c>
      <c r="C4879" s="8" t="s">
        <v>5</v>
      </c>
      <c r="D4879" s="8" t="str">
        <f t="shared" si="980"/>
        <v>EVA8071</v>
      </c>
      <c r="E4879">
        <v>8071</v>
      </c>
      <c r="F4879" t="str">
        <f>VLOOKUP(D4879,'Fund List'!$A$2:$F$1324,6,FALSE)</f>
        <v>HAZARDOUS WASTE MGMT F F</v>
      </c>
      <c r="G4879" s="3">
        <v>5</v>
      </c>
      <c r="I4879" s="24">
        <f t="shared" si="985"/>
        <v>5.3993351964195639</v>
      </c>
    </row>
    <row r="4880" spans="1:9" hidden="1" outlineLevel="3" x14ac:dyDescent="0.25">
      <c r="A4880" t="s">
        <v>60</v>
      </c>
      <c r="B4880" t="str">
        <f>VLOOKUP(A4880,'AGENCY CODES'!$C$4:$F$139,3,FALSE)</f>
        <v>DEPARTMENT OF ENVIRONMENTAL QUALITY</v>
      </c>
      <c r="C4880" s="8" t="s">
        <v>6</v>
      </c>
      <c r="D4880" s="8" t="str">
        <f t="shared" si="980"/>
        <v>EVA8071</v>
      </c>
      <c r="E4880">
        <v>8071</v>
      </c>
      <c r="F4880" t="str">
        <f>VLOOKUP(D4880,'Fund List'!$A$2:$F$1324,6,FALSE)</f>
        <v>HAZARDOUS WASTE MGMT F F</v>
      </c>
      <c r="G4880" s="3">
        <v>27</v>
      </c>
      <c r="I4880" s="24">
        <f t="shared" si="985"/>
        <v>29.156410060665646</v>
      </c>
    </row>
    <row r="4881" spans="1:9" hidden="1" outlineLevel="3" x14ac:dyDescent="0.25">
      <c r="A4881" t="s">
        <v>60</v>
      </c>
      <c r="B4881" t="str">
        <f>VLOOKUP(A4881,'AGENCY CODES'!$C$4:$F$139,3,FALSE)</f>
        <v>DEPARTMENT OF ENVIRONMENTAL QUALITY</v>
      </c>
      <c r="C4881" s="8" t="s">
        <v>7</v>
      </c>
      <c r="D4881" s="8" t="str">
        <f t="shared" si="980"/>
        <v>EVA8071</v>
      </c>
      <c r="E4881">
        <v>8071</v>
      </c>
      <c r="F4881" t="str">
        <f>VLOOKUP(D4881,'Fund List'!$A$2:$F$1324,6,FALSE)</f>
        <v>HAZARDOUS WASTE MGMT F F</v>
      </c>
      <c r="G4881" s="3">
        <v>18</v>
      </c>
      <c r="I4881" s="24">
        <f t="shared" si="985"/>
        <v>19.437606707110429</v>
      </c>
    </row>
    <row r="4882" spans="1:9" hidden="1" outlineLevel="3" x14ac:dyDescent="0.25">
      <c r="A4882" t="s">
        <v>60</v>
      </c>
      <c r="B4882" t="str">
        <f>VLOOKUP(A4882,'AGENCY CODES'!$C$4:$F$139,3,FALSE)</f>
        <v>DEPARTMENT OF ENVIRONMENTAL QUALITY</v>
      </c>
      <c r="C4882" s="8" t="s">
        <v>17</v>
      </c>
      <c r="D4882" s="8" t="str">
        <f t="shared" si="980"/>
        <v>EVA8071</v>
      </c>
      <c r="E4882">
        <v>8071</v>
      </c>
      <c r="F4882" t="str">
        <f>VLOOKUP(D4882,'Fund List'!$A$2:$F$1324,6,FALSE)</f>
        <v>HAZARDOUS WASTE MGMT F F</v>
      </c>
      <c r="G4882" s="3">
        <v>8</v>
      </c>
      <c r="I4882" s="24">
        <f t="shared" si="985"/>
        <v>8.6389363142713016</v>
      </c>
    </row>
    <row r="4883" spans="1:9" hidden="1" outlineLevel="3" x14ac:dyDescent="0.25">
      <c r="A4883" t="s">
        <v>60</v>
      </c>
      <c r="B4883" t="str">
        <f>VLOOKUP(A4883,'AGENCY CODES'!$C$4:$F$139,3,FALSE)</f>
        <v>DEPARTMENT OF ENVIRONMENTAL QUALITY</v>
      </c>
      <c r="C4883" s="8" t="s">
        <v>18</v>
      </c>
      <c r="D4883" s="8" t="str">
        <f t="shared" si="980"/>
        <v>EVA8071</v>
      </c>
      <c r="E4883">
        <v>8071</v>
      </c>
      <c r="F4883" t="str">
        <f>VLOOKUP(D4883,'Fund List'!$A$2:$F$1324,6,FALSE)</f>
        <v>HAZARDOUS WASTE MGMT F F</v>
      </c>
      <c r="G4883" s="3">
        <v>139</v>
      </c>
      <c r="I4883" s="24">
        <f t="shared" si="985"/>
        <v>150.10151846046389</v>
      </c>
    </row>
    <row r="4884" spans="1:9" hidden="1" outlineLevel="3" x14ac:dyDescent="0.25">
      <c r="A4884" t="s">
        <v>60</v>
      </c>
      <c r="B4884" t="str">
        <f>VLOOKUP(A4884,'AGENCY CODES'!$C$4:$F$139,3,FALSE)</f>
        <v>DEPARTMENT OF ENVIRONMENTAL QUALITY</v>
      </c>
      <c r="C4884" s="8" t="s">
        <v>8</v>
      </c>
      <c r="D4884" s="8" t="str">
        <f t="shared" si="980"/>
        <v>EVA8071</v>
      </c>
      <c r="E4884">
        <v>8071</v>
      </c>
      <c r="F4884" t="str">
        <f>VLOOKUP(D4884,'Fund List'!$A$2:$F$1324,6,FALSE)</f>
        <v>HAZARDOUS WASTE MGMT F F</v>
      </c>
      <c r="G4884" s="3">
        <v>1</v>
      </c>
      <c r="I4884" s="24">
        <f t="shared" si="985"/>
        <v>1.0798670392839127</v>
      </c>
    </row>
    <row r="4885" spans="1:9" hidden="1" outlineLevel="3" x14ac:dyDescent="0.25">
      <c r="A4885" t="s">
        <v>60</v>
      </c>
      <c r="B4885" t="str">
        <f>VLOOKUP(A4885,'AGENCY CODES'!$C$4:$F$139,3,FALSE)</f>
        <v>DEPARTMENT OF ENVIRONMENTAL QUALITY</v>
      </c>
      <c r="C4885" s="8" t="s">
        <v>10</v>
      </c>
      <c r="D4885" s="8" t="str">
        <f t="shared" si="980"/>
        <v>EVA8071</v>
      </c>
      <c r="E4885">
        <v>8071</v>
      </c>
      <c r="F4885" t="str">
        <f>VLOOKUP(D4885,'Fund List'!$A$2:$F$1324,6,FALSE)</f>
        <v>HAZARDOUS WASTE MGMT F F</v>
      </c>
      <c r="G4885" s="3">
        <v>26</v>
      </c>
      <c r="I4885" s="24">
        <f t="shared" si="985"/>
        <v>28.076543021381731</v>
      </c>
    </row>
    <row r="4886" spans="1:9" hidden="1" outlineLevel="3" x14ac:dyDescent="0.25">
      <c r="A4886" t="s">
        <v>60</v>
      </c>
      <c r="B4886" t="str">
        <f>VLOOKUP(A4886,'AGENCY CODES'!$C$4:$F$139,3,FALSE)</f>
        <v>DEPARTMENT OF ENVIRONMENTAL QUALITY</v>
      </c>
      <c r="C4886" s="8" t="s">
        <v>11</v>
      </c>
      <c r="D4886" s="8" t="str">
        <f t="shared" si="980"/>
        <v>EVA8071</v>
      </c>
      <c r="E4886">
        <v>8071</v>
      </c>
      <c r="F4886" t="str">
        <f>VLOOKUP(D4886,'Fund List'!$A$2:$F$1324,6,FALSE)</f>
        <v>HAZARDOUS WASTE MGMT F F</v>
      </c>
      <c r="G4886" s="3">
        <v>53</v>
      </c>
      <c r="I4886" s="24">
        <f t="shared" si="985"/>
        <v>57.232953082047381</v>
      </c>
    </row>
    <row r="4887" spans="1:9" hidden="1" outlineLevel="3" x14ac:dyDescent="0.25">
      <c r="A4887" t="s">
        <v>60</v>
      </c>
      <c r="B4887" t="str">
        <f>VLOOKUP(A4887,'AGENCY CODES'!$C$4:$F$139,3,FALSE)</f>
        <v>DEPARTMENT OF ENVIRONMENTAL QUALITY</v>
      </c>
      <c r="C4887" s="8" t="s">
        <v>12</v>
      </c>
      <c r="D4887" s="8" t="str">
        <f t="shared" si="980"/>
        <v>EVA8071</v>
      </c>
      <c r="E4887">
        <v>8071</v>
      </c>
      <c r="F4887" t="str">
        <f>VLOOKUP(D4887,'Fund List'!$A$2:$F$1324,6,FALSE)</f>
        <v>HAZARDOUS WASTE MGMT F F</v>
      </c>
      <c r="G4887" s="3">
        <v>22</v>
      </c>
      <c r="I4887" s="24">
        <f t="shared" si="985"/>
        <v>23.757074864246082</v>
      </c>
    </row>
    <row r="4888" spans="1:9" hidden="1" outlineLevel="3" x14ac:dyDescent="0.25">
      <c r="A4888" t="s">
        <v>60</v>
      </c>
      <c r="B4888" t="str">
        <f>VLOOKUP(A4888,'AGENCY CODES'!$C$4:$F$139,3,FALSE)</f>
        <v>DEPARTMENT OF ENVIRONMENTAL QUALITY</v>
      </c>
      <c r="C4888" s="8">
        <v>2</v>
      </c>
      <c r="D4888" s="8" t="str">
        <f t="shared" si="980"/>
        <v>EVA8071</v>
      </c>
      <c r="E4888">
        <v>8071</v>
      </c>
      <c r="F4888" t="str">
        <f>VLOOKUP(D4888,'Fund List'!$A$2:$F$1324,6,FALSE)</f>
        <v>HAZARDOUS WASTE MGMT F F</v>
      </c>
      <c r="G4888" s="3">
        <v>51</v>
      </c>
      <c r="I4888" s="24">
        <f t="shared" si="985"/>
        <v>55.073219003479551</v>
      </c>
    </row>
    <row r="4889" spans="1:9" hidden="1" outlineLevel="3" x14ac:dyDescent="0.25">
      <c r="A4889" t="s">
        <v>60</v>
      </c>
      <c r="B4889" t="str">
        <f>VLOOKUP(A4889,'AGENCY CODES'!$C$4:$F$139,3,FALSE)</f>
        <v>DEPARTMENT OF ENVIRONMENTAL QUALITY</v>
      </c>
      <c r="C4889" s="8">
        <v>8</v>
      </c>
      <c r="D4889" s="8" t="str">
        <f t="shared" si="980"/>
        <v>EVA8071</v>
      </c>
      <c r="E4889">
        <v>8071</v>
      </c>
      <c r="F4889" t="str">
        <f>VLOOKUP(D4889,'Fund List'!$A$2:$F$1324,6,FALSE)</f>
        <v>HAZARDOUS WASTE MGMT F F</v>
      </c>
      <c r="G4889" s="3">
        <v>3629</v>
      </c>
      <c r="I4889" s="24">
        <f t="shared" si="985"/>
        <v>3918.8374855613192</v>
      </c>
    </row>
    <row r="4890" spans="1:9" outlineLevel="2" collapsed="1" x14ac:dyDescent="0.25">
      <c r="F4890" s="1" t="s">
        <v>4417</v>
      </c>
      <c r="I4890" s="24">
        <f t="shared" ref="I4890" si="986">SUBTOTAL(9,I4875:I4889)</f>
        <v>4441.493132574733</v>
      </c>
    </row>
    <row r="4891" spans="1:9" hidden="1" outlineLevel="3" x14ac:dyDescent="0.25">
      <c r="A4891" t="s">
        <v>60</v>
      </c>
      <c r="B4891" t="str">
        <f>VLOOKUP(A4891,'AGENCY CODES'!$C$4:$F$139,3,FALSE)</f>
        <v>DEPARTMENT OF ENVIRONMENTAL QUALITY</v>
      </c>
      <c r="C4891" s="8" t="s">
        <v>1</v>
      </c>
      <c r="D4891" s="8" t="str">
        <f t="shared" si="980"/>
        <v>EVA8101</v>
      </c>
      <c r="E4891">
        <v>8101</v>
      </c>
      <c r="F4891" t="str">
        <f>VLOOKUP(D4891,'Fund List'!$A$2:$F$1324,6,FALSE)</f>
        <v>PASI F F</v>
      </c>
      <c r="G4891" s="3">
        <v>3</v>
      </c>
      <c r="I4891" s="24">
        <f t="shared" ref="I4891:I4899" si="987">$G4891/$G$10*I$5</f>
        <v>3.2396011178517381</v>
      </c>
    </row>
    <row r="4892" spans="1:9" hidden="1" outlineLevel="3" x14ac:dyDescent="0.25">
      <c r="A4892" t="s">
        <v>60</v>
      </c>
      <c r="B4892" t="str">
        <f>VLOOKUP(A4892,'AGENCY CODES'!$C$4:$F$139,3,FALSE)</f>
        <v>DEPARTMENT OF ENVIRONMENTAL QUALITY</v>
      </c>
      <c r="C4892" s="8" t="s">
        <v>22</v>
      </c>
      <c r="D4892" s="8" t="str">
        <f t="shared" si="980"/>
        <v>EVA8101</v>
      </c>
      <c r="E4892">
        <v>8101</v>
      </c>
      <c r="F4892" t="str">
        <f>VLOOKUP(D4892,'Fund List'!$A$2:$F$1324,6,FALSE)</f>
        <v>PASI F F</v>
      </c>
      <c r="G4892" s="3">
        <v>3</v>
      </c>
      <c r="I4892" s="24">
        <f t="shared" si="987"/>
        <v>3.2396011178517381</v>
      </c>
    </row>
    <row r="4893" spans="1:9" hidden="1" outlineLevel="3" x14ac:dyDescent="0.25">
      <c r="A4893" t="s">
        <v>60</v>
      </c>
      <c r="B4893" t="str">
        <f>VLOOKUP(A4893,'AGENCY CODES'!$C$4:$F$139,3,FALSE)</f>
        <v>DEPARTMENT OF ENVIRONMENTAL QUALITY</v>
      </c>
      <c r="C4893" s="8" t="s">
        <v>3</v>
      </c>
      <c r="D4893" s="8" t="str">
        <f t="shared" si="980"/>
        <v>EVA8101</v>
      </c>
      <c r="E4893">
        <v>8101</v>
      </c>
      <c r="F4893" t="str">
        <f>VLOOKUP(D4893,'Fund List'!$A$2:$F$1324,6,FALSE)</f>
        <v>PASI F F</v>
      </c>
      <c r="G4893" s="3">
        <v>28</v>
      </c>
      <c r="I4893" s="24">
        <f t="shared" si="987"/>
        <v>30.236277099949554</v>
      </c>
    </row>
    <row r="4894" spans="1:9" hidden="1" outlineLevel="3" x14ac:dyDescent="0.25">
      <c r="A4894" t="s">
        <v>60</v>
      </c>
      <c r="B4894" t="str">
        <f>VLOOKUP(A4894,'AGENCY CODES'!$C$4:$F$139,3,FALSE)</f>
        <v>DEPARTMENT OF ENVIRONMENTAL QUALITY</v>
      </c>
      <c r="C4894" s="8" t="s">
        <v>4</v>
      </c>
      <c r="D4894" s="8" t="str">
        <f t="shared" si="980"/>
        <v>EVA8101</v>
      </c>
      <c r="E4894">
        <v>8101</v>
      </c>
      <c r="F4894" t="str">
        <f>VLOOKUP(D4894,'Fund List'!$A$2:$F$1324,6,FALSE)</f>
        <v>PASI F F</v>
      </c>
      <c r="G4894" s="3">
        <v>1</v>
      </c>
      <c r="I4894" s="24">
        <f t="shared" si="987"/>
        <v>1.0798670392839127</v>
      </c>
    </row>
    <row r="4895" spans="1:9" hidden="1" outlineLevel="3" x14ac:dyDescent="0.25">
      <c r="A4895" t="s">
        <v>60</v>
      </c>
      <c r="B4895" t="str">
        <f>VLOOKUP(A4895,'AGENCY CODES'!$C$4:$F$139,3,FALSE)</f>
        <v>DEPARTMENT OF ENVIRONMENTAL QUALITY</v>
      </c>
      <c r="C4895" s="8" t="s">
        <v>6</v>
      </c>
      <c r="D4895" s="8" t="str">
        <f t="shared" si="980"/>
        <v>EVA8101</v>
      </c>
      <c r="E4895">
        <v>8101</v>
      </c>
      <c r="F4895" t="str">
        <f>VLOOKUP(D4895,'Fund List'!$A$2:$F$1324,6,FALSE)</f>
        <v>PASI F F</v>
      </c>
      <c r="G4895" s="3">
        <v>2</v>
      </c>
      <c r="I4895" s="24">
        <f t="shared" si="987"/>
        <v>2.1597340785678254</v>
      </c>
    </row>
    <row r="4896" spans="1:9" hidden="1" outlineLevel="3" x14ac:dyDescent="0.25">
      <c r="A4896" t="s">
        <v>60</v>
      </c>
      <c r="B4896" t="str">
        <f>VLOOKUP(A4896,'AGENCY CODES'!$C$4:$F$139,3,FALSE)</f>
        <v>DEPARTMENT OF ENVIRONMENTAL QUALITY</v>
      </c>
      <c r="C4896" s="8" t="s">
        <v>7</v>
      </c>
      <c r="D4896" s="8" t="str">
        <f t="shared" si="980"/>
        <v>EVA8101</v>
      </c>
      <c r="E4896">
        <v>8101</v>
      </c>
      <c r="F4896" t="str">
        <f>VLOOKUP(D4896,'Fund List'!$A$2:$F$1324,6,FALSE)</f>
        <v>PASI F F</v>
      </c>
      <c r="G4896" s="3">
        <v>1</v>
      </c>
      <c r="I4896" s="24">
        <f t="shared" si="987"/>
        <v>1.0798670392839127</v>
      </c>
    </row>
    <row r="4897" spans="1:9" hidden="1" outlineLevel="3" x14ac:dyDescent="0.25">
      <c r="A4897" t="s">
        <v>60</v>
      </c>
      <c r="B4897" t="str">
        <f>VLOOKUP(A4897,'AGENCY CODES'!$C$4:$F$139,3,FALSE)</f>
        <v>DEPARTMENT OF ENVIRONMENTAL QUALITY</v>
      </c>
      <c r="C4897" s="8" t="s">
        <v>18</v>
      </c>
      <c r="D4897" s="8" t="str">
        <f t="shared" si="980"/>
        <v>EVA8101</v>
      </c>
      <c r="E4897">
        <v>8101</v>
      </c>
      <c r="F4897" t="str">
        <f>VLOOKUP(D4897,'Fund List'!$A$2:$F$1324,6,FALSE)</f>
        <v>PASI F F</v>
      </c>
      <c r="G4897" s="3">
        <v>14</v>
      </c>
      <c r="I4897" s="24">
        <f t="shared" si="987"/>
        <v>15.118138549974777</v>
      </c>
    </row>
    <row r="4898" spans="1:9" hidden="1" outlineLevel="3" x14ac:dyDescent="0.25">
      <c r="A4898" t="s">
        <v>60</v>
      </c>
      <c r="B4898" t="str">
        <f>VLOOKUP(A4898,'AGENCY CODES'!$C$4:$F$139,3,FALSE)</f>
        <v>DEPARTMENT OF ENVIRONMENTAL QUALITY</v>
      </c>
      <c r="C4898" s="8" t="s">
        <v>12</v>
      </c>
      <c r="D4898" s="8" t="str">
        <f t="shared" si="980"/>
        <v>EVA8101</v>
      </c>
      <c r="E4898">
        <v>8101</v>
      </c>
      <c r="F4898" t="str">
        <f>VLOOKUP(D4898,'Fund List'!$A$2:$F$1324,6,FALSE)</f>
        <v>PASI F F</v>
      </c>
      <c r="G4898" s="3">
        <v>3</v>
      </c>
      <c r="I4898" s="24">
        <f t="shared" si="987"/>
        <v>3.2396011178517381</v>
      </c>
    </row>
    <row r="4899" spans="1:9" hidden="1" outlineLevel="3" x14ac:dyDescent="0.25">
      <c r="A4899" t="s">
        <v>60</v>
      </c>
      <c r="B4899" t="str">
        <f>VLOOKUP(A4899,'AGENCY CODES'!$C$4:$F$139,3,FALSE)</f>
        <v>DEPARTMENT OF ENVIRONMENTAL QUALITY</v>
      </c>
      <c r="C4899" s="8">
        <v>8</v>
      </c>
      <c r="D4899" s="8" t="str">
        <f t="shared" si="980"/>
        <v>EVA8101</v>
      </c>
      <c r="E4899">
        <v>8101</v>
      </c>
      <c r="F4899" t="str">
        <f>VLOOKUP(D4899,'Fund List'!$A$2:$F$1324,6,FALSE)</f>
        <v>PASI F F</v>
      </c>
      <c r="G4899" s="3">
        <v>667</v>
      </c>
      <c r="I4899" s="24">
        <f t="shared" si="987"/>
        <v>720.27131520236981</v>
      </c>
    </row>
    <row r="4900" spans="1:9" outlineLevel="2" collapsed="1" x14ac:dyDescent="0.25">
      <c r="F4900" s="1" t="s">
        <v>4418</v>
      </c>
      <c r="I4900" s="24">
        <f t="shared" ref="I4900" si="988">SUBTOTAL(9,I4891:I4899)</f>
        <v>779.664002362985</v>
      </c>
    </row>
    <row r="4901" spans="1:9" hidden="1" outlineLevel="3" x14ac:dyDescent="0.25">
      <c r="A4901" t="s">
        <v>60</v>
      </c>
      <c r="B4901" t="str">
        <f>VLOOKUP(A4901,'AGENCY CODES'!$C$4:$F$139,3,FALSE)</f>
        <v>DEPARTMENT OF ENVIRONMENTAL QUALITY</v>
      </c>
      <c r="C4901" s="8" t="s">
        <v>1</v>
      </c>
      <c r="D4901" s="8" t="str">
        <f t="shared" si="980"/>
        <v>EVA8241</v>
      </c>
      <c r="E4901">
        <v>8241</v>
      </c>
      <c r="F4901" t="str">
        <f>VLOOKUP(D4901,'Fund List'!$A$2:$F$1324,6,FALSE)</f>
        <v>MULTI SITE MGMT ASSIST F F</v>
      </c>
      <c r="G4901" s="3">
        <v>32</v>
      </c>
      <c r="I4901" s="24">
        <f t="shared" ref="I4901:I4914" si="989">$G4901/$G$10*I$5</f>
        <v>34.555745257085206</v>
      </c>
    </row>
    <row r="4902" spans="1:9" hidden="1" outlineLevel="3" x14ac:dyDescent="0.25">
      <c r="A4902" t="s">
        <v>60</v>
      </c>
      <c r="B4902" t="str">
        <f>VLOOKUP(A4902,'AGENCY CODES'!$C$4:$F$139,3,FALSE)</f>
        <v>DEPARTMENT OF ENVIRONMENTAL QUALITY</v>
      </c>
      <c r="C4902" s="8" t="s">
        <v>22</v>
      </c>
      <c r="D4902" s="8" t="str">
        <f t="shared" si="980"/>
        <v>EVA8241</v>
      </c>
      <c r="E4902">
        <v>8241</v>
      </c>
      <c r="F4902" t="str">
        <f>VLOOKUP(D4902,'Fund List'!$A$2:$F$1324,6,FALSE)</f>
        <v>MULTI SITE MGMT ASSIST F F</v>
      </c>
      <c r="G4902" s="3">
        <v>32</v>
      </c>
      <c r="I4902" s="24">
        <f t="shared" si="989"/>
        <v>34.555745257085206</v>
      </c>
    </row>
    <row r="4903" spans="1:9" hidden="1" outlineLevel="3" x14ac:dyDescent="0.25">
      <c r="A4903" t="s">
        <v>60</v>
      </c>
      <c r="B4903" t="str">
        <f>VLOOKUP(A4903,'AGENCY CODES'!$C$4:$F$139,3,FALSE)</f>
        <v>DEPARTMENT OF ENVIRONMENTAL QUALITY</v>
      </c>
      <c r="C4903" s="8" t="s">
        <v>3</v>
      </c>
      <c r="D4903" s="8" t="str">
        <f t="shared" si="980"/>
        <v>EVA8241</v>
      </c>
      <c r="E4903">
        <v>8241</v>
      </c>
      <c r="F4903" t="str">
        <f>VLOOKUP(D4903,'Fund List'!$A$2:$F$1324,6,FALSE)</f>
        <v>MULTI SITE MGMT ASSIST F F</v>
      </c>
      <c r="G4903" s="3">
        <v>26</v>
      </c>
      <c r="I4903" s="24">
        <f t="shared" si="989"/>
        <v>28.076543021381731</v>
      </c>
    </row>
    <row r="4904" spans="1:9" hidden="1" outlineLevel="3" x14ac:dyDescent="0.25">
      <c r="A4904" t="s">
        <v>60</v>
      </c>
      <c r="B4904" t="str">
        <f>VLOOKUP(A4904,'AGENCY CODES'!$C$4:$F$139,3,FALSE)</f>
        <v>DEPARTMENT OF ENVIRONMENTAL QUALITY</v>
      </c>
      <c r="C4904" s="8" t="s">
        <v>4</v>
      </c>
      <c r="D4904" s="8" t="str">
        <f t="shared" si="980"/>
        <v>EVA8241</v>
      </c>
      <c r="E4904">
        <v>8241</v>
      </c>
      <c r="F4904" t="str">
        <f>VLOOKUP(D4904,'Fund List'!$A$2:$F$1324,6,FALSE)</f>
        <v>MULTI SITE MGMT ASSIST F F</v>
      </c>
      <c r="G4904" s="3">
        <v>70</v>
      </c>
      <c r="I4904" s="24">
        <f t="shared" si="989"/>
        <v>75.590692749873895</v>
      </c>
    </row>
    <row r="4905" spans="1:9" hidden="1" outlineLevel="3" x14ac:dyDescent="0.25">
      <c r="A4905" t="s">
        <v>60</v>
      </c>
      <c r="B4905" t="str">
        <f>VLOOKUP(A4905,'AGENCY CODES'!$C$4:$F$139,3,FALSE)</f>
        <v>DEPARTMENT OF ENVIRONMENTAL QUALITY</v>
      </c>
      <c r="C4905" s="8" t="s">
        <v>5</v>
      </c>
      <c r="D4905" s="8" t="str">
        <f t="shared" si="980"/>
        <v>EVA8241</v>
      </c>
      <c r="E4905">
        <v>8241</v>
      </c>
      <c r="F4905" t="str">
        <f>VLOOKUP(D4905,'Fund List'!$A$2:$F$1324,6,FALSE)</f>
        <v>MULTI SITE MGMT ASSIST F F</v>
      </c>
      <c r="G4905" s="3">
        <v>4</v>
      </c>
      <c r="I4905" s="24">
        <f t="shared" si="989"/>
        <v>4.3194681571356508</v>
      </c>
    </row>
    <row r="4906" spans="1:9" hidden="1" outlineLevel="3" x14ac:dyDescent="0.25">
      <c r="A4906" t="s">
        <v>60</v>
      </c>
      <c r="B4906" t="str">
        <f>VLOOKUP(A4906,'AGENCY CODES'!$C$4:$F$139,3,FALSE)</f>
        <v>DEPARTMENT OF ENVIRONMENTAL QUALITY</v>
      </c>
      <c r="C4906" s="8" t="s">
        <v>6</v>
      </c>
      <c r="D4906" s="8" t="str">
        <f t="shared" si="980"/>
        <v>EVA8241</v>
      </c>
      <c r="E4906">
        <v>8241</v>
      </c>
      <c r="F4906" t="str">
        <f>VLOOKUP(D4906,'Fund List'!$A$2:$F$1324,6,FALSE)</f>
        <v>MULTI SITE MGMT ASSIST F F</v>
      </c>
      <c r="G4906" s="3">
        <v>482</v>
      </c>
      <c r="I4906" s="24">
        <f t="shared" si="989"/>
        <v>520.49591293484605</v>
      </c>
    </row>
    <row r="4907" spans="1:9" hidden="1" outlineLevel="3" x14ac:dyDescent="0.25">
      <c r="A4907" t="s">
        <v>60</v>
      </c>
      <c r="B4907" t="str">
        <f>VLOOKUP(A4907,'AGENCY CODES'!$C$4:$F$139,3,FALSE)</f>
        <v>DEPARTMENT OF ENVIRONMENTAL QUALITY</v>
      </c>
      <c r="C4907" s="8" t="s">
        <v>7</v>
      </c>
      <c r="D4907" s="8" t="str">
        <f t="shared" si="980"/>
        <v>EVA8241</v>
      </c>
      <c r="E4907">
        <v>8241</v>
      </c>
      <c r="F4907" t="str">
        <f>VLOOKUP(D4907,'Fund List'!$A$2:$F$1324,6,FALSE)</f>
        <v>MULTI SITE MGMT ASSIST F F</v>
      </c>
      <c r="G4907" s="3">
        <v>2</v>
      </c>
      <c r="I4907" s="24">
        <f t="shared" si="989"/>
        <v>2.1597340785678254</v>
      </c>
    </row>
    <row r="4908" spans="1:9" hidden="1" outlineLevel="3" x14ac:dyDescent="0.25">
      <c r="A4908" t="s">
        <v>60</v>
      </c>
      <c r="B4908" t="str">
        <f>VLOOKUP(A4908,'AGENCY CODES'!$C$4:$F$139,3,FALSE)</f>
        <v>DEPARTMENT OF ENVIRONMENTAL QUALITY</v>
      </c>
      <c r="C4908" s="8" t="s">
        <v>17</v>
      </c>
      <c r="D4908" s="8" t="str">
        <f t="shared" si="980"/>
        <v>EVA8241</v>
      </c>
      <c r="E4908">
        <v>8241</v>
      </c>
      <c r="F4908" t="str">
        <f>VLOOKUP(D4908,'Fund List'!$A$2:$F$1324,6,FALSE)</f>
        <v>MULTI SITE MGMT ASSIST F F</v>
      </c>
      <c r="G4908" s="3">
        <v>10</v>
      </c>
      <c r="I4908" s="24">
        <f t="shared" si="989"/>
        <v>10.798670392839128</v>
      </c>
    </row>
    <row r="4909" spans="1:9" hidden="1" outlineLevel="3" x14ac:dyDescent="0.25">
      <c r="A4909" t="s">
        <v>60</v>
      </c>
      <c r="B4909" t="str">
        <f>VLOOKUP(A4909,'AGENCY CODES'!$C$4:$F$139,3,FALSE)</f>
        <v>DEPARTMENT OF ENVIRONMENTAL QUALITY</v>
      </c>
      <c r="C4909" s="8" t="s">
        <v>18</v>
      </c>
      <c r="D4909" s="8" t="str">
        <f t="shared" si="980"/>
        <v>EVA8241</v>
      </c>
      <c r="E4909">
        <v>8241</v>
      </c>
      <c r="F4909" t="str">
        <f>VLOOKUP(D4909,'Fund List'!$A$2:$F$1324,6,FALSE)</f>
        <v>MULTI SITE MGMT ASSIST F F</v>
      </c>
      <c r="G4909" s="3">
        <v>468</v>
      </c>
      <c r="I4909" s="24">
        <f t="shared" si="989"/>
        <v>505.37777438487126</v>
      </c>
    </row>
    <row r="4910" spans="1:9" hidden="1" outlineLevel="3" x14ac:dyDescent="0.25">
      <c r="A4910" t="s">
        <v>60</v>
      </c>
      <c r="B4910" t="str">
        <f>VLOOKUP(A4910,'AGENCY CODES'!$C$4:$F$139,3,FALSE)</f>
        <v>DEPARTMENT OF ENVIRONMENTAL QUALITY</v>
      </c>
      <c r="C4910" s="8" t="s">
        <v>10</v>
      </c>
      <c r="D4910" s="8" t="str">
        <f t="shared" si="980"/>
        <v>EVA8241</v>
      </c>
      <c r="E4910">
        <v>8241</v>
      </c>
      <c r="F4910" t="str">
        <f>VLOOKUP(D4910,'Fund List'!$A$2:$F$1324,6,FALSE)</f>
        <v>MULTI SITE MGMT ASSIST F F</v>
      </c>
      <c r="G4910" s="3">
        <v>35</v>
      </c>
      <c r="I4910" s="24">
        <f t="shared" si="989"/>
        <v>37.795346374936948</v>
      </c>
    </row>
    <row r="4911" spans="1:9" hidden="1" outlineLevel="3" x14ac:dyDescent="0.25">
      <c r="A4911" t="s">
        <v>60</v>
      </c>
      <c r="B4911" t="str">
        <f>VLOOKUP(A4911,'AGENCY CODES'!$C$4:$F$139,3,FALSE)</f>
        <v>DEPARTMENT OF ENVIRONMENTAL QUALITY</v>
      </c>
      <c r="C4911" s="8" t="s">
        <v>11</v>
      </c>
      <c r="D4911" s="8" t="str">
        <f t="shared" si="980"/>
        <v>EVA8241</v>
      </c>
      <c r="E4911">
        <v>8241</v>
      </c>
      <c r="F4911" t="str">
        <f>VLOOKUP(D4911,'Fund List'!$A$2:$F$1324,6,FALSE)</f>
        <v>MULTI SITE MGMT ASSIST F F</v>
      </c>
      <c r="G4911" s="3">
        <v>141</v>
      </c>
      <c r="I4911" s="24">
        <f t="shared" si="989"/>
        <v>152.26125253903172</v>
      </c>
    </row>
    <row r="4912" spans="1:9" hidden="1" outlineLevel="3" x14ac:dyDescent="0.25">
      <c r="A4912" t="s">
        <v>60</v>
      </c>
      <c r="B4912" t="str">
        <f>VLOOKUP(A4912,'AGENCY CODES'!$C$4:$F$139,3,FALSE)</f>
        <v>DEPARTMENT OF ENVIRONMENTAL QUALITY</v>
      </c>
      <c r="C4912" s="8" t="s">
        <v>12</v>
      </c>
      <c r="D4912" s="8" t="str">
        <f t="shared" si="980"/>
        <v>EVA8241</v>
      </c>
      <c r="E4912">
        <v>8241</v>
      </c>
      <c r="F4912" t="str">
        <f>VLOOKUP(D4912,'Fund List'!$A$2:$F$1324,6,FALSE)</f>
        <v>MULTI SITE MGMT ASSIST F F</v>
      </c>
      <c r="G4912" s="3">
        <v>27</v>
      </c>
      <c r="I4912" s="24">
        <f t="shared" si="989"/>
        <v>29.156410060665646</v>
      </c>
    </row>
    <row r="4913" spans="1:9" hidden="1" outlineLevel="3" x14ac:dyDescent="0.25">
      <c r="A4913" t="s">
        <v>60</v>
      </c>
      <c r="B4913" t="str">
        <f>VLOOKUP(A4913,'AGENCY CODES'!$C$4:$F$139,3,FALSE)</f>
        <v>DEPARTMENT OF ENVIRONMENTAL QUALITY</v>
      </c>
      <c r="C4913" s="8">
        <v>2</v>
      </c>
      <c r="D4913" s="8" t="str">
        <f t="shared" si="980"/>
        <v>EVA8241</v>
      </c>
      <c r="E4913">
        <v>8241</v>
      </c>
      <c r="F4913" t="str">
        <f>VLOOKUP(D4913,'Fund List'!$A$2:$F$1324,6,FALSE)</f>
        <v>MULTI SITE MGMT ASSIST F F</v>
      </c>
      <c r="G4913" s="3">
        <v>146</v>
      </c>
      <c r="I4913" s="24">
        <f t="shared" si="989"/>
        <v>157.66058773545126</v>
      </c>
    </row>
    <row r="4914" spans="1:9" hidden="1" outlineLevel="3" x14ac:dyDescent="0.25">
      <c r="A4914" t="s">
        <v>60</v>
      </c>
      <c r="B4914" t="str">
        <f>VLOOKUP(A4914,'AGENCY CODES'!$C$4:$F$139,3,FALSE)</f>
        <v>DEPARTMENT OF ENVIRONMENTAL QUALITY</v>
      </c>
      <c r="C4914" s="8">
        <v>8</v>
      </c>
      <c r="D4914" s="8" t="str">
        <f t="shared" si="980"/>
        <v>EVA8241</v>
      </c>
      <c r="E4914">
        <v>8241</v>
      </c>
      <c r="F4914" t="str">
        <f>VLOOKUP(D4914,'Fund List'!$A$2:$F$1324,6,FALSE)</f>
        <v>MULTI SITE MGMT ASSIST F F</v>
      </c>
      <c r="G4914" s="3">
        <v>14781</v>
      </c>
      <c r="I4914" s="24">
        <f t="shared" si="989"/>
        <v>15961.514707655517</v>
      </c>
    </row>
    <row r="4915" spans="1:9" outlineLevel="2" collapsed="1" x14ac:dyDescent="0.25">
      <c r="F4915" s="1" t="s">
        <v>4419</v>
      </c>
      <c r="I4915" s="24">
        <f t="shared" ref="I4915" si="990">SUBTOTAL(9,I4901:I4914)</f>
        <v>17554.318590599287</v>
      </c>
    </row>
    <row r="4916" spans="1:9" hidden="1" outlineLevel="3" x14ac:dyDescent="0.25">
      <c r="A4916" t="s">
        <v>60</v>
      </c>
      <c r="B4916" t="str">
        <f>VLOOKUP(A4916,'AGENCY CODES'!$C$4:$F$139,3,FALSE)</f>
        <v>DEPARTMENT OF ENVIRONMENTAL QUALITY</v>
      </c>
      <c r="C4916" s="8" t="s">
        <v>1</v>
      </c>
      <c r="D4916" s="8" t="str">
        <f t="shared" si="980"/>
        <v>EVA8302</v>
      </c>
      <c r="E4916">
        <v>8302</v>
      </c>
      <c r="F4916" t="str">
        <f>VLOOKUP(D4916,'Fund List'!$A$2:$F$1324,6,FALSE)</f>
        <v>DEPT OF DEFENSE ENVIRON RESTORE F F 2</v>
      </c>
      <c r="G4916" s="3">
        <v>71</v>
      </c>
      <c r="I4916" s="24">
        <f t="shared" ref="I4916:I4928" si="991">$G4916/$G$10*I$5</f>
        <v>76.670559789157807</v>
      </c>
    </row>
    <row r="4917" spans="1:9" hidden="1" outlineLevel="3" x14ac:dyDescent="0.25">
      <c r="A4917" t="s">
        <v>60</v>
      </c>
      <c r="B4917" t="str">
        <f>VLOOKUP(A4917,'AGENCY CODES'!$C$4:$F$139,3,FALSE)</f>
        <v>DEPARTMENT OF ENVIRONMENTAL QUALITY</v>
      </c>
      <c r="C4917" s="8" t="s">
        <v>22</v>
      </c>
      <c r="D4917" s="8" t="str">
        <f t="shared" si="980"/>
        <v>EVA8302</v>
      </c>
      <c r="E4917">
        <v>8302</v>
      </c>
      <c r="F4917" t="str">
        <f>VLOOKUP(D4917,'Fund List'!$A$2:$F$1324,6,FALSE)</f>
        <v>DEPT OF DEFENSE ENVIRON RESTORE F F 2</v>
      </c>
      <c r="G4917" s="3">
        <v>71</v>
      </c>
      <c r="I4917" s="24">
        <f t="shared" si="991"/>
        <v>76.670559789157807</v>
      </c>
    </row>
    <row r="4918" spans="1:9" hidden="1" outlineLevel="3" x14ac:dyDescent="0.25">
      <c r="A4918" t="s">
        <v>60</v>
      </c>
      <c r="B4918" t="str">
        <f>VLOOKUP(A4918,'AGENCY CODES'!$C$4:$F$139,3,FALSE)</f>
        <v>DEPARTMENT OF ENVIRONMENTAL QUALITY</v>
      </c>
      <c r="C4918" s="8" t="s">
        <v>3</v>
      </c>
      <c r="D4918" s="8" t="str">
        <f t="shared" si="980"/>
        <v>EVA8302</v>
      </c>
      <c r="E4918">
        <v>8302</v>
      </c>
      <c r="F4918" t="str">
        <f>VLOOKUP(D4918,'Fund List'!$A$2:$F$1324,6,FALSE)</f>
        <v>DEPT OF DEFENSE ENVIRON RESTORE F F 2</v>
      </c>
      <c r="G4918" s="3">
        <v>17</v>
      </c>
      <c r="I4918" s="24">
        <f t="shared" si="991"/>
        <v>18.357739667826518</v>
      </c>
    </row>
    <row r="4919" spans="1:9" hidden="1" outlineLevel="3" x14ac:dyDescent="0.25">
      <c r="A4919" t="s">
        <v>60</v>
      </c>
      <c r="B4919" t="str">
        <f>VLOOKUP(A4919,'AGENCY CODES'!$C$4:$F$139,3,FALSE)</f>
        <v>DEPARTMENT OF ENVIRONMENTAL QUALITY</v>
      </c>
      <c r="C4919" s="8" t="s">
        <v>4</v>
      </c>
      <c r="D4919" s="8" t="str">
        <f t="shared" si="980"/>
        <v>EVA8302</v>
      </c>
      <c r="E4919">
        <v>8302</v>
      </c>
      <c r="F4919" t="str">
        <f>VLOOKUP(D4919,'Fund List'!$A$2:$F$1324,6,FALSE)</f>
        <v>DEPT OF DEFENSE ENVIRON RESTORE F F 2</v>
      </c>
      <c r="G4919" s="3">
        <v>133</v>
      </c>
      <c r="I4919" s="24">
        <f t="shared" si="991"/>
        <v>143.6223162247604</v>
      </c>
    </row>
    <row r="4920" spans="1:9" hidden="1" outlineLevel="3" x14ac:dyDescent="0.25">
      <c r="A4920" t="s">
        <v>60</v>
      </c>
      <c r="B4920" t="str">
        <f>VLOOKUP(A4920,'AGENCY CODES'!$C$4:$F$139,3,FALSE)</f>
        <v>DEPARTMENT OF ENVIRONMENTAL QUALITY</v>
      </c>
      <c r="C4920" s="8" t="s">
        <v>5</v>
      </c>
      <c r="D4920" s="8" t="str">
        <f t="shared" si="980"/>
        <v>EVA8302</v>
      </c>
      <c r="E4920">
        <v>8302</v>
      </c>
      <c r="F4920" t="str">
        <f>VLOOKUP(D4920,'Fund List'!$A$2:$F$1324,6,FALSE)</f>
        <v>DEPT OF DEFENSE ENVIRON RESTORE F F 2</v>
      </c>
      <c r="G4920" s="3">
        <v>12</v>
      </c>
      <c r="I4920" s="24">
        <f t="shared" si="991"/>
        <v>12.958404471406952</v>
      </c>
    </row>
    <row r="4921" spans="1:9" hidden="1" outlineLevel="3" x14ac:dyDescent="0.25">
      <c r="A4921" t="s">
        <v>60</v>
      </c>
      <c r="B4921" t="str">
        <f>VLOOKUP(A4921,'AGENCY CODES'!$C$4:$F$139,3,FALSE)</f>
        <v>DEPARTMENT OF ENVIRONMENTAL QUALITY</v>
      </c>
      <c r="C4921" s="8" t="s">
        <v>6</v>
      </c>
      <c r="D4921" s="8" t="str">
        <f t="shared" ref="D4921:D4985" si="992">CONCATENATE(A4921,E4921)</f>
        <v>EVA8302</v>
      </c>
      <c r="E4921">
        <v>8302</v>
      </c>
      <c r="F4921" t="str">
        <f>VLOOKUP(D4921,'Fund List'!$A$2:$F$1324,6,FALSE)</f>
        <v>DEPT OF DEFENSE ENVIRON RESTORE F F 2</v>
      </c>
      <c r="G4921" s="3">
        <v>418</v>
      </c>
      <c r="I4921" s="24">
        <f t="shared" si="991"/>
        <v>451.38442242067555</v>
      </c>
    </row>
    <row r="4922" spans="1:9" hidden="1" outlineLevel="3" x14ac:dyDescent="0.25">
      <c r="A4922" t="s">
        <v>60</v>
      </c>
      <c r="B4922" t="str">
        <f>VLOOKUP(A4922,'AGENCY CODES'!$C$4:$F$139,3,FALSE)</f>
        <v>DEPARTMENT OF ENVIRONMENTAL QUALITY</v>
      </c>
      <c r="C4922" s="8" t="s">
        <v>17</v>
      </c>
      <c r="D4922" s="8" t="str">
        <f t="shared" si="992"/>
        <v>EVA8302</v>
      </c>
      <c r="E4922">
        <v>8302</v>
      </c>
      <c r="F4922" t="str">
        <f>VLOOKUP(D4922,'Fund List'!$A$2:$F$1324,6,FALSE)</f>
        <v>DEPT OF DEFENSE ENVIRON RESTORE F F 2</v>
      </c>
      <c r="G4922" s="3">
        <v>37</v>
      </c>
      <c r="I4922" s="24">
        <f t="shared" si="991"/>
        <v>39.955080453504777</v>
      </c>
    </row>
    <row r="4923" spans="1:9" hidden="1" outlineLevel="3" x14ac:dyDescent="0.25">
      <c r="A4923" t="s">
        <v>60</v>
      </c>
      <c r="B4923" t="str">
        <f>VLOOKUP(A4923,'AGENCY CODES'!$C$4:$F$139,3,FALSE)</f>
        <v>DEPARTMENT OF ENVIRONMENTAL QUALITY</v>
      </c>
      <c r="C4923" s="8" t="s">
        <v>18</v>
      </c>
      <c r="D4923" s="8" t="str">
        <f t="shared" si="992"/>
        <v>EVA8302</v>
      </c>
      <c r="E4923">
        <v>8302</v>
      </c>
      <c r="F4923" t="str">
        <f>VLOOKUP(D4923,'Fund List'!$A$2:$F$1324,6,FALSE)</f>
        <v>DEPT OF DEFENSE ENVIRON RESTORE F F 2</v>
      </c>
      <c r="G4923" s="3">
        <v>686</v>
      </c>
      <c r="I4923" s="24">
        <f t="shared" si="991"/>
        <v>740.78878894876414</v>
      </c>
    </row>
    <row r="4924" spans="1:9" hidden="1" outlineLevel="3" x14ac:dyDescent="0.25">
      <c r="A4924" t="s">
        <v>60</v>
      </c>
      <c r="B4924" t="str">
        <f>VLOOKUP(A4924,'AGENCY CODES'!$C$4:$F$139,3,FALSE)</f>
        <v>DEPARTMENT OF ENVIRONMENTAL QUALITY</v>
      </c>
      <c r="C4924" s="8" t="s">
        <v>10</v>
      </c>
      <c r="D4924" s="8" t="str">
        <f t="shared" si="992"/>
        <v>EVA8302</v>
      </c>
      <c r="E4924">
        <v>8302</v>
      </c>
      <c r="F4924" t="str">
        <f>VLOOKUP(D4924,'Fund List'!$A$2:$F$1324,6,FALSE)</f>
        <v>DEPT OF DEFENSE ENVIRON RESTORE F F 2</v>
      </c>
      <c r="G4924" s="3">
        <v>31</v>
      </c>
      <c r="I4924" s="24">
        <f t="shared" si="991"/>
        <v>33.475878217801302</v>
      </c>
    </row>
    <row r="4925" spans="1:9" hidden="1" outlineLevel="3" x14ac:dyDescent="0.25">
      <c r="A4925" t="s">
        <v>60</v>
      </c>
      <c r="B4925" t="str">
        <f>VLOOKUP(A4925,'AGENCY CODES'!$C$4:$F$139,3,FALSE)</f>
        <v>DEPARTMENT OF ENVIRONMENTAL QUALITY</v>
      </c>
      <c r="C4925" s="8" t="s">
        <v>11</v>
      </c>
      <c r="D4925" s="8" t="str">
        <f t="shared" si="992"/>
        <v>EVA8302</v>
      </c>
      <c r="E4925">
        <v>8302</v>
      </c>
      <c r="F4925" t="str">
        <f>VLOOKUP(D4925,'Fund List'!$A$2:$F$1324,6,FALSE)</f>
        <v>DEPT OF DEFENSE ENVIRON RESTORE F F 2</v>
      </c>
      <c r="G4925" s="3">
        <v>113</v>
      </c>
      <c r="I4925" s="24">
        <f t="shared" si="991"/>
        <v>122.02497543908216</v>
      </c>
    </row>
    <row r="4926" spans="1:9" hidden="1" outlineLevel="3" x14ac:dyDescent="0.25">
      <c r="A4926" t="s">
        <v>60</v>
      </c>
      <c r="B4926" t="str">
        <f>VLOOKUP(A4926,'AGENCY CODES'!$C$4:$F$139,3,FALSE)</f>
        <v>DEPARTMENT OF ENVIRONMENTAL QUALITY</v>
      </c>
      <c r="C4926" s="8" t="s">
        <v>12</v>
      </c>
      <c r="D4926" s="8" t="str">
        <f t="shared" si="992"/>
        <v>EVA8302</v>
      </c>
      <c r="E4926">
        <v>8302</v>
      </c>
      <c r="F4926" t="str">
        <f>VLOOKUP(D4926,'Fund List'!$A$2:$F$1324,6,FALSE)</f>
        <v>DEPT OF DEFENSE ENVIRON RESTORE F F 2</v>
      </c>
      <c r="G4926" s="3">
        <v>33</v>
      </c>
      <c r="I4926" s="24">
        <f t="shared" si="991"/>
        <v>35.635612296369125</v>
      </c>
    </row>
    <row r="4927" spans="1:9" hidden="1" outlineLevel="3" x14ac:dyDescent="0.25">
      <c r="A4927" t="s">
        <v>60</v>
      </c>
      <c r="B4927" t="str">
        <f>VLOOKUP(A4927,'AGENCY CODES'!$C$4:$F$139,3,FALSE)</f>
        <v>DEPARTMENT OF ENVIRONMENTAL QUALITY</v>
      </c>
      <c r="C4927" s="8">
        <v>2</v>
      </c>
      <c r="D4927" s="8" t="str">
        <f t="shared" si="992"/>
        <v>EVA8302</v>
      </c>
      <c r="E4927">
        <v>8302</v>
      </c>
      <c r="F4927" t="str">
        <f>VLOOKUP(D4927,'Fund List'!$A$2:$F$1324,6,FALSE)</f>
        <v>DEPT OF DEFENSE ENVIRON RESTORE F F 2</v>
      </c>
      <c r="G4927" s="3">
        <v>120</v>
      </c>
      <c r="I4927" s="24">
        <f t="shared" si="991"/>
        <v>129.58404471406953</v>
      </c>
    </row>
    <row r="4928" spans="1:9" hidden="1" outlineLevel="3" x14ac:dyDescent="0.25">
      <c r="A4928" t="s">
        <v>60</v>
      </c>
      <c r="B4928" t="str">
        <f>VLOOKUP(A4928,'AGENCY CODES'!$C$4:$F$139,3,FALSE)</f>
        <v>DEPARTMENT OF ENVIRONMENTAL QUALITY</v>
      </c>
      <c r="C4928" s="8">
        <v>8</v>
      </c>
      <c r="D4928" s="8" t="str">
        <f t="shared" si="992"/>
        <v>EVA8302</v>
      </c>
      <c r="E4928">
        <v>8302</v>
      </c>
      <c r="F4928" t="str">
        <f>VLOOKUP(D4928,'Fund List'!$A$2:$F$1324,6,FALSE)</f>
        <v>DEPT OF DEFENSE ENVIRON RESTORE F F 2</v>
      </c>
      <c r="G4928" s="3">
        <v>25913</v>
      </c>
      <c r="I4928" s="24">
        <f t="shared" si="991"/>
        <v>27982.594588964032</v>
      </c>
    </row>
    <row r="4929" spans="1:9" outlineLevel="2" collapsed="1" x14ac:dyDescent="0.25">
      <c r="F4929" s="1" t="s">
        <v>4420</v>
      </c>
      <c r="I4929" s="24">
        <f t="shared" ref="I4929" si="993">SUBTOTAL(9,I4916:I4928)</f>
        <v>29863.722971396608</v>
      </c>
    </row>
    <row r="4930" spans="1:9" hidden="1" outlineLevel="3" x14ac:dyDescent="0.25">
      <c r="A4930" t="s">
        <v>60</v>
      </c>
      <c r="B4930" t="str">
        <f>VLOOKUP(A4930,'AGENCY CODES'!$C$4:$F$139,3,FALSE)</f>
        <v>DEPARTMENT OF ENVIRONMENTAL QUALITY</v>
      </c>
      <c r="C4930" s="8" t="s">
        <v>1</v>
      </c>
      <c r="D4930" s="8" t="str">
        <f t="shared" si="992"/>
        <v>EVA8811</v>
      </c>
      <c r="E4930">
        <v>8811</v>
      </c>
      <c r="F4930" t="str">
        <f>VLOOKUP(D4930,'Fund List'!$A$2:$F$1324,6,FALSE)</f>
        <v>PERFORMANCE PARTNERSHIP F F</v>
      </c>
      <c r="G4930" s="3">
        <v>194</v>
      </c>
      <c r="I4930" s="24">
        <f t="shared" ref="I4930:I4944" si="994">$G4930/$G$10*I$5</f>
        <v>209.49420562107909</v>
      </c>
    </row>
    <row r="4931" spans="1:9" hidden="1" outlineLevel="3" x14ac:dyDescent="0.25">
      <c r="A4931" t="s">
        <v>60</v>
      </c>
      <c r="B4931" t="str">
        <f>VLOOKUP(A4931,'AGENCY CODES'!$C$4:$F$139,3,FALSE)</f>
        <v>DEPARTMENT OF ENVIRONMENTAL QUALITY</v>
      </c>
      <c r="C4931" s="8" t="s">
        <v>22</v>
      </c>
      <c r="D4931" s="8" t="str">
        <f t="shared" si="992"/>
        <v>EVA8811</v>
      </c>
      <c r="E4931">
        <v>8811</v>
      </c>
      <c r="F4931" t="str">
        <f>VLOOKUP(D4931,'Fund List'!$A$2:$F$1324,6,FALSE)</f>
        <v>PERFORMANCE PARTNERSHIP F F</v>
      </c>
      <c r="G4931" s="3">
        <v>194</v>
      </c>
      <c r="I4931" s="24">
        <f t="shared" si="994"/>
        <v>209.49420562107909</v>
      </c>
    </row>
    <row r="4932" spans="1:9" hidden="1" outlineLevel="3" x14ac:dyDescent="0.25">
      <c r="A4932" t="s">
        <v>60</v>
      </c>
      <c r="B4932" t="str">
        <f>VLOOKUP(A4932,'AGENCY CODES'!$C$4:$F$139,3,FALSE)</f>
        <v>DEPARTMENT OF ENVIRONMENTAL QUALITY</v>
      </c>
      <c r="C4932" s="8" t="s">
        <v>2</v>
      </c>
      <c r="D4932" s="8" t="str">
        <f t="shared" si="992"/>
        <v>EVA8811</v>
      </c>
      <c r="E4932">
        <v>8811</v>
      </c>
      <c r="F4932" t="str">
        <f>VLOOKUP(D4932,'Fund List'!$A$2:$F$1324,6,FALSE)</f>
        <v>PERFORMANCE PARTNERSHIP F F</v>
      </c>
      <c r="G4932" s="3">
        <v>1</v>
      </c>
      <c r="I4932" s="24">
        <f t="shared" si="994"/>
        <v>1.0798670392839127</v>
      </c>
    </row>
    <row r="4933" spans="1:9" hidden="1" outlineLevel="3" x14ac:dyDescent="0.25">
      <c r="A4933" t="s">
        <v>60</v>
      </c>
      <c r="B4933" t="str">
        <f>VLOOKUP(A4933,'AGENCY CODES'!$C$4:$F$139,3,FALSE)</f>
        <v>DEPARTMENT OF ENVIRONMENTAL QUALITY</v>
      </c>
      <c r="C4933" s="8" t="s">
        <v>3</v>
      </c>
      <c r="D4933" s="8" t="str">
        <f t="shared" si="992"/>
        <v>EVA8811</v>
      </c>
      <c r="E4933">
        <v>8811</v>
      </c>
      <c r="F4933" t="str">
        <f>VLOOKUP(D4933,'Fund List'!$A$2:$F$1324,6,FALSE)</f>
        <v>PERFORMANCE PARTNERSHIP F F</v>
      </c>
      <c r="G4933" s="3">
        <v>76</v>
      </c>
      <c r="I4933" s="24">
        <f t="shared" si="994"/>
        <v>82.069894985577363</v>
      </c>
    </row>
    <row r="4934" spans="1:9" hidden="1" outlineLevel="3" x14ac:dyDescent="0.25">
      <c r="A4934" t="s">
        <v>60</v>
      </c>
      <c r="B4934" t="str">
        <f>VLOOKUP(A4934,'AGENCY CODES'!$C$4:$F$139,3,FALSE)</f>
        <v>DEPARTMENT OF ENVIRONMENTAL QUALITY</v>
      </c>
      <c r="C4934" s="8" t="s">
        <v>4</v>
      </c>
      <c r="D4934" s="8" t="str">
        <f t="shared" si="992"/>
        <v>EVA8811</v>
      </c>
      <c r="E4934">
        <v>8811</v>
      </c>
      <c r="F4934" t="str">
        <f>VLOOKUP(D4934,'Fund List'!$A$2:$F$1324,6,FALSE)</f>
        <v>PERFORMANCE PARTNERSHIP F F</v>
      </c>
      <c r="G4934" s="3">
        <v>125</v>
      </c>
      <c r="I4934" s="24">
        <f t="shared" si="994"/>
        <v>134.98337991048911</v>
      </c>
    </row>
    <row r="4935" spans="1:9" hidden="1" outlineLevel="3" x14ac:dyDescent="0.25">
      <c r="A4935" t="s">
        <v>60</v>
      </c>
      <c r="B4935" t="str">
        <f>VLOOKUP(A4935,'AGENCY CODES'!$C$4:$F$139,3,FALSE)</f>
        <v>DEPARTMENT OF ENVIRONMENTAL QUALITY</v>
      </c>
      <c r="C4935" s="8" t="s">
        <v>5</v>
      </c>
      <c r="D4935" s="8" t="str">
        <f t="shared" si="992"/>
        <v>EVA8811</v>
      </c>
      <c r="E4935">
        <v>8811</v>
      </c>
      <c r="F4935" t="str">
        <f>VLOOKUP(D4935,'Fund List'!$A$2:$F$1324,6,FALSE)</f>
        <v>PERFORMANCE PARTNERSHIP F F</v>
      </c>
      <c r="G4935" s="3">
        <v>11</v>
      </c>
      <c r="I4935" s="24">
        <f t="shared" si="994"/>
        <v>11.878537432123041</v>
      </c>
    </row>
    <row r="4936" spans="1:9" hidden="1" outlineLevel="3" x14ac:dyDescent="0.25">
      <c r="A4936" t="s">
        <v>60</v>
      </c>
      <c r="B4936" t="str">
        <f>VLOOKUP(A4936,'AGENCY CODES'!$C$4:$F$139,3,FALSE)</f>
        <v>DEPARTMENT OF ENVIRONMENTAL QUALITY</v>
      </c>
      <c r="C4936" s="8" t="s">
        <v>6</v>
      </c>
      <c r="D4936" s="8" t="str">
        <f t="shared" si="992"/>
        <v>EVA8811</v>
      </c>
      <c r="E4936">
        <v>8811</v>
      </c>
      <c r="F4936" t="str">
        <f>VLOOKUP(D4936,'Fund List'!$A$2:$F$1324,6,FALSE)</f>
        <v>PERFORMANCE PARTNERSHIP F F</v>
      </c>
      <c r="G4936" s="3">
        <v>50</v>
      </c>
      <c r="I4936" s="24">
        <f t="shared" si="994"/>
        <v>53.993351964195639</v>
      </c>
    </row>
    <row r="4937" spans="1:9" hidden="1" outlineLevel="3" x14ac:dyDescent="0.25">
      <c r="A4937" t="s">
        <v>60</v>
      </c>
      <c r="B4937" t="str">
        <f>VLOOKUP(A4937,'AGENCY CODES'!$C$4:$F$139,3,FALSE)</f>
        <v>DEPARTMENT OF ENVIRONMENTAL QUALITY</v>
      </c>
      <c r="C4937" s="8" t="s">
        <v>7</v>
      </c>
      <c r="D4937" s="8" t="str">
        <f t="shared" si="992"/>
        <v>EVA8811</v>
      </c>
      <c r="E4937">
        <v>8811</v>
      </c>
      <c r="F4937" t="str">
        <f>VLOOKUP(D4937,'Fund List'!$A$2:$F$1324,6,FALSE)</f>
        <v>PERFORMANCE PARTNERSHIP F F</v>
      </c>
      <c r="G4937" s="3">
        <v>91</v>
      </c>
      <c r="I4937" s="24">
        <f t="shared" si="994"/>
        <v>98.267900574836062</v>
      </c>
    </row>
    <row r="4938" spans="1:9" hidden="1" outlineLevel="3" x14ac:dyDescent="0.25">
      <c r="A4938" t="s">
        <v>60</v>
      </c>
      <c r="B4938" t="str">
        <f>VLOOKUP(A4938,'AGENCY CODES'!$C$4:$F$139,3,FALSE)</f>
        <v>DEPARTMENT OF ENVIRONMENTAL QUALITY</v>
      </c>
      <c r="C4938" s="8" t="s">
        <v>17</v>
      </c>
      <c r="D4938" s="8" t="str">
        <f t="shared" si="992"/>
        <v>EVA8811</v>
      </c>
      <c r="E4938">
        <v>8811</v>
      </c>
      <c r="F4938" t="str">
        <f>VLOOKUP(D4938,'Fund List'!$A$2:$F$1324,6,FALSE)</f>
        <v>PERFORMANCE PARTNERSHIP F F</v>
      </c>
      <c r="G4938" s="3">
        <v>62</v>
      </c>
      <c r="I4938" s="24">
        <f t="shared" si="994"/>
        <v>66.951756435602604</v>
      </c>
    </row>
    <row r="4939" spans="1:9" hidden="1" outlineLevel="3" x14ac:dyDescent="0.25">
      <c r="A4939" t="s">
        <v>60</v>
      </c>
      <c r="B4939" t="str">
        <f>VLOOKUP(A4939,'AGENCY CODES'!$C$4:$F$139,3,FALSE)</f>
        <v>DEPARTMENT OF ENVIRONMENTAL QUALITY</v>
      </c>
      <c r="C4939" s="8" t="s">
        <v>18</v>
      </c>
      <c r="D4939" s="8" t="str">
        <f t="shared" si="992"/>
        <v>EVA8811</v>
      </c>
      <c r="E4939">
        <v>8811</v>
      </c>
      <c r="F4939" t="str">
        <f>VLOOKUP(D4939,'Fund List'!$A$2:$F$1324,6,FALSE)</f>
        <v>PERFORMANCE PARTNERSHIP F F</v>
      </c>
      <c r="G4939" s="3">
        <v>450</v>
      </c>
      <c r="I4939" s="24">
        <f t="shared" si="994"/>
        <v>485.94016767776077</v>
      </c>
    </row>
    <row r="4940" spans="1:9" hidden="1" outlineLevel="3" x14ac:dyDescent="0.25">
      <c r="A4940" t="s">
        <v>60</v>
      </c>
      <c r="B4940" t="str">
        <f>VLOOKUP(A4940,'AGENCY CODES'!$C$4:$F$139,3,FALSE)</f>
        <v>DEPARTMENT OF ENVIRONMENTAL QUALITY</v>
      </c>
      <c r="C4940" s="8" t="s">
        <v>10</v>
      </c>
      <c r="D4940" s="8" t="str">
        <f t="shared" si="992"/>
        <v>EVA8811</v>
      </c>
      <c r="E4940">
        <v>8811</v>
      </c>
      <c r="F4940" t="str">
        <f>VLOOKUP(D4940,'Fund List'!$A$2:$F$1324,6,FALSE)</f>
        <v>PERFORMANCE PARTNERSHIP F F</v>
      </c>
      <c r="G4940" s="3">
        <v>128</v>
      </c>
      <c r="I4940" s="24">
        <f t="shared" si="994"/>
        <v>138.22298102834083</v>
      </c>
    </row>
    <row r="4941" spans="1:9" hidden="1" outlineLevel="3" x14ac:dyDescent="0.25">
      <c r="A4941" t="s">
        <v>60</v>
      </c>
      <c r="B4941" t="str">
        <f>VLOOKUP(A4941,'AGENCY CODES'!$C$4:$F$139,3,FALSE)</f>
        <v>DEPARTMENT OF ENVIRONMENTAL QUALITY</v>
      </c>
      <c r="C4941" s="8" t="s">
        <v>11</v>
      </c>
      <c r="D4941" s="8" t="str">
        <f t="shared" si="992"/>
        <v>EVA8811</v>
      </c>
      <c r="E4941">
        <v>8811</v>
      </c>
      <c r="F4941" t="str">
        <f>VLOOKUP(D4941,'Fund List'!$A$2:$F$1324,6,FALSE)</f>
        <v>PERFORMANCE PARTNERSHIP F F</v>
      </c>
      <c r="G4941" s="3">
        <v>392</v>
      </c>
      <c r="I4941" s="24">
        <f t="shared" si="994"/>
        <v>423.30787939929382</v>
      </c>
    </row>
    <row r="4942" spans="1:9" hidden="1" outlineLevel="3" x14ac:dyDescent="0.25">
      <c r="A4942" t="s">
        <v>60</v>
      </c>
      <c r="B4942" t="str">
        <f>VLOOKUP(A4942,'AGENCY CODES'!$C$4:$F$139,3,FALSE)</f>
        <v>DEPARTMENT OF ENVIRONMENTAL QUALITY</v>
      </c>
      <c r="C4942" s="8" t="s">
        <v>12</v>
      </c>
      <c r="D4942" s="8" t="str">
        <f t="shared" si="992"/>
        <v>EVA8811</v>
      </c>
      <c r="E4942">
        <v>8811</v>
      </c>
      <c r="F4942" t="str">
        <f>VLOOKUP(D4942,'Fund List'!$A$2:$F$1324,6,FALSE)</f>
        <v>PERFORMANCE PARTNERSHIP F F</v>
      </c>
      <c r="G4942" s="3">
        <v>34</v>
      </c>
      <c r="I4942" s="24">
        <f t="shared" si="994"/>
        <v>36.715479335653036</v>
      </c>
    </row>
    <row r="4943" spans="1:9" hidden="1" outlineLevel="3" x14ac:dyDescent="0.25">
      <c r="A4943" t="s">
        <v>60</v>
      </c>
      <c r="B4943" t="str">
        <f>VLOOKUP(A4943,'AGENCY CODES'!$C$4:$F$139,3,FALSE)</f>
        <v>DEPARTMENT OF ENVIRONMENTAL QUALITY</v>
      </c>
      <c r="C4943" s="8">
        <v>2</v>
      </c>
      <c r="D4943" s="8" t="str">
        <f t="shared" si="992"/>
        <v>EVA8811</v>
      </c>
      <c r="E4943">
        <v>8811</v>
      </c>
      <c r="F4943" t="str">
        <f>VLOOKUP(D4943,'Fund List'!$A$2:$F$1324,6,FALSE)</f>
        <v>PERFORMANCE PARTNERSHIP F F</v>
      </c>
      <c r="G4943" s="3">
        <v>387</v>
      </c>
      <c r="I4943" s="24">
        <f t="shared" si="994"/>
        <v>417.90854420287422</v>
      </c>
    </row>
    <row r="4944" spans="1:9" hidden="1" outlineLevel="3" x14ac:dyDescent="0.25">
      <c r="A4944" t="s">
        <v>60</v>
      </c>
      <c r="B4944" t="str">
        <f>VLOOKUP(A4944,'AGENCY CODES'!$C$4:$F$139,3,FALSE)</f>
        <v>DEPARTMENT OF ENVIRONMENTAL QUALITY</v>
      </c>
      <c r="C4944" s="8">
        <v>8</v>
      </c>
      <c r="D4944" s="8" t="str">
        <f t="shared" si="992"/>
        <v>EVA8811</v>
      </c>
      <c r="E4944">
        <v>8811</v>
      </c>
      <c r="F4944" t="str">
        <f>VLOOKUP(D4944,'Fund List'!$A$2:$F$1324,6,FALSE)</f>
        <v>PERFORMANCE PARTNERSHIP F F</v>
      </c>
      <c r="G4944" s="3">
        <v>13263</v>
      </c>
      <c r="I4944" s="24">
        <f t="shared" si="994"/>
        <v>14322.276542022535</v>
      </c>
    </row>
    <row r="4945" spans="1:9" outlineLevel="2" collapsed="1" x14ac:dyDescent="0.25">
      <c r="F4945" s="1" t="s">
        <v>4421</v>
      </c>
      <c r="I4945" s="24">
        <f t="shared" ref="I4945" si="995">SUBTOTAL(9,I4930:I4944)</f>
        <v>16692.584693250723</v>
      </c>
    </row>
    <row r="4946" spans="1:9" hidden="1" outlineLevel="3" x14ac:dyDescent="0.25">
      <c r="A4946" t="s">
        <v>60</v>
      </c>
      <c r="B4946" t="str">
        <f>VLOOKUP(A4946,'AGENCY CODES'!$C$4:$F$139,3,FALSE)</f>
        <v>DEPARTMENT OF ENVIRONMENTAL QUALITY</v>
      </c>
      <c r="C4946" s="8" t="s">
        <v>5</v>
      </c>
      <c r="D4946" s="8" t="str">
        <f t="shared" si="992"/>
        <v>EVA9000</v>
      </c>
      <c r="E4946">
        <v>9000</v>
      </c>
      <c r="F4946" t="str">
        <f>VLOOKUP(D4946,'Fund List'!$A$2:$F$1324,6,FALSE)</f>
        <v>INDIRECT COST RECOVERY FUND</v>
      </c>
      <c r="G4946" s="3">
        <v>13</v>
      </c>
      <c r="I4946" s="24">
        <f>$G4946/$G$10*I$5</f>
        <v>14.038271510690866</v>
      </c>
    </row>
    <row r="4947" spans="1:9" hidden="1" outlineLevel="3" x14ac:dyDescent="0.25">
      <c r="A4947" t="s">
        <v>60</v>
      </c>
      <c r="B4947" t="str">
        <f>VLOOKUP(A4947,'AGENCY CODES'!$C$4:$F$139,3,FALSE)</f>
        <v>DEPARTMENT OF ENVIRONMENTAL QUALITY</v>
      </c>
      <c r="C4947" s="8" t="s">
        <v>6</v>
      </c>
      <c r="D4947" s="8" t="str">
        <f t="shared" si="992"/>
        <v>EVA9000</v>
      </c>
      <c r="E4947">
        <v>9000</v>
      </c>
      <c r="F4947" t="str">
        <f>VLOOKUP(D4947,'Fund List'!$A$2:$F$1324,6,FALSE)</f>
        <v>INDIRECT COST RECOVERY FUND</v>
      </c>
      <c r="G4947" s="3">
        <v>153</v>
      </c>
      <c r="I4947" s="24">
        <f>$G4947/$G$10*I$5</f>
        <v>165.21965701043865</v>
      </c>
    </row>
    <row r="4948" spans="1:9" hidden="1" outlineLevel="3" x14ac:dyDescent="0.25">
      <c r="A4948" t="s">
        <v>60</v>
      </c>
      <c r="B4948" t="str">
        <f>VLOOKUP(A4948,'AGENCY CODES'!$C$4:$F$139,3,FALSE)</f>
        <v>DEPARTMENT OF ENVIRONMENTAL QUALITY</v>
      </c>
      <c r="C4948" s="8" t="s">
        <v>18</v>
      </c>
      <c r="D4948" s="8" t="str">
        <f t="shared" si="992"/>
        <v>EVA9000</v>
      </c>
      <c r="E4948">
        <v>9000</v>
      </c>
      <c r="F4948" t="str">
        <f>VLOOKUP(D4948,'Fund List'!$A$2:$F$1324,6,FALSE)</f>
        <v>INDIRECT COST RECOVERY FUND</v>
      </c>
      <c r="G4948" s="3">
        <v>138</v>
      </c>
      <c r="I4948" s="24">
        <f>$G4948/$G$10*I$5</f>
        <v>149.02165142117997</v>
      </c>
    </row>
    <row r="4949" spans="1:9" hidden="1" outlineLevel="3" x14ac:dyDescent="0.25">
      <c r="A4949" t="s">
        <v>60</v>
      </c>
      <c r="B4949" t="str">
        <f>VLOOKUP(A4949,'AGENCY CODES'!$C$4:$F$139,3,FALSE)</f>
        <v>DEPARTMENT OF ENVIRONMENTAL QUALITY</v>
      </c>
      <c r="C4949" s="8" t="s">
        <v>12</v>
      </c>
      <c r="D4949" s="8" t="str">
        <f t="shared" si="992"/>
        <v>EVA9000</v>
      </c>
      <c r="E4949">
        <v>9000</v>
      </c>
      <c r="F4949" t="str">
        <f>VLOOKUP(D4949,'Fund List'!$A$2:$F$1324,6,FALSE)</f>
        <v>INDIRECT COST RECOVERY FUND</v>
      </c>
      <c r="G4949" s="3">
        <v>4</v>
      </c>
      <c r="I4949" s="24">
        <f>$G4949/$G$10*I$5</f>
        <v>4.3194681571356508</v>
      </c>
    </row>
    <row r="4950" spans="1:9" outlineLevel="2" collapsed="1" x14ac:dyDescent="0.25">
      <c r="F4950" s="1" t="s">
        <v>4422</v>
      </c>
      <c r="I4950" s="24">
        <f t="shared" ref="I4950" si="996">SUBTOTAL(9,I4946:I4949)</f>
        <v>332.59904809944516</v>
      </c>
    </row>
    <row r="4951" spans="1:9" hidden="1" outlineLevel="3" x14ac:dyDescent="0.25">
      <c r="A4951" t="s">
        <v>60</v>
      </c>
      <c r="B4951" t="str">
        <f>VLOOKUP(A4951,'AGENCY CODES'!$C$4:$F$139,3,FALSE)</f>
        <v>DEPARTMENT OF ENVIRONMENTAL QUALITY</v>
      </c>
      <c r="C4951" s="8" t="s">
        <v>8</v>
      </c>
      <c r="D4951" s="8" t="str">
        <f t="shared" si="992"/>
        <v>EVA9210</v>
      </c>
      <c r="E4951">
        <v>9210</v>
      </c>
      <c r="F4951" t="str">
        <f>VLOOKUP(D4951,'Fund List'!$A$2:$F$1324,6,FALSE)</f>
        <v>ADEQ PAYROLL FUND</v>
      </c>
      <c r="G4951" s="3">
        <v>8</v>
      </c>
      <c r="I4951" s="24">
        <f>$G4951/$G$10*I$5</f>
        <v>8.6389363142713016</v>
      </c>
    </row>
    <row r="4952" spans="1:9" hidden="1" outlineLevel="3" x14ac:dyDescent="0.25">
      <c r="A4952" t="s">
        <v>60</v>
      </c>
      <c r="B4952" t="str">
        <f>VLOOKUP(A4952,'AGENCY CODES'!$C$4:$F$139,3,FALSE)</f>
        <v>DEPARTMENT OF ENVIRONMENTAL QUALITY</v>
      </c>
      <c r="C4952" s="8" t="s">
        <v>12</v>
      </c>
      <c r="D4952" s="8" t="str">
        <f t="shared" si="992"/>
        <v>EVA9210</v>
      </c>
      <c r="E4952">
        <v>9210</v>
      </c>
      <c r="F4952" t="str">
        <f>VLOOKUP(D4952,'Fund List'!$A$2:$F$1324,6,FALSE)</f>
        <v>ADEQ PAYROLL FUND</v>
      </c>
      <c r="G4952" s="3">
        <v>4</v>
      </c>
      <c r="I4952" s="24">
        <f>$G4952/$G$10*I$5</f>
        <v>4.3194681571356508</v>
      </c>
    </row>
    <row r="4953" spans="1:9" outlineLevel="2" collapsed="1" x14ac:dyDescent="0.25">
      <c r="F4953" s="1" t="s">
        <v>4423</v>
      </c>
      <c r="I4953" s="24">
        <f t="shared" ref="I4953" si="997">SUBTOTAL(9,I4951:I4952)</f>
        <v>12.958404471406952</v>
      </c>
    </row>
    <row r="4954" spans="1:9" hidden="1" outlineLevel="3" x14ac:dyDescent="0.25">
      <c r="A4954" t="s">
        <v>60</v>
      </c>
      <c r="B4954" t="str">
        <f>VLOOKUP(A4954,'AGENCY CODES'!$C$4:$F$139,3,FALSE)</f>
        <v>DEPARTMENT OF ENVIRONMENTAL QUALITY</v>
      </c>
      <c r="C4954" s="8" t="s">
        <v>1</v>
      </c>
      <c r="D4954" s="8" t="str">
        <f t="shared" si="992"/>
        <v>EVA9500</v>
      </c>
      <c r="E4954">
        <v>9500</v>
      </c>
      <c r="F4954" t="str">
        <f>VLOOKUP(D4954,'Fund List'!$A$2:$F$1324,6,FALSE)</f>
        <v>DEQ INTERGOVERNMENTAL AGREEMENT</v>
      </c>
      <c r="G4954" s="3">
        <v>127</v>
      </c>
      <c r="I4954" s="24">
        <f t="shared" ref="I4954:I4969" si="998">$G4954/$G$10*I$5</f>
        <v>137.14311398905693</v>
      </c>
    </row>
    <row r="4955" spans="1:9" hidden="1" outlineLevel="3" x14ac:dyDescent="0.25">
      <c r="A4955" t="s">
        <v>60</v>
      </c>
      <c r="B4955" t="str">
        <f>VLOOKUP(A4955,'AGENCY CODES'!$C$4:$F$139,3,FALSE)</f>
        <v>DEPARTMENT OF ENVIRONMENTAL QUALITY</v>
      </c>
      <c r="C4955" s="8" t="s">
        <v>22</v>
      </c>
      <c r="D4955" s="8" t="str">
        <f t="shared" si="992"/>
        <v>EVA9500</v>
      </c>
      <c r="E4955">
        <v>9500</v>
      </c>
      <c r="F4955" t="str">
        <f>VLOOKUP(D4955,'Fund List'!$A$2:$F$1324,6,FALSE)</f>
        <v>DEQ INTERGOVERNMENTAL AGREEMENT</v>
      </c>
      <c r="G4955" s="3">
        <v>127</v>
      </c>
      <c r="I4955" s="24">
        <f t="shared" si="998"/>
        <v>137.14311398905693</v>
      </c>
    </row>
    <row r="4956" spans="1:9" hidden="1" outlineLevel="3" x14ac:dyDescent="0.25">
      <c r="A4956" t="s">
        <v>60</v>
      </c>
      <c r="B4956" t="str">
        <f>VLOOKUP(A4956,'AGENCY CODES'!$C$4:$F$139,3,FALSE)</f>
        <v>DEPARTMENT OF ENVIRONMENTAL QUALITY</v>
      </c>
      <c r="C4956" s="8" t="s">
        <v>2</v>
      </c>
      <c r="D4956" s="8" t="str">
        <f t="shared" si="992"/>
        <v>EVA9500</v>
      </c>
      <c r="E4956">
        <v>9500</v>
      </c>
      <c r="F4956" t="str">
        <f>VLOOKUP(D4956,'Fund List'!$A$2:$F$1324,6,FALSE)</f>
        <v>DEQ INTERGOVERNMENTAL AGREEMENT</v>
      </c>
      <c r="G4956" s="3">
        <v>1</v>
      </c>
      <c r="I4956" s="24">
        <f t="shared" si="998"/>
        <v>1.0798670392839127</v>
      </c>
    </row>
    <row r="4957" spans="1:9" hidden="1" outlineLevel="3" x14ac:dyDescent="0.25">
      <c r="A4957" t="s">
        <v>60</v>
      </c>
      <c r="B4957" t="str">
        <f>VLOOKUP(A4957,'AGENCY CODES'!$C$4:$F$139,3,FALSE)</f>
        <v>DEPARTMENT OF ENVIRONMENTAL QUALITY</v>
      </c>
      <c r="C4957" s="8" t="s">
        <v>3</v>
      </c>
      <c r="D4957" s="8" t="str">
        <f t="shared" si="992"/>
        <v>EVA9500</v>
      </c>
      <c r="E4957">
        <v>9500</v>
      </c>
      <c r="F4957" t="str">
        <f>VLOOKUP(D4957,'Fund List'!$A$2:$F$1324,6,FALSE)</f>
        <v>DEQ INTERGOVERNMENTAL AGREEMENT</v>
      </c>
      <c r="G4957" s="3">
        <v>48</v>
      </c>
      <c r="I4957" s="24">
        <f t="shared" si="998"/>
        <v>51.83361788562781</v>
      </c>
    </row>
    <row r="4958" spans="1:9" hidden="1" outlineLevel="3" x14ac:dyDescent="0.25">
      <c r="A4958" t="s">
        <v>60</v>
      </c>
      <c r="B4958" t="str">
        <f>VLOOKUP(A4958,'AGENCY CODES'!$C$4:$F$139,3,FALSE)</f>
        <v>DEPARTMENT OF ENVIRONMENTAL QUALITY</v>
      </c>
      <c r="C4958" s="8" t="s">
        <v>4</v>
      </c>
      <c r="D4958" s="8" t="str">
        <f t="shared" si="992"/>
        <v>EVA9500</v>
      </c>
      <c r="E4958">
        <v>9500</v>
      </c>
      <c r="F4958" t="str">
        <f>VLOOKUP(D4958,'Fund List'!$A$2:$F$1324,6,FALSE)</f>
        <v>DEQ INTERGOVERNMENTAL AGREEMENT</v>
      </c>
      <c r="G4958" s="3">
        <v>320</v>
      </c>
      <c r="I4958" s="24">
        <f t="shared" si="998"/>
        <v>345.55745257085209</v>
      </c>
    </row>
    <row r="4959" spans="1:9" hidden="1" outlineLevel="3" x14ac:dyDescent="0.25">
      <c r="A4959" t="s">
        <v>60</v>
      </c>
      <c r="B4959" t="str">
        <f>VLOOKUP(A4959,'AGENCY CODES'!$C$4:$F$139,3,FALSE)</f>
        <v>DEPARTMENT OF ENVIRONMENTAL QUALITY</v>
      </c>
      <c r="C4959" s="8" t="s">
        <v>5</v>
      </c>
      <c r="D4959" s="8" t="str">
        <f t="shared" si="992"/>
        <v>EVA9500</v>
      </c>
      <c r="E4959">
        <v>9500</v>
      </c>
      <c r="F4959" t="str">
        <f>VLOOKUP(D4959,'Fund List'!$A$2:$F$1324,6,FALSE)</f>
        <v>DEQ INTERGOVERNMENTAL AGREEMENT</v>
      </c>
      <c r="G4959" s="3">
        <v>15</v>
      </c>
      <c r="I4959" s="24">
        <f t="shared" si="998"/>
        <v>16.198005589258692</v>
      </c>
    </row>
    <row r="4960" spans="1:9" hidden="1" outlineLevel="3" x14ac:dyDescent="0.25">
      <c r="A4960" t="s">
        <v>60</v>
      </c>
      <c r="B4960" t="str">
        <f>VLOOKUP(A4960,'AGENCY CODES'!$C$4:$F$139,3,FALSE)</f>
        <v>DEPARTMENT OF ENVIRONMENTAL QUALITY</v>
      </c>
      <c r="C4960" s="8" t="s">
        <v>6</v>
      </c>
      <c r="D4960" s="8" t="str">
        <f t="shared" si="992"/>
        <v>EVA9500</v>
      </c>
      <c r="E4960">
        <v>9500</v>
      </c>
      <c r="F4960" t="str">
        <f>VLOOKUP(D4960,'Fund List'!$A$2:$F$1324,6,FALSE)</f>
        <v>DEQ INTERGOVERNMENTAL AGREEMENT</v>
      </c>
      <c r="G4960" s="3">
        <v>138</v>
      </c>
      <c r="I4960" s="24">
        <f t="shared" si="998"/>
        <v>149.02165142117997</v>
      </c>
    </row>
    <row r="4961" spans="1:9" hidden="1" outlineLevel="3" x14ac:dyDescent="0.25">
      <c r="A4961" t="s">
        <v>60</v>
      </c>
      <c r="B4961" t="str">
        <f>VLOOKUP(A4961,'AGENCY CODES'!$C$4:$F$139,3,FALSE)</f>
        <v>DEPARTMENT OF ENVIRONMENTAL QUALITY</v>
      </c>
      <c r="C4961" s="8" t="s">
        <v>7</v>
      </c>
      <c r="D4961" s="8" t="str">
        <f t="shared" si="992"/>
        <v>EVA9500</v>
      </c>
      <c r="E4961">
        <v>9500</v>
      </c>
      <c r="F4961" t="str">
        <f>VLOOKUP(D4961,'Fund List'!$A$2:$F$1324,6,FALSE)</f>
        <v>DEQ INTERGOVERNMENTAL AGREEMENT</v>
      </c>
      <c r="G4961" s="3">
        <v>67</v>
      </c>
      <c r="I4961" s="24">
        <f t="shared" si="998"/>
        <v>72.351091632022161</v>
      </c>
    </row>
    <row r="4962" spans="1:9" hidden="1" outlineLevel="3" x14ac:dyDescent="0.25">
      <c r="A4962" t="s">
        <v>60</v>
      </c>
      <c r="B4962" t="str">
        <f>VLOOKUP(A4962,'AGENCY CODES'!$C$4:$F$139,3,FALSE)</f>
        <v>DEPARTMENT OF ENVIRONMENTAL QUALITY</v>
      </c>
      <c r="C4962" s="8" t="s">
        <v>17</v>
      </c>
      <c r="D4962" s="8" t="str">
        <f t="shared" si="992"/>
        <v>EVA9500</v>
      </c>
      <c r="E4962">
        <v>9500</v>
      </c>
      <c r="F4962" t="str">
        <f>VLOOKUP(D4962,'Fund List'!$A$2:$F$1324,6,FALSE)</f>
        <v>DEQ INTERGOVERNMENTAL AGREEMENT</v>
      </c>
      <c r="G4962" s="3">
        <v>76</v>
      </c>
      <c r="I4962" s="24">
        <f t="shared" si="998"/>
        <v>82.069894985577363</v>
      </c>
    </row>
    <row r="4963" spans="1:9" hidden="1" outlineLevel="3" x14ac:dyDescent="0.25">
      <c r="A4963" t="s">
        <v>60</v>
      </c>
      <c r="B4963" t="str">
        <f>VLOOKUP(A4963,'AGENCY CODES'!$C$4:$F$139,3,FALSE)</f>
        <v>DEPARTMENT OF ENVIRONMENTAL QUALITY</v>
      </c>
      <c r="C4963" s="8" t="s">
        <v>18</v>
      </c>
      <c r="D4963" s="8" t="str">
        <f t="shared" si="992"/>
        <v>EVA9500</v>
      </c>
      <c r="E4963">
        <v>9500</v>
      </c>
      <c r="F4963" t="str">
        <f>VLOOKUP(D4963,'Fund List'!$A$2:$F$1324,6,FALSE)</f>
        <v>DEQ INTERGOVERNMENTAL AGREEMENT</v>
      </c>
      <c r="G4963" s="3">
        <v>334</v>
      </c>
      <c r="I4963" s="24">
        <f t="shared" si="998"/>
        <v>360.67559112082688</v>
      </c>
    </row>
    <row r="4964" spans="1:9" hidden="1" outlineLevel="3" x14ac:dyDescent="0.25">
      <c r="A4964" t="s">
        <v>60</v>
      </c>
      <c r="B4964" t="str">
        <f>VLOOKUP(A4964,'AGENCY CODES'!$C$4:$F$139,3,FALSE)</f>
        <v>DEPARTMENT OF ENVIRONMENTAL QUALITY</v>
      </c>
      <c r="C4964" s="8" t="s">
        <v>8</v>
      </c>
      <c r="D4964" s="8" t="str">
        <f t="shared" si="992"/>
        <v>EVA9500</v>
      </c>
      <c r="E4964">
        <v>9500</v>
      </c>
      <c r="F4964" t="str">
        <f>VLOOKUP(D4964,'Fund List'!$A$2:$F$1324,6,FALSE)</f>
        <v>DEQ INTERGOVERNMENTAL AGREEMENT</v>
      </c>
      <c r="G4964" s="3">
        <v>15</v>
      </c>
      <c r="I4964" s="24">
        <f t="shared" si="998"/>
        <v>16.198005589258692</v>
      </c>
    </row>
    <row r="4965" spans="1:9" hidden="1" outlineLevel="3" x14ac:dyDescent="0.25">
      <c r="A4965" t="s">
        <v>60</v>
      </c>
      <c r="B4965" t="str">
        <f>VLOOKUP(A4965,'AGENCY CODES'!$C$4:$F$139,3,FALSE)</f>
        <v>DEPARTMENT OF ENVIRONMENTAL QUALITY</v>
      </c>
      <c r="C4965" s="8" t="s">
        <v>10</v>
      </c>
      <c r="D4965" s="8" t="str">
        <f t="shared" si="992"/>
        <v>EVA9500</v>
      </c>
      <c r="E4965">
        <v>9500</v>
      </c>
      <c r="F4965" t="str">
        <f>VLOOKUP(D4965,'Fund List'!$A$2:$F$1324,6,FALSE)</f>
        <v>DEQ INTERGOVERNMENTAL AGREEMENT</v>
      </c>
      <c r="G4965" s="3">
        <v>255</v>
      </c>
      <c r="I4965" s="24">
        <f t="shared" si="998"/>
        <v>275.36609501739781</v>
      </c>
    </row>
    <row r="4966" spans="1:9" hidden="1" outlineLevel="3" x14ac:dyDescent="0.25">
      <c r="A4966" t="s">
        <v>60</v>
      </c>
      <c r="B4966" t="str">
        <f>VLOOKUP(A4966,'AGENCY CODES'!$C$4:$F$139,3,FALSE)</f>
        <v>DEPARTMENT OF ENVIRONMENTAL QUALITY</v>
      </c>
      <c r="C4966" s="8" t="s">
        <v>11</v>
      </c>
      <c r="D4966" s="8" t="str">
        <f t="shared" si="992"/>
        <v>EVA9500</v>
      </c>
      <c r="E4966">
        <v>9500</v>
      </c>
      <c r="F4966" t="str">
        <f>VLOOKUP(D4966,'Fund List'!$A$2:$F$1324,6,FALSE)</f>
        <v>DEQ INTERGOVERNMENTAL AGREEMENT</v>
      </c>
      <c r="G4966" s="3">
        <v>481</v>
      </c>
      <c r="I4966" s="24">
        <f t="shared" si="998"/>
        <v>519.41604589556209</v>
      </c>
    </row>
    <row r="4967" spans="1:9" hidden="1" outlineLevel="3" x14ac:dyDescent="0.25">
      <c r="A4967" t="s">
        <v>60</v>
      </c>
      <c r="B4967" t="str">
        <f>VLOOKUP(A4967,'AGENCY CODES'!$C$4:$F$139,3,FALSE)</f>
        <v>DEPARTMENT OF ENVIRONMENTAL QUALITY</v>
      </c>
      <c r="C4967" s="8" t="s">
        <v>12</v>
      </c>
      <c r="D4967" s="8" t="str">
        <f t="shared" si="992"/>
        <v>EVA9500</v>
      </c>
      <c r="E4967">
        <v>9500</v>
      </c>
      <c r="F4967" t="str">
        <f>VLOOKUP(D4967,'Fund List'!$A$2:$F$1324,6,FALSE)</f>
        <v>DEQ INTERGOVERNMENTAL AGREEMENT</v>
      </c>
      <c r="G4967" s="3">
        <v>77</v>
      </c>
      <c r="I4967" s="24">
        <f t="shared" si="998"/>
        <v>83.149762024861289</v>
      </c>
    </row>
    <row r="4968" spans="1:9" hidden="1" outlineLevel="3" x14ac:dyDescent="0.25">
      <c r="A4968" t="s">
        <v>60</v>
      </c>
      <c r="B4968" t="str">
        <f>VLOOKUP(A4968,'AGENCY CODES'!$C$4:$F$139,3,FALSE)</f>
        <v>DEPARTMENT OF ENVIRONMENTAL QUALITY</v>
      </c>
      <c r="C4968" s="8">
        <v>2</v>
      </c>
      <c r="D4968" s="8" t="str">
        <f t="shared" si="992"/>
        <v>EVA9500</v>
      </c>
      <c r="E4968">
        <v>9500</v>
      </c>
      <c r="F4968" t="str">
        <f>VLOOKUP(D4968,'Fund List'!$A$2:$F$1324,6,FALSE)</f>
        <v>DEQ INTERGOVERNMENTAL AGREEMENT</v>
      </c>
      <c r="G4968" s="3">
        <v>452</v>
      </c>
      <c r="I4968" s="24">
        <f t="shared" si="998"/>
        <v>488.09990175632862</v>
      </c>
    </row>
    <row r="4969" spans="1:9" hidden="1" outlineLevel="3" x14ac:dyDescent="0.25">
      <c r="A4969" t="s">
        <v>60</v>
      </c>
      <c r="B4969" t="str">
        <f>VLOOKUP(A4969,'AGENCY CODES'!$C$4:$F$139,3,FALSE)</f>
        <v>DEPARTMENT OF ENVIRONMENTAL QUALITY</v>
      </c>
      <c r="C4969" s="8">
        <v>8</v>
      </c>
      <c r="D4969" s="8" t="str">
        <f t="shared" si="992"/>
        <v>EVA9500</v>
      </c>
      <c r="E4969">
        <v>9500</v>
      </c>
      <c r="F4969" t="str">
        <f>VLOOKUP(D4969,'Fund List'!$A$2:$F$1324,6,FALSE)</f>
        <v>DEQ INTERGOVERNMENTAL AGREEMENT</v>
      </c>
      <c r="G4969" s="3">
        <v>10165</v>
      </c>
      <c r="I4969" s="24">
        <f t="shared" si="998"/>
        <v>10976.848454320974</v>
      </c>
    </row>
    <row r="4970" spans="1:9" outlineLevel="2" collapsed="1" x14ac:dyDescent="0.25">
      <c r="F4970" s="1" t="s">
        <v>4424</v>
      </c>
      <c r="I4970" s="24">
        <f t="shared" ref="I4970" si="999">SUBTOTAL(9,I4954:I4969)</f>
        <v>13712.151664827124</v>
      </c>
    </row>
    <row r="4971" spans="1:9" outlineLevel="1" x14ac:dyDescent="0.25">
      <c r="B4971" s="1" t="s">
        <v>3927</v>
      </c>
      <c r="I4971" s="24">
        <f t="shared" ref="I4971" si="1000">SUBTOTAL(9,I4422:I4969)</f>
        <v>341805.99447637936</v>
      </c>
    </row>
    <row r="4972" spans="1:9" hidden="1" outlineLevel="3" x14ac:dyDescent="0.25">
      <c r="A4972" t="s">
        <v>61</v>
      </c>
      <c r="B4972" t="str">
        <f>VLOOKUP(A4972,'AGENCY CODES'!$C$4:$F$139,3,FALSE)</f>
        <v>BOARD OF FUNERAL DIRECTORS AND EMBALMERS</v>
      </c>
      <c r="C4972" s="8" t="s">
        <v>3</v>
      </c>
      <c r="D4972" s="8" t="str">
        <f t="shared" si="992"/>
        <v>FDA1000</v>
      </c>
      <c r="E4972">
        <v>1000</v>
      </c>
      <c r="F4972" t="str">
        <f>VLOOKUP(D4972,'Fund List'!$A$2:$F$1324,6,FALSE)</f>
        <v>GENERAL FUND</v>
      </c>
      <c r="G4972" s="3">
        <v>391</v>
      </c>
      <c r="I4972" s="24">
        <f t="shared" ref="I4972:I4978" si="1001">$G4972/$G$10*I$5</f>
        <v>422.22801236000987</v>
      </c>
    </row>
    <row r="4973" spans="1:9" hidden="1" outlineLevel="3" x14ac:dyDescent="0.25">
      <c r="A4973" t="s">
        <v>61</v>
      </c>
      <c r="B4973" t="str">
        <f>VLOOKUP(A4973,'AGENCY CODES'!$C$4:$F$139,3,FALSE)</f>
        <v>BOARD OF FUNERAL DIRECTORS AND EMBALMERS</v>
      </c>
      <c r="C4973" s="8" t="s">
        <v>6</v>
      </c>
      <c r="D4973" s="8" t="str">
        <f t="shared" si="992"/>
        <v>FDA1000</v>
      </c>
      <c r="E4973">
        <v>1000</v>
      </c>
      <c r="F4973" t="str">
        <f>VLOOKUP(D4973,'Fund List'!$A$2:$F$1324,6,FALSE)</f>
        <v>GENERAL FUND</v>
      </c>
      <c r="G4973" s="3">
        <v>9</v>
      </c>
      <c r="I4973" s="24">
        <f t="shared" si="1001"/>
        <v>9.7188033535552147</v>
      </c>
    </row>
    <row r="4974" spans="1:9" hidden="1" outlineLevel="3" x14ac:dyDescent="0.25">
      <c r="A4974" t="s">
        <v>61</v>
      </c>
      <c r="B4974" t="str">
        <f>VLOOKUP(A4974,'AGENCY CODES'!$C$4:$F$139,3,FALSE)</f>
        <v>BOARD OF FUNERAL DIRECTORS AND EMBALMERS</v>
      </c>
      <c r="C4974" s="8" t="s">
        <v>8</v>
      </c>
      <c r="D4974" s="8" t="str">
        <f t="shared" si="992"/>
        <v>FDA1000</v>
      </c>
      <c r="E4974">
        <v>1000</v>
      </c>
      <c r="F4974" t="str">
        <f>VLOOKUP(D4974,'Fund List'!$A$2:$F$1324,6,FALSE)</f>
        <v>GENERAL FUND</v>
      </c>
      <c r="G4974" s="3">
        <v>1</v>
      </c>
      <c r="I4974" s="24">
        <f t="shared" si="1001"/>
        <v>1.0798670392839127</v>
      </c>
    </row>
    <row r="4975" spans="1:9" hidden="1" outlineLevel="3" x14ac:dyDescent="0.25">
      <c r="A4975" t="s">
        <v>61</v>
      </c>
      <c r="B4975" t="str">
        <f>VLOOKUP(A4975,'AGENCY CODES'!$C$4:$F$139,3,FALSE)</f>
        <v>BOARD OF FUNERAL DIRECTORS AND EMBALMERS</v>
      </c>
      <c r="C4975" s="8" t="s">
        <v>10</v>
      </c>
      <c r="D4975" s="8" t="str">
        <f t="shared" si="992"/>
        <v>FDA1000</v>
      </c>
      <c r="E4975">
        <v>1000</v>
      </c>
      <c r="F4975" t="str">
        <f>VLOOKUP(D4975,'Fund List'!$A$2:$F$1324,6,FALSE)</f>
        <v>GENERAL FUND</v>
      </c>
      <c r="G4975" s="3">
        <v>5</v>
      </c>
      <c r="I4975" s="24">
        <f t="shared" si="1001"/>
        <v>5.3993351964195639</v>
      </c>
    </row>
    <row r="4976" spans="1:9" hidden="1" outlineLevel="3" x14ac:dyDescent="0.25">
      <c r="A4976" t="s">
        <v>61</v>
      </c>
      <c r="B4976" t="str">
        <f>VLOOKUP(A4976,'AGENCY CODES'!$C$4:$F$139,3,FALSE)</f>
        <v>BOARD OF FUNERAL DIRECTORS AND EMBALMERS</v>
      </c>
      <c r="C4976" s="8" t="s">
        <v>11</v>
      </c>
      <c r="D4976" s="8" t="str">
        <f t="shared" si="992"/>
        <v>FDA1000</v>
      </c>
      <c r="E4976">
        <v>1000</v>
      </c>
      <c r="F4976" t="str">
        <f>VLOOKUP(D4976,'Fund List'!$A$2:$F$1324,6,FALSE)</f>
        <v>GENERAL FUND</v>
      </c>
      <c r="G4976" s="3">
        <v>6</v>
      </c>
      <c r="I4976" s="24">
        <f t="shared" si="1001"/>
        <v>6.4792022357034762</v>
      </c>
    </row>
    <row r="4977" spans="1:9" hidden="1" outlineLevel="3" x14ac:dyDescent="0.25">
      <c r="A4977" t="s">
        <v>61</v>
      </c>
      <c r="B4977" t="str">
        <f>VLOOKUP(A4977,'AGENCY CODES'!$C$4:$F$139,3,FALSE)</f>
        <v>BOARD OF FUNERAL DIRECTORS AND EMBALMERS</v>
      </c>
      <c r="C4977" s="8" t="s">
        <v>12</v>
      </c>
      <c r="D4977" s="8" t="str">
        <f t="shared" si="992"/>
        <v>FDA1000</v>
      </c>
      <c r="E4977">
        <v>1000</v>
      </c>
      <c r="F4977" t="str">
        <f>VLOOKUP(D4977,'Fund List'!$A$2:$F$1324,6,FALSE)</f>
        <v>GENERAL FUND</v>
      </c>
      <c r="G4977" s="3">
        <v>2</v>
      </c>
      <c r="I4977" s="24">
        <f t="shared" si="1001"/>
        <v>2.1597340785678254</v>
      </c>
    </row>
    <row r="4978" spans="1:9" hidden="1" outlineLevel="3" x14ac:dyDescent="0.25">
      <c r="A4978" t="s">
        <v>61</v>
      </c>
      <c r="B4978" t="str">
        <f>VLOOKUP(A4978,'AGENCY CODES'!$C$4:$F$139,3,FALSE)</f>
        <v>BOARD OF FUNERAL DIRECTORS AND EMBALMERS</v>
      </c>
      <c r="C4978" s="8">
        <v>2</v>
      </c>
      <c r="D4978" s="8" t="str">
        <f t="shared" si="992"/>
        <v>FDA1000</v>
      </c>
      <c r="E4978">
        <v>1000</v>
      </c>
      <c r="F4978" t="str">
        <f>VLOOKUP(D4978,'Fund List'!$A$2:$F$1324,6,FALSE)</f>
        <v>GENERAL FUND</v>
      </c>
      <c r="G4978" s="3">
        <v>7</v>
      </c>
      <c r="I4978" s="24">
        <f t="shared" si="1001"/>
        <v>7.5590692749873885</v>
      </c>
    </row>
    <row r="4979" spans="1:9" outlineLevel="2" collapsed="1" x14ac:dyDescent="0.25">
      <c r="F4979" s="1" t="s">
        <v>4007</v>
      </c>
      <c r="I4979" s="24">
        <f t="shared" ref="I4979" si="1002">SUBTOTAL(9,I4972:I4978)</f>
        <v>454.62402353852724</v>
      </c>
    </row>
    <row r="4980" spans="1:9" hidden="1" outlineLevel="3" x14ac:dyDescent="0.25">
      <c r="A4980" t="s">
        <v>61</v>
      </c>
      <c r="B4980" t="str">
        <f>VLOOKUP(A4980,'AGENCY CODES'!$C$4:$F$139,3,FALSE)</f>
        <v>BOARD OF FUNERAL DIRECTORS AND EMBALMERS</v>
      </c>
      <c r="C4980" s="8" t="s">
        <v>1</v>
      </c>
      <c r="D4980" s="8" t="str">
        <f t="shared" si="992"/>
        <v>FDA2026</v>
      </c>
      <c r="E4980">
        <v>2026</v>
      </c>
      <c r="F4980" t="str">
        <f>VLOOKUP(D4980,'Fund List'!$A$2:$F$1324,6,FALSE)</f>
        <v>BD OF FUNERAL DIRECTORS</v>
      </c>
      <c r="G4980" s="3">
        <v>25</v>
      </c>
      <c r="I4980" s="24">
        <f t="shared" ref="I4980:I4990" si="1003">$G4980/$G$10*I$5</f>
        <v>26.99667598209782</v>
      </c>
    </row>
    <row r="4981" spans="1:9" hidden="1" outlineLevel="3" x14ac:dyDescent="0.25">
      <c r="A4981" t="s">
        <v>61</v>
      </c>
      <c r="B4981" t="str">
        <f>VLOOKUP(A4981,'AGENCY CODES'!$C$4:$F$139,3,FALSE)</f>
        <v>BOARD OF FUNERAL DIRECTORS AND EMBALMERS</v>
      </c>
      <c r="C4981" s="8" t="s">
        <v>3</v>
      </c>
      <c r="D4981" s="8" t="str">
        <f t="shared" si="992"/>
        <v>FDA2026</v>
      </c>
      <c r="E4981">
        <v>2026</v>
      </c>
      <c r="F4981" t="str">
        <f>VLOOKUP(D4981,'Fund List'!$A$2:$F$1324,6,FALSE)</f>
        <v>BD OF FUNERAL DIRECTORS</v>
      </c>
      <c r="G4981" s="3">
        <v>496</v>
      </c>
      <c r="I4981" s="24">
        <f t="shared" si="1003"/>
        <v>535.61405148482083</v>
      </c>
    </row>
    <row r="4982" spans="1:9" hidden="1" outlineLevel="3" x14ac:dyDescent="0.25">
      <c r="A4982" t="s">
        <v>61</v>
      </c>
      <c r="B4982" t="str">
        <f>VLOOKUP(A4982,'AGENCY CODES'!$C$4:$F$139,3,FALSE)</f>
        <v>BOARD OF FUNERAL DIRECTORS AND EMBALMERS</v>
      </c>
      <c r="C4982" s="8" t="s">
        <v>4</v>
      </c>
      <c r="D4982" s="8" t="str">
        <f t="shared" si="992"/>
        <v>FDA2026</v>
      </c>
      <c r="E4982">
        <v>2026</v>
      </c>
      <c r="F4982" t="str">
        <f>VLOOKUP(D4982,'Fund List'!$A$2:$F$1324,6,FALSE)</f>
        <v>BD OF FUNERAL DIRECTORS</v>
      </c>
      <c r="G4982" s="3">
        <v>16</v>
      </c>
      <c r="I4982" s="24">
        <f t="shared" si="1003"/>
        <v>17.277872628542603</v>
      </c>
    </row>
    <row r="4983" spans="1:9" hidden="1" outlineLevel="3" x14ac:dyDescent="0.25">
      <c r="A4983" t="s">
        <v>61</v>
      </c>
      <c r="B4983" t="str">
        <f>VLOOKUP(A4983,'AGENCY CODES'!$C$4:$F$139,3,FALSE)</f>
        <v>BOARD OF FUNERAL DIRECTORS AND EMBALMERS</v>
      </c>
      <c r="C4983" s="8" t="s">
        <v>6</v>
      </c>
      <c r="D4983" s="8" t="str">
        <f t="shared" si="992"/>
        <v>FDA2026</v>
      </c>
      <c r="E4983">
        <v>2026</v>
      </c>
      <c r="F4983" t="str">
        <f>VLOOKUP(D4983,'Fund List'!$A$2:$F$1324,6,FALSE)</f>
        <v>BD OF FUNERAL DIRECTORS</v>
      </c>
      <c r="G4983" s="3">
        <v>10</v>
      </c>
      <c r="I4983" s="24">
        <f t="shared" si="1003"/>
        <v>10.798670392839128</v>
      </c>
    </row>
    <row r="4984" spans="1:9" hidden="1" outlineLevel="3" x14ac:dyDescent="0.25">
      <c r="A4984" t="s">
        <v>61</v>
      </c>
      <c r="B4984" t="str">
        <f>VLOOKUP(A4984,'AGENCY CODES'!$C$4:$F$139,3,FALSE)</f>
        <v>BOARD OF FUNERAL DIRECTORS AND EMBALMERS</v>
      </c>
      <c r="C4984" s="8" t="s">
        <v>7</v>
      </c>
      <c r="D4984" s="8" t="str">
        <f t="shared" si="992"/>
        <v>FDA2026</v>
      </c>
      <c r="E4984">
        <v>2026</v>
      </c>
      <c r="F4984" t="str">
        <f>VLOOKUP(D4984,'Fund List'!$A$2:$F$1324,6,FALSE)</f>
        <v>BD OF FUNERAL DIRECTORS</v>
      </c>
      <c r="G4984" s="3">
        <v>80</v>
      </c>
      <c r="I4984" s="24">
        <f t="shared" si="1003"/>
        <v>86.389363142713023</v>
      </c>
    </row>
    <row r="4985" spans="1:9" hidden="1" outlineLevel="3" x14ac:dyDescent="0.25">
      <c r="A4985" t="s">
        <v>61</v>
      </c>
      <c r="B4985" t="str">
        <f>VLOOKUP(A4985,'AGENCY CODES'!$C$4:$F$139,3,FALSE)</f>
        <v>BOARD OF FUNERAL DIRECTORS AND EMBALMERS</v>
      </c>
      <c r="C4985" s="8" t="s">
        <v>8</v>
      </c>
      <c r="D4985" s="8" t="str">
        <f t="shared" si="992"/>
        <v>FDA2026</v>
      </c>
      <c r="E4985">
        <v>2026</v>
      </c>
      <c r="F4985" t="str">
        <f>VLOOKUP(D4985,'Fund List'!$A$2:$F$1324,6,FALSE)</f>
        <v>BD OF FUNERAL DIRECTORS</v>
      </c>
      <c r="G4985" s="3">
        <v>12</v>
      </c>
      <c r="I4985" s="24">
        <f t="shared" si="1003"/>
        <v>12.958404471406952</v>
      </c>
    </row>
    <row r="4986" spans="1:9" hidden="1" outlineLevel="3" x14ac:dyDescent="0.25">
      <c r="A4986" t="s">
        <v>61</v>
      </c>
      <c r="B4986" t="str">
        <f>VLOOKUP(A4986,'AGENCY CODES'!$C$4:$F$139,3,FALSE)</f>
        <v>BOARD OF FUNERAL DIRECTORS AND EMBALMERS</v>
      </c>
      <c r="C4986" s="8" t="s">
        <v>10</v>
      </c>
      <c r="D4986" s="8" t="str">
        <f t="shared" ref="D4986:D5050" si="1004">CONCATENATE(A4986,E4986)</f>
        <v>FDA2026</v>
      </c>
      <c r="E4986">
        <v>2026</v>
      </c>
      <c r="F4986" t="str">
        <f>VLOOKUP(D4986,'Fund List'!$A$2:$F$1324,6,FALSE)</f>
        <v>BD OF FUNERAL DIRECTORS</v>
      </c>
      <c r="G4986" s="3">
        <v>46</v>
      </c>
      <c r="I4986" s="24">
        <f t="shared" si="1003"/>
        <v>49.673883807059987</v>
      </c>
    </row>
    <row r="4987" spans="1:9" hidden="1" outlineLevel="3" x14ac:dyDescent="0.25">
      <c r="A4987" t="s">
        <v>61</v>
      </c>
      <c r="B4987" t="str">
        <f>VLOOKUP(A4987,'AGENCY CODES'!$C$4:$F$139,3,FALSE)</f>
        <v>BOARD OF FUNERAL DIRECTORS AND EMBALMERS</v>
      </c>
      <c r="C4987" s="8" t="s">
        <v>11</v>
      </c>
      <c r="D4987" s="8" t="str">
        <f t="shared" si="1004"/>
        <v>FDA2026</v>
      </c>
      <c r="E4987">
        <v>2026</v>
      </c>
      <c r="F4987" t="str">
        <f>VLOOKUP(D4987,'Fund List'!$A$2:$F$1324,6,FALSE)</f>
        <v>BD OF FUNERAL DIRECTORS</v>
      </c>
      <c r="G4987" s="3">
        <v>65</v>
      </c>
      <c r="I4987" s="24">
        <f t="shared" si="1003"/>
        <v>70.191357553454324</v>
      </c>
    </row>
    <row r="4988" spans="1:9" hidden="1" outlineLevel="3" x14ac:dyDescent="0.25">
      <c r="A4988" t="s">
        <v>61</v>
      </c>
      <c r="B4988" t="str">
        <f>VLOOKUP(A4988,'AGENCY CODES'!$C$4:$F$139,3,FALSE)</f>
        <v>BOARD OF FUNERAL DIRECTORS AND EMBALMERS</v>
      </c>
      <c r="C4988" s="8" t="s">
        <v>12</v>
      </c>
      <c r="D4988" s="8" t="str">
        <f t="shared" si="1004"/>
        <v>FDA2026</v>
      </c>
      <c r="E4988">
        <v>2026</v>
      </c>
      <c r="F4988" t="str">
        <f>VLOOKUP(D4988,'Fund List'!$A$2:$F$1324,6,FALSE)</f>
        <v>BD OF FUNERAL DIRECTORS</v>
      </c>
      <c r="G4988" s="3">
        <v>8</v>
      </c>
      <c r="I4988" s="24">
        <f t="shared" si="1003"/>
        <v>8.6389363142713016</v>
      </c>
    </row>
    <row r="4989" spans="1:9" hidden="1" outlineLevel="3" x14ac:dyDescent="0.25">
      <c r="A4989" t="s">
        <v>61</v>
      </c>
      <c r="B4989" t="str">
        <f>VLOOKUP(A4989,'AGENCY CODES'!$C$4:$F$139,3,FALSE)</f>
        <v>BOARD OF FUNERAL DIRECTORS AND EMBALMERS</v>
      </c>
      <c r="C4989" s="8">
        <v>2</v>
      </c>
      <c r="D4989" s="8" t="str">
        <f t="shared" si="1004"/>
        <v>FDA2026</v>
      </c>
      <c r="E4989">
        <v>2026</v>
      </c>
      <c r="F4989" t="str">
        <f>VLOOKUP(D4989,'Fund List'!$A$2:$F$1324,6,FALSE)</f>
        <v>BD OF FUNERAL DIRECTORS</v>
      </c>
      <c r="G4989" s="3">
        <v>62</v>
      </c>
      <c r="I4989" s="24">
        <f t="shared" si="1003"/>
        <v>66.951756435602604</v>
      </c>
    </row>
    <row r="4990" spans="1:9" hidden="1" outlineLevel="3" x14ac:dyDescent="0.25">
      <c r="A4990" t="s">
        <v>61</v>
      </c>
      <c r="B4990" t="str">
        <f>VLOOKUP(A4990,'AGENCY CODES'!$C$4:$F$139,3,FALSE)</f>
        <v>BOARD OF FUNERAL DIRECTORS AND EMBALMERS</v>
      </c>
      <c r="C4990" s="8">
        <v>8</v>
      </c>
      <c r="D4990" s="8" t="str">
        <f t="shared" si="1004"/>
        <v>FDA2026</v>
      </c>
      <c r="E4990">
        <v>2026</v>
      </c>
      <c r="F4990" t="str">
        <f>VLOOKUP(D4990,'Fund List'!$A$2:$F$1324,6,FALSE)</f>
        <v>BD OF FUNERAL DIRECTORS</v>
      </c>
      <c r="G4990" s="3">
        <v>418</v>
      </c>
      <c r="I4990" s="24">
        <f t="shared" si="1003"/>
        <v>451.38442242067555</v>
      </c>
    </row>
    <row r="4991" spans="1:9" outlineLevel="2" collapsed="1" x14ac:dyDescent="0.25">
      <c r="F4991" s="1" t="s">
        <v>4425</v>
      </c>
      <c r="I4991" s="24">
        <f t="shared" ref="I4991" si="1005">SUBTOTAL(9,I4980:I4990)</f>
        <v>1336.8753946334841</v>
      </c>
    </row>
    <row r="4992" spans="1:9" outlineLevel="1" x14ac:dyDescent="0.25">
      <c r="B4992" s="1" t="s">
        <v>3928</v>
      </c>
      <c r="I4992" s="24">
        <f t="shared" ref="I4992" si="1006">SUBTOTAL(9,I4972:I4990)</f>
        <v>1791.4994181720115</v>
      </c>
    </row>
    <row r="4993" spans="1:9" hidden="1" outlineLevel="3" x14ac:dyDescent="0.25">
      <c r="A4993" t="s">
        <v>62</v>
      </c>
      <c r="B4993" t="str">
        <f>VLOOKUP(A4993,'AGENCY CODES'!$C$4:$F$139,3,FALSE)</f>
        <v>OFFICE OF THE STATE FORESTER</v>
      </c>
      <c r="C4993" s="8" t="s">
        <v>1</v>
      </c>
      <c r="D4993" s="8" t="str">
        <f t="shared" si="1004"/>
        <v>FOA1000</v>
      </c>
      <c r="E4993">
        <v>1000</v>
      </c>
      <c r="F4993" t="str">
        <f>VLOOKUP(D4993,'Fund List'!$A$2:$F$1324,6,FALSE)</f>
        <v>GENERAL FUND</v>
      </c>
      <c r="G4993" s="3">
        <v>47</v>
      </c>
      <c r="I4993" s="24">
        <f t="shared" ref="I4993:I5003" si="1007">$G4993/$G$10*I$5</f>
        <v>50.753750846343905</v>
      </c>
    </row>
    <row r="4994" spans="1:9" hidden="1" outlineLevel="3" x14ac:dyDescent="0.25">
      <c r="A4994" t="s">
        <v>62</v>
      </c>
      <c r="B4994" t="str">
        <f>VLOOKUP(A4994,'AGENCY CODES'!$C$4:$F$139,3,FALSE)</f>
        <v>OFFICE OF THE STATE FORESTER</v>
      </c>
      <c r="C4994" s="8" t="s">
        <v>4</v>
      </c>
      <c r="D4994" s="8" t="str">
        <f t="shared" si="1004"/>
        <v>FOA1000</v>
      </c>
      <c r="E4994">
        <v>1000</v>
      </c>
      <c r="F4994" t="str">
        <f>VLOOKUP(D4994,'Fund List'!$A$2:$F$1324,6,FALSE)</f>
        <v>GENERAL FUND</v>
      </c>
      <c r="G4994" s="3">
        <v>57</v>
      </c>
      <c r="I4994" s="24">
        <f t="shared" si="1007"/>
        <v>61.552421239183026</v>
      </c>
    </row>
    <row r="4995" spans="1:9" hidden="1" outlineLevel="3" x14ac:dyDescent="0.25">
      <c r="A4995" t="s">
        <v>62</v>
      </c>
      <c r="B4995" t="str">
        <f>VLOOKUP(A4995,'AGENCY CODES'!$C$4:$F$139,3,FALSE)</f>
        <v>OFFICE OF THE STATE FORESTER</v>
      </c>
      <c r="C4995" s="8" t="s">
        <v>5</v>
      </c>
      <c r="D4995" s="8" t="str">
        <f t="shared" si="1004"/>
        <v>FOA1000</v>
      </c>
      <c r="E4995">
        <v>1000</v>
      </c>
      <c r="F4995" t="str">
        <f>VLOOKUP(D4995,'Fund List'!$A$2:$F$1324,6,FALSE)</f>
        <v>GENERAL FUND</v>
      </c>
      <c r="G4995" s="3">
        <v>4</v>
      </c>
      <c r="I4995" s="24">
        <f t="shared" si="1007"/>
        <v>4.3194681571356508</v>
      </c>
    </row>
    <row r="4996" spans="1:9" hidden="1" outlineLevel="3" x14ac:dyDescent="0.25">
      <c r="A4996" t="s">
        <v>62</v>
      </c>
      <c r="B4996" t="str">
        <f>VLOOKUP(A4996,'AGENCY CODES'!$C$4:$F$139,3,FALSE)</f>
        <v>OFFICE OF THE STATE FORESTER</v>
      </c>
      <c r="C4996" s="8" t="s">
        <v>6</v>
      </c>
      <c r="D4996" s="8" t="str">
        <f t="shared" si="1004"/>
        <v>FOA1000</v>
      </c>
      <c r="E4996">
        <v>1000</v>
      </c>
      <c r="F4996" t="str">
        <f>VLOOKUP(D4996,'Fund List'!$A$2:$F$1324,6,FALSE)</f>
        <v>GENERAL FUND</v>
      </c>
      <c r="G4996" s="3">
        <v>23</v>
      </c>
      <c r="I4996" s="24">
        <f t="shared" si="1007"/>
        <v>24.836941903529993</v>
      </c>
    </row>
    <row r="4997" spans="1:9" hidden="1" outlineLevel="3" x14ac:dyDescent="0.25">
      <c r="A4997" t="s">
        <v>62</v>
      </c>
      <c r="B4997" t="str">
        <f>VLOOKUP(A4997,'AGENCY CODES'!$C$4:$F$139,3,FALSE)</f>
        <v>OFFICE OF THE STATE FORESTER</v>
      </c>
      <c r="C4997" s="8" t="s">
        <v>7</v>
      </c>
      <c r="D4997" s="8" t="str">
        <f t="shared" si="1004"/>
        <v>FOA1000</v>
      </c>
      <c r="E4997">
        <v>1000</v>
      </c>
      <c r="F4997" t="str">
        <f>VLOOKUP(D4997,'Fund List'!$A$2:$F$1324,6,FALSE)</f>
        <v>GENERAL FUND</v>
      </c>
      <c r="G4997" s="3">
        <v>3</v>
      </c>
      <c r="I4997" s="24">
        <f t="shared" si="1007"/>
        <v>3.2396011178517381</v>
      </c>
    </row>
    <row r="4998" spans="1:9" hidden="1" outlineLevel="3" x14ac:dyDescent="0.25">
      <c r="A4998" t="s">
        <v>62</v>
      </c>
      <c r="B4998" t="str">
        <f>VLOOKUP(A4998,'AGENCY CODES'!$C$4:$F$139,3,FALSE)</f>
        <v>OFFICE OF THE STATE FORESTER</v>
      </c>
      <c r="C4998" s="8" t="s">
        <v>8</v>
      </c>
      <c r="D4998" s="8" t="str">
        <f t="shared" si="1004"/>
        <v>FOA1000</v>
      </c>
      <c r="E4998">
        <v>1000</v>
      </c>
      <c r="F4998" t="str">
        <f>VLOOKUP(D4998,'Fund List'!$A$2:$F$1324,6,FALSE)</f>
        <v>GENERAL FUND</v>
      </c>
      <c r="G4998" s="3">
        <v>22</v>
      </c>
      <c r="I4998" s="24">
        <f t="shared" si="1007"/>
        <v>23.757074864246082</v>
      </c>
    </row>
    <row r="4999" spans="1:9" hidden="1" outlineLevel="3" x14ac:dyDescent="0.25">
      <c r="A4999" t="s">
        <v>62</v>
      </c>
      <c r="B4999" t="str">
        <f>VLOOKUP(A4999,'AGENCY CODES'!$C$4:$F$139,3,FALSE)</f>
        <v>OFFICE OF THE STATE FORESTER</v>
      </c>
      <c r="C4999" s="8" t="s">
        <v>10</v>
      </c>
      <c r="D4999" s="8" t="str">
        <f t="shared" si="1004"/>
        <v>FOA1000</v>
      </c>
      <c r="E4999">
        <v>1000</v>
      </c>
      <c r="F4999" t="str">
        <f>VLOOKUP(D4999,'Fund List'!$A$2:$F$1324,6,FALSE)</f>
        <v>GENERAL FUND</v>
      </c>
      <c r="G4999" s="3">
        <v>48</v>
      </c>
      <c r="I4999" s="24">
        <f t="shared" si="1007"/>
        <v>51.83361788562781</v>
      </c>
    </row>
    <row r="5000" spans="1:9" hidden="1" outlineLevel="3" x14ac:dyDescent="0.25">
      <c r="A5000" t="s">
        <v>62</v>
      </c>
      <c r="B5000" t="str">
        <f>VLOOKUP(A5000,'AGENCY CODES'!$C$4:$F$139,3,FALSE)</f>
        <v>OFFICE OF THE STATE FORESTER</v>
      </c>
      <c r="C5000" s="8" t="s">
        <v>11</v>
      </c>
      <c r="D5000" s="8" t="str">
        <f t="shared" si="1004"/>
        <v>FOA1000</v>
      </c>
      <c r="E5000">
        <v>1000</v>
      </c>
      <c r="F5000" t="str">
        <f>VLOOKUP(D5000,'Fund List'!$A$2:$F$1324,6,FALSE)</f>
        <v>GENERAL FUND</v>
      </c>
      <c r="G5000" s="3">
        <v>140</v>
      </c>
      <c r="I5000" s="24">
        <f t="shared" si="1007"/>
        <v>151.18138549974779</v>
      </c>
    </row>
    <row r="5001" spans="1:9" hidden="1" outlineLevel="3" x14ac:dyDescent="0.25">
      <c r="A5001" t="s">
        <v>62</v>
      </c>
      <c r="B5001" t="str">
        <f>VLOOKUP(A5001,'AGENCY CODES'!$C$4:$F$139,3,FALSE)</f>
        <v>OFFICE OF THE STATE FORESTER</v>
      </c>
      <c r="C5001" s="8" t="s">
        <v>12</v>
      </c>
      <c r="D5001" s="8" t="str">
        <f t="shared" si="1004"/>
        <v>FOA1000</v>
      </c>
      <c r="E5001">
        <v>1000</v>
      </c>
      <c r="F5001" t="str">
        <f>VLOOKUP(D5001,'Fund List'!$A$2:$F$1324,6,FALSE)</f>
        <v>GENERAL FUND</v>
      </c>
      <c r="G5001" s="3">
        <v>27</v>
      </c>
      <c r="I5001" s="24">
        <f t="shared" si="1007"/>
        <v>29.156410060665646</v>
      </c>
    </row>
    <row r="5002" spans="1:9" hidden="1" outlineLevel="3" x14ac:dyDescent="0.25">
      <c r="A5002" t="s">
        <v>62</v>
      </c>
      <c r="B5002" t="str">
        <f>VLOOKUP(A5002,'AGENCY CODES'!$C$4:$F$139,3,FALSE)</f>
        <v>OFFICE OF THE STATE FORESTER</v>
      </c>
      <c r="C5002" s="8">
        <v>2</v>
      </c>
      <c r="D5002" s="8" t="str">
        <f t="shared" si="1004"/>
        <v>FOA1000</v>
      </c>
      <c r="E5002">
        <v>1000</v>
      </c>
      <c r="F5002" t="str">
        <f>VLOOKUP(D5002,'Fund List'!$A$2:$F$1324,6,FALSE)</f>
        <v>GENERAL FUND</v>
      </c>
      <c r="G5002" s="3">
        <v>140</v>
      </c>
      <c r="I5002" s="24">
        <f t="shared" si="1007"/>
        <v>151.18138549974779</v>
      </c>
    </row>
    <row r="5003" spans="1:9" hidden="1" outlineLevel="3" x14ac:dyDescent="0.25">
      <c r="A5003" t="s">
        <v>62</v>
      </c>
      <c r="B5003" t="str">
        <f>VLOOKUP(A5003,'AGENCY CODES'!$C$4:$F$139,3,FALSE)</f>
        <v>OFFICE OF THE STATE FORESTER</v>
      </c>
      <c r="C5003" s="8">
        <v>8</v>
      </c>
      <c r="D5003" s="8" t="str">
        <f t="shared" si="1004"/>
        <v>FOA1000</v>
      </c>
      <c r="E5003">
        <v>1000</v>
      </c>
      <c r="F5003" t="str">
        <f>VLOOKUP(D5003,'Fund List'!$A$2:$F$1324,6,FALSE)</f>
        <v>GENERAL FUND</v>
      </c>
      <c r="G5003" s="3">
        <v>12293</v>
      </c>
      <c r="I5003" s="24">
        <f t="shared" si="1007"/>
        <v>13274.805513917141</v>
      </c>
    </row>
    <row r="5004" spans="1:9" outlineLevel="2" collapsed="1" x14ac:dyDescent="0.25">
      <c r="F5004" s="1" t="s">
        <v>4007</v>
      </c>
      <c r="I5004" s="24">
        <f t="shared" ref="I5004" si="1008">SUBTOTAL(9,I4993:I5003)</f>
        <v>13826.61757099122</v>
      </c>
    </row>
    <row r="5005" spans="1:9" hidden="1" outlineLevel="3" x14ac:dyDescent="0.25">
      <c r="A5005" t="s">
        <v>62</v>
      </c>
      <c r="B5005" t="str">
        <f>VLOOKUP(A5005,'AGENCY CODES'!$C$4:$F$139,3,FALSE)</f>
        <v>OFFICE OF THE STATE FORESTER</v>
      </c>
      <c r="C5005" s="8" t="s">
        <v>2</v>
      </c>
      <c r="D5005" s="8" t="str">
        <f t="shared" si="1004"/>
        <v>FOA2233</v>
      </c>
      <c r="E5005">
        <v>2233</v>
      </c>
      <c r="F5005" t="str">
        <f>VLOOKUP(D5005,'Fund List'!$A$2:$F$1324,6,FALSE)</f>
        <v>FEDERAL GRANTS FUND</v>
      </c>
      <c r="G5005" s="3">
        <v>2</v>
      </c>
      <c r="I5005" s="24">
        <f t="shared" ref="I5005:I5016" si="1009">$G5005/$G$10*I$5</f>
        <v>2.1597340785678254</v>
      </c>
    </row>
    <row r="5006" spans="1:9" hidden="1" outlineLevel="3" x14ac:dyDescent="0.25">
      <c r="A5006" t="s">
        <v>62</v>
      </c>
      <c r="B5006" t="str">
        <f>VLOOKUP(A5006,'AGENCY CODES'!$C$4:$F$139,3,FALSE)</f>
        <v>OFFICE OF THE STATE FORESTER</v>
      </c>
      <c r="C5006" s="8" t="s">
        <v>3</v>
      </c>
      <c r="D5006" s="8" t="str">
        <f t="shared" si="1004"/>
        <v>FOA2233</v>
      </c>
      <c r="E5006">
        <v>2233</v>
      </c>
      <c r="F5006" t="str">
        <f>VLOOKUP(D5006,'Fund List'!$A$2:$F$1324,6,FALSE)</f>
        <v>FEDERAL GRANTS FUND</v>
      </c>
      <c r="G5006" s="3">
        <v>285</v>
      </c>
      <c r="I5006" s="24">
        <f t="shared" si="1009"/>
        <v>307.76210619591518</v>
      </c>
    </row>
    <row r="5007" spans="1:9" hidden="1" outlineLevel="3" x14ac:dyDescent="0.25">
      <c r="A5007" t="s">
        <v>62</v>
      </c>
      <c r="B5007" t="str">
        <f>VLOOKUP(A5007,'AGENCY CODES'!$C$4:$F$139,3,FALSE)</f>
        <v>OFFICE OF THE STATE FORESTER</v>
      </c>
      <c r="C5007" s="8" t="s">
        <v>5</v>
      </c>
      <c r="D5007" s="8" t="str">
        <f t="shared" si="1004"/>
        <v>FOA2233</v>
      </c>
      <c r="E5007">
        <v>2233</v>
      </c>
      <c r="F5007" t="str">
        <f>VLOOKUP(D5007,'Fund List'!$A$2:$F$1324,6,FALSE)</f>
        <v>FEDERAL GRANTS FUND</v>
      </c>
      <c r="G5007" s="3">
        <v>1</v>
      </c>
      <c r="I5007" s="24">
        <f t="shared" si="1009"/>
        <v>1.0798670392839127</v>
      </c>
    </row>
    <row r="5008" spans="1:9" hidden="1" outlineLevel="3" x14ac:dyDescent="0.25">
      <c r="A5008" t="s">
        <v>62</v>
      </c>
      <c r="B5008" t="str">
        <f>VLOOKUP(A5008,'AGENCY CODES'!$C$4:$F$139,3,FALSE)</f>
        <v>OFFICE OF THE STATE FORESTER</v>
      </c>
      <c r="C5008" s="8" t="s">
        <v>6</v>
      </c>
      <c r="D5008" s="8" t="str">
        <f t="shared" si="1004"/>
        <v>FOA2233</v>
      </c>
      <c r="E5008">
        <v>2233</v>
      </c>
      <c r="F5008" t="str">
        <f>VLOOKUP(D5008,'Fund List'!$A$2:$F$1324,6,FALSE)</f>
        <v>FEDERAL GRANTS FUND</v>
      </c>
      <c r="G5008" s="3">
        <v>250</v>
      </c>
      <c r="I5008" s="24">
        <f t="shared" si="1009"/>
        <v>269.96675982097821</v>
      </c>
    </row>
    <row r="5009" spans="1:9" hidden="1" outlineLevel="3" x14ac:dyDescent="0.25">
      <c r="A5009" t="s">
        <v>62</v>
      </c>
      <c r="B5009" t="str">
        <f>VLOOKUP(A5009,'AGENCY CODES'!$C$4:$F$139,3,FALSE)</f>
        <v>OFFICE OF THE STATE FORESTER</v>
      </c>
      <c r="C5009" s="8" t="s">
        <v>7</v>
      </c>
      <c r="D5009" s="8" t="str">
        <f t="shared" si="1004"/>
        <v>FOA2233</v>
      </c>
      <c r="E5009">
        <v>2233</v>
      </c>
      <c r="F5009" t="str">
        <f>VLOOKUP(D5009,'Fund List'!$A$2:$F$1324,6,FALSE)</f>
        <v>FEDERAL GRANTS FUND</v>
      </c>
      <c r="G5009" s="3">
        <v>481</v>
      </c>
      <c r="I5009" s="24">
        <f t="shared" si="1009"/>
        <v>519.41604589556209</v>
      </c>
    </row>
    <row r="5010" spans="1:9" hidden="1" outlineLevel="3" x14ac:dyDescent="0.25">
      <c r="A5010" t="s">
        <v>62</v>
      </c>
      <c r="B5010" t="str">
        <f>VLOOKUP(A5010,'AGENCY CODES'!$C$4:$F$139,3,FALSE)</f>
        <v>OFFICE OF THE STATE FORESTER</v>
      </c>
      <c r="C5010" s="8" t="s">
        <v>14</v>
      </c>
      <c r="D5010" s="8" t="str">
        <f t="shared" si="1004"/>
        <v>FOA2233</v>
      </c>
      <c r="E5010">
        <v>2233</v>
      </c>
      <c r="F5010" t="str">
        <f>VLOOKUP(D5010,'Fund List'!$A$2:$F$1324,6,FALSE)</f>
        <v>FEDERAL GRANTS FUND</v>
      </c>
      <c r="G5010" s="3">
        <v>12</v>
      </c>
      <c r="I5010" s="24">
        <f t="shared" si="1009"/>
        <v>12.958404471406952</v>
      </c>
    </row>
    <row r="5011" spans="1:9" hidden="1" outlineLevel="3" x14ac:dyDescent="0.25">
      <c r="A5011" t="s">
        <v>62</v>
      </c>
      <c r="B5011" t="str">
        <f>VLOOKUP(A5011,'AGENCY CODES'!$C$4:$F$139,3,FALSE)</f>
        <v>OFFICE OF THE STATE FORESTER</v>
      </c>
      <c r="C5011" s="8" t="s">
        <v>8</v>
      </c>
      <c r="D5011" s="8" t="str">
        <f t="shared" si="1004"/>
        <v>FOA2233</v>
      </c>
      <c r="E5011">
        <v>2233</v>
      </c>
      <c r="F5011" t="str">
        <f>VLOOKUP(D5011,'Fund List'!$A$2:$F$1324,6,FALSE)</f>
        <v>FEDERAL GRANTS FUND</v>
      </c>
      <c r="G5011" s="3">
        <v>9</v>
      </c>
      <c r="I5011" s="24">
        <f t="shared" si="1009"/>
        <v>9.7188033535552147</v>
      </c>
    </row>
    <row r="5012" spans="1:9" hidden="1" outlineLevel="3" x14ac:dyDescent="0.25">
      <c r="A5012" t="s">
        <v>62</v>
      </c>
      <c r="B5012" t="str">
        <f>VLOOKUP(A5012,'AGENCY CODES'!$C$4:$F$139,3,FALSE)</f>
        <v>OFFICE OF THE STATE FORESTER</v>
      </c>
      <c r="C5012" s="8" t="s">
        <v>10</v>
      </c>
      <c r="D5012" s="8" t="str">
        <f t="shared" si="1004"/>
        <v>FOA2233</v>
      </c>
      <c r="E5012">
        <v>2233</v>
      </c>
      <c r="F5012" t="str">
        <f>VLOOKUP(D5012,'Fund List'!$A$2:$F$1324,6,FALSE)</f>
        <v>FEDERAL GRANTS FUND</v>
      </c>
      <c r="G5012" s="3">
        <v>503</v>
      </c>
      <c r="I5012" s="24">
        <f t="shared" si="1009"/>
        <v>543.17312075980817</v>
      </c>
    </row>
    <row r="5013" spans="1:9" hidden="1" outlineLevel="3" x14ac:dyDescent="0.25">
      <c r="A5013" t="s">
        <v>62</v>
      </c>
      <c r="B5013" t="str">
        <f>VLOOKUP(A5013,'AGENCY CODES'!$C$4:$F$139,3,FALSE)</f>
        <v>OFFICE OF THE STATE FORESTER</v>
      </c>
      <c r="C5013" s="8" t="s">
        <v>11</v>
      </c>
      <c r="D5013" s="8" t="str">
        <f t="shared" si="1004"/>
        <v>FOA2233</v>
      </c>
      <c r="E5013">
        <v>2233</v>
      </c>
      <c r="F5013" t="str">
        <f>VLOOKUP(D5013,'Fund List'!$A$2:$F$1324,6,FALSE)</f>
        <v>FEDERAL GRANTS FUND</v>
      </c>
      <c r="G5013" s="3">
        <v>1826</v>
      </c>
      <c r="I5013" s="24">
        <f t="shared" si="1009"/>
        <v>1971.8372137324247</v>
      </c>
    </row>
    <row r="5014" spans="1:9" hidden="1" outlineLevel="3" x14ac:dyDescent="0.25">
      <c r="A5014" t="s">
        <v>62</v>
      </c>
      <c r="B5014" t="str">
        <f>VLOOKUP(A5014,'AGENCY CODES'!$C$4:$F$139,3,FALSE)</f>
        <v>OFFICE OF THE STATE FORESTER</v>
      </c>
      <c r="C5014" s="8" t="s">
        <v>12</v>
      </c>
      <c r="D5014" s="8" t="str">
        <f t="shared" si="1004"/>
        <v>FOA2233</v>
      </c>
      <c r="E5014">
        <v>2233</v>
      </c>
      <c r="F5014" t="str">
        <f>VLOOKUP(D5014,'Fund List'!$A$2:$F$1324,6,FALSE)</f>
        <v>FEDERAL GRANTS FUND</v>
      </c>
      <c r="G5014" s="3">
        <v>50</v>
      </c>
      <c r="I5014" s="24">
        <f t="shared" si="1009"/>
        <v>53.993351964195639</v>
      </c>
    </row>
    <row r="5015" spans="1:9" hidden="1" outlineLevel="3" x14ac:dyDescent="0.25">
      <c r="A5015" t="s">
        <v>62</v>
      </c>
      <c r="B5015" t="str">
        <f>VLOOKUP(A5015,'AGENCY CODES'!$C$4:$F$139,3,FALSE)</f>
        <v>OFFICE OF THE STATE FORESTER</v>
      </c>
      <c r="C5015" s="8">
        <v>2</v>
      </c>
      <c r="D5015" s="8" t="str">
        <f t="shared" si="1004"/>
        <v>FOA2233</v>
      </c>
      <c r="E5015">
        <v>2233</v>
      </c>
      <c r="F5015" t="str">
        <f>VLOOKUP(D5015,'Fund List'!$A$2:$F$1324,6,FALSE)</f>
        <v>FEDERAL GRANTS FUND</v>
      </c>
      <c r="G5015" s="3">
        <v>1796</v>
      </c>
      <c r="I5015" s="24">
        <f t="shared" si="1009"/>
        <v>1939.4412025539073</v>
      </c>
    </row>
    <row r="5016" spans="1:9" hidden="1" outlineLevel="3" x14ac:dyDescent="0.25">
      <c r="A5016" t="s">
        <v>62</v>
      </c>
      <c r="B5016" t="str">
        <f>VLOOKUP(A5016,'AGENCY CODES'!$C$4:$F$139,3,FALSE)</f>
        <v>OFFICE OF THE STATE FORESTER</v>
      </c>
      <c r="C5016" s="8">
        <v>8</v>
      </c>
      <c r="D5016" s="8" t="str">
        <f t="shared" si="1004"/>
        <v>FOA2233</v>
      </c>
      <c r="E5016">
        <v>2233</v>
      </c>
      <c r="F5016" t="str">
        <f>VLOOKUP(D5016,'Fund List'!$A$2:$F$1324,6,FALSE)</f>
        <v>FEDERAL GRANTS FUND</v>
      </c>
      <c r="G5016" s="3">
        <v>4162</v>
      </c>
      <c r="I5016" s="24">
        <f t="shared" si="1009"/>
        <v>4494.4066174996451</v>
      </c>
    </row>
    <row r="5017" spans="1:9" outlineLevel="2" collapsed="1" x14ac:dyDescent="0.25">
      <c r="F5017" s="1" t="s">
        <v>4426</v>
      </c>
      <c r="I5017" s="24">
        <f t="shared" ref="I5017" si="1010">SUBTOTAL(9,I5005:I5016)</f>
        <v>10125.91322736525</v>
      </c>
    </row>
    <row r="5018" spans="1:9" hidden="1" outlineLevel="3" x14ac:dyDescent="0.25">
      <c r="A5018" t="s">
        <v>62</v>
      </c>
      <c r="B5018" t="str">
        <f>VLOOKUP(A5018,'AGENCY CODES'!$C$4:$F$139,3,FALSE)</f>
        <v>OFFICE OF THE STATE FORESTER</v>
      </c>
      <c r="C5018" s="8" t="s">
        <v>6</v>
      </c>
      <c r="D5018" s="8" t="str">
        <f t="shared" si="1004"/>
        <v>FOA2234</v>
      </c>
      <c r="E5018">
        <v>2234</v>
      </c>
      <c r="F5018" t="str">
        <f>VLOOKUP(D5018,'Fund List'!$A$2:$F$1324,6,FALSE)</f>
        <v>OTHER FORESTRY</v>
      </c>
      <c r="G5018" s="3">
        <v>219</v>
      </c>
      <c r="I5018" s="24">
        <f t="shared" ref="I5018:I5025" si="1011">$G5018/$G$10*I$5</f>
        <v>236.49088160317692</v>
      </c>
    </row>
    <row r="5019" spans="1:9" hidden="1" outlineLevel="3" x14ac:dyDescent="0.25">
      <c r="A5019" t="s">
        <v>62</v>
      </c>
      <c r="B5019" t="str">
        <f>VLOOKUP(A5019,'AGENCY CODES'!$C$4:$F$139,3,FALSE)</f>
        <v>OFFICE OF THE STATE FORESTER</v>
      </c>
      <c r="C5019" s="8" t="s">
        <v>7</v>
      </c>
      <c r="D5019" s="8" t="str">
        <f t="shared" si="1004"/>
        <v>FOA2234</v>
      </c>
      <c r="E5019">
        <v>2234</v>
      </c>
      <c r="F5019" t="str">
        <f>VLOOKUP(D5019,'Fund List'!$A$2:$F$1324,6,FALSE)</f>
        <v>OTHER FORESTRY</v>
      </c>
      <c r="G5019" s="3">
        <v>18</v>
      </c>
      <c r="I5019" s="24">
        <f t="shared" si="1011"/>
        <v>19.437606707110429</v>
      </c>
    </row>
    <row r="5020" spans="1:9" hidden="1" outlineLevel="3" x14ac:dyDescent="0.25">
      <c r="A5020" t="s">
        <v>62</v>
      </c>
      <c r="B5020" t="str">
        <f>VLOOKUP(A5020,'AGENCY CODES'!$C$4:$F$139,3,FALSE)</f>
        <v>OFFICE OF THE STATE FORESTER</v>
      </c>
      <c r="C5020" s="8" t="s">
        <v>8</v>
      </c>
      <c r="D5020" s="8" t="str">
        <f t="shared" si="1004"/>
        <v>FOA2234</v>
      </c>
      <c r="E5020">
        <v>2234</v>
      </c>
      <c r="F5020" t="str">
        <f>VLOOKUP(D5020,'Fund List'!$A$2:$F$1324,6,FALSE)</f>
        <v>OTHER FORESTRY</v>
      </c>
      <c r="G5020" s="3">
        <v>1</v>
      </c>
      <c r="I5020" s="24">
        <f t="shared" si="1011"/>
        <v>1.0798670392839127</v>
      </c>
    </row>
    <row r="5021" spans="1:9" hidden="1" outlineLevel="3" x14ac:dyDescent="0.25">
      <c r="A5021" t="s">
        <v>62</v>
      </c>
      <c r="B5021" t="str">
        <f>VLOOKUP(A5021,'AGENCY CODES'!$C$4:$F$139,3,FALSE)</f>
        <v>OFFICE OF THE STATE FORESTER</v>
      </c>
      <c r="C5021" s="8" t="s">
        <v>10</v>
      </c>
      <c r="D5021" s="8" t="str">
        <f t="shared" si="1004"/>
        <v>FOA2234</v>
      </c>
      <c r="E5021">
        <v>2234</v>
      </c>
      <c r="F5021" t="str">
        <f>VLOOKUP(D5021,'Fund List'!$A$2:$F$1324,6,FALSE)</f>
        <v>OTHER FORESTRY</v>
      </c>
      <c r="G5021" s="3">
        <v>27</v>
      </c>
      <c r="I5021" s="24">
        <f t="shared" si="1011"/>
        <v>29.156410060665646</v>
      </c>
    </row>
    <row r="5022" spans="1:9" hidden="1" outlineLevel="3" x14ac:dyDescent="0.25">
      <c r="A5022" t="s">
        <v>62</v>
      </c>
      <c r="B5022" t="str">
        <f>VLOOKUP(A5022,'AGENCY CODES'!$C$4:$F$139,3,FALSE)</f>
        <v>OFFICE OF THE STATE FORESTER</v>
      </c>
      <c r="C5022" s="8" t="s">
        <v>11</v>
      </c>
      <c r="D5022" s="8" t="str">
        <f t="shared" si="1004"/>
        <v>FOA2234</v>
      </c>
      <c r="E5022">
        <v>2234</v>
      </c>
      <c r="F5022" t="str">
        <f>VLOOKUP(D5022,'Fund List'!$A$2:$F$1324,6,FALSE)</f>
        <v>OTHER FORESTRY</v>
      </c>
      <c r="G5022" s="3">
        <v>32</v>
      </c>
      <c r="I5022" s="24">
        <f t="shared" si="1011"/>
        <v>34.555745257085206</v>
      </c>
    </row>
    <row r="5023" spans="1:9" hidden="1" outlineLevel="3" x14ac:dyDescent="0.25">
      <c r="A5023" t="s">
        <v>62</v>
      </c>
      <c r="B5023" t="str">
        <f>VLOOKUP(A5023,'AGENCY CODES'!$C$4:$F$139,3,FALSE)</f>
        <v>OFFICE OF THE STATE FORESTER</v>
      </c>
      <c r="C5023" s="8" t="s">
        <v>12</v>
      </c>
      <c r="D5023" s="8" t="str">
        <f t="shared" si="1004"/>
        <v>FOA2234</v>
      </c>
      <c r="E5023">
        <v>2234</v>
      </c>
      <c r="F5023" t="str">
        <f>VLOOKUP(D5023,'Fund List'!$A$2:$F$1324,6,FALSE)</f>
        <v>OTHER FORESTRY</v>
      </c>
      <c r="G5023" s="3">
        <v>5</v>
      </c>
      <c r="I5023" s="24">
        <f t="shared" si="1011"/>
        <v>5.3993351964195639</v>
      </c>
    </row>
    <row r="5024" spans="1:9" hidden="1" outlineLevel="3" x14ac:dyDescent="0.25">
      <c r="A5024" t="s">
        <v>62</v>
      </c>
      <c r="B5024" t="str">
        <f>VLOOKUP(A5024,'AGENCY CODES'!$C$4:$F$139,3,FALSE)</f>
        <v>OFFICE OF THE STATE FORESTER</v>
      </c>
      <c r="C5024" s="8">
        <v>2</v>
      </c>
      <c r="D5024" s="8" t="str">
        <f t="shared" si="1004"/>
        <v>FOA2234</v>
      </c>
      <c r="E5024">
        <v>2234</v>
      </c>
      <c r="F5024" t="str">
        <f>VLOOKUP(D5024,'Fund List'!$A$2:$F$1324,6,FALSE)</f>
        <v>OTHER FORESTRY</v>
      </c>
      <c r="G5024" s="3">
        <v>32</v>
      </c>
      <c r="I5024" s="24">
        <f t="shared" si="1011"/>
        <v>34.555745257085206</v>
      </c>
    </row>
    <row r="5025" spans="1:9" hidden="1" outlineLevel="3" x14ac:dyDescent="0.25">
      <c r="A5025" t="s">
        <v>62</v>
      </c>
      <c r="B5025" t="str">
        <f>VLOOKUP(A5025,'AGENCY CODES'!$C$4:$F$139,3,FALSE)</f>
        <v>OFFICE OF THE STATE FORESTER</v>
      </c>
      <c r="C5025" s="8">
        <v>8</v>
      </c>
      <c r="D5025" s="8" t="str">
        <f t="shared" si="1004"/>
        <v>FOA2234</v>
      </c>
      <c r="E5025">
        <v>2234</v>
      </c>
      <c r="F5025" t="str">
        <f>VLOOKUP(D5025,'Fund List'!$A$2:$F$1324,6,FALSE)</f>
        <v>OTHER FORESTRY</v>
      </c>
      <c r="G5025" s="3">
        <v>23</v>
      </c>
      <c r="I5025" s="24">
        <f t="shared" si="1011"/>
        <v>24.836941903529993</v>
      </c>
    </row>
    <row r="5026" spans="1:9" outlineLevel="2" collapsed="1" x14ac:dyDescent="0.25">
      <c r="F5026" s="1" t="s">
        <v>4427</v>
      </c>
      <c r="I5026" s="24">
        <f t="shared" ref="I5026" si="1012">SUBTOTAL(9,I5018:I5025)</f>
        <v>385.51253302435686</v>
      </c>
    </row>
    <row r="5027" spans="1:9" hidden="1" outlineLevel="3" x14ac:dyDescent="0.25">
      <c r="A5027" t="s">
        <v>62</v>
      </c>
      <c r="B5027" t="str">
        <f>VLOOKUP(A5027,'AGENCY CODES'!$C$4:$F$139,3,FALSE)</f>
        <v>OFFICE OF THE STATE FORESTER</v>
      </c>
      <c r="C5027" s="8" t="s">
        <v>2</v>
      </c>
      <c r="D5027" s="8" t="str">
        <f t="shared" si="1004"/>
        <v>FOA2235</v>
      </c>
      <c r="E5027">
        <v>2235</v>
      </c>
      <c r="F5027" t="str">
        <f>VLOOKUP(D5027,'Fund List'!$A$2:$F$1324,6,FALSE)</f>
        <v>INMATE FIRE CREWS</v>
      </c>
      <c r="G5027" s="3">
        <v>2</v>
      </c>
      <c r="I5027" s="24">
        <f t="shared" ref="I5027:I5036" si="1013">$G5027/$G$10*I$5</f>
        <v>2.1597340785678254</v>
      </c>
    </row>
    <row r="5028" spans="1:9" hidden="1" outlineLevel="3" x14ac:dyDescent="0.25">
      <c r="A5028" t="s">
        <v>62</v>
      </c>
      <c r="B5028" t="str">
        <f>VLOOKUP(A5028,'AGENCY CODES'!$C$4:$F$139,3,FALSE)</f>
        <v>OFFICE OF THE STATE FORESTER</v>
      </c>
      <c r="C5028" s="8" t="s">
        <v>3</v>
      </c>
      <c r="D5028" s="8" t="str">
        <f t="shared" si="1004"/>
        <v>FOA2235</v>
      </c>
      <c r="E5028">
        <v>2235</v>
      </c>
      <c r="F5028" t="str">
        <f>VLOOKUP(D5028,'Fund List'!$A$2:$F$1324,6,FALSE)</f>
        <v>INMATE FIRE CREWS</v>
      </c>
      <c r="G5028" s="3">
        <v>479</v>
      </c>
      <c r="I5028" s="24">
        <f t="shared" si="1013"/>
        <v>517.25631181699418</v>
      </c>
    </row>
    <row r="5029" spans="1:9" hidden="1" outlineLevel="3" x14ac:dyDescent="0.25">
      <c r="A5029" t="s">
        <v>62</v>
      </c>
      <c r="B5029" t="str">
        <f>VLOOKUP(A5029,'AGENCY CODES'!$C$4:$F$139,3,FALSE)</f>
        <v>OFFICE OF THE STATE FORESTER</v>
      </c>
      <c r="C5029" s="8" t="s">
        <v>6</v>
      </c>
      <c r="D5029" s="8" t="str">
        <f t="shared" si="1004"/>
        <v>FOA2235</v>
      </c>
      <c r="E5029">
        <v>2235</v>
      </c>
      <c r="F5029" t="str">
        <f>VLOOKUP(D5029,'Fund List'!$A$2:$F$1324,6,FALSE)</f>
        <v>INMATE FIRE CREWS</v>
      </c>
      <c r="G5029" s="3">
        <v>804</v>
      </c>
      <c r="I5029" s="24">
        <f t="shared" si="1013"/>
        <v>868.21309958426582</v>
      </c>
    </row>
    <row r="5030" spans="1:9" hidden="1" outlineLevel="3" x14ac:dyDescent="0.25">
      <c r="A5030" t="s">
        <v>62</v>
      </c>
      <c r="B5030" t="str">
        <f>VLOOKUP(A5030,'AGENCY CODES'!$C$4:$F$139,3,FALSE)</f>
        <v>OFFICE OF THE STATE FORESTER</v>
      </c>
      <c r="C5030" s="8" t="s">
        <v>7</v>
      </c>
      <c r="D5030" s="8" t="str">
        <f t="shared" si="1004"/>
        <v>FOA2235</v>
      </c>
      <c r="E5030">
        <v>2235</v>
      </c>
      <c r="F5030" t="str">
        <f>VLOOKUP(D5030,'Fund List'!$A$2:$F$1324,6,FALSE)</f>
        <v>INMATE FIRE CREWS</v>
      </c>
      <c r="G5030" s="3">
        <v>495</v>
      </c>
      <c r="I5030" s="24">
        <f t="shared" si="1013"/>
        <v>534.53418444553688</v>
      </c>
    </row>
    <row r="5031" spans="1:9" hidden="1" outlineLevel="3" x14ac:dyDescent="0.25">
      <c r="A5031" t="s">
        <v>62</v>
      </c>
      <c r="B5031" t="str">
        <f>VLOOKUP(A5031,'AGENCY CODES'!$C$4:$F$139,3,FALSE)</f>
        <v>OFFICE OF THE STATE FORESTER</v>
      </c>
      <c r="C5031" s="8" t="s">
        <v>8</v>
      </c>
      <c r="D5031" s="8" t="str">
        <f t="shared" si="1004"/>
        <v>FOA2235</v>
      </c>
      <c r="E5031">
        <v>2235</v>
      </c>
      <c r="F5031" t="str">
        <f>VLOOKUP(D5031,'Fund List'!$A$2:$F$1324,6,FALSE)</f>
        <v>INMATE FIRE CREWS</v>
      </c>
      <c r="G5031" s="3">
        <v>153</v>
      </c>
      <c r="I5031" s="24">
        <f t="shared" si="1013"/>
        <v>165.21965701043865</v>
      </c>
    </row>
    <row r="5032" spans="1:9" hidden="1" outlineLevel="3" x14ac:dyDescent="0.25">
      <c r="A5032" t="s">
        <v>62</v>
      </c>
      <c r="B5032" t="str">
        <f>VLOOKUP(A5032,'AGENCY CODES'!$C$4:$F$139,3,FALSE)</f>
        <v>OFFICE OF THE STATE FORESTER</v>
      </c>
      <c r="C5032" s="8" t="s">
        <v>10</v>
      </c>
      <c r="D5032" s="8" t="str">
        <f t="shared" si="1004"/>
        <v>FOA2235</v>
      </c>
      <c r="E5032">
        <v>2235</v>
      </c>
      <c r="F5032" t="str">
        <f>VLOOKUP(D5032,'Fund List'!$A$2:$F$1324,6,FALSE)</f>
        <v>INMATE FIRE CREWS</v>
      </c>
      <c r="G5032" s="3">
        <v>232</v>
      </c>
      <c r="I5032" s="24">
        <f t="shared" si="1013"/>
        <v>250.52915311386775</v>
      </c>
    </row>
    <row r="5033" spans="1:9" hidden="1" outlineLevel="3" x14ac:dyDescent="0.25">
      <c r="A5033" t="s">
        <v>62</v>
      </c>
      <c r="B5033" t="str">
        <f>VLOOKUP(A5033,'AGENCY CODES'!$C$4:$F$139,3,FALSE)</f>
        <v>OFFICE OF THE STATE FORESTER</v>
      </c>
      <c r="C5033" s="8" t="s">
        <v>11</v>
      </c>
      <c r="D5033" s="8" t="str">
        <f t="shared" si="1004"/>
        <v>FOA2235</v>
      </c>
      <c r="E5033">
        <v>2235</v>
      </c>
      <c r="F5033" t="str">
        <f>VLOOKUP(D5033,'Fund List'!$A$2:$F$1324,6,FALSE)</f>
        <v>INMATE FIRE CREWS</v>
      </c>
      <c r="G5033" s="3">
        <v>1402</v>
      </c>
      <c r="I5033" s="24">
        <f t="shared" si="1013"/>
        <v>1513.9735890760458</v>
      </c>
    </row>
    <row r="5034" spans="1:9" hidden="1" outlineLevel="3" x14ac:dyDescent="0.25">
      <c r="A5034" t="s">
        <v>62</v>
      </c>
      <c r="B5034" t="str">
        <f>VLOOKUP(A5034,'AGENCY CODES'!$C$4:$F$139,3,FALSE)</f>
        <v>OFFICE OF THE STATE FORESTER</v>
      </c>
      <c r="C5034" s="8" t="s">
        <v>12</v>
      </c>
      <c r="D5034" s="8" t="str">
        <f t="shared" si="1004"/>
        <v>FOA2235</v>
      </c>
      <c r="E5034">
        <v>2235</v>
      </c>
      <c r="F5034" t="str">
        <f>VLOOKUP(D5034,'Fund List'!$A$2:$F$1324,6,FALSE)</f>
        <v>INMATE FIRE CREWS</v>
      </c>
      <c r="G5034" s="3">
        <v>6</v>
      </c>
      <c r="I5034" s="24">
        <f t="shared" si="1013"/>
        <v>6.4792022357034762</v>
      </c>
    </row>
    <row r="5035" spans="1:9" hidden="1" outlineLevel="3" x14ac:dyDescent="0.25">
      <c r="A5035" t="s">
        <v>62</v>
      </c>
      <c r="B5035" t="str">
        <f>VLOOKUP(A5035,'AGENCY CODES'!$C$4:$F$139,3,FALSE)</f>
        <v>OFFICE OF THE STATE FORESTER</v>
      </c>
      <c r="C5035" s="8">
        <v>2</v>
      </c>
      <c r="D5035" s="8" t="str">
        <f t="shared" si="1004"/>
        <v>FOA2235</v>
      </c>
      <c r="E5035">
        <v>2235</v>
      </c>
      <c r="F5035" t="str">
        <f>VLOOKUP(D5035,'Fund List'!$A$2:$F$1324,6,FALSE)</f>
        <v>INMATE FIRE CREWS</v>
      </c>
      <c r="G5035" s="3">
        <v>1423</v>
      </c>
      <c r="I5035" s="24">
        <f t="shared" si="1013"/>
        <v>1536.6507969010079</v>
      </c>
    </row>
    <row r="5036" spans="1:9" hidden="1" outlineLevel="3" x14ac:dyDescent="0.25">
      <c r="A5036" t="s">
        <v>62</v>
      </c>
      <c r="B5036" t="str">
        <f>VLOOKUP(A5036,'AGENCY CODES'!$C$4:$F$139,3,FALSE)</f>
        <v>OFFICE OF THE STATE FORESTER</v>
      </c>
      <c r="C5036" s="8">
        <v>8</v>
      </c>
      <c r="D5036" s="8" t="str">
        <f t="shared" si="1004"/>
        <v>FOA2235</v>
      </c>
      <c r="E5036">
        <v>2235</v>
      </c>
      <c r="F5036" t="str">
        <f>VLOOKUP(D5036,'Fund List'!$A$2:$F$1324,6,FALSE)</f>
        <v>INMATE FIRE CREWS</v>
      </c>
      <c r="G5036" s="3">
        <v>34</v>
      </c>
      <c r="I5036" s="24">
        <f t="shared" si="1013"/>
        <v>36.715479335653036</v>
      </c>
    </row>
    <row r="5037" spans="1:9" outlineLevel="2" collapsed="1" x14ac:dyDescent="0.25">
      <c r="F5037" s="1" t="s">
        <v>4428</v>
      </c>
      <c r="I5037" s="24">
        <f t="shared" ref="I5037" si="1014">SUBTOTAL(9,I5027:I5036)</f>
        <v>5431.7312075980817</v>
      </c>
    </row>
    <row r="5038" spans="1:9" hidden="1" outlineLevel="3" x14ac:dyDescent="0.25">
      <c r="A5038" t="s">
        <v>62</v>
      </c>
      <c r="B5038" t="str">
        <f>VLOOKUP(A5038,'AGENCY CODES'!$C$4:$F$139,3,FALSE)</f>
        <v>OFFICE OF THE STATE FORESTER</v>
      </c>
      <c r="C5038" s="8" t="s">
        <v>2</v>
      </c>
      <c r="D5038" s="8" t="str">
        <f t="shared" si="1004"/>
        <v>FOA2361</v>
      </c>
      <c r="E5038">
        <v>2361</v>
      </c>
      <c r="F5038" t="str">
        <f>VLOOKUP(D5038,'Fund List'!$A$2:$F$1324,6,FALSE)</f>
        <v>PRE-POSITIONING</v>
      </c>
      <c r="G5038" s="3">
        <v>2</v>
      </c>
      <c r="I5038" s="24">
        <f t="shared" ref="I5038:I5048" si="1015">$G5038/$G$10*I$5</f>
        <v>2.1597340785678254</v>
      </c>
    </row>
    <row r="5039" spans="1:9" hidden="1" outlineLevel="3" x14ac:dyDescent="0.25">
      <c r="A5039" t="s">
        <v>62</v>
      </c>
      <c r="B5039" t="str">
        <f>VLOOKUP(A5039,'AGENCY CODES'!$C$4:$F$139,3,FALSE)</f>
        <v>OFFICE OF THE STATE FORESTER</v>
      </c>
      <c r="C5039" s="8" t="s">
        <v>5</v>
      </c>
      <c r="D5039" s="8" t="str">
        <f t="shared" si="1004"/>
        <v>FOA2361</v>
      </c>
      <c r="E5039">
        <v>2361</v>
      </c>
      <c r="F5039" t="str">
        <f>VLOOKUP(D5039,'Fund List'!$A$2:$F$1324,6,FALSE)</f>
        <v>PRE-POSITIONING</v>
      </c>
      <c r="G5039" s="3">
        <v>3</v>
      </c>
      <c r="I5039" s="24">
        <f t="shared" si="1015"/>
        <v>3.2396011178517381</v>
      </c>
    </row>
    <row r="5040" spans="1:9" hidden="1" outlineLevel="3" x14ac:dyDescent="0.25">
      <c r="A5040" t="s">
        <v>62</v>
      </c>
      <c r="B5040" t="str">
        <f>VLOOKUP(A5040,'AGENCY CODES'!$C$4:$F$139,3,FALSE)</f>
        <v>OFFICE OF THE STATE FORESTER</v>
      </c>
      <c r="C5040" s="8" t="s">
        <v>6</v>
      </c>
      <c r="D5040" s="8" t="str">
        <f t="shared" si="1004"/>
        <v>FOA2361</v>
      </c>
      <c r="E5040">
        <v>2361</v>
      </c>
      <c r="F5040" t="str">
        <f>VLOOKUP(D5040,'Fund List'!$A$2:$F$1324,6,FALSE)</f>
        <v>PRE-POSITIONING</v>
      </c>
      <c r="G5040" s="3">
        <v>55</v>
      </c>
      <c r="I5040" s="24">
        <f t="shared" si="1015"/>
        <v>59.39268716061521</v>
      </c>
    </row>
    <row r="5041" spans="1:9" hidden="1" outlineLevel="3" x14ac:dyDescent="0.25">
      <c r="A5041" t="s">
        <v>62</v>
      </c>
      <c r="B5041" t="str">
        <f>VLOOKUP(A5041,'AGENCY CODES'!$C$4:$F$139,3,FALSE)</f>
        <v>OFFICE OF THE STATE FORESTER</v>
      </c>
      <c r="C5041" s="8" t="s">
        <v>7</v>
      </c>
      <c r="D5041" s="8" t="str">
        <f t="shared" si="1004"/>
        <v>FOA2361</v>
      </c>
      <c r="E5041">
        <v>2361</v>
      </c>
      <c r="F5041" t="str">
        <f>VLOOKUP(D5041,'Fund List'!$A$2:$F$1324,6,FALSE)</f>
        <v>PRE-POSITIONING</v>
      </c>
      <c r="G5041" s="3">
        <v>12</v>
      </c>
      <c r="I5041" s="24">
        <f t="shared" si="1015"/>
        <v>12.958404471406952</v>
      </c>
    </row>
    <row r="5042" spans="1:9" hidden="1" outlineLevel="3" x14ac:dyDescent="0.25">
      <c r="A5042" t="s">
        <v>62</v>
      </c>
      <c r="B5042" t="str">
        <f>VLOOKUP(A5042,'AGENCY CODES'!$C$4:$F$139,3,FALSE)</f>
        <v>OFFICE OF THE STATE FORESTER</v>
      </c>
      <c r="C5042" s="8" t="s">
        <v>14</v>
      </c>
      <c r="D5042" s="8" t="str">
        <f t="shared" si="1004"/>
        <v>FOA2361</v>
      </c>
      <c r="E5042">
        <v>2361</v>
      </c>
      <c r="F5042" t="str">
        <f>VLOOKUP(D5042,'Fund List'!$A$2:$F$1324,6,FALSE)</f>
        <v>PRE-POSITIONING</v>
      </c>
      <c r="G5042" s="3">
        <v>1</v>
      </c>
      <c r="I5042" s="24">
        <f t="shared" si="1015"/>
        <v>1.0798670392839127</v>
      </c>
    </row>
    <row r="5043" spans="1:9" hidden="1" outlineLevel="3" x14ac:dyDescent="0.25">
      <c r="A5043" t="s">
        <v>62</v>
      </c>
      <c r="B5043" t="str">
        <f>VLOOKUP(A5043,'AGENCY CODES'!$C$4:$F$139,3,FALSE)</f>
        <v>OFFICE OF THE STATE FORESTER</v>
      </c>
      <c r="C5043" s="8" t="s">
        <v>8</v>
      </c>
      <c r="D5043" s="8" t="str">
        <f t="shared" si="1004"/>
        <v>FOA2361</v>
      </c>
      <c r="E5043">
        <v>2361</v>
      </c>
      <c r="F5043" t="str">
        <f>VLOOKUP(D5043,'Fund List'!$A$2:$F$1324,6,FALSE)</f>
        <v>PRE-POSITIONING</v>
      </c>
      <c r="G5043" s="3">
        <v>4</v>
      </c>
      <c r="I5043" s="24">
        <f t="shared" si="1015"/>
        <v>4.3194681571356508</v>
      </c>
    </row>
    <row r="5044" spans="1:9" hidden="1" outlineLevel="3" x14ac:dyDescent="0.25">
      <c r="A5044" t="s">
        <v>62</v>
      </c>
      <c r="B5044" t="str">
        <f>VLOOKUP(A5044,'AGENCY CODES'!$C$4:$F$139,3,FALSE)</f>
        <v>OFFICE OF THE STATE FORESTER</v>
      </c>
      <c r="C5044" s="8" t="s">
        <v>10</v>
      </c>
      <c r="D5044" s="8" t="str">
        <f t="shared" si="1004"/>
        <v>FOA2361</v>
      </c>
      <c r="E5044">
        <v>2361</v>
      </c>
      <c r="F5044" t="str">
        <f>VLOOKUP(D5044,'Fund List'!$A$2:$F$1324,6,FALSE)</f>
        <v>PRE-POSITIONING</v>
      </c>
      <c r="G5044" s="3">
        <v>89</v>
      </c>
      <c r="I5044" s="24">
        <f t="shared" si="1015"/>
        <v>96.10816649626824</v>
      </c>
    </row>
    <row r="5045" spans="1:9" hidden="1" outlineLevel="3" x14ac:dyDescent="0.25">
      <c r="A5045" t="s">
        <v>62</v>
      </c>
      <c r="B5045" t="str">
        <f>VLOOKUP(A5045,'AGENCY CODES'!$C$4:$F$139,3,FALSE)</f>
        <v>OFFICE OF THE STATE FORESTER</v>
      </c>
      <c r="C5045" s="8" t="s">
        <v>11</v>
      </c>
      <c r="D5045" s="8" t="str">
        <f t="shared" si="1004"/>
        <v>FOA2361</v>
      </c>
      <c r="E5045">
        <v>2361</v>
      </c>
      <c r="F5045" t="str">
        <f>VLOOKUP(D5045,'Fund List'!$A$2:$F$1324,6,FALSE)</f>
        <v>PRE-POSITIONING</v>
      </c>
      <c r="G5045" s="3">
        <v>315</v>
      </c>
      <c r="I5045" s="24">
        <f t="shared" si="1015"/>
        <v>340.15811737443249</v>
      </c>
    </row>
    <row r="5046" spans="1:9" hidden="1" outlineLevel="3" x14ac:dyDescent="0.25">
      <c r="A5046" t="s">
        <v>62</v>
      </c>
      <c r="B5046" t="str">
        <f>VLOOKUP(A5046,'AGENCY CODES'!$C$4:$F$139,3,FALSE)</f>
        <v>OFFICE OF THE STATE FORESTER</v>
      </c>
      <c r="C5046" s="8" t="s">
        <v>12</v>
      </c>
      <c r="D5046" s="8" t="str">
        <f t="shared" si="1004"/>
        <v>FOA2361</v>
      </c>
      <c r="E5046">
        <v>2361</v>
      </c>
      <c r="F5046" t="str">
        <f>VLOOKUP(D5046,'Fund List'!$A$2:$F$1324,6,FALSE)</f>
        <v>PRE-POSITIONING</v>
      </c>
      <c r="G5046" s="3">
        <v>7</v>
      </c>
      <c r="I5046" s="24">
        <f t="shared" si="1015"/>
        <v>7.5590692749873885</v>
      </c>
    </row>
    <row r="5047" spans="1:9" hidden="1" outlineLevel="3" x14ac:dyDescent="0.25">
      <c r="A5047" t="s">
        <v>62</v>
      </c>
      <c r="B5047" t="str">
        <f>VLOOKUP(A5047,'AGENCY CODES'!$C$4:$F$139,3,FALSE)</f>
        <v>OFFICE OF THE STATE FORESTER</v>
      </c>
      <c r="C5047" s="8">
        <v>2</v>
      </c>
      <c r="D5047" s="8" t="str">
        <f t="shared" si="1004"/>
        <v>FOA2361</v>
      </c>
      <c r="E5047">
        <v>2361</v>
      </c>
      <c r="F5047" t="str">
        <f>VLOOKUP(D5047,'Fund List'!$A$2:$F$1324,6,FALSE)</f>
        <v>PRE-POSITIONING</v>
      </c>
      <c r="G5047" s="3">
        <v>312</v>
      </c>
      <c r="I5047" s="24">
        <f t="shared" si="1015"/>
        <v>336.9185162565808</v>
      </c>
    </row>
    <row r="5048" spans="1:9" hidden="1" outlineLevel="3" x14ac:dyDescent="0.25">
      <c r="A5048" t="s">
        <v>62</v>
      </c>
      <c r="B5048" t="str">
        <f>VLOOKUP(A5048,'AGENCY CODES'!$C$4:$F$139,3,FALSE)</f>
        <v>OFFICE OF THE STATE FORESTER</v>
      </c>
      <c r="C5048" s="8">
        <v>8</v>
      </c>
      <c r="D5048" s="8" t="str">
        <f t="shared" si="1004"/>
        <v>FOA2361</v>
      </c>
      <c r="E5048">
        <v>2361</v>
      </c>
      <c r="F5048" t="str">
        <f>VLOOKUP(D5048,'Fund List'!$A$2:$F$1324,6,FALSE)</f>
        <v>PRE-POSITIONING</v>
      </c>
      <c r="G5048" s="3">
        <v>329</v>
      </c>
      <c r="I5048" s="24">
        <f t="shared" si="1015"/>
        <v>355.27625592440728</v>
      </c>
    </row>
    <row r="5049" spans="1:9" outlineLevel="2" collapsed="1" x14ac:dyDescent="0.25">
      <c r="F5049" s="1" t="s">
        <v>4429</v>
      </c>
      <c r="I5049" s="24">
        <f t="shared" ref="I5049" si="1016">SUBTOTAL(9,I5038:I5048)</f>
        <v>1219.1698873515375</v>
      </c>
    </row>
    <row r="5050" spans="1:9" hidden="1" outlineLevel="3" x14ac:dyDescent="0.25">
      <c r="A5050" t="s">
        <v>62</v>
      </c>
      <c r="B5050" t="str">
        <f>VLOOKUP(A5050,'AGENCY CODES'!$C$4:$F$139,3,FALSE)</f>
        <v>OFFICE OF THE STATE FORESTER</v>
      </c>
      <c r="C5050" s="8" t="s">
        <v>2</v>
      </c>
      <c r="D5050" s="8" t="str">
        <f t="shared" si="1004"/>
        <v>FOA2362</v>
      </c>
      <c r="E5050">
        <v>2362</v>
      </c>
      <c r="F5050" t="str">
        <f>VLOOKUP(D5050,'Fund List'!$A$2:$F$1324,6,FALSE)</f>
        <v>WILD LAND FIRE COUNCIL</v>
      </c>
      <c r="G5050" s="3">
        <v>34</v>
      </c>
      <c r="I5050" s="24">
        <f t="shared" ref="I5050:I5061" si="1017">$G5050/$G$10*I$5</f>
        <v>36.715479335653036</v>
      </c>
    </row>
    <row r="5051" spans="1:9" hidden="1" outlineLevel="3" x14ac:dyDescent="0.25">
      <c r="A5051" t="s">
        <v>62</v>
      </c>
      <c r="B5051" t="str">
        <f>VLOOKUP(A5051,'AGENCY CODES'!$C$4:$F$139,3,FALSE)</f>
        <v>OFFICE OF THE STATE FORESTER</v>
      </c>
      <c r="C5051" s="8" t="s">
        <v>3</v>
      </c>
      <c r="D5051" s="8" t="str">
        <f t="shared" ref="D5051:D5115" si="1018">CONCATENATE(A5051,E5051)</f>
        <v>FOA2362</v>
      </c>
      <c r="E5051">
        <v>2362</v>
      </c>
      <c r="F5051" t="str">
        <f>VLOOKUP(D5051,'Fund List'!$A$2:$F$1324,6,FALSE)</f>
        <v>WILD LAND FIRE COUNCIL</v>
      </c>
      <c r="G5051" s="3">
        <v>291</v>
      </c>
      <c r="I5051" s="24">
        <f t="shared" si="1017"/>
        <v>314.24130843161862</v>
      </c>
    </row>
    <row r="5052" spans="1:9" hidden="1" outlineLevel="3" x14ac:dyDescent="0.25">
      <c r="A5052" t="s">
        <v>62</v>
      </c>
      <c r="B5052" t="str">
        <f>VLOOKUP(A5052,'AGENCY CODES'!$C$4:$F$139,3,FALSE)</f>
        <v>OFFICE OF THE STATE FORESTER</v>
      </c>
      <c r="C5052" s="8" t="s">
        <v>5</v>
      </c>
      <c r="D5052" s="8" t="str">
        <f t="shared" si="1018"/>
        <v>FOA2362</v>
      </c>
      <c r="E5052">
        <v>2362</v>
      </c>
      <c r="F5052" t="str">
        <f>VLOOKUP(D5052,'Fund List'!$A$2:$F$1324,6,FALSE)</f>
        <v>WILD LAND FIRE COUNCIL</v>
      </c>
      <c r="G5052" s="3">
        <v>8</v>
      </c>
      <c r="I5052" s="24">
        <f t="shared" si="1017"/>
        <v>8.6389363142713016</v>
      </c>
    </row>
    <row r="5053" spans="1:9" hidden="1" outlineLevel="3" x14ac:dyDescent="0.25">
      <c r="A5053" t="s">
        <v>62</v>
      </c>
      <c r="B5053" t="str">
        <f>VLOOKUP(A5053,'AGENCY CODES'!$C$4:$F$139,3,FALSE)</f>
        <v>OFFICE OF THE STATE FORESTER</v>
      </c>
      <c r="C5053" s="8" t="s">
        <v>6</v>
      </c>
      <c r="D5053" s="8" t="str">
        <f t="shared" si="1018"/>
        <v>FOA2362</v>
      </c>
      <c r="E5053">
        <v>2362</v>
      </c>
      <c r="F5053" t="str">
        <f>VLOOKUP(D5053,'Fund List'!$A$2:$F$1324,6,FALSE)</f>
        <v>WILD LAND FIRE COUNCIL</v>
      </c>
      <c r="G5053" s="3">
        <v>775</v>
      </c>
      <c r="I5053" s="24">
        <f t="shared" si="1017"/>
        <v>836.8969554450324</v>
      </c>
    </row>
    <row r="5054" spans="1:9" hidden="1" outlineLevel="3" x14ac:dyDescent="0.25">
      <c r="A5054" t="s">
        <v>62</v>
      </c>
      <c r="B5054" t="str">
        <f>VLOOKUP(A5054,'AGENCY CODES'!$C$4:$F$139,3,FALSE)</f>
        <v>OFFICE OF THE STATE FORESTER</v>
      </c>
      <c r="C5054" s="8" t="s">
        <v>7</v>
      </c>
      <c r="D5054" s="8" t="str">
        <f t="shared" si="1018"/>
        <v>FOA2362</v>
      </c>
      <c r="E5054">
        <v>2362</v>
      </c>
      <c r="F5054" t="str">
        <f>VLOOKUP(D5054,'Fund List'!$A$2:$F$1324,6,FALSE)</f>
        <v>WILD LAND FIRE COUNCIL</v>
      </c>
      <c r="G5054" s="3">
        <v>19</v>
      </c>
      <c r="I5054" s="24">
        <f t="shared" si="1017"/>
        <v>20.517473746394341</v>
      </c>
    </row>
    <row r="5055" spans="1:9" hidden="1" outlineLevel="3" x14ac:dyDescent="0.25">
      <c r="A5055" t="s">
        <v>62</v>
      </c>
      <c r="B5055" t="str">
        <f>VLOOKUP(A5055,'AGENCY CODES'!$C$4:$F$139,3,FALSE)</f>
        <v>OFFICE OF THE STATE FORESTER</v>
      </c>
      <c r="C5055" s="8" t="s">
        <v>14</v>
      </c>
      <c r="D5055" s="8" t="str">
        <f t="shared" si="1018"/>
        <v>FOA2362</v>
      </c>
      <c r="E5055">
        <v>2362</v>
      </c>
      <c r="F5055" t="str">
        <f>VLOOKUP(D5055,'Fund List'!$A$2:$F$1324,6,FALSE)</f>
        <v>WILD LAND FIRE COUNCIL</v>
      </c>
      <c r="G5055" s="3">
        <v>9</v>
      </c>
      <c r="I5055" s="24">
        <f t="shared" si="1017"/>
        <v>9.7188033535552147</v>
      </c>
    </row>
    <row r="5056" spans="1:9" hidden="1" outlineLevel="3" x14ac:dyDescent="0.25">
      <c r="A5056" t="s">
        <v>62</v>
      </c>
      <c r="B5056" t="str">
        <f>VLOOKUP(A5056,'AGENCY CODES'!$C$4:$F$139,3,FALSE)</f>
        <v>OFFICE OF THE STATE FORESTER</v>
      </c>
      <c r="C5056" s="8" t="s">
        <v>8</v>
      </c>
      <c r="D5056" s="8" t="str">
        <f t="shared" si="1018"/>
        <v>FOA2362</v>
      </c>
      <c r="E5056">
        <v>2362</v>
      </c>
      <c r="F5056" t="str">
        <f>VLOOKUP(D5056,'Fund List'!$A$2:$F$1324,6,FALSE)</f>
        <v>WILD LAND FIRE COUNCIL</v>
      </c>
      <c r="G5056" s="3">
        <v>1597</v>
      </c>
      <c r="I5056" s="24">
        <f t="shared" si="1017"/>
        <v>1724.5476617364088</v>
      </c>
    </row>
    <row r="5057" spans="1:9" hidden="1" outlineLevel="3" x14ac:dyDescent="0.25">
      <c r="A5057" t="s">
        <v>62</v>
      </c>
      <c r="B5057" t="str">
        <f>VLOOKUP(A5057,'AGENCY CODES'!$C$4:$F$139,3,FALSE)</f>
        <v>OFFICE OF THE STATE FORESTER</v>
      </c>
      <c r="C5057" s="8" t="s">
        <v>10</v>
      </c>
      <c r="D5057" s="8" t="str">
        <f t="shared" si="1018"/>
        <v>FOA2362</v>
      </c>
      <c r="E5057">
        <v>2362</v>
      </c>
      <c r="F5057" t="str">
        <f>VLOOKUP(D5057,'Fund List'!$A$2:$F$1324,6,FALSE)</f>
        <v>WILD LAND FIRE COUNCIL</v>
      </c>
      <c r="G5057" s="3">
        <v>252</v>
      </c>
      <c r="I5057" s="24">
        <f t="shared" si="1017"/>
        <v>272.12649389954601</v>
      </c>
    </row>
    <row r="5058" spans="1:9" hidden="1" outlineLevel="3" x14ac:dyDescent="0.25">
      <c r="A5058" t="s">
        <v>62</v>
      </c>
      <c r="B5058" t="str">
        <f>VLOOKUP(A5058,'AGENCY CODES'!$C$4:$F$139,3,FALSE)</f>
        <v>OFFICE OF THE STATE FORESTER</v>
      </c>
      <c r="C5058" s="8" t="s">
        <v>11</v>
      </c>
      <c r="D5058" s="8" t="str">
        <f t="shared" si="1018"/>
        <v>FOA2362</v>
      </c>
      <c r="E5058">
        <v>2362</v>
      </c>
      <c r="F5058" t="str">
        <f>VLOOKUP(D5058,'Fund List'!$A$2:$F$1324,6,FALSE)</f>
        <v>WILD LAND FIRE COUNCIL</v>
      </c>
      <c r="G5058" s="3">
        <v>1430</v>
      </c>
      <c r="I5058" s="24">
        <f t="shared" si="1017"/>
        <v>1544.2098661759953</v>
      </c>
    </row>
    <row r="5059" spans="1:9" hidden="1" outlineLevel="3" x14ac:dyDescent="0.25">
      <c r="A5059" t="s">
        <v>62</v>
      </c>
      <c r="B5059" t="str">
        <f>VLOOKUP(A5059,'AGENCY CODES'!$C$4:$F$139,3,FALSE)</f>
        <v>OFFICE OF THE STATE FORESTER</v>
      </c>
      <c r="C5059" s="8" t="s">
        <v>12</v>
      </c>
      <c r="D5059" s="8" t="str">
        <f t="shared" si="1018"/>
        <v>FOA2362</v>
      </c>
      <c r="E5059">
        <v>2362</v>
      </c>
      <c r="F5059" t="str">
        <f>VLOOKUP(D5059,'Fund List'!$A$2:$F$1324,6,FALSE)</f>
        <v>WILD LAND FIRE COUNCIL</v>
      </c>
      <c r="G5059" s="3">
        <v>8</v>
      </c>
      <c r="I5059" s="24">
        <f t="shared" si="1017"/>
        <v>8.6389363142713016</v>
      </c>
    </row>
    <row r="5060" spans="1:9" hidden="1" outlineLevel="3" x14ac:dyDescent="0.25">
      <c r="A5060" t="s">
        <v>62</v>
      </c>
      <c r="B5060" t="str">
        <f>VLOOKUP(A5060,'AGENCY CODES'!$C$4:$F$139,3,FALSE)</f>
        <v>OFFICE OF THE STATE FORESTER</v>
      </c>
      <c r="C5060" s="8">
        <v>2</v>
      </c>
      <c r="D5060" s="8" t="str">
        <f t="shared" si="1018"/>
        <v>FOA2362</v>
      </c>
      <c r="E5060">
        <v>2362</v>
      </c>
      <c r="F5060" t="str">
        <f>VLOOKUP(D5060,'Fund List'!$A$2:$F$1324,6,FALSE)</f>
        <v>WILD LAND FIRE COUNCIL</v>
      </c>
      <c r="G5060" s="3">
        <v>1416</v>
      </c>
      <c r="I5060" s="24">
        <f t="shared" si="1017"/>
        <v>1529.0917276260204</v>
      </c>
    </row>
    <row r="5061" spans="1:9" hidden="1" outlineLevel="3" x14ac:dyDescent="0.25">
      <c r="A5061" t="s">
        <v>62</v>
      </c>
      <c r="B5061" t="str">
        <f>VLOOKUP(A5061,'AGENCY CODES'!$C$4:$F$139,3,FALSE)</f>
        <v>OFFICE OF THE STATE FORESTER</v>
      </c>
      <c r="C5061" s="8">
        <v>8</v>
      </c>
      <c r="D5061" s="8" t="str">
        <f t="shared" si="1018"/>
        <v>FOA2362</v>
      </c>
      <c r="E5061">
        <v>2362</v>
      </c>
      <c r="F5061" t="str">
        <f>VLOOKUP(D5061,'Fund List'!$A$2:$F$1324,6,FALSE)</f>
        <v>WILD LAND FIRE COUNCIL</v>
      </c>
      <c r="G5061" s="3">
        <v>5718</v>
      </c>
      <c r="I5061" s="24">
        <f t="shared" si="1017"/>
        <v>6174.6797306254139</v>
      </c>
    </row>
    <row r="5062" spans="1:9" outlineLevel="2" collapsed="1" x14ac:dyDescent="0.25">
      <c r="F5062" s="1" t="s">
        <v>4430</v>
      </c>
      <c r="I5062" s="24">
        <f t="shared" ref="I5062" si="1019">SUBTOTAL(9,I5050:I5061)</f>
        <v>12480.02337300418</v>
      </c>
    </row>
    <row r="5063" spans="1:9" hidden="1" outlineLevel="3" x14ac:dyDescent="0.25">
      <c r="A5063" t="s">
        <v>62</v>
      </c>
      <c r="B5063" t="str">
        <f>VLOOKUP(A5063,'AGENCY CODES'!$C$4:$F$139,3,FALSE)</f>
        <v>OFFICE OF THE STATE FORESTER</v>
      </c>
      <c r="C5063" s="8" t="s">
        <v>3</v>
      </c>
      <c r="D5063" s="8" t="str">
        <f t="shared" si="1018"/>
        <v>FOA2369</v>
      </c>
      <c r="E5063">
        <v>2369</v>
      </c>
      <c r="F5063" t="str">
        <f>VLOOKUP(D5063,'Fund List'!$A$2:$F$1324,6,FALSE)</f>
        <v>FEDERAL FIRES</v>
      </c>
      <c r="G5063" s="3">
        <v>489</v>
      </c>
      <c r="I5063" s="24">
        <f t="shared" ref="I5063:I5071" si="1020">$G5063/$G$10*I$5</f>
        <v>528.05498220983338</v>
      </c>
    </row>
    <row r="5064" spans="1:9" hidden="1" outlineLevel="3" x14ac:dyDescent="0.25">
      <c r="A5064" t="s">
        <v>62</v>
      </c>
      <c r="B5064" t="str">
        <f>VLOOKUP(A5064,'AGENCY CODES'!$C$4:$F$139,3,FALSE)</f>
        <v>OFFICE OF THE STATE FORESTER</v>
      </c>
      <c r="C5064" s="8" t="s">
        <v>5</v>
      </c>
      <c r="D5064" s="8" t="str">
        <f t="shared" si="1018"/>
        <v>FOA2369</v>
      </c>
      <c r="E5064">
        <v>2369</v>
      </c>
      <c r="F5064" t="str">
        <f>VLOOKUP(D5064,'Fund List'!$A$2:$F$1324,6,FALSE)</f>
        <v>FEDERAL FIRES</v>
      </c>
      <c r="G5064" s="3">
        <v>3</v>
      </c>
      <c r="I5064" s="24">
        <f t="shared" si="1020"/>
        <v>3.2396011178517381</v>
      </c>
    </row>
    <row r="5065" spans="1:9" hidden="1" outlineLevel="3" x14ac:dyDescent="0.25">
      <c r="A5065" t="s">
        <v>62</v>
      </c>
      <c r="B5065" t="str">
        <f>VLOOKUP(A5065,'AGENCY CODES'!$C$4:$F$139,3,FALSE)</f>
        <v>OFFICE OF THE STATE FORESTER</v>
      </c>
      <c r="C5065" s="8" t="s">
        <v>6</v>
      </c>
      <c r="D5065" s="8" t="str">
        <f t="shared" si="1018"/>
        <v>FOA2369</v>
      </c>
      <c r="E5065">
        <v>2369</v>
      </c>
      <c r="F5065" t="str">
        <f>VLOOKUP(D5065,'Fund List'!$A$2:$F$1324,6,FALSE)</f>
        <v>FEDERAL FIRES</v>
      </c>
      <c r="G5065" s="3">
        <v>18</v>
      </c>
      <c r="I5065" s="24">
        <f t="shared" si="1020"/>
        <v>19.437606707110429</v>
      </c>
    </row>
    <row r="5066" spans="1:9" hidden="1" outlineLevel="3" x14ac:dyDescent="0.25">
      <c r="A5066" t="s">
        <v>62</v>
      </c>
      <c r="B5066" t="str">
        <f>VLOOKUP(A5066,'AGENCY CODES'!$C$4:$F$139,3,FALSE)</f>
        <v>OFFICE OF THE STATE FORESTER</v>
      </c>
      <c r="C5066" s="8" t="s">
        <v>14</v>
      </c>
      <c r="D5066" s="8" t="str">
        <f t="shared" si="1018"/>
        <v>FOA2369</v>
      </c>
      <c r="E5066">
        <v>2369</v>
      </c>
      <c r="F5066" t="str">
        <f>VLOOKUP(D5066,'Fund List'!$A$2:$F$1324,6,FALSE)</f>
        <v>FEDERAL FIRES</v>
      </c>
      <c r="G5066" s="3">
        <v>7</v>
      </c>
      <c r="I5066" s="24">
        <f t="shared" si="1020"/>
        <v>7.5590692749873885</v>
      </c>
    </row>
    <row r="5067" spans="1:9" hidden="1" outlineLevel="3" x14ac:dyDescent="0.25">
      <c r="A5067" t="s">
        <v>62</v>
      </c>
      <c r="B5067" t="str">
        <f>VLOOKUP(A5067,'AGENCY CODES'!$C$4:$F$139,3,FALSE)</f>
        <v>OFFICE OF THE STATE FORESTER</v>
      </c>
      <c r="C5067" s="8" t="s">
        <v>10</v>
      </c>
      <c r="D5067" s="8" t="str">
        <f t="shared" si="1018"/>
        <v>FOA2369</v>
      </c>
      <c r="E5067">
        <v>2369</v>
      </c>
      <c r="F5067" t="str">
        <f>VLOOKUP(D5067,'Fund List'!$A$2:$F$1324,6,FALSE)</f>
        <v>FEDERAL FIRES</v>
      </c>
      <c r="G5067" s="3">
        <v>130</v>
      </c>
      <c r="I5067" s="24">
        <f t="shared" si="1020"/>
        <v>140.38271510690865</v>
      </c>
    </row>
    <row r="5068" spans="1:9" hidden="1" outlineLevel="3" x14ac:dyDescent="0.25">
      <c r="A5068" t="s">
        <v>62</v>
      </c>
      <c r="B5068" t="str">
        <f>VLOOKUP(A5068,'AGENCY CODES'!$C$4:$F$139,3,FALSE)</f>
        <v>OFFICE OF THE STATE FORESTER</v>
      </c>
      <c r="C5068" s="8" t="s">
        <v>11</v>
      </c>
      <c r="D5068" s="8" t="str">
        <f t="shared" si="1018"/>
        <v>FOA2369</v>
      </c>
      <c r="E5068">
        <v>2369</v>
      </c>
      <c r="F5068" t="str">
        <f>VLOOKUP(D5068,'Fund List'!$A$2:$F$1324,6,FALSE)</f>
        <v>FEDERAL FIRES</v>
      </c>
      <c r="G5068" s="3">
        <v>497</v>
      </c>
      <c r="I5068" s="24">
        <f t="shared" si="1020"/>
        <v>536.69391852410467</v>
      </c>
    </row>
    <row r="5069" spans="1:9" hidden="1" outlineLevel="3" x14ac:dyDescent="0.25">
      <c r="A5069" t="s">
        <v>62</v>
      </c>
      <c r="B5069" t="str">
        <f>VLOOKUP(A5069,'AGENCY CODES'!$C$4:$F$139,3,FALSE)</f>
        <v>OFFICE OF THE STATE FORESTER</v>
      </c>
      <c r="C5069" s="8" t="s">
        <v>12</v>
      </c>
      <c r="D5069" s="8" t="str">
        <f t="shared" si="1018"/>
        <v>FOA2369</v>
      </c>
      <c r="E5069">
        <v>2369</v>
      </c>
      <c r="F5069" t="str">
        <f>VLOOKUP(D5069,'Fund List'!$A$2:$F$1324,6,FALSE)</f>
        <v>FEDERAL FIRES</v>
      </c>
      <c r="G5069" s="3">
        <v>5</v>
      </c>
      <c r="I5069" s="24">
        <f t="shared" si="1020"/>
        <v>5.3993351964195639</v>
      </c>
    </row>
    <row r="5070" spans="1:9" hidden="1" outlineLevel="3" x14ac:dyDescent="0.25">
      <c r="A5070" t="s">
        <v>62</v>
      </c>
      <c r="B5070" t="str">
        <f>VLOOKUP(A5070,'AGENCY CODES'!$C$4:$F$139,3,FALSE)</f>
        <v>OFFICE OF THE STATE FORESTER</v>
      </c>
      <c r="C5070" s="8">
        <v>2</v>
      </c>
      <c r="D5070" s="8" t="str">
        <f t="shared" si="1018"/>
        <v>FOA2369</v>
      </c>
      <c r="E5070">
        <v>2369</v>
      </c>
      <c r="F5070" t="str">
        <f>VLOOKUP(D5070,'Fund List'!$A$2:$F$1324,6,FALSE)</f>
        <v>FEDERAL FIRES</v>
      </c>
      <c r="G5070" s="3">
        <v>491</v>
      </c>
      <c r="I5070" s="24">
        <f t="shared" si="1020"/>
        <v>530.21471628840118</v>
      </c>
    </row>
    <row r="5071" spans="1:9" hidden="1" outlineLevel="3" x14ac:dyDescent="0.25">
      <c r="A5071" t="s">
        <v>62</v>
      </c>
      <c r="B5071" t="str">
        <f>VLOOKUP(A5071,'AGENCY CODES'!$C$4:$F$139,3,FALSE)</f>
        <v>OFFICE OF THE STATE FORESTER</v>
      </c>
      <c r="C5071" s="8">
        <v>8</v>
      </c>
      <c r="D5071" s="8" t="str">
        <f t="shared" si="1018"/>
        <v>FOA2369</v>
      </c>
      <c r="E5071">
        <v>2369</v>
      </c>
      <c r="F5071" t="str">
        <f>VLOOKUP(D5071,'Fund List'!$A$2:$F$1324,6,FALSE)</f>
        <v>FEDERAL FIRES</v>
      </c>
      <c r="G5071" s="3">
        <v>1194</v>
      </c>
      <c r="I5071" s="24">
        <f t="shared" si="1020"/>
        <v>1289.361244904992</v>
      </c>
    </row>
    <row r="5072" spans="1:9" outlineLevel="2" collapsed="1" x14ac:dyDescent="0.25">
      <c r="F5072" s="1" t="s">
        <v>4431</v>
      </c>
      <c r="I5072" s="24">
        <f t="shared" ref="I5072" si="1021">SUBTOTAL(9,I5063:I5071)</f>
        <v>3060.3431893306088</v>
      </c>
    </row>
    <row r="5073" spans="1:9" outlineLevel="1" x14ac:dyDescent="0.25">
      <c r="B5073" s="1" t="s">
        <v>4861</v>
      </c>
      <c r="I5073" s="24">
        <f t="shared" ref="I5073" si="1022">SUBTOTAL(9,I4993:I5071)</f>
        <v>46529.310988665238</v>
      </c>
    </row>
    <row r="5074" spans="1:9" hidden="1" outlineLevel="3" x14ac:dyDescent="0.25">
      <c r="A5074" t="s">
        <v>63</v>
      </c>
      <c r="B5074" t="str">
        <f>VLOOKUP(A5074,'AGENCY CODES'!$C$4:$F$139,3,FALSE)</f>
        <v>GAME AND FISH DEPARTMENT</v>
      </c>
      <c r="C5074" s="8" t="s">
        <v>7</v>
      </c>
      <c r="D5074" s="8" t="str">
        <f t="shared" si="1018"/>
        <v>GFA1200</v>
      </c>
      <c r="E5074">
        <v>1200</v>
      </c>
      <c r="F5074" t="str">
        <f>VLOOKUP(D5074,'Fund List'!$A$2:$F$1324,6,FALSE)</f>
        <v>LONG TERM DEBT ACCOUNT GROUP</v>
      </c>
      <c r="G5074" s="3">
        <v>2</v>
      </c>
      <c r="I5074" s="24">
        <f>$G5074/$G$10*I$5</f>
        <v>2.1597340785678254</v>
      </c>
    </row>
    <row r="5075" spans="1:9" outlineLevel="2" collapsed="1" x14ac:dyDescent="0.25">
      <c r="F5075" s="1" t="s">
        <v>4432</v>
      </c>
      <c r="I5075" s="24">
        <f t="shared" ref="I5075" si="1023">SUBTOTAL(9,I5074:I5074)</f>
        <v>2.1597340785678254</v>
      </c>
    </row>
    <row r="5076" spans="1:9" hidden="1" outlineLevel="3" x14ac:dyDescent="0.25">
      <c r="A5076" t="s">
        <v>63</v>
      </c>
      <c r="B5076" t="str">
        <f>VLOOKUP(A5076,'AGENCY CODES'!$C$4:$F$139,3,FALSE)</f>
        <v>GAME AND FISH DEPARTMENT</v>
      </c>
      <c r="C5076" s="8" t="s">
        <v>15</v>
      </c>
      <c r="D5076" s="8" t="str">
        <f t="shared" si="1018"/>
        <v>GFA1300</v>
      </c>
      <c r="E5076">
        <v>1300</v>
      </c>
      <c r="F5076" t="str">
        <f>VLOOKUP(D5076,'Fund List'!$A$2:$F$1324,6,FALSE)</f>
        <v>GENERAL FIXED ASSETS</v>
      </c>
      <c r="G5076" s="3">
        <v>383</v>
      </c>
      <c r="I5076" s="24">
        <f>$G5076/$G$10*I$5</f>
        <v>413.58907604573864</v>
      </c>
    </row>
    <row r="5077" spans="1:9" hidden="1" outlineLevel="3" x14ac:dyDescent="0.25">
      <c r="A5077" t="s">
        <v>63</v>
      </c>
      <c r="B5077" t="str">
        <f>VLOOKUP(A5077,'AGENCY CODES'!$C$4:$F$139,3,FALSE)</f>
        <v>GAME AND FISH DEPARTMENT</v>
      </c>
      <c r="C5077" s="8" t="s">
        <v>12</v>
      </c>
      <c r="D5077" s="8" t="str">
        <f t="shared" si="1018"/>
        <v>GFA1300</v>
      </c>
      <c r="E5077">
        <v>1300</v>
      </c>
      <c r="F5077" t="str">
        <f>VLOOKUP(D5077,'Fund List'!$A$2:$F$1324,6,FALSE)</f>
        <v>GENERAL FIXED ASSETS</v>
      </c>
      <c r="G5077" s="3">
        <v>104</v>
      </c>
      <c r="I5077" s="24">
        <f>$G5077/$G$10*I$5</f>
        <v>112.30617208552692</v>
      </c>
    </row>
    <row r="5078" spans="1:9" outlineLevel="2" collapsed="1" x14ac:dyDescent="0.25">
      <c r="F5078" s="1" t="s">
        <v>4019</v>
      </c>
      <c r="I5078" s="24">
        <f t="shared" ref="I5078" si="1024">SUBTOTAL(9,I5076:I5077)</f>
        <v>525.89524813126559</v>
      </c>
    </row>
    <row r="5079" spans="1:9" hidden="1" outlineLevel="3" x14ac:dyDescent="0.25">
      <c r="A5079" t="s">
        <v>63</v>
      </c>
      <c r="B5079" t="str">
        <f>VLOOKUP(A5079,'AGENCY CODES'!$C$4:$F$139,3,FALSE)</f>
        <v>GAME AND FISH DEPARTMENT</v>
      </c>
      <c r="C5079" s="8" t="s">
        <v>7</v>
      </c>
      <c r="D5079" s="8" t="str">
        <f t="shared" si="1018"/>
        <v>GFA2000</v>
      </c>
      <c r="E5079">
        <v>2000</v>
      </c>
      <c r="F5079" t="str">
        <f>VLOOKUP(D5079,'Fund List'!$A$2:$F$1324,6,FALSE)</f>
        <v>FEDERAL GRANTS</v>
      </c>
      <c r="G5079" s="3">
        <v>19</v>
      </c>
      <c r="I5079" s="24">
        <f t="shared" ref="I5079:I5084" si="1025">$G5079/$G$10*I$5</f>
        <v>20.517473746394341</v>
      </c>
    </row>
    <row r="5080" spans="1:9" hidden="1" outlineLevel="3" x14ac:dyDescent="0.25">
      <c r="A5080" t="s">
        <v>63</v>
      </c>
      <c r="B5080" t="str">
        <f>VLOOKUP(A5080,'AGENCY CODES'!$C$4:$F$139,3,FALSE)</f>
        <v>GAME AND FISH DEPARTMENT</v>
      </c>
      <c r="C5080" s="8" t="s">
        <v>8</v>
      </c>
      <c r="D5080" s="8" t="str">
        <f t="shared" si="1018"/>
        <v>GFA2000</v>
      </c>
      <c r="E5080">
        <v>2000</v>
      </c>
      <c r="F5080" t="str">
        <f>VLOOKUP(D5080,'Fund List'!$A$2:$F$1324,6,FALSE)</f>
        <v>FEDERAL GRANTS</v>
      </c>
      <c r="G5080" s="3">
        <v>12</v>
      </c>
      <c r="I5080" s="24">
        <f t="shared" si="1025"/>
        <v>12.958404471406952</v>
      </c>
    </row>
    <row r="5081" spans="1:9" hidden="1" outlineLevel="3" x14ac:dyDescent="0.25">
      <c r="A5081" t="s">
        <v>63</v>
      </c>
      <c r="B5081" t="str">
        <f>VLOOKUP(A5081,'AGENCY CODES'!$C$4:$F$139,3,FALSE)</f>
        <v>GAME AND FISH DEPARTMENT</v>
      </c>
      <c r="C5081" s="8" t="s">
        <v>10</v>
      </c>
      <c r="D5081" s="8" t="str">
        <f t="shared" si="1018"/>
        <v>GFA2000</v>
      </c>
      <c r="E5081">
        <v>2000</v>
      </c>
      <c r="F5081" t="str">
        <f>VLOOKUP(D5081,'Fund List'!$A$2:$F$1324,6,FALSE)</f>
        <v>FEDERAL GRANTS</v>
      </c>
      <c r="G5081" s="3">
        <v>4</v>
      </c>
      <c r="I5081" s="24">
        <f t="shared" si="1025"/>
        <v>4.3194681571356508</v>
      </c>
    </row>
    <row r="5082" spans="1:9" hidden="1" outlineLevel="3" x14ac:dyDescent="0.25">
      <c r="A5082" t="s">
        <v>63</v>
      </c>
      <c r="B5082" t="str">
        <f>VLOOKUP(A5082,'AGENCY CODES'!$C$4:$F$139,3,FALSE)</f>
        <v>GAME AND FISH DEPARTMENT</v>
      </c>
      <c r="C5082" s="8" t="s">
        <v>11</v>
      </c>
      <c r="D5082" s="8" t="str">
        <f t="shared" si="1018"/>
        <v>GFA2000</v>
      </c>
      <c r="E5082">
        <v>2000</v>
      </c>
      <c r="F5082" t="str">
        <f>VLOOKUP(D5082,'Fund List'!$A$2:$F$1324,6,FALSE)</f>
        <v>FEDERAL GRANTS</v>
      </c>
      <c r="G5082" s="3">
        <v>4</v>
      </c>
      <c r="I5082" s="24">
        <f t="shared" si="1025"/>
        <v>4.3194681571356508</v>
      </c>
    </row>
    <row r="5083" spans="1:9" hidden="1" outlineLevel="3" x14ac:dyDescent="0.25">
      <c r="A5083" t="s">
        <v>63</v>
      </c>
      <c r="B5083" t="str">
        <f>VLOOKUP(A5083,'AGENCY CODES'!$C$4:$F$139,3,FALSE)</f>
        <v>GAME AND FISH DEPARTMENT</v>
      </c>
      <c r="C5083" s="8" t="s">
        <v>12</v>
      </c>
      <c r="D5083" s="8" t="str">
        <f t="shared" si="1018"/>
        <v>GFA2000</v>
      </c>
      <c r="E5083">
        <v>2000</v>
      </c>
      <c r="F5083" t="str">
        <f>VLOOKUP(D5083,'Fund List'!$A$2:$F$1324,6,FALSE)</f>
        <v>FEDERAL GRANTS</v>
      </c>
      <c r="G5083" s="3">
        <v>4</v>
      </c>
      <c r="I5083" s="24">
        <f t="shared" si="1025"/>
        <v>4.3194681571356508</v>
      </c>
    </row>
    <row r="5084" spans="1:9" hidden="1" outlineLevel="3" x14ac:dyDescent="0.25">
      <c r="A5084" t="s">
        <v>63</v>
      </c>
      <c r="B5084" t="str">
        <f>VLOOKUP(A5084,'AGENCY CODES'!$C$4:$F$139,3,FALSE)</f>
        <v>GAME AND FISH DEPARTMENT</v>
      </c>
      <c r="C5084" s="8">
        <v>2</v>
      </c>
      <c r="D5084" s="8" t="str">
        <f t="shared" si="1018"/>
        <v>GFA2000</v>
      </c>
      <c r="E5084">
        <v>2000</v>
      </c>
      <c r="F5084" t="str">
        <f>VLOOKUP(D5084,'Fund List'!$A$2:$F$1324,6,FALSE)</f>
        <v>FEDERAL GRANTS</v>
      </c>
      <c r="G5084" s="3">
        <v>4</v>
      </c>
      <c r="I5084" s="24">
        <f t="shared" si="1025"/>
        <v>4.3194681571356508</v>
      </c>
    </row>
    <row r="5085" spans="1:9" outlineLevel="2" collapsed="1" x14ac:dyDescent="0.25">
      <c r="F5085" s="1" t="s">
        <v>4024</v>
      </c>
      <c r="I5085" s="24">
        <f t="shared" ref="I5085" si="1026">SUBTOTAL(9,I5079:I5084)</f>
        <v>50.753750846343905</v>
      </c>
    </row>
    <row r="5086" spans="1:9" hidden="1" outlineLevel="3" x14ac:dyDescent="0.25">
      <c r="A5086" t="s">
        <v>63</v>
      </c>
      <c r="B5086" t="str">
        <f>VLOOKUP(A5086,'AGENCY CODES'!$C$4:$F$139,3,FALSE)</f>
        <v>GAME AND FISH DEPARTMENT</v>
      </c>
      <c r="C5086" s="8" t="s">
        <v>1</v>
      </c>
      <c r="D5086" s="8" t="str">
        <f t="shared" si="1018"/>
        <v>GFA2027</v>
      </c>
      <c r="E5086">
        <v>2027</v>
      </c>
      <c r="F5086" t="str">
        <f>VLOOKUP(D5086,'Fund List'!$A$2:$F$1324,6,FALSE)</f>
        <v>GAME AND FISH FUND</v>
      </c>
      <c r="G5086" s="3">
        <v>804</v>
      </c>
      <c r="I5086" s="24">
        <f t="shared" ref="I5086:I5103" si="1027">$G5086/$G$10*I$5</f>
        <v>868.21309958426582</v>
      </c>
    </row>
    <row r="5087" spans="1:9" hidden="1" outlineLevel="3" x14ac:dyDescent="0.25">
      <c r="A5087" t="s">
        <v>63</v>
      </c>
      <c r="B5087" t="str">
        <f>VLOOKUP(A5087,'AGENCY CODES'!$C$4:$F$139,3,FALSE)</f>
        <v>GAME AND FISH DEPARTMENT</v>
      </c>
      <c r="C5087" s="8" t="s">
        <v>22</v>
      </c>
      <c r="D5087" s="8" t="str">
        <f t="shared" si="1018"/>
        <v>GFA2027</v>
      </c>
      <c r="E5087">
        <v>2027</v>
      </c>
      <c r="F5087" t="str">
        <f>VLOOKUP(D5087,'Fund List'!$A$2:$F$1324,6,FALSE)</f>
        <v>GAME AND FISH FUND</v>
      </c>
      <c r="G5087" s="3">
        <v>772</v>
      </c>
      <c r="I5087" s="24">
        <f t="shared" si="1027"/>
        <v>833.65735432718066</v>
      </c>
    </row>
    <row r="5088" spans="1:9" hidden="1" outlineLevel="3" x14ac:dyDescent="0.25">
      <c r="A5088" t="s">
        <v>63</v>
      </c>
      <c r="B5088" t="str">
        <f>VLOOKUP(A5088,'AGENCY CODES'!$C$4:$F$139,3,FALSE)</f>
        <v>GAME AND FISH DEPARTMENT</v>
      </c>
      <c r="C5088" s="8" t="s">
        <v>2</v>
      </c>
      <c r="D5088" s="8" t="str">
        <f t="shared" si="1018"/>
        <v>GFA2027</v>
      </c>
      <c r="E5088">
        <v>2027</v>
      </c>
      <c r="F5088" t="str">
        <f>VLOOKUP(D5088,'Fund List'!$A$2:$F$1324,6,FALSE)</f>
        <v>GAME AND FISH FUND</v>
      </c>
      <c r="G5088" s="3">
        <v>23</v>
      </c>
      <c r="I5088" s="24">
        <f t="shared" si="1027"/>
        <v>24.836941903529993</v>
      </c>
    </row>
    <row r="5089" spans="1:9" hidden="1" outlineLevel="3" x14ac:dyDescent="0.25">
      <c r="A5089" t="s">
        <v>63</v>
      </c>
      <c r="B5089" t="str">
        <f>VLOOKUP(A5089,'AGENCY CODES'!$C$4:$F$139,3,FALSE)</f>
        <v>GAME AND FISH DEPARTMENT</v>
      </c>
      <c r="C5089" s="8" t="s">
        <v>3</v>
      </c>
      <c r="D5089" s="8" t="str">
        <f t="shared" si="1018"/>
        <v>GFA2027</v>
      </c>
      <c r="E5089">
        <v>2027</v>
      </c>
      <c r="F5089" t="str">
        <f>VLOOKUP(D5089,'Fund List'!$A$2:$F$1324,6,FALSE)</f>
        <v>GAME AND FISH FUND</v>
      </c>
      <c r="G5089" s="3">
        <v>5867</v>
      </c>
      <c r="I5089" s="24">
        <f t="shared" si="1027"/>
        <v>6335.5799194787169</v>
      </c>
    </row>
    <row r="5090" spans="1:9" hidden="1" outlineLevel="3" x14ac:dyDescent="0.25">
      <c r="A5090" t="s">
        <v>63</v>
      </c>
      <c r="B5090" t="str">
        <f>VLOOKUP(A5090,'AGENCY CODES'!$C$4:$F$139,3,FALSE)</f>
        <v>GAME AND FISH DEPARTMENT</v>
      </c>
      <c r="C5090" s="8" t="s">
        <v>4</v>
      </c>
      <c r="D5090" s="8" t="str">
        <f t="shared" si="1018"/>
        <v>GFA2027</v>
      </c>
      <c r="E5090">
        <v>2027</v>
      </c>
      <c r="F5090" t="str">
        <f>VLOOKUP(D5090,'Fund List'!$A$2:$F$1324,6,FALSE)</f>
        <v>GAME AND FISH FUND</v>
      </c>
      <c r="G5090" s="3">
        <v>4445</v>
      </c>
      <c r="I5090" s="24">
        <f t="shared" si="1027"/>
        <v>4800.0089896169929</v>
      </c>
    </row>
    <row r="5091" spans="1:9" hidden="1" outlineLevel="3" x14ac:dyDescent="0.25">
      <c r="A5091" t="s">
        <v>63</v>
      </c>
      <c r="B5091" t="str">
        <f>VLOOKUP(A5091,'AGENCY CODES'!$C$4:$F$139,3,FALSE)</f>
        <v>GAME AND FISH DEPARTMENT</v>
      </c>
      <c r="C5091" s="8" t="s">
        <v>5</v>
      </c>
      <c r="D5091" s="8" t="str">
        <f t="shared" si="1018"/>
        <v>GFA2027</v>
      </c>
      <c r="E5091">
        <v>2027</v>
      </c>
      <c r="F5091" t="str">
        <f>VLOOKUP(D5091,'Fund List'!$A$2:$F$1324,6,FALSE)</f>
        <v>GAME AND FISH FUND</v>
      </c>
      <c r="G5091" s="3">
        <v>15</v>
      </c>
      <c r="I5091" s="24">
        <f t="shared" si="1027"/>
        <v>16.198005589258692</v>
      </c>
    </row>
    <row r="5092" spans="1:9" hidden="1" outlineLevel="3" x14ac:dyDescent="0.25">
      <c r="A5092" t="s">
        <v>63</v>
      </c>
      <c r="B5092" t="str">
        <f>VLOOKUP(A5092,'AGENCY CODES'!$C$4:$F$139,3,FALSE)</f>
        <v>GAME AND FISH DEPARTMENT</v>
      </c>
      <c r="C5092" s="8" t="s">
        <v>6</v>
      </c>
      <c r="D5092" s="8" t="str">
        <f t="shared" si="1018"/>
        <v>GFA2027</v>
      </c>
      <c r="E5092">
        <v>2027</v>
      </c>
      <c r="F5092" t="str">
        <f>VLOOKUP(D5092,'Fund List'!$A$2:$F$1324,6,FALSE)</f>
        <v>GAME AND FISH FUND</v>
      </c>
      <c r="G5092" s="3">
        <v>2804</v>
      </c>
      <c r="I5092" s="24">
        <f t="shared" si="1027"/>
        <v>3027.9471781520915</v>
      </c>
    </row>
    <row r="5093" spans="1:9" hidden="1" outlineLevel="3" x14ac:dyDescent="0.25">
      <c r="A5093" t="s">
        <v>63</v>
      </c>
      <c r="B5093" t="str">
        <f>VLOOKUP(A5093,'AGENCY CODES'!$C$4:$F$139,3,FALSE)</f>
        <v>GAME AND FISH DEPARTMENT</v>
      </c>
      <c r="C5093" s="8" t="s">
        <v>7</v>
      </c>
      <c r="D5093" s="8" t="str">
        <f t="shared" si="1018"/>
        <v>GFA2027</v>
      </c>
      <c r="E5093">
        <v>2027</v>
      </c>
      <c r="F5093" t="str">
        <f>VLOOKUP(D5093,'Fund List'!$A$2:$F$1324,6,FALSE)</f>
        <v>GAME AND FISH FUND</v>
      </c>
      <c r="G5093" s="3">
        <v>959</v>
      </c>
      <c r="I5093" s="24">
        <f t="shared" si="1027"/>
        <v>1035.5924906732723</v>
      </c>
    </row>
    <row r="5094" spans="1:9" hidden="1" outlineLevel="3" x14ac:dyDescent="0.25">
      <c r="A5094" t="s">
        <v>63</v>
      </c>
      <c r="B5094" t="str">
        <f>VLOOKUP(A5094,'AGENCY CODES'!$C$4:$F$139,3,FALSE)</f>
        <v>GAME AND FISH DEPARTMENT</v>
      </c>
      <c r="C5094" s="8" t="s">
        <v>14</v>
      </c>
      <c r="D5094" s="8" t="str">
        <f t="shared" si="1018"/>
        <v>GFA2027</v>
      </c>
      <c r="E5094">
        <v>2027</v>
      </c>
      <c r="F5094" t="str">
        <f>VLOOKUP(D5094,'Fund List'!$A$2:$F$1324,6,FALSE)</f>
        <v>GAME AND FISH FUND</v>
      </c>
      <c r="G5094" s="3">
        <v>198</v>
      </c>
      <c r="I5094" s="24">
        <f t="shared" si="1027"/>
        <v>213.81367377821473</v>
      </c>
    </row>
    <row r="5095" spans="1:9" hidden="1" outlineLevel="3" x14ac:dyDescent="0.25">
      <c r="A5095" t="s">
        <v>63</v>
      </c>
      <c r="B5095" t="str">
        <f>VLOOKUP(A5095,'AGENCY CODES'!$C$4:$F$139,3,FALSE)</f>
        <v>GAME AND FISH DEPARTMENT</v>
      </c>
      <c r="C5095" s="8" t="s">
        <v>17</v>
      </c>
      <c r="D5095" s="8" t="str">
        <f t="shared" si="1018"/>
        <v>GFA2027</v>
      </c>
      <c r="E5095">
        <v>2027</v>
      </c>
      <c r="F5095" t="str">
        <f>VLOOKUP(D5095,'Fund List'!$A$2:$F$1324,6,FALSE)</f>
        <v>GAME AND FISH FUND</v>
      </c>
      <c r="G5095" s="3">
        <v>2319</v>
      </c>
      <c r="I5095" s="24">
        <f t="shared" si="1027"/>
        <v>2504.2116640993936</v>
      </c>
    </row>
    <row r="5096" spans="1:9" hidden="1" outlineLevel="3" x14ac:dyDescent="0.25">
      <c r="A5096" t="s">
        <v>63</v>
      </c>
      <c r="B5096" t="str">
        <f>VLOOKUP(A5096,'AGENCY CODES'!$C$4:$F$139,3,FALSE)</f>
        <v>GAME AND FISH DEPARTMENT</v>
      </c>
      <c r="C5096" s="8" t="s">
        <v>8</v>
      </c>
      <c r="D5096" s="8" t="str">
        <f t="shared" si="1018"/>
        <v>GFA2027</v>
      </c>
      <c r="E5096">
        <v>2027</v>
      </c>
      <c r="F5096" t="str">
        <f>VLOOKUP(D5096,'Fund List'!$A$2:$F$1324,6,FALSE)</f>
        <v>GAME AND FISH FUND</v>
      </c>
      <c r="G5096" s="3">
        <v>110</v>
      </c>
      <c r="I5096" s="24">
        <f t="shared" si="1027"/>
        <v>118.78537432123042</v>
      </c>
    </row>
    <row r="5097" spans="1:9" hidden="1" outlineLevel="3" x14ac:dyDescent="0.25">
      <c r="A5097" t="s">
        <v>63</v>
      </c>
      <c r="B5097" t="str">
        <f>VLOOKUP(A5097,'AGENCY CODES'!$C$4:$F$139,3,FALSE)</f>
        <v>GAME AND FISH DEPARTMENT</v>
      </c>
      <c r="C5097" s="8" t="s">
        <v>10</v>
      </c>
      <c r="D5097" s="8" t="str">
        <f t="shared" si="1018"/>
        <v>GFA2027</v>
      </c>
      <c r="E5097">
        <v>2027</v>
      </c>
      <c r="F5097" t="str">
        <f>VLOOKUP(D5097,'Fund List'!$A$2:$F$1324,6,FALSE)</f>
        <v>GAME AND FISH FUND</v>
      </c>
      <c r="G5097" s="3">
        <v>493</v>
      </c>
      <c r="I5097" s="24">
        <f t="shared" si="1027"/>
        <v>532.37445036696897</v>
      </c>
    </row>
    <row r="5098" spans="1:9" hidden="1" outlineLevel="3" x14ac:dyDescent="0.25">
      <c r="A5098" t="s">
        <v>63</v>
      </c>
      <c r="B5098" t="str">
        <f>VLOOKUP(A5098,'AGENCY CODES'!$C$4:$F$139,3,FALSE)</f>
        <v>GAME AND FISH DEPARTMENT</v>
      </c>
      <c r="C5098" s="8" t="s">
        <v>11</v>
      </c>
      <c r="D5098" s="8" t="str">
        <f t="shared" si="1018"/>
        <v>GFA2027</v>
      </c>
      <c r="E5098">
        <v>2027</v>
      </c>
      <c r="F5098" t="str">
        <f>VLOOKUP(D5098,'Fund List'!$A$2:$F$1324,6,FALSE)</f>
        <v>GAME AND FISH FUND</v>
      </c>
      <c r="G5098" s="3">
        <v>5766</v>
      </c>
      <c r="I5098" s="24">
        <f t="shared" si="1027"/>
        <v>6226.5133485110418</v>
      </c>
    </row>
    <row r="5099" spans="1:9" hidden="1" outlineLevel="3" x14ac:dyDescent="0.25">
      <c r="A5099" t="s">
        <v>63</v>
      </c>
      <c r="B5099" t="str">
        <f>VLOOKUP(A5099,'AGENCY CODES'!$C$4:$F$139,3,FALSE)</f>
        <v>GAME AND FISH DEPARTMENT</v>
      </c>
      <c r="C5099" s="8" t="s">
        <v>12</v>
      </c>
      <c r="D5099" s="8" t="str">
        <f t="shared" si="1018"/>
        <v>GFA2027</v>
      </c>
      <c r="E5099">
        <v>2027</v>
      </c>
      <c r="F5099" t="str">
        <f>VLOOKUP(D5099,'Fund List'!$A$2:$F$1324,6,FALSE)</f>
        <v>GAME AND FISH FUND</v>
      </c>
      <c r="G5099" s="3">
        <v>356</v>
      </c>
      <c r="I5099" s="24">
        <f t="shared" si="1027"/>
        <v>384.43266598507296</v>
      </c>
    </row>
    <row r="5100" spans="1:9" hidden="1" outlineLevel="3" x14ac:dyDescent="0.25">
      <c r="A5100" t="s">
        <v>63</v>
      </c>
      <c r="B5100" t="str">
        <f>VLOOKUP(A5100,'AGENCY CODES'!$C$4:$F$139,3,FALSE)</f>
        <v>GAME AND FISH DEPARTMENT</v>
      </c>
      <c r="C5100" s="8">
        <v>1</v>
      </c>
      <c r="D5100" s="8" t="str">
        <f t="shared" si="1018"/>
        <v>GFA2027</v>
      </c>
      <c r="E5100">
        <v>2027</v>
      </c>
      <c r="F5100" t="str">
        <f>VLOOKUP(D5100,'Fund List'!$A$2:$F$1324,6,FALSE)</f>
        <v>GAME AND FISH FUND</v>
      </c>
      <c r="G5100" s="3">
        <v>595</v>
      </c>
      <c r="I5100" s="24">
        <f t="shared" si="1027"/>
        <v>642.52088837392807</v>
      </c>
    </row>
    <row r="5101" spans="1:9" hidden="1" outlineLevel="3" x14ac:dyDescent="0.25">
      <c r="A5101" t="s">
        <v>63</v>
      </c>
      <c r="B5101" t="str">
        <f>VLOOKUP(A5101,'AGENCY CODES'!$C$4:$F$139,3,FALSE)</f>
        <v>GAME AND FISH DEPARTMENT</v>
      </c>
      <c r="C5101" s="8">
        <v>2</v>
      </c>
      <c r="D5101" s="8" t="str">
        <f t="shared" si="1018"/>
        <v>GFA2027</v>
      </c>
      <c r="E5101">
        <v>2027</v>
      </c>
      <c r="F5101" t="str">
        <f>VLOOKUP(D5101,'Fund List'!$A$2:$F$1324,6,FALSE)</f>
        <v>GAME AND FISH FUND</v>
      </c>
      <c r="G5101" s="3">
        <v>4977</v>
      </c>
      <c r="I5101" s="24">
        <f t="shared" si="1027"/>
        <v>5374.4982545160337</v>
      </c>
    </row>
    <row r="5102" spans="1:9" hidden="1" outlineLevel="3" x14ac:dyDescent="0.25">
      <c r="A5102" t="s">
        <v>63</v>
      </c>
      <c r="B5102" t="str">
        <f>VLOOKUP(A5102,'AGENCY CODES'!$C$4:$F$139,3,FALSE)</f>
        <v>GAME AND FISH DEPARTMENT</v>
      </c>
      <c r="C5102" s="8">
        <v>3</v>
      </c>
      <c r="D5102" s="8" t="str">
        <f t="shared" si="1018"/>
        <v>GFA2027</v>
      </c>
      <c r="E5102">
        <v>2027</v>
      </c>
      <c r="F5102" t="str">
        <f>VLOOKUP(D5102,'Fund List'!$A$2:$F$1324,6,FALSE)</f>
        <v>GAME AND FISH FUND</v>
      </c>
      <c r="G5102" s="3">
        <v>13</v>
      </c>
      <c r="I5102" s="24">
        <f t="shared" si="1027"/>
        <v>14.038271510690866</v>
      </c>
    </row>
    <row r="5103" spans="1:9" hidden="1" outlineLevel="3" x14ac:dyDescent="0.25">
      <c r="A5103" t="s">
        <v>63</v>
      </c>
      <c r="B5103" t="str">
        <f>VLOOKUP(A5103,'AGENCY CODES'!$C$4:$F$139,3,FALSE)</f>
        <v>GAME AND FISH DEPARTMENT</v>
      </c>
      <c r="C5103" s="8">
        <v>8</v>
      </c>
      <c r="D5103" s="8" t="str">
        <f t="shared" si="1018"/>
        <v>GFA2027</v>
      </c>
      <c r="E5103">
        <v>2027</v>
      </c>
      <c r="F5103" t="str">
        <f>VLOOKUP(D5103,'Fund List'!$A$2:$F$1324,6,FALSE)</f>
        <v>GAME AND FISH FUND</v>
      </c>
      <c r="G5103" s="3">
        <v>41631</v>
      </c>
      <c r="I5103" s="24">
        <f t="shared" si="1027"/>
        <v>44955.944712428573</v>
      </c>
    </row>
    <row r="5104" spans="1:9" outlineLevel="2" collapsed="1" x14ac:dyDescent="0.25">
      <c r="F5104" s="1" t="s">
        <v>4433</v>
      </c>
      <c r="I5104" s="24">
        <f t="shared" ref="I5104" si="1028">SUBTOTAL(9,I5086:I5103)</f>
        <v>77909.167283216462</v>
      </c>
    </row>
    <row r="5105" spans="1:9" hidden="1" outlineLevel="3" x14ac:dyDescent="0.25">
      <c r="A5105" t="s">
        <v>63</v>
      </c>
      <c r="B5105" t="str">
        <f>VLOOKUP(A5105,'AGENCY CODES'!$C$4:$F$139,3,FALSE)</f>
        <v>GAME AND FISH DEPARTMENT</v>
      </c>
      <c r="C5105" s="8" t="s">
        <v>1</v>
      </c>
      <c r="D5105" s="8" t="str">
        <f t="shared" si="1018"/>
        <v>GFA2028</v>
      </c>
      <c r="E5105">
        <v>2028</v>
      </c>
      <c r="F5105" t="str">
        <f>VLOOKUP(D5105,'Fund List'!$A$2:$F$1324,6,FALSE)</f>
        <v>GAME AND FISH REV FUND</v>
      </c>
      <c r="G5105" s="3">
        <v>2885</v>
      </c>
      <c r="I5105" s="24">
        <f t="shared" ref="I5105:I5122" si="1029">$G5105/$G$10*I$5</f>
        <v>3115.4164083340884</v>
      </c>
    </row>
    <row r="5106" spans="1:9" hidden="1" outlineLevel="3" x14ac:dyDescent="0.25">
      <c r="A5106" t="s">
        <v>63</v>
      </c>
      <c r="B5106" t="str">
        <f>VLOOKUP(A5106,'AGENCY CODES'!$C$4:$F$139,3,FALSE)</f>
        <v>GAME AND FISH DEPARTMENT</v>
      </c>
      <c r="C5106" s="8" t="s">
        <v>22</v>
      </c>
      <c r="D5106" s="8" t="str">
        <f t="shared" si="1018"/>
        <v>GFA2028</v>
      </c>
      <c r="E5106">
        <v>2028</v>
      </c>
      <c r="F5106" t="str">
        <f>VLOOKUP(D5106,'Fund List'!$A$2:$F$1324,6,FALSE)</f>
        <v>GAME AND FISH REV FUND</v>
      </c>
      <c r="G5106" s="3">
        <v>2890</v>
      </c>
      <c r="I5106" s="24">
        <f t="shared" si="1029"/>
        <v>3120.8157435305079</v>
      </c>
    </row>
    <row r="5107" spans="1:9" hidden="1" outlineLevel="3" x14ac:dyDescent="0.25">
      <c r="A5107" t="s">
        <v>63</v>
      </c>
      <c r="B5107" t="str">
        <f>VLOOKUP(A5107,'AGENCY CODES'!$C$4:$F$139,3,FALSE)</f>
        <v>GAME AND FISH DEPARTMENT</v>
      </c>
      <c r="C5107" s="8" t="s">
        <v>2</v>
      </c>
      <c r="D5107" s="8" t="str">
        <f t="shared" si="1018"/>
        <v>GFA2028</v>
      </c>
      <c r="E5107">
        <v>2028</v>
      </c>
      <c r="F5107" t="str">
        <f>VLOOKUP(D5107,'Fund List'!$A$2:$F$1324,6,FALSE)</f>
        <v>GAME AND FISH REV FUND</v>
      </c>
      <c r="G5107" s="3">
        <v>24</v>
      </c>
      <c r="I5107" s="24">
        <f t="shared" si="1029"/>
        <v>25.916808942813905</v>
      </c>
    </row>
    <row r="5108" spans="1:9" hidden="1" outlineLevel="3" x14ac:dyDescent="0.25">
      <c r="A5108" t="s">
        <v>63</v>
      </c>
      <c r="B5108" t="str">
        <f>VLOOKUP(A5108,'AGENCY CODES'!$C$4:$F$139,3,FALSE)</f>
        <v>GAME AND FISH DEPARTMENT</v>
      </c>
      <c r="C5108" s="8" t="s">
        <v>3</v>
      </c>
      <c r="D5108" s="8" t="str">
        <f t="shared" si="1018"/>
        <v>GFA2028</v>
      </c>
      <c r="E5108">
        <v>2028</v>
      </c>
      <c r="F5108" t="str">
        <f>VLOOKUP(D5108,'Fund List'!$A$2:$F$1324,6,FALSE)</f>
        <v>GAME AND FISH REV FUND</v>
      </c>
      <c r="G5108" s="3">
        <v>588</v>
      </c>
      <c r="I5108" s="24">
        <f t="shared" si="1029"/>
        <v>634.96181909894074</v>
      </c>
    </row>
    <row r="5109" spans="1:9" hidden="1" outlineLevel="3" x14ac:dyDescent="0.25">
      <c r="A5109" t="s">
        <v>63</v>
      </c>
      <c r="B5109" t="str">
        <f>VLOOKUP(A5109,'AGENCY CODES'!$C$4:$F$139,3,FALSE)</f>
        <v>GAME AND FISH DEPARTMENT</v>
      </c>
      <c r="C5109" s="8" t="s">
        <v>4</v>
      </c>
      <c r="D5109" s="8" t="str">
        <f t="shared" si="1018"/>
        <v>GFA2028</v>
      </c>
      <c r="E5109">
        <v>2028</v>
      </c>
      <c r="F5109" t="str">
        <f>VLOOKUP(D5109,'Fund List'!$A$2:$F$1324,6,FALSE)</f>
        <v>GAME AND FISH REV FUND</v>
      </c>
      <c r="G5109" s="3">
        <v>9873</v>
      </c>
      <c r="I5109" s="24">
        <f t="shared" si="1029"/>
        <v>10661.527278850072</v>
      </c>
    </row>
    <row r="5110" spans="1:9" hidden="1" outlineLevel="3" x14ac:dyDescent="0.25">
      <c r="A5110" t="s">
        <v>63</v>
      </c>
      <c r="B5110" t="str">
        <f>VLOOKUP(A5110,'AGENCY CODES'!$C$4:$F$139,3,FALSE)</f>
        <v>GAME AND FISH DEPARTMENT</v>
      </c>
      <c r="C5110" s="8" t="s">
        <v>5</v>
      </c>
      <c r="D5110" s="8" t="str">
        <f t="shared" si="1018"/>
        <v>GFA2028</v>
      </c>
      <c r="E5110">
        <v>2028</v>
      </c>
      <c r="F5110" t="str">
        <f>VLOOKUP(D5110,'Fund List'!$A$2:$F$1324,6,FALSE)</f>
        <v>GAME AND FISH REV FUND</v>
      </c>
      <c r="G5110" s="3">
        <v>29</v>
      </c>
      <c r="I5110" s="24">
        <f t="shared" si="1029"/>
        <v>31.316144139233469</v>
      </c>
    </row>
    <row r="5111" spans="1:9" hidden="1" outlineLevel="3" x14ac:dyDescent="0.25">
      <c r="A5111" t="s">
        <v>63</v>
      </c>
      <c r="B5111" t="str">
        <f>VLOOKUP(A5111,'AGENCY CODES'!$C$4:$F$139,3,FALSE)</f>
        <v>GAME AND FISH DEPARTMENT</v>
      </c>
      <c r="C5111" s="8" t="s">
        <v>6</v>
      </c>
      <c r="D5111" s="8" t="str">
        <f t="shared" si="1018"/>
        <v>GFA2028</v>
      </c>
      <c r="E5111">
        <v>2028</v>
      </c>
      <c r="F5111" t="str">
        <f>VLOOKUP(D5111,'Fund List'!$A$2:$F$1324,6,FALSE)</f>
        <v>GAME AND FISH REV FUND</v>
      </c>
      <c r="G5111" s="3">
        <v>5125</v>
      </c>
      <c r="I5111" s="24">
        <f t="shared" si="1029"/>
        <v>5534.3185763300526</v>
      </c>
    </row>
    <row r="5112" spans="1:9" hidden="1" outlineLevel="3" x14ac:dyDescent="0.25">
      <c r="A5112" t="s">
        <v>63</v>
      </c>
      <c r="B5112" t="str">
        <f>VLOOKUP(A5112,'AGENCY CODES'!$C$4:$F$139,3,FALSE)</f>
        <v>GAME AND FISH DEPARTMENT</v>
      </c>
      <c r="C5112" s="8" t="s">
        <v>7</v>
      </c>
      <c r="D5112" s="8" t="str">
        <f t="shared" si="1018"/>
        <v>GFA2028</v>
      </c>
      <c r="E5112">
        <v>2028</v>
      </c>
      <c r="F5112" t="str">
        <f>VLOOKUP(D5112,'Fund List'!$A$2:$F$1324,6,FALSE)</f>
        <v>GAME AND FISH REV FUND</v>
      </c>
      <c r="G5112" s="3">
        <v>1469</v>
      </c>
      <c r="I5112" s="24">
        <f t="shared" si="1029"/>
        <v>1586.3246807080679</v>
      </c>
    </row>
    <row r="5113" spans="1:9" hidden="1" outlineLevel="3" x14ac:dyDescent="0.25">
      <c r="A5113" t="s">
        <v>63</v>
      </c>
      <c r="B5113" t="str">
        <f>VLOOKUP(A5113,'AGENCY CODES'!$C$4:$F$139,3,FALSE)</f>
        <v>GAME AND FISH DEPARTMENT</v>
      </c>
      <c r="C5113" s="8" t="s">
        <v>14</v>
      </c>
      <c r="D5113" s="8" t="str">
        <f t="shared" si="1018"/>
        <v>GFA2028</v>
      </c>
      <c r="E5113">
        <v>2028</v>
      </c>
      <c r="F5113" t="str">
        <f>VLOOKUP(D5113,'Fund List'!$A$2:$F$1324,6,FALSE)</f>
        <v>GAME AND FISH REV FUND</v>
      </c>
      <c r="G5113" s="3">
        <v>307</v>
      </c>
      <c r="I5113" s="24">
        <f t="shared" si="1029"/>
        <v>331.51918106016126</v>
      </c>
    </row>
    <row r="5114" spans="1:9" hidden="1" outlineLevel="3" x14ac:dyDescent="0.25">
      <c r="A5114" t="s">
        <v>63</v>
      </c>
      <c r="B5114" t="str">
        <f>VLOOKUP(A5114,'AGENCY CODES'!$C$4:$F$139,3,FALSE)</f>
        <v>GAME AND FISH DEPARTMENT</v>
      </c>
      <c r="C5114" s="8" t="s">
        <v>17</v>
      </c>
      <c r="D5114" s="8" t="str">
        <f t="shared" si="1018"/>
        <v>GFA2028</v>
      </c>
      <c r="E5114">
        <v>2028</v>
      </c>
      <c r="F5114" t="str">
        <f>VLOOKUP(D5114,'Fund List'!$A$2:$F$1324,6,FALSE)</f>
        <v>GAME AND FISH REV FUND</v>
      </c>
      <c r="G5114" s="3">
        <v>5388</v>
      </c>
      <c r="I5114" s="24">
        <f t="shared" si="1029"/>
        <v>5818.3236076617222</v>
      </c>
    </row>
    <row r="5115" spans="1:9" hidden="1" outlineLevel="3" x14ac:dyDescent="0.25">
      <c r="A5115" t="s">
        <v>63</v>
      </c>
      <c r="B5115" t="str">
        <f>VLOOKUP(A5115,'AGENCY CODES'!$C$4:$F$139,3,FALSE)</f>
        <v>GAME AND FISH DEPARTMENT</v>
      </c>
      <c r="C5115" s="8" t="s">
        <v>8</v>
      </c>
      <c r="D5115" s="8" t="str">
        <f t="shared" si="1018"/>
        <v>GFA2028</v>
      </c>
      <c r="E5115">
        <v>2028</v>
      </c>
      <c r="F5115" t="str">
        <f>VLOOKUP(D5115,'Fund List'!$A$2:$F$1324,6,FALSE)</f>
        <v>GAME AND FISH REV FUND</v>
      </c>
      <c r="G5115" s="3">
        <v>246</v>
      </c>
      <c r="I5115" s="24">
        <f t="shared" si="1029"/>
        <v>265.64729166384257</v>
      </c>
    </row>
    <row r="5116" spans="1:9" hidden="1" outlineLevel="3" x14ac:dyDescent="0.25">
      <c r="A5116" t="s">
        <v>63</v>
      </c>
      <c r="B5116" t="str">
        <f>VLOOKUP(A5116,'AGENCY CODES'!$C$4:$F$139,3,FALSE)</f>
        <v>GAME AND FISH DEPARTMENT</v>
      </c>
      <c r="C5116" s="8" t="s">
        <v>10</v>
      </c>
      <c r="D5116" s="8" t="str">
        <f t="shared" ref="D5116:D5179" si="1030">CONCATENATE(A5116,E5116)</f>
        <v>GFA2028</v>
      </c>
      <c r="E5116">
        <v>2028</v>
      </c>
      <c r="F5116" t="str">
        <f>VLOOKUP(D5116,'Fund List'!$A$2:$F$1324,6,FALSE)</f>
        <v>GAME AND FISH REV FUND</v>
      </c>
      <c r="G5116" s="3">
        <v>3170</v>
      </c>
      <c r="I5116" s="24">
        <f t="shared" si="1029"/>
        <v>3423.1785145300037</v>
      </c>
    </row>
    <row r="5117" spans="1:9" hidden="1" outlineLevel="3" x14ac:dyDescent="0.25">
      <c r="A5117" t="s">
        <v>63</v>
      </c>
      <c r="B5117" t="str">
        <f>VLOOKUP(A5117,'AGENCY CODES'!$C$4:$F$139,3,FALSE)</f>
        <v>GAME AND FISH DEPARTMENT</v>
      </c>
      <c r="C5117" s="8" t="s">
        <v>11</v>
      </c>
      <c r="D5117" s="8" t="str">
        <f t="shared" si="1030"/>
        <v>GFA2028</v>
      </c>
      <c r="E5117">
        <v>2028</v>
      </c>
      <c r="F5117" t="str">
        <f>VLOOKUP(D5117,'Fund List'!$A$2:$F$1324,6,FALSE)</f>
        <v>GAME AND FISH REV FUND</v>
      </c>
      <c r="G5117" s="3">
        <v>12610</v>
      </c>
      <c r="I5117" s="24">
        <f t="shared" si="1029"/>
        <v>13617.12336537014</v>
      </c>
    </row>
    <row r="5118" spans="1:9" hidden="1" outlineLevel="3" x14ac:dyDescent="0.25">
      <c r="A5118" t="s">
        <v>63</v>
      </c>
      <c r="B5118" t="str">
        <f>VLOOKUP(A5118,'AGENCY CODES'!$C$4:$F$139,3,FALSE)</f>
        <v>GAME AND FISH DEPARTMENT</v>
      </c>
      <c r="C5118" s="8" t="s">
        <v>12</v>
      </c>
      <c r="D5118" s="8" t="str">
        <f t="shared" si="1030"/>
        <v>GFA2028</v>
      </c>
      <c r="E5118">
        <v>2028</v>
      </c>
      <c r="F5118" t="str">
        <f>VLOOKUP(D5118,'Fund List'!$A$2:$F$1324,6,FALSE)</f>
        <v>GAME AND FISH REV FUND</v>
      </c>
      <c r="G5118" s="3">
        <v>1219</v>
      </c>
      <c r="I5118" s="24">
        <f t="shared" si="1029"/>
        <v>1316.3579208870897</v>
      </c>
    </row>
    <row r="5119" spans="1:9" hidden="1" outlineLevel="3" x14ac:dyDescent="0.25">
      <c r="A5119" t="s">
        <v>63</v>
      </c>
      <c r="B5119" t="str">
        <f>VLOOKUP(A5119,'AGENCY CODES'!$C$4:$F$139,3,FALSE)</f>
        <v>GAME AND FISH DEPARTMENT</v>
      </c>
      <c r="C5119" s="8">
        <v>1</v>
      </c>
      <c r="D5119" s="8" t="str">
        <f t="shared" si="1030"/>
        <v>GFA2028</v>
      </c>
      <c r="E5119">
        <v>2028</v>
      </c>
      <c r="F5119" t="str">
        <f>VLOOKUP(D5119,'Fund List'!$A$2:$F$1324,6,FALSE)</f>
        <v>GAME AND FISH REV FUND</v>
      </c>
      <c r="G5119" s="3">
        <v>605</v>
      </c>
      <c r="I5119" s="24">
        <f t="shared" si="1029"/>
        <v>653.31955876676727</v>
      </c>
    </row>
    <row r="5120" spans="1:9" hidden="1" outlineLevel="3" x14ac:dyDescent="0.25">
      <c r="A5120" t="s">
        <v>63</v>
      </c>
      <c r="B5120" t="str">
        <f>VLOOKUP(A5120,'AGENCY CODES'!$C$4:$F$139,3,FALSE)</f>
        <v>GAME AND FISH DEPARTMENT</v>
      </c>
      <c r="C5120" s="8">
        <v>2</v>
      </c>
      <c r="D5120" s="8" t="str">
        <f t="shared" si="1030"/>
        <v>GFA2028</v>
      </c>
      <c r="E5120">
        <v>2028</v>
      </c>
      <c r="F5120" t="str">
        <f>VLOOKUP(D5120,'Fund List'!$A$2:$F$1324,6,FALSE)</f>
        <v>GAME AND FISH REV FUND</v>
      </c>
      <c r="G5120" s="3">
        <v>11698</v>
      </c>
      <c r="I5120" s="24">
        <f t="shared" si="1029"/>
        <v>12632.28462554321</v>
      </c>
    </row>
    <row r="5121" spans="1:9" hidden="1" outlineLevel="3" x14ac:dyDescent="0.25">
      <c r="A5121" t="s">
        <v>63</v>
      </c>
      <c r="B5121" t="str">
        <f>VLOOKUP(A5121,'AGENCY CODES'!$C$4:$F$139,3,FALSE)</f>
        <v>GAME AND FISH DEPARTMENT</v>
      </c>
      <c r="C5121" s="8">
        <v>3</v>
      </c>
      <c r="D5121" s="8" t="str">
        <f t="shared" si="1030"/>
        <v>GFA2028</v>
      </c>
      <c r="E5121">
        <v>2028</v>
      </c>
      <c r="F5121" t="str">
        <f>VLOOKUP(D5121,'Fund List'!$A$2:$F$1324,6,FALSE)</f>
        <v>GAME AND FISH REV FUND</v>
      </c>
      <c r="G5121" s="3">
        <v>34</v>
      </c>
      <c r="I5121" s="24">
        <f t="shared" si="1029"/>
        <v>36.715479335653036</v>
      </c>
    </row>
    <row r="5122" spans="1:9" hidden="1" outlineLevel="3" x14ac:dyDescent="0.25">
      <c r="A5122" t="s">
        <v>63</v>
      </c>
      <c r="B5122" t="str">
        <f>VLOOKUP(A5122,'AGENCY CODES'!$C$4:$F$139,3,FALSE)</f>
        <v>GAME AND FISH DEPARTMENT</v>
      </c>
      <c r="C5122" s="8">
        <v>8</v>
      </c>
      <c r="D5122" s="8" t="str">
        <f t="shared" si="1030"/>
        <v>GFA2028</v>
      </c>
      <c r="E5122">
        <v>2028</v>
      </c>
      <c r="F5122" t="str">
        <f>VLOOKUP(D5122,'Fund List'!$A$2:$F$1324,6,FALSE)</f>
        <v>GAME AND FISH REV FUND</v>
      </c>
      <c r="G5122" s="3">
        <v>55143</v>
      </c>
      <c r="I5122" s="24">
        <f t="shared" si="1029"/>
        <v>59547.108147232808</v>
      </c>
    </row>
    <row r="5123" spans="1:9" outlineLevel="2" collapsed="1" x14ac:dyDescent="0.25">
      <c r="F5123" s="1" t="s">
        <v>4434</v>
      </c>
      <c r="I5123" s="24">
        <f t="shared" ref="I5123" si="1031">SUBTOTAL(9,I5105:I5122)</f>
        <v>122352.17515198517</v>
      </c>
    </row>
    <row r="5124" spans="1:9" hidden="1" outlineLevel="3" x14ac:dyDescent="0.25">
      <c r="A5124" t="s">
        <v>63</v>
      </c>
      <c r="B5124" t="str">
        <f>VLOOKUP(A5124,'AGENCY CODES'!$C$4:$F$139,3,FALSE)</f>
        <v>GAME AND FISH DEPARTMENT</v>
      </c>
      <c r="C5124" s="8" t="s">
        <v>6</v>
      </c>
      <c r="D5124" s="8" t="str">
        <f t="shared" si="1030"/>
        <v>GFA2029</v>
      </c>
      <c r="E5124">
        <v>2029</v>
      </c>
      <c r="F5124" t="str">
        <f>VLOOKUP(D5124,'Fund List'!$A$2:$F$1324,6,FALSE)</f>
        <v>WILDLIFE CONSERVATION COST RECOVERY FUND</v>
      </c>
      <c r="G5124" s="3">
        <v>1</v>
      </c>
      <c r="I5124" s="24">
        <f>$G5124/$G$10*I$5</f>
        <v>1.0798670392839127</v>
      </c>
    </row>
    <row r="5125" spans="1:9" outlineLevel="2" collapsed="1" x14ac:dyDescent="0.25">
      <c r="F5125" s="1" t="s">
        <v>4435</v>
      </c>
      <c r="I5125" s="24">
        <f t="shared" ref="I5125" si="1032">SUBTOTAL(9,I5124:I5124)</f>
        <v>1.0798670392839127</v>
      </c>
    </row>
    <row r="5126" spans="1:9" hidden="1" outlineLevel="3" x14ac:dyDescent="0.25">
      <c r="A5126" t="s">
        <v>63</v>
      </c>
      <c r="B5126" t="str">
        <f>VLOOKUP(A5126,'AGENCY CODES'!$C$4:$F$139,3,FALSE)</f>
        <v>GAME AND FISH DEPARTMENT</v>
      </c>
      <c r="C5126" s="8" t="s">
        <v>7</v>
      </c>
      <c r="D5126" s="8" t="str">
        <f t="shared" si="1030"/>
        <v>GFA2036</v>
      </c>
      <c r="E5126">
        <v>2036</v>
      </c>
      <c r="F5126" t="str">
        <f>VLOOKUP(D5126,'Fund List'!$A$2:$F$1324,6,FALSE)</f>
        <v>LAND WATER CONSERVATION REC DEVELOPMENT</v>
      </c>
      <c r="G5126" s="3">
        <v>16</v>
      </c>
      <c r="I5126" s="24">
        <f>$G5126/$G$10*I$5</f>
        <v>17.277872628542603</v>
      </c>
    </row>
    <row r="5127" spans="1:9" hidden="1" outlineLevel="3" x14ac:dyDescent="0.25">
      <c r="A5127" t="s">
        <v>63</v>
      </c>
      <c r="B5127" t="str">
        <f>VLOOKUP(A5127,'AGENCY CODES'!$C$4:$F$139,3,FALSE)</f>
        <v>GAME AND FISH DEPARTMENT</v>
      </c>
      <c r="C5127" s="8" t="s">
        <v>8</v>
      </c>
      <c r="D5127" s="8" t="str">
        <f t="shared" si="1030"/>
        <v>GFA2036</v>
      </c>
      <c r="E5127">
        <v>2036</v>
      </c>
      <c r="F5127" t="str">
        <f>VLOOKUP(D5127,'Fund List'!$A$2:$F$1324,6,FALSE)</f>
        <v>LAND WATER CONSERVATION REC DEVELOPMENT</v>
      </c>
      <c r="G5127" s="3">
        <v>12</v>
      </c>
      <c r="I5127" s="24">
        <f>$G5127/$G$10*I$5</f>
        <v>12.958404471406952</v>
      </c>
    </row>
    <row r="5128" spans="1:9" hidden="1" outlineLevel="3" x14ac:dyDescent="0.25">
      <c r="A5128" t="s">
        <v>63</v>
      </c>
      <c r="B5128" t="str">
        <f>VLOOKUP(A5128,'AGENCY CODES'!$C$4:$F$139,3,FALSE)</f>
        <v>GAME AND FISH DEPARTMENT</v>
      </c>
      <c r="C5128" s="8" t="s">
        <v>12</v>
      </c>
      <c r="D5128" s="8" t="str">
        <f t="shared" si="1030"/>
        <v>GFA2036</v>
      </c>
      <c r="E5128">
        <v>2036</v>
      </c>
      <c r="F5128" t="str">
        <f>VLOOKUP(D5128,'Fund List'!$A$2:$F$1324,6,FALSE)</f>
        <v>LAND WATER CONSERVATION REC DEVELOPMENT</v>
      </c>
      <c r="G5128" s="3">
        <v>1</v>
      </c>
      <c r="I5128" s="24">
        <f>$G5128/$G$10*I$5</f>
        <v>1.0798670392839127</v>
      </c>
    </row>
    <row r="5129" spans="1:9" outlineLevel="2" collapsed="1" x14ac:dyDescent="0.25">
      <c r="F5129" s="1" t="s">
        <v>4436</v>
      </c>
      <c r="I5129" s="24">
        <f t="shared" ref="I5129" si="1033">SUBTOTAL(9,I5126:I5128)</f>
        <v>31.316144139233465</v>
      </c>
    </row>
    <row r="5130" spans="1:9" hidden="1" outlineLevel="3" x14ac:dyDescent="0.25">
      <c r="A5130" t="s">
        <v>63</v>
      </c>
      <c r="B5130" t="str">
        <f>VLOOKUP(A5130,'AGENCY CODES'!$C$4:$F$139,3,FALSE)</f>
        <v>GAME AND FISH DEPARTMENT</v>
      </c>
      <c r="C5130" s="8" t="s">
        <v>1</v>
      </c>
      <c r="D5130" s="8" t="str">
        <f t="shared" si="1030"/>
        <v>GFA2062</v>
      </c>
      <c r="E5130">
        <v>2062</v>
      </c>
      <c r="F5130" t="str">
        <f>VLOOKUP(D5130,'Fund List'!$A$2:$F$1324,6,FALSE)</f>
        <v>CONSERVATION DEVELOPMENT FUND</v>
      </c>
      <c r="G5130" s="3">
        <v>4</v>
      </c>
      <c r="I5130" s="24">
        <f t="shared" ref="I5130:I5142" si="1034">$G5130/$G$10*I$5</f>
        <v>4.3194681571356508</v>
      </c>
    </row>
    <row r="5131" spans="1:9" hidden="1" outlineLevel="3" x14ac:dyDescent="0.25">
      <c r="A5131" t="s">
        <v>63</v>
      </c>
      <c r="B5131" t="str">
        <f>VLOOKUP(A5131,'AGENCY CODES'!$C$4:$F$139,3,FALSE)</f>
        <v>GAME AND FISH DEPARTMENT</v>
      </c>
      <c r="C5131" s="8" t="s">
        <v>22</v>
      </c>
      <c r="D5131" s="8" t="str">
        <f t="shared" si="1030"/>
        <v>GFA2062</v>
      </c>
      <c r="E5131">
        <v>2062</v>
      </c>
      <c r="F5131" t="str">
        <f>VLOOKUP(D5131,'Fund List'!$A$2:$F$1324,6,FALSE)</f>
        <v>CONSERVATION DEVELOPMENT FUND</v>
      </c>
      <c r="G5131" s="3">
        <v>4</v>
      </c>
      <c r="I5131" s="24">
        <f t="shared" si="1034"/>
        <v>4.3194681571356508</v>
      </c>
    </row>
    <row r="5132" spans="1:9" hidden="1" outlineLevel="3" x14ac:dyDescent="0.25">
      <c r="A5132" t="s">
        <v>63</v>
      </c>
      <c r="B5132" t="str">
        <f>VLOOKUP(A5132,'AGENCY CODES'!$C$4:$F$139,3,FALSE)</f>
        <v>GAME AND FISH DEPARTMENT</v>
      </c>
      <c r="C5132" s="8" t="s">
        <v>3</v>
      </c>
      <c r="D5132" s="8" t="str">
        <f t="shared" si="1030"/>
        <v>GFA2062</v>
      </c>
      <c r="E5132">
        <v>2062</v>
      </c>
      <c r="F5132" t="str">
        <f>VLOOKUP(D5132,'Fund List'!$A$2:$F$1324,6,FALSE)</f>
        <v>CONSERVATION DEVELOPMENT FUND</v>
      </c>
      <c r="G5132" s="3">
        <v>815</v>
      </c>
      <c r="I5132" s="24">
        <f t="shared" si="1034"/>
        <v>880.09163701638897</v>
      </c>
    </row>
    <row r="5133" spans="1:9" hidden="1" outlineLevel="3" x14ac:dyDescent="0.25">
      <c r="A5133" t="s">
        <v>63</v>
      </c>
      <c r="B5133" t="str">
        <f>VLOOKUP(A5133,'AGENCY CODES'!$C$4:$F$139,3,FALSE)</f>
        <v>GAME AND FISH DEPARTMENT</v>
      </c>
      <c r="C5133" s="8" t="s">
        <v>4</v>
      </c>
      <c r="D5133" s="8" t="str">
        <f t="shared" si="1030"/>
        <v>GFA2062</v>
      </c>
      <c r="E5133">
        <v>2062</v>
      </c>
      <c r="F5133" t="str">
        <f>VLOOKUP(D5133,'Fund List'!$A$2:$F$1324,6,FALSE)</f>
        <v>CONSERVATION DEVELOPMENT FUND</v>
      </c>
      <c r="G5133" s="3">
        <v>1</v>
      </c>
      <c r="I5133" s="24">
        <f t="shared" si="1034"/>
        <v>1.0798670392839127</v>
      </c>
    </row>
    <row r="5134" spans="1:9" hidden="1" outlineLevel="3" x14ac:dyDescent="0.25">
      <c r="A5134" t="s">
        <v>63</v>
      </c>
      <c r="B5134" t="str">
        <f>VLOOKUP(A5134,'AGENCY CODES'!$C$4:$F$139,3,FALSE)</f>
        <v>GAME AND FISH DEPARTMENT</v>
      </c>
      <c r="C5134" s="8" t="s">
        <v>5</v>
      </c>
      <c r="D5134" s="8" t="str">
        <f t="shared" si="1030"/>
        <v>GFA2062</v>
      </c>
      <c r="E5134">
        <v>2062</v>
      </c>
      <c r="F5134" t="str">
        <f>VLOOKUP(D5134,'Fund List'!$A$2:$F$1324,6,FALSE)</f>
        <v>CONSERVATION DEVELOPMENT FUND</v>
      </c>
      <c r="G5134" s="3">
        <v>4</v>
      </c>
      <c r="I5134" s="24">
        <f t="shared" si="1034"/>
        <v>4.3194681571356508</v>
      </c>
    </row>
    <row r="5135" spans="1:9" hidden="1" outlineLevel="3" x14ac:dyDescent="0.25">
      <c r="A5135" t="s">
        <v>63</v>
      </c>
      <c r="B5135" t="str">
        <f>VLOOKUP(A5135,'AGENCY CODES'!$C$4:$F$139,3,FALSE)</f>
        <v>GAME AND FISH DEPARTMENT</v>
      </c>
      <c r="C5135" s="8" t="s">
        <v>6</v>
      </c>
      <c r="D5135" s="8" t="str">
        <f t="shared" si="1030"/>
        <v>GFA2062</v>
      </c>
      <c r="E5135">
        <v>2062</v>
      </c>
      <c r="F5135" t="str">
        <f>VLOOKUP(D5135,'Fund List'!$A$2:$F$1324,6,FALSE)</f>
        <v>CONSERVATION DEVELOPMENT FUND</v>
      </c>
      <c r="G5135" s="3">
        <v>21</v>
      </c>
      <c r="I5135" s="24">
        <f t="shared" si="1034"/>
        <v>22.677207824962167</v>
      </c>
    </row>
    <row r="5136" spans="1:9" hidden="1" outlineLevel="3" x14ac:dyDescent="0.25">
      <c r="A5136" t="s">
        <v>63</v>
      </c>
      <c r="B5136" t="str">
        <f>VLOOKUP(A5136,'AGENCY CODES'!$C$4:$F$139,3,FALSE)</f>
        <v>GAME AND FISH DEPARTMENT</v>
      </c>
      <c r="C5136" s="8" t="s">
        <v>7</v>
      </c>
      <c r="D5136" s="8" t="str">
        <f t="shared" si="1030"/>
        <v>GFA2062</v>
      </c>
      <c r="E5136">
        <v>2062</v>
      </c>
      <c r="F5136" t="str">
        <f>VLOOKUP(D5136,'Fund List'!$A$2:$F$1324,6,FALSE)</f>
        <v>CONSERVATION DEVELOPMENT FUND</v>
      </c>
      <c r="G5136" s="3">
        <v>197</v>
      </c>
      <c r="I5136" s="24">
        <f t="shared" si="1034"/>
        <v>212.73380673893081</v>
      </c>
    </row>
    <row r="5137" spans="1:9" hidden="1" outlineLevel="3" x14ac:dyDescent="0.25">
      <c r="A5137" t="s">
        <v>63</v>
      </c>
      <c r="B5137" t="str">
        <f>VLOOKUP(A5137,'AGENCY CODES'!$C$4:$F$139,3,FALSE)</f>
        <v>GAME AND FISH DEPARTMENT</v>
      </c>
      <c r="C5137" s="8" t="s">
        <v>17</v>
      </c>
      <c r="D5137" s="8" t="str">
        <f t="shared" si="1030"/>
        <v>GFA2062</v>
      </c>
      <c r="E5137">
        <v>2062</v>
      </c>
      <c r="F5137" t="str">
        <f>VLOOKUP(D5137,'Fund List'!$A$2:$F$1324,6,FALSE)</f>
        <v>CONSERVATION DEVELOPMENT FUND</v>
      </c>
      <c r="G5137" s="3">
        <v>2</v>
      </c>
      <c r="I5137" s="24">
        <f t="shared" si="1034"/>
        <v>2.1597340785678254</v>
      </c>
    </row>
    <row r="5138" spans="1:9" hidden="1" outlineLevel="3" x14ac:dyDescent="0.25">
      <c r="A5138" t="s">
        <v>63</v>
      </c>
      <c r="B5138" t="str">
        <f>VLOOKUP(A5138,'AGENCY CODES'!$C$4:$F$139,3,FALSE)</f>
        <v>GAME AND FISH DEPARTMENT</v>
      </c>
      <c r="C5138" s="8" t="s">
        <v>8</v>
      </c>
      <c r="D5138" s="8" t="str">
        <f t="shared" si="1030"/>
        <v>GFA2062</v>
      </c>
      <c r="E5138">
        <v>2062</v>
      </c>
      <c r="F5138" t="str">
        <f>VLOOKUP(D5138,'Fund List'!$A$2:$F$1324,6,FALSE)</f>
        <v>CONSERVATION DEVELOPMENT FUND</v>
      </c>
      <c r="G5138" s="3">
        <v>48</v>
      </c>
      <c r="I5138" s="24">
        <f t="shared" si="1034"/>
        <v>51.83361788562781</v>
      </c>
    </row>
    <row r="5139" spans="1:9" hidden="1" outlineLevel="3" x14ac:dyDescent="0.25">
      <c r="A5139" t="s">
        <v>63</v>
      </c>
      <c r="B5139" t="str">
        <f>VLOOKUP(A5139,'AGENCY CODES'!$C$4:$F$139,3,FALSE)</f>
        <v>GAME AND FISH DEPARTMENT</v>
      </c>
      <c r="C5139" s="8" t="s">
        <v>10</v>
      </c>
      <c r="D5139" s="8" t="str">
        <f t="shared" si="1030"/>
        <v>GFA2062</v>
      </c>
      <c r="E5139">
        <v>2062</v>
      </c>
      <c r="F5139" t="str">
        <f>VLOOKUP(D5139,'Fund List'!$A$2:$F$1324,6,FALSE)</f>
        <v>CONSERVATION DEVELOPMENT FUND</v>
      </c>
      <c r="G5139" s="3">
        <v>10</v>
      </c>
      <c r="I5139" s="24">
        <f t="shared" si="1034"/>
        <v>10.798670392839128</v>
      </c>
    </row>
    <row r="5140" spans="1:9" hidden="1" outlineLevel="3" x14ac:dyDescent="0.25">
      <c r="A5140" t="s">
        <v>63</v>
      </c>
      <c r="B5140" t="str">
        <f>VLOOKUP(A5140,'AGENCY CODES'!$C$4:$F$139,3,FALSE)</f>
        <v>GAME AND FISH DEPARTMENT</v>
      </c>
      <c r="C5140" s="8" t="s">
        <v>11</v>
      </c>
      <c r="D5140" s="8" t="str">
        <f t="shared" si="1030"/>
        <v>GFA2062</v>
      </c>
      <c r="E5140">
        <v>2062</v>
      </c>
      <c r="F5140" t="str">
        <f>VLOOKUP(D5140,'Fund List'!$A$2:$F$1324,6,FALSE)</f>
        <v>CONSERVATION DEVELOPMENT FUND</v>
      </c>
      <c r="G5140" s="3">
        <v>13</v>
      </c>
      <c r="I5140" s="24">
        <f t="shared" si="1034"/>
        <v>14.038271510690866</v>
      </c>
    </row>
    <row r="5141" spans="1:9" hidden="1" outlineLevel="3" x14ac:dyDescent="0.25">
      <c r="A5141" t="s">
        <v>63</v>
      </c>
      <c r="B5141" t="str">
        <f>VLOOKUP(A5141,'AGENCY CODES'!$C$4:$F$139,3,FALSE)</f>
        <v>GAME AND FISH DEPARTMENT</v>
      </c>
      <c r="C5141" s="8" t="s">
        <v>12</v>
      </c>
      <c r="D5141" s="8" t="str">
        <f t="shared" si="1030"/>
        <v>GFA2062</v>
      </c>
      <c r="E5141">
        <v>2062</v>
      </c>
      <c r="F5141" t="str">
        <f>VLOOKUP(D5141,'Fund List'!$A$2:$F$1324,6,FALSE)</f>
        <v>CONSERVATION DEVELOPMENT FUND</v>
      </c>
      <c r="G5141" s="3">
        <v>4</v>
      </c>
      <c r="I5141" s="24">
        <f t="shared" si="1034"/>
        <v>4.3194681571356508</v>
      </c>
    </row>
    <row r="5142" spans="1:9" hidden="1" outlineLevel="3" x14ac:dyDescent="0.25">
      <c r="A5142" t="s">
        <v>63</v>
      </c>
      <c r="B5142" t="str">
        <f>VLOOKUP(A5142,'AGENCY CODES'!$C$4:$F$139,3,FALSE)</f>
        <v>GAME AND FISH DEPARTMENT</v>
      </c>
      <c r="C5142" s="8">
        <v>2</v>
      </c>
      <c r="D5142" s="8" t="str">
        <f t="shared" si="1030"/>
        <v>GFA2062</v>
      </c>
      <c r="E5142">
        <v>2062</v>
      </c>
      <c r="F5142" t="str">
        <f>VLOOKUP(D5142,'Fund List'!$A$2:$F$1324,6,FALSE)</f>
        <v>CONSERVATION DEVELOPMENT FUND</v>
      </c>
      <c r="G5142" s="3">
        <v>13</v>
      </c>
      <c r="I5142" s="24">
        <f t="shared" si="1034"/>
        <v>14.038271510690866</v>
      </c>
    </row>
    <row r="5143" spans="1:9" outlineLevel="2" collapsed="1" x14ac:dyDescent="0.25">
      <c r="F5143" s="1" t="s">
        <v>4437</v>
      </c>
      <c r="I5143" s="24">
        <f t="shared" ref="I5143" si="1035">SUBTOTAL(9,I5130:I5142)</f>
        <v>1226.7289566265251</v>
      </c>
    </row>
    <row r="5144" spans="1:9" hidden="1" outlineLevel="3" x14ac:dyDescent="0.25">
      <c r="A5144" t="s">
        <v>63</v>
      </c>
      <c r="B5144" t="str">
        <f>VLOOKUP(A5144,'AGENCY CODES'!$C$4:$F$139,3,FALSE)</f>
        <v>GAME AND FISH DEPARTMENT</v>
      </c>
      <c r="C5144" s="8" t="s">
        <v>1</v>
      </c>
      <c r="D5144" s="8" t="str">
        <f t="shared" si="1030"/>
        <v>GFA2079</v>
      </c>
      <c r="E5144">
        <v>2079</v>
      </c>
      <c r="F5144" t="str">
        <f>VLOOKUP(D5144,'Fund List'!$A$2:$F$1324,6,FALSE)</f>
        <v>WATERCRAFT LICENSING FUND</v>
      </c>
      <c r="G5144" s="3">
        <v>195</v>
      </c>
      <c r="I5144" s="24">
        <f t="shared" ref="I5144:I5160" si="1036">$G5144/$G$10*I$5</f>
        <v>210.57407266036302</v>
      </c>
    </row>
    <row r="5145" spans="1:9" hidden="1" outlineLevel="3" x14ac:dyDescent="0.25">
      <c r="A5145" t="s">
        <v>63</v>
      </c>
      <c r="B5145" t="str">
        <f>VLOOKUP(A5145,'AGENCY CODES'!$C$4:$F$139,3,FALSE)</f>
        <v>GAME AND FISH DEPARTMENT</v>
      </c>
      <c r="C5145" s="8" t="s">
        <v>22</v>
      </c>
      <c r="D5145" s="8" t="str">
        <f t="shared" si="1030"/>
        <v>GFA2079</v>
      </c>
      <c r="E5145">
        <v>2079</v>
      </c>
      <c r="F5145" t="str">
        <f>VLOOKUP(D5145,'Fund List'!$A$2:$F$1324,6,FALSE)</f>
        <v>WATERCRAFT LICENSING FUND</v>
      </c>
      <c r="G5145" s="3">
        <v>158</v>
      </c>
      <c r="I5145" s="24">
        <f t="shared" si="1036"/>
        <v>170.61899220685822</v>
      </c>
    </row>
    <row r="5146" spans="1:9" hidden="1" outlineLevel="3" x14ac:dyDescent="0.25">
      <c r="A5146" t="s">
        <v>63</v>
      </c>
      <c r="B5146" t="str">
        <f>VLOOKUP(A5146,'AGENCY CODES'!$C$4:$F$139,3,FALSE)</f>
        <v>GAME AND FISH DEPARTMENT</v>
      </c>
      <c r="C5146" s="8" t="s">
        <v>2</v>
      </c>
      <c r="D5146" s="8" t="str">
        <f t="shared" si="1030"/>
        <v>GFA2079</v>
      </c>
      <c r="E5146">
        <v>2079</v>
      </c>
      <c r="F5146" t="str">
        <f>VLOOKUP(D5146,'Fund List'!$A$2:$F$1324,6,FALSE)</f>
        <v>WATERCRAFT LICENSING FUND</v>
      </c>
      <c r="G5146" s="3">
        <v>2</v>
      </c>
      <c r="I5146" s="24">
        <f t="shared" si="1036"/>
        <v>2.1597340785678254</v>
      </c>
    </row>
    <row r="5147" spans="1:9" hidden="1" outlineLevel="3" x14ac:dyDescent="0.25">
      <c r="A5147" t="s">
        <v>63</v>
      </c>
      <c r="B5147" t="str">
        <f>VLOOKUP(A5147,'AGENCY CODES'!$C$4:$F$139,3,FALSE)</f>
        <v>GAME AND FISH DEPARTMENT</v>
      </c>
      <c r="C5147" s="8" t="s">
        <v>3</v>
      </c>
      <c r="D5147" s="8" t="str">
        <f t="shared" si="1030"/>
        <v>GFA2079</v>
      </c>
      <c r="E5147">
        <v>2079</v>
      </c>
      <c r="F5147" t="str">
        <f>VLOOKUP(D5147,'Fund List'!$A$2:$F$1324,6,FALSE)</f>
        <v>WATERCRAFT LICENSING FUND</v>
      </c>
      <c r="G5147" s="3">
        <v>3116</v>
      </c>
      <c r="I5147" s="24">
        <f t="shared" si="1036"/>
        <v>3364.8656944086724</v>
      </c>
    </row>
    <row r="5148" spans="1:9" hidden="1" outlineLevel="3" x14ac:dyDescent="0.25">
      <c r="A5148" t="s">
        <v>63</v>
      </c>
      <c r="B5148" t="str">
        <f>VLOOKUP(A5148,'AGENCY CODES'!$C$4:$F$139,3,FALSE)</f>
        <v>GAME AND FISH DEPARTMENT</v>
      </c>
      <c r="C5148" s="8" t="s">
        <v>4</v>
      </c>
      <c r="D5148" s="8" t="str">
        <f t="shared" si="1030"/>
        <v>GFA2079</v>
      </c>
      <c r="E5148">
        <v>2079</v>
      </c>
      <c r="F5148" t="str">
        <f>VLOOKUP(D5148,'Fund List'!$A$2:$F$1324,6,FALSE)</f>
        <v>WATERCRAFT LICENSING FUND</v>
      </c>
      <c r="G5148" s="3">
        <v>685</v>
      </c>
      <c r="I5148" s="24">
        <f t="shared" si="1036"/>
        <v>739.70892190948018</v>
      </c>
    </row>
    <row r="5149" spans="1:9" hidden="1" outlineLevel="3" x14ac:dyDescent="0.25">
      <c r="A5149" t="s">
        <v>63</v>
      </c>
      <c r="B5149" t="str">
        <f>VLOOKUP(A5149,'AGENCY CODES'!$C$4:$F$139,3,FALSE)</f>
        <v>GAME AND FISH DEPARTMENT</v>
      </c>
      <c r="C5149" s="8" t="s">
        <v>5</v>
      </c>
      <c r="D5149" s="8" t="str">
        <f t="shared" si="1030"/>
        <v>GFA2079</v>
      </c>
      <c r="E5149">
        <v>2079</v>
      </c>
      <c r="F5149" t="str">
        <f>VLOOKUP(D5149,'Fund List'!$A$2:$F$1324,6,FALSE)</f>
        <v>WATERCRAFT LICENSING FUND</v>
      </c>
      <c r="G5149" s="3">
        <v>5</v>
      </c>
      <c r="I5149" s="24">
        <f t="shared" si="1036"/>
        <v>5.3993351964195639</v>
      </c>
    </row>
    <row r="5150" spans="1:9" hidden="1" outlineLevel="3" x14ac:dyDescent="0.25">
      <c r="A5150" t="s">
        <v>63</v>
      </c>
      <c r="B5150" t="str">
        <f>VLOOKUP(A5150,'AGENCY CODES'!$C$4:$F$139,3,FALSE)</f>
        <v>GAME AND FISH DEPARTMENT</v>
      </c>
      <c r="C5150" s="8" t="s">
        <v>6</v>
      </c>
      <c r="D5150" s="8" t="str">
        <f t="shared" si="1030"/>
        <v>GFA2079</v>
      </c>
      <c r="E5150">
        <v>2079</v>
      </c>
      <c r="F5150" t="str">
        <f>VLOOKUP(D5150,'Fund List'!$A$2:$F$1324,6,FALSE)</f>
        <v>WATERCRAFT LICENSING FUND</v>
      </c>
      <c r="G5150" s="3">
        <v>627</v>
      </c>
      <c r="I5150" s="24">
        <f t="shared" si="1036"/>
        <v>677.07663363101335</v>
      </c>
    </row>
    <row r="5151" spans="1:9" hidden="1" outlineLevel="3" x14ac:dyDescent="0.25">
      <c r="A5151" t="s">
        <v>63</v>
      </c>
      <c r="B5151" t="str">
        <f>VLOOKUP(A5151,'AGENCY CODES'!$C$4:$F$139,3,FALSE)</f>
        <v>GAME AND FISH DEPARTMENT</v>
      </c>
      <c r="C5151" s="8" t="s">
        <v>7</v>
      </c>
      <c r="D5151" s="8" t="str">
        <f t="shared" si="1030"/>
        <v>GFA2079</v>
      </c>
      <c r="E5151">
        <v>2079</v>
      </c>
      <c r="F5151" t="str">
        <f>VLOOKUP(D5151,'Fund List'!$A$2:$F$1324,6,FALSE)</f>
        <v>WATERCRAFT LICENSING FUND</v>
      </c>
      <c r="G5151" s="3">
        <v>295</v>
      </c>
      <c r="I5151" s="24">
        <f t="shared" si="1036"/>
        <v>318.56077658875427</v>
      </c>
    </row>
    <row r="5152" spans="1:9" hidden="1" outlineLevel="3" x14ac:dyDescent="0.25">
      <c r="A5152" t="s">
        <v>63</v>
      </c>
      <c r="B5152" t="str">
        <f>VLOOKUP(A5152,'AGENCY CODES'!$C$4:$F$139,3,FALSE)</f>
        <v>GAME AND FISH DEPARTMENT</v>
      </c>
      <c r="C5152" s="8" t="s">
        <v>14</v>
      </c>
      <c r="D5152" s="8" t="str">
        <f t="shared" si="1030"/>
        <v>GFA2079</v>
      </c>
      <c r="E5152">
        <v>2079</v>
      </c>
      <c r="F5152" t="str">
        <f>VLOOKUP(D5152,'Fund List'!$A$2:$F$1324,6,FALSE)</f>
        <v>WATERCRAFT LICENSING FUND</v>
      </c>
      <c r="G5152" s="3">
        <v>58</v>
      </c>
      <c r="I5152" s="24">
        <f t="shared" si="1036"/>
        <v>62.632288278466937</v>
      </c>
    </row>
    <row r="5153" spans="1:9" hidden="1" outlineLevel="3" x14ac:dyDescent="0.25">
      <c r="A5153" t="s">
        <v>63</v>
      </c>
      <c r="B5153" t="str">
        <f>VLOOKUP(A5153,'AGENCY CODES'!$C$4:$F$139,3,FALSE)</f>
        <v>GAME AND FISH DEPARTMENT</v>
      </c>
      <c r="C5153" s="8" t="s">
        <v>17</v>
      </c>
      <c r="D5153" s="8" t="str">
        <f t="shared" si="1030"/>
        <v>GFA2079</v>
      </c>
      <c r="E5153">
        <v>2079</v>
      </c>
      <c r="F5153" t="str">
        <f>VLOOKUP(D5153,'Fund List'!$A$2:$F$1324,6,FALSE)</f>
        <v>WATERCRAFT LICENSING FUND</v>
      </c>
      <c r="G5153" s="3">
        <v>382</v>
      </c>
      <c r="I5153" s="24">
        <f t="shared" si="1036"/>
        <v>412.50920900645468</v>
      </c>
    </row>
    <row r="5154" spans="1:9" hidden="1" outlineLevel="3" x14ac:dyDescent="0.25">
      <c r="A5154" t="s">
        <v>63</v>
      </c>
      <c r="B5154" t="str">
        <f>VLOOKUP(A5154,'AGENCY CODES'!$C$4:$F$139,3,FALSE)</f>
        <v>GAME AND FISH DEPARTMENT</v>
      </c>
      <c r="C5154" s="8" t="s">
        <v>8</v>
      </c>
      <c r="D5154" s="8" t="str">
        <f t="shared" si="1030"/>
        <v>GFA2079</v>
      </c>
      <c r="E5154">
        <v>2079</v>
      </c>
      <c r="F5154" t="str">
        <f>VLOOKUP(D5154,'Fund List'!$A$2:$F$1324,6,FALSE)</f>
        <v>WATERCRAFT LICENSING FUND</v>
      </c>
      <c r="G5154" s="3">
        <v>45</v>
      </c>
      <c r="I5154" s="24">
        <f t="shared" si="1036"/>
        <v>48.594016767776075</v>
      </c>
    </row>
    <row r="5155" spans="1:9" hidden="1" outlineLevel="3" x14ac:dyDescent="0.25">
      <c r="A5155" t="s">
        <v>63</v>
      </c>
      <c r="B5155" t="str">
        <f>VLOOKUP(A5155,'AGENCY CODES'!$C$4:$F$139,3,FALSE)</f>
        <v>GAME AND FISH DEPARTMENT</v>
      </c>
      <c r="C5155" s="8" t="s">
        <v>10</v>
      </c>
      <c r="D5155" s="8" t="str">
        <f t="shared" si="1030"/>
        <v>GFA2079</v>
      </c>
      <c r="E5155">
        <v>2079</v>
      </c>
      <c r="F5155" t="str">
        <f>VLOOKUP(D5155,'Fund List'!$A$2:$F$1324,6,FALSE)</f>
        <v>WATERCRAFT LICENSING FUND</v>
      </c>
      <c r="G5155" s="3">
        <v>307</v>
      </c>
      <c r="I5155" s="24">
        <f t="shared" si="1036"/>
        <v>331.51918106016126</v>
      </c>
    </row>
    <row r="5156" spans="1:9" hidden="1" outlineLevel="3" x14ac:dyDescent="0.25">
      <c r="A5156" t="s">
        <v>63</v>
      </c>
      <c r="B5156" t="str">
        <f>VLOOKUP(A5156,'AGENCY CODES'!$C$4:$F$139,3,FALSE)</f>
        <v>GAME AND FISH DEPARTMENT</v>
      </c>
      <c r="C5156" s="8" t="s">
        <v>11</v>
      </c>
      <c r="D5156" s="8" t="str">
        <f t="shared" si="1030"/>
        <v>GFA2079</v>
      </c>
      <c r="E5156">
        <v>2079</v>
      </c>
      <c r="F5156" t="str">
        <f>VLOOKUP(D5156,'Fund List'!$A$2:$F$1324,6,FALSE)</f>
        <v>WATERCRAFT LICENSING FUND</v>
      </c>
      <c r="G5156" s="3">
        <v>862</v>
      </c>
      <c r="I5156" s="24">
        <f t="shared" si="1036"/>
        <v>930.84538786273288</v>
      </c>
    </row>
    <row r="5157" spans="1:9" hidden="1" outlineLevel="3" x14ac:dyDescent="0.25">
      <c r="A5157" t="s">
        <v>63</v>
      </c>
      <c r="B5157" t="str">
        <f>VLOOKUP(A5157,'AGENCY CODES'!$C$4:$F$139,3,FALSE)</f>
        <v>GAME AND FISH DEPARTMENT</v>
      </c>
      <c r="C5157" s="8" t="s">
        <v>12</v>
      </c>
      <c r="D5157" s="8" t="str">
        <f t="shared" si="1030"/>
        <v>GFA2079</v>
      </c>
      <c r="E5157">
        <v>2079</v>
      </c>
      <c r="F5157" t="str">
        <f>VLOOKUP(D5157,'Fund List'!$A$2:$F$1324,6,FALSE)</f>
        <v>WATERCRAFT LICENSING FUND</v>
      </c>
      <c r="G5157" s="3">
        <v>69</v>
      </c>
      <c r="I5157" s="24">
        <f t="shared" si="1036"/>
        <v>74.510825710589984</v>
      </c>
    </row>
    <row r="5158" spans="1:9" hidden="1" outlineLevel="3" x14ac:dyDescent="0.25">
      <c r="A5158" t="s">
        <v>63</v>
      </c>
      <c r="B5158" t="str">
        <f>VLOOKUP(A5158,'AGENCY CODES'!$C$4:$F$139,3,FALSE)</f>
        <v>GAME AND FISH DEPARTMENT</v>
      </c>
      <c r="C5158" s="8">
        <v>1</v>
      </c>
      <c r="D5158" s="8" t="str">
        <f t="shared" si="1030"/>
        <v>GFA2079</v>
      </c>
      <c r="E5158">
        <v>2079</v>
      </c>
      <c r="F5158" t="str">
        <f>VLOOKUP(D5158,'Fund List'!$A$2:$F$1324,6,FALSE)</f>
        <v>WATERCRAFT LICENSING FUND</v>
      </c>
      <c r="G5158" s="3">
        <v>73</v>
      </c>
      <c r="I5158" s="24">
        <f t="shared" si="1036"/>
        <v>78.830293867725629</v>
      </c>
    </row>
    <row r="5159" spans="1:9" hidden="1" outlineLevel="3" x14ac:dyDescent="0.25">
      <c r="A5159" t="s">
        <v>63</v>
      </c>
      <c r="B5159" t="str">
        <f>VLOOKUP(A5159,'AGENCY CODES'!$C$4:$F$139,3,FALSE)</f>
        <v>GAME AND FISH DEPARTMENT</v>
      </c>
      <c r="C5159" s="8">
        <v>2</v>
      </c>
      <c r="D5159" s="8" t="str">
        <f t="shared" si="1030"/>
        <v>GFA2079</v>
      </c>
      <c r="E5159">
        <v>2079</v>
      </c>
      <c r="F5159" t="str">
        <f>VLOOKUP(D5159,'Fund List'!$A$2:$F$1324,6,FALSE)</f>
        <v>WATERCRAFT LICENSING FUND</v>
      </c>
      <c r="G5159" s="3">
        <v>732</v>
      </c>
      <c r="I5159" s="24">
        <f t="shared" si="1036"/>
        <v>790.4626727558242</v>
      </c>
    </row>
    <row r="5160" spans="1:9" hidden="1" outlineLevel="3" x14ac:dyDescent="0.25">
      <c r="A5160" t="s">
        <v>63</v>
      </c>
      <c r="B5160" t="str">
        <f>VLOOKUP(A5160,'AGENCY CODES'!$C$4:$F$139,3,FALSE)</f>
        <v>GAME AND FISH DEPARTMENT</v>
      </c>
      <c r="C5160" s="8">
        <v>8</v>
      </c>
      <c r="D5160" s="8" t="str">
        <f t="shared" si="1030"/>
        <v>GFA2079</v>
      </c>
      <c r="E5160">
        <v>2079</v>
      </c>
      <c r="F5160" t="str">
        <f>VLOOKUP(D5160,'Fund List'!$A$2:$F$1324,6,FALSE)</f>
        <v>WATERCRAFT LICENSING FUND</v>
      </c>
      <c r="G5160" s="3">
        <v>5344</v>
      </c>
      <c r="I5160" s="24">
        <f t="shared" si="1036"/>
        <v>5770.8094579332301</v>
      </c>
    </row>
    <row r="5161" spans="1:9" outlineLevel="2" collapsed="1" x14ac:dyDescent="0.25">
      <c r="F5161" s="1" t="s">
        <v>4438</v>
      </c>
      <c r="I5161" s="24">
        <f t="shared" ref="I5161" si="1037">SUBTOTAL(9,I5144:I5160)</f>
        <v>13989.677493923091</v>
      </c>
    </row>
    <row r="5162" spans="1:9" hidden="1" outlineLevel="3" x14ac:dyDescent="0.25">
      <c r="A5162" t="s">
        <v>63</v>
      </c>
      <c r="B5162" t="str">
        <f>VLOOKUP(A5162,'AGENCY CODES'!$C$4:$F$139,3,FALSE)</f>
        <v>GAME AND FISH DEPARTMENT</v>
      </c>
      <c r="C5162" s="8" t="s">
        <v>1</v>
      </c>
      <c r="D5162" s="8" t="str">
        <f t="shared" si="1030"/>
        <v>GFA2080</v>
      </c>
      <c r="E5162">
        <v>2080</v>
      </c>
      <c r="F5162" t="str">
        <f>VLOOKUP(D5162,'Fund List'!$A$2:$F$1324,6,FALSE)</f>
        <v>WILDLIFE THEFT PREVENTION FUND</v>
      </c>
      <c r="G5162" s="3">
        <v>112</v>
      </c>
      <c r="I5162" s="24">
        <f t="shared" ref="I5162:I5175" si="1038">$G5162/$G$10*I$5</f>
        <v>120.94510839979822</v>
      </c>
    </row>
    <row r="5163" spans="1:9" hidden="1" outlineLevel="3" x14ac:dyDescent="0.25">
      <c r="A5163" t="s">
        <v>63</v>
      </c>
      <c r="B5163" t="str">
        <f>VLOOKUP(A5163,'AGENCY CODES'!$C$4:$F$139,3,FALSE)</f>
        <v>GAME AND FISH DEPARTMENT</v>
      </c>
      <c r="C5163" s="8" t="s">
        <v>22</v>
      </c>
      <c r="D5163" s="8" t="str">
        <f t="shared" si="1030"/>
        <v>GFA2080</v>
      </c>
      <c r="E5163">
        <v>2080</v>
      </c>
      <c r="F5163" t="str">
        <f>VLOOKUP(D5163,'Fund List'!$A$2:$F$1324,6,FALSE)</f>
        <v>WILDLIFE THEFT PREVENTION FUND</v>
      </c>
      <c r="G5163" s="3">
        <v>112</v>
      </c>
      <c r="I5163" s="24">
        <f t="shared" si="1038"/>
        <v>120.94510839979822</v>
      </c>
    </row>
    <row r="5164" spans="1:9" hidden="1" outlineLevel="3" x14ac:dyDescent="0.25">
      <c r="A5164" t="s">
        <v>63</v>
      </c>
      <c r="B5164" t="str">
        <f>VLOOKUP(A5164,'AGENCY CODES'!$C$4:$F$139,3,FALSE)</f>
        <v>GAME AND FISH DEPARTMENT</v>
      </c>
      <c r="C5164" s="8" t="s">
        <v>2</v>
      </c>
      <c r="D5164" s="8" t="str">
        <f t="shared" si="1030"/>
        <v>GFA2080</v>
      </c>
      <c r="E5164">
        <v>2080</v>
      </c>
      <c r="F5164" t="str">
        <f>VLOOKUP(D5164,'Fund List'!$A$2:$F$1324,6,FALSE)</f>
        <v>WILDLIFE THEFT PREVENTION FUND</v>
      </c>
      <c r="G5164" s="3">
        <v>1</v>
      </c>
      <c r="I5164" s="24">
        <f t="shared" si="1038"/>
        <v>1.0798670392839127</v>
      </c>
    </row>
    <row r="5165" spans="1:9" hidden="1" outlineLevel="3" x14ac:dyDescent="0.25">
      <c r="A5165" t="s">
        <v>63</v>
      </c>
      <c r="B5165" t="str">
        <f>VLOOKUP(A5165,'AGENCY CODES'!$C$4:$F$139,3,FALSE)</f>
        <v>GAME AND FISH DEPARTMENT</v>
      </c>
      <c r="C5165" s="8" t="s">
        <v>3</v>
      </c>
      <c r="D5165" s="8" t="str">
        <f t="shared" si="1030"/>
        <v>GFA2080</v>
      </c>
      <c r="E5165">
        <v>2080</v>
      </c>
      <c r="F5165" t="str">
        <f>VLOOKUP(D5165,'Fund List'!$A$2:$F$1324,6,FALSE)</f>
        <v>WILDLIFE THEFT PREVENTION FUND</v>
      </c>
      <c r="G5165" s="3">
        <v>371</v>
      </c>
      <c r="I5165" s="24">
        <f t="shared" si="1038"/>
        <v>400.63067157433164</v>
      </c>
    </row>
    <row r="5166" spans="1:9" hidden="1" outlineLevel="3" x14ac:dyDescent="0.25">
      <c r="A5166" t="s">
        <v>63</v>
      </c>
      <c r="B5166" t="str">
        <f>VLOOKUP(A5166,'AGENCY CODES'!$C$4:$F$139,3,FALSE)</f>
        <v>GAME AND FISH DEPARTMENT</v>
      </c>
      <c r="C5166" s="8" t="s">
        <v>4</v>
      </c>
      <c r="D5166" s="8" t="str">
        <f t="shared" si="1030"/>
        <v>GFA2080</v>
      </c>
      <c r="E5166">
        <v>2080</v>
      </c>
      <c r="F5166" t="str">
        <f>VLOOKUP(D5166,'Fund List'!$A$2:$F$1324,6,FALSE)</f>
        <v>WILDLIFE THEFT PREVENTION FUND</v>
      </c>
      <c r="G5166" s="3">
        <v>43</v>
      </c>
      <c r="I5166" s="24">
        <f t="shared" si="1038"/>
        <v>46.434282689208253</v>
      </c>
    </row>
    <row r="5167" spans="1:9" hidden="1" outlineLevel="3" x14ac:dyDescent="0.25">
      <c r="A5167" t="s">
        <v>63</v>
      </c>
      <c r="B5167" t="str">
        <f>VLOOKUP(A5167,'AGENCY CODES'!$C$4:$F$139,3,FALSE)</f>
        <v>GAME AND FISH DEPARTMENT</v>
      </c>
      <c r="C5167" s="8" t="s">
        <v>6</v>
      </c>
      <c r="D5167" s="8" t="str">
        <f t="shared" si="1030"/>
        <v>GFA2080</v>
      </c>
      <c r="E5167">
        <v>2080</v>
      </c>
      <c r="F5167" t="str">
        <f>VLOOKUP(D5167,'Fund List'!$A$2:$F$1324,6,FALSE)</f>
        <v>WILDLIFE THEFT PREVENTION FUND</v>
      </c>
      <c r="G5167" s="3">
        <v>41</v>
      </c>
      <c r="I5167" s="24">
        <f t="shared" si="1038"/>
        <v>44.274548610640423</v>
      </c>
    </row>
    <row r="5168" spans="1:9" hidden="1" outlineLevel="3" x14ac:dyDescent="0.25">
      <c r="A5168" t="s">
        <v>63</v>
      </c>
      <c r="B5168" t="str">
        <f>VLOOKUP(A5168,'AGENCY CODES'!$C$4:$F$139,3,FALSE)</f>
        <v>GAME AND FISH DEPARTMENT</v>
      </c>
      <c r="C5168" s="8" t="s">
        <v>7</v>
      </c>
      <c r="D5168" s="8" t="str">
        <f t="shared" si="1030"/>
        <v>GFA2080</v>
      </c>
      <c r="E5168">
        <v>2080</v>
      </c>
      <c r="F5168" t="str">
        <f>VLOOKUP(D5168,'Fund List'!$A$2:$F$1324,6,FALSE)</f>
        <v>WILDLIFE THEFT PREVENTION FUND</v>
      </c>
      <c r="G5168" s="3">
        <v>115</v>
      </c>
      <c r="I5168" s="24">
        <f t="shared" si="1038"/>
        <v>124.18470951764998</v>
      </c>
    </row>
    <row r="5169" spans="1:9" hidden="1" outlineLevel="3" x14ac:dyDescent="0.25">
      <c r="A5169" t="s">
        <v>63</v>
      </c>
      <c r="B5169" t="str">
        <f>VLOOKUP(A5169,'AGENCY CODES'!$C$4:$F$139,3,FALSE)</f>
        <v>GAME AND FISH DEPARTMENT</v>
      </c>
      <c r="C5169" s="8" t="s">
        <v>17</v>
      </c>
      <c r="D5169" s="8" t="str">
        <f t="shared" si="1030"/>
        <v>GFA2080</v>
      </c>
      <c r="E5169">
        <v>2080</v>
      </c>
      <c r="F5169" t="str">
        <f>VLOOKUP(D5169,'Fund List'!$A$2:$F$1324,6,FALSE)</f>
        <v>WILDLIFE THEFT PREVENTION FUND</v>
      </c>
      <c r="G5169" s="3">
        <v>30</v>
      </c>
      <c r="I5169" s="24">
        <f t="shared" si="1038"/>
        <v>32.396011178517384</v>
      </c>
    </row>
    <row r="5170" spans="1:9" hidden="1" outlineLevel="3" x14ac:dyDescent="0.25">
      <c r="A5170" t="s">
        <v>63</v>
      </c>
      <c r="B5170" t="str">
        <f>VLOOKUP(A5170,'AGENCY CODES'!$C$4:$F$139,3,FALSE)</f>
        <v>GAME AND FISH DEPARTMENT</v>
      </c>
      <c r="C5170" s="8" t="s">
        <v>8</v>
      </c>
      <c r="D5170" s="8" t="str">
        <f t="shared" si="1030"/>
        <v>GFA2080</v>
      </c>
      <c r="E5170">
        <v>2080</v>
      </c>
      <c r="F5170" t="str">
        <f>VLOOKUP(D5170,'Fund List'!$A$2:$F$1324,6,FALSE)</f>
        <v>WILDLIFE THEFT PREVENTION FUND</v>
      </c>
      <c r="G5170" s="3">
        <v>16</v>
      </c>
      <c r="I5170" s="24">
        <f t="shared" si="1038"/>
        <v>17.277872628542603</v>
      </c>
    </row>
    <row r="5171" spans="1:9" hidden="1" outlineLevel="3" x14ac:dyDescent="0.25">
      <c r="A5171" t="s">
        <v>63</v>
      </c>
      <c r="B5171" t="str">
        <f>VLOOKUP(A5171,'AGENCY CODES'!$C$4:$F$139,3,FALSE)</f>
        <v>GAME AND FISH DEPARTMENT</v>
      </c>
      <c r="C5171" s="8" t="s">
        <v>10</v>
      </c>
      <c r="D5171" s="8" t="str">
        <f t="shared" si="1030"/>
        <v>GFA2080</v>
      </c>
      <c r="E5171">
        <v>2080</v>
      </c>
      <c r="F5171" t="str">
        <f>VLOOKUP(D5171,'Fund List'!$A$2:$F$1324,6,FALSE)</f>
        <v>WILDLIFE THEFT PREVENTION FUND</v>
      </c>
      <c r="G5171" s="3">
        <v>38</v>
      </c>
      <c r="I5171" s="24">
        <f t="shared" si="1038"/>
        <v>41.034947492788682</v>
      </c>
    </row>
    <row r="5172" spans="1:9" hidden="1" outlineLevel="3" x14ac:dyDescent="0.25">
      <c r="A5172" t="s">
        <v>63</v>
      </c>
      <c r="B5172" t="str">
        <f>VLOOKUP(A5172,'AGENCY CODES'!$C$4:$F$139,3,FALSE)</f>
        <v>GAME AND FISH DEPARTMENT</v>
      </c>
      <c r="C5172" s="8" t="s">
        <v>11</v>
      </c>
      <c r="D5172" s="8" t="str">
        <f t="shared" si="1030"/>
        <v>GFA2080</v>
      </c>
      <c r="E5172">
        <v>2080</v>
      </c>
      <c r="F5172" t="str">
        <f>VLOOKUP(D5172,'Fund List'!$A$2:$F$1324,6,FALSE)</f>
        <v>WILDLIFE THEFT PREVENTION FUND</v>
      </c>
      <c r="G5172" s="3">
        <v>53</v>
      </c>
      <c r="I5172" s="24">
        <f t="shared" si="1038"/>
        <v>57.232953082047381</v>
      </c>
    </row>
    <row r="5173" spans="1:9" hidden="1" outlineLevel="3" x14ac:dyDescent="0.25">
      <c r="A5173" t="s">
        <v>63</v>
      </c>
      <c r="B5173" t="str">
        <f>VLOOKUP(A5173,'AGENCY CODES'!$C$4:$F$139,3,FALSE)</f>
        <v>GAME AND FISH DEPARTMENT</v>
      </c>
      <c r="C5173" s="8" t="s">
        <v>12</v>
      </c>
      <c r="D5173" s="8" t="str">
        <f t="shared" si="1030"/>
        <v>GFA2080</v>
      </c>
      <c r="E5173">
        <v>2080</v>
      </c>
      <c r="F5173" t="str">
        <f>VLOOKUP(D5173,'Fund List'!$A$2:$F$1324,6,FALSE)</f>
        <v>WILDLIFE THEFT PREVENTION FUND</v>
      </c>
      <c r="G5173" s="3">
        <v>8</v>
      </c>
      <c r="I5173" s="24">
        <f t="shared" si="1038"/>
        <v>8.6389363142713016</v>
      </c>
    </row>
    <row r="5174" spans="1:9" hidden="1" outlineLevel="3" x14ac:dyDescent="0.25">
      <c r="A5174" t="s">
        <v>63</v>
      </c>
      <c r="B5174" t="str">
        <f>VLOOKUP(A5174,'AGENCY CODES'!$C$4:$F$139,3,FALSE)</f>
        <v>GAME AND FISH DEPARTMENT</v>
      </c>
      <c r="C5174" s="8">
        <v>2</v>
      </c>
      <c r="D5174" s="8" t="str">
        <f t="shared" si="1030"/>
        <v>GFA2080</v>
      </c>
      <c r="E5174">
        <v>2080</v>
      </c>
      <c r="F5174" t="str">
        <f>VLOOKUP(D5174,'Fund List'!$A$2:$F$1324,6,FALSE)</f>
        <v>WILDLIFE THEFT PREVENTION FUND</v>
      </c>
      <c r="G5174" s="3">
        <v>55</v>
      </c>
      <c r="I5174" s="24">
        <f t="shared" si="1038"/>
        <v>59.39268716061521</v>
      </c>
    </row>
    <row r="5175" spans="1:9" hidden="1" outlineLevel="3" x14ac:dyDescent="0.25">
      <c r="A5175" t="s">
        <v>63</v>
      </c>
      <c r="B5175" t="str">
        <f>VLOOKUP(A5175,'AGENCY CODES'!$C$4:$F$139,3,FALSE)</f>
        <v>GAME AND FISH DEPARTMENT</v>
      </c>
      <c r="C5175" s="8">
        <v>8</v>
      </c>
      <c r="D5175" s="8" t="str">
        <f t="shared" si="1030"/>
        <v>GFA2080</v>
      </c>
      <c r="E5175">
        <v>2080</v>
      </c>
      <c r="F5175" t="str">
        <f>VLOOKUP(D5175,'Fund List'!$A$2:$F$1324,6,FALSE)</f>
        <v>WILDLIFE THEFT PREVENTION FUND</v>
      </c>
      <c r="G5175" s="3">
        <v>240</v>
      </c>
      <c r="I5175" s="24">
        <f t="shared" si="1038"/>
        <v>259.16808942813907</v>
      </c>
    </row>
    <row r="5176" spans="1:9" outlineLevel="2" collapsed="1" x14ac:dyDescent="0.25">
      <c r="F5176" s="1" t="s">
        <v>4439</v>
      </c>
      <c r="I5176" s="24">
        <f t="shared" ref="I5176" si="1039">SUBTOTAL(9,I5162:I5175)</f>
        <v>1333.635793515632</v>
      </c>
    </row>
    <row r="5177" spans="1:9" hidden="1" outlineLevel="3" x14ac:dyDescent="0.25">
      <c r="A5177" t="s">
        <v>63</v>
      </c>
      <c r="B5177" t="str">
        <f>VLOOKUP(A5177,'AGENCY CODES'!$C$4:$F$139,3,FALSE)</f>
        <v>GAME AND FISH DEPARTMENT</v>
      </c>
      <c r="C5177" s="8" t="s">
        <v>1</v>
      </c>
      <c r="D5177" s="8" t="str">
        <f t="shared" si="1030"/>
        <v>GFA2127</v>
      </c>
      <c r="E5177">
        <v>2127</v>
      </c>
      <c r="F5177" t="str">
        <f>VLOOKUP(D5177,'Fund List'!$A$2:$F$1324,6,FALSE)</f>
        <v>GAME NON GAME FISH ENDANGERED SPECIES</v>
      </c>
      <c r="G5177" s="3">
        <v>33</v>
      </c>
      <c r="I5177" s="24">
        <f t="shared" ref="I5177:I5184" si="1040">$G5177/$G$10*I$5</f>
        <v>35.635612296369125</v>
      </c>
    </row>
    <row r="5178" spans="1:9" hidden="1" outlineLevel="3" x14ac:dyDescent="0.25">
      <c r="A5178" t="s">
        <v>63</v>
      </c>
      <c r="B5178" t="str">
        <f>VLOOKUP(A5178,'AGENCY CODES'!$C$4:$F$139,3,FALSE)</f>
        <v>GAME AND FISH DEPARTMENT</v>
      </c>
      <c r="C5178" s="8" t="s">
        <v>22</v>
      </c>
      <c r="D5178" s="8" t="str">
        <f t="shared" si="1030"/>
        <v>GFA2127</v>
      </c>
      <c r="E5178">
        <v>2127</v>
      </c>
      <c r="F5178" t="str">
        <f>VLOOKUP(D5178,'Fund List'!$A$2:$F$1324,6,FALSE)</f>
        <v>GAME NON GAME FISH ENDANGERED SPECIES</v>
      </c>
      <c r="G5178" s="3">
        <v>18</v>
      </c>
      <c r="I5178" s="24">
        <f t="shared" si="1040"/>
        <v>19.437606707110429</v>
      </c>
    </row>
    <row r="5179" spans="1:9" hidden="1" outlineLevel="3" x14ac:dyDescent="0.25">
      <c r="A5179" t="s">
        <v>63</v>
      </c>
      <c r="B5179" t="str">
        <f>VLOOKUP(A5179,'AGENCY CODES'!$C$4:$F$139,3,FALSE)</f>
        <v>GAME AND FISH DEPARTMENT</v>
      </c>
      <c r="C5179" s="8" t="s">
        <v>4</v>
      </c>
      <c r="D5179" s="8" t="str">
        <f t="shared" si="1030"/>
        <v>GFA2127</v>
      </c>
      <c r="E5179">
        <v>2127</v>
      </c>
      <c r="F5179" t="str">
        <f>VLOOKUP(D5179,'Fund List'!$A$2:$F$1324,6,FALSE)</f>
        <v>GAME NON GAME FISH ENDANGERED SPECIES</v>
      </c>
      <c r="G5179" s="3">
        <v>1</v>
      </c>
      <c r="I5179" s="24">
        <f t="shared" si="1040"/>
        <v>1.0798670392839127</v>
      </c>
    </row>
    <row r="5180" spans="1:9" hidden="1" outlineLevel="3" x14ac:dyDescent="0.25">
      <c r="A5180" t="s">
        <v>63</v>
      </c>
      <c r="B5180" t="str">
        <f>VLOOKUP(A5180,'AGENCY CODES'!$C$4:$F$139,3,FALSE)</f>
        <v>GAME AND FISH DEPARTMENT</v>
      </c>
      <c r="C5180" s="8" t="s">
        <v>6</v>
      </c>
      <c r="D5180" s="8" t="str">
        <f t="shared" ref="D5180:D5243" si="1041">CONCATENATE(A5180,E5180)</f>
        <v>GFA2127</v>
      </c>
      <c r="E5180">
        <v>2127</v>
      </c>
      <c r="F5180" t="str">
        <f>VLOOKUP(D5180,'Fund List'!$A$2:$F$1324,6,FALSE)</f>
        <v>GAME NON GAME FISH ENDANGERED SPECIES</v>
      </c>
      <c r="G5180" s="3">
        <v>12</v>
      </c>
      <c r="I5180" s="24">
        <f t="shared" si="1040"/>
        <v>12.958404471406952</v>
      </c>
    </row>
    <row r="5181" spans="1:9" hidden="1" outlineLevel="3" x14ac:dyDescent="0.25">
      <c r="A5181" t="s">
        <v>63</v>
      </c>
      <c r="B5181" t="str">
        <f>VLOOKUP(A5181,'AGENCY CODES'!$C$4:$F$139,3,FALSE)</f>
        <v>GAME AND FISH DEPARTMENT</v>
      </c>
      <c r="C5181" s="8" t="s">
        <v>7</v>
      </c>
      <c r="D5181" s="8" t="str">
        <f t="shared" si="1041"/>
        <v>GFA2127</v>
      </c>
      <c r="E5181">
        <v>2127</v>
      </c>
      <c r="F5181" t="str">
        <f>VLOOKUP(D5181,'Fund List'!$A$2:$F$1324,6,FALSE)</f>
        <v>GAME NON GAME FISH ENDANGERED SPECIES</v>
      </c>
      <c r="G5181" s="3">
        <v>53</v>
      </c>
      <c r="I5181" s="24">
        <f t="shared" si="1040"/>
        <v>57.232953082047381</v>
      </c>
    </row>
    <row r="5182" spans="1:9" hidden="1" outlineLevel="3" x14ac:dyDescent="0.25">
      <c r="A5182" t="s">
        <v>63</v>
      </c>
      <c r="B5182" t="str">
        <f>VLOOKUP(A5182,'AGENCY CODES'!$C$4:$F$139,3,FALSE)</f>
        <v>GAME AND FISH DEPARTMENT</v>
      </c>
      <c r="C5182" s="8" t="s">
        <v>8</v>
      </c>
      <c r="D5182" s="8" t="str">
        <f t="shared" si="1041"/>
        <v>GFA2127</v>
      </c>
      <c r="E5182">
        <v>2127</v>
      </c>
      <c r="F5182" t="str">
        <f>VLOOKUP(D5182,'Fund List'!$A$2:$F$1324,6,FALSE)</f>
        <v>GAME NON GAME FISH ENDANGERED SPECIES</v>
      </c>
      <c r="G5182" s="3">
        <v>12</v>
      </c>
      <c r="I5182" s="24">
        <f t="shared" si="1040"/>
        <v>12.958404471406952</v>
      </c>
    </row>
    <row r="5183" spans="1:9" hidden="1" outlineLevel="3" x14ac:dyDescent="0.25">
      <c r="A5183" t="s">
        <v>63</v>
      </c>
      <c r="B5183" t="str">
        <f>VLOOKUP(A5183,'AGENCY CODES'!$C$4:$F$139,3,FALSE)</f>
        <v>GAME AND FISH DEPARTMENT</v>
      </c>
      <c r="C5183" s="8" t="s">
        <v>12</v>
      </c>
      <c r="D5183" s="8" t="str">
        <f t="shared" si="1041"/>
        <v>GFA2127</v>
      </c>
      <c r="E5183">
        <v>2127</v>
      </c>
      <c r="F5183" t="str">
        <f>VLOOKUP(D5183,'Fund List'!$A$2:$F$1324,6,FALSE)</f>
        <v>GAME NON GAME FISH ENDANGERED SPECIES</v>
      </c>
      <c r="G5183" s="3">
        <v>4</v>
      </c>
      <c r="I5183" s="24">
        <f t="shared" si="1040"/>
        <v>4.3194681571356508</v>
      </c>
    </row>
    <row r="5184" spans="1:9" hidden="1" outlineLevel="3" x14ac:dyDescent="0.25">
      <c r="A5184" t="s">
        <v>63</v>
      </c>
      <c r="B5184" t="str">
        <f>VLOOKUP(A5184,'AGENCY CODES'!$C$4:$F$139,3,FALSE)</f>
        <v>GAME AND FISH DEPARTMENT</v>
      </c>
      <c r="C5184" s="8">
        <v>8</v>
      </c>
      <c r="D5184" s="8" t="str">
        <f t="shared" si="1041"/>
        <v>GFA2127</v>
      </c>
      <c r="E5184">
        <v>2127</v>
      </c>
      <c r="F5184" t="str">
        <f>VLOOKUP(D5184,'Fund List'!$A$2:$F$1324,6,FALSE)</f>
        <v>GAME NON GAME FISH ENDANGERED SPECIES</v>
      </c>
      <c r="G5184" s="3">
        <v>351</v>
      </c>
      <c r="I5184" s="24">
        <f t="shared" si="1040"/>
        <v>379.03333078865342</v>
      </c>
    </row>
    <row r="5185" spans="1:9" outlineLevel="2" collapsed="1" x14ac:dyDescent="0.25">
      <c r="F5185" s="1" t="s">
        <v>4440</v>
      </c>
      <c r="I5185" s="24">
        <f t="shared" ref="I5185" si="1042">SUBTOTAL(9,I5177:I5184)</f>
        <v>522.65564701341384</v>
      </c>
    </row>
    <row r="5186" spans="1:9" hidden="1" outlineLevel="3" x14ac:dyDescent="0.25">
      <c r="A5186" t="s">
        <v>63</v>
      </c>
      <c r="B5186" t="str">
        <f>VLOOKUP(A5186,'AGENCY CODES'!$C$4:$F$139,3,FALSE)</f>
        <v>GAME AND FISH DEPARTMENT</v>
      </c>
      <c r="C5186" s="8" t="s">
        <v>1</v>
      </c>
      <c r="D5186" s="8" t="str">
        <f t="shared" si="1041"/>
        <v>GFA2203</v>
      </c>
      <c r="E5186">
        <v>2203</v>
      </c>
      <c r="F5186" t="str">
        <f>VLOOKUP(D5186,'Fund List'!$A$2:$F$1324,6,FALSE)</f>
        <v>CAPITAL IMPROVEMENT FUND</v>
      </c>
      <c r="G5186" s="3">
        <v>58</v>
      </c>
      <c r="I5186" s="24">
        <f t="shared" ref="I5186:I5198" si="1043">$G5186/$G$10*I$5</f>
        <v>62.632288278466937</v>
      </c>
    </row>
    <row r="5187" spans="1:9" hidden="1" outlineLevel="3" x14ac:dyDescent="0.25">
      <c r="A5187" t="s">
        <v>63</v>
      </c>
      <c r="B5187" t="str">
        <f>VLOOKUP(A5187,'AGENCY CODES'!$C$4:$F$139,3,FALSE)</f>
        <v>GAME AND FISH DEPARTMENT</v>
      </c>
      <c r="C5187" s="8" t="s">
        <v>22</v>
      </c>
      <c r="D5187" s="8" t="str">
        <f t="shared" si="1041"/>
        <v>GFA2203</v>
      </c>
      <c r="E5187">
        <v>2203</v>
      </c>
      <c r="F5187" t="str">
        <f>VLOOKUP(D5187,'Fund List'!$A$2:$F$1324,6,FALSE)</f>
        <v>CAPITAL IMPROVEMENT FUND</v>
      </c>
      <c r="G5187" s="3">
        <v>44</v>
      </c>
      <c r="I5187" s="24">
        <f t="shared" si="1043"/>
        <v>47.514149728492164</v>
      </c>
    </row>
    <row r="5188" spans="1:9" hidden="1" outlineLevel="3" x14ac:dyDescent="0.25">
      <c r="A5188" t="s">
        <v>63</v>
      </c>
      <c r="B5188" t="str">
        <f>VLOOKUP(A5188,'AGENCY CODES'!$C$4:$F$139,3,FALSE)</f>
        <v>GAME AND FISH DEPARTMENT</v>
      </c>
      <c r="C5188" s="8" t="s">
        <v>4</v>
      </c>
      <c r="D5188" s="8" t="str">
        <f t="shared" si="1041"/>
        <v>GFA2203</v>
      </c>
      <c r="E5188">
        <v>2203</v>
      </c>
      <c r="F5188" t="str">
        <f>VLOOKUP(D5188,'Fund List'!$A$2:$F$1324,6,FALSE)</f>
        <v>CAPITAL IMPROVEMENT FUND</v>
      </c>
      <c r="G5188" s="3">
        <v>181</v>
      </c>
      <c r="I5188" s="24">
        <f t="shared" si="1043"/>
        <v>195.45593411038823</v>
      </c>
    </row>
    <row r="5189" spans="1:9" hidden="1" outlineLevel="3" x14ac:dyDescent="0.25">
      <c r="A5189" t="s">
        <v>63</v>
      </c>
      <c r="B5189" t="str">
        <f>VLOOKUP(A5189,'AGENCY CODES'!$C$4:$F$139,3,FALSE)</f>
        <v>GAME AND FISH DEPARTMENT</v>
      </c>
      <c r="C5189" s="8" t="s">
        <v>5</v>
      </c>
      <c r="D5189" s="8" t="str">
        <f t="shared" si="1041"/>
        <v>GFA2203</v>
      </c>
      <c r="E5189">
        <v>2203</v>
      </c>
      <c r="F5189" t="str">
        <f>VLOOKUP(D5189,'Fund List'!$A$2:$F$1324,6,FALSE)</f>
        <v>CAPITAL IMPROVEMENT FUND</v>
      </c>
      <c r="G5189" s="3">
        <v>5</v>
      </c>
      <c r="I5189" s="24">
        <f t="shared" si="1043"/>
        <v>5.3993351964195639</v>
      </c>
    </row>
    <row r="5190" spans="1:9" hidden="1" outlineLevel="3" x14ac:dyDescent="0.25">
      <c r="A5190" t="s">
        <v>63</v>
      </c>
      <c r="B5190" t="str">
        <f>VLOOKUP(A5190,'AGENCY CODES'!$C$4:$F$139,3,FALSE)</f>
        <v>GAME AND FISH DEPARTMENT</v>
      </c>
      <c r="C5190" s="8" t="s">
        <v>6</v>
      </c>
      <c r="D5190" s="8" t="str">
        <f t="shared" si="1041"/>
        <v>GFA2203</v>
      </c>
      <c r="E5190">
        <v>2203</v>
      </c>
      <c r="F5190" t="str">
        <f>VLOOKUP(D5190,'Fund List'!$A$2:$F$1324,6,FALSE)</f>
        <v>CAPITAL IMPROVEMENT FUND</v>
      </c>
      <c r="G5190" s="3">
        <v>16</v>
      </c>
      <c r="I5190" s="24">
        <f t="shared" si="1043"/>
        <v>17.277872628542603</v>
      </c>
    </row>
    <row r="5191" spans="1:9" hidden="1" outlineLevel="3" x14ac:dyDescent="0.25">
      <c r="A5191" t="s">
        <v>63</v>
      </c>
      <c r="B5191" t="str">
        <f>VLOOKUP(A5191,'AGENCY CODES'!$C$4:$F$139,3,FALSE)</f>
        <v>GAME AND FISH DEPARTMENT</v>
      </c>
      <c r="C5191" s="8" t="s">
        <v>7</v>
      </c>
      <c r="D5191" s="8" t="str">
        <f t="shared" si="1041"/>
        <v>GFA2203</v>
      </c>
      <c r="E5191">
        <v>2203</v>
      </c>
      <c r="F5191" t="str">
        <f>VLOOKUP(D5191,'Fund List'!$A$2:$F$1324,6,FALSE)</f>
        <v>CAPITAL IMPROVEMENT FUND</v>
      </c>
      <c r="G5191" s="3">
        <v>115</v>
      </c>
      <c r="I5191" s="24">
        <f t="shared" si="1043"/>
        <v>124.18470951764998</v>
      </c>
    </row>
    <row r="5192" spans="1:9" hidden="1" outlineLevel="3" x14ac:dyDescent="0.25">
      <c r="A5192" t="s">
        <v>63</v>
      </c>
      <c r="B5192" t="str">
        <f>VLOOKUP(A5192,'AGENCY CODES'!$C$4:$F$139,3,FALSE)</f>
        <v>GAME AND FISH DEPARTMENT</v>
      </c>
      <c r="C5192" s="8" t="s">
        <v>17</v>
      </c>
      <c r="D5192" s="8" t="str">
        <f t="shared" si="1041"/>
        <v>GFA2203</v>
      </c>
      <c r="E5192">
        <v>2203</v>
      </c>
      <c r="F5192" t="str">
        <f>VLOOKUP(D5192,'Fund List'!$A$2:$F$1324,6,FALSE)</f>
        <v>CAPITAL IMPROVEMENT FUND</v>
      </c>
      <c r="G5192" s="3">
        <v>98</v>
      </c>
      <c r="I5192" s="24">
        <f t="shared" si="1043"/>
        <v>105.82696984982346</v>
      </c>
    </row>
    <row r="5193" spans="1:9" hidden="1" outlineLevel="3" x14ac:dyDescent="0.25">
      <c r="A5193" t="s">
        <v>63</v>
      </c>
      <c r="B5193" t="str">
        <f>VLOOKUP(A5193,'AGENCY CODES'!$C$4:$F$139,3,FALSE)</f>
        <v>GAME AND FISH DEPARTMENT</v>
      </c>
      <c r="C5193" s="8" t="s">
        <v>8</v>
      </c>
      <c r="D5193" s="8" t="str">
        <f t="shared" si="1041"/>
        <v>GFA2203</v>
      </c>
      <c r="E5193">
        <v>2203</v>
      </c>
      <c r="F5193" t="str">
        <f>VLOOKUP(D5193,'Fund List'!$A$2:$F$1324,6,FALSE)</f>
        <v>CAPITAL IMPROVEMENT FUND</v>
      </c>
      <c r="G5193" s="3">
        <v>13</v>
      </c>
      <c r="I5193" s="24">
        <f t="shared" si="1043"/>
        <v>14.038271510690866</v>
      </c>
    </row>
    <row r="5194" spans="1:9" hidden="1" outlineLevel="3" x14ac:dyDescent="0.25">
      <c r="A5194" t="s">
        <v>63</v>
      </c>
      <c r="B5194" t="str">
        <f>VLOOKUP(A5194,'AGENCY CODES'!$C$4:$F$139,3,FALSE)</f>
        <v>GAME AND FISH DEPARTMENT</v>
      </c>
      <c r="C5194" s="8" t="s">
        <v>10</v>
      </c>
      <c r="D5194" s="8" t="str">
        <f t="shared" si="1041"/>
        <v>GFA2203</v>
      </c>
      <c r="E5194">
        <v>2203</v>
      </c>
      <c r="F5194" t="str">
        <f>VLOOKUP(D5194,'Fund List'!$A$2:$F$1324,6,FALSE)</f>
        <v>CAPITAL IMPROVEMENT FUND</v>
      </c>
      <c r="G5194" s="3">
        <v>118</v>
      </c>
      <c r="I5194" s="24">
        <f t="shared" si="1043"/>
        <v>127.42431063550171</v>
      </c>
    </row>
    <row r="5195" spans="1:9" hidden="1" outlineLevel="3" x14ac:dyDescent="0.25">
      <c r="A5195" t="s">
        <v>63</v>
      </c>
      <c r="B5195" t="str">
        <f>VLOOKUP(A5195,'AGENCY CODES'!$C$4:$F$139,3,FALSE)</f>
        <v>GAME AND FISH DEPARTMENT</v>
      </c>
      <c r="C5195" s="8" t="s">
        <v>11</v>
      </c>
      <c r="D5195" s="8" t="str">
        <f t="shared" si="1041"/>
        <v>GFA2203</v>
      </c>
      <c r="E5195">
        <v>2203</v>
      </c>
      <c r="F5195" t="str">
        <f>VLOOKUP(D5195,'Fund List'!$A$2:$F$1324,6,FALSE)</f>
        <v>CAPITAL IMPROVEMENT FUND</v>
      </c>
      <c r="G5195" s="3">
        <v>196</v>
      </c>
      <c r="I5195" s="24">
        <f t="shared" si="1043"/>
        <v>211.65393969964691</v>
      </c>
    </row>
    <row r="5196" spans="1:9" hidden="1" outlineLevel="3" x14ac:dyDescent="0.25">
      <c r="A5196" t="s">
        <v>63</v>
      </c>
      <c r="B5196" t="str">
        <f>VLOOKUP(A5196,'AGENCY CODES'!$C$4:$F$139,3,FALSE)</f>
        <v>GAME AND FISH DEPARTMENT</v>
      </c>
      <c r="C5196" s="8" t="s">
        <v>12</v>
      </c>
      <c r="D5196" s="8" t="str">
        <f t="shared" si="1041"/>
        <v>GFA2203</v>
      </c>
      <c r="E5196">
        <v>2203</v>
      </c>
      <c r="F5196" t="str">
        <f>VLOOKUP(D5196,'Fund List'!$A$2:$F$1324,6,FALSE)</f>
        <v>CAPITAL IMPROVEMENT FUND</v>
      </c>
      <c r="G5196" s="3">
        <v>51</v>
      </c>
      <c r="I5196" s="24">
        <f t="shared" si="1043"/>
        <v>55.073219003479551</v>
      </c>
    </row>
    <row r="5197" spans="1:9" hidden="1" outlineLevel="3" x14ac:dyDescent="0.25">
      <c r="A5197" t="s">
        <v>63</v>
      </c>
      <c r="B5197" t="str">
        <f>VLOOKUP(A5197,'AGENCY CODES'!$C$4:$F$139,3,FALSE)</f>
        <v>GAME AND FISH DEPARTMENT</v>
      </c>
      <c r="C5197" s="8">
        <v>2</v>
      </c>
      <c r="D5197" s="8" t="str">
        <f t="shared" si="1041"/>
        <v>GFA2203</v>
      </c>
      <c r="E5197">
        <v>2203</v>
      </c>
      <c r="F5197" t="str">
        <f>VLOOKUP(D5197,'Fund List'!$A$2:$F$1324,6,FALSE)</f>
        <v>CAPITAL IMPROVEMENT FUND</v>
      </c>
      <c r="G5197" s="3">
        <v>173</v>
      </c>
      <c r="I5197" s="24">
        <f t="shared" si="1043"/>
        <v>186.81699779611691</v>
      </c>
    </row>
    <row r="5198" spans="1:9" hidden="1" outlineLevel="3" x14ac:dyDescent="0.25">
      <c r="A5198" t="s">
        <v>63</v>
      </c>
      <c r="B5198" t="str">
        <f>VLOOKUP(A5198,'AGENCY CODES'!$C$4:$F$139,3,FALSE)</f>
        <v>GAME AND FISH DEPARTMENT</v>
      </c>
      <c r="C5198" s="8">
        <v>3</v>
      </c>
      <c r="D5198" s="8" t="str">
        <f t="shared" si="1041"/>
        <v>GFA2203</v>
      </c>
      <c r="E5198">
        <v>2203</v>
      </c>
      <c r="F5198" t="str">
        <f>VLOOKUP(D5198,'Fund List'!$A$2:$F$1324,6,FALSE)</f>
        <v>CAPITAL IMPROVEMENT FUND</v>
      </c>
      <c r="G5198" s="3">
        <v>11</v>
      </c>
      <c r="I5198" s="24">
        <f t="shared" si="1043"/>
        <v>11.878537432123041</v>
      </c>
    </row>
    <row r="5199" spans="1:9" outlineLevel="2" collapsed="1" x14ac:dyDescent="0.25">
      <c r="F5199" s="1" t="s">
        <v>4441</v>
      </c>
      <c r="I5199" s="24">
        <f t="shared" ref="I5199" si="1044">SUBTOTAL(9,I5186:I5198)</f>
        <v>1165.1765353873418</v>
      </c>
    </row>
    <row r="5200" spans="1:9" hidden="1" outlineLevel="3" x14ac:dyDescent="0.25">
      <c r="A5200" t="s">
        <v>63</v>
      </c>
      <c r="B5200" t="str">
        <f>VLOOKUP(A5200,'AGENCY CODES'!$C$4:$F$139,3,FALSE)</f>
        <v>GAME AND FISH DEPARTMENT</v>
      </c>
      <c r="C5200" s="8" t="s">
        <v>1</v>
      </c>
      <c r="D5200" s="8" t="str">
        <f t="shared" si="1041"/>
        <v>GFA2209</v>
      </c>
      <c r="E5200">
        <v>2209</v>
      </c>
      <c r="F5200" t="str">
        <f>VLOOKUP(D5200,'Fund List'!$A$2:$F$1324,6,FALSE)</f>
        <v>WATERFOWL CONSERVATION</v>
      </c>
      <c r="G5200" s="3">
        <v>10</v>
      </c>
      <c r="I5200" s="24">
        <f t="shared" ref="I5200:I5212" si="1045">$G5200/$G$10*I$5</f>
        <v>10.798670392839128</v>
      </c>
    </row>
    <row r="5201" spans="1:9" hidden="1" outlineLevel="3" x14ac:dyDescent="0.25">
      <c r="A5201" t="s">
        <v>63</v>
      </c>
      <c r="B5201" t="str">
        <f>VLOOKUP(A5201,'AGENCY CODES'!$C$4:$F$139,3,FALSE)</f>
        <v>GAME AND FISH DEPARTMENT</v>
      </c>
      <c r="C5201" s="8" t="s">
        <v>22</v>
      </c>
      <c r="D5201" s="8" t="str">
        <f t="shared" si="1041"/>
        <v>GFA2209</v>
      </c>
      <c r="E5201">
        <v>2209</v>
      </c>
      <c r="F5201" t="str">
        <f>VLOOKUP(D5201,'Fund List'!$A$2:$F$1324,6,FALSE)</f>
        <v>WATERFOWL CONSERVATION</v>
      </c>
      <c r="G5201" s="3">
        <v>3</v>
      </c>
      <c r="I5201" s="24">
        <f t="shared" si="1045"/>
        <v>3.2396011178517381</v>
      </c>
    </row>
    <row r="5202" spans="1:9" hidden="1" outlineLevel="3" x14ac:dyDescent="0.25">
      <c r="A5202" t="s">
        <v>63</v>
      </c>
      <c r="B5202" t="str">
        <f>VLOOKUP(A5202,'AGENCY CODES'!$C$4:$F$139,3,FALSE)</f>
        <v>GAME AND FISH DEPARTMENT</v>
      </c>
      <c r="C5202" s="8" t="s">
        <v>3</v>
      </c>
      <c r="D5202" s="8" t="str">
        <f t="shared" si="1041"/>
        <v>GFA2209</v>
      </c>
      <c r="E5202">
        <v>2209</v>
      </c>
      <c r="F5202" t="str">
        <f>VLOOKUP(D5202,'Fund List'!$A$2:$F$1324,6,FALSE)</f>
        <v>WATERFOWL CONSERVATION</v>
      </c>
      <c r="G5202" s="3">
        <v>248</v>
      </c>
      <c r="I5202" s="24">
        <f t="shared" si="1045"/>
        <v>267.80702574241042</v>
      </c>
    </row>
    <row r="5203" spans="1:9" hidden="1" outlineLevel="3" x14ac:dyDescent="0.25">
      <c r="A5203" t="s">
        <v>63</v>
      </c>
      <c r="B5203" t="str">
        <f>VLOOKUP(A5203,'AGENCY CODES'!$C$4:$F$139,3,FALSE)</f>
        <v>GAME AND FISH DEPARTMENT</v>
      </c>
      <c r="C5203" s="8" t="s">
        <v>4</v>
      </c>
      <c r="D5203" s="8" t="str">
        <f t="shared" si="1041"/>
        <v>GFA2209</v>
      </c>
      <c r="E5203">
        <v>2209</v>
      </c>
      <c r="F5203" t="str">
        <f>VLOOKUP(D5203,'Fund List'!$A$2:$F$1324,6,FALSE)</f>
        <v>WATERFOWL CONSERVATION</v>
      </c>
      <c r="G5203" s="3">
        <v>16</v>
      </c>
      <c r="I5203" s="24">
        <f t="shared" si="1045"/>
        <v>17.277872628542603</v>
      </c>
    </row>
    <row r="5204" spans="1:9" hidden="1" outlineLevel="3" x14ac:dyDescent="0.25">
      <c r="A5204" t="s">
        <v>63</v>
      </c>
      <c r="B5204" t="str">
        <f>VLOOKUP(A5204,'AGENCY CODES'!$C$4:$F$139,3,FALSE)</f>
        <v>GAME AND FISH DEPARTMENT</v>
      </c>
      <c r="C5204" s="8" t="s">
        <v>5</v>
      </c>
      <c r="D5204" s="8" t="str">
        <f t="shared" si="1041"/>
        <v>GFA2209</v>
      </c>
      <c r="E5204">
        <v>2209</v>
      </c>
      <c r="F5204" t="str">
        <f>VLOOKUP(D5204,'Fund List'!$A$2:$F$1324,6,FALSE)</f>
        <v>WATERFOWL CONSERVATION</v>
      </c>
      <c r="G5204" s="3">
        <v>4</v>
      </c>
      <c r="I5204" s="24">
        <f t="shared" si="1045"/>
        <v>4.3194681571356508</v>
      </c>
    </row>
    <row r="5205" spans="1:9" hidden="1" outlineLevel="3" x14ac:dyDescent="0.25">
      <c r="A5205" t="s">
        <v>63</v>
      </c>
      <c r="B5205" t="str">
        <f>VLOOKUP(A5205,'AGENCY CODES'!$C$4:$F$139,3,FALSE)</f>
        <v>GAME AND FISH DEPARTMENT</v>
      </c>
      <c r="C5205" s="8" t="s">
        <v>6</v>
      </c>
      <c r="D5205" s="8" t="str">
        <f t="shared" si="1041"/>
        <v>GFA2209</v>
      </c>
      <c r="E5205">
        <v>2209</v>
      </c>
      <c r="F5205" t="str">
        <f>VLOOKUP(D5205,'Fund List'!$A$2:$F$1324,6,FALSE)</f>
        <v>WATERFOWL CONSERVATION</v>
      </c>
      <c r="G5205" s="3">
        <v>10</v>
      </c>
      <c r="I5205" s="24">
        <f t="shared" si="1045"/>
        <v>10.798670392839128</v>
      </c>
    </row>
    <row r="5206" spans="1:9" hidden="1" outlineLevel="3" x14ac:dyDescent="0.25">
      <c r="A5206" t="s">
        <v>63</v>
      </c>
      <c r="B5206" t="str">
        <f>VLOOKUP(A5206,'AGENCY CODES'!$C$4:$F$139,3,FALSE)</f>
        <v>GAME AND FISH DEPARTMENT</v>
      </c>
      <c r="C5206" s="8" t="s">
        <v>7</v>
      </c>
      <c r="D5206" s="8" t="str">
        <f t="shared" si="1041"/>
        <v>GFA2209</v>
      </c>
      <c r="E5206">
        <v>2209</v>
      </c>
      <c r="F5206" t="str">
        <f>VLOOKUP(D5206,'Fund List'!$A$2:$F$1324,6,FALSE)</f>
        <v>WATERFOWL CONSERVATION</v>
      </c>
      <c r="G5206" s="3">
        <v>44</v>
      </c>
      <c r="I5206" s="24">
        <f t="shared" si="1045"/>
        <v>47.514149728492164</v>
      </c>
    </row>
    <row r="5207" spans="1:9" hidden="1" outlineLevel="3" x14ac:dyDescent="0.25">
      <c r="A5207" t="s">
        <v>63</v>
      </c>
      <c r="B5207" t="str">
        <f>VLOOKUP(A5207,'AGENCY CODES'!$C$4:$F$139,3,FALSE)</f>
        <v>GAME AND FISH DEPARTMENT</v>
      </c>
      <c r="C5207" s="8" t="s">
        <v>17</v>
      </c>
      <c r="D5207" s="8" t="str">
        <f t="shared" si="1041"/>
        <v>GFA2209</v>
      </c>
      <c r="E5207">
        <v>2209</v>
      </c>
      <c r="F5207" t="str">
        <f>VLOOKUP(D5207,'Fund List'!$A$2:$F$1324,6,FALSE)</f>
        <v>WATERFOWL CONSERVATION</v>
      </c>
      <c r="G5207" s="3">
        <v>8</v>
      </c>
      <c r="I5207" s="24">
        <f t="shared" si="1045"/>
        <v>8.6389363142713016</v>
      </c>
    </row>
    <row r="5208" spans="1:9" hidden="1" outlineLevel="3" x14ac:dyDescent="0.25">
      <c r="A5208" t="s">
        <v>63</v>
      </c>
      <c r="B5208" t="str">
        <f>VLOOKUP(A5208,'AGENCY CODES'!$C$4:$F$139,3,FALSE)</f>
        <v>GAME AND FISH DEPARTMENT</v>
      </c>
      <c r="C5208" s="8" t="s">
        <v>8</v>
      </c>
      <c r="D5208" s="8" t="str">
        <f t="shared" si="1041"/>
        <v>GFA2209</v>
      </c>
      <c r="E5208">
        <v>2209</v>
      </c>
      <c r="F5208" t="str">
        <f>VLOOKUP(D5208,'Fund List'!$A$2:$F$1324,6,FALSE)</f>
        <v>WATERFOWL CONSERVATION</v>
      </c>
      <c r="G5208" s="3">
        <v>10</v>
      </c>
      <c r="I5208" s="24">
        <f t="shared" si="1045"/>
        <v>10.798670392839128</v>
      </c>
    </row>
    <row r="5209" spans="1:9" hidden="1" outlineLevel="3" x14ac:dyDescent="0.25">
      <c r="A5209" t="s">
        <v>63</v>
      </c>
      <c r="B5209" t="str">
        <f>VLOOKUP(A5209,'AGENCY CODES'!$C$4:$F$139,3,FALSE)</f>
        <v>GAME AND FISH DEPARTMENT</v>
      </c>
      <c r="C5209" s="8" t="s">
        <v>10</v>
      </c>
      <c r="D5209" s="8" t="str">
        <f t="shared" si="1041"/>
        <v>GFA2209</v>
      </c>
      <c r="E5209">
        <v>2209</v>
      </c>
      <c r="F5209" t="str">
        <f>VLOOKUP(D5209,'Fund List'!$A$2:$F$1324,6,FALSE)</f>
        <v>WATERFOWL CONSERVATION</v>
      </c>
      <c r="G5209" s="3">
        <v>7</v>
      </c>
      <c r="I5209" s="24">
        <f t="shared" si="1045"/>
        <v>7.5590692749873885</v>
      </c>
    </row>
    <row r="5210" spans="1:9" hidden="1" outlineLevel="3" x14ac:dyDescent="0.25">
      <c r="A5210" t="s">
        <v>63</v>
      </c>
      <c r="B5210" t="str">
        <f>VLOOKUP(A5210,'AGENCY CODES'!$C$4:$F$139,3,FALSE)</f>
        <v>GAME AND FISH DEPARTMENT</v>
      </c>
      <c r="C5210" s="8" t="s">
        <v>11</v>
      </c>
      <c r="D5210" s="8" t="str">
        <f t="shared" si="1041"/>
        <v>GFA2209</v>
      </c>
      <c r="E5210">
        <v>2209</v>
      </c>
      <c r="F5210" t="str">
        <f>VLOOKUP(D5210,'Fund List'!$A$2:$F$1324,6,FALSE)</f>
        <v>WATERFOWL CONSERVATION</v>
      </c>
      <c r="G5210" s="3">
        <v>7</v>
      </c>
      <c r="I5210" s="24">
        <f t="shared" si="1045"/>
        <v>7.5590692749873885</v>
      </c>
    </row>
    <row r="5211" spans="1:9" hidden="1" outlineLevel="3" x14ac:dyDescent="0.25">
      <c r="A5211" t="s">
        <v>63</v>
      </c>
      <c r="B5211" t="str">
        <f>VLOOKUP(A5211,'AGENCY CODES'!$C$4:$F$139,3,FALSE)</f>
        <v>GAME AND FISH DEPARTMENT</v>
      </c>
      <c r="C5211" s="8" t="s">
        <v>12</v>
      </c>
      <c r="D5211" s="8" t="str">
        <f t="shared" si="1041"/>
        <v>GFA2209</v>
      </c>
      <c r="E5211">
        <v>2209</v>
      </c>
      <c r="F5211" t="str">
        <f>VLOOKUP(D5211,'Fund List'!$A$2:$F$1324,6,FALSE)</f>
        <v>WATERFOWL CONSERVATION</v>
      </c>
      <c r="G5211" s="3">
        <v>14</v>
      </c>
      <c r="I5211" s="24">
        <f t="shared" si="1045"/>
        <v>15.118138549974777</v>
      </c>
    </row>
    <row r="5212" spans="1:9" hidden="1" outlineLevel="3" x14ac:dyDescent="0.25">
      <c r="A5212" t="s">
        <v>63</v>
      </c>
      <c r="B5212" t="str">
        <f>VLOOKUP(A5212,'AGENCY CODES'!$C$4:$F$139,3,FALSE)</f>
        <v>GAME AND FISH DEPARTMENT</v>
      </c>
      <c r="C5212" s="8">
        <v>2</v>
      </c>
      <c r="D5212" s="8" t="str">
        <f t="shared" si="1041"/>
        <v>GFA2209</v>
      </c>
      <c r="E5212">
        <v>2209</v>
      </c>
      <c r="F5212" t="str">
        <f>VLOOKUP(D5212,'Fund List'!$A$2:$F$1324,6,FALSE)</f>
        <v>WATERFOWL CONSERVATION</v>
      </c>
      <c r="G5212" s="3">
        <v>5</v>
      </c>
      <c r="I5212" s="24">
        <f t="shared" si="1045"/>
        <v>5.3993351964195639</v>
      </c>
    </row>
    <row r="5213" spans="1:9" outlineLevel="2" collapsed="1" x14ac:dyDescent="0.25">
      <c r="F5213" s="1" t="s">
        <v>4442</v>
      </c>
      <c r="I5213" s="24">
        <f t="shared" ref="I5213" si="1046">SUBTOTAL(9,I5200:I5212)</f>
        <v>416.82867716359038</v>
      </c>
    </row>
    <row r="5214" spans="1:9" hidden="1" outlineLevel="3" x14ac:dyDescent="0.25">
      <c r="A5214" t="s">
        <v>63</v>
      </c>
      <c r="B5214" t="str">
        <f>VLOOKUP(A5214,'AGENCY CODES'!$C$4:$F$139,3,FALSE)</f>
        <v>GAME AND FISH DEPARTMENT</v>
      </c>
      <c r="C5214" s="8" t="s">
        <v>1</v>
      </c>
      <c r="D5214" s="8" t="str">
        <f t="shared" si="1041"/>
        <v>GFA2253</v>
      </c>
      <c r="E5214">
        <v>2253</v>
      </c>
      <c r="F5214" t="str">
        <f>VLOOKUP(D5214,'Fund List'!$A$2:$F$1324,6,FALSE)</f>
        <v>OFF-HWY VEHICLE RECREATION FUND</v>
      </c>
      <c r="G5214" s="3">
        <v>192</v>
      </c>
      <c r="I5214" s="24">
        <f t="shared" ref="I5214:I5230" si="1047">$G5214/$G$10*I$5</f>
        <v>207.33447154251124</v>
      </c>
    </row>
    <row r="5215" spans="1:9" hidden="1" outlineLevel="3" x14ac:dyDescent="0.25">
      <c r="A5215" t="s">
        <v>63</v>
      </c>
      <c r="B5215" t="str">
        <f>VLOOKUP(A5215,'AGENCY CODES'!$C$4:$F$139,3,FALSE)</f>
        <v>GAME AND FISH DEPARTMENT</v>
      </c>
      <c r="C5215" s="8" t="s">
        <v>22</v>
      </c>
      <c r="D5215" s="8" t="str">
        <f t="shared" si="1041"/>
        <v>GFA2253</v>
      </c>
      <c r="E5215">
        <v>2253</v>
      </c>
      <c r="F5215" t="str">
        <f>VLOOKUP(D5215,'Fund List'!$A$2:$F$1324,6,FALSE)</f>
        <v>OFF-HWY VEHICLE RECREATION FUND</v>
      </c>
      <c r="G5215" s="3">
        <v>190</v>
      </c>
      <c r="I5215" s="24">
        <f t="shared" si="1047"/>
        <v>205.17473746394344</v>
      </c>
    </row>
    <row r="5216" spans="1:9" hidden="1" outlineLevel="3" x14ac:dyDescent="0.25">
      <c r="A5216" t="s">
        <v>63</v>
      </c>
      <c r="B5216" t="str">
        <f>VLOOKUP(A5216,'AGENCY CODES'!$C$4:$F$139,3,FALSE)</f>
        <v>GAME AND FISH DEPARTMENT</v>
      </c>
      <c r="C5216" s="8" t="s">
        <v>2</v>
      </c>
      <c r="D5216" s="8" t="str">
        <f t="shared" si="1041"/>
        <v>GFA2253</v>
      </c>
      <c r="E5216">
        <v>2253</v>
      </c>
      <c r="F5216" t="str">
        <f>VLOOKUP(D5216,'Fund List'!$A$2:$F$1324,6,FALSE)</f>
        <v>OFF-HWY VEHICLE RECREATION FUND</v>
      </c>
      <c r="G5216" s="3">
        <v>10</v>
      </c>
      <c r="I5216" s="24">
        <f t="shared" si="1047"/>
        <v>10.798670392839128</v>
      </c>
    </row>
    <row r="5217" spans="1:9" hidden="1" outlineLevel="3" x14ac:dyDescent="0.25">
      <c r="A5217" t="s">
        <v>63</v>
      </c>
      <c r="B5217" t="str">
        <f>VLOOKUP(A5217,'AGENCY CODES'!$C$4:$F$139,3,FALSE)</f>
        <v>GAME AND FISH DEPARTMENT</v>
      </c>
      <c r="C5217" s="8" t="s">
        <v>3</v>
      </c>
      <c r="D5217" s="8" t="str">
        <f t="shared" si="1041"/>
        <v>GFA2253</v>
      </c>
      <c r="E5217">
        <v>2253</v>
      </c>
      <c r="F5217" t="str">
        <f>VLOOKUP(D5217,'Fund List'!$A$2:$F$1324,6,FALSE)</f>
        <v>OFF-HWY VEHICLE RECREATION FUND</v>
      </c>
      <c r="G5217" s="3">
        <v>3</v>
      </c>
      <c r="I5217" s="24">
        <f t="shared" si="1047"/>
        <v>3.2396011178517381</v>
      </c>
    </row>
    <row r="5218" spans="1:9" hidden="1" outlineLevel="3" x14ac:dyDescent="0.25">
      <c r="A5218" t="s">
        <v>63</v>
      </c>
      <c r="B5218" t="str">
        <f>VLOOKUP(A5218,'AGENCY CODES'!$C$4:$F$139,3,FALSE)</f>
        <v>GAME AND FISH DEPARTMENT</v>
      </c>
      <c r="C5218" s="8" t="s">
        <v>4</v>
      </c>
      <c r="D5218" s="8" t="str">
        <f t="shared" si="1041"/>
        <v>GFA2253</v>
      </c>
      <c r="E5218">
        <v>2253</v>
      </c>
      <c r="F5218" t="str">
        <f>VLOOKUP(D5218,'Fund List'!$A$2:$F$1324,6,FALSE)</f>
        <v>OFF-HWY VEHICLE RECREATION FUND</v>
      </c>
      <c r="G5218" s="3">
        <v>599</v>
      </c>
      <c r="I5218" s="24">
        <f t="shared" si="1047"/>
        <v>646.84035653106378</v>
      </c>
    </row>
    <row r="5219" spans="1:9" hidden="1" outlineLevel="3" x14ac:dyDescent="0.25">
      <c r="A5219" t="s">
        <v>63</v>
      </c>
      <c r="B5219" t="str">
        <f>VLOOKUP(A5219,'AGENCY CODES'!$C$4:$F$139,3,FALSE)</f>
        <v>GAME AND FISH DEPARTMENT</v>
      </c>
      <c r="C5219" s="8" t="s">
        <v>5</v>
      </c>
      <c r="D5219" s="8" t="str">
        <f t="shared" si="1041"/>
        <v>GFA2253</v>
      </c>
      <c r="E5219">
        <v>2253</v>
      </c>
      <c r="F5219" t="str">
        <f>VLOOKUP(D5219,'Fund List'!$A$2:$F$1324,6,FALSE)</f>
        <v>OFF-HWY VEHICLE RECREATION FUND</v>
      </c>
      <c r="G5219" s="3">
        <v>13</v>
      </c>
      <c r="I5219" s="24">
        <f t="shared" si="1047"/>
        <v>14.038271510690866</v>
      </c>
    </row>
    <row r="5220" spans="1:9" hidden="1" outlineLevel="3" x14ac:dyDescent="0.25">
      <c r="A5220" t="s">
        <v>63</v>
      </c>
      <c r="B5220" t="str">
        <f>VLOOKUP(A5220,'AGENCY CODES'!$C$4:$F$139,3,FALSE)</f>
        <v>GAME AND FISH DEPARTMENT</v>
      </c>
      <c r="C5220" s="8" t="s">
        <v>6</v>
      </c>
      <c r="D5220" s="8" t="str">
        <f t="shared" si="1041"/>
        <v>GFA2253</v>
      </c>
      <c r="E5220">
        <v>2253</v>
      </c>
      <c r="F5220" t="str">
        <f>VLOOKUP(D5220,'Fund List'!$A$2:$F$1324,6,FALSE)</f>
        <v>OFF-HWY VEHICLE RECREATION FUND</v>
      </c>
      <c r="G5220" s="3">
        <v>585</v>
      </c>
      <c r="I5220" s="24">
        <f t="shared" si="1047"/>
        <v>631.72221798108899</v>
      </c>
    </row>
    <row r="5221" spans="1:9" hidden="1" outlineLevel="3" x14ac:dyDescent="0.25">
      <c r="A5221" t="s">
        <v>63</v>
      </c>
      <c r="B5221" t="str">
        <f>VLOOKUP(A5221,'AGENCY CODES'!$C$4:$F$139,3,FALSE)</f>
        <v>GAME AND FISH DEPARTMENT</v>
      </c>
      <c r="C5221" s="8" t="s">
        <v>7</v>
      </c>
      <c r="D5221" s="8" t="str">
        <f t="shared" si="1041"/>
        <v>GFA2253</v>
      </c>
      <c r="E5221">
        <v>2253</v>
      </c>
      <c r="F5221" t="str">
        <f>VLOOKUP(D5221,'Fund List'!$A$2:$F$1324,6,FALSE)</f>
        <v>OFF-HWY VEHICLE RECREATION FUND</v>
      </c>
      <c r="G5221" s="3">
        <v>241</v>
      </c>
      <c r="I5221" s="24">
        <f t="shared" si="1047"/>
        <v>260.24795646742302</v>
      </c>
    </row>
    <row r="5222" spans="1:9" hidden="1" outlineLevel="3" x14ac:dyDescent="0.25">
      <c r="A5222" t="s">
        <v>63</v>
      </c>
      <c r="B5222" t="str">
        <f>VLOOKUP(A5222,'AGENCY CODES'!$C$4:$F$139,3,FALSE)</f>
        <v>GAME AND FISH DEPARTMENT</v>
      </c>
      <c r="C5222" s="8" t="s">
        <v>14</v>
      </c>
      <c r="D5222" s="8" t="str">
        <f t="shared" si="1041"/>
        <v>GFA2253</v>
      </c>
      <c r="E5222">
        <v>2253</v>
      </c>
      <c r="F5222" t="str">
        <f>VLOOKUP(D5222,'Fund List'!$A$2:$F$1324,6,FALSE)</f>
        <v>OFF-HWY VEHICLE RECREATION FUND</v>
      </c>
      <c r="G5222" s="3">
        <v>5</v>
      </c>
      <c r="I5222" s="24">
        <f t="shared" si="1047"/>
        <v>5.3993351964195639</v>
      </c>
    </row>
    <row r="5223" spans="1:9" hidden="1" outlineLevel="3" x14ac:dyDescent="0.25">
      <c r="A5223" t="s">
        <v>63</v>
      </c>
      <c r="B5223" t="str">
        <f>VLOOKUP(A5223,'AGENCY CODES'!$C$4:$F$139,3,FALSE)</f>
        <v>GAME AND FISH DEPARTMENT</v>
      </c>
      <c r="C5223" s="8" t="s">
        <v>17</v>
      </c>
      <c r="D5223" s="8" t="str">
        <f t="shared" si="1041"/>
        <v>GFA2253</v>
      </c>
      <c r="E5223">
        <v>2253</v>
      </c>
      <c r="F5223" t="str">
        <f>VLOOKUP(D5223,'Fund List'!$A$2:$F$1324,6,FALSE)</f>
        <v>OFF-HWY VEHICLE RECREATION FUND</v>
      </c>
      <c r="G5223" s="3">
        <v>340</v>
      </c>
      <c r="I5223" s="24">
        <f t="shared" si="1047"/>
        <v>367.15479335653038</v>
      </c>
    </row>
    <row r="5224" spans="1:9" hidden="1" outlineLevel="3" x14ac:dyDescent="0.25">
      <c r="A5224" t="s">
        <v>63</v>
      </c>
      <c r="B5224" t="str">
        <f>VLOOKUP(A5224,'AGENCY CODES'!$C$4:$F$139,3,FALSE)</f>
        <v>GAME AND FISH DEPARTMENT</v>
      </c>
      <c r="C5224" s="8" t="s">
        <v>8</v>
      </c>
      <c r="D5224" s="8" t="str">
        <f t="shared" si="1041"/>
        <v>GFA2253</v>
      </c>
      <c r="E5224">
        <v>2253</v>
      </c>
      <c r="F5224" t="str">
        <f>VLOOKUP(D5224,'Fund List'!$A$2:$F$1324,6,FALSE)</f>
        <v>OFF-HWY VEHICLE RECREATION FUND</v>
      </c>
      <c r="G5224" s="3">
        <v>36</v>
      </c>
      <c r="I5224" s="24">
        <f t="shared" si="1047"/>
        <v>38.875213414220859</v>
      </c>
    </row>
    <row r="5225" spans="1:9" hidden="1" outlineLevel="3" x14ac:dyDescent="0.25">
      <c r="A5225" t="s">
        <v>63</v>
      </c>
      <c r="B5225" t="str">
        <f>VLOOKUP(A5225,'AGENCY CODES'!$C$4:$F$139,3,FALSE)</f>
        <v>GAME AND FISH DEPARTMENT</v>
      </c>
      <c r="C5225" s="8" t="s">
        <v>10</v>
      </c>
      <c r="D5225" s="8" t="str">
        <f t="shared" si="1041"/>
        <v>GFA2253</v>
      </c>
      <c r="E5225">
        <v>2253</v>
      </c>
      <c r="F5225" t="str">
        <f>VLOOKUP(D5225,'Fund List'!$A$2:$F$1324,6,FALSE)</f>
        <v>OFF-HWY VEHICLE RECREATION FUND</v>
      </c>
      <c r="G5225" s="3">
        <v>271</v>
      </c>
      <c r="I5225" s="24">
        <f t="shared" si="1047"/>
        <v>292.64396764594039</v>
      </c>
    </row>
    <row r="5226" spans="1:9" hidden="1" outlineLevel="3" x14ac:dyDescent="0.25">
      <c r="A5226" t="s">
        <v>63</v>
      </c>
      <c r="B5226" t="str">
        <f>VLOOKUP(A5226,'AGENCY CODES'!$C$4:$F$139,3,FALSE)</f>
        <v>GAME AND FISH DEPARTMENT</v>
      </c>
      <c r="C5226" s="8" t="s">
        <v>11</v>
      </c>
      <c r="D5226" s="8" t="str">
        <f t="shared" si="1041"/>
        <v>GFA2253</v>
      </c>
      <c r="E5226">
        <v>2253</v>
      </c>
      <c r="F5226" t="str">
        <f>VLOOKUP(D5226,'Fund List'!$A$2:$F$1324,6,FALSE)</f>
        <v>OFF-HWY VEHICLE RECREATION FUND</v>
      </c>
      <c r="G5226" s="3">
        <v>719</v>
      </c>
      <c r="I5226" s="24">
        <f t="shared" si="1047"/>
        <v>776.42440124513325</v>
      </c>
    </row>
    <row r="5227" spans="1:9" hidden="1" outlineLevel="3" x14ac:dyDescent="0.25">
      <c r="A5227" t="s">
        <v>63</v>
      </c>
      <c r="B5227" t="str">
        <f>VLOOKUP(A5227,'AGENCY CODES'!$C$4:$F$139,3,FALSE)</f>
        <v>GAME AND FISH DEPARTMENT</v>
      </c>
      <c r="C5227" s="8" t="s">
        <v>12</v>
      </c>
      <c r="D5227" s="8" t="str">
        <f t="shared" si="1041"/>
        <v>GFA2253</v>
      </c>
      <c r="E5227">
        <v>2253</v>
      </c>
      <c r="F5227" t="str">
        <f>VLOOKUP(D5227,'Fund List'!$A$2:$F$1324,6,FALSE)</f>
        <v>OFF-HWY VEHICLE RECREATION FUND</v>
      </c>
      <c r="G5227" s="3">
        <v>56</v>
      </c>
      <c r="I5227" s="24">
        <f t="shared" si="1047"/>
        <v>60.472554199899108</v>
      </c>
    </row>
    <row r="5228" spans="1:9" hidden="1" outlineLevel="3" x14ac:dyDescent="0.25">
      <c r="A5228" t="s">
        <v>63</v>
      </c>
      <c r="B5228" t="str">
        <f>VLOOKUP(A5228,'AGENCY CODES'!$C$4:$F$139,3,FALSE)</f>
        <v>GAME AND FISH DEPARTMENT</v>
      </c>
      <c r="C5228" s="8">
        <v>1</v>
      </c>
      <c r="D5228" s="8" t="str">
        <f t="shared" si="1041"/>
        <v>GFA2253</v>
      </c>
      <c r="E5228">
        <v>2253</v>
      </c>
      <c r="F5228" t="str">
        <f>VLOOKUP(D5228,'Fund List'!$A$2:$F$1324,6,FALSE)</f>
        <v>OFF-HWY VEHICLE RECREATION FUND</v>
      </c>
      <c r="G5228" s="3">
        <v>18</v>
      </c>
      <c r="I5228" s="24">
        <f t="shared" si="1047"/>
        <v>19.437606707110429</v>
      </c>
    </row>
    <row r="5229" spans="1:9" hidden="1" outlineLevel="3" x14ac:dyDescent="0.25">
      <c r="A5229" t="s">
        <v>63</v>
      </c>
      <c r="B5229" t="str">
        <f>VLOOKUP(A5229,'AGENCY CODES'!$C$4:$F$139,3,FALSE)</f>
        <v>GAME AND FISH DEPARTMENT</v>
      </c>
      <c r="C5229" s="8">
        <v>2</v>
      </c>
      <c r="D5229" s="8" t="str">
        <f t="shared" si="1041"/>
        <v>GFA2253</v>
      </c>
      <c r="E5229">
        <v>2253</v>
      </c>
      <c r="F5229" t="str">
        <f>VLOOKUP(D5229,'Fund List'!$A$2:$F$1324,6,FALSE)</f>
        <v>OFF-HWY VEHICLE RECREATION FUND</v>
      </c>
      <c r="G5229" s="3">
        <v>673</v>
      </c>
      <c r="I5229" s="24">
        <f t="shared" si="1047"/>
        <v>726.7505174380733</v>
      </c>
    </row>
    <row r="5230" spans="1:9" hidden="1" outlineLevel="3" x14ac:dyDescent="0.25">
      <c r="A5230" t="s">
        <v>63</v>
      </c>
      <c r="B5230" t="str">
        <f>VLOOKUP(A5230,'AGENCY CODES'!$C$4:$F$139,3,FALSE)</f>
        <v>GAME AND FISH DEPARTMENT</v>
      </c>
      <c r="C5230" s="8">
        <v>8</v>
      </c>
      <c r="D5230" s="8" t="str">
        <f t="shared" si="1041"/>
        <v>GFA2253</v>
      </c>
      <c r="E5230">
        <v>2253</v>
      </c>
      <c r="F5230" t="str">
        <f>VLOOKUP(D5230,'Fund List'!$A$2:$F$1324,6,FALSE)</f>
        <v>OFF-HWY VEHICLE RECREATION FUND</v>
      </c>
      <c r="G5230" s="3">
        <v>4511</v>
      </c>
      <c r="I5230" s="24">
        <f t="shared" si="1047"/>
        <v>4871.2802142097307</v>
      </c>
    </row>
    <row r="5231" spans="1:9" outlineLevel="2" collapsed="1" x14ac:dyDescent="0.25">
      <c r="F5231" s="1" t="s">
        <v>4443</v>
      </c>
      <c r="I5231" s="24">
        <f t="shared" ref="I5231" si="1048">SUBTOTAL(9,I5214:I5230)</f>
        <v>9137.8348864204709</v>
      </c>
    </row>
    <row r="5232" spans="1:9" hidden="1" outlineLevel="3" x14ac:dyDescent="0.25">
      <c r="A5232" t="s">
        <v>63</v>
      </c>
      <c r="B5232" t="str">
        <f>VLOOKUP(A5232,'AGENCY CODES'!$C$4:$F$139,3,FALSE)</f>
        <v>GAME AND FISH DEPARTMENT</v>
      </c>
      <c r="C5232" s="8" t="s">
        <v>1</v>
      </c>
      <c r="D5232" s="8" t="str">
        <f t="shared" si="1041"/>
        <v>GFA2279</v>
      </c>
      <c r="E5232">
        <v>2279</v>
      </c>
      <c r="F5232" t="str">
        <f>VLOOKUP(D5232,'Fund List'!$A$2:$F$1324,6,FALSE)</f>
        <v>WILDLIFE ENDOWMENT FUND</v>
      </c>
      <c r="G5232" s="3">
        <v>5</v>
      </c>
      <c r="I5232" s="24">
        <f t="shared" ref="I5232:I5237" si="1049">$G5232/$G$10*I$5</f>
        <v>5.3993351964195639</v>
      </c>
    </row>
    <row r="5233" spans="1:9" hidden="1" outlineLevel="3" x14ac:dyDescent="0.25">
      <c r="A5233" t="s">
        <v>63</v>
      </c>
      <c r="B5233" t="str">
        <f>VLOOKUP(A5233,'AGENCY CODES'!$C$4:$F$139,3,FALSE)</f>
        <v>GAME AND FISH DEPARTMENT</v>
      </c>
      <c r="C5233" s="8" t="s">
        <v>3</v>
      </c>
      <c r="D5233" s="8" t="str">
        <f t="shared" si="1041"/>
        <v>GFA2279</v>
      </c>
      <c r="E5233">
        <v>2279</v>
      </c>
      <c r="F5233" t="str">
        <f>VLOOKUP(D5233,'Fund List'!$A$2:$F$1324,6,FALSE)</f>
        <v>WILDLIFE ENDOWMENT FUND</v>
      </c>
      <c r="G5233" s="3">
        <v>48</v>
      </c>
      <c r="I5233" s="24">
        <f t="shared" si="1049"/>
        <v>51.83361788562781</v>
      </c>
    </row>
    <row r="5234" spans="1:9" hidden="1" outlineLevel="3" x14ac:dyDescent="0.25">
      <c r="A5234" t="s">
        <v>63</v>
      </c>
      <c r="B5234" t="str">
        <f>VLOOKUP(A5234,'AGENCY CODES'!$C$4:$F$139,3,FALSE)</f>
        <v>GAME AND FISH DEPARTMENT</v>
      </c>
      <c r="C5234" s="8" t="s">
        <v>6</v>
      </c>
      <c r="D5234" s="8" t="str">
        <f t="shared" si="1041"/>
        <v>GFA2279</v>
      </c>
      <c r="E5234">
        <v>2279</v>
      </c>
      <c r="F5234" t="str">
        <f>VLOOKUP(D5234,'Fund List'!$A$2:$F$1324,6,FALSE)</f>
        <v>WILDLIFE ENDOWMENT FUND</v>
      </c>
      <c r="G5234" s="3">
        <v>8</v>
      </c>
      <c r="I5234" s="24">
        <f t="shared" si="1049"/>
        <v>8.6389363142713016</v>
      </c>
    </row>
    <row r="5235" spans="1:9" hidden="1" outlineLevel="3" x14ac:dyDescent="0.25">
      <c r="A5235" t="s">
        <v>63</v>
      </c>
      <c r="B5235" t="str">
        <f>VLOOKUP(A5235,'AGENCY CODES'!$C$4:$F$139,3,FALSE)</f>
        <v>GAME AND FISH DEPARTMENT</v>
      </c>
      <c r="C5235" s="8" t="s">
        <v>7</v>
      </c>
      <c r="D5235" s="8" t="str">
        <f t="shared" si="1041"/>
        <v>GFA2279</v>
      </c>
      <c r="E5235">
        <v>2279</v>
      </c>
      <c r="F5235" t="str">
        <f>VLOOKUP(D5235,'Fund List'!$A$2:$F$1324,6,FALSE)</f>
        <v>WILDLIFE ENDOWMENT FUND</v>
      </c>
      <c r="G5235" s="3">
        <v>69</v>
      </c>
      <c r="I5235" s="24">
        <f t="shared" si="1049"/>
        <v>74.510825710589984</v>
      </c>
    </row>
    <row r="5236" spans="1:9" hidden="1" outlineLevel="3" x14ac:dyDescent="0.25">
      <c r="A5236" t="s">
        <v>63</v>
      </c>
      <c r="B5236" t="str">
        <f>VLOOKUP(A5236,'AGENCY CODES'!$C$4:$F$139,3,FALSE)</f>
        <v>GAME AND FISH DEPARTMENT</v>
      </c>
      <c r="C5236" s="8" t="s">
        <v>8</v>
      </c>
      <c r="D5236" s="8" t="str">
        <f t="shared" si="1041"/>
        <v>GFA2279</v>
      </c>
      <c r="E5236">
        <v>2279</v>
      </c>
      <c r="F5236" t="str">
        <f>VLOOKUP(D5236,'Fund List'!$A$2:$F$1324,6,FALSE)</f>
        <v>WILDLIFE ENDOWMENT FUND</v>
      </c>
      <c r="G5236" s="3">
        <v>26</v>
      </c>
      <c r="I5236" s="24">
        <f t="shared" si="1049"/>
        <v>28.076543021381731</v>
      </c>
    </row>
    <row r="5237" spans="1:9" hidden="1" outlineLevel="3" x14ac:dyDescent="0.25">
      <c r="A5237" t="s">
        <v>63</v>
      </c>
      <c r="B5237" t="str">
        <f>VLOOKUP(A5237,'AGENCY CODES'!$C$4:$F$139,3,FALSE)</f>
        <v>GAME AND FISH DEPARTMENT</v>
      </c>
      <c r="C5237" s="8" t="s">
        <v>12</v>
      </c>
      <c r="D5237" s="8" t="str">
        <f t="shared" si="1041"/>
        <v>GFA2279</v>
      </c>
      <c r="E5237">
        <v>2279</v>
      </c>
      <c r="F5237" t="str">
        <f>VLOOKUP(D5237,'Fund List'!$A$2:$F$1324,6,FALSE)</f>
        <v>WILDLIFE ENDOWMENT FUND</v>
      </c>
      <c r="G5237" s="3">
        <v>4</v>
      </c>
      <c r="I5237" s="24">
        <f t="shared" si="1049"/>
        <v>4.3194681571356508</v>
      </c>
    </row>
    <row r="5238" spans="1:9" outlineLevel="2" collapsed="1" x14ac:dyDescent="0.25">
      <c r="F5238" s="1" t="s">
        <v>4444</v>
      </c>
      <c r="I5238" s="24">
        <f t="shared" ref="I5238" si="1050">SUBTOTAL(9,I5232:I5237)</f>
        <v>172.77872628542605</v>
      </c>
    </row>
    <row r="5239" spans="1:9" hidden="1" outlineLevel="3" x14ac:dyDescent="0.25">
      <c r="A5239" t="s">
        <v>63</v>
      </c>
      <c r="B5239" t="str">
        <f>VLOOKUP(A5239,'AGENCY CODES'!$C$4:$F$139,3,FALSE)</f>
        <v>GAME AND FISH DEPARTMENT</v>
      </c>
      <c r="C5239" s="8" t="s">
        <v>1</v>
      </c>
      <c r="D5239" s="8" t="str">
        <f t="shared" si="1041"/>
        <v>GFA2295</v>
      </c>
      <c r="E5239">
        <v>2295</v>
      </c>
      <c r="F5239" t="str">
        <f>VLOOKUP(D5239,'Fund List'!$A$2:$F$1324,6,FALSE)</f>
        <v>GAME AND FISH COMMISSION HERITAGE FUND</v>
      </c>
      <c r="G5239" s="3">
        <v>967</v>
      </c>
      <c r="I5239" s="24">
        <f t="shared" ref="I5239:I5256" si="1051">$G5239/$G$10*I$5</f>
        <v>1044.2314269875435</v>
      </c>
    </row>
    <row r="5240" spans="1:9" hidden="1" outlineLevel="3" x14ac:dyDescent="0.25">
      <c r="A5240" t="s">
        <v>63</v>
      </c>
      <c r="B5240" t="str">
        <f>VLOOKUP(A5240,'AGENCY CODES'!$C$4:$F$139,3,FALSE)</f>
        <v>GAME AND FISH DEPARTMENT</v>
      </c>
      <c r="C5240" s="8" t="s">
        <v>22</v>
      </c>
      <c r="D5240" s="8" t="str">
        <f t="shared" si="1041"/>
        <v>GFA2295</v>
      </c>
      <c r="E5240">
        <v>2295</v>
      </c>
      <c r="F5240" t="str">
        <f>VLOOKUP(D5240,'Fund List'!$A$2:$F$1324,6,FALSE)</f>
        <v>GAME AND FISH COMMISSION HERITAGE FUND</v>
      </c>
      <c r="G5240" s="3">
        <v>967</v>
      </c>
      <c r="I5240" s="24">
        <f t="shared" si="1051"/>
        <v>1044.2314269875435</v>
      </c>
    </row>
    <row r="5241" spans="1:9" hidden="1" outlineLevel="3" x14ac:dyDescent="0.25">
      <c r="A5241" t="s">
        <v>63</v>
      </c>
      <c r="B5241" t="str">
        <f>VLOOKUP(A5241,'AGENCY CODES'!$C$4:$F$139,3,FALSE)</f>
        <v>GAME AND FISH DEPARTMENT</v>
      </c>
      <c r="C5241" s="8" t="s">
        <v>2</v>
      </c>
      <c r="D5241" s="8" t="str">
        <f t="shared" si="1041"/>
        <v>GFA2295</v>
      </c>
      <c r="E5241">
        <v>2295</v>
      </c>
      <c r="F5241" t="str">
        <f>VLOOKUP(D5241,'Fund List'!$A$2:$F$1324,6,FALSE)</f>
        <v>GAME AND FISH COMMISSION HERITAGE FUND</v>
      </c>
      <c r="G5241" s="3">
        <v>6</v>
      </c>
      <c r="I5241" s="24">
        <f t="shared" si="1051"/>
        <v>6.4792022357034762</v>
      </c>
    </row>
    <row r="5242" spans="1:9" hidden="1" outlineLevel="3" x14ac:dyDescent="0.25">
      <c r="A5242" t="s">
        <v>63</v>
      </c>
      <c r="B5242" t="str">
        <f>VLOOKUP(A5242,'AGENCY CODES'!$C$4:$F$139,3,FALSE)</f>
        <v>GAME AND FISH DEPARTMENT</v>
      </c>
      <c r="C5242" s="8" t="s">
        <v>3</v>
      </c>
      <c r="D5242" s="8" t="str">
        <f t="shared" si="1041"/>
        <v>GFA2295</v>
      </c>
      <c r="E5242">
        <v>2295</v>
      </c>
      <c r="F5242" t="str">
        <f>VLOOKUP(D5242,'Fund List'!$A$2:$F$1324,6,FALSE)</f>
        <v>GAME AND FISH COMMISSION HERITAGE FUND</v>
      </c>
      <c r="G5242" s="3">
        <v>19</v>
      </c>
      <c r="I5242" s="24">
        <f t="shared" si="1051"/>
        <v>20.517473746394341</v>
      </c>
    </row>
    <row r="5243" spans="1:9" hidden="1" outlineLevel="3" x14ac:dyDescent="0.25">
      <c r="A5243" t="s">
        <v>63</v>
      </c>
      <c r="B5243" t="str">
        <f>VLOOKUP(A5243,'AGENCY CODES'!$C$4:$F$139,3,FALSE)</f>
        <v>GAME AND FISH DEPARTMENT</v>
      </c>
      <c r="C5243" s="8" t="s">
        <v>4</v>
      </c>
      <c r="D5243" s="8" t="str">
        <f t="shared" si="1041"/>
        <v>GFA2295</v>
      </c>
      <c r="E5243">
        <v>2295</v>
      </c>
      <c r="F5243" t="str">
        <f>VLOOKUP(D5243,'Fund List'!$A$2:$F$1324,6,FALSE)</f>
        <v>GAME AND FISH COMMISSION HERITAGE FUND</v>
      </c>
      <c r="G5243" s="3">
        <v>2571</v>
      </c>
      <c r="I5243" s="24">
        <f t="shared" si="1051"/>
        <v>2776.33815799894</v>
      </c>
    </row>
    <row r="5244" spans="1:9" hidden="1" outlineLevel="3" x14ac:dyDescent="0.25">
      <c r="A5244" t="s">
        <v>63</v>
      </c>
      <c r="B5244" t="str">
        <f>VLOOKUP(A5244,'AGENCY CODES'!$C$4:$F$139,3,FALSE)</f>
        <v>GAME AND FISH DEPARTMENT</v>
      </c>
      <c r="C5244" s="8" t="s">
        <v>5</v>
      </c>
      <c r="D5244" s="8" t="str">
        <f t="shared" ref="D5244:D5307" si="1052">CONCATENATE(A5244,E5244)</f>
        <v>GFA2295</v>
      </c>
      <c r="E5244">
        <v>2295</v>
      </c>
      <c r="F5244" t="str">
        <f>VLOOKUP(D5244,'Fund List'!$A$2:$F$1324,6,FALSE)</f>
        <v>GAME AND FISH COMMISSION HERITAGE FUND</v>
      </c>
      <c r="G5244" s="3">
        <v>256</v>
      </c>
      <c r="I5244" s="24">
        <f t="shared" si="1051"/>
        <v>276.44596205668165</v>
      </c>
    </row>
    <row r="5245" spans="1:9" hidden="1" outlineLevel="3" x14ac:dyDescent="0.25">
      <c r="A5245" t="s">
        <v>63</v>
      </c>
      <c r="B5245" t="str">
        <f>VLOOKUP(A5245,'AGENCY CODES'!$C$4:$F$139,3,FALSE)</f>
        <v>GAME AND FISH DEPARTMENT</v>
      </c>
      <c r="C5245" s="8" t="s">
        <v>6</v>
      </c>
      <c r="D5245" s="8" t="str">
        <f t="shared" si="1052"/>
        <v>GFA2295</v>
      </c>
      <c r="E5245">
        <v>2295</v>
      </c>
      <c r="F5245" t="str">
        <f>VLOOKUP(D5245,'Fund List'!$A$2:$F$1324,6,FALSE)</f>
        <v>GAME AND FISH COMMISSION HERITAGE FUND</v>
      </c>
      <c r="G5245" s="3">
        <v>909</v>
      </c>
      <c r="I5245" s="24">
        <f t="shared" si="1051"/>
        <v>981.59913870907678</v>
      </c>
    </row>
    <row r="5246" spans="1:9" hidden="1" outlineLevel="3" x14ac:dyDescent="0.25">
      <c r="A5246" t="s">
        <v>63</v>
      </c>
      <c r="B5246" t="str">
        <f>VLOOKUP(A5246,'AGENCY CODES'!$C$4:$F$139,3,FALSE)</f>
        <v>GAME AND FISH DEPARTMENT</v>
      </c>
      <c r="C5246" s="8" t="s">
        <v>7</v>
      </c>
      <c r="D5246" s="8" t="str">
        <f t="shared" si="1052"/>
        <v>GFA2295</v>
      </c>
      <c r="E5246">
        <v>2295</v>
      </c>
      <c r="F5246" t="str">
        <f>VLOOKUP(D5246,'Fund List'!$A$2:$F$1324,6,FALSE)</f>
        <v>GAME AND FISH COMMISSION HERITAGE FUND</v>
      </c>
      <c r="G5246" s="3">
        <v>504</v>
      </c>
      <c r="I5246" s="24">
        <f t="shared" si="1051"/>
        <v>544.25298779909201</v>
      </c>
    </row>
    <row r="5247" spans="1:9" hidden="1" outlineLevel="3" x14ac:dyDescent="0.25">
      <c r="A5247" t="s">
        <v>63</v>
      </c>
      <c r="B5247" t="str">
        <f>VLOOKUP(A5247,'AGENCY CODES'!$C$4:$F$139,3,FALSE)</f>
        <v>GAME AND FISH DEPARTMENT</v>
      </c>
      <c r="C5247" s="8" t="s">
        <v>14</v>
      </c>
      <c r="D5247" s="8" t="str">
        <f t="shared" si="1052"/>
        <v>GFA2295</v>
      </c>
      <c r="E5247">
        <v>2295</v>
      </c>
      <c r="F5247" t="str">
        <f>VLOOKUP(D5247,'Fund List'!$A$2:$F$1324,6,FALSE)</f>
        <v>GAME AND FISH COMMISSION HERITAGE FUND</v>
      </c>
      <c r="G5247" s="3">
        <v>48</v>
      </c>
      <c r="I5247" s="24">
        <f t="shared" si="1051"/>
        <v>51.83361788562781</v>
      </c>
    </row>
    <row r="5248" spans="1:9" hidden="1" outlineLevel="3" x14ac:dyDescent="0.25">
      <c r="A5248" t="s">
        <v>63</v>
      </c>
      <c r="B5248" t="str">
        <f>VLOOKUP(A5248,'AGENCY CODES'!$C$4:$F$139,3,FALSE)</f>
        <v>GAME AND FISH DEPARTMENT</v>
      </c>
      <c r="C5248" s="8" t="s">
        <v>17</v>
      </c>
      <c r="D5248" s="8" t="str">
        <f t="shared" si="1052"/>
        <v>GFA2295</v>
      </c>
      <c r="E5248">
        <v>2295</v>
      </c>
      <c r="F5248" t="str">
        <f>VLOOKUP(D5248,'Fund List'!$A$2:$F$1324,6,FALSE)</f>
        <v>GAME AND FISH COMMISSION HERITAGE FUND</v>
      </c>
      <c r="G5248" s="3">
        <v>1389</v>
      </c>
      <c r="I5248" s="24">
        <f t="shared" si="1051"/>
        <v>1499.9353175653548</v>
      </c>
    </row>
    <row r="5249" spans="1:9" hidden="1" outlineLevel="3" x14ac:dyDescent="0.25">
      <c r="A5249" t="s">
        <v>63</v>
      </c>
      <c r="B5249" t="str">
        <f>VLOOKUP(A5249,'AGENCY CODES'!$C$4:$F$139,3,FALSE)</f>
        <v>GAME AND FISH DEPARTMENT</v>
      </c>
      <c r="C5249" s="8" t="s">
        <v>8</v>
      </c>
      <c r="D5249" s="8" t="str">
        <f t="shared" si="1052"/>
        <v>GFA2295</v>
      </c>
      <c r="E5249">
        <v>2295</v>
      </c>
      <c r="F5249" t="str">
        <f>VLOOKUP(D5249,'Fund List'!$A$2:$F$1324,6,FALSE)</f>
        <v>GAME AND FISH COMMISSION HERITAGE FUND</v>
      </c>
      <c r="G5249" s="3">
        <v>48</v>
      </c>
      <c r="I5249" s="24">
        <f t="shared" si="1051"/>
        <v>51.83361788562781</v>
      </c>
    </row>
    <row r="5250" spans="1:9" hidden="1" outlineLevel="3" x14ac:dyDescent="0.25">
      <c r="A5250" t="s">
        <v>63</v>
      </c>
      <c r="B5250" t="str">
        <f>VLOOKUP(A5250,'AGENCY CODES'!$C$4:$F$139,3,FALSE)</f>
        <v>GAME AND FISH DEPARTMENT</v>
      </c>
      <c r="C5250" s="8" t="s">
        <v>10</v>
      </c>
      <c r="D5250" s="8" t="str">
        <f t="shared" si="1052"/>
        <v>GFA2295</v>
      </c>
      <c r="E5250">
        <v>2295</v>
      </c>
      <c r="F5250" t="str">
        <f>VLOOKUP(D5250,'Fund List'!$A$2:$F$1324,6,FALSE)</f>
        <v>GAME AND FISH COMMISSION HERITAGE FUND</v>
      </c>
      <c r="G5250" s="3">
        <v>1021</v>
      </c>
      <c r="I5250" s="24">
        <f t="shared" si="1051"/>
        <v>1102.544247108875</v>
      </c>
    </row>
    <row r="5251" spans="1:9" hidden="1" outlineLevel="3" x14ac:dyDescent="0.25">
      <c r="A5251" t="s">
        <v>63</v>
      </c>
      <c r="B5251" t="str">
        <f>VLOOKUP(A5251,'AGENCY CODES'!$C$4:$F$139,3,FALSE)</f>
        <v>GAME AND FISH DEPARTMENT</v>
      </c>
      <c r="C5251" s="8" t="s">
        <v>11</v>
      </c>
      <c r="D5251" s="8" t="str">
        <f t="shared" si="1052"/>
        <v>GFA2295</v>
      </c>
      <c r="E5251">
        <v>2295</v>
      </c>
      <c r="F5251" t="str">
        <f>VLOOKUP(D5251,'Fund List'!$A$2:$F$1324,6,FALSE)</f>
        <v>GAME AND FISH COMMISSION HERITAGE FUND</v>
      </c>
      <c r="G5251" s="3">
        <v>2972</v>
      </c>
      <c r="I5251" s="24">
        <f t="shared" si="1051"/>
        <v>3209.364840751789</v>
      </c>
    </row>
    <row r="5252" spans="1:9" hidden="1" outlineLevel="3" x14ac:dyDescent="0.25">
      <c r="A5252" t="s">
        <v>63</v>
      </c>
      <c r="B5252" t="str">
        <f>VLOOKUP(A5252,'AGENCY CODES'!$C$4:$F$139,3,FALSE)</f>
        <v>GAME AND FISH DEPARTMENT</v>
      </c>
      <c r="C5252" s="8" t="s">
        <v>12</v>
      </c>
      <c r="D5252" s="8" t="str">
        <f t="shared" si="1052"/>
        <v>GFA2295</v>
      </c>
      <c r="E5252">
        <v>2295</v>
      </c>
      <c r="F5252" t="str">
        <f>VLOOKUP(D5252,'Fund List'!$A$2:$F$1324,6,FALSE)</f>
        <v>GAME AND FISH COMMISSION HERITAGE FUND</v>
      </c>
      <c r="G5252" s="3">
        <v>196</v>
      </c>
      <c r="I5252" s="24">
        <f t="shared" si="1051"/>
        <v>211.65393969964691</v>
      </c>
    </row>
    <row r="5253" spans="1:9" hidden="1" outlineLevel="3" x14ac:dyDescent="0.25">
      <c r="A5253" t="s">
        <v>63</v>
      </c>
      <c r="B5253" t="str">
        <f>VLOOKUP(A5253,'AGENCY CODES'!$C$4:$F$139,3,FALSE)</f>
        <v>GAME AND FISH DEPARTMENT</v>
      </c>
      <c r="C5253" s="8">
        <v>1</v>
      </c>
      <c r="D5253" s="8" t="str">
        <f t="shared" si="1052"/>
        <v>GFA2295</v>
      </c>
      <c r="E5253">
        <v>2295</v>
      </c>
      <c r="F5253" t="str">
        <f>VLOOKUP(D5253,'Fund List'!$A$2:$F$1324,6,FALSE)</f>
        <v>GAME AND FISH COMMISSION HERITAGE FUND</v>
      </c>
      <c r="G5253" s="3">
        <v>167</v>
      </c>
      <c r="I5253" s="24">
        <f t="shared" si="1051"/>
        <v>180.33779556041344</v>
      </c>
    </row>
    <row r="5254" spans="1:9" hidden="1" outlineLevel="3" x14ac:dyDescent="0.25">
      <c r="A5254" t="s">
        <v>63</v>
      </c>
      <c r="B5254" t="str">
        <f>VLOOKUP(A5254,'AGENCY CODES'!$C$4:$F$139,3,FALSE)</f>
        <v>GAME AND FISH DEPARTMENT</v>
      </c>
      <c r="C5254" s="8">
        <v>2</v>
      </c>
      <c r="D5254" s="8" t="str">
        <f t="shared" si="1052"/>
        <v>GFA2295</v>
      </c>
      <c r="E5254">
        <v>2295</v>
      </c>
      <c r="F5254" t="str">
        <f>VLOOKUP(D5254,'Fund List'!$A$2:$F$1324,6,FALSE)</f>
        <v>GAME AND FISH COMMISSION HERITAGE FUND</v>
      </c>
      <c r="G5254" s="3">
        <v>2696</v>
      </c>
      <c r="I5254" s="24">
        <f t="shared" si="1051"/>
        <v>2911.321537909429</v>
      </c>
    </row>
    <row r="5255" spans="1:9" hidden="1" outlineLevel="3" x14ac:dyDescent="0.25">
      <c r="A5255" t="s">
        <v>63</v>
      </c>
      <c r="B5255" t="str">
        <f>VLOOKUP(A5255,'AGENCY CODES'!$C$4:$F$139,3,FALSE)</f>
        <v>GAME AND FISH DEPARTMENT</v>
      </c>
      <c r="C5255" s="8">
        <v>3</v>
      </c>
      <c r="D5255" s="8" t="str">
        <f t="shared" si="1052"/>
        <v>GFA2295</v>
      </c>
      <c r="E5255">
        <v>2295</v>
      </c>
      <c r="F5255" t="str">
        <f>VLOOKUP(D5255,'Fund List'!$A$2:$F$1324,6,FALSE)</f>
        <v>GAME AND FISH COMMISSION HERITAGE FUND</v>
      </c>
      <c r="G5255" s="3">
        <v>6</v>
      </c>
      <c r="I5255" s="24">
        <f t="shared" si="1051"/>
        <v>6.4792022357034762</v>
      </c>
    </row>
    <row r="5256" spans="1:9" hidden="1" outlineLevel="3" x14ac:dyDescent="0.25">
      <c r="A5256" t="s">
        <v>63</v>
      </c>
      <c r="B5256" t="str">
        <f>VLOOKUP(A5256,'AGENCY CODES'!$C$4:$F$139,3,FALSE)</f>
        <v>GAME AND FISH DEPARTMENT</v>
      </c>
      <c r="C5256" s="8">
        <v>8</v>
      </c>
      <c r="D5256" s="8" t="str">
        <f t="shared" si="1052"/>
        <v>GFA2295</v>
      </c>
      <c r="E5256">
        <v>2295</v>
      </c>
      <c r="F5256" t="str">
        <f>VLOOKUP(D5256,'Fund List'!$A$2:$F$1324,6,FALSE)</f>
        <v>GAME AND FISH COMMISSION HERITAGE FUND</v>
      </c>
      <c r="G5256" s="3">
        <v>17284</v>
      </c>
      <c r="I5256" s="24">
        <f t="shared" si="1051"/>
        <v>18664.421906983149</v>
      </c>
    </row>
    <row r="5257" spans="1:9" outlineLevel="2" collapsed="1" x14ac:dyDescent="0.25">
      <c r="F5257" s="1" t="s">
        <v>4445</v>
      </c>
      <c r="I5257" s="24">
        <f t="shared" ref="I5257" si="1053">SUBTOTAL(9,I5239:I5256)</f>
        <v>34583.821800106591</v>
      </c>
    </row>
    <row r="5258" spans="1:9" hidden="1" outlineLevel="3" x14ac:dyDescent="0.25">
      <c r="A5258" t="s">
        <v>63</v>
      </c>
      <c r="B5258" t="str">
        <f>VLOOKUP(A5258,'AGENCY CODES'!$C$4:$F$139,3,FALSE)</f>
        <v>GAME AND FISH DEPARTMENT</v>
      </c>
      <c r="C5258" s="8" t="s">
        <v>1</v>
      </c>
      <c r="D5258" s="8" t="str">
        <f t="shared" si="1052"/>
        <v>GFA2442</v>
      </c>
      <c r="E5258">
        <v>2442</v>
      </c>
      <c r="F5258" t="str">
        <f>VLOOKUP(D5258,'Fund List'!$A$2:$F$1324,6,FALSE)</f>
        <v>FIREARMS SAFETY AND RANGES FUND</v>
      </c>
      <c r="G5258" s="3">
        <v>1</v>
      </c>
      <c r="I5258" s="24">
        <f t="shared" ref="I5258:I5269" si="1054">$G5258/$G$10*I$5</f>
        <v>1.0798670392839127</v>
      </c>
    </row>
    <row r="5259" spans="1:9" hidden="1" outlineLevel="3" x14ac:dyDescent="0.25">
      <c r="A5259" t="s">
        <v>63</v>
      </c>
      <c r="B5259" t="str">
        <f>VLOOKUP(A5259,'AGENCY CODES'!$C$4:$F$139,3,FALSE)</f>
        <v>GAME AND FISH DEPARTMENT</v>
      </c>
      <c r="C5259" s="8" t="s">
        <v>22</v>
      </c>
      <c r="D5259" s="8" t="str">
        <f t="shared" si="1052"/>
        <v>GFA2442</v>
      </c>
      <c r="E5259">
        <v>2442</v>
      </c>
      <c r="F5259" t="str">
        <f>VLOOKUP(D5259,'Fund List'!$A$2:$F$1324,6,FALSE)</f>
        <v>FIREARMS SAFETY AND RANGES FUND</v>
      </c>
      <c r="G5259" s="3">
        <v>1</v>
      </c>
      <c r="I5259" s="24">
        <f t="shared" si="1054"/>
        <v>1.0798670392839127</v>
      </c>
    </row>
    <row r="5260" spans="1:9" hidden="1" outlineLevel="3" x14ac:dyDescent="0.25">
      <c r="A5260" t="s">
        <v>63</v>
      </c>
      <c r="B5260" t="str">
        <f>VLOOKUP(A5260,'AGENCY CODES'!$C$4:$F$139,3,FALSE)</f>
        <v>GAME AND FISH DEPARTMENT</v>
      </c>
      <c r="C5260" s="8" t="s">
        <v>3</v>
      </c>
      <c r="D5260" s="8" t="str">
        <f t="shared" si="1052"/>
        <v>GFA2442</v>
      </c>
      <c r="E5260">
        <v>2442</v>
      </c>
      <c r="F5260" t="str">
        <f>VLOOKUP(D5260,'Fund List'!$A$2:$F$1324,6,FALSE)</f>
        <v>FIREARMS SAFETY AND RANGES FUND</v>
      </c>
      <c r="G5260" s="3">
        <v>40</v>
      </c>
      <c r="I5260" s="24">
        <f t="shared" si="1054"/>
        <v>43.194681571356512</v>
      </c>
    </row>
    <row r="5261" spans="1:9" hidden="1" outlineLevel="3" x14ac:dyDescent="0.25">
      <c r="A5261" t="s">
        <v>63</v>
      </c>
      <c r="B5261" t="str">
        <f>VLOOKUP(A5261,'AGENCY CODES'!$C$4:$F$139,3,FALSE)</f>
        <v>GAME AND FISH DEPARTMENT</v>
      </c>
      <c r="C5261" s="8" t="s">
        <v>4</v>
      </c>
      <c r="D5261" s="8" t="str">
        <f t="shared" si="1052"/>
        <v>GFA2442</v>
      </c>
      <c r="E5261">
        <v>2442</v>
      </c>
      <c r="F5261" t="str">
        <f>VLOOKUP(D5261,'Fund List'!$A$2:$F$1324,6,FALSE)</f>
        <v>FIREARMS SAFETY AND RANGES FUND</v>
      </c>
      <c r="G5261" s="3">
        <v>6</v>
      </c>
      <c r="I5261" s="24">
        <f t="shared" si="1054"/>
        <v>6.4792022357034762</v>
      </c>
    </row>
    <row r="5262" spans="1:9" hidden="1" outlineLevel="3" x14ac:dyDescent="0.25">
      <c r="A5262" t="s">
        <v>63</v>
      </c>
      <c r="B5262" t="str">
        <f>VLOOKUP(A5262,'AGENCY CODES'!$C$4:$F$139,3,FALSE)</f>
        <v>GAME AND FISH DEPARTMENT</v>
      </c>
      <c r="C5262" s="8" t="s">
        <v>6</v>
      </c>
      <c r="D5262" s="8" t="str">
        <f t="shared" si="1052"/>
        <v>GFA2442</v>
      </c>
      <c r="E5262">
        <v>2442</v>
      </c>
      <c r="F5262" t="str">
        <f>VLOOKUP(D5262,'Fund List'!$A$2:$F$1324,6,FALSE)</f>
        <v>FIREARMS SAFETY AND RANGES FUND</v>
      </c>
      <c r="G5262" s="3">
        <v>13</v>
      </c>
      <c r="I5262" s="24">
        <f t="shared" si="1054"/>
        <v>14.038271510690866</v>
      </c>
    </row>
    <row r="5263" spans="1:9" hidden="1" outlineLevel="3" x14ac:dyDescent="0.25">
      <c r="A5263" t="s">
        <v>63</v>
      </c>
      <c r="B5263" t="str">
        <f>VLOOKUP(A5263,'AGENCY CODES'!$C$4:$F$139,3,FALSE)</f>
        <v>GAME AND FISH DEPARTMENT</v>
      </c>
      <c r="C5263" s="8" t="s">
        <v>7</v>
      </c>
      <c r="D5263" s="8" t="str">
        <f t="shared" si="1052"/>
        <v>GFA2442</v>
      </c>
      <c r="E5263">
        <v>2442</v>
      </c>
      <c r="F5263" t="str">
        <f>VLOOKUP(D5263,'Fund List'!$A$2:$F$1324,6,FALSE)</f>
        <v>FIREARMS SAFETY AND RANGES FUND</v>
      </c>
      <c r="G5263" s="3">
        <v>70</v>
      </c>
      <c r="I5263" s="24">
        <f t="shared" si="1054"/>
        <v>75.590692749873895</v>
      </c>
    </row>
    <row r="5264" spans="1:9" hidden="1" outlineLevel="3" x14ac:dyDescent="0.25">
      <c r="A5264" t="s">
        <v>63</v>
      </c>
      <c r="B5264" t="str">
        <f>VLOOKUP(A5264,'AGENCY CODES'!$C$4:$F$139,3,FALSE)</f>
        <v>GAME AND FISH DEPARTMENT</v>
      </c>
      <c r="C5264" s="8" t="s">
        <v>17</v>
      </c>
      <c r="D5264" s="8" t="str">
        <f t="shared" si="1052"/>
        <v>GFA2442</v>
      </c>
      <c r="E5264">
        <v>2442</v>
      </c>
      <c r="F5264" t="str">
        <f>VLOOKUP(D5264,'Fund List'!$A$2:$F$1324,6,FALSE)</f>
        <v>FIREARMS SAFETY AND RANGES FUND</v>
      </c>
      <c r="G5264" s="3">
        <v>2</v>
      </c>
      <c r="I5264" s="24">
        <f t="shared" si="1054"/>
        <v>2.1597340785678254</v>
      </c>
    </row>
    <row r="5265" spans="1:9" hidden="1" outlineLevel="3" x14ac:dyDescent="0.25">
      <c r="A5265" t="s">
        <v>63</v>
      </c>
      <c r="B5265" t="str">
        <f>VLOOKUP(A5265,'AGENCY CODES'!$C$4:$F$139,3,FALSE)</f>
        <v>GAME AND FISH DEPARTMENT</v>
      </c>
      <c r="C5265" s="8" t="s">
        <v>8</v>
      </c>
      <c r="D5265" s="8" t="str">
        <f t="shared" si="1052"/>
        <v>GFA2442</v>
      </c>
      <c r="E5265">
        <v>2442</v>
      </c>
      <c r="F5265" t="str">
        <f>VLOOKUP(D5265,'Fund List'!$A$2:$F$1324,6,FALSE)</f>
        <v>FIREARMS SAFETY AND RANGES FUND</v>
      </c>
      <c r="G5265" s="3">
        <v>13</v>
      </c>
      <c r="I5265" s="24">
        <f t="shared" si="1054"/>
        <v>14.038271510690866</v>
      </c>
    </row>
    <row r="5266" spans="1:9" hidden="1" outlineLevel="3" x14ac:dyDescent="0.25">
      <c r="A5266" t="s">
        <v>63</v>
      </c>
      <c r="B5266" t="str">
        <f>VLOOKUP(A5266,'AGENCY CODES'!$C$4:$F$139,3,FALSE)</f>
        <v>GAME AND FISH DEPARTMENT</v>
      </c>
      <c r="C5266" s="8" t="s">
        <v>10</v>
      </c>
      <c r="D5266" s="8" t="str">
        <f t="shared" si="1052"/>
        <v>GFA2442</v>
      </c>
      <c r="E5266">
        <v>2442</v>
      </c>
      <c r="F5266" t="str">
        <f>VLOOKUP(D5266,'Fund List'!$A$2:$F$1324,6,FALSE)</f>
        <v>FIREARMS SAFETY AND RANGES FUND</v>
      </c>
      <c r="G5266" s="3">
        <v>12</v>
      </c>
      <c r="I5266" s="24">
        <f t="shared" si="1054"/>
        <v>12.958404471406952</v>
      </c>
    </row>
    <row r="5267" spans="1:9" hidden="1" outlineLevel="3" x14ac:dyDescent="0.25">
      <c r="A5267" t="s">
        <v>63</v>
      </c>
      <c r="B5267" t="str">
        <f>VLOOKUP(A5267,'AGENCY CODES'!$C$4:$F$139,3,FALSE)</f>
        <v>GAME AND FISH DEPARTMENT</v>
      </c>
      <c r="C5267" s="8" t="s">
        <v>11</v>
      </c>
      <c r="D5267" s="8" t="str">
        <f t="shared" si="1052"/>
        <v>GFA2442</v>
      </c>
      <c r="E5267">
        <v>2442</v>
      </c>
      <c r="F5267" t="str">
        <f>VLOOKUP(D5267,'Fund List'!$A$2:$F$1324,6,FALSE)</f>
        <v>FIREARMS SAFETY AND RANGES FUND</v>
      </c>
      <c r="G5267" s="3">
        <v>30</v>
      </c>
      <c r="I5267" s="24">
        <f t="shared" si="1054"/>
        <v>32.396011178517384</v>
      </c>
    </row>
    <row r="5268" spans="1:9" hidden="1" outlineLevel="3" x14ac:dyDescent="0.25">
      <c r="A5268" t="s">
        <v>63</v>
      </c>
      <c r="B5268" t="str">
        <f>VLOOKUP(A5268,'AGENCY CODES'!$C$4:$F$139,3,FALSE)</f>
        <v>GAME AND FISH DEPARTMENT</v>
      </c>
      <c r="C5268" s="8" t="s">
        <v>12</v>
      </c>
      <c r="D5268" s="8" t="str">
        <f t="shared" si="1052"/>
        <v>GFA2442</v>
      </c>
      <c r="E5268">
        <v>2442</v>
      </c>
      <c r="F5268" t="str">
        <f>VLOOKUP(D5268,'Fund List'!$A$2:$F$1324,6,FALSE)</f>
        <v>FIREARMS SAFETY AND RANGES FUND</v>
      </c>
      <c r="G5268" s="3">
        <v>3</v>
      </c>
      <c r="I5268" s="24">
        <f t="shared" si="1054"/>
        <v>3.2396011178517381</v>
      </c>
    </row>
    <row r="5269" spans="1:9" hidden="1" outlineLevel="3" x14ac:dyDescent="0.25">
      <c r="A5269" t="s">
        <v>63</v>
      </c>
      <c r="B5269" t="str">
        <f>VLOOKUP(A5269,'AGENCY CODES'!$C$4:$F$139,3,FALSE)</f>
        <v>GAME AND FISH DEPARTMENT</v>
      </c>
      <c r="C5269" s="8">
        <v>2</v>
      </c>
      <c r="D5269" s="8" t="str">
        <f t="shared" si="1052"/>
        <v>GFA2442</v>
      </c>
      <c r="E5269">
        <v>2442</v>
      </c>
      <c r="F5269" t="str">
        <f>VLOOKUP(D5269,'Fund List'!$A$2:$F$1324,6,FALSE)</f>
        <v>FIREARMS SAFETY AND RANGES FUND</v>
      </c>
      <c r="G5269" s="3">
        <v>30</v>
      </c>
      <c r="I5269" s="24">
        <f t="shared" si="1054"/>
        <v>32.396011178517384</v>
      </c>
    </row>
    <row r="5270" spans="1:9" outlineLevel="2" collapsed="1" x14ac:dyDescent="0.25">
      <c r="F5270" s="1" t="s">
        <v>4446</v>
      </c>
      <c r="I5270" s="24">
        <f t="shared" ref="I5270" si="1055">SUBTOTAL(9,I5258:I5269)</f>
        <v>238.65061568174474</v>
      </c>
    </row>
    <row r="5271" spans="1:9" hidden="1" outlineLevel="3" x14ac:dyDescent="0.25">
      <c r="A5271" t="s">
        <v>63</v>
      </c>
      <c r="B5271" t="str">
        <f>VLOOKUP(A5271,'AGENCY CODES'!$C$4:$F$139,3,FALSE)</f>
        <v>GAME AND FISH DEPARTMENT</v>
      </c>
      <c r="C5271" s="8" t="s">
        <v>1</v>
      </c>
      <c r="D5271" s="8" t="str">
        <f t="shared" si="1052"/>
        <v>GFA2497</v>
      </c>
      <c r="E5271">
        <v>2497</v>
      </c>
      <c r="F5271" t="str">
        <f>VLOOKUP(D5271,'Fund List'!$A$2:$F$1324,6,FALSE)</f>
        <v>ARIZONA WILDLIFE CONSERVATION FUND</v>
      </c>
      <c r="G5271" s="3">
        <v>465</v>
      </c>
      <c r="I5271" s="24">
        <f t="shared" ref="I5271:I5288" si="1056">$G5271/$G$10*I$5</f>
        <v>502.13817326701945</v>
      </c>
    </row>
    <row r="5272" spans="1:9" hidden="1" outlineLevel="3" x14ac:dyDescent="0.25">
      <c r="A5272" t="s">
        <v>63</v>
      </c>
      <c r="B5272" t="str">
        <f>VLOOKUP(A5272,'AGENCY CODES'!$C$4:$F$139,3,FALSE)</f>
        <v>GAME AND FISH DEPARTMENT</v>
      </c>
      <c r="C5272" s="8" t="s">
        <v>22</v>
      </c>
      <c r="D5272" s="8" t="str">
        <f t="shared" si="1052"/>
        <v>GFA2497</v>
      </c>
      <c r="E5272">
        <v>2497</v>
      </c>
      <c r="F5272" t="str">
        <f>VLOOKUP(D5272,'Fund List'!$A$2:$F$1324,6,FALSE)</f>
        <v>ARIZONA WILDLIFE CONSERVATION FUND</v>
      </c>
      <c r="G5272" s="3">
        <v>465</v>
      </c>
      <c r="I5272" s="24">
        <f t="shared" si="1056"/>
        <v>502.13817326701945</v>
      </c>
    </row>
    <row r="5273" spans="1:9" hidden="1" outlineLevel="3" x14ac:dyDescent="0.25">
      <c r="A5273" t="s">
        <v>63</v>
      </c>
      <c r="B5273" t="str">
        <f>VLOOKUP(A5273,'AGENCY CODES'!$C$4:$F$139,3,FALSE)</f>
        <v>GAME AND FISH DEPARTMENT</v>
      </c>
      <c r="C5273" s="8" t="s">
        <v>2</v>
      </c>
      <c r="D5273" s="8" t="str">
        <f t="shared" si="1052"/>
        <v>GFA2497</v>
      </c>
      <c r="E5273">
        <v>2497</v>
      </c>
      <c r="F5273" t="str">
        <f>VLOOKUP(D5273,'Fund List'!$A$2:$F$1324,6,FALSE)</f>
        <v>ARIZONA WILDLIFE CONSERVATION FUND</v>
      </c>
      <c r="G5273" s="3">
        <v>7</v>
      </c>
      <c r="I5273" s="24">
        <f t="shared" si="1056"/>
        <v>7.5590692749873885</v>
      </c>
    </row>
    <row r="5274" spans="1:9" hidden="1" outlineLevel="3" x14ac:dyDescent="0.25">
      <c r="A5274" t="s">
        <v>63</v>
      </c>
      <c r="B5274" t="str">
        <f>VLOOKUP(A5274,'AGENCY CODES'!$C$4:$F$139,3,FALSE)</f>
        <v>GAME AND FISH DEPARTMENT</v>
      </c>
      <c r="C5274" s="8" t="s">
        <v>3</v>
      </c>
      <c r="D5274" s="8" t="str">
        <f t="shared" si="1052"/>
        <v>GFA2497</v>
      </c>
      <c r="E5274">
        <v>2497</v>
      </c>
      <c r="F5274" t="str">
        <f>VLOOKUP(D5274,'Fund List'!$A$2:$F$1324,6,FALSE)</f>
        <v>ARIZONA WILDLIFE CONSERVATION FUND</v>
      </c>
      <c r="G5274" s="3">
        <v>8</v>
      </c>
      <c r="I5274" s="24">
        <f t="shared" si="1056"/>
        <v>8.6389363142713016</v>
      </c>
    </row>
    <row r="5275" spans="1:9" hidden="1" outlineLevel="3" x14ac:dyDescent="0.25">
      <c r="A5275" t="s">
        <v>63</v>
      </c>
      <c r="B5275" t="str">
        <f>VLOOKUP(A5275,'AGENCY CODES'!$C$4:$F$139,3,FALSE)</f>
        <v>GAME AND FISH DEPARTMENT</v>
      </c>
      <c r="C5275" s="8" t="s">
        <v>4</v>
      </c>
      <c r="D5275" s="8" t="str">
        <f t="shared" si="1052"/>
        <v>GFA2497</v>
      </c>
      <c r="E5275">
        <v>2497</v>
      </c>
      <c r="F5275" t="str">
        <f>VLOOKUP(D5275,'Fund List'!$A$2:$F$1324,6,FALSE)</f>
        <v>ARIZONA WILDLIFE CONSERVATION FUND</v>
      </c>
      <c r="G5275" s="3">
        <v>1136</v>
      </c>
      <c r="I5275" s="24">
        <f t="shared" si="1056"/>
        <v>1226.7289566265249</v>
      </c>
    </row>
    <row r="5276" spans="1:9" hidden="1" outlineLevel="3" x14ac:dyDescent="0.25">
      <c r="A5276" t="s">
        <v>63</v>
      </c>
      <c r="B5276" t="str">
        <f>VLOOKUP(A5276,'AGENCY CODES'!$C$4:$F$139,3,FALSE)</f>
        <v>GAME AND FISH DEPARTMENT</v>
      </c>
      <c r="C5276" s="8" t="s">
        <v>5</v>
      </c>
      <c r="D5276" s="8" t="str">
        <f t="shared" si="1052"/>
        <v>GFA2497</v>
      </c>
      <c r="E5276">
        <v>2497</v>
      </c>
      <c r="F5276" t="str">
        <f>VLOOKUP(D5276,'Fund List'!$A$2:$F$1324,6,FALSE)</f>
        <v>ARIZONA WILDLIFE CONSERVATION FUND</v>
      </c>
      <c r="G5276" s="3">
        <v>3</v>
      </c>
      <c r="I5276" s="24">
        <f t="shared" si="1056"/>
        <v>3.2396011178517381</v>
      </c>
    </row>
    <row r="5277" spans="1:9" hidden="1" outlineLevel="3" x14ac:dyDescent="0.25">
      <c r="A5277" t="s">
        <v>63</v>
      </c>
      <c r="B5277" t="str">
        <f>VLOOKUP(A5277,'AGENCY CODES'!$C$4:$F$139,3,FALSE)</f>
        <v>GAME AND FISH DEPARTMENT</v>
      </c>
      <c r="C5277" s="8" t="s">
        <v>6</v>
      </c>
      <c r="D5277" s="8" t="str">
        <f t="shared" si="1052"/>
        <v>GFA2497</v>
      </c>
      <c r="E5277">
        <v>2497</v>
      </c>
      <c r="F5277" t="str">
        <f>VLOOKUP(D5277,'Fund List'!$A$2:$F$1324,6,FALSE)</f>
        <v>ARIZONA WILDLIFE CONSERVATION FUND</v>
      </c>
      <c r="G5277" s="3">
        <v>380</v>
      </c>
      <c r="I5277" s="24">
        <f t="shared" si="1056"/>
        <v>410.34947492788689</v>
      </c>
    </row>
    <row r="5278" spans="1:9" hidden="1" outlineLevel="3" x14ac:dyDescent="0.25">
      <c r="A5278" t="s">
        <v>63</v>
      </c>
      <c r="B5278" t="str">
        <f>VLOOKUP(A5278,'AGENCY CODES'!$C$4:$F$139,3,FALSE)</f>
        <v>GAME AND FISH DEPARTMENT</v>
      </c>
      <c r="C5278" s="8" t="s">
        <v>7</v>
      </c>
      <c r="D5278" s="8" t="str">
        <f t="shared" si="1052"/>
        <v>GFA2497</v>
      </c>
      <c r="E5278">
        <v>2497</v>
      </c>
      <c r="F5278" t="str">
        <f>VLOOKUP(D5278,'Fund List'!$A$2:$F$1324,6,FALSE)</f>
        <v>ARIZONA WILDLIFE CONSERVATION FUND</v>
      </c>
      <c r="G5278" s="3">
        <v>339</v>
      </c>
      <c r="I5278" s="24">
        <f t="shared" si="1056"/>
        <v>366.07492631724642</v>
      </c>
    </row>
    <row r="5279" spans="1:9" hidden="1" outlineLevel="3" x14ac:dyDescent="0.25">
      <c r="A5279" t="s">
        <v>63</v>
      </c>
      <c r="B5279" t="str">
        <f>VLOOKUP(A5279,'AGENCY CODES'!$C$4:$F$139,3,FALSE)</f>
        <v>GAME AND FISH DEPARTMENT</v>
      </c>
      <c r="C5279" s="8" t="s">
        <v>14</v>
      </c>
      <c r="D5279" s="8" t="str">
        <f t="shared" si="1052"/>
        <v>GFA2497</v>
      </c>
      <c r="E5279">
        <v>2497</v>
      </c>
      <c r="F5279" t="str">
        <f>VLOOKUP(D5279,'Fund List'!$A$2:$F$1324,6,FALSE)</f>
        <v>ARIZONA WILDLIFE CONSERVATION FUND</v>
      </c>
      <c r="G5279" s="3">
        <v>38</v>
      </c>
      <c r="I5279" s="24">
        <f t="shared" si="1056"/>
        <v>41.034947492788682</v>
      </c>
    </row>
    <row r="5280" spans="1:9" hidden="1" outlineLevel="3" x14ac:dyDescent="0.25">
      <c r="A5280" t="s">
        <v>63</v>
      </c>
      <c r="B5280" t="str">
        <f>VLOOKUP(A5280,'AGENCY CODES'!$C$4:$F$139,3,FALSE)</f>
        <v>GAME AND FISH DEPARTMENT</v>
      </c>
      <c r="C5280" s="8" t="s">
        <v>17</v>
      </c>
      <c r="D5280" s="8" t="str">
        <f t="shared" si="1052"/>
        <v>GFA2497</v>
      </c>
      <c r="E5280">
        <v>2497</v>
      </c>
      <c r="F5280" t="str">
        <f>VLOOKUP(D5280,'Fund List'!$A$2:$F$1324,6,FALSE)</f>
        <v>ARIZONA WILDLIFE CONSERVATION FUND</v>
      </c>
      <c r="G5280" s="3">
        <v>662</v>
      </c>
      <c r="I5280" s="24">
        <f t="shared" si="1056"/>
        <v>714.87198000595026</v>
      </c>
    </row>
    <row r="5281" spans="1:9" hidden="1" outlineLevel="3" x14ac:dyDescent="0.25">
      <c r="A5281" t="s">
        <v>63</v>
      </c>
      <c r="B5281" t="str">
        <f>VLOOKUP(A5281,'AGENCY CODES'!$C$4:$F$139,3,FALSE)</f>
        <v>GAME AND FISH DEPARTMENT</v>
      </c>
      <c r="C5281" s="8" t="s">
        <v>8</v>
      </c>
      <c r="D5281" s="8" t="str">
        <f t="shared" si="1052"/>
        <v>GFA2497</v>
      </c>
      <c r="E5281">
        <v>2497</v>
      </c>
      <c r="F5281" t="str">
        <f>VLOOKUP(D5281,'Fund List'!$A$2:$F$1324,6,FALSE)</f>
        <v>ARIZONA WILDLIFE CONSERVATION FUND</v>
      </c>
      <c r="G5281" s="3">
        <v>35</v>
      </c>
      <c r="I5281" s="24">
        <f t="shared" si="1056"/>
        <v>37.795346374936948</v>
      </c>
    </row>
    <row r="5282" spans="1:9" hidden="1" outlineLevel="3" x14ac:dyDescent="0.25">
      <c r="A5282" t="s">
        <v>63</v>
      </c>
      <c r="B5282" t="str">
        <f>VLOOKUP(A5282,'AGENCY CODES'!$C$4:$F$139,3,FALSE)</f>
        <v>GAME AND FISH DEPARTMENT</v>
      </c>
      <c r="C5282" s="8" t="s">
        <v>10</v>
      </c>
      <c r="D5282" s="8" t="str">
        <f t="shared" si="1052"/>
        <v>GFA2497</v>
      </c>
      <c r="E5282">
        <v>2497</v>
      </c>
      <c r="F5282" t="str">
        <f>VLOOKUP(D5282,'Fund List'!$A$2:$F$1324,6,FALSE)</f>
        <v>ARIZONA WILDLIFE CONSERVATION FUND</v>
      </c>
      <c r="G5282" s="3">
        <v>354</v>
      </c>
      <c r="I5282" s="24">
        <f t="shared" si="1056"/>
        <v>382.27293190650511</v>
      </c>
    </row>
    <row r="5283" spans="1:9" hidden="1" outlineLevel="3" x14ac:dyDescent="0.25">
      <c r="A5283" t="s">
        <v>63</v>
      </c>
      <c r="B5283" t="str">
        <f>VLOOKUP(A5283,'AGENCY CODES'!$C$4:$F$139,3,FALSE)</f>
        <v>GAME AND FISH DEPARTMENT</v>
      </c>
      <c r="C5283" s="8" t="s">
        <v>11</v>
      </c>
      <c r="D5283" s="8" t="str">
        <f t="shared" si="1052"/>
        <v>GFA2497</v>
      </c>
      <c r="E5283">
        <v>2497</v>
      </c>
      <c r="F5283" t="str">
        <f>VLOOKUP(D5283,'Fund List'!$A$2:$F$1324,6,FALSE)</f>
        <v>ARIZONA WILDLIFE CONSERVATION FUND</v>
      </c>
      <c r="G5283" s="3">
        <v>1223</v>
      </c>
      <c r="I5283" s="24">
        <f t="shared" si="1056"/>
        <v>1320.6773890442253</v>
      </c>
    </row>
    <row r="5284" spans="1:9" hidden="1" outlineLevel="3" x14ac:dyDescent="0.25">
      <c r="A5284" t="s">
        <v>63</v>
      </c>
      <c r="B5284" t="str">
        <f>VLOOKUP(A5284,'AGENCY CODES'!$C$4:$F$139,3,FALSE)</f>
        <v>GAME AND FISH DEPARTMENT</v>
      </c>
      <c r="C5284" s="8" t="s">
        <v>12</v>
      </c>
      <c r="D5284" s="8" t="str">
        <f t="shared" si="1052"/>
        <v>GFA2497</v>
      </c>
      <c r="E5284">
        <v>2497</v>
      </c>
      <c r="F5284" t="str">
        <f>VLOOKUP(D5284,'Fund List'!$A$2:$F$1324,6,FALSE)</f>
        <v>ARIZONA WILDLIFE CONSERVATION FUND</v>
      </c>
      <c r="G5284" s="3">
        <v>100</v>
      </c>
      <c r="I5284" s="24">
        <f t="shared" si="1056"/>
        <v>107.98670392839128</v>
      </c>
    </row>
    <row r="5285" spans="1:9" hidden="1" outlineLevel="3" x14ac:dyDescent="0.25">
      <c r="A5285" t="s">
        <v>63</v>
      </c>
      <c r="B5285" t="str">
        <f>VLOOKUP(A5285,'AGENCY CODES'!$C$4:$F$139,3,FALSE)</f>
        <v>GAME AND FISH DEPARTMENT</v>
      </c>
      <c r="C5285" s="8">
        <v>1</v>
      </c>
      <c r="D5285" s="8" t="str">
        <f t="shared" si="1052"/>
        <v>GFA2497</v>
      </c>
      <c r="E5285">
        <v>2497</v>
      </c>
      <c r="F5285" t="str">
        <f>VLOOKUP(D5285,'Fund List'!$A$2:$F$1324,6,FALSE)</f>
        <v>ARIZONA WILDLIFE CONSERVATION FUND</v>
      </c>
      <c r="G5285" s="3">
        <v>79</v>
      </c>
      <c r="I5285" s="24">
        <f t="shared" si="1056"/>
        <v>85.309496103429112</v>
      </c>
    </row>
    <row r="5286" spans="1:9" hidden="1" outlineLevel="3" x14ac:dyDescent="0.25">
      <c r="A5286" t="s">
        <v>63</v>
      </c>
      <c r="B5286" t="str">
        <f>VLOOKUP(A5286,'AGENCY CODES'!$C$4:$F$139,3,FALSE)</f>
        <v>GAME AND FISH DEPARTMENT</v>
      </c>
      <c r="C5286" s="8">
        <v>2</v>
      </c>
      <c r="D5286" s="8" t="str">
        <f t="shared" si="1052"/>
        <v>GFA2497</v>
      </c>
      <c r="E5286">
        <v>2497</v>
      </c>
      <c r="F5286" t="str">
        <f>VLOOKUP(D5286,'Fund List'!$A$2:$F$1324,6,FALSE)</f>
        <v>ARIZONA WILDLIFE CONSERVATION FUND</v>
      </c>
      <c r="G5286" s="3">
        <v>1091</v>
      </c>
      <c r="I5286" s="24">
        <f t="shared" si="1056"/>
        <v>1178.1349398587488</v>
      </c>
    </row>
    <row r="5287" spans="1:9" hidden="1" outlineLevel="3" x14ac:dyDescent="0.25">
      <c r="A5287" t="s">
        <v>63</v>
      </c>
      <c r="B5287" t="str">
        <f>VLOOKUP(A5287,'AGENCY CODES'!$C$4:$F$139,3,FALSE)</f>
        <v>GAME AND FISH DEPARTMENT</v>
      </c>
      <c r="C5287" s="8">
        <v>3</v>
      </c>
      <c r="D5287" s="8" t="str">
        <f t="shared" si="1052"/>
        <v>GFA2497</v>
      </c>
      <c r="E5287">
        <v>2497</v>
      </c>
      <c r="F5287" t="str">
        <f>VLOOKUP(D5287,'Fund List'!$A$2:$F$1324,6,FALSE)</f>
        <v>ARIZONA WILDLIFE CONSERVATION FUND</v>
      </c>
      <c r="G5287" s="3">
        <v>7</v>
      </c>
      <c r="I5287" s="24">
        <f t="shared" si="1056"/>
        <v>7.5590692749873885</v>
      </c>
    </row>
    <row r="5288" spans="1:9" hidden="1" outlineLevel="3" x14ac:dyDescent="0.25">
      <c r="A5288" t="s">
        <v>63</v>
      </c>
      <c r="B5288" t="str">
        <f>VLOOKUP(A5288,'AGENCY CODES'!$C$4:$F$139,3,FALSE)</f>
        <v>GAME AND FISH DEPARTMENT</v>
      </c>
      <c r="C5288" s="8">
        <v>8</v>
      </c>
      <c r="D5288" s="8" t="str">
        <f t="shared" si="1052"/>
        <v>GFA2497</v>
      </c>
      <c r="E5288">
        <v>2497</v>
      </c>
      <c r="F5288" t="str">
        <f>VLOOKUP(D5288,'Fund List'!$A$2:$F$1324,6,FALSE)</f>
        <v>ARIZONA WILDLIFE CONSERVATION FUND</v>
      </c>
      <c r="G5288" s="3">
        <v>8305</v>
      </c>
      <c r="I5288" s="24">
        <f t="shared" si="1056"/>
        <v>8968.2957612528953</v>
      </c>
    </row>
    <row r="5289" spans="1:9" outlineLevel="2" collapsed="1" x14ac:dyDescent="0.25">
      <c r="F5289" s="1" t="s">
        <v>4447</v>
      </c>
      <c r="I5289" s="24">
        <f t="shared" ref="I5289" si="1057">SUBTOTAL(9,I5271:I5288)</f>
        <v>15870.805876355666</v>
      </c>
    </row>
    <row r="5290" spans="1:9" hidden="1" outlineLevel="3" x14ac:dyDescent="0.25">
      <c r="A5290" t="s">
        <v>63</v>
      </c>
      <c r="B5290" t="str">
        <f>VLOOKUP(A5290,'AGENCY CODES'!$C$4:$F$139,3,FALSE)</f>
        <v>GAME AND FISH DEPARTMENT</v>
      </c>
      <c r="C5290" s="8" t="s">
        <v>1</v>
      </c>
      <c r="D5290" s="8" t="str">
        <f t="shared" si="1052"/>
        <v>GFA2500</v>
      </c>
      <c r="E5290">
        <v>2500</v>
      </c>
      <c r="F5290" t="str">
        <f>VLOOKUP(D5290,'Fund List'!$A$2:$F$1324,6,FALSE)</f>
        <v>INTERAGENCY SERVICE AGREEMENT FUND</v>
      </c>
      <c r="G5290" s="3">
        <v>3</v>
      </c>
      <c r="I5290" s="24">
        <f t="shared" ref="I5290:I5299" si="1058">$G5290/$G$10*I$5</f>
        <v>3.2396011178517381</v>
      </c>
    </row>
    <row r="5291" spans="1:9" hidden="1" outlineLevel="3" x14ac:dyDescent="0.25">
      <c r="A5291" t="s">
        <v>63</v>
      </c>
      <c r="B5291" t="str">
        <f>VLOOKUP(A5291,'AGENCY CODES'!$C$4:$F$139,3,FALSE)</f>
        <v>GAME AND FISH DEPARTMENT</v>
      </c>
      <c r="C5291" s="8" t="s">
        <v>22</v>
      </c>
      <c r="D5291" s="8" t="str">
        <f t="shared" si="1052"/>
        <v>GFA2500</v>
      </c>
      <c r="E5291">
        <v>2500</v>
      </c>
      <c r="F5291" t="str">
        <f>VLOOKUP(D5291,'Fund List'!$A$2:$F$1324,6,FALSE)</f>
        <v>INTERAGENCY SERVICE AGREEMENT FUND</v>
      </c>
      <c r="G5291" s="3">
        <v>3</v>
      </c>
      <c r="I5291" s="24">
        <f t="shared" si="1058"/>
        <v>3.2396011178517381</v>
      </c>
    </row>
    <row r="5292" spans="1:9" hidden="1" outlineLevel="3" x14ac:dyDescent="0.25">
      <c r="A5292" t="s">
        <v>63</v>
      </c>
      <c r="B5292" t="str">
        <f>VLOOKUP(A5292,'AGENCY CODES'!$C$4:$F$139,3,FALSE)</f>
        <v>GAME AND FISH DEPARTMENT</v>
      </c>
      <c r="C5292" s="8" t="s">
        <v>4</v>
      </c>
      <c r="D5292" s="8" t="str">
        <f t="shared" si="1052"/>
        <v>GFA2500</v>
      </c>
      <c r="E5292">
        <v>2500</v>
      </c>
      <c r="F5292" t="str">
        <f>VLOOKUP(D5292,'Fund List'!$A$2:$F$1324,6,FALSE)</f>
        <v>INTERAGENCY SERVICE AGREEMENT FUND</v>
      </c>
      <c r="G5292" s="3">
        <v>14</v>
      </c>
      <c r="I5292" s="24">
        <f t="shared" si="1058"/>
        <v>15.118138549974777</v>
      </c>
    </row>
    <row r="5293" spans="1:9" hidden="1" outlineLevel="3" x14ac:dyDescent="0.25">
      <c r="A5293" t="s">
        <v>63</v>
      </c>
      <c r="B5293" t="str">
        <f>VLOOKUP(A5293,'AGENCY CODES'!$C$4:$F$139,3,FALSE)</f>
        <v>GAME AND FISH DEPARTMENT</v>
      </c>
      <c r="C5293" s="8" t="s">
        <v>5</v>
      </c>
      <c r="D5293" s="8" t="str">
        <f t="shared" si="1052"/>
        <v>GFA2500</v>
      </c>
      <c r="E5293">
        <v>2500</v>
      </c>
      <c r="F5293" t="str">
        <f>VLOOKUP(D5293,'Fund List'!$A$2:$F$1324,6,FALSE)</f>
        <v>INTERAGENCY SERVICE AGREEMENT FUND</v>
      </c>
      <c r="G5293" s="3">
        <v>1</v>
      </c>
      <c r="I5293" s="24">
        <f t="shared" si="1058"/>
        <v>1.0798670392839127</v>
      </c>
    </row>
    <row r="5294" spans="1:9" hidden="1" outlineLevel="3" x14ac:dyDescent="0.25">
      <c r="A5294" t="s">
        <v>63</v>
      </c>
      <c r="B5294" t="str">
        <f>VLOOKUP(A5294,'AGENCY CODES'!$C$4:$F$139,3,FALSE)</f>
        <v>GAME AND FISH DEPARTMENT</v>
      </c>
      <c r="C5294" s="8" t="s">
        <v>17</v>
      </c>
      <c r="D5294" s="8" t="str">
        <f t="shared" si="1052"/>
        <v>GFA2500</v>
      </c>
      <c r="E5294">
        <v>2500</v>
      </c>
      <c r="F5294" t="str">
        <f>VLOOKUP(D5294,'Fund List'!$A$2:$F$1324,6,FALSE)</f>
        <v>INTERAGENCY SERVICE AGREEMENT FUND</v>
      </c>
      <c r="G5294" s="3">
        <v>4</v>
      </c>
      <c r="I5294" s="24">
        <f t="shared" si="1058"/>
        <v>4.3194681571356508</v>
      </c>
    </row>
    <row r="5295" spans="1:9" hidden="1" outlineLevel="3" x14ac:dyDescent="0.25">
      <c r="A5295" t="s">
        <v>63</v>
      </c>
      <c r="B5295" t="str">
        <f>VLOOKUP(A5295,'AGENCY CODES'!$C$4:$F$139,3,FALSE)</f>
        <v>GAME AND FISH DEPARTMENT</v>
      </c>
      <c r="C5295" s="8" t="s">
        <v>10</v>
      </c>
      <c r="D5295" s="8" t="str">
        <f t="shared" si="1052"/>
        <v>GFA2500</v>
      </c>
      <c r="E5295">
        <v>2500</v>
      </c>
      <c r="F5295" t="str">
        <f>VLOOKUP(D5295,'Fund List'!$A$2:$F$1324,6,FALSE)</f>
        <v>INTERAGENCY SERVICE AGREEMENT FUND</v>
      </c>
      <c r="G5295" s="3">
        <v>14</v>
      </c>
      <c r="I5295" s="24">
        <f t="shared" si="1058"/>
        <v>15.118138549974777</v>
      </c>
    </row>
    <row r="5296" spans="1:9" hidden="1" outlineLevel="3" x14ac:dyDescent="0.25">
      <c r="A5296" t="s">
        <v>63</v>
      </c>
      <c r="B5296" t="str">
        <f>VLOOKUP(A5296,'AGENCY CODES'!$C$4:$F$139,3,FALSE)</f>
        <v>GAME AND FISH DEPARTMENT</v>
      </c>
      <c r="C5296" s="8" t="s">
        <v>11</v>
      </c>
      <c r="D5296" s="8" t="str">
        <f t="shared" si="1052"/>
        <v>GFA2500</v>
      </c>
      <c r="E5296">
        <v>2500</v>
      </c>
      <c r="F5296" t="str">
        <f>VLOOKUP(D5296,'Fund List'!$A$2:$F$1324,6,FALSE)</f>
        <v>INTERAGENCY SERVICE AGREEMENT FUND</v>
      </c>
      <c r="G5296" s="3">
        <v>17</v>
      </c>
      <c r="I5296" s="24">
        <f t="shared" si="1058"/>
        <v>18.357739667826518</v>
      </c>
    </row>
    <row r="5297" spans="1:9" hidden="1" outlineLevel="3" x14ac:dyDescent="0.25">
      <c r="A5297" t="s">
        <v>63</v>
      </c>
      <c r="B5297" t="str">
        <f>VLOOKUP(A5297,'AGENCY CODES'!$C$4:$F$139,3,FALSE)</f>
        <v>GAME AND FISH DEPARTMENT</v>
      </c>
      <c r="C5297" s="8" t="s">
        <v>12</v>
      </c>
      <c r="D5297" s="8" t="str">
        <f t="shared" si="1052"/>
        <v>GFA2500</v>
      </c>
      <c r="E5297">
        <v>2500</v>
      </c>
      <c r="F5297" t="str">
        <f>VLOOKUP(D5297,'Fund List'!$A$2:$F$1324,6,FALSE)</f>
        <v>INTERAGENCY SERVICE AGREEMENT FUND</v>
      </c>
      <c r="G5297" s="3">
        <v>7</v>
      </c>
      <c r="I5297" s="24">
        <f t="shared" si="1058"/>
        <v>7.5590692749873885</v>
      </c>
    </row>
    <row r="5298" spans="1:9" hidden="1" outlineLevel="3" x14ac:dyDescent="0.25">
      <c r="A5298" t="s">
        <v>63</v>
      </c>
      <c r="B5298" t="str">
        <f>VLOOKUP(A5298,'AGENCY CODES'!$C$4:$F$139,3,FALSE)</f>
        <v>GAME AND FISH DEPARTMENT</v>
      </c>
      <c r="C5298" s="8">
        <v>2</v>
      </c>
      <c r="D5298" s="8" t="str">
        <f t="shared" si="1052"/>
        <v>GFA2500</v>
      </c>
      <c r="E5298">
        <v>2500</v>
      </c>
      <c r="F5298" t="str">
        <f>VLOOKUP(D5298,'Fund List'!$A$2:$F$1324,6,FALSE)</f>
        <v>INTERAGENCY SERVICE AGREEMENT FUND</v>
      </c>
      <c r="G5298" s="3">
        <v>9</v>
      </c>
      <c r="I5298" s="24">
        <f t="shared" si="1058"/>
        <v>9.7188033535552147</v>
      </c>
    </row>
    <row r="5299" spans="1:9" hidden="1" outlineLevel="3" x14ac:dyDescent="0.25">
      <c r="A5299" t="s">
        <v>63</v>
      </c>
      <c r="B5299" t="str">
        <f>VLOOKUP(A5299,'AGENCY CODES'!$C$4:$F$139,3,FALSE)</f>
        <v>GAME AND FISH DEPARTMENT</v>
      </c>
      <c r="C5299" s="8">
        <v>3</v>
      </c>
      <c r="D5299" s="8" t="str">
        <f t="shared" si="1052"/>
        <v>GFA2500</v>
      </c>
      <c r="E5299">
        <v>2500</v>
      </c>
      <c r="F5299" t="str">
        <f>VLOOKUP(D5299,'Fund List'!$A$2:$F$1324,6,FALSE)</f>
        <v>INTERAGENCY SERVICE AGREEMENT FUND</v>
      </c>
      <c r="G5299" s="3">
        <v>9</v>
      </c>
      <c r="I5299" s="24">
        <f t="shared" si="1058"/>
        <v>9.7188033535552147</v>
      </c>
    </row>
    <row r="5300" spans="1:9" outlineLevel="2" collapsed="1" x14ac:dyDescent="0.25">
      <c r="F5300" s="1" t="s">
        <v>4035</v>
      </c>
      <c r="I5300" s="24">
        <f t="shared" ref="I5300" si="1059">SUBTOTAL(9,I5290:I5299)</f>
        <v>87.469230181996934</v>
      </c>
    </row>
    <row r="5301" spans="1:9" hidden="1" outlineLevel="3" x14ac:dyDescent="0.25">
      <c r="A5301" t="s">
        <v>63</v>
      </c>
      <c r="B5301" t="str">
        <f>VLOOKUP(A5301,'AGENCY CODES'!$C$4:$F$139,3,FALSE)</f>
        <v>GAME AND FISH DEPARTMENT</v>
      </c>
      <c r="C5301" s="8" t="s">
        <v>7</v>
      </c>
      <c r="D5301" s="8" t="str">
        <f t="shared" si="1052"/>
        <v>GFA2536</v>
      </c>
      <c r="E5301">
        <v>2536</v>
      </c>
      <c r="F5301" t="str">
        <f>VLOOKUP(D5301,'Fund List'!$A$2:$F$1324,6,FALSE)</f>
        <v>WILDLIFE HABITAT RESTORATION AND ENHANCE</v>
      </c>
      <c r="G5301" s="3">
        <v>14</v>
      </c>
      <c r="I5301" s="24">
        <f>$G5301/$G$10*I$5</f>
        <v>15.118138549974777</v>
      </c>
    </row>
    <row r="5302" spans="1:9" hidden="1" outlineLevel="3" x14ac:dyDescent="0.25">
      <c r="A5302" t="s">
        <v>63</v>
      </c>
      <c r="B5302" t="str">
        <f>VLOOKUP(A5302,'AGENCY CODES'!$C$4:$F$139,3,FALSE)</f>
        <v>GAME AND FISH DEPARTMENT</v>
      </c>
      <c r="C5302" s="8" t="s">
        <v>8</v>
      </c>
      <c r="D5302" s="8" t="str">
        <f t="shared" si="1052"/>
        <v>GFA2536</v>
      </c>
      <c r="E5302">
        <v>2536</v>
      </c>
      <c r="F5302" t="str">
        <f>VLOOKUP(D5302,'Fund List'!$A$2:$F$1324,6,FALSE)</f>
        <v>WILDLIFE HABITAT RESTORATION AND ENHANCE</v>
      </c>
      <c r="G5302" s="3">
        <v>12</v>
      </c>
      <c r="I5302" s="24">
        <f>$G5302/$G$10*I$5</f>
        <v>12.958404471406952</v>
      </c>
    </row>
    <row r="5303" spans="1:9" hidden="1" outlineLevel="3" x14ac:dyDescent="0.25">
      <c r="A5303" t="s">
        <v>63</v>
      </c>
      <c r="B5303" t="str">
        <f>VLOOKUP(A5303,'AGENCY CODES'!$C$4:$F$139,3,FALSE)</f>
        <v>GAME AND FISH DEPARTMENT</v>
      </c>
      <c r="C5303" s="8" t="s">
        <v>12</v>
      </c>
      <c r="D5303" s="8" t="str">
        <f t="shared" si="1052"/>
        <v>GFA2536</v>
      </c>
      <c r="E5303">
        <v>2536</v>
      </c>
      <c r="F5303" t="str">
        <f>VLOOKUP(D5303,'Fund List'!$A$2:$F$1324,6,FALSE)</f>
        <v>WILDLIFE HABITAT RESTORATION AND ENHANCE</v>
      </c>
      <c r="G5303" s="3">
        <v>1</v>
      </c>
      <c r="I5303" s="24">
        <f>$G5303/$G$10*I$5</f>
        <v>1.0798670392839127</v>
      </c>
    </row>
    <row r="5304" spans="1:9" outlineLevel="2" collapsed="1" x14ac:dyDescent="0.25">
      <c r="F5304" s="1" t="s">
        <v>4448</v>
      </c>
      <c r="I5304" s="24">
        <f t="shared" ref="I5304" si="1060">SUBTOTAL(9,I5301:I5303)</f>
        <v>29.156410060665642</v>
      </c>
    </row>
    <row r="5305" spans="1:9" hidden="1" outlineLevel="3" x14ac:dyDescent="0.25">
      <c r="A5305" t="s">
        <v>63</v>
      </c>
      <c r="B5305" t="str">
        <f>VLOOKUP(A5305,'AGENCY CODES'!$C$4:$F$139,3,FALSE)</f>
        <v>GAME AND FISH DEPARTMENT</v>
      </c>
      <c r="C5305" s="8" t="s">
        <v>3</v>
      </c>
      <c r="D5305" s="8" t="str">
        <f t="shared" si="1052"/>
        <v>GFA2600</v>
      </c>
      <c r="E5305">
        <v>2600</v>
      </c>
      <c r="F5305" t="str">
        <f>VLOOKUP(D5305,'Fund List'!$A$2:$F$1324,6,FALSE)</f>
        <v>CREDIT CARD CLEARING FUND</v>
      </c>
      <c r="G5305" s="3">
        <v>493</v>
      </c>
      <c r="I5305" s="24">
        <f>$G5305/$G$10*I$5</f>
        <v>532.37445036696897</v>
      </c>
    </row>
    <row r="5306" spans="1:9" hidden="1" outlineLevel="3" x14ac:dyDescent="0.25">
      <c r="A5306" t="s">
        <v>63</v>
      </c>
      <c r="B5306" t="str">
        <f>VLOOKUP(A5306,'AGENCY CODES'!$C$4:$F$139,3,FALSE)</f>
        <v>GAME AND FISH DEPARTMENT</v>
      </c>
      <c r="C5306" s="8" t="s">
        <v>6</v>
      </c>
      <c r="D5306" s="8" t="str">
        <f t="shared" si="1052"/>
        <v>GFA2600</v>
      </c>
      <c r="E5306">
        <v>2600</v>
      </c>
      <c r="F5306" t="str">
        <f>VLOOKUP(D5306,'Fund List'!$A$2:$F$1324,6,FALSE)</f>
        <v>CREDIT CARD CLEARING FUND</v>
      </c>
      <c r="G5306" s="3">
        <v>467</v>
      </c>
      <c r="I5306" s="24">
        <f>$G5306/$G$10*I$5</f>
        <v>504.2979073455873</v>
      </c>
    </row>
    <row r="5307" spans="1:9" hidden="1" outlineLevel="3" x14ac:dyDescent="0.25">
      <c r="A5307" t="s">
        <v>63</v>
      </c>
      <c r="B5307" t="str">
        <f>VLOOKUP(A5307,'AGENCY CODES'!$C$4:$F$139,3,FALSE)</f>
        <v>GAME AND FISH DEPARTMENT</v>
      </c>
      <c r="C5307" s="8" t="s">
        <v>7</v>
      </c>
      <c r="D5307" s="8" t="str">
        <f t="shared" si="1052"/>
        <v>GFA2600</v>
      </c>
      <c r="E5307">
        <v>2600</v>
      </c>
      <c r="F5307" t="str">
        <f>VLOOKUP(D5307,'Fund List'!$A$2:$F$1324,6,FALSE)</f>
        <v>CREDIT CARD CLEARING FUND</v>
      </c>
      <c r="G5307" s="3">
        <v>23</v>
      </c>
      <c r="I5307" s="24">
        <f>$G5307/$G$10*I$5</f>
        <v>24.836941903529993</v>
      </c>
    </row>
    <row r="5308" spans="1:9" outlineLevel="2" collapsed="1" x14ac:dyDescent="0.25">
      <c r="F5308" s="1" t="s">
        <v>4021</v>
      </c>
      <c r="I5308" s="24">
        <f t="shared" ref="I5308" si="1061">SUBTOTAL(9,I5305:I5307)</f>
        <v>1061.5092996160863</v>
      </c>
    </row>
    <row r="5309" spans="1:9" hidden="1" outlineLevel="3" x14ac:dyDescent="0.25">
      <c r="A5309" t="s">
        <v>63</v>
      </c>
      <c r="B5309" t="str">
        <f>VLOOKUP(A5309,'AGENCY CODES'!$C$4:$F$139,3,FALSE)</f>
        <v>GAME AND FISH DEPARTMENT</v>
      </c>
      <c r="C5309" s="8" t="s">
        <v>1</v>
      </c>
      <c r="D5309" s="8" t="str">
        <f t="shared" ref="D5309:D5371" si="1062">CONCATENATE(A5309,E5309)</f>
        <v>GFA2999</v>
      </c>
      <c r="E5309">
        <v>2999</v>
      </c>
      <c r="F5309" t="str">
        <f>VLOOKUP(D5309,'Fund List'!$A$2:$F$1324,6,FALSE)</f>
        <v>FEDERAL ECONOMIC RECOVERY FUND</v>
      </c>
      <c r="G5309" s="3">
        <v>1</v>
      </c>
      <c r="I5309" s="24">
        <f t="shared" ref="I5309:I5317" si="1063">$G5309/$G$10*I$5</f>
        <v>1.0798670392839127</v>
      </c>
    </row>
    <row r="5310" spans="1:9" hidden="1" outlineLevel="3" x14ac:dyDescent="0.25">
      <c r="A5310" t="s">
        <v>63</v>
      </c>
      <c r="B5310" t="str">
        <f>VLOOKUP(A5310,'AGENCY CODES'!$C$4:$F$139,3,FALSE)</f>
        <v>GAME AND FISH DEPARTMENT</v>
      </c>
      <c r="C5310" s="8" t="s">
        <v>22</v>
      </c>
      <c r="D5310" s="8" t="str">
        <f t="shared" si="1062"/>
        <v>GFA2999</v>
      </c>
      <c r="E5310">
        <v>2999</v>
      </c>
      <c r="F5310" t="str">
        <f>VLOOKUP(D5310,'Fund List'!$A$2:$F$1324,6,FALSE)</f>
        <v>FEDERAL ECONOMIC RECOVERY FUND</v>
      </c>
      <c r="G5310" s="3">
        <v>1</v>
      </c>
      <c r="I5310" s="24">
        <f t="shared" si="1063"/>
        <v>1.0798670392839127</v>
      </c>
    </row>
    <row r="5311" spans="1:9" hidden="1" outlineLevel="3" x14ac:dyDescent="0.25">
      <c r="A5311" t="s">
        <v>63</v>
      </c>
      <c r="B5311" t="str">
        <f>VLOOKUP(A5311,'AGENCY CODES'!$C$4:$F$139,3,FALSE)</f>
        <v>GAME AND FISH DEPARTMENT</v>
      </c>
      <c r="C5311" s="8" t="s">
        <v>3</v>
      </c>
      <c r="D5311" s="8" t="str">
        <f t="shared" si="1062"/>
        <v>GFA2999</v>
      </c>
      <c r="E5311">
        <v>2999</v>
      </c>
      <c r="F5311" t="str">
        <f>VLOOKUP(D5311,'Fund List'!$A$2:$F$1324,6,FALSE)</f>
        <v>FEDERAL ECONOMIC RECOVERY FUND</v>
      </c>
      <c r="G5311" s="3">
        <v>1</v>
      </c>
      <c r="I5311" s="24">
        <f t="shared" si="1063"/>
        <v>1.0798670392839127</v>
      </c>
    </row>
    <row r="5312" spans="1:9" hidden="1" outlineLevel="3" x14ac:dyDescent="0.25">
      <c r="A5312" t="s">
        <v>63</v>
      </c>
      <c r="B5312" t="str">
        <f>VLOOKUP(A5312,'AGENCY CODES'!$C$4:$F$139,3,FALSE)</f>
        <v>GAME AND FISH DEPARTMENT</v>
      </c>
      <c r="C5312" s="8" t="s">
        <v>4</v>
      </c>
      <c r="D5312" s="8" t="str">
        <f t="shared" si="1062"/>
        <v>GFA2999</v>
      </c>
      <c r="E5312">
        <v>2999</v>
      </c>
      <c r="F5312" t="str">
        <f>VLOOKUP(D5312,'Fund List'!$A$2:$F$1324,6,FALSE)</f>
        <v>FEDERAL ECONOMIC RECOVERY FUND</v>
      </c>
      <c r="G5312" s="3">
        <v>18</v>
      </c>
      <c r="I5312" s="24">
        <f t="shared" si="1063"/>
        <v>19.437606707110429</v>
      </c>
    </row>
    <row r="5313" spans="1:9" hidden="1" outlineLevel="3" x14ac:dyDescent="0.25">
      <c r="A5313" t="s">
        <v>63</v>
      </c>
      <c r="B5313" t="str">
        <f>VLOOKUP(A5313,'AGENCY CODES'!$C$4:$F$139,3,FALSE)</f>
        <v>GAME AND FISH DEPARTMENT</v>
      </c>
      <c r="C5313" s="8" t="s">
        <v>6</v>
      </c>
      <c r="D5313" s="8" t="str">
        <f t="shared" si="1062"/>
        <v>GFA2999</v>
      </c>
      <c r="E5313">
        <v>2999</v>
      </c>
      <c r="F5313" t="str">
        <f>VLOOKUP(D5313,'Fund List'!$A$2:$F$1324,6,FALSE)</f>
        <v>FEDERAL ECONOMIC RECOVERY FUND</v>
      </c>
      <c r="G5313" s="3">
        <v>1</v>
      </c>
      <c r="I5313" s="24">
        <f t="shared" si="1063"/>
        <v>1.0798670392839127</v>
      </c>
    </row>
    <row r="5314" spans="1:9" hidden="1" outlineLevel="3" x14ac:dyDescent="0.25">
      <c r="A5314" t="s">
        <v>63</v>
      </c>
      <c r="B5314" t="str">
        <f>VLOOKUP(A5314,'AGENCY CODES'!$C$4:$F$139,3,FALSE)</f>
        <v>GAME AND FISH DEPARTMENT</v>
      </c>
      <c r="C5314" s="8" t="s">
        <v>7</v>
      </c>
      <c r="D5314" s="8" t="str">
        <f t="shared" si="1062"/>
        <v>GFA2999</v>
      </c>
      <c r="E5314">
        <v>2999</v>
      </c>
      <c r="F5314" t="str">
        <f>VLOOKUP(D5314,'Fund List'!$A$2:$F$1324,6,FALSE)</f>
        <v>FEDERAL ECONOMIC RECOVERY FUND</v>
      </c>
      <c r="G5314" s="3">
        <v>2</v>
      </c>
      <c r="I5314" s="24">
        <f t="shared" si="1063"/>
        <v>2.1597340785678254</v>
      </c>
    </row>
    <row r="5315" spans="1:9" hidden="1" outlineLevel="3" x14ac:dyDescent="0.25">
      <c r="A5315" t="s">
        <v>63</v>
      </c>
      <c r="B5315" t="str">
        <f>VLOOKUP(A5315,'AGENCY CODES'!$C$4:$F$139,3,FALSE)</f>
        <v>GAME AND FISH DEPARTMENT</v>
      </c>
      <c r="C5315" s="8" t="s">
        <v>10</v>
      </c>
      <c r="D5315" s="8" t="str">
        <f t="shared" si="1062"/>
        <v>GFA2999</v>
      </c>
      <c r="E5315">
        <v>2999</v>
      </c>
      <c r="F5315" t="str">
        <f>VLOOKUP(D5315,'Fund List'!$A$2:$F$1324,6,FALSE)</f>
        <v>FEDERAL ECONOMIC RECOVERY FUND</v>
      </c>
      <c r="G5315" s="3">
        <v>4</v>
      </c>
      <c r="I5315" s="24">
        <f t="shared" si="1063"/>
        <v>4.3194681571356508</v>
      </c>
    </row>
    <row r="5316" spans="1:9" hidden="1" outlineLevel="3" x14ac:dyDescent="0.25">
      <c r="A5316" t="s">
        <v>63</v>
      </c>
      <c r="B5316" t="str">
        <f>VLOOKUP(A5316,'AGENCY CODES'!$C$4:$F$139,3,FALSE)</f>
        <v>GAME AND FISH DEPARTMENT</v>
      </c>
      <c r="C5316" s="8" t="s">
        <v>11</v>
      </c>
      <c r="D5316" s="8" t="str">
        <f t="shared" si="1062"/>
        <v>GFA2999</v>
      </c>
      <c r="E5316">
        <v>2999</v>
      </c>
      <c r="F5316" t="str">
        <f>VLOOKUP(D5316,'Fund List'!$A$2:$F$1324,6,FALSE)</f>
        <v>FEDERAL ECONOMIC RECOVERY FUND</v>
      </c>
      <c r="G5316" s="3">
        <v>4</v>
      </c>
      <c r="I5316" s="24">
        <f t="shared" si="1063"/>
        <v>4.3194681571356508</v>
      </c>
    </row>
    <row r="5317" spans="1:9" hidden="1" outlineLevel="3" x14ac:dyDescent="0.25">
      <c r="A5317" t="s">
        <v>63</v>
      </c>
      <c r="B5317" t="str">
        <f>VLOOKUP(A5317,'AGENCY CODES'!$C$4:$F$139,3,FALSE)</f>
        <v>GAME AND FISH DEPARTMENT</v>
      </c>
      <c r="C5317" s="8" t="s">
        <v>12</v>
      </c>
      <c r="D5317" s="8" t="str">
        <f t="shared" si="1062"/>
        <v>GFA2999</v>
      </c>
      <c r="E5317">
        <v>2999</v>
      </c>
      <c r="F5317" t="str">
        <f>VLOOKUP(D5317,'Fund List'!$A$2:$F$1324,6,FALSE)</f>
        <v>FEDERAL ECONOMIC RECOVERY FUND</v>
      </c>
      <c r="G5317" s="3">
        <v>4</v>
      </c>
      <c r="I5317" s="24">
        <f t="shared" si="1063"/>
        <v>4.3194681571356508</v>
      </c>
    </row>
    <row r="5318" spans="1:9" outlineLevel="2" collapsed="1" x14ac:dyDescent="0.25">
      <c r="F5318" s="1" t="s">
        <v>4042</v>
      </c>
      <c r="I5318" s="24">
        <f t="shared" ref="I5318" si="1064">SUBTOTAL(9,I5309:I5317)</f>
        <v>38.875213414220859</v>
      </c>
    </row>
    <row r="5319" spans="1:9" hidden="1" outlineLevel="3" x14ac:dyDescent="0.25">
      <c r="A5319" t="s">
        <v>63</v>
      </c>
      <c r="B5319" t="str">
        <f>VLOOKUP(A5319,'AGENCY CODES'!$C$4:$F$139,3,FALSE)</f>
        <v>GAME AND FISH DEPARTMENT</v>
      </c>
      <c r="C5319" s="8" t="s">
        <v>1</v>
      </c>
      <c r="D5319" s="8" t="str">
        <f t="shared" si="1062"/>
        <v>GFA3111</v>
      </c>
      <c r="E5319">
        <v>3111</v>
      </c>
      <c r="F5319" t="str">
        <f>VLOOKUP(D5319,'Fund List'!$A$2:$F$1324,6,FALSE)</f>
        <v>GAME AND FISH TRUST FUND</v>
      </c>
      <c r="G5319" s="3">
        <v>1531</v>
      </c>
      <c r="I5319" s="24">
        <f t="shared" ref="I5319:I5335" si="1065">$G5319/$G$10*I$5</f>
        <v>1653.2764371436706</v>
      </c>
    </row>
    <row r="5320" spans="1:9" hidden="1" outlineLevel="3" x14ac:dyDescent="0.25">
      <c r="A5320" t="s">
        <v>63</v>
      </c>
      <c r="B5320" t="str">
        <f>VLOOKUP(A5320,'AGENCY CODES'!$C$4:$F$139,3,FALSE)</f>
        <v>GAME AND FISH DEPARTMENT</v>
      </c>
      <c r="C5320" s="8" t="s">
        <v>22</v>
      </c>
      <c r="D5320" s="8" t="str">
        <f t="shared" si="1062"/>
        <v>GFA3111</v>
      </c>
      <c r="E5320">
        <v>3111</v>
      </c>
      <c r="F5320" t="str">
        <f>VLOOKUP(D5320,'Fund List'!$A$2:$F$1324,6,FALSE)</f>
        <v>GAME AND FISH TRUST FUND</v>
      </c>
      <c r="G5320" s="3">
        <v>1531</v>
      </c>
      <c r="I5320" s="24">
        <f t="shared" si="1065"/>
        <v>1653.2764371436706</v>
      </c>
    </row>
    <row r="5321" spans="1:9" hidden="1" outlineLevel="3" x14ac:dyDescent="0.25">
      <c r="A5321" t="s">
        <v>63</v>
      </c>
      <c r="B5321" t="str">
        <f>VLOOKUP(A5321,'AGENCY CODES'!$C$4:$F$139,3,FALSE)</f>
        <v>GAME AND FISH DEPARTMENT</v>
      </c>
      <c r="C5321" s="8" t="s">
        <v>2</v>
      </c>
      <c r="D5321" s="8" t="str">
        <f t="shared" si="1062"/>
        <v>GFA3111</v>
      </c>
      <c r="E5321">
        <v>3111</v>
      </c>
      <c r="F5321" t="str">
        <f>VLOOKUP(D5321,'Fund List'!$A$2:$F$1324,6,FALSE)</f>
        <v>GAME AND FISH TRUST FUND</v>
      </c>
      <c r="G5321" s="3">
        <v>5</v>
      </c>
      <c r="I5321" s="24">
        <f t="shared" si="1065"/>
        <v>5.3993351964195639</v>
      </c>
    </row>
    <row r="5322" spans="1:9" hidden="1" outlineLevel="3" x14ac:dyDescent="0.25">
      <c r="A5322" t="s">
        <v>63</v>
      </c>
      <c r="B5322" t="str">
        <f>VLOOKUP(A5322,'AGENCY CODES'!$C$4:$F$139,3,FALSE)</f>
        <v>GAME AND FISH DEPARTMENT</v>
      </c>
      <c r="C5322" s="8" t="s">
        <v>3</v>
      </c>
      <c r="D5322" s="8" t="str">
        <f t="shared" si="1062"/>
        <v>GFA3111</v>
      </c>
      <c r="E5322">
        <v>3111</v>
      </c>
      <c r="F5322" t="str">
        <f>VLOOKUP(D5322,'Fund List'!$A$2:$F$1324,6,FALSE)</f>
        <v>GAME AND FISH TRUST FUND</v>
      </c>
      <c r="G5322" s="3">
        <v>317</v>
      </c>
      <c r="I5322" s="24">
        <f t="shared" si="1065"/>
        <v>342.3178514530004</v>
      </c>
    </row>
    <row r="5323" spans="1:9" hidden="1" outlineLevel="3" x14ac:dyDescent="0.25">
      <c r="A5323" t="s">
        <v>63</v>
      </c>
      <c r="B5323" t="str">
        <f>VLOOKUP(A5323,'AGENCY CODES'!$C$4:$F$139,3,FALSE)</f>
        <v>GAME AND FISH DEPARTMENT</v>
      </c>
      <c r="C5323" s="8" t="s">
        <v>4</v>
      </c>
      <c r="D5323" s="8" t="str">
        <f t="shared" si="1062"/>
        <v>GFA3111</v>
      </c>
      <c r="E5323">
        <v>3111</v>
      </c>
      <c r="F5323" t="str">
        <f>VLOOKUP(D5323,'Fund List'!$A$2:$F$1324,6,FALSE)</f>
        <v>GAME AND FISH TRUST FUND</v>
      </c>
      <c r="G5323" s="3">
        <v>835</v>
      </c>
      <c r="I5323" s="24">
        <f t="shared" si="1065"/>
        <v>901.68897780206726</v>
      </c>
    </row>
    <row r="5324" spans="1:9" hidden="1" outlineLevel="3" x14ac:dyDescent="0.25">
      <c r="A5324" t="s">
        <v>63</v>
      </c>
      <c r="B5324" t="str">
        <f>VLOOKUP(A5324,'AGENCY CODES'!$C$4:$F$139,3,FALSE)</f>
        <v>GAME AND FISH DEPARTMENT</v>
      </c>
      <c r="C5324" s="8" t="s">
        <v>6</v>
      </c>
      <c r="D5324" s="8" t="str">
        <f t="shared" si="1062"/>
        <v>GFA3111</v>
      </c>
      <c r="E5324">
        <v>3111</v>
      </c>
      <c r="F5324" t="str">
        <f>VLOOKUP(D5324,'Fund List'!$A$2:$F$1324,6,FALSE)</f>
        <v>GAME AND FISH TRUST FUND</v>
      </c>
      <c r="G5324" s="3">
        <v>2583</v>
      </c>
      <c r="I5324" s="24">
        <f t="shared" si="1065"/>
        <v>2789.2965624703465</v>
      </c>
    </row>
    <row r="5325" spans="1:9" hidden="1" outlineLevel="3" x14ac:dyDescent="0.25">
      <c r="A5325" t="s">
        <v>63</v>
      </c>
      <c r="B5325" t="str">
        <f>VLOOKUP(A5325,'AGENCY CODES'!$C$4:$F$139,3,FALSE)</f>
        <v>GAME AND FISH DEPARTMENT</v>
      </c>
      <c r="C5325" s="8" t="s">
        <v>7</v>
      </c>
      <c r="D5325" s="8" t="str">
        <f t="shared" si="1062"/>
        <v>GFA3111</v>
      </c>
      <c r="E5325">
        <v>3111</v>
      </c>
      <c r="F5325" t="str">
        <f>VLOOKUP(D5325,'Fund List'!$A$2:$F$1324,6,FALSE)</f>
        <v>GAME AND FISH TRUST FUND</v>
      </c>
      <c r="G5325" s="3">
        <v>322</v>
      </c>
      <c r="I5325" s="24">
        <f t="shared" si="1065"/>
        <v>347.71718664941989</v>
      </c>
    </row>
    <row r="5326" spans="1:9" hidden="1" outlineLevel="3" x14ac:dyDescent="0.25">
      <c r="A5326" t="s">
        <v>63</v>
      </c>
      <c r="B5326" t="str">
        <f>VLOOKUP(A5326,'AGENCY CODES'!$C$4:$F$139,3,FALSE)</f>
        <v>GAME AND FISH DEPARTMENT</v>
      </c>
      <c r="C5326" s="8" t="s">
        <v>14</v>
      </c>
      <c r="D5326" s="8" t="str">
        <f t="shared" si="1062"/>
        <v>GFA3111</v>
      </c>
      <c r="E5326">
        <v>3111</v>
      </c>
      <c r="F5326" t="str">
        <f>VLOOKUP(D5326,'Fund List'!$A$2:$F$1324,6,FALSE)</f>
        <v>GAME AND FISH TRUST FUND</v>
      </c>
      <c r="G5326" s="3">
        <v>9</v>
      </c>
      <c r="I5326" s="24">
        <f t="shared" si="1065"/>
        <v>9.7188033535552147</v>
      </c>
    </row>
    <row r="5327" spans="1:9" hidden="1" outlineLevel="3" x14ac:dyDescent="0.25">
      <c r="A5327" t="s">
        <v>63</v>
      </c>
      <c r="B5327" t="str">
        <f>VLOOKUP(A5327,'AGENCY CODES'!$C$4:$F$139,3,FALSE)</f>
        <v>GAME AND FISH DEPARTMENT</v>
      </c>
      <c r="C5327" s="8" t="s">
        <v>17</v>
      </c>
      <c r="D5327" s="8" t="str">
        <f t="shared" si="1062"/>
        <v>GFA3111</v>
      </c>
      <c r="E5327">
        <v>3111</v>
      </c>
      <c r="F5327" t="str">
        <f>VLOOKUP(D5327,'Fund List'!$A$2:$F$1324,6,FALSE)</f>
        <v>GAME AND FISH TRUST FUND</v>
      </c>
      <c r="G5327" s="3">
        <v>594</v>
      </c>
      <c r="I5327" s="24">
        <f t="shared" si="1065"/>
        <v>641.44102133464412</v>
      </c>
    </row>
    <row r="5328" spans="1:9" hidden="1" outlineLevel="3" x14ac:dyDescent="0.25">
      <c r="A5328" t="s">
        <v>63</v>
      </c>
      <c r="B5328" t="str">
        <f>VLOOKUP(A5328,'AGENCY CODES'!$C$4:$F$139,3,FALSE)</f>
        <v>GAME AND FISH DEPARTMENT</v>
      </c>
      <c r="C5328" s="8" t="s">
        <v>8</v>
      </c>
      <c r="D5328" s="8" t="str">
        <f t="shared" si="1062"/>
        <v>GFA3111</v>
      </c>
      <c r="E5328">
        <v>3111</v>
      </c>
      <c r="F5328" t="str">
        <f>VLOOKUP(D5328,'Fund List'!$A$2:$F$1324,6,FALSE)</f>
        <v>GAME AND FISH TRUST FUND</v>
      </c>
      <c r="G5328" s="3">
        <v>42</v>
      </c>
      <c r="I5328" s="24">
        <f t="shared" si="1065"/>
        <v>45.354415649924334</v>
      </c>
    </row>
    <row r="5329" spans="1:9" hidden="1" outlineLevel="3" x14ac:dyDescent="0.25">
      <c r="A5329" t="s">
        <v>63</v>
      </c>
      <c r="B5329" t="str">
        <f>VLOOKUP(A5329,'AGENCY CODES'!$C$4:$F$139,3,FALSE)</f>
        <v>GAME AND FISH DEPARTMENT</v>
      </c>
      <c r="C5329" s="8" t="s">
        <v>10</v>
      </c>
      <c r="D5329" s="8" t="str">
        <f t="shared" si="1062"/>
        <v>GFA3111</v>
      </c>
      <c r="E5329">
        <v>3111</v>
      </c>
      <c r="F5329" t="str">
        <f>VLOOKUP(D5329,'Fund List'!$A$2:$F$1324,6,FALSE)</f>
        <v>GAME AND FISH TRUST FUND</v>
      </c>
      <c r="G5329" s="3">
        <v>411</v>
      </c>
      <c r="I5329" s="24">
        <f t="shared" si="1065"/>
        <v>443.82535314568815</v>
      </c>
    </row>
    <row r="5330" spans="1:9" hidden="1" outlineLevel="3" x14ac:dyDescent="0.25">
      <c r="A5330" t="s">
        <v>63</v>
      </c>
      <c r="B5330" t="str">
        <f>VLOOKUP(A5330,'AGENCY CODES'!$C$4:$F$139,3,FALSE)</f>
        <v>GAME AND FISH DEPARTMENT</v>
      </c>
      <c r="C5330" s="8" t="s">
        <v>11</v>
      </c>
      <c r="D5330" s="8" t="str">
        <f t="shared" si="1062"/>
        <v>GFA3111</v>
      </c>
      <c r="E5330">
        <v>3111</v>
      </c>
      <c r="F5330" t="str">
        <f>VLOOKUP(D5330,'Fund List'!$A$2:$F$1324,6,FALSE)</f>
        <v>GAME AND FISH TRUST FUND</v>
      </c>
      <c r="G5330" s="3">
        <v>767</v>
      </c>
      <c r="I5330" s="24">
        <f t="shared" si="1065"/>
        <v>828.25801913076111</v>
      </c>
    </row>
    <row r="5331" spans="1:9" hidden="1" outlineLevel="3" x14ac:dyDescent="0.25">
      <c r="A5331" t="s">
        <v>63</v>
      </c>
      <c r="B5331" t="str">
        <f>VLOOKUP(A5331,'AGENCY CODES'!$C$4:$F$139,3,FALSE)</f>
        <v>GAME AND FISH DEPARTMENT</v>
      </c>
      <c r="C5331" s="8" t="s">
        <v>12</v>
      </c>
      <c r="D5331" s="8" t="str">
        <f t="shared" si="1062"/>
        <v>GFA3111</v>
      </c>
      <c r="E5331">
        <v>3111</v>
      </c>
      <c r="F5331" t="str">
        <f>VLOOKUP(D5331,'Fund List'!$A$2:$F$1324,6,FALSE)</f>
        <v>GAME AND FISH TRUST FUND</v>
      </c>
      <c r="G5331" s="3">
        <v>101</v>
      </c>
      <c r="I5331" s="24">
        <f t="shared" si="1065"/>
        <v>109.0665709676752</v>
      </c>
    </row>
    <row r="5332" spans="1:9" hidden="1" outlineLevel="3" x14ac:dyDescent="0.25">
      <c r="A5332" t="s">
        <v>63</v>
      </c>
      <c r="B5332" t="str">
        <f>VLOOKUP(A5332,'AGENCY CODES'!$C$4:$F$139,3,FALSE)</f>
        <v>GAME AND FISH DEPARTMENT</v>
      </c>
      <c r="C5332" s="8">
        <v>1</v>
      </c>
      <c r="D5332" s="8" t="str">
        <f t="shared" si="1062"/>
        <v>GFA3111</v>
      </c>
      <c r="E5332">
        <v>3111</v>
      </c>
      <c r="F5332" t="str">
        <f>VLOOKUP(D5332,'Fund List'!$A$2:$F$1324,6,FALSE)</f>
        <v>GAME AND FISH TRUST FUND</v>
      </c>
      <c r="G5332" s="3">
        <v>8</v>
      </c>
      <c r="I5332" s="24">
        <f t="shared" si="1065"/>
        <v>8.6389363142713016</v>
      </c>
    </row>
    <row r="5333" spans="1:9" hidden="1" outlineLevel="3" x14ac:dyDescent="0.25">
      <c r="A5333" t="s">
        <v>63</v>
      </c>
      <c r="B5333" t="str">
        <f>VLOOKUP(A5333,'AGENCY CODES'!$C$4:$F$139,3,FALSE)</f>
        <v>GAME AND FISH DEPARTMENT</v>
      </c>
      <c r="C5333" s="8">
        <v>2</v>
      </c>
      <c r="D5333" s="8" t="str">
        <f t="shared" si="1062"/>
        <v>GFA3111</v>
      </c>
      <c r="E5333">
        <v>3111</v>
      </c>
      <c r="F5333" t="str">
        <f>VLOOKUP(D5333,'Fund List'!$A$2:$F$1324,6,FALSE)</f>
        <v>GAME AND FISH TRUST FUND</v>
      </c>
      <c r="G5333" s="3">
        <v>746</v>
      </c>
      <c r="I5333" s="24">
        <f t="shared" si="1065"/>
        <v>805.58081130579899</v>
      </c>
    </row>
    <row r="5334" spans="1:9" hidden="1" outlineLevel="3" x14ac:dyDescent="0.25">
      <c r="A5334" t="s">
        <v>63</v>
      </c>
      <c r="B5334" t="str">
        <f>VLOOKUP(A5334,'AGENCY CODES'!$C$4:$F$139,3,FALSE)</f>
        <v>GAME AND FISH DEPARTMENT</v>
      </c>
      <c r="C5334" s="8">
        <v>3</v>
      </c>
      <c r="D5334" s="8" t="str">
        <f t="shared" si="1062"/>
        <v>GFA3111</v>
      </c>
      <c r="E5334">
        <v>3111</v>
      </c>
      <c r="F5334" t="str">
        <f>VLOOKUP(D5334,'Fund List'!$A$2:$F$1324,6,FALSE)</f>
        <v>GAME AND FISH TRUST FUND</v>
      </c>
      <c r="G5334" s="3">
        <v>16</v>
      </c>
      <c r="I5334" s="24">
        <f t="shared" si="1065"/>
        <v>17.277872628542603</v>
      </c>
    </row>
    <row r="5335" spans="1:9" hidden="1" outlineLevel="3" x14ac:dyDescent="0.25">
      <c r="A5335" t="s">
        <v>63</v>
      </c>
      <c r="B5335" t="str">
        <f>VLOOKUP(A5335,'AGENCY CODES'!$C$4:$F$139,3,FALSE)</f>
        <v>GAME AND FISH DEPARTMENT</v>
      </c>
      <c r="C5335" s="8">
        <v>8</v>
      </c>
      <c r="D5335" s="8" t="str">
        <f t="shared" si="1062"/>
        <v>GFA3111</v>
      </c>
      <c r="E5335">
        <v>3111</v>
      </c>
      <c r="F5335" t="str">
        <f>VLOOKUP(D5335,'Fund List'!$A$2:$F$1324,6,FALSE)</f>
        <v>GAME AND FISH TRUST FUND</v>
      </c>
      <c r="G5335" s="3">
        <v>1823</v>
      </c>
      <c r="I5335" s="24">
        <f t="shared" si="1065"/>
        <v>1968.5976126145731</v>
      </c>
    </row>
    <row r="5336" spans="1:9" outlineLevel="2" collapsed="1" x14ac:dyDescent="0.25">
      <c r="F5336" s="1" t="s">
        <v>4449</v>
      </c>
      <c r="I5336" s="24">
        <f t="shared" ref="I5336" si="1066">SUBTOTAL(9,I5319:I5335)</f>
        <v>12570.732204304031</v>
      </c>
    </row>
    <row r="5337" spans="1:9" hidden="1" outlineLevel="3" x14ac:dyDescent="0.25">
      <c r="A5337" t="s">
        <v>63</v>
      </c>
      <c r="B5337" t="str">
        <f>VLOOKUP(A5337,'AGENCY CODES'!$C$4:$F$139,3,FALSE)</f>
        <v>GAME AND FISH DEPARTMENT</v>
      </c>
      <c r="C5337" s="8" t="s">
        <v>3</v>
      </c>
      <c r="D5337" s="8" t="str">
        <f t="shared" si="1062"/>
        <v>GFA3708</v>
      </c>
      <c r="E5337">
        <v>3708</v>
      </c>
      <c r="F5337" t="str">
        <f>VLOOKUP(D5337,'Fund List'!$A$2:$F$1324,6,FALSE)</f>
        <v>GAME AND FISH NEVADA COL STAMP</v>
      </c>
      <c r="G5337" s="3">
        <v>2</v>
      </c>
      <c r="I5337" s="24">
        <f>$G5337/$G$10*I$5</f>
        <v>2.1597340785678254</v>
      </c>
    </row>
    <row r="5338" spans="1:9" hidden="1" outlineLevel="3" x14ac:dyDescent="0.25">
      <c r="A5338" t="s">
        <v>63</v>
      </c>
      <c r="B5338" t="str">
        <f>VLOOKUP(A5338,'AGENCY CODES'!$C$4:$F$139,3,FALSE)</f>
        <v>GAME AND FISH DEPARTMENT</v>
      </c>
      <c r="C5338" s="8" t="s">
        <v>6</v>
      </c>
      <c r="D5338" s="8" t="str">
        <f t="shared" si="1062"/>
        <v>GFA3708</v>
      </c>
      <c r="E5338">
        <v>3708</v>
      </c>
      <c r="F5338" t="str">
        <f>VLOOKUP(D5338,'Fund List'!$A$2:$F$1324,6,FALSE)</f>
        <v>GAME AND FISH NEVADA COL STAMP</v>
      </c>
      <c r="G5338" s="3">
        <v>12</v>
      </c>
      <c r="I5338" s="24">
        <f>$G5338/$G$10*I$5</f>
        <v>12.958404471406952</v>
      </c>
    </row>
    <row r="5339" spans="1:9" hidden="1" outlineLevel="3" x14ac:dyDescent="0.25">
      <c r="A5339" t="s">
        <v>63</v>
      </c>
      <c r="B5339" t="str">
        <f>VLOOKUP(A5339,'AGENCY CODES'!$C$4:$F$139,3,FALSE)</f>
        <v>GAME AND FISH DEPARTMENT</v>
      </c>
      <c r="C5339" s="8" t="s">
        <v>7</v>
      </c>
      <c r="D5339" s="8" t="str">
        <f t="shared" si="1062"/>
        <v>GFA3708</v>
      </c>
      <c r="E5339">
        <v>3708</v>
      </c>
      <c r="F5339" t="str">
        <f>VLOOKUP(D5339,'Fund List'!$A$2:$F$1324,6,FALSE)</f>
        <v>GAME AND FISH NEVADA COL STAMP</v>
      </c>
      <c r="G5339" s="3">
        <v>28</v>
      </c>
      <c r="I5339" s="24">
        <f>$G5339/$G$10*I$5</f>
        <v>30.236277099949554</v>
      </c>
    </row>
    <row r="5340" spans="1:9" hidden="1" outlineLevel="3" x14ac:dyDescent="0.25">
      <c r="A5340" t="s">
        <v>63</v>
      </c>
      <c r="B5340" t="str">
        <f>VLOOKUP(A5340,'AGENCY CODES'!$C$4:$F$139,3,FALSE)</f>
        <v>GAME AND FISH DEPARTMENT</v>
      </c>
      <c r="C5340" s="8" t="s">
        <v>8</v>
      </c>
      <c r="D5340" s="8" t="str">
        <f t="shared" si="1062"/>
        <v>GFA3708</v>
      </c>
      <c r="E5340">
        <v>3708</v>
      </c>
      <c r="F5340" t="str">
        <f>VLOOKUP(D5340,'Fund List'!$A$2:$F$1324,6,FALSE)</f>
        <v>GAME AND FISH NEVADA COL STAMP</v>
      </c>
      <c r="G5340" s="3">
        <v>12</v>
      </c>
      <c r="I5340" s="24">
        <f>$G5340/$G$10*I$5</f>
        <v>12.958404471406952</v>
      </c>
    </row>
    <row r="5341" spans="1:9" hidden="1" outlineLevel="3" x14ac:dyDescent="0.25">
      <c r="A5341" t="s">
        <v>63</v>
      </c>
      <c r="B5341" t="str">
        <f>VLOOKUP(A5341,'AGENCY CODES'!$C$4:$F$139,3,FALSE)</f>
        <v>GAME AND FISH DEPARTMENT</v>
      </c>
      <c r="C5341" s="8" t="s">
        <v>12</v>
      </c>
      <c r="D5341" s="8" t="str">
        <f t="shared" si="1062"/>
        <v>GFA3708</v>
      </c>
      <c r="E5341">
        <v>3708</v>
      </c>
      <c r="F5341" t="str">
        <f>VLOOKUP(D5341,'Fund List'!$A$2:$F$1324,6,FALSE)</f>
        <v>GAME AND FISH NEVADA COL STAMP</v>
      </c>
      <c r="G5341" s="3">
        <v>1</v>
      </c>
      <c r="I5341" s="24">
        <f>$G5341/$G$10*I$5</f>
        <v>1.0798670392839127</v>
      </c>
    </row>
    <row r="5342" spans="1:9" outlineLevel="2" collapsed="1" x14ac:dyDescent="0.25">
      <c r="F5342" s="1" t="s">
        <v>4450</v>
      </c>
      <c r="I5342" s="24">
        <f t="shared" ref="I5342" si="1067">SUBTOTAL(9,I5337:I5341)</f>
        <v>59.392687160615196</v>
      </c>
    </row>
    <row r="5343" spans="1:9" hidden="1" outlineLevel="3" x14ac:dyDescent="0.25">
      <c r="A5343" t="s">
        <v>63</v>
      </c>
      <c r="B5343" t="str">
        <f>VLOOKUP(A5343,'AGENCY CODES'!$C$4:$F$139,3,FALSE)</f>
        <v>GAME AND FISH DEPARTMENT</v>
      </c>
      <c r="C5343" s="8" t="s">
        <v>3</v>
      </c>
      <c r="D5343" s="8" t="str">
        <f t="shared" si="1062"/>
        <v>GFA3709</v>
      </c>
      <c r="E5343">
        <v>3709</v>
      </c>
      <c r="F5343" t="str">
        <f>VLOOKUP(D5343,'Fund List'!$A$2:$F$1324,6,FALSE)</f>
        <v>GAME AND FISH CALIFORNIA COLL STAMP</v>
      </c>
      <c r="G5343" s="3">
        <v>196</v>
      </c>
      <c r="I5343" s="24">
        <f t="shared" ref="I5343:I5348" si="1068">$G5343/$G$10*I$5</f>
        <v>211.65393969964691</v>
      </c>
    </row>
    <row r="5344" spans="1:9" hidden="1" outlineLevel="3" x14ac:dyDescent="0.25">
      <c r="A5344" t="s">
        <v>63</v>
      </c>
      <c r="B5344" t="str">
        <f>VLOOKUP(A5344,'AGENCY CODES'!$C$4:$F$139,3,FALSE)</f>
        <v>GAME AND FISH DEPARTMENT</v>
      </c>
      <c r="C5344" s="8" t="s">
        <v>6</v>
      </c>
      <c r="D5344" s="8" t="str">
        <f t="shared" si="1062"/>
        <v>GFA3709</v>
      </c>
      <c r="E5344">
        <v>3709</v>
      </c>
      <c r="F5344" t="str">
        <f>VLOOKUP(D5344,'Fund List'!$A$2:$F$1324,6,FALSE)</f>
        <v>GAME AND FISH CALIFORNIA COLL STAMP</v>
      </c>
      <c r="G5344" s="3">
        <v>12</v>
      </c>
      <c r="I5344" s="24">
        <f t="shared" si="1068"/>
        <v>12.958404471406952</v>
      </c>
    </row>
    <row r="5345" spans="1:9" hidden="1" outlineLevel="3" x14ac:dyDescent="0.25">
      <c r="A5345" t="s">
        <v>63</v>
      </c>
      <c r="B5345" t="str">
        <f>VLOOKUP(A5345,'AGENCY CODES'!$C$4:$F$139,3,FALSE)</f>
        <v>GAME AND FISH DEPARTMENT</v>
      </c>
      <c r="C5345" s="8" t="s">
        <v>7</v>
      </c>
      <c r="D5345" s="8" t="str">
        <f t="shared" si="1062"/>
        <v>GFA3709</v>
      </c>
      <c r="E5345">
        <v>3709</v>
      </c>
      <c r="F5345" t="str">
        <f>VLOOKUP(D5345,'Fund List'!$A$2:$F$1324,6,FALSE)</f>
        <v>GAME AND FISH CALIFORNIA COLL STAMP</v>
      </c>
      <c r="G5345" s="3">
        <v>101</v>
      </c>
      <c r="I5345" s="24">
        <f t="shared" si="1068"/>
        <v>109.0665709676752</v>
      </c>
    </row>
    <row r="5346" spans="1:9" hidden="1" outlineLevel="3" x14ac:dyDescent="0.25">
      <c r="A5346" t="s">
        <v>63</v>
      </c>
      <c r="B5346" t="str">
        <f>VLOOKUP(A5346,'AGENCY CODES'!$C$4:$F$139,3,FALSE)</f>
        <v>GAME AND FISH DEPARTMENT</v>
      </c>
      <c r="C5346" s="8" t="s">
        <v>8</v>
      </c>
      <c r="D5346" s="8" t="str">
        <f t="shared" si="1062"/>
        <v>GFA3709</v>
      </c>
      <c r="E5346">
        <v>3709</v>
      </c>
      <c r="F5346" t="str">
        <f>VLOOKUP(D5346,'Fund List'!$A$2:$F$1324,6,FALSE)</f>
        <v>GAME AND FISH CALIFORNIA COLL STAMP</v>
      </c>
      <c r="G5346" s="3">
        <v>12</v>
      </c>
      <c r="I5346" s="24">
        <f t="shared" si="1068"/>
        <v>12.958404471406952</v>
      </c>
    </row>
    <row r="5347" spans="1:9" hidden="1" outlineLevel="3" x14ac:dyDescent="0.25">
      <c r="A5347" t="s">
        <v>63</v>
      </c>
      <c r="B5347" t="str">
        <f>VLOOKUP(A5347,'AGENCY CODES'!$C$4:$F$139,3,FALSE)</f>
        <v>GAME AND FISH DEPARTMENT</v>
      </c>
      <c r="C5347" s="8" t="s">
        <v>10</v>
      </c>
      <c r="D5347" s="8" t="str">
        <f t="shared" si="1062"/>
        <v>GFA3709</v>
      </c>
      <c r="E5347">
        <v>3709</v>
      </c>
      <c r="F5347" t="str">
        <f>VLOOKUP(D5347,'Fund List'!$A$2:$F$1324,6,FALSE)</f>
        <v>GAME AND FISH CALIFORNIA COLL STAMP</v>
      </c>
      <c r="G5347" s="3">
        <v>1</v>
      </c>
      <c r="I5347" s="24">
        <f t="shared" si="1068"/>
        <v>1.0798670392839127</v>
      </c>
    </row>
    <row r="5348" spans="1:9" hidden="1" outlineLevel="3" x14ac:dyDescent="0.25">
      <c r="A5348" t="s">
        <v>63</v>
      </c>
      <c r="B5348" t="str">
        <f>VLOOKUP(A5348,'AGENCY CODES'!$C$4:$F$139,3,FALSE)</f>
        <v>GAME AND FISH DEPARTMENT</v>
      </c>
      <c r="C5348" s="8" t="s">
        <v>12</v>
      </c>
      <c r="D5348" s="8" t="str">
        <f t="shared" si="1062"/>
        <v>GFA3709</v>
      </c>
      <c r="E5348">
        <v>3709</v>
      </c>
      <c r="F5348" t="str">
        <f>VLOOKUP(D5348,'Fund List'!$A$2:$F$1324,6,FALSE)</f>
        <v>GAME AND FISH CALIFORNIA COLL STAMP</v>
      </c>
      <c r="G5348" s="3">
        <v>1</v>
      </c>
      <c r="I5348" s="24">
        <f t="shared" si="1068"/>
        <v>1.0798670392839127</v>
      </c>
    </row>
    <row r="5349" spans="1:9" outlineLevel="2" collapsed="1" x14ac:dyDescent="0.25">
      <c r="F5349" s="1" t="s">
        <v>4451</v>
      </c>
      <c r="I5349" s="24">
        <f t="shared" ref="I5349" si="1069">SUBTOTAL(9,I5343:I5348)</f>
        <v>348.79705368870378</v>
      </c>
    </row>
    <row r="5350" spans="1:9" hidden="1" outlineLevel="3" x14ac:dyDescent="0.25">
      <c r="A5350" t="s">
        <v>63</v>
      </c>
      <c r="B5350" t="str">
        <f>VLOOKUP(A5350,'AGENCY CODES'!$C$4:$F$139,3,FALSE)</f>
        <v>GAME AND FISH DEPARTMENT</v>
      </c>
      <c r="C5350" s="8" t="s">
        <v>3</v>
      </c>
      <c r="D5350" s="8" t="str">
        <f t="shared" si="1062"/>
        <v>GFA3711</v>
      </c>
      <c r="E5350">
        <v>3711</v>
      </c>
      <c r="F5350" t="str">
        <f>VLOOKUP(D5350,'Fund List'!$A$2:$F$1324,6,FALSE)</f>
        <v>GAME AND FISH FEDERAL DUCK STAMPS</v>
      </c>
      <c r="G5350" s="3">
        <v>41</v>
      </c>
      <c r="I5350" s="24">
        <f t="shared" ref="I5350:I5355" si="1070">$G5350/$G$10*I$5</f>
        <v>44.274548610640423</v>
      </c>
    </row>
    <row r="5351" spans="1:9" hidden="1" outlineLevel="3" x14ac:dyDescent="0.25">
      <c r="A5351" t="s">
        <v>63</v>
      </c>
      <c r="B5351" t="str">
        <f>VLOOKUP(A5351,'AGENCY CODES'!$C$4:$F$139,3,FALSE)</f>
        <v>GAME AND FISH DEPARTMENT</v>
      </c>
      <c r="C5351" s="8" t="s">
        <v>6</v>
      </c>
      <c r="D5351" s="8" t="str">
        <f t="shared" si="1062"/>
        <v>GFA3711</v>
      </c>
      <c r="E5351">
        <v>3711</v>
      </c>
      <c r="F5351" t="str">
        <f>VLOOKUP(D5351,'Fund List'!$A$2:$F$1324,6,FALSE)</f>
        <v>GAME AND FISH FEDERAL DUCK STAMPS</v>
      </c>
      <c r="G5351" s="3">
        <v>12</v>
      </c>
      <c r="I5351" s="24">
        <f t="shared" si="1070"/>
        <v>12.958404471406952</v>
      </c>
    </row>
    <row r="5352" spans="1:9" hidden="1" outlineLevel="3" x14ac:dyDescent="0.25">
      <c r="A5352" t="s">
        <v>63</v>
      </c>
      <c r="B5352" t="str">
        <f>VLOOKUP(A5352,'AGENCY CODES'!$C$4:$F$139,3,FALSE)</f>
        <v>GAME AND FISH DEPARTMENT</v>
      </c>
      <c r="C5352" s="8" t="s">
        <v>7</v>
      </c>
      <c r="D5352" s="8" t="str">
        <f t="shared" si="1062"/>
        <v>GFA3711</v>
      </c>
      <c r="E5352">
        <v>3711</v>
      </c>
      <c r="F5352" t="str">
        <f>VLOOKUP(D5352,'Fund List'!$A$2:$F$1324,6,FALSE)</f>
        <v>GAME AND FISH FEDERAL DUCK STAMPS</v>
      </c>
      <c r="G5352" s="3">
        <v>57</v>
      </c>
      <c r="I5352" s="24">
        <f t="shared" si="1070"/>
        <v>61.552421239183026</v>
      </c>
    </row>
    <row r="5353" spans="1:9" hidden="1" outlineLevel="3" x14ac:dyDescent="0.25">
      <c r="A5353" t="s">
        <v>63</v>
      </c>
      <c r="B5353" t="str">
        <f>VLOOKUP(A5353,'AGENCY CODES'!$C$4:$F$139,3,FALSE)</f>
        <v>GAME AND FISH DEPARTMENT</v>
      </c>
      <c r="C5353" s="8" t="s">
        <v>8</v>
      </c>
      <c r="D5353" s="8" t="str">
        <f t="shared" si="1062"/>
        <v>GFA3711</v>
      </c>
      <c r="E5353">
        <v>3711</v>
      </c>
      <c r="F5353" t="str">
        <f>VLOOKUP(D5353,'Fund List'!$A$2:$F$1324,6,FALSE)</f>
        <v>GAME AND FISH FEDERAL DUCK STAMPS</v>
      </c>
      <c r="G5353" s="3">
        <v>12</v>
      </c>
      <c r="I5353" s="24">
        <f t="shared" si="1070"/>
        <v>12.958404471406952</v>
      </c>
    </row>
    <row r="5354" spans="1:9" hidden="1" outlineLevel="3" x14ac:dyDescent="0.25">
      <c r="A5354" t="s">
        <v>63</v>
      </c>
      <c r="B5354" t="str">
        <f>VLOOKUP(A5354,'AGENCY CODES'!$C$4:$F$139,3,FALSE)</f>
        <v>GAME AND FISH DEPARTMENT</v>
      </c>
      <c r="C5354" s="8" t="s">
        <v>11</v>
      </c>
      <c r="D5354" s="8" t="str">
        <f t="shared" si="1062"/>
        <v>GFA3711</v>
      </c>
      <c r="E5354">
        <v>3711</v>
      </c>
      <c r="F5354" t="str">
        <f>VLOOKUP(D5354,'Fund List'!$A$2:$F$1324,6,FALSE)</f>
        <v>GAME AND FISH FEDERAL DUCK STAMPS</v>
      </c>
      <c r="G5354" s="3">
        <v>1</v>
      </c>
      <c r="I5354" s="24">
        <f t="shared" si="1070"/>
        <v>1.0798670392839127</v>
      </c>
    </row>
    <row r="5355" spans="1:9" hidden="1" outlineLevel="3" x14ac:dyDescent="0.25">
      <c r="A5355" t="s">
        <v>63</v>
      </c>
      <c r="B5355" t="str">
        <f>VLOOKUP(A5355,'AGENCY CODES'!$C$4:$F$139,3,FALSE)</f>
        <v>GAME AND FISH DEPARTMENT</v>
      </c>
      <c r="C5355" s="8">
        <v>2</v>
      </c>
      <c r="D5355" s="8" t="str">
        <f t="shared" si="1062"/>
        <v>GFA3711</v>
      </c>
      <c r="E5355">
        <v>3711</v>
      </c>
      <c r="F5355" t="str">
        <f>VLOOKUP(D5355,'Fund List'!$A$2:$F$1324,6,FALSE)</f>
        <v>GAME AND FISH FEDERAL DUCK STAMPS</v>
      </c>
      <c r="G5355" s="3">
        <v>1</v>
      </c>
      <c r="I5355" s="24">
        <f t="shared" si="1070"/>
        <v>1.0798670392839127</v>
      </c>
    </row>
    <row r="5356" spans="1:9" outlineLevel="2" collapsed="1" x14ac:dyDescent="0.25">
      <c r="F5356" s="1" t="s">
        <v>4452</v>
      </c>
      <c r="I5356" s="24">
        <f t="shared" ref="I5356" si="1071">SUBTOTAL(9,I5350:I5355)</f>
        <v>133.90351287120521</v>
      </c>
    </row>
    <row r="5357" spans="1:9" hidden="1" outlineLevel="3" x14ac:dyDescent="0.25">
      <c r="A5357" t="s">
        <v>63</v>
      </c>
      <c r="B5357" t="str">
        <f>VLOOKUP(A5357,'AGENCY CODES'!$C$4:$F$139,3,FALSE)</f>
        <v>GAME AND FISH DEPARTMENT</v>
      </c>
      <c r="C5357" s="8" t="s">
        <v>2</v>
      </c>
      <c r="D5357" s="8" t="str">
        <f t="shared" si="1062"/>
        <v>GFA3712</v>
      </c>
      <c r="E5357">
        <v>3712</v>
      </c>
      <c r="F5357" t="str">
        <f>VLOOKUP(D5357,'Fund List'!$A$2:$F$1324,6,FALSE)</f>
        <v>GAME AND FISH BIG GAME PERMIT</v>
      </c>
      <c r="G5357" s="3">
        <v>4</v>
      </c>
      <c r="I5357" s="24">
        <f t="shared" ref="I5357:I5364" si="1072">$G5357/$G$10*I$5</f>
        <v>4.3194681571356508</v>
      </c>
    </row>
    <row r="5358" spans="1:9" hidden="1" outlineLevel="3" x14ac:dyDescent="0.25">
      <c r="A5358" t="s">
        <v>63</v>
      </c>
      <c r="B5358" t="str">
        <f>VLOOKUP(A5358,'AGENCY CODES'!$C$4:$F$139,3,FALSE)</f>
        <v>GAME AND FISH DEPARTMENT</v>
      </c>
      <c r="C5358" s="8" t="s">
        <v>3</v>
      </c>
      <c r="D5358" s="8" t="str">
        <f t="shared" si="1062"/>
        <v>GFA3712</v>
      </c>
      <c r="E5358">
        <v>3712</v>
      </c>
      <c r="F5358" t="str">
        <f>VLOOKUP(D5358,'Fund List'!$A$2:$F$1324,6,FALSE)</f>
        <v>GAME AND FISH BIG GAME PERMIT</v>
      </c>
      <c r="G5358" s="3">
        <v>203</v>
      </c>
      <c r="I5358" s="24">
        <f t="shared" si="1072"/>
        <v>219.21300897463431</v>
      </c>
    </row>
    <row r="5359" spans="1:9" hidden="1" outlineLevel="3" x14ac:dyDescent="0.25">
      <c r="A5359" t="s">
        <v>63</v>
      </c>
      <c r="B5359" t="str">
        <f>VLOOKUP(A5359,'AGENCY CODES'!$C$4:$F$139,3,FALSE)</f>
        <v>GAME AND FISH DEPARTMENT</v>
      </c>
      <c r="C5359" s="8" t="s">
        <v>6</v>
      </c>
      <c r="D5359" s="8" t="str">
        <f t="shared" si="1062"/>
        <v>GFA3712</v>
      </c>
      <c r="E5359">
        <v>3712</v>
      </c>
      <c r="F5359" t="str">
        <f>VLOOKUP(D5359,'Fund List'!$A$2:$F$1324,6,FALSE)</f>
        <v>GAME AND FISH BIG GAME PERMIT</v>
      </c>
      <c r="G5359" s="3">
        <v>92</v>
      </c>
      <c r="I5359" s="24">
        <f t="shared" si="1072"/>
        <v>99.347767614119974</v>
      </c>
    </row>
    <row r="5360" spans="1:9" hidden="1" outlineLevel="3" x14ac:dyDescent="0.25">
      <c r="A5360" t="s">
        <v>63</v>
      </c>
      <c r="B5360" t="str">
        <f>VLOOKUP(A5360,'AGENCY CODES'!$C$4:$F$139,3,FALSE)</f>
        <v>GAME AND FISH DEPARTMENT</v>
      </c>
      <c r="C5360" s="8" t="s">
        <v>7</v>
      </c>
      <c r="D5360" s="8" t="str">
        <f t="shared" si="1062"/>
        <v>GFA3712</v>
      </c>
      <c r="E5360">
        <v>3712</v>
      </c>
      <c r="F5360" t="str">
        <f>VLOOKUP(D5360,'Fund List'!$A$2:$F$1324,6,FALSE)</f>
        <v>GAME AND FISH BIG GAME PERMIT</v>
      </c>
      <c r="G5360" s="3">
        <v>637</v>
      </c>
      <c r="I5360" s="24">
        <f t="shared" si="1072"/>
        <v>687.87530402385244</v>
      </c>
    </row>
    <row r="5361" spans="1:9" hidden="1" outlineLevel="3" x14ac:dyDescent="0.25">
      <c r="A5361" t="s">
        <v>63</v>
      </c>
      <c r="B5361" t="str">
        <f>VLOOKUP(A5361,'AGENCY CODES'!$C$4:$F$139,3,FALSE)</f>
        <v>GAME AND FISH DEPARTMENT</v>
      </c>
      <c r="C5361" s="8" t="s">
        <v>8</v>
      </c>
      <c r="D5361" s="8" t="str">
        <f t="shared" si="1062"/>
        <v>GFA3712</v>
      </c>
      <c r="E5361">
        <v>3712</v>
      </c>
      <c r="F5361" t="str">
        <f>VLOOKUP(D5361,'Fund List'!$A$2:$F$1324,6,FALSE)</f>
        <v>GAME AND FISH BIG GAME PERMIT</v>
      </c>
      <c r="G5361" s="3">
        <v>12</v>
      </c>
      <c r="I5361" s="24">
        <f t="shared" si="1072"/>
        <v>12.958404471406952</v>
      </c>
    </row>
    <row r="5362" spans="1:9" hidden="1" outlineLevel="3" x14ac:dyDescent="0.25">
      <c r="A5362" t="s">
        <v>63</v>
      </c>
      <c r="B5362" t="str">
        <f>VLOOKUP(A5362,'AGENCY CODES'!$C$4:$F$139,3,FALSE)</f>
        <v>GAME AND FISH DEPARTMENT</v>
      </c>
      <c r="C5362" s="8" t="s">
        <v>10</v>
      </c>
      <c r="D5362" s="8" t="str">
        <f t="shared" si="1062"/>
        <v>GFA3712</v>
      </c>
      <c r="E5362">
        <v>3712</v>
      </c>
      <c r="F5362" t="str">
        <f>VLOOKUP(D5362,'Fund List'!$A$2:$F$1324,6,FALSE)</f>
        <v>GAME AND FISH BIG GAME PERMIT</v>
      </c>
      <c r="G5362" s="3">
        <v>269</v>
      </c>
      <c r="I5362" s="24">
        <f t="shared" si="1072"/>
        <v>290.48423356737254</v>
      </c>
    </row>
    <row r="5363" spans="1:9" hidden="1" outlineLevel="3" x14ac:dyDescent="0.25">
      <c r="A5363" t="s">
        <v>63</v>
      </c>
      <c r="B5363" t="str">
        <f>VLOOKUP(A5363,'AGENCY CODES'!$C$4:$F$139,3,FALSE)</f>
        <v>GAME AND FISH DEPARTMENT</v>
      </c>
      <c r="C5363" s="8" t="s">
        <v>11</v>
      </c>
      <c r="D5363" s="8" t="str">
        <f t="shared" si="1062"/>
        <v>GFA3712</v>
      </c>
      <c r="E5363">
        <v>3712</v>
      </c>
      <c r="F5363" t="str">
        <f>VLOOKUP(D5363,'Fund List'!$A$2:$F$1324,6,FALSE)</f>
        <v>GAME AND FISH BIG GAME PERMIT</v>
      </c>
      <c r="G5363" s="3">
        <v>3432</v>
      </c>
      <c r="I5363" s="24">
        <f t="shared" si="1072"/>
        <v>3706.1036788223887</v>
      </c>
    </row>
    <row r="5364" spans="1:9" hidden="1" outlineLevel="3" x14ac:dyDescent="0.25">
      <c r="A5364" t="s">
        <v>63</v>
      </c>
      <c r="B5364" t="str">
        <f>VLOOKUP(A5364,'AGENCY CODES'!$C$4:$F$139,3,FALSE)</f>
        <v>GAME AND FISH DEPARTMENT</v>
      </c>
      <c r="C5364" s="8">
        <v>2</v>
      </c>
      <c r="D5364" s="8" t="str">
        <f t="shared" si="1062"/>
        <v>GFA3712</v>
      </c>
      <c r="E5364">
        <v>3712</v>
      </c>
      <c r="F5364" t="str">
        <f>VLOOKUP(D5364,'Fund List'!$A$2:$F$1324,6,FALSE)</f>
        <v>GAME AND FISH BIG GAME PERMIT</v>
      </c>
      <c r="G5364" s="3">
        <v>21329</v>
      </c>
      <c r="I5364" s="24">
        <f t="shared" si="1072"/>
        <v>23032.484080886577</v>
      </c>
    </row>
    <row r="5365" spans="1:9" outlineLevel="2" collapsed="1" x14ac:dyDescent="0.25">
      <c r="F5365" s="1" t="s">
        <v>4453</v>
      </c>
      <c r="I5365" s="24">
        <f t="shared" ref="I5365" si="1073">SUBTOTAL(9,I5357:I5364)</f>
        <v>28052.785946517488</v>
      </c>
    </row>
    <row r="5366" spans="1:9" hidden="1" outlineLevel="3" x14ac:dyDescent="0.25">
      <c r="A5366" t="s">
        <v>63</v>
      </c>
      <c r="B5366" t="str">
        <f>VLOOKUP(A5366,'AGENCY CODES'!$C$4:$F$139,3,FALSE)</f>
        <v>GAME AND FISH DEPARTMENT</v>
      </c>
      <c r="C5366" s="8" t="s">
        <v>3</v>
      </c>
      <c r="D5366" s="8" t="str">
        <f t="shared" si="1062"/>
        <v>GFA3714</v>
      </c>
      <c r="E5366">
        <v>3714</v>
      </c>
      <c r="F5366" t="str">
        <f>VLOOKUP(D5366,'Fund List'!$A$2:$F$1324,6,FALSE)</f>
        <v>GAME AND FISH KIABAB COOP</v>
      </c>
      <c r="G5366" s="3">
        <v>169</v>
      </c>
      <c r="I5366" s="24">
        <f t="shared" ref="I5366:I5375" si="1074">$G5366/$G$10*I$5</f>
        <v>182.49752963898126</v>
      </c>
    </row>
    <row r="5367" spans="1:9" hidden="1" outlineLevel="3" x14ac:dyDescent="0.25">
      <c r="A5367" t="s">
        <v>63</v>
      </c>
      <c r="B5367" t="str">
        <f>VLOOKUP(A5367,'AGENCY CODES'!$C$4:$F$139,3,FALSE)</f>
        <v>GAME AND FISH DEPARTMENT</v>
      </c>
      <c r="C5367" s="8" t="s">
        <v>4</v>
      </c>
      <c r="D5367" s="8" t="str">
        <f t="shared" si="1062"/>
        <v>GFA3714</v>
      </c>
      <c r="E5367">
        <v>3714</v>
      </c>
      <c r="F5367" t="str">
        <f>VLOOKUP(D5367,'Fund List'!$A$2:$F$1324,6,FALSE)</f>
        <v>GAME AND FISH KIABAB COOP</v>
      </c>
      <c r="G5367" s="3">
        <v>2</v>
      </c>
      <c r="I5367" s="24">
        <f t="shared" si="1074"/>
        <v>2.1597340785678254</v>
      </c>
    </row>
    <row r="5368" spans="1:9" hidden="1" outlineLevel="3" x14ac:dyDescent="0.25">
      <c r="A5368" t="s">
        <v>63</v>
      </c>
      <c r="B5368" t="str">
        <f>VLOOKUP(A5368,'AGENCY CODES'!$C$4:$F$139,3,FALSE)</f>
        <v>GAME AND FISH DEPARTMENT</v>
      </c>
      <c r="C5368" s="8" t="s">
        <v>6</v>
      </c>
      <c r="D5368" s="8" t="str">
        <f t="shared" si="1062"/>
        <v>GFA3714</v>
      </c>
      <c r="E5368">
        <v>3714</v>
      </c>
      <c r="F5368" t="str">
        <f>VLOOKUP(D5368,'Fund List'!$A$2:$F$1324,6,FALSE)</f>
        <v>GAME AND FISH KIABAB COOP</v>
      </c>
      <c r="G5368" s="3">
        <v>9</v>
      </c>
      <c r="I5368" s="24">
        <f t="shared" si="1074"/>
        <v>9.7188033535552147</v>
      </c>
    </row>
    <row r="5369" spans="1:9" hidden="1" outlineLevel="3" x14ac:dyDescent="0.25">
      <c r="A5369" t="s">
        <v>63</v>
      </c>
      <c r="B5369" t="str">
        <f>VLOOKUP(A5369,'AGENCY CODES'!$C$4:$F$139,3,FALSE)</f>
        <v>GAME AND FISH DEPARTMENT</v>
      </c>
      <c r="C5369" s="8" t="s">
        <v>7</v>
      </c>
      <c r="D5369" s="8" t="str">
        <f t="shared" si="1062"/>
        <v>GFA3714</v>
      </c>
      <c r="E5369">
        <v>3714</v>
      </c>
      <c r="F5369" t="str">
        <f>VLOOKUP(D5369,'Fund List'!$A$2:$F$1324,6,FALSE)</f>
        <v>GAME AND FISH KIABAB COOP</v>
      </c>
      <c r="G5369" s="3">
        <v>105</v>
      </c>
      <c r="I5369" s="24">
        <f t="shared" si="1074"/>
        <v>113.38603912481085</v>
      </c>
    </row>
    <row r="5370" spans="1:9" hidden="1" outlineLevel="3" x14ac:dyDescent="0.25">
      <c r="A5370" t="s">
        <v>63</v>
      </c>
      <c r="B5370" t="str">
        <f>VLOOKUP(A5370,'AGENCY CODES'!$C$4:$F$139,3,FALSE)</f>
        <v>GAME AND FISH DEPARTMENT</v>
      </c>
      <c r="C5370" s="8" t="s">
        <v>17</v>
      </c>
      <c r="D5370" s="8" t="str">
        <f t="shared" si="1062"/>
        <v>GFA3714</v>
      </c>
      <c r="E5370">
        <v>3714</v>
      </c>
      <c r="F5370" t="str">
        <f>VLOOKUP(D5370,'Fund List'!$A$2:$F$1324,6,FALSE)</f>
        <v>GAME AND FISH KIABAB COOP</v>
      </c>
      <c r="G5370" s="3">
        <v>4</v>
      </c>
      <c r="I5370" s="24">
        <f t="shared" si="1074"/>
        <v>4.3194681571356508</v>
      </c>
    </row>
    <row r="5371" spans="1:9" hidden="1" outlineLevel="3" x14ac:dyDescent="0.25">
      <c r="A5371" t="s">
        <v>63</v>
      </c>
      <c r="B5371" t="str">
        <f>VLOOKUP(A5371,'AGENCY CODES'!$C$4:$F$139,3,FALSE)</f>
        <v>GAME AND FISH DEPARTMENT</v>
      </c>
      <c r="C5371" s="8" t="s">
        <v>8</v>
      </c>
      <c r="D5371" s="8" t="str">
        <f t="shared" si="1062"/>
        <v>GFA3714</v>
      </c>
      <c r="E5371">
        <v>3714</v>
      </c>
      <c r="F5371" t="str">
        <f>VLOOKUP(D5371,'Fund List'!$A$2:$F$1324,6,FALSE)</f>
        <v>GAME AND FISH KIABAB COOP</v>
      </c>
      <c r="G5371" s="3">
        <v>12</v>
      </c>
      <c r="I5371" s="24">
        <f t="shared" si="1074"/>
        <v>12.958404471406952</v>
      </c>
    </row>
    <row r="5372" spans="1:9" hidden="1" outlineLevel="3" x14ac:dyDescent="0.25">
      <c r="A5372" t="s">
        <v>63</v>
      </c>
      <c r="B5372" t="str">
        <f>VLOOKUP(A5372,'AGENCY CODES'!$C$4:$F$139,3,FALSE)</f>
        <v>GAME AND FISH DEPARTMENT</v>
      </c>
      <c r="C5372" s="8" t="s">
        <v>10</v>
      </c>
      <c r="D5372" s="8" t="str">
        <f t="shared" ref="D5372:D5436" si="1075">CONCATENATE(A5372,E5372)</f>
        <v>GFA3714</v>
      </c>
      <c r="E5372">
        <v>3714</v>
      </c>
      <c r="F5372" t="str">
        <f>VLOOKUP(D5372,'Fund List'!$A$2:$F$1324,6,FALSE)</f>
        <v>GAME AND FISH KIABAB COOP</v>
      </c>
      <c r="G5372" s="3">
        <v>2</v>
      </c>
      <c r="I5372" s="24">
        <f t="shared" si="1074"/>
        <v>2.1597340785678254</v>
      </c>
    </row>
    <row r="5373" spans="1:9" hidden="1" outlineLevel="3" x14ac:dyDescent="0.25">
      <c r="A5373" t="s">
        <v>63</v>
      </c>
      <c r="B5373" t="str">
        <f>VLOOKUP(A5373,'AGENCY CODES'!$C$4:$F$139,3,FALSE)</f>
        <v>GAME AND FISH DEPARTMENT</v>
      </c>
      <c r="C5373" s="8" t="s">
        <v>11</v>
      </c>
      <c r="D5373" s="8" t="str">
        <f t="shared" si="1075"/>
        <v>GFA3714</v>
      </c>
      <c r="E5373">
        <v>3714</v>
      </c>
      <c r="F5373" t="str">
        <f>VLOOKUP(D5373,'Fund List'!$A$2:$F$1324,6,FALSE)</f>
        <v>GAME AND FISH KIABAB COOP</v>
      </c>
      <c r="G5373" s="3">
        <v>2</v>
      </c>
      <c r="I5373" s="24">
        <f t="shared" si="1074"/>
        <v>2.1597340785678254</v>
      </c>
    </row>
    <row r="5374" spans="1:9" hidden="1" outlineLevel="3" x14ac:dyDescent="0.25">
      <c r="A5374" t="s">
        <v>63</v>
      </c>
      <c r="B5374" t="str">
        <f>VLOOKUP(A5374,'AGENCY CODES'!$C$4:$F$139,3,FALSE)</f>
        <v>GAME AND FISH DEPARTMENT</v>
      </c>
      <c r="C5374" s="8" t="s">
        <v>12</v>
      </c>
      <c r="D5374" s="8" t="str">
        <f t="shared" si="1075"/>
        <v>GFA3714</v>
      </c>
      <c r="E5374">
        <v>3714</v>
      </c>
      <c r="F5374" t="str">
        <f>VLOOKUP(D5374,'Fund List'!$A$2:$F$1324,6,FALSE)</f>
        <v>GAME AND FISH KIABAB COOP</v>
      </c>
      <c r="G5374" s="3">
        <v>3</v>
      </c>
      <c r="I5374" s="24">
        <f t="shared" si="1074"/>
        <v>3.2396011178517381</v>
      </c>
    </row>
    <row r="5375" spans="1:9" hidden="1" outlineLevel="3" x14ac:dyDescent="0.25">
      <c r="A5375" t="s">
        <v>63</v>
      </c>
      <c r="B5375" t="str">
        <f>VLOOKUP(A5375,'AGENCY CODES'!$C$4:$F$139,3,FALSE)</f>
        <v>GAME AND FISH DEPARTMENT</v>
      </c>
      <c r="C5375" s="8">
        <v>2</v>
      </c>
      <c r="D5375" s="8" t="str">
        <f t="shared" si="1075"/>
        <v>GFA3714</v>
      </c>
      <c r="E5375">
        <v>3714</v>
      </c>
      <c r="F5375" t="str">
        <f>VLOOKUP(D5375,'Fund List'!$A$2:$F$1324,6,FALSE)</f>
        <v>GAME AND FISH KIABAB COOP</v>
      </c>
      <c r="G5375" s="3">
        <v>2</v>
      </c>
      <c r="I5375" s="24">
        <f t="shared" si="1074"/>
        <v>2.1597340785678254</v>
      </c>
    </row>
    <row r="5376" spans="1:9" outlineLevel="2" collapsed="1" x14ac:dyDescent="0.25">
      <c r="F5376" s="1" t="s">
        <v>4454</v>
      </c>
      <c r="I5376" s="24">
        <f t="shared" ref="I5376" si="1076">SUBTOTAL(9,I5366:I5375)</f>
        <v>334.75878217801306</v>
      </c>
    </row>
    <row r="5377" spans="1:9" hidden="1" outlineLevel="3" x14ac:dyDescent="0.25">
      <c r="A5377" t="s">
        <v>63</v>
      </c>
      <c r="B5377" t="str">
        <f>VLOOKUP(A5377,'AGENCY CODES'!$C$4:$F$139,3,FALSE)</f>
        <v>GAME AND FISH DEPARTMENT</v>
      </c>
      <c r="C5377" s="8" t="s">
        <v>1</v>
      </c>
      <c r="D5377" s="8" t="str">
        <f t="shared" si="1075"/>
        <v>GFA4007</v>
      </c>
      <c r="E5377">
        <v>4007</v>
      </c>
      <c r="F5377" t="str">
        <f>VLOOKUP(D5377,'Fund List'!$A$2:$F$1324,6,FALSE)</f>
        <v>GAME AND FISH PUBL REVOLVING FUND</v>
      </c>
      <c r="G5377" s="3">
        <v>66</v>
      </c>
      <c r="I5377" s="24">
        <f t="shared" ref="I5377:I5389" si="1077">$G5377/$G$10*I$5</f>
        <v>71.27122459273825</v>
      </c>
    </row>
    <row r="5378" spans="1:9" hidden="1" outlineLevel="3" x14ac:dyDescent="0.25">
      <c r="A5378" t="s">
        <v>63</v>
      </c>
      <c r="B5378" t="str">
        <f>VLOOKUP(A5378,'AGENCY CODES'!$C$4:$F$139,3,FALSE)</f>
        <v>GAME AND FISH DEPARTMENT</v>
      </c>
      <c r="C5378" s="8" t="s">
        <v>22</v>
      </c>
      <c r="D5378" s="8" t="str">
        <f t="shared" si="1075"/>
        <v>GFA4007</v>
      </c>
      <c r="E5378">
        <v>4007</v>
      </c>
      <c r="F5378" t="str">
        <f>VLOOKUP(D5378,'Fund List'!$A$2:$F$1324,6,FALSE)</f>
        <v>GAME AND FISH PUBL REVOLVING FUND</v>
      </c>
      <c r="G5378" s="3">
        <v>64</v>
      </c>
      <c r="I5378" s="24">
        <f t="shared" si="1077"/>
        <v>69.111490514170413</v>
      </c>
    </row>
    <row r="5379" spans="1:9" hidden="1" outlineLevel="3" x14ac:dyDescent="0.25">
      <c r="A5379" t="s">
        <v>63</v>
      </c>
      <c r="B5379" t="str">
        <f>VLOOKUP(A5379,'AGENCY CODES'!$C$4:$F$139,3,FALSE)</f>
        <v>GAME AND FISH DEPARTMENT</v>
      </c>
      <c r="C5379" s="8" t="s">
        <v>3</v>
      </c>
      <c r="D5379" s="8" t="str">
        <f t="shared" si="1075"/>
        <v>GFA4007</v>
      </c>
      <c r="E5379">
        <v>4007</v>
      </c>
      <c r="F5379" t="str">
        <f>VLOOKUP(D5379,'Fund List'!$A$2:$F$1324,6,FALSE)</f>
        <v>GAME AND FISH PUBL REVOLVING FUND</v>
      </c>
      <c r="G5379" s="3">
        <v>150</v>
      </c>
      <c r="I5379" s="24">
        <f t="shared" si="1077"/>
        <v>161.98005589258693</v>
      </c>
    </row>
    <row r="5380" spans="1:9" hidden="1" outlineLevel="3" x14ac:dyDescent="0.25">
      <c r="A5380" t="s">
        <v>63</v>
      </c>
      <c r="B5380" t="str">
        <f>VLOOKUP(A5380,'AGENCY CODES'!$C$4:$F$139,3,FALSE)</f>
        <v>GAME AND FISH DEPARTMENT</v>
      </c>
      <c r="C5380" s="8" t="s">
        <v>4</v>
      </c>
      <c r="D5380" s="8" t="str">
        <f t="shared" si="1075"/>
        <v>GFA4007</v>
      </c>
      <c r="E5380">
        <v>4007</v>
      </c>
      <c r="F5380" t="str">
        <f>VLOOKUP(D5380,'Fund List'!$A$2:$F$1324,6,FALSE)</f>
        <v>GAME AND FISH PUBL REVOLVING FUND</v>
      </c>
      <c r="G5380" s="3">
        <v>114</v>
      </c>
      <c r="I5380" s="24">
        <f t="shared" si="1077"/>
        <v>123.10484247836605</v>
      </c>
    </row>
    <row r="5381" spans="1:9" hidden="1" outlineLevel="3" x14ac:dyDescent="0.25">
      <c r="A5381" t="s">
        <v>63</v>
      </c>
      <c r="B5381" t="str">
        <f>VLOOKUP(A5381,'AGENCY CODES'!$C$4:$F$139,3,FALSE)</f>
        <v>GAME AND FISH DEPARTMENT</v>
      </c>
      <c r="C5381" s="8" t="s">
        <v>5</v>
      </c>
      <c r="D5381" s="8" t="str">
        <f t="shared" si="1075"/>
        <v>GFA4007</v>
      </c>
      <c r="E5381">
        <v>4007</v>
      </c>
      <c r="F5381" t="str">
        <f>VLOOKUP(D5381,'Fund List'!$A$2:$F$1324,6,FALSE)</f>
        <v>GAME AND FISH PUBL REVOLVING FUND</v>
      </c>
      <c r="G5381" s="3">
        <v>1</v>
      </c>
      <c r="I5381" s="24">
        <f t="shared" si="1077"/>
        <v>1.0798670392839127</v>
      </c>
    </row>
    <row r="5382" spans="1:9" hidden="1" outlineLevel="3" x14ac:dyDescent="0.25">
      <c r="A5382" t="s">
        <v>63</v>
      </c>
      <c r="B5382" t="str">
        <f>VLOOKUP(A5382,'AGENCY CODES'!$C$4:$F$139,3,FALSE)</f>
        <v>GAME AND FISH DEPARTMENT</v>
      </c>
      <c r="C5382" s="8" t="s">
        <v>6</v>
      </c>
      <c r="D5382" s="8" t="str">
        <f t="shared" si="1075"/>
        <v>GFA4007</v>
      </c>
      <c r="E5382">
        <v>4007</v>
      </c>
      <c r="F5382" t="str">
        <f>VLOOKUP(D5382,'Fund List'!$A$2:$F$1324,6,FALSE)</f>
        <v>GAME AND FISH PUBL REVOLVING FUND</v>
      </c>
      <c r="G5382" s="3">
        <v>78</v>
      </c>
      <c r="I5382" s="24">
        <f t="shared" si="1077"/>
        <v>84.2296290641452</v>
      </c>
    </row>
    <row r="5383" spans="1:9" hidden="1" outlineLevel="3" x14ac:dyDescent="0.25">
      <c r="A5383" t="s">
        <v>63</v>
      </c>
      <c r="B5383" t="str">
        <f>VLOOKUP(A5383,'AGENCY CODES'!$C$4:$F$139,3,FALSE)</f>
        <v>GAME AND FISH DEPARTMENT</v>
      </c>
      <c r="C5383" s="8" t="s">
        <v>7</v>
      </c>
      <c r="D5383" s="8" t="str">
        <f t="shared" si="1075"/>
        <v>GFA4007</v>
      </c>
      <c r="E5383">
        <v>4007</v>
      </c>
      <c r="F5383" t="str">
        <f>VLOOKUP(D5383,'Fund List'!$A$2:$F$1324,6,FALSE)</f>
        <v>GAME AND FISH PUBL REVOLVING FUND</v>
      </c>
      <c r="G5383" s="3">
        <v>129</v>
      </c>
      <c r="I5383" s="24">
        <f t="shared" si="1077"/>
        <v>139.30284806762475</v>
      </c>
    </row>
    <row r="5384" spans="1:9" hidden="1" outlineLevel="3" x14ac:dyDescent="0.25">
      <c r="A5384" t="s">
        <v>63</v>
      </c>
      <c r="B5384" t="str">
        <f>VLOOKUP(A5384,'AGENCY CODES'!$C$4:$F$139,3,FALSE)</f>
        <v>GAME AND FISH DEPARTMENT</v>
      </c>
      <c r="C5384" s="8" t="s">
        <v>17</v>
      </c>
      <c r="D5384" s="8" t="str">
        <f t="shared" si="1075"/>
        <v>GFA4007</v>
      </c>
      <c r="E5384">
        <v>4007</v>
      </c>
      <c r="F5384" t="str">
        <f>VLOOKUP(D5384,'Fund List'!$A$2:$F$1324,6,FALSE)</f>
        <v>GAME AND FISH PUBL REVOLVING FUND</v>
      </c>
      <c r="G5384" s="3">
        <v>126</v>
      </c>
      <c r="I5384" s="24">
        <f t="shared" si="1077"/>
        <v>136.063246949773</v>
      </c>
    </row>
    <row r="5385" spans="1:9" hidden="1" outlineLevel="3" x14ac:dyDescent="0.25">
      <c r="A5385" t="s">
        <v>63</v>
      </c>
      <c r="B5385" t="str">
        <f>VLOOKUP(A5385,'AGENCY CODES'!$C$4:$F$139,3,FALSE)</f>
        <v>GAME AND FISH DEPARTMENT</v>
      </c>
      <c r="C5385" s="8" t="s">
        <v>8</v>
      </c>
      <c r="D5385" s="8" t="str">
        <f t="shared" si="1075"/>
        <v>GFA4007</v>
      </c>
      <c r="E5385">
        <v>4007</v>
      </c>
      <c r="F5385" t="str">
        <f>VLOOKUP(D5385,'Fund List'!$A$2:$F$1324,6,FALSE)</f>
        <v>GAME AND FISH PUBL REVOLVING FUND</v>
      </c>
      <c r="G5385" s="3">
        <v>15</v>
      </c>
      <c r="I5385" s="24">
        <f t="shared" si="1077"/>
        <v>16.198005589258692</v>
      </c>
    </row>
    <row r="5386" spans="1:9" hidden="1" outlineLevel="3" x14ac:dyDescent="0.25">
      <c r="A5386" t="s">
        <v>63</v>
      </c>
      <c r="B5386" t="str">
        <f>VLOOKUP(A5386,'AGENCY CODES'!$C$4:$F$139,3,FALSE)</f>
        <v>GAME AND FISH DEPARTMENT</v>
      </c>
      <c r="C5386" s="8" t="s">
        <v>10</v>
      </c>
      <c r="D5386" s="8" t="str">
        <f t="shared" si="1075"/>
        <v>GFA4007</v>
      </c>
      <c r="E5386">
        <v>4007</v>
      </c>
      <c r="F5386" t="str">
        <f>VLOOKUP(D5386,'Fund List'!$A$2:$F$1324,6,FALSE)</f>
        <v>GAME AND FISH PUBL REVOLVING FUND</v>
      </c>
      <c r="G5386" s="3">
        <v>63</v>
      </c>
      <c r="I5386" s="24">
        <f t="shared" si="1077"/>
        <v>68.031623474886501</v>
      </c>
    </row>
    <row r="5387" spans="1:9" hidden="1" outlineLevel="3" x14ac:dyDescent="0.25">
      <c r="A5387" t="s">
        <v>63</v>
      </c>
      <c r="B5387" t="str">
        <f>VLOOKUP(A5387,'AGENCY CODES'!$C$4:$F$139,3,FALSE)</f>
        <v>GAME AND FISH DEPARTMENT</v>
      </c>
      <c r="C5387" s="8" t="s">
        <v>11</v>
      </c>
      <c r="D5387" s="8" t="str">
        <f t="shared" si="1075"/>
        <v>GFA4007</v>
      </c>
      <c r="E5387">
        <v>4007</v>
      </c>
      <c r="F5387" t="str">
        <f>VLOOKUP(D5387,'Fund List'!$A$2:$F$1324,6,FALSE)</f>
        <v>GAME AND FISH PUBL REVOLVING FUND</v>
      </c>
      <c r="G5387" s="3">
        <v>98</v>
      </c>
      <c r="I5387" s="24">
        <f t="shared" si="1077"/>
        <v>105.82696984982346</v>
      </c>
    </row>
    <row r="5388" spans="1:9" hidden="1" outlineLevel="3" x14ac:dyDescent="0.25">
      <c r="A5388" t="s">
        <v>63</v>
      </c>
      <c r="B5388" t="str">
        <f>VLOOKUP(A5388,'AGENCY CODES'!$C$4:$F$139,3,FALSE)</f>
        <v>GAME AND FISH DEPARTMENT</v>
      </c>
      <c r="C5388" s="8" t="s">
        <v>12</v>
      </c>
      <c r="D5388" s="8" t="str">
        <f t="shared" si="1075"/>
        <v>GFA4007</v>
      </c>
      <c r="E5388">
        <v>4007</v>
      </c>
      <c r="F5388" t="str">
        <f>VLOOKUP(D5388,'Fund List'!$A$2:$F$1324,6,FALSE)</f>
        <v>GAME AND FISH PUBL REVOLVING FUND</v>
      </c>
      <c r="G5388" s="3">
        <v>11</v>
      </c>
      <c r="I5388" s="24">
        <f t="shared" si="1077"/>
        <v>11.878537432123041</v>
      </c>
    </row>
    <row r="5389" spans="1:9" hidden="1" outlineLevel="3" x14ac:dyDescent="0.25">
      <c r="A5389" t="s">
        <v>63</v>
      </c>
      <c r="B5389" t="str">
        <f>VLOOKUP(A5389,'AGENCY CODES'!$C$4:$F$139,3,FALSE)</f>
        <v>GAME AND FISH DEPARTMENT</v>
      </c>
      <c r="C5389" s="8">
        <v>2</v>
      </c>
      <c r="D5389" s="8" t="str">
        <f t="shared" si="1075"/>
        <v>GFA4007</v>
      </c>
      <c r="E5389">
        <v>4007</v>
      </c>
      <c r="F5389" t="str">
        <f>VLOOKUP(D5389,'Fund List'!$A$2:$F$1324,6,FALSE)</f>
        <v>GAME AND FISH PUBL REVOLVING FUND</v>
      </c>
      <c r="G5389" s="3">
        <v>99</v>
      </c>
      <c r="I5389" s="24">
        <f t="shared" si="1077"/>
        <v>106.90683688910737</v>
      </c>
    </row>
    <row r="5390" spans="1:9" outlineLevel="2" collapsed="1" x14ac:dyDescent="0.25">
      <c r="F5390" s="1" t="s">
        <v>4455</v>
      </c>
      <c r="I5390" s="24">
        <f t="shared" ref="I5390" si="1078">SUBTOTAL(9,I5377:I5389)</f>
        <v>1094.9851778338875</v>
      </c>
    </row>
    <row r="5391" spans="1:9" hidden="1" outlineLevel="3" x14ac:dyDescent="0.25">
      <c r="A5391" t="s">
        <v>63</v>
      </c>
      <c r="B5391" t="str">
        <f>VLOOKUP(A5391,'AGENCY CODES'!$C$4:$F$139,3,FALSE)</f>
        <v>GAME AND FISH DEPARTMENT</v>
      </c>
      <c r="C5391" s="8" t="s">
        <v>1</v>
      </c>
      <c r="D5391" s="8" t="str">
        <f t="shared" si="1075"/>
        <v>GFA9000</v>
      </c>
      <c r="E5391">
        <v>9000</v>
      </c>
      <c r="F5391" t="str">
        <f>VLOOKUP(D5391,'Fund List'!$A$2:$F$1324,6,FALSE)</f>
        <v>INDIRECT COST RECOVERY</v>
      </c>
      <c r="G5391" s="3">
        <v>221</v>
      </c>
      <c r="I5391" s="24">
        <f t="shared" ref="I5391:I5407" si="1079">$G5391/$G$10*I$5</f>
        <v>238.65061568174471</v>
      </c>
    </row>
    <row r="5392" spans="1:9" hidden="1" outlineLevel="3" x14ac:dyDescent="0.25">
      <c r="A5392" t="s">
        <v>63</v>
      </c>
      <c r="B5392" t="str">
        <f>VLOOKUP(A5392,'AGENCY CODES'!$C$4:$F$139,3,FALSE)</f>
        <v>GAME AND FISH DEPARTMENT</v>
      </c>
      <c r="C5392" s="8" t="s">
        <v>22</v>
      </c>
      <c r="D5392" s="8" t="str">
        <f t="shared" si="1075"/>
        <v>GFA9000</v>
      </c>
      <c r="E5392">
        <v>9000</v>
      </c>
      <c r="F5392" t="str">
        <f>VLOOKUP(D5392,'Fund List'!$A$2:$F$1324,6,FALSE)</f>
        <v>INDIRECT COST RECOVERY</v>
      </c>
      <c r="G5392" s="3">
        <v>219</v>
      </c>
      <c r="I5392" s="24">
        <f t="shared" si="1079"/>
        <v>236.49088160317692</v>
      </c>
    </row>
    <row r="5393" spans="1:9" hidden="1" outlineLevel="3" x14ac:dyDescent="0.25">
      <c r="A5393" t="s">
        <v>63</v>
      </c>
      <c r="B5393" t="str">
        <f>VLOOKUP(A5393,'AGENCY CODES'!$C$4:$F$139,3,FALSE)</f>
        <v>GAME AND FISH DEPARTMENT</v>
      </c>
      <c r="C5393" s="8" t="s">
        <v>2</v>
      </c>
      <c r="D5393" s="8" t="str">
        <f t="shared" si="1075"/>
        <v>GFA9000</v>
      </c>
      <c r="E5393">
        <v>9000</v>
      </c>
      <c r="F5393" t="str">
        <f>VLOOKUP(D5393,'Fund List'!$A$2:$F$1324,6,FALSE)</f>
        <v>INDIRECT COST RECOVERY</v>
      </c>
      <c r="G5393" s="3">
        <v>3</v>
      </c>
      <c r="I5393" s="24">
        <f t="shared" si="1079"/>
        <v>3.2396011178517381</v>
      </c>
    </row>
    <row r="5394" spans="1:9" hidden="1" outlineLevel="3" x14ac:dyDescent="0.25">
      <c r="A5394" t="s">
        <v>63</v>
      </c>
      <c r="B5394" t="str">
        <f>VLOOKUP(A5394,'AGENCY CODES'!$C$4:$F$139,3,FALSE)</f>
        <v>GAME AND FISH DEPARTMENT</v>
      </c>
      <c r="C5394" s="8" t="s">
        <v>3</v>
      </c>
      <c r="D5394" s="8" t="str">
        <f t="shared" si="1075"/>
        <v>GFA9000</v>
      </c>
      <c r="E5394">
        <v>9000</v>
      </c>
      <c r="F5394" t="str">
        <f>VLOOKUP(D5394,'Fund List'!$A$2:$F$1324,6,FALSE)</f>
        <v>INDIRECT COST RECOVERY</v>
      </c>
      <c r="G5394" s="3">
        <v>94</v>
      </c>
      <c r="I5394" s="24">
        <f t="shared" si="1079"/>
        <v>101.50750169268781</v>
      </c>
    </row>
    <row r="5395" spans="1:9" hidden="1" outlineLevel="3" x14ac:dyDescent="0.25">
      <c r="A5395" t="s">
        <v>63</v>
      </c>
      <c r="B5395" t="str">
        <f>VLOOKUP(A5395,'AGENCY CODES'!$C$4:$F$139,3,FALSE)</f>
        <v>GAME AND FISH DEPARTMENT</v>
      </c>
      <c r="C5395" s="8" t="s">
        <v>4</v>
      </c>
      <c r="D5395" s="8" t="str">
        <f t="shared" si="1075"/>
        <v>GFA9000</v>
      </c>
      <c r="E5395">
        <v>9000</v>
      </c>
      <c r="F5395" t="str">
        <f>VLOOKUP(D5395,'Fund List'!$A$2:$F$1324,6,FALSE)</f>
        <v>INDIRECT COST RECOVERY</v>
      </c>
      <c r="G5395" s="3">
        <v>614</v>
      </c>
      <c r="I5395" s="24">
        <f t="shared" si="1079"/>
        <v>663.03836212032252</v>
      </c>
    </row>
    <row r="5396" spans="1:9" hidden="1" outlineLevel="3" x14ac:dyDescent="0.25">
      <c r="A5396" t="s">
        <v>63</v>
      </c>
      <c r="B5396" t="str">
        <f>VLOOKUP(A5396,'AGENCY CODES'!$C$4:$F$139,3,FALSE)</f>
        <v>GAME AND FISH DEPARTMENT</v>
      </c>
      <c r="C5396" s="8" t="s">
        <v>5</v>
      </c>
      <c r="D5396" s="8" t="str">
        <f t="shared" si="1075"/>
        <v>GFA9000</v>
      </c>
      <c r="E5396">
        <v>9000</v>
      </c>
      <c r="F5396" t="str">
        <f>VLOOKUP(D5396,'Fund List'!$A$2:$F$1324,6,FALSE)</f>
        <v>INDIRECT COST RECOVERY</v>
      </c>
      <c r="G5396" s="3">
        <v>112</v>
      </c>
      <c r="I5396" s="24">
        <f t="shared" si="1079"/>
        <v>120.94510839979822</v>
      </c>
    </row>
    <row r="5397" spans="1:9" hidden="1" outlineLevel="3" x14ac:dyDescent="0.25">
      <c r="A5397" t="s">
        <v>63</v>
      </c>
      <c r="B5397" t="str">
        <f>VLOOKUP(A5397,'AGENCY CODES'!$C$4:$F$139,3,FALSE)</f>
        <v>GAME AND FISH DEPARTMENT</v>
      </c>
      <c r="C5397" s="8" t="s">
        <v>6</v>
      </c>
      <c r="D5397" s="8" t="str">
        <f t="shared" si="1075"/>
        <v>GFA9000</v>
      </c>
      <c r="E5397">
        <v>9000</v>
      </c>
      <c r="F5397" t="str">
        <f>VLOOKUP(D5397,'Fund List'!$A$2:$F$1324,6,FALSE)</f>
        <v>INDIRECT COST RECOVERY</v>
      </c>
      <c r="G5397" s="3">
        <v>1433</v>
      </c>
      <c r="I5397" s="24">
        <f t="shared" si="1079"/>
        <v>1547.4494672938472</v>
      </c>
    </row>
    <row r="5398" spans="1:9" hidden="1" outlineLevel="3" x14ac:dyDescent="0.25">
      <c r="A5398" t="s">
        <v>63</v>
      </c>
      <c r="B5398" t="str">
        <f>VLOOKUP(A5398,'AGENCY CODES'!$C$4:$F$139,3,FALSE)</f>
        <v>GAME AND FISH DEPARTMENT</v>
      </c>
      <c r="C5398" s="8" t="s">
        <v>7</v>
      </c>
      <c r="D5398" s="8" t="str">
        <f t="shared" si="1075"/>
        <v>GFA9000</v>
      </c>
      <c r="E5398">
        <v>9000</v>
      </c>
      <c r="F5398" t="str">
        <f>VLOOKUP(D5398,'Fund List'!$A$2:$F$1324,6,FALSE)</f>
        <v>INDIRECT COST RECOVERY</v>
      </c>
      <c r="G5398" s="3">
        <v>256</v>
      </c>
      <c r="I5398" s="24">
        <f t="shared" si="1079"/>
        <v>276.44596205668165</v>
      </c>
    </row>
    <row r="5399" spans="1:9" hidden="1" outlineLevel="3" x14ac:dyDescent="0.25">
      <c r="A5399" t="s">
        <v>63</v>
      </c>
      <c r="B5399" t="str">
        <f>VLOOKUP(A5399,'AGENCY CODES'!$C$4:$F$139,3,FALSE)</f>
        <v>GAME AND FISH DEPARTMENT</v>
      </c>
      <c r="C5399" s="8" t="s">
        <v>14</v>
      </c>
      <c r="D5399" s="8" t="str">
        <f t="shared" si="1075"/>
        <v>GFA9000</v>
      </c>
      <c r="E5399">
        <v>9000</v>
      </c>
      <c r="F5399" t="str">
        <f>VLOOKUP(D5399,'Fund List'!$A$2:$F$1324,6,FALSE)</f>
        <v>INDIRECT COST RECOVERY</v>
      </c>
      <c r="G5399" s="3">
        <v>7</v>
      </c>
      <c r="I5399" s="24">
        <f t="shared" si="1079"/>
        <v>7.5590692749873885</v>
      </c>
    </row>
    <row r="5400" spans="1:9" hidden="1" outlineLevel="3" x14ac:dyDescent="0.25">
      <c r="A5400" t="s">
        <v>63</v>
      </c>
      <c r="B5400" t="str">
        <f>VLOOKUP(A5400,'AGENCY CODES'!$C$4:$F$139,3,FALSE)</f>
        <v>GAME AND FISH DEPARTMENT</v>
      </c>
      <c r="C5400" s="8" t="s">
        <v>17</v>
      </c>
      <c r="D5400" s="8" t="str">
        <f t="shared" si="1075"/>
        <v>GFA9000</v>
      </c>
      <c r="E5400">
        <v>9000</v>
      </c>
      <c r="F5400" t="str">
        <f>VLOOKUP(D5400,'Fund List'!$A$2:$F$1324,6,FALSE)</f>
        <v>INDIRECT COST RECOVERY</v>
      </c>
      <c r="G5400" s="3">
        <v>376</v>
      </c>
      <c r="I5400" s="24">
        <f t="shared" si="1079"/>
        <v>406.03000677075124</v>
      </c>
    </row>
    <row r="5401" spans="1:9" hidden="1" outlineLevel="3" x14ac:dyDescent="0.25">
      <c r="A5401" t="s">
        <v>63</v>
      </c>
      <c r="B5401" t="str">
        <f>VLOOKUP(A5401,'AGENCY CODES'!$C$4:$F$139,3,FALSE)</f>
        <v>GAME AND FISH DEPARTMENT</v>
      </c>
      <c r="C5401" s="8" t="s">
        <v>8</v>
      </c>
      <c r="D5401" s="8" t="str">
        <f t="shared" si="1075"/>
        <v>GFA9000</v>
      </c>
      <c r="E5401">
        <v>9000</v>
      </c>
      <c r="F5401" t="str">
        <f>VLOOKUP(D5401,'Fund List'!$A$2:$F$1324,6,FALSE)</f>
        <v>INDIRECT COST RECOVERY</v>
      </c>
      <c r="G5401" s="3">
        <v>25</v>
      </c>
      <c r="I5401" s="24">
        <f t="shared" si="1079"/>
        <v>26.99667598209782</v>
      </c>
    </row>
    <row r="5402" spans="1:9" hidden="1" outlineLevel="3" x14ac:dyDescent="0.25">
      <c r="A5402" t="s">
        <v>63</v>
      </c>
      <c r="B5402" t="str">
        <f>VLOOKUP(A5402,'AGENCY CODES'!$C$4:$F$139,3,FALSE)</f>
        <v>GAME AND FISH DEPARTMENT</v>
      </c>
      <c r="C5402" s="8" t="s">
        <v>10</v>
      </c>
      <c r="D5402" s="8" t="str">
        <f t="shared" si="1075"/>
        <v>GFA9000</v>
      </c>
      <c r="E5402">
        <v>9000</v>
      </c>
      <c r="F5402" t="str">
        <f>VLOOKUP(D5402,'Fund List'!$A$2:$F$1324,6,FALSE)</f>
        <v>INDIRECT COST RECOVERY</v>
      </c>
      <c r="G5402" s="3">
        <v>303</v>
      </c>
      <c r="I5402" s="24">
        <f t="shared" si="1079"/>
        <v>327.19971290302561</v>
      </c>
    </row>
    <row r="5403" spans="1:9" hidden="1" outlineLevel="3" x14ac:dyDescent="0.25">
      <c r="A5403" t="s">
        <v>63</v>
      </c>
      <c r="B5403" t="str">
        <f>VLOOKUP(A5403,'AGENCY CODES'!$C$4:$F$139,3,FALSE)</f>
        <v>GAME AND FISH DEPARTMENT</v>
      </c>
      <c r="C5403" s="8" t="s">
        <v>11</v>
      </c>
      <c r="D5403" s="8" t="str">
        <f t="shared" si="1075"/>
        <v>GFA9000</v>
      </c>
      <c r="E5403">
        <v>9000</v>
      </c>
      <c r="F5403" t="str">
        <f>VLOOKUP(D5403,'Fund List'!$A$2:$F$1324,6,FALSE)</f>
        <v>INDIRECT COST RECOVERY</v>
      </c>
      <c r="G5403" s="3">
        <v>1152</v>
      </c>
      <c r="I5403" s="24">
        <f t="shared" si="1079"/>
        <v>1244.0068292550675</v>
      </c>
    </row>
    <row r="5404" spans="1:9" hidden="1" outlineLevel="3" x14ac:dyDescent="0.25">
      <c r="A5404" t="s">
        <v>63</v>
      </c>
      <c r="B5404" t="str">
        <f>VLOOKUP(A5404,'AGENCY CODES'!$C$4:$F$139,3,FALSE)</f>
        <v>GAME AND FISH DEPARTMENT</v>
      </c>
      <c r="C5404" s="8" t="s">
        <v>12</v>
      </c>
      <c r="D5404" s="8" t="str">
        <f t="shared" si="1075"/>
        <v>GFA9000</v>
      </c>
      <c r="E5404">
        <v>9000</v>
      </c>
      <c r="F5404" t="str">
        <f>VLOOKUP(D5404,'Fund List'!$A$2:$F$1324,6,FALSE)</f>
        <v>INDIRECT COST RECOVERY</v>
      </c>
      <c r="G5404" s="3">
        <v>98</v>
      </c>
      <c r="I5404" s="24">
        <f t="shared" si="1079"/>
        <v>105.82696984982346</v>
      </c>
    </row>
    <row r="5405" spans="1:9" hidden="1" outlineLevel="3" x14ac:dyDescent="0.25">
      <c r="A5405" t="s">
        <v>63</v>
      </c>
      <c r="B5405" t="str">
        <f>VLOOKUP(A5405,'AGENCY CODES'!$C$4:$F$139,3,FALSE)</f>
        <v>GAME AND FISH DEPARTMENT</v>
      </c>
      <c r="C5405" s="8">
        <v>1</v>
      </c>
      <c r="D5405" s="8" t="str">
        <f t="shared" si="1075"/>
        <v>GFA9000</v>
      </c>
      <c r="E5405">
        <v>9000</v>
      </c>
      <c r="F5405" t="str">
        <f>VLOOKUP(D5405,'Fund List'!$A$2:$F$1324,6,FALSE)</f>
        <v>INDIRECT COST RECOVERY</v>
      </c>
      <c r="G5405" s="3">
        <v>19</v>
      </c>
      <c r="I5405" s="24">
        <f t="shared" si="1079"/>
        <v>20.517473746394341</v>
      </c>
    </row>
    <row r="5406" spans="1:9" hidden="1" outlineLevel="3" x14ac:dyDescent="0.25">
      <c r="A5406" t="s">
        <v>63</v>
      </c>
      <c r="B5406" t="str">
        <f>VLOOKUP(A5406,'AGENCY CODES'!$C$4:$F$139,3,FALSE)</f>
        <v>GAME AND FISH DEPARTMENT</v>
      </c>
      <c r="C5406" s="8">
        <v>2</v>
      </c>
      <c r="D5406" s="8" t="str">
        <f t="shared" si="1075"/>
        <v>GFA9000</v>
      </c>
      <c r="E5406">
        <v>9000</v>
      </c>
      <c r="F5406" t="str">
        <f>VLOOKUP(D5406,'Fund List'!$A$2:$F$1324,6,FALSE)</f>
        <v>INDIRECT COST RECOVERY</v>
      </c>
      <c r="G5406" s="3">
        <v>1150</v>
      </c>
      <c r="I5406" s="24">
        <f t="shared" si="1079"/>
        <v>1241.8470951764996</v>
      </c>
    </row>
    <row r="5407" spans="1:9" hidden="1" outlineLevel="3" x14ac:dyDescent="0.25">
      <c r="A5407" t="s">
        <v>63</v>
      </c>
      <c r="B5407" t="str">
        <f>VLOOKUP(A5407,'AGENCY CODES'!$C$4:$F$139,3,FALSE)</f>
        <v>GAME AND FISH DEPARTMENT</v>
      </c>
      <c r="C5407" s="8">
        <v>8</v>
      </c>
      <c r="D5407" s="8" t="str">
        <f t="shared" si="1075"/>
        <v>GFA9000</v>
      </c>
      <c r="E5407">
        <v>9000</v>
      </c>
      <c r="F5407" t="str">
        <f>VLOOKUP(D5407,'Fund List'!$A$2:$F$1324,6,FALSE)</f>
        <v>INDIRECT COST RECOVERY</v>
      </c>
      <c r="G5407" s="3">
        <v>7580</v>
      </c>
      <c r="I5407" s="24">
        <f t="shared" si="1079"/>
        <v>8185.3921577720585</v>
      </c>
    </row>
    <row r="5408" spans="1:9" outlineLevel="2" collapsed="1" x14ac:dyDescent="0.25">
      <c r="F5408" s="1" t="s">
        <v>4131</v>
      </c>
      <c r="I5408" s="24">
        <f t="shared" ref="I5408" si="1080">SUBTOTAL(9,I5391:I5407)</f>
        <v>14753.143490696815</v>
      </c>
    </row>
    <row r="5409" spans="1:9" outlineLevel="1" x14ac:dyDescent="0.25">
      <c r="B5409" s="1" t="s">
        <v>3929</v>
      </c>
      <c r="I5409" s="24">
        <f t="shared" ref="I5409" si="1081">SUBTOTAL(9,I5074:I5407)</f>
        <v>338096.65119643859</v>
      </c>
    </row>
    <row r="5410" spans="1:9" hidden="1" outlineLevel="3" x14ac:dyDescent="0.25">
      <c r="A5410" t="s">
        <v>64</v>
      </c>
      <c r="B5410" t="str">
        <f>VLOOKUP(A5410,'AGENCY CODES'!$C$4:$F$139,3,FALSE)</f>
        <v>GOVERNOR’S OFFICE OF HIGHWAY SAFETY</v>
      </c>
      <c r="C5410" s="8" t="s">
        <v>2</v>
      </c>
      <c r="D5410" s="8" t="str">
        <f t="shared" si="1075"/>
        <v>GHA2000</v>
      </c>
      <c r="E5410">
        <v>2000</v>
      </c>
      <c r="F5410" t="str">
        <f>VLOOKUP(D5410,'Fund List'!$A$2:$F$1324,6,FALSE)</f>
        <v>FEDERAL GRANTS</v>
      </c>
      <c r="G5410" s="3">
        <v>7</v>
      </c>
      <c r="I5410" s="24">
        <f t="shared" ref="I5410:I5419" si="1082">$G5410/$G$10*I$5</f>
        <v>7.5590692749873885</v>
      </c>
    </row>
    <row r="5411" spans="1:9" hidden="1" outlineLevel="3" x14ac:dyDescent="0.25">
      <c r="A5411" t="s">
        <v>64</v>
      </c>
      <c r="B5411" t="str">
        <f>VLOOKUP(A5411,'AGENCY CODES'!$C$4:$F$139,3,FALSE)</f>
        <v>GOVERNOR’S OFFICE OF HIGHWAY SAFETY</v>
      </c>
      <c r="C5411" s="8" t="s">
        <v>3</v>
      </c>
      <c r="D5411" s="8" t="str">
        <f t="shared" si="1075"/>
        <v>GHA2000</v>
      </c>
      <c r="E5411">
        <v>2000</v>
      </c>
      <c r="F5411" t="str">
        <f>VLOOKUP(D5411,'Fund List'!$A$2:$F$1324,6,FALSE)</f>
        <v>FEDERAL GRANTS</v>
      </c>
      <c r="G5411" s="3">
        <v>419</v>
      </c>
      <c r="I5411" s="24">
        <f t="shared" si="1082"/>
        <v>452.46428945995945</v>
      </c>
    </row>
    <row r="5412" spans="1:9" hidden="1" outlineLevel="3" x14ac:dyDescent="0.25">
      <c r="A5412" t="s">
        <v>64</v>
      </c>
      <c r="B5412" t="str">
        <f>VLOOKUP(A5412,'AGENCY CODES'!$C$4:$F$139,3,FALSE)</f>
        <v>GOVERNOR’S OFFICE OF HIGHWAY SAFETY</v>
      </c>
      <c r="C5412" s="8" t="s">
        <v>5</v>
      </c>
      <c r="D5412" s="8" t="str">
        <f t="shared" si="1075"/>
        <v>GHA2000</v>
      </c>
      <c r="E5412">
        <v>2000</v>
      </c>
      <c r="F5412" t="str">
        <f>VLOOKUP(D5412,'Fund List'!$A$2:$F$1324,6,FALSE)</f>
        <v>FEDERAL GRANTS</v>
      </c>
      <c r="G5412" s="3">
        <v>74</v>
      </c>
      <c r="I5412" s="24">
        <f t="shared" si="1082"/>
        <v>79.910160907009555</v>
      </c>
    </row>
    <row r="5413" spans="1:9" hidden="1" outlineLevel="3" x14ac:dyDescent="0.25">
      <c r="A5413" t="s">
        <v>64</v>
      </c>
      <c r="B5413" t="str">
        <f>VLOOKUP(A5413,'AGENCY CODES'!$C$4:$F$139,3,FALSE)</f>
        <v>GOVERNOR’S OFFICE OF HIGHWAY SAFETY</v>
      </c>
      <c r="C5413" s="8" t="s">
        <v>6</v>
      </c>
      <c r="D5413" s="8" t="str">
        <f t="shared" si="1075"/>
        <v>GHA2000</v>
      </c>
      <c r="E5413">
        <v>2000</v>
      </c>
      <c r="F5413" t="str">
        <f>VLOOKUP(D5413,'Fund List'!$A$2:$F$1324,6,FALSE)</f>
        <v>FEDERAL GRANTS</v>
      </c>
      <c r="G5413" s="3">
        <v>112</v>
      </c>
      <c r="I5413" s="24">
        <f t="shared" si="1082"/>
        <v>120.94510839979822</v>
      </c>
    </row>
    <row r="5414" spans="1:9" hidden="1" outlineLevel="3" x14ac:dyDescent="0.25">
      <c r="A5414" t="s">
        <v>64</v>
      </c>
      <c r="B5414" t="str">
        <f>VLOOKUP(A5414,'AGENCY CODES'!$C$4:$F$139,3,FALSE)</f>
        <v>GOVERNOR’S OFFICE OF HIGHWAY SAFETY</v>
      </c>
      <c r="C5414" s="8" t="s">
        <v>7</v>
      </c>
      <c r="D5414" s="8" t="str">
        <f t="shared" si="1075"/>
        <v>GHA2000</v>
      </c>
      <c r="E5414">
        <v>2000</v>
      </c>
      <c r="F5414" t="str">
        <f>VLOOKUP(D5414,'Fund List'!$A$2:$F$1324,6,FALSE)</f>
        <v>FEDERAL GRANTS</v>
      </c>
      <c r="G5414" s="3">
        <v>36</v>
      </c>
      <c r="I5414" s="24">
        <f t="shared" si="1082"/>
        <v>38.875213414220859</v>
      </c>
    </row>
    <row r="5415" spans="1:9" hidden="1" outlineLevel="3" x14ac:dyDescent="0.25">
      <c r="A5415" t="s">
        <v>64</v>
      </c>
      <c r="B5415" t="str">
        <f>VLOOKUP(A5415,'AGENCY CODES'!$C$4:$F$139,3,FALSE)</f>
        <v>GOVERNOR’S OFFICE OF HIGHWAY SAFETY</v>
      </c>
      <c r="C5415" s="8" t="s">
        <v>10</v>
      </c>
      <c r="D5415" s="8" t="str">
        <f t="shared" si="1075"/>
        <v>GHA2000</v>
      </c>
      <c r="E5415">
        <v>2000</v>
      </c>
      <c r="F5415" t="str">
        <f>VLOOKUP(D5415,'Fund List'!$A$2:$F$1324,6,FALSE)</f>
        <v>FEDERAL GRANTS</v>
      </c>
      <c r="G5415" s="3">
        <v>485</v>
      </c>
      <c r="I5415" s="24">
        <f t="shared" si="1082"/>
        <v>523.73551405269768</v>
      </c>
    </row>
    <row r="5416" spans="1:9" hidden="1" outlineLevel="3" x14ac:dyDescent="0.25">
      <c r="A5416" t="s">
        <v>64</v>
      </c>
      <c r="B5416" t="str">
        <f>VLOOKUP(A5416,'AGENCY CODES'!$C$4:$F$139,3,FALSE)</f>
        <v>GOVERNOR’S OFFICE OF HIGHWAY SAFETY</v>
      </c>
      <c r="C5416" s="8" t="s">
        <v>11</v>
      </c>
      <c r="D5416" s="8" t="str">
        <f t="shared" si="1075"/>
        <v>GHA2000</v>
      </c>
      <c r="E5416">
        <v>2000</v>
      </c>
      <c r="F5416" t="str">
        <f>VLOOKUP(D5416,'Fund List'!$A$2:$F$1324,6,FALSE)</f>
        <v>FEDERAL GRANTS</v>
      </c>
      <c r="G5416" s="3">
        <v>1330</v>
      </c>
      <c r="I5416" s="24">
        <f t="shared" si="1082"/>
        <v>1436.223162247604</v>
      </c>
    </row>
    <row r="5417" spans="1:9" hidden="1" outlineLevel="3" x14ac:dyDescent="0.25">
      <c r="A5417" t="s">
        <v>64</v>
      </c>
      <c r="B5417" t="str">
        <f>VLOOKUP(A5417,'AGENCY CODES'!$C$4:$F$139,3,FALSE)</f>
        <v>GOVERNOR’S OFFICE OF HIGHWAY SAFETY</v>
      </c>
      <c r="C5417" s="8" t="s">
        <v>12</v>
      </c>
      <c r="D5417" s="8" t="str">
        <f t="shared" si="1075"/>
        <v>GHA2000</v>
      </c>
      <c r="E5417">
        <v>2000</v>
      </c>
      <c r="F5417" t="str">
        <f>VLOOKUP(D5417,'Fund List'!$A$2:$F$1324,6,FALSE)</f>
        <v>FEDERAL GRANTS</v>
      </c>
      <c r="G5417" s="3">
        <v>31</v>
      </c>
      <c r="I5417" s="24">
        <f t="shared" si="1082"/>
        <v>33.475878217801302</v>
      </c>
    </row>
    <row r="5418" spans="1:9" hidden="1" outlineLevel="3" x14ac:dyDescent="0.25">
      <c r="A5418" t="s">
        <v>64</v>
      </c>
      <c r="B5418" t="str">
        <f>VLOOKUP(A5418,'AGENCY CODES'!$C$4:$F$139,3,FALSE)</f>
        <v>GOVERNOR’S OFFICE OF HIGHWAY SAFETY</v>
      </c>
      <c r="C5418" s="8">
        <v>2</v>
      </c>
      <c r="D5418" s="8" t="str">
        <f t="shared" si="1075"/>
        <v>GHA2000</v>
      </c>
      <c r="E5418">
        <v>2000</v>
      </c>
      <c r="F5418" t="str">
        <f>VLOOKUP(D5418,'Fund List'!$A$2:$F$1324,6,FALSE)</f>
        <v>FEDERAL GRANTS</v>
      </c>
      <c r="G5418" s="3">
        <v>1333</v>
      </c>
      <c r="I5418" s="24">
        <f t="shared" si="1082"/>
        <v>1439.4627633654557</v>
      </c>
    </row>
    <row r="5419" spans="1:9" hidden="1" outlineLevel="3" x14ac:dyDescent="0.25">
      <c r="A5419" t="s">
        <v>64</v>
      </c>
      <c r="B5419" t="str">
        <f>VLOOKUP(A5419,'AGENCY CODES'!$C$4:$F$139,3,FALSE)</f>
        <v>GOVERNOR’S OFFICE OF HIGHWAY SAFETY</v>
      </c>
      <c r="C5419" s="8">
        <v>8</v>
      </c>
      <c r="D5419" s="8" t="str">
        <f t="shared" si="1075"/>
        <v>GHA2000</v>
      </c>
      <c r="E5419">
        <v>2000</v>
      </c>
      <c r="F5419" t="str">
        <f>VLOOKUP(D5419,'Fund List'!$A$2:$F$1324,6,FALSE)</f>
        <v>FEDERAL GRANTS</v>
      </c>
      <c r="G5419" s="3">
        <v>3988</v>
      </c>
      <c r="I5419" s="24">
        <f t="shared" si="1082"/>
        <v>4306.5097526642439</v>
      </c>
    </row>
    <row r="5420" spans="1:9" outlineLevel="2" collapsed="1" x14ac:dyDescent="0.25">
      <c r="F5420" s="1" t="s">
        <v>4024</v>
      </c>
      <c r="I5420" s="24">
        <f t="shared" ref="I5420" si="1083">SUBTOTAL(9,I5410:I5419)</f>
        <v>8439.1609120037792</v>
      </c>
    </row>
    <row r="5421" spans="1:9" hidden="1" outlineLevel="3" x14ac:dyDescent="0.25">
      <c r="A5421" t="s">
        <v>64</v>
      </c>
      <c r="B5421" t="str">
        <f>VLOOKUP(A5421,'AGENCY CODES'!$C$4:$F$139,3,FALSE)</f>
        <v>GOVERNOR’S OFFICE OF HIGHWAY SAFETY</v>
      </c>
      <c r="C5421" s="8" t="s">
        <v>2</v>
      </c>
      <c r="D5421" s="8" t="str">
        <f t="shared" si="1075"/>
        <v>GHA2422</v>
      </c>
      <c r="E5421">
        <v>2422</v>
      </c>
      <c r="F5421" t="str">
        <f>VLOOKUP(D5421,'Fund List'!$A$2:$F$1324,6,FALSE)</f>
        <v>DUI ABATEMENT FUND</v>
      </c>
      <c r="G5421" s="3">
        <v>2</v>
      </c>
      <c r="I5421" s="24">
        <f t="shared" ref="I5421:I5431" si="1084">$G5421/$G$10*I$5</f>
        <v>2.1597340785678254</v>
      </c>
    </row>
    <row r="5422" spans="1:9" hidden="1" outlineLevel="3" x14ac:dyDescent="0.25">
      <c r="A5422" t="s">
        <v>64</v>
      </c>
      <c r="B5422" t="str">
        <f>VLOOKUP(A5422,'AGENCY CODES'!$C$4:$F$139,3,FALSE)</f>
        <v>GOVERNOR’S OFFICE OF HIGHWAY SAFETY</v>
      </c>
      <c r="C5422" s="8" t="s">
        <v>3</v>
      </c>
      <c r="D5422" s="8" t="str">
        <f t="shared" si="1075"/>
        <v>GHA2422</v>
      </c>
      <c r="E5422">
        <v>2422</v>
      </c>
      <c r="F5422" t="str">
        <f>VLOOKUP(D5422,'Fund List'!$A$2:$F$1324,6,FALSE)</f>
        <v>DUI ABATEMENT FUND</v>
      </c>
      <c r="G5422" s="3">
        <v>654</v>
      </c>
      <c r="I5422" s="24">
        <f t="shared" si="1084"/>
        <v>706.23304369167897</v>
      </c>
    </row>
    <row r="5423" spans="1:9" hidden="1" outlineLevel="3" x14ac:dyDescent="0.25">
      <c r="A5423" t="s">
        <v>64</v>
      </c>
      <c r="B5423" t="str">
        <f>VLOOKUP(A5423,'AGENCY CODES'!$C$4:$F$139,3,FALSE)</f>
        <v>GOVERNOR’S OFFICE OF HIGHWAY SAFETY</v>
      </c>
      <c r="C5423" s="8" t="s">
        <v>5</v>
      </c>
      <c r="D5423" s="8" t="str">
        <f t="shared" si="1075"/>
        <v>GHA2422</v>
      </c>
      <c r="E5423">
        <v>2422</v>
      </c>
      <c r="F5423" t="str">
        <f>VLOOKUP(D5423,'Fund List'!$A$2:$F$1324,6,FALSE)</f>
        <v>DUI ABATEMENT FUND</v>
      </c>
      <c r="G5423" s="3">
        <v>11</v>
      </c>
      <c r="I5423" s="24">
        <f t="shared" si="1084"/>
        <v>11.878537432123041</v>
      </c>
    </row>
    <row r="5424" spans="1:9" hidden="1" outlineLevel="3" x14ac:dyDescent="0.25">
      <c r="A5424" t="s">
        <v>64</v>
      </c>
      <c r="B5424" t="str">
        <f>VLOOKUP(A5424,'AGENCY CODES'!$C$4:$F$139,3,FALSE)</f>
        <v>GOVERNOR’S OFFICE OF HIGHWAY SAFETY</v>
      </c>
      <c r="C5424" s="8" t="s">
        <v>6</v>
      </c>
      <c r="D5424" s="8" t="str">
        <f t="shared" si="1075"/>
        <v>GHA2422</v>
      </c>
      <c r="E5424">
        <v>2422</v>
      </c>
      <c r="F5424" t="str">
        <f>VLOOKUP(D5424,'Fund List'!$A$2:$F$1324,6,FALSE)</f>
        <v>DUI ABATEMENT FUND</v>
      </c>
      <c r="G5424" s="3">
        <v>10</v>
      </c>
      <c r="I5424" s="24">
        <f t="shared" si="1084"/>
        <v>10.798670392839128</v>
      </c>
    </row>
    <row r="5425" spans="1:9" hidden="1" outlineLevel="3" x14ac:dyDescent="0.25">
      <c r="A5425" t="s">
        <v>64</v>
      </c>
      <c r="B5425" t="str">
        <f>VLOOKUP(A5425,'AGENCY CODES'!$C$4:$F$139,3,FALSE)</f>
        <v>GOVERNOR’S OFFICE OF HIGHWAY SAFETY</v>
      </c>
      <c r="C5425" s="8" t="s">
        <v>7</v>
      </c>
      <c r="D5425" s="8" t="str">
        <f t="shared" si="1075"/>
        <v>GHA2422</v>
      </c>
      <c r="E5425">
        <v>2422</v>
      </c>
      <c r="F5425" t="str">
        <f>VLOOKUP(D5425,'Fund List'!$A$2:$F$1324,6,FALSE)</f>
        <v>DUI ABATEMENT FUND</v>
      </c>
      <c r="G5425" s="3">
        <v>13</v>
      </c>
      <c r="I5425" s="24">
        <f t="shared" si="1084"/>
        <v>14.038271510690866</v>
      </c>
    </row>
    <row r="5426" spans="1:9" hidden="1" outlineLevel="3" x14ac:dyDescent="0.25">
      <c r="A5426" t="s">
        <v>64</v>
      </c>
      <c r="B5426" t="str">
        <f>VLOOKUP(A5426,'AGENCY CODES'!$C$4:$F$139,3,FALSE)</f>
        <v>GOVERNOR’S OFFICE OF HIGHWAY SAFETY</v>
      </c>
      <c r="C5426" s="8" t="s">
        <v>8</v>
      </c>
      <c r="D5426" s="8" t="str">
        <f t="shared" si="1075"/>
        <v>GHA2422</v>
      </c>
      <c r="E5426">
        <v>2422</v>
      </c>
      <c r="F5426" t="str">
        <f>VLOOKUP(D5426,'Fund List'!$A$2:$F$1324,6,FALSE)</f>
        <v>DUI ABATEMENT FUND</v>
      </c>
      <c r="G5426" s="3">
        <v>12</v>
      </c>
      <c r="I5426" s="24">
        <f t="shared" si="1084"/>
        <v>12.958404471406952</v>
      </c>
    </row>
    <row r="5427" spans="1:9" hidden="1" outlineLevel="3" x14ac:dyDescent="0.25">
      <c r="A5427" t="s">
        <v>64</v>
      </c>
      <c r="B5427" t="str">
        <f>VLOOKUP(A5427,'AGENCY CODES'!$C$4:$F$139,3,FALSE)</f>
        <v>GOVERNOR’S OFFICE OF HIGHWAY SAFETY</v>
      </c>
      <c r="C5427" s="8" t="s">
        <v>10</v>
      </c>
      <c r="D5427" s="8" t="str">
        <f t="shared" si="1075"/>
        <v>GHA2422</v>
      </c>
      <c r="E5427">
        <v>2422</v>
      </c>
      <c r="F5427" t="str">
        <f>VLOOKUP(D5427,'Fund List'!$A$2:$F$1324,6,FALSE)</f>
        <v>DUI ABATEMENT FUND</v>
      </c>
      <c r="G5427" s="3">
        <v>59</v>
      </c>
      <c r="I5427" s="24">
        <f t="shared" si="1084"/>
        <v>63.712155317750856</v>
      </c>
    </row>
    <row r="5428" spans="1:9" hidden="1" outlineLevel="3" x14ac:dyDescent="0.25">
      <c r="A5428" t="s">
        <v>64</v>
      </c>
      <c r="B5428" t="str">
        <f>VLOOKUP(A5428,'AGENCY CODES'!$C$4:$F$139,3,FALSE)</f>
        <v>GOVERNOR’S OFFICE OF HIGHWAY SAFETY</v>
      </c>
      <c r="C5428" s="8" t="s">
        <v>11</v>
      </c>
      <c r="D5428" s="8" t="str">
        <f t="shared" si="1075"/>
        <v>GHA2422</v>
      </c>
      <c r="E5428">
        <v>2422</v>
      </c>
      <c r="F5428" t="str">
        <f>VLOOKUP(D5428,'Fund List'!$A$2:$F$1324,6,FALSE)</f>
        <v>DUI ABATEMENT FUND</v>
      </c>
      <c r="G5428" s="3">
        <v>75</v>
      </c>
      <c r="I5428" s="24">
        <f t="shared" si="1084"/>
        <v>80.990027946293466</v>
      </c>
    </row>
    <row r="5429" spans="1:9" hidden="1" outlineLevel="3" x14ac:dyDescent="0.25">
      <c r="A5429" t="s">
        <v>64</v>
      </c>
      <c r="B5429" t="str">
        <f>VLOOKUP(A5429,'AGENCY CODES'!$C$4:$F$139,3,FALSE)</f>
        <v>GOVERNOR’S OFFICE OF HIGHWAY SAFETY</v>
      </c>
      <c r="C5429" s="8" t="s">
        <v>12</v>
      </c>
      <c r="D5429" s="8" t="str">
        <f t="shared" si="1075"/>
        <v>GHA2422</v>
      </c>
      <c r="E5429">
        <v>2422</v>
      </c>
      <c r="F5429" t="str">
        <f>VLOOKUP(D5429,'Fund List'!$A$2:$F$1324,6,FALSE)</f>
        <v>DUI ABATEMENT FUND</v>
      </c>
      <c r="G5429" s="3">
        <v>5</v>
      </c>
      <c r="I5429" s="24">
        <f t="shared" si="1084"/>
        <v>5.3993351964195639</v>
      </c>
    </row>
    <row r="5430" spans="1:9" hidden="1" outlineLevel="3" x14ac:dyDescent="0.25">
      <c r="A5430" t="s">
        <v>64</v>
      </c>
      <c r="B5430" t="str">
        <f>VLOOKUP(A5430,'AGENCY CODES'!$C$4:$F$139,3,FALSE)</f>
        <v>GOVERNOR’S OFFICE OF HIGHWAY SAFETY</v>
      </c>
      <c r="C5430" s="8">
        <v>2</v>
      </c>
      <c r="D5430" s="8" t="str">
        <f t="shared" si="1075"/>
        <v>GHA2422</v>
      </c>
      <c r="E5430">
        <v>2422</v>
      </c>
      <c r="F5430" t="str">
        <f>VLOOKUP(D5430,'Fund List'!$A$2:$F$1324,6,FALSE)</f>
        <v>DUI ABATEMENT FUND</v>
      </c>
      <c r="G5430" s="3">
        <v>75</v>
      </c>
      <c r="I5430" s="24">
        <f t="shared" si="1084"/>
        <v>80.990027946293466</v>
      </c>
    </row>
    <row r="5431" spans="1:9" hidden="1" outlineLevel="3" x14ac:dyDescent="0.25">
      <c r="A5431" t="s">
        <v>64</v>
      </c>
      <c r="B5431" t="str">
        <f>VLOOKUP(A5431,'AGENCY CODES'!$C$4:$F$139,3,FALSE)</f>
        <v>GOVERNOR’S OFFICE OF HIGHWAY SAFETY</v>
      </c>
      <c r="C5431" s="8">
        <v>8</v>
      </c>
      <c r="D5431" s="8" t="str">
        <f t="shared" si="1075"/>
        <v>GHA2422</v>
      </c>
      <c r="E5431">
        <v>2422</v>
      </c>
      <c r="F5431" t="str">
        <f>VLOOKUP(D5431,'Fund List'!$A$2:$F$1324,6,FALSE)</f>
        <v>DUI ABATEMENT FUND</v>
      </c>
      <c r="G5431" s="3">
        <v>846</v>
      </c>
      <c r="I5431" s="24">
        <f t="shared" si="1084"/>
        <v>913.56751523419018</v>
      </c>
    </row>
    <row r="5432" spans="1:9" outlineLevel="2" collapsed="1" x14ac:dyDescent="0.25">
      <c r="F5432" s="1" t="s">
        <v>4456</v>
      </c>
      <c r="I5432" s="24">
        <f t="shared" ref="I5432" si="1085">SUBTOTAL(9,I5421:I5431)</f>
        <v>1902.7257232182542</v>
      </c>
    </row>
    <row r="5433" spans="1:9" hidden="1" outlineLevel="3" x14ac:dyDescent="0.25">
      <c r="A5433" t="s">
        <v>64</v>
      </c>
      <c r="B5433" t="str">
        <f>VLOOKUP(A5433,'AGENCY CODES'!$C$4:$F$139,3,FALSE)</f>
        <v>GOVERNOR’S OFFICE OF HIGHWAY SAFETY</v>
      </c>
      <c r="C5433" s="8" t="s">
        <v>8</v>
      </c>
      <c r="D5433" s="8" t="str">
        <f t="shared" si="1075"/>
        <v>GHA2479</v>
      </c>
      <c r="E5433">
        <v>2479</v>
      </c>
      <c r="F5433" t="str">
        <f>VLOOKUP(D5433,'Fund List'!$A$2:$F$1324,6,FALSE)</f>
        <v>MOTORCYCLE SAFETY EDUCATION FUND</v>
      </c>
      <c r="G5433" s="3">
        <v>14</v>
      </c>
      <c r="I5433" s="24">
        <f>$G5433/$G$10*I$5</f>
        <v>15.118138549974777</v>
      </c>
    </row>
    <row r="5434" spans="1:9" hidden="1" outlineLevel="3" x14ac:dyDescent="0.25">
      <c r="A5434" t="s">
        <v>64</v>
      </c>
      <c r="B5434" t="str">
        <f>VLOOKUP(A5434,'AGENCY CODES'!$C$4:$F$139,3,FALSE)</f>
        <v>GOVERNOR’S OFFICE OF HIGHWAY SAFETY</v>
      </c>
      <c r="C5434" s="8" t="s">
        <v>12</v>
      </c>
      <c r="D5434" s="8" t="str">
        <f t="shared" si="1075"/>
        <v>GHA2479</v>
      </c>
      <c r="E5434">
        <v>2479</v>
      </c>
      <c r="F5434" t="str">
        <f>VLOOKUP(D5434,'Fund List'!$A$2:$F$1324,6,FALSE)</f>
        <v>MOTORCYCLE SAFETY EDUCATION FUND</v>
      </c>
      <c r="G5434" s="3">
        <v>2</v>
      </c>
      <c r="I5434" s="24">
        <f>$G5434/$G$10*I$5</f>
        <v>2.1597340785678254</v>
      </c>
    </row>
    <row r="5435" spans="1:9" outlineLevel="2" collapsed="1" x14ac:dyDescent="0.25">
      <c r="F5435" s="1" t="s">
        <v>4457</v>
      </c>
      <c r="I5435" s="24">
        <f t="shared" ref="I5435" si="1086">SUBTOTAL(9,I5433:I5434)</f>
        <v>17.277872628542603</v>
      </c>
    </row>
    <row r="5436" spans="1:9" hidden="1" outlineLevel="3" x14ac:dyDescent="0.25">
      <c r="A5436" t="s">
        <v>64</v>
      </c>
      <c r="B5436" t="str">
        <f>VLOOKUP(A5436,'AGENCY CODES'!$C$4:$F$139,3,FALSE)</f>
        <v>GOVERNOR’S OFFICE OF HIGHWAY SAFETY</v>
      </c>
      <c r="C5436" s="8" t="s">
        <v>3</v>
      </c>
      <c r="D5436" s="8" t="str">
        <f t="shared" si="1075"/>
        <v>GHA2480</v>
      </c>
      <c r="E5436">
        <v>2480</v>
      </c>
      <c r="F5436" t="str">
        <f>VLOOKUP(D5436,'Fund List'!$A$2:$F$1324,6,FALSE)</f>
        <v>STATE HIGHWAY WORK ZONE SAFETY FUND</v>
      </c>
      <c r="G5436" s="3">
        <v>68</v>
      </c>
      <c r="I5436" s="24">
        <f>$G5436/$G$10*I$5</f>
        <v>73.430958671306072</v>
      </c>
    </row>
    <row r="5437" spans="1:9" hidden="1" outlineLevel="3" x14ac:dyDescent="0.25">
      <c r="A5437" t="s">
        <v>64</v>
      </c>
      <c r="B5437" t="str">
        <f>VLOOKUP(A5437,'AGENCY CODES'!$C$4:$F$139,3,FALSE)</f>
        <v>GOVERNOR’S OFFICE OF HIGHWAY SAFETY</v>
      </c>
      <c r="C5437" s="8" t="s">
        <v>6</v>
      </c>
      <c r="D5437" s="8" t="str">
        <f t="shared" ref="D5437:D5500" si="1087">CONCATENATE(A5437,E5437)</f>
        <v>GHA2480</v>
      </c>
      <c r="E5437">
        <v>2480</v>
      </c>
      <c r="F5437" t="str">
        <f>VLOOKUP(D5437,'Fund List'!$A$2:$F$1324,6,FALSE)</f>
        <v>STATE HIGHWAY WORK ZONE SAFETY FUND</v>
      </c>
      <c r="G5437" s="3">
        <v>1</v>
      </c>
      <c r="I5437" s="24">
        <f>$G5437/$G$10*I$5</f>
        <v>1.0798670392839127</v>
      </c>
    </row>
    <row r="5438" spans="1:9" hidden="1" outlineLevel="3" x14ac:dyDescent="0.25">
      <c r="A5438" t="s">
        <v>64</v>
      </c>
      <c r="B5438" t="str">
        <f>VLOOKUP(A5438,'AGENCY CODES'!$C$4:$F$139,3,FALSE)</f>
        <v>GOVERNOR’S OFFICE OF HIGHWAY SAFETY</v>
      </c>
      <c r="C5438" s="8" t="s">
        <v>12</v>
      </c>
      <c r="D5438" s="8" t="str">
        <f t="shared" si="1087"/>
        <v>GHA2480</v>
      </c>
      <c r="E5438">
        <v>2480</v>
      </c>
      <c r="F5438" t="str">
        <f>VLOOKUP(D5438,'Fund List'!$A$2:$F$1324,6,FALSE)</f>
        <v>STATE HIGHWAY WORK ZONE SAFETY FUND</v>
      </c>
      <c r="G5438" s="3">
        <v>2</v>
      </c>
      <c r="I5438" s="24">
        <f>$G5438/$G$10*I$5</f>
        <v>2.1597340785678254</v>
      </c>
    </row>
    <row r="5439" spans="1:9" outlineLevel="2" collapsed="1" x14ac:dyDescent="0.25">
      <c r="F5439" s="1" t="s">
        <v>4458</v>
      </c>
      <c r="I5439" s="24">
        <f t="shared" ref="I5439" si="1088">SUBTOTAL(9,I5436:I5438)</f>
        <v>76.670559789157807</v>
      </c>
    </row>
    <row r="5440" spans="1:9" hidden="1" outlineLevel="3" x14ac:dyDescent="0.25">
      <c r="A5440" t="s">
        <v>64</v>
      </c>
      <c r="B5440" t="str">
        <f>VLOOKUP(A5440,'AGENCY CODES'!$C$4:$F$139,3,FALSE)</f>
        <v>GOVERNOR’S OFFICE OF HIGHWAY SAFETY</v>
      </c>
      <c r="C5440" s="8" t="s">
        <v>2</v>
      </c>
      <c r="D5440" s="8" t="str">
        <f t="shared" si="1087"/>
        <v>GHA2500</v>
      </c>
      <c r="E5440">
        <v>2500</v>
      </c>
      <c r="F5440" t="str">
        <f>VLOOKUP(D5440,'Fund List'!$A$2:$F$1324,6,FALSE)</f>
        <v>ISA FUND - STATE HIGHWAY</v>
      </c>
      <c r="G5440" s="3">
        <v>6</v>
      </c>
      <c r="I5440" s="24">
        <f t="shared" ref="I5440:I5450" si="1089">$G5440/$G$10*I$5</f>
        <v>6.4792022357034762</v>
      </c>
    </row>
    <row r="5441" spans="1:9" hidden="1" outlineLevel="3" x14ac:dyDescent="0.25">
      <c r="A5441" t="s">
        <v>64</v>
      </c>
      <c r="B5441" t="str">
        <f>VLOOKUP(A5441,'AGENCY CODES'!$C$4:$F$139,3,FALSE)</f>
        <v>GOVERNOR’S OFFICE OF HIGHWAY SAFETY</v>
      </c>
      <c r="C5441" s="8" t="s">
        <v>3</v>
      </c>
      <c r="D5441" s="8" t="str">
        <f t="shared" si="1087"/>
        <v>GHA2500</v>
      </c>
      <c r="E5441">
        <v>2500</v>
      </c>
      <c r="F5441" t="str">
        <f>VLOOKUP(D5441,'Fund List'!$A$2:$F$1324,6,FALSE)</f>
        <v>ISA FUND - STATE HIGHWAY</v>
      </c>
      <c r="G5441" s="3">
        <v>1</v>
      </c>
      <c r="I5441" s="24">
        <f t="shared" si="1089"/>
        <v>1.0798670392839127</v>
      </c>
    </row>
    <row r="5442" spans="1:9" hidden="1" outlineLevel="3" x14ac:dyDescent="0.25">
      <c r="A5442" t="s">
        <v>64</v>
      </c>
      <c r="B5442" t="str">
        <f>VLOOKUP(A5442,'AGENCY CODES'!$C$4:$F$139,3,FALSE)</f>
        <v>GOVERNOR’S OFFICE OF HIGHWAY SAFETY</v>
      </c>
      <c r="C5442" s="8" t="s">
        <v>5</v>
      </c>
      <c r="D5442" s="8" t="str">
        <f t="shared" si="1087"/>
        <v>GHA2500</v>
      </c>
      <c r="E5442">
        <v>2500</v>
      </c>
      <c r="F5442" t="str">
        <f>VLOOKUP(D5442,'Fund List'!$A$2:$F$1324,6,FALSE)</f>
        <v>ISA FUND - STATE HIGHWAY</v>
      </c>
      <c r="G5442" s="3">
        <v>11</v>
      </c>
      <c r="I5442" s="24">
        <f t="shared" si="1089"/>
        <v>11.878537432123041</v>
      </c>
    </row>
    <row r="5443" spans="1:9" hidden="1" outlineLevel="3" x14ac:dyDescent="0.25">
      <c r="A5443" t="s">
        <v>64</v>
      </c>
      <c r="B5443" t="str">
        <f>VLOOKUP(A5443,'AGENCY CODES'!$C$4:$F$139,3,FALSE)</f>
        <v>GOVERNOR’S OFFICE OF HIGHWAY SAFETY</v>
      </c>
      <c r="C5443" s="8" t="s">
        <v>6</v>
      </c>
      <c r="D5443" s="8" t="str">
        <f t="shared" si="1087"/>
        <v>GHA2500</v>
      </c>
      <c r="E5443">
        <v>2500</v>
      </c>
      <c r="F5443" t="str">
        <f>VLOOKUP(D5443,'Fund List'!$A$2:$F$1324,6,FALSE)</f>
        <v>ISA FUND - STATE HIGHWAY</v>
      </c>
      <c r="G5443" s="3">
        <v>5</v>
      </c>
      <c r="I5443" s="24">
        <f t="shared" si="1089"/>
        <v>5.3993351964195639</v>
      </c>
    </row>
    <row r="5444" spans="1:9" hidden="1" outlineLevel="3" x14ac:dyDescent="0.25">
      <c r="A5444" t="s">
        <v>64</v>
      </c>
      <c r="B5444" t="str">
        <f>VLOOKUP(A5444,'AGENCY CODES'!$C$4:$F$139,3,FALSE)</f>
        <v>GOVERNOR’S OFFICE OF HIGHWAY SAFETY</v>
      </c>
      <c r="C5444" s="8" t="s">
        <v>7</v>
      </c>
      <c r="D5444" s="8" t="str">
        <f t="shared" si="1087"/>
        <v>GHA2500</v>
      </c>
      <c r="E5444">
        <v>2500</v>
      </c>
      <c r="F5444" t="str">
        <f>VLOOKUP(D5444,'Fund List'!$A$2:$F$1324,6,FALSE)</f>
        <v>ISA FUND - STATE HIGHWAY</v>
      </c>
      <c r="G5444" s="3">
        <v>24</v>
      </c>
      <c r="I5444" s="24">
        <f t="shared" si="1089"/>
        <v>25.916808942813905</v>
      </c>
    </row>
    <row r="5445" spans="1:9" hidden="1" outlineLevel="3" x14ac:dyDescent="0.25">
      <c r="A5445" t="s">
        <v>64</v>
      </c>
      <c r="B5445" t="str">
        <f>VLOOKUP(A5445,'AGENCY CODES'!$C$4:$F$139,3,FALSE)</f>
        <v>GOVERNOR’S OFFICE OF HIGHWAY SAFETY</v>
      </c>
      <c r="C5445" s="8" t="s">
        <v>8</v>
      </c>
      <c r="D5445" s="8" t="str">
        <f t="shared" si="1087"/>
        <v>GHA2500</v>
      </c>
      <c r="E5445">
        <v>2500</v>
      </c>
      <c r="F5445" t="str">
        <f>VLOOKUP(D5445,'Fund List'!$A$2:$F$1324,6,FALSE)</f>
        <v>ISA FUND - STATE HIGHWAY</v>
      </c>
      <c r="G5445" s="3">
        <v>4</v>
      </c>
      <c r="I5445" s="24">
        <f t="shared" si="1089"/>
        <v>4.3194681571356508</v>
      </c>
    </row>
    <row r="5446" spans="1:9" hidden="1" outlineLevel="3" x14ac:dyDescent="0.25">
      <c r="A5446" t="s">
        <v>64</v>
      </c>
      <c r="B5446" t="str">
        <f>VLOOKUP(A5446,'AGENCY CODES'!$C$4:$F$139,3,FALSE)</f>
        <v>GOVERNOR’S OFFICE OF HIGHWAY SAFETY</v>
      </c>
      <c r="C5446" s="8" t="s">
        <v>10</v>
      </c>
      <c r="D5446" s="8" t="str">
        <f t="shared" si="1087"/>
        <v>GHA2500</v>
      </c>
      <c r="E5446">
        <v>2500</v>
      </c>
      <c r="F5446" t="str">
        <f>VLOOKUP(D5446,'Fund List'!$A$2:$F$1324,6,FALSE)</f>
        <v>ISA FUND - STATE HIGHWAY</v>
      </c>
      <c r="G5446" s="3">
        <v>75</v>
      </c>
      <c r="I5446" s="24">
        <f t="shared" si="1089"/>
        <v>80.990027946293466</v>
      </c>
    </row>
    <row r="5447" spans="1:9" hidden="1" outlineLevel="3" x14ac:dyDescent="0.25">
      <c r="A5447" t="s">
        <v>64</v>
      </c>
      <c r="B5447" t="str">
        <f>VLOOKUP(A5447,'AGENCY CODES'!$C$4:$F$139,3,FALSE)</f>
        <v>GOVERNOR’S OFFICE OF HIGHWAY SAFETY</v>
      </c>
      <c r="C5447" s="8" t="s">
        <v>11</v>
      </c>
      <c r="D5447" s="8" t="str">
        <f t="shared" si="1087"/>
        <v>GHA2500</v>
      </c>
      <c r="E5447">
        <v>2500</v>
      </c>
      <c r="F5447" t="str">
        <f>VLOOKUP(D5447,'Fund List'!$A$2:$F$1324,6,FALSE)</f>
        <v>ISA FUND - STATE HIGHWAY</v>
      </c>
      <c r="G5447" s="3">
        <v>112</v>
      </c>
      <c r="I5447" s="24">
        <f t="shared" si="1089"/>
        <v>120.94510839979822</v>
      </c>
    </row>
    <row r="5448" spans="1:9" hidden="1" outlineLevel="3" x14ac:dyDescent="0.25">
      <c r="A5448" t="s">
        <v>64</v>
      </c>
      <c r="B5448" t="str">
        <f>VLOOKUP(A5448,'AGENCY CODES'!$C$4:$F$139,3,FALSE)</f>
        <v>GOVERNOR’S OFFICE OF HIGHWAY SAFETY</v>
      </c>
      <c r="C5448" s="8" t="s">
        <v>12</v>
      </c>
      <c r="D5448" s="8" t="str">
        <f t="shared" si="1087"/>
        <v>GHA2500</v>
      </c>
      <c r="E5448">
        <v>2500</v>
      </c>
      <c r="F5448" t="str">
        <f>VLOOKUP(D5448,'Fund List'!$A$2:$F$1324,6,FALSE)</f>
        <v>ISA FUND - STATE HIGHWAY</v>
      </c>
      <c r="G5448" s="3">
        <v>7</v>
      </c>
      <c r="I5448" s="24">
        <f t="shared" si="1089"/>
        <v>7.5590692749873885</v>
      </c>
    </row>
    <row r="5449" spans="1:9" hidden="1" outlineLevel="3" x14ac:dyDescent="0.25">
      <c r="A5449" t="s">
        <v>64</v>
      </c>
      <c r="B5449" t="str">
        <f>VLOOKUP(A5449,'AGENCY CODES'!$C$4:$F$139,3,FALSE)</f>
        <v>GOVERNOR’S OFFICE OF HIGHWAY SAFETY</v>
      </c>
      <c r="C5449" s="8">
        <v>2</v>
      </c>
      <c r="D5449" s="8" t="str">
        <f t="shared" si="1087"/>
        <v>GHA2500</v>
      </c>
      <c r="E5449">
        <v>2500</v>
      </c>
      <c r="F5449" t="str">
        <f>VLOOKUP(D5449,'Fund List'!$A$2:$F$1324,6,FALSE)</f>
        <v>ISA FUND - STATE HIGHWAY</v>
      </c>
      <c r="G5449" s="3">
        <v>112</v>
      </c>
      <c r="I5449" s="24">
        <f t="shared" si="1089"/>
        <v>120.94510839979822</v>
      </c>
    </row>
    <row r="5450" spans="1:9" hidden="1" outlineLevel="3" x14ac:dyDescent="0.25">
      <c r="A5450" t="s">
        <v>64</v>
      </c>
      <c r="B5450" t="str">
        <f>VLOOKUP(A5450,'AGENCY CODES'!$C$4:$F$139,3,FALSE)</f>
        <v>GOVERNOR’S OFFICE OF HIGHWAY SAFETY</v>
      </c>
      <c r="C5450" s="8">
        <v>8</v>
      </c>
      <c r="D5450" s="8" t="str">
        <f t="shared" si="1087"/>
        <v>GHA2500</v>
      </c>
      <c r="E5450">
        <v>2500</v>
      </c>
      <c r="F5450" t="str">
        <f>VLOOKUP(D5450,'Fund List'!$A$2:$F$1324,6,FALSE)</f>
        <v>ISA FUND - STATE HIGHWAY</v>
      </c>
      <c r="G5450" s="3">
        <v>800</v>
      </c>
      <c r="I5450" s="24">
        <f t="shared" si="1089"/>
        <v>863.89363142713023</v>
      </c>
    </row>
    <row r="5451" spans="1:9" outlineLevel="2" collapsed="1" x14ac:dyDescent="0.25">
      <c r="F5451" s="1" t="s">
        <v>4459</v>
      </c>
      <c r="I5451" s="24">
        <f t="shared" ref="I5451" si="1090">SUBTOTAL(9,I5440:I5450)</f>
        <v>1249.4061644514873</v>
      </c>
    </row>
    <row r="5452" spans="1:9" hidden="1" outlineLevel="3" x14ac:dyDescent="0.25">
      <c r="A5452" t="s">
        <v>64</v>
      </c>
      <c r="B5452" t="str">
        <f>VLOOKUP(A5452,'AGENCY CODES'!$C$4:$F$139,3,FALSE)</f>
        <v>GOVERNOR’S OFFICE OF HIGHWAY SAFETY</v>
      </c>
      <c r="C5452" s="8" t="s">
        <v>3</v>
      </c>
      <c r="D5452" s="8" t="str">
        <f t="shared" si="1087"/>
        <v>GHA3200</v>
      </c>
      <c r="E5452">
        <v>3200</v>
      </c>
      <c r="F5452" t="str">
        <f>VLOOKUP(D5452,'Fund List'!$A$2:$F$1324,6,FALSE)</f>
        <v>GOVERNORS HIGHWAY SAFETY CONFERENCE</v>
      </c>
      <c r="G5452" s="3">
        <v>19</v>
      </c>
      <c r="I5452" s="24">
        <f t="shared" ref="I5452:I5459" si="1091">$G5452/$G$10*I$5</f>
        <v>20.517473746394341</v>
      </c>
    </row>
    <row r="5453" spans="1:9" hidden="1" outlineLevel="3" x14ac:dyDescent="0.25">
      <c r="A5453" t="s">
        <v>64</v>
      </c>
      <c r="B5453" t="str">
        <f>VLOOKUP(A5453,'AGENCY CODES'!$C$4:$F$139,3,FALSE)</f>
        <v>GOVERNOR’S OFFICE OF HIGHWAY SAFETY</v>
      </c>
      <c r="C5453" s="8" t="s">
        <v>6</v>
      </c>
      <c r="D5453" s="8" t="str">
        <f t="shared" si="1087"/>
        <v>GHA3200</v>
      </c>
      <c r="E5453">
        <v>3200</v>
      </c>
      <c r="F5453" t="str">
        <f>VLOOKUP(D5453,'Fund List'!$A$2:$F$1324,6,FALSE)</f>
        <v>GOVERNORS HIGHWAY SAFETY CONFERENCE</v>
      </c>
      <c r="G5453" s="3">
        <v>7</v>
      </c>
      <c r="I5453" s="24">
        <f t="shared" si="1091"/>
        <v>7.5590692749873885</v>
      </c>
    </row>
    <row r="5454" spans="1:9" hidden="1" outlineLevel="3" x14ac:dyDescent="0.25">
      <c r="A5454" t="s">
        <v>64</v>
      </c>
      <c r="B5454" t="str">
        <f>VLOOKUP(A5454,'AGENCY CODES'!$C$4:$F$139,3,FALSE)</f>
        <v>GOVERNOR’S OFFICE OF HIGHWAY SAFETY</v>
      </c>
      <c r="C5454" s="8" t="s">
        <v>7</v>
      </c>
      <c r="D5454" s="8" t="str">
        <f t="shared" si="1087"/>
        <v>GHA3200</v>
      </c>
      <c r="E5454">
        <v>3200</v>
      </c>
      <c r="F5454" t="str">
        <f>VLOOKUP(D5454,'Fund List'!$A$2:$F$1324,6,FALSE)</f>
        <v>GOVERNORS HIGHWAY SAFETY CONFERENCE</v>
      </c>
      <c r="G5454" s="3">
        <v>1</v>
      </c>
      <c r="I5454" s="24">
        <f t="shared" si="1091"/>
        <v>1.0798670392839127</v>
      </c>
    </row>
    <row r="5455" spans="1:9" hidden="1" outlineLevel="3" x14ac:dyDescent="0.25">
      <c r="A5455" t="s">
        <v>64</v>
      </c>
      <c r="B5455" t="str">
        <f>VLOOKUP(A5455,'AGENCY CODES'!$C$4:$F$139,3,FALSE)</f>
        <v>GOVERNOR’S OFFICE OF HIGHWAY SAFETY</v>
      </c>
      <c r="C5455" s="8" t="s">
        <v>8</v>
      </c>
      <c r="D5455" s="8" t="str">
        <f t="shared" si="1087"/>
        <v>GHA3200</v>
      </c>
      <c r="E5455">
        <v>3200</v>
      </c>
      <c r="F5455" t="str">
        <f>VLOOKUP(D5455,'Fund List'!$A$2:$F$1324,6,FALSE)</f>
        <v>GOVERNORS HIGHWAY SAFETY CONFERENCE</v>
      </c>
      <c r="G5455" s="3">
        <v>10</v>
      </c>
      <c r="I5455" s="24">
        <f t="shared" si="1091"/>
        <v>10.798670392839128</v>
      </c>
    </row>
    <row r="5456" spans="1:9" hidden="1" outlineLevel="3" x14ac:dyDescent="0.25">
      <c r="A5456" t="s">
        <v>64</v>
      </c>
      <c r="B5456" t="str">
        <f>VLOOKUP(A5456,'AGENCY CODES'!$C$4:$F$139,3,FALSE)</f>
        <v>GOVERNOR’S OFFICE OF HIGHWAY SAFETY</v>
      </c>
      <c r="C5456" s="8" t="s">
        <v>10</v>
      </c>
      <c r="D5456" s="8" t="str">
        <f t="shared" si="1087"/>
        <v>GHA3200</v>
      </c>
      <c r="E5456">
        <v>3200</v>
      </c>
      <c r="F5456" t="str">
        <f>VLOOKUP(D5456,'Fund List'!$A$2:$F$1324,6,FALSE)</f>
        <v>GOVERNORS HIGHWAY SAFETY CONFERENCE</v>
      </c>
      <c r="G5456" s="3">
        <v>3</v>
      </c>
      <c r="I5456" s="24">
        <f t="shared" si="1091"/>
        <v>3.2396011178517381</v>
      </c>
    </row>
    <row r="5457" spans="1:9" hidden="1" outlineLevel="3" x14ac:dyDescent="0.25">
      <c r="A5457" t="s">
        <v>64</v>
      </c>
      <c r="B5457" t="str">
        <f>VLOOKUP(A5457,'AGENCY CODES'!$C$4:$F$139,3,FALSE)</f>
        <v>GOVERNOR’S OFFICE OF HIGHWAY SAFETY</v>
      </c>
      <c r="C5457" s="8" t="s">
        <v>11</v>
      </c>
      <c r="D5457" s="8" t="str">
        <f t="shared" si="1087"/>
        <v>GHA3200</v>
      </c>
      <c r="E5457">
        <v>3200</v>
      </c>
      <c r="F5457" t="str">
        <f>VLOOKUP(D5457,'Fund List'!$A$2:$F$1324,6,FALSE)</f>
        <v>GOVERNORS HIGHWAY SAFETY CONFERENCE</v>
      </c>
      <c r="G5457" s="3">
        <v>3</v>
      </c>
      <c r="I5457" s="24">
        <f t="shared" si="1091"/>
        <v>3.2396011178517381</v>
      </c>
    </row>
    <row r="5458" spans="1:9" hidden="1" outlineLevel="3" x14ac:dyDescent="0.25">
      <c r="A5458" t="s">
        <v>64</v>
      </c>
      <c r="B5458" t="str">
        <f>VLOOKUP(A5458,'AGENCY CODES'!$C$4:$F$139,3,FALSE)</f>
        <v>GOVERNOR’S OFFICE OF HIGHWAY SAFETY</v>
      </c>
      <c r="C5458" s="8" t="s">
        <v>12</v>
      </c>
      <c r="D5458" s="8" t="str">
        <f t="shared" si="1087"/>
        <v>GHA3200</v>
      </c>
      <c r="E5458">
        <v>3200</v>
      </c>
      <c r="F5458" t="str">
        <f>VLOOKUP(D5458,'Fund List'!$A$2:$F$1324,6,FALSE)</f>
        <v>GOVERNORS HIGHWAY SAFETY CONFERENCE</v>
      </c>
      <c r="G5458" s="3">
        <v>4</v>
      </c>
      <c r="I5458" s="24">
        <f t="shared" si="1091"/>
        <v>4.3194681571356508</v>
      </c>
    </row>
    <row r="5459" spans="1:9" hidden="1" outlineLevel="3" x14ac:dyDescent="0.25">
      <c r="A5459" t="s">
        <v>64</v>
      </c>
      <c r="B5459" t="str">
        <f>VLOOKUP(A5459,'AGENCY CODES'!$C$4:$F$139,3,FALSE)</f>
        <v>GOVERNOR’S OFFICE OF HIGHWAY SAFETY</v>
      </c>
      <c r="C5459" s="8">
        <v>2</v>
      </c>
      <c r="D5459" s="8" t="str">
        <f t="shared" si="1087"/>
        <v>GHA3200</v>
      </c>
      <c r="E5459">
        <v>3200</v>
      </c>
      <c r="F5459" t="str">
        <f>VLOOKUP(D5459,'Fund List'!$A$2:$F$1324,6,FALSE)</f>
        <v>GOVERNORS HIGHWAY SAFETY CONFERENCE</v>
      </c>
      <c r="G5459" s="3">
        <v>6</v>
      </c>
      <c r="I5459" s="24">
        <f t="shared" si="1091"/>
        <v>6.4792022357034762</v>
      </c>
    </row>
    <row r="5460" spans="1:9" outlineLevel="2" collapsed="1" x14ac:dyDescent="0.25">
      <c r="F5460" s="1" t="s">
        <v>4460</v>
      </c>
      <c r="I5460" s="24">
        <f t="shared" ref="I5460" si="1092">SUBTOTAL(9,I5452:I5459)</f>
        <v>57.232953082047381</v>
      </c>
    </row>
    <row r="5461" spans="1:9" outlineLevel="1" x14ac:dyDescent="0.25">
      <c r="B5461" s="1" t="s">
        <v>3930</v>
      </c>
      <c r="I5461" s="24">
        <f t="shared" ref="I5461" si="1093">SUBTOTAL(9,I5410:I5459)</f>
        <v>11742.474185173263</v>
      </c>
    </row>
    <row r="5462" spans="1:9" hidden="1" outlineLevel="3" x14ac:dyDescent="0.25">
      <c r="A5462" t="s">
        <v>65</v>
      </c>
      <c r="B5462" t="str">
        <f>VLOOKUP(A5462,'AGENCY CODES'!$C$4:$F$139,3,FALSE)</f>
        <v>DEPARTMENT OF GAMING</v>
      </c>
      <c r="C5462" s="8" t="s">
        <v>15</v>
      </c>
      <c r="D5462" s="8" t="str">
        <f t="shared" si="1087"/>
        <v>GMA1300</v>
      </c>
      <c r="E5462">
        <v>1300</v>
      </c>
      <c r="F5462" t="str">
        <f>VLOOKUP(D5462,'Fund List'!$A$2:$F$1324,6,FALSE)</f>
        <v>GENERAL FIXED ASSETS</v>
      </c>
      <c r="G5462" s="3">
        <v>4</v>
      </c>
      <c r="I5462" s="24">
        <f>$G5462/$G$10*I$5</f>
        <v>4.3194681571356508</v>
      </c>
    </row>
    <row r="5463" spans="1:9" outlineLevel="2" collapsed="1" x14ac:dyDescent="0.25">
      <c r="F5463" s="1" t="s">
        <v>4019</v>
      </c>
      <c r="I5463" s="24">
        <f t="shared" ref="I5463" si="1094">SUBTOTAL(9,I5462:I5462)</f>
        <v>4.3194681571356508</v>
      </c>
    </row>
    <row r="5464" spans="1:9" hidden="1" outlineLevel="3" x14ac:dyDescent="0.25">
      <c r="A5464" t="s">
        <v>65</v>
      </c>
      <c r="B5464" t="str">
        <f>VLOOKUP(A5464,'AGENCY CODES'!$C$4:$F$139,3,FALSE)</f>
        <v>DEPARTMENT OF GAMING</v>
      </c>
      <c r="C5464" s="8" t="s">
        <v>1</v>
      </c>
      <c r="D5464" s="8" t="str">
        <f t="shared" si="1087"/>
        <v>GMA2122</v>
      </c>
      <c r="E5464">
        <v>2122</v>
      </c>
      <c r="F5464" t="str">
        <f>VLOOKUP(D5464,'Fund List'!$A$2:$F$1324,6,FALSE)</f>
        <v>PROBLEM GAMBLING LOTTERY</v>
      </c>
      <c r="G5464" s="3">
        <v>5</v>
      </c>
      <c r="I5464" s="24">
        <f t="shared" ref="I5464:I5471" si="1095">$G5464/$G$10*I$5</f>
        <v>5.3993351964195639</v>
      </c>
    </row>
    <row r="5465" spans="1:9" hidden="1" outlineLevel="3" x14ac:dyDescent="0.25">
      <c r="A5465" t="s">
        <v>65</v>
      </c>
      <c r="B5465" t="str">
        <f>VLOOKUP(A5465,'AGENCY CODES'!$C$4:$F$139,3,FALSE)</f>
        <v>DEPARTMENT OF GAMING</v>
      </c>
      <c r="C5465" s="8" t="s">
        <v>4</v>
      </c>
      <c r="D5465" s="8" t="str">
        <f t="shared" si="1087"/>
        <v>GMA2122</v>
      </c>
      <c r="E5465">
        <v>2122</v>
      </c>
      <c r="F5465" t="str">
        <f>VLOOKUP(D5465,'Fund List'!$A$2:$F$1324,6,FALSE)</f>
        <v>PROBLEM GAMBLING LOTTERY</v>
      </c>
      <c r="G5465" s="3">
        <v>50</v>
      </c>
      <c r="I5465" s="24">
        <f t="shared" si="1095"/>
        <v>53.993351964195639</v>
      </c>
    </row>
    <row r="5466" spans="1:9" hidden="1" outlineLevel="3" x14ac:dyDescent="0.25">
      <c r="A5466" t="s">
        <v>65</v>
      </c>
      <c r="B5466" t="str">
        <f>VLOOKUP(A5466,'AGENCY CODES'!$C$4:$F$139,3,FALSE)</f>
        <v>DEPARTMENT OF GAMING</v>
      </c>
      <c r="C5466" s="8" t="s">
        <v>5</v>
      </c>
      <c r="D5466" s="8" t="str">
        <f t="shared" si="1087"/>
        <v>GMA2122</v>
      </c>
      <c r="E5466">
        <v>2122</v>
      </c>
      <c r="F5466" t="str">
        <f>VLOOKUP(D5466,'Fund List'!$A$2:$F$1324,6,FALSE)</f>
        <v>PROBLEM GAMBLING LOTTERY</v>
      </c>
      <c r="G5466" s="3">
        <v>9</v>
      </c>
      <c r="I5466" s="24">
        <f t="shared" si="1095"/>
        <v>9.7188033535552147</v>
      </c>
    </row>
    <row r="5467" spans="1:9" hidden="1" outlineLevel="3" x14ac:dyDescent="0.25">
      <c r="A5467" t="s">
        <v>65</v>
      </c>
      <c r="B5467" t="str">
        <f>VLOOKUP(A5467,'AGENCY CODES'!$C$4:$F$139,3,FALSE)</f>
        <v>DEPARTMENT OF GAMING</v>
      </c>
      <c r="C5467" s="8" t="s">
        <v>7</v>
      </c>
      <c r="D5467" s="8" t="str">
        <f t="shared" si="1087"/>
        <v>GMA2122</v>
      </c>
      <c r="E5467">
        <v>2122</v>
      </c>
      <c r="F5467" t="str">
        <f>VLOOKUP(D5467,'Fund List'!$A$2:$F$1324,6,FALSE)</f>
        <v>PROBLEM GAMBLING LOTTERY</v>
      </c>
      <c r="G5467" s="3">
        <v>1</v>
      </c>
      <c r="I5467" s="24">
        <f t="shared" si="1095"/>
        <v>1.0798670392839127</v>
      </c>
    </row>
    <row r="5468" spans="1:9" hidden="1" outlineLevel="3" x14ac:dyDescent="0.25">
      <c r="A5468" t="s">
        <v>65</v>
      </c>
      <c r="B5468" t="str">
        <f>VLOOKUP(A5468,'AGENCY CODES'!$C$4:$F$139,3,FALSE)</f>
        <v>DEPARTMENT OF GAMING</v>
      </c>
      <c r="C5468" s="8" t="s">
        <v>10</v>
      </c>
      <c r="D5468" s="8" t="str">
        <f t="shared" si="1087"/>
        <v>GMA2122</v>
      </c>
      <c r="E5468">
        <v>2122</v>
      </c>
      <c r="F5468" t="str">
        <f>VLOOKUP(D5468,'Fund List'!$A$2:$F$1324,6,FALSE)</f>
        <v>PROBLEM GAMBLING LOTTERY</v>
      </c>
      <c r="G5468" s="3">
        <v>31</v>
      </c>
      <c r="I5468" s="24">
        <f t="shared" si="1095"/>
        <v>33.475878217801302</v>
      </c>
    </row>
    <row r="5469" spans="1:9" hidden="1" outlineLevel="3" x14ac:dyDescent="0.25">
      <c r="A5469" t="s">
        <v>65</v>
      </c>
      <c r="B5469" t="str">
        <f>VLOOKUP(A5469,'AGENCY CODES'!$C$4:$F$139,3,FALSE)</f>
        <v>DEPARTMENT OF GAMING</v>
      </c>
      <c r="C5469" s="8" t="s">
        <v>11</v>
      </c>
      <c r="D5469" s="8" t="str">
        <f t="shared" si="1087"/>
        <v>GMA2122</v>
      </c>
      <c r="E5469">
        <v>2122</v>
      </c>
      <c r="F5469" t="str">
        <f>VLOOKUP(D5469,'Fund List'!$A$2:$F$1324,6,FALSE)</f>
        <v>PROBLEM GAMBLING LOTTERY</v>
      </c>
      <c r="G5469" s="3">
        <v>61</v>
      </c>
      <c r="I5469" s="24">
        <f t="shared" si="1095"/>
        <v>65.871889396318679</v>
      </c>
    </row>
    <row r="5470" spans="1:9" hidden="1" outlineLevel="3" x14ac:dyDescent="0.25">
      <c r="A5470" t="s">
        <v>65</v>
      </c>
      <c r="B5470" t="str">
        <f>VLOOKUP(A5470,'AGENCY CODES'!$C$4:$F$139,3,FALSE)</f>
        <v>DEPARTMENT OF GAMING</v>
      </c>
      <c r="C5470" s="8" t="s">
        <v>12</v>
      </c>
      <c r="D5470" s="8" t="str">
        <f t="shared" si="1087"/>
        <v>GMA2122</v>
      </c>
      <c r="E5470">
        <v>2122</v>
      </c>
      <c r="F5470" t="str">
        <f>VLOOKUP(D5470,'Fund List'!$A$2:$F$1324,6,FALSE)</f>
        <v>PROBLEM GAMBLING LOTTERY</v>
      </c>
      <c r="G5470" s="3">
        <v>2</v>
      </c>
      <c r="I5470" s="24">
        <f t="shared" si="1095"/>
        <v>2.1597340785678254</v>
      </c>
    </row>
    <row r="5471" spans="1:9" hidden="1" outlineLevel="3" x14ac:dyDescent="0.25">
      <c r="A5471" t="s">
        <v>65</v>
      </c>
      <c r="B5471" t="str">
        <f>VLOOKUP(A5471,'AGENCY CODES'!$C$4:$F$139,3,FALSE)</f>
        <v>DEPARTMENT OF GAMING</v>
      </c>
      <c r="C5471" s="8">
        <v>2</v>
      </c>
      <c r="D5471" s="8" t="str">
        <f t="shared" si="1087"/>
        <v>GMA2122</v>
      </c>
      <c r="E5471">
        <v>2122</v>
      </c>
      <c r="F5471" t="str">
        <f>VLOOKUP(D5471,'Fund List'!$A$2:$F$1324,6,FALSE)</f>
        <v>PROBLEM GAMBLING LOTTERY</v>
      </c>
      <c r="G5471" s="3">
        <v>61</v>
      </c>
      <c r="I5471" s="24">
        <f t="shared" si="1095"/>
        <v>65.871889396318679</v>
      </c>
    </row>
    <row r="5472" spans="1:9" outlineLevel="2" collapsed="1" x14ac:dyDescent="0.25">
      <c r="F5472" s="1" t="s">
        <v>4461</v>
      </c>
      <c r="I5472" s="24">
        <f t="shared" ref="I5472" si="1096">SUBTOTAL(9,I5464:I5471)</f>
        <v>237.57074864246079</v>
      </c>
    </row>
    <row r="5473" spans="1:9" hidden="1" outlineLevel="3" x14ac:dyDescent="0.25">
      <c r="A5473" t="s">
        <v>65</v>
      </c>
      <c r="B5473" t="str">
        <f>VLOOKUP(A5473,'AGENCY CODES'!$C$4:$F$139,3,FALSE)</f>
        <v>DEPARTMENT OF GAMING</v>
      </c>
      <c r="C5473" s="8" t="s">
        <v>1</v>
      </c>
      <c r="D5473" s="8" t="str">
        <f t="shared" si="1087"/>
        <v>GMA2340</v>
      </c>
      <c r="E5473">
        <v>2340</v>
      </c>
      <c r="F5473" t="str">
        <f>VLOOKUP(D5473,'Fund List'!$A$2:$F$1324,6,FALSE)</f>
        <v>PERMANENT TRIBAL-STATE COMPACT FUND</v>
      </c>
      <c r="G5473" s="3">
        <v>15</v>
      </c>
      <c r="I5473" s="24">
        <f t="shared" ref="I5473:I5484" si="1097">$G5473/$G$10*I$5</f>
        <v>16.198005589258692</v>
      </c>
    </row>
    <row r="5474" spans="1:9" hidden="1" outlineLevel="3" x14ac:dyDescent="0.25">
      <c r="A5474" t="s">
        <v>65</v>
      </c>
      <c r="B5474" t="str">
        <f>VLOOKUP(A5474,'AGENCY CODES'!$C$4:$F$139,3,FALSE)</f>
        <v>DEPARTMENT OF GAMING</v>
      </c>
      <c r="C5474" s="8" t="s">
        <v>3</v>
      </c>
      <c r="D5474" s="8" t="str">
        <f t="shared" si="1087"/>
        <v>GMA2340</v>
      </c>
      <c r="E5474">
        <v>2340</v>
      </c>
      <c r="F5474" t="str">
        <f>VLOOKUP(D5474,'Fund List'!$A$2:$F$1324,6,FALSE)</f>
        <v>PERMANENT TRIBAL-STATE COMPACT FUND</v>
      </c>
      <c r="G5474" s="3">
        <v>1131</v>
      </c>
      <c r="I5474" s="24">
        <f t="shared" si="1097"/>
        <v>1221.3296214301054</v>
      </c>
    </row>
    <row r="5475" spans="1:9" hidden="1" outlineLevel="3" x14ac:dyDescent="0.25">
      <c r="A5475" t="s">
        <v>65</v>
      </c>
      <c r="B5475" t="str">
        <f>VLOOKUP(A5475,'AGENCY CODES'!$C$4:$F$139,3,FALSE)</f>
        <v>DEPARTMENT OF GAMING</v>
      </c>
      <c r="C5475" s="8" t="s">
        <v>4</v>
      </c>
      <c r="D5475" s="8" t="str">
        <f t="shared" si="1087"/>
        <v>GMA2340</v>
      </c>
      <c r="E5475">
        <v>2340</v>
      </c>
      <c r="F5475" t="str">
        <f>VLOOKUP(D5475,'Fund List'!$A$2:$F$1324,6,FALSE)</f>
        <v>PERMANENT TRIBAL-STATE COMPACT FUND</v>
      </c>
      <c r="G5475" s="3">
        <v>18</v>
      </c>
      <c r="I5475" s="24">
        <f t="shared" si="1097"/>
        <v>19.437606707110429</v>
      </c>
    </row>
    <row r="5476" spans="1:9" hidden="1" outlineLevel="3" x14ac:dyDescent="0.25">
      <c r="A5476" t="s">
        <v>65</v>
      </c>
      <c r="B5476" t="str">
        <f>VLOOKUP(A5476,'AGENCY CODES'!$C$4:$F$139,3,FALSE)</f>
        <v>DEPARTMENT OF GAMING</v>
      </c>
      <c r="C5476" s="8" t="s">
        <v>6</v>
      </c>
      <c r="D5476" s="8" t="str">
        <f t="shared" si="1087"/>
        <v>GMA2340</v>
      </c>
      <c r="E5476">
        <v>2340</v>
      </c>
      <c r="F5476" t="str">
        <f>VLOOKUP(D5476,'Fund List'!$A$2:$F$1324,6,FALSE)</f>
        <v>PERMANENT TRIBAL-STATE COMPACT FUND</v>
      </c>
      <c r="G5476" s="3">
        <v>7</v>
      </c>
      <c r="I5476" s="24">
        <f t="shared" si="1097"/>
        <v>7.5590692749873885</v>
      </c>
    </row>
    <row r="5477" spans="1:9" hidden="1" outlineLevel="3" x14ac:dyDescent="0.25">
      <c r="A5477" t="s">
        <v>65</v>
      </c>
      <c r="B5477" t="str">
        <f>VLOOKUP(A5477,'AGENCY CODES'!$C$4:$F$139,3,FALSE)</f>
        <v>DEPARTMENT OF GAMING</v>
      </c>
      <c r="C5477" s="8" t="s">
        <v>7</v>
      </c>
      <c r="D5477" s="8" t="str">
        <f t="shared" si="1087"/>
        <v>GMA2340</v>
      </c>
      <c r="E5477">
        <v>2340</v>
      </c>
      <c r="F5477" t="str">
        <f>VLOOKUP(D5477,'Fund List'!$A$2:$F$1324,6,FALSE)</f>
        <v>PERMANENT TRIBAL-STATE COMPACT FUND</v>
      </c>
      <c r="G5477" s="3">
        <v>2263</v>
      </c>
      <c r="I5477" s="24">
        <f t="shared" si="1097"/>
        <v>2443.7391098994945</v>
      </c>
    </row>
    <row r="5478" spans="1:9" hidden="1" outlineLevel="3" x14ac:dyDescent="0.25">
      <c r="A5478" t="s">
        <v>65</v>
      </c>
      <c r="B5478" t="str">
        <f>VLOOKUP(A5478,'AGENCY CODES'!$C$4:$F$139,3,FALSE)</f>
        <v>DEPARTMENT OF GAMING</v>
      </c>
      <c r="C5478" s="8" t="s">
        <v>14</v>
      </c>
      <c r="D5478" s="8" t="str">
        <f t="shared" si="1087"/>
        <v>GMA2340</v>
      </c>
      <c r="E5478">
        <v>2340</v>
      </c>
      <c r="F5478" t="str">
        <f>VLOOKUP(D5478,'Fund List'!$A$2:$F$1324,6,FALSE)</f>
        <v>PERMANENT TRIBAL-STATE COMPACT FUND</v>
      </c>
      <c r="G5478" s="3">
        <v>30</v>
      </c>
      <c r="I5478" s="24">
        <f t="shared" si="1097"/>
        <v>32.396011178517384</v>
      </c>
    </row>
    <row r="5479" spans="1:9" hidden="1" outlineLevel="3" x14ac:dyDescent="0.25">
      <c r="A5479" t="s">
        <v>65</v>
      </c>
      <c r="B5479" t="str">
        <f>VLOOKUP(A5479,'AGENCY CODES'!$C$4:$F$139,3,FALSE)</f>
        <v>DEPARTMENT OF GAMING</v>
      </c>
      <c r="C5479" s="8" t="s">
        <v>8</v>
      </c>
      <c r="D5479" s="8" t="str">
        <f t="shared" si="1087"/>
        <v>GMA2340</v>
      </c>
      <c r="E5479">
        <v>2340</v>
      </c>
      <c r="F5479" t="str">
        <f>VLOOKUP(D5479,'Fund List'!$A$2:$F$1324,6,FALSE)</f>
        <v>PERMANENT TRIBAL-STATE COMPACT FUND</v>
      </c>
      <c r="G5479" s="3">
        <v>1</v>
      </c>
      <c r="I5479" s="24">
        <f t="shared" si="1097"/>
        <v>1.0798670392839127</v>
      </c>
    </row>
    <row r="5480" spans="1:9" hidden="1" outlineLevel="3" x14ac:dyDescent="0.25">
      <c r="A5480" t="s">
        <v>65</v>
      </c>
      <c r="B5480" t="str">
        <f>VLOOKUP(A5480,'AGENCY CODES'!$C$4:$F$139,3,FALSE)</f>
        <v>DEPARTMENT OF GAMING</v>
      </c>
      <c r="C5480" s="8" t="s">
        <v>10</v>
      </c>
      <c r="D5480" s="8" t="str">
        <f t="shared" si="1087"/>
        <v>GMA2340</v>
      </c>
      <c r="E5480">
        <v>2340</v>
      </c>
      <c r="F5480" t="str">
        <f>VLOOKUP(D5480,'Fund List'!$A$2:$F$1324,6,FALSE)</f>
        <v>PERMANENT TRIBAL-STATE COMPACT FUND</v>
      </c>
      <c r="G5480" s="3">
        <v>58</v>
      </c>
      <c r="I5480" s="24">
        <f t="shared" si="1097"/>
        <v>62.632288278466937</v>
      </c>
    </row>
    <row r="5481" spans="1:9" hidden="1" outlineLevel="3" x14ac:dyDescent="0.25">
      <c r="A5481" t="s">
        <v>65</v>
      </c>
      <c r="B5481" t="str">
        <f>VLOOKUP(A5481,'AGENCY CODES'!$C$4:$F$139,3,FALSE)</f>
        <v>DEPARTMENT OF GAMING</v>
      </c>
      <c r="C5481" s="8" t="s">
        <v>11</v>
      </c>
      <c r="D5481" s="8" t="str">
        <f t="shared" si="1087"/>
        <v>GMA2340</v>
      </c>
      <c r="E5481">
        <v>2340</v>
      </c>
      <c r="F5481" t="str">
        <f>VLOOKUP(D5481,'Fund List'!$A$2:$F$1324,6,FALSE)</f>
        <v>PERMANENT TRIBAL-STATE COMPACT FUND</v>
      </c>
      <c r="G5481" s="3">
        <v>118</v>
      </c>
      <c r="I5481" s="24">
        <f t="shared" si="1097"/>
        <v>127.42431063550171</v>
      </c>
    </row>
    <row r="5482" spans="1:9" hidden="1" outlineLevel="3" x14ac:dyDescent="0.25">
      <c r="A5482" t="s">
        <v>65</v>
      </c>
      <c r="B5482" t="str">
        <f>VLOOKUP(A5482,'AGENCY CODES'!$C$4:$F$139,3,FALSE)</f>
        <v>DEPARTMENT OF GAMING</v>
      </c>
      <c r="C5482" s="8" t="s">
        <v>12</v>
      </c>
      <c r="D5482" s="8" t="str">
        <f t="shared" si="1087"/>
        <v>GMA2340</v>
      </c>
      <c r="E5482">
        <v>2340</v>
      </c>
      <c r="F5482" t="str">
        <f>VLOOKUP(D5482,'Fund List'!$A$2:$F$1324,6,FALSE)</f>
        <v>PERMANENT TRIBAL-STATE COMPACT FUND</v>
      </c>
      <c r="G5482" s="3">
        <v>9</v>
      </c>
      <c r="I5482" s="24">
        <f t="shared" si="1097"/>
        <v>9.7188033535552147</v>
      </c>
    </row>
    <row r="5483" spans="1:9" hidden="1" outlineLevel="3" x14ac:dyDescent="0.25">
      <c r="A5483" t="s">
        <v>65</v>
      </c>
      <c r="B5483" t="str">
        <f>VLOOKUP(A5483,'AGENCY CODES'!$C$4:$F$139,3,FALSE)</f>
        <v>DEPARTMENT OF GAMING</v>
      </c>
      <c r="C5483" s="8">
        <v>2</v>
      </c>
      <c r="D5483" s="8" t="str">
        <f t="shared" si="1087"/>
        <v>GMA2340</v>
      </c>
      <c r="E5483">
        <v>2340</v>
      </c>
      <c r="F5483" t="str">
        <f>VLOOKUP(D5483,'Fund List'!$A$2:$F$1324,6,FALSE)</f>
        <v>PERMANENT TRIBAL-STATE COMPACT FUND</v>
      </c>
      <c r="G5483" s="3">
        <v>79</v>
      </c>
      <c r="I5483" s="24">
        <f t="shared" si="1097"/>
        <v>85.309496103429112</v>
      </c>
    </row>
    <row r="5484" spans="1:9" hidden="1" outlineLevel="3" x14ac:dyDescent="0.25">
      <c r="A5484" t="s">
        <v>65</v>
      </c>
      <c r="B5484" t="str">
        <f>VLOOKUP(A5484,'AGENCY CODES'!$C$4:$F$139,3,FALSE)</f>
        <v>DEPARTMENT OF GAMING</v>
      </c>
      <c r="C5484" s="8">
        <v>8</v>
      </c>
      <c r="D5484" s="8" t="str">
        <f t="shared" si="1087"/>
        <v>GMA2340</v>
      </c>
      <c r="E5484">
        <v>2340</v>
      </c>
      <c r="F5484" t="str">
        <f>VLOOKUP(D5484,'Fund List'!$A$2:$F$1324,6,FALSE)</f>
        <v>PERMANENT TRIBAL-STATE COMPACT FUND</v>
      </c>
      <c r="G5484" s="3">
        <v>549</v>
      </c>
      <c r="I5484" s="24">
        <f t="shared" si="1097"/>
        <v>592.84700456686812</v>
      </c>
    </row>
    <row r="5485" spans="1:9" outlineLevel="2" collapsed="1" x14ac:dyDescent="0.25">
      <c r="F5485" s="1" t="s">
        <v>4462</v>
      </c>
      <c r="I5485" s="24">
        <f t="shared" ref="I5485" si="1098">SUBTOTAL(9,I5473:I5484)</f>
        <v>4619.6711940565783</v>
      </c>
    </row>
    <row r="5486" spans="1:9" hidden="1" outlineLevel="3" x14ac:dyDescent="0.25">
      <c r="A5486" t="s">
        <v>65</v>
      </c>
      <c r="B5486" t="str">
        <f>VLOOKUP(A5486,'AGENCY CODES'!$C$4:$F$139,3,FALSE)</f>
        <v>DEPARTMENT OF GAMING</v>
      </c>
      <c r="C5486" s="8" t="s">
        <v>1</v>
      </c>
      <c r="D5486" s="8" t="str">
        <f t="shared" si="1087"/>
        <v>GMA2350</v>
      </c>
      <c r="E5486">
        <v>2350</v>
      </c>
      <c r="F5486" t="str">
        <f>VLOOKUP(D5486,'Fund List'!$A$2:$F$1324,6,FALSE)</f>
        <v>AZ BENEFITS FUND-REVENUE CLEARING ACCT</v>
      </c>
      <c r="G5486" s="3">
        <v>35</v>
      </c>
      <c r="I5486" s="24">
        <f t="shared" ref="I5486:I5500" si="1099">$G5486/$G$10*I$5</f>
        <v>37.795346374936948</v>
      </c>
    </row>
    <row r="5487" spans="1:9" hidden="1" outlineLevel="3" x14ac:dyDescent="0.25">
      <c r="A5487" t="s">
        <v>65</v>
      </c>
      <c r="B5487" t="str">
        <f>VLOOKUP(A5487,'AGENCY CODES'!$C$4:$F$139,3,FALSE)</f>
        <v>DEPARTMENT OF GAMING</v>
      </c>
      <c r="C5487" s="8" t="s">
        <v>2</v>
      </c>
      <c r="D5487" s="8" t="str">
        <f t="shared" si="1087"/>
        <v>GMA2350</v>
      </c>
      <c r="E5487">
        <v>2350</v>
      </c>
      <c r="F5487" t="str">
        <f>VLOOKUP(D5487,'Fund List'!$A$2:$F$1324,6,FALSE)</f>
        <v>AZ BENEFITS FUND-REVENUE CLEARING ACCT</v>
      </c>
      <c r="G5487" s="3">
        <v>4</v>
      </c>
      <c r="I5487" s="24">
        <f t="shared" si="1099"/>
        <v>4.3194681571356508</v>
      </c>
    </row>
    <row r="5488" spans="1:9" hidden="1" outlineLevel="3" x14ac:dyDescent="0.25">
      <c r="A5488" t="s">
        <v>65</v>
      </c>
      <c r="B5488" t="str">
        <f>VLOOKUP(A5488,'AGENCY CODES'!$C$4:$F$139,3,FALSE)</f>
        <v>DEPARTMENT OF GAMING</v>
      </c>
      <c r="C5488" s="8" t="s">
        <v>3</v>
      </c>
      <c r="D5488" s="8" t="str">
        <f t="shared" si="1087"/>
        <v>GMA2350</v>
      </c>
      <c r="E5488">
        <v>2350</v>
      </c>
      <c r="F5488" t="str">
        <f>VLOOKUP(D5488,'Fund List'!$A$2:$F$1324,6,FALSE)</f>
        <v>AZ BENEFITS FUND-REVENUE CLEARING ACCT</v>
      </c>
      <c r="G5488" s="3">
        <v>97</v>
      </c>
      <c r="I5488" s="24">
        <f t="shared" si="1099"/>
        <v>104.74710281053954</v>
      </c>
    </row>
    <row r="5489" spans="1:9" hidden="1" outlineLevel="3" x14ac:dyDescent="0.25">
      <c r="A5489" t="s">
        <v>65</v>
      </c>
      <c r="B5489" t="str">
        <f>VLOOKUP(A5489,'AGENCY CODES'!$C$4:$F$139,3,FALSE)</f>
        <v>DEPARTMENT OF GAMING</v>
      </c>
      <c r="C5489" s="8" t="s">
        <v>4</v>
      </c>
      <c r="D5489" s="8" t="str">
        <f t="shared" si="1087"/>
        <v>GMA2350</v>
      </c>
      <c r="E5489">
        <v>2350</v>
      </c>
      <c r="F5489" t="str">
        <f>VLOOKUP(D5489,'Fund List'!$A$2:$F$1324,6,FALSE)</f>
        <v>AZ BENEFITS FUND-REVENUE CLEARING ACCT</v>
      </c>
      <c r="G5489" s="3">
        <v>608</v>
      </c>
      <c r="I5489" s="24">
        <f t="shared" si="1099"/>
        <v>656.55915988461891</v>
      </c>
    </row>
    <row r="5490" spans="1:9" hidden="1" outlineLevel="3" x14ac:dyDescent="0.25">
      <c r="A5490" t="s">
        <v>65</v>
      </c>
      <c r="B5490" t="str">
        <f>VLOOKUP(A5490,'AGENCY CODES'!$C$4:$F$139,3,FALSE)</f>
        <v>DEPARTMENT OF GAMING</v>
      </c>
      <c r="C5490" s="8" t="s">
        <v>5</v>
      </c>
      <c r="D5490" s="8" t="str">
        <f t="shared" si="1087"/>
        <v>GMA2350</v>
      </c>
      <c r="E5490">
        <v>2350</v>
      </c>
      <c r="F5490" t="str">
        <f>VLOOKUP(D5490,'Fund List'!$A$2:$F$1324,6,FALSE)</f>
        <v>AZ BENEFITS FUND-REVENUE CLEARING ACCT</v>
      </c>
      <c r="G5490" s="3">
        <v>3</v>
      </c>
      <c r="I5490" s="24">
        <f t="shared" si="1099"/>
        <v>3.2396011178517381</v>
      </c>
    </row>
    <row r="5491" spans="1:9" hidden="1" outlineLevel="3" x14ac:dyDescent="0.25">
      <c r="A5491" t="s">
        <v>65</v>
      </c>
      <c r="B5491" t="str">
        <f>VLOOKUP(A5491,'AGENCY CODES'!$C$4:$F$139,3,FALSE)</f>
        <v>DEPARTMENT OF GAMING</v>
      </c>
      <c r="C5491" s="8" t="s">
        <v>6</v>
      </c>
      <c r="D5491" s="8" t="str">
        <f t="shared" si="1087"/>
        <v>GMA2350</v>
      </c>
      <c r="E5491">
        <v>2350</v>
      </c>
      <c r="F5491" t="str">
        <f>VLOOKUP(D5491,'Fund List'!$A$2:$F$1324,6,FALSE)</f>
        <v>AZ BENEFITS FUND-REVENUE CLEARING ACCT</v>
      </c>
      <c r="G5491" s="3">
        <v>19</v>
      </c>
      <c r="I5491" s="24">
        <f t="shared" si="1099"/>
        <v>20.517473746394341</v>
      </c>
    </row>
    <row r="5492" spans="1:9" hidden="1" outlineLevel="3" x14ac:dyDescent="0.25">
      <c r="A5492" t="s">
        <v>65</v>
      </c>
      <c r="B5492" t="str">
        <f>VLOOKUP(A5492,'AGENCY CODES'!$C$4:$F$139,3,FALSE)</f>
        <v>DEPARTMENT OF GAMING</v>
      </c>
      <c r="C5492" s="8" t="s">
        <v>7</v>
      </c>
      <c r="D5492" s="8" t="str">
        <f t="shared" si="1087"/>
        <v>GMA2350</v>
      </c>
      <c r="E5492">
        <v>2350</v>
      </c>
      <c r="F5492" t="str">
        <f>VLOOKUP(D5492,'Fund List'!$A$2:$F$1324,6,FALSE)</f>
        <v>AZ BENEFITS FUND-REVENUE CLEARING ACCT</v>
      </c>
      <c r="G5492" s="3">
        <v>76</v>
      </c>
      <c r="I5492" s="24">
        <f t="shared" si="1099"/>
        <v>82.069894985577363</v>
      </c>
    </row>
    <row r="5493" spans="1:9" hidden="1" outlineLevel="3" x14ac:dyDescent="0.25">
      <c r="A5493" t="s">
        <v>65</v>
      </c>
      <c r="B5493" t="str">
        <f>VLOOKUP(A5493,'AGENCY CODES'!$C$4:$F$139,3,FALSE)</f>
        <v>DEPARTMENT OF GAMING</v>
      </c>
      <c r="C5493" s="8" t="s">
        <v>14</v>
      </c>
      <c r="D5493" s="8" t="str">
        <f t="shared" si="1087"/>
        <v>GMA2350</v>
      </c>
      <c r="E5493">
        <v>2350</v>
      </c>
      <c r="F5493" t="str">
        <f>VLOOKUP(D5493,'Fund List'!$A$2:$F$1324,6,FALSE)</f>
        <v>AZ BENEFITS FUND-REVENUE CLEARING ACCT</v>
      </c>
      <c r="G5493" s="3">
        <v>13</v>
      </c>
      <c r="I5493" s="24">
        <f t="shared" si="1099"/>
        <v>14.038271510690866</v>
      </c>
    </row>
    <row r="5494" spans="1:9" hidden="1" outlineLevel="3" x14ac:dyDescent="0.25">
      <c r="A5494" t="s">
        <v>65</v>
      </c>
      <c r="B5494" t="str">
        <f>VLOOKUP(A5494,'AGENCY CODES'!$C$4:$F$139,3,FALSE)</f>
        <v>DEPARTMENT OF GAMING</v>
      </c>
      <c r="C5494" s="8" t="s">
        <v>17</v>
      </c>
      <c r="D5494" s="8" t="str">
        <f t="shared" si="1087"/>
        <v>GMA2350</v>
      </c>
      <c r="E5494">
        <v>2350</v>
      </c>
      <c r="F5494" t="str">
        <f>VLOOKUP(D5494,'Fund List'!$A$2:$F$1324,6,FALSE)</f>
        <v>AZ BENEFITS FUND-REVENUE CLEARING ACCT</v>
      </c>
      <c r="G5494" s="3">
        <v>91</v>
      </c>
      <c r="I5494" s="24">
        <f t="shared" si="1099"/>
        <v>98.267900574836062</v>
      </c>
    </row>
    <row r="5495" spans="1:9" hidden="1" outlineLevel="3" x14ac:dyDescent="0.25">
      <c r="A5495" t="s">
        <v>65</v>
      </c>
      <c r="B5495" t="str">
        <f>VLOOKUP(A5495,'AGENCY CODES'!$C$4:$F$139,3,FALSE)</f>
        <v>DEPARTMENT OF GAMING</v>
      </c>
      <c r="C5495" s="8" t="s">
        <v>8</v>
      </c>
      <c r="D5495" s="8" t="str">
        <f t="shared" si="1087"/>
        <v>GMA2350</v>
      </c>
      <c r="E5495">
        <v>2350</v>
      </c>
      <c r="F5495" t="str">
        <f>VLOOKUP(D5495,'Fund List'!$A$2:$F$1324,6,FALSE)</f>
        <v>AZ BENEFITS FUND-REVENUE CLEARING ACCT</v>
      </c>
      <c r="G5495" s="3">
        <v>60</v>
      </c>
      <c r="I5495" s="24">
        <f t="shared" si="1099"/>
        <v>64.792022357034767</v>
      </c>
    </row>
    <row r="5496" spans="1:9" hidden="1" outlineLevel="3" x14ac:dyDescent="0.25">
      <c r="A5496" t="s">
        <v>65</v>
      </c>
      <c r="B5496" t="str">
        <f>VLOOKUP(A5496,'AGENCY CODES'!$C$4:$F$139,3,FALSE)</f>
        <v>DEPARTMENT OF GAMING</v>
      </c>
      <c r="C5496" s="8" t="s">
        <v>10</v>
      </c>
      <c r="D5496" s="8" t="str">
        <f t="shared" si="1087"/>
        <v>GMA2350</v>
      </c>
      <c r="E5496">
        <v>2350</v>
      </c>
      <c r="F5496" t="str">
        <f>VLOOKUP(D5496,'Fund List'!$A$2:$F$1324,6,FALSE)</f>
        <v>AZ BENEFITS FUND-REVENUE CLEARING ACCT</v>
      </c>
      <c r="G5496" s="3">
        <v>241</v>
      </c>
      <c r="I5496" s="24">
        <f t="shared" si="1099"/>
        <v>260.24795646742302</v>
      </c>
    </row>
    <row r="5497" spans="1:9" hidden="1" outlineLevel="3" x14ac:dyDescent="0.25">
      <c r="A5497" t="s">
        <v>65</v>
      </c>
      <c r="B5497" t="str">
        <f>VLOOKUP(A5497,'AGENCY CODES'!$C$4:$F$139,3,FALSE)</f>
        <v>DEPARTMENT OF GAMING</v>
      </c>
      <c r="C5497" s="8" t="s">
        <v>11</v>
      </c>
      <c r="D5497" s="8" t="str">
        <f t="shared" si="1087"/>
        <v>GMA2350</v>
      </c>
      <c r="E5497">
        <v>2350</v>
      </c>
      <c r="F5497" t="str">
        <f>VLOOKUP(D5497,'Fund List'!$A$2:$F$1324,6,FALSE)</f>
        <v>AZ BENEFITS FUND-REVENUE CLEARING ACCT</v>
      </c>
      <c r="G5497" s="3">
        <v>1005</v>
      </c>
      <c r="I5497" s="24">
        <f t="shared" si="1099"/>
        <v>1085.2663744803324</v>
      </c>
    </row>
    <row r="5498" spans="1:9" hidden="1" outlineLevel="3" x14ac:dyDescent="0.25">
      <c r="A5498" t="s">
        <v>65</v>
      </c>
      <c r="B5498" t="str">
        <f>VLOOKUP(A5498,'AGENCY CODES'!$C$4:$F$139,3,FALSE)</f>
        <v>DEPARTMENT OF GAMING</v>
      </c>
      <c r="C5498" s="8" t="s">
        <v>12</v>
      </c>
      <c r="D5498" s="8" t="str">
        <f t="shared" si="1087"/>
        <v>GMA2350</v>
      </c>
      <c r="E5498">
        <v>2350</v>
      </c>
      <c r="F5498" t="str">
        <f>VLOOKUP(D5498,'Fund List'!$A$2:$F$1324,6,FALSE)</f>
        <v>AZ BENEFITS FUND-REVENUE CLEARING ACCT</v>
      </c>
      <c r="G5498" s="3">
        <v>26</v>
      </c>
      <c r="I5498" s="24">
        <f t="shared" si="1099"/>
        <v>28.076543021381731</v>
      </c>
    </row>
    <row r="5499" spans="1:9" hidden="1" outlineLevel="3" x14ac:dyDescent="0.25">
      <c r="A5499" t="s">
        <v>65</v>
      </c>
      <c r="B5499" t="str">
        <f>VLOOKUP(A5499,'AGENCY CODES'!$C$4:$F$139,3,FALSE)</f>
        <v>DEPARTMENT OF GAMING</v>
      </c>
      <c r="C5499" s="8">
        <v>2</v>
      </c>
      <c r="D5499" s="8" t="str">
        <f t="shared" si="1087"/>
        <v>GMA2350</v>
      </c>
      <c r="E5499">
        <v>2350</v>
      </c>
      <c r="F5499" t="str">
        <f>VLOOKUP(D5499,'Fund List'!$A$2:$F$1324,6,FALSE)</f>
        <v>AZ BENEFITS FUND-REVENUE CLEARING ACCT</v>
      </c>
      <c r="G5499" s="3">
        <v>976</v>
      </c>
      <c r="I5499" s="24">
        <f t="shared" si="1099"/>
        <v>1053.9502303410989</v>
      </c>
    </row>
    <row r="5500" spans="1:9" hidden="1" outlineLevel="3" x14ac:dyDescent="0.25">
      <c r="A5500" t="s">
        <v>65</v>
      </c>
      <c r="B5500" t="str">
        <f>VLOOKUP(A5500,'AGENCY CODES'!$C$4:$F$139,3,FALSE)</f>
        <v>DEPARTMENT OF GAMING</v>
      </c>
      <c r="C5500" s="8">
        <v>8</v>
      </c>
      <c r="D5500" s="8" t="str">
        <f t="shared" si="1087"/>
        <v>GMA2350</v>
      </c>
      <c r="E5500">
        <v>2350</v>
      </c>
      <c r="F5500" t="str">
        <f>VLOOKUP(D5500,'Fund List'!$A$2:$F$1324,6,FALSE)</f>
        <v>AZ BENEFITS FUND-REVENUE CLEARING ACCT</v>
      </c>
      <c r="G5500" s="3">
        <v>980</v>
      </c>
      <c r="I5500" s="24">
        <f t="shared" si="1099"/>
        <v>1058.2696984982344</v>
      </c>
    </row>
    <row r="5501" spans="1:9" outlineLevel="2" collapsed="1" x14ac:dyDescent="0.25">
      <c r="F5501" s="1" t="s">
        <v>4463</v>
      </c>
      <c r="I5501" s="24">
        <f t="shared" ref="I5501" si="1100">SUBTOTAL(9,I5486:I5500)</f>
        <v>4572.1570443280871</v>
      </c>
    </row>
    <row r="5502" spans="1:9" outlineLevel="1" x14ac:dyDescent="0.25">
      <c r="B5502" s="1" t="s">
        <v>3931</v>
      </c>
      <c r="I5502" s="24">
        <f t="shared" ref="I5502" si="1101">SUBTOTAL(9,I5462:I5500)</f>
        <v>9433.7184551842602</v>
      </c>
    </row>
    <row r="5503" spans="1:9" hidden="1" outlineLevel="3" x14ac:dyDescent="0.25">
      <c r="A5503" t="s">
        <v>66</v>
      </c>
      <c r="B5503" t="str">
        <f>VLOOKUP(A5503,'AGENCY CODES'!$C$4:$F$139,3,FALSE)</f>
        <v>GEOLOGICAL SURVEY</v>
      </c>
      <c r="C5503" s="8" t="s">
        <v>1</v>
      </c>
      <c r="D5503" s="8" t="str">
        <f t="shared" ref="D5503:D5566" si="1102">CONCATENATE(A5503,E5503)</f>
        <v>GSA1000</v>
      </c>
      <c r="E5503">
        <v>1000</v>
      </c>
      <c r="F5503" t="str">
        <f>VLOOKUP(D5503,'Fund List'!$A$2:$F$1324,6,FALSE)</f>
        <v>GENERAL FUND</v>
      </c>
      <c r="G5503" s="3">
        <v>28</v>
      </c>
      <c r="I5503" s="24">
        <f t="shared" ref="I5503:I5512" si="1103">$G5503/$G$10*I$5</f>
        <v>30.236277099949554</v>
      </c>
    </row>
    <row r="5504" spans="1:9" hidden="1" outlineLevel="3" x14ac:dyDescent="0.25">
      <c r="A5504" t="s">
        <v>66</v>
      </c>
      <c r="B5504" t="str">
        <f>VLOOKUP(A5504,'AGENCY CODES'!$C$4:$F$139,3,FALSE)</f>
        <v>GEOLOGICAL SURVEY</v>
      </c>
      <c r="C5504" s="8" t="s">
        <v>4</v>
      </c>
      <c r="D5504" s="8" t="str">
        <f t="shared" si="1102"/>
        <v>GSA1000</v>
      </c>
      <c r="E5504">
        <v>1000</v>
      </c>
      <c r="F5504" t="str">
        <f>VLOOKUP(D5504,'Fund List'!$A$2:$F$1324,6,FALSE)</f>
        <v>GENERAL FUND</v>
      </c>
      <c r="G5504" s="3">
        <v>15</v>
      </c>
      <c r="I5504" s="24">
        <f t="shared" si="1103"/>
        <v>16.198005589258692</v>
      </c>
    </row>
    <row r="5505" spans="1:9" hidden="1" outlineLevel="3" x14ac:dyDescent="0.25">
      <c r="A5505" t="s">
        <v>66</v>
      </c>
      <c r="B5505" t="str">
        <f>VLOOKUP(A5505,'AGENCY CODES'!$C$4:$F$139,3,FALSE)</f>
        <v>GEOLOGICAL SURVEY</v>
      </c>
      <c r="C5505" s="8" t="s">
        <v>6</v>
      </c>
      <c r="D5505" s="8" t="str">
        <f t="shared" si="1102"/>
        <v>GSA1000</v>
      </c>
      <c r="E5505">
        <v>1000</v>
      </c>
      <c r="F5505" t="str">
        <f>VLOOKUP(D5505,'Fund List'!$A$2:$F$1324,6,FALSE)</f>
        <v>GENERAL FUND</v>
      </c>
      <c r="G5505" s="3">
        <v>98</v>
      </c>
      <c r="I5505" s="24">
        <f t="shared" si="1103"/>
        <v>105.82696984982346</v>
      </c>
    </row>
    <row r="5506" spans="1:9" hidden="1" outlineLevel="3" x14ac:dyDescent="0.25">
      <c r="A5506" t="s">
        <v>66</v>
      </c>
      <c r="B5506" t="str">
        <f>VLOOKUP(A5506,'AGENCY CODES'!$C$4:$F$139,3,FALSE)</f>
        <v>GEOLOGICAL SURVEY</v>
      </c>
      <c r="C5506" s="8" t="s">
        <v>7</v>
      </c>
      <c r="D5506" s="8" t="str">
        <f t="shared" si="1102"/>
        <v>GSA1000</v>
      </c>
      <c r="E5506">
        <v>1000</v>
      </c>
      <c r="F5506" t="str">
        <f>VLOOKUP(D5506,'Fund List'!$A$2:$F$1324,6,FALSE)</f>
        <v>GENERAL FUND</v>
      </c>
      <c r="G5506" s="3">
        <v>10</v>
      </c>
      <c r="I5506" s="24">
        <f t="shared" si="1103"/>
        <v>10.798670392839128</v>
      </c>
    </row>
    <row r="5507" spans="1:9" hidden="1" outlineLevel="3" x14ac:dyDescent="0.25">
      <c r="A5507" t="s">
        <v>66</v>
      </c>
      <c r="B5507" t="str">
        <f>VLOOKUP(A5507,'AGENCY CODES'!$C$4:$F$139,3,FALSE)</f>
        <v>GEOLOGICAL SURVEY</v>
      </c>
      <c r="C5507" s="8" t="s">
        <v>8</v>
      </c>
      <c r="D5507" s="8" t="str">
        <f t="shared" si="1102"/>
        <v>GSA1000</v>
      </c>
      <c r="E5507">
        <v>1000</v>
      </c>
      <c r="F5507" t="str">
        <f>VLOOKUP(D5507,'Fund List'!$A$2:$F$1324,6,FALSE)</f>
        <v>GENERAL FUND</v>
      </c>
      <c r="G5507" s="3">
        <v>1</v>
      </c>
      <c r="I5507" s="24">
        <f t="shared" si="1103"/>
        <v>1.0798670392839127</v>
      </c>
    </row>
    <row r="5508" spans="1:9" hidden="1" outlineLevel="3" x14ac:dyDescent="0.25">
      <c r="A5508" t="s">
        <v>66</v>
      </c>
      <c r="B5508" t="str">
        <f>VLOOKUP(A5508,'AGENCY CODES'!$C$4:$F$139,3,FALSE)</f>
        <v>GEOLOGICAL SURVEY</v>
      </c>
      <c r="C5508" s="8" t="s">
        <v>10</v>
      </c>
      <c r="D5508" s="8" t="str">
        <f t="shared" si="1102"/>
        <v>GSA1000</v>
      </c>
      <c r="E5508">
        <v>1000</v>
      </c>
      <c r="F5508" t="str">
        <f>VLOOKUP(D5508,'Fund List'!$A$2:$F$1324,6,FALSE)</f>
        <v>GENERAL FUND</v>
      </c>
      <c r="G5508" s="3">
        <v>4</v>
      </c>
      <c r="I5508" s="24">
        <f t="shared" si="1103"/>
        <v>4.3194681571356508</v>
      </c>
    </row>
    <row r="5509" spans="1:9" hidden="1" outlineLevel="3" x14ac:dyDescent="0.25">
      <c r="A5509" t="s">
        <v>66</v>
      </c>
      <c r="B5509" t="str">
        <f>VLOOKUP(A5509,'AGENCY CODES'!$C$4:$F$139,3,FALSE)</f>
        <v>GEOLOGICAL SURVEY</v>
      </c>
      <c r="C5509" s="8" t="s">
        <v>11</v>
      </c>
      <c r="D5509" s="8" t="str">
        <f t="shared" si="1102"/>
        <v>GSA1000</v>
      </c>
      <c r="E5509">
        <v>1000</v>
      </c>
      <c r="F5509" t="str">
        <f>VLOOKUP(D5509,'Fund List'!$A$2:$F$1324,6,FALSE)</f>
        <v>GENERAL FUND</v>
      </c>
      <c r="G5509" s="3">
        <v>3</v>
      </c>
      <c r="I5509" s="24">
        <f t="shared" si="1103"/>
        <v>3.2396011178517381</v>
      </c>
    </row>
    <row r="5510" spans="1:9" hidden="1" outlineLevel="3" x14ac:dyDescent="0.25">
      <c r="A5510" t="s">
        <v>66</v>
      </c>
      <c r="B5510" t="str">
        <f>VLOOKUP(A5510,'AGENCY CODES'!$C$4:$F$139,3,FALSE)</f>
        <v>GEOLOGICAL SURVEY</v>
      </c>
      <c r="C5510" s="8" t="s">
        <v>12</v>
      </c>
      <c r="D5510" s="8" t="str">
        <f t="shared" si="1102"/>
        <v>GSA1000</v>
      </c>
      <c r="E5510">
        <v>1000</v>
      </c>
      <c r="F5510" t="str">
        <f>VLOOKUP(D5510,'Fund List'!$A$2:$F$1324,6,FALSE)</f>
        <v>GENERAL FUND</v>
      </c>
      <c r="G5510" s="3">
        <v>1</v>
      </c>
      <c r="I5510" s="24">
        <f t="shared" si="1103"/>
        <v>1.0798670392839127</v>
      </c>
    </row>
    <row r="5511" spans="1:9" hidden="1" outlineLevel="3" x14ac:dyDescent="0.25">
      <c r="A5511" t="s">
        <v>66</v>
      </c>
      <c r="B5511" t="str">
        <f>VLOOKUP(A5511,'AGENCY CODES'!$C$4:$F$139,3,FALSE)</f>
        <v>GEOLOGICAL SURVEY</v>
      </c>
      <c r="C5511" s="8">
        <v>2</v>
      </c>
      <c r="D5511" s="8" t="str">
        <f t="shared" si="1102"/>
        <v>GSA1000</v>
      </c>
      <c r="E5511">
        <v>1000</v>
      </c>
      <c r="F5511" t="str">
        <f>VLOOKUP(D5511,'Fund List'!$A$2:$F$1324,6,FALSE)</f>
        <v>GENERAL FUND</v>
      </c>
      <c r="G5511" s="3">
        <v>3</v>
      </c>
      <c r="I5511" s="24">
        <f t="shared" si="1103"/>
        <v>3.2396011178517381</v>
      </c>
    </row>
    <row r="5512" spans="1:9" hidden="1" outlineLevel="3" x14ac:dyDescent="0.25">
      <c r="A5512" t="s">
        <v>66</v>
      </c>
      <c r="B5512" t="str">
        <f>VLOOKUP(A5512,'AGENCY CODES'!$C$4:$F$139,3,FALSE)</f>
        <v>GEOLOGICAL SURVEY</v>
      </c>
      <c r="C5512" s="8">
        <v>8</v>
      </c>
      <c r="D5512" s="8" t="str">
        <f t="shared" si="1102"/>
        <v>GSA1000</v>
      </c>
      <c r="E5512">
        <v>1000</v>
      </c>
      <c r="F5512" t="str">
        <f>VLOOKUP(D5512,'Fund List'!$A$2:$F$1324,6,FALSE)</f>
        <v>GENERAL FUND</v>
      </c>
      <c r="G5512" s="3">
        <v>1714</v>
      </c>
      <c r="I5512" s="24">
        <f t="shared" si="1103"/>
        <v>1850.8921053326264</v>
      </c>
    </row>
    <row r="5513" spans="1:9" outlineLevel="2" collapsed="1" x14ac:dyDescent="0.25">
      <c r="F5513" s="1" t="s">
        <v>4007</v>
      </c>
      <c r="I5513" s="24">
        <f t="shared" ref="I5513" si="1104">SUBTOTAL(9,I5503:I5512)</f>
        <v>2026.9104327359044</v>
      </c>
    </row>
    <row r="5514" spans="1:9" hidden="1" outlineLevel="3" x14ac:dyDescent="0.25">
      <c r="A5514" t="s">
        <v>66</v>
      </c>
      <c r="B5514" t="str">
        <f>VLOOKUP(A5514,'AGENCY CODES'!$C$4:$F$139,3,FALSE)</f>
        <v>GEOLOGICAL SURVEY</v>
      </c>
      <c r="C5514" s="8" t="s">
        <v>3</v>
      </c>
      <c r="D5514" s="8" t="str">
        <f t="shared" si="1102"/>
        <v>GSA2000</v>
      </c>
      <c r="E5514">
        <v>2000</v>
      </c>
      <c r="F5514" t="str">
        <f>VLOOKUP(D5514,'Fund List'!$A$2:$F$1324,6,FALSE)</f>
        <v>FEDERAL GRANTS</v>
      </c>
      <c r="G5514" s="3">
        <v>55</v>
      </c>
      <c r="I5514" s="24">
        <f t="shared" ref="I5514:I5524" si="1105">$G5514/$G$10*I$5</f>
        <v>59.39268716061521</v>
      </c>
    </row>
    <row r="5515" spans="1:9" hidden="1" outlineLevel="3" x14ac:dyDescent="0.25">
      <c r="A5515" t="s">
        <v>66</v>
      </c>
      <c r="B5515" t="str">
        <f>VLOOKUP(A5515,'AGENCY CODES'!$C$4:$F$139,3,FALSE)</f>
        <v>GEOLOGICAL SURVEY</v>
      </c>
      <c r="C5515" s="8" t="s">
        <v>5</v>
      </c>
      <c r="D5515" s="8" t="str">
        <f t="shared" si="1102"/>
        <v>GSA2000</v>
      </c>
      <c r="E5515">
        <v>2000</v>
      </c>
      <c r="F5515" t="str">
        <f>VLOOKUP(D5515,'Fund List'!$A$2:$F$1324,6,FALSE)</f>
        <v>FEDERAL GRANTS</v>
      </c>
      <c r="G5515" s="3">
        <v>67</v>
      </c>
      <c r="I5515" s="24">
        <f t="shared" si="1105"/>
        <v>72.351091632022161</v>
      </c>
    </row>
    <row r="5516" spans="1:9" hidden="1" outlineLevel="3" x14ac:dyDescent="0.25">
      <c r="A5516" t="s">
        <v>66</v>
      </c>
      <c r="B5516" t="str">
        <f>VLOOKUP(A5516,'AGENCY CODES'!$C$4:$F$139,3,FALSE)</f>
        <v>GEOLOGICAL SURVEY</v>
      </c>
      <c r="C5516" s="8" t="s">
        <v>6</v>
      </c>
      <c r="D5516" s="8" t="str">
        <f t="shared" si="1102"/>
        <v>GSA2000</v>
      </c>
      <c r="E5516">
        <v>2000</v>
      </c>
      <c r="F5516" t="str">
        <f>VLOOKUP(D5516,'Fund List'!$A$2:$F$1324,6,FALSE)</f>
        <v>FEDERAL GRANTS</v>
      </c>
      <c r="G5516" s="3">
        <v>377</v>
      </c>
      <c r="I5516" s="24">
        <f t="shared" si="1105"/>
        <v>407.10987381003508</v>
      </c>
    </row>
    <row r="5517" spans="1:9" hidden="1" outlineLevel="3" x14ac:dyDescent="0.25">
      <c r="A5517" t="s">
        <v>66</v>
      </c>
      <c r="B5517" t="str">
        <f>VLOOKUP(A5517,'AGENCY CODES'!$C$4:$F$139,3,FALSE)</f>
        <v>GEOLOGICAL SURVEY</v>
      </c>
      <c r="C5517" s="8" t="s">
        <v>7</v>
      </c>
      <c r="D5517" s="8" t="str">
        <f t="shared" si="1102"/>
        <v>GSA2000</v>
      </c>
      <c r="E5517">
        <v>2000</v>
      </c>
      <c r="F5517" t="str">
        <f>VLOOKUP(D5517,'Fund List'!$A$2:$F$1324,6,FALSE)</f>
        <v>FEDERAL GRANTS</v>
      </c>
      <c r="G5517" s="3">
        <v>41</v>
      </c>
      <c r="I5517" s="24">
        <f t="shared" si="1105"/>
        <v>44.274548610640423</v>
      </c>
    </row>
    <row r="5518" spans="1:9" hidden="1" outlineLevel="3" x14ac:dyDescent="0.25">
      <c r="A5518" t="s">
        <v>66</v>
      </c>
      <c r="B5518" t="str">
        <f>VLOOKUP(A5518,'AGENCY CODES'!$C$4:$F$139,3,FALSE)</f>
        <v>GEOLOGICAL SURVEY</v>
      </c>
      <c r="C5518" s="8" t="s">
        <v>14</v>
      </c>
      <c r="D5518" s="8" t="str">
        <f t="shared" si="1102"/>
        <v>GSA2000</v>
      </c>
      <c r="E5518">
        <v>2000</v>
      </c>
      <c r="F5518" t="str">
        <f>VLOOKUP(D5518,'Fund List'!$A$2:$F$1324,6,FALSE)</f>
        <v>FEDERAL GRANTS</v>
      </c>
      <c r="G5518" s="3">
        <v>67</v>
      </c>
      <c r="I5518" s="24">
        <f t="shared" si="1105"/>
        <v>72.351091632022161</v>
      </c>
    </row>
    <row r="5519" spans="1:9" hidden="1" outlineLevel="3" x14ac:dyDescent="0.25">
      <c r="A5519" t="s">
        <v>66</v>
      </c>
      <c r="B5519" t="str">
        <f>VLOOKUP(A5519,'AGENCY CODES'!$C$4:$F$139,3,FALSE)</f>
        <v>GEOLOGICAL SURVEY</v>
      </c>
      <c r="C5519" s="8" t="s">
        <v>8</v>
      </c>
      <c r="D5519" s="8" t="str">
        <f t="shared" si="1102"/>
        <v>GSA2000</v>
      </c>
      <c r="E5519">
        <v>2000</v>
      </c>
      <c r="F5519" t="str">
        <f>VLOOKUP(D5519,'Fund List'!$A$2:$F$1324,6,FALSE)</f>
        <v>FEDERAL GRANTS</v>
      </c>
      <c r="G5519" s="3">
        <v>5</v>
      </c>
      <c r="I5519" s="24">
        <f t="shared" si="1105"/>
        <v>5.3993351964195639</v>
      </c>
    </row>
    <row r="5520" spans="1:9" hidden="1" outlineLevel="3" x14ac:dyDescent="0.25">
      <c r="A5520" t="s">
        <v>66</v>
      </c>
      <c r="B5520" t="str">
        <f>VLOOKUP(A5520,'AGENCY CODES'!$C$4:$F$139,3,FALSE)</f>
        <v>GEOLOGICAL SURVEY</v>
      </c>
      <c r="C5520" s="8" t="s">
        <v>10</v>
      </c>
      <c r="D5520" s="8" t="str">
        <f t="shared" si="1102"/>
        <v>GSA2000</v>
      </c>
      <c r="E5520">
        <v>2000</v>
      </c>
      <c r="F5520" t="str">
        <f>VLOOKUP(D5520,'Fund List'!$A$2:$F$1324,6,FALSE)</f>
        <v>FEDERAL GRANTS</v>
      </c>
      <c r="G5520" s="3">
        <v>112</v>
      </c>
      <c r="I5520" s="24">
        <f t="shared" si="1105"/>
        <v>120.94510839979822</v>
      </c>
    </row>
    <row r="5521" spans="1:9" hidden="1" outlineLevel="3" x14ac:dyDescent="0.25">
      <c r="A5521" t="s">
        <v>66</v>
      </c>
      <c r="B5521" t="str">
        <f>VLOOKUP(A5521,'AGENCY CODES'!$C$4:$F$139,3,FALSE)</f>
        <v>GEOLOGICAL SURVEY</v>
      </c>
      <c r="C5521" s="8" t="s">
        <v>11</v>
      </c>
      <c r="D5521" s="8" t="str">
        <f t="shared" si="1102"/>
        <v>GSA2000</v>
      </c>
      <c r="E5521">
        <v>2000</v>
      </c>
      <c r="F5521" t="str">
        <f>VLOOKUP(D5521,'Fund List'!$A$2:$F$1324,6,FALSE)</f>
        <v>FEDERAL GRANTS</v>
      </c>
      <c r="G5521" s="3">
        <v>315</v>
      </c>
      <c r="I5521" s="24">
        <f t="shared" si="1105"/>
        <v>340.15811737443249</v>
      </c>
    </row>
    <row r="5522" spans="1:9" hidden="1" outlineLevel="3" x14ac:dyDescent="0.25">
      <c r="A5522" t="s">
        <v>66</v>
      </c>
      <c r="B5522" t="str">
        <f>VLOOKUP(A5522,'AGENCY CODES'!$C$4:$F$139,3,FALSE)</f>
        <v>GEOLOGICAL SURVEY</v>
      </c>
      <c r="C5522" s="8" t="s">
        <v>12</v>
      </c>
      <c r="D5522" s="8" t="str">
        <f t="shared" si="1102"/>
        <v>GSA2000</v>
      </c>
      <c r="E5522">
        <v>2000</v>
      </c>
      <c r="F5522" t="str">
        <f>VLOOKUP(D5522,'Fund List'!$A$2:$F$1324,6,FALSE)</f>
        <v>FEDERAL GRANTS</v>
      </c>
      <c r="G5522" s="3">
        <v>80</v>
      </c>
      <c r="I5522" s="24">
        <f t="shared" si="1105"/>
        <v>86.389363142713023</v>
      </c>
    </row>
    <row r="5523" spans="1:9" hidden="1" outlineLevel="3" x14ac:dyDescent="0.25">
      <c r="A5523" t="s">
        <v>66</v>
      </c>
      <c r="B5523" t="str">
        <f>VLOOKUP(A5523,'AGENCY CODES'!$C$4:$F$139,3,FALSE)</f>
        <v>GEOLOGICAL SURVEY</v>
      </c>
      <c r="C5523" s="8">
        <v>2</v>
      </c>
      <c r="D5523" s="8" t="str">
        <f t="shared" si="1102"/>
        <v>GSA2000</v>
      </c>
      <c r="E5523">
        <v>2000</v>
      </c>
      <c r="F5523" t="str">
        <f>VLOOKUP(D5523,'Fund List'!$A$2:$F$1324,6,FALSE)</f>
        <v>FEDERAL GRANTS</v>
      </c>
      <c r="G5523" s="3">
        <v>248</v>
      </c>
      <c r="I5523" s="24">
        <f t="shared" si="1105"/>
        <v>267.80702574241042</v>
      </c>
    </row>
    <row r="5524" spans="1:9" hidden="1" outlineLevel="3" x14ac:dyDescent="0.25">
      <c r="A5524" t="s">
        <v>66</v>
      </c>
      <c r="B5524" t="str">
        <f>VLOOKUP(A5524,'AGENCY CODES'!$C$4:$F$139,3,FALSE)</f>
        <v>GEOLOGICAL SURVEY</v>
      </c>
      <c r="C5524" s="8">
        <v>8</v>
      </c>
      <c r="D5524" s="8" t="str">
        <f t="shared" si="1102"/>
        <v>GSA2000</v>
      </c>
      <c r="E5524">
        <v>2000</v>
      </c>
      <c r="F5524" t="str">
        <f>VLOOKUP(D5524,'Fund List'!$A$2:$F$1324,6,FALSE)</f>
        <v>FEDERAL GRANTS</v>
      </c>
      <c r="G5524" s="3">
        <v>1570</v>
      </c>
      <c r="I5524" s="24">
        <f t="shared" si="1105"/>
        <v>1695.3912516757432</v>
      </c>
    </row>
    <row r="5525" spans="1:9" outlineLevel="2" collapsed="1" x14ac:dyDescent="0.25">
      <c r="F5525" s="1" t="s">
        <v>4024</v>
      </c>
      <c r="I5525" s="24">
        <f t="shared" ref="I5525" si="1106">SUBTOTAL(9,I5514:I5524)</f>
        <v>3171.5694943768522</v>
      </c>
    </row>
    <row r="5526" spans="1:9" hidden="1" outlineLevel="3" x14ac:dyDescent="0.25">
      <c r="A5526" t="s">
        <v>66</v>
      </c>
      <c r="B5526" t="str">
        <f>VLOOKUP(A5526,'AGENCY CODES'!$C$4:$F$139,3,FALSE)</f>
        <v>GEOLOGICAL SURVEY</v>
      </c>
      <c r="C5526" s="8" t="s">
        <v>6</v>
      </c>
      <c r="D5526" s="8" t="str">
        <f t="shared" si="1102"/>
        <v>GSA2001</v>
      </c>
      <c r="E5526">
        <v>2001</v>
      </c>
      <c r="F5526" t="str">
        <f>VLOOKUP(D5526,'Fund List'!$A$2:$F$1324,6,FALSE)</f>
        <v>NGDS DEPARTMENT OF ENERGY</v>
      </c>
      <c r="G5526" s="3">
        <v>9</v>
      </c>
      <c r="I5526" s="24">
        <f>$G5526/$G$10*I$5</f>
        <v>9.7188033535552147</v>
      </c>
    </row>
    <row r="5527" spans="1:9" hidden="1" outlineLevel="3" x14ac:dyDescent="0.25">
      <c r="A5527" t="s">
        <v>66</v>
      </c>
      <c r="B5527" t="str">
        <f>VLOOKUP(A5527,'AGENCY CODES'!$C$4:$F$139,3,FALSE)</f>
        <v>GEOLOGICAL SURVEY</v>
      </c>
      <c r="C5527" s="8" t="s">
        <v>12</v>
      </c>
      <c r="D5527" s="8" t="str">
        <f t="shared" si="1102"/>
        <v>GSA2001</v>
      </c>
      <c r="E5527">
        <v>2001</v>
      </c>
      <c r="F5527" t="str">
        <f>VLOOKUP(D5527,'Fund List'!$A$2:$F$1324,6,FALSE)</f>
        <v>NGDS DEPARTMENT OF ENERGY</v>
      </c>
      <c r="G5527" s="3">
        <v>5</v>
      </c>
      <c r="I5527" s="24">
        <f>$G5527/$G$10*I$5</f>
        <v>5.3993351964195639</v>
      </c>
    </row>
    <row r="5528" spans="1:9" outlineLevel="2" collapsed="1" x14ac:dyDescent="0.25">
      <c r="F5528" s="1" t="s">
        <v>4464</v>
      </c>
      <c r="I5528" s="24">
        <f t="shared" ref="I5528" si="1107">SUBTOTAL(9,I5526:I5527)</f>
        <v>15.118138549974779</v>
      </c>
    </row>
    <row r="5529" spans="1:9" hidden="1" outlineLevel="3" x14ac:dyDescent="0.25">
      <c r="A5529" t="s">
        <v>66</v>
      </c>
      <c r="B5529" t="str">
        <f>VLOOKUP(A5529,'AGENCY CODES'!$C$4:$F$139,3,FALSE)</f>
        <v>GEOLOGICAL SURVEY</v>
      </c>
      <c r="C5529" s="8" t="s">
        <v>3</v>
      </c>
      <c r="D5529" s="8" t="str">
        <f t="shared" si="1102"/>
        <v>GSA2600</v>
      </c>
      <c r="E5529">
        <v>2600</v>
      </c>
      <c r="F5529" t="str">
        <f>VLOOKUP(D5529,'Fund List'!$A$2:$F$1324,6,FALSE)</f>
        <v>CREDIT CARD CLEARING FUND</v>
      </c>
      <c r="G5529" s="3">
        <v>241</v>
      </c>
      <c r="I5529" s="24">
        <f>$G5529/$G$10*I$5</f>
        <v>260.24795646742302</v>
      </c>
    </row>
    <row r="5530" spans="1:9" hidden="1" outlineLevel="3" x14ac:dyDescent="0.25">
      <c r="A5530" t="s">
        <v>66</v>
      </c>
      <c r="B5530" t="str">
        <f>VLOOKUP(A5530,'AGENCY CODES'!$C$4:$F$139,3,FALSE)</f>
        <v>GEOLOGICAL SURVEY</v>
      </c>
      <c r="C5530" s="8" t="s">
        <v>6</v>
      </c>
      <c r="D5530" s="8" t="str">
        <f t="shared" si="1102"/>
        <v>GSA2600</v>
      </c>
      <c r="E5530">
        <v>2600</v>
      </c>
      <c r="F5530" t="str">
        <f>VLOOKUP(D5530,'Fund List'!$A$2:$F$1324,6,FALSE)</f>
        <v>CREDIT CARD CLEARING FUND</v>
      </c>
      <c r="G5530" s="3">
        <v>609</v>
      </c>
      <c r="I5530" s="24">
        <f>$G5530/$G$10*I$5</f>
        <v>657.63902692390286</v>
      </c>
    </row>
    <row r="5531" spans="1:9" hidden="1" outlineLevel="3" x14ac:dyDescent="0.25">
      <c r="A5531" t="s">
        <v>66</v>
      </c>
      <c r="B5531" t="str">
        <f>VLOOKUP(A5531,'AGENCY CODES'!$C$4:$F$139,3,FALSE)</f>
        <v>GEOLOGICAL SURVEY</v>
      </c>
      <c r="C5531" s="8" t="s">
        <v>7</v>
      </c>
      <c r="D5531" s="8" t="str">
        <f t="shared" si="1102"/>
        <v>GSA2600</v>
      </c>
      <c r="E5531">
        <v>2600</v>
      </c>
      <c r="F5531" t="str">
        <f>VLOOKUP(D5531,'Fund List'!$A$2:$F$1324,6,FALSE)</f>
        <v>CREDIT CARD CLEARING FUND</v>
      </c>
      <c r="G5531" s="3">
        <v>24</v>
      </c>
      <c r="I5531" s="24">
        <f>$G5531/$G$10*I$5</f>
        <v>25.916808942813905</v>
      </c>
    </row>
    <row r="5532" spans="1:9" outlineLevel="2" collapsed="1" x14ac:dyDescent="0.25">
      <c r="F5532" s="1" t="s">
        <v>4021</v>
      </c>
      <c r="I5532" s="24">
        <f t="shared" ref="I5532" si="1108">SUBTOTAL(9,I5529:I5531)</f>
        <v>943.80379233413976</v>
      </c>
    </row>
    <row r="5533" spans="1:9" hidden="1" outlineLevel="3" x14ac:dyDescent="0.25">
      <c r="A5533" t="s">
        <v>66</v>
      </c>
      <c r="B5533" t="str">
        <f>VLOOKUP(A5533,'AGENCY CODES'!$C$4:$F$139,3,FALSE)</f>
        <v>GEOLOGICAL SURVEY</v>
      </c>
      <c r="C5533" s="8" t="s">
        <v>3</v>
      </c>
      <c r="D5533" s="8" t="str">
        <f t="shared" si="1102"/>
        <v>GSA2999</v>
      </c>
      <c r="E5533">
        <v>2999</v>
      </c>
      <c r="F5533" t="str">
        <f>VLOOKUP(D5533,'Fund List'!$A$2:$F$1324,6,FALSE)</f>
        <v>FEDERAL ECONOMIC RECOVERY FUND</v>
      </c>
      <c r="G5533" s="3">
        <v>27</v>
      </c>
      <c r="I5533" s="24">
        <f t="shared" ref="I5533:I5543" si="1109">$G5533/$G$10*I$5</f>
        <v>29.156410060665646</v>
      </c>
    </row>
    <row r="5534" spans="1:9" hidden="1" outlineLevel="3" x14ac:dyDescent="0.25">
      <c r="A5534" t="s">
        <v>66</v>
      </c>
      <c r="B5534" t="str">
        <f>VLOOKUP(A5534,'AGENCY CODES'!$C$4:$F$139,3,FALSE)</f>
        <v>GEOLOGICAL SURVEY</v>
      </c>
      <c r="C5534" s="8" t="s">
        <v>5</v>
      </c>
      <c r="D5534" s="8" t="str">
        <f t="shared" si="1102"/>
        <v>GSA2999</v>
      </c>
      <c r="E5534">
        <v>2999</v>
      </c>
      <c r="F5534" t="str">
        <f>VLOOKUP(D5534,'Fund List'!$A$2:$F$1324,6,FALSE)</f>
        <v>FEDERAL ECONOMIC RECOVERY FUND</v>
      </c>
      <c r="G5534" s="3">
        <v>27</v>
      </c>
      <c r="I5534" s="24">
        <f t="shared" si="1109"/>
        <v>29.156410060665646</v>
      </c>
    </row>
    <row r="5535" spans="1:9" hidden="1" outlineLevel="3" x14ac:dyDescent="0.25">
      <c r="A5535" t="s">
        <v>66</v>
      </c>
      <c r="B5535" t="str">
        <f>VLOOKUP(A5535,'AGENCY CODES'!$C$4:$F$139,3,FALSE)</f>
        <v>GEOLOGICAL SURVEY</v>
      </c>
      <c r="C5535" s="8" t="s">
        <v>6</v>
      </c>
      <c r="D5535" s="8" t="str">
        <f t="shared" si="1102"/>
        <v>GSA2999</v>
      </c>
      <c r="E5535">
        <v>2999</v>
      </c>
      <c r="F5535" t="str">
        <f>VLOOKUP(D5535,'Fund List'!$A$2:$F$1324,6,FALSE)</f>
        <v>FEDERAL ECONOMIC RECOVERY FUND</v>
      </c>
      <c r="G5535" s="3">
        <v>53</v>
      </c>
      <c r="I5535" s="24">
        <f t="shared" si="1109"/>
        <v>57.232953082047381</v>
      </c>
    </row>
    <row r="5536" spans="1:9" hidden="1" outlineLevel="3" x14ac:dyDescent="0.25">
      <c r="A5536" t="s">
        <v>66</v>
      </c>
      <c r="B5536" t="str">
        <f>VLOOKUP(A5536,'AGENCY CODES'!$C$4:$F$139,3,FALSE)</f>
        <v>GEOLOGICAL SURVEY</v>
      </c>
      <c r="C5536" s="8" t="s">
        <v>7</v>
      </c>
      <c r="D5536" s="8" t="str">
        <f t="shared" si="1102"/>
        <v>GSA2999</v>
      </c>
      <c r="E5536">
        <v>2999</v>
      </c>
      <c r="F5536" t="str">
        <f>VLOOKUP(D5536,'Fund List'!$A$2:$F$1324,6,FALSE)</f>
        <v>FEDERAL ECONOMIC RECOVERY FUND</v>
      </c>
      <c r="G5536" s="3">
        <v>2</v>
      </c>
      <c r="I5536" s="24">
        <f t="shared" si="1109"/>
        <v>2.1597340785678254</v>
      </c>
    </row>
    <row r="5537" spans="1:9" hidden="1" outlineLevel="3" x14ac:dyDescent="0.25">
      <c r="A5537" t="s">
        <v>66</v>
      </c>
      <c r="B5537" t="str">
        <f>VLOOKUP(A5537,'AGENCY CODES'!$C$4:$F$139,3,FALSE)</f>
        <v>GEOLOGICAL SURVEY</v>
      </c>
      <c r="C5537" s="8" t="s">
        <v>14</v>
      </c>
      <c r="D5537" s="8" t="str">
        <f t="shared" si="1102"/>
        <v>GSA2999</v>
      </c>
      <c r="E5537">
        <v>2999</v>
      </c>
      <c r="F5537" t="str">
        <f>VLOOKUP(D5537,'Fund List'!$A$2:$F$1324,6,FALSE)</f>
        <v>FEDERAL ECONOMIC RECOVERY FUND</v>
      </c>
      <c r="G5537" s="3">
        <v>54</v>
      </c>
      <c r="I5537" s="24">
        <f t="shared" si="1109"/>
        <v>58.312820121331292</v>
      </c>
    </row>
    <row r="5538" spans="1:9" hidden="1" outlineLevel="3" x14ac:dyDescent="0.25">
      <c r="A5538" t="s">
        <v>66</v>
      </c>
      <c r="B5538" t="str">
        <f>VLOOKUP(A5538,'AGENCY CODES'!$C$4:$F$139,3,FALSE)</f>
        <v>GEOLOGICAL SURVEY</v>
      </c>
      <c r="C5538" s="8" t="s">
        <v>10</v>
      </c>
      <c r="D5538" s="8" t="str">
        <f t="shared" si="1102"/>
        <v>GSA2999</v>
      </c>
      <c r="E5538">
        <v>2999</v>
      </c>
      <c r="F5538" t="str">
        <f>VLOOKUP(D5538,'Fund List'!$A$2:$F$1324,6,FALSE)</f>
        <v>FEDERAL ECONOMIC RECOVERY FUND</v>
      </c>
      <c r="G5538" s="3">
        <v>193</v>
      </c>
      <c r="I5538" s="24">
        <f t="shared" si="1109"/>
        <v>208.41433858179516</v>
      </c>
    </row>
    <row r="5539" spans="1:9" hidden="1" outlineLevel="3" x14ac:dyDescent="0.25">
      <c r="A5539" t="s">
        <v>66</v>
      </c>
      <c r="B5539" t="str">
        <f>VLOOKUP(A5539,'AGENCY CODES'!$C$4:$F$139,3,FALSE)</f>
        <v>GEOLOGICAL SURVEY</v>
      </c>
      <c r="C5539" s="8" t="s">
        <v>11</v>
      </c>
      <c r="D5539" s="8" t="str">
        <f t="shared" si="1102"/>
        <v>GSA2999</v>
      </c>
      <c r="E5539">
        <v>2999</v>
      </c>
      <c r="F5539" t="str">
        <f>VLOOKUP(D5539,'Fund List'!$A$2:$F$1324,6,FALSE)</f>
        <v>FEDERAL ECONOMIC RECOVERY FUND</v>
      </c>
      <c r="G5539" s="3">
        <v>543</v>
      </c>
      <c r="I5539" s="24">
        <f t="shared" si="1109"/>
        <v>586.36780233116463</v>
      </c>
    </row>
    <row r="5540" spans="1:9" hidden="1" outlineLevel="3" x14ac:dyDescent="0.25">
      <c r="A5540" t="s">
        <v>66</v>
      </c>
      <c r="B5540" t="str">
        <f>VLOOKUP(A5540,'AGENCY CODES'!$C$4:$F$139,3,FALSE)</f>
        <v>GEOLOGICAL SURVEY</v>
      </c>
      <c r="C5540" s="8" t="s">
        <v>12</v>
      </c>
      <c r="D5540" s="8" t="str">
        <f t="shared" si="1102"/>
        <v>GSA2999</v>
      </c>
      <c r="E5540">
        <v>2999</v>
      </c>
      <c r="F5540" t="str">
        <f>VLOOKUP(D5540,'Fund List'!$A$2:$F$1324,6,FALSE)</f>
        <v>FEDERAL ECONOMIC RECOVERY FUND</v>
      </c>
      <c r="G5540" s="3">
        <v>13</v>
      </c>
      <c r="I5540" s="24">
        <f t="shared" si="1109"/>
        <v>14.038271510690866</v>
      </c>
    </row>
    <row r="5541" spans="1:9" hidden="1" outlineLevel="3" x14ac:dyDescent="0.25">
      <c r="A5541" t="s">
        <v>66</v>
      </c>
      <c r="B5541" t="str">
        <f>VLOOKUP(A5541,'AGENCY CODES'!$C$4:$F$139,3,FALSE)</f>
        <v>GEOLOGICAL SURVEY</v>
      </c>
      <c r="C5541" s="8">
        <v>1</v>
      </c>
      <c r="D5541" s="8" t="str">
        <f t="shared" si="1102"/>
        <v>GSA2999</v>
      </c>
      <c r="E5541">
        <v>2999</v>
      </c>
      <c r="F5541" t="str">
        <f>VLOOKUP(D5541,'Fund List'!$A$2:$F$1324,6,FALSE)</f>
        <v>FEDERAL ECONOMIC RECOVERY FUND</v>
      </c>
      <c r="G5541" s="3">
        <v>2</v>
      </c>
      <c r="I5541" s="24">
        <f t="shared" si="1109"/>
        <v>2.1597340785678254</v>
      </c>
    </row>
    <row r="5542" spans="1:9" hidden="1" outlineLevel="3" x14ac:dyDescent="0.25">
      <c r="A5542" t="s">
        <v>66</v>
      </c>
      <c r="B5542" t="str">
        <f>VLOOKUP(A5542,'AGENCY CODES'!$C$4:$F$139,3,FALSE)</f>
        <v>GEOLOGICAL SURVEY</v>
      </c>
      <c r="C5542" s="8">
        <v>2</v>
      </c>
      <c r="D5542" s="8" t="str">
        <f t="shared" si="1102"/>
        <v>GSA2999</v>
      </c>
      <c r="E5542">
        <v>2999</v>
      </c>
      <c r="F5542" t="str">
        <f>VLOOKUP(D5542,'Fund List'!$A$2:$F$1324,6,FALSE)</f>
        <v>FEDERAL ECONOMIC RECOVERY FUND</v>
      </c>
      <c r="G5542" s="3">
        <v>487</v>
      </c>
      <c r="I5542" s="24">
        <f t="shared" si="1109"/>
        <v>525.89524813126559</v>
      </c>
    </row>
    <row r="5543" spans="1:9" hidden="1" outlineLevel="3" x14ac:dyDescent="0.25">
      <c r="A5543" t="s">
        <v>66</v>
      </c>
      <c r="B5543" t="str">
        <f>VLOOKUP(A5543,'AGENCY CODES'!$C$4:$F$139,3,FALSE)</f>
        <v>GEOLOGICAL SURVEY</v>
      </c>
      <c r="C5543" s="8">
        <v>8</v>
      </c>
      <c r="D5543" s="8" t="str">
        <f t="shared" si="1102"/>
        <v>GSA2999</v>
      </c>
      <c r="E5543">
        <v>2999</v>
      </c>
      <c r="F5543" t="str">
        <f>VLOOKUP(D5543,'Fund List'!$A$2:$F$1324,6,FALSE)</f>
        <v>FEDERAL ECONOMIC RECOVERY FUND</v>
      </c>
      <c r="G5543" s="3">
        <v>982</v>
      </c>
      <c r="I5543" s="24">
        <f t="shared" si="1109"/>
        <v>1060.4294325768024</v>
      </c>
    </row>
    <row r="5544" spans="1:9" outlineLevel="2" collapsed="1" x14ac:dyDescent="0.25">
      <c r="F5544" s="1" t="s">
        <v>4042</v>
      </c>
      <c r="I5544" s="24">
        <f t="shared" ref="I5544" si="1110">SUBTOTAL(9,I5533:I5543)</f>
        <v>2573.3231546135639</v>
      </c>
    </row>
    <row r="5545" spans="1:9" hidden="1" outlineLevel="3" x14ac:dyDescent="0.25">
      <c r="A5545" t="s">
        <v>66</v>
      </c>
      <c r="B5545" t="str">
        <f>VLOOKUP(A5545,'AGENCY CODES'!$C$4:$F$139,3,FALSE)</f>
        <v>GEOLOGICAL SURVEY</v>
      </c>
      <c r="C5545" s="8" t="s">
        <v>1</v>
      </c>
      <c r="D5545" s="8" t="str">
        <f t="shared" si="1102"/>
        <v>GSA3030</v>
      </c>
      <c r="E5545">
        <v>3030</v>
      </c>
      <c r="F5545" t="str">
        <f>VLOOKUP(D5545,'Fund List'!$A$2:$F$1324,6,FALSE)</f>
        <v>GEOLOGICAL SURVEY FUND</v>
      </c>
      <c r="G5545" s="3">
        <v>2</v>
      </c>
      <c r="I5545" s="24">
        <f t="shared" ref="I5545:I5559" si="1111">$G5545/$G$10*I$5</f>
        <v>2.1597340785678254</v>
      </c>
    </row>
    <row r="5546" spans="1:9" hidden="1" outlineLevel="3" x14ac:dyDescent="0.25">
      <c r="A5546" t="s">
        <v>66</v>
      </c>
      <c r="B5546" t="str">
        <f>VLOOKUP(A5546,'AGENCY CODES'!$C$4:$F$139,3,FALSE)</f>
        <v>GEOLOGICAL SURVEY</v>
      </c>
      <c r="C5546" s="8" t="s">
        <v>2</v>
      </c>
      <c r="D5546" s="8" t="str">
        <f t="shared" si="1102"/>
        <v>GSA3030</v>
      </c>
      <c r="E5546">
        <v>3030</v>
      </c>
      <c r="F5546" t="str">
        <f>VLOOKUP(D5546,'Fund List'!$A$2:$F$1324,6,FALSE)</f>
        <v>GEOLOGICAL SURVEY FUND</v>
      </c>
      <c r="G5546" s="3">
        <v>2</v>
      </c>
      <c r="I5546" s="24">
        <f t="shared" si="1111"/>
        <v>2.1597340785678254</v>
      </c>
    </row>
    <row r="5547" spans="1:9" hidden="1" outlineLevel="3" x14ac:dyDescent="0.25">
      <c r="A5547" t="s">
        <v>66</v>
      </c>
      <c r="B5547" t="str">
        <f>VLOOKUP(A5547,'AGENCY CODES'!$C$4:$F$139,3,FALSE)</f>
        <v>GEOLOGICAL SURVEY</v>
      </c>
      <c r="C5547" s="8" t="s">
        <v>3</v>
      </c>
      <c r="D5547" s="8" t="str">
        <f t="shared" si="1102"/>
        <v>GSA3030</v>
      </c>
      <c r="E5547">
        <v>3030</v>
      </c>
      <c r="F5547" t="str">
        <f>VLOOKUP(D5547,'Fund List'!$A$2:$F$1324,6,FALSE)</f>
        <v>GEOLOGICAL SURVEY FUND</v>
      </c>
      <c r="G5547" s="3">
        <v>117</v>
      </c>
      <c r="I5547" s="24">
        <f t="shared" si="1111"/>
        <v>126.34444359621781</v>
      </c>
    </row>
    <row r="5548" spans="1:9" hidden="1" outlineLevel="3" x14ac:dyDescent="0.25">
      <c r="A5548" t="s">
        <v>66</v>
      </c>
      <c r="B5548" t="str">
        <f>VLOOKUP(A5548,'AGENCY CODES'!$C$4:$F$139,3,FALSE)</f>
        <v>GEOLOGICAL SURVEY</v>
      </c>
      <c r="C5548" s="8" t="s">
        <v>4</v>
      </c>
      <c r="D5548" s="8" t="str">
        <f t="shared" si="1102"/>
        <v>GSA3030</v>
      </c>
      <c r="E5548">
        <v>3030</v>
      </c>
      <c r="F5548" t="str">
        <f>VLOOKUP(D5548,'Fund List'!$A$2:$F$1324,6,FALSE)</f>
        <v>GEOLOGICAL SURVEY FUND</v>
      </c>
      <c r="G5548" s="3">
        <v>4</v>
      </c>
      <c r="I5548" s="24">
        <f t="shared" si="1111"/>
        <v>4.3194681571356508</v>
      </c>
    </row>
    <row r="5549" spans="1:9" hidden="1" outlineLevel="3" x14ac:dyDescent="0.25">
      <c r="A5549" t="s">
        <v>66</v>
      </c>
      <c r="B5549" t="str">
        <f>VLOOKUP(A5549,'AGENCY CODES'!$C$4:$F$139,3,FALSE)</f>
        <v>GEOLOGICAL SURVEY</v>
      </c>
      <c r="C5549" s="8" t="s">
        <v>5</v>
      </c>
      <c r="D5549" s="8" t="str">
        <f t="shared" si="1102"/>
        <v>GSA3030</v>
      </c>
      <c r="E5549">
        <v>3030</v>
      </c>
      <c r="F5549" t="str">
        <f>VLOOKUP(D5549,'Fund List'!$A$2:$F$1324,6,FALSE)</f>
        <v>GEOLOGICAL SURVEY FUND</v>
      </c>
      <c r="G5549" s="3">
        <v>37</v>
      </c>
      <c r="I5549" s="24">
        <f t="shared" si="1111"/>
        <v>39.955080453504777</v>
      </c>
    </row>
    <row r="5550" spans="1:9" hidden="1" outlineLevel="3" x14ac:dyDescent="0.25">
      <c r="A5550" t="s">
        <v>66</v>
      </c>
      <c r="B5550" t="str">
        <f>VLOOKUP(A5550,'AGENCY CODES'!$C$4:$F$139,3,FALSE)</f>
        <v>GEOLOGICAL SURVEY</v>
      </c>
      <c r="C5550" s="8" t="s">
        <v>6</v>
      </c>
      <c r="D5550" s="8" t="str">
        <f t="shared" si="1102"/>
        <v>GSA3030</v>
      </c>
      <c r="E5550">
        <v>3030</v>
      </c>
      <c r="F5550" t="str">
        <f>VLOOKUP(D5550,'Fund List'!$A$2:$F$1324,6,FALSE)</f>
        <v>GEOLOGICAL SURVEY FUND</v>
      </c>
      <c r="G5550" s="3">
        <v>697</v>
      </c>
      <c r="I5550" s="24">
        <f t="shared" si="1111"/>
        <v>752.66732638088729</v>
      </c>
    </row>
    <row r="5551" spans="1:9" hidden="1" outlineLevel="3" x14ac:dyDescent="0.25">
      <c r="A5551" t="s">
        <v>66</v>
      </c>
      <c r="B5551" t="str">
        <f>VLOOKUP(A5551,'AGENCY CODES'!$C$4:$F$139,3,FALSE)</f>
        <v>GEOLOGICAL SURVEY</v>
      </c>
      <c r="C5551" s="8" t="s">
        <v>7</v>
      </c>
      <c r="D5551" s="8" t="str">
        <f t="shared" si="1102"/>
        <v>GSA3030</v>
      </c>
      <c r="E5551">
        <v>3030</v>
      </c>
      <c r="F5551" t="str">
        <f>VLOOKUP(D5551,'Fund List'!$A$2:$F$1324,6,FALSE)</f>
        <v>GEOLOGICAL SURVEY FUND</v>
      </c>
      <c r="G5551" s="3">
        <v>29</v>
      </c>
      <c r="I5551" s="24">
        <f t="shared" si="1111"/>
        <v>31.316144139233469</v>
      </c>
    </row>
    <row r="5552" spans="1:9" hidden="1" outlineLevel="3" x14ac:dyDescent="0.25">
      <c r="A5552" t="s">
        <v>66</v>
      </c>
      <c r="B5552" t="str">
        <f>VLOOKUP(A5552,'AGENCY CODES'!$C$4:$F$139,3,FALSE)</f>
        <v>GEOLOGICAL SURVEY</v>
      </c>
      <c r="C5552" s="8" t="s">
        <v>14</v>
      </c>
      <c r="D5552" s="8" t="str">
        <f t="shared" si="1102"/>
        <v>GSA3030</v>
      </c>
      <c r="E5552">
        <v>3030</v>
      </c>
      <c r="F5552" t="str">
        <f>VLOOKUP(D5552,'Fund List'!$A$2:$F$1324,6,FALSE)</f>
        <v>GEOLOGICAL SURVEY FUND</v>
      </c>
      <c r="G5552" s="3">
        <v>16</v>
      </c>
      <c r="I5552" s="24">
        <f t="shared" si="1111"/>
        <v>17.277872628542603</v>
      </c>
    </row>
    <row r="5553" spans="1:9" hidden="1" outlineLevel="3" x14ac:dyDescent="0.25">
      <c r="A5553" t="s">
        <v>66</v>
      </c>
      <c r="B5553" t="str">
        <f>VLOOKUP(A5553,'AGENCY CODES'!$C$4:$F$139,3,FALSE)</f>
        <v>GEOLOGICAL SURVEY</v>
      </c>
      <c r="C5553" s="8" t="s">
        <v>8</v>
      </c>
      <c r="D5553" s="8" t="str">
        <f t="shared" si="1102"/>
        <v>GSA3030</v>
      </c>
      <c r="E5553">
        <v>3030</v>
      </c>
      <c r="F5553" t="str">
        <f>VLOOKUP(D5553,'Fund List'!$A$2:$F$1324,6,FALSE)</f>
        <v>GEOLOGICAL SURVEY FUND</v>
      </c>
      <c r="G5553" s="3">
        <v>22</v>
      </c>
      <c r="I5553" s="24">
        <f t="shared" si="1111"/>
        <v>23.757074864246082</v>
      </c>
    </row>
    <row r="5554" spans="1:9" hidden="1" outlineLevel="3" x14ac:dyDescent="0.25">
      <c r="A5554" t="s">
        <v>66</v>
      </c>
      <c r="B5554" t="str">
        <f>VLOOKUP(A5554,'AGENCY CODES'!$C$4:$F$139,3,FALSE)</f>
        <v>GEOLOGICAL SURVEY</v>
      </c>
      <c r="C5554" s="8" t="s">
        <v>10</v>
      </c>
      <c r="D5554" s="8" t="str">
        <f t="shared" si="1102"/>
        <v>GSA3030</v>
      </c>
      <c r="E5554">
        <v>3030</v>
      </c>
      <c r="F5554" t="str">
        <f>VLOOKUP(D5554,'Fund List'!$A$2:$F$1324,6,FALSE)</f>
        <v>GEOLOGICAL SURVEY FUND</v>
      </c>
      <c r="G5554" s="3">
        <v>159</v>
      </c>
      <c r="I5554" s="24">
        <f t="shared" si="1111"/>
        <v>171.69885924614212</v>
      </c>
    </row>
    <row r="5555" spans="1:9" hidden="1" outlineLevel="3" x14ac:dyDescent="0.25">
      <c r="A5555" t="s">
        <v>66</v>
      </c>
      <c r="B5555" t="str">
        <f>VLOOKUP(A5555,'AGENCY CODES'!$C$4:$F$139,3,FALSE)</f>
        <v>GEOLOGICAL SURVEY</v>
      </c>
      <c r="C5555" s="8" t="s">
        <v>11</v>
      </c>
      <c r="D5555" s="8" t="str">
        <f t="shared" si="1102"/>
        <v>GSA3030</v>
      </c>
      <c r="E5555">
        <v>3030</v>
      </c>
      <c r="F5555" t="str">
        <f>VLOOKUP(D5555,'Fund List'!$A$2:$F$1324,6,FALSE)</f>
        <v>GEOLOGICAL SURVEY FUND</v>
      </c>
      <c r="G5555" s="3">
        <v>368</v>
      </c>
      <c r="I5555" s="24">
        <f t="shared" si="1111"/>
        <v>397.39107045647989</v>
      </c>
    </row>
    <row r="5556" spans="1:9" hidden="1" outlineLevel="3" x14ac:dyDescent="0.25">
      <c r="A5556" t="s">
        <v>66</v>
      </c>
      <c r="B5556" t="str">
        <f>VLOOKUP(A5556,'AGENCY CODES'!$C$4:$F$139,3,FALSE)</f>
        <v>GEOLOGICAL SURVEY</v>
      </c>
      <c r="C5556" s="8" t="s">
        <v>12</v>
      </c>
      <c r="D5556" s="8" t="str">
        <f t="shared" si="1102"/>
        <v>GSA3030</v>
      </c>
      <c r="E5556">
        <v>3030</v>
      </c>
      <c r="F5556" t="str">
        <f>VLOOKUP(D5556,'Fund List'!$A$2:$F$1324,6,FALSE)</f>
        <v>GEOLOGICAL SURVEY FUND</v>
      </c>
      <c r="G5556" s="3">
        <v>16</v>
      </c>
      <c r="I5556" s="24">
        <f t="shared" si="1111"/>
        <v>17.277872628542603</v>
      </c>
    </row>
    <row r="5557" spans="1:9" hidden="1" outlineLevel="3" x14ac:dyDescent="0.25">
      <c r="A5557" t="s">
        <v>66</v>
      </c>
      <c r="B5557" t="str">
        <f>VLOOKUP(A5557,'AGENCY CODES'!$C$4:$F$139,3,FALSE)</f>
        <v>GEOLOGICAL SURVEY</v>
      </c>
      <c r="C5557" s="8">
        <v>1</v>
      </c>
      <c r="D5557" s="8" t="str">
        <f t="shared" si="1102"/>
        <v>GSA3030</v>
      </c>
      <c r="E5557">
        <v>3030</v>
      </c>
      <c r="F5557" t="str">
        <f>VLOOKUP(D5557,'Fund List'!$A$2:$F$1324,6,FALSE)</f>
        <v>GEOLOGICAL SURVEY FUND</v>
      </c>
      <c r="G5557" s="3">
        <v>2</v>
      </c>
      <c r="I5557" s="24">
        <f t="shared" si="1111"/>
        <v>2.1597340785678254</v>
      </c>
    </row>
    <row r="5558" spans="1:9" hidden="1" outlineLevel="3" x14ac:dyDescent="0.25">
      <c r="A5558" t="s">
        <v>66</v>
      </c>
      <c r="B5558" t="str">
        <f>VLOOKUP(A5558,'AGENCY CODES'!$C$4:$F$139,3,FALSE)</f>
        <v>GEOLOGICAL SURVEY</v>
      </c>
      <c r="C5558" s="8">
        <v>2</v>
      </c>
      <c r="D5558" s="8" t="str">
        <f t="shared" si="1102"/>
        <v>GSA3030</v>
      </c>
      <c r="E5558">
        <v>3030</v>
      </c>
      <c r="F5558" t="str">
        <f>VLOOKUP(D5558,'Fund List'!$A$2:$F$1324,6,FALSE)</f>
        <v>GEOLOGICAL SURVEY FUND</v>
      </c>
      <c r="G5558" s="3">
        <v>350</v>
      </c>
      <c r="I5558" s="24">
        <f t="shared" si="1111"/>
        <v>377.95346374936946</v>
      </c>
    </row>
    <row r="5559" spans="1:9" hidden="1" outlineLevel="3" x14ac:dyDescent="0.25">
      <c r="A5559" t="s">
        <v>66</v>
      </c>
      <c r="B5559" t="str">
        <f>VLOOKUP(A5559,'AGENCY CODES'!$C$4:$F$139,3,FALSE)</f>
        <v>GEOLOGICAL SURVEY</v>
      </c>
      <c r="C5559" s="8">
        <v>8</v>
      </c>
      <c r="D5559" s="8" t="str">
        <f t="shared" si="1102"/>
        <v>GSA3030</v>
      </c>
      <c r="E5559">
        <v>3030</v>
      </c>
      <c r="F5559" t="str">
        <f>VLOOKUP(D5559,'Fund List'!$A$2:$F$1324,6,FALSE)</f>
        <v>GEOLOGICAL SURVEY FUND</v>
      </c>
      <c r="G5559" s="3">
        <v>2317</v>
      </c>
      <c r="I5559" s="24">
        <f t="shared" si="1111"/>
        <v>2502.0519300208261</v>
      </c>
    </row>
    <row r="5560" spans="1:9" outlineLevel="2" collapsed="1" x14ac:dyDescent="0.25">
      <c r="F5560" s="1" t="s">
        <v>4465</v>
      </c>
      <c r="I5560" s="24">
        <f t="shared" ref="I5560" si="1112">SUBTOTAL(9,I5545:I5559)</f>
        <v>4468.4898085568311</v>
      </c>
    </row>
    <row r="5561" spans="1:9" hidden="1" outlineLevel="3" x14ac:dyDescent="0.25">
      <c r="A5561" t="s">
        <v>66</v>
      </c>
      <c r="B5561" t="str">
        <f>VLOOKUP(A5561,'AGENCY CODES'!$C$4:$F$139,3,FALSE)</f>
        <v>GEOLOGICAL SURVEY</v>
      </c>
      <c r="C5561" s="8" t="s">
        <v>3</v>
      </c>
      <c r="D5561" s="8" t="str">
        <f t="shared" si="1102"/>
        <v>GSA3040</v>
      </c>
      <c r="E5561">
        <v>3040</v>
      </c>
      <c r="F5561" t="str">
        <f>VLOOKUP(D5561,'Fund List'!$A$2:$F$1324,6,FALSE)</f>
        <v>OIL AND DRILLING CASH BOND FUND</v>
      </c>
      <c r="G5561" s="3">
        <v>11</v>
      </c>
      <c r="I5561" s="24">
        <f>$G5561/$G$10*I$5</f>
        <v>11.878537432123041</v>
      </c>
    </row>
    <row r="5562" spans="1:9" hidden="1" outlineLevel="3" x14ac:dyDescent="0.25">
      <c r="A5562" t="s">
        <v>66</v>
      </c>
      <c r="B5562" t="str">
        <f>VLOOKUP(A5562,'AGENCY CODES'!$C$4:$F$139,3,FALSE)</f>
        <v>GEOLOGICAL SURVEY</v>
      </c>
      <c r="C5562" s="8" t="s">
        <v>12</v>
      </c>
      <c r="D5562" s="8" t="str">
        <f t="shared" si="1102"/>
        <v>GSA3040</v>
      </c>
      <c r="E5562">
        <v>3040</v>
      </c>
      <c r="F5562" t="str">
        <f>VLOOKUP(D5562,'Fund List'!$A$2:$F$1324,6,FALSE)</f>
        <v>OIL AND DRILLING CASH BOND FUND</v>
      </c>
      <c r="G5562" s="3">
        <v>1</v>
      </c>
      <c r="I5562" s="24">
        <f>$G5562/$G$10*I$5</f>
        <v>1.0798670392839127</v>
      </c>
    </row>
    <row r="5563" spans="1:9" outlineLevel="2" collapsed="1" x14ac:dyDescent="0.25">
      <c r="F5563" s="1" t="s">
        <v>4466</v>
      </c>
      <c r="I5563" s="24">
        <f t="shared" ref="I5563" si="1113">SUBTOTAL(9,I5561:I5562)</f>
        <v>12.958404471406954</v>
      </c>
    </row>
    <row r="5564" spans="1:9" hidden="1" outlineLevel="3" x14ac:dyDescent="0.25">
      <c r="A5564" t="s">
        <v>66</v>
      </c>
      <c r="B5564" t="str">
        <f>VLOOKUP(A5564,'AGENCY CODES'!$C$4:$F$139,3,FALSE)</f>
        <v>GEOLOGICAL SURVEY</v>
      </c>
      <c r="C5564" s="8" t="s">
        <v>1</v>
      </c>
      <c r="D5564" s="8" t="str">
        <f t="shared" si="1102"/>
        <v>GSA9000</v>
      </c>
      <c r="E5564">
        <v>9000</v>
      </c>
      <c r="F5564" t="str">
        <f>VLOOKUP(D5564,'Fund List'!$A$2:$F$1324,6,FALSE)</f>
        <v>INDIRECT COST RECOVERY</v>
      </c>
      <c r="G5564" s="3">
        <v>2</v>
      </c>
      <c r="I5564" s="24">
        <f t="shared" ref="I5564:I5576" si="1114">$G5564/$G$10*I$5</f>
        <v>2.1597340785678254</v>
      </c>
    </row>
    <row r="5565" spans="1:9" hidden="1" outlineLevel="3" x14ac:dyDescent="0.25">
      <c r="A5565" t="s">
        <v>66</v>
      </c>
      <c r="B5565" t="str">
        <f>VLOOKUP(A5565,'AGENCY CODES'!$C$4:$F$139,3,FALSE)</f>
        <v>GEOLOGICAL SURVEY</v>
      </c>
      <c r="C5565" s="8" t="s">
        <v>3</v>
      </c>
      <c r="D5565" s="8" t="str">
        <f t="shared" si="1102"/>
        <v>GSA9000</v>
      </c>
      <c r="E5565">
        <v>9000</v>
      </c>
      <c r="F5565" t="str">
        <f>VLOOKUP(D5565,'Fund List'!$A$2:$F$1324,6,FALSE)</f>
        <v>INDIRECT COST RECOVERY</v>
      </c>
      <c r="G5565" s="3">
        <v>5</v>
      </c>
      <c r="I5565" s="24">
        <f t="shared" si="1114"/>
        <v>5.3993351964195639</v>
      </c>
    </row>
    <row r="5566" spans="1:9" hidden="1" outlineLevel="3" x14ac:dyDescent="0.25">
      <c r="A5566" t="s">
        <v>66</v>
      </c>
      <c r="B5566" t="str">
        <f>VLOOKUP(A5566,'AGENCY CODES'!$C$4:$F$139,3,FALSE)</f>
        <v>GEOLOGICAL SURVEY</v>
      </c>
      <c r="C5566" s="8" t="s">
        <v>4</v>
      </c>
      <c r="D5566" s="8" t="str">
        <f t="shared" si="1102"/>
        <v>GSA9000</v>
      </c>
      <c r="E5566">
        <v>9000</v>
      </c>
      <c r="F5566" t="str">
        <f>VLOOKUP(D5566,'Fund List'!$A$2:$F$1324,6,FALSE)</f>
        <v>INDIRECT COST RECOVERY</v>
      </c>
      <c r="G5566" s="3">
        <v>5</v>
      </c>
      <c r="I5566" s="24">
        <f t="shared" si="1114"/>
        <v>5.3993351964195639</v>
      </c>
    </row>
    <row r="5567" spans="1:9" hidden="1" outlineLevel="3" x14ac:dyDescent="0.25">
      <c r="A5567" t="s">
        <v>66</v>
      </c>
      <c r="B5567" t="str">
        <f>VLOOKUP(A5567,'AGENCY CODES'!$C$4:$F$139,3,FALSE)</f>
        <v>GEOLOGICAL SURVEY</v>
      </c>
      <c r="C5567" s="8" t="s">
        <v>5</v>
      </c>
      <c r="D5567" s="8" t="str">
        <f t="shared" ref="D5567:D5631" si="1115">CONCATENATE(A5567,E5567)</f>
        <v>GSA9000</v>
      </c>
      <c r="E5567">
        <v>9000</v>
      </c>
      <c r="F5567" t="str">
        <f>VLOOKUP(D5567,'Fund List'!$A$2:$F$1324,6,FALSE)</f>
        <v>INDIRECT COST RECOVERY</v>
      </c>
      <c r="G5567" s="3">
        <v>96</v>
      </c>
      <c r="I5567" s="24">
        <f t="shared" si="1114"/>
        <v>103.66723577125562</v>
      </c>
    </row>
    <row r="5568" spans="1:9" hidden="1" outlineLevel="3" x14ac:dyDescent="0.25">
      <c r="A5568" t="s">
        <v>66</v>
      </c>
      <c r="B5568" t="str">
        <f>VLOOKUP(A5568,'AGENCY CODES'!$C$4:$F$139,3,FALSE)</f>
        <v>GEOLOGICAL SURVEY</v>
      </c>
      <c r="C5568" s="8" t="s">
        <v>6</v>
      </c>
      <c r="D5568" s="8" t="str">
        <f t="shared" si="1115"/>
        <v>GSA9000</v>
      </c>
      <c r="E5568">
        <v>9000</v>
      </c>
      <c r="F5568" t="str">
        <f>VLOOKUP(D5568,'Fund List'!$A$2:$F$1324,6,FALSE)</f>
        <v>INDIRECT COST RECOVERY</v>
      </c>
      <c r="G5568" s="3">
        <v>77</v>
      </c>
      <c r="I5568" s="24">
        <f t="shared" si="1114"/>
        <v>83.149762024861289</v>
      </c>
    </row>
    <row r="5569" spans="1:9" hidden="1" outlineLevel="3" x14ac:dyDescent="0.25">
      <c r="A5569" t="s">
        <v>66</v>
      </c>
      <c r="B5569" t="str">
        <f>VLOOKUP(A5569,'AGENCY CODES'!$C$4:$F$139,3,FALSE)</f>
        <v>GEOLOGICAL SURVEY</v>
      </c>
      <c r="C5569" s="8" t="s">
        <v>7</v>
      </c>
      <c r="D5569" s="8" t="str">
        <f t="shared" si="1115"/>
        <v>GSA9000</v>
      </c>
      <c r="E5569">
        <v>9000</v>
      </c>
      <c r="F5569" t="str">
        <f>VLOOKUP(D5569,'Fund List'!$A$2:$F$1324,6,FALSE)</f>
        <v>INDIRECT COST RECOVERY</v>
      </c>
      <c r="G5569" s="3">
        <v>26</v>
      </c>
      <c r="I5569" s="24">
        <f t="shared" si="1114"/>
        <v>28.076543021381731</v>
      </c>
    </row>
    <row r="5570" spans="1:9" hidden="1" outlineLevel="3" x14ac:dyDescent="0.25">
      <c r="A5570" t="s">
        <v>66</v>
      </c>
      <c r="B5570" t="str">
        <f>VLOOKUP(A5570,'AGENCY CODES'!$C$4:$F$139,3,FALSE)</f>
        <v>GEOLOGICAL SURVEY</v>
      </c>
      <c r="C5570" s="8" t="s">
        <v>14</v>
      </c>
      <c r="D5570" s="8" t="str">
        <f t="shared" si="1115"/>
        <v>GSA9000</v>
      </c>
      <c r="E5570">
        <v>9000</v>
      </c>
      <c r="F5570" t="str">
        <f>VLOOKUP(D5570,'Fund List'!$A$2:$F$1324,6,FALSE)</f>
        <v>INDIRECT COST RECOVERY</v>
      </c>
      <c r="G5570" s="3">
        <v>8</v>
      </c>
      <c r="I5570" s="24">
        <f t="shared" si="1114"/>
        <v>8.6389363142713016</v>
      </c>
    </row>
    <row r="5571" spans="1:9" hidden="1" outlineLevel="3" x14ac:dyDescent="0.25">
      <c r="A5571" t="s">
        <v>66</v>
      </c>
      <c r="B5571" t="str">
        <f>VLOOKUP(A5571,'AGENCY CODES'!$C$4:$F$139,3,FALSE)</f>
        <v>GEOLOGICAL SURVEY</v>
      </c>
      <c r="C5571" s="8" t="s">
        <v>8</v>
      </c>
      <c r="D5571" s="8" t="str">
        <f t="shared" si="1115"/>
        <v>GSA9000</v>
      </c>
      <c r="E5571">
        <v>9000</v>
      </c>
      <c r="F5571" t="str">
        <f>VLOOKUP(D5571,'Fund List'!$A$2:$F$1324,6,FALSE)</f>
        <v>INDIRECT COST RECOVERY</v>
      </c>
      <c r="G5571" s="3">
        <v>2</v>
      </c>
      <c r="I5571" s="24">
        <f t="shared" si="1114"/>
        <v>2.1597340785678254</v>
      </c>
    </row>
    <row r="5572" spans="1:9" hidden="1" outlineLevel="3" x14ac:dyDescent="0.25">
      <c r="A5572" t="s">
        <v>66</v>
      </c>
      <c r="B5572" t="str">
        <f>VLOOKUP(A5572,'AGENCY CODES'!$C$4:$F$139,3,FALSE)</f>
        <v>GEOLOGICAL SURVEY</v>
      </c>
      <c r="C5572" s="8" t="s">
        <v>10</v>
      </c>
      <c r="D5572" s="8" t="str">
        <f t="shared" si="1115"/>
        <v>GSA9000</v>
      </c>
      <c r="E5572">
        <v>9000</v>
      </c>
      <c r="F5572" t="str">
        <f>VLOOKUP(D5572,'Fund List'!$A$2:$F$1324,6,FALSE)</f>
        <v>INDIRECT COST RECOVERY</v>
      </c>
      <c r="G5572" s="3">
        <v>88</v>
      </c>
      <c r="I5572" s="24">
        <f t="shared" si="1114"/>
        <v>95.028299456984328</v>
      </c>
    </row>
    <row r="5573" spans="1:9" hidden="1" outlineLevel="3" x14ac:dyDescent="0.25">
      <c r="A5573" t="s">
        <v>66</v>
      </c>
      <c r="B5573" t="str">
        <f>VLOOKUP(A5573,'AGENCY CODES'!$C$4:$F$139,3,FALSE)</f>
        <v>GEOLOGICAL SURVEY</v>
      </c>
      <c r="C5573" s="8" t="s">
        <v>11</v>
      </c>
      <c r="D5573" s="8" t="str">
        <f t="shared" si="1115"/>
        <v>GSA9000</v>
      </c>
      <c r="E5573">
        <v>9000</v>
      </c>
      <c r="F5573" t="str">
        <f>VLOOKUP(D5573,'Fund List'!$A$2:$F$1324,6,FALSE)</f>
        <v>INDIRECT COST RECOVERY</v>
      </c>
      <c r="G5573" s="3">
        <v>259</v>
      </c>
      <c r="I5573" s="24">
        <f t="shared" si="1114"/>
        <v>279.6855631745334</v>
      </c>
    </row>
    <row r="5574" spans="1:9" hidden="1" outlineLevel="3" x14ac:dyDescent="0.25">
      <c r="A5574" t="s">
        <v>66</v>
      </c>
      <c r="B5574" t="str">
        <f>VLOOKUP(A5574,'AGENCY CODES'!$C$4:$F$139,3,FALSE)</f>
        <v>GEOLOGICAL SURVEY</v>
      </c>
      <c r="C5574" s="8" t="s">
        <v>12</v>
      </c>
      <c r="D5574" s="8" t="str">
        <f t="shared" si="1115"/>
        <v>GSA9000</v>
      </c>
      <c r="E5574">
        <v>9000</v>
      </c>
      <c r="F5574" t="str">
        <f>VLOOKUP(D5574,'Fund List'!$A$2:$F$1324,6,FALSE)</f>
        <v>INDIRECT COST RECOVERY</v>
      </c>
      <c r="G5574" s="3">
        <v>7</v>
      </c>
      <c r="I5574" s="24">
        <f t="shared" si="1114"/>
        <v>7.5590692749873885</v>
      </c>
    </row>
    <row r="5575" spans="1:9" hidden="1" outlineLevel="3" x14ac:dyDescent="0.25">
      <c r="A5575" t="s">
        <v>66</v>
      </c>
      <c r="B5575" t="str">
        <f>VLOOKUP(A5575,'AGENCY CODES'!$C$4:$F$139,3,FALSE)</f>
        <v>GEOLOGICAL SURVEY</v>
      </c>
      <c r="C5575" s="8">
        <v>2</v>
      </c>
      <c r="D5575" s="8" t="str">
        <f t="shared" si="1115"/>
        <v>GSA9000</v>
      </c>
      <c r="E5575">
        <v>9000</v>
      </c>
      <c r="F5575" t="str">
        <f>VLOOKUP(D5575,'Fund List'!$A$2:$F$1324,6,FALSE)</f>
        <v>INDIRECT COST RECOVERY</v>
      </c>
      <c r="G5575" s="3">
        <v>251</v>
      </c>
      <c r="I5575" s="24">
        <f t="shared" si="1114"/>
        <v>271.04662686026211</v>
      </c>
    </row>
    <row r="5576" spans="1:9" hidden="1" outlineLevel="3" x14ac:dyDescent="0.25">
      <c r="A5576" t="s">
        <v>66</v>
      </c>
      <c r="B5576" t="str">
        <f>VLOOKUP(A5576,'AGENCY CODES'!$C$4:$F$139,3,FALSE)</f>
        <v>GEOLOGICAL SURVEY</v>
      </c>
      <c r="C5576" s="8">
        <v>8</v>
      </c>
      <c r="D5576" s="8" t="str">
        <f t="shared" si="1115"/>
        <v>GSA9000</v>
      </c>
      <c r="E5576">
        <v>9000</v>
      </c>
      <c r="F5576" t="str">
        <f>VLOOKUP(D5576,'Fund List'!$A$2:$F$1324,6,FALSE)</f>
        <v>INDIRECT COST RECOVERY</v>
      </c>
      <c r="G5576" s="3">
        <v>1193</v>
      </c>
      <c r="I5576" s="24">
        <f t="shared" si="1114"/>
        <v>1288.281377865708</v>
      </c>
    </row>
    <row r="5577" spans="1:9" outlineLevel="2" collapsed="1" x14ac:dyDescent="0.25">
      <c r="F5577" s="1" t="s">
        <v>4131</v>
      </c>
      <c r="I5577" s="24">
        <f t="shared" ref="I5577" si="1116">SUBTOTAL(9,I5564:I5576)</f>
        <v>2180.2515523142201</v>
      </c>
    </row>
    <row r="5578" spans="1:9" outlineLevel="1" x14ac:dyDescent="0.25">
      <c r="B5578" s="1" t="s">
        <v>3932</v>
      </c>
      <c r="I5578" s="24">
        <f t="shared" ref="I5578" si="1117">SUBTOTAL(9,I5503:I5576)</f>
        <v>15392.424777952894</v>
      </c>
    </row>
    <row r="5579" spans="1:9" hidden="1" outlineLevel="3" x14ac:dyDescent="0.25">
      <c r="A5579" t="s">
        <v>67</v>
      </c>
      <c r="B5579" t="str">
        <f>VLOOKUP(A5579,'AGENCY CODES'!$C$4:$F$139,3,FALSE)</f>
        <v>GOVERNOR'S OFFICE</v>
      </c>
      <c r="C5579" s="8" t="s">
        <v>1</v>
      </c>
      <c r="D5579" s="8" t="str">
        <f t="shared" si="1115"/>
        <v>GVA1000</v>
      </c>
      <c r="E5579">
        <v>1000</v>
      </c>
      <c r="F5579" t="str">
        <f>VLOOKUP(D5579,'Fund List'!$A$2:$F$1324,6,FALSE)</f>
        <v>GENERAL FUND</v>
      </c>
      <c r="G5579" s="3">
        <v>54</v>
      </c>
      <c r="I5579" s="24">
        <f t="shared" ref="I5579:I5592" si="1118">$G5579/$G$10*I$5</f>
        <v>58.312820121331292</v>
      </c>
    </row>
    <row r="5580" spans="1:9" hidden="1" outlineLevel="3" x14ac:dyDescent="0.25">
      <c r="A5580" t="s">
        <v>67</v>
      </c>
      <c r="B5580" t="str">
        <f>VLOOKUP(A5580,'AGENCY CODES'!$C$4:$F$139,3,FALSE)</f>
        <v>GOVERNOR'S OFFICE</v>
      </c>
      <c r="C5580" s="8" t="s">
        <v>2</v>
      </c>
      <c r="D5580" s="8" t="str">
        <f t="shared" si="1115"/>
        <v>GVA1000</v>
      </c>
      <c r="E5580">
        <v>1000</v>
      </c>
      <c r="F5580" t="str">
        <f>VLOOKUP(D5580,'Fund List'!$A$2:$F$1324,6,FALSE)</f>
        <v>GENERAL FUND</v>
      </c>
      <c r="G5580" s="3">
        <v>5</v>
      </c>
      <c r="I5580" s="24">
        <f t="shared" si="1118"/>
        <v>5.3993351964195639</v>
      </c>
    </row>
    <row r="5581" spans="1:9" hidden="1" outlineLevel="3" x14ac:dyDescent="0.25">
      <c r="A5581" t="s">
        <v>67</v>
      </c>
      <c r="B5581" t="str">
        <f>VLOOKUP(A5581,'AGENCY CODES'!$C$4:$F$139,3,FALSE)</f>
        <v>GOVERNOR'S OFFICE</v>
      </c>
      <c r="C5581" s="8" t="s">
        <v>3</v>
      </c>
      <c r="D5581" s="8" t="str">
        <f t="shared" si="1115"/>
        <v>GVA1000</v>
      </c>
      <c r="E5581">
        <v>1000</v>
      </c>
      <c r="F5581" t="str">
        <f>VLOOKUP(D5581,'Fund List'!$A$2:$F$1324,6,FALSE)</f>
        <v>GENERAL FUND</v>
      </c>
      <c r="G5581" s="3">
        <v>28</v>
      </c>
      <c r="I5581" s="24">
        <f t="shared" si="1118"/>
        <v>30.236277099949554</v>
      </c>
    </row>
    <row r="5582" spans="1:9" hidden="1" outlineLevel="3" x14ac:dyDescent="0.25">
      <c r="A5582" t="s">
        <v>67</v>
      </c>
      <c r="B5582" t="str">
        <f>VLOOKUP(A5582,'AGENCY CODES'!$C$4:$F$139,3,FALSE)</f>
        <v>GOVERNOR'S OFFICE</v>
      </c>
      <c r="C5582" s="8" t="s">
        <v>4</v>
      </c>
      <c r="D5582" s="8" t="str">
        <f t="shared" si="1115"/>
        <v>GVA1000</v>
      </c>
      <c r="E5582">
        <v>1000</v>
      </c>
      <c r="F5582" t="str">
        <f>VLOOKUP(D5582,'Fund List'!$A$2:$F$1324,6,FALSE)</f>
        <v>GENERAL FUND</v>
      </c>
      <c r="G5582" s="3">
        <v>184</v>
      </c>
      <c r="I5582" s="24">
        <f t="shared" si="1118"/>
        <v>198.69553522823995</v>
      </c>
    </row>
    <row r="5583" spans="1:9" hidden="1" outlineLevel="3" x14ac:dyDescent="0.25">
      <c r="A5583" t="s">
        <v>67</v>
      </c>
      <c r="B5583" t="str">
        <f>VLOOKUP(A5583,'AGENCY CODES'!$C$4:$F$139,3,FALSE)</f>
        <v>GOVERNOR'S OFFICE</v>
      </c>
      <c r="C5583" s="8" t="s">
        <v>5</v>
      </c>
      <c r="D5583" s="8" t="str">
        <f t="shared" si="1115"/>
        <v>GVA1000</v>
      </c>
      <c r="E5583">
        <v>1000</v>
      </c>
      <c r="F5583" t="str">
        <f>VLOOKUP(D5583,'Fund List'!$A$2:$F$1324,6,FALSE)</f>
        <v>GENERAL FUND</v>
      </c>
      <c r="G5583" s="3">
        <v>4</v>
      </c>
      <c r="I5583" s="24">
        <f t="shared" si="1118"/>
        <v>4.3194681571356508</v>
      </c>
    </row>
    <row r="5584" spans="1:9" hidden="1" outlineLevel="3" x14ac:dyDescent="0.25">
      <c r="A5584" t="s">
        <v>67</v>
      </c>
      <c r="B5584" t="str">
        <f>VLOOKUP(A5584,'AGENCY CODES'!$C$4:$F$139,3,FALSE)</f>
        <v>GOVERNOR'S OFFICE</v>
      </c>
      <c r="C5584" s="8" t="s">
        <v>6</v>
      </c>
      <c r="D5584" s="8" t="str">
        <f t="shared" si="1115"/>
        <v>GVA1000</v>
      </c>
      <c r="E5584">
        <v>1000</v>
      </c>
      <c r="F5584" t="str">
        <f>VLOOKUP(D5584,'Fund List'!$A$2:$F$1324,6,FALSE)</f>
        <v>GENERAL FUND</v>
      </c>
      <c r="G5584" s="3">
        <v>2210</v>
      </c>
      <c r="I5584" s="24">
        <f t="shared" si="1118"/>
        <v>2386.5061568174469</v>
      </c>
    </row>
    <row r="5585" spans="1:9" hidden="1" outlineLevel="3" x14ac:dyDescent="0.25">
      <c r="A5585" t="s">
        <v>67</v>
      </c>
      <c r="B5585" t="str">
        <f>VLOOKUP(A5585,'AGENCY CODES'!$C$4:$F$139,3,FALSE)</f>
        <v>GOVERNOR'S OFFICE</v>
      </c>
      <c r="C5585" s="8" t="s">
        <v>7</v>
      </c>
      <c r="D5585" s="8" t="str">
        <f t="shared" si="1115"/>
        <v>GVA1000</v>
      </c>
      <c r="E5585">
        <v>1000</v>
      </c>
      <c r="F5585" t="str">
        <f>VLOOKUP(D5585,'Fund List'!$A$2:$F$1324,6,FALSE)</f>
        <v>GENERAL FUND</v>
      </c>
      <c r="G5585" s="3">
        <v>140</v>
      </c>
      <c r="I5585" s="24">
        <f t="shared" si="1118"/>
        <v>151.18138549974779</v>
      </c>
    </row>
    <row r="5586" spans="1:9" hidden="1" outlineLevel="3" x14ac:dyDescent="0.25">
      <c r="A5586" t="s">
        <v>67</v>
      </c>
      <c r="B5586" t="str">
        <f>VLOOKUP(A5586,'AGENCY CODES'!$C$4:$F$139,3,FALSE)</f>
        <v>GOVERNOR'S OFFICE</v>
      </c>
      <c r="C5586" s="8" t="s">
        <v>14</v>
      </c>
      <c r="D5586" s="8" t="str">
        <f t="shared" si="1115"/>
        <v>GVA1000</v>
      </c>
      <c r="E5586">
        <v>1000</v>
      </c>
      <c r="F5586" t="str">
        <f>VLOOKUP(D5586,'Fund List'!$A$2:$F$1324,6,FALSE)</f>
        <v>GENERAL FUND</v>
      </c>
      <c r="G5586" s="3">
        <v>59</v>
      </c>
      <c r="I5586" s="24">
        <f t="shared" si="1118"/>
        <v>63.712155317750856</v>
      </c>
    </row>
    <row r="5587" spans="1:9" hidden="1" outlineLevel="3" x14ac:dyDescent="0.25">
      <c r="A5587" t="s">
        <v>67</v>
      </c>
      <c r="B5587" t="str">
        <f>VLOOKUP(A5587,'AGENCY CODES'!$C$4:$F$139,3,FALSE)</f>
        <v>GOVERNOR'S OFFICE</v>
      </c>
      <c r="C5587" s="8" t="s">
        <v>8</v>
      </c>
      <c r="D5587" s="8" t="str">
        <f t="shared" si="1115"/>
        <v>GVA1000</v>
      </c>
      <c r="E5587">
        <v>1000</v>
      </c>
      <c r="F5587" t="str">
        <f>VLOOKUP(D5587,'Fund List'!$A$2:$F$1324,6,FALSE)</f>
        <v>GENERAL FUND</v>
      </c>
      <c r="G5587" s="3">
        <v>26</v>
      </c>
      <c r="I5587" s="24">
        <f t="shared" si="1118"/>
        <v>28.076543021381731</v>
      </c>
    </row>
    <row r="5588" spans="1:9" hidden="1" outlineLevel="3" x14ac:dyDescent="0.25">
      <c r="A5588" t="s">
        <v>67</v>
      </c>
      <c r="B5588" t="str">
        <f>VLOOKUP(A5588,'AGENCY CODES'!$C$4:$F$139,3,FALSE)</f>
        <v>GOVERNOR'S OFFICE</v>
      </c>
      <c r="C5588" s="8" t="s">
        <v>10</v>
      </c>
      <c r="D5588" s="8" t="str">
        <f t="shared" si="1115"/>
        <v>GVA1000</v>
      </c>
      <c r="E5588">
        <v>1000</v>
      </c>
      <c r="F5588" t="str">
        <f>VLOOKUP(D5588,'Fund List'!$A$2:$F$1324,6,FALSE)</f>
        <v>GENERAL FUND</v>
      </c>
      <c r="G5588" s="3">
        <v>351</v>
      </c>
      <c r="I5588" s="24">
        <f t="shared" si="1118"/>
        <v>379.03333078865342</v>
      </c>
    </row>
    <row r="5589" spans="1:9" hidden="1" outlineLevel="3" x14ac:dyDescent="0.25">
      <c r="A5589" t="s">
        <v>67</v>
      </c>
      <c r="B5589" t="str">
        <f>VLOOKUP(A5589,'AGENCY CODES'!$C$4:$F$139,3,FALSE)</f>
        <v>GOVERNOR'S OFFICE</v>
      </c>
      <c r="C5589" s="8" t="s">
        <v>11</v>
      </c>
      <c r="D5589" s="8" t="str">
        <f t="shared" si="1115"/>
        <v>GVA1000</v>
      </c>
      <c r="E5589">
        <v>1000</v>
      </c>
      <c r="F5589" t="str">
        <f>VLOOKUP(D5589,'Fund List'!$A$2:$F$1324,6,FALSE)</f>
        <v>GENERAL FUND</v>
      </c>
      <c r="G5589" s="3">
        <v>910</v>
      </c>
      <c r="I5589" s="24">
        <f t="shared" si="1118"/>
        <v>982.67900574836051</v>
      </c>
    </row>
    <row r="5590" spans="1:9" hidden="1" outlineLevel="3" x14ac:dyDescent="0.25">
      <c r="A5590" t="s">
        <v>67</v>
      </c>
      <c r="B5590" t="str">
        <f>VLOOKUP(A5590,'AGENCY CODES'!$C$4:$F$139,3,FALSE)</f>
        <v>GOVERNOR'S OFFICE</v>
      </c>
      <c r="C5590" s="8" t="s">
        <v>12</v>
      </c>
      <c r="D5590" s="8" t="str">
        <f t="shared" si="1115"/>
        <v>GVA1000</v>
      </c>
      <c r="E5590">
        <v>1000</v>
      </c>
      <c r="F5590" t="str">
        <f>VLOOKUP(D5590,'Fund List'!$A$2:$F$1324,6,FALSE)</f>
        <v>GENERAL FUND</v>
      </c>
      <c r="G5590" s="3">
        <v>11</v>
      </c>
      <c r="I5590" s="24">
        <f t="shared" si="1118"/>
        <v>11.878537432123041</v>
      </c>
    </row>
    <row r="5591" spans="1:9" hidden="1" outlineLevel="3" x14ac:dyDescent="0.25">
      <c r="A5591" t="s">
        <v>67</v>
      </c>
      <c r="B5591" t="str">
        <f>VLOOKUP(A5591,'AGENCY CODES'!$C$4:$F$139,3,FALSE)</f>
        <v>GOVERNOR'S OFFICE</v>
      </c>
      <c r="C5591" s="8">
        <v>2</v>
      </c>
      <c r="D5591" s="8" t="str">
        <f t="shared" si="1115"/>
        <v>GVA1000</v>
      </c>
      <c r="E5591">
        <v>1000</v>
      </c>
      <c r="F5591" t="str">
        <f>VLOOKUP(D5591,'Fund List'!$A$2:$F$1324,6,FALSE)</f>
        <v>GENERAL FUND</v>
      </c>
      <c r="G5591" s="3">
        <v>851</v>
      </c>
      <c r="I5591" s="24">
        <f t="shared" si="1118"/>
        <v>918.96685043060972</v>
      </c>
    </row>
    <row r="5592" spans="1:9" hidden="1" outlineLevel="3" x14ac:dyDescent="0.25">
      <c r="A5592" t="s">
        <v>67</v>
      </c>
      <c r="B5592" t="str">
        <f>VLOOKUP(A5592,'AGENCY CODES'!$C$4:$F$139,3,FALSE)</f>
        <v>GOVERNOR'S OFFICE</v>
      </c>
      <c r="C5592" s="8">
        <v>8</v>
      </c>
      <c r="D5592" s="8" t="str">
        <f t="shared" si="1115"/>
        <v>GVA1000</v>
      </c>
      <c r="E5592">
        <v>1000</v>
      </c>
      <c r="F5592" t="str">
        <f>VLOOKUP(D5592,'Fund List'!$A$2:$F$1324,6,FALSE)</f>
        <v>GENERAL FUND</v>
      </c>
      <c r="G5592" s="3">
        <v>4947</v>
      </c>
      <c r="I5592" s="24">
        <f t="shared" si="1118"/>
        <v>5342.1022433375165</v>
      </c>
    </row>
    <row r="5593" spans="1:9" outlineLevel="2" collapsed="1" x14ac:dyDescent="0.25">
      <c r="F5593" s="1" t="s">
        <v>4007</v>
      </c>
      <c r="I5593" s="24">
        <f t="shared" ref="I5593" si="1119">SUBTOTAL(9,I5579:I5592)</f>
        <v>10561.099644196667</v>
      </c>
    </row>
    <row r="5594" spans="1:9" hidden="1" outlineLevel="3" x14ac:dyDescent="0.25">
      <c r="A5594" t="s">
        <v>67</v>
      </c>
      <c r="B5594" t="str">
        <f>VLOOKUP(A5594,'AGENCY CODES'!$C$4:$F$139,3,FALSE)</f>
        <v>GOVERNOR'S OFFICE</v>
      </c>
      <c r="C5594" s="8" t="s">
        <v>15</v>
      </c>
      <c r="D5594" s="8" t="str">
        <f t="shared" si="1115"/>
        <v>GVA1300</v>
      </c>
      <c r="E5594">
        <v>1300</v>
      </c>
      <c r="F5594" t="str">
        <f>VLOOKUP(D5594,'Fund List'!$A$2:$F$1324,6,FALSE)</f>
        <v>GENERAL FIXED ASSETS</v>
      </c>
      <c r="G5594" s="3">
        <v>17</v>
      </c>
      <c r="I5594" s="24">
        <f>$G5594/$G$10*I$5</f>
        <v>18.357739667826518</v>
      </c>
    </row>
    <row r="5595" spans="1:9" hidden="1" outlineLevel="3" x14ac:dyDescent="0.25">
      <c r="A5595" t="s">
        <v>67</v>
      </c>
      <c r="B5595" t="str">
        <f>VLOOKUP(A5595,'AGENCY CODES'!$C$4:$F$139,3,FALSE)</f>
        <v>GOVERNOR'S OFFICE</v>
      </c>
      <c r="C5595" s="8" t="s">
        <v>12</v>
      </c>
      <c r="D5595" s="8" t="str">
        <f t="shared" si="1115"/>
        <v>GVA1300</v>
      </c>
      <c r="E5595">
        <v>1300</v>
      </c>
      <c r="F5595" t="str">
        <f>VLOOKUP(D5595,'Fund List'!$A$2:$F$1324,6,FALSE)</f>
        <v>GENERAL FIXED ASSETS</v>
      </c>
      <c r="G5595" s="3">
        <v>4</v>
      </c>
      <c r="I5595" s="24">
        <f>$G5595/$G$10*I$5</f>
        <v>4.3194681571356508</v>
      </c>
    </row>
    <row r="5596" spans="1:9" outlineLevel="2" collapsed="1" x14ac:dyDescent="0.25">
      <c r="F5596" s="1" t="s">
        <v>4019</v>
      </c>
      <c r="I5596" s="24">
        <f t="shared" ref="I5596" si="1120">SUBTOTAL(9,I5594:I5595)</f>
        <v>22.677207824962167</v>
      </c>
    </row>
    <row r="5597" spans="1:9" hidden="1" outlineLevel="3" x14ac:dyDescent="0.25">
      <c r="A5597" t="s">
        <v>67</v>
      </c>
      <c r="B5597" t="str">
        <f>VLOOKUP(A5597,'AGENCY CODES'!$C$4:$F$139,3,FALSE)</f>
        <v>GOVERNOR'S OFFICE</v>
      </c>
      <c r="C5597" s="8" t="s">
        <v>22</v>
      </c>
      <c r="D5597" s="8" t="str">
        <f t="shared" si="1115"/>
        <v>GVA2000</v>
      </c>
      <c r="E5597">
        <v>2000</v>
      </c>
      <c r="F5597" t="str">
        <f>VLOOKUP(D5597,'Fund List'!$A$2:$F$1324,6,FALSE)</f>
        <v>FEDERAL GRANTS</v>
      </c>
      <c r="G5597" s="3">
        <v>65</v>
      </c>
      <c r="I5597" s="24">
        <f t="shared" ref="I5597:I5609" si="1121">$G5597/$G$10*I$5</f>
        <v>70.191357553454324</v>
      </c>
    </row>
    <row r="5598" spans="1:9" hidden="1" outlineLevel="3" x14ac:dyDescent="0.25">
      <c r="A5598" t="s">
        <v>67</v>
      </c>
      <c r="B5598" t="str">
        <f>VLOOKUP(A5598,'AGENCY CODES'!$C$4:$F$139,3,FALSE)</f>
        <v>GOVERNOR'S OFFICE</v>
      </c>
      <c r="C5598" s="8" t="s">
        <v>2</v>
      </c>
      <c r="D5598" s="8" t="str">
        <f t="shared" si="1115"/>
        <v>GVA2000</v>
      </c>
      <c r="E5598">
        <v>2000</v>
      </c>
      <c r="F5598" t="str">
        <f>VLOOKUP(D5598,'Fund List'!$A$2:$F$1324,6,FALSE)</f>
        <v>FEDERAL GRANTS</v>
      </c>
      <c r="G5598" s="3">
        <v>2</v>
      </c>
      <c r="I5598" s="24">
        <f t="shared" si="1121"/>
        <v>2.1597340785678254</v>
      </c>
    </row>
    <row r="5599" spans="1:9" hidden="1" outlineLevel="3" x14ac:dyDescent="0.25">
      <c r="A5599" t="s">
        <v>67</v>
      </c>
      <c r="B5599" t="str">
        <f>VLOOKUP(A5599,'AGENCY CODES'!$C$4:$F$139,3,FALSE)</f>
        <v>GOVERNOR'S OFFICE</v>
      </c>
      <c r="C5599" s="8" t="s">
        <v>3</v>
      </c>
      <c r="D5599" s="8" t="str">
        <f t="shared" si="1115"/>
        <v>GVA2000</v>
      </c>
      <c r="E5599">
        <v>2000</v>
      </c>
      <c r="F5599" t="str">
        <f>VLOOKUP(D5599,'Fund List'!$A$2:$F$1324,6,FALSE)</f>
        <v>FEDERAL GRANTS</v>
      </c>
      <c r="G5599" s="3">
        <v>698</v>
      </c>
      <c r="I5599" s="24">
        <f t="shared" si="1121"/>
        <v>753.74719342017113</v>
      </c>
    </row>
    <row r="5600" spans="1:9" hidden="1" outlineLevel="3" x14ac:dyDescent="0.25">
      <c r="A5600" t="s">
        <v>67</v>
      </c>
      <c r="B5600" t="str">
        <f>VLOOKUP(A5600,'AGENCY CODES'!$C$4:$F$139,3,FALSE)</f>
        <v>GOVERNOR'S OFFICE</v>
      </c>
      <c r="C5600" s="8" t="s">
        <v>5</v>
      </c>
      <c r="D5600" s="8" t="str">
        <f t="shared" si="1115"/>
        <v>GVA2000</v>
      </c>
      <c r="E5600">
        <v>2000</v>
      </c>
      <c r="F5600" t="str">
        <f>VLOOKUP(D5600,'Fund List'!$A$2:$F$1324,6,FALSE)</f>
        <v>FEDERAL GRANTS</v>
      </c>
      <c r="G5600" s="3">
        <v>456</v>
      </c>
      <c r="I5600" s="24">
        <f t="shared" si="1121"/>
        <v>492.41936991346421</v>
      </c>
    </row>
    <row r="5601" spans="1:9" hidden="1" outlineLevel="3" x14ac:dyDescent="0.25">
      <c r="A5601" t="s">
        <v>67</v>
      </c>
      <c r="B5601" t="str">
        <f>VLOOKUP(A5601,'AGENCY CODES'!$C$4:$F$139,3,FALSE)</f>
        <v>GOVERNOR'S OFFICE</v>
      </c>
      <c r="C5601" s="8" t="s">
        <v>6</v>
      </c>
      <c r="D5601" s="8" t="str">
        <f t="shared" si="1115"/>
        <v>GVA2000</v>
      </c>
      <c r="E5601">
        <v>2000</v>
      </c>
      <c r="F5601" t="str">
        <f>VLOOKUP(D5601,'Fund List'!$A$2:$F$1324,6,FALSE)</f>
        <v>FEDERAL GRANTS</v>
      </c>
      <c r="G5601" s="3">
        <v>1117</v>
      </c>
      <c r="I5601" s="24">
        <f t="shared" si="1121"/>
        <v>1206.2114828801307</v>
      </c>
    </row>
    <row r="5602" spans="1:9" hidden="1" outlineLevel="3" x14ac:dyDescent="0.25">
      <c r="A5602" t="s">
        <v>67</v>
      </c>
      <c r="B5602" t="str">
        <f>VLOOKUP(A5602,'AGENCY CODES'!$C$4:$F$139,3,FALSE)</f>
        <v>GOVERNOR'S OFFICE</v>
      </c>
      <c r="C5602" s="8" t="s">
        <v>7</v>
      </c>
      <c r="D5602" s="8" t="str">
        <f t="shared" si="1115"/>
        <v>GVA2000</v>
      </c>
      <c r="E5602">
        <v>2000</v>
      </c>
      <c r="F5602" t="str">
        <f>VLOOKUP(D5602,'Fund List'!$A$2:$F$1324,6,FALSE)</f>
        <v>FEDERAL GRANTS</v>
      </c>
      <c r="G5602" s="3">
        <v>196</v>
      </c>
      <c r="I5602" s="24">
        <f t="shared" si="1121"/>
        <v>211.65393969964691</v>
      </c>
    </row>
    <row r="5603" spans="1:9" hidden="1" outlineLevel="3" x14ac:dyDescent="0.25">
      <c r="A5603" t="s">
        <v>67</v>
      </c>
      <c r="B5603" t="str">
        <f>VLOOKUP(A5603,'AGENCY CODES'!$C$4:$F$139,3,FALSE)</f>
        <v>GOVERNOR'S OFFICE</v>
      </c>
      <c r="C5603" s="8" t="s">
        <v>14</v>
      </c>
      <c r="D5603" s="8" t="str">
        <f t="shared" si="1115"/>
        <v>GVA2000</v>
      </c>
      <c r="E5603">
        <v>2000</v>
      </c>
      <c r="F5603" t="str">
        <f>VLOOKUP(D5603,'Fund List'!$A$2:$F$1324,6,FALSE)</f>
        <v>FEDERAL GRANTS</v>
      </c>
      <c r="G5603" s="3">
        <v>28</v>
      </c>
      <c r="I5603" s="24">
        <f t="shared" si="1121"/>
        <v>30.236277099949554</v>
      </c>
    </row>
    <row r="5604" spans="1:9" hidden="1" outlineLevel="3" x14ac:dyDescent="0.25">
      <c r="A5604" t="s">
        <v>67</v>
      </c>
      <c r="B5604" t="str">
        <f>VLOOKUP(A5604,'AGENCY CODES'!$C$4:$F$139,3,FALSE)</f>
        <v>GOVERNOR'S OFFICE</v>
      </c>
      <c r="C5604" s="8" t="s">
        <v>8</v>
      </c>
      <c r="D5604" s="8" t="str">
        <f t="shared" si="1115"/>
        <v>GVA2000</v>
      </c>
      <c r="E5604">
        <v>2000</v>
      </c>
      <c r="F5604" t="str">
        <f>VLOOKUP(D5604,'Fund List'!$A$2:$F$1324,6,FALSE)</f>
        <v>FEDERAL GRANTS</v>
      </c>
      <c r="G5604" s="3">
        <v>102</v>
      </c>
      <c r="I5604" s="24">
        <f t="shared" si="1121"/>
        <v>110.1464380069591</v>
      </c>
    </row>
    <row r="5605" spans="1:9" hidden="1" outlineLevel="3" x14ac:dyDescent="0.25">
      <c r="A5605" t="s">
        <v>67</v>
      </c>
      <c r="B5605" t="str">
        <f>VLOOKUP(A5605,'AGENCY CODES'!$C$4:$F$139,3,FALSE)</f>
        <v>GOVERNOR'S OFFICE</v>
      </c>
      <c r="C5605" s="8" t="s">
        <v>10</v>
      </c>
      <c r="D5605" s="8" t="str">
        <f t="shared" si="1115"/>
        <v>GVA2000</v>
      </c>
      <c r="E5605">
        <v>2000</v>
      </c>
      <c r="F5605" t="str">
        <f>VLOOKUP(D5605,'Fund List'!$A$2:$F$1324,6,FALSE)</f>
        <v>FEDERAL GRANTS</v>
      </c>
      <c r="G5605" s="3">
        <v>768</v>
      </c>
      <c r="I5605" s="24">
        <f t="shared" si="1121"/>
        <v>829.33788617004495</v>
      </c>
    </row>
    <row r="5606" spans="1:9" hidden="1" outlineLevel="3" x14ac:dyDescent="0.25">
      <c r="A5606" t="s">
        <v>67</v>
      </c>
      <c r="B5606" t="str">
        <f>VLOOKUP(A5606,'AGENCY CODES'!$C$4:$F$139,3,FALSE)</f>
        <v>GOVERNOR'S OFFICE</v>
      </c>
      <c r="C5606" s="8" t="s">
        <v>11</v>
      </c>
      <c r="D5606" s="8" t="str">
        <f t="shared" si="1115"/>
        <v>GVA2000</v>
      </c>
      <c r="E5606">
        <v>2000</v>
      </c>
      <c r="F5606" t="str">
        <f>VLOOKUP(D5606,'Fund List'!$A$2:$F$1324,6,FALSE)</f>
        <v>FEDERAL GRANTS</v>
      </c>
      <c r="G5606" s="3">
        <v>1265</v>
      </c>
      <c r="I5606" s="24">
        <f t="shared" si="1121"/>
        <v>1366.0318046941497</v>
      </c>
    </row>
    <row r="5607" spans="1:9" hidden="1" outlineLevel="3" x14ac:dyDescent="0.25">
      <c r="A5607" t="s">
        <v>67</v>
      </c>
      <c r="B5607" t="str">
        <f>VLOOKUP(A5607,'AGENCY CODES'!$C$4:$F$139,3,FALSE)</f>
        <v>GOVERNOR'S OFFICE</v>
      </c>
      <c r="C5607" s="8" t="s">
        <v>12</v>
      </c>
      <c r="D5607" s="8" t="str">
        <f t="shared" si="1115"/>
        <v>GVA2000</v>
      </c>
      <c r="E5607">
        <v>2000</v>
      </c>
      <c r="F5607" t="str">
        <f>VLOOKUP(D5607,'Fund List'!$A$2:$F$1324,6,FALSE)</f>
        <v>FEDERAL GRANTS</v>
      </c>
      <c r="G5607" s="3">
        <v>139</v>
      </c>
      <c r="I5607" s="24">
        <f t="shared" si="1121"/>
        <v>150.10151846046389</v>
      </c>
    </row>
    <row r="5608" spans="1:9" hidden="1" outlineLevel="3" x14ac:dyDescent="0.25">
      <c r="A5608" t="s">
        <v>67</v>
      </c>
      <c r="B5608" t="str">
        <f>VLOOKUP(A5608,'AGENCY CODES'!$C$4:$F$139,3,FALSE)</f>
        <v>GOVERNOR'S OFFICE</v>
      </c>
      <c r="C5608" s="8">
        <v>2</v>
      </c>
      <c r="D5608" s="8" t="str">
        <f t="shared" si="1115"/>
        <v>GVA2000</v>
      </c>
      <c r="E5608">
        <v>2000</v>
      </c>
      <c r="F5608" t="str">
        <f>VLOOKUP(D5608,'Fund List'!$A$2:$F$1324,6,FALSE)</f>
        <v>FEDERAL GRANTS</v>
      </c>
      <c r="G5608" s="3">
        <v>1241</v>
      </c>
      <c r="I5608" s="24">
        <f t="shared" si="1121"/>
        <v>1340.1149957513358</v>
      </c>
    </row>
    <row r="5609" spans="1:9" hidden="1" outlineLevel="3" x14ac:dyDescent="0.25">
      <c r="A5609" t="s">
        <v>67</v>
      </c>
      <c r="B5609" t="str">
        <f>VLOOKUP(A5609,'AGENCY CODES'!$C$4:$F$139,3,FALSE)</f>
        <v>GOVERNOR'S OFFICE</v>
      </c>
      <c r="C5609" s="8">
        <v>8</v>
      </c>
      <c r="D5609" s="8" t="str">
        <f t="shared" si="1115"/>
        <v>GVA2000</v>
      </c>
      <c r="E5609">
        <v>2000</v>
      </c>
      <c r="F5609" t="str">
        <f>VLOOKUP(D5609,'Fund List'!$A$2:$F$1324,6,FALSE)</f>
        <v>FEDERAL GRANTS</v>
      </c>
      <c r="G5609" s="3">
        <v>8116</v>
      </c>
      <c r="I5609" s="24">
        <f t="shared" si="1121"/>
        <v>8764.2008908282351</v>
      </c>
    </row>
    <row r="5610" spans="1:9" outlineLevel="2" collapsed="1" x14ac:dyDescent="0.25">
      <c r="F5610" s="1" t="s">
        <v>4024</v>
      </c>
      <c r="I5610" s="24">
        <f t="shared" ref="I5610" si="1122">SUBTOTAL(9,I5597:I5609)</f>
        <v>15326.552888556573</v>
      </c>
    </row>
    <row r="5611" spans="1:9" hidden="1" outlineLevel="3" x14ac:dyDescent="0.25">
      <c r="A5611" t="s">
        <v>67</v>
      </c>
      <c r="B5611" t="str">
        <f>VLOOKUP(A5611,'AGENCY CODES'!$C$4:$F$139,3,FALSE)</f>
        <v>GOVERNOR'S OFFICE</v>
      </c>
      <c r="C5611" s="8" t="s">
        <v>2</v>
      </c>
      <c r="D5611" s="8" t="str">
        <f t="shared" si="1115"/>
        <v>GVA2037</v>
      </c>
      <c r="E5611">
        <v>2037</v>
      </c>
      <c r="F5611" t="str">
        <f>VLOOKUP(D5611,'Fund List'!$A$2:$F$1324,6,FALSE)</f>
        <v>COUNTY FAIRS LIVESTOCK</v>
      </c>
      <c r="G5611" s="3">
        <v>1</v>
      </c>
      <c r="I5611" s="24">
        <f t="shared" ref="I5611:I5616" si="1123">$G5611/$G$10*I$5</f>
        <v>1.0798670392839127</v>
      </c>
    </row>
    <row r="5612" spans="1:9" hidden="1" outlineLevel="3" x14ac:dyDescent="0.25">
      <c r="A5612" t="s">
        <v>67</v>
      </c>
      <c r="B5612" t="str">
        <f>VLOOKUP(A5612,'AGENCY CODES'!$C$4:$F$139,3,FALSE)</f>
        <v>GOVERNOR'S OFFICE</v>
      </c>
      <c r="C5612" s="8" t="s">
        <v>5</v>
      </c>
      <c r="D5612" s="8" t="str">
        <f t="shared" si="1115"/>
        <v>GVA2037</v>
      </c>
      <c r="E5612">
        <v>2037</v>
      </c>
      <c r="F5612" t="str">
        <f>VLOOKUP(D5612,'Fund List'!$A$2:$F$1324,6,FALSE)</f>
        <v>COUNTY FAIRS LIVESTOCK</v>
      </c>
      <c r="G5612" s="3">
        <v>1</v>
      </c>
      <c r="I5612" s="24">
        <f t="shared" si="1123"/>
        <v>1.0798670392839127</v>
      </c>
    </row>
    <row r="5613" spans="1:9" hidden="1" outlineLevel="3" x14ac:dyDescent="0.25">
      <c r="A5613" t="s">
        <v>67</v>
      </c>
      <c r="B5613" t="str">
        <f>VLOOKUP(A5613,'AGENCY CODES'!$C$4:$F$139,3,FALSE)</f>
        <v>GOVERNOR'S OFFICE</v>
      </c>
      <c r="C5613" s="8" t="s">
        <v>10</v>
      </c>
      <c r="D5613" s="8" t="str">
        <f t="shared" si="1115"/>
        <v>GVA2037</v>
      </c>
      <c r="E5613">
        <v>2037</v>
      </c>
      <c r="F5613" t="str">
        <f>VLOOKUP(D5613,'Fund List'!$A$2:$F$1324,6,FALSE)</f>
        <v>COUNTY FAIRS LIVESTOCK</v>
      </c>
      <c r="G5613" s="3">
        <v>34</v>
      </c>
      <c r="I5613" s="24">
        <f t="shared" si="1123"/>
        <v>36.715479335653036</v>
      </c>
    </row>
    <row r="5614" spans="1:9" hidden="1" outlineLevel="3" x14ac:dyDescent="0.25">
      <c r="A5614" t="s">
        <v>67</v>
      </c>
      <c r="B5614" t="str">
        <f>VLOOKUP(A5614,'AGENCY CODES'!$C$4:$F$139,3,FALSE)</f>
        <v>GOVERNOR'S OFFICE</v>
      </c>
      <c r="C5614" s="8" t="s">
        <v>11</v>
      </c>
      <c r="D5614" s="8" t="str">
        <f t="shared" si="1115"/>
        <v>GVA2037</v>
      </c>
      <c r="E5614">
        <v>2037</v>
      </c>
      <c r="F5614" t="str">
        <f>VLOOKUP(D5614,'Fund List'!$A$2:$F$1324,6,FALSE)</f>
        <v>COUNTY FAIRS LIVESTOCK</v>
      </c>
      <c r="G5614" s="3">
        <v>40</v>
      </c>
      <c r="I5614" s="24">
        <f t="shared" si="1123"/>
        <v>43.194681571356512</v>
      </c>
    </row>
    <row r="5615" spans="1:9" hidden="1" outlineLevel="3" x14ac:dyDescent="0.25">
      <c r="A5615" t="s">
        <v>67</v>
      </c>
      <c r="B5615" t="str">
        <f>VLOOKUP(A5615,'AGENCY CODES'!$C$4:$F$139,3,FALSE)</f>
        <v>GOVERNOR'S OFFICE</v>
      </c>
      <c r="C5615" s="8" t="s">
        <v>12</v>
      </c>
      <c r="D5615" s="8" t="str">
        <f t="shared" si="1115"/>
        <v>GVA2037</v>
      </c>
      <c r="E5615">
        <v>2037</v>
      </c>
      <c r="F5615" t="str">
        <f>VLOOKUP(D5615,'Fund List'!$A$2:$F$1324,6,FALSE)</f>
        <v>COUNTY FAIRS LIVESTOCK</v>
      </c>
      <c r="G5615" s="3">
        <v>2</v>
      </c>
      <c r="I5615" s="24">
        <f t="shared" si="1123"/>
        <v>2.1597340785678254</v>
      </c>
    </row>
    <row r="5616" spans="1:9" hidden="1" outlineLevel="3" x14ac:dyDescent="0.25">
      <c r="A5616" t="s">
        <v>67</v>
      </c>
      <c r="B5616" t="str">
        <f>VLOOKUP(A5616,'AGENCY CODES'!$C$4:$F$139,3,FALSE)</f>
        <v>GOVERNOR'S OFFICE</v>
      </c>
      <c r="C5616" s="8">
        <v>2</v>
      </c>
      <c r="D5616" s="8" t="str">
        <f t="shared" si="1115"/>
        <v>GVA2037</v>
      </c>
      <c r="E5616">
        <v>2037</v>
      </c>
      <c r="F5616" t="str">
        <f>VLOOKUP(D5616,'Fund List'!$A$2:$F$1324,6,FALSE)</f>
        <v>COUNTY FAIRS LIVESTOCK</v>
      </c>
      <c r="G5616" s="3">
        <v>40</v>
      </c>
      <c r="I5616" s="24">
        <f t="shared" si="1123"/>
        <v>43.194681571356512</v>
      </c>
    </row>
    <row r="5617" spans="1:9" outlineLevel="2" collapsed="1" x14ac:dyDescent="0.25">
      <c r="F5617" s="1" t="s">
        <v>4467</v>
      </c>
      <c r="I5617" s="24">
        <f t="shared" ref="I5617" si="1124">SUBTOTAL(9,I5611:I5616)</f>
        <v>127.42431063550171</v>
      </c>
    </row>
    <row r="5618" spans="1:9" hidden="1" outlineLevel="3" x14ac:dyDescent="0.25">
      <c r="A5618" t="s">
        <v>67</v>
      </c>
      <c r="B5618" t="str">
        <f>VLOOKUP(A5618,'AGENCY CODES'!$C$4:$F$139,3,FALSE)</f>
        <v>GOVERNOR'S OFFICE</v>
      </c>
      <c r="C5618" s="8" t="s">
        <v>22</v>
      </c>
      <c r="D5618" s="8" t="str">
        <f t="shared" si="1115"/>
        <v>GVA2277</v>
      </c>
      <c r="E5618">
        <v>2277</v>
      </c>
      <c r="F5618" t="str">
        <f>VLOOKUP(D5618,'Fund List'!$A$2:$F$1324,6,FALSE)</f>
        <v>PARENTS COMMISSION ON DRUG EDUCATION</v>
      </c>
      <c r="G5618" s="3">
        <v>4</v>
      </c>
      <c r="I5618" s="24">
        <f t="shared" ref="I5618:I5628" si="1125">$G5618/$G$10*I$5</f>
        <v>4.3194681571356508</v>
      </c>
    </row>
    <row r="5619" spans="1:9" hidden="1" outlineLevel="3" x14ac:dyDescent="0.25">
      <c r="A5619" t="s">
        <v>67</v>
      </c>
      <c r="B5619" t="str">
        <f>VLOOKUP(A5619,'AGENCY CODES'!$C$4:$F$139,3,FALSE)</f>
        <v>GOVERNOR'S OFFICE</v>
      </c>
      <c r="C5619" s="8" t="s">
        <v>3</v>
      </c>
      <c r="D5619" s="8" t="str">
        <f t="shared" si="1115"/>
        <v>GVA2277</v>
      </c>
      <c r="E5619">
        <v>2277</v>
      </c>
      <c r="F5619" t="str">
        <f>VLOOKUP(D5619,'Fund List'!$A$2:$F$1324,6,FALSE)</f>
        <v>PARENTS COMMISSION ON DRUG EDUCATION</v>
      </c>
      <c r="G5619" s="3">
        <v>5</v>
      </c>
      <c r="I5619" s="24">
        <f t="shared" si="1125"/>
        <v>5.3993351964195639</v>
      </c>
    </row>
    <row r="5620" spans="1:9" hidden="1" outlineLevel="3" x14ac:dyDescent="0.25">
      <c r="A5620" t="s">
        <v>67</v>
      </c>
      <c r="B5620" t="str">
        <f>VLOOKUP(A5620,'AGENCY CODES'!$C$4:$F$139,3,FALSE)</f>
        <v>GOVERNOR'S OFFICE</v>
      </c>
      <c r="C5620" s="8" t="s">
        <v>5</v>
      </c>
      <c r="D5620" s="8" t="str">
        <f t="shared" si="1115"/>
        <v>GVA2277</v>
      </c>
      <c r="E5620">
        <v>2277</v>
      </c>
      <c r="F5620" t="str">
        <f>VLOOKUP(D5620,'Fund List'!$A$2:$F$1324,6,FALSE)</f>
        <v>PARENTS COMMISSION ON DRUG EDUCATION</v>
      </c>
      <c r="G5620" s="3">
        <v>56</v>
      </c>
      <c r="I5620" s="24">
        <f t="shared" si="1125"/>
        <v>60.472554199899108</v>
      </c>
    </row>
    <row r="5621" spans="1:9" hidden="1" outlineLevel="3" x14ac:dyDescent="0.25">
      <c r="A5621" t="s">
        <v>67</v>
      </c>
      <c r="B5621" t="str">
        <f>VLOOKUP(A5621,'AGENCY CODES'!$C$4:$F$139,3,FALSE)</f>
        <v>GOVERNOR'S OFFICE</v>
      </c>
      <c r="C5621" s="8" t="s">
        <v>6</v>
      </c>
      <c r="D5621" s="8" t="str">
        <f t="shared" si="1115"/>
        <v>GVA2277</v>
      </c>
      <c r="E5621">
        <v>2277</v>
      </c>
      <c r="F5621" t="str">
        <f>VLOOKUP(D5621,'Fund List'!$A$2:$F$1324,6,FALSE)</f>
        <v>PARENTS COMMISSION ON DRUG EDUCATION</v>
      </c>
      <c r="G5621" s="3">
        <v>53</v>
      </c>
      <c r="I5621" s="24">
        <f t="shared" si="1125"/>
        <v>57.232953082047381</v>
      </c>
    </row>
    <row r="5622" spans="1:9" hidden="1" outlineLevel="3" x14ac:dyDescent="0.25">
      <c r="A5622" t="s">
        <v>67</v>
      </c>
      <c r="B5622" t="str">
        <f>VLOOKUP(A5622,'AGENCY CODES'!$C$4:$F$139,3,FALSE)</f>
        <v>GOVERNOR'S OFFICE</v>
      </c>
      <c r="C5622" s="8" t="s">
        <v>7</v>
      </c>
      <c r="D5622" s="8" t="str">
        <f t="shared" si="1115"/>
        <v>GVA2277</v>
      </c>
      <c r="E5622">
        <v>2277</v>
      </c>
      <c r="F5622" t="str">
        <f>VLOOKUP(D5622,'Fund List'!$A$2:$F$1324,6,FALSE)</f>
        <v>PARENTS COMMISSION ON DRUG EDUCATION</v>
      </c>
      <c r="G5622" s="3">
        <v>15</v>
      </c>
      <c r="I5622" s="24">
        <f t="shared" si="1125"/>
        <v>16.198005589258692</v>
      </c>
    </row>
    <row r="5623" spans="1:9" hidden="1" outlineLevel="3" x14ac:dyDescent="0.25">
      <c r="A5623" t="s">
        <v>67</v>
      </c>
      <c r="B5623" t="str">
        <f>VLOOKUP(A5623,'AGENCY CODES'!$C$4:$F$139,3,FALSE)</f>
        <v>GOVERNOR'S OFFICE</v>
      </c>
      <c r="C5623" s="8" t="s">
        <v>8</v>
      </c>
      <c r="D5623" s="8" t="str">
        <f t="shared" si="1115"/>
        <v>GVA2277</v>
      </c>
      <c r="E5623">
        <v>2277</v>
      </c>
      <c r="F5623" t="str">
        <f>VLOOKUP(D5623,'Fund List'!$A$2:$F$1324,6,FALSE)</f>
        <v>PARENTS COMMISSION ON DRUG EDUCATION</v>
      </c>
      <c r="G5623" s="3">
        <v>1</v>
      </c>
      <c r="I5623" s="24">
        <f t="shared" si="1125"/>
        <v>1.0798670392839127</v>
      </c>
    </row>
    <row r="5624" spans="1:9" hidden="1" outlineLevel="3" x14ac:dyDescent="0.25">
      <c r="A5624" t="s">
        <v>67</v>
      </c>
      <c r="B5624" t="str">
        <f>VLOOKUP(A5624,'AGENCY CODES'!$C$4:$F$139,3,FALSE)</f>
        <v>GOVERNOR'S OFFICE</v>
      </c>
      <c r="C5624" s="8" t="s">
        <v>10</v>
      </c>
      <c r="D5624" s="8" t="str">
        <f t="shared" si="1115"/>
        <v>GVA2277</v>
      </c>
      <c r="E5624">
        <v>2277</v>
      </c>
      <c r="F5624" t="str">
        <f>VLOOKUP(D5624,'Fund List'!$A$2:$F$1324,6,FALSE)</f>
        <v>PARENTS COMMISSION ON DRUG EDUCATION</v>
      </c>
      <c r="G5624" s="3">
        <v>176</v>
      </c>
      <c r="I5624" s="24">
        <f t="shared" si="1125"/>
        <v>190.05659891396866</v>
      </c>
    </row>
    <row r="5625" spans="1:9" hidden="1" outlineLevel="3" x14ac:dyDescent="0.25">
      <c r="A5625" t="s">
        <v>67</v>
      </c>
      <c r="B5625" t="str">
        <f>VLOOKUP(A5625,'AGENCY CODES'!$C$4:$F$139,3,FALSE)</f>
        <v>GOVERNOR'S OFFICE</v>
      </c>
      <c r="C5625" s="8" t="s">
        <v>11</v>
      </c>
      <c r="D5625" s="8" t="str">
        <f t="shared" si="1115"/>
        <v>GVA2277</v>
      </c>
      <c r="E5625">
        <v>2277</v>
      </c>
      <c r="F5625" t="str">
        <f>VLOOKUP(D5625,'Fund List'!$A$2:$F$1324,6,FALSE)</f>
        <v>PARENTS COMMISSION ON DRUG EDUCATION</v>
      </c>
      <c r="G5625" s="3">
        <v>283</v>
      </c>
      <c r="I5625" s="24">
        <f t="shared" si="1125"/>
        <v>305.60237211734727</v>
      </c>
    </row>
    <row r="5626" spans="1:9" hidden="1" outlineLevel="3" x14ac:dyDescent="0.25">
      <c r="A5626" t="s">
        <v>67</v>
      </c>
      <c r="B5626" t="str">
        <f>VLOOKUP(A5626,'AGENCY CODES'!$C$4:$F$139,3,FALSE)</f>
        <v>GOVERNOR'S OFFICE</v>
      </c>
      <c r="C5626" s="8" t="s">
        <v>12</v>
      </c>
      <c r="D5626" s="8" t="str">
        <f t="shared" si="1115"/>
        <v>GVA2277</v>
      </c>
      <c r="E5626">
        <v>2277</v>
      </c>
      <c r="F5626" t="str">
        <f>VLOOKUP(D5626,'Fund List'!$A$2:$F$1324,6,FALSE)</f>
        <v>PARENTS COMMISSION ON DRUG EDUCATION</v>
      </c>
      <c r="G5626" s="3">
        <v>6</v>
      </c>
      <c r="I5626" s="24">
        <f t="shared" si="1125"/>
        <v>6.4792022357034762</v>
      </c>
    </row>
    <row r="5627" spans="1:9" hidden="1" outlineLevel="3" x14ac:dyDescent="0.25">
      <c r="A5627" t="s">
        <v>67</v>
      </c>
      <c r="B5627" t="str">
        <f>VLOOKUP(A5627,'AGENCY CODES'!$C$4:$F$139,3,FALSE)</f>
        <v>GOVERNOR'S OFFICE</v>
      </c>
      <c r="C5627" s="8">
        <v>2</v>
      </c>
      <c r="D5627" s="8" t="str">
        <f t="shared" si="1115"/>
        <v>GVA2277</v>
      </c>
      <c r="E5627">
        <v>2277</v>
      </c>
      <c r="F5627" t="str">
        <f>VLOOKUP(D5627,'Fund List'!$A$2:$F$1324,6,FALSE)</f>
        <v>PARENTS COMMISSION ON DRUG EDUCATION</v>
      </c>
      <c r="G5627" s="3">
        <v>283</v>
      </c>
      <c r="I5627" s="24">
        <f t="shared" si="1125"/>
        <v>305.60237211734727</v>
      </c>
    </row>
    <row r="5628" spans="1:9" hidden="1" outlineLevel="3" x14ac:dyDescent="0.25">
      <c r="A5628" t="s">
        <v>67</v>
      </c>
      <c r="B5628" t="str">
        <f>VLOOKUP(A5628,'AGENCY CODES'!$C$4:$F$139,3,FALSE)</f>
        <v>GOVERNOR'S OFFICE</v>
      </c>
      <c r="C5628" s="8">
        <v>8</v>
      </c>
      <c r="D5628" s="8" t="str">
        <f t="shared" si="1115"/>
        <v>GVA2277</v>
      </c>
      <c r="E5628">
        <v>2277</v>
      </c>
      <c r="F5628" t="str">
        <f>VLOOKUP(D5628,'Fund List'!$A$2:$F$1324,6,FALSE)</f>
        <v>PARENTS COMMISSION ON DRUG EDUCATION</v>
      </c>
      <c r="G5628" s="3">
        <v>1058</v>
      </c>
      <c r="I5628" s="24">
        <f t="shared" si="1125"/>
        <v>1142.4993275623797</v>
      </c>
    </row>
    <row r="5629" spans="1:9" outlineLevel="2" collapsed="1" x14ac:dyDescent="0.25">
      <c r="F5629" s="1" t="s">
        <v>4468</v>
      </c>
      <c r="I5629" s="24">
        <f t="shared" ref="I5629" si="1126">SUBTOTAL(9,I5618:I5628)</f>
        <v>2094.9420562107907</v>
      </c>
    </row>
    <row r="5630" spans="1:9" hidden="1" outlineLevel="3" x14ac:dyDescent="0.25">
      <c r="A5630" t="s">
        <v>67</v>
      </c>
      <c r="B5630" t="str">
        <f>VLOOKUP(A5630,'AGENCY CODES'!$C$4:$F$139,3,FALSE)</f>
        <v>GOVERNOR'S OFFICE</v>
      </c>
      <c r="C5630" s="8" t="s">
        <v>1</v>
      </c>
      <c r="D5630" s="8" t="str">
        <f t="shared" si="1115"/>
        <v>GVA2439</v>
      </c>
      <c r="E5630">
        <v>2439</v>
      </c>
      <c r="F5630" t="str">
        <f>VLOOKUP(D5630,'Fund List'!$A$2:$F$1324,6,FALSE)</f>
        <v>PREVENTION OF CHILD ABUSE</v>
      </c>
      <c r="G5630" s="3">
        <v>2</v>
      </c>
      <c r="I5630" s="24">
        <f t="shared" ref="I5630:I5638" si="1127">$G5630/$G$10*I$5</f>
        <v>2.1597340785678254</v>
      </c>
    </row>
    <row r="5631" spans="1:9" hidden="1" outlineLevel="3" x14ac:dyDescent="0.25">
      <c r="A5631" t="s">
        <v>67</v>
      </c>
      <c r="B5631" t="str">
        <f>VLOOKUP(A5631,'AGENCY CODES'!$C$4:$F$139,3,FALSE)</f>
        <v>GOVERNOR'S OFFICE</v>
      </c>
      <c r="C5631" s="8" t="s">
        <v>5</v>
      </c>
      <c r="D5631" s="8" t="str">
        <f t="shared" si="1115"/>
        <v>GVA2439</v>
      </c>
      <c r="E5631">
        <v>2439</v>
      </c>
      <c r="F5631" t="str">
        <f>VLOOKUP(D5631,'Fund List'!$A$2:$F$1324,6,FALSE)</f>
        <v>PREVENTION OF CHILD ABUSE</v>
      </c>
      <c r="G5631" s="3">
        <v>1</v>
      </c>
      <c r="I5631" s="24">
        <f t="shared" si="1127"/>
        <v>1.0798670392839127</v>
      </c>
    </row>
    <row r="5632" spans="1:9" hidden="1" outlineLevel="3" x14ac:dyDescent="0.25">
      <c r="A5632" t="s">
        <v>67</v>
      </c>
      <c r="B5632" t="str">
        <f>VLOOKUP(A5632,'AGENCY CODES'!$C$4:$F$139,3,FALSE)</f>
        <v>GOVERNOR'S OFFICE</v>
      </c>
      <c r="C5632" s="8" t="s">
        <v>7</v>
      </c>
      <c r="D5632" s="8" t="str">
        <f t="shared" ref="D5632:D5695" si="1128">CONCATENATE(A5632,E5632)</f>
        <v>GVA2439</v>
      </c>
      <c r="E5632">
        <v>2439</v>
      </c>
      <c r="F5632" t="str">
        <f>VLOOKUP(D5632,'Fund List'!$A$2:$F$1324,6,FALSE)</f>
        <v>PREVENTION OF CHILD ABUSE</v>
      </c>
      <c r="G5632" s="3">
        <v>23</v>
      </c>
      <c r="I5632" s="24">
        <f t="shared" si="1127"/>
        <v>24.836941903529993</v>
      </c>
    </row>
    <row r="5633" spans="1:9" hidden="1" outlineLevel="3" x14ac:dyDescent="0.25">
      <c r="A5633" t="s">
        <v>67</v>
      </c>
      <c r="B5633" t="str">
        <f>VLOOKUP(A5633,'AGENCY CODES'!$C$4:$F$139,3,FALSE)</f>
        <v>GOVERNOR'S OFFICE</v>
      </c>
      <c r="C5633" s="8" t="s">
        <v>8</v>
      </c>
      <c r="D5633" s="8" t="str">
        <f t="shared" si="1128"/>
        <v>GVA2439</v>
      </c>
      <c r="E5633">
        <v>2439</v>
      </c>
      <c r="F5633" t="str">
        <f>VLOOKUP(D5633,'Fund List'!$A$2:$F$1324,6,FALSE)</f>
        <v>PREVENTION OF CHILD ABUSE</v>
      </c>
      <c r="G5633" s="3">
        <v>24</v>
      </c>
      <c r="I5633" s="24">
        <f t="shared" si="1127"/>
        <v>25.916808942813905</v>
      </c>
    </row>
    <row r="5634" spans="1:9" hidden="1" outlineLevel="3" x14ac:dyDescent="0.25">
      <c r="A5634" t="s">
        <v>67</v>
      </c>
      <c r="B5634" t="str">
        <f>VLOOKUP(A5634,'AGENCY CODES'!$C$4:$F$139,3,FALSE)</f>
        <v>GOVERNOR'S OFFICE</v>
      </c>
      <c r="C5634" s="8" t="s">
        <v>10</v>
      </c>
      <c r="D5634" s="8" t="str">
        <f t="shared" si="1128"/>
        <v>GVA2439</v>
      </c>
      <c r="E5634">
        <v>2439</v>
      </c>
      <c r="F5634" t="str">
        <f>VLOOKUP(D5634,'Fund List'!$A$2:$F$1324,6,FALSE)</f>
        <v>PREVENTION OF CHILD ABUSE</v>
      </c>
      <c r="G5634" s="3">
        <v>1</v>
      </c>
      <c r="I5634" s="24">
        <f t="shared" si="1127"/>
        <v>1.0798670392839127</v>
      </c>
    </row>
    <row r="5635" spans="1:9" hidden="1" outlineLevel="3" x14ac:dyDescent="0.25">
      <c r="A5635" t="s">
        <v>67</v>
      </c>
      <c r="B5635" t="str">
        <f>VLOOKUP(A5635,'AGENCY CODES'!$C$4:$F$139,3,FALSE)</f>
        <v>GOVERNOR'S OFFICE</v>
      </c>
      <c r="C5635" s="8" t="s">
        <v>11</v>
      </c>
      <c r="D5635" s="8" t="str">
        <f t="shared" si="1128"/>
        <v>GVA2439</v>
      </c>
      <c r="E5635">
        <v>2439</v>
      </c>
      <c r="F5635" t="str">
        <f>VLOOKUP(D5635,'Fund List'!$A$2:$F$1324,6,FALSE)</f>
        <v>PREVENTION OF CHILD ABUSE</v>
      </c>
      <c r="G5635" s="3">
        <v>1</v>
      </c>
      <c r="I5635" s="24">
        <f t="shared" si="1127"/>
        <v>1.0798670392839127</v>
      </c>
    </row>
    <row r="5636" spans="1:9" hidden="1" outlineLevel="3" x14ac:dyDescent="0.25">
      <c r="A5636" t="s">
        <v>67</v>
      </c>
      <c r="B5636" t="str">
        <f>VLOOKUP(A5636,'AGENCY CODES'!$C$4:$F$139,3,FALSE)</f>
        <v>GOVERNOR'S OFFICE</v>
      </c>
      <c r="C5636" s="8" t="s">
        <v>12</v>
      </c>
      <c r="D5636" s="8" t="str">
        <f t="shared" si="1128"/>
        <v>GVA2439</v>
      </c>
      <c r="E5636">
        <v>2439</v>
      </c>
      <c r="F5636" t="str">
        <f>VLOOKUP(D5636,'Fund List'!$A$2:$F$1324,6,FALSE)</f>
        <v>PREVENTION OF CHILD ABUSE</v>
      </c>
      <c r="G5636" s="3">
        <v>5</v>
      </c>
      <c r="I5636" s="24">
        <f t="shared" si="1127"/>
        <v>5.3993351964195639</v>
      </c>
    </row>
    <row r="5637" spans="1:9" hidden="1" outlineLevel="3" x14ac:dyDescent="0.25">
      <c r="A5637" t="s">
        <v>67</v>
      </c>
      <c r="B5637" t="str">
        <f>VLOOKUP(A5637,'AGENCY CODES'!$C$4:$F$139,3,FALSE)</f>
        <v>GOVERNOR'S OFFICE</v>
      </c>
      <c r="C5637" s="8">
        <v>2</v>
      </c>
      <c r="D5637" s="8" t="str">
        <f t="shared" si="1128"/>
        <v>GVA2439</v>
      </c>
      <c r="E5637">
        <v>2439</v>
      </c>
      <c r="F5637" t="str">
        <f>VLOOKUP(D5637,'Fund List'!$A$2:$F$1324,6,FALSE)</f>
        <v>PREVENTION OF CHILD ABUSE</v>
      </c>
      <c r="G5637" s="3">
        <v>1</v>
      </c>
      <c r="I5637" s="24">
        <f t="shared" si="1127"/>
        <v>1.0798670392839127</v>
      </c>
    </row>
    <row r="5638" spans="1:9" hidden="1" outlineLevel="3" x14ac:dyDescent="0.25">
      <c r="A5638" t="s">
        <v>67</v>
      </c>
      <c r="B5638" t="str">
        <f>VLOOKUP(A5638,'AGENCY CODES'!$C$4:$F$139,3,FALSE)</f>
        <v>GOVERNOR'S OFFICE</v>
      </c>
      <c r="C5638" s="8">
        <v>8</v>
      </c>
      <c r="D5638" s="8" t="str">
        <f t="shared" si="1128"/>
        <v>GVA2439</v>
      </c>
      <c r="E5638">
        <v>2439</v>
      </c>
      <c r="F5638" t="str">
        <f>VLOOKUP(D5638,'Fund List'!$A$2:$F$1324,6,FALSE)</f>
        <v>PREVENTION OF CHILD ABUSE</v>
      </c>
      <c r="G5638" s="3">
        <v>118</v>
      </c>
      <c r="I5638" s="24">
        <f t="shared" si="1127"/>
        <v>127.42431063550171</v>
      </c>
    </row>
    <row r="5639" spans="1:9" outlineLevel="2" collapsed="1" x14ac:dyDescent="0.25">
      <c r="F5639" s="1" t="s">
        <v>4469</v>
      </c>
      <c r="I5639" s="24">
        <f t="shared" ref="I5639" si="1129">SUBTOTAL(9,I5630:I5638)</f>
        <v>190.05659891396866</v>
      </c>
    </row>
    <row r="5640" spans="1:9" hidden="1" outlineLevel="3" x14ac:dyDescent="0.25">
      <c r="A5640" t="s">
        <v>67</v>
      </c>
      <c r="B5640" t="str">
        <f>VLOOKUP(A5640,'AGENCY CODES'!$C$4:$F$139,3,FALSE)</f>
        <v>GOVERNOR'S OFFICE</v>
      </c>
      <c r="C5640" s="8" t="s">
        <v>1</v>
      </c>
      <c r="D5640" s="8" t="str">
        <f t="shared" si="1128"/>
        <v>GVA2500</v>
      </c>
      <c r="E5640">
        <v>2500</v>
      </c>
      <c r="F5640" t="str">
        <f>VLOOKUP(D5640,'Fund List'!$A$2:$F$1324,6,FALSE)</f>
        <v>GOVERNORS ISA FUND</v>
      </c>
      <c r="G5640" s="3">
        <v>2</v>
      </c>
      <c r="I5640" s="24">
        <f t="shared" ref="I5640:I5653" si="1130">$G5640/$G$10*I$5</f>
        <v>2.1597340785678254</v>
      </c>
    </row>
    <row r="5641" spans="1:9" hidden="1" outlineLevel="3" x14ac:dyDescent="0.25">
      <c r="A5641" t="s">
        <v>67</v>
      </c>
      <c r="B5641" t="str">
        <f>VLOOKUP(A5641,'AGENCY CODES'!$C$4:$F$139,3,FALSE)</f>
        <v>GOVERNOR'S OFFICE</v>
      </c>
      <c r="C5641" s="8" t="s">
        <v>22</v>
      </c>
      <c r="D5641" s="8" t="str">
        <f t="shared" si="1128"/>
        <v>GVA2500</v>
      </c>
      <c r="E5641">
        <v>2500</v>
      </c>
      <c r="F5641" t="str">
        <f>VLOOKUP(D5641,'Fund List'!$A$2:$F$1324,6,FALSE)</f>
        <v>GOVERNORS ISA FUND</v>
      </c>
      <c r="G5641" s="3">
        <v>7</v>
      </c>
      <c r="I5641" s="24">
        <f t="shared" si="1130"/>
        <v>7.5590692749873885</v>
      </c>
    </row>
    <row r="5642" spans="1:9" hidden="1" outlineLevel="3" x14ac:dyDescent="0.25">
      <c r="A5642" t="s">
        <v>67</v>
      </c>
      <c r="B5642" t="str">
        <f>VLOOKUP(A5642,'AGENCY CODES'!$C$4:$F$139,3,FALSE)</f>
        <v>GOVERNOR'S OFFICE</v>
      </c>
      <c r="C5642" s="8" t="s">
        <v>3</v>
      </c>
      <c r="D5642" s="8" t="str">
        <f t="shared" si="1128"/>
        <v>GVA2500</v>
      </c>
      <c r="E5642">
        <v>2500</v>
      </c>
      <c r="F5642" t="str">
        <f>VLOOKUP(D5642,'Fund List'!$A$2:$F$1324,6,FALSE)</f>
        <v>GOVERNORS ISA FUND</v>
      </c>
      <c r="G5642" s="3">
        <v>2</v>
      </c>
      <c r="I5642" s="24">
        <f t="shared" si="1130"/>
        <v>2.1597340785678254</v>
      </c>
    </row>
    <row r="5643" spans="1:9" hidden="1" outlineLevel="3" x14ac:dyDescent="0.25">
      <c r="A5643" t="s">
        <v>67</v>
      </c>
      <c r="B5643" t="str">
        <f>VLOOKUP(A5643,'AGENCY CODES'!$C$4:$F$139,3,FALSE)</f>
        <v>GOVERNOR'S OFFICE</v>
      </c>
      <c r="C5643" s="8" t="s">
        <v>4</v>
      </c>
      <c r="D5643" s="8" t="str">
        <f t="shared" si="1128"/>
        <v>GVA2500</v>
      </c>
      <c r="E5643">
        <v>2500</v>
      </c>
      <c r="F5643" t="str">
        <f>VLOOKUP(D5643,'Fund List'!$A$2:$F$1324,6,FALSE)</f>
        <v>GOVERNORS ISA FUND</v>
      </c>
      <c r="G5643" s="3">
        <v>3</v>
      </c>
      <c r="I5643" s="24">
        <f t="shared" si="1130"/>
        <v>3.2396011178517381</v>
      </c>
    </row>
    <row r="5644" spans="1:9" hidden="1" outlineLevel="3" x14ac:dyDescent="0.25">
      <c r="A5644" t="s">
        <v>67</v>
      </c>
      <c r="B5644" t="str">
        <f>VLOOKUP(A5644,'AGENCY CODES'!$C$4:$F$139,3,FALSE)</f>
        <v>GOVERNOR'S OFFICE</v>
      </c>
      <c r="C5644" s="8" t="s">
        <v>5</v>
      </c>
      <c r="D5644" s="8" t="str">
        <f t="shared" si="1128"/>
        <v>GVA2500</v>
      </c>
      <c r="E5644">
        <v>2500</v>
      </c>
      <c r="F5644" t="str">
        <f>VLOOKUP(D5644,'Fund List'!$A$2:$F$1324,6,FALSE)</f>
        <v>GOVERNORS ISA FUND</v>
      </c>
      <c r="G5644" s="3">
        <v>24</v>
      </c>
      <c r="I5644" s="24">
        <f t="shared" si="1130"/>
        <v>25.916808942813905</v>
      </c>
    </row>
    <row r="5645" spans="1:9" hidden="1" outlineLevel="3" x14ac:dyDescent="0.25">
      <c r="A5645" t="s">
        <v>67</v>
      </c>
      <c r="B5645" t="str">
        <f>VLOOKUP(A5645,'AGENCY CODES'!$C$4:$F$139,3,FALSE)</f>
        <v>GOVERNOR'S OFFICE</v>
      </c>
      <c r="C5645" s="8" t="s">
        <v>6</v>
      </c>
      <c r="D5645" s="8" t="str">
        <f t="shared" si="1128"/>
        <v>GVA2500</v>
      </c>
      <c r="E5645">
        <v>2500</v>
      </c>
      <c r="F5645" t="str">
        <f>VLOOKUP(D5645,'Fund List'!$A$2:$F$1324,6,FALSE)</f>
        <v>GOVERNORS ISA FUND</v>
      </c>
      <c r="G5645" s="3">
        <v>254</v>
      </c>
      <c r="I5645" s="24">
        <f t="shared" si="1130"/>
        <v>274.28622797811386</v>
      </c>
    </row>
    <row r="5646" spans="1:9" hidden="1" outlineLevel="3" x14ac:dyDescent="0.25">
      <c r="A5646" t="s">
        <v>67</v>
      </c>
      <c r="B5646" t="str">
        <f>VLOOKUP(A5646,'AGENCY CODES'!$C$4:$F$139,3,FALSE)</f>
        <v>GOVERNOR'S OFFICE</v>
      </c>
      <c r="C5646" s="8" t="s">
        <v>7</v>
      </c>
      <c r="D5646" s="8" t="str">
        <f t="shared" si="1128"/>
        <v>GVA2500</v>
      </c>
      <c r="E5646">
        <v>2500</v>
      </c>
      <c r="F5646" t="str">
        <f>VLOOKUP(D5646,'Fund List'!$A$2:$F$1324,6,FALSE)</f>
        <v>GOVERNORS ISA FUND</v>
      </c>
      <c r="G5646" s="3">
        <v>1</v>
      </c>
      <c r="I5646" s="24">
        <f t="shared" si="1130"/>
        <v>1.0798670392839127</v>
      </c>
    </row>
    <row r="5647" spans="1:9" hidden="1" outlineLevel="3" x14ac:dyDescent="0.25">
      <c r="A5647" t="s">
        <v>67</v>
      </c>
      <c r="B5647" t="str">
        <f>VLOOKUP(A5647,'AGENCY CODES'!$C$4:$F$139,3,FALSE)</f>
        <v>GOVERNOR'S OFFICE</v>
      </c>
      <c r="C5647" s="8" t="s">
        <v>14</v>
      </c>
      <c r="D5647" s="8" t="str">
        <f t="shared" si="1128"/>
        <v>GVA2500</v>
      </c>
      <c r="E5647">
        <v>2500</v>
      </c>
      <c r="F5647" t="str">
        <f>VLOOKUP(D5647,'Fund List'!$A$2:$F$1324,6,FALSE)</f>
        <v>GOVERNORS ISA FUND</v>
      </c>
      <c r="G5647" s="3">
        <v>1</v>
      </c>
      <c r="I5647" s="24">
        <f t="shared" si="1130"/>
        <v>1.0798670392839127</v>
      </c>
    </row>
    <row r="5648" spans="1:9" hidden="1" outlineLevel="3" x14ac:dyDescent="0.25">
      <c r="A5648" t="s">
        <v>67</v>
      </c>
      <c r="B5648" t="str">
        <f>VLOOKUP(A5648,'AGENCY CODES'!$C$4:$F$139,3,FALSE)</f>
        <v>GOVERNOR'S OFFICE</v>
      </c>
      <c r="C5648" s="8" t="s">
        <v>8</v>
      </c>
      <c r="D5648" s="8" t="str">
        <f t="shared" si="1128"/>
        <v>GVA2500</v>
      </c>
      <c r="E5648">
        <v>2500</v>
      </c>
      <c r="F5648" t="str">
        <f>VLOOKUP(D5648,'Fund List'!$A$2:$F$1324,6,FALSE)</f>
        <v>GOVERNORS ISA FUND</v>
      </c>
      <c r="G5648" s="3">
        <v>3</v>
      </c>
      <c r="I5648" s="24">
        <f t="shared" si="1130"/>
        <v>3.2396011178517381</v>
      </c>
    </row>
    <row r="5649" spans="1:9" hidden="1" outlineLevel="3" x14ac:dyDescent="0.25">
      <c r="A5649" t="s">
        <v>67</v>
      </c>
      <c r="B5649" t="str">
        <f>VLOOKUP(A5649,'AGENCY CODES'!$C$4:$F$139,3,FALSE)</f>
        <v>GOVERNOR'S OFFICE</v>
      </c>
      <c r="C5649" s="8" t="s">
        <v>10</v>
      </c>
      <c r="D5649" s="8" t="str">
        <f t="shared" si="1128"/>
        <v>GVA2500</v>
      </c>
      <c r="E5649">
        <v>2500</v>
      </c>
      <c r="F5649" t="str">
        <f>VLOOKUP(D5649,'Fund List'!$A$2:$F$1324,6,FALSE)</f>
        <v>GOVERNORS ISA FUND</v>
      </c>
      <c r="G5649" s="3">
        <v>26</v>
      </c>
      <c r="I5649" s="24">
        <f t="shared" si="1130"/>
        <v>28.076543021381731</v>
      </c>
    </row>
    <row r="5650" spans="1:9" hidden="1" outlineLevel="3" x14ac:dyDescent="0.25">
      <c r="A5650" t="s">
        <v>67</v>
      </c>
      <c r="B5650" t="str">
        <f>VLOOKUP(A5650,'AGENCY CODES'!$C$4:$F$139,3,FALSE)</f>
        <v>GOVERNOR'S OFFICE</v>
      </c>
      <c r="C5650" s="8" t="s">
        <v>11</v>
      </c>
      <c r="D5650" s="8" t="str">
        <f t="shared" si="1128"/>
        <v>GVA2500</v>
      </c>
      <c r="E5650">
        <v>2500</v>
      </c>
      <c r="F5650" t="str">
        <f>VLOOKUP(D5650,'Fund List'!$A$2:$F$1324,6,FALSE)</f>
        <v>GOVERNORS ISA FUND</v>
      </c>
      <c r="G5650" s="3">
        <v>37</v>
      </c>
      <c r="I5650" s="24">
        <f t="shared" si="1130"/>
        <v>39.955080453504777</v>
      </c>
    </row>
    <row r="5651" spans="1:9" hidden="1" outlineLevel="3" x14ac:dyDescent="0.25">
      <c r="A5651" t="s">
        <v>67</v>
      </c>
      <c r="B5651" t="str">
        <f>VLOOKUP(A5651,'AGENCY CODES'!$C$4:$F$139,3,FALSE)</f>
        <v>GOVERNOR'S OFFICE</v>
      </c>
      <c r="C5651" s="8" t="s">
        <v>12</v>
      </c>
      <c r="D5651" s="8" t="str">
        <f t="shared" si="1128"/>
        <v>GVA2500</v>
      </c>
      <c r="E5651">
        <v>2500</v>
      </c>
      <c r="F5651" t="str">
        <f>VLOOKUP(D5651,'Fund List'!$A$2:$F$1324,6,FALSE)</f>
        <v>GOVERNORS ISA FUND</v>
      </c>
      <c r="G5651" s="3">
        <v>16</v>
      </c>
      <c r="I5651" s="24">
        <f t="shared" si="1130"/>
        <v>17.277872628542603</v>
      </c>
    </row>
    <row r="5652" spans="1:9" hidden="1" outlineLevel="3" x14ac:dyDescent="0.25">
      <c r="A5652" t="s">
        <v>67</v>
      </c>
      <c r="B5652" t="str">
        <f>VLOOKUP(A5652,'AGENCY CODES'!$C$4:$F$139,3,FALSE)</f>
        <v>GOVERNOR'S OFFICE</v>
      </c>
      <c r="C5652" s="8">
        <v>2</v>
      </c>
      <c r="D5652" s="8" t="str">
        <f t="shared" si="1128"/>
        <v>GVA2500</v>
      </c>
      <c r="E5652">
        <v>2500</v>
      </c>
      <c r="F5652" t="str">
        <f>VLOOKUP(D5652,'Fund List'!$A$2:$F$1324,6,FALSE)</f>
        <v>GOVERNORS ISA FUND</v>
      </c>
      <c r="G5652" s="3">
        <v>36</v>
      </c>
      <c r="I5652" s="24">
        <f t="shared" si="1130"/>
        <v>38.875213414220859</v>
      </c>
    </row>
    <row r="5653" spans="1:9" hidden="1" outlineLevel="3" x14ac:dyDescent="0.25">
      <c r="A5653" t="s">
        <v>67</v>
      </c>
      <c r="B5653" t="str">
        <f>VLOOKUP(A5653,'AGENCY CODES'!$C$4:$F$139,3,FALSE)</f>
        <v>GOVERNOR'S OFFICE</v>
      </c>
      <c r="C5653" s="8">
        <v>8</v>
      </c>
      <c r="D5653" s="8" t="str">
        <f t="shared" si="1128"/>
        <v>GVA2500</v>
      </c>
      <c r="E5653">
        <v>2500</v>
      </c>
      <c r="F5653" t="str">
        <f>VLOOKUP(D5653,'Fund List'!$A$2:$F$1324,6,FALSE)</f>
        <v>GOVERNORS ISA FUND</v>
      </c>
      <c r="G5653" s="3">
        <v>1409</v>
      </c>
      <c r="I5653" s="24">
        <f t="shared" si="1130"/>
        <v>1521.532658351033</v>
      </c>
    </row>
    <row r="5654" spans="1:9" outlineLevel="2" collapsed="1" x14ac:dyDescent="0.25">
      <c r="F5654" s="1" t="s">
        <v>4470</v>
      </c>
      <c r="I5654" s="24">
        <f t="shared" ref="I5654" si="1131">SUBTOTAL(9,I5640:I5653)</f>
        <v>1966.437878536005</v>
      </c>
    </row>
    <row r="5655" spans="1:9" hidden="1" outlineLevel="3" x14ac:dyDescent="0.25">
      <c r="A5655" t="s">
        <v>67</v>
      </c>
      <c r="B5655" t="str">
        <f>VLOOKUP(A5655,'AGENCY CODES'!$C$4:$F$139,3,FALSE)</f>
        <v>GOVERNOR'S OFFICE</v>
      </c>
      <c r="C5655" s="8" t="s">
        <v>5</v>
      </c>
      <c r="D5655" s="8" t="str">
        <f t="shared" si="1128"/>
        <v>GVA2950</v>
      </c>
      <c r="E5655">
        <v>2950</v>
      </c>
      <c r="F5655" t="str">
        <f>VLOOKUP(D5655,'Fund List'!$A$2:$F$1324,6,FALSE)</f>
        <v>STIMULUS STATEWIDE ADMIN FUND</v>
      </c>
      <c r="G5655" s="3">
        <v>4</v>
      </c>
      <c r="I5655" s="24">
        <f>$G5655/$G$10*I$5</f>
        <v>4.3194681571356508</v>
      </c>
    </row>
    <row r="5656" spans="1:9" hidden="1" outlineLevel="3" x14ac:dyDescent="0.25">
      <c r="A5656" t="s">
        <v>67</v>
      </c>
      <c r="B5656" t="str">
        <f>VLOOKUP(A5656,'AGENCY CODES'!$C$4:$F$139,3,FALSE)</f>
        <v>GOVERNOR'S OFFICE</v>
      </c>
      <c r="C5656" s="8" t="s">
        <v>6</v>
      </c>
      <c r="D5656" s="8" t="str">
        <f t="shared" si="1128"/>
        <v>GVA2950</v>
      </c>
      <c r="E5656">
        <v>2950</v>
      </c>
      <c r="F5656" t="str">
        <f>VLOOKUP(D5656,'Fund List'!$A$2:$F$1324,6,FALSE)</f>
        <v>STIMULUS STATEWIDE ADMIN FUND</v>
      </c>
      <c r="G5656" s="3">
        <v>63</v>
      </c>
      <c r="I5656" s="24">
        <f>$G5656/$G$10*I$5</f>
        <v>68.031623474886501</v>
      </c>
    </row>
    <row r="5657" spans="1:9" hidden="1" outlineLevel="3" x14ac:dyDescent="0.25">
      <c r="A5657" t="s">
        <v>67</v>
      </c>
      <c r="B5657" t="str">
        <f>VLOOKUP(A5657,'AGENCY CODES'!$C$4:$F$139,3,FALSE)</f>
        <v>GOVERNOR'S OFFICE</v>
      </c>
      <c r="C5657" s="8" t="s">
        <v>12</v>
      </c>
      <c r="D5657" s="8" t="str">
        <f t="shared" si="1128"/>
        <v>GVA2950</v>
      </c>
      <c r="E5657">
        <v>2950</v>
      </c>
      <c r="F5657" t="str">
        <f>VLOOKUP(D5657,'Fund List'!$A$2:$F$1324,6,FALSE)</f>
        <v>STIMULUS STATEWIDE ADMIN FUND</v>
      </c>
      <c r="G5657" s="3">
        <v>3</v>
      </c>
      <c r="I5657" s="24">
        <f>$G5657/$G$10*I$5</f>
        <v>3.2396011178517381</v>
      </c>
    </row>
    <row r="5658" spans="1:9" hidden="1" outlineLevel="3" x14ac:dyDescent="0.25">
      <c r="A5658" t="s">
        <v>67</v>
      </c>
      <c r="B5658" t="str">
        <f>VLOOKUP(A5658,'AGENCY CODES'!$C$4:$F$139,3,FALSE)</f>
        <v>GOVERNOR'S OFFICE</v>
      </c>
      <c r="C5658" s="8">
        <v>8</v>
      </c>
      <c r="D5658" s="8" t="str">
        <f t="shared" si="1128"/>
        <v>GVA2950</v>
      </c>
      <c r="E5658">
        <v>2950</v>
      </c>
      <c r="F5658" t="str">
        <f>VLOOKUP(D5658,'Fund List'!$A$2:$F$1324,6,FALSE)</f>
        <v>STIMULUS STATEWIDE ADMIN FUND</v>
      </c>
      <c r="G5658" s="3">
        <v>221</v>
      </c>
      <c r="I5658" s="24">
        <f>$G5658/$G$10*I$5</f>
        <v>238.65061568174471</v>
      </c>
    </row>
    <row r="5659" spans="1:9" outlineLevel="2" collapsed="1" x14ac:dyDescent="0.25">
      <c r="F5659" s="1" t="s">
        <v>4041</v>
      </c>
      <c r="I5659" s="24">
        <f t="shared" ref="I5659" si="1132">SUBTOTAL(9,I5655:I5658)</f>
        <v>314.24130843161856</v>
      </c>
    </row>
    <row r="5660" spans="1:9" hidden="1" outlineLevel="3" x14ac:dyDescent="0.25">
      <c r="A5660" t="s">
        <v>67</v>
      </c>
      <c r="B5660" t="str">
        <f>VLOOKUP(A5660,'AGENCY CODES'!$C$4:$F$139,3,FALSE)</f>
        <v>GOVERNOR'S OFFICE</v>
      </c>
      <c r="C5660" s="8" t="s">
        <v>22</v>
      </c>
      <c r="D5660" s="8" t="str">
        <f t="shared" si="1128"/>
        <v>GVA2999</v>
      </c>
      <c r="E5660">
        <v>2999</v>
      </c>
      <c r="F5660" t="str">
        <f>VLOOKUP(D5660,'Fund List'!$A$2:$F$1324,6,FALSE)</f>
        <v>FEDERAL ECONOMIC RECOVERY FUND</v>
      </c>
      <c r="G5660" s="3">
        <v>2</v>
      </c>
      <c r="I5660" s="24">
        <f t="shared" ref="I5660:I5670" si="1133">$G5660/$G$10*I$5</f>
        <v>2.1597340785678254</v>
      </c>
    </row>
    <row r="5661" spans="1:9" hidden="1" outlineLevel="3" x14ac:dyDescent="0.25">
      <c r="A5661" t="s">
        <v>67</v>
      </c>
      <c r="B5661" t="str">
        <f>VLOOKUP(A5661,'AGENCY CODES'!$C$4:$F$139,3,FALSE)</f>
        <v>GOVERNOR'S OFFICE</v>
      </c>
      <c r="C5661" s="8" t="s">
        <v>2</v>
      </c>
      <c r="D5661" s="8" t="str">
        <f t="shared" si="1128"/>
        <v>GVA2999</v>
      </c>
      <c r="E5661">
        <v>2999</v>
      </c>
      <c r="F5661" t="str">
        <f>VLOOKUP(D5661,'Fund List'!$A$2:$F$1324,6,FALSE)</f>
        <v>FEDERAL ECONOMIC RECOVERY FUND</v>
      </c>
      <c r="G5661" s="3">
        <v>1</v>
      </c>
      <c r="I5661" s="24">
        <f t="shared" si="1133"/>
        <v>1.0798670392839127</v>
      </c>
    </row>
    <row r="5662" spans="1:9" hidden="1" outlineLevel="3" x14ac:dyDescent="0.25">
      <c r="A5662" t="s">
        <v>67</v>
      </c>
      <c r="B5662" t="str">
        <f>VLOOKUP(A5662,'AGENCY CODES'!$C$4:$F$139,3,FALSE)</f>
        <v>GOVERNOR'S OFFICE</v>
      </c>
      <c r="C5662" s="8" t="s">
        <v>3</v>
      </c>
      <c r="D5662" s="8" t="str">
        <f t="shared" si="1128"/>
        <v>GVA2999</v>
      </c>
      <c r="E5662">
        <v>2999</v>
      </c>
      <c r="F5662" t="str">
        <f>VLOOKUP(D5662,'Fund List'!$A$2:$F$1324,6,FALSE)</f>
        <v>FEDERAL ECONOMIC RECOVERY FUND</v>
      </c>
      <c r="G5662" s="3">
        <v>38</v>
      </c>
      <c r="I5662" s="24">
        <f t="shared" si="1133"/>
        <v>41.034947492788682</v>
      </c>
    </row>
    <row r="5663" spans="1:9" hidden="1" outlineLevel="3" x14ac:dyDescent="0.25">
      <c r="A5663" t="s">
        <v>67</v>
      </c>
      <c r="B5663" t="str">
        <f>VLOOKUP(A5663,'AGENCY CODES'!$C$4:$F$139,3,FALSE)</f>
        <v>GOVERNOR'S OFFICE</v>
      </c>
      <c r="C5663" s="8" t="s">
        <v>5</v>
      </c>
      <c r="D5663" s="8" t="str">
        <f t="shared" si="1128"/>
        <v>GVA2999</v>
      </c>
      <c r="E5663">
        <v>2999</v>
      </c>
      <c r="F5663" t="str">
        <f>VLOOKUP(D5663,'Fund List'!$A$2:$F$1324,6,FALSE)</f>
        <v>FEDERAL ECONOMIC RECOVERY FUND</v>
      </c>
      <c r="G5663" s="3">
        <v>48</v>
      </c>
      <c r="I5663" s="24">
        <f t="shared" si="1133"/>
        <v>51.83361788562781</v>
      </c>
    </row>
    <row r="5664" spans="1:9" hidden="1" outlineLevel="3" x14ac:dyDescent="0.25">
      <c r="A5664" t="s">
        <v>67</v>
      </c>
      <c r="B5664" t="str">
        <f>VLOOKUP(A5664,'AGENCY CODES'!$C$4:$F$139,3,FALSE)</f>
        <v>GOVERNOR'S OFFICE</v>
      </c>
      <c r="C5664" s="8" t="s">
        <v>6</v>
      </c>
      <c r="D5664" s="8" t="str">
        <f t="shared" si="1128"/>
        <v>GVA2999</v>
      </c>
      <c r="E5664">
        <v>2999</v>
      </c>
      <c r="F5664" t="str">
        <f>VLOOKUP(D5664,'Fund List'!$A$2:$F$1324,6,FALSE)</f>
        <v>FEDERAL ECONOMIC RECOVERY FUND</v>
      </c>
      <c r="G5664" s="3">
        <v>185</v>
      </c>
      <c r="I5664" s="24">
        <f t="shared" si="1133"/>
        <v>199.77540226752384</v>
      </c>
    </row>
    <row r="5665" spans="1:9" hidden="1" outlineLevel="3" x14ac:dyDescent="0.25">
      <c r="A5665" t="s">
        <v>67</v>
      </c>
      <c r="B5665" t="str">
        <f>VLOOKUP(A5665,'AGENCY CODES'!$C$4:$F$139,3,FALSE)</f>
        <v>GOVERNOR'S OFFICE</v>
      </c>
      <c r="C5665" s="8" t="s">
        <v>7</v>
      </c>
      <c r="D5665" s="8" t="str">
        <f t="shared" si="1128"/>
        <v>GVA2999</v>
      </c>
      <c r="E5665">
        <v>2999</v>
      </c>
      <c r="F5665" t="str">
        <f>VLOOKUP(D5665,'Fund List'!$A$2:$F$1324,6,FALSE)</f>
        <v>FEDERAL ECONOMIC RECOVERY FUND</v>
      </c>
      <c r="G5665" s="3">
        <v>3</v>
      </c>
      <c r="I5665" s="24">
        <f t="shared" si="1133"/>
        <v>3.2396011178517381</v>
      </c>
    </row>
    <row r="5666" spans="1:9" hidden="1" outlineLevel="3" x14ac:dyDescent="0.25">
      <c r="A5666" t="s">
        <v>67</v>
      </c>
      <c r="B5666" t="str">
        <f>VLOOKUP(A5666,'AGENCY CODES'!$C$4:$F$139,3,FALSE)</f>
        <v>GOVERNOR'S OFFICE</v>
      </c>
      <c r="C5666" s="8" t="s">
        <v>10</v>
      </c>
      <c r="D5666" s="8" t="str">
        <f t="shared" si="1128"/>
        <v>GVA2999</v>
      </c>
      <c r="E5666">
        <v>2999</v>
      </c>
      <c r="F5666" t="str">
        <f>VLOOKUP(D5666,'Fund List'!$A$2:$F$1324,6,FALSE)</f>
        <v>FEDERAL ECONOMIC RECOVERY FUND</v>
      </c>
      <c r="G5666" s="3">
        <v>58</v>
      </c>
      <c r="I5666" s="24">
        <f t="shared" si="1133"/>
        <v>62.632288278466937</v>
      </c>
    </row>
    <row r="5667" spans="1:9" hidden="1" outlineLevel="3" x14ac:dyDescent="0.25">
      <c r="A5667" t="s">
        <v>67</v>
      </c>
      <c r="B5667" t="str">
        <f>VLOOKUP(A5667,'AGENCY CODES'!$C$4:$F$139,3,FALSE)</f>
        <v>GOVERNOR'S OFFICE</v>
      </c>
      <c r="C5667" s="8" t="s">
        <v>11</v>
      </c>
      <c r="D5667" s="8" t="str">
        <f t="shared" si="1128"/>
        <v>GVA2999</v>
      </c>
      <c r="E5667">
        <v>2999</v>
      </c>
      <c r="F5667" t="str">
        <f>VLOOKUP(D5667,'Fund List'!$A$2:$F$1324,6,FALSE)</f>
        <v>FEDERAL ECONOMIC RECOVERY FUND</v>
      </c>
      <c r="G5667" s="3">
        <v>139</v>
      </c>
      <c r="I5667" s="24">
        <f t="shared" si="1133"/>
        <v>150.10151846046389</v>
      </c>
    </row>
    <row r="5668" spans="1:9" hidden="1" outlineLevel="3" x14ac:dyDescent="0.25">
      <c r="A5668" t="s">
        <v>67</v>
      </c>
      <c r="B5668" t="str">
        <f>VLOOKUP(A5668,'AGENCY CODES'!$C$4:$F$139,3,FALSE)</f>
        <v>GOVERNOR'S OFFICE</v>
      </c>
      <c r="C5668" s="8" t="s">
        <v>12</v>
      </c>
      <c r="D5668" s="8" t="str">
        <f t="shared" si="1128"/>
        <v>GVA2999</v>
      </c>
      <c r="E5668">
        <v>2999</v>
      </c>
      <c r="F5668" t="str">
        <f>VLOOKUP(D5668,'Fund List'!$A$2:$F$1324,6,FALSE)</f>
        <v>FEDERAL ECONOMIC RECOVERY FUND</v>
      </c>
      <c r="G5668" s="3">
        <v>12</v>
      </c>
      <c r="I5668" s="24">
        <f t="shared" si="1133"/>
        <v>12.958404471406952</v>
      </c>
    </row>
    <row r="5669" spans="1:9" hidden="1" outlineLevel="3" x14ac:dyDescent="0.25">
      <c r="A5669" t="s">
        <v>67</v>
      </c>
      <c r="B5669" t="str">
        <f>VLOOKUP(A5669,'AGENCY CODES'!$C$4:$F$139,3,FALSE)</f>
        <v>GOVERNOR'S OFFICE</v>
      </c>
      <c r="C5669" s="8">
        <v>2</v>
      </c>
      <c r="D5669" s="8" t="str">
        <f t="shared" si="1128"/>
        <v>GVA2999</v>
      </c>
      <c r="E5669">
        <v>2999</v>
      </c>
      <c r="F5669" t="str">
        <f>VLOOKUP(D5669,'Fund List'!$A$2:$F$1324,6,FALSE)</f>
        <v>FEDERAL ECONOMIC RECOVERY FUND</v>
      </c>
      <c r="G5669" s="3">
        <v>139</v>
      </c>
      <c r="I5669" s="24">
        <f t="shared" si="1133"/>
        <v>150.10151846046389</v>
      </c>
    </row>
    <row r="5670" spans="1:9" hidden="1" outlineLevel="3" x14ac:dyDescent="0.25">
      <c r="A5670" t="s">
        <v>67</v>
      </c>
      <c r="B5670" t="str">
        <f>VLOOKUP(A5670,'AGENCY CODES'!$C$4:$F$139,3,FALSE)</f>
        <v>GOVERNOR'S OFFICE</v>
      </c>
      <c r="C5670" s="8">
        <v>8</v>
      </c>
      <c r="D5670" s="8" t="str">
        <f t="shared" si="1128"/>
        <v>GVA2999</v>
      </c>
      <c r="E5670">
        <v>2999</v>
      </c>
      <c r="F5670" t="str">
        <f>VLOOKUP(D5670,'Fund List'!$A$2:$F$1324,6,FALSE)</f>
        <v>FEDERAL ECONOMIC RECOVERY FUND</v>
      </c>
      <c r="G5670" s="3">
        <v>358</v>
      </c>
      <c r="I5670" s="24">
        <f t="shared" si="1133"/>
        <v>386.59240006364081</v>
      </c>
    </row>
    <row r="5671" spans="1:9" outlineLevel="2" collapsed="1" x14ac:dyDescent="0.25">
      <c r="F5671" s="1" t="s">
        <v>4042</v>
      </c>
      <c r="I5671" s="24">
        <f t="shared" ref="I5671" si="1134">SUBTOTAL(9,I5660:I5670)</f>
        <v>1061.5092996160863</v>
      </c>
    </row>
    <row r="5672" spans="1:9" hidden="1" outlineLevel="3" x14ac:dyDescent="0.25">
      <c r="A5672" t="s">
        <v>67</v>
      </c>
      <c r="B5672" t="str">
        <f>VLOOKUP(A5672,'AGENCY CODES'!$C$4:$F$139,3,FALSE)</f>
        <v>GOVERNOR'S OFFICE</v>
      </c>
      <c r="C5672" s="8" t="s">
        <v>6</v>
      </c>
      <c r="D5672" s="8" t="str">
        <f t="shared" si="1128"/>
        <v>GVA3127</v>
      </c>
      <c r="E5672">
        <v>3127</v>
      </c>
      <c r="F5672" t="str">
        <f>VLOOKUP(D5672,'Fund List'!$A$2:$F$1324,6,FALSE)</f>
        <v>PUB BUILDINGS LAND EARNINGS</v>
      </c>
      <c r="G5672" s="3">
        <v>1</v>
      </c>
      <c r="I5672" s="24">
        <f>$G5672/$G$10*I$5</f>
        <v>1.0798670392839127</v>
      </c>
    </row>
    <row r="5673" spans="1:9" hidden="1" outlineLevel="3" x14ac:dyDescent="0.25">
      <c r="A5673" t="s">
        <v>67</v>
      </c>
      <c r="B5673" t="str">
        <f>VLOOKUP(A5673,'AGENCY CODES'!$C$4:$F$139,3,FALSE)</f>
        <v>GOVERNOR'S OFFICE</v>
      </c>
      <c r="C5673" s="8" t="s">
        <v>7</v>
      </c>
      <c r="D5673" s="8" t="str">
        <f t="shared" si="1128"/>
        <v>GVA3127</v>
      </c>
      <c r="E5673">
        <v>3127</v>
      </c>
      <c r="F5673" t="str">
        <f>VLOOKUP(D5673,'Fund List'!$A$2:$F$1324,6,FALSE)</f>
        <v>PUB BUILDINGS LAND EARNINGS</v>
      </c>
      <c r="G5673" s="3">
        <v>1</v>
      </c>
      <c r="I5673" s="24">
        <f>$G5673/$G$10*I$5</f>
        <v>1.0798670392839127</v>
      </c>
    </row>
    <row r="5674" spans="1:9" hidden="1" outlineLevel="3" x14ac:dyDescent="0.25">
      <c r="A5674" t="s">
        <v>67</v>
      </c>
      <c r="B5674" t="str">
        <f>VLOOKUP(A5674,'AGENCY CODES'!$C$4:$F$139,3,FALSE)</f>
        <v>GOVERNOR'S OFFICE</v>
      </c>
      <c r="C5674" s="8" t="s">
        <v>12</v>
      </c>
      <c r="D5674" s="8" t="str">
        <f t="shared" si="1128"/>
        <v>GVA3127</v>
      </c>
      <c r="E5674">
        <v>3127</v>
      </c>
      <c r="F5674" t="str">
        <f>VLOOKUP(D5674,'Fund List'!$A$2:$F$1324,6,FALSE)</f>
        <v>PUB BUILDINGS LAND EARNINGS</v>
      </c>
      <c r="G5674" s="3">
        <v>1</v>
      </c>
      <c r="I5674" s="24">
        <f>$G5674/$G$10*I$5</f>
        <v>1.0798670392839127</v>
      </c>
    </row>
    <row r="5675" spans="1:9" outlineLevel="2" collapsed="1" x14ac:dyDescent="0.25">
      <c r="F5675" s="1" t="s">
        <v>4471</v>
      </c>
      <c r="I5675" s="24">
        <f t="shared" ref="I5675" si="1135">SUBTOTAL(9,I5672:I5674)</f>
        <v>3.2396011178517381</v>
      </c>
    </row>
    <row r="5676" spans="1:9" hidden="1" outlineLevel="3" x14ac:dyDescent="0.25">
      <c r="A5676" t="s">
        <v>67</v>
      </c>
      <c r="B5676" t="str">
        <f>VLOOKUP(A5676,'AGENCY CODES'!$C$4:$F$139,3,FALSE)</f>
        <v>GOVERNOR'S OFFICE</v>
      </c>
      <c r="C5676" s="8" t="s">
        <v>3</v>
      </c>
      <c r="D5676" s="8" t="str">
        <f t="shared" si="1128"/>
        <v>GVA3171</v>
      </c>
      <c r="E5676">
        <v>3171</v>
      </c>
      <c r="F5676" t="str">
        <f>VLOOKUP(D5676,'Fund List'!$A$2:$F$1324,6,FALSE)</f>
        <v>OIL OVERCHARGE FUND</v>
      </c>
      <c r="G5676" s="3">
        <v>7</v>
      </c>
      <c r="I5676" s="24">
        <f t="shared" ref="I5676:I5686" si="1136">$G5676/$G$10*I$5</f>
        <v>7.5590692749873885</v>
      </c>
    </row>
    <row r="5677" spans="1:9" hidden="1" outlineLevel="3" x14ac:dyDescent="0.25">
      <c r="A5677" t="s">
        <v>67</v>
      </c>
      <c r="B5677" t="str">
        <f>VLOOKUP(A5677,'AGENCY CODES'!$C$4:$F$139,3,FALSE)</f>
        <v>GOVERNOR'S OFFICE</v>
      </c>
      <c r="C5677" s="8" t="s">
        <v>5</v>
      </c>
      <c r="D5677" s="8" t="str">
        <f t="shared" si="1128"/>
        <v>GVA3171</v>
      </c>
      <c r="E5677">
        <v>3171</v>
      </c>
      <c r="F5677" t="str">
        <f>VLOOKUP(D5677,'Fund List'!$A$2:$F$1324,6,FALSE)</f>
        <v>OIL OVERCHARGE FUND</v>
      </c>
      <c r="G5677" s="3">
        <v>61</v>
      </c>
      <c r="I5677" s="24">
        <f t="shared" si="1136"/>
        <v>65.871889396318679</v>
      </c>
    </row>
    <row r="5678" spans="1:9" hidden="1" outlineLevel="3" x14ac:dyDescent="0.25">
      <c r="A5678" t="s">
        <v>67</v>
      </c>
      <c r="B5678" t="str">
        <f>VLOOKUP(A5678,'AGENCY CODES'!$C$4:$F$139,3,FALSE)</f>
        <v>GOVERNOR'S OFFICE</v>
      </c>
      <c r="C5678" s="8" t="s">
        <v>6</v>
      </c>
      <c r="D5678" s="8" t="str">
        <f t="shared" si="1128"/>
        <v>GVA3171</v>
      </c>
      <c r="E5678">
        <v>3171</v>
      </c>
      <c r="F5678" t="str">
        <f>VLOOKUP(D5678,'Fund List'!$A$2:$F$1324,6,FALSE)</f>
        <v>OIL OVERCHARGE FUND</v>
      </c>
      <c r="G5678" s="3">
        <v>216</v>
      </c>
      <c r="I5678" s="24">
        <f t="shared" si="1136"/>
        <v>233.25128048532517</v>
      </c>
    </row>
    <row r="5679" spans="1:9" hidden="1" outlineLevel="3" x14ac:dyDescent="0.25">
      <c r="A5679" t="s">
        <v>67</v>
      </c>
      <c r="B5679" t="str">
        <f>VLOOKUP(A5679,'AGENCY CODES'!$C$4:$F$139,3,FALSE)</f>
        <v>GOVERNOR'S OFFICE</v>
      </c>
      <c r="C5679" s="8" t="s">
        <v>7</v>
      </c>
      <c r="D5679" s="8" t="str">
        <f t="shared" si="1128"/>
        <v>GVA3171</v>
      </c>
      <c r="E5679">
        <v>3171</v>
      </c>
      <c r="F5679" t="str">
        <f>VLOOKUP(D5679,'Fund List'!$A$2:$F$1324,6,FALSE)</f>
        <v>OIL OVERCHARGE FUND</v>
      </c>
      <c r="G5679" s="3">
        <v>181</v>
      </c>
      <c r="I5679" s="24">
        <f t="shared" si="1136"/>
        <v>195.45593411038823</v>
      </c>
    </row>
    <row r="5680" spans="1:9" hidden="1" outlineLevel="3" x14ac:dyDescent="0.25">
      <c r="A5680" t="s">
        <v>67</v>
      </c>
      <c r="B5680" t="str">
        <f>VLOOKUP(A5680,'AGENCY CODES'!$C$4:$F$139,3,FALSE)</f>
        <v>GOVERNOR'S OFFICE</v>
      </c>
      <c r="C5680" s="8" t="s">
        <v>14</v>
      </c>
      <c r="D5680" s="8" t="str">
        <f t="shared" si="1128"/>
        <v>GVA3171</v>
      </c>
      <c r="E5680">
        <v>3171</v>
      </c>
      <c r="F5680" t="str">
        <f>VLOOKUP(D5680,'Fund List'!$A$2:$F$1324,6,FALSE)</f>
        <v>OIL OVERCHARGE FUND</v>
      </c>
      <c r="G5680" s="3">
        <v>6</v>
      </c>
      <c r="I5680" s="24">
        <f t="shared" si="1136"/>
        <v>6.4792022357034762</v>
      </c>
    </row>
    <row r="5681" spans="1:9" hidden="1" outlineLevel="3" x14ac:dyDescent="0.25">
      <c r="A5681" t="s">
        <v>67</v>
      </c>
      <c r="B5681" t="str">
        <f>VLOOKUP(A5681,'AGENCY CODES'!$C$4:$F$139,3,FALSE)</f>
        <v>GOVERNOR'S OFFICE</v>
      </c>
      <c r="C5681" s="8" t="s">
        <v>8</v>
      </c>
      <c r="D5681" s="8" t="str">
        <f t="shared" si="1128"/>
        <v>GVA3171</v>
      </c>
      <c r="E5681">
        <v>3171</v>
      </c>
      <c r="F5681" t="str">
        <f>VLOOKUP(D5681,'Fund List'!$A$2:$F$1324,6,FALSE)</f>
        <v>OIL OVERCHARGE FUND</v>
      </c>
      <c r="G5681" s="3">
        <v>24</v>
      </c>
      <c r="I5681" s="24">
        <f t="shared" si="1136"/>
        <v>25.916808942813905</v>
      </c>
    </row>
    <row r="5682" spans="1:9" hidden="1" outlineLevel="3" x14ac:dyDescent="0.25">
      <c r="A5682" t="s">
        <v>67</v>
      </c>
      <c r="B5682" t="str">
        <f>VLOOKUP(A5682,'AGENCY CODES'!$C$4:$F$139,3,FALSE)</f>
        <v>GOVERNOR'S OFFICE</v>
      </c>
      <c r="C5682" s="8" t="s">
        <v>10</v>
      </c>
      <c r="D5682" s="8" t="str">
        <f t="shared" si="1128"/>
        <v>GVA3171</v>
      </c>
      <c r="E5682">
        <v>3171</v>
      </c>
      <c r="F5682" t="str">
        <f>VLOOKUP(D5682,'Fund List'!$A$2:$F$1324,6,FALSE)</f>
        <v>OIL OVERCHARGE FUND</v>
      </c>
      <c r="G5682" s="3">
        <v>14</v>
      </c>
      <c r="I5682" s="24">
        <f t="shared" si="1136"/>
        <v>15.118138549974777</v>
      </c>
    </row>
    <row r="5683" spans="1:9" hidden="1" outlineLevel="3" x14ac:dyDescent="0.25">
      <c r="A5683" t="s">
        <v>67</v>
      </c>
      <c r="B5683" t="str">
        <f>VLOOKUP(A5683,'AGENCY CODES'!$C$4:$F$139,3,FALSE)</f>
        <v>GOVERNOR'S OFFICE</v>
      </c>
      <c r="C5683" s="8" t="s">
        <v>11</v>
      </c>
      <c r="D5683" s="8" t="str">
        <f t="shared" si="1128"/>
        <v>GVA3171</v>
      </c>
      <c r="E5683">
        <v>3171</v>
      </c>
      <c r="F5683" t="str">
        <f>VLOOKUP(D5683,'Fund List'!$A$2:$F$1324,6,FALSE)</f>
        <v>OIL OVERCHARGE FUND</v>
      </c>
      <c r="G5683" s="3">
        <v>16</v>
      </c>
      <c r="I5683" s="24">
        <f t="shared" si="1136"/>
        <v>17.277872628542603</v>
      </c>
    </row>
    <row r="5684" spans="1:9" hidden="1" outlineLevel="3" x14ac:dyDescent="0.25">
      <c r="A5684" t="s">
        <v>67</v>
      </c>
      <c r="B5684" t="str">
        <f>VLOOKUP(A5684,'AGENCY CODES'!$C$4:$F$139,3,FALSE)</f>
        <v>GOVERNOR'S OFFICE</v>
      </c>
      <c r="C5684" s="8" t="s">
        <v>12</v>
      </c>
      <c r="D5684" s="8" t="str">
        <f t="shared" si="1128"/>
        <v>GVA3171</v>
      </c>
      <c r="E5684">
        <v>3171</v>
      </c>
      <c r="F5684" t="str">
        <f>VLOOKUP(D5684,'Fund List'!$A$2:$F$1324,6,FALSE)</f>
        <v>OIL OVERCHARGE FUND</v>
      </c>
      <c r="G5684" s="3">
        <v>6</v>
      </c>
      <c r="I5684" s="24">
        <f t="shared" si="1136"/>
        <v>6.4792022357034762</v>
      </c>
    </row>
    <row r="5685" spans="1:9" hidden="1" outlineLevel="3" x14ac:dyDescent="0.25">
      <c r="A5685" t="s">
        <v>67</v>
      </c>
      <c r="B5685" t="str">
        <f>VLOOKUP(A5685,'AGENCY CODES'!$C$4:$F$139,3,FALSE)</f>
        <v>GOVERNOR'S OFFICE</v>
      </c>
      <c r="C5685" s="8">
        <v>2</v>
      </c>
      <c r="D5685" s="8" t="str">
        <f t="shared" si="1128"/>
        <v>GVA3171</v>
      </c>
      <c r="E5685">
        <v>3171</v>
      </c>
      <c r="F5685" t="str">
        <f>VLOOKUP(D5685,'Fund List'!$A$2:$F$1324,6,FALSE)</f>
        <v>OIL OVERCHARGE FUND</v>
      </c>
      <c r="G5685" s="3">
        <v>10</v>
      </c>
      <c r="I5685" s="24">
        <f t="shared" si="1136"/>
        <v>10.798670392839128</v>
      </c>
    </row>
    <row r="5686" spans="1:9" hidden="1" outlineLevel="3" x14ac:dyDescent="0.25">
      <c r="A5686" t="s">
        <v>67</v>
      </c>
      <c r="B5686" t="str">
        <f>VLOOKUP(A5686,'AGENCY CODES'!$C$4:$F$139,3,FALSE)</f>
        <v>GOVERNOR'S OFFICE</v>
      </c>
      <c r="C5686" s="8">
        <v>8</v>
      </c>
      <c r="D5686" s="8" t="str">
        <f t="shared" si="1128"/>
        <v>GVA3171</v>
      </c>
      <c r="E5686">
        <v>3171</v>
      </c>
      <c r="F5686" t="str">
        <f>VLOOKUP(D5686,'Fund List'!$A$2:$F$1324,6,FALSE)</f>
        <v>OIL OVERCHARGE FUND</v>
      </c>
      <c r="G5686" s="3">
        <v>1651</v>
      </c>
      <c r="I5686" s="24">
        <f t="shared" si="1136"/>
        <v>1782.8604818577401</v>
      </c>
    </row>
    <row r="5687" spans="1:9" outlineLevel="2" collapsed="1" x14ac:dyDescent="0.25">
      <c r="F5687" s="1" t="s">
        <v>4472</v>
      </c>
      <c r="I5687" s="24">
        <f t="shared" ref="I5687" si="1137">SUBTOTAL(9,I5676:I5686)</f>
        <v>2367.0685501103371</v>
      </c>
    </row>
    <row r="5688" spans="1:9" hidden="1" outlineLevel="3" x14ac:dyDescent="0.25">
      <c r="A5688" t="s">
        <v>67</v>
      </c>
      <c r="B5688" t="str">
        <f>VLOOKUP(A5688,'AGENCY CODES'!$C$4:$F$139,3,FALSE)</f>
        <v>GOVERNOR'S OFFICE</v>
      </c>
      <c r="C5688" s="8" t="s">
        <v>3</v>
      </c>
      <c r="D5688" s="8" t="str">
        <f t="shared" si="1128"/>
        <v>GVA3207</v>
      </c>
      <c r="E5688">
        <v>3207</v>
      </c>
      <c r="F5688" t="str">
        <f>VLOOKUP(D5688,'Fund List'!$A$2:$F$1324,6,FALSE)</f>
        <v>GOV PROMOTIONAL</v>
      </c>
      <c r="G5688" s="3">
        <v>4</v>
      </c>
      <c r="I5688" s="24">
        <f t="shared" ref="I5688:I5695" si="1138">$G5688/$G$10*I$5</f>
        <v>4.3194681571356508</v>
      </c>
    </row>
    <row r="5689" spans="1:9" hidden="1" outlineLevel="3" x14ac:dyDescent="0.25">
      <c r="A5689" t="s">
        <v>67</v>
      </c>
      <c r="B5689" t="str">
        <f>VLOOKUP(A5689,'AGENCY CODES'!$C$4:$F$139,3,FALSE)</f>
        <v>GOVERNOR'S OFFICE</v>
      </c>
      <c r="C5689" s="8" t="s">
        <v>6</v>
      </c>
      <c r="D5689" s="8" t="str">
        <f t="shared" si="1128"/>
        <v>GVA3207</v>
      </c>
      <c r="E5689">
        <v>3207</v>
      </c>
      <c r="F5689" t="str">
        <f>VLOOKUP(D5689,'Fund List'!$A$2:$F$1324,6,FALSE)</f>
        <v>GOV PROMOTIONAL</v>
      </c>
      <c r="G5689" s="3">
        <v>4</v>
      </c>
      <c r="I5689" s="24">
        <f t="shared" si="1138"/>
        <v>4.3194681571356508</v>
      </c>
    </row>
    <row r="5690" spans="1:9" hidden="1" outlineLevel="3" x14ac:dyDescent="0.25">
      <c r="A5690" t="s">
        <v>67</v>
      </c>
      <c r="B5690" t="str">
        <f>VLOOKUP(A5690,'AGENCY CODES'!$C$4:$F$139,3,FALSE)</f>
        <v>GOVERNOR'S OFFICE</v>
      </c>
      <c r="C5690" s="8" t="s">
        <v>14</v>
      </c>
      <c r="D5690" s="8" t="str">
        <f t="shared" si="1128"/>
        <v>GVA3207</v>
      </c>
      <c r="E5690">
        <v>3207</v>
      </c>
      <c r="F5690" t="str">
        <f>VLOOKUP(D5690,'Fund List'!$A$2:$F$1324,6,FALSE)</f>
        <v>GOV PROMOTIONAL</v>
      </c>
      <c r="G5690" s="3">
        <v>9</v>
      </c>
      <c r="I5690" s="24">
        <f t="shared" si="1138"/>
        <v>9.7188033535552147</v>
      </c>
    </row>
    <row r="5691" spans="1:9" hidden="1" outlineLevel="3" x14ac:dyDescent="0.25">
      <c r="A5691" t="s">
        <v>67</v>
      </c>
      <c r="B5691" t="str">
        <f>VLOOKUP(A5691,'AGENCY CODES'!$C$4:$F$139,3,FALSE)</f>
        <v>GOVERNOR'S OFFICE</v>
      </c>
      <c r="C5691" s="8" t="s">
        <v>10</v>
      </c>
      <c r="D5691" s="8" t="str">
        <f t="shared" si="1128"/>
        <v>GVA3207</v>
      </c>
      <c r="E5691">
        <v>3207</v>
      </c>
      <c r="F5691" t="str">
        <f>VLOOKUP(D5691,'Fund List'!$A$2:$F$1324,6,FALSE)</f>
        <v>GOV PROMOTIONAL</v>
      </c>
      <c r="G5691" s="3">
        <v>40</v>
      </c>
      <c r="I5691" s="24">
        <f t="shared" si="1138"/>
        <v>43.194681571356512</v>
      </c>
    </row>
    <row r="5692" spans="1:9" hidden="1" outlineLevel="3" x14ac:dyDescent="0.25">
      <c r="A5692" t="s">
        <v>67</v>
      </c>
      <c r="B5692" t="str">
        <f>VLOOKUP(A5692,'AGENCY CODES'!$C$4:$F$139,3,FALSE)</f>
        <v>GOVERNOR'S OFFICE</v>
      </c>
      <c r="C5692" s="8" t="s">
        <v>11</v>
      </c>
      <c r="D5692" s="8" t="str">
        <f t="shared" si="1128"/>
        <v>GVA3207</v>
      </c>
      <c r="E5692">
        <v>3207</v>
      </c>
      <c r="F5692" t="str">
        <f>VLOOKUP(D5692,'Fund List'!$A$2:$F$1324,6,FALSE)</f>
        <v>GOV PROMOTIONAL</v>
      </c>
      <c r="G5692" s="3">
        <v>81</v>
      </c>
      <c r="I5692" s="24">
        <f t="shared" si="1138"/>
        <v>87.469230181996934</v>
      </c>
    </row>
    <row r="5693" spans="1:9" hidden="1" outlineLevel="3" x14ac:dyDescent="0.25">
      <c r="A5693" t="s">
        <v>67</v>
      </c>
      <c r="B5693" t="str">
        <f>VLOOKUP(A5693,'AGENCY CODES'!$C$4:$F$139,3,FALSE)</f>
        <v>GOVERNOR'S OFFICE</v>
      </c>
      <c r="C5693" s="8" t="s">
        <v>12</v>
      </c>
      <c r="D5693" s="8" t="str">
        <f t="shared" si="1128"/>
        <v>GVA3207</v>
      </c>
      <c r="E5693">
        <v>3207</v>
      </c>
      <c r="F5693" t="str">
        <f>VLOOKUP(D5693,'Fund List'!$A$2:$F$1324,6,FALSE)</f>
        <v>GOV PROMOTIONAL</v>
      </c>
      <c r="G5693" s="3">
        <v>2</v>
      </c>
      <c r="I5693" s="24">
        <f t="shared" si="1138"/>
        <v>2.1597340785678254</v>
      </c>
    </row>
    <row r="5694" spans="1:9" hidden="1" outlineLevel="3" x14ac:dyDescent="0.25">
      <c r="A5694" t="s">
        <v>67</v>
      </c>
      <c r="B5694" t="str">
        <f>VLOOKUP(A5694,'AGENCY CODES'!$C$4:$F$139,3,FALSE)</f>
        <v>GOVERNOR'S OFFICE</v>
      </c>
      <c r="C5694" s="8">
        <v>2</v>
      </c>
      <c r="D5694" s="8" t="str">
        <f t="shared" si="1128"/>
        <v>GVA3207</v>
      </c>
      <c r="E5694">
        <v>3207</v>
      </c>
      <c r="F5694" t="str">
        <f>VLOOKUP(D5694,'Fund List'!$A$2:$F$1324,6,FALSE)</f>
        <v>GOV PROMOTIONAL</v>
      </c>
      <c r="G5694" s="3">
        <v>72</v>
      </c>
      <c r="I5694" s="24">
        <f t="shared" si="1138"/>
        <v>77.750426828441718</v>
      </c>
    </row>
    <row r="5695" spans="1:9" hidden="1" outlineLevel="3" x14ac:dyDescent="0.25">
      <c r="A5695" t="s">
        <v>67</v>
      </c>
      <c r="B5695" t="str">
        <f>VLOOKUP(A5695,'AGENCY CODES'!$C$4:$F$139,3,FALSE)</f>
        <v>GOVERNOR'S OFFICE</v>
      </c>
      <c r="C5695" s="8">
        <v>8</v>
      </c>
      <c r="D5695" s="8" t="str">
        <f t="shared" si="1128"/>
        <v>GVA3207</v>
      </c>
      <c r="E5695">
        <v>3207</v>
      </c>
      <c r="F5695" t="str">
        <f>VLOOKUP(D5695,'Fund List'!$A$2:$F$1324,6,FALSE)</f>
        <v>GOV PROMOTIONAL</v>
      </c>
      <c r="G5695" s="3">
        <v>38</v>
      </c>
      <c r="I5695" s="24">
        <f t="shared" si="1138"/>
        <v>41.034947492788682</v>
      </c>
    </row>
    <row r="5696" spans="1:9" outlineLevel="2" collapsed="1" x14ac:dyDescent="0.25">
      <c r="F5696" s="1" t="s">
        <v>4473</v>
      </c>
      <c r="I5696" s="24">
        <f t="shared" ref="I5696" si="1139">SUBTOTAL(9,I5688:I5695)</f>
        <v>269.96675982097815</v>
      </c>
    </row>
    <row r="5697" spans="1:9" hidden="1" outlineLevel="3" x14ac:dyDescent="0.25">
      <c r="A5697" t="s">
        <v>67</v>
      </c>
      <c r="B5697" t="str">
        <f>VLOOKUP(A5697,'AGENCY CODES'!$C$4:$F$139,3,FALSE)</f>
        <v>GOVERNOR'S OFFICE</v>
      </c>
      <c r="C5697" s="8" t="s">
        <v>22</v>
      </c>
      <c r="D5697" s="8" t="str">
        <f t="shared" ref="D5697:D5760" si="1140">CONCATENATE(A5697,E5697)</f>
        <v>GVA3209</v>
      </c>
      <c r="E5697">
        <v>3209</v>
      </c>
      <c r="F5697" t="str">
        <f>VLOOKUP(D5697,'Fund List'!$A$2:$F$1324,6,FALSE)</f>
        <v>GOVERNOR ENERGY OFFICE DONATED FUNDS</v>
      </c>
      <c r="G5697" s="3">
        <v>5</v>
      </c>
      <c r="I5697" s="24">
        <f t="shared" ref="I5697:I5708" si="1141">$G5697/$G$10*I$5</f>
        <v>5.3993351964195639</v>
      </c>
    </row>
    <row r="5698" spans="1:9" hidden="1" outlineLevel="3" x14ac:dyDescent="0.25">
      <c r="A5698" t="s">
        <v>67</v>
      </c>
      <c r="B5698" t="str">
        <f>VLOOKUP(A5698,'AGENCY CODES'!$C$4:$F$139,3,FALSE)</f>
        <v>GOVERNOR'S OFFICE</v>
      </c>
      <c r="C5698" s="8" t="s">
        <v>3</v>
      </c>
      <c r="D5698" s="8" t="str">
        <f t="shared" si="1140"/>
        <v>GVA3209</v>
      </c>
      <c r="E5698">
        <v>3209</v>
      </c>
      <c r="F5698" t="str">
        <f>VLOOKUP(D5698,'Fund List'!$A$2:$F$1324,6,FALSE)</f>
        <v>GOVERNOR ENERGY OFFICE DONATED FUNDS</v>
      </c>
      <c r="G5698" s="3">
        <v>14</v>
      </c>
      <c r="I5698" s="24">
        <f t="shared" si="1141"/>
        <v>15.118138549974777</v>
      </c>
    </row>
    <row r="5699" spans="1:9" hidden="1" outlineLevel="3" x14ac:dyDescent="0.25">
      <c r="A5699" t="s">
        <v>67</v>
      </c>
      <c r="B5699" t="str">
        <f>VLOOKUP(A5699,'AGENCY CODES'!$C$4:$F$139,3,FALSE)</f>
        <v>GOVERNOR'S OFFICE</v>
      </c>
      <c r="C5699" s="8" t="s">
        <v>5</v>
      </c>
      <c r="D5699" s="8" t="str">
        <f t="shared" si="1140"/>
        <v>GVA3209</v>
      </c>
      <c r="E5699">
        <v>3209</v>
      </c>
      <c r="F5699" t="str">
        <f>VLOOKUP(D5699,'Fund List'!$A$2:$F$1324,6,FALSE)</f>
        <v>GOVERNOR ENERGY OFFICE DONATED FUNDS</v>
      </c>
      <c r="G5699" s="3">
        <v>12</v>
      </c>
      <c r="I5699" s="24">
        <f t="shared" si="1141"/>
        <v>12.958404471406952</v>
      </c>
    </row>
    <row r="5700" spans="1:9" hidden="1" outlineLevel="3" x14ac:dyDescent="0.25">
      <c r="A5700" t="s">
        <v>67</v>
      </c>
      <c r="B5700" t="str">
        <f>VLOOKUP(A5700,'AGENCY CODES'!$C$4:$F$139,3,FALSE)</f>
        <v>GOVERNOR'S OFFICE</v>
      </c>
      <c r="C5700" s="8" t="s">
        <v>6</v>
      </c>
      <c r="D5700" s="8" t="str">
        <f t="shared" si="1140"/>
        <v>GVA3209</v>
      </c>
      <c r="E5700">
        <v>3209</v>
      </c>
      <c r="F5700" t="str">
        <f>VLOOKUP(D5700,'Fund List'!$A$2:$F$1324,6,FALSE)</f>
        <v>GOVERNOR ENERGY OFFICE DONATED FUNDS</v>
      </c>
      <c r="G5700" s="3">
        <v>59</v>
      </c>
      <c r="I5700" s="24">
        <f t="shared" si="1141"/>
        <v>63.712155317750856</v>
      </c>
    </row>
    <row r="5701" spans="1:9" hidden="1" outlineLevel="3" x14ac:dyDescent="0.25">
      <c r="A5701" t="s">
        <v>67</v>
      </c>
      <c r="B5701" t="str">
        <f>VLOOKUP(A5701,'AGENCY CODES'!$C$4:$F$139,3,FALSE)</f>
        <v>GOVERNOR'S OFFICE</v>
      </c>
      <c r="C5701" s="8" t="s">
        <v>7</v>
      </c>
      <c r="D5701" s="8" t="str">
        <f t="shared" si="1140"/>
        <v>GVA3209</v>
      </c>
      <c r="E5701">
        <v>3209</v>
      </c>
      <c r="F5701" t="str">
        <f>VLOOKUP(D5701,'Fund List'!$A$2:$F$1324,6,FALSE)</f>
        <v>GOVERNOR ENERGY OFFICE DONATED FUNDS</v>
      </c>
      <c r="G5701" s="3">
        <v>1</v>
      </c>
      <c r="I5701" s="24">
        <f t="shared" si="1141"/>
        <v>1.0798670392839127</v>
      </c>
    </row>
    <row r="5702" spans="1:9" hidden="1" outlineLevel="3" x14ac:dyDescent="0.25">
      <c r="A5702" t="s">
        <v>67</v>
      </c>
      <c r="B5702" t="str">
        <f>VLOOKUP(A5702,'AGENCY CODES'!$C$4:$F$139,3,FALSE)</f>
        <v>GOVERNOR'S OFFICE</v>
      </c>
      <c r="C5702" s="8" t="s">
        <v>14</v>
      </c>
      <c r="D5702" s="8" t="str">
        <f t="shared" si="1140"/>
        <v>GVA3209</v>
      </c>
      <c r="E5702">
        <v>3209</v>
      </c>
      <c r="F5702" t="str">
        <f>VLOOKUP(D5702,'Fund List'!$A$2:$F$1324,6,FALSE)</f>
        <v>GOVERNOR ENERGY OFFICE DONATED FUNDS</v>
      </c>
      <c r="G5702" s="3">
        <v>3</v>
      </c>
      <c r="I5702" s="24">
        <f t="shared" si="1141"/>
        <v>3.2396011178517381</v>
      </c>
    </row>
    <row r="5703" spans="1:9" hidden="1" outlineLevel="3" x14ac:dyDescent="0.25">
      <c r="A5703" t="s">
        <v>67</v>
      </c>
      <c r="B5703" t="str">
        <f>VLOOKUP(A5703,'AGENCY CODES'!$C$4:$F$139,3,FALSE)</f>
        <v>GOVERNOR'S OFFICE</v>
      </c>
      <c r="C5703" s="8" t="s">
        <v>8</v>
      </c>
      <c r="D5703" s="8" t="str">
        <f t="shared" si="1140"/>
        <v>GVA3209</v>
      </c>
      <c r="E5703">
        <v>3209</v>
      </c>
      <c r="F5703" t="str">
        <f>VLOOKUP(D5703,'Fund List'!$A$2:$F$1324,6,FALSE)</f>
        <v>GOVERNOR ENERGY OFFICE DONATED FUNDS</v>
      </c>
      <c r="G5703" s="3">
        <v>2</v>
      </c>
      <c r="I5703" s="24">
        <f t="shared" si="1141"/>
        <v>2.1597340785678254</v>
      </c>
    </row>
    <row r="5704" spans="1:9" hidden="1" outlineLevel="3" x14ac:dyDescent="0.25">
      <c r="A5704" t="s">
        <v>67</v>
      </c>
      <c r="B5704" t="str">
        <f>VLOOKUP(A5704,'AGENCY CODES'!$C$4:$F$139,3,FALSE)</f>
        <v>GOVERNOR'S OFFICE</v>
      </c>
      <c r="C5704" s="8" t="s">
        <v>10</v>
      </c>
      <c r="D5704" s="8" t="str">
        <f t="shared" si="1140"/>
        <v>GVA3209</v>
      </c>
      <c r="E5704">
        <v>3209</v>
      </c>
      <c r="F5704" t="str">
        <f>VLOOKUP(D5704,'Fund List'!$A$2:$F$1324,6,FALSE)</f>
        <v>GOVERNOR ENERGY OFFICE DONATED FUNDS</v>
      </c>
      <c r="G5704" s="3">
        <v>34</v>
      </c>
      <c r="I5704" s="24">
        <f t="shared" si="1141"/>
        <v>36.715479335653036</v>
      </c>
    </row>
    <row r="5705" spans="1:9" hidden="1" outlineLevel="3" x14ac:dyDescent="0.25">
      <c r="A5705" t="s">
        <v>67</v>
      </c>
      <c r="B5705" t="str">
        <f>VLOOKUP(A5705,'AGENCY CODES'!$C$4:$F$139,3,FALSE)</f>
        <v>GOVERNOR'S OFFICE</v>
      </c>
      <c r="C5705" s="8" t="s">
        <v>11</v>
      </c>
      <c r="D5705" s="8" t="str">
        <f t="shared" si="1140"/>
        <v>GVA3209</v>
      </c>
      <c r="E5705">
        <v>3209</v>
      </c>
      <c r="F5705" t="str">
        <f>VLOOKUP(D5705,'Fund List'!$A$2:$F$1324,6,FALSE)</f>
        <v>GOVERNOR ENERGY OFFICE DONATED FUNDS</v>
      </c>
      <c r="G5705" s="3">
        <v>84</v>
      </c>
      <c r="I5705" s="24">
        <f t="shared" si="1141"/>
        <v>90.708831299848669</v>
      </c>
    </row>
    <row r="5706" spans="1:9" hidden="1" outlineLevel="3" x14ac:dyDescent="0.25">
      <c r="A5706" t="s">
        <v>67</v>
      </c>
      <c r="B5706" t="str">
        <f>VLOOKUP(A5706,'AGENCY CODES'!$C$4:$F$139,3,FALSE)</f>
        <v>GOVERNOR'S OFFICE</v>
      </c>
      <c r="C5706" s="8" t="s">
        <v>12</v>
      </c>
      <c r="D5706" s="8" t="str">
        <f t="shared" si="1140"/>
        <v>GVA3209</v>
      </c>
      <c r="E5706">
        <v>3209</v>
      </c>
      <c r="F5706" t="str">
        <f>VLOOKUP(D5706,'Fund List'!$A$2:$F$1324,6,FALSE)</f>
        <v>GOVERNOR ENERGY OFFICE DONATED FUNDS</v>
      </c>
      <c r="G5706" s="3">
        <v>10</v>
      </c>
      <c r="I5706" s="24">
        <f t="shared" si="1141"/>
        <v>10.798670392839128</v>
      </c>
    </row>
    <row r="5707" spans="1:9" hidden="1" outlineLevel="3" x14ac:dyDescent="0.25">
      <c r="A5707" t="s">
        <v>67</v>
      </c>
      <c r="B5707" t="str">
        <f>VLOOKUP(A5707,'AGENCY CODES'!$C$4:$F$139,3,FALSE)</f>
        <v>GOVERNOR'S OFFICE</v>
      </c>
      <c r="C5707" s="8">
        <v>2</v>
      </c>
      <c r="D5707" s="8" t="str">
        <f t="shared" si="1140"/>
        <v>GVA3209</v>
      </c>
      <c r="E5707">
        <v>3209</v>
      </c>
      <c r="F5707" t="str">
        <f>VLOOKUP(D5707,'Fund List'!$A$2:$F$1324,6,FALSE)</f>
        <v>GOVERNOR ENERGY OFFICE DONATED FUNDS</v>
      </c>
      <c r="G5707" s="3">
        <v>81</v>
      </c>
      <c r="I5707" s="24">
        <f t="shared" si="1141"/>
        <v>87.469230181996934</v>
      </c>
    </row>
    <row r="5708" spans="1:9" hidden="1" outlineLevel="3" x14ac:dyDescent="0.25">
      <c r="A5708" t="s">
        <v>67</v>
      </c>
      <c r="B5708" t="str">
        <f>VLOOKUP(A5708,'AGENCY CODES'!$C$4:$F$139,3,FALSE)</f>
        <v>GOVERNOR'S OFFICE</v>
      </c>
      <c r="C5708" s="8">
        <v>8</v>
      </c>
      <c r="D5708" s="8" t="str">
        <f t="shared" si="1140"/>
        <v>GVA3209</v>
      </c>
      <c r="E5708">
        <v>3209</v>
      </c>
      <c r="F5708" t="str">
        <f>VLOOKUP(D5708,'Fund List'!$A$2:$F$1324,6,FALSE)</f>
        <v>GOVERNOR ENERGY OFFICE DONATED FUNDS</v>
      </c>
      <c r="G5708" s="3">
        <v>743</v>
      </c>
      <c r="I5708" s="24">
        <f t="shared" si="1141"/>
        <v>802.34121018794724</v>
      </c>
    </row>
    <row r="5709" spans="1:9" outlineLevel="2" collapsed="1" x14ac:dyDescent="0.25">
      <c r="F5709" s="1" t="s">
        <v>4474</v>
      </c>
      <c r="I5709" s="24">
        <f t="shared" ref="I5709" si="1142">SUBTOTAL(9,I5697:I5708)</f>
        <v>1131.7006571695406</v>
      </c>
    </row>
    <row r="5710" spans="1:9" hidden="1" outlineLevel="3" x14ac:dyDescent="0.25">
      <c r="A5710" t="s">
        <v>67</v>
      </c>
      <c r="B5710" t="str">
        <f>VLOOKUP(A5710,'AGENCY CODES'!$C$4:$F$139,3,FALSE)</f>
        <v>GOVERNOR'S OFFICE</v>
      </c>
      <c r="C5710" s="8" t="s">
        <v>3</v>
      </c>
      <c r="D5710" s="8" t="str">
        <f t="shared" si="1140"/>
        <v>GVA3212</v>
      </c>
      <c r="E5710">
        <v>3212</v>
      </c>
      <c r="F5710" t="str">
        <f>VLOOKUP(D5710,'Fund List'!$A$2:$F$1324,6,FALSE)</f>
        <v>BORDER SECURITY IMMIGR LEGAL DEFENSE FD</v>
      </c>
      <c r="G5710" s="3">
        <v>13</v>
      </c>
      <c r="I5710" s="24">
        <f t="shared" ref="I5710:I5716" si="1143">$G5710/$G$10*I$5</f>
        <v>14.038271510690866</v>
      </c>
    </row>
    <row r="5711" spans="1:9" hidden="1" outlineLevel="3" x14ac:dyDescent="0.25">
      <c r="A5711" t="s">
        <v>67</v>
      </c>
      <c r="B5711" t="str">
        <f>VLOOKUP(A5711,'AGENCY CODES'!$C$4:$F$139,3,FALSE)</f>
        <v>GOVERNOR'S OFFICE</v>
      </c>
      <c r="C5711" s="8" t="s">
        <v>6</v>
      </c>
      <c r="D5711" s="8" t="str">
        <f t="shared" si="1140"/>
        <v>GVA3212</v>
      </c>
      <c r="E5711">
        <v>3212</v>
      </c>
      <c r="F5711" t="str">
        <f>VLOOKUP(D5711,'Fund List'!$A$2:$F$1324,6,FALSE)</f>
        <v>BORDER SECURITY IMMIGR LEGAL DEFENSE FD</v>
      </c>
      <c r="G5711" s="3">
        <v>14</v>
      </c>
      <c r="I5711" s="24">
        <f t="shared" si="1143"/>
        <v>15.118138549974777</v>
      </c>
    </row>
    <row r="5712" spans="1:9" hidden="1" outlineLevel="3" x14ac:dyDescent="0.25">
      <c r="A5712" t="s">
        <v>67</v>
      </c>
      <c r="B5712" t="str">
        <f>VLOOKUP(A5712,'AGENCY CODES'!$C$4:$F$139,3,FALSE)</f>
        <v>GOVERNOR'S OFFICE</v>
      </c>
      <c r="C5712" s="8" t="s">
        <v>7</v>
      </c>
      <c r="D5712" s="8" t="str">
        <f t="shared" si="1140"/>
        <v>GVA3212</v>
      </c>
      <c r="E5712">
        <v>3212</v>
      </c>
      <c r="F5712" t="str">
        <f>VLOOKUP(D5712,'Fund List'!$A$2:$F$1324,6,FALSE)</f>
        <v>BORDER SECURITY IMMIGR LEGAL DEFENSE FD</v>
      </c>
      <c r="G5712" s="3">
        <v>11</v>
      </c>
      <c r="I5712" s="24">
        <f t="shared" si="1143"/>
        <v>11.878537432123041</v>
      </c>
    </row>
    <row r="5713" spans="1:9" hidden="1" outlineLevel="3" x14ac:dyDescent="0.25">
      <c r="A5713" t="s">
        <v>67</v>
      </c>
      <c r="B5713" t="str">
        <f>VLOOKUP(A5713,'AGENCY CODES'!$C$4:$F$139,3,FALSE)</f>
        <v>GOVERNOR'S OFFICE</v>
      </c>
      <c r="C5713" s="8" t="s">
        <v>10</v>
      </c>
      <c r="D5713" s="8" t="str">
        <f t="shared" si="1140"/>
        <v>GVA3212</v>
      </c>
      <c r="E5713">
        <v>3212</v>
      </c>
      <c r="F5713" t="str">
        <f>VLOOKUP(D5713,'Fund List'!$A$2:$F$1324,6,FALSE)</f>
        <v>BORDER SECURITY IMMIGR LEGAL DEFENSE FD</v>
      </c>
      <c r="G5713" s="3">
        <v>7</v>
      </c>
      <c r="I5713" s="24">
        <f t="shared" si="1143"/>
        <v>7.5590692749873885</v>
      </c>
    </row>
    <row r="5714" spans="1:9" hidden="1" outlineLevel="3" x14ac:dyDescent="0.25">
      <c r="A5714" t="s">
        <v>67</v>
      </c>
      <c r="B5714" t="str">
        <f>VLOOKUP(A5714,'AGENCY CODES'!$C$4:$F$139,3,FALSE)</f>
        <v>GOVERNOR'S OFFICE</v>
      </c>
      <c r="C5714" s="8" t="s">
        <v>11</v>
      </c>
      <c r="D5714" s="8" t="str">
        <f t="shared" si="1140"/>
        <v>GVA3212</v>
      </c>
      <c r="E5714">
        <v>3212</v>
      </c>
      <c r="F5714" t="str">
        <f>VLOOKUP(D5714,'Fund List'!$A$2:$F$1324,6,FALSE)</f>
        <v>BORDER SECURITY IMMIGR LEGAL DEFENSE FD</v>
      </c>
      <c r="G5714" s="3">
        <v>23</v>
      </c>
      <c r="I5714" s="24">
        <f t="shared" si="1143"/>
        <v>24.836941903529993</v>
      </c>
    </row>
    <row r="5715" spans="1:9" hidden="1" outlineLevel="3" x14ac:dyDescent="0.25">
      <c r="A5715" t="s">
        <v>67</v>
      </c>
      <c r="B5715" t="str">
        <f>VLOOKUP(A5715,'AGENCY CODES'!$C$4:$F$139,3,FALSE)</f>
        <v>GOVERNOR'S OFFICE</v>
      </c>
      <c r="C5715" s="8" t="s">
        <v>12</v>
      </c>
      <c r="D5715" s="8" t="str">
        <f t="shared" si="1140"/>
        <v>GVA3212</v>
      </c>
      <c r="E5715">
        <v>3212</v>
      </c>
      <c r="F5715" t="str">
        <f>VLOOKUP(D5715,'Fund List'!$A$2:$F$1324,6,FALSE)</f>
        <v>BORDER SECURITY IMMIGR LEGAL DEFENSE FD</v>
      </c>
      <c r="G5715" s="3">
        <v>2</v>
      </c>
      <c r="I5715" s="24">
        <f t="shared" si="1143"/>
        <v>2.1597340785678254</v>
      </c>
    </row>
    <row r="5716" spans="1:9" hidden="1" outlineLevel="3" x14ac:dyDescent="0.25">
      <c r="A5716" t="s">
        <v>67</v>
      </c>
      <c r="B5716" t="str">
        <f>VLOOKUP(A5716,'AGENCY CODES'!$C$4:$F$139,3,FALSE)</f>
        <v>GOVERNOR'S OFFICE</v>
      </c>
      <c r="C5716" s="8">
        <v>2</v>
      </c>
      <c r="D5716" s="8" t="str">
        <f t="shared" si="1140"/>
        <v>GVA3212</v>
      </c>
      <c r="E5716">
        <v>3212</v>
      </c>
      <c r="F5716" t="str">
        <f>VLOOKUP(D5716,'Fund List'!$A$2:$F$1324,6,FALSE)</f>
        <v>BORDER SECURITY IMMIGR LEGAL DEFENSE FD</v>
      </c>
      <c r="G5716" s="3">
        <v>23</v>
      </c>
      <c r="I5716" s="24">
        <f t="shared" si="1143"/>
        <v>24.836941903529993</v>
      </c>
    </row>
    <row r="5717" spans="1:9" outlineLevel="2" collapsed="1" x14ac:dyDescent="0.25">
      <c r="F5717" s="1" t="s">
        <v>4475</v>
      </c>
      <c r="I5717" s="24">
        <f t="shared" ref="I5717" si="1144">SUBTOTAL(9,I5710:I5716)</f>
        <v>100.42763465340387</v>
      </c>
    </row>
    <row r="5718" spans="1:9" hidden="1" outlineLevel="3" x14ac:dyDescent="0.25">
      <c r="A5718" t="s">
        <v>67</v>
      </c>
      <c r="B5718" t="str">
        <f>VLOOKUP(A5718,'AGENCY CODES'!$C$4:$F$139,3,FALSE)</f>
        <v>GOVERNOR'S OFFICE</v>
      </c>
      <c r="C5718" s="8" t="s">
        <v>10</v>
      </c>
      <c r="D5718" s="8" t="str">
        <f t="shared" si="1140"/>
        <v>GVA3214</v>
      </c>
      <c r="E5718">
        <v>3214</v>
      </c>
      <c r="F5718" t="str">
        <f>VLOOKUP(D5718,'Fund List'!$A$2:$F$1324,6,FALSE)</f>
        <v>INAUGURATION 2011 FUND</v>
      </c>
      <c r="G5718" s="3">
        <v>4</v>
      </c>
      <c r="I5718" s="24">
        <f>$G5718/$G$10*I$5</f>
        <v>4.3194681571356508</v>
      </c>
    </row>
    <row r="5719" spans="1:9" hidden="1" outlineLevel="3" x14ac:dyDescent="0.25">
      <c r="A5719" t="s">
        <v>67</v>
      </c>
      <c r="B5719" t="str">
        <f>VLOOKUP(A5719,'AGENCY CODES'!$C$4:$F$139,3,FALSE)</f>
        <v>GOVERNOR'S OFFICE</v>
      </c>
      <c r="C5719" s="8" t="s">
        <v>11</v>
      </c>
      <c r="D5719" s="8" t="str">
        <f t="shared" si="1140"/>
        <v>GVA3214</v>
      </c>
      <c r="E5719">
        <v>3214</v>
      </c>
      <c r="F5719" t="str">
        <f>VLOOKUP(D5719,'Fund List'!$A$2:$F$1324,6,FALSE)</f>
        <v>INAUGURATION 2011 FUND</v>
      </c>
      <c r="G5719" s="3">
        <v>7</v>
      </c>
      <c r="I5719" s="24">
        <f>$G5719/$G$10*I$5</f>
        <v>7.5590692749873885</v>
      </c>
    </row>
    <row r="5720" spans="1:9" hidden="1" outlineLevel="3" x14ac:dyDescent="0.25">
      <c r="A5720" t="s">
        <v>67</v>
      </c>
      <c r="B5720" t="str">
        <f>VLOOKUP(A5720,'AGENCY CODES'!$C$4:$F$139,3,FALSE)</f>
        <v>GOVERNOR'S OFFICE</v>
      </c>
      <c r="C5720" s="8" t="s">
        <v>12</v>
      </c>
      <c r="D5720" s="8" t="str">
        <f t="shared" si="1140"/>
        <v>GVA3214</v>
      </c>
      <c r="E5720">
        <v>3214</v>
      </c>
      <c r="F5720" t="str">
        <f>VLOOKUP(D5720,'Fund List'!$A$2:$F$1324,6,FALSE)</f>
        <v>INAUGURATION 2011 FUND</v>
      </c>
      <c r="G5720" s="3">
        <v>1</v>
      </c>
      <c r="I5720" s="24">
        <f>$G5720/$G$10*I$5</f>
        <v>1.0798670392839127</v>
      </c>
    </row>
    <row r="5721" spans="1:9" hidden="1" outlineLevel="3" x14ac:dyDescent="0.25">
      <c r="A5721" t="s">
        <v>67</v>
      </c>
      <c r="B5721" t="str">
        <f>VLOOKUP(A5721,'AGENCY CODES'!$C$4:$F$139,3,FALSE)</f>
        <v>GOVERNOR'S OFFICE</v>
      </c>
      <c r="C5721" s="8">
        <v>2</v>
      </c>
      <c r="D5721" s="8" t="str">
        <f t="shared" si="1140"/>
        <v>GVA3214</v>
      </c>
      <c r="E5721">
        <v>3214</v>
      </c>
      <c r="F5721" t="str">
        <f>VLOOKUP(D5721,'Fund List'!$A$2:$F$1324,6,FALSE)</f>
        <v>INAUGURATION 2011 FUND</v>
      </c>
      <c r="G5721" s="3">
        <v>7</v>
      </c>
      <c r="I5721" s="24">
        <f>$G5721/$G$10*I$5</f>
        <v>7.5590692749873885</v>
      </c>
    </row>
    <row r="5722" spans="1:9" outlineLevel="2" collapsed="1" x14ac:dyDescent="0.25">
      <c r="F5722" s="1" t="s">
        <v>4476</v>
      </c>
      <c r="I5722" s="24">
        <f t="shared" ref="I5722" si="1145">SUBTOTAL(9,I5718:I5721)</f>
        <v>20.517473746394341</v>
      </c>
    </row>
    <row r="5723" spans="1:9" hidden="1" outlineLevel="3" x14ac:dyDescent="0.25">
      <c r="A5723" t="s">
        <v>67</v>
      </c>
      <c r="B5723" t="str">
        <f>VLOOKUP(A5723,'AGENCY CODES'!$C$4:$F$139,3,FALSE)</f>
        <v>GOVERNOR'S OFFICE</v>
      </c>
      <c r="C5723" s="8" t="s">
        <v>5</v>
      </c>
      <c r="D5723" s="8" t="str">
        <f t="shared" si="1140"/>
        <v>GVA3215</v>
      </c>
      <c r="E5723">
        <v>3215</v>
      </c>
      <c r="F5723" t="str">
        <f>VLOOKUP(D5723,'Fund List'!$A$2:$F$1324,6,FALSE)</f>
        <v>EDUCATION AND INNOVATION DONATED FUNDS</v>
      </c>
      <c r="G5723" s="3">
        <v>1</v>
      </c>
      <c r="I5723" s="24">
        <f>$G5723/$G$10*I$5</f>
        <v>1.0798670392839127</v>
      </c>
    </row>
    <row r="5724" spans="1:9" hidden="1" outlineLevel="3" x14ac:dyDescent="0.25">
      <c r="A5724" t="s">
        <v>67</v>
      </c>
      <c r="B5724" t="str">
        <f>VLOOKUP(A5724,'AGENCY CODES'!$C$4:$F$139,3,FALSE)</f>
        <v>GOVERNOR'S OFFICE</v>
      </c>
      <c r="C5724" s="8" t="s">
        <v>10</v>
      </c>
      <c r="D5724" s="8" t="str">
        <f t="shared" si="1140"/>
        <v>GVA3215</v>
      </c>
      <c r="E5724">
        <v>3215</v>
      </c>
      <c r="F5724" t="str">
        <f>VLOOKUP(D5724,'Fund List'!$A$2:$F$1324,6,FALSE)</f>
        <v>EDUCATION AND INNOVATION DONATED FUNDS</v>
      </c>
      <c r="G5724" s="3">
        <v>3</v>
      </c>
      <c r="I5724" s="24">
        <f>$G5724/$G$10*I$5</f>
        <v>3.2396011178517381</v>
      </c>
    </row>
    <row r="5725" spans="1:9" hidden="1" outlineLevel="3" x14ac:dyDescent="0.25">
      <c r="A5725" t="s">
        <v>67</v>
      </c>
      <c r="B5725" t="str">
        <f>VLOOKUP(A5725,'AGENCY CODES'!$C$4:$F$139,3,FALSE)</f>
        <v>GOVERNOR'S OFFICE</v>
      </c>
      <c r="C5725" s="8" t="s">
        <v>11</v>
      </c>
      <c r="D5725" s="8" t="str">
        <f t="shared" si="1140"/>
        <v>GVA3215</v>
      </c>
      <c r="E5725">
        <v>3215</v>
      </c>
      <c r="F5725" t="str">
        <f>VLOOKUP(D5725,'Fund List'!$A$2:$F$1324,6,FALSE)</f>
        <v>EDUCATION AND INNOVATION DONATED FUNDS</v>
      </c>
      <c r="G5725" s="3">
        <v>3</v>
      </c>
      <c r="I5725" s="24">
        <f>$G5725/$G$10*I$5</f>
        <v>3.2396011178517381</v>
      </c>
    </row>
    <row r="5726" spans="1:9" hidden="1" outlineLevel="3" x14ac:dyDescent="0.25">
      <c r="A5726" t="s">
        <v>67</v>
      </c>
      <c r="B5726" t="str">
        <f>VLOOKUP(A5726,'AGENCY CODES'!$C$4:$F$139,3,FALSE)</f>
        <v>GOVERNOR'S OFFICE</v>
      </c>
      <c r="C5726" s="8" t="s">
        <v>12</v>
      </c>
      <c r="D5726" s="8" t="str">
        <f t="shared" si="1140"/>
        <v>GVA3215</v>
      </c>
      <c r="E5726">
        <v>3215</v>
      </c>
      <c r="F5726" t="str">
        <f>VLOOKUP(D5726,'Fund List'!$A$2:$F$1324,6,FALSE)</f>
        <v>EDUCATION AND INNOVATION DONATED FUNDS</v>
      </c>
      <c r="G5726" s="3">
        <v>2</v>
      </c>
      <c r="I5726" s="24">
        <f>$G5726/$G$10*I$5</f>
        <v>2.1597340785678254</v>
      </c>
    </row>
    <row r="5727" spans="1:9" hidden="1" outlineLevel="3" x14ac:dyDescent="0.25">
      <c r="A5727" t="s">
        <v>67</v>
      </c>
      <c r="B5727" t="str">
        <f>VLOOKUP(A5727,'AGENCY CODES'!$C$4:$F$139,3,FALSE)</f>
        <v>GOVERNOR'S OFFICE</v>
      </c>
      <c r="C5727" s="8">
        <v>2</v>
      </c>
      <c r="D5727" s="8" t="str">
        <f t="shared" si="1140"/>
        <v>GVA3215</v>
      </c>
      <c r="E5727">
        <v>3215</v>
      </c>
      <c r="F5727" t="str">
        <f>VLOOKUP(D5727,'Fund List'!$A$2:$F$1324,6,FALSE)</f>
        <v>EDUCATION AND INNOVATION DONATED FUNDS</v>
      </c>
      <c r="G5727" s="3">
        <v>3</v>
      </c>
      <c r="I5727" s="24">
        <f>$G5727/$G$10*I$5</f>
        <v>3.2396011178517381</v>
      </c>
    </row>
    <row r="5728" spans="1:9" outlineLevel="2" collapsed="1" x14ac:dyDescent="0.25">
      <c r="F5728" s="1" t="s">
        <v>4477</v>
      </c>
      <c r="I5728" s="24">
        <f t="shared" ref="I5728" si="1146">SUBTOTAL(9,I5723:I5727)</f>
        <v>12.958404471406951</v>
      </c>
    </row>
    <row r="5729" spans="1:9" hidden="1" outlineLevel="3" x14ac:dyDescent="0.25">
      <c r="A5729" t="s">
        <v>67</v>
      </c>
      <c r="B5729" t="str">
        <f>VLOOKUP(A5729,'AGENCY CODES'!$C$4:$F$139,3,FALSE)</f>
        <v>GOVERNOR'S OFFICE</v>
      </c>
      <c r="C5729" s="8" t="s">
        <v>3</v>
      </c>
      <c r="D5729" s="8" t="str">
        <f t="shared" si="1140"/>
        <v>GVA3216</v>
      </c>
      <c r="E5729">
        <v>3216</v>
      </c>
      <c r="F5729" t="str">
        <f>VLOOKUP(D5729,'Fund List'!$A$2:$F$1324,6,FALSE)</f>
        <v>AMC DONATED FUNDS</v>
      </c>
      <c r="G5729" s="3">
        <v>1</v>
      </c>
      <c r="I5729" s="24">
        <f>$G5729/$G$10*I$5</f>
        <v>1.0798670392839127</v>
      </c>
    </row>
    <row r="5730" spans="1:9" hidden="1" outlineLevel="3" x14ac:dyDescent="0.25">
      <c r="A5730" t="s">
        <v>67</v>
      </c>
      <c r="B5730" t="str">
        <f>VLOOKUP(A5730,'AGENCY CODES'!$C$4:$F$139,3,FALSE)</f>
        <v>GOVERNOR'S OFFICE</v>
      </c>
      <c r="C5730" s="8" t="s">
        <v>12</v>
      </c>
      <c r="D5730" s="8" t="str">
        <f t="shared" si="1140"/>
        <v>GVA3216</v>
      </c>
      <c r="E5730">
        <v>3216</v>
      </c>
      <c r="F5730" t="str">
        <f>VLOOKUP(D5730,'Fund List'!$A$2:$F$1324,6,FALSE)</f>
        <v>AMC DONATED FUNDS</v>
      </c>
      <c r="G5730" s="3">
        <v>2</v>
      </c>
      <c r="I5730" s="24">
        <f>$G5730/$G$10*I$5</f>
        <v>2.1597340785678254</v>
      </c>
    </row>
    <row r="5731" spans="1:9" hidden="1" outlineLevel="3" x14ac:dyDescent="0.25">
      <c r="A5731" t="s">
        <v>67</v>
      </c>
      <c r="B5731" t="str">
        <f>VLOOKUP(A5731,'AGENCY CODES'!$C$4:$F$139,3,FALSE)</f>
        <v>GOVERNOR'S OFFICE</v>
      </c>
      <c r="C5731" s="8">
        <v>8</v>
      </c>
      <c r="D5731" s="8" t="str">
        <f t="shared" si="1140"/>
        <v>GVA3216</v>
      </c>
      <c r="E5731">
        <v>3216</v>
      </c>
      <c r="F5731" t="str">
        <f>VLOOKUP(D5731,'Fund List'!$A$2:$F$1324,6,FALSE)</f>
        <v>AMC DONATED FUNDS</v>
      </c>
      <c r="G5731" s="3">
        <v>242</v>
      </c>
      <c r="I5731" s="24">
        <f>$G5731/$G$10*I$5</f>
        <v>261.32782350670686</v>
      </c>
    </row>
    <row r="5732" spans="1:9" outlineLevel="2" collapsed="1" x14ac:dyDescent="0.25">
      <c r="F5732" s="1" t="s">
        <v>4478</v>
      </c>
      <c r="I5732" s="24">
        <f t="shared" ref="I5732" si="1147">SUBTOTAL(9,I5729:I5731)</f>
        <v>264.56742462455861</v>
      </c>
    </row>
    <row r="5733" spans="1:9" hidden="1" outlineLevel="3" x14ac:dyDescent="0.25">
      <c r="A5733" t="s">
        <v>67</v>
      </c>
      <c r="B5733" t="str">
        <f>VLOOKUP(A5733,'AGENCY CODES'!$C$4:$F$139,3,FALSE)</f>
        <v>GOVERNOR'S OFFICE</v>
      </c>
      <c r="C5733" s="8" t="s">
        <v>3</v>
      </c>
      <c r="D5733" s="8" t="str">
        <f t="shared" si="1140"/>
        <v>GVA3218</v>
      </c>
      <c r="E5733">
        <v>3218</v>
      </c>
      <c r="F5733" t="str">
        <f>VLOOKUP(D5733,'Fund List'!$A$2:$F$1324,6,FALSE)</f>
        <v>THE GRAND CANYON FUND</v>
      </c>
      <c r="G5733" s="3">
        <v>1</v>
      </c>
      <c r="I5733" s="24">
        <f t="shared" ref="I5733:I5738" si="1148">$G5733/$G$10*I$5</f>
        <v>1.0798670392839127</v>
      </c>
    </row>
    <row r="5734" spans="1:9" hidden="1" outlineLevel="3" x14ac:dyDescent="0.25">
      <c r="A5734" t="s">
        <v>67</v>
      </c>
      <c r="B5734" t="str">
        <f>VLOOKUP(A5734,'AGENCY CODES'!$C$4:$F$139,3,FALSE)</f>
        <v>GOVERNOR'S OFFICE</v>
      </c>
      <c r="C5734" s="8" t="s">
        <v>6</v>
      </c>
      <c r="D5734" s="8" t="str">
        <f t="shared" si="1140"/>
        <v>GVA3218</v>
      </c>
      <c r="E5734">
        <v>3218</v>
      </c>
      <c r="F5734" t="str">
        <f>VLOOKUP(D5734,'Fund List'!$A$2:$F$1324,6,FALSE)</f>
        <v>THE GRAND CANYON FUND</v>
      </c>
      <c r="G5734" s="3">
        <v>1</v>
      </c>
      <c r="I5734" s="24">
        <f t="shared" si="1148"/>
        <v>1.0798670392839127</v>
      </c>
    </row>
    <row r="5735" spans="1:9" hidden="1" outlineLevel="3" x14ac:dyDescent="0.25">
      <c r="A5735" t="s">
        <v>67</v>
      </c>
      <c r="B5735" t="str">
        <f>VLOOKUP(A5735,'AGENCY CODES'!$C$4:$F$139,3,FALSE)</f>
        <v>GOVERNOR'S OFFICE</v>
      </c>
      <c r="C5735" s="8" t="s">
        <v>10</v>
      </c>
      <c r="D5735" s="8" t="str">
        <f t="shared" si="1140"/>
        <v>GVA3218</v>
      </c>
      <c r="E5735">
        <v>3218</v>
      </c>
      <c r="F5735" t="str">
        <f>VLOOKUP(D5735,'Fund List'!$A$2:$F$1324,6,FALSE)</f>
        <v>THE GRAND CANYON FUND</v>
      </c>
      <c r="G5735" s="3">
        <v>1</v>
      </c>
      <c r="I5735" s="24">
        <f t="shared" si="1148"/>
        <v>1.0798670392839127</v>
      </c>
    </row>
    <row r="5736" spans="1:9" hidden="1" outlineLevel="3" x14ac:dyDescent="0.25">
      <c r="A5736" t="s">
        <v>67</v>
      </c>
      <c r="B5736" t="str">
        <f>VLOOKUP(A5736,'AGENCY CODES'!$C$4:$F$139,3,FALSE)</f>
        <v>GOVERNOR'S OFFICE</v>
      </c>
      <c r="C5736" s="8" t="s">
        <v>11</v>
      </c>
      <c r="D5736" s="8" t="str">
        <f t="shared" si="1140"/>
        <v>GVA3218</v>
      </c>
      <c r="E5736">
        <v>3218</v>
      </c>
      <c r="F5736" t="str">
        <f>VLOOKUP(D5736,'Fund List'!$A$2:$F$1324,6,FALSE)</f>
        <v>THE GRAND CANYON FUND</v>
      </c>
      <c r="G5736" s="3">
        <v>1</v>
      </c>
      <c r="I5736" s="24">
        <f t="shared" si="1148"/>
        <v>1.0798670392839127</v>
      </c>
    </row>
    <row r="5737" spans="1:9" hidden="1" outlineLevel="3" x14ac:dyDescent="0.25">
      <c r="A5737" t="s">
        <v>67</v>
      </c>
      <c r="B5737" t="str">
        <f>VLOOKUP(A5737,'AGENCY CODES'!$C$4:$F$139,3,FALSE)</f>
        <v>GOVERNOR'S OFFICE</v>
      </c>
      <c r="C5737" s="8" t="s">
        <v>12</v>
      </c>
      <c r="D5737" s="8" t="str">
        <f t="shared" si="1140"/>
        <v>GVA3218</v>
      </c>
      <c r="E5737">
        <v>3218</v>
      </c>
      <c r="F5737" t="str">
        <f>VLOOKUP(D5737,'Fund List'!$A$2:$F$1324,6,FALSE)</f>
        <v>THE GRAND CANYON FUND</v>
      </c>
      <c r="G5737" s="3">
        <v>2</v>
      </c>
      <c r="I5737" s="24">
        <f t="shared" si="1148"/>
        <v>2.1597340785678254</v>
      </c>
    </row>
    <row r="5738" spans="1:9" hidden="1" outlineLevel="3" x14ac:dyDescent="0.25">
      <c r="A5738" t="s">
        <v>67</v>
      </c>
      <c r="B5738" t="str">
        <f>VLOOKUP(A5738,'AGENCY CODES'!$C$4:$F$139,3,FALSE)</f>
        <v>GOVERNOR'S OFFICE</v>
      </c>
      <c r="C5738" s="8">
        <v>2</v>
      </c>
      <c r="D5738" s="8" t="str">
        <f t="shared" si="1140"/>
        <v>GVA3218</v>
      </c>
      <c r="E5738">
        <v>3218</v>
      </c>
      <c r="F5738" t="str">
        <f>VLOOKUP(D5738,'Fund List'!$A$2:$F$1324,6,FALSE)</f>
        <v>THE GRAND CANYON FUND</v>
      </c>
      <c r="G5738" s="3">
        <v>1</v>
      </c>
      <c r="I5738" s="24">
        <f t="shared" si="1148"/>
        <v>1.0798670392839127</v>
      </c>
    </row>
    <row r="5739" spans="1:9" outlineLevel="2" collapsed="1" x14ac:dyDescent="0.25">
      <c r="F5739" s="1" t="s">
        <v>4479</v>
      </c>
      <c r="I5739" s="24">
        <f t="shared" ref="I5739" si="1149">SUBTOTAL(9,I5733:I5738)</f>
        <v>7.5590692749873885</v>
      </c>
    </row>
    <row r="5740" spans="1:9" hidden="1" outlineLevel="3" x14ac:dyDescent="0.25">
      <c r="A5740" t="s">
        <v>67</v>
      </c>
      <c r="B5740" t="str">
        <f>VLOOKUP(A5740,'AGENCY CODES'!$C$4:$F$139,3,FALSE)</f>
        <v>GOVERNOR'S OFFICE</v>
      </c>
      <c r="C5740" s="8" t="s">
        <v>1</v>
      </c>
      <c r="D5740" s="8" t="str">
        <f t="shared" si="1140"/>
        <v>GVA9000</v>
      </c>
      <c r="E5740">
        <v>9000</v>
      </c>
      <c r="F5740" t="str">
        <f>VLOOKUP(D5740,'Fund List'!$A$2:$F$1324,6,FALSE)</f>
        <v>INDIRECT COST RECOVERY</v>
      </c>
      <c r="G5740" s="3">
        <v>2</v>
      </c>
      <c r="I5740" s="24">
        <f t="shared" ref="I5740:I5751" si="1150">$G5740/$G$10*I$5</f>
        <v>2.1597340785678254</v>
      </c>
    </row>
    <row r="5741" spans="1:9" hidden="1" outlineLevel="3" x14ac:dyDescent="0.25">
      <c r="A5741" t="s">
        <v>67</v>
      </c>
      <c r="B5741" t="str">
        <f>VLOOKUP(A5741,'AGENCY CODES'!$C$4:$F$139,3,FALSE)</f>
        <v>GOVERNOR'S OFFICE</v>
      </c>
      <c r="C5741" s="8" t="s">
        <v>3</v>
      </c>
      <c r="D5741" s="8" t="str">
        <f t="shared" si="1140"/>
        <v>GVA9000</v>
      </c>
      <c r="E5741">
        <v>9000</v>
      </c>
      <c r="F5741" t="str">
        <f>VLOOKUP(D5741,'Fund List'!$A$2:$F$1324,6,FALSE)</f>
        <v>INDIRECT COST RECOVERY</v>
      </c>
      <c r="G5741" s="3">
        <v>2</v>
      </c>
      <c r="I5741" s="24">
        <f t="shared" si="1150"/>
        <v>2.1597340785678254</v>
      </c>
    </row>
    <row r="5742" spans="1:9" hidden="1" outlineLevel="3" x14ac:dyDescent="0.25">
      <c r="A5742" t="s">
        <v>67</v>
      </c>
      <c r="B5742" t="str">
        <f>VLOOKUP(A5742,'AGENCY CODES'!$C$4:$F$139,3,FALSE)</f>
        <v>GOVERNOR'S OFFICE</v>
      </c>
      <c r="C5742" s="8" t="s">
        <v>4</v>
      </c>
      <c r="D5742" s="8" t="str">
        <f t="shared" si="1140"/>
        <v>GVA9000</v>
      </c>
      <c r="E5742">
        <v>9000</v>
      </c>
      <c r="F5742" t="str">
        <f>VLOOKUP(D5742,'Fund List'!$A$2:$F$1324,6,FALSE)</f>
        <v>INDIRECT COST RECOVERY</v>
      </c>
      <c r="G5742" s="3">
        <v>12</v>
      </c>
      <c r="I5742" s="24">
        <f t="shared" si="1150"/>
        <v>12.958404471406952</v>
      </c>
    </row>
    <row r="5743" spans="1:9" hidden="1" outlineLevel="3" x14ac:dyDescent="0.25">
      <c r="A5743" t="s">
        <v>67</v>
      </c>
      <c r="B5743" t="str">
        <f>VLOOKUP(A5743,'AGENCY CODES'!$C$4:$F$139,3,FALSE)</f>
        <v>GOVERNOR'S OFFICE</v>
      </c>
      <c r="C5743" s="8" t="s">
        <v>5</v>
      </c>
      <c r="D5743" s="8" t="str">
        <f t="shared" si="1140"/>
        <v>GVA9000</v>
      </c>
      <c r="E5743">
        <v>9000</v>
      </c>
      <c r="F5743" t="str">
        <f>VLOOKUP(D5743,'Fund List'!$A$2:$F$1324,6,FALSE)</f>
        <v>INDIRECT COST RECOVERY</v>
      </c>
      <c r="G5743" s="3">
        <v>346</v>
      </c>
      <c r="I5743" s="24">
        <f t="shared" si="1150"/>
        <v>373.63399559223382</v>
      </c>
    </row>
    <row r="5744" spans="1:9" hidden="1" outlineLevel="3" x14ac:dyDescent="0.25">
      <c r="A5744" t="s">
        <v>67</v>
      </c>
      <c r="B5744" t="str">
        <f>VLOOKUP(A5744,'AGENCY CODES'!$C$4:$F$139,3,FALSE)</f>
        <v>GOVERNOR'S OFFICE</v>
      </c>
      <c r="C5744" s="8" t="s">
        <v>6</v>
      </c>
      <c r="D5744" s="8" t="str">
        <f t="shared" si="1140"/>
        <v>GVA9000</v>
      </c>
      <c r="E5744">
        <v>9000</v>
      </c>
      <c r="F5744" t="str">
        <f>VLOOKUP(D5744,'Fund List'!$A$2:$F$1324,6,FALSE)</f>
        <v>INDIRECT COST RECOVERY</v>
      </c>
      <c r="G5744" s="3">
        <v>19</v>
      </c>
      <c r="I5744" s="24">
        <f t="shared" si="1150"/>
        <v>20.517473746394341</v>
      </c>
    </row>
    <row r="5745" spans="1:9" hidden="1" outlineLevel="3" x14ac:dyDescent="0.25">
      <c r="A5745" t="s">
        <v>67</v>
      </c>
      <c r="B5745" t="str">
        <f>VLOOKUP(A5745,'AGENCY CODES'!$C$4:$F$139,3,FALSE)</f>
        <v>GOVERNOR'S OFFICE</v>
      </c>
      <c r="C5745" s="8" t="s">
        <v>14</v>
      </c>
      <c r="D5745" s="8" t="str">
        <f t="shared" si="1140"/>
        <v>GVA9000</v>
      </c>
      <c r="E5745">
        <v>9000</v>
      </c>
      <c r="F5745" t="str">
        <f>VLOOKUP(D5745,'Fund List'!$A$2:$F$1324,6,FALSE)</f>
        <v>INDIRECT COST RECOVERY</v>
      </c>
      <c r="G5745" s="3">
        <v>1</v>
      </c>
      <c r="I5745" s="24">
        <f t="shared" si="1150"/>
        <v>1.0798670392839127</v>
      </c>
    </row>
    <row r="5746" spans="1:9" hidden="1" outlineLevel="3" x14ac:dyDescent="0.25">
      <c r="A5746" t="s">
        <v>67</v>
      </c>
      <c r="B5746" t="str">
        <f>VLOOKUP(A5746,'AGENCY CODES'!$C$4:$F$139,3,FALSE)</f>
        <v>GOVERNOR'S OFFICE</v>
      </c>
      <c r="C5746" s="8" t="s">
        <v>8</v>
      </c>
      <c r="D5746" s="8" t="str">
        <f t="shared" si="1140"/>
        <v>GVA9000</v>
      </c>
      <c r="E5746">
        <v>9000</v>
      </c>
      <c r="F5746" t="str">
        <f>VLOOKUP(D5746,'Fund List'!$A$2:$F$1324,6,FALSE)</f>
        <v>INDIRECT COST RECOVERY</v>
      </c>
      <c r="G5746" s="3">
        <v>3</v>
      </c>
      <c r="I5746" s="24">
        <f t="shared" si="1150"/>
        <v>3.2396011178517381</v>
      </c>
    </row>
    <row r="5747" spans="1:9" hidden="1" outlineLevel="3" x14ac:dyDescent="0.25">
      <c r="A5747" t="s">
        <v>67</v>
      </c>
      <c r="B5747" t="str">
        <f>VLOOKUP(A5747,'AGENCY CODES'!$C$4:$F$139,3,FALSE)</f>
        <v>GOVERNOR'S OFFICE</v>
      </c>
      <c r="C5747" s="8" t="s">
        <v>10</v>
      </c>
      <c r="D5747" s="8" t="str">
        <f t="shared" si="1140"/>
        <v>GVA9000</v>
      </c>
      <c r="E5747">
        <v>9000</v>
      </c>
      <c r="F5747" t="str">
        <f>VLOOKUP(D5747,'Fund List'!$A$2:$F$1324,6,FALSE)</f>
        <v>INDIRECT COST RECOVERY</v>
      </c>
      <c r="G5747" s="3">
        <v>15</v>
      </c>
      <c r="I5747" s="24">
        <f t="shared" si="1150"/>
        <v>16.198005589258692</v>
      </c>
    </row>
    <row r="5748" spans="1:9" hidden="1" outlineLevel="3" x14ac:dyDescent="0.25">
      <c r="A5748" t="s">
        <v>67</v>
      </c>
      <c r="B5748" t="str">
        <f>VLOOKUP(A5748,'AGENCY CODES'!$C$4:$F$139,3,FALSE)</f>
        <v>GOVERNOR'S OFFICE</v>
      </c>
      <c r="C5748" s="8" t="s">
        <v>11</v>
      </c>
      <c r="D5748" s="8" t="str">
        <f t="shared" si="1140"/>
        <v>GVA9000</v>
      </c>
      <c r="E5748">
        <v>9000</v>
      </c>
      <c r="F5748" t="str">
        <f>VLOOKUP(D5748,'Fund List'!$A$2:$F$1324,6,FALSE)</f>
        <v>INDIRECT COST RECOVERY</v>
      </c>
      <c r="G5748" s="3">
        <v>22</v>
      </c>
      <c r="I5748" s="24">
        <f t="shared" si="1150"/>
        <v>23.757074864246082</v>
      </c>
    </row>
    <row r="5749" spans="1:9" hidden="1" outlineLevel="3" x14ac:dyDescent="0.25">
      <c r="A5749" t="s">
        <v>67</v>
      </c>
      <c r="B5749" t="str">
        <f>VLOOKUP(A5749,'AGENCY CODES'!$C$4:$F$139,3,FALSE)</f>
        <v>GOVERNOR'S OFFICE</v>
      </c>
      <c r="C5749" s="8" t="s">
        <v>12</v>
      </c>
      <c r="D5749" s="8" t="str">
        <f t="shared" si="1140"/>
        <v>GVA9000</v>
      </c>
      <c r="E5749">
        <v>9000</v>
      </c>
      <c r="F5749" t="str">
        <f>VLOOKUP(D5749,'Fund List'!$A$2:$F$1324,6,FALSE)</f>
        <v>INDIRECT COST RECOVERY</v>
      </c>
      <c r="G5749" s="3">
        <v>7</v>
      </c>
      <c r="I5749" s="24">
        <f t="shared" si="1150"/>
        <v>7.5590692749873885</v>
      </c>
    </row>
    <row r="5750" spans="1:9" hidden="1" outlineLevel="3" x14ac:dyDescent="0.25">
      <c r="A5750" t="s">
        <v>67</v>
      </c>
      <c r="B5750" t="str">
        <f>VLOOKUP(A5750,'AGENCY CODES'!$C$4:$F$139,3,FALSE)</f>
        <v>GOVERNOR'S OFFICE</v>
      </c>
      <c r="C5750" s="8">
        <v>2</v>
      </c>
      <c r="D5750" s="8" t="str">
        <f t="shared" si="1140"/>
        <v>GVA9000</v>
      </c>
      <c r="E5750">
        <v>9000</v>
      </c>
      <c r="F5750" t="str">
        <f>VLOOKUP(D5750,'Fund List'!$A$2:$F$1324,6,FALSE)</f>
        <v>INDIRECT COST RECOVERY</v>
      </c>
      <c r="G5750" s="3">
        <v>22</v>
      </c>
      <c r="I5750" s="24">
        <f t="shared" si="1150"/>
        <v>23.757074864246082</v>
      </c>
    </row>
    <row r="5751" spans="1:9" hidden="1" outlineLevel="3" x14ac:dyDescent="0.25">
      <c r="A5751" t="s">
        <v>67</v>
      </c>
      <c r="B5751" t="str">
        <f>VLOOKUP(A5751,'AGENCY CODES'!$C$4:$F$139,3,FALSE)</f>
        <v>GOVERNOR'S OFFICE</v>
      </c>
      <c r="C5751" s="8">
        <v>8</v>
      </c>
      <c r="D5751" s="8" t="str">
        <f t="shared" si="1140"/>
        <v>GVA9000</v>
      </c>
      <c r="E5751">
        <v>9000</v>
      </c>
      <c r="F5751" t="str">
        <f>VLOOKUP(D5751,'Fund List'!$A$2:$F$1324,6,FALSE)</f>
        <v>INDIRECT COST RECOVERY</v>
      </c>
      <c r="G5751" s="3">
        <v>396</v>
      </c>
      <c r="I5751" s="24">
        <f t="shared" si="1150"/>
        <v>427.62734755642947</v>
      </c>
    </row>
    <row r="5752" spans="1:9" outlineLevel="2" collapsed="1" x14ac:dyDescent="0.25">
      <c r="F5752" s="1" t="s">
        <v>4131</v>
      </c>
      <c r="I5752" s="24">
        <f t="shared" ref="I5752" si="1151">SUBTOTAL(9,I5740:I5751)</f>
        <v>914.64738227347402</v>
      </c>
    </row>
    <row r="5753" spans="1:9" outlineLevel="1" x14ac:dyDescent="0.25">
      <c r="B5753" s="1" t="s">
        <v>3933</v>
      </c>
      <c r="I5753" s="24">
        <f t="shared" ref="I5753" si="1152">SUBTOTAL(9,I5579:I5751)</f>
        <v>36757.594150185054</v>
      </c>
    </row>
    <row r="5754" spans="1:9" hidden="1" outlineLevel="3" x14ac:dyDescent="0.25">
      <c r="A5754" t="s">
        <v>68</v>
      </c>
      <c r="B5754" t="str">
        <f>VLOOKUP(A5754,'AGENCY CODES'!$C$4:$F$139,3,FALSE)</f>
        <v>HEALTH CARE COST CONTAINMENT SYSTEM</v>
      </c>
      <c r="C5754" s="8" t="s">
        <v>1</v>
      </c>
      <c r="D5754" s="8" t="str">
        <f t="shared" si="1140"/>
        <v>HCA1000</v>
      </c>
      <c r="E5754">
        <v>1000</v>
      </c>
      <c r="F5754" t="str">
        <f>VLOOKUP(D5754,'Fund List'!$A$2:$F$1324,6,FALSE)</f>
        <v>GENERAL FUND</v>
      </c>
      <c r="G5754" s="3">
        <v>188</v>
      </c>
      <c r="I5754" s="24">
        <f t="shared" ref="I5754:I5769" si="1153">$G5754/$G$10*I$5</f>
        <v>203.01500338537562</v>
      </c>
    </row>
    <row r="5755" spans="1:9" hidden="1" outlineLevel="3" x14ac:dyDescent="0.25">
      <c r="A5755" t="s">
        <v>68</v>
      </c>
      <c r="B5755" t="str">
        <f>VLOOKUP(A5755,'AGENCY CODES'!$C$4:$F$139,3,FALSE)</f>
        <v>HEALTH CARE COST CONTAINMENT SYSTEM</v>
      </c>
      <c r="C5755" s="8" t="s">
        <v>2</v>
      </c>
      <c r="D5755" s="8" t="str">
        <f t="shared" si="1140"/>
        <v>HCA1000</v>
      </c>
      <c r="E5755">
        <v>1000</v>
      </c>
      <c r="F5755" t="str">
        <f>VLOOKUP(D5755,'Fund List'!$A$2:$F$1324,6,FALSE)</f>
        <v>GENERAL FUND</v>
      </c>
      <c r="G5755" s="3">
        <v>5</v>
      </c>
      <c r="I5755" s="24">
        <f t="shared" si="1153"/>
        <v>5.3993351964195639</v>
      </c>
    </row>
    <row r="5756" spans="1:9" hidden="1" outlineLevel="3" x14ac:dyDescent="0.25">
      <c r="A5756" t="s">
        <v>68</v>
      </c>
      <c r="B5756" t="str">
        <f>VLOOKUP(A5756,'AGENCY CODES'!$C$4:$F$139,3,FALSE)</f>
        <v>HEALTH CARE COST CONTAINMENT SYSTEM</v>
      </c>
      <c r="C5756" s="8" t="s">
        <v>3</v>
      </c>
      <c r="D5756" s="8" t="str">
        <f t="shared" si="1140"/>
        <v>HCA1000</v>
      </c>
      <c r="E5756">
        <v>1000</v>
      </c>
      <c r="F5756" t="str">
        <f>VLOOKUP(D5756,'Fund List'!$A$2:$F$1324,6,FALSE)</f>
        <v>GENERAL FUND</v>
      </c>
      <c r="G5756" s="3">
        <v>2000</v>
      </c>
      <c r="I5756" s="24">
        <f t="shared" si="1153"/>
        <v>2159.7340785678257</v>
      </c>
    </row>
    <row r="5757" spans="1:9" hidden="1" outlineLevel="3" x14ac:dyDescent="0.25">
      <c r="A5757" t="s">
        <v>68</v>
      </c>
      <c r="B5757" t="str">
        <f>VLOOKUP(A5757,'AGENCY CODES'!$C$4:$F$139,3,FALSE)</f>
        <v>HEALTH CARE COST CONTAINMENT SYSTEM</v>
      </c>
      <c r="C5757" s="8" t="s">
        <v>4</v>
      </c>
      <c r="D5757" s="8" t="str">
        <f t="shared" si="1140"/>
        <v>HCA1000</v>
      </c>
      <c r="E5757">
        <v>1000</v>
      </c>
      <c r="F5757" t="str">
        <f>VLOOKUP(D5757,'Fund List'!$A$2:$F$1324,6,FALSE)</f>
        <v>GENERAL FUND</v>
      </c>
      <c r="G5757" s="3">
        <v>13604</v>
      </c>
      <c r="I5757" s="24">
        <f t="shared" si="1153"/>
        <v>14690.511202418349</v>
      </c>
    </row>
    <row r="5758" spans="1:9" hidden="1" outlineLevel="3" x14ac:dyDescent="0.25">
      <c r="A5758" t="s">
        <v>68</v>
      </c>
      <c r="B5758" t="str">
        <f>VLOOKUP(A5758,'AGENCY CODES'!$C$4:$F$139,3,FALSE)</f>
        <v>HEALTH CARE COST CONTAINMENT SYSTEM</v>
      </c>
      <c r="C5758" s="8" t="s">
        <v>5</v>
      </c>
      <c r="D5758" s="8" t="str">
        <f t="shared" si="1140"/>
        <v>HCA1000</v>
      </c>
      <c r="E5758">
        <v>1000</v>
      </c>
      <c r="F5758" t="str">
        <f>VLOOKUP(D5758,'Fund List'!$A$2:$F$1324,6,FALSE)</f>
        <v>GENERAL FUND</v>
      </c>
      <c r="G5758" s="3">
        <v>406</v>
      </c>
      <c r="I5758" s="24">
        <f t="shared" si="1153"/>
        <v>438.42601794926861</v>
      </c>
    </row>
    <row r="5759" spans="1:9" hidden="1" outlineLevel="3" x14ac:dyDescent="0.25">
      <c r="A5759" t="s">
        <v>68</v>
      </c>
      <c r="B5759" t="str">
        <f>VLOOKUP(A5759,'AGENCY CODES'!$C$4:$F$139,3,FALSE)</f>
        <v>HEALTH CARE COST CONTAINMENT SYSTEM</v>
      </c>
      <c r="C5759" s="8" t="s">
        <v>6</v>
      </c>
      <c r="D5759" s="8" t="str">
        <f t="shared" si="1140"/>
        <v>HCA1000</v>
      </c>
      <c r="E5759">
        <v>1000</v>
      </c>
      <c r="F5759" t="str">
        <f>VLOOKUP(D5759,'Fund List'!$A$2:$F$1324,6,FALSE)</f>
        <v>GENERAL FUND</v>
      </c>
      <c r="G5759" s="3">
        <v>2888</v>
      </c>
      <c r="I5759" s="24">
        <f t="shared" si="1153"/>
        <v>3118.65600945194</v>
      </c>
    </row>
    <row r="5760" spans="1:9" hidden="1" outlineLevel="3" x14ac:dyDescent="0.25">
      <c r="A5760" t="s">
        <v>68</v>
      </c>
      <c r="B5760" t="str">
        <f>VLOOKUP(A5760,'AGENCY CODES'!$C$4:$F$139,3,FALSE)</f>
        <v>HEALTH CARE COST CONTAINMENT SYSTEM</v>
      </c>
      <c r="C5760" s="8" t="s">
        <v>7</v>
      </c>
      <c r="D5760" s="8" t="str">
        <f t="shared" si="1140"/>
        <v>HCA1000</v>
      </c>
      <c r="E5760">
        <v>1000</v>
      </c>
      <c r="F5760" t="str">
        <f>VLOOKUP(D5760,'Fund List'!$A$2:$F$1324,6,FALSE)</f>
        <v>GENERAL FUND</v>
      </c>
      <c r="G5760" s="3">
        <v>1295</v>
      </c>
      <c r="I5760" s="24">
        <f t="shared" si="1153"/>
        <v>1398.4278158726672</v>
      </c>
    </row>
    <row r="5761" spans="1:9" hidden="1" outlineLevel="3" x14ac:dyDescent="0.25">
      <c r="A5761" t="s">
        <v>68</v>
      </c>
      <c r="B5761" t="str">
        <f>VLOOKUP(A5761,'AGENCY CODES'!$C$4:$F$139,3,FALSE)</f>
        <v>HEALTH CARE COST CONTAINMENT SYSTEM</v>
      </c>
      <c r="C5761" s="8" t="s">
        <v>14</v>
      </c>
      <c r="D5761" s="8" t="str">
        <f t="shared" ref="D5761:D5824" si="1154">CONCATENATE(A5761,E5761)</f>
        <v>HCA1000</v>
      </c>
      <c r="E5761">
        <v>1000</v>
      </c>
      <c r="F5761" t="str">
        <f>VLOOKUP(D5761,'Fund List'!$A$2:$F$1324,6,FALSE)</f>
        <v>GENERAL FUND</v>
      </c>
      <c r="G5761" s="3">
        <v>104</v>
      </c>
      <c r="I5761" s="24">
        <f t="shared" si="1153"/>
        <v>112.30617208552692</v>
      </c>
    </row>
    <row r="5762" spans="1:9" hidden="1" outlineLevel="3" x14ac:dyDescent="0.25">
      <c r="A5762" t="s">
        <v>68</v>
      </c>
      <c r="B5762" t="str">
        <f>VLOOKUP(A5762,'AGENCY CODES'!$C$4:$F$139,3,FALSE)</f>
        <v>HEALTH CARE COST CONTAINMENT SYSTEM</v>
      </c>
      <c r="C5762" s="8" t="s">
        <v>38</v>
      </c>
      <c r="D5762" s="8" t="str">
        <f t="shared" si="1154"/>
        <v>HCA1000</v>
      </c>
      <c r="E5762">
        <v>1000</v>
      </c>
      <c r="F5762" t="str">
        <f>VLOOKUP(D5762,'Fund List'!$A$2:$F$1324,6,FALSE)</f>
        <v>GENERAL FUND</v>
      </c>
      <c r="G5762" s="3">
        <v>24</v>
      </c>
      <c r="I5762" s="24">
        <f t="shared" si="1153"/>
        <v>25.916808942813905</v>
      </c>
    </row>
    <row r="5763" spans="1:9" hidden="1" outlineLevel="3" x14ac:dyDescent="0.25">
      <c r="A5763" t="s">
        <v>68</v>
      </c>
      <c r="B5763" t="str">
        <f>VLOOKUP(A5763,'AGENCY CODES'!$C$4:$F$139,3,FALSE)</f>
        <v>HEALTH CARE COST CONTAINMENT SYSTEM</v>
      </c>
      <c r="C5763" s="8" t="s">
        <v>8</v>
      </c>
      <c r="D5763" s="8" t="str">
        <f t="shared" si="1154"/>
        <v>HCA1000</v>
      </c>
      <c r="E5763">
        <v>1000</v>
      </c>
      <c r="F5763" t="str">
        <f>VLOOKUP(D5763,'Fund List'!$A$2:$F$1324,6,FALSE)</f>
        <v>GENERAL FUND</v>
      </c>
      <c r="G5763" s="3">
        <v>104</v>
      </c>
      <c r="I5763" s="24">
        <f t="shared" si="1153"/>
        <v>112.30617208552692</v>
      </c>
    </row>
    <row r="5764" spans="1:9" hidden="1" outlineLevel="3" x14ac:dyDescent="0.25">
      <c r="A5764" t="s">
        <v>68</v>
      </c>
      <c r="B5764" t="str">
        <f>VLOOKUP(A5764,'AGENCY CODES'!$C$4:$F$139,3,FALSE)</f>
        <v>HEALTH CARE COST CONTAINMENT SYSTEM</v>
      </c>
      <c r="C5764" s="8" t="s">
        <v>10</v>
      </c>
      <c r="D5764" s="8" t="str">
        <f t="shared" si="1154"/>
        <v>HCA1000</v>
      </c>
      <c r="E5764">
        <v>1000</v>
      </c>
      <c r="F5764" t="str">
        <f>VLOOKUP(D5764,'Fund List'!$A$2:$F$1324,6,FALSE)</f>
        <v>GENERAL FUND</v>
      </c>
      <c r="G5764" s="3">
        <v>586</v>
      </c>
      <c r="I5764" s="24">
        <f t="shared" si="1153"/>
        <v>632.80208502037294</v>
      </c>
    </row>
    <row r="5765" spans="1:9" hidden="1" outlineLevel="3" x14ac:dyDescent="0.25">
      <c r="A5765" t="s">
        <v>68</v>
      </c>
      <c r="B5765" t="str">
        <f>VLOOKUP(A5765,'AGENCY CODES'!$C$4:$F$139,3,FALSE)</f>
        <v>HEALTH CARE COST CONTAINMENT SYSTEM</v>
      </c>
      <c r="C5765" s="8" t="s">
        <v>11</v>
      </c>
      <c r="D5765" s="8" t="str">
        <f t="shared" si="1154"/>
        <v>HCA1000</v>
      </c>
      <c r="E5765">
        <v>1000</v>
      </c>
      <c r="F5765" t="str">
        <f>VLOOKUP(D5765,'Fund List'!$A$2:$F$1324,6,FALSE)</f>
        <v>GENERAL FUND</v>
      </c>
      <c r="G5765" s="3">
        <v>14680</v>
      </c>
      <c r="I5765" s="24">
        <f t="shared" si="1153"/>
        <v>15852.448136687839</v>
      </c>
    </row>
    <row r="5766" spans="1:9" hidden="1" outlineLevel="3" x14ac:dyDescent="0.25">
      <c r="A5766" t="s">
        <v>68</v>
      </c>
      <c r="B5766" t="str">
        <f>VLOOKUP(A5766,'AGENCY CODES'!$C$4:$F$139,3,FALSE)</f>
        <v>HEALTH CARE COST CONTAINMENT SYSTEM</v>
      </c>
      <c r="C5766" s="8" t="s">
        <v>12</v>
      </c>
      <c r="D5766" s="8" t="str">
        <f t="shared" si="1154"/>
        <v>HCA1000</v>
      </c>
      <c r="E5766">
        <v>1000</v>
      </c>
      <c r="F5766" t="str">
        <f>VLOOKUP(D5766,'Fund List'!$A$2:$F$1324,6,FALSE)</f>
        <v>GENERAL FUND</v>
      </c>
      <c r="G5766" s="3">
        <v>2119</v>
      </c>
      <c r="I5766" s="24">
        <f t="shared" si="1153"/>
        <v>2288.238256242611</v>
      </c>
    </row>
    <row r="5767" spans="1:9" hidden="1" outlineLevel="3" x14ac:dyDescent="0.25">
      <c r="A5767" t="s">
        <v>68</v>
      </c>
      <c r="B5767" t="str">
        <f>VLOOKUP(A5767,'AGENCY CODES'!$C$4:$F$139,3,FALSE)</f>
        <v>HEALTH CARE COST CONTAINMENT SYSTEM</v>
      </c>
      <c r="C5767" s="8">
        <v>1</v>
      </c>
      <c r="D5767" s="8" t="str">
        <f t="shared" si="1154"/>
        <v>HCA1000</v>
      </c>
      <c r="E5767">
        <v>1000</v>
      </c>
      <c r="F5767" t="str">
        <f>VLOOKUP(D5767,'Fund List'!$A$2:$F$1324,6,FALSE)</f>
        <v>GENERAL FUND</v>
      </c>
      <c r="G5767" s="3">
        <v>195</v>
      </c>
      <c r="I5767" s="24">
        <f t="shared" si="1153"/>
        <v>210.57407266036302</v>
      </c>
    </row>
    <row r="5768" spans="1:9" hidden="1" outlineLevel="3" x14ac:dyDescent="0.25">
      <c r="A5768" t="s">
        <v>68</v>
      </c>
      <c r="B5768" t="str">
        <f>VLOOKUP(A5768,'AGENCY CODES'!$C$4:$F$139,3,FALSE)</f>
        <v>HEALTH CARE COST CONTAINMENT SYSTEM</v>
      </c>
      <c r="C5768" s="8">
        <v>2</v>
      </c>
      <c r="D5768" s="8" t="str">
        <f t="shared" si="1154"/>
        <v>HCA1000</v>
      </c>
      <c r="E5768">
        <v>1000</v>
      </c>
      <c r="F5768" t="str">
        <f>VLOOKUP(D5768,'Fund List'!$A$2:$F$1324,6,FALSE)</f>
        <v>GENERAL FUND</v>
      </c>
      <c r="G5768" s="3">
        <v>14912</v>
      </c>
      <c r="I5768" s="24">
        <f t="shared" si="1153"/>
        <v>16102.977289801707</v>
      </c>
    </row>
    <row r="5769" spans="1:9" hidden="1" outlineLevel="3" x14ac:dyDescent="0.25">
      <c r="A5769" t="s">
        <v>68</v>
      </c>
      <c r="B5769" t="str">
        <f>VLOOKUP(A5769,'AGENCY CODES'!$C$4:$F$139,3,FALSE)</f>
        <v>HEALTH CARE COST CONTAINMENT SYSTEM</v>
      </c>
      <c r="C5769" s="8">
        <v>8</v>
      </c>
      <c r="D5769" s="8" t="str">
        <f t="shared" si="1154"/>
        <v>HCA1000</v>
      </c>
      <c r="E5769">
        <v>1000</v>
      </c>
      <c r="F5769" t="str">
        <f>VLOOKUP(D5769,'Fund List'!$A$2:$F$1324,6,FALSE)</f>
        <v>GENERAL FUND</v>
      </c>
      <c r="G5769" s="3">
        <v>71040</v>
      </c>
      <c r="I5769" s="24">
        <f t="shared" si="1153"/>
        <v>76713.754470729167</v>
      </c>
    </row>
    <row r="5770" spans="1:9" outlineLevel="2" collapsed="1" x14ac:dyDescent="0.25">
      <c r="F5770" s="1" t="s">
        <v>4007</v>
      </c>
      <c r="I5770" s="24">
        <f t="shared" ref="I5770" si="1155">SUBTOTAL(9,I5754:I5769)</f>
        <v>134065.49292709777</v>
      </c>
    </row>
    <row r="5771" spans="1:9" hidden="1" outlineLevel="3" x14ac:dyDescent="0.25">
      <c r="A5771" t="s">
        <v>68</v>
      </c>
      <c r="B5771" t="str">
        <f>VLOOKUP(A5771,'AGENCY CODES'!$C$4:$F$139,3,FALSE)</f>
        <v>HEALTH CARE COST CONTAINMENT SYSTEM</v>
      </c>
      <c r="C5771" s="8" t="s">
        <v>1</v>
      </c>
      <c r="D5771" s="8" t="str">
        <f t="shared" si="1154"/>
        <v>HCA1303</v>
      </c>
      <c r="E5771">
        <v>1303</v>
      </c>
      <c r="F5771" t="str">
        <f>VLOOKUP(D5771,'Fund List'!$A$2:$F$1324,6,FALSE)</f>
        <v>TOBACCO PRODUCTS TAX FUND-204 PROTECTION</v>
      </c>
      <c r="G5771" s="3">
        <v>5</v>
      </c>
      <c r="I5771" s="24">
        <f t="shared" ref="I5771:I5776" si="1156">$G5771/$G$10*I$5</f>
        <v>5.3993351964195639</v>
      </c>
    </row>
    <row r="5772" spans="1:9" hidden="1" outlineLevel="3" x14ac:dyDescent="0.25">
      <c r="A5772" t="s">
        <v>68</v>
      </c>
      <c r="B5772" t="str">
        <f>VLOOKUP(A5772,'AGENCY CODES'!$C$4:$F$139,3,FALSE)</f>
        <v>HEALTH CARE COST CONTAINMENT SYSTEM</v>
      </c>
      <c r="C5772" s="8" t="s">
        <v>4</v>
      </c>
      <c r="D5772" s="8" t="str">
        <f t="shared" si="1154"/>
        <v>HCA1303</v>
      </c>
      <c r="E5772">
        <v>1303</v>
      </c>
      <c r="F5772" t="str">
        <f>VLOOKUP(D5772,'Fund List'!$A$2:$F$1324,6,FALSE)</f>
        <v>TOBACCO PRODUCTS TAX FUND-204 PROTECTION</v>
      </c>
      <c r="G5772" s="3">
        <v>6</v>
      </c>
      <c r="I5772" s="24">
        <f t="shared" si="1156"/>
        <v>6.4792022357034762</v>
      </c>
    </row>
    <row r="5773" spans="1:9" hidden="1" outlineLevel="3" x14ac:dyDescent="0.25">
      <c r="A5773" t="s">
        <v>68</v>
      </c>
      <c r="B5773" t="str">
        <f>VLOOKUP(A5773,'AGENCY CODES'!$C$4:$F$139,3,FALSE)</f>
        <v>HEALTH CARE COST CONTAINMENT SYSTEM</v>
      </c>
      <c r="C5773" s="8" t="s">
        <v>5</v>
      </c>
      <c r="D5773" s="8" t="str">
        <f t="shared" si="1154"/>
        <v>HCA1303</v>
      </c>
      <c r="E5773">
        <v>1303</v>
      </c>
      <c r="F5773" t="str">
        <f>VLOOKUP(D5773,'Fund List'!$A$2:$F$1324,6,FALSE)</f>
        <v>TOBACCO PRODUCTS TAX FUND-204 PROTECTION</v>
      </c>
      <c r="G5773" s="3">
        <v>1</v>
      </c>
      <c r="I5773" s="24">
        <f t="shared" si="1156"/>
        <v>1.0798670392839127</v>
      </c>
    </row>
    <row r="5774" spans="1:9" hidden="1" outlineLevel="3" x14ac:dyDescent="0.25">
      <c r="A5774" t="s">
        <v>68</v>
      </c>
      <c r="B5774" t="str">
        <f>VLOOKUP(A5774,'AGENCY CODES'!$C$4:$F$139,3,FALSE)</f>
        <v>HEALTH CARE COST CONTAINMENT SYSTEM</v>
      </c>
      <c r="C5774" s="8" t="s">
        <v>6</v>
      </c>
      <c r="D5774" s="8" t="str">
        <f t="shared" si="1154"/>
        <v>HCA1303</v>
      </c>
      <c r="E5774">
        <v>1303</v>
      </c>
      <c r="F5774" t="str">
        <f>VLOOKUP(D5774,'Fund List'!$A$2:$F$1324,6,FALSE)</f>
        <v>TOBACCO PRODUCTS TAX FUND-204 PROTECTION</v>
      </c>
      <c r="G5774" s="3">
        <v>13</v>
      </c>
      <c r="I5774" s="24">
        <f t="shared" si="1156"/>
        <v>14.038271510690866</v>
      </c>
    </row>
    <row r="5775" spans="1:9" hidden="1" outlineLevel="3" x14ac:dyDescent="0.25">
      <c r="A5775" t="s">
        <v>68</v>
      </c>
      <c r="B5775" t="str">
        <f>VLOOKUP(A5775,'AGENCY CODES'!$C$4:$F$139,3,FALSE)</f>
        <v>HEALTH CARE COST CONTAINMENT SYSTEM</v>
      </c>
      <c r="C5775" s="8" t="s">
        <v>7</v>
      </c>
      <c r="D5775" s="8" t="str">
        <f t="shared" si="1154"/>
        <v>HCA1303</v>
      </c>
      <c r="E5775">
        <v>1303</v>
      </c>
      <c r="F5775" t="str">
        <f>VLOOKUP(D5775,'Fund List'!$A$2:$F$1324,6,FALSE)</f>
        <v>TOBACCO PRODUCTS TAX FUND-204 PROTECTION</v>
      </c>
      <c r="G5775" s="3">
        <v>93</v>
      </c>
      <c r="I5775" s="24">
        <f t="shared" si="1156"/>
        <v>100.4276346534039</v>
      </c>
    </row>
    <row r="5776" spans="1:9" hidden="1" outlineLevel="3" x14ac:dyDescent="0.25">
      <c r="A5776" t="s">
        <v>68</v>
      </c>
      <c r="B5776" t="str">
        <f>VLOOKUP(A5776,'AGENCY CODES'!$C$4:$F$139,3,FALSE)</f>
        <v>HEALTH CARE COST CONTAINMENT SYSTEM</v>
      </c>
      <c r="C5776" s="8" t="s">
        <v>12</v>
      </c>
      <c r="D5776" s="8" t="str">
        <f t="shared" si="1154"/>
        <v>HCA1303</v>
      </c>
      <c r="E5776">
        <v>1303</v>
      </c>
      <c r="F5776" t="str">
        <f>VLOOKUP(D5776,'Fund List'!$A$2:$F$1324,6,FALSE)</f>
        <v>TOBACCO PRODUCTS TAX FUND-204 PROTECTION</v>
      </c>
      <c r="G5776" s="3">
        <v>6</v>
      </c>
      <c r="I5776" s="24">
        <f t="shared" si="1156"/>
        <v>6.4792022357034762</v>
      </c>
    </row>
    <row r="5777" spans="1:9" outlineLevel="2" collapsed="1" x14ac:dyDescent="0.25">
      <c r="F5777" s="1" t="s">
        <v>4480</v>
      </c>
      <c r="I5777" s="24">
        <f t="shared" ref="I5777" si="1157">SUBTOTAL(9,I5771:I5776)</f>
        <v>133.90351287120518</v>
      </c>
    </row>
    <row r="5778" spans="1:9" hidden="1" outlineLevel="3" x14ac:dyDescent="0.25">
      <c r="A5778" t="s">
        <v>68</v>
      </c>
      <c r="B5778" t="str">
        <f>VLOOKUP(A5778,'AGENCY CODES'!$C$4:$F$139,3,FALSE)</f>
        <v>HEALTH CARE COST CONTAINMENT SYSTEM</v>
      </c>
      <c r="C5778" s="8" t="s">
        <v>1</v>
      </c>
      <c r="D5778" s="8" t="str">
        <f t="shared" si="1154"/>
        <v>HCA1304</v>
      </c>
      <c r="E5778">
        <v>1304</v>
      </c>
      <c r="F5778" t="str">
        <f>VLOOKUP(D5778,'Fund List'!$A$2:$F$1324,6,FALSE)</f>
        <v>TOBACCO PRODUCTS TAX EHS</v>
      </c>
      <c r="G5778" s="3">
        <v>5</v>
      </c>
      <c r="I5778" s="24">
        <f t="shared" ref="I5778:I5783" si="1158">$G5778/$G$10*I$5</f>
        <v>5.3993351964195639</v>
      </c>
    </row>
    <row r="5779" spans="1:9" hidden="1" outlineLevel="3" x14ac:dyDescent="0.25">
      <c r="A5779" t="s">
        <v>68</v>
      </c>
      <c r="B5779" t="str">
        <f>VLOOKUP(A5779,'AGENCY CODES'!$C$4:$F$139,3,FALSE)</f>
        <v>HEALTH CARE COST CONTAINMENT SYSTEM</v>
      </c>
      <c r="C5779" s="8" t="s">
        <v>4</v>
      </c>
      <c r="D5779" s="8" t="str">
        <f t="shared" si="1154"/>
        <v>HCA1304</v>
      </c>
      <c r="E5779">
        <v>1304</v>
      </c>
      <c r="F5779" t="str">
        <f>VLOOKUP(D5779,'Fund List'!$A$2:$F$1324,6,FALSE)</f>
        <v>TOBACCO PRODUCTS TAX EHS</v>
      </c>
      <c r="G5779" s="3">
        <v>6</v>
      </c>
      <c r="I5779" s="24">
        <f t="shared" si="1158"/>
        <v>6.4792022357034762</v>
      </c>
    </row>
    <row r="5780" spans="1:9" hidden="1" outlineLevel="3" x14ac:dyDescent="0.25">
      <c r="A5780" t="s">
        <v>68</v>
      </c>
      <c r="B5780" t="str">
        <f>VLOOKUP(A5780,'AGENCY CODES'!$C$4:$F$139,3,FALSE)</f>
        <v>HEALTH CARE COST CONTAINMENT SYSTEM</v>
      </c>
      <c r="C5780" s="8" t="s">
        <v>5</v>
      </c>
      <c r="D5780" s="8" t="str">
        <f t="shared" si="1154"/>
        <v>HCA1304</v>
      </c>
      <c r="E5780">
        <v>1304</v>
      </c>
      <c r="F5780" t="str">
        <f>VLOOKUP(D5780,'Fund List'!$A$2:$F$1324,6,FALSE)</f>
        <v>TOBACCO PRODUCTS TAX EHS</v>
      </c>
      <c r="G5780" s="3">
        <v>1</v>
      </c>
      <c r="I5780" s="24">
        <f t="shared" si="1158"/>
        <v>1.0798670392839127</v>
      </c>
    </row>
    <row r="5781" spans="1:9" hidden="1" outlineLevel="3" x14ac:dyDescent="0.25">
      <c r="A5781" t="s">
        <v>68</v>
      </c>
      <c r="B5781" t="str">
        <f>VLOOKUP(A5781,'AGENCY CODES'!$C$4:$F$139,3,FALSE)</f>
        <v>HEALTH CARE COST CONTAINMENT SYSTEM</v>
      </c>
      <c r="C5781" s="8" t="s">
        <v>6</v>
      </c>
      <c r="D5781" s="8" t="str">
        <f t="shared" si="1154"/>
        <v>HCA1304</v>
      </c>
      <c r="E5781">
        <v>1304</v>
      </c>
      <c r="F5781" t="str">
        <f>VLOOKUP(D5781,'Fund List'!$A$2:$F$1324,6,FALSE)</f>
        <v>TOBACCO PRODUCTS TAX EHS</v>
      </c>
      <c r="G5781" s="3">
        <v>12</v>
      </c>
      <c r="I5781" s="24">
        <f t="shared" si="1158"/>
        <v>12.958404471406952</v>
      </c>
    </row>
    <row r="5782" spans="1:9" hidden="1" outlineLevel="3" x14ac:dyDescent="0.25">
      <c r="A5782" t="s">
        <v>68</v>
      </c>
      <c r="B5782" t="str">
        <f>VLOOKUP(A5782,'AGENCY CODES'!$C$4:$F$139,3,FALSE)</f>
        <v>HEALTH CARE COST CONTAINMENT SYSTEM</v>
      </c>
      <c r="C5782" s="8" t="s">
        <v>7</v>
      </c>
      <c r="D5782" s="8" t="str">
        <f t="shared" si="1154"/>
        <v>HCA1304</v>
      </c>
      <c r="E5782">
        <v>1304</v>
      </c>
      <c r="F5782" t="str">
        <f>VLOOKUP(D5782,'Fund List'!$A$2:$F$1324,6,FALSE)</f>
        <v>TOBACCO PRODUCTS TAX EHS</v>
      </c>
      <c r="G5782" s="3">
        <v>87</v>
      </c>
      <c r="I5782" s="24">
        <f t="shared" si="1158"/>
        <v>93.948432417700417</v>
      </c>
    </row>
    <row r="5783" spans="1:9" hidden="1" outlineLevel="3" x14ac:dyDescent="0.25">
      <c r="A5783" t="s">
        <v>68</v>
      </c>
      <c r="B5783" t="str">
        <f>VLOOKUP(A5783,'AGENCY CODES'!$C$4:$F$139,3,FALSE)</f>
        <v>HEALTH CARE COST CONTAINMENT SYSTEM</v>
      </c>
      <c r="C5783" s="8" t="s">
        <v>12</v>
      </c>
      <c r="D5783" s="8" t="str">
        <f t="shared" si="1154"/>
        <v>HCA1304</v>
      </c>
      <c r="E5783">
        <v>1304</v>
      </c>
      <c r="F5783" t="str">
        <f>VLOOKUP(D5783,'Fund List'!$A$2:$F$1324,6,FALSE)</f>
        <v>TOBACCO PRODUCTS TAX EHS</v>
      </c>
      <c r="G5783" s="3">
        <v>6</v>
      </c>
      <c r="I5783" s="24">
        <f t="shared" si="1158"/>
        <v>6.4792022357034762</v>
      </c>
    </row>
    <row r="5784" spans="1:9" outlineLevel="2" collapsed="1" x14ac:dyDescent="0.25">
      <c r="F5784" s="1" t="s">
        <v>4481</v>
      </c>
      <c r="I5784" s="24">
        <f t="shared" ref="I5784" si="1159">SUBTOTAL(9,I5778:I5783)</f>
        <v>126.3444435962178</v>
      </c>
    </row>
    <row r="5785" spans="1:9" hidden="1" outlineLevel="3" x14ac:dyDescent="0.25">
      <c r="A5785" t="s">
        <v>68</v>
      </c>
      <c r="B5785" t="str">
        <f>VLOOKUP(A5785,'AGENCY CODES'!$C$4:$F$139,3,FALSE)</f>
        <v>HEALTH CARE COST CONTAINMENT SYSTEM</v>
      </c>
      <c r="C5785" s="8" t="s">
        <v>1</v>
      </c>
      <c r="D5785" s="8" t="str">
        <f t="shared" si="1154"/>
        <v>HCA1306</v>
      </c>
      <c r="E5785">
        <v>1306</v>
      </c>
      <c r="F5785" t="str">
        <f>VLOOKUP(D5785,'Fund List'!$A$2:$F$1324,6,FALSE)</f>
        <v>TOBACCO TAX - HC FUND - MEDICALLY NEEDY</v>
      </c>
      <c r="G5785" s="3">
        <v>5</v>
      </c>
      <c r="I5785" s="24">
        <f t="shared" ref="I5785:I5791" si="1160">$G5785/$G$10*I$5</f>
        <v>5.3993351964195639</v>
      </c>
    </row>
    <row r="5786" spans="1:9" hidden="1" outlineLevel="3" x14ac:dyDescent="0.25">
      <c r="A5786" t="s">
        <v>68</v>
      </c>
      <c r="B5786" t="str">
        <f>VLOOKUP(A5786,'AGENCY CODES'!$C$4:$F$139,3,FALSE)</f>
        <v>HEALTH CARE COST CONTAINMENT SYSTEM</v>
      </c>
      <c r="C5786" s="8" t="s">
        <v>4</v>
      </c>
      <c r="D5786" s="8" t="str">
        <f t="shared" si="1154"/>
        <v>HCA1306</v>
      </c>
      <c r="E5786">
        <v>1306</v>
      </c>
      <c r="F5786" t="str">
        <f>VLOOKUP(D5786,'Fund List'!$A$2:$F$1324,6,FALSE)</f>
        <v>TOBACCO TAX - HC FUND - MEDICALLY NEEDY</v>
      </c>
      <c r="G5786" s="3">
        <v>5</v>
      </c>
      <c r="I5786" s="24">
        <f t="shared" si="1160"/>
        <v>5.3993351964195639</v>
      </c>
    </row>
    <row r="5787" spans="1:9" hidden="1" outlineLevel="3" x14ac:dyDescent="0.25">
      <c r="A5787" t="s">
        <v>68</v>
      </c>
      <c r="B5787" t="str">
        <f>VLOOKUP(A5787,'AGENCY CODES'!$C$4:$F$139,3,FALSE)</f>
        <v>HEALTH CARE COST CONTAINMENT SYSTEM</v>
      </c>
      <c r="C5787" s="8" t="s">
        <v>5</v>
      </c>
      <c r="D5787" s="8" t="str">
        <f t="shared" si="1154"/>
        <v>HCA1306</v>
      </c>
      <c r="E5787">
        <v>1306</v>
      </c>
      <c r="F5787" t="str">
        <f>VLOOKUP(D5787,'Fund List'!$A$2:$F$1324,6,FALSE)</f>
        <v>TOBACCO TAX - HC FUND - MEDICALLY NEEDY</v>
      </c>
      <c r="G5787" s="3">
        <v>36</v>
      </c>
      <c r="I5787" s="24">
        <f t="shared" si="1160"/>
        <v>38.875213414220859</v>
      </c>
    </row>
    <row r="5788" spans="1:9" hidden="1" outlineLevel="3" x14ac:dyDescent="0.25">
      <c r="A5788" t="s">
        <v>68</v>
      </c>
      <c r="B5788" t="str">
        <f>VLOOKUP(A5788,'AGENCY CODES'!$C$4:$F$139,3,FALSE)</f>
        <v>HEALTH CARE COST CONTAINMENT SYSTEM</v>
      </c>
      <c r="C5788" s="8" t="s">
        <v>6</v>
      </c>
      <c r="D5788" s="8" t="str">
        <f t="shared" si="1154"/>
        <v>HCA1306</v>
      </c>
      <c r="E5788">
        <v>1306</v>
      </c>
      <c r="F5788" t="str">
        <f>VLOOKUP(D5788,'Fund List'!$A$2:$F$1324,6,FALSE)</f>
        <v>TOBACCO TAX - HC FUND - MEDICALLY NEEDY</v>
      </c>
      <c r="G5788" s="3">
        <v>28</v>
      </c>
      <c r="I5788" s="24">
        <f t="shared" si="1160"/>
        <v>30.236277099949554</v>
      </c>
    </row>
    <row r="5789" spans="1:9" hidden="1" outlineLevel="3" x14ac:dyDescent="0.25">
      <c r="A5789" t="s">
        <v>68</v>
      </c>
      <c r="B5789" t="str">
        <f>VLOOKUP(A5789,'AGENCY CODES'!$C$4:$F$139,3,FALSE)</f>
        <v>HEALTH CARE COST CONTAINMENT SYSTEM</v>
      </c>
      <c r="C5789" s="8" t="s">
        <v>7</v>
      </c>
      <c r="D5789" s="8" t="str">
        <f t="shared" si="1154"/>
        <v>HCA1306</v>
      </c>
      <c r="E5789">
        <v>1306</v>
      </c>
      <c r="F5789" t="str">
        <f>VLOOKUP(D5789,'Fund List'!$A$2:$F$1324,6,FALSE)</f>
        <v>TOBACCO TAX - HC FUND - MEDICALLY NEEDY</v>
      </c>
      <c r="G5789" s="3">
        <v>183</v>
      </c>
      <c r="I5789" s="24">
        <f t="shared" si="1160"/>
        <v>197.61566818895605</v>
      </c>
    </row>
    <row r="5790" spans="1:9" hidden="1" outlineLevel="3" x14ac:dyDescent="0.25">
      <c r="A5790" t="s">
        <v>68</v>
      </c>
      <c r="B5790" t="str">
        <f>VLOOKUP(A5790,'AGENCY CODES'!$C$4:$F$139,3,FALSE)</f>
        <v>HEALTH CARE COST CONTAINMENT SYSTEM</v>
      </c>
      <c r="C5790" s="8" t="s">
        <v>8</v>
      </c>
      <c r="D5790" s="8" t="str">
        <f t="shared" si="1154"/>
        <v>HCA1306</v>
      </c>
      <c r="E5790">
        <v>1306</v>
      </c>
      <c r="F5790" t="str">
        <f>VLOOKUP(D5790,'Fund List'!$A$2:$F$1324,6,FALSE)</f>
        <v>TOBACCO TAX - HC FUND - MEDICALLY NEEDY</v>
      </c>
      <c r="G5790" s="3">
        <v>2</v>
      </c>
      <c r="I5790" s="24">
        <f t="shared" si="1160"/>
        <v>2.1597340785678254</v>
      </c>
    </row>
    <row r="5791" spans="1:9" hidden="1" outlineLevel="3" x14ac:dyDescent="0.25">
      <c r="A5791" t="s">
        <v>68</v>
      </c>
      <c r="B5791" t="str">
        <f>VLOOKUP(A5791,'AGENCY CODES'!$C$4:$F$139,3,FALSE)</f>
        <v>HEALTH CARE COST CONTAINMENT SYSTEM</v>
      </c>
      <c r="C5791" s="8" t="s">
        <v>12</v>
      </c>
      <c r="D5791" s="8" t="str">
        <f t="shared" si="1154"/>
        <v>HCA1306</v>
      </c>
      <c r="E5791">
        <v>1306</v>
      </c>
      <c r="F5791" t="str">
        <f>VLOOKUP(D5791,'Fund List'!$A$2:$F$1324,6,FALSE)</f>
        <v>TOBACCO TAX - HC FUND - MEDICALLY NEEDY</v>
      </c>
      <c r="G5791" s="3">
        <v>5</v>
      </c>
      <c r="I5791" s="24">
        <f t="shared" si="1160"/>
        <v>5.3993351964195639</v>
      </c>
    </row>
    <row r="5792" spans="1:9" outlineLevel="2" collapsed="1" x14ac:dyDescent="0.25">
      <c r="F5792" s="1" t="s">
        <v>4482</v>
      </c>
      <c r="I5792" s="24">
        <f t="shared" ref="I5792" si="1161">SUBTOTAL(9,I5785:I5791)</f>
        <v>285.084898370953</v>
      </c>
    </row>
    <row r="5793" spans="1:9" hidden="1" outlineLevel="3" x14ac:dyDescent="0.25">
      <c r="A5793" t="s">
        <v>68</v>
      </c>
      <c r="B5793" t="str">
        <f>VLOOKUP(A5793,'AGENCY CODES'!$C$4:$F$139,3,FALSE)</f>
        <v>HEALTH CARE COST CONTAINMENT SYSTEM</v>
      </c>
      <c r="C5793" s="8" t="s">
        <v>3</v>
      </c>
      <c r="D5793" s="8" t="str">
        <f t="shared" si="1154"/>
        <v>HCA2000</v>
      </c>
      <c r="E5793">
        <v>2000</v>
      </c>
      <c r="F5793" t="str">
        <f>VLOOKUP(D5793,'Fund List'!$A$2:$F$1324,6,FALSE)</f>
        <v>FEDERAL GRANTS</v>
      </c>
      <c r="G5793" s="3">
        <v>3</v>
      </c>
      <c r="I5793" s="24">
        <f t="shared" ref="I5793:I5802" si="1162">$G5793/$G$10*I$5</f>
        <v>3.2396011178517381</v>
      </c>
    </row>
    <row r="5794" spans="1:9" hidden="1" outlineLevel="3" x14ac:dyDescent="0.25">
      <c r="A5794" t="s">
        <v>68</v>
      </c>
      <c r="B5794" t="str">
        <f>VLOOKUP(A5794,'AGENCY CODES'!$C$4:$F$139,3,FALSE)</f>
        <v>HEALTH CARE COST CONTAINMENT SYSTEM</v>
      </c>
      <c r="C5794" s="8" t="s">
        <v>4</v>
      </c>
      <c r="D5794" s="8" t="str">
        <f t="shared" si="1154"/>
        <v>HCA2000</v>
      </c>
      <c r="E5794">
        <v>2000</v>
      </c>
      <c r="F5794" t="str">
        <f>VLOOKUP(D5794,'Fund List'!$A$2:$F$1324,6,FALSE)</f>
        <v>FEDERAL GRANTS</v>
      </c>
      <c r="G5794" s="3">
        <v>21</v>
      </c>
      <c r="I5794" s="24">
        <f t="shared" si="1162"/>
        <v>22.677207824962167</v>
      </c>
    </row>
    <row r="5795" spans="1:9" hidden="1" outlineLevel="3" x14ac:dyDescent="0.25">
      <c r="A5795" t="s">
        <v>68</v>
      </c>
      <c r="B5795" t="str">
        <f>VLOOKUP(A5795,'AGENCY CODES'!$C$4:$F$139,3,FALSE)</f>
        <v>HEALTH CARE COST CONTAINMENT SYSTEM</v>
      </c>
      <c r="C5795" s="8" t="s">
        <v>5</v>
      </c>
      <c r="D5795" s="8" t="str">
        <f t="shared" si="1154"/>
        <v>HCA2000</v>
      </c>
      <c r="E5795">
        <v>2000</v>
      </c>
      <c r="F5795" t="str">
        <f>VLOOKUP(D5795,'Fund List'!$A$2:$F$1324,6,FALSE)</f>
        <v>FEDERAL GRANTS</v>
      </c>
      <c r="G5795" s="3">
        <v>9</v>
      </c>
      <c r="I5795" s="24">
        <f t="shared" si="1162"/>
        <v>9.7188033535552147</v>
      </c>
    </row>
    <row r="5796" spans="1:9" hidden="1" outlineLevel="3" x14ac:dyDescent="0.25">
      <c r="A5796" t="s">
        <v>68</v>
      </c>
      <c r="B5796" t="str">
        <f>VLOOKUP(A5796,'AGENCY CODES'!$C$4:$F$139,3,FALSE)</f>
        <v>HEALTH CARE COST CONTAINMENT SYSTEM</v>
      </c>
      <c r="C5796" s="8" t="s">
        <v>6</v>
      </c>
      <c r="D5796" s="8" t="str">
        <f t="shared" si="1154"/>
        <v>HCA2000</v>
      </c>
      <c r="E5796">
        <v>2000</v>
      </c>
      <c r="F5796" t="str">
        <f>VLOOKUP(D5796,'Fund List'!$A$2:$F$1324,6,FALSE)</f>
        <v>FEDERAL GRANTS</v>
      </c>
      <c r="G5796" s="3">
        <v>50</v>
      </c>
      <c r="I5796" s="24">
        <f t="shared" si="1162"/>
        <v>53.993351964195639</v>
      </c>
    </row>
    <row r="5797" spans="1:9" hidden="1" outlineLevel="3" x14ac:dyDescent="0.25">
      <c r="A5797" t="s">
        <v>68</v>
      </c>
      <c r="B5797" t="str">
        <f>VLOOKUP(A5797,'AGENCY CODES'!$C$4:$F$139,3,FALSE)</f>
        <v>HEALTH CARE COST CONTAINMENT SYSTEM</v>
      </c>
      <c r="C5797" s="8" t="s">
        <v>14</v>
      </c>
      <c r="D5797" s="8" t="str">
        <f t="shared" si="1154"/>
        <v>HCA2000</v>
      </c>
      <c r="E5797">
        <v>2000</v>
      </c>
      <c r="F5797" t="str">
        <f>VLOOKUP(D5797,'Fund List'!$A$2:$F$1324,6,FALSE)</f>
        <v>FEDERAL GRANTS</v>
      </c>
      <c r="G5797" s="3">
        <v>2</v>
      </c>
      <c r="I5797" s="24">
        <f t="shared" si="1162"/>
        <v>2.1597340785678254</v>
      </c>
    </row>
    <row r="5798" spans="1:9" hidden="1" outlineLevel="3" x14ac:dyDescent="0.25">
      <c r="A5798" t="s">
        <v>68</v>
      </c>
      <c r="B5798" t="str">
        <f>VLOOKUP(A5798,'AGENCY CODES'!$C$4:$F$139,3,FALSE)</f>
        <v>HEALTH CARE COST CONTAINMENT SYSTEM</v>
      </c>
      <c r="C5798" s="8" t="s">
        <v>8</v>
      </c>
      <c r="D5798" s="8" t="str">
        <f t="shared" si="1154"/>
        <v>HCA2000</v>
      </c>
      <c r="E5798">
        <v>2000</v>
      </c>
      <c r="F5798" t="str">
        <f>VLOOKUP(D5798,'Fund List'!$A$2:$F$1324,6,FALSE)</f>
        <v>FEDERAL GRANTS</v>
      </c>
      <c r="G5798" s="3">
        <v>21</v>
      </c>
      <c r="I5798" s="24">
        <f t="shared" si="1162"/>
        <v>22.677207824962167</v>
      </c>
    </row>
    <row r="5799" spans="1:9" hidden="1" outlineLevel="3" x14ac:dyDescent="0.25">
      <c r="A5799" t="s">
        <v>68</v>
      </c>
      <c r="B5799" t="str">
        <f>VLOOKUP(A5799,'AGENCY CODES'!$C$4:$F$139,3,FALSE)</f>
        <v>HEALTH CARE COST CONTAINMENT SYSTEM</v>
      </c>
      <c r="C5799" s="8" t="s">
        <v>10</v>
      </c>
      <c r="D5799" s="8" t="str">
        <f t="shared" si="1154"/>
        <v>HCA2000</v>
      </c>
      <c r="E5799">
        <v>2000</v>
      </c>
      <c r="F5799" t="str">
        <f>VLOOKUP(D5799,'Fund List'!$A$2:$F$1324,6,FALSE)</f>
        <v>FEDERAL GRANTS</v>
      </c>
      <c r="G5799" s="3">
        <v>1</v>
      </c>
      <c r="I5799" s="24">
        <f t="shared" si="1162"/>
        <v>1.0798670392839127</v>
      </c>
    </row>
    <row r="5800" spans="1:9" hidden="1" outlineLevel="3" x14ac:dyDescent="0.25">
      <c r="A5800" t="s">
        <v>68</v>
      </c>
      <c r="B5800" t="str">
        <f>VLOOKUP(A5800,'AGENCY CODES'!$C$4:$F$139,3,FALSE)</f>
        <v>HEALTH CARE COST CONTAINMENT SYSTEM</v>
      </c>
      <c r="C5800" s="8" t="s">
        <v>11</v>
      </c>
      <c r="D5800" s="8" t="str">
        <f t="shared" si="1154"/>
        <v>HCA2000</v>
      </c>
      <c r="E5800">
        <v>2000</v>
      </c>
      <c r="F5800" t="str">
        <f>VLOOKUP(D5800,'Fund List'!$A$2:$F$1324,6,FALSE)</f>
        <v>FEDERAL GRANTS</v>
      </c>
      <c r="G5800" s="3">
        <v>4</v>
      </c>
      <c r="I5800" s="24">
        <f t="shared" si="1162"/>
        <v>4.3194681571356508</v>
      </c>
    </row>
    <row r="5801" spans="1:9" hidden="1" outlineLevel="3" x14ac:dyDescent="0.25">
      <c r="A5801" t="s">
        <v>68</v>
      </c>
      <c r="B5801" t="str">
        <f>VLOOKUP(A5801,'AGENCY CODES'!$C$4:$F$139,3,FALSE)</f>
        <v>HEALTH CARE COST CONTAINMENT SYSTEM</v>
      </c>
      <c r="C5801" s="8" t="s">
        <v>12</v>
      </c>
      <c r="D5801" s="8" t="str">
        <f t="shared" si="1154"/>
        <v>HCA2000</v>
      </c>
      <c r="E5801">
        <v>2000</v>
      </c>
      <c r="F5801" t="str">
        <f>VLOOKUP(D5801,'Fund List'!$A$2:$F$1324,6,FALSE)</f>
        <v>FEDERAL GRANTS</v>
      </c>
      <c r="G5801" s="3">
        <v>19</v>
      </c>
      <c r="I5801" s="24">
        <f t="shared" si="1162"/>
        <v>20.517473746394341</v>
      </c>
    </row>
    <row r="5802" spans="1:9" hidden="1" outlineLevel="3" x14ac:dyDescent="0.25">
      <c r="A5802" t="s">
        <v>68</v>
      </c>
      <c r="B5802" t="str">
        <f>VLOOKUP(A5802,'AGENCY CODES'!$C$4:$F$139,3,FALSE)</f>
        <v>HEALTH CARE COST CONTAINMENT SYSTEM</v>
      </c>
      <c r="C5802" s="8">
        <v>2</v>
      </c>
      <c r="D5802" s="8" t="str">
        <f t="shared" si="1154"/>
        <v>HCA2000</v>
      </c>
      <c r="E5802">
        <v>2000</v>
      </c>
      <c r="F5802" t="str">
        <f>VLOOKUP(D5802,'Fund List'!$A$2:$F$1324,6,FALSE)</f>
        <v>FEDERAL GRANTS</v>
      </c>
      <c r="G5802" s="3">
        <v>3</v>
      </c>
      <c r="I5802" s="24">
        <f t="shared" si="1162"/>
        <v>3.2396011178517381</v>
      </c>
    </row>
    <row r="5803" spans="1:9" outlineLevel="2" collapsed="1" x14ac:dyDescent="0.25">
      <c r="F5803" s="1" t="s">
        <v>4024</v>
      </c>
      <c r="I5803" s="24">
        <f t="shared" ref="I5803" si="1163">SUBTOTAL(9,I5793:I5802)</f>
        <v>143.6223162247604</v>
      </c>
    </row>
    <row r="5804" spans="1:9" hidden="1" outlineLevel="3" x14ac:dyDescent="0.25">
      <c r="A5804" t="s">
        <v>68</v>
      </c>
      <c r="B5804" t="str">
        <f>VLOOKUP(A5804,'AGENCY CODES'!$C$4:$F$139,3,FALSE)</f>
        <v>HEALTH CARE COST CONTAINMENT SYSTEM</v>
      </c>
      <c r="C5804" s="8" t="s">
        <v>3</v>
      </c>
      <c r="D5804" s="8" t="str">
        <f t="shared" si="1154"/>
        <v>HCA2025</v>
      </c>
      <c r="E5804">
        <v>2025</v>
      </c>
      <c r="F5804" t="str">
        <f>VLOOKUP(D5804,'Fund List'!$A$2:$F$1324,6,FALSE)</f>
        <v>EMPLOYEE RECOGNITION ACCOUNT -  ERA</v>
      </c>
      <c r="G5804" s="3">
        <v>9</v>
      </c>
      <c r="I5804" s="24">
        <f t="shared" ref="I5804:I5810" si="1164">$G5804/$G$10*I$5</f>
        <v>9.7188033535552147</v>
      </c>
    </row>
    <row r="5805" spans="1:9" hidden="1" outlineLevel="3" x14ac:dyDescent="0.25">
      <c r="A5805" t="s">
        <v>68</v>
      </c>
      <c r="B5805" t="str">
        <f>VLOOKUP(A5805,'AGENCY CODES'!$C$4:$F$139,3,FALSE)</f>
        <v>HEALTH CARE COST CONTAINMENT SYSTEM</v>
      </c>
      <c r="C5805" s="8" t="s">
        <v>6</v>
      </c>
      <c r="D5805" s="8" t="str">
        <f t="shared" si="1154"/>
        <v>HCA2025</v>
      </c>
      <c r="E5805">
        <v>2025</v>
      </c>
      <c r="F5805" t="str">
        <f>VLOOKUP(D5805,'Fund List'!$A$2:$F$1324,6,FALSE)</f>
        <v>EMPLOYEE RECOGNITION ACCOUNT -  ERA</v>
      </c>
      <c r="G5805" s="3">
        <v>7</v>
      </c>
      <c r="I5805" s="24">
        <f t="shared" si="1164"/>
        <v>7.5590692749873885</v>
      </c>
    </row>
    <row r="5806" spans="1:9" hidden="1" outlineLevel="3" x14ac:dyDescent="0.25">
      <c r="A5806" t="s">
        <v>68</v>
      </c>
      <c r="B5806" t="str">
        <f>VLOOKUP(A5806,'AGENCY CODES'!$C$4:$F$139,3,FALSE)</f>
        <v>HEALTH CARE COST CONTAINMENT SYSTEM</v>
      </c>
      <c r="C5806" s="8" t="s">
        <v>7</v>
      </c>
      <c r="D5806" s="8" t="str">
        <f t="shared" si="1154"/>
        <v>HCA2025</v>
      </c>
      <c r="E5806">
        <v>2025</v>
      </c>
      <c r="F5806" t="str">
        <f>VLOOKUP(D5806,'Fund List'!$A$2:$F$1324,6,FALSE)</f>
        <v>EMPLOYEE RECOGNITION ACCOUNT -  ERA</v>
      </c>
      <c r="G5806" s="3">
        <v>11</v>
      </c>
      <c r="I5806" s="24">
        <f t="shared" si="1164"/>
        <v>11.878537432123041</v>
      </c>
    </row>
    <row r="5807" spans="1:9" hidden="1" outlineLevel="3" x14ac:dyDescent="0.25">
      <c r="A5807" t="s">
        <v>68</v>
      </c>
      <c r="B5807" t="str">
        <f>VLOOKUP(A5807,'AGENCY CODES'!$C$4:$F$139,3,FALSE)</f>
        <v>HEALTH CARE COST CONTAINMENT SYSTEM</v>
      </c>
      <c r="C5807" s="8" t="s">
        <v>10</v>
      </c>
      <c r="D5807" s="8" t="str">
        <f t="shared" si="1154"/>
        <v>HCA2025</v>
      </c>
      <c r="E5807">
        <v>2025</v>
      </c>
      <c r="F5807" t="str">
        <f>VLOOKUP(D5807,'Fund List'!$A$2:$F$1324,6,FALSE)</f>
        <v>EMPLOYEE RECOGNITION ACCOUNT -  ERA</v>
      </c>
      <c r="G5807" s="3">
        <v>5</v>
      </c>
      <c r="I5807" s="24">
        <f t="shared" si="1164"/>
        <v>5.3993351964195639</v>
      </c>
    </row>
    <row r="5808" spans="1:9" hidden="1" outlineLevel="3" x14ac:dyDescent="0.25">
      <c r="A5808" t="s">
        <v>68</v>
      </c>
      <c r="B5808" t="str">
        <f>VLOOKUP(A5808,'AGENCY CODES'!$C$4:$F$139,3,FALSE)</f>
        <v>HEALTH CARE COST CONTAINMENT SYSTEM</v>
      </c>
      <c r="C5808" s="8" t="s">
        <v>11</v>
      </c>
      <c r="D5808" s="8" t="str">
        <f t="shared" si="1154"/>
        <v>HCA2025</v>
      </c>
      <c r="E5808">
        <v>2025</v>
      </c>
      <c r="F5808" t="str">
        <f>VLOOKUP(D5808,'Fund List'!$A$2:$F$1324,6,FALSE)</f>
        <v>EMPLOYEE RECOGNITION ACCOUNT -  ERA</v>
      </c>
      <c r="G5808" s="3">
        <v>5</v>
      </c>
      <c r="I5808" s="24">
        <f t="shared" si="1164"/>
        <v>5.3993351964195639</v>
      </c>
    </row>
    <row r="5809" spans="1:9" hidden="1" outlineLevel="3" x14ac:dyDescent="0.25">
      <c r="A5809" t="s">
        <v>68</v>
      </c>
      <c r="B5809" t="str">
        <f>VLOOKUP(A5809,'AGENCY CODES'!$C$4:$F$139,3,FALSE)</f>
        <v>HEALTH CARE COST CONTAINMENT SYSTEM</v>
      </c>
      <c r="C5809" s="8" t="s">
        <v>12</v>
      </c>
      <c r="D5809" s="8" t="str">
        <f t="shared" si="1154"/>
        <v>HCA2025</v>
      </c>
      <c r="E5809">
        <v>2025</v>
      </c>
      <c r="F5809" t="str">
        <f>VLOOKUP(D5809,'Fund List'!$A$2:$F$1324,6,FALSE)</f>
        <v>EMPLOYEE RECOGNITION ACCOUNT -  ERA</v>
      </c>
      <c r="G5809" s="3">
        <v>2</v>
      </c>
      <c r="I5809" s="24">
        <f t="shared" si="1164"/>
        <v>2.1597340785678254</v>
      </c>
    </row>
    <row r="5810" spans="1:9" hidden="1" outlineLevel="3" x14ac:dyDescent="0.25">
      <c r="A5810" t="s">
        <v>68</v>
      </c>
      <c r="B5810" t="str">
        <f>VLOOKUP(A5810,'AGENCY CODES'!$C$4:$F$139,3,FALSE)</f>
        <v>HEALTH CARE COST CONTAINMENT SYSTEM</v>
      </c>
      <c r="C5810" s="8">
        <v>2</v>
      </c>
      <c r="D5810" s="8" t="str">
        <f t="shared" si="1154"/>
        <v>HCA2025</v>
      </c>
      <c r="E5810">
        <v>2025</v>
      </c>
      <c r="F5810" t="str">
        <f>VLOOKUP(D5810,'Fund List'!$A$2:$F$1324,6,FALSE)</f>
        <v>EMPLOYEE RECOGNITION ACCOUNT -  ERA</v>
      </c>
      <c r="G5810" s="3">
        <v>5</v>
      </c>
      <c r="I5810" s="24">
        <f t="shared" si="1164"/>
        <v>5.3993351964195639</v>
      </c>
    </row>
    <row r="5811" spans="1:9" outlineLevel="2" collapsed="1" x14ac:dyDescent="0.25">
      <c r="F5811" s="1" t="s">
        <v>4483</v>
      </c>
      <c r="I5811" s="24">
        <f t="shared" ref="I5811" si="1165">SUBTOTAL(9,I5804:I5810)</f>
        <v>47.514149728492157</v>
      </c>
    </row>
    <row r="5812" spans="1:9" hidden="1" outlineLevel="3" x14ac:dyDescent="0.25">
      <c r="A5812" t="s">
        <v>68</v>
      </c>
      <c r="B5812" t="str">
        <f>VLOOKUP(A5812,'AGENCY CODES'!$C$4:$F$139,3,FALSE)</f>
        <v>HEALTH CARE COST CONTAINMENT SYSTEM</v>
      </c>
      <c r="C5812" s="8" t="s">
        <v>1</v>
      </c>
      <c r="D5812" s="8" t="str">
        <f t="shared" si="1154"/>
        <v>HCA2120</v>
      </c>
      <c r="E5812">
        <v>2120</v>
      </c>
      <c r="F5812" t="str">
        <f>VLOOKUP(D5812,'Fund List'!$A$2:$F$1324,6,FALSE)</f>
        <v>AHCCCS FUND</v>
      </c>
      <c r="G5812" s="3">
        <v>200</v>
      </c>
      <c r="I5812" s="24">
        <f t="shared" ref="I5812:I5827" si="1166">$G5812/$G$10*I$5</f>
        <v>215.97340785678256</v>
      </c>
    </row>
    <row r="5813" spans="1:9" hidden="1" outlineLevel="3" x14ac:dyDescent="0.25">
      <c r="A5813" t="s">
        <v>68</v>
      </c>
      <c r="B5813" t="str">
        <f>VLOOKUP(A5813,'AGENCY CODES'!$C$4:$F$139,3,FALSE)</f>
        <v>HEALTH CARE COST CONTAINMENT SYSTEM</v>
      </c>
      <c r="C5813" s="8" t="s">
        <v>2</v>
      </c>
      <c r="D5813" s="8" t="str">
        <f t="shared" si="1154"/>
        <v>HCA2120</v>
      </c>
      <c r="E5813">
        <v>2120</v>
      </c>
      <c r="F5813" t="str">
        <f>VLOOKUP(D5813,'Fund List'!$A$2:$F$1324,6,FALSE)</f>
        <v>AHCCCS FUND</v>
      </c>
      <c r="G5813" s="3">
        <v>6</v>
      </c>
      <c r="I5813" s="24">
        <f t="shared" si="1166"/>
        <v>6.4792022357034762</v>
      </c>
    </row>
    <row r="5814" spans="1:9" hidden="1" outlineLevel="3" x14ac:dyDescent="0.25">
      <c r="A5814" t="s">
        <v>68</v>
      </c>
      <c r="B5814" t="str">
        <f>VLOOKUP(A5814,'AGENCY CODES'!$C$4:$F$139,3,FALSE)</f>
        <v>HEALTH CARE COST CONTAINMENT SYSTEM</v>
      </c>
      <c r="C5814" s="8" t="s">
        <v>3</v>
      </c>
      <c r="D5814" s="8" t="str">
        <f t="shared" si="1154"/>
        <v>HCA2120</v>
      </c>
      <c r="E5814">
        <v>2120</v>
      </c>
      <c r="F5814" t="str">
        <f>VLOOKUP(D5814,'Fund List'!$A$2:$F$1324,6,FALSE)</f>
        <v>AHCCCS FUND</v>
      </c>
      <c r="G5814" s="3">
        <v>2047</v>
      </c>
      <c r="I5814" s="24">
        <f t="shared" si="1166"/>
        <v>2210.4878294141695</v>
      </c>
    </row>
    <row r="5815" spans="1:9" hidden="1" outlineLevel="3" x14ac:dyDescent="0.25">
      <c r="A5815" t="s">
        <v>68</v>
      </c>
      <c r="B5815" t="str">
        <f>VLOOKUP(A5815,'AGENCY CODES'!$C$4:$F$139,3,FALSE)</f>
        <v>HEALTH CARE COST CONTAINMENT SYSTEM</v>
      </c>
      <c r="C5815" s="8" t="s">
        <v>4</v>
      </c>
      <c r="D5815" s="8" t="str">
        <f t="shared" si="1154"/>
        <v>HCA2120</v>
      </c>
      <c r="E5815">
        <v>2120</v>
      </c>
      <c r="F5815" t="str">
        <f>VLOOKUP(D5815,'Fund List'!$A$2:$F$1324,6,FALSE)</f>
        <v>AHCCCS FUND</v>
      </c>
      <c r="G5815" s="3">
        <v>10186</v>
      </c>
      <c r="I5815" s="24">
        <f t="shared" si="1166"/>
        <v>10999.525662145936</v>
      </c>
    </row>
    <row r="5816" spans="1:9" hidden="1" outlineLevel="3" x14ac:dyDescent="0.25">
      <c r="A5816" t="s">
        <v>68</v>
      </c>
      <c r="B5816" t="str">
        <f>VLOOKUP(A5816,'AGENCY CODES'!$C$4:$F$139,3,FALSE)</f>
        <v>HEALTH CARE COST CONTAINMENT SYSTEM</v>
      </c>
      <c r="C5816" s="8" t="s">
        <v>5</v>
      </c>
      <c r="D5816" s="8" t="str">
        <f t="shared" si="1154"/>
        <v>HCA2120</v>
      </c>
      <c r="E5816">
        <v>2120</v>
      </c>
      <c r="F5816" t="str">
        <f>VLOOKUP(D5816,'Fund List'!$A$2:$F$1324,6,FALSE)</f>
        <v>AHCCCS FUND</v>
      </c>
      <c r="G5816" s="3">
        <v>689</v>
      </c>
      <c r="I5816" s="24">
        <f t="shared" si="1166"/>
        <v>744.028390066616</v>
      </c>
    </row>
    <row r="5817" spans="1:9" hidden="1" outlineLevel="3" x14ac:dyDescent="0.25">
      <c r="A5817" t="s">
        <v>68</v>
      </c>
      <c r="B5817" t="str">
        <f>VLOOKUP(A5817,'AGENCY CODES'!$C$4:$F$139,3,FALSE)</f>
        <v>HEALTH CARE COST CONTAINMENT SYSTEM</v>
      </c>
      <c r="C5817" s="8" t="s">
        <v>6</v>
      </c>
      <c r="D5817" s="8" t="str">
        <f t="shared" si="1154"/>
        <v>HCA2120</v>
      </c>
      <c r="E5817">
        <v>2120</v>
      </c>
      <c r="F5817" t="str">
        <f>VLOOKUP(D5817,'Fund List'!$A$2:$F$1324,6,FALSE)</f>
        <v>AHCCCS FUND</v>
      </c>
      <c r="G5817" s="3">
        <v>2346</v>
      </c>
      <c r="I5817" s="24">
        <f t="shared" si="1166"/>
        <v>2533.3680741600597</v>
      </c>
    </row>
    <row r="5818" spans="1:9" hidden="1" outlineLevel="3" x14ac:dyDescent="0.25">
      <c r="A5818" t="s">
        <v>68</v>
      </c>
      <c r="B5818" t="str">
        <f>VLOOKUP(A5818,'AGENCY CODES'!$C$4:$F$139,3,FALSE)</f>
        <v>HEALTH CARE COST CONTAINMENT SYSTEM</v>
      </c>
      <c r="C5818" s="8" t="s">
        <v>7</v>
      </c>
      <c r="D5818" s="8" t="str">
        <f t="shared" si="1154"/>
        <v>HCA2120</v>
      </c>
      <c r="E5818">
        <v>2120</v>
      </c>
      <c r="F5818" t="str">
        <f>VLOOKUP(D5818,'Fund List'!$A$2:$F$1324,6,FALSE)</f>
        <v>AHCCCS FUND</v>
      </c>
      <c r="G5818" s="3">
        <v>1072</v>
      </c>
      <c r="I5818" s="24">
        <f t="shared" si="1166"/>
        <v>1157.6174661123546</v>
      </c>
    </row>
    <row r="5819" spans="1:9" hidden="1" outlineLevel="3" x14ac:dyDescent="0.25">
      <c r="A5819" t="s">
        <v>68</v>
      </c>
      <c r="B5819" t="str">
        <f>VLOOKUP(A5819,'AGENCY CODES'!$C$4:$F$139,3,FALSE)</f>
        <v>HEALTH CARE COST CONTAINMENT SYSTEM</v>
      </c>
      <c r="C5819" s="8" t="s">
        <v>14</v>
      </c>
      <c r="D5819" s="8" t="str">
        <f t="shared" si="1154"/>
        <v>HCA2120</v>
      </c>
      <c r="E5819">
        <v>2120</v>
      </c>
      <c r="F5819" t="str">
        <f>VLOOKUP(D5819,'Fund List'!$A$2:$F$1324,6,FALSE)</f>
        <v>AHCCCS FUND</v>
      </c>
      <c r="G5819" s="3">
        <v>70</v>
      </c>
      <c r="I5819" s="24">
        <f t="shared" si="1166"/>
        <v>75.590692749873895</v>
      </c>
    </row>
    <row r="5820" spans="1:9" hidden="1" outlineLevel="3" x14ac:dyDescent="0.25">
      <c r="A5820" t="s">
        <v>68</v>
      </c>
      <c r="B5820" t="str">
        <f>VLOOKUP(A5820,'AGENCY CODES'!$C$4:$F$139,3,FALSE)</f>
        <v>HEALTH CARE COST CONTAINMENT SYSTEM</v>
      </c>
      <c r="C5820" s="8" t="s">
        <v>38</v>
      </c>
      <c r="D5820" s="8" t="str">
        <f t="shared" si="1154"/>
        <v>HCA2120</v>
      </c>
      <c r="E5820">
        <v>2120</v>
      </c>
      <c r="F5820" t="str">
        <f>VLOOKUP(D5820,'Fund List'!$A$2:$F$1324,6,FALSE)</f>
        <v>AHCCCS FUND</v>
      </c>
      <c r="G5820" s="3">
        <v>28</v>
      </c>
      <c r="I5820" s="24">
        <f t="shared" si="1166"/>
        <v>30.236277099949554</v>
      </c>
    </row>
    <row r="5821" spans="1:9" hidden="1" outlineLevel="3" x14ac:dyDescent="0.25">
      <c r="A5821" t="s">
        <v>68</v>
      </c>
      <c r="B5821" t="str">
        <f>VLOOKUP(A5821,'AGENCY CODES'!$C$4:$F$139,3,FALSE)</f>
        <v>HEALTH CARE COST CONTAINMENT SYSTEM</v>
      </c>
      <c r="C5821" s="8" t="s">
        <v>8</v>
      </c>
      <c r="D5821" s="8" t="str">
        <f t="shared" si="1154"/>
        <v>HCA2120</v>
      </c>
      <c r="E5821">
        <v>2120</v>
      </c>
      <c r="F5821" t="str">
        <f>VLOOKUP(D5821,'Fund List'!$A$2:$F$1324,6,FALSE)</f>
        <v>AHCCCS FUND</v>
      </c>
      <c r="G5821" s="3">
        <v>95</v>
      </c>
      <c r="I5821" s="24">
        <f t="shared" si="1166"/>
        <v>102.58736873197172</v>
      </c>
    </row>
    <row r="5822" spans="1:9" hidden="1" outlineLevel="3" x14ac:dyDescent="0.25">
      <c r="A5822" t="s">
        <v>68</v>
      </c>
      <c r="B5822" t="str">
        <f>VLOOKUP(A5822,'AGENCY CODES'!$C$4:$F$139,3,FALSE)</f>
        <v>HEALTH CARE COST CONTAINMENT SYSTEM</v>
      </c>
      <c r="C5822" s="8" t="s">
        <v>10</v>
      </c>
      <c r="D5822" s="8" t="str">
        <f t="shared" si="1154"/>
        <v>HCA2120</v>
      </c>
      <c r="E5822">
        <v>2120</v>
      </c>
      <c r="F5822" t="str">
        <f>VLOOKUP(D5822,'Fund List'!$A$2:$F$1324,6,FALSE)</f>
        <v>AHCCCS FUND</v>
      </c>
      <c r="G5822" s="3">
        <v>1247</v>
      </c>
      <c r="I5822" s="24">
        <f t="shared" si="1166"/>
        <v>1346.5941979870393</v>
      </c>
    </row>
    <row r="5823" spans="1:9" hidden="1" outlineLevel="3" x14ac:dyDescent="0.25">
      <c r="A5823" t="s">
        <v>68</v>
      </c>
      <c r="B5823" t="str">
        <f>VLOOKUP(A5823,'AGENCY CODES'!$C$4:$F$139,3,FALSE)</f>
        <v>HEALTH CARE COST CONTAINMENT SYSTEM</v>
      </c>
      <c r="C5823" s="8" t="s">
        <v>11</v>
      </c>
      <c r="D5823" s="8" t="str">
        <f t="shared" si="1154"/>
        <v>HCA2120</v>
      </c>
      <c r="E5823">
        <v>2120</v>
      </c>
      <c r="F5823" t="str">
        <f>VLOOKUP(D5823,'Fund List'!$A$2:$F$1324,6,FALSE)</f>
        <v>AHCCCS FUND</v>
      </c>
      <c r="G5823" s="3">
        <v>12701</v>
      </c>
      <c r="I5823" s="24">
        <f t="shared" si="1166"/>
        <v>13715.391265944976</v>
      </c>
    </row>
    <row r="5824" spans="1:9" hidden="1" outlineLevel="3" x14ac:dyDescent="0.25">
      <c r="A5824" t="s">
        <v>68</v>
      </c>
      <c r="B5824" t="str">
        <f>VLOOKUP(A5824,'AGENCY CODES'!$C$4:$F$139,3,FALSE)</f>
        <v>HEALTH CARE COST CONTAINMENT SYSTEM</v>
      </c>
      <c r="C5824" s="8" t="s">
        <v>12</v>
      </c>
      <c r="D5824" s="8" t="str">
        <f t="shared" si="1154"/>
        <v>HCA2120</v>
      </c>
      <c r="E5824">
        <v>2120</v>
      </c>
      <c r="F5824" t="str">
        <f>VLOOKUP(D5824,'Fund List'!$A$2:$F$1324,6,FALSE)</f>
        <v>AHCCCS FUND</v>
      </c>
      <c r="G5824" s="3">
        <v>815</v>
      </c>
      <c r="I5824" s="24">
        <f t="shared" si="1166"/>
        <v>880.09163701638897</v>
      </c>
    </row>
    <row r="5825" spans="1:9" hidden="1" outlineLevel="3" x14ac:dyDescent="0.25">
      <c r="A5825" t="s">
        <v>68</v>
      </c>
      <c r="B5825" t="str">
        <f>VLOOKUP(A5825,'AGENCY CODES'!$C$4:$F$139,3,FALSE)</f>
        <v>HEALTH CARE COST CONTAINMENT SYSTEM</v>
      </c>
      <c r="C5825" s="8">
        <v>1</v>
      </c>
      <c r="D5825" s="8" t="str">
        <f t="shared" ref="D5825:D5888" si="1167">CONCATENATE(A5825,E5825)</f>
        <v>HCA2120</v>
      </c>
      <c r="E5825">
        <v>2120</v>
      </c>
      <c r="F5825" t="str">
        <f>VLOOKUP(D5825,'Fund List'!$A$2:$F$1324,6,FALSE)</f>
        <v>AHCCCS FUND</v>
      </c>
      <c r="G5825" s="3">
        <v>144</v>
      </c>
      <c r="I5825" s="24">
        <f t="shared" si="1166"/>
        <v>155.50085365688344</v>
      </c>
    </row>
    <row r="5826" spans="1:9" hidden="1" outlineLevel="3" x14ac:dyDescent="0.25">
      <c r="A5826" t="s">
        <v>68</v>
      </c>
      <c r="B5826" t="str">
        <f>VLOOKUP(A5826,'AGENCY CODES'!$C$4:$F$139,3,FALSE)</f>
        <v>HEALTH CARE COST CONTAINMENT SYSTEM</v>
      </c>
      <c r="C5826" s="8">
        <v>2</v>
      </c>
      <c r="D5826" s="8" t="str">
        <f t="shared" si="1167"/>
        <v>HCA2120</v>
      </c>
      <c r="E5826">
        <v>2120</v>
      </c>
      <c r="F5826" t="str">
        <f>VLOOKUP(D5826,'Fund List'!$A$2:$F$1324,6,FALSE)</f>
        <v>AHCCCS FUND</v>
      </c>
      <c r="G5826" s="3">
        <v>13075</v>
      </c>
      <c r="I5826" s="24">
        <f t="shared" si="1166"/>
        <v>14119.26153863716</v>
      </c>
    </row>
    <row r="5827" spans="1:9" hidden="1" outlineLevel="3" x14ac:dyDescent="0.25">
      <c r="A5827" t="s">
        <v>68</v>
      </c>
      <c r="B5827" t="str">
        <f>VLOOKUP(A5827,'AGENCY CODES'!$C$4:$F$139,3,FALSE)</f>
        <v>HEALTH CARE COST CONTAINMENT SYSTEM</v>
      </c>
      <c r="C5827" s="8">
        <v>8</v>
      </c>
      <c r="D5827" s="8" t="str">
        <f t="shared" si="1167"/>
        <v>HCA2120</v>
      </c>
      <c r="E5827">
        <v>2120</v>
      </c>
      <c r="F5827" t="str">
        <f>VLOOKUP(D5827,'Fund List'!$A$2:$F$1324,6,FALSE)</f>
        <v>AHCCCS FUND</v>
      </c>
      <c r="G5827" s="3">
        <v>51071</v>
      </c>
      <c r="I5827" s="24">
        <f t="shared" si="1166"/>
        <v>55149.889563268713</v>
      </c>
    </row>
    <row r="5828" spans="1:9" outlineLevel="2" collapsed="1" x14ac:dyDescent="0.25">
      <c r="F5828" s="1" t="s">
        <v>4484</v>
      </c>
      <c r="I5828" s="24">
        <f t="shared" ref="I5828" si="1168">SUBTOTAL(9,I5812:I5827)</f>
        <v>103442.62342708459</v>
      </c>
    </row>
    <row r="5829" spans="1:9" hidden="1" outlineLevel="3" x14ac:dyDescent="0.25">
      <c r="A5829" t="s">
        <v>68</v>
      </c>
      <c r="B5829" t="str">
        <f>VLOOKUP(A5829,'AGENCY CODES'!$C$4:$F$139,3,FALSE)</f>
        <v>HEALTH CARE COST CONTAINMENT SYSTEM</v>
      </c>
      <c r="C5829" s="8" t="s">
        <v>1</v>
      </c>
      <c r="D5829" s="8" t="str">
        <f t="shared" si="1167"/>
        <v>HCA2223</v>
      </c>
      <c r="E5829">
        <v>2223</v>
      </c>
      <c r="F5829" t="str">
        <f>VLOOKUP(D5829,'Fund List'!$A$2:$F$1324,6,FALSE)</f>
        <v>AZ LONG-TERM CARE SYSTEM FUND</v>
      </c>
      <c r="G5829" s="3">
        <v>5</v>
      </c>
      <c r="I5829" s="24">
        <f t="shared" ref="I5829:I5839" si="1169">$G5829/$G$10*I$5</f>
        <v>5.3993351964195639</v>
      </c>
    </row>
    <row r="5830" spans="1:9" hidden="1" outlineLevel="3" x14ac:dyDescent="0.25">
      <c r="A5830" t="s">
        <v>68</v>
      </c>
      <c r="B5830" t="str">
        <f>VLOOKUP(A5830,'AGENCY CODES'!$C$4:$F$139,3,FALSE)</f>
        <v>HEALTH CARE COST CONTAINMENT SYSTEM</v>
      </c>
      <c r="C5830" s="8" t="s">
        <v>3</v>
      </c>
      <c r="D5830" s="8" t="str">
        <f t="shared" si="1167"/>
        <v>HCA2223</v>
      </c>
      <c r="E5830">
        <v>2223</v>
      </c>
      <c r="F5830" t="str">
        <f>VLOOKUP(D5830,'Fund List'!$A$2:$F$1324,6,FALSE)</f>
        <v>AZ LONG-TERM CARE SYSTEM FUND</v>
      </c>
      <c r="G5830" s="3">
        <v>307</v>
      </c>
      <c r="I5830" s="24">
        <f t="shared" si="1169"/>
        <v>331.51918106016126</v>
      </c>
    </row>
    <row r="5831" spans="1:9" hidden="1" outlineLevel="3" x14ac:dyDescent="0.25">
      <c r="A5831" t="s">
        <v>68</v>
      </c>
      <c r="B5831" t="str">
        <f>VLOOKUP(A5831,'AGENCY CODES'!$C$4:$F$139,3,FALSE)</f>
        <v>HEALTH CARE COST CONTAINMENT SYSTEM</v>
      </c>
      <c r="C5831" s="8" t="s">
        <v>4</v>
      </c>
      <c r="D5831" s="8" t="str">
        <f t="shared" si="1167"/>
        <v>HCA2223</v>
      </c>
      <c r="E5831">
        <v>2223</v>
      </c>
      <c r="F5831" t="str">
        <f>VLOOKUP(D5831,'Fund List'!$A$2:$F$1324,6,FALSE)</f>
        <v>AZ LONG-TERM CARE SYSTEM FUND</v>
      </c>
      <c r="G5831" s="3">
        <v>215</v>
      </c>
      <c r="I5831" s="24">
        <f t="shared" si="1169"/>
        <v>232.17141344604124</v>
      </c>
    </row>
    <row r="5832" spans="1:9" hidden="1" outlineLevel="3" x14ac:dyDescent="0.25">
      <c r="A5832" t="s">
        <v>68</v>
      </c>
      <c r="B5832" t="str">
        <f>VLOOKUP(A5832,'AGENCY CODES'!$C$4:$F$139,3,FALSE)</f>
        <v>HEALTH CARE COST CONTAINMENT SYSTEM</v>
      </c>
      <c r="C5832" s="8" t="s">
        <v>5</v>
      </c>
      <c r="D5832" s="8" t="str">
        <f t="shared" si="1167"/>
        <v>HCA2223</v>
      </c>
      <c r="E5832">
        <v>2223</v>
      </c>
      <c r="F5832" t="str">
        <f>VLOOKUP(D5832,'Fund List'!$A$2:$F$1324,6,FALSE)</f>
        <v>AZ LONG-TERM CARE SYSTEM FUND</v>
      </c>
      <c r="G5832" s="3">
        <v>154</v>
      </c>
      <c r="I5832" s="24">
        <f t="shared" si="1169"/>
        <v>166.29952404972258</v>
      </c>
    </row>
    <row r="5833" spans="1:9" hidden="1" outlineLevel="3" x14ac:dyDescent="0.25">
      <c r="A5833" t="s">
        <v>68</v>
      </c>
      <c r="B5833" t="str">
        <f>VLOOKUP(A5833,'AGENCY CODES'!$C$4:$F$139,3,FALSE)</f>
        <v>HEALTH CARE COST CONTAINMENT SYSTEM</v>
      </c>
      <c r="C5833" s="8" t="s">
        <v>6</v>
      </c>
      <c r="D5833" s="8" t="str">
        <f t="shared" si="1167"/>
        <v>HCA2223</v>
      </c>
      <c r="E5833">
        <v>2223</v>
      </c>
      <c r="F5833" t="str">
        <f>VLOOKUP(D5833,'Fund List'!$A$2:$F$1324,6,FALSE)</f>
        <v>AZ LONG-TERM CARE SYSTEM FUND</v>
      </c>
      <c r="G5833" s="3">
        <v>45</v>
      </c>
      <c r="I5833" s="24">
        <f t="shared" si="1169"/>
        <v>48.594016767776075</v>
      </c>
    </row>
    <row r="5834" spans="1:9" hidden="1" outlineLevel="3" x14ac:dyDescent="0.25">
      <c r="A5834" t="s">
        <v>68</v>
      </c>
      <c r="B5834" t="str">
        <f>VLOOKUP(A5834,'AGENCY CODES'!$C$4:$F$139,3,FALSE)</f>
        <v>HEALTH CARE COST CONTAINMENT SYSTEM</v>
      </c>
      <c r="C5834" s="8" t="s">
        <v>7</v>
      </c>
      <c r="D5834" s="8" t="str">
        <f t="shared" si="1167"/>
        <v>HCA2223</v>
      </c>
      <c r="E5834">
        <v>2223</v>
      </c>
      <c r="F5834" t="str">
        <f>VLOOKUP(D5834,'Fund List'!$A$2:$F$1324,6,FALSE)</f>
        <v>AZ LONG-TERM CARE SYSTEM FUND</v>
      </c>
      <c r="G5834" s="3">
        <v>26</v>
      </c>
      <c r="I5834" s="24">
        <f t="shared" si="1169"/>
        <v>28.076543021381731</v>
      </c>
    </row>
    <row r="5835" spans="1:9" hidden="1" outlineLevel="3" x14ac:dyDescent="0.25">
      <c r="A5835" t="s">
        <v>68</v>
      </c>
      <c r="B5835" t="str">
        <f>VLOOKUP(A5835,'AGENCY CODES'!$C$4:$F$139,3,FALSE)</f>
        <v>HEALTH CARE COST CONTAINMENT SYSTEM</v>
      </c>
      <c r="C5835" s="8" t="s">
        <v>8</v>
      </c>
      <c r="D5835" s="8" t="str">
        <f t="shared" si="1167"/>
        <v>HCA2223</v>
      </c>
      <c r="E5835">
        <v>2223</v>
      </c>
      <c r="F5835" t="str">
        <f>VLOOKUP(D5835,'Fund List'!$A$2:$F$1324,6,FALSE)</f>
        <v>AZ LONG-TERM CARE SYSTEM FUND</v>
      </c>
      <c r="G5835" s="3">
        <v>24</v>
      </c>
      <c r="I5835" s="24">
        <f t="shared" si="1169"/>
        <v>25.916808942813905</v>
      </c>
    </row>
    <row r="5836" spans="1:9" hidden="1" outlineLevel="3" x14ac:dyDescent="0.25">
      <c r="A5836" t="s">
        <v>68</v>
      </c>
      <c r="B5836" t="str">
        <f>VLOOKUP(A5836,'AGENCY CODES'!$C$4:$F$139,3,FALSE)</f>
        <v>HEALTH CARE COST CONTAINMENT SYSTEM</v>
      </c>
      <c r="C5836" s="8" t="s">
        <v>10</v>
      </c>
      <c r="D5836" s="8" t="str">
        <f t="shared" si="1167"/>
        <v>HCA2223</v>
      </c>
      <c r="E5836">
        <v>2223</v>
      </c>
      <c r="F5836" t="str">
        <f>VLOOKUP(D5836,'Fund List'!$A$2:$F$1324,6,FALSE)</f>
        <v>AZ LONG-TERM CARE SYSTEM FUND</v>
      </c>
      <c r="G5836" s="3">
        <v>399</v>
      </c>
      <c r="I5836" s="24">
        <f t="shared" si="1169"/>
        <v>430.86694867428122</v>
      </c>
    </row>
    <row r="5837" spans="1:9" hidden="1" outlineLevel="3" x14ac:dyDescent="0.25">
      <c r="A5837" t="s">
        <v>68</v>
      </c>
      <c r="B5837" t="str">
        <f>VLOOKUP(A5837,'AGENCY CODES'!$C$4:$F$139,3,FALSE)</f>
        <v>HEALTH CARE COST CONTAINMENT SYSTEM</v>
      </c>
      <c r="C5837" s="8" t="s">
        <v>11</v>
      </c>
      <c r="D5837" s="8" t="str">
        <f t="shared" si="1167"/>
        <v>HCA2223</v>
      </c>
      <c r="E5837">
        <v>2223</v>
      </c>
      <c r="F5837" t="str">
        <f>VLOOKUP(D5837,'Fund List'!$A$2:$F$1324,6,FALSE)</f>
        <v>AZ LONG-TERM CARE SYSTEM FUND</v>
      </c>
      <c r="G5837" s="3">
        <v>952</v>
      </c>
      <c r="I5837" s="24">
        <f t="shared" si="1169"/>
        <v>1028.0334213982849</v>
      </c>
    </row>
    <row r="5838" spans="1:9" hidden="1" outlineLevel="3" x14ac:dyDescent="0.25">
      <c r="A5838" t="s">
        <v>68</v>
      </c>
      <c r="B5838" t="str">
        <f>VLOOKUP(A5838,'AGENCY CODES'!$C$4:$F$139,3,FALSE)</f>
        <v>HEALTH CARE COST CONTAINMENT SYSTEM</v>
      </c>
      <c r="C5838" s="8" t="s">
        <v>12</v>
      </c>
      <c r="D5838" s="8" t="str">
        <f t="shared" si="1167"/>
        <v>HCA2223</v>
      </c>
      <c r="E5838">
        <v>2223</v>
      </c>
      <c r="F5838" t="str">
        <f>VLOOKUP(D5838,'Fund List'!$A$2:$F$1324,6,FALSE)</f>
        <v>AZ LONG-TERM CARE SYSTEM FUND</v>
      </c>
      <c r="G5838" s="3">
        <v>29</v>
      </c>
      <c r="I5838" s="24">
        <f t="shared" si="1169"/>
        <v>31.316144139233469</v>
      </c>
    </row>
    <row r="5839" spans="1:9" hidden="1" outlineLevel="3" x14ac:dyDescent="0.25">
      <c r="A5839" t="s">
        <v>68</v>
      </c>
      <c r="B5839" t="str">
        <f>VLOOKUP(A5839,'AGENCY CODES'!$C$4:$F$139,3,FALSE)</f>
        <v>HEALTH CARE COST CONTAINMENT SYSTEM</v>
      </c>
      <c r="C5839" s="8">
        <v>2</v>
      </c>
      <c r="D5839" s="8" t="str">
        <f t="shared" si="1167"/>
        <v>HCA2223</v>
      </c>
      <c r="E5839">
        <v>2223</v>
      </c>
      <c r="F5839" t="str">
        <f>VLOOKUP(D5839,'Fund List'!$A$2:$F$1324,6,FALSE)</f>
        <v>AZ LONG-TERM CARE SYSTEM FUND</v>
      </c>
      <c r="G5839" s="3">
        <v>975</v>
      </c>
      <c r="I5839" s="24">
        <f t="shared" si="1169"/>
        <v>1052.8703633018151</v>
      </c>
    </row>
    <row r="5840" spans="1:9" outlineLevel="2" collapsed="1" x14ac:dyDescent="0.25">
      <c r="F5840" s="1" t="s">
        <v>4485</v>
      </c>
      <c r="I5840" s="24">
        <f t="shared" ref="I5840" si="1170">SUBTOTAL(9,I5829:I5839)</f>
        <v>3381.0636999979315</v>
      </c>
    </row>
    <row r="5841" spans="1:9" hidden="1" outlineLevel="3" x14ac:dyDescent="0.25">
      <c r="A5841" t="s">
        <v>68</v>
      </c>
      <c r="B5841" t="str">
        <f>VLOOKUP(A5841,'AGENCY CODES'!$C$4:$F$139,3,FALSE)</f>
        <v>HEALTH CARE COST CONTAINMENT SYSTEM</v>
      </c>
      <c r="C5841" s="8" t="s">
        <v>1</v>
      </c>
      <c r="D5841" s="8" t="str">
        <f t="shared" si="1167"/>
        <v>HCA2410</v>
      </c>
      <c r="E5841">
        <v>2410</v>
      </c>
      <c r="F5841" t="str">
        <f>VLOOKUP(D5841,'Fund List'!$A$2:$F$1324,6,FALSE)</f>
        <v>KIDSCARE - FED REVENUE AND EXPENDITURES</v>
      </c>
      <c r="G5841" s="3">
        <v>45</v>
      </c>
      <c r="I5841" s="24">
        <f t="shared" ref="I5841:I5856" si="1171">$G5841/$G$10*I$5</f>
        <v>48.594016767776075</v>
      </c>
    </row>
    <row r="5842" spans="1:9" hidden="1" outlineLevel="3" x14ac:dyDescent="0.25">
      <c r="A5842" t="s">
        <v>68</v>
      </c>
      <c r="B5842" t="str">
        <f>VLOOKUP(A5842,'AGENCY CODES'!$C$4:$F$139,3,FALSE)</f>
        <v>HEALTH CARE COST CONTAINMENT SYSTEM</v>
      </c>
      <c r="C5842" s="8" t="s">
        <v>2</v>
      </c>
      <c r="D5842" s="8" t="str">
        <f t="shared" si="1167"/>
        <v>HCA2410</v>
      </c>
      <c r="E5842">
        <v>2410</v>
      </c>
      <c r="F5842" t="str">
        <f>VLOOKUP(D5842,'Fund List'!$A$2:$F$1324,6,FALSE)</f>
        <v>KIDSCARE - FED REVENUE AND EXPENDITURES</v>
      </c>
      <c r="G5842" s="3">
        <v>3</v>
      </c>
      <c r="I5842" s="24">
        <f t="shared" si="1171"/>
        <v>3.2396011178517381</v>
      </c>
    </row>
    <row r="5843" spans="1:9" hidden="1" outlineLevel="3" x14ac:dyDescent="0.25">
      <c r="A5843" t="s">
        <v>68</v>
      </c>
      <c r="B5843" t="str">
        <f>VLOOKUP(A5843,'AGENCY CODES'!$C$4:$F$139,3,FALSE)</f>
        <v>HEALTH CARE COST CONTAINMENT SYSTEM</v>
      </c>
      <c r="C5843" s="8" t="s">
        <v>3</v>
      </c>
      <c r="D5843" s="8" t="str">
        <f t="shared" si="1167"/>
        <v>HCA2410</v>
      </c>
      <c r="E5843">
        <v>2410</v>
      </c>
      <c r="F5843" t="str">
        <f>VLOOKUP(D5843,'Fund List'!$A$2:$F$1324,6,FALSE)</f>
        <v>KIDSCARE - FED REVENUE AND EXPENDITURES</v>
      </c>
      <c r="G5843" s="3">
        <v>865</v>
      </c>
      <c r="I5843" s="24">
        <f t="shared" si="1171"/>
        <v>934.08498898058463</v>
      </c>
    </row>
    <row r="5844" spans="1:9" hidden="1" outlineLevel="3" x14ac:dyDescent="0.25">
      <c r="A5844" t="s">
        <v>68</v>
      </c>
      <c r="B5844" t="str">
        <f>VLOOKUP(A5844,'AGENCY CODES'!$C$4:$F$139,3,FALSE)</f>
        <v>HEALTH CARE COST CONTAINMENT SYSTEM</v>
      </c>
      <c r="C5844" s="8" t="s">
        <v>4</v>
      </c>
      <c r="D5844" s="8" t="str">
        <f t="shared" si="1167"/>
        <v>HCA2410</v>
      </c>
      <c r="E5844">
        <v>2410</v>
      </c>
      <c r="F5844" t="str">
        <f>VLOOKUP(D5844,'Fund List'!$A$2:$F$1324,6,FALSE)</f>
        <v>KIDSCARE - FED REVENUE AND EXPENDITURES</v>
      </c>
      <c r="G5844" s="3">
        <v>3628</v>
      </c>
      <c r="I5844" s="24">
        <f t="shared" si="1171"/>
        <v>3917.757618522036</v>
      </c>
    </row>
    <row r="5845" spans="1:9" hidden="1" outlineLevel="3" x14ac:dyDescent="0.25">
      <c r="A5845" t="s">
        <v>68</v>
      </c>
      <c r="B5845" t="str">
        <f>VLOOKUP(A5845,'AGENCY CODES'!$C$4:$F$139,3,FALSE)</f>
        <v>HEALTH CARE COST CONTAINMENT SYSTEM</v>
      </c>
      <c r="C5845" s="8" t="s">
        <v>5</v>
      </c>
      <c r="D5845" s="8" t="str">
        <f t="shared" si="1167"/>
        <v>HCA2410</v>
      </c>
      <c r="E5845">
        <v>2410</v>
      </c>
      <c r="F5845" t="str">
        <f>VLOOKUP(D5845,'Fund List'!$A$2:$F$1324,6,FALSE)</f>
        <v>KIDSCARE - FED REVENUE AND EXPENDITURES</v>
      </c>
      <c r="G5845" s="3">
        <v>102</v>
      </c>
      <c r="I5845" s="24">
        <f t="shared" si="1171"/>
        <v>110.1464380069591</v>
      </c>
    </row>
    <row r="5846" spans="1:9" hidden="1" outlineLevel="3" x14ac:dyDescent="0.25">
      <c r="A5846" t="s">
        <v>68</v>
      </c>
      <c r="B5846" t="str">
        <f>VLOOKUP(A5846,'AGENCY CODES'!$C$4:$F$139,3,FALSE)</f>
        <v>HEALTH CARE COST CONTAINMENT SYSTEM</v>
      </c>
      <c r="C5846" s="8" t="s">
        <v>6</v>
      </c>
      <c r="D5846" s="8" t="str">
        <f t="shared" si="1167"/>
        <v>HCA2410</v>
      </c>
      <c r="E5846">
        <v>2410</v>
      </c>
      <c r="F5846" t="str">
        <f>VLOOKUP(D5846,'Fund List'!$A$2:$F$1324,6,FALSE)</f>
        <v>KIDSCARE - FED REVENUE AND EXPENDITURES</v>
      </c>
      <c r="G5846" s="3">
        <v>1287</v>
      </c>
      <c r="I5846" s="24">
        <f t="shared" si="1171"/>
        <v>1389.7888795583958</v>
      </c>
    </row>
    <row r="5847" spans="1:9" hidden="1" outlineLevel="3" x14ac:dyDescent="0.25">
      <c r="A5847" t="s">
        <v>68</v>
      </c>
      <c r="B5847" t="str">
        <f>VLOOKUP(A5847,'AGENCY CODES'!$C$4:$F$139,3,FALSE)</f>
        <v>HEALTH CARE COST CONTAINMENT SYSTEM</v>
      </c>
      <c r="C5847" s="8" t="s">
        <v>7</v>
      </c>
      <c r="D5847" s="8" t="str">
        <f t="shared" si="1167"/>
        <v>HCA2410</v>
      </c>
      <c r="E5847">
        <v>2410</v>
      </c>
      <c r="F5847" t="str">
        <f>VLOOKUP(D5847,'Fund List'!$A$2:$F$1324,6,FALSE)</f>
        <v>KIDSCARE - FED REVENUE AND EXPENDITURES</v>
      </c>
      <c r="G5847" s="3">
        <v>368</v>
      </c>
      <c r="I5847" s="24">
        <f t="shared" si="1171"/>
        <v>397.39107045647989</v>
      </c>
    </row>
    <row r="5848" spans="1:9" hidden="1" outlineLevel="3" x14ac:dyDescent="0.25">
      <c r="A5848" t="s">
        <v>68</v>
      </c>
      <c r="B5848" t="str">
        <f>VLOOKUP(A5848,'AGENCY CODES'!$C$4:$F$139,3,FALSE)</f>
        <v>HEALTH CARE COST CONTAINMENT SYSTEM</v>
      </c>
      <c r="C5848" s="8" t="s">
        <v>14</v>
      </c>
      <c r="D5848" s="8" t="str">
        <f t="shared" si="1167"/>
        <v>HCA2410</v>
      </c>
      <c r="E5848">
        <v>2410</v>
      </c>
      <c r="F5848" t="str">
        <f>VLOOKUP(D5848,'Fund List'!$A$2:$F$1324,6,FALSE)</f>
        <v>KIDSCARE - FED REVENUE AND EXPENDITURES</v>
      </c>
      <c r="G5848" s="3">
        <v>34</v>
      </c>
      <c r="I5848" s="24">
        <f t="shared" si="1171"/>
        <v>36.715479335653036</v>
      </c>
    </row>
    <row r="5849" spans="1:9" hidden="1" outlineLevel="3" x14ac:dyDescent="0.25">
      <c r="A5849" t="s">
        <v>68</v>
      </c>
      <c r="B5849" t="str">
        <f>VLOOKUP(A5849,'AGENCY CODES'!$C$4:$F$139,3,FALSE)</f>
        <v>HEALTH CARE COST CONTAINMENT SYSTEM</v>
      </c>
      <c r="C5849" s="8" t="s">
        <v>38</v>
      </c>
      <c r="D5849" s="8" t="str">
        <f t="shared" si="1167"/>
        <v>HCA2410</v>
      </c>
      <c r="E5849">
        <v>2410</v>
      </c>
      <c r="F5849" t="str">
        <f>VLOOKUP(D5849,'Fund List'!$A$2:$F$1324,6,FALSE)</f>
        <v>KIDSCARE - FED REVENUE AND EXPENDITURES</v>
      </c>
      <c r="G5849" s="3">
        <v>1</v>
      </c>
      <c r="I5849" s="24">
        <f t="shared" si="1171"/>
        <v>1.0798670392839127</v>
      </c>
    </row>
    <row r="5850" spans="1:9" hidden="1" outlineLevel="3" x14ac:dyDescent="0.25">
      <c r="A5850" t="s">
        <v>68</v>
      </c>
      <c r="B5850" t="str">
        <f>VLOOKUP(A5850,'AGENCY CODES'!$C$4:$F$139,3,FALSE)</f>
        <v>HEALTH CARE COST CONTAINMENT SYSTEM</v>
      </c>
      <c r="C5850" s="8" t="s">
        <v>8</v>
      </c>
      <c r="D5850" s="8" t="str">
        <f t="shared" si="1167"/>
        <v>HCA2410</v>
      </c>
      <c r="E5850">
        <v>2410</v>
      </c>
      <c r="F5850" t="str">
        <f>VLOOKUP(D5850,'Fund List'!$A$2:$F$1324,6,FALSE)</f>
        <v>KIDSCARE - FED REVENUE AND EXPENDITURES</v>
      </c>
      <c r="G5850" s="3">
        <v>18</v>
      </c>
      <c r="I5850" s="24">
        <f t="shared" si="1171"/>
        <v>19.437606707110429</v>
      </c>
    </row>
    <row r="5851" spans="1:9" hidden="1" outlineLevel="3" x14ac:dyDescent="0.25">
      <c r="A5851" t="s">
        <v>68</v>
      </c>
      <c r="B5851" t="str">
        <f>VLOOKUP(A5851,'AGENCY CODES'!$C$4:$F$139,3,FALSE)</f>
        <v>HEALTH CARE COST CONTAINMENT SYSTEM</v>
      </c>
      <c r="C5851" s="8" t="s">
        <v>10</v>
      </c>
      <c r="D5851" s="8" t="str">
        <f t="shared" si="1167"/>
        <v>HCA2410</v>
      </c>
      <c r="E5851">
        <v>2410</v>
      </c>
      <c r="F5851" t="str">
        <f>VLOOKUP(D5851,'Fund List'!$A$2:$F$1324,6,FALSE)</f>
        <v>KIDSCARE - FED REVENUE AND EXPENDITURES</v>
      </c>
      <c r="G5851" s="3">
        <v>466</v>
      </c>
      <c r="I5851" s="24">
        <f t="shared" si="1171"/>
        <v>503.21804030630335</v>
      </c>
    </row>
    <row r="5852" spans="1:9" hidden="1" outlineLevel="3" x14ac:dyDescent="0.25">
      <c r="A5852" t="s">
        <v>68</v>
      </c>
      <c r="B5852" t="str">
        <f>VLOOKUP(A5852,'AGENCY CODES'!$C$4:$F$139,3,FALSE)</f>
        <v>HEALTH CARE COST CONTAINMENT SYSTEM</v>
      </c>
      <c r="C5852" s="8" t="s">
        <v>11</v>
      </c>
      <c r="D5852" s="8" t="str">
        <f t="shared" si="1167"/>
        <v>HCA2410</v>
      </c>
      <c r="E5852">
        <v>2410</v>
      </c>
      <c r="F5852" t="str">
        <f>VLOOKUP(D5852,'Fund List'!$A$2:$F$1324,6,FALSE)</f>
        <v>KIDSCARE - FED REVENUE AND EXPENDITURES</v>
      </c>
      <c r="G5852" s="3">
        <v>4333</v>
      </c>
      <c r="I5852" s="24">
        <f t="shared" si="1171"/>
        <v>4679.0638812171946</v>
      </c>
    </row>
    <row r="5853" spans="1:9" hidden="1" outlineLevel="3" x14ac:dyDescent="0.25">
      <c r="A5853" t="s">
        <v>68</v>
      </c>
      <c r="B5853" t="str">
        <f>VLOOKUP(A5853,'AGENCY CODES'!$C$4:$F$139,3,FALSE)</f>
        <v>HEALTH CARE COST CONTAINMENT SYSTEM</v>
      </c>
      <c r="C5853" s="8" t="s">
        <v>12</v>
      </c>
      <c r="D5853" s="8" t="str">
        <f t="shared" si="1167"/>
        <v>HCA2410</v>
      </c>
      <c r="E5853">
        <v>2410</v>
      </c>
      <c r="F5853" t="str">
        <f>VLOOKUP(D5853,'Fund List'!$A$2:$F$1324,6,FALSE)</f>
        <v>KIDSCARE - FED REVENUE AND EXPENDITURES</v>
      </c>
      <c r="G5853" s="3">
        <v>441</v>
      </c>
      <c r="I5853" s="24">
        <f t="shared" si="1171"/>
        <v>476.22136432420547</v>
      </c>
    </row>
    <row r="5854" spans="1:9" hidden="1" outlineLevel="3" x14ac:dyDescent="0.25">
      <c r="A5854" t="s">
        <v>68</v>
      </c>
      <c r="B5854" t="str">
        <f>VLOOKUP(A5854,'AGENCY CODES'!$C$4:$F$139,3,FALSE)</f>
        <v>HEALTH CARE COST CONTAINMENT SYSTEM</v>
      </c>
      <c r="C5854" s="8">
        <v>1</v>
      </c>
      <c r="D5854" s="8" t="str">
        <f t="shared" si="1167"/>
        <v>HCA2410</v>
      </c>
      <c r="E5854">
        <v>2410</v>
      </c>
      <c r="F5854" t="str">
        <f>VLOOKUP(D5854,'Fund List'!$A$2:$F$1324,6,FALSE)</f>
        <v>KIDSCARE - FED REVENUE AND EXPENDITURES</v>
      </c>
      <c r="G5854" s="3">
        <v>50</v>
      </c>
      <c r="I5854" s="24">
        <f t="shared" si="1171"/>
        <v>53.993351964195639</v>
      </c>
    </row>
    <row r="5855" spans="1:9" hidden="1" outlineLevel="3" x14ac:dyDescent="0.25">
      <c r="A5855" t="s">
        <v>68</v>
      </c>
      <c r="B5855" t="str">
        <f>VLOOKUP(A5855,'AGENCY CODES'!$C$4:$F$139,3,FALSE)</f>
        <v>HEALTH CARE COST CONTAINMENT SYSTEM</v>
      </c>
      <c r="C5855" s="8">
        <v>2</v>
      </c>
      <c r="D5855" s="8" t="str">
        <f t="shared" si="1167"/>
        <v>HCA2410</v>
      </c>
      <c r="E5855">
        <v>2410</v>
      </c>
      <c r="F5855" t="str">
        <f>VLOOKUP(D5855,'Fund List'!$A$2:$F$1324,6,FALSE)</f>
        <v>KIDSCARE - FED REVENUE AND EXPENDITURES</v>
      </c>
      <c r="G5855" s="3">
        <v>4327</v>
      </c>
      <c r="I5855" s="24">
        <f t="shared" si="1171"/>
        <v>4672.5846789814905</v>
      </c>
    </row>
    <row r="5856" spans="1:9" hidden="1" outlineLevel="3" x14ac:dyDescent="0.25">
      <c r="A5856" t="s">
        <v>68</v>
      </c>
      <c r="B5856" t="str">
        <f>VLOOKUP(A5856,'AGENCY CODES'!$C$4:$F$139,3,FALSE)</f>
        <v>HEALTH CARE COST CONTAINMENT SYSTEM</v>
      </c>
      <c r="C5856" s="8">
        <v>8</v>
      </c>
      <c r="D5856" s="8" t="str">
        <f t="shared" si="1167"/>
        <v>HCA2410</v>
      </c>
      <c r="E5856">
        <v>2410</v>
      </c>
      <c r="F5856" t="str">
        <f>VLOOKUP(D5856,'Fund List'!$A$2:$F$1324,6,FALSE)</f>
        <v>KIDSCARE - FED REVENUE AND EXPENDITURES</v>
      </c>
      <c r="G5856" s="3">
        <v>20946</v>
      </c>
      <c r="I5856" s="24">
        <f t="shared" si="1171"/>
        <v>22618.895004840841</v>
      </c>
    </row>
    <row r="5857" spans="1:9" outlineLevel="2" collapsed="1" x14ac:dyDescent="0.25">
      <c r="F5857" s="1" t="s">
        <v>4486</v>
      </c>
      <c r="I5857" s="24">
        <f t="shared" ref="I5857" si="1172">SUBTOTAL(9,I5841:I5856)</f>
        <v>39862.21188812636</v>
      </c>
    </row>
    <row r="5858" spans="1:9" hidden="1" outlineLevel="3" x14ac:dyDescent="0.25">
      <c r="A5858" t="s">
        <v>68</v>
      </c>
      <c r="B5858" t="str">
        <f>VLOOKUP(A5858,'AGENCY CODES'!$C$4:$F$139,3,FALSE)</f>
        <v>HEALTH CARE COST CONTAINMENT SYSTEM</v>
      </c>
      <c r="C5858" s="8" t="s">
        <v>1</v>
      </c>
      <c r="D5858" s="8" t="str">
        <f t="shared" si="1167"/>
        <v>HCA2439</v>
      </c>
      <c r="E5858">
        <v>2439</v>
      </c>
      <c r="F5858" t="str">
        <f>VLOOKUP(D5858,'Fund List'!$A$2:$F$1324,6,FALSE)</f>
        <v>HAPA</v>
      </c>
      <c r="G5858" s="3">
        <v>4</v>
      </c>
      <c r="I5858" s="24">
        <f>$G5858/$G$10*I$5</f>
        <v>4.3194681571356508</v>
      </c>
    </row>
    <row r="5859" spans="1:9" hidden="1" outlineLevel="3" x14ac:dyDescent="0.25">
      <c r="A5859" t="s">
        <v>68</v>
      </c>
      <c r="B5859" t="str">
        <f>VLOOKUP(A5859,'AGENCY CODES'!$C$4:$F$139,3,FALSE)</f>
        <v>HEALTH CARE COST CONTAINMENT SYSTEM</v>
      </c>
      <c r="C5859" s="8" t="s">
        <v>5</v>
      </c>
      <c r="D5859" s="8" t="str">
        <f t="shared" si="1167"/>
        <v>HCA2439</v>
      </c>
      <c r="E5859">
        <v>2439</v>
      </c>
      <c r="F5859" t="str">
        <f>VLOOKUP(D5859,'Fund List'!$A$2:$F$1324,6,FALSE)</f>
        <v>HAPA</v>
      </c>
      <c r="G5859" s="3">
        <v>6</v>
      </c>
      <c r="I5859" s="24">
        <f>$G5859/$G$10*I$5</f>
        <v>6.4792022357034762</v>
      </c>
    </row>
    <row r="5860" spans="1:9" hidden="1" outlineLevel="3" x14ac:dyDescent="0.25">
      <c r="A5860" t="s">
        <v>68</v>
      </c>
      <c r="B5860" t="str">
        <f>VLOOKUP(A5860,'AGENCY CODES'!$C$4:$F$139,3,FALSE)</f>
        <v>HEALTH CARE COST CONTAINMENT SYSTEM</v>
      </c>
      <c r="C5860" s="8" t="s">
        <v>6</v>
      </c>
      <c r="D5860" s="8" t="str">
        <f t="shared" si="1167"/>
        <v>HCA2439</v>
      </c>
      <c r="E5860">
        <v>2439</v>
      </c>
      <c r="F5860" t="str">
        <f>VLOOKUP(D5860,'Fund List'!$A$2:$F$1324,6,FALSE)</f>
        <v>HAPA</v>
      </c>
      <c r="G5860" s="3">
        <v>76</v>
      </c>
      <c r="I5860" s="24">
        <f>$G5860/$G$10*I$5</f>
        <v>82.069894985577363</v>
      </c>
    </row>
    <row r="5861" spans="1:9" hidden="1" outlineLevel="3" x14ac:dyDescent="0.25">
      <c r="A5861" t="s">
        <v>68</v>
      </c>
      <c r="B5861" t="str">
        <f>VLOOKUP(A5861,'AGENCY CODES'!$C$4:$F$139,3,FALSE)</f>
        <v>HEALTH CARE COST CONTAINMENT SYSTEM</v>
      </c>
      <c r="C5861" s="8" t="s">
        <v>7</v>
      </c>
      <c r="D5861" s="8" t="str">
        <f t="shared" si="1167"/>
        <v>HCA2439</v>
      </c>
      <c r="E5861">
        <v>2439</v>
      </c>
      <c r="F5861" t="str">
        <f>VLOOKUP(D5861,'Fund List'!$A$2:$F$1324,6,FALSE)</f>
        <v>HAPA</v>
      </c>
      <c r="G5861" s="3">
        <v>1</v>
      </c>
      <c r="I5861" s="24">
        <f>$G5861/$G$10*I$5</f>
        <v>1.0798670392839127</v>
      </c>
    </row>
    <row r="5862" spans="1:9" hidden="1" outlineLevel="3" x14ac:dyDescent="0.25">
      <c r="A5862" t="s">
        <v>68</v>
      </c>
      <c r="B5862" t="str">
        <f>VLOOKUP(A5862,'AGENCY CODES'!$C$4:$F$139,3,FALSE)</f>
        <v>HEALTH CARE COST CONTAINMENT SYSTEM</v>
      </c>
      <c r="C5862" s="8" t="s">
        <v>12</v>
      </c>
      <c r="D5862" s="8" t="str">
        <f t="shared" si="1167"/>
        <v>HCA2439</v>
      </c>
      <c r="E5862">
        <v>2439</v>
      </c>
      <c r="F5862" t="str">
        <f>VLOOKUP(D5862,'Fund List'!$A$2:$F$1324,6,FALSE)</f>
        <v>HAPA</v>
      </c>
      <c r="G5862" s="3">
        <v>3</v>
      </c>
      <c r="I5862" s="24">
        <f>$G5862/$G$10*I$5</f>
        <v>3.2396011178517381</v>
      </c>
    </row>
    <row r="5863" spans="1:9" outlineLevel="2" collapsed="1" x14ac:dyDescent="0.25">
      <c r="F5863" s="1" t="s">
        <v>4487</v>
      </c>
      <c r="I5863" s="24">
        <f t="shared" ref="I5863" si="1173">SUBTOTAL(9,I5858:I5862)</f>
        <v>97.188033535552137</v>
      </c>
    </row>
    <row r="5864" spans="1:9" hidden="1" outlineLevel="3" x14ac:dyDescent="0.25">
      <c r="A5864" t="s">
        <v>68</v>
      </c>
      <c r="B5864" t="str">
        <f>VLOOKUP(A5864,'AGENCY CODES'!$C$4:$F$139,3,FALSE)</f>
        <v>HEALTH CARE COST CONTAINMENT SYSTEM</v>
      </c>
      <c r="C5864" s="8" t="s">
        <v>3</v>
      </c>
      <c r="D5864" s="8" t="str">
        <f t="shared" si="1167"/>
        <v>HCA2442</v>
      </c>
      <c r="E5864">
        <v>2442</v>
      </c>
      <c r="F5864" t="str">
        <f>VLOOKUP(D5864,'Fund List'!$A$2:$F$1324,6,FALSE)</f>
        <v>HAPA-ASA3</v>
      </c>
      <c r="G5864" s="3">
        <v>12</v>
      </c>
      <c r="I5864" s="24">
        <f t="shared" ref="I5864:I5876" si="1174">$G5864/$G$10*I$5</f>
        <v>12.958404471406952</v>
      </c>
    </row>
    <row r="5865" spans="1:9" hidden="1" outlineLevel="3" x14ac:dyDescent="0.25">
      <c r="A5865" t="s">
        <v>68</v>
      </c>
      <c r="B5865" t="str">
        <f>VLOOKUP(A5865,'AGENCY CODES'!$C$4:$F$139,3,FALSE)</f>
        <v>HEALTH CARE COST CONTAINMENT SYSTEM</v>
      </c>
      <c r="C5865" s="8" t="s">
        <v>4</v>
      </c>
      <c r="D5865" s="8" t="str">
        <f t="shared" si="1167"/>
        <v>HCA2442</v>
      </c>
      <c r="E5865">
        <v>2442</v>
      </c>
      <c r="F5865" t="str">
        <f>VLOOKUP(D5865,'Fund List'!$A$2:$F$1324,6,FALSE)</f>
        <v>HAPA-ASA3</v>
      </c>
      <c r="G5865" s="3">
        <v>353</v>
      </c>
      <c r="I5865" s="24">
        <f t="shared" si="1174"/>
        <v>381.19306486722121</v>
      </c>
    </row>
    <row r="5866" spans="1:9" hidden="1" outlineLevel="3" x14ac:dyDescent="0.25">
      <c r="A5866" t="s">
        <v>68</v>
      </c>
      <c r="B5866" t="str">
        <f>VLOOKUP(A5866,'AGENCY CODES'!$C$4:$F$139,3,FALSE)</f>
        <v>HEALTH CARE COST CONTAINMENT SYSTEM</v>
      </c>
      <c r="C5866" s="8" t="s">
        <v>5</v>
      </c>
      <c r="D5866" s="8" t="str">
        <f t="shared" si="1167"/>
        <v>HCA2442</v>
      </c>
      <c r="E5866">
        <v>2442</v>
      </c>
      <c r="F5866" t="str">
        <f>VLOOKUP(D5866,'Fund List'!$A$2:$F$1324,6,FALSE)</f>
        <v>HAPA-ASA3</v>
      </c>
      <c r="G5866" s="3">
        <v>20</v>
      </c>
      <c r="I5866" s="24">
        <f t="shared" si="1174"/>
        <v>21.597340785678256</v>
      </c>
    </row>
    <row r="5867" spans="1:9" hidden="1" outlineLevel="3" x14ac:dyDescent="0.25">
      <c r="A5867" t="s">
        <v>68</v>
      </c>
      <c r="B5867" t="str">
        <f>VLOOKUP(A5867,'AGENCY CODES'!$C$4:$F$139,3,FALSE)</f>
        <v>HEALTH CARE COST CONTAINMENT SYSTEM</v>
      </c>
      <c r="C5867" s="8" t="s">
        <v>6</v>
      </c>
      <c r="D5867" s="8" t="str">
        <f t="shared" si="1167"/>
        <v>HCA2442</v>
      </c>
      <c r="E5867">
        <v>2442</v>
      </c>
      <c r="F5867" t="str">
        <f>VLOOKUP(D5867,'Fund List'!$A$2:$F$1324,6,FALSE)</f>
        <v>HAPA-ASA3</v>
      </c>
      <c r="G5867" s="3">
        <v>326</v>
      </c>
      <c r="I5867" s="24">
        <f t="shared" si="1174"/>
        <v>352.03665480655559</v>
      </c>
    </row>
    <row r="5868" spans="1:9" hidden="1" outlineLevel="3" x14ac:dyDescent="0.25">
      <c r="A5868" t="s">
        <v>68</v>
      </c>
      <c r="B5868" t="str">
        <f>VLOOKUP(A5868,'AGENCY CODES'!$C$4:$F$139,3,FALSE)</f>
        <v>HEALTH CARE COST CONTAINMENT SYSTEM</v>
      </c>
      <c r="C5868" s="8" t="s">
        <v>7</v>
      </c>
      <c r="D5868" s="8" t="str">
        <f t="shared" si="1167"/>
        <v>HCA2442</v>
      </c>
      <c r="E5868">
        <v>2442</v>
      </c>
      <c r="F5868" t="str">
        <f>VLOOKUP(D5868,'Fund List'!$A$2:$F$1324,6,FALSE)</f>
        <v>HAPA-ASA3</v>
      </c>
      <c r="G5868" s="3">
        <v>67</v>
      </c>
      <c r="I5868" s="24">
        <f t="shared" si="1174"/>
        <v>72.351091632022161</v>
      </c>
    </row>
    <row r="5869" spans="1:9" hidden="1" outlineLevel="3" x14ac:dyDescent="0.25">
      <c r="A5869" t="s">
        <v>68</v>
      </c>
      <c r="B5869" t="str">
        <f>VLOOKUP(A5869,'AGENCY CODES'!$C$4:$F$139,3,FALSE)</f>
        <v>HEALTH CARE COST CONTAINMENT SYSTEM</v>
      </c>
      <c r="C5869" s="8" t="s">
        <v>14</v>
      </c>
      <c r="D5869" s="8" t="str">
        <f t="shared" si="1167"/>
        <v>HCA2442</v>
      </c>
      <c r="E5869">
        <v>2442</v>
      </c>
      <c r="F5869" t="str">
        <f>VLOOKUP(D5869,'Fund List'!$A$2:$F$1324,6,FALSE)</f>
        <v>HAPA-ASA3</v>
      </c>
      <c r="G5869" s="3">
        <v>1</v>
      </c>
      <c r="I5869" s="24">
        <f t="shared" si="1174"/>
        <v>1.0798670392839127</v>
      </c>
    </row>
    <row r="5870" spans="1:9" hidden="1" outlineLevel="3" x14ac:dyDescent="0.25">
      <c r="A5870" t="s">
        <v>68</v>
      </c>
      <c r="B5870" t="str">
        <f>VLOOKUP(A5870,'AGENCY CODES'!$C$4:$F$139,3,FALSE)</f>
        <v>HEALTH CARE COST CONTAINMENT SYSTEM</v>
      </c>
      <c r="C5870" s="8" t="s">
        <v>8</v>
      </c>
      <c r="D5870" s="8" t="str">
        <f t="shared" si="1167"/>
        <v>HCA2442</v>
      </c>
      <c r="E5870">
        <v>2442</v>
      </c>
      <c r="F5870" t="str">
        <f>VLOOKUP(D5870,'Fund List'!$A$2:$F$1324,6,FALSE)</f>
        <v>HAPA-ASA3</v>
      </c>
      <c r="G5870" s="3">
        <v>14</v>
      </c>
      <c r="I5870" s="24">
        <f t="shared" si="1174"/>
        <v>15.118138549974777</v>
      </c>
    </row>
    <row r="5871" spans="1:9" hidden="1" outlineLevel="3" x14ac:dyDescent="0.25">
      <c r="A5871" t="s">
        <v>68</v>
      </c>
      <c r="B5871" t="str">
        <f>VLOOKUP(A5871,'AGENCY CODES'!$C$4:$F$139,3,FALSE)</f>
        <v>HEALTH CARE COST CONTAINMENT SYSTEM</v>
      </c>
      <c r="C5871" s="8" t="s">
        <v>10</v>
      </c>
      <c r="D5871" s="8" t="str">
        <f t="shared" si="1167"/>
        <v>HCA2442</v>
      </c>
      <c r="E5871">
        <v>2442</v>
      </c>
      <c r="F5871" t="str">
        <f>VLOOKUP(D5871,'Fund List'!$A$2:$F$1324,6,FALSE)</f>
        <v>HAPA-ASA3</v>
      </c>
      <c r="G5871" s="3">
        <v>107</v>
      </c>
      <c r="I5871" s="24">
        <f t="shared" si="1174"/>
        <v>115.54577320337866</v>
      </c>
    </row>
    <row r="5872" spans="1:9" hidden="1" outlineLevel="3" x14ac:dyDescent="0.25">
      <c r="A5872" t="s">
        <v>68</v>
      </c>
      <c r="B5872" t="str">
        <f>VLOOKUP(A5872,'AGENCY CODES'!$C$4:$F$139,3,FALSE)</f>
        <v>HEALTH CARE COST CONTAINMENT SYSTEM</v>
      </c>
      <c r="C5872" s="8" t="s">
        <v>11</v>
      </c>
      <c r="D5872" s="8" t="str">
        <f t="shared" si="1167"/>
        <v>HCA2442</v>
      </c>
      <c r="E5872">
        <v>2442</v>
      </c>
      <c r="F5872" t="str">
        <f>VLOOKUP(D5872,'Fund List'!$A$2:$F$1324,6,FALSE)</f>
        <v>HAPA-ASA3</v>
      </c>
      <c r="G5872" s="3">
        <v>578</v>
      </c>
      <c r="I5872" s="24">
        <f t="shared" si="1174"/>
        <v>624.16314870610165</v>
      </c>
    </row>
    <row r="5873" spans="1:9" hidden="1" outlineLevel="3" x14ac:dyDescent="0.25">
      <c r="A5873" t="s">
        <v>68</v>
      </c>
      <c r="B5873" t="str">
        <f>VLOOKUP(A5873,'AGENCY CODES'!$C$4:$F$139,3,FALSE)</f>
        <v>HEALTH CARE COST CONTAINMENT SYSTEM</v>
      </c>
      <c r="C5873" s="8" t="s">
        <v>12</v>
      </c>
      <c r="D5873" s="8" t="str">
        <f t="shared" si="1167"/>
        <v>HCA2442</v>
      </c>
      <c r="E5873">
        <v>2442</v>
      </c>
      <c r="F5873" t="str">
        <f>VLOOKUP(D5873,'Fund List'!$A$2:$F$1324,6,FALSE)</f>
        <v>HAPA-ASA3</v>
      </c>
      <c r="G5873" s="3">
        <v>50</v>
      </c>
      <c r="I5873" s="24">
        <f t="shared" si="1174"/>
        <v>53.993351964195639</v>
      </c>
    </row>
    <row r="5874" spans="1:9" hidden="1" outlineLevel="3" x14ac:dyDescent="0.25">
      <c r="A5874" t="s">
        <v>68</v>
      </c>
      <c r="B5874" t="str">
        <f>VLOOKUP(A5874,'AGENCY CODES'!$C$4:$F$139,3,FALSE)</f>
        <v>HEALTH CARE COST CONTAINMENT SYSTEM</v>
      </c>
      <c r="C5874" s="8">
        <v>1</v>
      </c>
      <c r="D5874" s="8" t="str">
        <f t="shared" si="1167"/>
        <v>HCA2442</v>
      </c>
      <c r="E5874">
        <v>2442</v>
      </c>
      <c r="F5874" t="str">
        <f>VLOOKUP(D5874,'Fund List'!$A$2:$F$1324,6,FALSE)</f>
        <v>HAPA-ASA3</v>
      </c>
      <c r="G5874" s="3">
        <v>4</v>
      </c>
      <c r="I5874" s="24">
        <f t="shared" si="1174"/>
        <v>4.3194681571356508</v>
      </c>
    </row>
    <row r="5875" spans="1:9" hidden="1" outlineLevel="3" x14ac:dyDescent="0.25">
      <c r="A5875" t="s">
        <v>68</v>
      </c>
      <c r="B5875" t="str">
        <f>VLOOKUP(A5875,'AGENCY CODES'!$C$4:$F$139,3,FALSE)</f>
        <v>HEALTH CARE COST CONTAINMENT SYSTEM</v>
      </c>
      <c r="C5875" s="8">
        <v>2</v>
      </c>
      <c r="D5875" s="8" t="str">
        <f t="shared" si="1167"/>
        <v>HCA2442</v>
      </c>
      <c r="E5875">
        <v>2442</v>
      </c>
      <c r="F5875" t="str">
        <f>VLOOKUP(D5875,'Fund List'!$A$2:$F$1324,6,FALSE)</f>
        <v>HAPA-ASA3</v>
      </c>
      <c r="G5875" s="3">
        <v>561</v>
      </c>
      <c r="I5875" s="24">
        <f t="shared" si="1174"/>
        <v>605.80540903827512</v>
      </c>
    </row>
    <row r="5876" spans="1:9" hidden="1" outlineLevel="3" x14ac:dyDescent="0.25">
      <c r="A5876" t="s">
        <v>68</v>
      </c>
      <c r="B5876" t="str">
        <f>VLOOKUP(A5876,'AGENCY CODES'!$C$4:$F$139,3,FALSE)</f>
        <v>HEALTH CARE COST CONTAINMENT SYSTEM</v>
      </c>
      <c r="C5876" s="8">
        <v>8</v>
      </c>
      <c r="D5876" s="8" t="str">
        <f t="shared" si="1167"/>
        <v>HCA2442</v>
      </c>
      <c r="E5876">
        <v>2442</v>
      </c>
      <c r="F5876" t="str">
        <f>VLOOKUP(D5876,'Fund List'!$A$2:$F$1324,6,FALSE)</f>
        <v>HAPA-ASA3</v>
      </c>
      <c r="G5876" s="3">
        <v>418</v>
      </c>
      <c r="I5876" s="24">
        <f t="shared" si="1174"/>
        <v>451.38442242067555</v>
      </c>
    </row>
    <row r="5877" spans="1:9" outlineLevel="2" collapsed="1" x14ac:dyDescent="0.25">
      <c r="F5877" s="1" t="s">
        <v>4488</v>
      </c>
      <c r="I5877" s="24">
        <f t="shared" ref="I5877" si="1175">SUBTOTAL(9,I5864:I5876)</f>
        <v>2711.546135641905</v>
      </c>
    </row>
    <row r="5878" spans="1:9" hidden="1" outlineLevel="3" x14ac:dyDescent="0.25">
      <c r="A5878" t="s">
        <v>68</v>
      </c>
      <c r="B5878" t="str">
        <f>VLOOKUP(A5878,'AGENCY CODES'!$C$4:$F$139,3,FALSE)</f>
        <v>HEALTH CARE COST CONTAINMENT SYSTEM</v>
      </c>
      <c r="C5878" s="8" t="s">
        <v>1</v>
      </c>
      <c r="D5878" s="8" t="str">
        <f t="shared" si="1167"/>
        <v>HCA2468</v>
      </c>
      <c r="E5878">
        <v>2468</v>
      </c>
      <c r="F5878" t="str">
        <f>VLOOKUP(D5878,'Fund List'!$A$2:$F$1324,6,FALSE)</f>
        <v>ARIZONA TOBACCO LITIGATION SETTLEMENT FD</v>
      </c>
      <c r="G5878" s="3">
        <v>5</v>
      </c>
      <c r="I5878" s="24">
        <f>$G5878/$G$10*I$5</f>
        <v>5.3993351964195639</v>
      </c>
    </row>
    <row r="5879" spans="1:9" hidden="1" outlineLevel="3" x14ac:dyDescent="0.25">
      <c r="A5879" t="s">
        <v>68</v>
      </c>
      <c r="B5879" t="str">
        <f>VLOOKUP(A5879,'AGENCY CODES'!$C$4:$F$139,3,FALSE)</f>
        <v>HEALTH CARE COST CONTAINMENT SYSTEM</v>
      </c>
      <c r="C5879" s="8" t="s">
        <v>3</v>
      </c>
      <c r="D5879" s="8" t="str">
        <f t="shared" si="1167"/>
        <v>HCA2468</v>
      </c>
      <c r="E5879">
        <v>2468</v>
      </c>
      <c r="F5879" t="str">
        <f>VLOOKUP(D5879,'Fund List'!$A$2:$F$1324,6,FALSE)</f>
        <v>ARIZONA TOBACCO LITIGATION SETTLEMENT FD</v>
      </c>
      <c r="G5879" s="3">
        <v>4</v>
      </c>
      <c r="I5879" s="24">
        <f>$G5879/$G$10*I$5</f>
        <v>4.3194681571356508</v>
      </c>
    </row>
    <row r="5880" spans="1:9" hidden="1" outlineLevel="3" x14ac:dyDescent="0.25">
      <c r="A5880" t="s">
        <v>68</v>
      </c>
      <c r="B5880" t="str">
        <f>VLOOKUP(A5880,'AGENCY CODES'!$C$4:$F$139,3,FALSE)</f>
        <v>HEALTH CARE COST CONTAINMENT SYSTEM</v>
      </c>
      <c r="C5880" s="8" t="s">
        <v>4</v>
      </c>
      <c r="D5880" s="8" t="str">
        <f t="shared" si="1167"/>
        <v>HCA2468</v>
      </c>
      <c r="E5880">
        <v>2468</v>
      </c>
      <c r="F5880" t="str">
        <f>VLOOKUP(D5880,'Fund List'!$A$2:$F$1324,6,FALSE)</f>
        <v>ARIZONA TOBACCO LITIGATION SETTLEMENT FD</v>
      </c>
      <c r="G5880" s="3">
        <v>1</v>
      </c>
      <c r="I5880" s="24">
        <f>$G5880/$G$10*I$5</f>
        <v>1.0798670392839127</v>
      </c>
    </row>
    <row r="5881" spans="1:9" hidden="1" outlineLevel="3" x14ac:dyDescent="0.25">
      <c r="A5881" t="s">
        <v>68</v>
      </c>
      <c r="B5881" t="str">
        <f>VLOOKUP(A5881,'AGENCY CODES'!$C$4:$F$139,3,FALSE)</f>
        <v>HEALTH CARE COST CONTAINMENT SYSTEM</v>
      </c>
      <c r="C5881" s="8" t="s">
        <v>6</v>
      </c>
      <c r="D5881" s="8" t="str">
        <f t="shared" si="1167"/>
        <v>HCA2468</v>
      </c>
      <c r="E5881">
        <v>2468</v>
      </c>
      <c r="F5881" t="str">
        <f>VLOOKUP(D5881,'Fund List'!$A$2:$F$1324,6,FALSE)</f>
        <v>ARIZONA TOBACCO LITIGATION SETTLEMENT FD</v>
      </c>
      <c r="G5881" s="3">
        <v>4</v>
      </c>
      <c r="I5881" s="24">
        <f>$G5881/$G$10*I$5</f>
        <v>4.3194681571356508</v>
      </c>
    </row>
    <row r="5882" spans="1:9" hidden="1" outlineLevel="3" x14ac:dyDescent="0.25">
      <c r="A5882" t="s">
        <v>68</v>
      </c>
      <c r="B5882" t="str">
        <f>VLOOKUP(A5882,'AGENCY CODES'!$C$4:$F$139,3,FALSE)</f>
        <v>HEALTH CARE COST CONTAINMENT SYSTEM</v>
      </c>
      <c r="C5882" s="8" t="s">
        <v>12</v>
      </c>
      <c r="D5882" s="8" t="str">
        <f t="shared" si="1167"/>
        <v>HCA2468</v>
      </c>
      <c r="E5882">
        <v>2468</v>
      </c>
      <c r="F5882" t="str">
        <f>VLOOKUP(D5882,'Fund List'!$A$2:$F$1324,6,FALSE)</f>
        <v>ARIZONA TOBACCO LITIGATION SETTLEMENT FD</v>
      </c>
      <c r="G5882" s="3">
        <v>4</v>
      </c>
      <c r="I5882" s="24">
        <f>$G5882/$G$10*I$5</f>
        <v>4.3194681571356508</v>
      </c>
    </row>
    <row r="5883" spans="1:9" outlineLevel="2" collapsed="1" x14ac:dyDescent="0.25">
      <c r="F5883" s="1" t="s">
        <v>4489</v>
      </c>
      <c r="I5883" s="24">
        <f t="shared" ref="I5883" si="1176">SUBTOTAL(9,I5878:I5882)</f>
        <v>19.437606707110429</v>
      </c>
    </row>
    <row r="5884" spans="1:9" hidden="1" outlineLevel="3" x14ac:dyDescent="0.25">
      <c r="A5884" t="s">
        <v>68</v>
      </c>
      <c r="B5884" t="str">
        <f>VLOOKUP(A5884,'AGENCY CODES'!$C$4:$F$139,3,FALSE)</f>
        <v>HEALTH CARE COST CONTAINMENT SYSTEM</v>
      </c>
      <c r="C5884" s="8" t="s">
        <v>1</v>
      </c>
      <c r="D5884" s="8" t="str">
        <f t="shared" si="1167"/>
        <v>HCA2478</v>
      </c>
      <c r="E5884">
        <v>2478</v>
      </c>
      <c r="F5884" t="str">
        <f>VLOOKUP(D5884,'Fund List'!$A$2:$F$1324,6,FALSE)</f>
        <v>BUDGET NEUTRALITY COMPLIANCE FUND</v>
      </c>
      <c r="G5884" s="3">
        <v>5</v>
      </c>
      <c r="I5884" s="24">
        <f t="shared" ref="I5884:I5889" si="1177">$G5884/$G$10*I$5</f>
        <v>5.3993351964195639</v>
      </c>
    </row>
    <row r="5885" spans="1:9" hidden="1" outlineLevel="3" x14ac:dyDescent="0.25">
      <c r="A5885" t="s">
        <v>68</v>
      </c>
      <c r="B5885" t="str">
        <f>VLOOKUP(A5885,'AGENCY CODES'!$C$4:$F$139,3,FALSE)</f>
        <v>HEALTH CARE COST CONTAINMENT SYSTEM</v>
      </c>
      <c r="C5885" s="8" t="s">
        <v>3</v>
      </c>
      <c r="D5885" s="8" t="str">
        <f t="shared" si="1167"/>
        <v>HCA2478</v>
      </c>
      <c r="E5885">
        <v>2478</v>
      </c>
      <c r="F5885" t="str">
        <f>VLOOKUP(D5885,'Fund List'!$A$2:$F$1324,6,FALSE)</f>
        <v>BUDGET NEUTRALITY COMPLIANCE FUND</v>
      </c>
      <c r="G5885" s="3">
        <v>12</v>
      </c>
      <c r="I5885" s="24">
        <f t="shared" si="1177"/>
        <v>12.958404471406952</v>
      </c>
    </row>
    <row r="5886" spans="1:9" hidden="1" outlineLevel="3" x14ac:dyDescent="0.25">
      <c r="A5886" t="s">
        <v>68</v>
      </c>
      <c r="B5886" t="str">
        <f>VLOOKUP(A5886,'AGENCY CODES'!$C$4:$F$139,3,FALSE)</f>
        <v>HEALTH CARE COST CONTAINMENT SYSTEM</v>
      </c>
      <c r="C5886" s="8" t="s">
        <v>4</v>
      </c>
      <c r="D5886" s="8" t="str">
        <f t="shared" si="1167"/>
        <v>HCA2478</v>
      </c>
      <c r="E5886">
        <v>2478</v>
      </c>
      <c r="F5886" t="str">
        <f>VLOOKUP(D5886,'Fund List'!$A$2:$F$1324,6,FALSE)</f>
        <v>BUDGET NEUTRALITY COMPLIANCE FUND</v>
      </c>
      <c r="G5886" s="3">
        <v>4</v>
      </c>
      <c r="I5886" s="24">
        <f t="shared" si="1177"/>
        <v>4.3194681571356508</v>
      </c>
    </row>
    <row r="5887" spans="1:9" hidden="1" outlineLevel="3" x14ac:dyDescent="0.25">
      <c r="A5887" t="s">
        <v>68</v>
      </c>
      <c r="B5887" t="str">
        <f>VLOOKUP(A5887,'AGENCY CODES'!$C$4:$F$139,3,FALSE)</f>
        <v>HEALTH CARE COST CONTAINMENT SYSTEM</v>
      </c>
      <c r="C5887" s="8" t="s">
        <v>5</v>
      </c>
      <c r="D5887" s="8" t="str">
        <f t="shared" si="1167"/>
        <v>HCA2478</v>
      </c>
      <c r="E5887">
        <v>2478</v>
      </c>
      <c r="F5887" t="str">
        <f>VLOOKUP(D5887,'Fund List'!$A$2:$F$1324,6,FALSE)</f>
        <v>BUDGET NEUTRALITY COMPLIANCE FUND</v>
      </c>
      <c r="G5887" s="3">
        <v>4</v>
      </c>
      <c r="I5887" s="24">
        <f t="shared" si="1177"/>
        <v>4.3194681571356508</v>
      </c>
    </row>
    <row r="5888" spans="1:9" hidden="1" outlineLevel="3" x14ac:dyDescent="0.25">
      <c r="A5888" t="s">
        <v>68</v>
      </c>
      <c r="B5888" t="str">
        <f>VLOOKUP(A5888,'AGENCY CODES'!$C$4:$F$139,3,FALSE)</f>
        <v>HEALTH CARE COST CONTAINMENT SYSTEM</v>
      </c>
      <c r="C5888" s="8" t="s">
        <v>7</v>
      </c>
      <c r="D5888" s="8" t="str">
        <f t="shared" si="1167"/>
        <v>HCA2478</v>
      </c>
      <c r="E5888">
        <v>2478</v>
      </c>
      <c r="F5888" t="str">
        <f>VLOOKUP(D5888,'Fund List'!$A$2:$F$1324,6,FALSE)</f>
        <v>BUDGET NEUTRALITY COMPLIANCE FUND</v>
      </c>
      <c r="G5888" s="3">
        <v>1</v>
      </c>
      <c r="I5888" s="24">
        <f t="shared" si="1177"/>
        <v>1.0798670392839127</v>
      </c>
    </row>
    <row r="5889" spans="1:9" hidden="1" outlineLevel="3" x14ac:dyDescent="0.25">
      <c r="A5889" t="s">
        <v>68</v>
      </c>
      <c r="B5889" t="str">
        <f>VLOOKUP(A5889,'AGENCY CODES'!$C$4:$F$139,3,FALSE)</f>
        <v>HEALTH CARE COST CONTAINMENT SYSTEM</v>
      </c>
      <c r="C5889" s="8" t="s">
        <v>12</v>
      </c>
      <c r="D5889" s="8" t="str">
        <f t="shared" ref="D5889:D5952" si="1178">CONCATENATE(A5889,E5889)</f>
        <v>HCA2478</v>
      </c>
      <c r="E5889">
        <v>2478</v>
      </c>
      <c r="F5889" t="str">
        <f>VLOOKUP(D5889,'Fund List'!$A$2:$F$1324,6,FALSE)</f>
        <v>BUDGET NEUTRALITY COMPLIANCE FUND</v>
      </c>
      <c r="G5889" s="3">
        <v>2</v>
      </c>
      <c r="I5889" s="24">
        <f t="shared" si="1177"/>
        <v>2.1597340785678254</v>
      </c>
    </row>
    <row r="5890" spans="1:9" outlineLevel="2" collapsed="1" x14ac:dyDescent="0.25">
      <c r="F5890" s="1" t="s">
        <v>4490</v>
      </c>
      <c r="I5890" s="24">
        <f t="shared" ref="I5890" si="1179">SUBTOTAL(9,I5884:I5889)</f>
        <v>30.236277099949557</v>
      </c>
    </row>
    <row r="5891" spans="1:9" hidden="1" outlineLevel="3" x14ac:dyDescent="0.25">
      <c r="A5891" t="s">
        <v>68</v>
      </c>
      <c r="B5891" t="str">
        <f>VLOOKUP(A5891,'AGENCY CODES'!$C$4:$F$139,3,FALSE)</f>
        <v>HEALTH CARE COST CONTAINMENT SYSTEM</v>
      </c>
      <c r="C5891" s="8" t="s">
        <v>7</v>
      </c>
      <c r="D5891" s="8" t="str">
        <f t="shared" si="1178"/>
        <v>HCA2494</v>
      </c>
      <c r="E5891">
        <v>2494</v>
      </c>
      <c r="F5891" t="str">
        <f>VLOOKUP(D5891,'Fund List'!$A$2:$F$1324,6,FALSE)</f>
        <v>TRAUMA AND EMERGENCY SERVICES FUND</v>
      </c>
      <c r="G5891" s="3">
        <v>8</v>
      </c>
      <c r="I5891" s="24">
        <f>$G5891/$G$10*I$5</f>
        <v>8.6389363142713016</v>
      </c>
    </row>
    <row r="5892" spans="1:9" hidden="1" outlineLevel="3" x14ac:dyDescent="0.25">
      <c r="A5892" t="s">
        <v>68</v>
      </c>
      <c r="B5892" t="str">
        <f>VLOOKUP(A5892,'AGENCY CODES'!$C$4:$F$139,3,FALSE)</f>
        <v>HEALTH CARE COST CONTAINMENT SYSTEM</v>
      </c>
      <c r="C5892" s="8" t="s">
        <v>8</v>
      </c>
      <c r="D5892" s="8" t="str">
        <f t="shared" si="1178"/>
        <v>HCA2494</v>
      </c>
      <c r="E5892">
        <v>2494</v>
      </c>
      <c r="F5892" t="str">
        <f>VLOOKUP(D5892,'Fund List'!$A$2:$F$1324,6,FALSE)</f>
        <v>TRAUMA AND EMERGENCY SERVICES FUND</v>
      </c>
      <c r="G5892" s="3">
        <v>11</v>
      </c>
      <c r="I5892" s="24">
        <f>$G5892/$G$10*I$5</f>
        <v>11.878537432123041</v>
      </c>
    </row>
    <row r="5893" spans="1:9" hidden="1" outlineLevel="3" x14ac:dyDescent="0.25">
      <c r="A5893" t="s">
        <v>68</v>
      </c>
      <c r="B5893" t="str">
        <f>VLOOKUP(A5893,'AGENCY CODES'!$C$4:$F$139,3,FALSE)</f>
        <v>HEALTH CARE COST CONTAINMENT SYSTEM</v>
      </c>
      <c r="C5893" s="8" t="s">
        <v>12</v>
      </c>
      <c r="D5893" s="8" t="str">
        <f t="shared" si="1178"/>
        <v>HCA2494</v>
      </c>
      <c r="E5893">
        <v>2494</v>
      </c>
      <c r="F5893" t="str">
        <f>VLOOKUP(D5893,'Fund List'!$A$2:$F$1324,6,FALSE)</f>
        <v>TRAUMA AND EMERGENCY SERVICES FUND</v>
      </c>
      <c r="G5893" s="3">
        <v>2</v>
      </c>
      <c r="I5893" s="24">
        <f>$G5893/$G$10*I$5</f>
        <v>2.1597340785678254</v>
      </c>
    </row>
    <row r="5894" spans="1:9" hidden="1" outlineLevel="3" x14ac:dyDescent="0.25">
      <c r="A5894" t="s">
        <v>68</v>
      </c>
      <c r="B5894" t="str">
        <f>VLOOKUP(A5894,'AGENCY CODES'!$C$4:$F$139,3,FALSE)</f>
        <v>HEALTH CARE COST CONTAINMENT SYSTEM</v>
      </c>
      <c r="C5894" s="8">
        <v>2</v>
      </c>
      <c r="D5894" s="8" t="str">
        <f t="shared" si="1178"/>
        <v>HCA2494</v>
      </c>
      <c r="E5894">
        <v>2494</v>
      </c>
      <c r="F5894" t="str">
        <f>VLOOKUP(D5894,'Fund List'!$A$2:$F$1324,6,FALSE)</f>
        <v>TRAUMA AND EMERGENCY SERVICES FUND</v>
      </c>
      <c r="G5894" s="3">
        <v>1</v>
      </c>
      <c r="I5894" s="24">
        <f>$G5894/$G$10*I$5</f>
        <v>1.0798670392839127</v>
      </c>
    </row>
    <row r="5895" spans="1:9" outlineLevel="2" collapsed="1" x14ac:dyDescent="0.25">
      <c r="F5895" s="1" t="s">
        <v>4491</v>
      </c>
      <c r="I5895" s="24">
        <f t="shared" ref="I5895" si="1180">SUBTOTAL(9,I5891:I5894)</f>
        <v>23.757074864246082</v>
      </c>
    </row>
    <row r="5896" spans="1:9" hidden="1" outlineLevel="3" x14ac:dyDescent="0.25">
      <c r="A5896" t="s">
        <v>68</v>
      </c>
      <c r="B5896" t="str">
        <f>VLOOKUP(A5896,'AGENCY CODES'!$C$4:$F$139,3,FALSE)</f>
        <v>HEALTH CARE COST CONTAINMENT SYSTEM</v>
      </c>
      <c r="C5896" s="8" t="s">
        <v>1</v>
      </c>
      <c r="D5896" s="8" t="str">
        <f t="shared" si="1178"/>
        <v>HCA2500</v>
      </c>
      <c r="E5896">
        <v>2500</v>
      </c>
      <c r="F5896" t="str">
        <f>VLOOKUP(D5896,'Fund List'!$A$2:$F$1324,6,FALSE)</f>
        <v>INTERAGENCY SERVICE AGREEMENT FUND</v>
      </c>
      <c r="G5896" s="3">
        <v>47</v>
      </c>
      <c r="I5896" s="24">
        <f t="shared" ref="I5896:I5907" si="1181">$G5896/$G$10*I$5</f>
        <v>50.753750846343905</v>
      </c>
    </row>
    <row r="5897" spans="1:9" hidden="1" outlineLevel="3" x14ac:dyDescent="0.25">
      <c r="A5897" t="s">
        <v>68</v>
      </c>
      <c r="B5897" t="str">
        <f>VLOOKUP(A5897,'AGENCY CODES'!$C$4:$F$139,3,FALSE)</f>
        <v>HEALTH CARE COST CONTAINMENT SYSTEM</v>
      </c>
      <c r="C5897" s="8" t="s">
        <v>2</v>
      </c>
      <c r="D5897" s="8" t="str">
        <f t="shared" si="1178"/>
        <v>HCA2500</v>
      </c>
      <c r="E5897">
        <v>2500</v>
      </c>
      <c r="F5897" t="str">
        <f>VLOOKUP(D5897,'Fund List'!$A$2:$F$1324,6,FALSE)</f>
        <v>INTERAGENCY SERVICE AGREEMENT FUND</v>
      </c>
      <c r="G5897" s="3">
        <v>4</v>
      </c>
      <c r="I5897" s="24">
        <f t="shared" si="1181"/>
        <v>4.3194681571356508</v>
      </c>
    </row>
    <row r="5898" spans="1:9" hidden="1" outlineLevel="3" x14ac:dyDescent="0.25">
      <c r="A5898" t="s">
        <v>68</v>
      </c>
      <c r="B5898" t="str">
        <f>VLOOKUP(A5898,'AGENCY CODES'!$C$4:$F$139,3,FALSE)</f>
        <v>HEALTH CARE COST CONTAINMENT SYSTEM</v>
      </c>
      <c r="C5898" s="8" t="s">
        <v>3</v>
      </c>
      <c r="D5898" s="8" t="str">
        <f t="shared" si="1178"/>
        <v>HCA2500</v>
      </c>
      <c r="E5898">
        <v>2500</v>
      </c>
      <c r="F5898" t="str">
        <f>VLOOKUP(D5898,'Fund List'!$A$2:$F$1324,6,FALSE)</f>
        <v>INTERAGENCY SERVICE AGREEMENT FUND</v>
      </c>
      <c r="G5898" s="3">
        <v>336</v>
      </c>
      <c r="I5898" s="24">
        <f t="shared" si="1181"/>
        <v>362.83532519939467</v>
      </c>
    </row>
    <row r="5899" spans="1:9" hidden="1" outlineLevel="3" x14ac:dyDescent="0.25">
      <c r="A5899" t="s">
        <v>68</v>
      </c>
      <c r="B5899" t="str">
        <f>VLOOKUP(A5899,'AGENCY CODES'!$C$4:$F$139,3,FALSE)</f>
        <v>HEALTH CARE COST CONTAINMENT SYSTEM</v>
      </c>
      <c r="C5899" s="8" t="s">
        <v>4</v>
      </c>
      <c r="D5899" s="8" t="str">
        <f t="shared" si="1178"/>
        <v>HCA2500</v>
      </c>
      <c r="E5899">
        <v>2500</v>
      </c>
      <c r="F5899" t="str">
        <f>VLOOKUP(D5899,'Fund List'!$A$2:$F$1324,6,FALSE)</f>
        <v>INTERAGENCY SERVICE AGREEMENT FUND</v>
      </c>
      <c r="G5899" s="3">
        <v>465</v>
      </c>
      <c r="I5899" s="24">
        <f t="shared" si="1181"/>
        <v>502.13817326701945</v>
      </c>
    </row>
    <row r="5900" spans="1:9" hidden="1" outlineLevel="3" x14ac:dyDescent="0.25">
      <c r="A5900" t="s">
        <v>68</v>
      </c>
      <c r="B5900" t="str">
        <f>VLOOKUP(A5900,'AGENCY CODES'!$C$4:$F$139,3,FALSE)</f>
        <v>HEALTH CARE COST CONTAINMENT SYSTEM</v>
      </c>
      <c r="C5900" s="8" t="s">
        <v>5</v>
      </c>
      <c r="D5900" s="8" t="str">
        <f t="shared" si="1178"/>
        <v>HCA2500</v>
      </c>
      <c r="E5900">
        <v>2500</v>
      </c>
      <c r="F5900" t="str">
        <f>VLOOKUP(D5900,'Fund List'!$A$2:$F$1324,6,FALSE)</f>
        <v>INTERAGENCY SERVICE AGREEMENT FUND</v>
      </c>
      <c r="G5900" s="3">
        <v>676</v>
      </c>
      <c r="I5900" s="24">
        <f t="shared" si="1181"/>
        <v>729.99011855592505</v>
      </c>
    </row>
    <row r="5901" spans="1:9" hidden="1" outlineLevel="3" x14ac:dyDescent="0.25">
      <c r="A5901" t="s">
        <v>68</v>
      </c>
      <c r="B5901" t="str">
        <f>VLOOKUP(A5901,'AGENCY CODES'!$C$4:$F$139,3,FALSE)</f>
        <v>HEALTH CARE COST CONTAINMENT SYSTEM</v>
      </c>
      <c r="C5901" s="8" t="s">
        <v>6</v>
      </c>
      <c r="D5901" s="8" t="str">
        <f t="shared" si="1178"/>
        <v>HCA2500</v>
      </c>
      <c r="E5901">
        <v>2500</v>
      </c>
      <c r="F5901" t="str">
        <f>VLOOKUP(D5901,'Fund List'!$A$2:$F$1324,6,FALSE)</f>
        <v>INTERAGENCY SERVICE AGREEMENT FUND</v>
      </c>
      <c r="G5901" s="3">
        <v>1531</v>
      </c>
      <c r="I5901" s="24">
        <f t="shared" si="1181"/>
        <v>1653.2764371436706</v>
      </c>
    </row>
    <row r="5902" spans="1:9" hidden="1" outlineLevel="3" x14ac:dyDescent="0.25">
      <c r="A5902" t="s">
        <v>68</v>
      </c>
      <c r="B5902" t="str">
        <f>VLOOKUP(A5902,'AGENCY CODES'!$C$4:$F$139,3,FALSE)</f>
        <v>HEALTH CARE COST CONTAINMENT SYSTEM</v>
      </c>
      <c r="C5902" s="8" t="s">
        <v>7</v>
      </c>
      <c r="D5902" s="8" t="str">
        <f t="shared" si="1178"/>
        <v>HCA2500</v>
      </c>
      <c r="E5902">
        <v>2500</v>
      </c>
      <c r="F5902" t="str">
        <f>VLOOKUP(D5902,'Fund List'!$A$2:$F$1324,6,FALSE)</f>
        <v>INTERAGENCY SERVICE AGREEMENT FUND</v>
      </c>
      <c r="G5902" s="3">
        <v>36</v>
      </c>
      <c r="I5902" s="24">
        <f t="shared" si="1181"/>
        <v>38.875213414220859</v>
      </c>
    </row>
    <row r="5903" spans="1:9" hidden="1" outlineLevel="3" x14ac:dyDescent="0.25">
      <c r="A5903" t="s">
        <v>68</v>
      </c>
      <c r="B5903" t="str">
        <f>VLOOKUP(A5903,'AGENCY CODES'!$C$4:$F$139,3,FALSE)</f>
        <v>HEALTH CARE COST CONTAINMENT SYSTEM</v>
      </c>
      <c r="C5903" s="8" t="s">
        <v>8</v>
      </c>
      <c r="D5903" s="8" t="str">
        <f t="shared" si="1178"/>
        <v>HCA2500</v>
      </c>
      <c r="E5903">
        <v>2500</v>
      </c>
      <c r="F5903" t="str">
        <f>VLOOKUP(D5903,'Fund List'!$A$2:$F$1324,6,FALSE)</f>
        <v>INTERAGENCY SERVICE AGREEMENT FUND</v>
      </c>
      <c r="G5903" s="3">
        <v>1</v>
      </c>
      <c r="I5903" s="24">
        <f t="shared" si="1181"/>
        <v>1.0798670392839127</v>
      </c>
    </row>
    <row r="5904" spans="1:9" hidden="1" outlineLevel="3" x14ac:dyDescent="0.25">
      <c r="A5904" t="s">
        <v>68</v>
      </c>
      <c r="B5904" t="str">
        <f>VLOOKUP(A5904,'AGENCY CODES'!$C$4:$F$139,3,FALSE)</f>
        <v>HEALTH CARE COST CONTAINMENT SYSTEM</v>
      </c>
      <c r="C5904" s="8" t="s">
        <v>10</v>
      </c>
      <c r="D5904" s="8" t="str">
        <f t="shared" si="1178"/>
        <v>HCA2500</v>
      </c>
      <c r="E5904">
        <v>2500</v>
      </c>
      <c r="F5904" t="str">
        <f>VLOOKUP(D5904,'Fund List'!$A$2:$F$1324,6,FALSE)</f>
        <v>INTERAGENCY SERVICE AGREEMENT FUND</v>
      </c>
      <c r="G5904" s="3">
        <v>361</v>
      </c>
      <c r="I5904" s="24">
        <f t="shared" si="1181"/>
        <v>389.8320011814925</v>
      </c>
    </row>
    <row r="5905" spans="1:9" hidden="1" outlineLevel="3" x14ac:dyDescent="0.25">
      <c r="A5905" t="s">
        <v>68</v>
      </c>
      <c r="B5905" t="str">
        <f>VLOOKUP(A5905,'AGENCY CODES'!$C$4:$F$139,3,FALSE)</f>
        <v>HEALTH CARE COST CONTAINMENT SYSTEM</v>
      </c>
      <c r="C5905" s="8" t="s">
        <v>11</v>
      </c>
      <c r="D5905" s="8" t="str">
        <f t="shared" si="1178"/>
        <v>HCA2500</v>
      </c>
      <c r="E5905">
        <v>2500</v>
      </c>
      <c r="F5905" t="str">
        <f>VLOOKUP(D5905,'Fund List'!$A$2:$F$1324,6,FALSE)</f>
        <v>INTERAGENCY SERVICE AGREEMENT FUND</v>
      </c>
      <c r="G5905" s="3">
        <v>573</v>
      </c>
      <c r="I5905" s="24">
        <f t="shared" si="1181"/>
        <v>618.763813509682</v>
      </c>
    </row>
    <row r="5906" spans="1:9" hidden="1" outlineLevel="3" x14ac:dyDescent="0.25">
      <c r="A5906" t="s">
        <v>68</v>
      </c>
      <c r="B5906" t="str">
        <f>VLOOKUP(A5906,'AGENCY CODES'!$C$4:$F$139,3,FALSE)</f>
        <v>HEALTH CARE COST CONTAINMENT SYSTEM</v>
      </c>
      <c r="C5906" s="8" t="s">
        <v>12</v>
      </c>
      <c r="D5906" s="8" t="str">
        <f t="shared" si="1178"/>
        <v>HCA2500</v>
      </c>
      <c r="E5906">
        <v>2500</v>
      </c>
      <c r="F5906" t="str">
        <f>VLOOKUP(D5906,'Fund List'!$A$2:$F$1324,6,FALSE)</f>
        <v>INTERAGENCY SERVICE AGREEMENT FUND</v>
      </c>
      <c r="G5906" s="3">
        <v>151</v>
      </c>
      <c r="I5906" s="24">
        <f t="shared" si="1181"/>
        <v>163.05992293187083</v>
      </c>
    </row>
    <row r="5907" spans="1:9" hidden="1" outlineLevel="3" x14ac:dyDescent="0.25">
      <c r="A5907" t="s">
        <v>68</v>
      </c>
      <c r="B5907" t="str">
        <f>VLOOKUP(A5907,'AGENCY CODES'!$C$4:$F$139,3,FALSE)</f>
        <v>HEALTH CARE COST CONTAINMENT SYSTEM</v>
      </c>
      <c r="C5907" s="8">
        <v>2</v>
      </c>
      <c r="D5907" s="8" t="str">
        <f t="shared" si="1178"/>
        <v>HCA2500</v>
      </c>
      <c r="E5907">
        <v>2500</v>
      </c>
      <c r="F5907" t="str">
        <f>VLOOKUP(D5907,'Fund List'!$A$2:$F$1324,6,FALSE)</f>
        <v>INTERAGENCY SERVICE AGREEMENT FUND</v>
      </c>
      <c r="G5907" s="3">
        <v>628</v>
      </c>
      <c r="I5907" s="24">
        <f t="shared" si="1181"/>
        <v>678.15650067029731</v>
      </c>
    </row>
    <row r="5908" spans="1:9" outlineLevel="2" collapsed="1" x14ac:dyDescent="0.25">
      <c r="F5908" s="1" t="s">
        <v>4035</v>
      </c>
      <c r="I5908" s="24">
        <f t="shared" ref="I5908" si="1182">SUBTOTAL(9,I5896:I5907)</f>
        <v>5193.0805919163367</v>
      </c>
    </row>
    <row r="5909" spans="1:9" hidden="1" outlineLevel="3" x14ac:dyDescent="0.25">
      <c r="A5909" t="s">
        <v>68</v>
      </c>
      <c r="B5909" t="str">
        <f>VLOOKUP(A5909,'AGENCY CODES'!$C$4:$F$139,3,FALSE)</f>
        <v>HEALTH CARE COST CONTAINMENT SYSTEM</v>
      </c>
      <c r="C5909" s="8" t="s">
        <v>3</v>
      </c>
      <c r="D5909" s="8" t="str">
        <f t="shared" si="1178"/>
        <v>HCA2532</v>
      </c>
      <c r="E5909">
        <v>2532</v>
      </c>
      <c r="F5909" t="str">
        <f>VLOOKUP(D5909,'Fund List'!$A$2:$F$1324,6,FALSE)</f>
        <v>HOSPITAL LOAN RESIDENCY FUND</v>
      </c>
      <c r="G5909" s="3">
        <v>3</v>
      </c>
      <c r="I5909" s="24">
        <f>$G5909/$G$10*I$5</f>
        <v>3.2396011178517381</v>
      </c>
    </row>
    <row r="5910" spans="1:9" hidden="1" outlineLevel="3" x14ac:dyDescent="0.25">
      <c r="A5910" t="s">
        <v>68</v>
      </c>
      <c r="B5910" t="str">
        <f>VLOOKUP(A5910,'AGENCY CODES'!$C$4:$F$139,3,FALSE)</f>
        <v>HEALTH CARE COST CONTAINMENT SYSTEM</v>
      </c>
      <c r="C5910" s="8" t="s">
        <v>12</v>
      </c>
      <c r="D5910" s="8" t="str">
        <f t="shared" si="1178"/>
        <v>HCA2532</v>
      </c>
      <c r="E5910">
        <v>2532</v>
      </c>
      <c r="F5910" t="str">
        <f>VLOOKUP(D5910,'Fund List'!$A$2:$F$1324,6,FALSE)</f>
        <v>HOSPITAL LOAN RESIDENCY FUND</v>
      </c>
      <c r="G5910" s="3">
        <v>4</v>
      </c>
      <c r="I5910" s="24">
        <f>$G5910/$G$10*I$5</f>
        <v>4.3194681571356508</v>
      </c>
    </row>
    <row r="5911" spans="1:9" outlineLevel="2" collapsed="1" x14ac:dyDescent="0.25">
      <c r="F5911" s="1" t="s">
        <v>4492</v>
      </c>
      <c r="I5911" s="24">
        <f t="shared" ref="I5911" si="1183">SUBTOTAL(9,I5909:I5910)</f>
        <v>7.5590692749873885</v>
      </c>
    </row>
    <row r="5912" spans="1:9" hidden="1" outlineLevel="3" x14ac:dyDescent="0.25">
      <c r="A5912" t="s">
        <v>68</v>
      </c>
      <c r="B5912" t="str">
        <f>VLOOKUP(A5912,'AGENCY CODES'!$C$4:$F$139,3,FALSE)</f>
        <v>HEALTH CARE COST CONTAINMENT SYSTEM</v>
      </c>
      <c r="C5912" s="8" t="s">
        <v>1</v>
      </c>
      <c r="D5912" s="8" t="str">
        <f t="shared" si="1178"/>
        <v>HCA2546</v>
      </c>
      <c r="E5912">
        <v>2546</v>
      </c>
      <c r="F5912" t="str">
        <f>VLOOKUP(D5912,'Fund List'!$A$2:$F$1324,6,FALSE)</f>
        <v>PRESCRIPTION DRUG REBATE FUND</v>
      </c>
      <c r="G5912" s="3">
        <v>42</v>
      </c>
      <c r="I5912" s="24">
        <f t="shared" ref="I5912:I5922" si="1184">$G5912/$G$10*I$5</f>
        <v>45.354415649924334</v>
      </c>
    </row>
    <row r="5913" spans="1:9" hidden="1" outlineLevel="3" x14ac:dyDescent="0.25">
      <c r="A5913" t="s">
        <v>68</v>
      </c>
      <c r="B5913" t="str">
        <f>VLOOKUP(A5913,'AGENCY CODES'!$C$4:$F$139,3,FALSE)</f>
        <v>HEALTH CARE COST CONTAINMENT SYSTEM</v>
      </c>
      <c r="C5913" s="8" t="s">
        <v>3</v>
      </c>
      <c r="D5913" s="8" t="str">
        <f t="shared" si="1178"/>
        <v>HCA2546</v>
      </c>
      <c r="E5913">
        <v>2546</v>
      </c>
      <c r="F5913" t="str">
        <f>VLOOKUP(D5913,'Fund List'!$A$2:$F$1324,6,FALSE)</f>
        <v>PRESCRIPTION DRUG REBATE FUND</v>
      </c>
      <c r="G5913" s="3">
        <v>168</v>
      </c>
      <c r="I5913" s="24">
        <f t="shared" si="1184"/>
        <v>181.41766259969734</v>
      </c>
    </row>
    <row r="5914" spans="1:9" hidden="1" outlineLevel="3" x14ac:dyDescent="0.25">
      <c r="A5914" t="s">
        <v>68</v>
      </c>
      <c r="B5914" t="str">
        <f>VLOOKUP(A5914,'AGENCY CODES'!$C$4:$F$139,3,FALSE)</f>
        <v>HEALTH CARE COST CONTAINMENT SYSTEM</v>
      </c>
      <c r="C5914" s="8" t="s">
        <v>4</v>
      </c>
      <c r="D5914" s="8" t="str">
        <f t="shared" si="1178"/>
        <v>HCA2546</v>
      </c>
      <c r="E5914">
        <v>2546</v>
      </c>
      <c r="F5914" t="str">
        <f>VLOOKUP(D5914,'Fund List'!$A$2:$F$1324,6,FALSE)</f>
        <v>PRESCRIPTION DRUG REBATE FUND</v>
      </c>
      <c r="G5914" s="3">
        <v>72</v>
      </c>
      <c r="I5914" s="24">
        <f t="shared" si="1184"/>
        <v>77.750426828441718</v>
      </c>
    </row>
    <row r="5915" spans="1:9" hidden="1" outlineLevel="3" x14ac:dyDescent="0.25">
      <c r="A5915" t="s">
        <v>68</v>
      </c>
      <c r="B5915" t="str">
        <f>VLOOKUP(A5915,'AGENCY CODES'!$C$4:$F$139,3,FALSE)</f>
        <v>HEALTH CARE COST CONTAINMENT SYSTEM</v>
      </c>
      <c r="C5915" s="8" t="s">
        <v>6</v>
      </c>
      <c r="D5915" s="8" t="str">
        <f t="shared" si="1178"/>
        <v>HCA2546</v>
      </c>
      <c r="E5915">
        <v>2546</v>
      </c>
      <c r="F5915" t="str">
        <f>VLOOKUP(D5915,'Fund List'!$A$2:$F$1324,6,FALSE)</f>
        <v>PRESCRIPTION DRUG REBATE FUND</v>
      </c>
      <c r="G5915" s="3">
        <v>38</v>
      </c>
      <c r="I5915" s="24">
        <f t="shared" si="1184"/>
        <v>41.034947492788682</v>
      </c>
    </row>
    <row r="5916" spans="1:9" hidden="1" outlineLevel="3" x14ac:dyDescent="0.25">
      <c r="A5916" t="s">
        <v>68</v>
      </c>
      <c r="B5916" t="str">
        <f>VLOOKUP(A5916,'AGENCY CODES'!$C$4:$F$139,3,FALSE)</f>
        <v>HEALTH CARE COST CONTAINMENT SYSTEM</v>
      </c>
      <c r="C5916" s="8" t="s">
        <v>38</v>
      </c>
      <c r="D5916" s="8" t="str">
        <f t="shared" si="1178"/>
        <v>HCA2546</v>
      </c>
      <c r="E5916">
        <v>2546</v>
      </c>
      <c r="F5916" t="str">
        <f>VLOOKUP(D5916,'Fund List'!$A$2:$F$1324,6,FALSE)</f>
        <v>PRESCRIPTION DRUG REBATE FUND</v>
      </c>
      <c r="G5916" s="3">
        <v>3</v>
      </c>
      <c r="I5916" s="24">
        <f t="shared" si="1184"/>
        <v>3.2396011178517381</v>
      </c>
    </row>
    <row r="5917" spans="1:9" hidden="1" outlineLevel="3" x14ac:dyDescent="0.25">
      <c r="A5917" t="s">
        <v>68</v>
      </c>
      <c r="B5917" t="str">
        <f>VLOOKUP(A5917,'AGENCY CODES'!$C$4:$F$139,3,FALSE)</f>
        <v>HEALTH CARE COST CONTAINMENT SYSTEM</v>
      </c>
      <c r="C5917" s="8" t="s">
        <v>8</v>
      </c>
      <c r="D5917" s="8" t="str">
        <f t="shared" si="1178"/>
        <v>HCA2546</v>
      </c>
      <c r="E5917">
        <v>2546</v>
      </c>
      <c r="F5917" t="str">
        <f>VLOOKUP(D5917,'Fund List'!$A$2:$F$1324,6,FALSE)</f>
        <v>PRESCRIPTION DRUG REBATE FUND</v>
      </c>
      <c r="G5917" s="3">
        <v>7</v>
      </c>
      <c r="I5917" s="24">
        <f t="shared" si="1184"/>
        <v>7.5590692749873885</v>
      </c>
    </row>
    <row r="5918" spans="1:9" hidden="1" outlineLevel="3" x14ac:dyDescent="0.25">
      <c r="A5918" t="s">
        <v>68</v>
      </c>
      <c r="B5918" t="str">
        <f>VLOOKUP(A5918,'AGENCY CODES'!$C$4:$F$139,3,FALSE)</f>
        <v>HEALTH CARE COST CONTAINMENT SYSTEM</v>
      </c>
      <c r="C5918" s="8" t="s">
        <v>10</v>
      </c>
      <c r="D5918" s="8" t="str">
        <f t="shared" si="1178"/>
        <v>HCA2546</v>
      </c>
      <c r="E5918">
        <v>2546</v>
      </c>
      <c r="F5918" t="str">
        <f>VLOOKUP(D5918,'Fund List'!$A$2:$F$1324,6,FALSE)</f>
        <v>PRESCRIPTION DRUG REBATE FUND</v>
      </c>
      <c r="G5918" s="3">
        <v>9</v>
      </c>
      <c r="I5918" s="24">
        <f t="shared" si="1184"/>
        <v>9.7188033535552147</v>
      </c>
    </row>
    <row r="5919" spans="1:9" hidden="1" outlineLevel="3" x14ac:dyDescent="0.25">
      <c r="A5919" t="s">
        <v>68</v>
      </c>
      <c r="B5919" t="str">
        <f>VLOOKUP(A5919,'AGENCY CODES'!$C$4:$F$139,3,FALSE)</f>
        <v>HEALTH CARE COST CONTAINMENT SYSTEM</v>
      </c>
      <c r="C5919" s="8" t="s">
        <v>11</v>
      </c>
      <c r="D5919" s="8" t="str">
        <f t="shared" si="1178"/>
        <v>HCA2546</v>
      </c>
      <c r="E5919">
        <v>2546</v>
      </c>
      <c r="F5919" t="str">
        <f>VLOOKUP(D5919,'Fund List'!$A$2:$F$1324,6,FALSE)</f>
        <v>PRESCRIPTION DRUG REBATE FUND</v>
      </c>
      <c r="G5919" s="3">
        <v>11</v>
      </c>
      <c r="I5919" s="24">
        <f t="shared" si="1184"/>
        <v>11.878537432123041</v>
      </c>
    </row>
    <row r="5920" spans="1:9" hidden="1" outlineLevel="3" x14ac:dyDescent="0.25">
      <c r="A5920" t="s">
        <v>68</v>
      </c>
      <c r="B5920" t="str">
        <f>VLOOKUP(A5920,'AGENCY CODES'!$C$4:$F$139,3,FALSE)</f>
        <v>HEALTH CARE COST CONTAINMENT SYSTEM</v>
      </c>
      <c r="C5920" s="8" t="s">
        <v>12</v>
      </c>
      <c r="D5920" s="8" t="str">
        <f t="shared" si="1178"/>
        <v>HCA2546</v>
      </c>
      <c r="E5920">
        <v>2546</v>
      </c>
      <c r="F5920" t="str">
        <f>VLOOKUP(D5920,'Fund List'!$A$2:$F$1324,6,FALSE)</f>
        <v>PRESCRIPTION DRUG REBATE FUND</v>
      </c>
      <c r="G5920" s="3">
        <v>17</v>
      </c>
      <c r="I5920" s="24">
        <f t="shared" si="1184"/>
        <v>18.357739667826518</v>
      </c>
    </row>
    <row r="5921" spans="1:9" hidden="1" outlineLevel="3" x14ac:dyDescent="0.25">
      <c r="A5921" t="s">
        <v>68</v>
      </c>
      <c r="B5921" t="str">
        <f>VLOOKUP(A5921,'AGENCY CODES'!$C$4:$F$139,3,FALSE)</f>
        <v>HEALTH CARE COST CONTAINMENT SYSTEM</v>
      </c>
      <c r="C5921" s="8">
        <v>2</v>
      </c>
      <c r="D5921" s="8" t="str">
        <f t="shared" si="1178"/>
        <v>HCA2546</v>
      </c>
      <c r="E5921">
        <v>2546</v>
      </c>
      <c r="F5921" t="str">
        <f>VLOOKUP(D5921,'Fund List'!$A$2:$F$1324,6,FALSE)</f>
        <v>PRESCRIPTION DRUG REBATE FUND</v>
      </c>
      <c r="G5921" s="3">
        <v>33</v>
      </c>
      <c r="I5921" s="24">
        <f t="shared" si="1184"/>
        <v>35.635612296369125</v>
      </c>
    </row>
    <row r="5922" spans="1:9" hidden="1" outlineLevel="3" x14ac:dyDescent="0.25">
      <c r="A5922" t="s">
        <v>68</v>
      </c>
      <c r="B5922" t="str">
        <f>VLOOKUP(A5922,'AGENCY CODES'!$C$4:$F$139,3,FALSE)</f>
        <v>HEALTH CARE COST CONTAINMENT SYSTEM</v>
      </c>
      <c r="C5922" s="8">
        <v>8</v>
      </c>
      <c r="D5922" s="8" t="str">
        <f t="shared" si="1178"/>
        <v>HCA2546</v>
      </c>
      <c r="E5922">
        <v>2546</v>
      </c>
      <c r="F5922" t="str">
        <f>VLOOKUP(D5922,'Fund List'!$A$2:$F$1324,6,FALSE)</f>
        <v>PRESCRIPTION DRUG REBATE FUND</v>
      </c>
      <c r="G5922" s="3">
        <v>342</v>
      </c>
      <c r="I5922" s="24">
        <f t="shared" si="1184"/>
        <v>369.31452743509817</v>
      </c>
    </row>
    <row r="5923" spans="1:9" outlineLevel="2" collapsed="1" x14ac:dyDescent="0.25">
      <c r="F5923" s="1" t="s">
        <v>4493</v>
      </c>
      <c r="I5923" s="24">
        <f t="shared" ref="I5923" si="1185">SUBTOTAL(9,I5912:I5922)</f>
        <v>801.26134314866317</v>
      </c>
    </row>
    <row r="5924" spans="1:9" hidden="1" outlineLevel="3" x14ac:dyDescent="0.25">
      <c r="A5924" t="s">
        <v>68</v>
      </c>
      <c r="B5924" t="str">
        <f>VLOOKUP(A5924,'AGENCY CODES'!$C$4:$F$139,3,FALSE)</f>
        <v>HEALTH CARE COST CONTAINMENT SYSTEM</v>
      </c>
      <c r="C5924" s="8" t="s">
        <v>6</v>
      </c>
      <c r="D5924" s="8" t="str">
        <f t="shared" si="1178"/>
        <v>HCA2566</v>
      </c>
      <c r="E5924">
        <v>2566</v>
      </c>
      <c r="F5924" t="str">
        <f>VLOOKUP(D5924,'Fund List'!$A$2:$F$1324,6,FALSE)</f>
        <v>AUTOMATION PROJECTS FUND</v>
      </c>
      <c r="G5924" s="3">
        <v>4</v>
      </c>
      <c r="I5924" s="24">
        <f>$G5924/$G$10*I$5</f>
        <v>4.3194681571356508</v>
      </c>
    </row>
    <row r="5925" spans="1:9" hidden="1" outlineLevel="3" x14ac:dyDescent="0.25">
      <c r="A5925" t="s">
        <v>68</v>
      </c>
      <c r="B5925" t="str">
        <f>VLOOKUP(A5925,'AGENCY CODES'!$C$4:$F$139,3,FALSE)</f>
        <v>HEALTH CARE COST CONTAINMENT SYSTEM</v>
      </c>
      <c r="C5925" s="8" t="s">
        <v>12</v>
      </c>
      <c r="D5925" s="8" t="str">
        <f t="shared" si="1178"/>
        <v>HCA2566</v>
      </c>
      <c r="E5925">
        <v>2566</v>
      </c>
      <c r="F5925" t="str">
        <f>VLOOKUP(D5925,'Fund List'!$A$2:$F$1324,6,FALSE)</f>
        <v>AUTOMATION PROJECTS FUND</v>
      </c>
      <c r="G5925" s="3">
        <v>1</v>
      </c>
      <c r="I5925" s="24">
        <f>$G5925/$G$10*I$5</f>
        <v>1.0798670392839127</v>
      </c>
    </row>
    <row r="5926" spans="1:9" outlineLevel="2" collapsed="1" x14ac:dyDescent="0.25">
      <c r="F5926" s="1" t="s">
        <v>4039</v>
      </c>
      <c r="I5926" s="24">
        <f t="shared" ref="I5926" si="1186">SUBTOTAL(9,I5924:I5925)</f>
        <v>5.3993351964195639</v>
      </c>
    </row>
    <row r="5927" spans="1:9" hidden="1" outlineLevel="3" x14ac:dyDescent="0.25">
      <c r="A5927" t="s">
        <v>68</v>
      </c>
      <c r="B5927" t="str">
        <f>VLOOKUP(A5927,'AGENCY CODES'!$C$4:$F$139,3,FALSE)</f>
        <v>HEALTH CARE COST CONTAINMENT SYSTEM</v>
      </c>
      <c r="C5927" s="8" t="s">
        <v>1</v>
      </c>
      <c r="D5927" s="8" t="str">
        <f t="shared" si="1178"/>
        <v>HCA2567</v>
      </c>
      <c r="E5927">
        <v>2567</v>
      </c>
      <c r="F5927" t="str">
        <f>VLOOKUP(D5927,'Fund List'!$A$2:$F$1324,6,FALSE)</f>
        <v>NURSING FACILITY ASSESSMENT FUND</v>
      </c>
      <c r="G5927" s="3">
        <v>14</v>
      </c>
      <c r="I5927" s="24">
        <f t="shared" ref="I5927:I5937" si="1187">$G5927/$G$10*I$5</f>
        <v>15.118138549974777</v>
      </c>
    </row>
    <row r="5928" spans="1:9" hidden="1" outlineLevel="3" x14ac:dyDescent="0.25">
      <c r="A5928" t="s">
        <v>68</v>
      </c>
      <c r="B5928" t="str">
        <f>VLOOKUP(A5928,'AGENCY CODES'!$C$4:$F$139,3,FALSE)</f>
        <v>HEALTH CARE COST CONTAINMENT SYSTEM</v>
      </c>
      <c r="C5928" s="8" t="s">
        <v>3</v>
      </c>
      <c r="D5928" s="8" t="str">
        <f t="shared" si="1178"/>
        <v>HCA2567</v>
      </c>
      <c r="E5928">
        <v>2567</v>
      </c>
      <c r="F5928" t="str">
        <f>VLOOKUP(D5928,'Fund List'!$A$2:$F$1324,6,FALSE)</f>
        <v>NURSING FACILITY ASSESSMENT FUND</v>
      </c>
      <c r="G5928" s="3">
        <v>53</v>
      </c>
      <c r="I5928" s="24">
        <f t="shared" si="1187"/>
        <v>57.232953082047381</v>
      </c>
    </row>
    <row r="5929" spans="1:9" hidden="1" outlineLevel="3" x14ac:dyDescent="0.25">
      <c r="A5929" t="s">
        <v>68</v>
      </c>
      <c r="B5929" t="str">
        <f>VLOOKUP(A5929,'AGENCY CODES'!$C$4:$F$139,3,FALSE)</f>
        <v>HEALTH CARE COST CONTAINMENT SYSTEM</v>
      </c>
      <c r="C5929" s="8" t="s">
        <v>4</v>
      </c>
      <c r="D5929" s="8" t="str">
        <f t="shared" si="1178"/>
        <v>HCA2567</v>
      </c>
      <c r="E5929">
        <v>2567</v>
      </c>
      <c r="F5929" t="str">
        <f>VLOOKUP(D5929,'Fund List'!$A$2:$F$1324,6,FALSE)</f>
        <v>NURSING FACILITY ASSESSMENT FUND</v>
      </c>
      <c r="G5929" s="3">
        <v>34</v>
      </c>
      <c r="I5929" s="24">
        <f t="shared" si="1187"/>
        <v>36.715479335653036</v>
      </c>
    </row>
    <row r="5930" spans="1:9" hidden="1" outlineLevel="3" x14ac:dyDescent="0.25">
      <c r="A5930" t="s">
        <v>68</v>
      </c>
      <c r="B5930" t="str">
        <f>VLOOKUP(A5930,'AGENCY CODES'!$C$4:$F$139,3,FALSE)</f>
        <v>HEALTH CARE COST CONTAINMENT SYSTEM</v>
      </c>
      <c r="C5930" s="8" t="s">
        <v>6</v>
      </c>
      <c r="D5930" s="8" t="str">
        <f t="shared" si="1178"/>
        <v>HCA2567</v>
      </c>
      <c r="E5930">
        <v>2567</v>
      </c>
      <c r="F5930" t="str">
        <f>VLOOKUP(D5930,'Fund List'!$A$2:$F$1324,6,FALSE)</f>
        <v>NURSING FACILITY ASSESSMENT FUND</v>
      </c>
      <c r="G5930" s="3">
        <v>27</v>
      </c>
      <c r="I5930" s="24">
        <f t="shared" si="1187"/>
        <v>29.156410060665646</v>
      </c>
    </row>
    <row r="5931" spans="1:9" hidden="1" outlineLevel="3" x14ac:dyDescent="0.25">
      <c r="A5931" t="s">
        <v>68</v>
      </c>
      <c r="B5931" t="str">
        <f>VLOOKUP(A5931,'AGENCY CODES'!$C$4:$F$139,3,FALSE)</f>
        <v>HEALTH CARE COST CONTAINMENT SYSTEM</v>
      </c>
      <c r="C5931" s="8" t="s">
        <v>7</v>
      </c>
      <c r="D5931" s="8" t="str">
        <f t="shared" si="1178"/>
        <v>HCA2567</v>
      </c>
      <c r="E5931">
        <v>2567</v>
      </c>
      <c r="F5931" t="str">
        <f>VLOOKUP(D5931,'Fund List'!$A$2:$F$1324,6,FALSE)</f>
        <v>NURSING FACILITY ASSESSMENT FUND</v>
      </c>
      <c r="G5931" s="3">
        <v>48</v>
      </c>
      <c r="I5931" s="24">
        <f t="shared" si="1187"/>
        <v>51.83361788562781</v>
      </c>
    </row>
    <row r="5932" spans="1:9" hidden="1" outlineLevel="3" x14ac:dyDescent="0.25">
      <c r="A5932" t="s">
        <v>68</v>
      </c>
      <c r="B5932" t="str">
        <f>VLOOKUP(A5932,'AGENCY CODES'!$C$4:$F$139,3,FALSE)</f>
        <v>HEALTH CARE COST CONTAINMENT SYSTEM</v>
      </c>
      <c r="C5932" s="8" t="s">
        <v>8</v>
      </c>
      <c r="D5932" s="8" t="str">
        <f t="shared" si="1178"/>
        <v>HCA2567</v>
      </c>
      <c r="E5932">
        <v>2567</v>
      </c>
      <c r="F5932" t="str">
        <f>VLOOKUP(D5932,'Fund List'!$A$2:$F$1324,6,FALSE)</f>
        <v>NURSING FACILITY ASSESSMENT FUND</v>
      </c>
      <c r="G5932" s="3">
        <v>9</v>
      </c>
      <c r="I5932" s="24">
        <f t="shared" si="1187"/>
        <v>9.7188033535552147</v>
      </c>
    </row>
    <row r="5933" spans="1:9" hidden="1" outlineLevel="3" x14ac:dyDescent="0.25">
      <c r="A5933" t="s">
        <v>68</v>
      </c>
      <c r="B5933" t="str">
        <f>VLOOKUP(A5933,'AGENCY CODES'!$C$4:$F$139,3,FALSE)</f>
        <v>HEALTH CARE COST CONTAINMENT SYSTEM</v>
      </c>
      <c r="C5933" s="8" t="s">
        <v>10</v>
      </c>
      <c r="D5933" s="8" t="str">
        <f t="shared" si="1178"/>
        <v>HCA2567</v>
      </c>
      <c r="E5933">
        <v>2567</v>
      </c>
      <c r="F5933" t="str">
        <f>VLOOKUP(D5933,'Fund List'!$A$2:$F$1324,6,FALSE)</f>
        <v>NURSING FACILITY ASSESSMENT FUND</v>
      </c>
      <c r="G5933" s="3">
        <v>43</v>
      </c>
      <c r="I5933" s="24">
        <f t="shared" si="1187"/>
        <v>46.434282689208253</v>
      </c>
    </row>
    <row r="5934" spans="1:9" hidden="1" outlineLevel="3" x14ac:dyDescent="0.25">
      <c r="A5934" t="s">
        <v>68</v>
      </c>
      <c r="B5934" t="str">
        <f>VLOOKUP(A5934,'AGENCY CODES'!$C$4:$F$139,3,FALSE)</f>
        <v>HEALTH CARE COST CONTAINMENT SYSTEM</v>
      </c>
      <c r="C5934" s="8" t="s">
        <v>11</v>
      </c>
      <c r="D5934" s="8" t="str">
        <f t="shared" si="1178"/>
        <v>HCA2567</v>
      </c>
      <c r="E5934">
        <v>2567</v>
      </c>
      <c r="F5934" t="str">
        <f>VLOOKUP(D5934,'Fund List'!$A$2:$F$1324,6,FALSE)</f>
        <v>NURSING FACILITY ASSESSMENT FUND</v>
      </c>
      <c r="G5934" s="3">
        <v>68</v>
      </c>
      <c r="I5934" s="24">
        <f t="shared" si="1187"/>
        <v>73.430958671306072</v>
      </c>
    </row>
    <row r="5935" spans="1:9" hidden="1" outlineLevel="3" x14ac:dyDescent="0.25">
      <c r="A5935" t="s">
        <v>68</v>
      </c>
      <c r="B5935" t="str">
        <f>VLOOKUP(A5935,'AGENCY CODES'!$C$4:$F$139,3,FALSE)</f>
        <v>HEALTH CARE COST CONTAINMENT SYSTEM</v>
      </c>
      <c r="C5935" s="8" t="s">
        <v>12</v>
      </c>
      <c r="D5935" s="8" t="str">
        <f t="shared" si="1178"/>
        <v>HCA2567</v>
      </c>
      <c r="E5935">
        <v>2567</v>
      </c>
      <c r="F5935" t="str">
        <f>VLOOKUP(D5935,'Fund List'!$A$2:$F$1324,6,FALSE)</f>
        <v>NURSING FACILITY ASSESSMENT FUND</v>
      </c>
      <c r="G5935" s="3">
        <v>9</v>
      </c>
      <c r="I5935" s="24">
        <f t="shared" si="1187"/>
        <v>9.7188033535552147</v>
      </c>
    </row>
    <row r="5936" spans="1:9" hidden="1" outlineLevel="3" x14ac:dyDescent="0.25">
      <c r="A5936" t="s">
        <v>68</v>
      </c>
      <c r="B5936" t="str">
        <f>VLOOKUP(A5936,'AGENCY CODES'!$C$4:$F$139,3,FALSE)</f>
        <v>HEALTH CARE COST CONTAINMENT SYSTEM</v>
      </c>
      <c r="C5936" s="8">
        <v>2</v>
      </c>
      <c r="D5936" s="8" t="str">
        <f t="shared" si="1178"/>
        <v>HCA2567</v>
      </c>
      <c r="E5936">
        <v>2567</v>
      </c>
      <c r="F5936" t="str">
        <f>VLOOKUP(D5936,'Fund List'!$A$2:$F$1324,6,FALSE)</f>
        <v>NURSING FACILITY ASSESSMENT FUND</v>
      </c>
      <c r="G5936" s="3">
        <v>79</v>
      </c>
      <c r="I5936" s="24">
        <f t="shared" si="1187"/>
        <v>85.309496103429112</v>
      </c>
    </row>
    <row r="5937" spans="1:9" hidden="1" outlineLevel="3" x14ac:dyDescent="0.25">
      <c r="A5937" t="s">
        <v>68</v>
      </c>
      <c r="B5937" t="str">
        <f>VLOOKUP(A5937,'AGENCY CODES'!$C$4:$F$139,3,FALSE)</f>
        <v>HEALTH CARE COST CONTAINMENT SYSTEM</v>
      </c>
      <c r="C5937" s="8">
        <v>8</v>
      </c>
      <c r="D5937" s="8" t="str">
        <f t="shared" si="1178"/>
        <v>HCA2567</v>
      </c>
      <c r="E5937">
        <v>2567</v>
      </c>
      <c r="F5937" t="str">
        <f>VLOOKUP(D5937,'Fund List'!$A$2:$F$1324,6,FALSE)</f>
        <v>NURSING FACILITY ASSESSMENT FUND</v>
      </c>
      <c r="G5937" s="3">
        <v>254</v>
      </c>
      <c r="I5937" s="24">
        <f t="shared" si="1187"/>
        <v>274.28622797811386</v>
      </c>
    </row>
    <row r="5938" spans="1:9" outlineLevel="2" collapsed="1" x14ac:dyDescent="0.25">
      <c r="F5938" s="1" t="s">
        <v>4494</v>
      </c>
      <c r="I5938" s="24">
        <f t="shared" ref="I5938" si="1188">SUBTOTAL(9,I5927:I5937)</f>
        <v>688.95517106313639</v>
      </c>
    </row>
    <row r="5939" spans="1:9" hidden="1" outlineLevel="3" x14ac:dyDescent="0.25">
      <c r="A5939" t="s">
        <v>68</v>
      </c>
      <c r="B5939" t="str">
        <f>VLOOKUP(A5939,'AGENCY CODES'!$C$4:$F$139,3,FALSE)</f>
        <v>HEALTH CARE COST CONTAINMENT SYSTEM</v>
      </c>
      <c r="C5939" s="8" t="s">
        <v>1</v>
      </c>
      <c r="D5939" s="8" t="str">
        <f t="shared" si="1178"/>
        <v>HCA2576</v>
      </c>
      <c r="E5939">
        <v>2576</v>
      </c>
      <c r="F5939" t="str">
        <f>VLOOKUP(D5939,'Fund List'!$A$2:$F$1324,6,FALSE)</f>
        <v>HOSPITAL ASSESSMENT FUND</v>
      </c>
      <c r="G5939" s="3">
        <v>5</v>
      </c>
      <c r="I5939" s="24">
        <f t="shared" ref="I5939:I5945" si="1189">$G5939/$G$10*I$5</f>
        <v>5.3993351964195639</v>
      </c>
    </row>
    <row r="5940" spans="1:9" hidden="1" outlineLevel="3" x14ac:dyDescent="0.25">
      <c r="A5940" t="s">
        <v>68</v>
      </c>
      <c r="B5940" t="str">
        <f>VLOOKUP(A5940,'AGENCY CODES'!$C$4:$F$139,3,FALSE)</f>
        <v>HEALTH CARE COST CONTAINMENT SYSTEM</v>
      </c>
      <c r="C5940" s="8" t="s">
        <v>3</v>
      </c>
      <c r="D5940" s="8" t="str">
        <f t="shared" si="1178"/>
        <v>HCA2576</v>
      </c>
      <c r="E5940">
        <v>2576</v>
      </c>
      <c r="F5940" t="str">
        <f>VLOOKUP(D5940,'Fund List'!$A$2:$F$1324,6,FALSE)</f>
        <v>HOSPITAL ASSESSMENT FUND</v>
      </c>
      <c r="G5940" s="3">
        <v>60</v>
      </c>
      <c r="I5940" s="24">
        <f t="shared" si="1189"/>
        <v>64.792022357034767</v>
      </c>
    </row>
    <row r="5941" spans="1:9" hidden="1" outlineLevel="3" x14ac:dyDescent="0.25">
      <c r="A5941" t="s">
        <v>68</v>
      </c>
      <c r="B5941" t="str">
        <f>VLOOKUP(A5941,'AGENCY CODES'!$C$4:$F$139,3,FALSE)</f>
        <v>HEALTH CARE COST CONTAINMENT SYSTEM</v>
      </c>
      <c r="C5941" s="8" t="s">
        <v>4</v>
      </c>
      <c r="D5941" s="8" t="str">
        <f t="shared" si="1178"/>
        <v>HCA2576</v>
      </c>
      <c r="E5941">
        <v>2576</v>
      </c>
      <c r="F5941" t="str">
        <f>VLOOKUP(D5941,'Fund List'!$A$2:$F$1324,6,FALSE)</f>
        <v>HOSPITAL ASSESSMENT FUND</v>
      </c>
      <c r="G5941" s="3">
        <v>12</v>
      </c>
      <c r="I5941" s="24">
        <f t="shared" si="1189"/>
        <v>12.958404471406952</v>
      </c>
    </row>
    <row r="5942" spans="1:9" hidden="1" outlineLevel="3" x14ac:dyDescent="0.25">
      <c r="A5942" t="s">
        <v>68</v>
      </c>
      <c r="B5942" t="str">
        <f>VLOOKUP(A5942,'AGENCY CODES'!$C$4:$F$139,3,FALSE)</f>
        <v>HEALTH CARE COST CONTAINMENT SYSTEM</v>
      </c>
      <c r="C5942" s="8" t="s">
        <v>6</v>
      </c>
      <c r="D5942" s="8" t="str">
        <f t="shared" si="1178"/>
        <v>HCA2576</v>
      </c>
      <c r="E5942">
        <v>2576</v>
      </c>
      <c r="F5942" t="str">
        <f>VLOOKUP(D5942,'Fund List'!$A$2:$F$1324,6,FALSE)</f>
        <v>HOSPITAL ASSESSMENT FUND</v>
      </c>
      <c r="G5942" s="3">
        <v>3</v>
      </c>
      <c r="I5942" s="24">
        <f t="shared" si="1189"/>
        <v>3.2396011178517381</v>
      </c>
    </row>
    <row r="5943" spans="1:9" hidden="1" outlineLevel="3" x14ac:dyDescent="0.25">
      <c r="A5943" t="s">
        <v>68</v>
      </c>
      <c r="B5943" t="str">
        <f>VLOOKUP(A5943,'AGENCY CODES'!$C$4:$F$139,3,FALSE)</f>
        <v>HEALTH CARE COST CONTAINMENT SYSTEM</v>
      </c>
      <c r="C5943" s="8" t="s">
        <v>7</v>
      </c>
      <c r="D5943" s="8" t="str">
        <f t="shared" si="1178"/>
        <v>HCA2576</v>
      </c>
      <c r="E5943">
        <v>2576</v>
      </c>
      <c r="F5943" t="str">
        <f>VLOOKUP(D5943,'Fund List'!$A$2:$F$1324,6,FALSE)</f>
        <v>HOSPITAL ASSESSMENT FUND</v>
      </c>
      <c r="G5943" s="3">
        <v>5</v>
      </c>
      <c r="I5943" s="24">
        <f t="shared" si="1189"/>
        <v>5.3993351964195639</v>
      </c>
    </row>
    <row r="5944" spans="1:9" hidden="1" outlineLevel="3" x14ac:dyDescent="0.25">
      <c r="A5944" t="s">
        <v>68</v>
      </c>
      <c r="B5944" t="str">
        <f>VLOOKUP(A5944,'AGENCY CODES'!$C$4:$F$139,3,FALSE)</f>
        <v>HEALTH CARE COST CONTAINMENT SYSTEM</v>
      </c>
      <c r="C5944" s="8" t="s">
        <v>12</v>
      </c>
      <c r="D5944" s="8" t="str">
        <f t="shared" si="1178"/>
        <v>HCA2576</v>
      </c>
      <c r="E5944">
        <v>2576</v>
      </c>
      <c r="F5944" t="str">
        <f>VLOOKUP(D5944,'Fund List'!$A$2:$F$1324,6,FALSE)</f>
        <v>HOSPITAL ASSESSMENT FUND</v>
      </c>
      <c r="G5944" s="3">
        <v>2</v>
      </c>
      <c r="I5944" s="24">
        <f t="shared" si="1189"/>
        <v>2.1597340785678254</v>
      </c>
    </row>
    <row r="5945" spans="1:9" hidden="1" outlineLevel="3" x14ac:dyDescent="0.25">
      <c r="A5945" t="s">
        <v>68</v>
      </c>
      <c r="B5945" t="str">
        <f>VLOOKUP(A5945,'AGENCY CODES'!$C$4:$F$139,3,FALSE)</f>
        <v>HEALTH CARE COST CONTAINMENT SYSTEM</v>
      </c>
      <c r="C5945" s="8">
        <v>2</v>
      </c>
      <c r="D5945" s="8" t="str">
        <f t="shared" si="1178"/>
        <v>HCA2576</v>
      </c>
      <c r="E5945">
        <v>2576</v>
      </c>
      <c r="F5945" t="str">
        <f>VLOOKUP(D5945,'Fund List'!$A$2:$F$1324,6,FALSE)</f>
        <v>HOSPITAL ASSESSMENT FUND</v>
      </c>
      <c r="G5945" s="3">
        <v>1</v>
      </c>
      <c r="I5945" s="24">
        <f t="shared" si="1189"/>
        <v>1.0798670392839127</v>
      </c>
    </row>
    <row r="5946" spans="1:9" outlineLevel="2" collapsed="1" x14ac:dyDescent="0.25">
      <c r="F5946" s="1" t="s">
        <v>4495</v>
      </c>
      <c r="I5946" s="24">
        <f t="shared" ref="I5946" si="1190">SUBTOTAL(9,I5939:I5945)</f>
        <v>95.028299456984328</v>
      </c>
    </row>
    <row r="5947" spans="1:9" hidden="1" outlineLevel="3" x14ac:dyDescent="0.25">
      <c r="A5947" t="s">
        <v>68</v>
      </c>
      <c r="B5947" t="str">
        <f>VLOOKUP(A5947,'AGENCY CODES'!$C$4:$F$139,3,FALSE)</f>
        <v>HEALTH CARE COST CONTAINMENT SYSTEM</v>
      </c>
      <c r="C5947" s="8" t="s">
        <v>4</v>
      </c>
      <c r="D5947" s="8" t="str">
        <f t="shared" si="1178"/>
        <v>HCA2999</v>
      </c>
      <c r="E5947">
        <v>2999</v>
      </c>
      <c r="F5947" t="str">
        <f>VLOOKUP(D5947,'Fund List'!$A$2:$F$1324,6,FALSE)</f>
        <v>FEDERAL ECONOMIC RECOVERY FUND</v>
      </c>
      <c r="G5947" s="3">
        <v>2</v>
      </c>
      <c r="I5947" s="24">
        <f>$G5947/$G$10*I$5</f>
        <v>2.1597340785678254</v>
      </c>
    </row>
    <row r="5948" spans="1:9" hidden="1" outlineLevel="3" x14ac:dyDescent="0.25">
      <c r="A5948" t="s">
        <v>68</v>
      </c>
      <c r="B5948" t="str">
        <f>VLOOKUP(A5948,'AGENCY CODES'!$C$4:$F$139,3,FALSE)</f>
        <v>HEALTH CARE COST CONTAINMENT SYSTEM</v>
      </c>
      <c r="C5948" s="8" t="s">
        <v>12</v>
      </c>
      <c r="D5948" s="8" t="str">
        <f t="shared" si="1178"/>
        <v>HCA2999</v>
      </c>
      <c r="E5948">
        <v>2999</v>
      </c>
      <c r="F5948" t="str">
        <f>VLOOKUP(D5948,'Fund List'!$A$2:$F$1324,6,FALSE)</f>
        <v>FEDERAL ECONOMIC RECOVERY FUND</v>
      </c>
      <c r="G5948" s="3">
        <v>2</v>
      </c>
      <c r="I5948" s="24">
        <f>$G5948/$G$10*I$5</f>
        <v>2.1597340785678254</v>
      </c>
    </row>
    <row r="5949" spans="1:9" outlineLevel="2" collapsed="1" x14ac:dyDescent="0.25">
      <c r="F5949" s="1" t="s">
        <v>4042</v>
      </c>
      <c r="I5949" s="24">
        <f t="shared" ref="I5949" si="1191">SUBTOTAL(9,I5947:I5948)</f>
        <v>4.3194681571356508</v>
      </c>
    </row>
    <row r="5950" spans="1:9" hidden="1" outlineLevel="3" x14ac:dyDescent="0.25">
      <c r="A5950" t="s">
        <v>68</v>
      </c>
      <c r="B5950" t="str">
        <f>VLOOKUP(A5950,'AGENCY CODES'!$C$4:$F$139,3,FALSE)</f>
        <v>HEALTH CARE COST CONTAINMENT SYSTEM</v>
      </c>
      <c r="C5950" s="8" t="s">
        <v>1</v>
      </c>
      <c r="D5950" s="8" t="str">
        <f t="shared" si="1178"/>
        <v>HCA3198</v>
      </c>
      <c r="E5950">
        <v>3198</v>
      </c>
      <c r="F5950" t="str">
        <f>VLOOKUP(D5950,'Fund List'!$A$2:$F$1324,6,FALSE)</f>
        <v>HEALTHCARE GROUP FUND</v>
      </c>
      <c r="G5950" s="3">
        <v>12</v>
      </c>
      <c r="I5950" s="24">
        <f t="shared" ref="I5950:I5962" si="1192">$G5950/$G$10*I$5</f>
        <v>12.958404471406952</v>
      </c>
    </row>
    <row r="5951" spans="1:9" hidden="1" outlineLevel="3" x14ac:dyDescent="0.25">
      <c r="A5951" t="s">
        <v>68</v>
      </c>
      <c r="B5951" t="str">
        <f>VLOOKUP(A5951,'AGENCY CODES'!$C$4:$F$139,3,FALSE)</f>
        <v>HEALTH CARE COST CONTAINMENT SYSTEM</v>
      </c>
      <c r="C5951" s="8" t="s">
        <v>2</v>
      </c>
      <c r="D5951" s="8" t="str">
        <f t="shared" si="1178"/>
        <v>HCA3198</v>
      </c>
      <c r="E5951">
        <v>3198</v>
      </c>
      <c r="F5951" t="str">
        <f>VLOOKUP(D5951,'Fund List'!$A$2:$F$1324,6,FALSE)</f>
        <v>HEALTHCARE GROUP FUND</v>
      </c>
      <c r="G5951" s="3">
        <v>4</v>
      </c>
      <c r="I5951" s="24">
        <f t="shared" si="1192"/>
        <v>4.3194681571356508</v>
      </c>
    </row>
    <row r="5952" spans="1:9" hidden="1" outlineLevel="3" x14ac:dyDescent="0.25">
      <c r="A5952" t="s">
        <v>68</v>
      </c>
      <c r="B5952" t="str">
        <f>VLOOKUP(A5952,'AGENCY CODES'!$C$4:$F$139,3,FALSE)</f>
        <v>HEALTH CARE COST CONTAINMENT SYSTEM</v>
      </c>
      <c r="C5952" s="8" t="s">
        <v>3</v>
      </c>
      <c r="D5952" s="8" t="str">
        <f t="shared" si="1178"/>
        <v>HCA3198</v>
      </c>
      <c r="E5952">
        <v>3198</v>
      </c>
      <c r="F5952" t="str">
        <f>VLOOKUP(D5952,'Fund List'!$A$2:$F$1324,6,FALSE)</f>
        <v>HEALTHCARE GROUP FUND</v>
      </c>
      <c r="G5952" s="3">
        <v>358</v>
      </c>
      <c r="I5952" s="24">
        <f t="shared" si="1192"/>
        <v>386.59240006364081</v>
      </c>
    </row>
    <row r="5953" spans="1:9" hidden="1" outlineLevel="3" x14ac:dyDescent="0.25">
      <c r="A5953" t="s">
        <v>68</v>
      </c>
      <c r="B5953" t="str">
        <f>VLOOKUP(A5953,'AGENCY CODES'!$C$4:$F$139,3,FALSE)</f>
        <v>HEALTH CARE COST CONTAINMENT SYSTEM</v>
      </c>
      <c r="C5953" s="8" t="s">
        <v>4</v>
      </c>
      <c r="D5953" s="8" t="str">
        <f t="shared" ref="D5953:D6017" si="1193">CONCATENATE(A5953,E5953)</f>
        <v>HCA3198</v>
      </c>
      <c r="E5953">
        <v>3198</v>
      </c>
      <c r="F5953" t="str">
        <f>VLOOKUP(D5953,'Fund List'!$A$2:$F$1324,6,FALSE)</f>
        <v>HEALTHCARE GROUP FUND</v>
      </c>
      <c r="G5953" s="3">
        <v>132</v>
      </c>
      <c r="I5953" s="24">
        <f t="shared" si="1192"/>
        <v>142.5424491854765</v>
      </c>
    </row>
    <row r="5954" spans="1:9" hidden="1" outlineLevel="3" x14ac:dyDescent="0.25">
      <c r="A5954" t="s">
        <v>68</v>
      </c>
      <c r="B5954" t="str">
        <f>VLOOKUP(A5954,'AGENCY CODES'!$C$4:$F$139,3,FALSE)</f>
        <v>HEALTH CARE COST CONTAINMENT SYSTEM</v>
      </c>
      <c r="C5954" s="8" t="s">
        <v>5</v>
      </c>
      <c r="D5954" s="8" t="str">
        <f t="shared" si="1193"/>
        <v>HCA3198</v>
      </c>
      <c r="E5954">
        <v>3198</v>
      </c>
      <c r="F5954" t="str">
        <f>VLOOKUP(D5954,'Fund List'!$A$2:$F$1324,6,FALSE)</f>
        <v>HEALTHCARE GROUP FUND</v>
      </c>
      <c r="G5954" s="3">
        <v>2</v>
      </c>
      <c r="I5954" s="24">
        <f t="shared" si="1192"/>
        <v>2.1597340785678254</v>
      </c>
    </row>
    <row r="5955" spans="1:9" hidden="1" outlineLevel="3" x14ac:dyDescent="0.25">
      <c r="A5955" t="s">
        <v>68</v>
      </c>
      <c r="B5955" t="str">
        <f>VLOOKUP(A5955,'AGENCY CODES'!$C$4:$F$139,3,FALSE)</f>
        <v>HEALTH CARE COST CONTAINMENT SYSTEM</v>
      </c>
      <c r="C5955" s="8" t="s">
        <v>6</v>
      </c>
      <c r="D5955" s="8" t="str">
        <f t="shared" si="1193"/>
        <v>HCA3198</v>
      </c>
      <c r="E5955">
        <v>3198</v>
      </c>
      <c r="F5955" t="str">
        <f>VLOOKUP(D5955,'Fund List'!$A$2:$F$1324,6,FALSE)</f>
        <v>HEALTHCARE GROUP FUND</v>
      </c>
      <c r="G5955" s="3">
        <v>398</v>
      </c>
      <c r="I5955" s="24">
        <f t="shared" si="1192"/>
        <v>429.78708163499726</v>
      </c>
    </row>
    <row r="5956" spans="1:9" hidden="1" outlineLevel="3" x14ac:dyDescent="0.25">
      <c r="A5956" t="s">
        <v>68</v>
      </c>
      <c r="B5956" t="str">
        <f>VLOOKUP(A5956,'AGENCY CODES'!$C$4:$F$139,3,FALSE)</f>
        <v>HEALTH CARE COST CONTAINMENT SYSTEM</v>
      </c>
      <c r="C5956" s="8" t="s">
        <v>7</v>
      </c>
      <c r="D5956" s="8" t="str">
        <f t="shared" si="1193"/>
        <v>HCA3198</v>
      </c>
      <c r="E5956">
        <v>3198</v>
      </c>
      <c r="F5956" t="str">
        <f>VLOOKUP(D5956,'Fund List'!$A$2:$F$1324,6,FALSE)</f>
        <v>HEALTHCARE GROUP FUND</v>
      </c>
      <c r="G5956" s="3">
        <v>87</v>
      </c>
      <c r="I5956" s="24">
        <f t="shared" si="1192"/>
        <v>93.948432417700417</v>
      </c>
    </row>
    <row r="5957" spans="1:9" hidden="1" outlineLevel="3" x14ac:dyDescent="0.25">
      <c r="A5957" t="s">
        <v>68</v>
      </c>
      <c r="B5957" t="str">
        <f>VLOOKUP(A5957,'AGENCY CODES'!$C$4:$F$139,3,FALSE)</f>
        <v>HEALTH CARE COST CONTAINMENT SYSTEM</v>
      </c>
      <c r="C5957" s="8" t="s">
        <v>8</v>
      </c>
      <c r="D5957" s="8" t="str">
        <f t="shared" si="1193"/>
        <v>HCA3198</v>
      </c>
      <c r="E5957">
        <v>3198</v>
      </c>
      <c r="F5957" t="str">
        <f>VLOOKUP(D5957,'Fund List'!$A$2:$F$1324,6,FALSE)</f>
        <v>HEALTHCARE GROUP FUND</v>
      </c>
      <c r="G5957" s="3">
        <v>12</v>
      </c>
      <c r="I5957" s="24">
        <f t="shared" si="1192"/>
        <v>12.958404471406952</v>
      </c>
    </row>
    <row r="5958" spans="1:9" hidden="1" outlineLevel="3" x14ac:dyDescent="0.25">
      <c r="A5958" t="s">
        <v>68</v>
      </c>
      <c r="B5958" t="str">
        <f>VLOOKUP(A5958,'AGENCY CODES'!$C$4:$F$139,3,FALSE)</f>
        <v>HEALTH CARE COST CONTAINMENT SYSTEM</v>
      </c>
      <c r="C5958" s="8" t="s">
        <v>10</v>
      </c>
      <c r="D5958" s="8" t="str">
        <f t="shared" si="1193"/>
        <v>HCA3198</v>
      </c>
      <c r="E5958">
        <v>3198</v>
      </c>
      <c r="F5958" t="str">
        <f>VLOOKUP(D5958,'Fund List'!$A$2:$F$1324,6,FALSE)</f>
        <v>HEALTHCARE GROUP FUND</v>
      </c>
      <c r="G5958" s="3">
        <v>183</v>
      </c>
      <c r="I5958" s="24">
        <f t="shared" si="1192"/>
        <v>197.61566818895605</v>
      </c>
    </row>
    <row r="5959" spans="1:9" hidden="1" outlineLevel="3" x14ac:dyDescent="0.25">
      <c r="A5959" t="s">
        <v>68</v>
      </c>
      <c r="B5959" t="str">
        <f>VLOOKUP(A5959,'AGENCY CODES'!$C$4:$F$139,3,FALSE)</f>
        <v>HEALTH CARE COST CONTAINMENT SYSTEM</v>
      </c>
      <c r="C5959" s="8" t="s">
        <v>11</v>
      </c>
      <c r="D5959" s="8" t="str">
        <f t="shared" si="1193"/>
        <v>HCA3198</v>
      </c>
      <c r="E5959">
        <v>3198</v>
      </c>
      <c r="F5959" t="str">
        <f>VLOOKUP(D5959,'Fund List'!$A$2:$F$1324,6,FALSE)</f>
        <v>HEALTHCARE GROUP FUND</v>
      </c>
      <c r="G5959" s="3">
        <v>395</v>
      </c>
      <c r="I5959" s="24">
        <f t="shared" si="1192"/>
        <v>426.54748051714557</v>
      </c>
    </row>
    <row r="5960" spans="1:9" hidden="1" outlineLevel="3" x14ac:dyDescent="0.25">
      <c r="A5960" t="s">
        <v>68</v>
      </c>
      <c r="B5960" t="str">
        <f>VLOOKUP(A5960,'AGENCY CODES'!$C$4:$F$139,3,FALSE)</f>
        <v>HEALTH CARE COST CONTAINMENT SYSTEM</v>
      </c>
      <c r="C5960" s="8" t="s">
        <v>12</v>
      </c>
      <c r="D5960" s="8" t="str">
        <f t="shared" si="1193"/>
        <v>HCA3198</v>
      </c>
      <c r="E5960">
        <v>3198</v>
      </c>
      <c r="F5960" t="str">
        <f>VLOOKUP(D5960,'Fund List'!$A$2:$F$1324,6,FALSE)</f>
        <v>HEALTHCARE GROUP FUND</v>
      </c>
      <c r="G5960" s="3">
        <v>15</v>
      </c>
      <c r="I5960" s="24">
        <f t="shared" si="1192"/>
        <v>16.198005589258692</v>
      </c>
    </row>
    <row r="5961" spans="1:9" hidden="1" outlineLevel="3" x14ac:dyDescent="0.25">
      <c r="A5961" t="s">
        <v>68</v>
      </c>
      <c r="B5961" t="str">
        <f>VLOOKUP(A5961,'AGENCY CODES'!$C$4:$F$139,3,FALSE)</f>
        <v>HEALTH CARE COST CONTAINMENT SYSTEM</v>
      </c>
      <c r="C5961" s="8">
        <v>2</v>
      </c>
      <c r="D5961" s="8" t="str">
        <f t="shared" si="1193"/>
        <v>HCA3198</v>
      </c>
      <c r="E5961">
        <v>3198</v>
      </c>
      <c r="F5961" t="str">
        <f>VLOOKUP(D5961,'Fund List'!$A$2:$F$1324,6,FALSE)</f>
        <v>HEALTHCARE GROUP FUND</v>
      </c>
      <c r="G5961" s="3">
        <v>383</v>
      </c>
      <c r="I5961" s="24">
        <f t="shared" si="1192"/>
        <v>413.58907604573864</v>
      </c>
    </row>
    <row r="5962" spans="1:9" hidden="1" outlineLevel="3" x14ac:dyDescent="0.25">
      <c r="A5962" t="s">
        <v>68</v>
      </c>
      <c r="B5962" t="str">
        <f>VLOOKUP(A5962,'AGENCY CODES'!$C$4:$F$139,3,FALSE)</f>
        <v>HEALTH CARE COST CONTAINMENT SYSTEM</v>
      </c>
      <c r="C5962" s="8">
        <v>8</v>
      </c>
      <c r="D5962" s="8" t="str">
        <f t="shared" si="1193"/>
        <v>HCA3198</v>
      </c>
      <c r="E5962">
        <v>3198</v>
      </c>
      <c r="F5962" t="str">
        <f>VLOOKUP(D5962,'Fund List'!$A$2:$F$1324,6,FALSE)</f>
        <v>HEALTHCARE GROUP FUND</v>
      </c>
      <c r="G5962" s="3">
        <v>771</v>
      </c>
      <c r="I5962" s="24">
        <f t="shared" si="1192"/>
        <v>832.57748728789682</v>
      </c>
    </row>
    <row r="5963" spans="1:9" outlineLevel="2" collapsed="1" x14ac:dyDescent="0.25">
      <c r="F5963" s="1" t="s">
        <v>4496</v>
      </c>
      <c r="I5963" s="24">
        <f t="shared" ref="I5963" si="1194">SUBTOTAL(9,I5950:I5962)</f>
        <v>2971.7940921093282</v>
      </c>
    </row>
    <row r="5964" spans="1:9" hidden="1" outlineLevel="3" x14ac:dyDescent="0.25">
      <c r="A5964" t="s">
        <v>68</v>
      </c>
      <c r="B5964" t="str">
        <f>VLOOKUP(A5964,'AGENCY CODES'!$C$4:$F$139,3,FALSE)</f>
        <v>HEALTH CARE COST CONTAINMENT SYSTEM</v>
      </c>
      <c r="C5964" s="8" t="s">
        <v>1</v>
      </c>
      <c r="D5964" s="8" t="str">
        <f t="shared" si="1193"/>
        <v>HCA3791</v>
      </c>
      <c r="E5964">
        <v>3791</v>
      </c>
      <c r="F5964" t="str">
        <f>VLOOKUP(D5964,'Fund List'!$A$2:$F$1324,6,FALSE)</f>
        <v>AHCCCS - 3RD PARTY COLLECTION</v>
      </c>
      <c r="G5964" s="3">
        <v>4</v>
      </c>
      <c r="I5964" s="24">
        <f t="shared" ref="I5964:I5974" si="1195">$G5964/$G$10*I$5</f>
        <v>4.3194681571356508</v>
      </c>
    </row>
    <row r="5965" spans="1:9" hidden="1" outlineLevel="3" x14ac:dyDescent="0.25">
      <c r="A5965" t="s">
        <v>68</v>
      </c>
      <c r="B5965" t="str">
        <f>VLOOKUP(A5965,'AGENCY CODES'!$C$4:$F$139,3,FALSE)</f>
        <v>HEALTH CARE COST CONTAINMENT SYSTEM</v>
      </c>
      <c r="C5965" s="8" t="s">
        <v>2</v>
      </c>
      <c r="D5965" s="8" t="str">
        <f t="shared" si="1193"/>
        <v>HCA3791</v>
      </c>
      <c r="E5965">
        <v>3791</v>
      </c>
      <c r="F5965" t="str">
        <f>VLOOKUP(D5965,'Fund List'!$A$2:$F$1324,6,FALSE)</f>
        <v>AHCCCS - 3RD PARTY COLLECTION</v>
      </c>
      <c r="G5965" s="3">
        <v>1</v>
      </c>
      <c r="I5965" s="24">
        <f t="shared" si="1195"/>
        <v>1.0798670392839127</v>
      </c>
    </row>
    <row r="5966" spans="1:9" hidden="1" outlineLevel="3" x14ac:dyDescent="0.25">
      <c r="A5966" t="s">
        <v>68</v>
      </c>
      <c r="B5966" t="str">
        <f>VLOOKUP(A5966,'AGENCY CODES'!$C$4:$F$139,3,FALSE)</f>
        <v>HEALTH CARE COST CONTAINMENT SYSTEM</v>
      </c>
      <c r="C5966" s="8" t="s">
        <v>3</v>
      </c>
      <c r="D5966" s="8" t="str">
        <f t="shared" si="1193"/>
        <v>HCA3791</v>
      </c>
      <c r="E5966">
        <v>3791</v>
      </c>
      <c r="F5966" t="str">
        <f>VLOOKUP(D5966,'Fund List'!$A$2:$F$1324,6,FALSE)</f>
        <v>AHCCCS - 3RD PARTY COLLECTION</v>
      </c>
      <c r="G5966" s="3">
        <v>287</v>
      </c>
      <c r="I5966" s="24">
        <f t="shared" si="1195"/>
        <v>309.92184027448297</v>
      </c>
    </row>
    <row r="5967" spans="1:9" hidden="1" outlineLevel="3" x14ac:dyDescent="0.25">
      <c r="A5967" t="s">
        <v>68</v>
      </c>
      <c r="B5967" t="str">
        <f>VLOOKUP(A5967,'AGENCY CODES'!$C$4:$F$139,3,FALSE)</f>
        <v>HEALTH CARE COST CONTAINMENT SYSTEM</v>
      </c>
      <c r="C5967" s="8" t="s">
        <v>4</v>
      </c>
      <c r="D5967" s="8" t="str">
        <f t="shared" si="1193"/>
        <v>HCA3791</v>
      </c>
      <c r="E5967">
        <v>3791</v>
      </c>
      <c r="F5967" t="str">
        <f>VLOOKUP(D5967,'Fund List'!$A$2:$F$1324,6,FALSE)</f>
        <v>AHCCCS - 3RD PARTY COLLECTION</v>
      </c>
      <c r="G5967" s="3">
        <v>165</v>
      </c>
      <c r="I5967" s="24">
        <f t="shared" si="1195"/>
        <v>178.17806148184562</v>
      </c>
    </row>
    <row r="5968" spans="1:9" hidden="1" outlineLevel="3" x14ac:dyDescent="0.25">
      <c r="A5968" t="s">
        <v>68</v>
      </c>
      <c r="B5968" t="str">
        <f>VLOOKUP(A5968,'AGENCY CODES'!$C$4:$F$139,3,FALSE)</f>
        <v>HEALTH CARE COST CONTAINMENT SYSTEM</v>
      </c>
      <c r="C5968" s="8" t="s">
        <v>5</v>
      </c>
      <c r="D5968" s="8" t="str">
        <f t="shared" si="1193"/>
        <v>HCA3791</v>
      </c>
      <c r="E5968">
        <v>3791</v>
      </c>
      <c r="F5968" t="str">
        <f>VLOOKUP(D5968,'Fund List'!$A$2:$F$1324,6,FALSE)</f>
        <v>AHCCCS - 3RD PARTY COLLECTION</v>
      </c>
      <c r="G5968" s="3">
        <v>137</v>
      </c>
      <c r="I5968" s="24">
        <f t="shared" si="1195"/>
        <v>147.94178438189604</v>
      </c>
    </row>
    <row r="5969" spans="1:9" hidden="1" outlineLevel="3" x14ac:dyDescent="0.25">
      <c r="A5969" t="s">
        <v>68</v>
      </c>
      <c r="B5969" t="str">
        <f>VLOOKUP(A5969,'AGENCY CODES'!$C$4:$F$139,3,FALSE)</f>
        <v>HEALTH CARE COST CONTAINMENT SYSTEM</v>
      </c>
      <c r="C5969" s="8" t="s">
        <v>6</v>
      </c>
      <c r="D5969" s="8" t="str">
        <f t="shared" si="1193"/>
        <v>HCA3791</v>
      </c>
      <c r="E5969">
        <v>3791</v>
      </c>
      <c r="F5969" t="str">
        <f>VLOOKUP(D5969,'Fund List'!$A$2:$F$1324,6,FALSE)</f>
        <v>AHCCCS - 3RD PARTY COLLECTION</v>
      </c>
      <c r="G5969" s="3">
        <v>6</v>
      </c>
      <c r="I5969" s="24">
        <f t="shared" si="1195"/>
        <v>6.4792022357034762</v>
      </c>
    </row>
    <row r="5970" spans="1:9" hidden="1" outlineLevel="3" x14ac:dyDescent="0.25">
      <c r="A5970" t="s">
        <v>68</v>
      </c>
      <c r="B5970" t="str">
        <f>VLOOKUP(A5970,'AGENCY CODES'!$C$4:$F$139,3,FALSE)</f>
        <v>HEALTH CARE COST CONTAINMENT SYSTEM</v>
      </c>
      <c r="C5970" s="8" t="s">
        <v>7</v>
      </c>
      <c r="D5970" s="8" t="str">
        <f t="shared" si="1193"/>
        <v>HCA3791</v>
      </c>
      <c r="E5970">
        <v>3791</v>
      </c>
      <c r="F5970" t="str">
        <f>VLOOKUP(D5970,'Fund List'!$A$2:$F$1324,6,FALSE)</f>
        <v>AHCCCS - 3RD PARTY COLLECTION</v>
      </c>
      <c r="G5970" s="3">
        <v>8</v>
      </c>
      <c r="I5970" s="24">
        <f t="shared" si="1195"/>
        <v>8.6389363142713016</v>
      </c>
    </row>
    <row r="5971" spans="1:9" hidden="1" outlineLevel="3" x14ac:dyDescent="0.25">
      <c r="A5971" t="s">
        <v>68</v>
      </c>
      <c r="B5971" t="str">
        <f>VLOOKUP(A5971,'AGENCY CODES'!$C$4:$F$139,3,FALSE)</f>
        <v>HEALTH CARE COST CONTAINMENT SYSTEM</v>
      </c>
      <c r="C5971" s="8" t="s">
        <v>10</v>
      </c>
      <c r="D5971" s="8" t="str">
        <f t="shared" si="1193"/>
        <v>HCA3791</v>
      </c>
      <c r="E5971">
        <v>3791</v>
      </c>
      <c r="F5971" t="str">
        <f>VLOOKUP(D5971,'Fund List'!$A$2:$F$1324,6,FALSE)</f>
        <v>AHCCCS - 3RD PARTY COLLECTION</v>
      </c>
      <c r="G5971" s="3">
        <v>97</v>
      </c>
      <c r="I5971" s="24">
        <f t="shared" si="1195"/>
        <v>104.74710281053954</v>
      </c>
    </row>
    <row r="5972" spans="1:9" hidden="1" outlineLevel="3" x14ac:dyDescent="0.25">
      <c r="A5972" t="s">
        <v>68</v>
      </c>
      <c r="B5972" t="str">
        <f>VLOOKUP(A5972,'AGENCY CODES'!$C$4:$F$139,3,FALSE)</f>
        <v>HEALTH CARE COST CONTAINMENT SYSTEM</v>
      </c>
      <c r="C5972" s="8" t="s">
        <v>11</v>
      </c>
      <c r="D5972" s="8" t="str">
        <f t="shared" si="1193"/>
        <v>HCA3791</v>
      </c>
      <c r="E5972">
        <v>3791</v>
      </c>
      <c r="F5972" t="str">
        <f>VLOOKUP(D5972,'Fund List'!$A$2:$F$1324,6,FALSE)</f>
        <v>AHCCCS - 3RD PARTY COLLECTION</v>
      </c>
      <c r="G5972" s="3">
        <v>318</v>
      </c>
      <c r="I5972" s="24">
        <f t="shared" si="1195"/>
        <v>343.39771849228424</v>
      </c>
    </row>
    <row r="5973" spans="1:9" hidden="1" outlineLevel="3" x14ac:dyDescent="0.25">
      <c r="A5973" t="s">
        <v>68</v>
      </c>
      <c r="B5973" t="str">
        <f>VLOOKUP(A5973,'AGENCY CODES'!$C$4:$F$139,3,FALSE)</f>
        <v>HEALTH CARE COST CONTAINMENT SYSTEM</v>
      </c>
      <c r="C5973" s="8" t="s">
        <v>12</v>
      </c>
      <c r="D5973" s="8" t="str">
        <f t="shared" si="1193"/>
        <v>HCA3791</v>
      </c>
      <c r="E5973">
        <v>3791</v>
      </c>
      <c r="F5973" t="str">
        <f>VLOOKUP(D5973,'Fund List'!$A$2:$F$1324,6,FALSE)</f>
        <v>AHCCCS - 3RD PARTY COLLECTION</v>
      </c>
      <c r="G5973" s="3">
        <v>4</v>
      </c>
      <c r="I5973" s="24">
        <f t="shared" si="1195"/>
        <v>4.3194681571356508</v>
      </c>
    </row>
    <row r="5974" spans="1:9" hidden="1" outlineLevel="3" x14ac:dyDescent="0.25">
      <c r="A5974" t="s">
        <v>68</v>
      </c>
      <c r="B5974" t="str">
        <f>VLOOKUP(A5974,'AGENCY CODES'!$C$4:$F$139,3,FALSE)</f>
        <v>HEALTH CARE COST CONTAINMENT SYSTEM</v>
      </c>
      <c r="C5974" s="8">
        <v>2</v>
      </c>
      <c r="D5974" s="8" t="str">
        <f t="shared" si="1193"/>
        <v>HCA3791</v>
      </c>
      <c r="E5974">
        <v>3791</v>
      </c>
      <c r="F5974" t="str">
        <f>VLOOKUP(D5974,'Fund List'!$A$2:$F$1324,6,FALSE)</f>
        <v>AHCCCS - 3RD PARTY COLLECTION</v>
      </c>
      <c r="G5974" s="3">
        <v>318</v>
      </c>
      <c r="I5974" s="24">
        <f t="shared" si="1195"/>
        <v>343.39771849228424</v>
      </c>
    </row>
    <row r="5975" spans="1:9" outlineLevel="2" collapsed="1" x14ac:dyDescent="0.25">
      <c r="F5975" s="1" t="s">
        <v>4497</v>
      </c>
      <c r="I5975" s="24">
        <f t="shared" ref="I5975" si="1196">SUBTOTAL(9,I5964:I5974)</f>
        <v>1452.4211678368624</v>
      </c>
    </row>
    <row r="5976" spans="1:9" hidden="1" outlineLevel="3" x14ac:dyDescent="0.25">
      <c r="A5976" t="s">
        <v>68</v>
      </c>
      <c r="B5976" t="str">
        <f>VLOOKUP(A5976,'AGENCY CODES'!$C$4:$F$139,3,FALSE)</f>
        <v>HEALTH CARE COST CONTAINMENT SYSTEM</v>
      </c>
      <c r="C5976" s="8" t="s">
        <v>7</v>
      </c>
      <c r="D5976" s="8" t="str">
        <f t="shared" si="1193"/>
        <v>HCA4560</v>
      </c>
      <c r="E5976">
        <v>4560</v>
      </c>
      <c r="F5976" t="str">
        <f>VLOOKUP(D5976,'Fund List'!$A$2:$F$1324,6,FALSE)</f>
        <v>PRE-NATAL CARE</v>
      </c>
      <c r="G5976" s="3">
        <v>2</v>
      </c>
      <c r="I5976" s="24">
        <f>$G5976/$G$10*I$5</f>
        <v>2.1597340785678254</v>
      </c>
    </row>
    <row r="5977" spans="1:9" outlineLevel="2" collapsed="1" x14ac:dyDescent="0.25">
      <c r="F5977" s="1" t="s">
        <v>4498</v>
      </c>
      <c r="I5977" s="24">
        <f t="shared" ref="I5977" si="1197">SUBTOTAL(9,I5976:I5976)</f>
        <v>2.1597340785678254</v>
      </c>
    </row>
    <row r="5978" spans="1:9" hidden="1" outlineLevel="3" x14ac:dyDescent="0.25">
      <c r="A5978" t="s">
        <v>68</v>
      </c>
      <c r="B5978" t="str">
        <f>VLOOKUP(A5978,'AGENCY CODES'!$C$4:$F$139,3,FALSE)</f>
        <v>HEALTH CARE COST CONTAINMENT SYSTEM</v>
      </c>
      <c r="C5978" s="8" t="s">
        <v>7</v>
      </c>
      <c r="D5978" s="8" t="str">
        <f t="shared" si="1193"/>
        <v>HCA4850</v>
      </c>
      <c r="E5978">
        <v>4850</v>
      </c>
      <c r="F5978" t="str">
        <f>VLOOKUP(D5978,'Fund List'!$A$2:$F$1324,6,FALSE)</f>
        <v>MEDICAID CONFERENCE</v>
      </c>
      <c r="G5978" s="3">
        <v>2</v>
      </c>
      <c r="I5978" s="24">
        <f>$G5978/$G$10*I$5</f>
        <v>2.1597340785678254</v>
      </c>
    </row>
    <row r="5979" spans="1:9" outlineLevel="2" collapsed="1" x14ac:dyDescent="0.25">
      <c r="F5979" s="1" t="s">
        <v>4499</v>
      </c>
      <c r="I5979" s="24">
        <f t="shared" ref="I5979" si="1198">SUBTOTAL(9,I5978:I5978)</f>
        <v>2.1597340785678254</v>
      </c>
    </row>
    <row r="5980" spans="1:9" outlineLevel="1" x14ac:dyDescent="0.25">
      <c r="B5980" s="1" t="s">
        <v>3934</v>
      </c>
      <c r="I5980" s="24">
        <f t="shared" ref="I5980" si="1199">SUBTOTAL(9,I5754:I5978)</f>
        <v>295594.16439726372</v>
      </c>
    </row>
    <row r="5981" spans="1:9" hidden="1" outlineLevel="3" x14ac:dyDescent="0.25">
      <c r="A5981" t="s">
        <v>69</v>
      </c>
      <c r="B5981" t="str">
        <f>VLOOKUP(A5981,'AGENCY CODES'!$C$4:$F$139,3,FALSE)</f>
        <v>ARIZONA DEPARTMENT OF HOUSING</v>
      </c>
      <c r="C5981" s="8" t="s">
        <v>15</v>
      </c>
      <c r="D5981" s="8" t="str">
        <f t="shared" si="1193"/>
        <v>HDA1300</v>
      </c>
      <c r="E5981">
        <v>1300</v>
      </c>
      <c r="F5981" t="str">
        <f>VLOOKUP(D5981,'Fund List'!$A$2:$F$1324,6,FALSE)</f>
        <v>GENERAL FIXED ASSETS</v>
      </c>
      <c r="G5981" s="3">
        <v>1</v>
      </c>
      <c r="I5981" s="24">
        <f>$G5981/$G$10*I$5</f>
        <v>1.0798670392839127</v>
      </c>
    </row>
    <row r="5982" spans="1:9" outlineLevel="2" collapsed="1" x14ac:dyDescent="0.25">
      <c r="F5982" s="1" t="s">
        <v>4019</v>
      </c>
      <c r="I5982" s="24">
        <f t="shared" ref="I5982" si="1200">SUBTOTAL(9,I5981:I5981)</f>
        <v>1.0798670392839127</v>
      </c>
    </row>
    <row r="5983" spans="1:9" hidden="1" outlineLevel="3" x14ac:dyDescent="0.25">
      <c r="A5983" t="s">
        <v>69</v>
      </c>
      <c r="B5983" t="str">
        <f>VLOOKUP(A5983,'AGENCY CODES'!$C$4:$F$139,3,FALSE)</f>
        <v>ARIZONA DEPARTMENT OF HOUSING</v>
      </c>
      <c r="C5983" s="8" t="s">
        <v>1</v>
      </c>
      <c r="D5983" s="8" t="str">
        <f t="shared" si="1193"/>
        <v>HDA2000</v>
      </c>
      <c r="E5983">
        <v>2000</v>
      </c>
      <c r="F5983" t="str">
        <f>VLOOKUP(D5983,'Fund List'!$A$2:$F$1324,6,FALSE)</f>
        <v>FEDERAL GRANTS</v>
      </c>
      <c r="G5983" s="3">
        <v>210</v>
      </c>
      <c r="I5983" s="24">
        <f t="shared" ref="I5983:I5995" si="1201">$G5983/$G$10*I$5</f>
        <v>226.7720782496217</v>
      </c>
    </row>
    <row r="5984" spans="1:9" hidden="1" outlineLevel="3" x14ac:dyDescent="0.25">
      <c r="A5984" t="s">
        <v>69</v>
      </c>
      <c r="B5984" t="str">
        <f>VLOOKUP(A5984,'AGENCY CODES'!$C$4:$F$139,3,FALSE)</f>
        <v>ARIZONA DEPARTMENT OF HOUSING</v>
      </c>
      <c r="C5984" s="8" t="s">
        <v>2</v>
      </c>
      <c r="D5984" s="8" t="str">
        <f t="shared" si="1193"/>
        <v>HDA2000</v>
      </c>
      <c r="E5984">
        <v>2000</v>
      </c>
      <c r="F5984" t="str">
        <f>VLOOKUP(D5984,'Fund List'!$A$2:$F$1324,6,FALSE)</f>
        <v>FEDERAL GRANTS</v>
      </c>
      <c r="G5984" s="3">
        <v>4</v>
      </c>
      <c r="I5984" s="24">
        <f t="shared" si="1201"/>
        <v>4.3194681571356508</v>
      </c>
    </row>
    <row r="5985" spans="1:9" hidden="1" outlineLevel="3" x14ac:dyDescent="0.25">
      <c r="A5985" t="s">
        <v>69</v>
      </c>
      <c r="B5985" t="str">
        <f>VLOOKUP(A5985,'AGENCY CODES'!$C$4:$F$139,3,FALSE)</f>
        <v>ARIZONA DEPARTMENT OF HOUSING</v>
      </c>
      <c r="C5985" s="8" t="s">
        <v>3</v>
      </c>
      <c r="D5985" s="8" t="str">
        <f t="shared" si="1193"/>
        <v>HDA2000</v>
      </c>
      <c r="E5985">
        <v>2000</v>
      </c>
      <c r="F5985" t="str">
        <f>VLOOKUP(D5985,'Fund List'!$A$2:$F$1324,6,FALSE)</f>
        <v>FEDERAL GRANTS</v>
      </c>
      <c r="G5985" s="3">
        <v>3209</v>
      </c>
      <c r="I5985" s="24">
        <f t="shared" si="1201"/>
        <v>3465.2933290620763</v>
      </c>
    </row>
    <row r="5986" spans="1:9" hidden="1" outlineLevel="3" x14ac:dyDescent="0.25">
      <c r="A5986" t="s">
        <v>69</v>
      </c>
      <c r="B5986" t="str">
        <f>VLOOKUP(A5986,'AGENCY CODES'!$C$4:$F$139,3,FALSE)</f>
        <v>ARIZONA DEPARTMENT OF HOUSING</v>
      </c>
      <c r="C5986" s="8" t="s">
        <v>5</v>
      </c>
      <c r="D5986" s="8" t="str">
        <f t="shared" si="1193"/>
        <v>HDA2000</v>
      </c>
      <c r="E5986">
        <v>2000</v>
      </c>
      <c r="F5986" t="str">
        <f>VLOOKUP(D5986,'Fund List'!$A$2:$F$1324,6,FALSE)</f>
        <v>FEDERAL GRANTS</v>
      </c>
      <c r="G5986" s="3">
        <v>1</v>
      </c>
      <c r="I5986" s="24">
        <f t="shared" si="1201"/>
        <v>1.0798670392839127</v>
      </c>
    </row>
    <row r="5987" spans="1:9" hidden="1" outlineLevel="3" x14ac:dyDescent="0.25">
      <c r="A5987" t="s">
        <v>69</v>
      </c>
      <c r="B5987" t="str">
        <f>VLOOKUP(A5987,'AGENCY CODES'!$C$4:$F$139,3,FALSE)</f>
        <v>ARIZONA DEPARTMENT OF HOUSING</v>
      </c>
      <c r="C5987" s="8" t="s">
        <v>6</v>
      </c>
      <c r="D5987" s="8" t="str">
        <f t="shared" si="1193"/>
        <v>HDA2000</v>
      </c>
      <c r="E5987">
        <v>2000</v>
      </c>
      <c r="F5987" t="str">
        <f>VLOOKUP(D5987,'Fund List'!$A$2:$F$1324,6,FALSE)</f>
        <v>FEDERAL GRANTS</v>
      </c>
      <c r="G5987" s="3">
        <v>597</v>
      </c>
      <c r="I5987" s="24">
        <f t="shared" si="1201"/>
        <v>644.68062245249598</v>
      </c>
    </row>
    <row r="5988" spans="1:9" hidden="1" outlineLevel="3" x14ac:dyDescent="0.25">
      <c r="A5988" t="s">
        <v>69</v>
      </c>
      <c r="B5988" t="str">
        <f>VLOOKUP(A5988,'AGENCY CODES'!$C$4:$F$139,3,FALSE)</f>
        <v>ARIZONA DEPARTMENT OF HOUSING</v>
      </c>
      <c r="C5988" s="8" t="s">
        <v>7</v>
      </c>
      <c r="D5988" s="8" t="str">
        <f t="shared" si="1193"/>
        <v>HDA2000</v>
      </c>
      <c r="E5988">
        <v>2000</v>
      </c>
      <c r="F5988" t="str">
        <f>VLOOKUP(D5988,'Fund List'!$A$2:$F$1324,6,FALSE)</f>
        <v>FEDERAL GRANTS</v>
      </c>
      <c r="G5988" s="3">
        <v>104</v>
      </c>
      <c r="I5988" s="24">
        <f t="shared" si="1201"/>
        <v>112.30617208552692</v>
      </c>
    </row>
    <row r="5989" spans="1:9" hidden="1" outlineLevel="3" x14ac:dyDescent="0.25">
      <c r="A5989" t="s">
        <v>69</v>
      </c>
      <c r="B5989" t="str">
        <f>VLOOKUP(A5989,'AGENCY CODES'!$C$4:$F$139,3,FALSE)</f>
        <v>ARIZONA DEPARTMENT OF HOUSING</v>
      </c>
      <c r="C5989" s="8" t="s">
        <v>14</v>
      </c>
      <c r="D5989" s="8" t="str">
        <f t="shared" si="1193"/>
        <v>HDA2000</v>
      </c>
      <c r="E5989">
        <v>2000</v>
      </c>
      <c r="F5989" t="str">
        <f>VLOOKUP(D5989,'Fund List'!$A$2:$F$1324,6,FALSE)</f>
        <v>FEDERAL GRANTS</v>
      </c>
      <c r="G5989" s="3">
        <v>11</v>
      </c>
      <c r="I5989" s="24">
        <f t="shared" si="1201"/>
        <v>11.878537432123041</v>
      </c>
    </row>
    <row r="5990" spans="1:9" hidden="1" outlineLevel="3" x14ac:dyDescent="0.25">
      <c r="A5990" t="s">
        <v>69</v>
      </c>
      <c r="B5990" t="str">
        <f>VLOOKUP(A5990,'AGENCY CODES'!$C$4:$F$139,3,FALSE)</f>
        <v>ARIZONA DEPARTMENT OF HOUSING</v>
      </c>
      <c r="C5990" s="8" t="s">
        <v>8</v>
      </c>
      <c r="D5990" s="8" t="str">
        <f t="shared" si="1193"/>
        <v>HDA2000</v>
      </c>
      <c r="E5990">
        <v>2000</v>
      </c>
      <c r="F5990" t="str">
        <f>VLOOKUP(D5990,'Fund List'!$A$2:$F$1324,6,FALSE)</f>
        <v>FEDERAL GRANTS</v>
      </c>
      <c r="G5990" s="3">
        <v>17</v>
      </c>
      <c r="I5990" s="24">
        <f t="shared" si="1201"/>
        <v>18.357739667826518</v>
      </c>
    </row>
    <row r="5991" spans="1:9" hidden="1" outlineLevel="3" x14ac:dyDescent="0.25">
      <c r="A5991" t="s">
        <v>69</v>
      </c>
      <c r="B5991" t="str">
        <f>VLOOKUP(A5991,'AGENCY CODES'!$C$4:$F$139,3,FALSE)</f>
        <v>ARIZONA DEPARTMENT OF HOUSING</v>
      </c>
      <c r="C5991" s="8" t="s">
        <v>10</v>
      </c>
      <c r="D5991" s="8" t="str">
        <f t="shared" si="1193"/>
        <v>HDA2000</v>
      </c>
      <c r="E5991">
        <v>2000</v>
      </c>
      <c r="F5991" t="str">
        <f>VLOOKUP(D5991,'Fund List'!$A$2:$F$1324,6,FALSE)</f>
        <v>FEDERAL GRANTS</v>
      </c>
      <c r="G5991" s="3">
        <v>1670</v>
      </c>
      <c r="I5991" s="24">
        <f t="shared" si="1201"/>
        <v>1803.3779556041345</v>
      </c>
    </row>
    <row r="5992" spans="1:9" hidden="1" outlineLevel="3" x14ac:dyDescent="0.25">
      <c r="A5992" t="s">
        <v>69</v>
      </c>
      <c r="B5992" t="str">
        <f>VLOOKUP(A5992,'AGENCY CODES'!$C$4:$F$139,3,FALSE)</f>
        <v>ARIZONA DEPARTMENT OF HOUSING</v>
      </c>
      <c r="C5992" s="8" t="s">
        <v>11</v>
      </c>
      <c r="D5992" s="8" t="str">
        <f t="shared" si="1193"/>
        <v>HDA2000</v>
      </c>
      <c r="E5992">
        <v>2000</v>
      </c>
      <c r="F5992" t="str">
        <f>VLOOKUP(D5992,'Fund List'!$A$2:$F$1324,6,FALSE)</f>
        <v>FEDERAL GRANTS</v>
      </c>
      <c r="G5992" s="3">
        <v>6668</v>
      </c>
      <c r="I5992" s="24">
        <f t="shared" si="1201"/>
        <v>7200.5534179451306</v>
      </c>
    </row>
    <row r="5993" spans="1:9" hidden="1" outlineLevel="3" x14ac:dyDescent="0.25">
      <c r="A5993" t="s">
        <v>69</v>
      </c>
      <c r="B5993" t="str">
        <f>VLOOKUP(A5993,'AGENCY CODES'!$C$4:$F$139,3,FALSE)</f>
        <v>ARIZONA DEPARTMENT OF HOUSING</v>
      </c>
      <c r="C5993" s="8" t="s">
        <v>12</v>
      </c>
      <c r="D5993" s="8" t="str">
        <f t="shared" si="1193"/>
        <v>HDA2000</v>
      </c>
      <c r="E5993">
        <v>2000</v>
      </c>
      <c r="F5993" t="str">
        <f>VLOOKUP(D5993,'Fund List'!$A$2:$F$1324,6,FALSE)</f>
        <v>FEDERAL GRANTS</v>
      </c>
      <c r="G5993" s="3">
        <v>371</v>
      </c>
      <c r="I5993" s="24">
        <f t="shared" si="1201"/>
        <v>400.63067157433164</v>
      </c>
    </row>
    <row r="5994" spans="1:9" hidden="1" outlineLevel="3" x14ac:dyDescent="0.25">
      <c r="A5994" t="s">
        <v>69</v>
      </c>
      <c r="B5994" t="str">
        <f>VLOOKUP(A5994,'AGENCY CODES'!$C$4:$F$139,3,FALSE)</f>
        <v>ARIZONA DEPARTMENT OF HOUSING</v>
      </c>
      <c r="C5994" s="8">
        <v>2</v>
      </c>
      <c r="D5994" s="8" t="str">
        <f t="shared" si="1193"/>
        <v>HDA2000</v>
      </c>
      <c r="E5994">
        <v>2000</v>
      </c>
      <c r="F5994" t="str">
        <f>VLOOKUP(D5994,'Fund List'!$A$2:$F$1324,6,FALSE)</f>
        <v>FEDERAL GRANTS</v>
      </c>
      <c r="G5994" s="3">
        <v>6673</v>
      </c>
      <c r="I5994" s="24">
        <f t="shared" si="1201"/>
        <v>7205.9527531415506</v>
      </c>
    </row>
    <row r="5995" spans="1:9" hidden="1" outlineLevel="3" x14ac:dyDescent="0.25">
      <c r="A5995" t="s">
        <v>69</v>
      </c>
      <c r="B5995" t="str">
        <f>VLOOKUP(A5995,'AGENCY CODES'!$C$4:$F$139,3,FALSE)</f>
        <v>ARIZONA DEPARTMENT OF HOUSING</v>
      </c>
      <c r="C5995" s="8">
        <v>8</v>
      </c>
      <c r="D5995" s="8" t="str">
        <f t="shared" si="1193"/>
        <v>HDA2000</v>
      </c>
      <c r="E5995">
        <v>2000</v>
      </c>
      <c r="F5995" t="str">
        <f>VLOOKUP(D5995,'Fund List'!$A$2:$F$1324,6,FALSE)</f>
        <v>FEDERAL GRANTS</v>
      </c>
      <c r="G5995" s="3">
        <v>24983</v>
      </c>
      <c r="I5995" s="24">
        <f t="shared" si="1201"/>
        <v>26978.318242429992</v>
      </c>
    </row>
    <row r="5996" spans="1:9" outlineLevel="2" collapsed="1" x14ac:dyDescent="0.25">
      <c r="F5996" s="1" t="s">
        <v>4024</v>
      </c>
      <c r="I5996" s="24">
        <f t="shared" ref="I5996" si="1202">SUBTOTAL(9,I5983:I5995)</f>
        <v>48073.520854841234</v>
      </c>
    </row>
    <row r="5997" spans="1:9" hidden="1" outlineLevel="3" x14ac:dyDescent="0.25">
      <c r="A5997" t="s">
        <v>69</v>
      </c>
      <c r="B5997" t="str">
        <f>VLOOKUP(A5997,'AGENCY CODES'!$C$4:$F$139,3,FALSE)</f>
        <v>ARIZONA DEPARTMENT OF HOUSING</v>
      </c>
      <c r="C5997" s="8" t="s">
        <v>1</v>
      </c>
      <c r="D5997" s="8" t="str">
        <f t="shared" si="1193"/>
        <v>HDA2200</v>
      </c>
      <c r="E5997">
        <v>2200</v>
      </c>
      <c r="F5997" t="str">
        <f>VLOOKUP(D5997,'Fund List'!$A$2:$F$1324,6,FALSE)</f>
        <v>AZ DEPT OF HOUSING PROGRAM FUND</v>
      </c>
      <c r="G5997" s="3">
        <v>87</v>
      </c>
      <c r="I5997" s="24">
        <f t="shared" ref="I5997:I6009" si="1203">$G5997/$G$10*I$5</f>
        <v>93.948432417700417</v>
      </c>
    </row>
    <row r="5998" spans="1:9" hidden="1" outlineLevel="3" x14ac:dyDescent="0.25">
      <c r="A5998" t="s">
        <v>69</v>
      </c>
      <c r="B5998" t="str">
        <f>VLOOKUP(A5998,'AGENCY CODES'!$C$4:$F$139,3,FALSE)</f>
        <v>ARIZONA DEPARTMENT OF HOUSING</v>
      </c>
      <c r="C5998" s="8" t="s">
        <v>2</v>
      </c>
      <c r="D5998" s="8" t="str">
        <f t="shared" si="1193"/>
        <v>HDA2200</v>
      </c>
      <c r="E5998">
        <v>2200</v>
      </c>
      <c r="F5998" t="str">
        <f>VLOOKUP(D5998,'Fund List'!$A$2:$F$1324,6,FALSE)</f>
        <v>AZ DEPT OF HOUSING PROGRAM FUND</v>
      </c>
      <c r="G5998" s="3">
        <v>6</v>
      </c>
      <c r="I5998" s="24">
        <f t="shared" si="1203"/>
        <v>6.4792022357034762</v>
      </c>
    </row>
    <row r="5999" spans="1:9" hidden="1" outlineLevel="3" x14ac:dyDescent="0.25">
      <c r="A5999" t="s">
        <v>69</v>
      </c>
      <c r="B5999" t="str">
        <f>VLOOKUP(A5999,'AGENCY CODES'!$C$4:$F$139,3,FALSE)</f>
        <v>ARIZONA DEPARTMENT OF HOUSING</v>
      </c>
      <c r="C5999" s="8" t="s">
        <v>3</v>
      </c>
      <c r="D5999" s="8" t="str">
        <f t="shared" si="1193"/>
        <v>HDA2200</v>
      </c>
      <c r="E5999">
        <v>2200</v>
      </c>
      <c r="F5999" t="str">
        <f>VLOOKUP(D5999,'Fund List'!$A$2:$F$1324,6,FALSE)</f>
        <v>AZ DEPT OF HOUSING PROGRAM FUND</v>
      </c>
      <c r="G5999" s="3">
        <v>957</v>
      </c>
      <c r="I5999" s="24">
        <f t="shared" si="1203"/>
        <v>1033.4327565947046</v>
      </c>
    </row>
    <row r="6000" spans="1:9" hidden="1" outlineLevel="3" x14ac:dyDescent="0.25">
      <c r="A6000" t="s">
        <v>69</v>
      </c>
      <c r="B6000" t="str">
        <f>VLOOKUP(A6000,'AGENCY CODES'!$C$4:$F$139,3,FALSE)</f>
        <v>ARIZONA DEPARTMENT OF HOUSING</v>
      </c>
      <c r="C6000" s="8" t="s">
        <v>5</v>
      </c>
      <c r="D6000" s="8" t="str">
        <f t="shared" si="1193"/>
        <v>HDA2200</v>
      </c>
      <c r="E6000">
        <v>2200</v>
      </c>
      <c r="F6000" t="str">
        <f>VLOOKUP(D6000,'Fund List'!$A$2:$F$1324,6,FALSE)</f>
        <v>AZ DEPT OF HOUSING PROGRAM FUND</v>
      </c>
      <c r="G6000" s="3">
        <v>7</v>
      </c>
      <c r="I6000" s="24">
        <f t="shared" si="1203"/>
        <v>7.5590692749873885</v>
      </c>
    </row>
    <row r="6001" spans="1:9" hidden="1" outlineLevel="3" x14ac:dyDescent="0.25">
      <c r="A6001" t="s">
        <v>69</v>
      </c>
      <c r="B6001" t="str">
        <f>VLOOKUP(A6001,'AGENCY CODES'!$C$4:$F$139,3,FALSE)</f>
        <v>ARIZONA DEPARTMENT OF HOUSING</v>
      </c>
      <c r="C6001" s="8" t="s">
        <v>6</v>
      </c>
      <c r="D6001" s="8" t="str">
        <f t="shared" si="1193"/>
        <v>HDA2200</v>
      </c>
      <c r="E6001">
        <v>2200</v>
      </c>
      <c r="F6001" t="str">
        <f>VLOOKUP(D6001,'Fund List'!$A$2:$F$1324,6,FALSE)</f>
        <v>AZ DEPT OF HOUSING PROGRAM FUND</v>
      </c>
      <c r="G6001" s="3">
        <v>676</v>
      </c>
      <c r="I6001" s="24">
        <f t="shared" si="1203"/>
        <v>729.99011855592505</v>
      </c>
    </row>
    <row r="6002" spans="1:9" hidden="1" outlineLevel="3" x14ac:dyDescent="0.25">
      <c r="A6002" t="s">
        <v>69</v>
      </c>
      <c r="B6002" t="str">
        <f>VLOOKUP(A6002,'AGENCY CODES'!$C$4:$F$139,3,FALSE)</f>
        <v>ARIZONA DEPARTMENT OF HOUSING</v>
      </c>
      <c r="C6002" s="8" t="s">
        <v>7</v>
      </c>
      <c r="D6002" s="8" t="str">
        <f t="shared" si="1193"/>
        <v>HDA2200</v>
      </c>
      <c r="E6002">
        <v>2200</v>
      </c>
      <c r="F6002" t="str">
        <f>VLOOKUP(D6002,'Fund List'!$A$2:$F$1324,6,FALSE)</f>
        <v>AZ DEPT OF HOUSING PROGRAM FUND</v>
      </c>
      <c r="G6002" s="3">
        <v>145</v>
      </c>
      <c r="I6002" s="24">
        <f t="shared" si="1203"/>
        <v>156.58072069616733</v>
      </c>
    </row>
    <row r="6003" spans="1:9" hidden="1" outlineLevel="3" x14ac:dyDescent="0.25">
      <c r="A6003" t="s">
        <v>69</v>
      </c>
      <c r="B6003" t="str">
        <f>VLOOKUP(A6003,'AGENCY CODES'!$C$4:$F$139,3,FALSE)</f>
        <v>ARIZONA DEPARTMENT OF HOUSING</v>
      </c>
      <c r="C6003" s="8" t="s">
        <v>14</v>
      </c>
      <c r="D6003" s="8" t="str">
        <f t="shared" si="1193"/>
        <v>HDA2200</v>
      </c>
      <c r="E6003">
        <v>2200</v>
      </c>
      <c r="F6003" t="str">
        <f>VLOOKUP(D6003,'Fund List'!$A$2:$F$1324,6,FALSE)</f>
        <v>AZ DEPT OF HOUSING PROGRAM FUND</v>
      </c>
      <c r="G6003" s="3">
        <v>15</v>
      </c>
      <c r="I6003" s="24">
        <f t="shared" si="1203"/>
        <v>16.198005589258692</v>
      </c>
    </row>
    <row r="6004" spans="1:9" hidden="1" outlineLevel="3" x14ac:dyDescent="0.25">
      <c r="A6004" t="s">
        <v>69</v>
      </c>
      <c r="B6004" t="str">
        <f>VLOOKUP(A6004,'AGENCY CODES'!$C$4:$F$139,3,FALSE)</f>
        <v>ARIZONA DEPARTMENT OF HOUSING</v>
      </c>
      <c r="C6004" s="8" t="s">
        <v>8</v>
      </c>
      <c r="D6004" s="8" t="str">
        <f t="shared" si="1193"/>
        <v>HDA2200</v>
      </c>
      <c r="E6004">
        <v>2200</v>
      </c>
      <c r="F6004" t="str">
        <f>VLOOKUP(D6004,'Fund List'!$A$2:$F$1324,6,FALSE)</f>
        <v>AZ DEPT OF HOUSING PROGRAM FUND</v>
      </c>
      <c r="G6004" s="3">
        <v>13</v>
      </c>
      <c r="I6004" s="24">
        <f t="shared" si="1203"/>
        <v>14.038271510690866</v>
      </c>
    </row>
    <row r="6005" spans="1:9" hidden="1" outlineLevel="3" x14ac:dyDescent="0.25">
      <c r="A6005" t="s">
        <v>69</v>
      </c>
      <c r="B6005" t="str">
        <f>VLOOKUP(A6005,'AGENCY CODES'!$C$4:$F$139,3,FALSE)</f>
        <v>ARIZONA DEPARTMENT OF HOUSING</v>
      </c>
      <c r="C6005" s="8" t="s">
        <v>10</v>
      </c>
      <c r="D6005" s="8" t="str">
        <f t="shared" si="1193"/>
        <v>HDA2200</v>
      </c>
      <c r="E6005">
        <v>2200</v>
      </c>
      <c r="F6005" t="str">
        <f>VLOOKUP(D6005,'Fund List'!$A$2:$F$1324,6,FALSE)</f>
        <v>AZ DEPT OF HOUSING PROGRAM FUND</v>
      </c>
      <c r="G6005" s="3">
        <v>371</v>
      </c>
      <c r="I6005" s="24">
        <f t="shared" si="1203"/>
        <v>400.63067157433164</v>
      </c>
    </row>
    <row r="6006" spans="1:9" hidden="1" outlineLevel="3" x14ac:dyDescent="0.25">
      <c r="A6006" t="s">
        <v>69</v>
      </c>
      <c r="B6006" t="str">
        <f>VLOOKUP(A6006,'AGENCY CODES'!$C$4:$F$139,3,FALSE)</f>
        <v>ARIZONA DEPARTMENT OF HOUSING</v>
      </c>
      <c r="C6006" s="8" t="s">
        <v>11</v>
      </c>
      <c r="D6006" s="8" t="str">
        <f t="shared" si="1193"/>
        <v>HDA2200</v>
      </c>
      <c r="E6006">
        <v>2200</v>
      </c>
      <c r="F6006" t="str">
        <f>VLOOKUP(D6006,'Fund List'!$A$2:$F$1324,6,FALSE)</f>
        <v>AZ DEPT OF HOUSING PROGRAM FUND</v>
      </c>
      <c r="G6006" s="3">
        <v>795</v>
      </c>
      <c r="I6006" s="24">
        <f t="shared" si="1203"/>
        <v>858.49429623071057</v>
      </c>
    </row>
    <row r="6007" spans="1:9" hidden="1" outlineLevel="3" x14ac:dyDescent="0.25">
      <c r="A6007" t="s">
        <v>69</v>
      </c>
      <c r="B6007" t="str">
        <f>VLOOKUP(A6007,'AGENCY CODES'!$C$4:$F$139,3,FALSE)</f>
        <v>ARIZONA DEPARTMENT OF HOUSING</v>
      </c>
      <c r="C6007" s="8" t="s">
        <v>12</v>
      </c>
      <c r="D6007" s="8" t="str">
        <f t="shared" si="1193"/>
        <v>HDA2200</v>
      </c>
      <c r="E6007">
        <v>2200</v>
      </c>
      <c r="F6007" t="str">
        <f>VLOOKUP(D6007,'Fund List'!$A$2:$F$1324,6,FALSE)</f>
        <v>AZ DEPT OF HOUSING PROGRAM FUND</v>
      </c>
      <c r="G6007" s="3">
        <v>15</v>
      </c>
      <c r="I6007" s="24">
        <f t="shared" si="1203"/>
        <v>16.198005589258692</v>
      </c>
    </row>
    <row r="6008" spans="1:9" hidden="1" outlineLevel="3" x14ac:dyDescent="0.25">
      <c r="A6008" t="s">
        <v>69</v>
      </c>
      <c r="B6008" t="str">
        <f>VLOOKUP(A6008,'AGENCY CODES'!$C$4:$F$139,3,FALSE)</f>
        <v>ARIZONA DEPARTMENT OF HOUSING</v>
      </c>
      <c r="C6008" s="8">
        <v>2</v>
      </c>
      <c r="D6008" s="8" t="str">
        <f t="shared" si="1193"/>
        <v>HDA2200</v>
      </c>
      <c r="E6008">
        <v>2200</v>
      </c>
      <c r="F6008" t="str">
        <f>VLOOKUP(D6008,'Fund List'!$A$2:$F$1324,6,FALSE)</f>
        <v>AZ DEPT OF HOUSING PROGRAM FUND</v>
      </c>
      <c r="G6008" s="3">
        <v>801</v>
      </c>
      <c r="I6008" s="24">
        <f t="shared" si="1203"/>
        <v>864.97349846641418</v>
      </c>
    </row>
    <row r="6009" spans="1:9" hidden="1" outlineLevel="3" x14ac:dyDescent="0.25">
      <c r="A6009" t="s">
        <v>69</v>
      </c>
      <c r="B6009" t="str">
        <f>VLOOKUP(A6009,'AGENCY CODES'!$C$4:$F$139,3,FALSE)</f>
        <v>ARIZONA DEPARTMENT OF HOUSING</v>
      </c>
      <c r="C6009" s="8">
        <v>8</v>
      </c>
      <c r="D6009" s="8" t="str">
        <f t="shared" si="1193"/>
        <v>HDA2200</v>
      </c>
      <c r="E6009">
        <v>2200</v>
      </c>
      <c r="F6009" t="str">
        <f>VLOOKUP(D6009,'Fund List'!$A$2:$F$1324,6,FALSE)</f>
        <v>AZ DEPT OF HOUSING PROGRAM FUND</v>
      </c>
      <c r="G6009" s="3">
        <v>8032</v>
      </c>
      <c r="I6009" s="24">
        <f t="shared" si="1203"/>
        <v>8673.4920595283875</v>
      </c>
    </row>
    <row r="6010" spans="1:9" outlineLevel="2" collapsed="1" x14ac:dyDescent="0.25">
      <c r="F6010" s="1" t="s">
        <v>4500</v>
      </c>
      <c r="I6010" s="24">
        <f t="shared" ref="I6010" si="1204">SUBTOTAL(9,I5997:I6009)</f>
        <v>12872.015108264241</v>
      </c>
    </row>
    <row r="6011" spans="1:9" hidden="1" outlineLevel="3" x14ac:dyDescent="0.25">
      <c r="A6011" t="s">
        <v>69</v>
      </c>
      <c r="B6011" t="str">
        <f>VLOOKUP(A6011,'AGENCY CODES'!$C$4:$F$139,3,FALSE)</f>
        <v>ARIZONA DEPARTMENT OF HOUSING</v>
      </c>
      <c r="C6011" s="8" t="s">
        <v>5</v>
      </c>
      <c r="D6011" s="8" t="str">
        <f t="shared" si="1193"/>
        <v>HDA2201</v>
      </c>
      <c r="E6011">
        <v>2201</v>
      </c>
      <c r="F6011" t="str">
        <f>VLOOKUP(D6011,'Fund List'!$A$2:$F$1324,6,FALSE)</f>
        <v>EMPLOYEE RECOGNITION</v>
      </c>
      <c r="G6011" s="3">
        <v>1</v>
      </c>
      <c r="I6011" s="24">
        <f>$G6011/$G$10*I$5</f>
        <v>1.0798670392839127</v>
      </c>
    </row>
    <row r="6012" spans="1:9" hidden="1" outlineLevel="3" x14ac:dyDescent="0.25">
      <c r="A6012" t="s">
        <v>69</v>
      </c>
      <c r="B6012" t="str">
        <f>VLOOKUP(A6012,'AGENCY CODES'!$C$4:$F$139,3,FALSE)</f>
        <v>ARIZONA DEPARTMENT OF HOUSING</v>
      </c>
      <c r="C6012" s="8" t="s">
        <v>10</v>
      </c>
      <c r="D6012" s="8" t="str">
        <f t="shared" si="1193"/>
        <v>HDA2201</v>
      </c>
      <c r="E6012">
        <v>2201</v>
      </c>
      <c r="F6012" t="str">
        <f>VLOOKUP(D6012,'Fund List'!$A$2:$F$1324,6,FALSE)</f>
        <v>EMPLOYEE RECOGNITION</v>
      </c>
      <c r="G6012" s="3">
        <v>9</v>
      </c>
      <c r="I6012" s="24">
        <f>$G6012/$G$10*I$5</f>
        <v>9.7188033535552147</v>
      </c>
    </row>
    <row r="6013" spans="1:9" hidden="1" outlineLevel="3" x14ac:dyDescent="0.25">
      <c r="A6013" t="s">
        <v>69</v>
      </c>
      <c r="B6013" t="str">
        <f>VLOOKUP(A6013,'AGENCY CODES'!$C$4:$F$139,3,FALSE)</f>
        <v>ARIZONA DEPARTMENT OF HOUSING</v>
      </c>
      <c r="C6013" s="8" t="s">
        <v>11</v>
      </c>
      <c r="D6013" s="8" t="str">
        <f t="shared" si="1193"/>
        <v>HDA2201</v>
      </c>
      <c r="E6013">
        <v>2201</v>
      </c>
      <c r="F6013" t="str">
        <f>VLOOKUP(D6013,'Fund List'!$A$2:$F$1324,6,FALSE)</f>
        <v>EMPLOYEE RECOGNITION</v>
      </c>
      <c r="G6013" s="3">
        <v>9</v>
      </c>
      <c r="I6013" s="24">
        <f>$G6013/$G$10*I$5</f>
        <v>9.7188033535552147</v>
      </c>
    </row>
    <row r="6014" spans="1:9" hidden="1" outlineLevel="3" x14ac:dyDescent="0.25">
      <c r="A6014" t="s">
        <v>69</v>
      </c>
      <c r="B6014" t="str">
        <f>VLOOKUP(A6014,'AGENCY CODES'!$C$4:$F$139,3,FALSE)</f>
        <v>ARIZONA DEPARTMENT OF HOUSING</v>
      </c>
      <c r="C6014" s="8" t="s">
        <v>12</v>
      </c>
      <c r="D6014" s="8" t="str">
        <f t="shared" si="1193"/>
        <v>HDA2201</v>
      </c>
      <c r="E6014">
        <v>2201</v>
      </c>
      <c r="F6014" t="str">
        <f>VLOOKUP(D6014,'Fund List'!$A$2:$F$1324,6,FALSE)</f>
        <v>EMPLOYEE RECOGNITION</v>
      </c>
      <c r="G6014" s="3">
        <v>2</v>
      </c>
      <c r="I6014" s="24">
        <f>$G6014/$G$10*I$5</f>
        <v>2.1597340785678254</v>
      </c>
    </row>
    <row r="6015" spans="1:9" hidden="1" outlineLevel="3" x14ac:dyDescent="0.25">
      <c r="A6015" t="s">
        <v>69</v>
      </c>
      <c r="B6015" t="str">
        <f>VLOOKUP(A6015,'AGENCY CODES'!$C$4:$F$139,3,FALSE)</f>
        <v>ARIZONA DEPARTMENT OF HOUSING</v>
      </c>
      <c r="C6015" s="8">
        <v>2</v>
      </c>
      <c r="D6015" s="8" t="str">
        <f t="shared" si="1193"/>
        <v>HDA2201</v>
      </c>
      <c r="E6015">
        <v>2201</v>
      </c>
      <c r="F6015" t="str">
        <f>VLOOKUP(D6015,'Fund List'!$A$2:$F$1324,6,FALSE)</f>
        <v>EMPLOYEE RECOGNITION</v>
      </c>
      <c r="G6015" s="3">
        <v>9</v>
      </c>
      <c r="I6015" s="24">
        <f>$G6015/$G$10*I$5</f>
        <v>9.7188033535552147</v>
      </c>
    </row>
    <row r="6016" spans="1:9" outlineLevel="2" collapsed="1" x14ac:dyDescent="0.25">
      <c r="F6016" s="1" t="s">
        <v>4501</v>
      </c>
      <c r="I6016" s="24">
        <f t="shared" ref="I6016" si="1205">SUBTOTAL(9,I6011:I6015)</f>
        <v>32.396011178517384</v>
      </c>
    </row>
    <row r="6017" spans="1:9" hidden="1" outlineLevel="3" x14ac:dyDescent="0.25">
      <c r="A6017" t="s">
        <v>69</v>
      </c>
      <c r="B6017" t="str">
        <f>VLOOKUP(A6017,'AGENCY CODES'!$C$4:$F$139,3,FALSE)</f>
        <v>ARIZONA DEPARTMENT OF HOUSING</v>
      </c>
      <c r="C6017" s="8" t="s">
        <v>1</v>
      </c>
      <c r="D6017" s="8" t="str">
        <f t="shared" si="1193"/>
        <v>HDA2235</v>
      </c>
      <c r="E6017">
        <v>2235</v>
      </c>
      <c r="F6017" t="str">
        <f>VLOOKUP(D6017,'Fund List'!$A$2:$F$1324,6,FALSE)</f>
        <v>HOUSING TRUST FUND</v>
      </c>
      <c r="G6017" s="3">
        <v>62</v>
      </c>
      <c r="I6017" s="24">
        <f t="shared" ref="I6017:I6029" si="1206">$G6017/$G$10*I$5</f>
        <v>66.951756435602604</v>
      </c>
    </row>
    <row r="6018" spans="1:9" hidden="1" outlineLevel="3" x14ac:dyDescent="0.25">
      <c r="A6018" t="s">
        <v>69</v>
      </c>
      <c r="B6018" t="str">
        <f>VLOOKUP(A6018,'AGENCY CODES'!$C$4:$F$139,3,FALSE)</f>
        <v>ARIZONA DEPARTMENT OF HOUSING</v>
      </c>
      <c r="C6018" s="8" t="s">
        <v>3</v>
      </c>
      <c r="D6018" s="8" t="str">
        <f t="shared" ref="D6018:D6083" si="1207">CONCATENATE(A6018,E6018)</f>
        <v>HDA2235</v>
      </c>
      <c r="E6018">
        <v>2235</v>
      </c>
      <c r="F6018" t="str">
        <f>VLOOKUP(D6018,'Fund List'!$A$2:$F$1324,6,FALSE)</f>
        <v>HOUSING TRUST FUND</v>
      </c>
      <c r="G6018" s="3">
        <v>62</v>
      </c>
      <c r="I6018" s="24">
        <f t="shared" si="1206"/>
        <v>66.951756435602604</v>
      </c>
    </row>
    <row r="6019" spans="1:9" hidden="1" outlineLevel="3" x14ac:dyDescent="0.25">
      <c r="A6019" t="s">
        <v>69</v>
      </c>
      <c r="B6019" t="str">
        <f>VLOOKUP(A6019,'AGENCY CODES'!$C$4:$F$139,3,FALSE)</f>
        <v>ARIZONA DEPARTMENT OF HOUSING</v>
      </c>
      <c r="C6019" s="8" t="s">
        <v>4</v>
      </c>
      <c r="D6019" s="8" t="str">
        <f t="shared" si="1207"/>
        <v>HDA2235</v>
      </c>
      <c r="E6019">
        <v>2235</v>
      </c>
      <c r="F6019" t="str">
        <f>VLOOKUP(D6019,'Fund List'!$A$2:$F$1324,6,FALSE)</f>
        <v>HOUSING TRUST FUND</v>
      </c>
      <c r="G6019" s="3">
        <v>5</v>
      </c>
      <c r="I6019" s="24">
        <f t="shared" si="1206"/>
        <v>5.3993351964195639</v>
      </c>
    </row>
    <row r="6020" spans="1:9" hidden="1" outlineLevel="3" x14ac:dyDescent="0.25">
      <c r="A6020" t="s">
        <v>69</v>
      </c>
      <c r="B6020" t="str">
        <f>VLOOKUP(A6020,'AGENCY CODES'!$C$4:$F$139,3,FALSE)</f>
        <v>ARIZONA DEPARTMENT OF HOUSING</v>
      </c>
      <c r="C6020" s="8" t="s">
        <v>5</v>
      </c>
      <c r="D6020" s="8" t="str">
        <f t="shared" si="1207"/>
        <v>HDA2235</v>
      </c>
      <c r="E6020">
        <v>2235</v>
      </c>
      <c r="F6020" t="str">
        <f>VLOOKUP(D6020,'Fund List'!$A$2:$F$1324,6,FALSE)</f>
        <v>HOUSING TRUST FUND</v>
      </c>
      <c r="G6020" s="3">
        <v>1</v>
      </c>
      <c r="I6020" s="24">
        <f t="shared" si="1206"/>
        <v>1.0798670392839127</v>
      </c>
    </row>
    <row r="6021" spans="1:9" hidden="1" outlineLevel="3" x14ac:dyDescent="0.25">
      <c r="A6021" t="s">
        <v>69</v>
      </c>
      <c r="B6021" t="str">
        <f>VLOOKUP(A6021,'AGENCY CODES'!$C$4:$F$139,3,FALSE)</f>
        <v>ARIZONA DEPARTMENT OF HOUSING</v>
      </c>
      <c r="C6021" s="8" t="s">
        <v>6</v>
      </c>
      <c r="D6021" s="8" t="str">
        <f t="shared" si="1207"/>
        <v>HDA2235</v>
      </c>
      <c r="E6021">
        <v>2235</v>
      </c>
      <c r="F6021" t="str">
        <f>VLOOKUP(D6021,'Fund List'!$A$2:$F$1324,6,FALSE)</f>
        <v>HOUSING TRUST FUND</v>
      </c>
      <c r="G6021" s="3">
        <v>116</v>
      </c>
      <c r="I6021" s="24">
        <f t="shared" si="1206"/>
        <v>125.26457655693387</v>
      </c>
    </row>
    <row r="6022" spans="1:9" hidden="1" outlineLevel="3" x14ac:dyDescent="0.25">
      <c r="A6022" t="s">
        <v>69</v>
      </c>
      <c r="B6022" t="str">
        <f>VLOOKUP(A6022,'AGENCY CODES'!$C$4:$F$139,3,FALSE)</f>
        <v>ARIZONA DEPARTMENT OF HOUSING</v>
      </c>
      <c r="C6022" s="8" t="s">
        <v>7</v>
      </c>
      <c r="D6022" s="8" t="str">
        <f t="shared" si="1207"/>
        <v>HDA2235</v>
      </c>
      <c r="E6022">
        <v>2235</v>
      </c>
      <c r="F6022" t="str">
        <f>VLOOKUP(D6022,'Fund List'!$A$2:$F$1324,6,FALSE)</f>
        <v>HOUSING TRUST FUND</v>
      </c>
      <c r="G6022" s="3">
        <v>48</v>
      </c>
      <c r="I6022" s="24">
        <f t="shared" si="1206"/>
        <v>51.83361788562781</v>
      </c>
    </row>
    <row r="6023" spans="1:9" hidden="1" outlineLevel="3" x14ac:dyDescent="0.25">
      <c r="A6023" t="s">
        <v>69</v>
      </c>
      <c r="B6023" t="str">
        <f>VLOOKUP(A6023,'AGENCY CODES'!$C$4:$F$139,3,FALSE)</f>
        <v>ARIZONA DEPARTMENT OF HOUSING</v>
      </c>
      <c r="C6023" s="8" t="s">
        <v>14</v>
      </c>
      <c r="D6023" s="8" t="str">
        <f t="shared" si="1207"/>
        <v>HDA2235</v>
      </c>
      <c r="E6023">
        <v>2235</v>
      </c>
      <c r="F6023" t="str">
        <f>VLOOKUP(D6023,'Fund List'!$A$2:$F$1324,6,FALSE)</f>
        <v>HOUSING TRUST FUND</v>
      </c>
      <c r="G6023" s="3">
        <v>2</v>
      </c>
      <c r="I6023" s="24">
        <f t="shared" si="1206"/>
        <v>2.1597340785678254</v>
      </c>
    </row>
    <row r="6024" spans="1:9" hidden="1" outlineLevel="3" x14ac:dyDescent="0.25">
      <c r="A6024" t="s">
        <v>69</v>
      </c>
      <c r="B6024" t="str">
        <f>VLOOKUP(A6024,'AGENCY CODES'!$C$4:$F$139,3,FALSE)</f>
        <v>ARIZONA DEPARTMENT OF HOUSING</v>
      </c>
      <c r="C6024" s="8" t="s">
        <v>8</v>
      </c>
      <c r="D6024" s="8" t="str">
        <f t="shared" si="1207"/>
        <v>HDA2235</v>
      </c>
      <c r="E6024">
        <v>2235</v>
      </c>
      <c r="F6024" t="str">
        <f>VLOOKUP(D6024,'Fund List'!$A$2:$F$1324,6,FALSE)</f>
        <v>HOUSING TRUST FUND</v>
      </c>
      <c r="G6024" s="3">
        <v>19</v>
      </c>
      <c r="I6024" s="24">
        <f t="shared" si="1206"/>
        <v>20.517473746394341</v>
      </c>
    </row>
    <row r="6025" spans="1:9" hidden="1" outlineLevel="3" x14ac:dyDescent="0.25">
      <c r="A6025" t="s">
        <v>69</v>
      </c>
      <c r="B6025" t="str">
        <f>VLOOKUP(A6025,'AGENCY CODES'!$C$4:$F$139,3,FALSE)</f>
        <v>ARIZONA DEPARTMENT OF HOUSING</v>
      </c>
      <c r="C6025" s="8" t="s">
        <v>10</v>
      </c>
      <c r="D6025" s="8" t="str">
        <f t="shared" si="1207"/>
        <v>HDA2235</v>
      </c>
      <c r="E6025">
        <v>2235</v>
      </c>
      <c r="F6025" t="str">
        <f>VLOOKUP(D6025,'Fund List'!$A$2:$F$1324,6,FALSE)</f>
        <v>HOUSING TRUST FUND</v>
      </c>
      <c r="G6025" s="3">
        <v>320</v>
      </c>
      <c r="I6025" s="24">
        <f t="shared" si="1206"/>
        <v>345.55745257085209</v>
      </c>
    </row>
    <row r="6026" spans="1:9" hidden="1" outlineLevel="3" x14ac:dyDescent="0.25">
      <c r="A6026" t="s">
        <v>69</v>
      </c>
      <c r="B6026" t="str">
        <f>VLOOKUP(A6026,'AGENCY CODES'!$C$4:$F$139,3,FALSE)</f>
        <v>ARIZONA DEPARTMENT OF HOUSING</v>
      </c>
      <c r="C6026" s="8" t="s">
        <v>11</v>
      </c>
      <c r="D6026" s="8" t="str">
        <f t="shared" si="1207"/>
        <v>HDA2235</v>
      </c>
      <c r="E6026">
        <v>2235</v>
      </c>
      <c r="F6026" t="str">
        <f>VLOOKUP(D6026,'Fund List'!$A$2:$F$1324,6,FALSE)</f>
        <v>HOUSING TRUST FUND</v>
      </c>
      <c r="G6026" s="3">
        <v>813</v>
      </c>
      <c r="I6026" s="24">
        <f t="shared" si="1206"/>
        <v>877.93190293782106</v>
      </c>
    </row>
    <row r="6027" spans="1:9" hidden="1" outlineLevel="3" x14ac:dyDescent="0.25">
      <c r="A6027" t="s">
        <v>69</v>
      </c>
      <c r="B6027" t="str">
        <f>VLOOKUP(A6027,'AGENCY CODES'!$C$4:$F$139,3,FALSE)</f>
        <v>ARIZONA DEPARTMENT OF HOUSING</v>
      </c>
      <c r="C6027" s="8" t="s">
        <v>12</v>
      </c>
      <c r="D6027" s="8" t="str">
        <f t="shared" si="1207"/>
        <v>HDA2235</v>
      </c>
      <c r="E6027">
        <v>2235</v>
      </c>
      <c r="F6027" t="str">
        <f>VLOOKUP(D6027,'Fund List'!$A$2:$F$1324,6,FALSE)</f>
        <v>HOUSING TRUST FUND</v>
      </c>
      <c r="G6027" s="3">
        <v>6</v>
      </c>
      <c r="I6027" s="24">
        <f t="shared" si="1206"/>
        <v>6.4792022357034762</v>
      </c>
    </row>
    <row r="6028" spans="1:9" hidden="1" outlineLevel="3" x14ac:dyDescent="0.25">
      <c r="A6028" t="s">
        <v>69</v>
      </c>
      <c r="B6028" t="str">
        <f>VLOOKUP(A6028,'AGENCY CODES'!$C$4:$F$139,3,FALSE)</f>
        <v>ARIZONA DEPARTMENT OF HOUSING</v>
      </c>
      <c r="C6028" s="8">
        <v>2</v>
      </c>
      <c r="D6028" s="8" t="str">
        <f t="shared" si="1207"/>
        <v>HDA2235</v>
      </c>
      <c r="E6028">
        <v>2235</v>
      </c>
      <c r="F6028" t="str">
        <f>VLOOKUP(D6028,'Fund List'!$A$2:$F$1324,6,FALSE)</f>
        <v>HOUSING TRUST FUND</v>
      </c>
      <c r="G6028" s="3">
        <v>809</v>
      </c>
      <c r="I6028" s="24">
        <f t="shared" si="1206"/>
        <v>873.61243478068536</v>
      </c>
    </row>
    <row r="6029" spans="1:9" hidden="1" outlineLevel="3" x14ac:dyDescent="0.25">
      <c r="A6029" t="s">
        <v>69</v>
      </c>
      <c r="B6029" t="str">
        <f>VLOOKUP(A6029,'AGENCY CODES'!$C$4:$F$139,3,FALSE)</f>
        <v>ARIZONA DEPARTMENT OF HOUSING</v>
      </c>
      <c r="C6029" s="8">
        <v>8</v>
      </c>
      <c r="D6029" s="8" t="str">
        <f t="shared" si="1207"/>
        <v>HDA2235</v>
      </c>
      <c r="E6029">
        <v>2235</v>
      </c>
      <c r="F6029" t="str">
        <f>VLOOKUP(D6029,'Fund List'!$A$2:$F$1324,6,FALSE)</f>
        <v>HOUSING TRUST FUND</v>
      </c>
      <c r="G6029" s="3">
        <v>2442</v>
      </c>
      <c r="I6029" s="24">
        <f t="shared" si="1206"/>
        <v>2637.0353099313152</v>
      </c>
    </row>
    <row r="6030" spans="1:9" outlineLevel="2" collapsed="1" x14ac:dyDescent="0.25">
      <c r="F6030" s="1" t="s">
        <v>4502</v>
      </c>
      <c r="I6030" s="24">
        <f t="shared" ref="I6030" si="1208">SUBTOTAL(9,I6017:I6029)</f>
        <v>5080.7744198308101</v>
      </c>
    </row>
    <row r="6031" spans="1:9" hidden="1" outlineLevel="3" x14ac:dyDescent="0.25">
      <c r="A6031" t="s">
        <v>69</v>
      </c>
      <c r="B6031" t="str">
        <f>VLOOKUP(A6031,'AGENCY CODES'!$C$4:$F$139,3,FALSE)</f>
        <v>ARIZONA DEPARTMENT OF HOUSING</v>
      </c>
      <c r="C6031" s="8" t="s">
        <v>1</v>
      </c>
      <c r="D6031" s="8" t="str">
        <f t="shared" si="1207"/>
        <v>HDA2510</v>
      </c>
      <c r="E6031">
        <v>2510</v>
      </c>
      <c r="F6031" t="str">
        <f>VLOOKUP(D6031,'Fund List'!$A$2:$F$1324,6,FALSE)</f>
        <v>ISA - HOUSING FINANCE AUTHORITY</v>
      </c>
      <c r="G6031" s="3">
        <v>2</v>
      </c>
      <c r="I6031" s="24">
        <f t="shared" ref="I6031:I6041" si="1209">$G6031/$G$10*I$5</f>
        <v>2.1597340785678254</v>
      </c>
    </row>
    <row r="6032" spans="1:9" hidden="1" outlineLevel="3" x14ac:dyDescent="0.25">
      <c r="A6032" t="s">
        <v>69</v>
      </c>
      <c r="B6032" t="str">
        <f>VLOOKUP(A6032,'AGENCY CODES'!$C$4:$F$139,3,FALSE)</f>
        <v>ARIZONA DEPARTMENT OF HOUSING</v>
      </c>
      <c r="C6032" s="8" t="s">
        <v>3</v>
      </c>
      <c r="D6032" s="8" t="str">
        <f t="shared" si="1207"/>
        <v>HDA2510</v>
      </c>
      <c r="E6032">
        <v>2510</v>
      </c>
      <c r="F6032" t="str">
        <f>VLOOKUP(D6032,'Fund List'!$A$2:$F$1324,6,FALSE)</f>
        <v>ISA - HOUSING FINANCE AUTHORITY</v>
      </c>
      <c r="G6032" s="3">
        <v>69</v>
      </c>
      <c r="I6032" s="24">
        <f t="shared" si="1209"/>
        <v>74.510825710589984</v>
      </c>
    </row>
    <row r="6033" spans="1:9" hidden="1" outlineLevel="3" x14ac:dyDescent="0.25">
      <c r="A6033" t="s">
        <v>69</v>
      </c>
      <c r="B6033" t="str">
        <f>VLOOKUP(A6033,'AGENCY CODES'!$C$4:$F$139,3,FALSE)</f>
        <v>ARIZONA DEPARTMENT OF HOUSING</v>
      </c>
      <c r="C6033" s="8" t="s">
        <v>5</v>
      </c>
      <c r="D6033" s="8" t="str">
        <f t="shared" si="1207"/>
        <v>HDA2510</v>
      </c>
      <c r="E6033">
        <v>2510</v>
      </c>
      <c r="F6033" t="str">
        <f>VLOOKUP(D6033,'Fund List'!$A$2:$F$1324,6,FALSE)</f>
        <v>ISA - HOUSING FINANCE AUTHORITY</v>
      </c>
      <c r="G6033" s="3">
        <v>1</v>
      </c>
      <c r="I6033" s="24">
        <f t="shared" si="1209"/>
        <v>1.0798670392839127</v>
      </c>
    </row>
    <row r="6034" spans="1:9" hidden="1" outlineLevel="3" x14ac:dyDescent="0.25">
      <c r="A6034" t="s">
        <v>69</v>
      </c>
      <c r="B6034" t="str">
        <f>VLOOKUP(A6034,'AGENCY CODES'!$C$4:$F$139,3,FALSE)</f>
        <v>ARIZONA DEPARTMENT OF HOUSING</v>
      </c>
      <c r="C6034" s="8" t="s">
        <v>6</v>
      </c>
      <c r="D6034" s="8" t="str">
        <f t="shared" si="1207"/>
        <v>HDA2510</v>
      </c>
      <c r="E6034">
        <v>2510</v>
      </c>
      <c r="F6034" t="str">
        <f>VLOOKUP(D6034,'Fund List'!$A$2:$F$1324,6,FALSE)</f>
        <v>ISA - HOUSING FINANCE AUTHORITY</v>
      </c>
      <c r="G6034" s="3">
        <v>47</v>
      </c>
      <c r="I6034" s="24">
        <f t="shared" si="1209"/>
        <v>50.753750846343905</v>
      </c>
    </row>
    <row r="6035" spans="1:9" hidden="1" outlineLevel="3" x14ac:dyDescent="0.25">
      <c r="A6035" t="s">
        <v>69</v>
      </c>
      <c r="B6035" t="str">
        <f>VLOOKUP(A6035,'AGENCY CODES'!$C$4:$F$139,3,FALSE)</f>
        <v>ARIZONA DEPARTMENT OF HOUSING</v>
      </c>
      <c r="C6035" s="8" t="s">
        <v>7</v>
      </c>
      <c r="D6035" s="8" t="str">
        <f t="shared" si="1207"/>
        <v>HDA2510</v>
      </c>
      <c r="E6035">
        <v>2510</v>
      </c>
      <c r="F6035" t="str">
        <f>VLOOKUP(D6035,'Fund List'!$A$2:$F$1324,6,FALSE)</f>
        <v>ISA - HOUSING FINANCE AUTHORITY</v>
      </c>
      <c r="G6035" s="3">
        <v>22</v>
      </c>
      <c r="I6035" s="24">
        <f t="shared" si="1209"/>
        <v>23.757074864246082</v>
      </c>
    </row>
    <row r="6036" spans="1:9" hidden="1" outlineLevel="3" x14ac:dyDescent="0.25">
      <c r="A6036" t="s">
        <v>69</v>
      </c>
      <c r="B6036" t="str">
        <f>VLOOKUP(A6036,'AGENCY CODES'!$C$4:$F$139,3,FALSE)</f>
        <v>ARIZONA DEPARTMENT OF HOUSING</v>
      </c>
      <c r="C6036" s="8" t="s">
        <v>14</v>
      </c>
      <c r="D6036" s="8" t="str">
        <f t="shared" si="1207"/>
        <v>HDA2510</v>
      </c>
      <c r="E6036">
        <v>2510</v>
      </c>
      <c r="F6036" t="str">
        <f>VLOOKUP(D6036,'Fund List'!$A$2:$F$1324,6,FALSE)</f>
        <v>ISA - HOUSING FINANCE AUTHORITY</v>
      </c>
      <c r="G6036" s="3">
        <v>3</v>
      </c>
      <c r="I6036" s="24">
        <f t="shared" si="1209"/>
        <v>3.2396011178517381</v>
      </c>
    </row>
    <row r="6037" spans="1:9" hidden="1" outlineLevel="3" x14ac:dyDescent="0.25">
      <c r="A6037" t="s">
        <v>69</v>
      </c>
      <c r="B6037" t="str">
        <f>VLOOKUP(A6037,'AGENCY CODES'!$C$4:$F$139,3,FALSE)</f>
        <v>ARIZONA DEPARTMENT OF HOUSING</v>
      </c>
      <c r="C6037" s="8" t="s">
        <v>10</v>
      </c>
      <c r="D6037" s="8" t="str">
        <f t="shared" si="1207"/>
        <v>HDA2510</v>
      </c>
      <c r="E6037">
        <v>2510</v>
      </c>
      <c r="F6037" t="str">
        <f>VLOOKUP(D6037,'Fund List'!$A$2:$F$1324,6,FALSE)</f>
        <v>ISA - HOUSING FINANCE AUTHORITY</v>
      </c>
      <c r="G6037" s="3">
        <v>208</v>
      </c>
      <c r="I6037" s="24">
        <f t="shared" si="1209"/>
        <v>224.61234417105385</v>
      </c>
    </row>
    <row r="6038" spans="1:9" hidden="1" outlineLevel="3" x14ac:dyDescent="0.25">
      <c r="A6038" t="s">
        <v>69</v>
      </c>
      <c r="B6038" t="str">
        <f>VLOOKUP(A6038,'AGENCY CODES'!$C$4:$F$139,3,FALSE)</f>
        <v>ARIZONA DEPARTMENT OF HOUSING</v>
      </c>
      <c r="C6038" s="8" t="s">
        <v>11</v>
      </c>
      <c r="D6038" s="8" t="str">
        <f t="shared" si="1207"/>
        <v>HDA2510</v>
      </c>
      <c r="E6038">
        <v>2510</v>
      </c>
      <c r="F6038" t="str">
        <f>VLOOKUP(D6038,'Fund List'!$A$2:$F$1324,6,FALSE)</f>
        <v>ISA - HOUSING FINANCE AUTHORITY</v>
      </c>
      <c r="G6038" s="3">
        <v>279</v>
      </c>
      <c r="I6038" s="24">
        <f t="shared" si="1209"/>
        <v>301.28290396021168</v>
      </c>
    </row>
    <row r="6039" spans="1:9" hidden="1" outlineLevel="3" x14ac:dyDescent="0.25">
      <c r="A6039" t="s">
        <v>69</v>
      </c>
      <c r="B6039" t="str">
        <f>VLOOKUP(A6039,'AGENCY CODES'!$C$4:$F$139,3,FALSE)</f>
        <v>ARIZONA DEPARTMENT OF HOUSING</v>
      </c>
      <c r="C6039" s="8" t="s">
        <v>12</v>
      </c>
      <c r="D6039" s="8" t="str">
        <f t="shared" si="1207"/>
        <v>HDA2510</v>
      </c>
      <c r="E6039">
        <v>2510</v>
      </c>
      <c r="F6039" t="str">
        <f>VLOOKUP(D6039,'Fund List'!$A$2:$F$1324,6,FALSE)</f>
        <v>ISA - HOUSING FINANCE AUTHORITY</v>
      </c>
      <c r="G6039" s="3">
        <v>13</v>
      </c>
      <c r="I6039" s="24">
        <f t="shared" si="1209"/>
        <v>14.038271510690866</v>
      </c>
    </row>
    <row r="6040" spans="1:9" hidden="1" outlineLevel="3" x14ac:dyDescent="0.25">
      <c r="A6040" t="s">
        <v>69</v>
      </c>
      <c r="B6040" t="str">
        <f>VLOOKUP(A6040,'AGENCY CODES'!$C$4:$F$139,3,FALSE)</f>
        <v>ARIZONA DEPARTMENT OF HOUSING</v>
      </c>
      <c r="C6040" s="8">
        <v>2</v>
      </c>
      <c r="D6040" s="8" t="str">
        <f t="shared" si="1207"/>
        <v>HDA2510</v>
      </c>
      <c r="E6040">
        <v>2510</v>
      </c>
      <c r="F6040" t="str">
        <f>VLOOKUP(D6040,'Fund List'!$A$2:$F$1324,6,FALSE)</f>
        <v>ISA - HOUSING FINANCE AUTHORITY</v>
      </c>
      <c r="G6040" s="3">
        <v>286</v>
      </c>
      <c r="I6040" s="24">
        <f t="shared" si="1209"/>
        <v>308.84197323519908</v>
      </c>
    </row>
    <row r="6041" spans="1:9" hidden="1" outlineLevel="3" x14ac:dyDescent="0.25">
      <c r="A6041" t="s">
        <v>69</v>
      </c>
      <c r="B6041" t="str">
        <f>VLOOKUP(A6041,'AGENCY CODES'!$C$4:$F$139,3,FALSE)</f>
        <v>ARIZONA DEPARTMENT OF HOUSING</v>
      </c>
      <c r="C6041" s="8">
        <v>8</v>
      </c>
      <c r="D6041" s="8" t="str">
        <f t="shared" si="1207"/>
        <v>HDA2510</v>
      </c>
      <c r="E6041">
        <v>2510</v>
      </c>
      <c r="F6041" t="str">
        <f>VLOOKUP(D6041,'Fund List'!$A$2:$F$1324,6,FALSE)</f>
        <v>ISA - HOUSING FINANCE AUTHORITY</v>
      </c>
      <c r="G6041" s="3">
        <v>2115</v>
      </c>
      <c r="I6041" s="24">
        <f t="shared" si="1209"/>
        <v>2283.9187880854756</v>
      </c>
    </row>
    <row r="6042" spans="1:9" outlineLevel="2" collapsed="1" x14ac:dyDescent="0.25">
      <c r="F6042" s="1" t="s">
        <v>4503</v>
      </c>
      <c r="I6042" s="24">
        <f t="shared" ref="I6042" si="1210">SUBTOTAL(9,I6031:I6041)</f>
        <v>3288.1951346195146</v>
      </c>
    </row>
    <row r="6043" spans="1:9" hidden="1" outlineLevel="3" x14ac:dyDescent="0.25">
      <c r="A6043" t="s">
        <v>69</v>
      </c>
      <c r="B6043" t="str">
        <f>VLOOKUP(A6043,'AGENCY CODES'!$C$4:$F$139,3,FALSE)</f>
        <v>ARIZONA DEPARTMENT OF HOUSING</v>
      </c>
      <c r="C6043" s="8" t="s">
        <v>3</v>
      </c>
      <c r="D6043" s="8" t="str">
        <f t="shared" si="1207"/>
        <v>HDA2999</v>
      </c>
      <c r="E6043">
        <v>2999</v>
      </c>
      <c r="F6043" t="str">
        <f>VLOOKUP(D6043,'Fund List'!$A$2:$F$1324,6,FALSE)</f>
        <v>FEDERAL ECONOMIC RECOVERY FUND -  ARRA</v>
      </c>
      <c r="G6043" s="3">
        <v>19</v>
      </c>
      <c r="I6043" s="24">
        <f>$G6043/$G$10*I$5</f>
        <v>20.517473746394341</v>
      </c>
    </row>
    <row r="6044" spans="1:9" hidden="1" outlineLevel="3" x14ac:dyDescent="0.25">
      <c r="A6044" t="s">
        <v>69</v>
      </c>
      <c r="B6044" t="str">
        <f>VLOOKUP(A6044,'AGENCY CODES'!$C$4:$F$139,3,FALSE)</f>
        <v>ARIZONA DEPARTMENT OF HOUSING</v>
      </c>
      <c r="C6044" s="8" t="s">
        <v>12</v>
      </c>
      <c r="D6044" s="8" t="str">
        <f t="shared" si="1207"/>
        <v>HDA2999</v>
      </c>
      <c r="E6044">
        <v>2999</v>
      </c>
      <c r="F6044" t="str">
        <f>VLOOKUP(D6044,'Fund List'!$A$2:$F$1324,6,FALSE)</f>
        <v>FEDERAL ECONOMIC RECOVERY FUND -  ARRA</v>
      </c>
      <c r="G6044" s="3">
        <v>1</v>
      </c>
      <c r="I6044" s="24">
        <f>$G6044/$G$10*I$5</f>
        <v>1.0798670392839127</v>
      </c>
    </row>
    <row r="6045" spans="1:9" outlineLevel="2" collapsed="1" x14ac:dyDescent="0.25">
      <c r="F6045" s="1" t="s">
        <v>4268</v>
      </c>
      <c r="I6045" s="24">
        <f t="shared" ref="I6045" si="1211">SUBTOTAL(9,I6043:I6044)</f>
        <v>21.597340785678252</v>
      </c>
    </row>
    <row r="6046" spans="1:9" outlineLevel="1" x14ac:dyDescent="0.25">
      <c r="B6046" s="1" t="s">
        <v>3935</v>
      </c>
      <c r="I6046" s="24">
        <f t="shared" ref="I6046" si="1212">SUBTOTAL(9,I5981:I6044)</f>
        <v>69369.578736559284</v>
      </c>
    </row>
    <row r="6047" spans="1:9" hidden="1" outlineLevel="3" x14ac:dyDescent="0.25">
      <c r="A6047" t="s">
        <v>70</v>
      </c>
      <c r="B6047" t="str">
        <f>VLOOKUP(A6047,'AGENCY CODES'!$C$4:$F$139,3,FALSE)</f>
        <v>HOMEOPATHIC MEDICAL EXAMINERS BOARD</v>
      </c>
      <c r="C6047" s="8" t="s">
        <v>3</v>
      </c>
      <c r="D6047" s="8" t="str">
        <f t="shared" si="1207"/>
        <v>HEA1000</v>
      </c>
      <c r="E6047">
        <v>1000</v>
      </c>
      <c r="F6047" t="str">
        <f>VLOOKUP(D6047,'Fund List'!$A$2:$F$1324,6,FALSE)</f>
        <v>GENERAL FUND</v>
      </c>
      <c r="G6047" s="3">
        <v>86</v>
      </c>
      <c r="I6047" s="24">
        <f t="shared" ref="I6047:I6052" si="1213">$G6047/$G$10*I$5</f>
        <v>92.868565378416505</v>
      </c>
    </row>
    <row r="6048" spans="1:9" hidden="1" outlineLevel="3" x14ac:dyDescent="0.25">
      <c r="A6048" t="s">
        <v>70</v>
      </c>
      <c r="B6048" t="str">
        <f>VLOOKUP(A6048,'AGENCY CODES'!$C$4:$F$139,3,FALSE)</f>
        <v>HOMEOPATHIC MEDICAL EXAMINERS BOARD</v>
      </c>
      <c r="C6048" s="8" t="s">
        <v>8</v>
      </c>
      <c r="D6048" s="8" t="str">
        <f t="shared" si="1207"/>
        <v>HEA1000</v>
      </c>
      <c r="E6048">
        <v>1000</v>
      </c>
      <c r="F6048" t="str">
        <f>VLOOKUP(D6048,'Fund List'!$A$2:$F$1324,6,FALSE)</f>
        <v>GENERAL FUND</v>
      </c>
      <c r="G6048" s="3">
        <v>1</v>
      </c>
      <c r="I6048" s="24">
        <f t="shared" si="1213"/>
        <v>1.0798670392839127</v>
      </c>
    </row>
    <row r="6049" spans="1:9" hidden="1" outlineLevel="3" x14ac:dyDescent="0.25">
      <c r="A6049" t="s">
        <v>70</v>
      </c>
      <c r="B6049" t="str">
        <f>VLOOKUP(A6049,'AGENCY CODES'!$C$4:$F$139,3,FALSE)</f>
        <v>HOMEOPATHIC MEDICAL EXAMINERS BOARD</v>
      </c>
      <c r="C6049" s="8" t="s">
        <v>10</v>
      </c>
      <c r="D6049" s="8" t="str">
        <f t="shared" si="1207"/>
        <v>HEA1000</v>
      </c>
      <c r="E6049">
        <v>1000</v>
      </c>
      <c r="F6049" t="str">
        <f>VLOOKUP(D6049,'Fund List'!$A$2:$F$1324,6,FALSE)</f>
        <v>GENERAL FUND</v>
      </c>
      <c r="G6049" s="3">
        <v>3</v>
      </c>
      <c r="I6049" s="24">
        <f t="shared" si="1213"/>
        <v>3.2396011178517381</v>
      </c>
    </row>
    <row r="6050" spans="1:9" hidden="1" outlineLevel="3" x14ac:dyDescent="0.25">
      <c r="A6050" t="s">
        <v>70</v>
      </c>
      <c r="B6050" t="str">
        <f>VLOOKUP(A6050,'AGENCY CODES'!$C$4:$F$139,3,FALSE)</f>
        <v>HOMEOPATHIC MEDICAL EXAMINERS BOARD</v>
      </c>
      <c r="C6050" s="8" t="s">
        <v>11</v>
      </c>
      <c r="D6050" s="8" t="str">
        <f t="shared" si="1207"/>
        <v>HEA1000</v>
      </c>
      <c r="E6050">
        <v>1000</v>
      </c>
      <c r="F6050" t="str">
        <f>VLOOKUP(D6050,'Fund List'!$A$2:$F$1324,6,FALSE)</f>
        <v>GENERAL FUND</v>
      </c>
      <c r="G6050" s="3">
        <v>3</v>
      </c>
      <c r="I6050" s="24">
        <f t="shared" si="1213"/>
        <v>3.2396011178517381</v>
      </c>
    </row>
    <row r="6051" spans="1:9" hidden="1" outlineLevel="3" x14ac:dyDescent="0.25">
      <c r="A6051" t="s">
        <v>70</v>
      </c>
      <c r="B6051" t="str">
        <f>VLOOKUP(A6051,'AGENCY CODES'!$C$4:$F$139,3,FALSE)</f>
        <v>HOMEOPATHIC MEDICAL EXAMINERS BOARD</v>
      </c>
      <c r="C6051" s="8" t="s">
        <v>12</v>
      </c>
      <c r="D6051" s="8" t="str">
        <f t="shared" si="1207"/>
        <v>HEA1000</v>
      </c>
      <c r="E6051">
        <v>1000</v>
      </c>
      <c r="F6051" t="str">
        <f>VLOOKUP(D6051,'Fund List'!$A$2:$F$1324,6,FALSE)</f>
        <v>GENERAL FUND</v>
      </c>
      <c r="G6051" s="3">
        <v>1</v>
      </c>
      <c r="I6051" s="24">
        <f t="shared" si="1213"/>
        <v>1.0798670392839127</v>
      </c>
    </row>
    <row r="6052" spans="1:9" hidden="1" outlineLevel="3" x14ac:dyDescent="0.25">
      <c r="A6052" t="s">
        <v>70</v>
      </c>
      <c r="B6052" t="str">
        <f>VLOOKUP(A6052,'AGENCY CODES'!$C$4:$F$139,3,FALSE)</f>
        <v>HOMEOPATHIC MEDICAL EXAMINERS BOARD</v>
      </c>
      <c r="C6052" s="8">
        <v>2</v>
      </c>
      <c r="D6052" s="8" t="str">
        <f t="shared" si="1207"/>
        <v>HEA1000</v>
      </c>
      <c r="E6052">
        <v>1000</v>
      </c>
      <c r="F6052" t="str">
        <f>VLOOKUP(D6052,'Fund List'!$A$2:$F$1324,6,FALSE)</f>
        <v>GENERAL FUND</v>
      </c>
      <c r="G6052" s="3">
        <v>3</v>
      </c>
      <c r="I6052" s="24">
        <f t="shared" si="1213"/>
        <v>3.2396011178517381</v>
      </c>
    </row>
    <row r="6053" spans="1:9" outlineLevel="2" collapsed="1" x14ac:dyDescent="0.25">
      <c r="F6053" s="1" t="s">
        <v>4007</v>
      </c>
      <c r="I6053" s="24">
        <f t="shared" ref="I6053" si="1214">SUBTOTAL(9,I6047:I6052)</f>
        <v>104.74710281053953</v>
      </c>
    </row>
    <row r="6054" spans="1:9" hidden="1" outlineLevel="3" x14ac:dyDescent="0.25">
      <c r="A6054" t="s">
        <v>70</v>
      </c>
      <c r="B6054" t="str">
        <f>VLOOKUP(A6054,'AGENCY CODES'!$C$4:$F$139,3,FALSE)</f>
        <v>HOMEOPATHIC MEDICAL EXAMINERS BOARD</v>
      </c>
      <c r="C6054" s="8" t="s">
        <v>1</v>
      </c>
      <c r="D6054" s="8" t="str">
        <f t="shared" si="1207"/>
        <v>HEA2041</v>
      </c>
      <c r="E6054">
        <v>2041</v>
      </c>
      <c r="F6054" t="str">
        <f>VLOOKUP(D6054,'Fund List'!$A$2:$F$1324,6,FALSE)</f>
        <v>BOARD OF HOMEOPATHIC MED EXAMINERS FUND</v>
      </c>
      <c r="G6054" s="3">
        <v>25</v>
      </c>
      <c r="I6054" s="24">
        <f t="shared" ref="I6054:I6062" si="1215">$G6054/$G$10*I$5</f>
        <v>26.99667598209782</v>
      </c>
    </row>
    <row r="6055" spans="1:9" hidden="1" outlineLevel="3" x14ac:dyDescent="0.25">
      <c r="A6055" t="s">
        <v>70</v>
      </c>
      <c r="B6055" t="str">
        <f>VLOOKUP(A6055,'AGENCY CODES'!$C$4:$F$139,3,FALSE)</f>
        <v>HOMEOPATHIC MEDICAL EXAMINERS BOARD</v>
      </c>
      <c r="C6055" s="8" t="s">
        <v>3</v>
      </c>
      <c r="D6055" s="8" t="str">
        <f t="shared" si="1207"/>
        <v>HEA2041</v>
      </c>
      <c r="E6055">
        <v>2041</v>
      </c>
      <c r="F6055" t="str">
        <f>VLOOKUP(D6055,'Fund List'!$A$2:$F$1324,6,FALSE)</f>
        <v>BOARD OF HOMEOPATHIC MED EXAMINERS FUND</v>
      </c>
      <c r="G6055" s="3">
        <v>86</v>
      </c>
      <c r="I6055" s="24">
        <f t="shared" si="1215"/>
        <v>92.868565378416505</v>
      </c>
    </row>
    <row r="6056" spans="1:9" hidden="1" outlineLevel="3" x14ac:dyDescent="0.25">
      <c r="A6056" t="s">
        <v>70</v>
      </c>
      <c r="B6056" t="str">
        <f>VLOOKUP(A6056,'AGENCY CODES'!$C$4:$F$139,3,FALSE)</f>
        <v>HOMEOPATHIC MEDICAL EXAMINERS BOARD</v>
      </c>
      <c r="C6056" s="8" t="s">
        <v>4</v>
      </c>
      <c r="D6056" s="8" t="str">
        <f t="shared" si="1207"/>
        <v>HEA2041</v>
      </c>
      <c r="E6056">
        <v>2041</v>
      </c>
      <c r="F6056" t="str">
        <f>VLOOKUP(D6056,'Fund List'!$A$2:$F$1324,6,FALSE)</f>
        <v>BOARD OF HOMEOPATHIC MED EXAMINERS FUND</v>
      </c>
      <c r="G6056" s="3">
        <v>11</v>
      </c>
      <c r="I6056" s="24">
        <f t="shared" si="1215"/>
        <v>11.878537432123041</v>
      </c>
    </row>
    <row r="6057" spans="1:9" hidden="1" outlineLevel="3" x14ac:dyDescent="0.25">
      <c r="A6057" t="s">
        <v>70</v>
      </c>
      <c r="B6057" t="str">
        <f>VLOOKUP(A6057,'AGENCY CODES'!$C$4:$F$139,3,FALSE)</f>
        <v>HOMEOPATHIC MEDICAL EXAMINERS BOARD</v>
      </c>
      <c r="C6057" s="8" t="s">
        <v>7</v>
      </c>
      <c r="D6057" s="8" t="str">
        <f t="shared" si="1207"/>
        <v>HEA2041</v>
      </c>
      <c r="E6057">
        <v>2041</v>
      </c>
      <c r="F6057" t="str">
        <f>VLOOKUP(D6057,'Fund List'!$A$2:$F$1324,6,FALSE)</f>
        <v>BOARD OF HOMEOPATHIC MED EXAMINERS FUND</v>
      </c>
      <c r="G6057" s="3">
        <v>43</v>
      </c>
      <c r="I6057" s="24">
        <f t="shared" si="1215"/>
        <v>46.434282689208253</v>
      </c>
    </row>
    <row r="6058" spans="1:9" hidden="1" outlineLevel="3" x14ac:dyDescent="0.25">
      <c r="A6058" t="s">
        <v>70</v>
      </c>
      <c r="B6058" t="str">
        <f>VLOOKUP(A6058,'AGENCY CODES'!$C$4:$F$139,3,FALSE)</f>
        <v>HOMEOPATHIC MEDICAL EXAMINERS BOARD</v>
      </c>
      <c r="C6058" s="8" t="s">
        <v>10</v>
      </c>
      <c r="D6058" s="8" t="str">
        <f t="shared" si="1207"/>
        <v>HEA2041</v>
      </c>
      <c r="E6058">
        <v>2041</v>
      </c>
      <c r="F6058" t="str">
        <f>VLOOKUP(D6058,'Fund List'!$A$2:$F$1324,6,FALSE)</f>
        <v>BOARD OF HOMEOPATHIC MED EXAMINERS FUND</v>
      </c>
      <c r="G6058" s="3">
        <v>36</v>
      </c>
      <c r="I6058" s="24">
        <f t="shared" si="1215"/>
        <v>38.875213414220859</v>
      </c>
    </row>
    <row r="6059" spans="1:9" hidden="1" outlineLevel="3" x14ac:dyDescent="0.25">
      <c r="A6059" t="s">
        <v>70</v>
      </c>
      <c r="B6059" t="str">
        <f>VLOOKUP(A6059,'AGENCY CODES'!$C$4:$F$139,3,FALSE)</f>
        <v>HOMEOPATHIC MEDICAL EXAMINERS BOARD</v>
      </c>
      <c r="C6059" s="8" t="s">
        <v>11</v>
      </c>
      <c r="D6059" s="8" t="str">
        <f t="shared" si="1207"/>
        <v>HEA2041</v>
      </c>
      <c r="E6059">
        <v>2041</v>
      </c>
      <c r="F6059" t="str">
        <f>VLOOKUP(D6059,'Fund List'!$A$2:$F$1324,6,FALSE)</f>
        <v>BOARD OF HOMEOPATHIC MED EXAMINERS FUND</v>
      </c>
      <c r="G6059" s="3">
        <v>40</v>
      </c>
      <c r="I6059" s="24">
        <f t="shared" si="1215"/>
        <v>43.194681571356512</v>
      </c>
    </row>
    <row r="6060" spans="1:9" hidden="1" outlineLevel="3" x14ac:dyDescent="0.25">
      <c r="A6060" t="s">
        <v>70</v>
      </c>
      <c r="B6060" t="str">
        <f>VLOOKUP(A6060,'AGENCY CODES'!$C$4:$F$139,3,FALSE)</f>
        <v>HOMEOPATHIC MEDICAL EXAMINERS BOARD</v>
      </c>
      <c r="C6060" s="8" t="s">
        <v>12</v>
      </c>
      <c r="D6060" s="8" t="str">
        <f t="shared" si="1207"/>
        <v>HEA2041</v>
      </c>
      <c r="E6060">
        <v>2041</v>
      </c>
      <c r="F6060" t="str">
        <f>VLOOKUP(D6060,'Fund List'!$A$2:$F$1324,6,FALSE)</f>
        <v>BOARD OF HOMEOPATHIC MED EXAMINERS FUND</v>
      </c>
      <c r="G6060" s="3">
        <v>7</v>
      </c>
      <c r="I6060" s="24">
        <f t="shared" si="1215"/>
        <v>7.5590692749873885</v>
      </c>
    </row>
    <row r="6061" spans="1:9" hidden="1" outlineLevel="3" x14ac:dyDescent="0.25">
      <c r="A6061" t="s">
        <v>70</v>
      </c>
      <c r="B6061" t="str">
        <f>VLOOKUP(A6061,'AGENCY CODES'!$C$4:$F$139,3,FALSE)</f>
        <v>HOMEOPATHIC MEDICAL EXAMINERS BOARD</v>
      </c>
      <c r="C6061" s="8">
        <v>2</v>
      </c>
      <c r="D6061" s="8" t="str">
        <f t="shared" si="1207"/>
        <v>HEA2041</v>
      </c>
      <c r="E6061">
        <v>2041</v>
      </c>
      <c r="F6061" t="str">
        <f>VLOOKUP(D6061,'Fund List'!$A$2:$F$1324,6,FALSE)</f>
        <v>BOARD OF HOMEOPATHIC MED EXAMINERS FUND</v>
      </c>
      <c r="G6061" s="3">
        <v>40</v>
      </c>
      <c r="I6061" s="24">
        <f t="shared" si="1215"/>
        <v>43.194681571356512</v>
      </c>
    </row>
    <row r="6062" spans="1:9" hidden="1" outlineLevel="3" x14ac:dyDescent="0.25">
      <c r="A6062" t="s">
        <v>70</v>
      </c>
      <c r="B6062" t="str">
        <f>VLOOKUP(A6062,'AGENCY CODES'!$C$4:$F$139,3,FALSE)</f>
        <v>HOMEOPATHIC MEDICAL EXAMINERS BOARD</v>
      </c>
      <c r="C6062" s="8">
        <v>8</v>
      </c>
      <c r="D6062" s="8" t="str">
        <f t="shared" si="1207"/>
        <v>HEA2041</v>
      </c>
      <c r="E6062">
        <v>2041</v>
      </c>
      <c r="F6062" t="str">
        <f>VLOOKUP(D6062,'Fund List'!$A$2:$F$1324,6,FALSE)</f>
        <v>BOARD OF HOMEOPATHIC MED EXAMINERS FUND</v>
      </c>
      <c r="G6062" s="3">
        <v>260</v>
      </c>
      <c r="I6062" s="24">
        <f t="shared" si="1215"/>
        <v>280.7654302138173</v>
      </c>
    </row>
    <row r="6063" spans="1:9" outlineLevel="2" collapsed="1" x14ac:dyDescent="0.25">
      <c r="F6063" s="1" t="s">
        <v>4504</v>
      </c>
      <c r="I6063" s="24">
        <f t="shared" ref="I6063" si="1216">SUBTOTAL(9,I6054:I6062)</f>
        <v>591.76713752758428</v>
      </c>
    </row>
    <row r="6064" spans="1:9" outlineLevel="1" x14ac:dyDescent="0.25">
      <c r="B6064" s="1" t="s">
        <v>3936</v>
      </c>
      <c r="I6064" s="24">
        <f t="shared" ref="I6064" si="1217">SUBTOTAL(9,I6047:I6062)</f>
        <v>696.51424033812373</v>
      </c>
    </row>
    <row r="6065" spans="1:9" hidden="1" outlineLevel="3" x14ac:dyDescent="0.25">
      <c r="A6065" t="s">
        <v>71</v>
      </c>
      <c r="B6065" t="str">
        <f>VLOOKUP(A6065,'AGENCY CODES'!$C$4:$F$139,3,FALSE)</f>
        <v>OFFICE OF ADMINISTRATIVE HEARINGS</v>
      </c>
      <c r="C6065" s="8" t="s">
        <v>1</v>
      </c>
      <c r="D6065" s="8" t="str">
        <f t="shared" si="1207"/>
        <v>HGA1000</v>
      </c>
      <c r="E6065">
        <v>1000</v>
      </c>
      <c r="F6065" t="str">
        <f>VLOOKUP(D6065,'Fund List'!$A$2:$F$1324,6,FALSE)</f>
        <v>GENERAL FUND</v>
      </c>
      <c r="G6065" s="3">
        <v>23</v>
      </c>
      <c r="I6065" s="24">
        <f t="shared" ref="I6065:I6072" si="1218">$G6065/$G$10*I$5</f>
        <v>24.836941903529993</v>
      </c>
    </row>
    <row r="6066" spans="1:9" hidden="1" outlineLevel="3" x14ac:dyDescent="0.25">
      <c r="A6066" t="s">
        <v>71</v>
      </c>
      <c r="B6066" t="str">
        <f>VLOOKUP(A6066,'AGENCY CODES'!$C$4:$F$139,3,FALSE)</f>
        <v>OFFICE OF ADMINISTRATIVE HEARINGS</v>
      </c>
      <c r="C6066" s="8" t="s">
        <v>22</v>
      </c>
      <c r="D6066" s="8" t="str">
        <f t="shared" si="1207"/>
        <v>HGA1000</v>
      </c>
      <c r="E6066">
        <v>1000</v>
      </c>
      <c r="F6066" t="str">
        <f>VLOOKUP(D6066,'Fund List'!$A$2:$F$1324,6,FALSE)</f>
        <v>GENERAL FUND</v>
      </c>
      <c r="G6066" s="3">
        <v>3</v>
      </c>
      <c r="I6066" s="24">
        <f t="shared" si="1218"/>
        <v>3.2396011178517381</v>
      </c>
    </row>
    <row r="6067" spans="1:9" hidden="1" outlineLevel="3" x14ac:dyDescent="0.25">
      <c r="A6067" t="s">
        <v>71</v>
      </c>
      <c r="B6067" t="str">
        <f>VLOOKUP(A6067,'AGENCY CODES'!$C$4:$F$139,3,FALSE)</f>
        <v>OFFICE OF ADMINISTRATIVE HEARINGS</v>
      </c>
      <c r="C6067" s="8" t="s">
        <v>4</v>
      </c>
      <c r="D6067" s="8" t="str">
        <f t="shared" si="1207"/>
        <v>HGA1000</v>
      </c>
      <c r="E6067">
        <v>1000</v>
      </c>
      <c r="F6067" t="str">
        <f>VLOOKUP(D6067,'Fund List'!$A$2:$F$1324,6,FALSE)</f>
        <v>GENERAL FUND</v>
      </c>
      <c r="G6067" s="3">
        <v>10</v>
      </c>
      <c r="I6067" s="24">
        <f t="shared" si="1218"/>
        <v>10.798670392839128</v>
      </c>
    </row>
    <row r="6068" spans="1:9" hidden="1" outlineLevel="3" x14ac:dyDescent="0.25">
      <c r="A6068" t="s">
        <v>71</v>
      </c>
      <c r="B6068" t="str">
        <f>VLOOKUP(A6068,'AGENCY CODES'!$C$4:$F$139,3,FALSE)</f>
        <v>OFFICE OF ADMINISTRATIVE HEARINGS</v>
      </c>
      <c r="C6068" s="8" t="s">
        <v>6</v>
      </c>
      <c r="D6068" s="8" t="str">
        <f t="shared" si="1207"/>
        <v>HGA1000</v>
      </c>
      <c r="E6068">
        <v>1000</v>
      </c>
      <c r="F6068" t="str">
        <f>VLOOKUP(D6068,'Fund List'!$A$2:$F$1324,6,FALSE)</f>
        <v>GENERAL FUND</v>
      </c>
      <c r="G6068" s="3">
        <v>1</v>
      </c>
      <c r="I6068" s="24">
        <f t="shared" si="1218"/>
        <v>1.0798670392839127</v>
      </c>
    </row>
    <row r="6069" spans="1:9" hidden="1" outlineLevel="3" x14ac:dyDescent="0.25">
      <c r="A6069" t="s">
        <v>71</v>
      </c>
      <c r="B6069" t="str">
        <f>VLOOKUP(A6069,'AGENCY CODES'!$C$4:$F$139,3,FALSE)</f>
        <v>OFFICE OF ADMINISTRATIVE HEARINGS</v>
      </c>
      <c r="C6069" s="8" t="s">
        <v>7</v>
      </c>
      <c r="D6069" s="8" t="str">
        <f t="shared" si="1207"/>
        <v>HGA1000</v>
      </c>
      <c r="E6069">
        <v>1000</v>
      </c>
      <c r="F6069" t="str">
        <f>VLOOKUP(D6069,'Fund List'!$A$2:$F$1324,6,FALSE)</f>
        <v>GENERAL FUND</v>
      </c>
      <c r="G6069" s="3">
        <v>10</v>
      </c>
      <c r="I6069" s="24">
        <f t="shared" si="1218"/>
        <v>10.798670392839128</v>
      </c>
    </row>
    <row r="6070" spans="1:9" hidden="1" outlineLevel="3" x14ac:dyDescent="0.25">
      <c r="A6070" t="s">
        <v>71</v>
      </c>
      <c r="B6070" t="str">
        <f>VLOOKUP(A6070,'AGENCY CODES'!$C$4:$F$139,3,FALSE)</f>
        <v>OFFICE OF ADMINISTRATIVE HEARINGS</v>
      </c>
      <c r="C6070" s="8" t="s">
        <v>8</v>
      </c>
      <c r="D6070" s="8" t="str">
        <f t="shared" si="1207"/>
        <v>HGA1000</v>
      </c>
      <c r="E6070">
        <v>1000</v>
      </c>
      <c r="F6070" t="str">
        <f>VLOOKUP(D6070,'Fund List'!$A$2:$F$1324,6,FALSE)</f>
        <v>GENERAL FUND</v>
      </c>
      <c r="G6070" s="3">
        <v>1</v>
      </c>
      <c r="I6070" s="24">
        <f t="shared" si="1218"/>
        <v>1.0798670392839127</v>
      </c>
    </row>
    <row r="6071" spans="1:9" hidden="1" outlineLevel="3" x14ac:dyDescent="0.25">
      <c r="A6071" t="s">
        <v>71</v>
      </c>
      <c r="B6071" t="str">
        <f>VLOOKUP(A6071,'AGENCY CODES'!$C$4:$F$139,3,FALSE)</f>
        <v>OFFICE OF ADMINISTRATIVE HEARINGS</v>
      </c>
      <c r="C6071" s="8" t="s">
        <v>12</v>
      </c>
      <c r="D6071" s="8" t="str">
        <f t="shared" si="1207"/>
        <v>HGA1000</v>
      </c>
      <c r="E6071">
        <v>1000</v>
      </c>
      <c r="F6071" t="str">
        <f>VLOOKUP(D6071,'Fund List'!$A$2:$F$1324,6,FALSE)</f>
        <v>GENERAL FUND</v>
      </c>
      <c r="G6071" s="3">
        <v>1</v>
      </c>
      <c r="I6071" s="24">
        <f t="shared" si="1218"/>
        <v>1.0798670392839127</v>
      </c>
    </row>
    <row r="6072" spans="1:9" hidden="1" outlineLevel="3" x14ac:dyDescent="0.25">
      <c r="A6072" t="s">
        <v>71</v>
      </c>
      <c r="B6072" t="str">
        <f>VLOOKUP(A6072,'AGENCY CODES'!$C$4:$F$139,3,FALSE)</f>
        <v>OFFICE OF ADMINISTRATIVE HEARINGS</v>
      </c>
      <c r="C6072" s="8">
        <v>8</v>
      </c>
      <c r="D6072" s="8" t="str">
        <f t="shared" si="1207"/>
        <v>HGA1000</v>
      </c>
      <c r="E6072">
        <v>1000</v>
      </c>
      <c r="F6072" t="str">
        <f>VLOOKUP(D6072,'Fund List'!$A$2:$F$1324,6,FALSE)</f>
        <v>GENERAL FUND</v>
      </c>
      <c r="G6072" s="3">
        <v>380</v>
      </c>
      <c r="I6072" s="24">
        <f t="shared" si="1218"/>
        <v>410.34947492788689</v>
      </c>
    </row>
    <row r="6073" spans="1:9" outlineLevel="2" collapsed="1" x14ac:dyDescent="0.25">
      <c r="F6073" s="1" t="s">
        <v>4007</v>
      </c>
      <c r="I6073" s="24">
        <f t="shared" ref="I6073" si="1219">SUBTOTAL(9,I6065:I6072)</f>
        <v>463.26295985279859</v>
      </c>
    </row>
    <row r="6074" spans="1:9" hidden="1" outlineLevel="3" x14ac:dyDescent="0.25">
      <c r="A6074" t="s">
        <v>71</v>
      </c>
      <c r="B6074" t="str">
        <f>VLOOKUP(A6074,'AGENCY CODES'!$C$4:$F$139,3,FALSE)</f>
        <v>OFFICE OF ADMINISTRATIVE HEARINGS</v>
      </c>
      <c r="C6074" s="8" t="s">
        <v>15</v>
      </c>
      <c r="D6074" s="8" t="str">
        <f t="shared" si="1207"/>
        <v>HGA1300</v>
      </c>
      <c r="E6074">
        <v>1300</v>
      </c>
      <c r="F6074" t="str">
        <f>VLOOKUP(D6074,'Fund List'!$A$2:$F$1324,6,FALSE)</f>
        <v>GENERAL FIXED ASSETS</v>
      </c>
      <c r="G6074" s="3">
        <v>1</v>
      </c>
      <c r="I6074" s="24">
        <f>$G6074/$G$10*I$5</f>
        <v>1.0798670392839127</v>
      </c>
    </row>
    <row r="6075" spans="1:9" hidden="1" outlineLevel="3" x14ac:dyDescent="0.25">
      <c r="A6075" t="s">
        <v>71</v>
      </c>
      <c r="B6075" t="str">
        <f>VLOOKUP(A6075,'AGENCY CODES'!$C$4:$F$139,3,FALSE)</f>
        <v>OFFICE OF ADMINISTRATIVE HEARINGS</v>
      </c>
      <c r="C6075" s="8" t="s">
        <v>12</v>
      </c>
      <c r="D6075" s="8" t="str">
        <f t="shared" si="1207"/>
        <v>HGA1300</v>
      </c>
      <c r="E6075">
        <v>1300</v>
      </c>
      <c r="F6075" t="str">
        <f>VLOOKUP(D6075,'Fund List'!$A$2:$F$1324,6,FALSE)</f>
        <v>GENERAL FIXED ASSETS</v>
      </c>
      <c r="G6075" s="3">
        <v>1</v>
      </c>
      <c r="I6075" s="24">
        <f>$G6075/$G$10*I$5</f>
        <v>1.0798670392839127</v>
      </c>
    </row>
    <row r="6076" spans="1:9" outlineLevel="2" collapsed="1" x14ac:dyDescent="0.25">
      <c r="F6076" s="1" t="s">
        <v>4019</v>
      </c>
      <c r="I6076" s="24">
        <f t="shared" ref="I6076" si="1220">SUBTOTAL(9,I6074:I6075)</f>
        <v>2.1597340785678254</v>
      </c>
    </row>
    <row r="6077" spans="1:9" hidden="1" outlineLevel="3" x14ac:dyDescent="0.25">
      <c r="A6077" t="s">
        <v>71</v>
      </c>
      <c r="B6077" t="str">
        <f>VLOOKUP(A6077,'AGENCY CODES'!$C$4:$F$139,3,FALSE)</f>
        <v>OFFICE OF ADMINISTRATIVE HEARINGS</v>
      </c>
      <c r="C6077" s="8" t="s">
        <v>1</v>
      </c>
      <c r="D6077" s="8" t="str">
        <f t="shared" si="1207"/>
        <v>HGA2500</v>
      </c>
      <c r="E6077">
        <v>2500</v>
      </c>
      <c r="F6077" t="str">
        <f>VLOOKUP(D6077,'Fund List'!$A$2:$F$1324,6,FALSE)</f>
        <v>INTERAGENCY SERVICE AGREEMENT FUND</v>
      </c>
      <c r="G6077" s="3">
        <v>9</v>
      </c>
      <c r="I6077" s="24">
        <f t="shared" ref="I6077:I6090" si="1221">$G6077/$G$10*I$5</f>
        <v>9.7188033535552147</v>
      </c>
    </row>
    <row r="6078" spans="1:9" hidden="1" outlineLevel="3" x14ac:dyDescent="0.25">
      <c r="A6078" t="s">
        <v>71</v>
      </c>
      <c r="B6078" t="str">
        <f>VLOOKUP(A6078,'AGENCY CODES'!$C$4:$F$139,3,FALSE)</f>
        <v>OFFICE OF ADMINISTRATIVE HEARINGS</v>
      </c>
      <c r="C6078" s="8" t="s">
        <v>22</v>
      </c>
      <c r="D6078" s="8" t="str">
        <f t="shared" si="1207"/>
        <v>HGA2500</v>
      </c>
      <c r="E6078">
        <v>2500</v>
      </c>
      <c r="F6078" t="str">
        <f>VLOOKUP(D6078,'Fund List'!$A$2:$F$1324,6,FALSE)</f>
        <v>INTERAGENCY SERVICE AGREEMENT FUND</v>
      </c>
      <c r="G6078" s="3">
        <v>7</v>
      </c>
      <c r="I6078" s="24">
        <f t="shared" si="1221"/>
        <v>7.5590692749873885</v>
      </c>
    </row>
    <row r="6079" spans="1:9" hidden="1" outlineLevel="3" x14ac:dyDescent="0.25">
      <c r="A6079" t="s">
        <v>71</v>
      </c>
      <c r="B6079" t="str">
        <f>VLOOKUP(A6079,'AGENCY CODES'!$C$4:$F$139,3,FALSE)</f>
        <v>OFFICE OF ADMINISTRATIVE HEARINGS</v>
      </c>
      <c r="C6079" s="8" t="s">
        <v>3</v>
      </c>
      <c r="D6079" s="8" t="str">
        <f t="shared" si="1207"/>
        <v>HGA2500</v>
      </c>
      <c r="E6079">
        <v>2500</v>
      </c>
      <c r="F6079" t="str">
        <f>VLOOKUP(D6079,'Fund List'!$A$2:$F$1324,6,FALSE)</f>
        <v>INTERAGENCY SERVICE AGREEMENT FUND</v>
      </c>
      <c r="G6079" s="3">
        <v>19</v>
      </c>
      <c r="I6079" s="24">
        <f t="shared" si="1221"/>
        <v>20.517473746394341</v>
      </c>
    </row>
    <row r="6080" spans="1:9" hidden="1" outlineLevel="3" x14ac:dyDescent="0.25">
      <c r="A6080" t="s">
        <v>71</v>
      </c>
      <c r="B6080" t="str">
        <f>VLOOKUP(A6080,'AGENCY CODES'!$C$4:$F$139,3,FALSE)</f>
        <v>OFFICE OF ADMINISTRATIVE HEARINGS</v>
      </c>
      <c r="C6080" s="8" t="s">
        <v>4</v>
      </c>
      <c r="D6080" s="8" t="str">
        <f t="shared" si="1207"/>
        <v>HGA2500</v>
      </c>
      <c r="E6080">
        <v>2500</v>
      </c>
      <c r="F6080" t="str">
        <f>VLOOKUP(D6080,'Fund List'!$A$2:$F$1324,6,FALSE)</f>
        <v>INTERAGENCY SERVICE AGREEMENT FUND</v>
      </c>
      <c r="G6080" s="3">
        <v>206</v>
      </c>
      <c r="I6080" s="24">
        <f t="shared" si="1221"/>
        <v>222.45261009248603</v>
      </c>
    </row>
    <row r="6081" spans="1:9" hidden="1" outlineLevel="3" x14ac:dyDescent="0.25">
      <c r="A6081" t="s">
        <v>71</v>
      </c>
      <c r="B6081" t="str">
        <f>VLOOKUP(A6081,'AGENCY CODES'!$C$4:$F$139,3,FALSE)</f>
        <v>OFFICE OF ADMINISTRATIVE HEARINGS</v>
      </c>
      <c r="C6081" s="8" t="s">
        <v>5</v>
      </c>
      <c r="D6081" s="8" t="str">
        <f t="shared" si="1207"/>
        <v>HGA2500</v>
      </c>
      <c r="E6081">
        <v>2500</v>
      </c>
      <c r="F6081" t="str">
        <f>VLOOKUP(D6081,'Fund List'!$A$2:$F$1324,6,FALSE)</f>
        <v>INTERAGENCY SERVICE AGREEMENT FUND</v>
      </c>
      <c r="G6081" s="3">
        <v>79</v>
      </c>
      <c r="I6081" s="24">
        <f t="shared" si="1221"/>
        <v>85.309496103429112</v>
      </c>
    </row>
    <row r="6082" spans="1:9" hidden="1" outlineLevel="3" x14ac:dyDescent="0.25">
      <c r="A6082" t="s">
        <v>71</v>
      </c>
      <c r="B6082" t="str">
        <f>VLOOKUP(A6082,'AGENCY CODES'!$C$4:$F$139,3,FALSE)</f>
        <v>OFFICE OF ADMINISTRATIVE HEARINGS</v>
      </c>
      <c r="C6082" s="8" t="s">
        <v>6</v>
      </c>
      <c r="D6082" s="8" t="str">
        <f t="shared" si="1207"/>
        <v>HGA2500</v>
      </c>
      <c r="E6082">
        <v>2500</v>
      </c>
      <c r="F6082" t="str">
        <f>VLOOKUP(D6082,'Fund List'!$A$2:$F$1324,6,FALSE)</f>
        <v>INTERAGENCY SERVICE AGREEMENT FUND</v>
      </c>
      <c r="G6082" s="3">
        <v>1</v>
      </c>
      <c r="I6082" s="24">
        <f t="shared" si="1221"/>
        <v>1.0798670392839127</v>
      </c>
    </row>
    <row r="6083" spans="1:9" hidden="1" outlineLevel="3" x14ac:dyDescent="0.25">
      <c r="A6083" t="s">
        <v>71</v>
      </c>
      <c r="B6083" t="str">
        <f>VLOOKUP(A6083,'AGENCY CODES'!$C$4:$F$139,3,FALSE)</f>
        <v>OFFICE OF ADMINISTRATIVE HEARINGS</v>
      </c>
      <c r="C6083" s="8" t="s">
        <v>7</v>
      </c>
      <c r="D6083" s="8" t="str">
        <f t="shared" si="1207"/>
        <v>HGA2500</v>
      </c>
      <c r="E6083">
        <v>2500</v>
      </c>
      <c r="F6083" t="str">
        <f>VLOOKUP(D6083,'Fund List'!$A$2:$F$1324,6,FALSE)</f>
        <v>INTERAGENCY SERVICE AGREEMENT FUND</v>
      </c>
      <c r="G6083" s="3">
        <v>35</v>
      </c>
      <c r="I6083" s="24">
        <f t="shared" si="1221"/>
        <v>37.795346374936948</v>
      </c>
    </row>
    <row r="6084" spans="1:9" hidden="1" outlineLevel="3" x14ac:dyDescent="0.25">
      <c r="A6084" t="s">
        <v>71</v>
      </c>
      <c r="B6084" t="str">
        <f>VLOOKUP(A6084,'AGENCY CODES'!$C$4:$F$139,3,FALSE)</f>
        <v>OFFICE OF ADMINISTRATIVE HEARINGS</v>
      </c>
      <c r="C6084" s="8" t="s">
        <v>17</v>
      </c>
      <c r="D6084" s="8" t="str">
        <f t="shared" ref="D6084:D6148" si="1222">CONCATENATE(A6084,E6084)</f>
        <v>HGA2500</v>
      </c>
      <c r="E6084">
        <v>2500</v>
      </c>
      <c r="F6084" t="str">
        <f>VLOOKUP(D6084,'Fund List'!$A$2:$F$1324,6,FALSE)</f>
        <v>INTERAGENCY SERVICE AGREEMENT FUND</v>
      </c>
      <c r="G6084" s="3">
        <v>3</v>
      </c>
      <c r="I6084" s="24">
        <f t="shared" si="1221"/>
        <v>3.2396011178517381</v>
      </c>
    </row>
    <row r="6085" spans="1:9" hidden="1" outlineLevel="3" x14ac:dyDescent="0.25">
      <c r="A6085" t="s">
        <v>71</v>
      </c>
      <c r="B6085" t="str">
        <f>VLOOKUP(A6085,'AGENCY CODES'!$C$4:$F$139,3,FALSE)</f>
        <v>OFFICE OF ADMINISTRATIVE HEARINGS</v>
      </c>
      <c r="C6085" s="8" t="s">
        <v>8</v>
      </c>
      <c r="D6085" s="8" t="str">
        <f t="shared" si="1222"/>
        <v>HGA2500</v>
      </c>
      <c r="E6085">
        <v>2500</v>
      </c>
      <c r="F6085" t="str">
        <f>VLOOKUP(D6085,'Fund List'!$A$2:$F$1324,6,FALSE)</f>
        <v>INTERAGENCY SERVICE AGREEMENT FUND</v>
      </c>
      <c r="G6085" s="3">
        <v>6</v>
      </c>
      <c r="I6085" s="24">
        <f t="shared" si="1221"/>
        <v>6.4792022357034762</v>
      </c>
    </row>
    <row r="6086" spans="1:9" hidden="1" outlineLevel="3" x14ac:dyDescent="0.25">
      <c r="A6086" t="s">
        <v>71</v>
      </c>
      <c r="B6086" t="str">
        <f>VLOOKUP(A6086,'AGENCY CODES'!$C$4:$F$139,3,FALSE)</f>
        <v>OFFICE OF ADMINISTRATIVE HEARINGS</v>
      </c>
      <c r="C6086" s="8" t="s">
        <v>10</v>
      </c>
      <c r="D6086" s="8" t="str">
        <f t="shared" si="1222"/>
        <v>HGA2500</v>
      </c>
      <c r="E6086">
        <v>2500</v>
      </c>
      <c r="F6086" t="str">
        <f>VLOOKUP(D6086,'Fund List'!$A$2:$F$1324,6,FALSE)</f>
        <v>INTERAGENCY SERVICE AGREEMENT FUND</v>
      </c>
      <c r="G6086" s="3">
        <v>98</v>
      </c>
      <c r="I6086" s="24">
        <f t="shared" si="1221"/>
        <v>105.82696984982346</v>
      </c>
    </row>
    <row r="6087" spans="1:9" hidden="1" outlineLevel="3" x14ac:dyDescent="0.25">
      <c r="A6087" t="s">
        <v>71</v>
      </c>
      <c r="B6087" t="str">
        <f>VLOOKUP(A6087,'AGENCY CODES'!$C$4:$F$139,3,FALSE)</f>
        <v>OFFICE OF ADMINISTRATIVE HEARINGS</v>
      </c>
      <c r="C6087" s="8" t="s">
        <v>11</v>
      </c>
      <c r="D6087" s="8" t="str">
        <f t="shared" si="1222"/>
        <v>HGA2500</v>
      </c>
      <c r="E6087">
        <v>2500</v>
      </c>
      <c r="F6087" t="str">
        <f>VLOOKUP(D6087,'Fund List'!$A$2:$F$1324,6,FALSE)</f>
        <v>INTERAGENCY SERVICE AGREEMENT FUND</v>
      </c>
      <c r="G6087" s="3">
        <v>221</v>
      </c>
      <c r="I6087" s="24">
        <f t="shared" si="1221"/>
        <v>238.65061568174471</v>
      </c>
    </row>
    <row r="6088" spans="1:9" hidden="1" outlineLevel="3" x14ac:dyDescent="0.25">
      <c r="A6088" t="s">
        <v>71</v>
      </c>
      <c r="B6088" t="str">
        <f>VLOOKUP(A6088,'AGENCY CODES'!$C$4:$F$139,3,FALSE)</f>
        <v>OFFICE OF ADMINISTRATIVE HEARINGS</v>
      </c>
      <c r="C6088" s="8" t="s">
        <v>12</v>
      </c>
      <c r="D6088" s="8" t="str">
        <f t="shared" si="1222"/>
        <v>HGA2500</v>
      </c>
      <c r="E6088">
        <v>2500</v>
      </c>
      <c r="F6088" t="str">
        <f>VLOOKUP(D6088,'Fund List'!$A$2:$F$1324,6,FALSE)</f>
        <v>INTERAGENCY SERVICE AGREEMENT FUND</v>
      </c>
      <c r="G6088" s="3">
        <v>7</v>
      </c>
      <c r="I6088" s="24">
        <f t="shared" si="1221"/>
        <v>7.5590692749873885</v>
      </c>
    </row>
    <row r="6089" spans="1:9" hidden="1" outlineLevel="3" x14ac:dyDescent="0.25">
      <c r="A6089" t="s">
        <v>71</v>
      </c>
      <c r="B6089" t="str">
        <f>VLOOKUP(A6089,'AGENCY CODES'!$C$4:$F$139,3,FALSE)</f>
        <v>OFFICE OF ADMINISTRATIVE HEARINGS</v>
      </c>
      <c r="C6089" s="8">
        <v>2</v>
      </c>
      <c r="D6089" s="8" t="str">
        <f t="shared" si="1222"/>
        <v>HGA2500</v>
      </c>
      <c r="E6089">
        <v>2500</v>
      </c>
      <c r="F6089" t="str">
        <f>VLOOKUP(D6089,'Fund List'!$A$2:$F$1324,6,FALSE)</f>
        <v>INTERAGENCY SERVICE AGREEMENT FUND</v>
      </c>
      <c r="G6089" s="3">
        <v>221</v>
      </c>
      <c r="I6089" s="24">
        <f t="shared" si="1221"/>
        <v>238.65061568174471</v>
      </c>
    </row>
    <row r="6090" spans="1:9" hidden="1" outlineLevel="3" x14ac:dyDescent="0.25">
      <c r="A6090" t="s">
        <v>71</v>
      </c>
      <c r="B6090" t="str">
        <f>VLOOKUP(A6090,'AGENCY CODES'!$C$4:$F$139,3,FALSE)</f>
        <v>OFFICE OF ADMINISTRATIVE HEARINGS</v>
      </c>
      <c r="C6090" s="8">
        <v>8</v>
      </c>
      <c r="D6090" s="8" t="str">
        <f t="shared" si="1222"/>
        <v>HGA2500</v>
      </c>
      <c r="E6090">
        <v>2500</v>
      </c>
      <c r="F6090" t="str">
        <f>VLOOKUP(D6090,'Fund List'!$A$2:$F$1324,6,FALSE)</f>
        <v>INTERAGENCY SERVICE AGREEMENT FUND</v>
      </c>
      <c r="G6090" s="3">
        <v>390</v>
      </c>
      <c r="I6090" s="24">
        <f t="shared" si="1221"/>
        <v>421.14814532072603</v>
      </c>
    </row>
    <row r="6091" spans="1:9" outlineLevel="2" collapsed="1" x14ac:dyDescent="0.25">
      <c r="F6091" s="1" t="s">
        <v>4035</v>
      </c>
      <c r="I6091" s="24">
        <f t="shared" ref="I6091" si="1223">SUBTOTAL(9,I6077:I6090)</f>
        <v>1405.9868851476544</v>
      </c>
    </row>
    <row r="6092" spans="1:9" hidden="1" outlineLevel="3" x14ac:dyDescent="0.25">
      <c r="A6092" t="s">
        <v>71</v>
      </c>
      <c r="B6092" t="str">
        <f>VLOOKUP(A6092,'AGENCY CODES'!$C$4:$F$139,3,FALSE)</f>
        <v>OFFICE OF ADMINISTRATIVE HEARINGS</v>
      </c>
      <c r="C6092" s="8" t="s">
        <v>1</v>
      </c>
      <c r="D6092" s="8" t="str">
        <f t="shared" si="1222"/>
        <v>HGA2506</v>
      </c>
      <c r="E6092">
        <v>2506</v>
      </c>
      <c r="F6092" t="str">
        <f>VLOOKUP(D6092,'Fund List'!$A$2:$F$1324,6,FALSE)</f>
        <v>HEALTHCARE GROUP FUND</v>
      </c>
      <c r="G6092" s="3">
        <v>11</v>
      </c>
      <c r="I6092" s="24">
        <f t="shared" ref="I6092:I6097" si="1224">$G6092/$G$10*I$5</f>
        <v>11.878537432123041</v>
      </c>
    </row>
    <row r="6093" spans="1:9" hidden="1" outlineLevel="3" x14ac:dyDescent="0.25">
      <c r="A6093" t="s">
        <v>71</v>
      </c>
      <c r="B6093" t="str">
        <f>VLOOKUP(A6093,'AGENCY CODES'!$C$4:$F$139,3,FALSE)</f>
        <v>OFFICE OF ADMINISTRATIVE HEARINGS</v>
      </c>
      <c r="C6093" s="8" t="s">
        <v>22</v>
      </c>
      <c r="D6093" s="8" t="str">
        <f t="shared" si="1222"/>
        <v>HGA2506</v>
      </c>
      <c r="E6093">
        <v>2506</v>
      </c>
      <c r="F6093" t="str">
        <f>VLOOKUP(D6093,'Fund List'!$A$2:$F$1324,6,FALSE)</f>
        <v>HEALTHCARE GROUP FUND</v>
      </c>
      <c r="G6093" s="3">
        <v>1</v>
      </c>
      <c r="I6093" s="24">
        <f t="shared" si="1224"/>
        <v>1.0798670392839127</v>
      </c>
    </row>
    <row r="6094" spans="1:9" hidden="1" outlineLevel="3" x14ac:dyDescent="0.25">
      <c r="A6094" t="s">
        <v>71</v>
      </c>
      <c r="B6094" t="str">
        <f>VLOOKUP(A6094,'AGENCY CODES'!$C$4:$F$139,3,FALSE)</f>
        <v>OFFICE OF ADMINISTRATIVE HEARINGS</v>
      </c>
      <c r="C6094" s="8" t="s">
        <v>4</v>
      </c>
      <c r="D6094" s="8" t="str">
        <f t="shared" si="1222"/>
        <v>HGA2506</v>
      </c>
      <c r="E6094">
        <v>2506</v>
      </c>
      <c r="F6094" t="str">
        <f>VLOOKUP(D6094,'Fund List'!$A$2:$F$1324,6,FALSE)</f>
        <v>HEALTHCARE GROUP FUND</v>
      </c>
      <c r="G6094" s="3">
        <v>8</v>
      </c>
      <c r="I6094" s="24">
        <f t="shared" si="1224"/>
        <v>8.6389363142713016</v>
      </c>
    </row>
    <row r="6095" spans="1:9" hidden="1" outlineLevel="3" x14ac:dyDescent="0.25">
      <c r="A6095" t="s">
        <v>71</v>
      </c>
      <c r="B6095" t="str">
        <f>VLOOKUP(A6095,'AGENCY CODES'!$C$4:$F$139,3,FALSE)</f>
        <v>OFFICE OF ADMINISTRATIVE HEARINGS</v>
      </c>
      <c r="C6095" s="8" t="s">
        <v>5</v>
      </c>
      <c r="D6095" s="8" t="str">
        <f t="shared" si="1222"/>
        <v>HGA2506</v>
      </c>
      <c r="E6095">
        <v>2506</v>
      </c>
      <c r="F6095" t="str">
        <f>VLOOKUP(D6095,'Fund List'!$A$2:$F$1324,6,FALSE)</f>
        <v>HEALTHCARE GROUP FUND</v>
      </c>
      <c r="G6095" s="3">
        <v>2</v>
      </c>
      <c r="I6095" s="24">
        <f t="shared" si="1224"/>
        <v>2.1597340785678254</v>
      </c>
    </row>
    <row r="6096" spans="1:9" hidden="1" outlineLevel="3" x14ac:dyDescent="0.25">
      <c r="A6096" t="s">
        <v>71</v>
      </c>
      <c r="B6096" t="str">
        <f>VLOOKUP(A6096,'AGENCY CODES'!$C$4:$F$139,3,FALSE)</f>
        <v>OFFICE OF ADMINISTRATIVE HEARINGS</v>
      </c>
      <c r="C6096" s="8" t="s">
        <v>7</v>
      </c>
      <c r="D6096" s="8" t="str">
        <f t="shared" si="1222"/>
        <v>HGA2506</v>
      </c>
      <c r="E6096">
        <v>2506</v>
      </c>
      <c r="F6096" t="str">
        <f>VLOOKUP(D6096,'Fund List'!$A$2:$F$1324,6,FALSE)</f>
        <v>HEALTHCARE GROUP FUND</v>
      </c>
      <c r="G6096" s="3">
        <v>8</v>
      </c>
      <c r="I6096" s="24">
        <f t="shared" si="1224"/>
        <v>8.6389363142713016</v>
      </c>
    </row>
    <row r="6097" spans="1:9" hidden="1" outlineLevel="3" x14ac:dyDescent="0.25">
      <c r="A6097" t="s">
        <v>71</v>
      </c>
      <c r="B6097" t="str">
        <f>VLOOKUP(A6097,'AGENCY CODES'!$C$4:$F$139,3,FALSE)</f>
        <v>OFFICE OF ADMINISTRATIVE HEARINGS</v>
      </c>
      <c r="C6097" s="8" t="s">
        <v>12</v>
      </c>
      <c r="D6097" s="8" t="str">
        <f t="shared" si="1222"/>
        <v>HGA2506</v>
      </c>
      <c r="E6097">
        <v>2506</v>
      </c>
      <c r="F6097" t="str">
        <f>VLOOKUP(D6097,'Fund List'!$A$2:$F$1324,6,FALSE)</f>
        <v>HEALTHCARE GROUP FUND</v>
      </c>
      <c r="G6097" s="3">
        <v>2</v>
      </c>
      <c r="I6097" s="24">
        <f t="shared" si="1224"/>
        <v>2.1597340785678254</v>
      </c>
    </row>
    <row r="6098" spans="1:9" outlineLevel="2" collapsed="1" x14ac:dyDescent="0.25">
      <c r="F6098" s="1" t="s">
        <v>4496</v>
      </c>
      <c r="I6098" s="24">
        <f t="shared" ref="I6098" si="1225">SUBTOTAL(9,I6092:I6097)</f>
        <v>34.555745257085206</v>
      </c>
    </row>
    <row r="6099" spans="1:9" outlineLevel="1" x14ac:dyDescent="0.25">
      <c r="B6099" s="1" t="s">
        <v>3937</v>
      </c>
      <c r="I6099" s="24">
        <f t="shared" ref="I6099" si="1226">SUBTOTAL(9,I6065:I6097)</f>
        <v>1905.9653243361067</v>
      </c>
    </row>
    <row r="6100" spans="1:9" hidden="1" outlineLevel="3" x14ac:dyDescent="0.25">
      <c r="A6100" t="s">
        <v>72</v>
      </c>
      <c r="B6100" t="str">
        <f>VLOOKUP(A6100,'AGENCY CODES'!$C$4:$F$139,3,FALSE)</f>
        <v>HISTORICAL SOCIETY</v>
      </c>
      <c r="C6100" s="8" t="s">
        <v>1</v>
      </c>
      <c r="D6100" s="8" t="str">
        <f t="shared" si="1222"/>
        <v>HIA1000</v>
      </c>
      <c r="E6100">
        <v>1000</v>
      </c>
      <c r="F6100" t="str">
        <f>VLOOKUP(D6100,'Fund List'!$A$2:$F$1324,6,FALSE)</f>
        <v>GENERAL FUND</v>
      </c>
      <c r="G6100" s="3">
        <v>489</v>
      </c>
      <c r="I6100" s="24">
        <f t="shared" ref="I6100:I6110" si="1227">$G6100/$G$10*I$5</f>
        <v>528.05498220983338</v>
      </c>
    </row>
    <row r="6101" spans="1:9" hidden="1" outlineLevel="3" x14ac:dyDescent="0.25">
      <c r="A6101" t="s">
        <v>72</v>
      </c>
      <c r="B6101" t="str">
        <f>VLOOKUP(A6101,'AGENCY CODES'!$C$4:$F$139,3,FALSE)</f>
        <v>HISTORICAL SOCIETY</v>
      </c>
      <c r="C6101" s="8" t="s">
        <v>22</v>
      </c>
      <c r="D6101" s="8" t="str">
        <f t="shared" si="1222"/>
        <v>HIA1000</v>
      </c>
      <c r="E6101">
        <v>1000</v>
      </c>
      <c r="F6101" t="str">
        <f>VLOOKUP(D6101,'Fund List'!$A$2:$F$1324,6,FALSE)</f>
        <v>GENERAL FUND</v>
      </c>
      <c r="G6101" s="3">
        <v>38</v>
      </c>
      <c r="I6101" s="24">
        <f t="shared" si="1227"/>
        <v>41.034947492788682</v>
      </c>
    </row>
    <row r="6102" spans="1:9" hidden="1" outlineLevel="3" x14ac:dyDescent="0.25">
      <c r="A6102" t="s">
        <v>72</v>
      </c>
      <c r="B6102" t="str">
        <f>VLOOKUP(A6102,'AGENCY CODES'!$C$4:$F$139,3,FALSE)</f>
        <v>HISTORICAL SOCIETY</v>
      </c>
      <c r="C6102" s="8" t="s">
        <v>4</v>
      </c>
      <c r="D6102" s="8" t="str">
        <f t="shared" si="1222"/>
        <v>HIA1000</v>
      </c>
      <c r="E6102">
        <v>1000</v>
      </c>
      <c r="F6102" t="str">
        <f>VLOOKUP(D6102,'Fund List'!$A$2:$F$1324,6,FALSE)</f>
        <v>GENERAL FUND</v>
      </c>
      <c r="G6102" s="3">
        <v>116</v>
      </c>
      <c r="I6102" s="24">
        <f t="shared" si="1227"/>
        <v>125.26457655693387</v>
      </c>
    </row>
    <row r="6103" spans="1:9" hidden="1" outlineLevel="3" x14ac:dyDescent="0.25">
      <c r="A6103" t="s">
        <v>72</v>
      </c>
      <c r="B6103" t="str">
        <f>VLOOKUP(A6103,'AGENCY CODES'!$C$4:$F$139,3,FALSE)</f>
        <v>HISTORICAL SOCIETY</v>
      </c>
      <c r="C6103" s="8" t="s">
        <v>6</v>
      </c>
      <c r="D6103" s="8" t="str">
        <f t="shared" si="1222"/>
        <v>HIA1000</v>
      </c>
      <c r="E6103">
        <v>1000</v>
      </c>
      <c r="F6103" t="str">
        <f>VLOOKUP(D6103,'Fund List'!$A$2:$F$1324,6,FALSE)</f>
        <v>GENERAL FUND</v>
      </c>
      <c r="G6103" s="3">
        <v>35</v>
      </c>
      <c r="I6103" s="24">
        <f t="shared" si="1227"/>
        <v>37.795346374936948</v>
      </c>
    </row>
    <row r="6104" spans="1:9" hidden="1" outlineLevel="3" x14ac:dyDescent="0.25">
      <c r="A6104" t="s">
        <v>72</v>
      </c>
      <c r="B6104" t="str">
        <f>VLOOKUP(A6104,'AGENCY CODES'!$C$4:$F$139,3,FALSE)</f>
        <v>HISTORICAL SOCIETY</v>
      </c>
      <c r="C6104" s="8" t="s">
        <v>7</v>
      </c>
      <c r="D6104" s="8" t="str">
        <f t="shared" si="1222"/>
        <v>HIA1000</v>
      </c>
      <c r="E6104">
        <v>1000</v>
      </c>
      <c r="F6104" t="str">
        <f>VLOOKUP(D6104,'Fund List'!$A$2:$F$1324,6,FALSE)</f>
        <v>GENERAL FUND</v>
      </c>
      <c r="G6104" s="3">
        <v>19</v>
      </c>
      <c r="I6104" s="24">
        <f t="shared" si="1227"/>
        <v>20.517473746394341</v>
      </c>
    </row>
    <row r="6105" spans="1:9" hidden="1" outlineLevel="3" x14ac:dyDescent="0.25">
      <c r="A6105" t="s">
        <v>72</v>
      </c>
      <c r="B6105" t="str">
        <f>VLOOKUP(A6105,'AGENCY CODES'!$C$4:$F$139,3,FALSE)</f>
        <v>HISTORICAL SOCIETY</v>
      </c>
      <c r="C6105" s="8" t="s">
        <v>8</v>
      </c>
      <c r="D6105" s="8" t="str">
        <f t="shared" si="1222"/>
        <v>HIA1000</v>
      </c>
      <c r="E6105">
        <v>1000</v>
      </c>
      <c r="F6105" t="str">
        <f>VLOOKUP(D6105,'Fund List'!$A$2:$F$1324,6,FALSE)</f>
        <v>GENERAL FUND</v>
      </c>
      <c r="G6105" s="3">
        <v>2</v>
      </c>
      <c r="I6105" s="24">
        <f t="shared" si="1227"/>
        <v>2.1597340785678254</v>
      </c>
    </row>
    <row r="6106" spans="1:9" hidden="1" outlineLevel="3" x14ac:dyDescent="0.25">
      <c r="A6106" t="s">
        <v>72</v>
      </c>
      <c r="B6106" t="str">
        <f>VLOOKUP(A6106,'AGENCY CODES'!$C$4:$F$139,3,FALSE)</f>
        <v>HISTORICAL SOCIETY</v>
      </c>
      <c r="C6106" s="8" t="s">
        <v>10</v>
      </c>
      <c r="D6106" s="8" t="str">
        <f t="shared" si="1222"/>
        <v>HIA1000</v>
      </c>
      <c r="E6106">
        <v>1000</v>
      </c>
      <c r="F6106" t="str">
        <f>VLOOKUP(D6106,'Fund List'!$A$2:$F$1324,6,FALSE)</f>
        <v>GENERAL FUND</v>
      </c>
      <c r="G6106" s="3">
        <v>121</v>
      </c>
      <c r="I6106" s="24">
        <f t="shared" si="1227"/>
        <v>130.66391175335343</v>
      </c>
    </row>
    <row r="6107" spans="1:9" hidden="1" outlineLevel="3" x14ac:dyDescent="0.25">
      <c r="A6107" t="s">
        <v>72</v>
      </c>
      <c r="B6107" t="str">
        <f>VLOOKUP(A6107,'AGENCY CODES'!$C$4:$F$139,3,FALSE)</f>
        <v>HISTORICAL SOCIETY</v>
      </c>
      <c r="C6107" s="8" t="s">
        <v>11</v>
      </c>
      <c r="D6107" s="8" t="str">
        <f t="shared" si="1222"/>
        <v>HIA1000</v>
      </c>
      <c r="E6107">
        <v>1000</v>
      </c>
      <c r="F6107" t="str">
        <f>VLOOKUP(D6107,'Fund List'!$A$2:$F$1324,6,FALSE)</f>
        <v>GENERAL FUND</v>
      </c>
      <c r="G6107" s="3">
        <v>329</v>
      </c>
      <c r="I6107" s="24">
        <f t="shared" si="1227"/>
        <v>355.27625592440728</v>
      </c>
    </row>
    <row r="6108" spans="1:9" hidden="1" outlineLevel="3" x14ac:dyDescent="0.25">
      <c r="A6108" t="s">
        <v>72</v>
      </c>
      <c r="B6108" t="str">
        <f>VLOOKUP(A6108,'AGENCY CODES'!$C$4:$F$139,3,FALSE)</f>
        <v>HISTORICAL SOCIETY</v>
      </c>
      <c r="C6108" s="8" t="s">
        <v>12</v>
      </c>
      <c r="D6108" s="8" t="str">
        <f t="shared" si="1222"/>
        <v>HIA1000</v>
      </c>
      <c r="E6108">
        <v>1000</v>
      </c>
      <c r="F6108" t="str">
        <f>VLOOKUP(D6108,'Fund List'!$A$2:$F$1324,6,FALSE)</f>
        <v>GENERAL FUND</v>
      </c>
      <c r="G6108" s="3">
        <v>2</v>
      </c>
      <c r="I6108" s="24">
        <f t="shared" si="1227"/>
        <v>2.1597340785678254</v>
      </c>
    </row>
    <row r="6109" spans="1:9" hidden="1" outlineLevel="3" x14ac:dyDescent="0.25">
      <c r="A6109" t="s">
        <v>72</v>
      </c>
      <c r="B6109" t="str">
        <f>VLOOKUP(A6109,'AGENCY CODES'!$C$4:$F$139,3,FALSE)</f>
        <v>HISTORICAL SOCIETY</v>
      </c>
      <c r="C6109" s="8">
        <v>2</v>
      </c>
      <c r="D6109" s="8" t="str">
        <f t="shared" si="1222"/>
        <v>HIA1000</v>
      </c>
      <c r="E6109">
        <v>1000</v>
      </c>
      <c r="F6109" t="str">
        <f>VLOOKUP(D6109,'Fund List'!$A$2:$F$1324,6,FALSE)</f>
        <v>GENERAL FUND</v>
      </c>
      <c r="G6109" s="3">
        <v>331</v>
      </c>
      <c r="I6109" s="24">
        <f t="shared" si="1227"/>
        <v>357.43599000297513</v>
      </c>
    </row>
    <row r="6110" spans="1:9" hidden="1" outlineLevel="3" x14ac:dyDescent="0.25">
      <c r="A6110" t="s">
        <v>72</v>
      </c>
      <c r="B6110" t="str">
        <f>VLOOKUP(A6110,'AGENCY CODES'!$C$4:$F$139,3,FALSE)</f>
        <v>HISTORICAL SOCIETY</v>
      </c>
      <c r="C6110" s="8">
        <v>8</v>
      </c>
      <c r="D6110" s="8" t="str">
        <f t="shared" si="1222"/>
        <v>HIA1000</v>
      </c>
      <c r="E6110">
        <v>1000</v>
      </c>
      <c r="F6110" t="str">
        <f>VLOOKUP(D6110,'Fund List'!$A$2:$F$1324,6,FALSE)</f>
        <v>GENERAL FUND</v>
      </c>
      <c r="G6110" s="3">
        <v>4711</v>
      </c>
      <c r="I6110" s="24">
        <f t="shared" si="1227"/>
        <v>5087.2536220665124</v>
      </c>
    </row>
    <row r="6111" spans="1:9" outlineLevel="2" collapsed="1" x14ac:dyDescent="0.25">
      <c r="F6111" s="1" t="s">
        <v>4007</v>
      </c>
      <c r="I6111" s="24">
        <f t="shared" ref="I6111" si="1228">SUBTOTAL(9,I6100:I6110)</f>
        <v>6687.6165742852709</v>
      </c>
    </row>
    <row r="6112" spans="1:9" hidden="1" outlineLevel="3" x14ac:dyDescent="0.25">
      <c r="A6112" t="s">
        <v>72</v>
      </c>
      <c r="B6112" t="str">
        <f>VLOOKUP(A6112,'AGENCY CODES'!$C$4:$F$139,3,FALSE)</f>
        <v>HISTORICAL SOCIETY</v>
      </c>
      <c r="C6112" s="8" t="s">
        <v>15</v>
      </c>
      <c r="D6112" s="8" t="str">
        <f t="shared" si="1222"/>
        <v>HIA1300</v>
      </c>
      <c r="E6112">
        <v>1300</v>
      </c>
      <c r="F6112" t="str">
        <f>VLOOKUP(D6112,'Fund List'!$A$2:$F$1324,6,FALSE)</f>
        <v>GENERAL FIXED ASSETS</v>
      </c>
      <c r="G6112" s="3">
        <v>1</v>
      </c>
      <c r="I6112" s="24">
        <f>$G6112/$G$10*I$5</f>
        <v>1.0798670392839127</v>
      </c>
    </row>
    <row r="6113" spans="1:9" hidden="1" outlineLevel="3" x14ac:dyDescent="0.25">
      <c r="A6113" t="s">
        <v>72</v>
      </c>
      <c r="B6113" t="str">
        <f>VLOOKUP(A6113,'AGENCY CODES'!$C$4:$F$139,3,FALSE)</f>
        <v>HISTORICAL SOCIETY</v>
      </c>
      <c r="C6113" s="8" t="s">
        <v>12</v>
      </c>
      <c r="D6113" s="8" t="str">
        <f t="shared" si="1222"/>
        <v>HIA1300</v>
      </c>
      <c r="E6113">
        <v>1300</v>
      </c>
      <c r="F6113" t="str">
        <f>VLOOKUP(D6113,'Fund List'!$A$2:$F$1324,6,FALSE)</f>
        <v>GENERAL FIXED ASSETS</v>
      </c>
      <c r="G6113" s="3">
        <v>8</v>
      </c>
      <c r="I6113" s="24">
        <f>$G6113/$G$10*I$5</f>
        <v>8.6389363142713016</v>
      </c>
    </row>
    <row r="6114" spans="1:9" outlineLevel="2" collapsed="1" x14ac:dyDescent="0.25">
      <c r="F6114" s="1" t="s">
        <v>4019</v>
      </c>
      <c r="I6114" s="24">
        <f t="shared" ref="I6114" si="1229">SUBTOTAL(9,I6112:I6113)</f>
        <v>9.7188033535552147</v>
      </c>
    </row>
    <row r="6115" spans="1:9" hidden="1" outlineLevel="3" x14ac:dyDescent="0.25">
      <c r="A6115" t="s">
        <v>72</v>
      </c>
      <c r="B6115" t="str">
        <f>VLOOKUP(A6115,'AGENCY CODES'!$C$4:$F$139,3,FALSE)</f>
        <v>HISTORICAL SOCIETY</v>
      </c>
      <c r="C6115" s="8" t="s">
        <v>6</v>
      </c>
      <c r="D6115" s="8" t="str">
        <f t="shared" si="1222"/>
        <v>HIA1600</v>
      </c>
      <c r="E6115">
        <v>1600</v>
      </c>
      <c r="F6115" t="e">
        <f>VLOOKUP(D6115,'Fund List'!$A$2:$F$1324,6,FALSE)</f>
        <v>#N/A</v>
      </c>
      <c r="G6115" s="3">
        <v>1</v>
      </c>
      <c r="I6115" s="24">
        <f>$G6115/$G$10*I$5</f>
        <v>1.0798670392839127</v>
      </c>
    </row>
    <row r="6116" spans="1:9" hidden="1" outlineLevel="3" x14ac:dyDescent="0.25">
      <c r="A6116" t="s">
        <v>72</v>
      </c>
      <c r="B6116" t="str">
        <f>VLOOKUP(A6116,'AGENCY CODES'!$C$4:$F$139,3,FALSE)</f>
        <v>HISTORICAL SOCIETY</v>
      </c>
      <c r="C6116" s="8" t="s">
        <v>12</v>
      </c>
      <c r="D6116" s="8" t="str">
        <f t="shared" si="1222"/>
        <v>HIA1600</v>
      </c>
      <c r="E6116">
        <v>1600</v>
      </c>
      <c r="F6116" t="e">
        <f>VLOOKUP(D6116,'Fund List'!$A$2:$F$1324,6,FALSE)</f>
        <v>#N/A</v>
      </c>
      <c r="G6116" s="3">
        <v>1</v>
      </c>
      <c r="I6116" s="24">
        <f>$G6116/$G$10*I$5</f>
        <v>1.0798670392839127</v>
      </c>
    </row>
    <row r="6117" spans="1:9" outlineLevel="2" collapsed="1" x14ac:dyDescent="0.25">
      <c r="F6117" s="1" t="s">
        <v>3908</v>
      </c>
      <c r="I6117" s="24">
        <f t="shared" ref="I6117" si="1230">SUBTOTAL(9,I6115:I6116)</f>
        <v>2.1597340785678254</v>
      </c>
    </row>
    <row r="6118" spans="1:9" hidden="1" outlineLevel="3" x14ac:dyDescent="0.25">
      <c r="A6118" t="s">
        <v>72</v>
      </c>
      <c r="B6118" t="str">
        <f>VLOOKUP(A6118,'AGENCY CODES'!$C$4:$F$139,3,FALSE)</f>
        <v>HISTORICAL SOCIETY</v>
      </c>
      <c r="C6118" s="8" t="s">
        <v>5</v>
      </c>
      <c r="D6118" s="8" t="str">
        <f t="shared" si="1222"/>
        <v>HIA2000</v>
      </c>
      <c r="E6118">
        <v>2000</v>
      </c>
      <c r="F6118" t="str">
        <f>VLOOKUP(D6118,'Fund List'!$A$2:$F$1324,6,FALSE)</f>
        <v>FEDERAL GRANTS</v>
      </c>
      <c r="G6118" s="3">
        <v>1</v>
      </c>
      <c r="I6118" s="24">
        <f t="shared" ref="I6118:I6123" si="1231">$G6118/$G$10*I$5</f>
        <v>1.0798670392839127</v>
      </c>
    </row>
    <row r="6119" spans="1:9" hidden="1" outlineLevel="3" x14ac:dyDescent="0.25">
      <c r="A6119" t="s">
        <v>72</v>
      </c>
      <c r="B6119" t="str">
        <f>VLOOKUP(A6119,'AGENCY CODES'!$C$4:$F$139,3,FALSE)</f>
        <v>HISTORICAL SOCIETY</v>
      </c>
      <c r="C6119" s="8" t="s">
        <v>6</v>
      </c>
      <c r="D6119" s="8" t="str">
        <f t="shared" si="1222"/>
        <v>HIA2000</v>
      </c>
      <c r="E6119">
        <v>2000</v>
      </c>
      <c r="F6119" t="str">
        <f>VLOOKUP(D6119,'Fund List'!$A$2:$F$1324,6,FALSE)</f>
        <v>FEDERAL GRANTS</v>
      </c>
      <c r="G6119" s="3">
        <v>1</v>
      </c>
      <c r="I6119" s="24">
        <f t="shared" si="1231"/>
        <v>1.0798670392839127</v>
      </c>
    </row>
    <row r="6120" spans="1:9" hidden="1" outlineLevel="3" x14ac:dyDescent="0.25">
      <c r="A6120" t="s">
        <v>72</v>
      </c>
      <c r="B6120" t="str">
        <f>VLOOKUP(A6120,'AGENCY CODES'!$C$4:$F$139,3,FALSE)</f>
        <v>HISTORICAL SOCIETY</v>
      </c>
      <c r="C6120" s="8" t="s">
        <v>10</v>
      </c>
      <c r="D6120" s="8" t="str">
        <f t="shared" si="1222"/>
        <v>HIA2000</v>
      </c>
      <c r="E6120">
        <v>2000</v>
      </c>
      <c r="F6120" t="str">
        <f>VLOOKUP(D6120,'Fund List'!$A$2:$F$1324,6,FALSE)</f>
        <v>FEDERAL GRANTS</v>
      </c>
      <c r="G6120" s="3">
        <v>3</v>
      </c>
      <c r="I6120" s="24">
        <f t="shared" si="1231"/>
        <v>3.2396011178517381</v>
      </c>
    </row>
    <row r="6121" spans="1:9" hidden="1" outlineLevel="3" x14ac:dyDescent="0.25">
      <c r="A6121" t="s">
        <v>72</v>
      </c>
      <c r="B6121" t="str">
        <f>VLOOKUP(A6121,'AGENCY CODES'!$C$4:$F$139,3,FALSE)</f>
        <v>HISTORICAL SOCIETY</v>
      </c>
      <c r="C6121" s="8" t="s">
        <v>11</v>
      </c>
      <c r="D6121" s="8" t="str">
        <f t="shared" si="1222"/>
        <v>HIA2000</v>
      </c>
      <c r="E6121">
        <v>2000</v>
      </c>
      <c r="F6121" t="str">
        <f>VLOOKUP(D6121,'Fund List'!$A$2:$F$1324,6,FALSE)</f>
        <v>FEDERAL GRANTS</v>
      </c>
      <c r="G6121" s="3">
        <v>4</v>
      </c>
      <c r="I6121" s="24">
        <f t="shared" si="1231"/>
        <v>4.3194681571356508</v>
      </c>
    </row>
    <row r="6122" spans="1:9" hidden="1" outlineLevel="3" x14ac:dyDescent="0.25">
      <c r="A6122" t="s">
        <v>72</v>
      </c>
      <c r="B6122" t="str">
        <f>VLOOKUP(A6122,'AGENCY CODES'!$C$4:$F$139,3,FALSE)</f>
        <v>HISTORICAL SOCIETY</v>
      </c>
      <c r="C6122" s="8" t="s">
        <v>12</v>
      </c>
      <c r="D6122" s="8" t="str">
        <f t="shared" si="1222"/>
        <v>HIA2000</v>
      </c>
      <c r="E6122">
        <v>2000</v>
      </c>
      <c r="F6122" t="str">
        <f>VLOOKUP(D6122,'Fund List'!$A$2:$F$1324,6,FALSE)</f>
        <v>FEDERAL GRANTS</v>
      </c>
      <c r="G6122" s="3">
        <v>4</v>
      </c>
      <c r="I6122" s="24">
        <f t="shared" si="1231"/>
        <v>4.3194681571356508</v>
      </c>
    </row>
    <row r="6123" spans="1:9" hidden="1" outlineLevel="3" x14ac:dyDescent="0.25">
      <c r="A6123" t="s">
        <v>72</v>
      </c>
      <c r="B6123" t="str">
        <f>VLOOKUP(A6123,'AGENCY CODES'!$C$4:$F$139,3,FALSE)</f>
        <v>HISTORICAL SOCIETY</v>
      </c>
      <c r="C6123" s="8">
        <v>2</v>
      </c>
      <c r="D6123" s="8" t="str">
        <f t="shared" si="1222"/>
        <v>HIA2000</v>
      </c>
      <c r="E6123">
        <v>2000</v>
      </c>
      <c r="F6123" t="str">
        <f>VLOOKUP(D6123,'Fund List'!$A$2:$F$1324,6,FALSE)</f>
        <v>FEDERAL GRANTS</v>
      </c>
      <c r="G6123" s="3">
        <v>4</v>
      </c>
      <c r="I6123" s="24">
        <f t="shared" si="1231"/>
        <v>4.3194681571356508</v>
      </c>
    </row>
    <row r="6124" spans="1:9" outlineLevel="2" collapsed="1" x14ac:dyDescent="0.25">
      <c r="F6124" s="1" t="s">
        <v>4024</v>
      </c>
      <c r="I6124" s="24">
        <f t="shared" ref="I6124" si="1232">SUBTOTAL(9,I6118:I6123)</f>
        <v>18.357739667826515</v>
      </c>
    </row>
    <row r="6125" spans="1:9" hidden="1" outlineLevel="3" x14ac:dyDescent="0.25">
      <c r="A6125" t="s">
        <v>72</v>
      </c>
      <c r="B6125" t="str">
        <f>VLOOKUP(A6125,'AGENCY CODES'!$C$4:$F$139,3,FALSE)</f>
        <v>HISTORICAL SOCIETY</v>
      </c>
      <c r="C6125" s="8" t="s">
        <v>2</v>
      </c>
      <c r="D6125" s="8" t="str">
        <f t="shared" si="1222"/>
        <v>HIA2025</v>
      </c>
      <c r="E6125">
        <v>2025</v>
      </c>
      <c r="F6125" t="str">
        <f>VLOOKUP(D6125,'Fund List'!$A$2:$F$1324,6,FALSE)</f>
        <v>STATEWIDE DONATIONS</v>
      </c>
      <c r="G6125" s="3">
        <v>1</v>
      </c>
      <c r="I6125" s="24">
        <f t="shared" ref="I6125:I6136" si="1233">$G6125/$G$10*I$5</f>
        <v>1.0798670392839127</v>
      </c>
    </row>
    <row r="6126" spans="1:9" hidden="1" outlineLevel="3" x14ac:dyDescent="0.25">
      <c r="A6126" t="s">
        <v>72</v>
      </c>
      <c r="B6126" t="str">
        <f>VLOOKUP(A6126,'AGENCY CODES'!$C$4:$F$139,3,FALSE)</f>
        <v>HISTORICAL SOCIETY</v>
      </c>
      <c r="C6126" s="8" t="s">
        <v>3</v>
      </c>
      <c r="D6126" s="8" t="str">
        <f t="shared" si="1222"/>
        <v>HIA2025</v>
      </c>
      <c r="E6126">
        <v>2025</v>
      </c>
      <c r="F6126" t="str">
        <f>VLOOKUP(D6126,'Fund List'!$A$2:$F$1324,6,FALSE)</f>
        <v>STATEWIDE DONATIONS</v>
      </c>
      <c r="G6126" s="3">
        <v>443</v>
      </c>
      <c r="I6126" s="24">
        <f t="shared" si="1233"/>
        <v>478.38109840277338</v>
      </c>
    </row>
    <row r="6127" spans="1:9" hidden="1" outlineLevel="3" x14ac:dyDescent="0.25">
      <c r="A6127" t="s">
        <v>72</v>
      </c>
      <c r="B6127" t="str">
        <f>VLOOKUP(A6127,'AGENCY CODES'!$C$4:$F$139,3,FALSE)</f>
        <v>HISTORICAL SOCIETY</v>
      </c>
      <c r="C6127" s="8" t="s">
        <v>4</v>
      </c>
      <c r="D6127" s="8" t="str">
        <f t="shared" si="1222"/>
        <v>HIA2025</v>
      </c>
      <c r="E6127">
        <v>2025</v>
      </c>
      <c r="F6127" t="str">
        <f>VLOOKUP(D6127,'Fund List'!$A$2:$F$1324,6,FALSE)</f>
        <v>STATEWIDE DONATIONS</v>
      </c>
      <c r="G6127" s="3">
        <v>40</v>
      </c>
      <c r="I6127" s="24">
        <f t="shared" si="1233"/>
        <v>43.194681571356512</v>
      </c>
    </row>
    <row r="6128" spans="1:9" hidden="1" outlineLevel="3" x14ac:dyDescent="0.25">
      <c r="A6128" t="s">
        <v>72</v>
      </c>
      <c r="B6128" t="str">
        <f>VLOOKUP(A6128,'AGENCY CODES'!$C$4:$F$139,3,FALSE)</f>
        <v>HISTORICAL SOCIETY</v>
      </c>
      <c r="C6128" s="8" t="s">
        <v>5</v>
      </c>
      <c r="D6128" s="8" t="str">
        <f t="shared" si="1222"/>
        <v>HIA2025</v>
      </c>
      <c r="E6128">
        <v>2025</v>
      </c>
      <c r="F6128" t="str">
        <f>VLOOKUP(D6128,'Fund List'!$A$2:$F$1324,6,FALSE)</f>
        <v>STATEWIDE DONATIONS</v>
      </c>
      <c r="G6128" s="3">
        <v>5</v>
      </c>
      <c r="I6128" s="24">
        <f t="shared" si="1233"/>
        <v>5.3993351964195639</v>
      </c>
    </row>
    <row r="6129" spans="1:9" hidden="1" outlineLevel="3" x14ac:dyDescent="0.25">
      <c r="A6129" t="s">
        <v>72</v>
      </c>
      <c r="B6129" t="str">
        <f>VLOOKUP(A6129,'AGENCY CODES'!$C$4:$F$139,3,FALSE)</f>
        <v>HISTORICAL SOCIETY</v>
      </c>
      <c r="C6129" s="8" t="s">
        <v>6</v>
      </c>
      <c r="D6129" s="8" t="str">
        <f t="shared" si="1222"/>
        <v>HIA2025</v>
      </c>
      <c r="E6129">
        <v>2025</v>
      </c>
      <c r="F6129" t="str">
        <f>VLOOKUP(D6129,'Fund List'!$A$2:$F$1324,6,FALSE)</f>
        <v>STATEWIDE DONATIONS</v>
      </c>
      <c r="G6129" s="3">
        <v>267</v>
      </c>
      <c r="I6129" s="24">
        <f t="shared" si="1233"/>
        <v>288.32449948880469</v>
      </c>
    </row>
    <row r="6130" spans="1:9" hidden="1" outlineLevel="3" x14ac:dyDescent="0.25">
      <c r="A6130" t="s">
        <v>72</v>
      </c>
      <c r="B6130" t="str">
        <f>VLOOKUP(A6130,'AGENCY CODES'!$C$4:$F$139,3,FALSE)</f>
        <v>HISTORICAL SOCIETY</v>
      </c>
      <c r="C6130" s="8" t="s">
        <v>7</v>
      </c>
      <c r="D6130" s="8" t="str">
        <f t="shared" si="1222"/>
        <v>HIA2025</v>
      </c>
      <c r="E6130">
        <v>2025</v>
      </c>
      <c r="F6130" t="str">
        <f>VLOOKUP(D6130,'Fund List'!$A$2:$F$1324,6,FALSE)</f>
        <v>STATEWIDE DONATIONS</v>
      </c>
      <c r="G6130" s="3">
        <v>124</v>
      </c>
      <c r="I6130" s="24">
        <f t="shared" si="1233"/>
        <v>133.90351287120521</v>
      </c>
    </row>
    <row r="6131" spans="1:9" hidden="1" outlineLevel="3" x14ac:dyDescent="0.25">
      <c r="A6131" t="s">
        <v>72</v>
      </c>
      <c r="B6131" t="str">
        <f>VLOOKUP(A6131,'AGENCY CODES'!$C$4:$F$139,3,FALSE)</f>
        <v>HISTORICAL SOCIETY</v>
      </c>
      <c r="C6131" s="8" t="s">
        <v>8</v>
      </c>
      <c r="D6131" s="8" t="str">
        <f t="shared" si="1222"/>
        <v>HIA2025</v>
      </c>
      <c r="E6131">
        <v>2025</v>
      </c>
      <c r="F6131" t="str">
        <f>VLOOKUP(D6131,'Fund List'!$A$2:$F$1324,6,FALSE)</f>
        <v>STATEWIDE DONATIONS</v>
      </c>
      <c r="G6131" s="3">
        <v>7</v>
      </c>
      <c r="I6131" s="24">
        <f t="shared" si="1233"/>
        <v>7.5590692749873885</v>
      </c>
    </row>
    <row r="6132" spans="1:9" hidden="1" outlineLevel="3" x14ac:dyDescent="0.25">
      <c r="A6132" t="s">
        <v>72</v>
      </c>
      <c r="B6132" t="str">
        <f>VLOOKUP(A6132,'AGENCY CODES'!$C$4:$F$139,3,FALSE)</f>
        <v>HISTORICAL SOCIETY</v>
      </c>
      <c r="C6132" s="8" t="s">
        <v>10</v>
      </c>
      <c r="D6132" s="8" t="str">
        <f t="shared" si="1222"/>
        <v>HIA2025</v>
      </c>
      <c r="E6132">
        <v>2025</v>
      </c>
      <c r="F6132" t="str">
        <f>VLOOKUP(D6132,'Fund List'!$A$2:$F$1324,6,FALSE)</f>
        <v>STATEWIDE DONATIONS</v>
      </c>
      <c r="G6132" s="3">
        <v>118</v>
      </c>
      <c r="I6132" s="24">
        <f t="shared" si="1233"/>
        <v>127.42431063550171</v>
      </c>
    </row>
    <row r="6133" spans="1:9" hidden="1" outlineLevel="3" x14ac:dyDescent="0.25">
      <c r="A6133" t="s">
        <v>72</v>
      </c>
      <c r="B6133" t="str">
        <f>VLOOKUP(A6133,'AGENCY CODES'!$C$4:$F$139,3,FALSE)</f>
        <v>HISTORICAL SOCIETY</v>
      </c>
      <c r="C6133" s="8" t="s">
        <v>11</v>
      </c>
      <c r="D6133" s="8" t="str">
        <f t="shared" si="1222"/>
        <v>HIA2025</v>
      </c>
      <c r="E6133">
        <v>2025</v>
      </c>
      <c r="F6133" t="str">
        <f>VLOOKUP(D6133,'Fund List'!$A$2:$F$1324,6,FALSE)</f>
        <v>STATEWIDE DONATIONS</v>
      </c>
      <c r="G6133" s="3">
        <v>289</v>
      </c>
      <c r="I6133" s="24">
        <f t="shared" si="1233"/>
        <v>312.08157435305083</v>
      </c>
    </row>
    <row r="6134" spans="1:9" hidden="1" outlineLevel="3" x14ac:dyDescent="0.25">
      <c r="A6134" t="s">
        <v>72</v>
      </c>
      <c r="B6134" t="str">
        <f>VLOOKUP(A6134,'AGENCY CODES'!$C$4:$F$139,3,FALSE)</f>
        <v>HISTORICAL SOCIETY</v>
      </c>
      <c r="C6134" s="8" t="s">
        <v>12</v>
      </c>
      <c r="D6134" s="8" t="str">
        <f t="shared" si="1222"/>
        <v>HIA2025</v>
      </c>
      <c r="E6134">
        <v>2025</v>
      </c>
      <c r="F6134" t="str">
        <f>VLOOKUP(D6134,'Fund List'!$A$2:$F$1324,6,FALSE)</f>
        <v>STATEWIDE DONATIONS</v>
      </c>
      <c r="G6134" s="3">
        <v>13</v>
      </c>
      <c r="I6134" s="24">
        <f t="shared" si="1233"/>
        <v>14.038271510690866</v>
      </c>
    </row>
    <row r="6135" spans="1:9" hidden="1" outlineLevel="3" x14ac:dyDescent="0.25">
      <c r="A6135" t="s">
        <v>72</v>
      </c>
      <c r="B6135" t="str">
        <f>VLOOKUP(A6135,'AGENCY CODES'!$C$4:$F$139,3,FALSE)</f>
        <v>HISTORICAL SOCIETY</v>
      </c>
      <c r="C6135" s="8">
        <v>2</v>
      </c>
      <c r="D6135" s="8" t="str">
        <f t="shared" si="1222"/>
        <v>HIA2025</v>
      </c>
      <c r="E6135">
        <v>2025</v>
      </c>
      <c r="F6135" t="str">
        <f>VLOOKUP(D6135,'Fund List'!$A$2:$F$1324,6,FALSE)</f>
        <v>STATEWIDE DONATIONS</v>
      </c>
      <c r="G6135" s="3">
        <v>290</v>
      </c>
      <c r="I6135" s="24">
        <f t="shared" si="1233"/>
        <v>313.16144139233467</v>
      </c>
    </row>
    <row r="6136" spans="1:9" hidden="1" outlineLevel="3" x14ac:dyDescent="0.25">
      <c r="A6136" t="s">
        <v>72</v>
      </c>
      <c r="B6136" t="str">
        <f>VLOOKUP(A6136,'AGENCY CODES'!$C$4:$F$139,3,FALSE)</f>
        <v>HISTORICAL SOCIETY</v>
      </c>
      <c r="C6136" s="8">
        <v>8</v>
      </c>
      <c r="D6136" s="8" t="str">
        <f t="shared" si="1222"/>
        <v>HIA2025</v>
      </c>
      <c r="E6136">
        <v>2025</v>
      </c>
      <c r="F6136" t="str">
        <f>VLOOKUP(D6136,'Fund List'!$A$2:$F$1324,6,FALSE)</f>
        <v>STATEWIDE DONATIONS</v>
      </c>
      <c r="G6136" s="3">
        <v>300</v>
      </c>
      <c r="I6136" s="24">
        <f t="shared" si="1233"/>
        <v>323.96011178517386</v>
      </c>
    </row>
    <row r="6137" spans="1:9" outlineLevel="2" collapsed="1" x14ac:dyDescent="0.25">
      <c r="F6137" s="1" t="s">
        <v>4505</v>
      </c>
      <c r="I6137" s="24">
        <f t="shared" ref="I6137" si="1234">SUBTOTAL(9,I6125:I6136)</f>
        <v>2048.5077735215823</v>
      </c>
    </row>
    <row r="6138" spans="1:9" hidden="1" outlineLevel="3" x14ac:dyDescent="0.25">
      <c r="A6138" t="s">
        <v>72</v>
      </c>
      <c r="B6138" t="str">
        <f>VLOOKUP(A6138,'AGENCY CODES'!$C$4:$F$139,3,FALSE)</f>
        <v>HISTORICAL SOCIETY</v>
      </c>
      <c r="C6138" s="8" t="s">
        <v>4</v>
      </c>
      <c r="D6138" s="8" t="str">
        <f t="shared" si="1222"/>
        <v>HIA2026</v>
      </c>
      <c r="E6138">
        <v>2026</v>
      </c>
      <c r="F6138" t="str">
        <f>VLOOKUP(D6138,'Fund List'!$A$2:$F$1324,6,FALSE)</f>
        <v>NON EXPENDABLE TRUST FUND</v>
      </c>
      <c r="G6138" s="3">
        <v>3</v>
      </c>
      <c r="I6138" s="24">
        <f t="shared" ref="I6138:I6145" si="1235">$G6138/$G$10*I$5</f>
        <v>3.2396011178517381</v>
      </c>
    </row>
    <row r="6139" spans="1:9" hidden="1" outlineLevel="3" x14ac:dyDescent="0.25">
      <c r="A6139" t="s">
        <v>72</v>
      </c>
      <c r="B6139" t="str">
        <f>VLOOKUP(A6139,'AGENCY CODES'!$C$4:$F$139,3,FALSE)</f>
        <v>HISTORICAL SOCIETY</v>
      </c>
      <c r="C6139" s="8" t="s">
        <v>5</v>
      </c>
      <c r="D6139" s="8" t="str">
        <f t="shared" si="1222"/>
        <v>HIA2026</v>
      </c>
      <c r="E6139">
        <v>2026</v>
      </c>
      <c r="F6139" t="str">
        <f>VLOOKUP(D6139,'Fund List'!$A$2:$F$1324,6,FALSE)</f>
        <v>NON EXPENDABLE TRUST FUND</v>
      </c>
      <c r="G6139" s="3">
        <v>2</v>
      </c>
      <c r="I6139" s="24">
        <f t="shared" si="1235"/>
        <v>2.1597340785678254</v>
      </c>
    </row>
    <row r="6140" spans="1:9" hidden="1" outlineLevel="3" x14ac:dyDescent="0.25">
      <c r="A6140" t="s">
        <v>72</v>
      </c>
      <c r="B6140" t="str">
        <f>VLOOKUP(A6140,'AGENCY CODES'!$C$4:$F$139,3,FALSE)</f>
        <v>HISTORICAL SOCIETY</v>
      </c>
      <c r="C6140" s="8" t="s">
        <v>7</v>
      </c>
      <c r="D6140" s="8" t="str">
        <f t="shared" si="1222"/>
        <v>HIA2026</v>
      </c>
      <c r="E6140">
        <v>2026</v>
      </c>
      <c r="F6140" t="str">
        <f>VLOOKUP(D6140,'Fund List'!$A$2:$F$1324,6,FALSE)</f>
        <v>NON EXPENDABLE TRUST FUND</v>
      </c>
      <c r="G6140" s="3">
        <v>9</v>
      </c>
      <c r="I6140" s="24">
        <f t="shared" si="1235"/>
        <v>9.7188033535552147</v>
      </c>
    </row>
    <row r="6141" spans="1:9" hidden="1" outlineLevel="3" x14ac:dyDescent="0.25">
      <c r="A6141" t="s">
        <v>72</v>
      </c>
      <c r="B6141" t="str">
        <f>VLOOKUP(A6141,'AGENCY CODES'!$C$4:$F$139,3,FALSE)</f>
        <v>HISTORICAL SOCIETY</v>
      </c>
      <c r="C6141" s="8" t="s">
        <v>8</v>
      </c>
      <c r="D6141" s="8" t="str">
        <f t="shared" si="1222"/>
        <v>HIA2026</v>
      </c>
      <c r="E6141">
        <v>2026</v>
      </c>
      <c r="F6141" t="str">
        <f>VLOOKUP(D6141,'Fund List'!$A$2:$F$1324,6,FALSE)</f>
        <v>NON EXPENDABLE TRUST FUND</v>
      </c>
      <c r="G6141" s="3">
        <v>6</v>
      </c>
      <c r="I6141" s="24">
        <f t="shared" si="1235"/>
        <v>6.4792022357034762</v>
      </c>
    </row>
    <row r="6142" spans="1:9" hidden="1" outlineLevel="3" x14ac:dyDescent="0.25">
      <c r="A6142" t="s">
        <v>72</v>
      </c>
      <c r="B6142" t="str">
        <f>VLOOKUP(A6142,'AGENCY CODES'!$C$4:$F$139,3,FALSE)</f>
        <v>HISTORICAL SOCIETY</v>
      </c>
      <c r="C6142" s="8" t="s">
        <v>10</v>
      </c>
      <c r="D6142" s="8" t="str">
        <f t="shared" si="1222"/>
        <v>HIA2026</v>
      </c>
      <c r="E6142">
        <v>2026</v>
      </c>
      <c r="F6142" t="str">
        <f>VLOOKUP(D6142,'Fund List'!$A$2:$F$1324,6,FALSE)</f>
        <v>NON EXPENDABLE TRUST FUND</v>
      </c>
      <c r="G6142" s="3">
        <v>3</v>
      </c>
      <c r="I6142" s="24">
        <f t="shared" si="1235"/>
        <v>3.2396011178517381</v>
      </c>
    </row>
    <row r="6143" spans="1:9" hidden="1" outlineLevel="3" x14ac:dyDescent="0.25">
      <c r="A6143" t="s">
        <v>72</v>
      </c>
      <c r="B6143" t="str">
        <f>VLOOKUP(A6143,'AGENCY CODES'!$C$4:$F$139,3,FALSE)</f>
        <v>HISTORICAL SOCIETY</v>
      </c>
      <c r="C6143" s="8" t="s">
        <v>11</v>
      </c>
      <c r="D6143" s="8" t="str">
        <f t="shared" si="1222"/>
        <v>HIA2026</v>
      </c>
      <c r="E6143">
        <v>2026</v>
      </c>
      <c r="F6143" t="str">
        <f>VLOOKUP(D6143,'Fund List'!$A$2:$F$1324,6,FALSE)</f>
        <v>NON EXPENDABLE TRUST FUND</v>
      </c>
      <c r="G6143" s="3">
        <v>3</v>
      </c>
      <c r="I6143" s="24">
        <f t="shared" si="1235"/>
        <v>3.2396011178517381</v>
      </c>
    </row>
    <row r="6144" spans="1:9" hidden="1" outlineLevel="3" x14ac:dyDescent="0.25">
      <c r="A6144" t="s">
        <v>72</v>
      </c>
      <c r="B6144" t="str">
        <f>VLOOKUP(A6144,'AGENCY CODES'!$C$4:$F$139,3,FALSE)</f>
        <v>HISTORICAL SOCIETY</v>
      </c>
      <c r="C6144" s="8" t="s">
        <v>12</v>
      </c>
      <c r="D6144" s="8" t="str">
        <f t="shared" si="1222"/>
        <v>HIA2026</v>
      </c>
      <c r="E6144">
        <v>2026</v>
      </c>
      <c r="F6144" t="str">
        <f>VLOOKUP(D6144,'Fund List'!$A$2:$F$1324,6,FALSE)</f>
        <v>NON EXPENDABLE TRUST FUND</v>
      </c>
      <c r="G6144" s="3">
        <v>3</v>
      </c>
      <c r="I6144" s="24">
        <f t="shared" si="1235"/>
        <v>3.2396011178517381</v>
      </c>
    </row>
    <row r="6145" spans="1:9" hidden="1" outlineLevel="3" x14ac:dyDescent="0.25">
      <c r="A6145" t="s">
        <v>72</v>
      </c>
      <c r="B6145" t="str">
        <f>VLOOKUP(A6145,'AGENCY CODES'!$C$4:$F$139,3,FALSE)</f>
        <v>HISTORICAL SOCIETY</v>
      </c>
      <c r="C6145" s="8">
        <v>2</v>
      </c>
      <c r="D6145" s="8" t="str">
        <f t="shared" si="1222"/>
        <v>HIA2026</v>
      </c>
      <c r="E6145">
        <v>2026</v>
      </c>
      <c r="F6145" t="str">
        <f>VLOOKUP(D6145,'Fund List'!$A$2:$F$1324,6,FALSE)</f>
        <v>NON EXPENDABLE TRUST FUND</v>
      </c>
      <c r="G6145" s="3">
        <v>3</v>
      </c>
      <c r="I6145" s="24">
        <f t="shared" si="1235"/>
        <v>3.2396011178517381</v>
      </c>
    </row>
    <row r="6146" spans="1:9" outlineLevel="2" collapsed="1" x14ac:dyDescent="0.25">
      <c r="F6146" s="1" t="s">
        <v>4506</v>
      </c>
      <c r="I6146" s="24">
        <f t="shared" ref="I6146" si="1236">SUBTOTAL(9,I6138:I6145)</f>
        <v>34.555745257085206</v>
      </c>
    </row>
    <row r="6147" spans="1:9" hidden="1" outlineLevel="3" x14ac:dyDescent="0.25">
      <c r="A6147" t="s">
        <v>72</v>
      </c>
      <c r="B6147" t="str">
        <f>VLOOKUP(A6147,'AGENCY CODES'!$C$4:$F$139,3,FALSE)</f>
        <v>HISTORICAL SOCIETY</v>
      </c>
      <c r="C6147" s="8" t="s">
        <v>3</v>
      </c>
      <c r="D6147" s="8" t="str">
        <f t="shared" si="1222"/>
        <v>HIA2125</v>
      </c>
      <c r="E6147">
        <v>2125</v>
      </c>
      <c r="F6147" t="str">
        <f>VLOOKUP(D6147,'Fund List'!$A$2:$F$1324,6,FALSE)</f>
        <v>HISTORICAL SOCIETY</v>
      </c>
      <c r="G6147" s="3">
        <v>45</v>
      </c>
      <c r="I6147" s="24">
        <f t="shared" ref="I6147:I6153" si="1237">$G6147/$G$10*I$5</f>
        <v>48.594016767776075</v>
      </c>
    </row>
    <row r="6148" spans="1:9" hidden="1" outlineLevel="3" x14ac:dyDescent="0.25">
      <c r="A6148" t="s">
        <v>72</v>
      </c>
      <c r="B6148" t="str">
        <f>VLOOKUP(A6148,'AGENCY CODES'!$C$4:$F$139,3,FALSE)</f>
        <v>HISTORICAL SOCIETY</v>
      </c>
      <c r="C6148" s="8" t="s">
        <v>6</v>
      </c>
      <c r="D6148" s="8" t="str">
        <f t="shared" si="1222"/>
        <v>HIA2125</v>
      </c>
      <c r="E6148">
        <v>2125</v>
      </c>
      <c r="F6148" t="str">
        <f>VLOOKUP(D6148,'Fund List'!$A$2:$F$1324,6,FALSE)</f>
        <v>HISTORICAL SOCIETY</v>
      </c>
      <c r="G6148" s="3">
        <v>32</v>
      </c>
      <c r="I6148" s="24">
        <f t="shared" si="1237"/>
        <v>34.555745257085206</v>
      </c>
    </row>
    <row r="6149" spans="1:9" hidden="1" outlineLevel="3" x14ac:dyDescent="0.25">
      <c r="A6149" t="s">
        <v>72</v>
      </c>
      <c r="B6149" t="str">
        <f>VLOOKUP(A6149,'AGENCY CODES'!$C$4:$F$139,3,FALSE)</f>
        <v>HISTORICAL SOCIETY</v>
      </c>
      <c r="C6149" s="8" t="s">
        <v>10</v>
      </c>
      <c r="D6149" s="8" t="str">
        <f t="shared" ref="D6149:D6212" si="1238">CONCATENATE(A6149,E6149)</f>
        <v>HIA2125</v>
      </c>
      <c r="E6149">
        <v>2125</v>
      </c>
      <c r="F6149" t="str">
        <f>VLOOKUP(D6149,'Fund List'!$A$2:$F$1324,6,FALSE)</f>
        <v>HISTORICAL SOCIETY</v>
      </c>
      <c r="G6149" s="3">
        <v>19</v>
      </c>
      <c r="I6149" s="24">
        <f t="shared" si="1237"/>
        <v>20.517473746394341</v>
      </c>
    </row>
    <row r="6150" spans="1:9" hidden="1" outlineLevel="3" x14ac:dyDescent="0.25">
      <c r="A6150" t="s">
        <v>72</v>
      </c>
      <c r="B6150" t="str">
        <f>VLOOKUP(A6150,'AGENCY CODES'!$C$4:$F$139,3,FALSE)</f>
        <v>HISTORICAL SOCIETY</v>
      </c>
      <c r="C6150" s="8" t="s">
        <v>11</v>
      </c>
      <c r="D6150" s="8" t="str">
        <f t="shared" si="1238"/>
        <v>HIA2125</v>
      </c>
      <c r="E6150">
        <v>2125</v>
      </c>
      <c r="F6150" t="str">
        <f>VLOOKUP(D6150,'Fund List'!$A$2:$F$1324,6,FALSE)</f>
        <v>HISTORICAL SOCIETY</v>
      </c>
      <c r="G6150" s="3">
        <v>20</v>
      </c>
      <c r="I6150" s="24">
        <f t="shared" si="1237"/>
        <v>21.597340785678256</v>
      </c>
    </row>
    <row r="6151" spans="1:9" hidden="1" outlineLevel="3" x14ac:dyDescent="0.25">
      <c r="A6151" t="s">
        <v>72</v>
      </c>
      <c r="B6151" t="str">
        <f>VLOOKUP(A6151,'AGENCY CODES'!$C$4:$F$139,3,FALSE)</f>
        <v>HISTORICAL SOCIETY</v>
      </c>
      <c r="C6151" s="8" t="s">
        <v>12</v>
      </c>
      <c r="D6151" s="8" t="str">
        <f t="shared" si="1238"/>
        <v>HIA2125</v>
      </c>
      <c r="E6151">
        <v>2125</v>
      </c>
      <c r="F6151" t="str">
        <f>VLOOKUP(D6151,'Fund List'!$A$2:$F$1324,6,FALSE)</f>
        <v>HISTORICAL SOCIETY</v>
      </c>
      <c r="G6151" s="3">
        <v>2</v>
      </c>
      <c r="I6151" s="24">
        <f t="shared" si="1237"/>
        <v>2.1597340785678254</v>
      </c>
    </row>
    <row r="6152" spans="1:9" hidden="1" outlineLevel="3" x14ac:dyDescent="0.25">
      <c r="A6152" t="s">
        <v>72</v>
      </c>
      <c r="B6152" t="str">
        <f>VLOOKUP(A6152,'AGENCY CODES'!$C$4:$F$139,3,FALSE)</f>
        <v>HISTORICAL SOCIETY</v>
      </c>
      <c r="C6152" s="8">
        <v>2</v>
      </c>
      <c r="D6152" s="8" t="str">
        <f t="shared" si="1238"/>
        <v>HIA2125</v>
      </c>
      <c r="E6152">
        <v>2125</v>
      </c>
      <c r="F6152" t="str">
        <f>VLOOKUP(D6152,'Fund List'!$A$2:$F$1324,6,FALSE)</f>
        <v>HISTORICAL SOCIETY</v>
      </c>
      <c r="G6152" s="3">
        <v>20</v>
      </c>
      <c r="I6152" s="24">
        <f t="shared" si="1237"/>
        <v>21.597340785678256</v>
      </c>
    </row>
    <row r="6153" spans="1:9" hidden="1" outlineLevel="3" x14ac:dyDescent="0.25">
      <c r="A6153" t="s">
        <v>72</v>
      </c>
      <c r="B6153" t="str">
        <f>VLOOKUP(A6153,'AGENCY CODES'!$C$4:$F$139,3,FALSE)</f>
        <v>HISTORICAL SOCIETY</v>
      </c>
      <c r="C6153" s="8">
        <v>8</v>
      </c>
      <c r="D6153" s="8" t="str">
        <f t="shared" si="1238"/>
        <v>HIA2125</v>
      </c>
      <c r="E6153">
        <v>2125</v>
      </c>
      <c r="F6153" t="str">
        <f>VLOOKUP(D6153,'Fund List'!$A$2:$F$1324,6,FALSE)</f>
        <v>HISTORICAL SOCIETY</v>
      </c>
      <c r="G6153" s="3">
        <v>337</v>
      </c>
      <c r="I6153" s="24">
        <f t="shared" si="1237"/>
        <v>363.91519223867863</v>
      </c>
    </row>
    <row r="6154" spans="1:9" outlineLevel="2" collapsed="1" x14ac:dyDescent="0.25">
      <c r="F6154" s="1" t="s">
        <v>3938</v>
      </c>
      <c r="I6154" s="24">
        <f t="shared" ref="I6154" si="1239">SUBTOTAL(9,I6147:I6153)</f>
        <v>512.9368436598586</v>
      </c>
    </row>
    <row r="6155" spans="1:9" hidden="1" outlineLevel="3" x14ac:dyDescent="0.25">
      <c r="A6155" t="s">
        <v>72</v>
      </c>
      <c r="B6155" t="str">
        <f>VLOOKUP(A6155,'AGENCY CODES'!$C$4:$F$139,3,FALSE)</f>
        <v>HISTORICAL SOCIETY</v>
      </c>
      <c r="C6155" s="8" t="s">
        <v>5</v>
      </c>
      <c r="D6155" s="8" t="str">
        <f t="shared" si="1238"/>
        <v>HIA2500</v>
      </c>
      <c r="E6155">
        <v>2500</v>
      </c>
      <c r="F6155" t="str">
        <f>VLOOKUP(D6155,'Fund List'!$A$2:$F$1324,6,FALSE)</f>
        <v>INTERAGENCY SERVICE AGREEMENT FUND</v>
      </c>
      <c r="G6155" s="3">
        <v>1</v>
      </c>
      <c r="I6155" s="24">
        <f t="shared" ref="I6155:I6160" si="1240">$G6155/$G$10*I$5</f>
        <v>1.0798670392839127</v>
      </c>
    </row>
    <row r="6156" spans="1:9" hidden="1" outlineLevel="3" x14ac:dyDescent="0.25">
      <c r="A6156" t="s">
        <v>72</v>
      </c>
      <c r="B6156" t="str">
        <f>VLOOKUP(A6156,'AGENCY CODES'!$C$4:$F$139,3,FALSE)</f>
        <v>HISTORICAL SOCIETY</v>
      </c>
      <c r="C6156" s="8" t="s">
        <v>6</v>
      </c>
      <c r="D6156" s="8" t="str">
        <f t="shared" si="1238"/>
        <v>HIA2500</v>
      </c>
      <c r="E6156">
        <v>2500</v>
      </c>
      <c r="F6156" t="str">
        <f>VLOOKUP(D6156,'Fund List'!$A$2:$F$1324,6,FALSE)</f>
        <v>INTERAGENCY SERVICE AGREEMENT FUND</v>
      </c>
      <c r="G6156" s="3">
        <v>1</v>
      </c>
      <c r="I6156" s="24">
        <f t="shared" si="1240"/>
        <v>1.0798670392839127</v>
      </c>
    </row>
    <row r="6157" spans="1:9" hidden="1" outlineLevel="3" x14ac:dyDescent="0.25">
      <c r="A6157" t="s">
        <v>72</v>
      </c>
      <c r="B6157" t="str">
        <f>VLOOKUP(A6157,'AGENCY CODES'!$C$4:$F$139,3,FALSE)</f>
        <v>HISTORICAL SOCIETY</v>
      </c>
      <c r="C6157" s="8" t="s">
        <v>10</v>
      </c>
      <c r="D6157" s="8" t="str">
        <f t="shared" si="1238"/>
        <v>HIA2500</v>
      </c>
      <c r="E6157">
        <v>2500</v>
      </c>
      <c r="F6157" t="str">
        <f>VLOOKUP(D6157,'Fund List'!$A$2:$F$1324,6,FALSE)</f>
        <v>INTERAGENCY SERVICE AGREEMENT FUND</v>
      </c>
      <c r="G6157" s="3">
        <v>1</v>
      </c>
      <c r="I6157" s="24">
        <f t="shared" si="1240"/>
        <v>1.0798670392839127</v>
      </c>
    </row>
    <row r="6158" spans="1:9" hidden="1" outlineLevel="3" x14ac:dyDescent="0.25">
      <c r="A6158" t="s">
        <v>72</v>
      </c>
      <c r="B6158" t="str">
        <f>VLOOKUP(A6158,'AGENCY CODES'!$C$4:$F$139,3,FALSE)</f>
        <v>HISTORICAL SOCIETY</v>
      </c>
      <c r="C6158" s="8" t="s">
        <v>11</v>
      </c>
      <c r="D6158" s="8" t="str">
        <f t="shared" si="1238"/>
        <v>HIA2500</v>
      </c>
      <c r="E6158">
        <v>2500</v>
      </c>
      <c r="F6158" t="str">
        <f>VLOOKUP(D6158,'Fund List'!$A$2:$F$1324,6,FALSE)</f>
        <v>INTERAGENCY SERVICE AGREEMENT FUND</v>
      </c>
      <c r="G6158" s="3">
        <v>2</v>
      </c>
      <c r="I6158" s="24">
        <f t="shared" si="1240"/>
        <v>2.1597340785678254</v>
      </c>
    </row>
    <row r="6159" spans="1:9" hidden="1" outlineLevel="3" x14ac:dyDescent="0.25">
      <c r="A6159" t="s">
        <v>72</v>
      </c>
      <c r="B6159" t="str">
        <f>VLOOKUP(A6159,'AGENCY CODES'!$C$4:$F$139,3,FALSE)</f>
        <v>HISTORICAL SOCIETY</v>
      </c>
      <c r="C6159" s="8" t="s">
        <v>12</v>
      </c>
      <c r="D6159" s="8" t="str">
        <f t="shared" si="1238"/>
        <v>HIA2500</v>
      </c>
      <c r="E6159">
        <v>2500</v>
      </c>
      <c r="F6159" t="str">
        <f>VLOOKUP(D6159,'Fund List'!$A$2:$F$1324,6,FALSE)</f>
        <v>INTERAGENCY SERVICE AGREEMENT FUND</v>
      </c>
      <c r="G6159" s="3">
        <v>2</v>
      </c>
      <c r="I6159" s="24">
        <f t="shared" si="1240"/>
        <v>2.1597340785678254</v>
      </c>
    </row>
    <row r="6160" spans="1:9" hidden="1" outlineLevel="3" x14ac:dyDescent="0.25">
      <c r="A6160" t="s">
        <v>72</v>
      </c>
      <c r="B6160" t="str">
        <f>VLOOKUP(A6160,'AGENCY CODES'!$C$4:$F$139,3,FALSE)</f>
        <v>HISTORICAL SOCIETY</v>
      </c>
      <c r="C6160" s="8">
        <v>2</v>
      </c>
      <c r="D6160" s="8" t="str">
        <f t="shared" si="1238"/>
        <v>HIA2500</v>
      </c>
      <c r="E6160">
        <v>2500</v>
      </c>
      <c r="F6160" t="str">
        <f>VLOOKUP(D6160,'Fund List'!$A$2:$F$1324,6,FALSE)</f>
        <v>INTERAGENCY SERVICE AGREEMENT FUND</v>
      </c>
      <c r="G6160" s="3">
        <v>2</v>
      </c>
      <c r="I6160" s="24">
        <f t="shared" si="1240"/>
        <v>2.1597340785678254</v>
      </c>
    </row>
    <row r="6161" spans="1:9" outlineLevel="2" collapsed="1" x14ac:dyDescent="0.25">
      <c r="F6161" s="1" t="s">
        <v>4035</v>
      </c>
      <c r="I6161" s="24">
        <f t="shared" ref="I6161" si="1241">SUBTOTAL(9,I6155:I6160)</f>
        <v>9.7188033535552147</v>
      </c>
    </row>
    <row r="6162" spans="1:9" hidden="1" outlineLevel="3" x14ac:dyDescent="0.25">
      <c r="A6162" t="s">
        <v>72</v>
      </c>
      <c r="B6162" t="str">
        <f>VLOOKUP(A6162,'AGENCY CODES'!$C$4:$F$139,3,FALSE)</f>
        <v>HISTORICAL SOCIETY</v>
      </c>
      <c r="C6162" s="8" t="s">
        <v>3</v>
      </c>
      <c r="D6162" s="8" t="str">
        <f t="shared" si="1238"/>
        <v>HIA2600</v>
      </c>
      <c r="E6162">
        <v>2600</v>
      </c>
      <c r="F6162" t="str">
        <f>VLOOKUP(D6162,'Fund List'!$A$2:$F$1324,6,FALSE)</f>
        <v>CREDIT CARD CLEARING FUND</v>
      </c>
      <c r="G6162" s="3">
        <v>96</v>
      </c>
      <c r="I6162" s="24">
        <f>$G6162/$G$10*I$5</f>
        <v>103.66723577125562</v>
      </c>
    </row>
    <row r="6163" spans="1:9" hidden="1" outlineLevel="3" x14ac:dyDescent="0.25">
      <c r="A6163" t="s">
        <v>72</v>
      </c>
      <c r="B6163" t="str">
        <f>VLOOKUP(A6163,'AGENCY CODES'!$C$4:$F$139,3,FALSE)</f>
        <v>HISTORICAL SOCIETY</v>
      </c>
      <c r="C6163" s="8" t="s">
        <v>6</v>
      </c>
      <c r="D6163" s="8" t="str">
        <f t="shared" si="1238"/>
        <v>HIA2600</v>
      </c>
      <c r="E6163">
        <v>2600</v>
      </c>
      <c r="F6163" t="str">
        <f>VLOOKUP(D6163,'Fund List'!$A$2:$F$1324,6,FALSE)</f>
        <v>CREDIT CARD CLEARING FUND</v>
      </c>
      <c r="G6163" s="3">
        <v>617</v>
      </c>
      <c r="I6163" s="24">
        <f>$G6163/$G$10*I$5</f>
        <v>666.27796323817415</v>
      </c>
    </row>
    <row r="6164" spans="1:9" hidden="1" outlineLevel="3" x14ac:dyDescent="0.25">
      <c r="A6164" t="s">
        <v>72</v>
      </c>
      <c r="B6164" t="str">
        <f>VLOOKUP(A6164,'AGENCY CODES'!$C$4:$F$139,3,FALSE)</f>
        <v>HISTORICAL SOCIETY</v>
      </c>
      <c r="C6164" s="8" t="s">
        <v>7</v>
      </c>
      <c r="D6164" s="8" t="str">
        <f t="shared" si="1238"/>
        <v>HIA2600</v>
      </c>
      <c r="E6164">
        <v>2600</v>
      </c>
      <c r="F6164" t="str">
        <f>VLOOKUP(D6164,'Fund List'!$A$2:$F$1324,6,FALSE)</f>
        <v>CREDIT CARD CLEARING FUND</v>
      </c>
      <c r="G6164" s="3">
        <v>6</v>
      </c>
      <c r="I6164" s="24">
        <f>$G6164/$G$10*I$5</f>
        <v>6.4792022357034762</v>
      </c>
    </row>
    <row r="6165" spans="1:9" outlineLevel="2" collapsed="1" x14ac:dyDescent="0.25">
      <c r="F6165" s="1" t="s">
        <v>4021</v>
      </c>
      <c r="I6165" s="24">
        <f t="shared" ref="I6165" si="1242">SUBTOTAL(9,I6162:I6164)</f>
        <v>776.42440124513325</v>
      </c>
    </row>
    <row r="6166" spans="1:9" hidden="1" outlineLevel="3" x14ac:dyDescent="0.25">
      <c r="A6166" t="s">
        <v>72</v>
      </c>
      <c r="B6166" t="str">
        <f>VLOOKUP(A6166,'AGENCY CODES'!$C$4:$F$139,3,FALSE)</f>
        <v>HISTORICAL SOCIETY</v>
      </c>
      <c r="C6166" s="8" t="s">
        <v>8</v>
      </c>
      <c r="D6166" s="8" t="str">
        <f t="shared" si="1238"/>
        <v>HIA2650</v>
      </c>
      <c r="E6166">
        <v>2650</v>
      </c>
      <c r="F6166" t="str">
        <f>VLOOKUP(D6166,'Fund List'!$A$2:$F$1324,6,FALSE)</f>
        <v>AZ EXP MUSEUM CENTENNIAL PLATE FUND</v>
      </c>
      <c r="G6166" s="3">
        <v>2</v>
      </c>
      <c r="I6166" s="24">
        <f t="shared" ref="I6166:I6171" si="1243">$G6166/$G$10*I$5</f>
        <v>2.1597340785678254</v>
      </c>
    </row>
    <row r="6167" spans="1:9" hidden="1" outlineLevel="3" x14ac:dyDescent="0.25">
      <c r="A6167" t="s">
        <v>72</v>
      </c>
      <c r="B6167" t="str">
        <f>VLOOKUP(A6167,'AGENCY CODES'!$C$4:$F$139,3,FALSE)</f>
        <v>HISTORICAL SOCIETY</v>
      </c>
      <c r="C6167" s="8" t="s">
        <v>10</v>
      </c>
      <c r="D6167" s="8" t="str">
        <f t="shared" si="1238"/>
        <v>HIA2650</v>
      </c>
      <c r="E6167">
        <v>2650</v>
      </c>
      <c r="F6167" t="str">
        <f>VLOOKUP(D6167,'Fund List'!$A$2:$F$1324,6,FALSE)</f>
        <v>AZ EXP MUSEUM CENTENNIAL PLATE FUND</v>
      </c>
      <c r="G6167" s="3">
        <v>1</v>
      </c>
      <c r="I6167" s="24">
        <f t="shared" si="1243"/>
        <v>1.0798670392839127</v>
      </c>
    </row>
    <row r="6168" spans="1:9" hidden="1" outlineLevel="3" x14ac:dyDescent="0.25">
      <c r="A6168" t="s">
        <v>72</v>
      </c>
      <c r="B6168" t="str">
        <f>VLOOKUP(A6168,'AGENCY CODES'!$C$4:$F$139,3,FALSE)</f>
        <v>HISTORICAL SOCIETY</v>
      </c>
      <c r="C6168" s="8" t="s">
        <v>11</v>
      </c>
      <c r="D6168" s="8" t="str">
        <f t="shared" si="1238"/>
        <v>HIA2650</v>
      </c>
      <c r="E6168">
        <v>2650</v>
      </c>
      <c r="F6168" t="str">
        <f>VLOOKUP(D6168,'Fund List'!$A$2:$F$1324,6,FALSE)</f>
        <v>AZ EXP MUSEUM CENTENNIAL PLATE FUND</v>
      </c>
      <c r="G6168" s="3">
        <v>1</v>
      </c>
      <c r="I6168" s="24">
        <f t="shared" si="1243"/>
        <v>1.0798670392839127</v>
      </c>
    </row>
    <row r="6169" spans="1:9" hidden="1" outlineLevel="3" x14ac:dyDescent="0.25">
      <c r="A6169" t="s">
        <v>72</v>
      </c>
      <c r="B6169" t="str">
        <f>VLOOKUP(A6169,'AGENCY CODES'!$C$4:$F$139,3,FALSE)</f>
        <v>HISTORICAL SOCIETY</v>
      </c>
      <c r="C6169" s="8" t="s">
        <v>12</v>
      </c>
      <c r="D6169" s="8" t="str">
        <f t="shared" si="1238"/>
        <v>HIA2650</v>
      </c>
      <c r="E6169">
        <v>2650</v>
      </c>
      <c r="F6169" t="str">
        <f>VLOOKUP(D6169,'Fund List'!$A$2:$F$1324,6,FALSE)</f>
        <v>AZ EXP MUSEUM CENTENNIAL PLATE FUND</v>
      </c>
      <c r="G6169" s="3">
        <v>2</v>
      </c>
      <c r="I6169" s="24">
        <f t="shared" si="1243"/>
        <v>2.1597340785678254</v>
      </c>
    </row>
    <row r="6170" spans="1:9" hidden="1" outlineLevel="3" x14ac:dyDescent="0.25">
      <c r="A6170" t="s">
        <v>72</v>
      </c>
      <c r="B6170" t="str">
        <f>VLOOKUP(A6170,'AGENCY CODES'!$C$4:$F$139,3,FALSE)</f>
        <v>HISTORICAL SOCIETY</v>
      </c>
      <c r="C6170" s="8">
        <v>2</v>
      </c>
      <c r="D6170" s="8" t="str">
        <f t="shared" si="1238"/>
        <v>HIA2650</v>
      </c>
      <c r="E6170">
        <v>2650</v>
      </c>
      <c r="F6170" t="str">
        <f>VLOOKUP(D6170,'Fund List'!$A$2:$F$1324,6,FALSE)</f>
        <v>AZ EXP MUSEUM CENTENNIAL PLATE FUND</v>
      </c>
      <c r="G6170" s="3">
        <v>1</v>
      </c>
      <c r="I6170" s="24">
        <f t="shared" si="1243"/>
        <v>1.0798670392839127</v>
      </c>
    </row>
    <row r="6171" spans="1:9" hidden="1" outlineLevel="3" x14ac:dyDescent="0.25">
      <c r="A6171" t="s">
        <v>72</v>
      </c>
      <c r="B6171" t="str">
        <f>VLOOKUP(A6171,'AGENCY CODES'!$C$4:$F$139,3,FALSE)</f>
        <v>HISTORICAL SOCIETY</v>
      </c>
      <c r="C6171" s="8">
        <v>8</v>
      </c>
      <c r="D6171" s="8" t="str">
        <f t="shared" si="1238"/>
        <v>HIA2650</v>
      </c>
      <c r="E6171">
        <v>2650</v>
      </c>
      <c r="F6171" t="str">
        <f>VLOOKUP(D6171,'Fund List'!$A$2:$F$1324,6,FALSE)</f>
        <v>AZ EXP MUSEUM CENTENNIAL PLATE FUND</v>
      </c>
      <c r="G6171" s="3">
        <v>201</v>
      </c>
      <c r="I6171" s="24">
        <f t="shared" si="1243"/>
        <v>217.05327489606645</v>
      </c>
    </row>
    <row r="6172" spans="1:9" outlineLevel="2" collapsed="1" x14ac:dyDescent="0.25">
      <c r="F6172" s="1" t="s">
        <v>4507</v>
      </c>
      <c r="I6172" s="24">
        <f t="shared" ref="I6172" si="1244">SUBTOTAL(9,I6166:I6171)</f>
        <v>224.61234417105385</v>
      </c>
    </row>
    <row r="6173" spans="1:9" hidden="1" outlineLevel="3" x14ac:dyDescent="0.25">
      <c r="A6173" t="s">
        <v>72</v>
      </c>
      <c r="B6173" t="str">
        <f>VLOOKUP(A6173,'AGENCY CODES'!$C$4:$F$139,3,FALSE)</f>
        <v>HISTORICAL SOCIETY</v>
      </c>
      <c r="C6173" s="8" t="s">
        <v>3</v>
      </c>
      <c r="D6173" s="8" t="str">
        <f t="shared" si="1238"/>
        <v>HIA2900</v>
      </c>
      <c r="E6173">
        <v>2900</v>
      </c>
      <c r="F6173" t="str">
        <f>VLOOKUP(D6173,'Fund List'!$A$2:$F$1324,6,FALSE)</f>
        <v>CAD - TEMPE GIFT STORE</v>
      </c>
      <c r="G6173" s="3">
        <v>26</v>
      </c>
      <c r="I6173" s="24">
        <f t="shared" ref="I6173:I6181" si="1245">$G6173/$G$10*I$5</f>
        <v>28.076543021381731</v>
      </c>
    </row>
    <row r="6174" spans="1:9" hidden="1" outlineLevel="3" x14ac:dyDescent="0.25">
      <c r="A6174" t="s">
        <v>72</v>
      </c>
      <c r="B6174" t="str">
        <f>VLOOKUP(A6174,'AGENCY CODES'!$C$4:$F$139,3,FALSE)</f>
        <v>HISTORICAL SOCIETY</v>
      </c>
      <c r="C6174" s="8" t="s">
        <v>4</v>
      </c>
      <c r="D6174" s="8" t="str">
        <f t="shared" si="1238"/>
        <v>HIA2900</v>
      </c>
      <c r="E6174">
        <v>2900</v>
      </c>
      <c r="F6174" t="str">
        <f>VLOOKUP(D6174,'Fund List'!$A$2:$F$1324,6,FALSE)</f>
        <v>CAD - TEMPE GIFT STORE</v>
      </c>
      <c r="G6174" s="3">
        <v>3</v>
      </c>
      <c r="I6174" s="24">
        <f t="shared" si="1245"/>
        <v>3.2396011178517381</v>
      </c>
    </row>
    <row r="6175" spans="1:9" hidden="1" outlineLevel="3" x14ac:dyDescent="0.25">
      <c r="A6175" t="s">
        <v>72</v>
      </c>
      <c r="B6175" t="str">
        <f>VLOOKUP(A6175,'AGENCY CODES'!$C$4:$F$139,3,FALSE)</f>
        <v>HISTORICAL SOCIETY</v>
      </c>
      <c r="C6175" s="8" t="s">
        <v>6</v>
      </c>
      <c r="D6175" s="8" t="str">
        <f t="shared" si="1238"/>
        <v>HIA2900</v>
      </c>
      <c r="E6175">
        <v>2900</v>
      </c>
      <c r="F6175" t="str">
        <f>VLOOKUP(D6175,'Fund List'!$A$2:$F$1324,6,FALSE)</f>
        <v>CAD - TEMPE GIFT STORE</v>
      </c>
      <c r="G6175" s="3">
        <v>33</v>
      </c>
      <c r="I6175" s="24">
        <f t="shared" si="1245"/>
        <v>35.635612296369125</v>
      </c>
    </row>
    <row r="6176" spans="1:9" hidden="1" outlineLevel="3" x14ac:dyDescent="0.25">
      <c r="A6176" t="s">
        <v>72</v>
      </c>
      <c r="B6176" t="str">
        <f>VLOOKUP(A6176,'AGENCY CODES'!$C$4:$F$139,3,FALSE)</f>
        <v>HISTORICAL SOCIETY</v>
      </c>
      <c r="C6176" s="8" t="s">
        <v>7</v>
      </c>
      <c r="D6176" s="8" t="str">
        <f t="shared" si="1238"/>
        <v>HIA2900</v>
      </c>
      <c r="E6176">
        <v>2900</v>
      </c>
      <c r="F6176" t="str">
        <f>VLOOKUP(D6176,'Fund List'!$A$2:$F$1324,6,FALSE)</f>
        <v>CAD - TEMPE GIFT STORE</v>
      </c>
      <c r="G6176" s="3">
        <v>60</v>
      </c>
      <c r="I6176" s="24">
        <f t="shared" si="1245"/>
        <v>64.792022357034767</v>
      </c>
    </row>
    <row r="6177" spans="1:9" hidden="1" outlineLevel="3" x14ac:dyDescent="0.25">
      <c r="A6177" t="s">
        <v>72</v>
      </c>
      <c r="B6177" t="str">
        <f>VLOOKUP(A6177,'AGENCY CODES'!$C$4:$F$139,3,FALSE)</f>
        <v>HISTORICAL SOCIETY</v>
      </c>
      <c r="C6177" s="8" t="s">
        <v>8</v>
      </c>
      <c r="D6177" s="8" t="str">
        <f t="shared" si="1238"/>
        <v>HIA2900</v>
      </c>
      <c r="E6177">
        <v>2900</v>
      </c>
      <c r="F6177" t="str">
        <f>VLOOKUP(D6177,'Fund List'!$A$2:$F$1324,6,FALSE)</f>
        <v>CAD - TEMPE GIFT STORE</v>
      </c>
      <c r="G6177" s="3">
        <v>13</v>
      </c>
      <c r="I6177" s="24">
        <f t="shared" si="1245"/>
        <v>14.038271510690866</v>
      </c>
    </row>
    <row r="6178" spans="1:9" hidden="1" outlineLevel="3" x14ac:dyDescent="0.25">
      <c r="A6178" t="s">
        <v>72</v>
      </c>
      <c r="B6178" t="str">
        <f>VLOOKUP(A6178,'AGENCY CODES'!$C$4:$F$139,3,FALSE)</f>
        <v>HISTORICAL SOCIETY</v>
      </c>
      <c r="C6178" s="8" t="s">
        <v>10</v>
      </c>
      <c r="D6178" s="8" t="str">
        <f t="shared" si="1238"/>
        <v>HIA2900</v>
      </c>
      <c r="E6178">
        <v>2900</v>
      </c>
      <c r="F6178" t="str">
        <f>VLOOKUP(D6178,'Fund List'!$A$2:$F$1324,6,FALSE)</f>
        <v>CAD - TEMPE GIFT STORE</v>
      </c>
      <c r="G6178" s="3">
        <v>40</v>
      </c>
      <c r="I6178" s="24">
        <f t="shared" si="1245"/>
        <v>43.194681571356512</v>
      </c>
    </row>
    <row r="6179" spans="1:9" hidden="1" outlineLevel="3" x14ac:dyDescent="0.25">
      <c r="A6179" t="s">
        <v>72</v>
      </c>
      <c r="B6179" t="str">
        <f>VLOOKUP(A6179,'AGENCY CODES'!$C$4:$F$139,3,FALSE)</f>
        <v>HISTORICAL SOCIETY</v>
      </c>
      <c r="C6179" s="8" t="s">
        <v>11</v>
      </c>
      <c r="D6179" s="8" t="str">
        <f t="shared" si="1238"/>
        <v>HIA2900</v>
      </c>
      <c r="E6179">
        <v>2900</v>
      </c>
      <c r="F6179" t="str">
        <f>VLOOKUP(D6179,'Fund List'!$A$2:$F$1324,6,FALSE)</f>
        <v>CAD - TEMPE GIFT STORE</v>
      </c>
      <c r="G6179" s="3">
        <v>40</v>
      </c>
      <c r="I6179" s="24">
        <f t="shared" si="1245"/>
        <v>43.194681571356512</v>
      </c>
    </row>
    <row r="6180" spans="1:9" hidden="1" outlineLevel="3" x14ac:dyDescent="0.25">
      <c r="A6180" t="s">
        <v>72</v>
      </c>
      <c r="B6180" t="str">
        <f>VLOOKUP(A6180,'AGENCY CODES'!$C$4:$F$139,3,FALSE)</f>
        <v>HISTORICAL SOCIETY</v>
      </c>
      <c r="C6180" s="8" t="s">
        <v>12</v>
      </c>
      <c r="D6180" s="8" t="str">
        <f t="shared" si="1238"/>
        <v>HIA2900</v>
      </c>
      <c r="E6180">
        <v>2900</v>
      </c>
      <c r="F6180" t="str">
        <f>VLOOKUP(D6180,'Fund List'!$A$2:$F$1324,6,FALSE)</f>
        <v>CAD - TEMPE GIFT STORE</v>
      </c>
      <c r="G6180" s="3">
        <v>2</v>
      </c>
      <c r="I6180" s="24">
        <f t="shared" si="1245"/>
        <v>2.1597340785678254</v>
      </c>
    </row>
    <row r="6181" spans="1:9" hidden="1" outlineLevel="3" x14ac:dyDescent="0.25">
      <c r="A6181" t="s">
        <v>72</v>
      </c>
      <c r="B6181" t="str">
        <f>VLOOKUP(A6181,'AGENCY CODES'!$C$4:$F$139,3,FALSE)</f>
        <v>HISTORICAL SOCIETY</v>
      </c>
      <c r="C6181" s="8">
        <v>2</v>
      </c>
      <c r="D6181" s="8" t="str">
        <f t="shared" si="1238"/>
        <v>HIA2900</v>
      </c>
      <c r="E6181">
        <v>2900</v>
      </c>
      <c r="F6181" t="str">
        <f>VLOOKUP(D6181,'Fund List'!$A$2:$F$1324,6,FALSE)</f>
        <v>CAD - TEMPE GIFT STORE</v>
      </c>
      <c r="G6181" s="3">
        <v>40</v>
      </c>
      <c r="I6181" s="24">
        <f t="shared" si="1245"/>
        <v>43.194681571356512</v>
      </c>
    </row>
    <row r="6182" spans="1:9" outlineLevel="2" collapsed="1" x14ac:dyDescent="0.25">
      <c r="F6182" s="1" t="s">
        <v>4508</v>
      </c>
      <c r="I6182" s="24">
        <f t="shared" ref="I6182" si="1246">SUBTOTAL(9,I6173:I6181)</f>
        <v>277.52582909596561</v>
      </c>
    </row>
    <row r="6183" spans="1:9" hidden="1" outlineLevel="3" x14ac:dyDescent="0.25">
      <c r="A6183" t="s">
        <v>72</v>
      </c>
      <c r="B6183" t="str">
        <f>VLOOKUP(A6183,'AGENCY CODES'!$C$4:$F$139,3,FALSE)</f>
        <v>HISTORICAL SOCIETY</v>
      </c>
      <c r="C6183" s="8" t="s">
        <v>3</v>
      </c>
      <c r="D6183" s="8" t="str">
        <f t="shared" si="1238"/>
        <v>HIA2901</v>
      </c>
      <c r="E6183">
        <v>2901</v>
      </c>
      <c r="F6183" t="str">
        <f>VLOOKUP(D6183,'Fund List'!$A$2:$F$1324,6,FALSE)</f>
        <v>NAD - FLAGSTAFF GIFT STORE</v>
      </c>
      <c r="G6183" s="3">
        <v>55</v>
      </c>
      <c r="I6183" s="24">
        <f t="shared" ref="I6183:I6192" si="1247">$G6183/$G$10*I$5</f>
        <v>59.39268716061521</v>
      </c>
    </row>
    <row r="6184" spans="1:9" hidden="1" outlineLevel="3" x14ac:dyDescent="0.25">
      <c r="A6184" t="s">
        <v>72</v>
      </c>
      <c r="B6184" t="str">
        <f>VLOOKUP(A6184,'AGENCY CODES'!$C$4:$F$139,3,FALSE)</f>
        <v>HISTORICAL SOCIETY</v>
      </c>
      <c r="C6184" s="8" t="s">
        <v>4</v>
      </c>
      <c r="D6184" s="8" t="str">
        <f t="shared" si="1238"/>
        <v>HIA2901</v>
      </c>
      <c r="E6184">
        <v>2901</v>
      </c>
      <c r="F6184" t="str">
        <f>VLOOKUP(D6184,'Fund List'!$A$2:$F$1324,6,FALSE)</f>
        <v>NAD - FLAGSTAFF GIFT STORE</v>
      </c>
      <c r="G6184" s="3">
        <v>1</v>
      </c>
      <c r="I6184" s="24">
        <f t="shared" si="1247"/>
        <v>1.0798670392839127</v>
      </c>
    </row>
    <row r="6185" spans="1:9" hidden="1" outlineLevel="3" x14ac:dyDescent="0.25">
      <c r="A6185" t="s">
        <v>72</v>
      </c>
      <c r="B6185" t="str">
        <f>VLOOKUP(A6185,'AGENCY CODES'!$C$4:$F$139,3,FALSE)</f>
        <v>HISTORICAL SOCIETY</v>
      </c>
      <c r="C6185" s="8" t="s">
        <v>6</v>
      </c>
      <c r="D6185" s="8" t="str">
        <f t="shared" si="1238"/>
        <v>HIA2901</v>
      </c>
      <c r="E6185">
        <v>2901</v>
      </c>
      <c r="F6185" t="str">
        <f>VLOOKUP(D6185,'Fund List'!$A$2:$F$1324,6,FALSE)</f>
        <v>NAD - FLAGSTAFF GIFT STORE</v>
      </c>
      <c r="G6185" s="3">
        <v>89</v>
      </c>
      <c r="I6185" s="24">
        <f t="shared" si="1247"/>
        <v>96.10816649626824</v>
      </c>
    </row>
    <row r="6186" spans="1:9" hidden="1" outlineLevel="3" x14ac:dyDescent="0.25">
      <c r="A6186" t="s">
        <v>72</v>
      </c>
      <c r="B6186" t="str">
        <f>VLOOKUP(A6186,'AGENCY CODES'!$C$4:$F$139,3,FALSE)</f>
        <v>HISTORICAL SOCIETY</v>
      </c>
      <c r="C6186" s="8" t="s">
        <v>7</v>
      </c>
      <c r="D6186" s="8" t="str">
        <f t="shared" si="1238"/>
        <v>HIA2901</v>
      </c>
      <c r="E6186">
        <v>2901</v>
      </c>
      <c r="F6186" t="str">
        <f>VLOOKUP(D6186,'Fund List'!$A$2:$F$1324,6,FALSE)</f>
        <v>NAD - FLAGSTAFF GIFT STORE</v>
      </c>
      <c r="G6186" s="3">
        <v>63</v>
      </c>
      <c r="I6186" s="24">
        <f t="shared" si="1247"/>
        <v>68.031623474886501</v>
      </c>
    </row>
    <row r="6187" spans="1:9" hidden="1" outlineLevel="3" x14ac:dyDescent="0.25">
      <c r="A6187" t="s">
        <v>72</v>
      </c>
      <c r="B6187" t="str">
        <f>VLOOKUP(A6187,'AGENCY CODES'!$C$4:$F$139,3,FALSE)</f>
        <v>HISTORICAL SOCIETY</v>
      </c>
      <c r="C6187" s="8" t="s">
        <v>8</v>
      </c>
      <c r="D6187" s="8" t="str">
        <f t="shared" si="1238"/>
        <v>HIA2901</v>
      </c>
      <c r="E6187">
        <v>2901</v>
      </c>
      <c r="F6187" t="str">
        <f>VLOOKUP(D6187,'Fund List'!$A$2:$F$1324,6,FALSE)</f>
        <v>NAD - FLAGSTAFF GIFT STORE</v>
      </c>
      <c r="G6187" s="3">
        <v>18</v>
      </c>
      <c r="I6187" s="24">
        <f t="shared" si="1247"/>
        <v>19.437606707110429</v>
      </c>
    </row>
    <row r="6188" spans="1:9" hidden="1" outlineLevel="3" x14ac:dyDescent="0.25">
      <c r="A6188" t="s">
        <v>72</v>
      </c>
      <c r="B6188" t="str">
        <f>VLOOKUP(A6188,'AGENCY CODES'!$C$4:$F$139,3,FALSE)</f>
        <v>HISTORICAL SOCIETY</v>
      </c>
      <c r="C6188" s="8" t="s">
        <v>10</v>
      </c>
      <c r="D6188" s="8" t="str">
        <f t="shared" si="1238"/>
        <v>HIA2901</v>
      </c>
      <c r="E6188">
        <v>2901</v>
      </c>
      <c r="F6188" t="str">
        <f>VLOOKUP(D6188,'Fund List'!$A$2:$F$1324,6,FALSE)</f>
        <v>NAD - FLAGSTAFF GIFT STORE</v>
      </c>
      <c r="G6188" s="3">
        <v>51</v>
      </c>
      <c r="I6188" s="24">
        <f t="shared" si="1247"/>
        <v>55.073219003479551</v>
      </c>
    </row>
    <row r="6189" spans="1:9" hidden="1" outlineLevel="3" x14ac:dyDescent="0.25">
      <c r="A6189" t="s">
        <v>72</v>
      </c>
      <c r="B6189" t="str">
        <f>VLOOKUP(A6189,'AGENCY CODES'!$C$4:$F$139,3,FALSE)</f>
        <v>HISTORICAL SOCIETY</v>
      </c>
      <c r="C6189" s="8" t="s">
        <v>11</v>
      </c>
      <c r="D6189" s="8" t="str">
        <f t="shared" si="1238"/>
        <v>HIA2901</v>
      </c>
      <c r="E6189">
        <v>2901</v>
      </c>
      <c r="F6189" t="str">
        <f>VLOOKUP(D6189,'Fund List'!$A$2:$F$1324,6,FALSE)</f>
        <v>NAD - FLAGSTAFF GIFT STORE</v>
      </c>
      <c r="G6189" s="3">
        <v>68</v>
      </c>
      <c r="I6189" s="24">
        <f t="shared" si="1247"/>
        <v>73.430958671306072</v>
      </c>
    </row>
    <row r="6190" spans="1:9" hidden="1" outlineLevel="3" x14ac:dyDescent="0.25">
      <c r="A6190" t="s">
        <v>72</v>
      </c>
      <c r="B6190" t="str">
        <f>VLOOKUP(A6190,'AGENCY CODES'!$C$4:$F$139,3,FALSE)</f>
        <v>HISTORICAL SOCIETY</v>
      </c>
      <c r="C6190" s="8" t="s">
        <v>12</v>
      </c>
      <c r="D6190" s="8" t="str">
        <f t="shared" si="1238"/>
        <v>HIA2901</v>
      </c>
      <c r="E6190">
        <v>2901</v>
      </c>
      <c r="F6190" t="str">
        <f>VLOOKUP(D6190,'Fund List'!$A$2:$F$1324,6,FALSE)</f>
        <v>NAD - FLAGSTAFF GIFT STORE</v>
      </c>
      <c r="G6190" s="3">
        <v>3</v>
      </c>
      <c r="I6190" s="24">
        <f t="shared" si="1247"/>
        <v>3.2396011178517381</v>
      </c>
    </row>
    <row r="6191" spans="1:9" hidden="1" outlineLevel="3" x14ac:dyDescent="0.25">
      <c r="A6191" t="s">
        <v>72</v>
      </c>
      <c r="B6191" t="str">
        <f>VLOOKUP(A6191,'AGENCY CODES'!$C$4:$F$139,3,FALSE)</f>
        <v>HISTORICAL SOCIETY</v>
      </c>
      <c r="C6191" s="8">
        <v>2</v>
      </c>
      <c r="D6191" s="8" t="str">
        <f t="shared" si="1238"/>
        <v>HIA2901</v>
      </c>
      <c r="E6191">
        <v>2901</v>
      </c>
      <c r="F6191" t="str">
        <f>VLOOKUP(D6191,'Fund List'!$A$2:$F$1324,6,FALSE)</f>
        <v>NAD - FLAGSTAFF GIFT STORE</v>
      </c>
      <c r="G6191" s="3">
        <v>70</v>
      </c>
      <c r="I6191" s="24">
        <f t="shared" si="1247"/>
        <v>75.590692749873895</v>
      </c>
    </row>
    <row r="6192" spans="1:9" hidden="1" outlineLevel="3" x14ac:dyDescent="0.25">
      <c r="A6192" t="s">
        <v>72</v>
      </c>
      <c r="B6192" t="str">
        <f>VLOOKUP(A6192,'AGENCY CODES'!$C$4:$F$139,3,FALSE)</f>
        <v>HISTORICAL SOCIETY</v>
      </c>
      <c r="C6192" s="8">
        <v>8</v>
      </c>
      <c r="D6192" s="8" t="str">
        <f t="shared" si="1238"/>
        <v>HIA2901</v>
      </c>
      <c r="E6192">
        <v>2901</v>
      </c>
      <c r="F6192" t="str">
        <f>VLOOKUP(D6192,'Fund List'!$A$2:$F$1324,6,FALSE)</f>
        <v>NAD - FLAGSTAFF GIFT STORE</v>
      </c>
      <c r="G6192" s="3">
        <v>111</v>
      </c>
      <c r="I6192" s="24">
        <f t="shared" si="1247"/>
        <v>119.86524136051432</v>
      </c>
    </row>
    <row r="6193" spans="1:9" outlineLevel="2" collapsed="1" x14ac:dyDescent="0.25">
      <c r="F6193" s="1" t="s">
        <v>4509</v>
      </c>
      <c r="I6193" s="24">
        <f t="shared" ref="I6193" si="1248">SUBTOTAL(9,I6183:I6192)</f>
        <v>571.24966378118984</v>
      </c>
    </row>
    <row r="6194" spans="1:9" hidden="1" outlineLevel="3" x14ac:dyDescent="0.25">
      <c r="A6194" t="s">
        <v>72</v>
      </c>
      <c r="B6194" t="str">
        <f>VLOOKUP(A6194,'AGENCY CODES'!$C$4:$F$139,3,FALSE)</f>
        <v>HISTORICAL SOCIETY</v>
      </c>
      <c r="C6194" s="8" t="s">
        <v>3</v>
      </c>
      <c r="D6194" s="8" t="str">
        <f t="shared" si="1238"/>
        <v>HIA2902</v>
      </c>
      <c r="E6194">
        <v>2902</v>
      </c>
      <c r="F6194" t="str">
        <f>VLOOKUP(D6194,'Fund List'!$A$2:$F$1324,6,FALSE)</f>
        <v>SAD - TUCSON GIFT STORE</v>
      </c>
      <c r="G6194" s="3">
        <v>16</v>
      </c>
      <c r="I6194" s="24">
        <f t="shared" ref="I6194:I6202" si="1249">$G6194/$G$10*I$5</f>
        <v>17.277872628542603</v>
      </c>
    </row>
    <row r="6195" spans="1:9" hidden="1" outlineLevel="3" x14ac:dyDescent="0.25">
      <c r="A6195" t="s">
        <v>72</v>
      </c>
      <c r="B6195" t="str">
        <f>VLOOKUP(A6195,'AGENCY CODES'!$C$4:$F$139,3,FALSE)</f>
        <v>HISTORICAL SOCIETY</v>
      </c>
      <c r="C6195" s="8" t="s">
        <v>6</v>
      </c>
      <c r="D6195" s="8" t="str">
        <f t="shared" si="1238"/>
        <v>HIA2902</v>
      </c>
      <c r="E6195">
        <v>2902</v>
      </c>
      <c r="F6195" t="str">
        <f>VLOOKUP(D6195,'Fund List'!$A$2:$F$1324,6,FALSE)</f>
        <v>SAD - TUCSON GIFT STORE</v>
      </c>
      <c r="G6195" s="3">
        <v>30</v>
      </c>
      <c r="I6195" s="24">
        <f t="shared" si="1249"/>
        <v>32.396011178517384</v>
      </c>
    </row>
    <row r="6196" spans="1:9" hidden="1" outlineLevel="3" x14ac:dyDescent="0.25">
      <c r="A6196" t="s">
        <v>72</v>
      </c>
      <c r="B6196" t="str">
        <f>VLOOKUP(A6196,'AGENCY CODES'!$C$4:$F$139,3,FALSE)</f>
        <v>HISTORICAL SOCIETY</v>
      </c>
      <c r="C6196" s="8" t="s">
        <v>7</v>
      </c>
      <c r="D6196" s="8" t="str">
        <f t="shared" si="1238"/>
        <v>HIA2902</v>
      </c>
      <c r="E6196">
        <v>2902</v>
      </c>
      <c r="F6196" t="str">
        <f>VLOOKUP(D6196,'Fund List'!$A$2:$F$1324,6,FALSE)</f>
        <v>SAD - TUCSON GIFT STORE</v>
      </c>
      <c r="G6196" s="3">
        <v>23</v>
      </c>
      <c r="I6196" s="24">
        <f t="shared" si="1249"/>
        <v>24.836941903529993</v>
      </c>
    </row>
    <row r="6197" spans="1:9" hidden="1" outlineLevel="3" x14ac:dyDescent="0.25">
      <c r="A6197" t="s">
        <v>72</v>
      </c>
      <c r="B6197" t="str">
        <f>VLOOKUP(A6197,'AGENCY CODES'!$C$4:$F$139,3,FALSE)</f>
        <v>HISTORICAL SOCIETY</v>
      </c>
      <c r="C6197" s="8" t="s">
        <v>8</v>
      </c>
      <c r="D6197" s="8" t="str">
        <f t="shared" si="1238"/>
        <v>HIA2902</v>
      </c>
      <c r="E6197">
        <v>2902</v>
      </c>
      <c r="F6197" t="str">
        <f>VLOOKUP(D6197,'Fund List'!$A$2:$F$1324,6,FALSE)</f>
        <v>SAD - TUCSON GIFT STORE</v>
      </c>
      <c r="G6197" s="3">
        <v>4</v>
      </c>
      <c r="I6197" s="24">
        <f t="shared" si="1249"/>
        <v>4.3194681571356508</v>
      </c>
    </row>
    <row r="6198" spans="1:9" hidden="1" outlineLevel="3" x14ac:dyDescent="0.25">
      <c r="A6198" t="s">
        <v>72</v>
      </c>
      <c r="B6198" t="str">
        <f>VLOOKUP(A6198,'AGENCY CODES'!$C$4:$F$139,3,FALSE)</f>
        <v>HISTORICAL SOCIETY</v>
      </c>
      <c r="C6198" s="8" t="s">
        <v>10</v>
      </c>
      <c r="D6198" s="8" t="str">
        <f t="shared" si="1238"/>
        <v>HIA2902</v>
      </c>
      <c r="E6198">
        <v>2902</v>
      </c>
      <c r="F6198" t="str">
        <f>VLOOKUP(D6198,'Fund List'!$A$2:$F$1324,6,FALSE)</f>
        <v>SAD - TUCSON GIFT STORE</v>
      </c>
      <c r="G6198" s="3">
        <v>4</v>
      </c>
      <c r="I6198" s="24">
        <f t="shared" si="1249"/>
        <v>4.3194681571356508</v>
      </c>
    </row>
    <row r="6199" spans="1:9" hidden="1" outlineLevel="3" x14ac:dyDescent="0.25">
      <c r="A6199" t="s">
        <v>72</v>
      </c>
      <c r="B6199" t="str">
        <f>VLOOKUP(A6199,'AGENCY CODES'!$C$4:$F$139,3,FALSE)</f>
        <v>HISTORICAL SOCIETY</v>
      </c>
      <c r="C6199" s="8" t="s">
        <v>11</v>
      </c>
      <c r="D6199" s="8" t="str">
        <f t="shared" si="1238"/>
        <v>HIA2902</v>
      </c>
      <c r="E6199">
        <v>2902</v>
      </c>
      <c r="F6199" t="str">
        <f>VLOOKUP(D6199,'Fund List'!$A$2:$F$1324,6,FALSE)</f>
        <v>SAD - TUCSON GIFT STORE</v>
      </c>
      <c r="G6199" s="3">
        <v>6</v>
      </c>
      <c r="I6199" s="24">
        <f t="shared" si="1249"/>
        <v>6.4792022357034762</v>
      </c>
    </row>
    <row r="6200" spans="1:9" hidden="1" outlineLevel="3" x14ac:dyDescent="0.25">
      <c r="A6200" t="s">
        <v>72</v>
      </c>
      <c r="B6200" t="str">
        <f>VLOOKUP(A6200,'AGENCY CODES'!$C$4:$F$139,3,FALSE)</f>
        <v>HISTORICAL SOCIETY</v>
      </c>
      <c r="C6200" s="8" t="s">
        <v>12</v>
      </c>
      <c r="D6200" s="8" t="str">
        <f t="shared" si="1238"/>
        <v>HIA2902</v>
      </c>
      <c r="E6200">
        <v>2902</v>
      </c>
      <c r="F6200" t="str">
        <f>VLOOKUP(D6200,'Fund List'!$A$2:$F$1324,6,FALSE)</f>
        <v>SAD - TUCSON GIFT STORE</v>
      </c>
      <c r="G6200" s="3">
        <v>2</v>
      </c>
      <c r="I6200" s="24">
        <f t="shared" si="1249"/>
        <v>2.1597340785678254</v>
      </c>
    </row>
    <row r="6201" spans="1:9" hidden="1" outlineLevel="3" x14ac:dyDescent="0.25">
      <c r="A6201" t="s">
        <v>72</v>
      </c>
      <c r="B6201" t="str">
        <f>VLOOKUP(A6201,'AGENCY CODES'!$C$4:$F$139,3,FALSE)</f>
        <v>HISTORICAL SOCIETY</v>
      </c>
      <c r="C6201" s="8">
        <v>2</v>
      </c>
      <c r="D6201" s="8" t="str">
        <f t="shared" si="1238"/>
        <v>HIA2902</v>
      </c>
      <c r="E6201">
        <v>2902</v>
      </c>
      <c r="F6201" t="str">
        <f>VLOOKUP(D6201,'Fund List'!$A$2:$F$1324,6,FALSE)</f>
        <v>SAD - TUCSON GIFT STORE</v>
      </c>
      <c r="G6201" s="3">
        <v>6</v>
      </c>
      <c r="I6201" s="24">
        <f t="shared" si="1249"/>
        <v>6.4792022357034762</v>
      </c>
    </row>
    <row r="6202" spans="1:9" hidden="1" outlineLevel="3" x14ac:dyDescent="0.25">
      <c r="A6202" t="s">
        <v>72</v>
      </c>
      <c r="B6202" t="str">
        <f>VLOOKUP(A6202,'AGENCY CODES'!$C$4:$F$139,3,FALSE)</f>
        <v>HISTORICAL SOCIETY</v>
      </c>
      <c r="C6202" s="8">
        <v>8</v>
      </c>
      <c r="D6202" s="8" t="str">
        <f t="shared" si="1238"/>
        <v>HIA2902</v>
      </c>
      <c r="E6202">
        <v>2902</v>
      </c>
      <c r="F6202" t="str">
        <f>VLOOKUP(D6202,'Fund List'!$A$2:$F$1324,6,FALSE)</f>
        <v>SAD - TUCSON GIFT STORE</v>
      </c>
      <c r="G6202" s="3">
        <v>10</v>
      </c>
      <c r="I6202" s="24">
        <f t="shared" si="1249"/>
        <v>10.798670392839128</v>
      </c>
    </row>
    <row r="6203" spans="1:9" outlineLevel="2" collapsed="1" x14ac:dyDescent="0.25">
      <c r="F6203" s="1" t="s">
        <v>4510</v>
      </c>
      <c r="I6203" s="24">
        <f t="shared" ref="I6203" si="1250">SUBTOTAL(9,I6194:I6202)</f>
        <v>109.06657096767519</v>
      </c>
    </row>
    <row r="6204" spans="1:9" hidden="1" outlineLevel="3" x14ac:dyDescent="0.25">
      <c r="A6204" t="s">
        <v>72</v>
      </c>
      <c r="B6204" t="str">
        <f>VLOOKUP(A6204,'AGENCY CODES'!$C$4:$F$139,3,FALSE)</f>
        <v>HISTORICAL SOCIETY</v>
      </c>
      <c r="C6204" s="8" t="s">
        <v>3</v>
      </c>
      <c r="D6204" s="8" t="str">
        <f t="shared" si="1238"/>
        <v>HIA2903</v>
      </c>
      <c r="E6204">
        <v>2903</v>
      </c>
      <c r="F6204" t="str">
        <f>VLOOKUP(D6204,'Fund List'!$A$2:$F$1324,6,FALSE)</f>
        <v>SAD - SOSA-CARRILLO HOUSE GIFT STORE</v>
      </c>
      <c r="G6204" s="3">
        <v>20</v>
      </c>
      <c r="I6204" s="24">
        <f t="shared" ref="I6204:I6213" si="1251">$G6204/$G$10*I$5</f>
        <v>21.597340785678256</v>
      </c>
    </row>
    <row r="6205" spans="1:9" hidden="1" outlineLevel="3" x14ac:dyDescent="0.25">
      <c r="A6205" t="s">
        <v>72</v>
      </c>
      <c r="B6205" t="str">
        <f>VLOOKUP(A6205,'AGENCY CODES'!$C$4:$F$139,3,FALSE)</f>
        <v>HISTORICAL SOCIETY</v>
      </c>
      <c r="C6205" s="8" t="s">
        <v>4</v>
      </c>
      <c r="D6205" s="8" t="str">
        <f t="shared" si="1238"/>
        <v>HIA2903</v>
      </c>
      <c r="E6205">
        <v>2903</v>
      </c>
      <c r="F6205" t="str">
        <f>VLOOKUP(D6205,'Fund List'!$A$2:$F$1324,6,FALSE)</f>
        <v>SAD - SOSA-CARRILLO HOUSE GIFT STORE</v>
      </c>
      <c r="G6205" s="3">
        <v>2</v>
      </c>
      <c r="I6205" s="24">
        <f t="shared" si="1251"/>
        <v>2.1597340785678254</v>
      </c>
    </row>
    <row r="6206" spans="1:9" hidden="1" outlineLevel="3" x14ac:dyDescent="0.25">
      <c r="A6206" t="s">
        <v>72</v>
      </c>
      <c r="B6206" t="str">
        <f>VLOOKUP(A6206,'AGENCY CODES'!$C$4:$F$139,3,FALSE)</f>
        <v>HISTORICAL SOCIETY</v>
      </c>
      <c r="C6206" s="8" t="s">
        <v>6</v>
      </c>
      <c r="D6206" s="8" t="str">
        <f t="shared" si="1238"/>
        <v>HIA2903</v>
      </c>
      <c r="E6206">
        <v>2903</v>
      </c>
      <c r="F6206" t="str">
        <f>VLOOKUP(D6206,'Fund List'!$A$2:$F$1324,6,FALSE)</f>
        <v>SAD - SOSA-CARRILLO HOUSE GIFT STORE</v>
      </c>
      <c r="G6206" s="3">
        <v>46</v>
      </c>
      <c r="I6206" s="24">
        <f t="shared" si="1251"/>
        <v>49.673883807059987</v>
      </c>
    </row>
    <row r="6207" spans="1:9" hidden="1" outlineLevel="3" x14ac:dyDescent="0.25">
      <c r="A6207" t="s">
        <v>72</v>
      </c>
      <c r="B6207" t="str">
        <f>VLOOKUP(A6207,'AGENCY CODES'!$C$4:$F$139,3,FALSE)</f>
        <v>HISTORICAL SOCIETY</v>
      </c>
      <c r="C6207" s="8" t="s">
        <v>7</v>
      </c>
      <c r="D6207" s="8" t="str">
        <f t="shared" si="1238"/>
        <v>HIA2903</v>
      </c>
      <c r="E6207">
        <v>2903</v>
      </c>
      <c r="F6207" t="str">
        <f>VLOOKUP(D6207,'Fund List'!$A$2:$F$1324,6,FALSE)</f>
        <v>SAD - SOSA-CARRILLO HOUSE GIFT STORE</v>
      </c>
      <c r="G6207" s="3">
        <v>83</v>
      </c>
      <c r="I6207" s="24">
        <f t="shared" si="1251"/>
        <v>89.628964260564757</v>
      </c>
    </row>
    <row r="6208" spans="1:9" hidden="1" outlineLevel="3" x14ac:dyDescent="0.25">
      <c r="A6208" t="s">
        <v>72</v>
      </c>
      <c r="B6208" t="str">
        <f>VLOOKUP(A6208,'AGENCY CODES'!$C$4:$F$139,3,FALSE)</f>
        <v>HISTORICAL SOCIETY</v>
      </c>
      <c r="C6208" s="8" t="s">
        <v>8</v>
      </c>
      <c r="D6208" s="8" t="str">
        <f t="shared" si="1238"/>
        <v>HIA2903</v>
      </c>
      <c r="E6208">
        <v>2903</v>
      </c>
      <c r="F6208" t="str">
        <f>VLOOKUP(D6208,'Fund List'!$A$2:$F$1324,6,FALSE)</f>
        <v>SAD - SOSA-CARRILLO HOUSE GIFT STORE</v>
      </c>
      <c r="G6208" s="3">
        <v>12</v>
      </c>
      <c r="I6208" s="24">
        <f t="shared" si="1251"/>
        <v>12.958404471406952</v>
      </c>
    </row>
    <row r="6209" spans="1:9" hidden="1" outlineLevel="3" x14ac:dyDescent="0.25">
      <c r="A6209" t="s">
        <v>72</v>
      </c>
      <c r="B6209" t="str">
        <f>VLOOKUP(A6209,'AGENCY CODES'!$C$4:$F$139,3,FALSE)</f>
        <v>HISTORICAL SOCIETY</v>
      </c>
      <c r="C6209" s="8" t="s">
        <v>10</v>
      </c>
      <c r="D6209" s="8" t="str">
        <f t="shared" si="1238"/>
        <v>HIA2903</v>
      </c>
      <c r="E6209">
        <v>2903</v>
      </c>
      <c r="F6209" t="str">
        <f>VLOOKUP(D6209,'Fund List'!$A$2:$F$1324,6,FALSE)</f>
        <v>SAD - SOSA-CARRILLO HOUSE GIFT STORE</v>
      </c>
      <c r="G6209" s="3">
        <v>18</v>
      </c>
      <c r="I6209" s="24">
        <f t="shared" si="1251"/>
        <v>19.437606707110429</v>
      </c>
    </row>
    <row r="6210" spans="1:9" hidden="1" outlineLevel="3" x14ac:dyDescent="0.25">
      <c r="A6210" t="s">
        <v>72</v>
      </c>
      <c r="B6210" t="str">
        <f>VLOOKUP(A6210,'AGENCY CODES'!$C$4:$F$139,3,FALSE)</f>
        <v>HISTORICAL SOCIETY</v>
      </c>
      <c r="C6210" s="8" t="s">
        <v>11</v>
      </c>
      <c r="D6210" s="8" t="str">
        <f t="shared" si="1238"/>
        <v>HIA2903</v>
      </c>
      <c r="E6210">
        <v>2903</v>
      </c>
      <c r="F6210" t="str">
        <f>VLOOKUP(D6210,'Fund List'!$A$2:$F$1324,6,FALSE)</f>
        <v>SAD - SOSA-CARRILLO HOUSE GIFT STORE</v>
      </c>
      <c r="G6210" s="3">
        <v>18</v>
      </c>
      <c r="I6210" s="24">
        <f t="shared" si="1251"/>
        <v>19.437606707110429</v>
      </c>
    </row>
    <row r="6211" spans="1:9" hidden="1" outlineLevel="3" x14ac:dyDescent="0.25">
      <c r="A6211" t="s">
        <v>72</v>
      </c>
      <c r="B6211" t="str">
        <f>VLOOKUP(A6211,'AGENCY CODES'!$C$4:$F$139,3,FALSE)</f>
        <v>HISTORICAL SOCIETY</v>
      </c>
      <c r="C6211" s="8" t="s">
        <v>12</v>
      </c>
      <c r="D6211" s="8" t="str">
        <f t="shared" si="1238"/>
        <v>HIA2903</v>
      </c>
      <c r="E6211">
        <v>2903</v>
      </c>
      <c r="F6211" t="str">
        <f>VLOOKUP(D6211,'Fund List'!$A$2:$F$1324,6,FALSE)</f>
        <v>SAD - SOSA-CARRILLO HOUSE GIFT STORE</v>
      </c>
      <c r="G6211" s="3">
        <v>2</v>
      </c>
      <c r="I6211" s="24">
        <f t="shared" si="1251"/>
        <v>2.1597340785678254</v>
      </c>
    </row>
    <row r="6212" spans="1:9" hidden="1" outlineLevel="3" x14ac:dyDescent="0.25">
      <c r="A6212" t="s">
        <v>72</v>
      </c>
      <c r="B6212" t="str">
        <f>VLOOKUP(A6212,'AGENCY CODES'!$C$4:$F$139,3,FALSE)</f>
        <v>HISTORICAL SOCIETY</v>
      </c>
      <c r="C6212" s="8">
        <v>2</v>
      </c>
      <c r="D6212" s="8" t="str">
        <f t="shared" si="1238"/>
        <v>HIA2903</v>
      </c>
      <c r="E6212">
        <v>2903</v>
      </c>
      <c r="F6212" t="str">
        <f>VLOOKUP(D6212,'Fund List'!$A$2:$F$1324,6,FALSE)</f>
        <v>SAD - SOSA-CARRILLO HOUSE GIFT STORE</v>
      </c>
      <c r="G6212" s="3">
        <v>18</v>
      </c>
      <c r="I6212" s="24">
        <f t="shared" si="1251"/>
        <v>19.437606707110429</v>
      </c>
    </row>
    <row r="6213" spans="1:9" hidden="1" outlineLevel="3" x14ac:dyDescent="0.25">
      <c r="A6213" t="s">
        <v>72</v>
      </c>
      <c r="B6213" t="str">
        <f>VLOOKUP(A6213,'AGENCY CODES'!$C$4:$F$139,3,FALSE)</f>
        <v>HISTORICAL SOCIETY</v>
      </c>
      <c r="C6213" s="8">
        <v>8</v>
      </c>
      <c r="D6213" s="8" t="str">
        <f t="shared" ref="D6213:D6279" si="1252">CONCATENATE(A6213,E6213)</f>
        <v>HIA2903</v>
      </c>
      <c r="E6213">
        <v>2903</v>
      </c>
      <c r="F6213" t="str">
        <f>VLOOKUP(D6213,'Fund List'!$A$2:$F$1324,6,FALSE)</f>
        <v>SAD - SOSA-CARRILLO HOUSE GIFT STORE</v>
      </c>
      <c r="G6213" s="3">
        <v>58</v>
      </c>
      <c r="I6213" s="24">
        <f t="shared" si="1251"/>
        <v>62.632288278466937</v>
      </c>
    </row>
    <row r="6214" spans="1:9" outlineLevel="2" collapsed="1" x14ac:dyDescent="0.25">
      <c r="F6214" s="1" t="s">
        <v>4511</v>
      </c>
      <c r="I6214" s="24">
        <f t="shared" ref="I6214" si="1253">SUBTOTAL(9,I6204:I6213)</f>
        <v>299.12316988164383</v>
      </c>
    </row>
    <row r="6215" spans="1:9" hidden="1" outlineLevel="3" x14ac:dyDescent="0.25">
      <c r="A6215" t="s">
        <v>72</v>
      </c>
      <c r="B6215" t="str">
        <f>VLOOKUP(A6215,'AGENCY CODES'!$C$4:$F$139,3,FALSE)</f>
        <v>HISTORICAL SOCIETY</v>
      </c>
      <c r="C6215" s="8" t="s">
        <v>3</v>
      </c>
      <c r="D6215" s="8" t="str">
        <f t="shared" si="1252"/>
        <v>HIA2904</v>
      </c>
      <c r="E6215">
        <v>2904</v>
      </c>
      <c r="F6215" t="str">
        <f>VLOOKUP(D6215,'Fund List'!$A$2:$F$1324,6,FALSE)</f>
        <v>CAD - FACILITY RENTAL FUND</v>
      </c>
      <c r="G6215" s="3">
        <v>63</v>
      </c>
      <c r="I6215" s="24">
        <f t="shared" ref="I6215:I6224" si="1254">$G6215/$G$10*I$5</f>
        <v>68.031623474886501</v>
      </c>
    </row>
    <row r="6216" spans="1:9" hidden="1" outlineLevel="3" x14ac:dyDescent="0.25">
      <c r="A6216" t="s">
        <v>72</v>
      </c>
      <c r="B6216" t="str">
        <f>VLOOKUP(A6216,'AGENCY CODES'!$C$4:$F$139,3,FALSE)</f>
        <v>HISTORICAL SOCIETY</v>
      </c>
      <c r="C6216" s="8" t="s">
        <v>4</v>
      </c>
      <c r="D6216" s="8" t="str">
        <f t="shared" si="1252"/>
        <v>HIA2904</v>
      </c>
      <c r="E6216">
        <v>2904</v>
      </c>
      <c r="F6216" t="str">
        <f>VLOOKUP(D6216,'Fund List'!$A$2:$F$1324,6,FALSE)</f>
        <v>CAD - FACILITY RENTAL FUND</v>
      </c>
      <c r="G6216" s="3">
        <v>46</v>
      </c>
      <c r="I6216" s="24">
        <f t="shared" si="1254"/>
        <v>49.673883807059987</v>
      </c>
    </row>
    <row r="6217" spans="1:9" hidden="1" outlineLevel="3" x14ac:dyDescent="0.25">
      <c r="A6217" t="s">
        <v>72</v>
      </c>
      <c r="B6217" t="str">
        <f>VLOOKUP(A6217,'AGENCY CODES'!$C$4:$F$139,3,FALSE)</f>
        <v>HISTORICAL SOCIETY</v>
      </c>
      <c r="C6217" s="8" t="s">
        <v>6</v>
      </c>
      <c r="D6217" s="8" t="str">
        <f t="shared" si="1252"/>
        <v>HIA2904</v>
      </c>
      <c r="E6217">
        <v>2904</v>
      </c>
      <c r="F6217" t="str">
        <f>VLOOKUP(D6217,'Fund List'!$A$2:$F$1324,6,FALSE)</f>
        <v>CAD - FACILITY RENTAL FUND</v>
      </c>
      <c r="G6217" s="3">
        <v>69</v>
      </c>
      <c r="I6217" s="24">
        <f t="shared" si="1254"/>
        <v>74.510825710589984</v>
      </c>
    </row>
    <row r="6218" spans="1:9" hidden="1" outlineLevel="3" x14ac:dyDescent="0.25">
      <c r="A6218" t="s">
        <v>72</v>
      </c>
      <c r="B6218" t="str">
        <f>VLOOKUP(A6218,'AGENCY CODES'!$C$4:$F$139,3,FALSE)</f>
        <v>HISTORICAL SOCIETY</v>
      </c>
      <c r="C6218" s="8" t="s">
        <v>7</v>
      </c>
      <c r="D6218" s="8" t="str">
        <f t="shared" si="1252"/>
        <v>HIA2904</v>
      </c>
      <c r="E6218">
        <v>2904</v>
      </c>
      <c r="F6218" t="str">
        <f>VLOOKUP(D6218,'Fund List'!$A$2:$F$1324,6,FALSE)</f>
        <v>CAD - FACILITY RENTAL FUND</v>
      </c>
      <c r="G6218" s="3">
        <v>103</v>
      </c>
      <c r="I6218" s="24">
        <f t="shared" si="1254"/>
        <v>111.22630504624301</v>
      </c>
    </row>
    <row r="6219" spans="1:9" hidden="1" outlineLevel="3" x14ac:dyDescent="0.25">
      <c r="A6219" t="s">
        <v>72</v>
      </c>
      <c r="B6219" t="str">
        <f>VLOOKUP(A6219,'AGENCY CODES'!$C$4:$F$139,3,FALSE)</f>
        <v>HISTORICAL SOCIETY</v>
      </c>
      <c r="C6219" s="8" t="s">
        <v>8</v>
      </c>
      <c r="D6219" s="8" t="str">
        <f t="shared" si="1252"/>
        <v>HIA2904</v>
      </c>
      <c r="E6219">
        <v>2904</v>
      </c>
      <c r="F6219" t="str">
        <f>VLOOKUP(D6219,'Fund List'!$A$2:$F$1324,6,FALSE)</f>
        <v>CAD - FACILITY RENTAL FUND</v>
      </c>
      <c r="G6219" s="3">
        <v>12</v>
      </c>
      <c r="I6219" s="24">
        <f t="shared" si="1254"/>
        <v>12.958404471406952</v>
      </c>
    </row>
    <row r="6220" spans="1:9" hidden="1" outlineLevel="3" x14ac:dyDescent="0.25">
      <c r="A6220" t="s">
        <v>72</v>
      </c>
      <c r="B6220" t="str">
        <f>VLOOKUP(A6220,'AGENCY CODES'!$C$4:$F$139,3,FALSE)</f>
        <v>HISTORICAL SOCIETY</v>
      </c>
      <c r="C6220" s="8" t="s">
        <v>10</v>
      </c>
      <c r="D6220" s="8" t="str">
        <f t="shared" si="1252"/>
        <v>HIA2904</v>
      </c>
      <c r="E6220">
        <v>2904</v>
      </c>
      <c r="F6220" t="str">
        <f>VLOOKUP(D6220,'Fund List'!$A$2:$F$1324,6,FALSE)</f>
        <v>CAD - FACILITY RENTAL FUND</v>
      </c>
      <c r="G6220" s="3">
        <v>125</v>
      </c>
      <c r="I6220" s="24">
        <f t="shared" si="1254"/>
        <v>134.98337991048911</v>
      </c>
    </row>
    <row r="6221" spans="1:9" hidden="1" outlineLevel="3" x14ac:dyDescent="0.25">
      <c r="A6221" t="s">
        <v>72</v>
      </c>
      <c r="B6221" t="str">
        <f>VLOOKUP(A6221,'AGENCY CODES'!$C$4:$F$139,3,FALSE)</f>
        <v>HISTORICAL SOCIETY</v>
      </c>
      <c r="C6221" s="8" t="s">
        <v>11</v>
      </c>
      <c r="D6221" s="8" t="str">
        <f t="shared" si="1252"/>
        <v>HIA2904</v>
      </c>
      <c r="E6221">
        <v>2904</v>
      </c>
      <c r="F6221" t="str">
        <f>VLOOKUP(D6221,'Fund List'!$A$2:$F$1324,6,FALSE)</f>
        <v>CAD - FACILITY RENTAL FUND</v>
      </c>
      <c r="G6221" s="3">
        <v>273</v>
      </c>
      <c r="I6221" s="24">
        <f t="shared" si="1254"/>
        <v>294.80370172450819</v>
      </c>
    </row>
    <row r="6222" spans="1:9" hidden="1" outlineLevel="3" x14ac:dyDescent="0.25">
      <c r="A6222" t="s">
        <v>72</v>
      </c>
      <c r="B6222" t="str">
        <f>VLOOKUP(A6222,'AGENCY CODES'!$C$4:$F$139,3,FALSE)</f>
        <v>HISTORICAL SOCIETY</v>
      </c>
      <c r="C6222" s="8" t="s">
        <v>12</v>
      </c>
      <c r="D6222" s="8" t="str">
        <f t="shared" si="1252"/>
        <v>HIA2904</v>
      </c>
      <c r="E6222">
        <v>2904</v>
      </c>
      <c r="F6222" t="str">
        <f>VLOOKUP(D6222,'Fund List'!$A$2:$F$1324,6,FALSE)</f>
        <v>CAD - FACILITY RENTAL FUND</v>
      </c>
      <c r="G6222" s="3">
        <v>3</v>
      </c>
      <c r="I6222" s="24">
        <f t="shared" si="1254"/>
        <v>3.2396011178517381</v>
      </c>
    </row>
    <row r="6223" spans="1:9" hidden="1" outlineLevel="3" x14ac:dyDescent="0.25">
      <c r="A6223" t="s">
        <v>72</v>
      </c>
      <c r="B6223" t="str">
        <f>VLOOKUP(A6223,'AGENCY CODES'!$C$4:$F$139,3,FALSE)</f>
        <v>HISTORICAL SOCIETY</v>
      </c>
      <c r="C6223" s="8">
        <v>2</v>
      </c>
      <c r="D6223" s="8" t="str">
        <f t="shared" si="1252"/>
        <v>HIA2904</v>
      </c>
      <c r="E6223">
        <v>2904</v>
      </c>
      <c r="F6223" t="str">
        <f>VLOOKUP(D6223,'Fund List'!$A$2:$F$1324,6,FALSE)</f>
        <v>CAD - FACILITY RENTAL FUND</v>
      </c>
      <c r="G6223" s="3">
        <v>274</v>
      </c>
      <c r="I6223" s="24">
        <f t="shared" si="1254"/>
        <v>295.88356876379208</v>
      </c>
    </row>
    <row r="6224" spans="1:9" hidden="1" outlineLevel="3" x14ac:dyDescent="0.25">
      <c r="A6224" t="s">
        <v>72</v>
      </c>
      <c r="B6224" t="str">
        <f>VLOOKUP(A6224,'AGENCY CODES'!$C$4:$F$139,3,FALSE)</f>
        <v>HISTORICAL SOCIETY</v>
      </c>
      <c r="C6224" s="8">
        <v>8</v>
      </c>
      <c r="D6224" s="8" t="str">
        <f t="shared" si="1252"/>
        <v>HIA2904</v>
      </c>
      <c r="E6224">
        <v>2904</v>
      </c>
      <c r="F6224" t="str">
        <f>VLOOKUP(D6224,'Fund List'!$A$2:$F$1324,6,FALSE)</f>
        <v>CAD - FACILITY RENTAL FUND</v>
      </c>
      <c r="G6224" s="3">
        <v>21</v>
      </c>
      <c r="I6224" s="24">
        <f t="shared" si="1254"/>
        <v>22.677207824962167</v>
      </c>
    </row>
    <row r="6225" spans="1:9" outlineLevel="2" collapsed="1" x14ac:dyDescent="0.25">
      <c r="F6225" s="1" t="s">
        <v>4512</v>
      </c>
      <c r="I6225" s="24">
        <f t="shared" ref="I6225" si="1255">SUBTOTAL(9,I6215:I6224)</f>
        <v>1067.9885018517896</v>
      </c>
    </row>
    <row r="6226" spans="1:9" hidden="1" outlineLevel="3" x14ac:dyDescent="0.25">
      <c r="A6226" t="s">
        <v>72</v>
      </c>
      <c r="B6226" t="str">
        <f>VLOOKUP(A6226,'AGENCY CODES'!$C$4:$F$139,3,FALSE)</f>
        <v>HISTORICAL SOCIETY</v>
      </c>
      <c r="C6226" s="8" t="s">
        <v>3</v>
      </c>
      <c r="D6226" s="8" t="str">
        <f t="shared" si="1252"/>
        <v>HIA2905</v>
      </c>
      <c r="E6226">
        <v>2905</v>
      </c>
      <c r="F6226" t="str">
        <f>VLOOKUP(D6226,'Fund List'!$A$2:$F$1324,6,FALSE)</f>
        <v>AHS - ADMISSION REVENUE</v>
      </c>
      <c r="G6226" s="3">
        <v>250</v>
      </c>
      <c r="I6226" s="24">
        <f t="shared" ref="I6226:I6236" si="1256">$G6226/$G$10*I$5</f>
        <v>269.96675982097821</v>
      </c>
    </row>
    <row r="6227" spans="1:9" hidden="1" outlineLevel="3" x14ac:dyDescent="0.25">
      <c r="A6227" t="s">
        <v>72</v>
      </c>
      <c r="B6227" t="str">
        <f>VLOOKUP(A6227,'AGENCY CODES'!$C$4:$F$139,3,FALSE)</f>
        <v>HISTORICAL SOCIETY</v>
      </c>
      <c r="C6227" s="8" t="s">
        <v>4</v>
      </c>
      <c r="D6227" s="8" t="str">
        <f t="shared" si="1252"/>
        <v>HIA2905</v>
      </c>
      <c r="E6227">
        <v>2905</v>
      </c>
      <c r="F6227" t="str">
        <f>VLOOKUP(D6227,'Fund List'!$A$2:$F$1324,6,FALSE)</f>
        <v>AHS - ADMISSION REVENUE</v>
      </c>
      <c r="G6227" s="3">
        <v>12</v>
      </c>
      <c r="I6227" s="24">
        <f t="shared" si="1256"/>
        <v>12.958404471406952</v>
      </c>
    </row>
    <row r="6228" spans="1:9" hidden="1" outlineLevel="3" x14ac:dyDescent="0.25">
      <c r="A6228" t="s">
        <v>72</v>
      </c>
      <c r="B6228" t="str">
        <f>VLOOKUP(A6228,'AGENCY CODES'!$C$4:$F$139,3,FALSE)</f>
        <v>HISTORICAL SOCIETY</v>
      </c>
      <c r="C6228" s="8" t="s">
        <v>6</v>
      </c>
      <c r="D6228" s="8" t="str">
        <f t="shared" si="1252"/>
        <v>HIA2905</v>
      </c>
      <c r="E6228">
        <v>2905</v>
      </c>
      <c r="F6228" t="str">
        <f>VLOOKUP(D6228,'Fund List'!$A$2:$F$1324,6,FALSE)</f>
        <v>AHS - ADMISSION REVENUE</v>
      </c>
      <c r="G6228" s="3">
        <v>217</v>
      </c>
      <c r="I6228" s="24">
        <f t="shared" si="1256"/>
        <v>234.33114752460907</v>
      </c>
    </row>
    <row r="6229" spans="1:9" hidden="1" outlineLevel="3" x14ac:dyDescent="0.25">
      <c r="A6229" t="s">
        <v>72</v>
      </c>
      <c r="B6229" t="str">
        <f>VLOOKUP(A6229,'AGENCY CODES'!$C$4:$F$139,3,FALSE)</f>
        <v>HISTORICAL SOCIETY</v>
      </c>
      <c r="C6229" s="8" t="s">
        <v>7</v>
      </c>
      <c r="D6229" s="8" t="str">
        <f t="shared" si="1252"/>
        <v>HIA2905</v>
      </c>
      <c r="E6229">
        <v>2905</v>
      </c>
      <c r="F6229" t="str">
        <f>VLOOKUP(D6229,'Fund List'!$A$2:$F$1324,6,FALSE)</f>
        <v>AHS - ADMISSION REVENUE</v>
      </c>
      <c r="G6229" s="3">
        <v>186</v>
      </c>
      <c r="I6229" s="24">
        <f t="shared" si="1256"/>
        <v>200.8552693068078</v>
      </c>
    </row>
    <row r="6230" spans="1:9" hidden="1" outlineLevel="3" x14ac:dyDescent="0.25">
      <c r="A6230" t="s">
        <v>72</v>
      </c>
      <c r="B6230" t="str">
        <f>VLOOKUP(A6230,'AGENCY CODES'!$C$4:$F$139,3,FALSE)</f>
        <v>HISTORICAL SOCIETY</v>
      </c>
      <c r="C6230" s="8" t="s">
        <v>14</v>
      </c>
      <c r="D6230" s="8" t="str">
        <f t="shared" si="1252"/>
        <v>HIA2905</v>
      </c>
      <c r="E6230">
        <v>2905</v>
      </c>
      <c r="F6230" t="str">
        <f>VLOOKUP(D6230,'Fund List'!$A$2:$F$1324,6,FALSE)</f>
        <v>AHS - ADMISSION REVENUE</v>
      </c>
      <c r="G6230" s="3">
        <v>1</v>
      </c>
      <c r="I6230" s="24">
        <f t="shared" si="1256"/>
        <v>1.0798670392839127</v>
      </c>
    </row>
    <row r="6231" spans="1:9" hidden="1" outlineLevel="3" x14ac:dyDescent="0.25">
      <c r="A6231" t="s">
        <v>72</v>
      </c>
      <c r="B6231" t="str">
        <f>VLOOKUP(A6231,'AGENCY CODES'!$C$4:$F$139,3,FALSE)</f>
        <v>HISTORICAL SOCIETY</v>
      </c>
      <c r="C6231" s="8" t="s">
        <v>8</v>
      </c>
      <c r="D6231" s="8" t="str">
        <f t="shared" si="1252"/>
        <v>HIA2905</v>
      </c>
      <c r="E6231">
        <v>2905</v>
      </c>
      <c r="F6231" t="str">
        <f>VLOOKUP(D6231,'Fund List'!$A$2:$F$1324,6,FALSE)</f>
        <v>AHS - ADMISSION REVENUE</v>
      </c>
      <c r="G6231" s="3">
        <v>12</v>
      </c>
      <c r="I6231" s="24">
        <f t="shared" si="1256"/>
        <v>12.958404471406952</v>
      </c>
    </row>
    <row r="6232" spans="1:9" hidden="1" outlineLevel="3" x14ac:dyDescent="0.25">
      <c r="A6232" t="s">
        <v>72</v>
      </c>
      <c r="B6232" t="str">
        <f>VLOOKUP(A6232,'AGENCY CODES'!$C$4:$F$139,3,FALSE)</f>
        <v>HISTORICAL SOCIETY</v>
      </c>
      <c r="C6232" s="8" t="s">
        <v>10</v>
      </c>
      <c r="D6232" s="8" t="str">
        <f t="shared" si="1252"/>
        <v>HIA2905</v>
      </c>
      <c r="E6232">
        <v>2905</v>
      </c>
      <c r="F6232" t="str">
        <f>VLOOKUP(D6232,'Fund List'!$A$2:$F$1324,6,FALSE)</f>
        <v>AHS - ADMISSION REVENUE</v>
      </c>
      <c r="G6232" s="3">
        <v>94</v>
      </c>
      <c r="I6232" s="24">
        <f t="shared" si="1256"/>
        <v>101.50750169268781</v>
      </c>
    </row>
    <row r="6233" spans="1:9" hidden="1" outlineLevel="3" x14ac:dyDescent="0.25">
      <c r="A6233" t="s">
        <v>72</v>
      </c>
      <c r="B6233" t="str">
        <f>VLOOKUP(A6233,'AGENCY CODES'!$C$4:$F$139,3,FALSE)</f>
        <v>HISTORICAL SOCIETY</v>
      </c>
      <c r="C6233" s="8" t="s">
        <v>11</v>
      </c>
      <c r="D6233" s="8" t="str">
        <f t="shared" si="1252"/>
        <v>HIA2905</v>
      </c>
      <c r="E6233">
        <v>2905</v>
      </c>
      <c r="F6233" t="str">
        <f>VLOOKUP(D6233,'Fund List'!$A$2:$F$1324,6,FALSE)</f>
        <v>AHS - ADMISSION REVENUE</v>
      </c>
      <c r="G6233" s="3">
        <v>176</v>
      </c>
      <c r="I6233" s="24">
        <f t="shared" si="1256"/>
        <v>190.05659891396866</v>
      </c>
    </row>
    <row r="6234" spans="1:9" hidden="1" outlineLevel="3" x14ac:dyDescent="0.25">
      <c r="A6234" t="s">
        <v>72</v>
      </c>
      <c r="B6234" t="str">
        <f>VLOOKUP(A6234,'AGENCY CODES'!$C$4:$F$139,3,FALSE)</f>
        <v>HISTORICAL SOCIETY</v>
      </c>
      <c r="C6234" s="8" t="s">
        <v>12</v>
      </c>
      <c r="D6234" s="8" t="str">
        <f t="shared" si="1252"/>
        <v>HIA2905</v>
      </c>
      <c r="E6234">
        <v>2905</v>
      </c>
      <c r="F6234" t="str">
        <f>VLOOKUP(D6234,'Fund List'!$A$2:$F$1324,6,FALSE)</f>
        <v>AHS - ADMISSION REVENUE</v>
      </c>
      <c r="G6234" s="3">
        <v>4</v>
      </c>
      <c r="I6234" s="24">
        <f t="shared" si="1256"/>
        <v>4.3194681571356508</v>
      </c>
    </row>
    <row r="6235" spans="1:9" hidden="1" outlineLevel="3" x14ac:dyDescent="0.25">
      <c r="A6235" t="s">
        <v>72</v>
      </c>
      <c r="B6235" t="str">
        <f>VLOOKUP(A6235,'AGENCY CODES'!$C$4:$F$139,3,FALSE)</f>
        <v>HISTORICAL SOCIETY</v>
      </c>
      <c r="C6235" s="8">
        <v>2</v>
      </c>
      <c r="D6235" s="8" t="str">
        <f t="shared" si="1252"/>
        <v>HIA2905</v>
      </c>
      <c r="E6235">
        <v>2905</v>
      </c>
      <c r="F6235" t="str">
        <f>VLOOKUP(D6235,'Fund List'!$A$2:$F$1324,6,FALSE)</f>
        <v>AHS - ADMISSION REVENUE</v>
      </c>
      <c r="G6235" s="3">
        <v>176</v>
      </c>
      <c r="I6235" s="24">
        <f t="shared" si="1256"/>
        <v>190.05659891396866</v>
      </c>
    </row>
    <row r="6236" spans="1:9" hidden="1" outlineLevel="3" x14ac:dyDescent="0.25">
      <c r="A6236" t="s">
        <v>72</v>
      </c>
      <c r="B6236" t="str">
        <f>VLOOKUP(A6236,'AGENCY CODES'!$C$4:$F$139,3,FALSE)</f>
        <v>HISTORICAL SOCIETY</v>
      </c>
      <c r="C6236" s="8">
        <v>8</v>
      </c>
      <c r="D6236" s="8" t="str">
        <f t="shared" si="1252"/>
        <v>HIA2905</v>
      </c>
      <c r="E6236">
        <v>2905</v>
      </c>
      <c r="F6236" t="str">
        <f>VLOOKUP(D6236,'Fund List'!$A$2:$F$1324,6,FALSE)</f>
        <v>AHS - ADMISSION REVENUE</v>
      </c>
      <c r="G6236" s="3">
        <v>663</v>
      </c>
      <c r="I6236" s="24">
        <f t="shared" si="1256"/>
        <v>715.9518470452341</v>
      </c>
    </row>
    <row r="6237" spans="1:9" outlineLevel="2" collapsed="1" x14ac:dyDescent="0.25">
      <c r="F6237" s="1" t="s">
        <v>4513</v>
      </c>
      <c r="I6237" s="24">
        <f t="shared" ref="I6237" si="1257">SUBTOTAL(9,I6226:I6236)</f>
        <v>1934.0418673574877</v>
      </c>
    </row>
    <row r="6238" spans="1:9" hidden="1" outlineLevel="3" x14ac:dyDescent="0.25">
      <c r="A6238" t="s">
        <v>72</v>
      </c>
      <c r="B6238" t="str">
        <f>VLOOKUP(A6238,'AGENCY CODES'!$C$4:$F$139,3,FALSE)</f>
        <v>HISTORICAL SOCIETY</v>
      </c>
      <c r="C6238" s="8" t="s">
        <v>3</v>
      </c>
      <c r="D6238" s="8" t="str">
        <f t="shared" si="1252"/>
        <v>HIA3159</v>
      </c>
      <c r="E6238">
        <v>3159</v>
      </c>
      <c r="F6238" t="str">
        <f>VLOOKUP(D6238,'Fund List'!$A$2:$F$1324,6,FALSE)</f>
        <v>AZ HIST SOC SPEC PROGRAM PAYROLL TRUST</v>
      </c>
      <c r="G6238" s="3">
        <v>147</v>
      </c>
      <c r="I6238" s="24">
        <f>$G6238/$G$10*I$5</f>
        <v>158.74045477473518</v>
      </c>
    </row>
    <row r="6239" spans="1:9" hidden="1" outlineLevel="3" x14ac:dyDescent="0.25">
      <c r="A6239" t="s">
        <v>72</v>
      </c>
      <c r="B6239" t="str">
        <f>VLOOKUP(A6239,'AGENCY CODES'!$C$4:$F$139,3,FALSE)</f>
        <v>HISTORICAL SOCIETY</v>
      </c>
      <c r="C6239" s="8">
        <v>8</v>
      </c>
      <c r="D6239" s="8" t="str">
        <f t="shared" si="1252"/>
        <v>HIA3159</v>
      </c>
      <c r="E6239">
        <v>3159</v>
      </c>
      <c r="F6239" t="str">
        <f>VLOOKUP(D6239,'Fund List'!$A$2:$F$1324,6,FALSE)</f>
        <v>AZ HIST SOC SPEC PROGRAM PAYROLL TRUST</v>
      </c>
      <c r="G6239" s="3">
        <v>472</v>
      </c>
      <c r="I6239" s="24">
        <f>$G6239/$G$10*I$5</f>
        <v>509.69724254200685</v>
      </c>
    </row>
    <row r="6240" spans="1:9" outlineLevel="2" collapsed="1" x14ac:dyDescent="0.25">
      <c r="F6240" s="1" t="s">
        <v>4514</v>
      </c>
      <c r="I6240" s="24">
        <f t="shared" ref="I6240" si="1258">SUBTOTAL(9,I6238:I6239)</f>
        <v>668.43769731674206</v>
      </c>
    </row>
    <row r="6241" spans="1:9" outlineLevel="1" x14ac:dyDescent="0.25">
      <c r="B6241" s="1" t="s">
        <v>3938</v>
      </c>
      <c r="I6241" s="24">
        <f t="shared" ref="I6241" si="1259">SUBTOTAL(9,I6100:I6239)</f>
        <v>15252.042062845976</v>
      </c>
    </row>
    <row r="6242" spans="1:9" hidden="1" outlineLevel="3" x14ac:dyDescent="0.25">
      <c r="A6242" t="s">
        <v>73</v>
      </c>
      <c r="B6242" t="str">
        <f>VLOOKUP(A6242,'AGENCY CODES'!$C$4:$F$139,3,FALSE)</f>
        <v>DEPARTMENT OF HOMELAND SECURITY</v>
      </c>
      <c r="C6242" s="8" t="s">
        <v>22</v>
      </c>
      <c r="D6242" s="8" t="str">
        <f t="shared" si="1252"/>
        <v>HLA2000</v>
      </c>
      <c r="E6242">
        <v>2000</v>
      </c>
      <c r="F6242" t="str">
        <f>VLOOKUP(D6242,'Fund List'!$A$2:$F$1324,6,FALSE)</f>
        <v>FEDERAL GRANTS</v>
      </c>
      <c r="G6242" s="3">
        <v>473</v>
      </c>
      <c r="I6242" s="24">
        <f t="shared" ref="I6242:I6254" si="1260">$G6242/$G$10*I$5</f>
        <v>510.77710958129074</v>
      </c>
    </row>
    <row r="6243" spans="1:9" hidden="1" outlineLevel="3" x14ac:dyDescent="0.25">
      <c r="A6243" t="s">
        <v>73</v>
      </c>
      <c r="B6243" t="str">
        <f>VLOOKUP(A6243,'AGENCY CODES'!$C$4:$F$139,3,FALSE)</f>
        <v>DEPARTMENT OF HOMELAND SECURITY</v>
      </c>
      <c r="C6243" s="8" t="s">
        <v>2</v>
      </c>
      <c r="D6243" s="8" t="str">
        <f t="shared" si="1252"/>
        <v>HLA2000</v>
      </c>
      <c r="E6243">
        <v>2000</v>
      </c>
      <c r="F6243" t="str">
        <f>VLOOKUP(D6243,'Fund List'!$A$2:$F$1324,6,FALSE)</f>
        <v>FEDERAL GRANTS</v>
      </c>
      <c r="G6243" s="3">
        <v>4</v>
      </c>
      <c r="I6243" s="24">
        <f t="shared" si="1260"/>
        <v>4.3194681571356508</v>
      </c>
    </row>
    <row r="6244" spans="1:9" hidden="1" outlineLevel="3" x14ac:dyDescent="0.25">
      <c r="A6244" t="s">
        <v>73</v>
      </c>
      <c r="B6244" t="str">
        <f>VLOOKUP(A6244,'AGENCY CODES'!$C$4:$F$139,3,FALSE)</f>
        <v>DEPARTMENT OF HOMELAND SECURITY</v>
      </c>
      <c r="C6244" s="8" t="s">
        <v>3</v>
      </c>
      <c r="D6244" s="8" t="str">
        <f t="shared" si="1252"/>
        <v>HLA2000</v>
      </c>
      <c r="E6244">
        <v>2000</v>
      </c>
      <c r="F6244" t="str">
        <f>VLOOKUP(D6244,'Fund List'!$A$2:$F$1324,6,FALSE)</f>
        <v>FEDERAL GRANTS</v>
      </c>
      <c r="G6244" s="3">
        <v>525</v>
      </c>
      <c r="I6244" s="24">
        <f t="shared" si="1260"/>
        <v>566.93019562405414</v>
      </c>
    </row>
    <row r="6245" spans="1:9" hidden="1" outlineLevel="3" x14ac:dyDescent="0.25">
      <c r="A6245" t="s">
        <v>73</v>
      </c>
      <c r="B6245" t="str">
        <f>VLOOKUP(A6245,'AGENCY CODES'!$C$4:$F$139,3,FALSE)</f>
        <v>DEPARTMENT OF HOMELAND SECURITY</v>
      </c>
      <c r="C6245" s="8" t="s">
        <v>5</v>
      </c>
      <c r="D6245" s="8" t="str">
        <f t="shared" si="1252"/>
        <v>HLA2000</v>
      </c>
      <c r="E6245">
        <v>2000</v>
      </c>
      <c r="F6245" t="str">
        <f>VLOOKUP(D6245,'Fund List'!$A$2:$F$1324,6,FALSE)</f>
        <v>FEDERAL GRANTS</v>
      </c>
      <c r="G6245" s="3">
        <v>333</v>
      </c>
      <c r="I6245" s="24">
        <f t="shared" si="1260"/>
        <v>359.59572408154298</v>
      </c>
    </row>
    <row r="6246" spans="1:9" hidden="1" outlineLevel="3" x14ac:dyDescent="0.25">
      <c r="A6246" t="s">
        <v>73</v>
      </c>
      <c r="B6246" t="str">
        <f>VLOOKUP(A6246,'AGENCY CODES'!$C$4:$F$139,3,FALSE)</f>
        <v>DEPARTMENT OF HOMELAND SECURITY</v>
      </c>
      <c r="C6246" s="8" t="s">
        <v>6</v>
      </c>
      <c r="D6246" s="8" t="str">
        <f t="shared" si="1252"/>
        <v>HLA2000</v>
      </c>
      <c r="E6246">
        <v>2000</v>
      </c>
      <c r="F6246" t="str">
        <f>VLOOKUP(D6246,'Fund List'!$A$2:$F$1324,6,FALSE)</f>
        <v>FEDERAL GRANTS</v>
      </c>
      <c r="G6246" s="3">
        <v>321</v>
      </c>
      <c r="I6246" s="24">
        <f t="shared" si="1260"/>
        <v>346.63731961013605</v>
      </c>
    </row>
    <row r="6247" spans="1:9" hidden="1" outlineLevel="3" x14ac:dyDescent="0.25">
      <c r="A6247" t="s">
        <v>73</v>
      </c>
      <c r="B6247" t="str">
        <f>VLOOKUP(A6247,'AGENCY CODES'!$C$4:$F$139,3,FALSE)</f>
        <v>DEPARTMENT OF HOMELAND SECURITY</v>
      </c>
      <c r="C6247" s="8" t="s">
        <v>7</v>
      </c>
      <c r="D6247" s="8" t="str">
        <f t="shared" si="1252"/>
        <v>HLA2000</v>
      </c>
      <c r="E6247">
        <v>2000</v>
      </c>
      <c r="F6247" t="str">
        <f>VLOOKUP(D6247,'Fund List'!$A$2:$F$1324,6,FALSE)</f>
        <v>FEDERAL GRANTS</v>
      </c>
      <c r="G6247" s="3">
        <v>43</v>
      </c>
      <c r="I6247" s="24">
        <f t="shared" si="1260"/>
        <v>46.434282689208253</v>
      </c>
    </row>
    <row r="6248" spans="1:9" hidden="1" outlineLevel="3" x14ac:dyDescent="0.25">
      <c r="A6248" t="s">
        <v>73</v>
      </c>
      <c r="B6248" t="str">
        <f>VLOOKUP(A6248,'AGENCY CODES'!$C$4:$F$139,3,FALSE)</f>
        <v>DEPARTMENT OF HOMELAND SECURITY</v>
      </c>
      <c r="C6248" s="8" t="s">
        <v>14</v>
      </c>
      <c r="D6248" s="8" t="str">
        <f t="shared" si="1252"/>
        <v>HLA2000</v>
      </c>
      <c r="E6248">
        <v>2000</v>
      </c>
      <c r="F6248" t="str">
        <f>VLOOKUP(D6248,'Fund List'!$A$2:$F$1324,6,FALSE)</f>
        <v>FEDERAL GRANTS</v>
      </c>
      <c r="G6248" s="3">
        <v>14</v>
      </c>
      <c r="I6248" s="24">
        <f t="shared" si="1260"/>
        <v>15.118138549974777</v>
      </c>
    </row>
    <row r="6249" spans="1:9" hidden="1" outlineLevel="3" x14ac:dyDescent="0.25">
      <c r="A6249" t="s">
        <v>73</v>
      </c>
      <c r="B6249" t="str">
        <f>VLOOKUP(A6249,'AGENCY CODES'!$C$4:$F$139,3,FALSE)</f>
        <v>DEPARTMENT OF HOMELAND SECURITY</v>
      </c>
      <c r="C6249" s="8" t="s">
        <v>8</v>
      </c>
      <c r="D6249" s="8" t="str">
        <f t="shared" si="1252"/>
        <v>HLA2000</v>
      </c>
      <c r="E6249">
        <v>2000</v>
      </c>
      <c r="F6249" t="str">
        <f>VLOOKUP(D6249,'Fund List'!$A$2:$F$1324,6,FALSE)</f>
        <v>FEDERAL GRANTS</v>
      </c>
      <c r="G6249" s="3">
        <v>1</v>
      </c>
      <c r="I6249" s="24">
        <f t="shared" si="1260"/>
        <v>1.0798670392839127</v>
      </c>
    </row>
    <row r="6250" spans="1:9" hidden="1" outlineLevel="3" x14ac:dyDescent="0.25">
      <c r="A6250" t="s">
        <v>73</v>
      </c>
      <c r="B6250" t="str">
        <f>VLOOKUP(A6250,'AGENCY CODES'!$C$4:$F$139,3,FALSE)</f>
        <v>DEPARTMENT OF HOMELAND SECURITY</v>
      </c>
      <c r="C6250" s="8" t="s">
        <v>10</v>
      </c>
      <c r="D6250" s="8" t="str">
        <f t="shared" si="1252"/>
        <v>HLA2000</v>
      </c>
      <c r="E6250">
        <v>2000</v>
      </c>
      <c r="F6250" t="str">
        <f>VLOOKUP(D6250,'Fund List'!$A$2:$F$1324,6,FALSE)</f>
        <v>FEDERAL GRANTS</v>
      </c>
      <c r="G6250" s="3">
        <v>474</v>
      </c>
      <c r="I6250" s="24">
        <f t="shared" si="1260"/>
        <v>511.8569766205747</v>
      </c>
    </row>
    <row r="6251" spans="1:9" hidden="1" outlineLevel="3" x14ac:dyDescent="0.25">
      <c r="A6251" t="s">
        <v>73</v>
      </c>
      <c r="B6251" t="str">
        <f>VLOOKUP(A6251,'AGENCY CODES'!$C$4:$F$139,3,FALSE)</f>
        <v>DEPARTMENT OF HOMELAND SECURITY</v>
      </c>
      <c r="C6251" s="8" t="s">
        <v>11</v>
      </c>
      <c r="D6251" s="8" t="str">
        <f t="shared" si="1252"/>
        <v>HLA2000</v>
      </c>
      <c r="E6251">
        <v>2000</v>
      </c>
      <c r="F6251" t="str">
        <f>VLOOKUP(D6251,'Fund List'!$A$2:$F$1324,6,FALSE)</f>
        <v>FEDERAL GRANTS</v>
      </c>
      <c r="G6251" s="3">
        <v>917</v>
      </c>
      <c r="I6251" s="24">
        <f t="shared" si="1260"/>
        <v>990.23807502334807</v>
      </c>
    </row>
    <row r="6252" spans="1:9" hidden="1" outlineLevel="3" x14ac:dyDescent="0.25">
      <c r="A6252" t="s">
        <v>73</v>
      </c>
      <c r="B6252" t="str">
        <f>VLOOKUP(A6252,'AGENCY CODES'!$C$4:$F$139,3,FALSE)</f>
        <v>DEPARTMENT OF HOMELAND SECURITY</v>
      </c>
      <c r="C6252" s="8" t="s">
        <v>12</v>
      </c>
      <c r="D6252" s="8" t="str">
        <f t="shared" si="1252"/>
        <v>HLA2000</v>
      </c>
      <c r="E6252">
        <v>2000</v>
      </c>
      <c r="F6252" t="str">
        <f>VLOOKUP(D6252,'Fund List'!$A$2:$F$1324,6,FALSE)</f>
        <v>FEDERAL GRANTS</v>
      </c>
      <c r="G6252" s="3">
        <v>64</v>
      </c>
      <c r="I6252" s="24">
        <f t="shared" si="1260"/>
        <v>69.111490514170413</v>
      </c>
    </row>
    <row r="6253" spans="1:9" hidden="1" outlineLevel="3" x14ac:dyDescent="0.25">
      <c r="A6253" t="s">
        <v>73</v>
      </c>
      <c r="B6253" t="str">
        <f>VLOOKUP(A6253,'AGENCY CODES'!$C$4:$F$139,3,FALSE)</f>
        <v>DEPARTMENT OF HOMELAND SECURITY</v>
      </c>
      <c r="C6253" s="8">
        <v>2</v>
      </c>
      <c r="D6253" s="8" t="str">
        <f t="shared" si="1252"/>
        <v>HLA2000</v>
      </c>
      <c r="E6253">
        <v>2000</v>
      </c>
      <c r="F6253" t="str">
        <f>VLOOKUP(D6253,'Fund List'!$A$2:$F$1324,6,FALSE)</f>
        <v>FEDERAL GRANTS</v>
      </c>
      <c r="G6253" s="3">
        <v>905</v>
      </c>
      <c r="I6253" s="24">
        <f t="shared" si="1260"/>
        <v>977.27967055194108</v>
      </c>
    </row>
    <row r="6254" spans="1:9" hidden="1" outlineLevel="3" x14ac:dyDescent="0.25">
      <c r="A6254" t="s">
        <v>73</v>
      </c>
      <c r="B6254" t="str">
        <f>VLOOKUP(A6254,'AGENCY CODES'!$C$4:$F$139,3,FALSE)</f>
        <v>DEPARTMENT OF HOMELAND SECURITY</v>
      </c>
      <c r="C6254" s="8">
        <v>8</v>
      </c>
      <c r="D6254" s="8" t="str">
        <f t="shared" si="1252"/>
        <v>HLA2000</v>
      </c>
      <c r="E6254">
        <v>2000</v>
      </c>
      <c r="F6254" t="str">
        <f>VLOOKUP(D6254,'Fund List'!$A$2:$F$1324,6,FALSE)</f>
        <v>FEDERAL GRANTS</v>
      </c>
      <c r="G6254" s="3">
        <v>3936</v>
      </c>
      <c r="I6254" s="24">
        <f t="shared" si="1260"/>
        <v>4250.3566666214811</v>
      </c>
    </row>
    <row r="6255" spans="1:9" outlineLevel="2" collapsed="1" x14ac:dyDescent="0.25">
      <c r="F6255" s="1" t="s">
        <v>4024</v>
      </c>
      <c r="I6255" s="24">
        <f t="shared" ref="I6255" si="1261">SUBTOTAL(9,I6242:I6254)</f>
        <v>8649.7349846641409</v>
      </c>
    </row>
    <row r="6256" spans="1:9" outlineLevel="1" x14ac:dyDescent="0.25">
      <c r="B6256" s="1" t="s">
        <v>3939</v>
      </c>
      <c r="I6256" s="24">
        <f t="shared" ref="I6256" si="1262">SUBTOTAL(9,I6242:I6254)</f>
        <v>8649.7349846641409</v>
      </c>
    </row>
    <row r="6257" spans="1:9" hidden="1" outlineLevel="3" x14ac:dyDescent="0.25">
      <c r="A6257" t="s">
        <v>74</v>
      </c>
      <c r="B6257" t="str">
        <f>VLOOKUP(A6257,'AGENCY CODES'!$C$4:$F$139,3,FALSE)</f>
        <v>HOUSE OF REPRESENTATIVES</v>
      </c>
      <c r="C6257" s="8" t="s">
        <v>1</v>
      </c>
      <c r="D6257" s="8" t="str">
        <f t="shared" si="1252"/>
        <v>HOA1000</v>
      </c>
      <c r="E6257">
        <v>1000</v>
      </c>
      <c r="F6257" t="str">
        <f>VLOOKUP(D6257,'Fund List'!$A$2:$F$1324,6,FALSE)</f>
        <v>GENERAL FUND</v>
      </c>
      <c r="G6257" s="3">
        <v>17</v>
      </c>
      <c r="I6257" s="24">
        <f t="shared" ref="I6257:I6269" si="1263">$G6257/$G$10*I$5</f>
        <v>18.357739667826518</v>
      </c>
    </row>
    <row r="6258" spans="1:9" hidden="1" outlineLevel="3" x14ac:dyDescent="0.25">
      <c r="A6258" t="s">
        <v>74</v>
      </c>
      <c r="B6258" t="str">
        <f>VLOOKUP(A6258,'AGENCY CODES'!$C$4:$F$139,3,FALSE)</f>
        <v>HOUSE OF REPRESENTATIVES</v>
      </c>
      <c r="C6258" s="8" t="s">
        <v>2</v>
      </c>
      <c r="D6258" s="8" t="str">
        <f t="shared" si="1252"/>
        <v>HOA1000</v>
      </c>
      <c r="E6258">
        <v>1000</v>
      </c>
      <c r="F6258" t="str">
        <f>VLOOKUP(D6258,'Fund List'!$A$2:$F$1324,6,FALSE)</f>
        <v>GENERAL FUND</v>
      </c>
      <c r="G6258" s="3">
        <v>1</v>
      </c>
      <c r="I6258" s="24">
        <f t="shared" si="1263"/>
        <v>1.0798670392839127</v>
      </c>
    </row>
    <row r="6259" spans="1:9" hidden="1" outlineLevel="3" x14ac:dyDescent="0.25">
      <c r="A6259" t="s">
        <v>74</v>
      </c>
      <c r="B6259" t="str">
        <f>VLOOKUP(A6259,'AGENCY CODES'!$C$4:$F$139,3,FALSE)</f>
        <v>HOUSE OF REPRESENTATIVES</v>
      </c>
      <c r="C6259" s="8" t="s">
        <v>3</v>
      </c>
      <c r="D6259" s="8" t="str">
        <f t="shared" si="1252"/>
        <v>HOA1000</v>
      </c>
      <c r="E6259">
        <v>1000</v>
      </c>
      <c r="F6259" t="str">
        <f>VLOOKUP(D6259,'Fund List'!$A$2:$F$1324,6,FALSE)</f>
        <v>GENERAL FUND</v>
      </c>
      <c r="G6259" s="3">
        <v>6</v>
      </c>
      <c r="I6259" s="24">
        <f t="shared" si="1263"/>
        <v>6.4792022357034762</v>
      </c>
    </row>
    <row r="6260" spans="1:9" hidden="1" outlineLevel="3" x14ac:dyDescent="0.25">
      <c r="A6260" t="s">
        <v>74</v>
      </c>
      <c r="B6260" t="str">
        <f>VLOOKUP(A6260,'AGENCY CODES'!$C$4:$F$139,3,FALSE)</f>
        <v>HOUSE OF REPRESENTATIVES</v>
      </c>
      <c r="C6260" s="8" t="s">
        <v>4</v>
      </c>
      <c r="D6260" s="8" t="str">
        <f t="shared" si="1252"/>
        <v>HOA1000</v>
      </c>
      <c r="E6260">
        <v>1000</v>
      </c>
      <c r="F6260" t="str">
        <f>VLOOKUP(D6260,'Fund List'!$A$2:$F$1324,6,FALSE)</f>
        <v>GENERAL FUND</v>
      </c>
      <c r="G6260" s="3">
        <v>88</v>
      </c>
      <c r="I6260" s="24">
        <f t="shared" si="1263"/>
        <v>95.028299456984328</v>
      </c>
    </row>
    <row r="6261" spans="1:9" hidden="1" outlineLevel="3" x14ac:dyDescent="0.25">
      <c r="A6261" t="s">
        <v>74</v>
      </c>
      <c r="B6261" t="str">
        <f>VLOOKUP(A6261,'AGENCY CODES'!$C$4:$F$139,3,FALSE)</f>
        <v>HOUSE OF REPRESENTATIVES</v>
      </c>
      <c r="C6261" s="8" t="s">
        <v>6</v>
      </c>
      <c r="D6261" s="8" t="str">
        <f t="shared" si="1252"/>
        <v>HOA1000</v>
      </c>
      <c r="E6261">
        <v>1000</v>
      </c>
      <c r="F6261" t="str">
        <f>VLOOKUP(D6261,'Fund List'!$A$2:$F$1324,6,FALSE)</f>
        <v>GENERAL FUND</v>
      </c>
      <c r="G6261" s="3">
        <v>501</v>
      </c>
      <c r="I6261" s="24">
        <f t="shared" si="1263"/>
        <v>541.01338668124038</v>
      </c>
    </row>
    <row r="6262" spans="1:9" hidden="1" outlineLevel="3" x14ac:dyDescent="0.25">
      <c r="A6262" t="s">
        <v>74</v>
      </c>
      <c r="B6262" t="str">
        <f>VLOOKUP(A6262,'AGENCY CODES'!$C$4:$F$139,3,FALSE)</f>
        <v>HOUSE OF REPRESENTATIVES</v>
      </c>
      <c r="C6262" s="8" t="s">
        <v>7</v>
      </c>
      <c r="D6262" s="8" t="str">
        <f t="shared" si="1252"/>
        <v>HOA1000</v>
      </c>
      <c r="E6262">
        <v>1000</v>
      </c>
      <c r="F6262" t="str">
        <f>VLOOKUP(D6262,'Fund List'!$A$2:$F$1324,6,FALSE)</f>
        <v>GENERAL FUND</v>
      </c>
      <c r="G6262" s="3">
        <v>34</v>
      </c>
      <c r="I6262" s="24">
        <f t="shared" si="1263"/>
        <v>36.715479335653036</v>
      </c>
    </row>
    <row r="6263" spans="1:9" hidden="1" outlineLevel="3" x14ac:dyDescent="0.25">
      <c r="A6263" t="s">
        <v>74</v>
      </c>
      <c r="B6263" t="str">
        <f>VLOOKUP(A6263,'AGENCY CODES'!$C$4:$F$139,3,FALSE)</f>
        <v>HOUSE OF REPRESENTATIVES</v>
      </c>
      <c r="C6263" s="8" t="s">
        <v>14</v>
      </c>
      <c r="D6263" s="8" t="str">
        <f t="shared" si="1252"/>
        <v>HOA1000</v>
      </c>
      <c r="E6263">
        <v>1000</v>
      </c>
      <c r="F6263" t="str">
        <f>VLOOKUP(D6263,'Fund List'!$A$2:$F$1324,6,FALSE)</f>
        <v>GENERAL FUND</v>
      </c>
      <c r="G6263" s="3">
        <v>7</v>
      </c>
      <c r="I6263" s="24">
        <f t="shared" si="1263"/>
        <v>7.5590692749873885</v>
      </c>
    </row>
    <row r="6264" spans="1:9" hidden="1" outlineLevel="3" x14ac:dyDescent="0.25">
      <c r="A6264" t="s">
        <v>74</v>
      </c>
      <c r="B6264" t="str">
        <f>VLOOKUP(A6264,'AGENCY CODES'!$C$4:$F$139,3,FALSE)</f>
        <v>HOUSE OF REPRESENTATIVES</v>
      </c>
      <c r="C6264" s="8" t="s">
        <v>8</v>
      </c>
      <c r="D6264" s="8" t="str">
        <f t="shared" si="1252"/>
        <v>HOA1000</v>
      </c>
      <c r="E6264">
        <v>1000</v>
      </c>
      <c r="F6264" t="str">
        <f>VLOOKUP(D6264,'Fund List'!$A$2:$F$1324,6,FALSE)</f>
        <v>GENERAL FUND</v>
      </c>
      <c r="G6264" s="3">
        <v>7</v>
      </c>
      <c r="I6264" s="24">
        <f t="shared" si="1263"/>
        <v>7.5590692749873885</v>
      </c>
    </row>
    <row r="6265" spans="1:9" hidden="1" outlineLevel="3" x14ac:dyDescent="0.25">
      <c r="A6265" t="s">
        <v>74</v>
      </c>
      <c r="B6265" t="str">
        <f>VLOOKUP(A6265,'AGENCY CODES'!$C$4:$F$139,3,FALSE)</f>
        <v>HOUSE OF REPRESENTATIVES</v>
      </c>
      <c r="C6265" s="8" t="s">
        <v>10</v>
      </c>
      <c r="D6265" s="8" t="str">
        <f t="shared" si="1252"/>
        <v>HOA1000</v>
      </c>
      <c r="E6265">
        <v>1000</v>
      </c>
      <c r="F6265" t="str">
        <f>VLOOKUP(D6265,'Fund List'!$A$2:$F$1324,6,FALSE)</f>
        <v>GENERAL FUND</v>
      </c>
      <c r="G6265" s="3">
        <v>108</v>
      </c>
      <c r="I6265" s="24">
        <f t="shared" si="1263"/>
        <v>116.62564024266258</v>
      </c>
    </row>
    <row r="6266" spans="1:9" hidden="1" outlineLevel="3" x14ac:dyDescent="0.25">
      <c r="A6266" t="s">
        <v>74</v>
      </c>
      <c r="B6266" t="str">
        <f>VLOOKUP(A6266,'AGENCY CODES'!$C$4:$F$139,3,FALSE)</f>
        <v>HOUSE OF REPRESENTATIVES</v>
      </c>
      <c r="C6266" s="8" t="s">
        <v>11</v>
      </c>
      <c r="D6266" s="8" t="str">
        <f t="shared" si="1252"/>
        <v>HOA1000</v>
      </c>
      <c r="E6266">
        <v>1000</v>
      </c>
      <c r="F6266" t="str">
        <f>VLOOKUP(D6266,'Fund List'!$A$2:$F$1324,6,FALSE)</f>
        <v>GENERAL FUND</v>
      </c>
      <c r="G6266" s="3">
        <v>425</v>
      </c>
      <c r="I6266" s="24">
        <f t="shared" si="1263"/>
        <v>458.94349169566294</v>
      </c>
    </row>
    <row r="6267" spans="1:9" hidden="1" outlineLevel="3" x14ac:dyDescent="0.25">
      <c r="A6267" t="s">
        <v>74</v>
      </c>
      <c r="B6267" t="str">
        <f>VLOOKUP(A6267,'AGENCY CODES'!$C$4:$F$139,3,FALSE)</f>
        <v>HOUSE OF REPRESENTATIVES</v>
      </c>
      <c r="C6267" s="8" t="s">
        <v>12</v>
      </c>
      <c r="D6267" s="8" t="str">
        <f t="shared" si="1252"/>
        <v>HOA1000</v>
      </c>
      <c r="E6267">
        <v>1000</v>
      </c>
      <c r="F6267" t="str">
        <f>VLOOKUP(D6267,'Fund List'!$A$2:$F$1324,6,FALSE)</f>
        <v>GENERAL FUND</v>
      </c>
      <c r="G6267" s="3">
        <v>6</v>
      </c>
      <c r="I6267" s="24">
        <f t="shared" si="1263"/>
        <v>6.4792022357034762</v>
      </c>
    </row>
    <row r="6268" spans="1:9" hidden="1" outlineLevel="3" x14ac:dyDescent="0.25">
      <c r="A6268" t="s">
        <v>74</v>
      </c>
      <c r="B6268" t="str">
        <f>VLOOKUP(A6268,'AGENCY CODES'!$C$4:$F$139,3,FALSE)</f>
        <v>HOUSE OF REPRESENTATIVES</v>
      </c>
      <c r="C6268" s="8">
        <v>2</v>
      </c>
      <c r="D6268" s="8" t="str">
        <f t="shared" si="1252"/>
        <v>HOA1000</v>
      </c>
      <c r="E6268">
        <v>1000</v>
      </c>
      <c r="F6268" t="str">
        <f>VLOOKUP(D6268,'Fund List'!$A$2:$F$1324,6,FALSE)</f>
        <v>GENERAL FUND</v>
      </c>
      <c r="G6268" s="3">
        <v>418</v>
      </c>
      <c r="I6268" s="24">
        <f t="shared" si="1263"/>
        <v>451.38442242067555</v>
      </c>
    </row>
    <row r="6269" spans="1:9" hidden="1" outlineLevel="3" x14ac:dyDescent="0.25">
      <c r="A6269" t="s">
        <v>74</v>
      </c>
      <c r="B6269" t="str">
        <f>VLOOKUP(A6269,'AGENCY CODES'!$C$4:$F$139,3,FALSE)</f>
        <v>HOUSE OF REPRESENTATIVES</v>
      </c>
      <c r="C6269" s="8">
        <v>8</v>
      </c>
      <c r="D6269" s="8" t="str">
        <f t="shared" si="1252"/>
        <v>HOA1000</v>
      </c>
      <c r="E6269">
        <v>1000</v>
      </c>
      <c r="F6269" t="str">
        <f>VLOOKUP(D6269,'Fund List'!$A$2:$F$1324,6,FALSE)</f>
        <v>GENERAL FUND</v>
      </c>
      <c r="G6269" s="3">
        <v>4846</v>
      </c>
      <c r="I6269" s="24">
        <f t="shared" si="1263"/>
        <v>5233.0356723698414</v>
      </c>
    </row>
    <row r="6270" spans="1:9" outlineLevel="2" collapsed="1" x14ac:dyDescent="0.25">
      <c r="F6270" s="1" t="s">
        <v>4007</v>
      </c>
      <c r="I6270" s="24">
        <f t="shared" ref="I6270" si="1264">SUBTOTAL(9,I6257:I6269)</f>
        <v>6980.2605419312122</v>
      </c>
    </row>
    <row r="6271" spans="1:9" hidden="1" outlineLevel="3" x14ac:dyDescent="0.25">
      <c r="A6271" t="s">
        <v>74</v>
      </c>
      <c r="B6271" t="str">
        <f>VLOOKUP(A6271,'AGENCY CODES'!$C$4:$F$139,3,FALSE)</f>
        <v>HOUSE OF REPRESENTATIVES</v>
      </c>
      <c r="C6271" s="8" t="s">
        <v>15</v>
      </c>
      <c r="D6271" s="8" t="str">
        <f t="shared" si="1252"/>
        <v>HOA1300</v>
      </c>
      <c r="E6271">
        <v>1300</v>
      </c>
      <c r="F6271" t="str">
        <f>VLOOKUP(D6271,'Fund List'!$A$2:$F$1324,6,FALSE)</f>
        <v>GENERAL FIXED ASSETS</v>
      </c>
      <c r="G6271" s="3">
        <v>1</v>
      </c>
      <c r="I6271" s="24">
        <f>$G6271/$G$10*I$5</f>
        <v>1.0798670392839127</v>
      </c>
    </row>
    <row r="6272" spans="1:9" outlineLevel="2" collapsed="1" x14ac:dyDescent="0.25">
      <c r="F6272" s="1" t="s">
        <v>4019</v>
      </c>
      <c r="I6272" s="24">
        <f t="shared" ref="I6272" si="1265">SUBTOTAL(9,I6271:I6271)</f>
        <v>1.0798670392839127</v>
      </c>
    </row>
    <row r="6273" spans="1:9" outlineLevel="1" x14ac:dyDescent="0.25">
      <c r="B6273" s="1" t="s">
        <v>3940</v>
      </c>
      <c r="I6273" s="24">
        <f t="shared" ref="I6273" si="1266">SUBTOTAL(9,I6257:I6271)</f>
        <v>6981.3404089704964</v>
      </c>
    </row>
    <row r="6274" spans="1:9" hidden="1" outlineLevel="3" x14ac:dyDescent="0.25">
      <c r="A6274" t="s">
        <v>75</v>
      </c>
      <c r="B6274" t="str">
        <f>VLOOKUP(A6274,'AGENCY CODES'!$C$4:$F$139,3,FALSE)</f>
        <v>DEPARTMENT OF HEALTH SERVICES</v>
      </c>
      <c r="C6274" s="8" t="s">
        <v>1</v>
      </c>
      <c r="D6274" s="8" t="str">
        <f t="shared" si="1252"/>
        <v>HSA1000</v>
      </c>
      <c r="E6274">
        <v>1000</v>
      </c>
      <c r="F6274" t="str">
        <f>VLOOKUP(D6274,'Fund List'!$A$2:$F$1324,6,FALSE)</f>
        <v>GENERAL FUND</v>
      </c>
      <c r="G6274" s="3">
        <v>1899</v>
      </c>
      <c r="I6274" s="24">
        <f t="shared" ref="I6274:I6291" si="1267">$G6274/$G$10*I$5</f>
        <v>2050.6675076001502</v>
      </c>
    </row>
    <row r="6275" spans="1:9" hidden="1" outlineLevel="3" x14ac:dyDescent="0.25">
      <c r="A6275" t="s">
        <v>75</v>
      </c>
      <c r="B6275" t="str">
        <f>VLOOKUP(A6275,'AGENCY CODES'!$C$4:$F$139,3,FALSE)</f>
        <v>DEPARTMENT OF HEALTH SERVICES</v>
      </c>
      <c r="C6275" s="8" t="s">
        <v>22</v>
      </c>
      <c r="D6275" s="8" t="str">
        <f t="shared" si="1252"/>
        <v>HSA1000</v>
      </c>
      <c r="E6275">
        <v>1000</v>
      </c>
      <c r="F6275" t="str">
        <f>VLOOKUP(D6275,'Fund List'!$A$2:$F$1324,6,FALSE)</f>
        <v>GENERAL FUND</v>
      </c>
      <c r="G6275" s="3">
        <v>1585</v>
      </c>
      <c r="I6275" s="24">
        <f t="shared" si="1267"/>
        <v>1711.5892572650018</v>
      </c>
    </row>
    <row r="6276" spans="1:9" hidden="1" outlineLevel="3" x14ac:dyDescent="0.25">
      <c r="A6276" t="s">
        <v>75</v>
      </c>
      <c r="B6276" t="str">
        <f>VLOOKUP(A6276,'AGENCY CODES'!$C$4:$F$139,3,FALSE)</f>
        <v>DEPARTMENT OF HEALTH SERVICES</v>
      </c>
      <c r="C6276" s="8" t="s">
        <v>2</v>
      </c>
      <c r="D6276" s="8" t="str">
        <f t="shared" si="1252"/>
        <v>HSA1000</v>
      </c>
      <c r="E6276">
        <v>1000</v>
      </c>
      <c r="F6276" t="str">
        <f>VLOOKUP(D6276,'Fund List'!$A$2:$F$1324,6,FALSE)</f>
        <v>GENERAL FUND</v>
      </c>
      <c r="G6276" s="3">
        <v>4</v>
      </c>
      <c r="I6276" s="24">
        <f t="shared" si="1267"/>
        <v>4.3194681571356508</v>
      </c>
    </row>
    <row r="6277" spans="1:9" hidden="1" outlineLevel="3" x14ac:dyDescent="0.25">
      <c r="A6277" t="s">
        <v>75</v>
      </c>
      <c r="B6277" t="str">
        <f>VLOOKUP(A6277,'AGENCY CODES'!$C$4:$F$139,3,FALSE)</f>
        <v>DEPARTMENT OF HEALTH SERVICES</v>
      </c>
      <c r="C6277" s="8" t="s">
        <v>3</v>
      </c>
      <c r="D6277" s="8" t="str">
        <f t="shared" si="1252"/>
        <v>HSA1000</v>
      </c>
      <c r="E6277">
        <v>1000</v>
      </c>
      <c r="F6277" t="str">
        <f>VLOOKUP(D6277,'Fund List'!$A$2:$F$1324,6,FALSE)</f>
        <v>GENERAL FUND</v>
      </c>
      <c r="G6277" s="3">
        <v>725</v>
      </c>
      <c r="I6277" s="24">
        <f t="shared" si="1267"/>
        <v>782.90360348083686</v>
      </c>
    </row>
    <row r="6278" spans="1:9" hidden="1" outlineLevel="3" x14ac:dyDescent="0.25">
      <c r="A6278" t="s">
        <v>75</v>
      </c>
      <c r="B6278" t="str">
        <f>VLOOKUP(A6278,'AGENCY CODES'!$C$4:$F$139,3,FALSE)</f>
        <v>DEPARTMENT OF HEALTH SERVICES</v>
      </c>
      <c r="C6278" s="8" t="s">
        <v>4</v>
      </c>
      <c r="D6278" s="8" t="str">
        <f t="shared" si="1252"/>
        <v>HSA1000</v>
      </c>
      <c r="E6278">
        <v>1000</v>
      </c>
      <c r="F6278" t="str">
        <f>VLOOKUP(D6278,'Fund List'!$A$2:$F$1324,6,FALSE)</f>
        <v>GENERAL FUND</v>
      </c>
      <c r="G6278" s="3">
        <v>4074</v>
      </c>
      <c r="I6278" s="24">
        <f t="shared" si="1267"/>
        <v>4399.3783180426608</v>
      </c>
    </row>
    <row r="6279" spans="1:9" hidden="1" outlineLevel="3" x14ac:dyDescent="0.25">
      <c r="A6279" t="s">
        <v>75</v>
      </c>
      <c r="B6279" t="str">
        <f>VLOOKUP(A6279,'AGENCY CODES'!$C$4:$F$139,3,FALSE)</f>
        <v>DEPARTMENT OF HEALTH SERVICES</v>
      </c>
      <c r="C6279" s="8" t="s">
        <v>5</v>
      </c>
      <c r="D6279" s="8" t="str">
        <f t="shared" si="1252"/>
        <v>HSA1000</v>
      </c>
      <c r="E6279">
        <v>1000</v>
      </c>
      <c r="F6279" t="str">
        <f>VLOOKUP(D6279,'Fund List'!$A$2:$F$1324,6,FALSE)</f>
        <v>GENERAL FUND</v>
      </c>
      <c r="G6279" s="3">
        <v>53</v>
      </c>
      <c r="I6279" s="24">
        <f t="shared" si="1267"/>
        <v>57.232953082047381</v>
      </c>
    </row>
    <row r="6280" spans="1:9" hidden="1" outlineLevel="3" x14ac:dyDescent="0.25">
      <c r="A6280" t="s">
        <v>75</v>
      </c>
      <c r="B6280" t="str">
        <f>VLOOKUP(A6280,'AGENCY CODES'!$C$4:$F$139,3,FALSE)</f>
        <v>DEPARTMENT OF HEALTH SERVICES</v>
      </c>
      <c r="C6280" s="8" t="s">
        <v>6</v>
      </c>
      <c r="D6280" s="8" t="str">
        <f t="shared" ref="D6280:D6343" si="1268">CONCATENATE(A6280,E6280)</f>
        <v>HSA1000</v>
      </c>
      <c r="E6280">
        <v>1000</v>
      </c>
      <c r="F6280" t="str">
        <f>VLOOKUP(D6280,'Fund List'!$A$2:$F$1324,6,FALSE)</f>
        <v>GENERAL FUND</v>
      </c>
      <c r="G6280" s="3">
        <v>2382</v>
      </c>
      <c r="I6280" s="24">
        <f t="shared" si="1267"/>
        <v>2572.2432875742802</v>
      </c>
    </row>
    <row r="6281" spans="1:9" hidden="1" outlineLevel="3" x14ac:dyDescent="0.25">
      <c r="A6281" t="s">
        <v>75</v>
      </c>
      <c r="B6281" t="str">
        <f>VLOOKUP(A6281,'AGENCY CODES'!$C$4:$F$139,3,FALSE)</f>
        <v>DEPARTMENT OF HEALTH SERVICES</v>
      </c>
      <c r="C6281" s="8" t="s">
        <v>7</v>
      </c>
      <c r="D6281" s="8" t="str">
        <f t="shared" si="1268"/>
        <v>HSA1000</v>
      </c>
      <c r="E6281">
        <v>1000</v>
      </c>
      <c r="F6281" t="str">
        <f>VLOOKUP(D6281,'Fund List'!$A$2:$F$1324,6,FALSE)</f>
        <v>GENERAL FUND</v>
      </c>
      <c r="G6281" s="3">
        <v>770</v>
      </c>
      <c r="I6281" s="24">
        <f t="shared" si="1267"/>
        <v>831.49762024861286</v>
      </c>
    </row>
    <row r="6282" spans="1:9" hidden="1" outlineLevel="3" x14ac:dyDescent="0.25">
      <c r="A6282" t="s">
        <v>75</v>
      </c>
      <c r="B6282" t="str">
        <f>VLOOKUP(A6282,'AGENCY CODES'!$C$4:$F$139,3,FALSE)</f>
        <v>DEPARTMENT OF HEALTH SERVICES</v>
      </c>
      <c r="C6282" s="8" t="s">
        <v>14</v>
      </c>
      <c r="D6282" s="8" t="str">
        <f t="shared" si="1268"/>
        <v>HSA1000</v>
      </c>
      <c r="E6282">
        <v>1000</v>
      </c>
      <c r="F6282" t="str">
        <f>VLOOKUP(D6282,'Fund List'!$A$2:$F$1324,6,FALSE)</f>
        <v>GENERAL FUND</v>
      </c>
      <c r="G6282" s="3">
        <v>14</v>
      </c>
      <c r="I6282" s="24">
        <f t="shared" si="1267"/>
        <v>15.118138549974777</v>
      </c>
    </row>
    <row r="6283" spans="1:9" hidden="1" outlineLevel="3" x14ac:dyDescent="0.25">
      <c r="A6283" t="s">
        <v>75</v>
      </c>
      <c r="B6283" t="str">
        <f>VLOOKUP(A6283,'AGENCY CODES'!$C$4:$F$139,3,FALSE)</f>
        <v>DEPARTMENT OF HEALTH SERVICES</v>
      </c>
      <c r="C6283" s="8" t="s">
        <v>38</v>
      </c>
      <c r="D6283" s="8" t="str">
        <f t="shared" si="1268"/>
        <v>HSA1000</v>
      </c>
      <c r="E6283">
        <v>1000</v>
      </c>
      <c r="F6283" t="str">
        <f>VLOOKUP(D6283,'Fund List'!$A$2:$F$1324,6,FALSE)</f>
        <v>GENERAL FUND</v>
      </c>
      <c r="G6283" s="3">
        <v>2</v>
      </c>
      <c r="I6283" s="24">
        <f t="shared" si="1267"/>
        <v>2.1597340785678254</v>
      </c>
    </row>
    <row r="6284" spans="1:9" hidden="1" outlineLevel="3" x14ac:dyDescent="0.25">
      <c r="A6284" t="s">
        <v>75</v>
      </c>
      <c r="B6284" t="str">
        <f>VLOOKUP(A6284,'AGENCY CODES'!$C$4:$F$139,3,FALSE)</f>
        <v>DEPARTMENT OF HEALTH SERVICES</v>
      </c>
      <c r="C6284" s="8" t="s">
        <v>17</v>
      </c>
      <c r="D6284" s="8" t="str">
        <f t="shared" si="1268"/>
        <v>HSA1000</v>
      </c>
      <c r="E6284">
        <v>1000</v>
      </c>
      <c r="F6284" t="str">
        <f>VLOOKUP(D6284,'Fund List'!$A$2:$F$1324,6,FALSE)</f>
        <v>GENERAL FUND</v>
      </c>
      <c r="G6284" s="3">
        <v>1072</v>
      </c>
      <c r="I6284" s="24">
        <f t="shared" si="1267"/>
        <v>1157.6174661123546</v>
      </c>
    </row>
    <row r="6285" spans="1:9" hidden="1" outlineLevel="3" x14ac:dyDescent="0.25">
      <c r="A6285" t="s">
        <v>75</v>
      </c>
      <c r="B6285" t="str">
        <f>VLOOKUP(A6285,'AGENCY CODES'!$C$4:$F$139,3,FALSE)</f>
        <v>DEPARTMENT OF HEALTH SERVICES</v>
      </c>
      <c r="C6285" s="8" t="s">
        <v>18</v>
      </c>
      <c r="D6285" s="8" t="str">
        <f t="shared" si="1268"/>
        <v>HSA1000</v>
      </c>
      <c r="E6285">
        <v>1000</v>
      </c>
      <c r="F6285" t="str">
        <f>VLOOKUP(D6285,'Fund List'!$A$2:$F$1324,6,FALSE)</f>
        <v>GENERAL FUND</v>
      </c>
      <c r="G6285" s="3">
        <v>7201</v>
      </c>
      <c r="I6285" s="24">
        <f t="shared" si="1267"/>
        <v>7776.1225498834556</v>
      </c>
    </row>
    <row r="6286" spans="1:9" hidden="1" outlineLevel="3" x14ac:dyDescent="0.25">
      <c r="A6286" t="s">
        <v>75</v>
      </c>
      <c r="B6286" t="str">
        <f>VLOOKUP(A6286,'AGENCY CODES'!$C$4:$F$139,3,FALSE)</f>
        <v>DEPARTMENT OF HEALTH SERVICES</v>
      </c>
      <c r="C6286" s="8" t="s">
        <v>8</v>
      </c>
      <c r="D6286" s="8" t="str">
        <f t="shared" si="1268"/>
        <v>HSA1000</v>
      </c>
      <c r="E6286">
        <v>1000</v>
      </c>
      <c r="F6286" t="str">
        <f>VLOOKUP(D6286,'Fund List'!$A$2:$F$1324,6,FALSE)</f>
        <v>GENERAL FUND</v>
      </c>
      <c r="G6286" s="3">
        <v>212</v>
      </c>
      <c r="I6286" s="24">
        <f t="shared" si="1267"/>
        <v>228.93181232818952</v>
      </c>
    </row>
    <row r="6287" spans="1:9" hidden="1" outlineLevel="3" x14ac:dyDescent="0.25">
      <c r="A6287" t="s">
        <v>75</v>
      </c>
      <c r="B6287" t="str">
        <f>VLOOKUP(A6287,'AGENCY CODES'!$C$4:$F$139,3,FALSE)</f>
        <v>DEPARTMENT OF HEALTH SERVICES</v>
      </c>
      <c r="C6287" s="8" t="s">
        <v>10</v>
      </c>
      <c r="D6287" s="8" t="str">
        <f t="shared" si="1268"/>
        <v>HSA1000</v>
      </c>
      <c r="E6287">
        <v>1000</v>
      </c>
      <c r="F6287" t="str">
        <f>VLOOKUP(D6287,'Fund List'!$A$2:$F$1324,6,FALSE)</f>
        <v>GENERAL FUND</v>
      </c>
      <c r="G6287" s="3">
        <v>610</v>
      </c>
      <c r="I6287" s="24">
        <f t="shared" si="1267"/>
        <v>658.71889396318682</v>
      </c>
    </row>
    <row r="6288" spans="1:9" hidden="1" outlineLevel="3" x14ac:dyDescent="0.25">
      <c r="A6288" t="s">
        <v>75</v>
      </c>
      <c r="B6288" t="str">
        <f>VLOOKUP(A6288,'AGENCY CODES'!$C$4:$F$139,3,FALSE)</f>
        <v>DEPARTMENT OF HEALTH SERVICES</v>
      </c>
      <c r="C6288" s="8" t="s">
        <v>11</v>
      </c>
      <c r="D6288" s="8" t="str">
        <f t="shared" si="1268"/>
        <v>HSA1000</v>
      </c>
      <c r="E6288">
        <v>1000</v>
      </c>
      <c r="F6288" t="str">
        <f>VLOOKUP(D6288,'Fund List'!$A$2:$F$1324,6,FALSE)</f>
        <v>GENERAL FUND</v>
      </c>
      <c r="G6288" s="3">
        <v>13895</v>
      </c>
      <c r="I6288" s="24">
        <f t="shared" si="1267"/>
        <v>15004.752510849969</v>
      </c>
    </row>
    <row r="6289" spans="1:9" hidden="1" outlineLevel="3" x14ac:dyDescent="0.25">
      <c r="A6289" t="s">
        <v>75</v>
      </c>
      <c r="B6289" t="str">
        <f>VLOOKUP(A6289,'AGENCY CODES'!$C$4:$F$139,3,FALSE)</f>
        <v>DEPARTMENT OF HEALTH SERVICES</v>
      </c>
      <c r="C6289" s="8" t="s">
        <v>12</v>
      </c>
      <c r="D6289" s="8" t="str">
        <f t="shared" si="1268"/>
        <v>HSA1000</v>
      </c>
      <c r="E6289">
        <v>1000</v>
      </c>
      <c r="F6289" t="str">
        <f>VLOOKUP(D6289,'Fund List'!$A$2:$F$1324,6,FALSE)</f>
        <v>GENERAL FUND</v>
      </c>
      <c r="G6289" s="3">
        <v>375</v>
      </c>
      <c r="I6289" s="24">
        <f t="shared" si="1267"/>
        <v>404.95013973146729</v>
      </c>
    </row>
    <row r="6290" spans="1:9" hidden="1" outlineLevel="3" x14ac:dyDescent="0.25">
      <c r="A6290" t="s">
        <v>75</v>
      </c>
      <c r="B6290" t="str">
        <f>VLOOKUP(A6290,'AGENCY CODES'!$C$4:$F$139,3,FALSE)</f>
        <v>DEPARTMENT OF HEALTH SERVICES</v>
      </c>
      <c r="C6290" s="8">
        <v>2</v>
      </c>
      <c r="D6290" s="8" t="str">
        <f t="shared" si="1268"/>
        <v>HSA1000</v>
      </c>
      <c r="E6290">
        <v>1000</v>
      </c>
      <c r="F6290" t="str">
        <f>VLOOKUP(D6290,'Fund List'!$A$2:$F$1324,6,FALSE)</f>
        <v>GENERAL FUND</v>
      </c>
      <c r="G6290" s="3">
        <v>14188</v>
      </c>
      <c r="I6290" s="24">
        <f t="shared" si="1267"/>
        <v>15321.153553360153</v>
      </c>
    </row>
    <row r="6291" spans="1:9" hidden="1" outlineLevel="3" x14ac:dyDescent="0.25">
      <c r="A6291" t="s">
        <v>75</v>
      </c>
      <c r="B6291" t="str">
        <f>VLOOKUP(A6291,'AGENCY CODES'!$C$4:$F$139,3,FALSE)</f>
        <v>DEPARTMENT OF HEALTH SERVICES</v>
      </c>
      <c r="C6291" s="8">
        <v>8</v>
      </c>
      <c r="D6291" s="8" t="str">
        <f t="shared" si="1268"/>
        <v>HSA1000</v>
      </c>
      <c r="E6291">
        <v>1000</v>
      </c>
      <c r="F6291" t="str">
        <f>VLOOKUP(D6291,'Fund List'!$A$2:$F$1324,6,FALSE)</f>
        <v>GENERAL FUND</v>
      </c>
      <c r="G6291" s="3">
        <v>46552</v>
      </c>
      <c r="I6291" s="24">
        <f t="shared" si="1267"/>
        <v>50269.970412744704</v>
      </c>
    </row>
    <row r="6292" spans="1:9" outlineLevel="2" collapsed="1" x14ac:dyDescent="0.25">
      <c r="F6292" s="1" t="s">
        <v>4007</v>
      </c>
      <c r="I6292" s="24">
        <f t="shared" ref="I6292" si="1269">SUBTOTAL(9,I6274:I6291)</f>
        <v>103249.32722705274</v>
      </c>
    </row>
    <row r="6293" spans="1:9" hidden="1" outlineLevel="3" x14ac:dyDescent="0.25">
      <c r="A6293" t="s">
        <v>75</v>
      </c>
      <c r="B6293" t="str">
        <f>VLOOKUP(A6293,'AGENCY CODES'!$C$4:$F$139,3,FALSE)</f>
        <v>DEPARTMENT OF HEALTH SERVICES</v>
      </c>
      <c r="C6293" s="8" t="s">
        <v>15</v>
      </c>
      <c r="D6293" s="8" t="str">
        <f t="shared" si="1268"/>
        <v>HSA1300</v>
      </c>
      <c r="E6293">
        <v>1300</v>
      </c>
      <c r="F6293" t="str">
        <f>VLOOKUP(D6293,'Fund List'!$A$2:$F$1324,6,FALSE)</f>
        <v>GENERAL FIXED ASSETS</v>
      </c>
      <c r="G6293" s="3">
        <v>150</v>
      </c>
      <c r="I6293" s="24">
        <f>$G6293/$G$10*I$5</f>
        <v>161.98005589258693</v>
      </c>
    </row>
    <row r="6294" spans="1:9" outlineLevel="2" collapsed="1" x14ac:dyDescent="0.25">
      <c r="F6294" s="1" t="s">
        <v>4019</v>
      </c>
      <c r="I6294" s="24">
        <f t="shared" ref="I6294" si="1270">SUBTOTAL(9,I6293:I6293)</f>
        <v>161.98005589258693</v>
      </c>
    </row>
    <row r="6295" spans="1:9" hidden="1" outlineLevel="3" x14ac:dyDescent="0.25">
      <c r="A6295" t="s">
        <v>75</v>
      </c>
      <c r="B6295" t="str">
        <f>VLOOKUP(A6295,'AGENCY CODES'!$C$4:$F$139,3,FALSE)</f>
        <v>DEPARTMENT OF HEALTH SERVICES</v>
      </c>
      <c r="C6295" s="8" t="s">
        <v>1</v>
      </c>
      <c r="D6295" s="8" t="str">
        <f t="shared" si="1268"/>
        <v>HSA1308</v>
      </c>
      <c r="E6295">
        <v>1308</v>
      </c>
      <c r="F6295" t="str">
        <f>VLOOKUP(D6295,'Fund List'!$A$2:$F$1324,6,FALSE)</f>
        <v>TT-HCF-HEALTH EDUCATION ACCOUNT</v>
      </c>
      <c r="G6295" s="3">
        <v>169</v>
      </c>
      <c r="I6295" s="24">
        <f t="shared" ref="I6295:I6309" si="1271">$G6295/$G$10*I$5</f>
        <v>182.49752963898126</v>
      </c>
    </row>
    <row r="6296" spans="1:9" hidden="1" outlineLevel="3" x14ac:dyDescent="0.25">
      <c r="A6296" t="s">
        <v>75</v>
      </c>
      <c r="B6296" t="str">
        <f>VLOOKUP(A6296,'AGENCY CODES'!$C$4:$F$139,3,FALSE)</f>
        <v>DEPARTMENT OF HEALTH SERVICES</v>
      </c>
      <c r="C6296" s="8" t="s">
        <v>22</v>
      </c>
      <c r="D6296" s="8" t="str">
        <f t="shared" si="1268"/>
        <v>HSA1308</v>
      </c>
      <c r="E6296">
        <v>1308</v>
      </c>
      <c r="F6296" t="str">
        <f>VLOOKUP(D6296,'Fund List'!$A$2:$F$1324,6,FALSE)</f>
        <v>TT-HCF-HEALTH EDUCATION ACCOUNT</v>
      </c>
      <c r="G6296" s="3">
        <v>169</v>
      </c>
      <c r="I6296" s="24">
        <f t="shared" si="1271"/>
        <v>182.49752963898126</v>
      </c>
    </row>
    <row r="6297" spans="1:9" hidden="1" outlineLevel="3" x14ac:dyDescent="0.25">
      <c r="A6297" t="s">
        <v>75</v>
      </c>
      <c r="B6297" t="str">
        <f>VLOOKUP(A6297,'AGENCY CODES'!$C$4:$F$139,3,FALSE)</f>
        <v>DEPARTMENT OF HEALTH SERVICES</v>
      </c>
      <c r="C6297" s="8" t="s">
        <v>4</v>
      </c>
      <c r="D6297" s="8" t="str">
        <f t="shared" si="1268"/>
        <v>HSA1308</v>
      </c>
      <c r="E6297">
        <v>1308</v>
      </c>
      <c r="F6297" t="str">
        <f>VLOOKUP(D6297,'Fund List'!$A$2:$F$1324,6,FALSE)</f>
        <v>TT-HCF-HEALTH EDUCATION ACCOUNT</v>
      </c>
      <c r="G6297" s="3">
        <v>415</v>
      </c>
      <c r="I6297" s="24">
        <f t="shared" si="1271"/>
        <v>448.1448213028238</v>
      </c>
    </row>
    <row r="6298" spans="1:9" hidden="1" outlineLevel="3" x14ac:dyDescent="0.25">
      <c r="A6298" t="s">
        <v>75</v>
      </c>
      <c r="B6298" t="str">
        <f>VLOOKUP(A6298,'AGENCY CODES'!$C$4:$F$139,3,FALSE)</f>
        <v>DEPARTMENT OF HEALTH SERVICES</v>
      </c>
      <c r="C6298" s="8" t="s">
        <v>5</v>
      </c>
      <c r="D6298" s="8" t="str">
        <f t="shared" si="1268"/>
        <v>HSA1308</v>
      </c>
      <c r="E6298">
        <v>1308</v>
      </c>
      <c r="F6298" t="str">
        <f>VLOOKUP(D6298,'Fund List'!$A$2:$F$1324,6,FALSE)</f>
        <v>TT-HCF-HEALTH EDUCATION ACCOUNT</v>
      </c>
      <c r="G6298" s="3">
        <v>388</v>
      </c>
      <c r="I6298" s="24">
        <f t="shared" si="1271"/>
        <v>418.98841124215818</v>
      </c>
    </row>
    <row r="6299" spans="1:9" hidden="1" outlineLevel="3" x14ac:dyDescent="0.25">
      <c r="A6299" t="s">
        <v>75</v>
      </c>
      <c r="B6299" t="str">
        <f>VLOOKUP(A6299,'AGENCY CODES'!$C$4:$F$139,3,FALSE)</f>
        <v>DEPARTMENT OF HEALTH SERVICES</v>
      </c>
      <c r="C6299" s="8" t="s">
        <v>6</v>
      </c>
      <c r="D6299" s="8" t="str">
        <f t="shared" si="1268"/>
        <v>HSA1308</v>
      </c>
      <c r="E6299">
        <v>1308</v>
      </c>
      <c r="F6299" t="str">
        <f>VLOOKUP(D6299,'Fund List'!$A$2:$F$1324,6,FALSE)</f>
        <v>TT-HCF-HEALTH EDUCATION ACCOUNT</v>
      </c>
      <c r="G6299" s="3">
        <v>83</v>
      </c>
      <c r="I6299" s="24">
        <f t="shared" si="1271"/>
        <v>89.628964260564757</v>
      </c>
    </row>
    <row r="6300" spans="1:9" hidden="1" outlineLevel="3" x14ac:dyDescent="0.25">
      <c r="A6300" t="s">
        <v>75</v>
      </c>
      <c r="B6300" t="str">
        <f>VLOOKUP(A6300,'AGENCY CODES'!$C$4:$F$139,3,FALSE)</f>
        <v>DEPARTMENT OF HEALTH SERVICES</v>
      </c>
      <c r="C6300" s="8" t="s">
        <v>7</v>
      </c>
      <c r="D6300" s="8" t="str">
        <f t="shared" si="1268"/>
        <v>HSA1308</v>
      </c>
      <c r="E6300">
        <v>1308</v>
      </c>
      <c r="F6300" t="str">
        <f>VLOOKUP(D6300,'Fund List'!$A$2:$F$1324,6,FALSE)</f>
        <v>TT-HCF-HEALTH EDUCATION ACCOUNT</v>
      </c>
      <c r="G6300" s="3">
        <v>459</v>
      </c>
      <c r="I6300" s="24">
        <f t="shared" si="1271"/>
        <v>495.65897103131601</v>
      </c>
    </row>
    <row r="6301" spans="1:9" hidden="1" outlineLevel="3" x14ac:dyDescent="0.25">
      <c r="A6301" t="s">
        <v>75</v>
      </c>
      <c r="B6301" t="str">
        <f>VLOOKUP(A6301,'AGENCY CODES'!$C$4:$F$139,3,FALSE)</f>
        <v>DEPARTMENT OF HEALTH SERVICES</v>
      </c>
      <c r="C6301" s="8" t="s">
        <v>14</v>
      </c>
      <c r="D6301" s="8" t="str">
        <f t="shared" si="1268"/>
        <v>HSA1308</v>
      </c>
      <c r="E6301">
        <v>1308</v>
      </c>
      <c r="F6301" t="str">
        <f>VLOOKUP(D6301,'Fund List'!$A$2:$F$1324,6,FALSE)</f>
        <v>TT-HCF-HEALTH EDUCATION ACCOUNT</v>
      </c>
      <c r="G6301" s="3">
        <v>2</v>
      </c>
      <c r="I6301" s="24">
        <f t="shared" si="1271"/>
        <v>2.1597340785678254</v>
      </c>
    </row>
    <row r="6302" spans="1:9" hidden="1" outlineLevel="3" x14ac:dyDescent="0.25">
      <c r="A6302" t="s">
        <v>75</v>
      </c>
      <c r="B6302" t="str">
        <f>VLOOKUP(A6302,'AGENCY CODES'!$C$4:$F$139,3,FALSE)</f>
        <v>DEPARTMENT OF HEALTH SERVICES</v>
      </c>
      <c r="C6302" s="8" t="s">
        <v>17</v>
      </c>
      <c r="D6302" s="8" t="str">
        <f t="shared" si="1268"/>
        <v>HSA1308</v>
      </c>
      <c r="E6302">
        <v>1308</v>
      </c>
      <c r="F6302" t="str">
        <f>VLOOKUP(D6302,'Fund List'!$A$2:$F$1324,6,FALSE)</f>
        <v>TT-HCF-HEALTH EDUCATION ACCOUNT</v>
      </c>
      <c r="G6302" s="3">
        <v>148</v>
      </c>
      <c r="I6302" s="24">
        <f t="shared" si="1271"/>
        <v>159.82032181401911</v>
      </c>
    </row>
    <row r="6303" spans="1:9" hidden="1" outlineLevel="3" x14ac:dyDescent="0.25">
      <c r="A6303" t="s">
        <v>75</v>
      </c>
      <c r="B6303" t="str">
        <f>VLOOKUP(A6303,'AGENCY CODES'!$C$4:$F$139,3,FALSE)</f>
        <v>DEPARTMENT OF HEALTH SERVICES</v>
      </c>
      <c r="C6303" s="8" t="s">
        <v>19</v>
      </c>
      <c r="D6303" s="8" t="str">
        <f t="shared" si="1268"/>
        <v>HSA1308</v>
      </c>
      <c r="E6303">
        <v>1308</v>
      </c>
      <c r="F6303" t="str">
        <f>VLOOKUP(D6303,'Fund List'!$A$2:$F$1324,6,FALSE)</f>
        <v>TT-HCF-HEALTH EDUCATION ACCOUNT</v>
      </c>
      <c r="G6303" s="3">
        <v>3</v>
      </c>
      <c r="I6303" s="24">
        <f t="shared" si="1271"/>
        <v>3.2396011178517381</v>
      </c>
    </row>
    <row r="6304" spans="1:9" hidden="1" outlineLevel="3" x14ac:dyDescent="0.25">
      <c r="A6304" t="s">
        <v>75</v>
      </c>
      <c r="B6304" t="str">
        <f>VLOOKUP(A6304,'AGENCY CODES'!$C$4:$F$139,3,FALSE)</f>
        <v>DEPARTMENT OF HEALTH SERVICES</v>
      </c>
      <c r="C6304" s="8" t="s">
        <v>8</v>
      </c>
      <c r="D6304" s="8" t="str">
        <f t="shared" si="1268"/>
        <v>HSA1308</v>
      </c>
      <c r="E6304">
        <v>1308</v>
      </c>
      <c r="F6304" t="str">
        <f>VLOOKUP(D6304,'Fund List'!$A$2:$F$1324,6,FALSE)</f>
        <v>TT-HCF-HEALTH EDUCATION ACCOUNT</v>
      </c>
      <c r="G6304" s="3">
        <v>15</v>
      </c>
      <c r="I6304" s="24">
        <f t="shared" si="1271"/>
        <v>16.198005589258692</v>
      </c>
    </row>
    <row r="6305" spans="1:9" hidden="1" outlineLevel="3" x14ac:dyDescent="0.25">
      <c r="A6305" t="s">
        <v>75</v>
      </c>
      <c r="B6305" t="str">
        <f>VLOOKUP(A6305,'AGENCY CODES'!$C$4:$F$139,3,FALSE)</f>
        <v>DEPARTMENT OF HEALTH SERVICES</v>
      </c>
      <c r="C6305" s="8" t="s">
        <v>10</v>
      </c>
      <c r="D6305" s="8" t="str">
        <f t="shared" si="1268"/>
        <v>HSA1308</v>
      </c>
      <c r="E6305">
        <v>1308</v>
      </c>
      <c r="F6305" t="str">
        <f>VLOOKUP(D6305,'Fund List'!$A$2:$F$1324,6,FALSE)</f>
        <v>TT-HCF-HEALTH EDUCATION ACCOUNT</v>
      </c>
      <c r="G6305" s="3">
        <v>570</v>
      </c>
      <c r="I6305" s="24">
        <f t="shared" si="1271"/>
        <v>615.52421239183036</v>
      </c>
    </row>
    <row r="6306" spans="1:9" hidden="1" outlineLevel="3" x14ac:dyDescent="0.25">
      <c r="A6306" t="s">
        <v>75</v>
      </c>
      <c r="B6306" t="str">
        <f>VLOOKUP(A6306,'AGENCY CODES'!$C$4:$F$139,3,FALSE)</f>
        <v>DEPARTMENT OF HEALTH SERVICES</v>
      </c>
      <c r="C6306" s="8" t="s">
        <v>11</v>
      </c>
      <c r="D6306" s="8" t="str">
        <f t="shared" si="1268"/>
        <v>HSA1308</v>
      </c>
      <c r="E6306">
        <v>1308</v>
      </c>
      <c r="F6306" t="str">
        <f>VLOOKUP(D6306,'Fund List'!$A$2:$F$1324,6,FALSE)</f>
        <v>TT-HCF-HEALTH EDUCATION ACCOUNT</v>
      </c>
      <c r="G6306" s="3">
        <v>847</v>
      </c>
      <c r="I6306" s="24">
        <f t="shared" si="1271"/>
        <v>914.64738227347414</v>
      </c>
    </row>
    <row r="6307" spans="1:9" hidden="1" outlineLevel="3" x14ac:dyDescent="0.25">
      <c r="A6307" t="s">
        <v>75</v>
      </c>
      <c r="B6307" t="str">
        <f>VLOOKUP(A6307,'AGENCY CODES'!$C$4:$F$139,3,FALSE)</f>
        <v>DEPARTMENT OF HEALTH SERVICES</v>
      </c>
      <c r="C6307" s="8" t="s">
        <v>12</v>
      </c>
      <c r="D6307" s="8" t="str">
        <f t="shared" si="1268"/>
        <v>HSA1308</v>
      </c>
      <c r="E6307">
        <v>1308</v>
      </c>
      <c r="F6307" t="str">
        <f>VLOOKUP(D6307,'Fund List'!$A$2:$F$1324,6,FALSE)</f>
        <v>TT-HCF-HEALTH EDUCATION ACCOUNT</v>
      </c>
      <c r="G6307" s="3">
        <v>127</v>
      </c>
      <c r="I6307" s="24">
        <f t="shared" si="1271"/>
        <v>137.14311398905693</v>
      </c>
    </row>
    <row r="6308" spans="1:9" hidden="1" outlineLevel="3" x14ac:dyDescent="0.25">
      <c r="A6308" t="s">
        <v>75</v>
      </c>
      <c r="B6308" t="str">
        <f>VLOOKUP(A6308,'AGENCY CODES'!$C$4:$F$139,3,FALSE)</f>
        <v>DEPARTMENT OF HEALTH SERVICES</v>
      </c>
      <c r="C6308" s="8">
        <v>2</v>
      </c>
      <c r="D6308" s="8" t="str">
        <f t="shared" si="1268"/>
        <v>HSA1308</v>
      </c>
      <c r="E6308">
        <v>1308</v>
      </c>
      <c r="F6308" t="str">
        <f>VLOOKUP(D6308,'Fund List'!$A$2:$F$1324,6,FALSE)</f>
        <v>TT-HCF-HEALTH EDUCATION ACCOUNT</v>
      </c>
      <c r="G6308" s="3">
        <v>828</v>
      </c>
      <c r="I6308" s="24">
        <f t="shared" si="1271"/>
        <v>894.12990852707981</v>
      </c>
    </row>
    <row r="6309" spans="1:9" hidden="1" outlineLevel="3" x14ac:dyDescent="0.25">
      <c r="A6309" t="s">
        <v>75</v>
      </c>
      <c r="B6309" t="str">
        <f>VLOOKUP(A6309,'AGENCY CODES'!$C$4:$F$139,3,FALSE)</f>
        <v>DEPARTMENT OF HEALTH SERVICES</v>
      </c>
      <c r="C6309" s="8">
        <v>8</v>
      </c>
      <c r="D6309" s="8" t="str">
        <f t="shared" si="1268"/>
        <v>HSA1308</v>
      </c>
      <c r="E6309">
        <v>1308</v>
      </c>
      <c r="F6309" t="str">
        <f>VLOOKUP(D6309,'Fund List'!$A$2:$F$1324,6,FALSE)</f>
        <v>TT-HCF-HEALTH EDUCATION ACCOUNT</v>
      </c>
      <c r="G6309" s="3">
        <v>2478</v>
      </c>
      <c r="I6309" s="24">
        <f t="shared" si="1271"/>
        <v>2675.9105233455361</v>
      </c>
    </row>
    <row r="6310" spans="1:9" outlineLevel="2" collapsed="1" x14ac:dyDescent="0.25">
      <c r="F6310" s="1" t="s">
        <v>4515</v>
      </c>
      <c r="I6310" s="24">
        <f t="shared" ref="I6310" si="1272">SUBTOTAL(9,I6295:I6309)</f>
        <v>7236.1890302414995</v>
      </c>
    </row>
    <row r="6311" spans="1:9" hidden="1" outlineLevel="3" x14ac:dyDescent="0.25">
      <c r="A6311" t="s">
        <v>75</v>
      </c>
      <c r="B6311" t="str">
        <f>VLOOKUP(A6311,'AGENCY CODES'!$C$4:$F$139,3,FALSE)</f>
        <v>DEPARTMENT OF HEALTH SERVICES</v>
      </c>
      <c r="C6311" s="8" t="s">
        <v>1</v>
      </c>
      <c r="D6311" s="8" t="str">
        <f t="shared" si="1268"/>
        <v>HSA1344</v>
      </c>
      <c r="E6311">
        <v>1344</v>
      </c>
      <c r="F6311" t="str">
        <f>VLOOKUP(D6311,'Fund List'!$A$2:$F$1324,6,FALSE)</f>
        <v>TOBACCO TAX HLTH CARE FUND MNMI ACCOUNT</v>
      </c>
      <c r="G6311" s="3">
        <v>28</v>
      </c>
      <c r="I6311" s="24">
        <f t="shared" ref="I6311:I6318" si="1273">$G6311/$G$10*I$5</f>
        <v>30.236277099949554</v>
      </c>
    </row>
    <row r="6312" spans="1:9" hidden="1" outlineLevel="3" x14ac:dyDescent="0.25">
      <c r="A6312" t="s">
        <v>75</v>
      </c>
      <c r="B6312" t="str">
        <f>VLOOKUP(A6312,'AGENCY CODES'!$C$4:$F$139,3,FALSE)</f>
        <v>DEPARTMENT OF HEALTH SERVICES</v>
      </c>
      <c r="C6312" s="8" t="s">
        <v>22</v>
      </c>
      <c r="D6312" s="8" t="str">
        <f t="shared" si="1268"/>
        <v>HSA1344</v>
      </c>
      <c r="E6312">
        <v>1344</v>
      </c>
      <c r="F6312" t="str">
        <f>VLOOKUP(D6312,'Fund List'!$A$2:$F$1324,6,FALSE)</f>
        <v>TOBACCO TAX HLTH CARE FUND MNMI ACCOUNT</v>
      </c>
      <c r="G6312" s="3">
        <v>9</v>
      </c>
      <c r="I6312" s="24">
        <f t="shared" si="1273"/>
        <v>9.7188033535552147</v>
      </c>
    </row>
    <row r="6313" spans="1:9" hidden="1" outlineLevel="3" x14ac:dyDescent="0.25">
      <c r="A6313" t="s">
        <v>75</v>
      </c>
      <c r="B6313" t="str">
        <f>VLOOKUP(A6313,'AGENCY CODES'!$C$4:$F$139,3,FALSE)</f>
        <v>DEPARTMENT OF HEALTH SERVICES</v>
      </c>
      <c r="C6313" s="8" t="s">
        <v>4</v>
      </c>
      <c r="D6313" s="8" t="str">
        <f t="shared" si="1268"/>
        <v>HSA1344</v>
      </c>
      <c r="E6313">
        <v>1344</v>
      </c>
      <c r="F6313" t="str">
        <f>VLOOKUP(D6313,'Fund List'!$A$2:$F$1324,6,FALSE)</f>
        <v>TOBACCO TAX HLTH CARE FUND MNMI ACCOUNT</v>
      </c>
      <c r="G6313" s="3">
        <v>30</v>
      </c>
      <c r="I6313" s="24">
        <f t="shared" si="1273"/>
        <v>32.396011178517384</v>
      </c>
    </row>
    <row r="6314" spans="1:9" hidden="1" outlineLevel="3" x14ac:dyDescent="0.25">
      <c r="A6314" t="s">
        <v>75</v>
      </c>
      <c r="B6314" t="str">
        <f>VLOOKUP(A6314,'AGENCY CODES'!$C$4:$F$139,3,FALSE)</f>
        <v>DEPARTMENT OF HEALTH SERVICES</v>
      </c>
      <c r="C6314" s="8" t="s">
        <v>5</v>
      </c>
      <c r="D6314" s="8" t="str">
        <f t="shared" si="1268"/>
        <v>HSA1344</v>
      </c>
      <c r="E6314">
        <v>1344</v>
      </c>
      <c r="F6314" t="str">
        <f>VLOOKUP(D6314,'Fund List'!$A$2:$F$1324,6,FALSE)</f>
        <v>TOBACCO TAX HLTH CARE FUND MNMI ACCOUNT</v>
      </c>
      <c r="G6314" s="3">
        <v>48</v>
      </c>
      <c r="I6314" s="24">
        <f t="shared" si="1273"/>
        <v>51.83361788562781</v>
      </c>
    </row>
    <row r="6315" spans="1:9" hidden="1" outlineLevel="3" x14ac:dyDescent="0.25">
      <c r="A6315" t="s">
        <v>75</v>
      </c>
      <c r="B6315" t="str">
        <f>VLOOKUP(A6315,'AGENCY CODES'!$C$4:$F$139,3,FALSE)</f>
        <v>DEPARTMENT OF HEALTH SERVICES</v>
      </c>
      <c r="C6315" s="8" t="s">
        <v>10</v>
      </c>
      <c r="D6315" s="8" t="str">
        <f t="shared" si="1268"/>
        <v>HSA1344</v>
      </c>
      <c r="E6315">
        <v>1344</v>
      </c>
      <c r="F6315" t="str">
        <f>VLOOKUP(D6315,'Fund List'!$A$2:$F$1324,6,FALSE)</f>
        <v>TOBACCO TAX HLTH CARE FUND MNMI ACCOUNT</v>
      </c>
      <c r="G6315" s="3">
        <v>16</v>
      </c>
      <c r="I6315" s="24">
        <f t="shared" si="1273"/>
        <v>17.277872628542603</v>
      </c>
    </row>
    <row r="6316" spans="1:9" hidden="1" outlineLevel="3" x14ac:dyDescent="0.25">
      <c r="A6316" t="s">
        <v>75</v>
      </c>
      <c r="B6316" t="str">
        <f>VLOOKUP(A6316,'AGENCY CODES'!$C$4:$F$139,3,FALSE)</f>
        <v>DEPARTMENT OF HEALTH SERVICES</v>
      </c>
      <c r="C6316" s="8" t="s">
        <v>11</v>
      </c>
      <c r="D6316" s="8" t="str">
        <f t="shared" si="1268"/>
        <v>HSA1344</v>
      </c>
      <c r="E6316">
        <v>1344</v>
      </c>
      <c r="F6316" t="str">
        <f>VLOOKUP(D6316,'Fund List'!$A$2:$F$1324,6,FALSE)</f>
        <v>TOBACCO TAX HLTH CARE FUND MNMI ACCOUNT</v>
      </c>
      <c r="G6316" s="3">
        <v>15</v>
      </c>
      <c r="I6316" s="24">
        <f t="shared" si="1273"/>
        <v>16.198005589258692</v>
      </c>
    </row>
    <row r="6317" spans="1:9" hidden="1" outlineLevel="3" x14ac:dyDescent="0.25">
      <c r="A6317" t="s">
        <v>75</v>
      </c>
      <c r="B6317" t="str">
        <f>VLOOKUP(A6317,'AGENCY CODES'!$C$4:$F$139,3,FALSE)</f>
        <v>DEPARTMENT OF HEALTH SERVICES</v>
      </c>
      <c r="C6317" s="8" t="s">
        <v>12</v>
      </c>
      <c r="D6317" s="8" t="str">
        <f t="shared" si="1268"/>
        <v>HSA1344</v>
      </c>
      <c r="E6317">
        <v>1344</v>
      </c>
      <c r="F6317" t="str">
        <f>VLOOKUP(D6317,'Fund List'!$A$2:$F$1324,6,FALSE)</f>
        <v>TOBACCO TAX HLTH CARE FUND MNMI ACCOUNT</v>
      </c>
      <c r="G6317" s="3">
        <v>11</v>
      </c>
      <c r="I6317" s="24">
        <f t="shared" si="1273"/>
        <v>11.878537432123041</v>
      </c>
    </row>
    <row r="6318" spans="1:9" hidden="1" outlineLevel="3" x14ac:dyDescent="0.25">
      <c r="A6318" t="s">
        <v>75</v>
      </c>
      <c r="B6318" t="str">
        <f>VLOOKUP(A6318,'AGENCY CODES'!$C$4:$F$139,3,FALSE)</f>
        <v>DEPARTMENT OF HEALTH SERVICES</v>
      </c>
      <c r="C6318" s="8">
        <v>2</v>
      </c>
      <c r="D6318" s="8" t="str">
        <f t="shared" si="1268"/>
        <v>HSA1344</v>
      </c>
      <c r="E6318">
        <v>1344</v>
      </c>
      <c r="F6318" t="str">
        <f>VLOOKUP(D6318,'Fund List'!$A$2:$F$1324,6,FALSE)</f>
        <v>TOBACCO TAX HLTH CARE FUND MNMI ACCOUNT</v>
      </c>
      <c r="G6318" s="3">
        <v>16</v>
      </c>
      <c r="I6318" s="24">
        <f t="shared" si="1273"/>
        <v>17.277872628542603</v>
      </c>
    </row>
    <row r="6319" spans="1:9" outlineLevel="2" collapsed="1" x14ac:dyDescent="0.25">
      <c r="F6319" s="1" t="s">
        <v>4516</v>
      </c>
      <c r="I6319" s="24">
        <f t="shared" ref="I6319" si="1274">SUBTOTAL(9,I6311:I6318)</f>
        <v>186.81699779611691</v>
      </c>
    </row>
    <row r="6320" spans="1:9" hidden="1" outlineLevel="3" x14ac:dyDescent="0.25">
      <c r="A6320" t="s">
        <v>75</v>
      </c>
      <c r="B6320" t="str">
        <f>VLOOKUP(A6320,'AGENCY CODES'!$C$4:$F$139,3,FALSE)</f>
        <v>DEPARTMENT OF HEALTH SERVICES</v>
      </c>
      <c r="C6320" s="8" t="s">
        <v>1</v>
      </c>
      <c r="D6320" s="8" t="str">
        <f t="shared" si="1268"/>
        <v>HSA1600</v>
      </c>
      <c r="E6320">
        <v>1600</v>
      </c>
      <c r="F6320" t="str">
        <f>VLOOKUP(D6320,'Fund List'!$A$2:$F$1324,6,FALSE)</f>
        <v>CAPITAL OUTLAY STABILIZATION</v>
      </c>
      <c r="G6320" s="3">
        <v>22</v>
      </c>
      <c r="I6320" s="24">
        <f t="shared" ref="I6320:I6328" si="1275">$G6320/$G$10*I$5</f>
        <v>23.757074864246082</v>
      </c>
    </row>
    <row r="6321" spans="1:9" hidden="1" outlineLevel="3" x14ac:dyDescent="0.25">
      <c r="A6321" t="s">
        <v>75</v>
      </c>
      <c r="B6321" t="str">
        <f>VLOOKUP(A6321,'AGENCY CODES'!$C$4:$F$139,3,FALSE)</f>
        <v>DEPARTMENT OF HEALTH SERVICES</v>
      </c>
      <c r="C6321" s="8" t="s">
        <v>22</v>
      </c>
      <c r="D6321" s="8" t="str">
        <f t="shared" si="1268"/>
        <v>HSA1600</v>
      </c>
      <c r="E6321">
        <v>1600</v>
      </c>
      <c r="F6321" t="str">
        <f>VLOOKUP(D6321,'Fund List'!$A$2:$F$1324,6,FALSE)</f>
        <v>CAPITAL OUTLAY STABILIZATION</v>
      </c>
      <c r="G6321" s="3">
        <v>3</v>
      </c>
      <c r="I6321" s="24">
        <f t="shared" si="1275"/>
        <v>3.2396011178517381</v>
      </c>
    </row>
    <row r="6322" spans="1:9" hidden="1" outlineLevel="3" x14ac:dyDescent="0.25">
      <c r="A6322" t="s">
        <v>75</v>
      </c>
      <c r="B6322" t="str">
        <f>VLOOKUP(A6322,'AGENCY CODES'!$C$4:$F$139,3,FALSE)</f>
        <v>DEPARTMENT OF HEALTH SERVICES</v>
      </c>
      <c r="C6322" s="8" t="s">
        <v>4</v>
      </c>
      <c r="D6322" s="8" t="str">
        <f t="shared" si="1268"/>
        <v>HSA1600</v>
      </c>
      <c r="E6322">
        <v>1600</v>
      </c>
      <c r="F6322" t="str">
        <f>VLOOKUP(D6322,'Fund List'!$A$2:$F$1324,6,FALSE)</f>
        <v>CAPITAL OUTLAY STABILIZATION</v>
      </c>
      <c r="G6322" s="3">
        <v>17</v>
      </c>
      <c r="I6322" s="24">
        <f t="shared" si="1275"/>
        <v>18.357739667826518</v>
      </c>
    </row>
    <row r="6323" spans="1:9" hidden="1" outlineLevel="3" x14ac:dyDescent="0.25">
      <c r="A6323" t="s">
        <v>75</v>
      </c>
      <c r="B6323" t="str">
        <f>VLOOKUP(A6323,'AGENCY CODES'!$C$4:$F$139,3,FALSE)</f>
        <v>DEPARTMENT OF HEALTH SERVICES</v>
      </c>
      <c r="C6323" s="8" t="s">
        <v>6</v>
      </c>
      <c r="D6323" s="8" t="str">
        <f t="shared" si="1268"/>
        <v>HSA1600</v>
      </c>
      <c r="E6323">
        <v>1600</v>
      </c>
      <c r="F6323" t="str">
        <f>VLOOKUP(D6323,'Fund List'!$A$2:$F$1324,6,FALSE)</f>
        <v>CAPITAL OUTLAY STABILIZATION</v>
      </c>
      <c r="G6323" s="3">
        <v>6</v>
      </c>
      <c r="I6323" s="24">
        <f t="shared" si="1275"/>
        <v>6.4792022357034762</v>
      </c>
    </row>
    <row r="6324" spans="1:9" hidden="1" outlineLevel="3" x14ac:dyDescent="0.25">
      <c r="A6324" t="s">
        <v>75</v>
      </c>
      <c r="B6324" t="str">
        <f>VLOOKUP(A6324,'AGENCY CODES'!$C$4:$F$139,3,FALSE)</f>
        <v>DEPARTMENT OF HEALTH SERVICES</v>
      </c>
      <c r="C6324" s="8" t="s">
        <v>8</v>
      </c>
      <c r="D6324" s="8" t="str">
        <f t="shared" si="1268"/>
        <v>HSA1600</v>
      </c>
      <c r="E6324">
        <v>1600</v>
      </c>
      <c r="F6324" t="str">
        <f>VLOOKUP(D6324,'Fund List'!$A$2:$F$1324,6,FALSE)</f>
        <v>CAPITAL OUTLAY STABILIZATION</v>
      </c>
      <c r="G6324" s="3">
        <v>2</v>
      </c>
      <c r="I6324" s="24">
        <f t="shared" si="1275"/>
        <v>2.1597340785678254</v>
      </c>
    </row>
    <row r="6325" spans="1:9" hidden="1" outlineLevel="3" x14ac:dyDescent="0.25">
      <c r="A6325" t="s">
        <v>75</v>
      </c>
      <c r="B6325" t="str">
        <f>VLOOKUP(A6325,'AGENCY CODES'!$C$4:$F$139,3,FALSE)</f>
        <v>DEPARTMENT OF HEALTH SERVICES</v>
      </c>
      <c r="C6325" s="8" t="s">
        <v>10</v>
      </c>
      <c r="D6325" s="8" t="str">
        <f t="shared" si="1268"/>
        <v>HSA1600</v>
      </c>
      <c r="E6325">
        <v>1600</v>
      </c>
      <c r="F6325" t="str">
        <f>VLOOKUP(D6325,'Fund List'!$A$2:$F$1324,6,FALSE)</f>
        <v>CAPITAL OUTLAY STABILIZATION</v>
      </c>
      <c r="G6325" s="3">
        <v>12</v>
      </c>
      <c r="I6325" s="24">
        <f t="shared" si="1275"/>
        <v>12.958404471406952</v>
      </c>
    </row>
    <row r="6326" spans="1:9" hidden="1" outlineLevel="3" x14ac:dyDescent="0.25">
      <c r="A6326" t="s">
        <v>75</v>
      </c>
      <c r="B6326" t="str">
        <f>VLOOKUP(A6326,'AGENCY CODES'!$C$4:$F$139,3,FALSE)</f>
        <v>DEPARTMENT OF HEALTH SERVICES</v>
      </c>
      <c r="C6326" s="8" t="s">
        <v>11</v>
      </c>
      <c r="D6326" s="8" t="str">
        <f t="shared" si="1268"/>
        <v>HSA1600</v>
      </c>
      <c r="E6326">
        <v>1600</v>
      </c>
      <c r="F6326" t="str">
        <f>VLOOKUP(D6326,'Fund List'!$A$2:$F$1324,6,FALSE)</f>
        <v>CAPITAL OUTLAY STABILIZATION</v>
      </c>
      <c r="G6326" s="3">
        <v>15</v>
      </c>
      <c r="I6326" s="24">
        <f t="shared" si="1275"/>
        <v>16.198005589258692</v>
      </c>
    </row>
    <row r="6327" spans="1:9" hidden="1" outlineLevel="3" x14ac:dyDescent="0.25">
      <c r="A6327" t="s">
        <v>75</v>
      </c>
      <c r="B6327" t="str">
        <f>VLOOKUP(A6327,'AGENCY CODES'!$C$4:$F$139,3,FALSE)</f>
        <v>DEPARTMENT OF HEALTH SERVICES</v>
      </c>
      <c r="C6327" s="8" t="s">
        <v>12</v>
      </c>
      <c r="D6327" s="8" t="str">
        <f t="shared" si="1268"/>
        <v>HSA1600</v>
      </c>
      <c r="E6327">
        <v>1600</v>
      </c>
      <c r="F6327" t="str">
        <f>VLOOKUP(D6327,'Fund List'!$A$2:$F$1324,6,FALSE)</f>
        <v>CAPITAL OUTLAY STABILIZATION</v>
      </c>
      <c r="G6327" s="3">
        <v>5</v>
      </c>
      <c r="I6327" s="24">
        <f t="shared" si="1275"/>
        <v>5.3993351964195639</v>
      </c>
    </row>
    <row r="6328" spans="1:9" hidden="1" outlineLevel="3" x14ac:dyDescent="0.25">
      <c r="A6328" t="s">
        <v>75</v>
      </c>
      <c r="B6328" t="str">
        <f>VLOOKUP(A6328,'AGENCY CODES'!$C$4:$F$139,3,FALSE)</f>
        <v>DEPARTMENT OF HEALTH SERVICES</v>
      </c>
      <c r="C6328" s="8">
        <v>2</v>
      </c>
      <c r="D6328" s="8" t="str">
        <f t="shared" si="1268"/>
        <v>HSA1600</v>
      </c>
      <c r="E6328">
        <v>1600</v>
      </c>
      <c r="F6328" t="str">
        <f>VLOOKUP(D6328,'Fund List'!$A$2:$F$1324,6,FALSE)</f>
        <v>CAPITAL OUTLAY STABILIZATION</v>
      </c>
      <c r="G6328" s="3">
        <v>15</v>
      </c>
      <c r="I6328" s="24">
        <f t="shared" si="1275"/>
        <v>16.198005589258692</v>
      </c>
    </row>
    <row r="6329" spans="1:9" outlineLevel="2" collapsed="1" x14ac:dyDescent="0.25">
      <c r="F6329" s="1" t="s">
        <v>4023</v>
      </c>
      <c r="I6329" s="24">
        <f t="shared" ref="I6329" si="1276">SUBTOTAL(9,I6320:I6328)</f>
        <v>104.74710281053953</v>
      </c>
    </row>
    <row r="6330" spans="1:9" hidden="1" outlineLevel="3" x14ac:dyDescent="0.25">
      <c r="A6330" t="s">
        <v>75</v>
      </c>
      <c r="B6330" t="str">
        <f>VLOOKUP(A6330,'AGENCY CODES'!$C$4:$F$139,3,FALSE)</f>
        <v>DEPARTMENT OF HEALTH SERVICES</v>
      </c>
      <c r="C6330" s="8" t="s">
        <v>1</v>
      </c>
      <c r="D6330" s="8" t="str">
        <f t="shared" si="1268"/>
        <v>HSA1995</v>
      </c>
      <c r="E6330">
        <v>1995</v>
      </c>
      <c r="F6330" t="str">
        <f>VLOOKUP(D6330,'Fund List'!$A$2:$F$1324,6,FALSE)</f>
        <v>HEALTH SERVICES LICENSING FUND</v>
      </c>
      <c r="G6330" s="3">
        <v>441</v>
      </c>
      <c r="I6330" s="24">
        <f t="shared" ref="I6330:I6344" si="1277">$G6330/$G$10*I$5</f>
        <v>476.22136432420547</v>
      </c>
    </row>
    <row r="6331" spans="1:9" hidden="1" outlineLevel="3" x14ac:dyDescent="0.25">
      <c r="A6331" t="s">
        <v>75</v>
      </c>
      <c r="B6331" t="str">
        <f>VLOOKUP(A6331,'AGENCY CODES'!$C$4:$F$139,3,FALSE)</f>
        <v>DEPARTMENT OF HEALTH SERVICES</v>
      </c>
      <c r="C6331" s="8" t="s">
        <v>22</v>
      </c>
      <c r="D6331" s="8" t="str">
        <f t="shared" si="1268"/>
        <v>HSA1995</v>
      </c>
      <c r="E6331">
        <v>1995</v>
      </c>
      <c r="F6331" t="str">
        <f>VLOOKUP(D6331,'Fund List'!$A$2:$F$1324,6,FALSE)</f>
        <v>HEALTH SERVICES LICENSING FUND</v>
      </c>
      <c r="G6331" s="3">
        <v>417</v>
      </c>
      <c r="I6331" s="24">
        <f t="shared" si="1277"/>
        <v>450.30455538139165</v>
      </c>
    </row>
    <row r="6332" spans="1:9" hidden="1" outlineLevel="3" x14ac:dyDescent="0.25">
      <c r="A6332" t="s">
        <v>75</v>
      </c>
      <c r="B6332" t="str">
        <f>VLOOKUP(A6332,'AGENCY CODES'!$C$4:$F$139,3,FALSE)</f>
        <v>DEPARTMENT OF HEALTH SERVICES</v>
      </c>
      <c r="C6332" s="8" t="s">
        <v>3</v>
      </c>
      <c r="D6332" s="8" t="str">
        <f t="shared" si="1268"/>
        <v>HSA1995</v>
      </c>
      <c r="E6332">
        <v>1995</v>
      </c>
      <c r="F6332" t="str">
        <f>VLOOKUP(D6332,'Fund List'!$A$2:$F$1324,6,FALSE)</f>
        <v>HEALTH SERVICES LICENSING FUND</v>
      </c>
      <c r="G6332" s="3">
        <v>4525</v>
      </c>
      <c r="I6332" s="24">
        <f t="shared" si="1277"/>
        <v>4886.3983527597056</v>
      </c>
    </row>
    <row r="6333" spans="1:9" hidden="1" outlineLevel="3" x14ac:dyDescent="0.25">
      <c r="A6333" t="s">
        <v>75</v>
      </c>
      <c r="B6333" t="str">
        <f>VLOOKUP(A6333,'AGENCY CODES'!$C$4:$F$139,3,FALSE)</f>
        <v>DEPARTMENT OF HEALTH SERVICES</v>
      </c>
      <c r="C6333" s="8" t="s">
        <v>4</v>
      </c>
      <c r="D6333" s="8" t="str">
        <f t="shared" si="1268"/>
        <v>HSA1995</v>
      </c>
      <c r="E6333">
        <v>1995</v>
      </c>
      <c r="F6333" t="str">
        <f>VLOOKUP(D6333,'Fund List'!$A$2:$F$1324,6,FALSE)</f>
        <v>HEALTH SERVICES LICENSING FUND</v>
      </c>
      <c r="G6333" s="3">
        <v>738</v>
      </c>
      <c r="I6333" s="24">
        <f t="shared" si="1277"/>
        <v>796.9418749915277</v>
      </c>
    </row>
    <row r="6334" spans="1:9" hidden="1" outlineLevel="3" x14ac:dyDescent="0.25">
      <c r="A6334" t="s">
        <v>75</v>
      </c>
      <c r="B6334" t="str">
        <f>VLOOKUP(A6334,'AGENCY CODES'!$C$4:$F$139,3,FALSE)</f>
        <v>DEPARTMENT OF HEALTH SERVICES</v>
      </c>
      <c r="C6334" s="8" t="s">
        <v>5</v>
      </c>
      <c r="D6334" s="8" t="str">
        <f t="shared" si="1268"/>
        <v>HSA1995</v>
      </c>
      <c r="E6334">
        <v>1995</v>
      </c>
      <c r="F6334" t="str">
        <f>VLOOKUP(D6334,'Fund List'!$A$2:$F$1324,6,FALSE)</f>
        <v>HEALTH SERVICES LICENSING FUND</v>
      </c>
      <c r="G6334" s="3">
        <v>877</v>
      </c>
      <c r="I6334" s="24">
        <f t="shared" si="1277"/>
        <v>947.04339345199151</v>
      </c>
    </row>
    <row r="6335" spans="1:9" hidden="1" outlineLevel="3" x14ac:dyDescent="0.25">
      <c r="A6335" t="s">
        <v>75</v>
      </c>
      <c r="B6335" t="str">
        <f>VLOOKUP(A6335,'AGENCY CODES'!$C$4:$F$139,3,FALSE)</f>
        <v>DEPARTMENT OF HEALTH SERVICES</v>
      </c>
      <c r="C6335" s="8" t="s">
        <v>6</v>
      </c>
      <c r="D6335" s="8" t="str">
        <f t="shared" si="1268"/>
        <v>HSA1995</v>
      </c>
      <c r="E6335">
        <v>1995</v>
      </c>
      <c r="F6335" t="str">
        <f>VLOOKUP(D6335,'Fund List'!$A$2:$F$1324,6,FALSE)</f>
        <v>HEALTH SERVICES LICENSING FUND</v>
      </c>
      <c r="G6335" s="3">
        <v>2269</v>
      </c>
      <c r="I6335" s="24">
        <f t="shared" si="1277"/>
        <v>2450.2183121351982</v>
      </c>
    </row>
    <row r="6336" spans="1:9" hidden="1" outlineLevel="3" x14ac:dyDescent="0.25">
      <c r="A6336" t="s">
        <v>75</v>
      </c>
      <c r="B6336" t="str">
        <f>VLOOKUP(A6336,'AGENCY CODES'!$C$4:$F$139,3,FALSE)</f>
        <v>DEPARTMENT OF HEALTH SERVICES</v>
      </c>
      <c r="C6336" s="8" t="s">
        <v>7</v>
      </c>
      <c r="D6336" s="8" t="str">
        <f t="shared" si="1268"/>
        <v>HSA1995</v>
      </c>
      <c r="E6336">
        <v>1995</v>
      </c>
      <c r="F6336" t="str">
        <f>VLOOKUP(D6336,'Fund List'!$A$2:$F$1324,6,FALSE)</f>
        <v>HEALTH SERVICES LICENSING FUND</v>
      </c>
      <c r="G6336" s="3">
        <v>488</v>
      </c>
      <c r="I6336" s="24">
        <f t="shared" si="1277"/>
        <v>526.97511517054943</v>
      </c>
    </row>
    <row r="6337" spans="1:9" hidden="1" outlineLevel="3" x14ac:dyDescent="0.25">
      <c r="A6337" t="s">
        <v>75</v>
      </c>
      <c r="B6337" t="str">
        <f>VLOOKUP(A6337,'AGENCY CODES'!$C$4:$F$139,3,FALSE)</f>
        <v>DEPARTMENT OF HEALTH SERVICES</v>
      </c>
      <c r="C6337" s="8" t="s">
        <v>14</v>
      </c>
      <c r="D6337" s="8" t="str">
        <f t="shared" si="1268"/>
        <v>HSA1995</v>
      </c>
      <c r="E6337">
        <v>1995</v>
      </c>
      <c r="F6337" t="str">
        <f>VLOOKUP(D6337,'Fund List'!$A$2:$F$1324,6,FALSE)</f>
        <v>HEALTH SERVICES LICENSING FUND</v>
      </c>
      <c r="G6337" s="3">
        <v>9</v>
      </c>
      <c r="I6337" s="24">
        <f t="shared" si="1277"/>
        <v>9.7188033535552147</v>
      </c>
    </row>
    <row r="6338" spans="1:9" hidden="1" outlineLevel="3" x14ac:dyDescent="0.25">
      <c r="A6338" t="s">
        <v>75</v>
      </c>
      <c r="B6338" t="str">
        <f>VLOOKUP(A6338,'AGENCY CODES'!$C$4:$F$139,3,FALSE)</f>
        <v>DEPARTMENT OF HEALTH SERVICES</v>
      </c>
      <c r="C6338" s="8" t="s">
        <v>17</v>
      </c>
      <c r="D6338" s="8" t="str">
        <f t="shared" si="1268"/>
        <v>HSA1995</v>
      </c>
      <c r="E6338">
        <v>1995</v>
      </c>
      <c r="F6338" t="str">
        <f>VLOOKUP(D6338,'Fund List'!$A$2:$F$1324,6,FALSE)</f>
        <v>HEALTH SERVICES LICENSING FUND</v>
      </c>
      <c r="G6338" s="3">
        <v>113</v>
      </c>
      <c r="I6338" s="24">
        <f t="shared" si="1277"/>
        <v>122.02497543908216</v>
      </c>
    </row>
    <row r="6339" spans="1:9" hidden="1" outlineLevel="3" x14ac:dyDescent="0.25">
      <c r="A6339" t="s">
        <v>75</v>
      </c>
      <c r="B6339" t="str">
        <f>VLOOKUP(A6339,'AGENCY CODES'!$C$4:$F$139,3,FALSE)</f>
        <v>DEPARTMENT OF HEALTH SERVICES</v>
      </c>
      <c r="C6339" s="8" t="s">
        <v>8</v>
      </c>
      <c r="D6339" s="8" t="str">
        <f t="shared" si="1268"/>
        <v>HSA1995</v>
      </c>
      <c r="E6339">
        <v>1995</v>
      </c>
      <c r="F6339" t="str">
        <f>VLOOKUP(D6339,'Fund List'!$A$2:$F$1324,6,FALSE)</f>
        <v>HEALTH SERVICES LICENSING FUND</v>
      </c>
      <c r="G6339" s="3">
        <v>4</v>
      </c>
      <c r="I6339" s="24">
        <f t="shared" si="1277"/>
        <v>4.3194681571356508</v>
      </c>
    </row>
    <row r="6340" spans="1:9" hidden="1" outlineLevel="3" x14ac:dyDescent="0.25">
      <c r="A6340" t="s">
        <v>75</v>
      </c>
      <c r="B6340" t="str">
        <f>VLOOKUP(A6340,'AGENCY CODES'!$C$4:$F$139,3,FALSE)</f>
        <v>DEPARTMENT OF HEALTH SERVICES</v>
      </c>
      <c r="C6340" s="8" t="s">
        <v>10</v>
      </c>
      <c r="D6340" s="8" t="str">
        <f t="shared" si="1268"/>
        <v>HSA1995</v>
      </c>
      <c r="E6340">
        <v>1995</v>
      </c>
      <c r="F6340" t="str">
        <f>VLOOKUP(D6340,'Fund List'!$A$2:$F$1324,6,FALSE)</f>
        <v>HEALTH SERVICES LICENSING FUND</v>
      </c>
      <c r="G6340" s="3">
        <v>331</v>
      </c>
      <c r="I6340" s="24">
        <f t="shared" si="1277"/>
        <v>357.43599000297513</v>
      </c>
    </row>
    <row r="6341" spans="1:9" hidden="1" outlineLevel="3" x14ac:dyDescent="0.25">
      <c r="A6341" t="s">
        <v>75</v>
      </c>
      <c r="B6341" t="str">
        <f>VLOOKUP(A6341,'AGENCY CODES'!$C$4:$F$139,3,FALSE)</f>
        <v>DEPARTMENT OF HEALTH SERVICES</v>
      </c>
      <c r="C6341" s="8" t="s">
        <v>11</v>
      </c>
      <c r="D6341" s="8" t="str">
        <f t="shared" si="1268"/>
        <v>HSA1995</v>
      </c>
      <c r="E6341">
        <v>1995</v>
      </c>
      <c r="F6341" t="str">
        <f>VLOOKUP(D6341,'Fund List'!$A$2:$F$1324,6,FALSE)</f>
        <v>HEALTH SERVICES LICENSING FUND</v>
      </c>
      <c r="G6341" s="3">
        <v>2797</v>
      </c>
      <c r="I6341" s="24">
        <f t="shared" si="1277"/>
        <v>3020.3881088771041</v>
      </c>
    </row>
    <row r="6342" spans="1:9" hidden="1" outlineLevel="3" x14ac:dyDescent="0.25">
      <c r="A6342" t="s">
        <v>75</v>
      </c>
      <c r="B6342" t="str">
        <f>VLOOKUP(A6342,'AGENCY CODES'!$C$4:$F$139,3,FALSE)</f>
        <v>DEPARTMENT OF HEALTH SERVICES</v>
      </c>
      <c r="C6342" s="8" t="s">
        <v>12</v>
      </c>
      <c r="D6342" s="8" t="str">
        <f t="shared" si="1268"/>
        <v>HSA1995</v>
      </c>
      <c r="E6342">
        <v>1995</v>
      </c>
      <c r="F6342" t="str">
        <f>VLOOKUP(D6342,'Fund List'!$A$2:$F$1324,6,FALSE)</f>
        <v>HEALTH SERVICES LICENSING FUND</v>
      </c>
      <c r="G6342" s="3">
        <v>51</v>
      </c>
      <c r="I6342" s="24">
        <f t="shared" si="1277"/>
        <v>55.073219003479551</v>
      </c>
    </row>
    <row r="6343" spans="1:9" hidden="1" outlineLevel="3" x14ac:dyDescent="0.25">
      <c r="A6343" t="s">
        <v>75</v>
      </c>
      <c r="B6343" t="str">
        <f>VLOOKUP(A6343,'AGENCY CODES'!$C$4:$F$139,3,FALSE)</f>
        <v>DEPARTMENT OF HEALTH SERVICES</v>
      </c>
      <c r="C6343" s="8">
        <v>2</v>
      </c>
      <c r="D6343" s="8" t="str">
        <f t="shared" si="1268"/>
        <v>HSA1995</v>
      </c>
      <c r="E6343">
        <v>1995</v>
      </c>
      <c r="F6343" t="str">
        <f>VLOOKUP(D6343,'Fund List'!$A$2:$F$1324,6,FALSE)</f>
        <v>HEALTH SERVICES LICENSING FUND</v>
      </c>
      <c r="G6343" s="3">
        <v>2784</v>
      </c>
      <c r="I6343" s="24">
        <f t="shared" si="1277"/>
        <v>3006.3498373664133</v>
      </c>
    </row>
    <row r="6344" spans="1:9" hidden="1" outlineLevel="3" x14ac:dyDescent="0.25">
      <c r="A6344" t="s">
        <v>75</v>
      </c>
      <c r="B6344" t="str">
        <f>VLOOKUP(A6344,'AGENCY CODES'!$C$4:$F$139,3,FALSE)</f>
        <v>DEPARTMENT OF HEALTH SERVICES</v>
      </c>
      <c r="C6344" s="8">
        <v>8</v>
      </c>
      <c r="D6344" s="8" t="str">
        <f t="shared" ref="D6344:D6407" si="1278">CONCATENATE(A6344,E6344)</f>
        <v>HSA1995</v>
      </c>
      <c r="E6344">
        <v>1995</v>
      </c>
      <c r="F6344" t="str">
        <f>VLOOKUP(D6344,'Fund List'!$A$2:$F$1324,6,FALSE)</f>
        <v>HEALTH SERVICES LICENSING FUND</v>
      </c>
      <c r="G6344" s="3">
        <v>9887</v>
      </c>
      <c r="I6344" s="24">
        <f t="shared" si="1277"/>
        <v>10676.645417400046</v>
      </c>
    </row>
    <row r="6345" spans="1:9" outlineLevel="2" collapsed="1" x14ac:dyDescent="0.25">
      <c r="F6345" s="1" t="s">
        <v>4517</v>
      </c>
      <c r="I6345" s="24">
        <f t="shared" ref="I6345" si="1279">SUBTOTAL(9,I6330:I6344)</f>
        <v>27786.058787814363</v>
      </c>
    </row>
    <row r="6346" spans="1:9" hidden="1" outlineLevel="3" x14ac:dyDescent="0.25">
      <c r="A6346" t="s">
        <v>75</v>
      </c>
      <c r="B6346" t="str">
        <f>VLOOKUP(A6346,'AGENCY CODES'!$C$4:$F$139,3,FALSE)</f>
        <v>DEPARTMENT OF HEALTH SERVICES</v>
      </c>
      <c r="C6346" s="8" t="s">
        <v>1</v>
      </c>
      <c r="D6346" s="8" t="str">
        <f t="shared" si="1278"/>
        <v>HSA2000</v>
      </c>
      <c r="E6346">
        <v>2000</v>
      </c>
      <c r="F6346" t="str">
        <f>VLOOKUP(D6346,'Fund List'!$A$2:$F$1324,6,FALSE)</f>
        <v>FEDERAL GRANTS</v>
      </c>
      <c r="G6346" s="3">
        <v>6139</v>
      </c>
      <c r="I6346" s="24">
        <f t="shared" ref="I6346:I6363" si="1280">$G6346/$G$10*I$5</f>
        <v>6629.3037541639405</v>
      </c>
    </row>
    <row r="6347" spans="1:9" hidden="1" outlineLevel="3" x14ac:dyDescent="0.25">
      <c r="A6347" t="s">
        <v>75</v>
      </c>
      <c r="B6347" t="str">
        <f>VLOOKUP(A6347,'AGENCY CODES'!$C$4:$F$139,3,FALSE)</f>
        <v>DEPARTMENT OF HEALTH SERVICES</v>
      </c>
      <c r="C6347" s="8" t="s">
        <v>22</v>
      </c>
      <c r="D6347" s="8" t="str">
        <f t="shared" si="1278"/>
        <v>HSA2000</v>
      </c>
      <c r="E6347">
        <v>2000</v>
      </c>
      <c r="F6347" t="str">
        <f>VLOOKUP(D6347,'Fund List'!$A$2:$F$1324,6,FALSE)</f>
        <v>FEDERAL GRANTS</v>
      </c>
      <c r="G6347" s="3">
        <v>6141</v>
      </c>
      <c r="I6347" s="24">
        <f t="shared" si="1280"/>
        <v>6631.463488242508</v>
      </c>
    </row>
    <row r="6348" spans="1:9" hidden="1" outlineLevel="3" x14ac:dyDescent="0.25">
      <c r="A6348" t="s">
        <v>75</v>
      </c>
      <c r="B6348" t="str">
        <f>VLOOKUP(A6348,'AGENCY CODES'!$C$4:$F$139,3,FALSE)</f>
        <v>DEPARTMENT OF HEALTH SERVICES</v>
      </c>
      <c r="C6348" s="8" t="s">
        <v>2</v>
      </c>
      <c r="D6348" s="8" t="str">
        <f t="shared" si="1278"/>
        <v>HSA2000</v>
      </c>
      <c r="E6348">
        <v>2000</v>
      </c>
      <c r="F6348" t="str">
        <f>VLOOKUP(D6348,'Fund List'!$A$2:$F$1324,6,FALSE)</f>
        <v>FEDERAL GRANTS</v>
      </c>
      <c r="G6348" s="3">
        <v>14</v>
      </c>
      <c r="I6348" s="24">
        <f t="shared" si="1280"/>
        <v>15.118138549974777</v>
      </c>
    </row>
    <row r="6349" spans="1:9" hidden="1" outlineLevel="3" x14ac:dyDescent="0.25">
      <c r="A6349" t="s">
        <v>75</v>
      </c>
      <c r="B6349" t="str">
        <f>VLOOKUP(A6349,'AGENCY CODES'!$C$4:$F$139,3,FALSE)</f>
        <v>DEPARTMENT OF HEALTH SERVICES</v>
      </c>
      <c r="C6349" s="8" t="s">
        <v>3</v>
      </c>
      <c r="D6349" s="8" t="str">
        <f t="shared" si="1278"/>
        <v>HSA2000</v>
      </c>
      <c r="E6349">
        <v>2000</v>
      </c>
      <c r="F6349" t="str">
        <f>VLOOKUP(D6349,'Fund List'!$A$2:$F$1324,6,FALSE)</f>
        <v>FEDERAL GRANTS</v>
      </c>
      <c r="G6349" s="3">
        <v>6211</v>
      </c>
      <c r="I6349" s="24">
        <f t="shared" si="1280"/>
        <v>6707.0541809923825</v>
      </c>
    </row>
    <row r="6350" spans="1:9" hidden="1" outlineLevel="3" x14ac:dyDescent="0.25">
      <c r="A6350" t="s">
        <v>75</v>
      </c>
      <c r="B6350" t="str">
        <f>VLOOKUP(A6350,'AGENCY CODES'!$C$4:$F$139,3,FALSE)</f>
        <v>DEPARTMENT OF HEALTH SERVICES</v>
      </c>
      <c r="C6350" s="8" t="s">
        <v>4</v>
      </c>
      <c r="D6350" s="8" t="str">
        <f t="shared" si="1278"/>
        <v>HSA2000</v>
      </c>
      <c r="E6350">
        <v>2000</v>
      </c>
      <c r="F6350" t="str">
        <f>VLOOKUP(D6350,'Fund List'!$A$2:$F$1324,6,FALSE)</f>
        <v>FEDERAL GRANTS</v>
      </c>
      <c r="G6350" s="3">
        <v>7986</v>
      </c>
      <c r="I6350" s="24">
        <f t="shared" si="1280"/>
        <v>8623.8181757213279</v>
      </c>
    </row>
    <row r="6351" spans="1:9" hidden="1" outlineLevel="3" x14ac:dyDescent="0.25">
      <c r="A6351" t="s">
        <v>75</v>
      </c>
      <c r="B6351" t="str">
        <f>VLOOKUP(A6351,'AGENCY CODES'!$C$4:$F$139,3,FALSE)</f>
        <v>DEPARTMENT OF HEALTH SERVICES</v>
      </c>
      <c r="C6351" s="8" t="s">
        <v>5</v>
      </c>
      <c r="D6351" s="8" t="str">
        <f t="shared" si="1278"/>
        <v>HSA2000</v>
      </c>
      <c r="E6351">
        <v>2000</v>
      </c>
      <c r="F6351" t="str">
        <f>VLOOKUP(D6351,'Fund List'!$A$2:$F$1324,6,FALSE)</f>
        <v>FEDERAL GRANTS</v>
      </c>
      <c r="G6351" s="3">
        <v>7661</v>
      </c>
      <c r="I6351" s="24">
        <f t="shared" si="1280"/>
        <v>8272.8613879540553</v>
      </c>
    </row>
    <row r="6352" spans="1:9" hidden="1" outlineLevel="3" x14ac:dyDescent="0.25">
      <c r="A6352" t="s">
        <v>75</v>
      </c>
      <c r="B6352" t="str">
        <f>VLOOKUP(A6352,'AGENCY CODES'!$C$4:$F$139,3,FALSE)</f>
        <v>DEPARTMENT OF HEALTH SERVICES</v>
      </c>
      <c r="C6352" s="8" t="s">
        <v>6</v>
      </c>
      <c r="D6352" s="8" t="str">
        <f t="shared" si="1278"/>
        <v>HSA2000</v>
      </c>
      <c r="E6352">
        <v>2000</v>
      </c>
      <c r="F6352" t="str">
        <f>VLOOKUP(D6352,'Fund List'!$A$2:$F$1324,6,FALSE)</f>
        <v>FEDERAL GRANTS</v>
      </c>
      <c r="G6352" s="3">
        <v>8237</v>
      </c>
      <c r="I6352" s="24">
        <f t="shared" si="1280"/>
        <v>8894.8648025815892</v>
      </c>
    </row>
    <row r="6353" spans="1:9" hidden="1" outlineLevel="3" x14ac:dyDescent="0.25">
      <c r="A6353" t="s">
        <v>75</v>
      </c>
      <c r="B6353" t="str">
        <f>VLOOKUP(A6353,'AGENCY CODES'!$C$4:$F$139,3,FALSE)</f>
        <v>DEPARTMENT OF HEALTH SERVICES</v>
      </c>
      <c r="C6353" s="8" t="s">
        <v>7</v>
      </c>
      <c r="D6353" s="8" t="str">
        <f t="shared" si="1278"/>
        <v>HSA2000</v>
      </c>
      <c r="E6353">
        <v>2000</v>
      </c>
      <c r="F6353" t="str">
        <f>VLOOKUP(D6353,'Fund List'!$A$2:$F$1324,6,FALSE)</f>
        <v>FEDERAL GRANTS</v>
      </c>
      <c r="G6353" s="3">
        <v>1596</v>
      </c>
      <c r="I6353" s="24">
        <f t="shared" si="1280"/>
        <v>1723.4677946971249</v>
      </c>
    </row>
    <row r="6354" spans="1:9" hidden="1" outlineLevel="3" x14ac:dyDescent="0.25">
      <c r="A6354" t="s">
        <v>75</v>
      </c>
      <c r="B6354" t="str">
        <f>VLOOKUP(A6354,'AGENCY CODES'!$C$4:$F$139,3,FALSE)</f>
        <v>DEPARTMENT OF HEALTH SERVICES</v>
      </c>
      <c r="C6354" s="8" t="s">
        <v>14</v>
      </c>
      <c r="D6354" s="8" t="str">
        <f t="shared" si="1278"/>
        <v>HSA2000</v>
      </c>
      <c r="E6354">
        <v>2000</v>
      </c>
      <c r="F6354" t="str">
        <f>VLOOKUP(D6354,'Fund List'!$A$2:$F$1324,6,FALSE)</f>
        <v>FEDERAL GRANTS</v>
      </c>
      <c r="G6354" s="3">
        <v>202</v>
      </c>
      <c r="I6354" s="24">
        <f t="shared" si="1280"/>
        <v>218.13314193535041</v>
      </c>
    </row>
    <row r="6355" spans="1:9" hidden="1" outlineLevel="3" x14ac:dyDescent="0.25">
      <c r="A6355" t="s">
        <v>75</v>
      </c>
      <c r="B6355" t="str">
        <f>VLOOKUP(A6355,'AGENCY CODES'!$C$4:$F$139,3,FALSE)</f>
        <v>DEPARTMENT OF HEALTH SERVICES</v>
      </c>
      <c r="C6355" s="8" t="s">
        <v>17</v>
      </c>
      <c r="D6355" s="8" t="str">
        <f t="shared" si="1278"/>
        <v>HSA2000</v>
      </c>
      <c r="E6355">
        <v>2000</v>
      </c>
      <c r="F6355" t="str">
        <f>VLOOKUP(D6355,'Fund List'!$A$2:$F$1324,6,FALSE)</f>
        <v>FEDERAL GRANTS</v>
      </c>
      <c r="G6355" s="3">
        <v>2255</v>
      </c>
      <c r="I6355" s="24">
        <f t="shared" si="1280"/>
        <v>2435.1001735852233</v>
      </c>
    </row>
    <row r="6356" spans="1:9" hidden="1" outlineLevel="3" x14ac:dyDescent="0.25">
      <c r="A6356" t="s">
        <v>75</v>
      </c>
      <c r="B6356" t="str">
        <f>VLOOKUP(A6356,'AGENCY CODES'!$C$4:$F$139,3,FALSE)</f>
        <v>DEPARTMENT OF HEALTH SERVICES</v>
      </c>
      <c r="C6356" s="8" t="s">
        <v>18</v>
      </c>
      <c r="D6356" s="8" t="str">
        <f t="shared" si="1278"/>
        <v>HSA2000</v>
      </c>
      <c r="E6356">
        <v>2000</v>
      </c>
      <c r="F6356" t="str">
        <f>VLOOKUP(D6356,'Fund List'!$A$2:$F$1324,6,FALSE)</f>
        <v>FEDERAL GRANTS</v>
      </c>
      <c r="G6356" s="3">
        <v>4</v>
      </c>
      <c r="I6356" s="24">
        <f t="shared" si="1280"/>
        <v>4.3194681571356508</v>
      </c>
    </row>
    <row r="6357" spans="1:9" hidden="1" outlineLevel="3" x14ac:dyDescent="0.25">
      <c r="A6357" t="s">
        <v>75</v>
      </c>
      <c r="B6357" t="str">
        <f>VLOOKUP(A6357,'AGENCY CODES'!$C$4:$F$139,3,FALSE)</f>
        <v>DEPARTMENT OF HEALTH SERVICES</v>
      </c>
      <c r="C6357" s="8" t="s">
        <v>19</v>
      </c>
      <c r="D6357" s="8" t="str">
        <f t="shared" si="1278"/>
        <v>HSA2000</v>
      </c>
      <c r="E6357">
        <v>2000</v>
      </c>
      <c r="F6357" t="str">
        <f>VLOOKUP(D6357,'Fund List'!$A$2:$F$1324,6,FALSE)</f>
        <v>FEDERAL GRANTS</v>
      </c>
      <c r="G6357" s="3">
        <v>37</v>
      </c>
      <c r="I6357" s="24">
        <f t="shared" si="1280"/>
        <v>39.955080453504777</v>
      </c>
    </row>
    <row r="6358" spans="1:9" hidden="1" outlineLevel="3" x14ac:dyDescent="0.25">
      <c r="A6358" t="s">
        <v>75</v>
      </c>
      <c r="B6358" t="str">
        <f>VLOOKUP(A6358,'AGENCY CODES'!$C$4:$F$139,3,FALSE)</f>
        <v>DEPARTMENT OF HEALTH SERVICES</v>
      </c>
      <c r="C6358" s="8" t="s">
        <v>8</v>
      </c>
      <c r="D6358" s="8" t="str">
        <f t="shared" si="1278"/>
        <v>HSA2000</v>
      </c>
      <c r="E6358">
        <v>2000</v>
      </c>
      <c r="F6358" t="str">
        <f>VLOOKUP(D6358,'Fund List'!$A$2:$F$1324,6,FALSE)</f>
        <v>FEDERAL GRANTS</v>
      </c>
      <c r="G6358" s="3">
        <v>41</v>
      </c>
      <c r="I6358" s="24">
        <f t="shared" si="1280"/>
        <v>44.274548610640423</v>
      </c>
    </row>
    <row r="6359" spans="1:9" hidden="1" outlineLevel="3" x14ac:dyDescent="0.25">
      <c r="A6359" t="s">
        <v>75</v>
      </c>
      <c r="B6359" t="str">
        <f>VLOOKUP(A6359,'AGENCY CODES'!$C$4:$F$139,3,FALSE)</f>
        <v>DEPARTMENT OF HEALTH SERVICES</v>
      </c>
      <c r="C6359" s="8" t="s">
        <v>10</v>
      </c>
      <c r="D6359" s="8" t="str">
        <f t="shared" si="1278"/>
        <v>HSA2000</v>
      </c>
      <c r="E6359">
        <v>2000</v>
      </c>
      <c r="F6359" t="str">
        <f>VLOOKUP(D6359,'Fund List'!$A$2:$F$1324,6,FALSE)</f>
        <v>FEDERAL GRANTS</v>
      </c>
      <c r="G6359" s="3">
        <v>8588</v>
      </c>
      <c r="I6359" s="24">
        <f t="shared" si="1280"/>
        <v>9273.8981333702432</v>
      </c>
    </row>
    <row r="6360" spans="1:9" hidden="1" outlineLevel="3" x14ac:dyDescent="0.25">
      <c r="A6360" t="s">
        <v>75</v>
      </c>
      <c r="B6360" t="str">
        <f>VLOOKUP(A6360,'AGENCY CODES'!$C$4:$F$139,3,FALSE)</f>
        <v>DEPARTMENT OF HEALTH SERVICES</v>
      </c>
      <c r="C6360" s="8" t="s">
        <v>11</v>
      </c>
      <c r="D6360" s="8" t="str">
        <f t="shared" si="1278"/>
        <v>HSA2000</v>
      </c>
      <c r="E6360">
        <v>2000</v>
      </c>
      <c r="F6360" t="str">
        <f>VLOOKUP(D6360,'Fund List'!$A$2:$F$1324,6,FALSE)</f>
        <v>FEDERAL GRANTS</v>
      </c>
      <c r="G6360" s="3">
        <v>21372</v>
      </c>
      <c r="I6360" s="24">
        <f t="shared" si="1280"/>
        <v>23078.918363575784</v>
      </c>
    </row>
    <row r="6361" spans="1:9" hidden="1" outlineLevel="3" x14ac:dyDescent="0.25">
      <c r="A6361" t="s">
        <v>75</v>
      </c>
      <c r="B6361" t="str">
        <f>VLOOKUP(A6361,'AGENCY CODES'!$C$4:$F$139,3,FALSE)</f>
        <v>DEPARTMENT OF HEALTH SERVICES</v>
      </c>
      <c r="C6361" s="8" t="s">
        <v>12</v>
      </c>
      <c r="D6361" s="8" t="str">
        <f t="shared" si="1278"/>
        <v>HSA2000</v>
      </c>
      <c r="E6361">
        <v>2000</v>
      </c>
      <c r="F6361" t="str">
        <f>VLOOKUP(D6361,'Fund List'!$A$2:$F$1324,6,FALSE)</f>
        <v>FEDERAL GRANTS</v>
      </c>
      <c r="G6361" s="3">
        <v>2028</v>
      </c>
      <c r="I6361" s="24">
        <f t="shared" si="1280"/>
        <v>2189.970355667775</v>
      </c>
    </row>
    <row r="6362" spans="1:9" hidden="1" outlineLevel="3" x14ac:dyDescent="0.25">
      <c r="A6362" t="s">
        <v>75</v>
      </c>
      <c r="B6362" t="str">
        <f>VLOOKUP(A6362,'AGENCY CODES'!$C$4:$F$139,3,FALSE)</f>
        <v>DEPARTMENT OF HEALTH SERVICES</v>
      </c>
      <c r="C6362" s="8">
        <v>2</v>
      </c>
      <c r="D6362" s="8" t="str">
        <f t="shared" si="1278"/>
        <v>HSA2000</v>
      </c>
      <c r="E6362">
        <v>2000</v>
      </c>
      <c r="F6362" t="str">
        <f>VLOOKUP(D6362,'Fund List'!$A$2:$F$1324,6,FALSE)</f>
        <v>FEDERAL GRANTS</v>
      </c>
      <c r="G6362" s="3">
        <v>21376</v>
      </c>
      <c r="I6362" s="24">
        <f t="shared" si="1280"/>
        <v>23083.23783173292</v>
      </c>
    </row>
    <row r="6363" spans="1:9" hidden="1" outlineLevel="3" x14ac:dyDescent="0.25">
      <c r="A6363" t="s">
        <v>75</v>
      </c>
      <c r="B6363" t="str">
        <f>VLOOKUP(A6363,'AGENCY CODES'!$C$4:$F$139,3,FALSE)</f>
        <v>DEPARTMENT OF HEALTH SERVICES</v>
      </c>
      <c r="C6363" s="8">
        <v>8</v>
      </c>
      <c r="D6363" s="8" t="str">
        <f t="shared" si="1278"/>
        <v>HSA2000</v>
      </c>
      <c r="E6363">
        <v>2000</v>
      </c>
      <c r="F6363" t="str">
        <f>VLOOKUP(D6363,'Fund List'!$A$2:$F$1324,6,FALSE)</f>
        <v>FEDERAL GRANTS</v>
      </c>
      <c r="G6363" s="3">
        <v>62641</v>
      </c>
      <c r="I6363" s="24">
        <f t="shared" si="1280"/>
        <v>67643.951207783583</v>
      </c>
    </row>
    <row r="6364" spans="1:9" outlineLevel="2" collapsed="1" x14ac:dyDescent="0.25">
      <c r="F6364" s="1" t="s">
        <v>4024</v>
      </c>
      <c r="I6364" s="24">
        <f t="shared" ref="I6364" si="1281">SUBTOTAL(9,I6346:I6363)</f>
        <v>175509.71002777509</v>
      </c>
    </row>
    <row r="6365" spans="1:9" hidden="1" outlineLevel="3" x14ac:dyDescent="0.25">
      <c r="A6365" t="s">
        <v>75</v>
      </c>
      <c r="B6365" t="str">
        <f>VLOOKUP(A6365,'AGENCY CODES'!$C$4:$F$139,3,FALSE)</f>
        <v>DEPARTMENT OF HEALTH SERVICES</v>
      </c>
      <c r="C6365" s="8" t="s">
        <v>12</v>
      </c>
      <c r="D6365" s="8" t="str">
        <f t="shared" si="1278"/>
        <v>HSA2007</v>
      </c>
      <c r="E6365">
        <v>2007</v>
      </c>
      <c r="F6365" t="str">
        <f>VLOOKUP(D6365,'Fund List'!$A$2:$F$1324,6,FALSE)</f>
        <v>TEMP ASSIST FOR NEEDY FAMILIES - TANF</v>
      </c>
      <c r="G6365" s="3">
        <v>1</v>
      </c>
      <c r="I6365" s="24">
        <f>$G6365/$G$10*I$5</f>
        <v>1.0798670392839127</v>
      </c>
    </row>
    <row r="6366" spans="1:9" outlineLevel="2" collapsed="1" x14ac:dyDescent="0.25">
      <c r="F6366" s="1" t="s">
        <v>4518</v>
      </c>
      <c r="I6366" s="24">
        <f t="shared" ref="I6366" si="1282">SUBTOTAL(9,I6365:I6365)</f>
        <v>1.0798670392839127</v>
      </c>
    </row>
    <row r="6367" spans="1:9" hidden="1" outlineLevel="3" x14ac:dyDescent="0.25">
      <c r="A6367" t="s">
        <v>75</v>
      </c>
      <c r="B6367" t="str">
        <f>VLOOKUP(A6367,'AGENCY CODES'!$C$4:$F$139,3,FALSE)</f>
        <v>DEPARTMENT OF HEALTH SERVICES</v>
      </c>
      <c r="C6367" s="8" t="s">
        <v>1</v>
      </c>
      <c r="D6367" s="8" t="str">
        <f t="shared" si="1278"/>
        <v>HSA2008</v>
      </c>
      <c r="E6367">
        <v>2008</v>
      </c>
      <c r="F6367" t="str">
        <f>VLOOKUP(D6367,'Fund List'!$A$2:$F$1324,6,FALSE)</f>
        <v>CHILD CARE DEVELOPMENT FUND</v>
      </c>
      <c r="G6367" s="3">
        <v>57</v>
      </c>
      <c r="I6367" s="24">
        <f t="shared" ref="I6367:I6379" si="1283">$G6367/$G$10*I$5</f>
        <v>61.552421239183026</v>
      </c>
    </row>
    <row r="6368" spans="1:9" hidden="1" outlineLevel="3" x14ac:dyDescent="0.25">
      <c r="A6368" t="s">
        <v>75</v>
      </c>
      <c r="B6368" t="str">
        <f>VLOOKUP(A6368,'AGENCY CODES'!$C$4:$F$139,3,FALSE)</f>
        <v>DEPARTMENT OF HEALTH SERVICES</v>
      </c>
      <c r="C6368" s="8" t="s">
        <v>22</v>
      </c>
      <c r="D6368" s="8" t="str">
        <f t="shared" si="1278"/>
        <v>HSA2008</v>
      </c>
      <c r="E6368">
        <v>2008</v>
      </c>
      <c r="F6368" t="str">
        <f>VLOOKUP(D6368,'Fund List'!$A$2:$F$1324,6,FALSE)</f>
        <v>CHILD CARE DEVELOPMENT FUND</v>
      </c>
      <c r="G6368" s="3">
        <v>42</v>
      </c>
      <c r="I6368" s="24">
        <f t="shared" si="1283"/>
        <v>45.354415649924334</v>
      </c>
    </row>
    <row r="6369" spans="1:9" hidden="1" outlineLevel="3" x14ac:dyDescent="0.25">
      <c r="A6369" t="s">
        <v>75</v>
      </c>
      <c r="B6369" t="str">
        <f>VLOOKUP(A6369,'AGENCY CODES'!$C$4:$F$139,3,FALSE)</f>
        <v>DEPARTMENT OF HEALTH SERVICES</v>
      </c>
      <c r="C6369" s="8" t="s">
        <v>4</v>
      </c>
      <c r="D6369" s="8" t="str">
        <f t="shared" si="1278"/>
        <v>HSA2008</v>
      </c>
      <c r="E6369">
        <v>2008</v>
      </c>
      <c r="F6369" t="str">
        <f>VLOOKUP(D6369,'Fund List'!$A$2:$F$1324,6,FALSE)</f>
        <v>CHILD CARE DEVELOPMENT FUND</v>
      </c>
      <c r="G6369" s="3">
        <v>36</v>
      </c>
      <c r="I6369" s="24">
        <f t="shared" si="1283"/>
        <v>38.875213414220859</v>
      </c>
    </row>
    <row r="6370" spans="1:9" hidden="1" outlineLevel="3" x14ac:dyDescent="0.25">
      <c r="A6370" t="s">
        <v>75</v>
      </c>
      <c r="B6370" t="str">
        <f>VLOOKUP(A6370,'AGENCY CODES'!$C$4:$F$139,3,FALSE)</f>
        <v>DEPARTMENT OF HEALTH SERVICES</v>
      </c>
      <c r="C6370" s="8" t="s">
        <v>5</v>
      </c>
      <c r="D6370" s="8" t="str">
        <f t="shared" si="1278"/>
        <v>HSA2008</v>
      </c>
      <c r="E6370">
        <v>2008</v>
      </c>
      <c r="F6370" t="str">
        <f>VLOOKUP(D6370,'Fund List'!$A$2:$F$1324,6,FALSE)</f>
        <v>CHILD CARE DEVELOPMENT FUND</v>
      </c>
      <c r="G6370" s="3">
        <v>40</v>
      </c>
      <c r="I6370" s="24">
        <f t="shared" si="1283"/>
        <v>43.194681571356512</v>
      </c>
    </row>
    <row r="6371" spans="1:9" hidden="1" outlineLevel="3" x14ac:dyDescent="0.25">
      <c r="A6371" t="s">
        <v>75</v>
      </c>
      <c r="B6371" t="str">
        <f>VLOOKUP(A6371,'AGENCY CODES'!$C$4:$F$139,3,FALSE)</f>
        <v>DEPARTMENT OF HEALTH SERVICES</v>
      </c>
      <c r="C6371" s="8" t="s">
        <v>6</v>
      </c>
      <c r="D6371" s="8" t="str">
        <f t="shared" si="1278"/>
        <v>HSA2008</v>
      </c>
      <c r="E6371">
        <v>2008</v>
      </c>
      <c r="F6371" t="str">
        <f>VLOOKUP(D6371,'Fund List'!$A$2:$F$1324,6,FALSE)</f>
        <v>CHILD CARE DEVELOPMENT FUND</v>
      </c>
      <c r="G6371" s="3">
        <v>54</v>
      </c>
      <c r="I6371" s="24">
        <f t="shared" si="1283"/>
        <v>58.312820121331292</v>
      </c>
    </row>
    <row r="6372" spans="1:9" hidden="1" outlineLevel="3" x14ac:dyDescent="0.25">
      <c r="A6372" t="s">
        <v>75</v>
      </c>
      <c r="B6372" t="str">
        <f>VLOOKUP(A6372,'AGENCY CODES'!$C$4:$F$139,3,FALSE)</f>
        <v>DEPARTMENT OF HEALTH SERVICES</v>
      </c>
      <c r="C6372" s="8" t="s">
        <v>7</v>
      </c>
      <c r="D6372" s="8" t="str">
        <f t="shared" si="1278"/>
        <v>HSA2008</v>
      </c>
      <c r="E6372">
        <v>2008</v>
      </c>
      <c r="F6372" t="str">
        <f>VLOOKUP(D6372,'Fund List'!$A$2:$F$1324,6,FALSE)</f>
        <v>CHILD CARE DEVELOPMENT FUND</v>
      </c>
      <c r="G6372" s="3">
        <v>11</v>
      </c>
      <c r="I6372" s="24">
        <f t="shared" si="1283"/>
        <v>11.878537432123041</v>
      </c>
    </row>
    <row r="6373" spans="1:9" hidden="1" outlineLevel="3" x14ac:dyDescent="0.25">
      <c r="A6373" t="s">
        <v>75</v>
      </c>
      <c r="B6373" t="str">
        <f>VLOOKUP(A6373,'AGENCY CODES'!$C$4:$F$139,3,FALSE)</f>
        <v>DEPARTMENT OF HEALTH SERVICES</v>
      </c>
      <c r="C6373" s="8" t="s">
        <v>17</v>
      </c>
      <c r="D6373" s="8" t="str">
        <f t="shared" si="1278"/>
        <v>HSA2008</v>
      </c>
      <c r="E6373">
        <v>2008</v>
      </c>
      <c r="F6373" t="str">
        <f>VLOOKUP(D6373,'Fund List'!$A$2:$F$1324,6,FALSE)</f>
        <v>CHILD CARE DEVELOPMENT FUND</v>
      </c>
      <c r="G6373" s="3">
        <v>8</v>
      </c>
      <c r="I6373" s="24">
        <f t="shared" si="1283"/>
        <v>8.6389363142713016</v>
      </c>
    </row>
    <row r="6374" spans="1:9" hidden="1" outlineLevel="3" x14ac:dyDescent="0.25">
      <c r="A6374" t="s">
        <v>75</v>
      </c>
      <c r="B6374" t="str">
        <f>VLOOKUP(A6374,'AGENCY CODES'!$C$4:$F$139,3,FALSE)</f>
        <v>DEPARTMENT OF HEALTH SERVICES</v>
      </c>
      <c r="C6374" s="8" t="s">
        <v>19</v>
      </c>
      <c r="D6374" s="8" t="str">
        <f t="shared" si="1278"/>
        <v>HSA2008</v>
      </c>
      <c r="E6374">
        <v>2008</v>
      </c>
      <c r="F6374" t="str">
        <f>VLOOKUP(D6374,'Fund List'!$A$2:$F$1324,6,FALSE)</f>
        <v>CHILD CARE DEVELOPMENT FUND</v>
      </c>
      <c r="G6374" s="3">
        <v>12</v>
      </c>
      <c r="I6374" s="24">
        <f t="shared" si="1283"/>
        <v>12.958404471406952</v>
      </c>
    </row>
    <row r="6375" spans="1:9" hidden="1" outlineLevel="3" x14ac:dyDescent="0.25">
      <c r="A6375" t="s">
        <v>75</v>
      </c>
      <c r="B6375" t="str">
        <f>VLOOKUP(A6375,'AGENCY CODES'!$C$4:$F$139,3,FALSE)</f>
        <v>DEPARTMENT OF HEALTH SERVICES</v>
      </c>
      <c r="C6375" s="8" t="s">
        <v>10</v>
      </c>
      <c r="D6375" s="8" t="str">
        <f t="shared" si="1278"/>
        <v>HSA2008</v>
      </c>
      <c r="E6375">
        <v>2008</v>
      </c>
      <c r="F6375" t="str">
        <f>VLOOKUP(D6375,'Fund List'!$A$2:$F$1324,6,FALSE)</f>
        <v>CHILD CARE DEVELOPMENT FUND</v>
      </c>
      <c r="G6375" s="3">
        <v>18</v>
      </c>
      <c r="I6375" s="24">
        <f t="shared" si="1283"/>
        <v>19.437606707110429</v>
      </c>
    </row>
    <row r="6376" spans="1:9" hidden="1" outlineLevel="3" x14ac:dyDescent="0.25">
      <c r="A6376" t="s">
        <v>75</v>
      </c>
      <c r="B6376" t="str">
        <f>VLOOKUP(A6376,'AGENCY CODES'!$C$4:$F$139,3,FALSE)</f>
        <v>DEPARTMENT OF HEALTH SERVICES</v>
      </c>
      <c r="C6376" s="8" t="s">
        <v>11</v>
      </c>
      <c r="D6376" s="8" t="str">
        <f t="shared" si="1278"/>
        <v>HSA2008</v>
      </c>
      <c r="E6376">
        <v>2008</v>
      </c>
      <c r="F6376" t="str">
        <f>VLOOKUP(D6376,'Fund List'!$A$2:$F$1324,6,FALSE)</f>
        <v>CHILD CARE DEVELOPMENT FUND</v>
      </c>
      <c r="G6376" s="3">
        <v>19</v>
      </c>
      <c r="I6376" s="24">
        <f t="shared" si="1283"/>
        <v>20.517473746394341</v>
      </c>
    </row>
    <row r="6377" spans="1:9" hidden="1" outlineLevel="3" x14ac:dyDescent="0.25">
      <c r="A6377" t="s">
        <v>75</v>
      </c>
      <c r="B6377" t="str">
        <f>VLOOKUP(A6377,'AGENCY CODES'!$C$4:$F$139,3,FALSE)</f>
        <v>DEPARTMENT OF HEALTH SERVICES</v>
      </c>
      <c r="C6377" s="8" t="s">
        <v>12</v>
      </c>
      <c r="D6377" s="8" t="str">
        <f t="shared" si="1278"/>
        <v>HSA2008</v>
      </c>
      <c r="E6377">
        <v>2008</v>
      </c>
      <c r="F6377" t="str">
        <f>VLOOKUP(D6377,'Fund List'!$A$2:$F$1324,6,FALSE)</f>
        <v>CHILD CARE DEVELOPMENT FUND</v>
      </c>
      <c r="G6377" s="3">
        <v>11</v>
      </c>
      <c r="I6377" s="24">
        <f t="shared" si="1283"/>
        <v>11.878537432123041</v>
      </c>
    </row>
    <row r="6378" spans="1:9" hidden="1" outlineLevel="3" x14ac:dyDescent="0.25">
      <c r="A6378" t="s">
        <v>75</v>
      </c>
      <c r="B6378" t="str">
        <f>VLOOKUP(A6378,'AGENCY CODES'!$C$4:$F$139,3,FALSE)</f>
        <v>DEPARTMENT OF HEALTH SERVICES</v>
      </c>
      <c r="C6378" s="8">
        <v>2</v>
      </c>
      <c r="D6378" s="8" t="str">
        <f t="shared" si="1278"/>
        <v>HSA2008</v>
      </c>
      <c r="E6378">
        <v>2008</v>
      </c>
      <c r="F6378" t="str">
        <f>VLOOKUP(D6378,'Fund List'!$A$2:$F$1324,6,FALSE)</f>
        <v>CHILD CARE DEVELOPMENT FUND</v>
      </c>
      <c r="G6378" s="3">
        <v>19</v>
      </c>
      <c r="I6378" s="24">
        <f t="shared" si="1283"/>
        <v>20.517473746394341</v>
      </c>
    </row>
    <row r="6379" spans="1:9" hidden="1" outlineLevel="3" x14ac:dyDescent="0.25">
      <c r="A6379" t="s">
        <v>75</v>
      </c>
      <c r="B6379" t="str">
        <f>VLOOKUP(A6379,'AGENCY CODES'!$C$4:$F$139,3,FALSE)</f>
        <v>DEPARTMENT OF HEALTH SERVICES</v>
      </c>
      <c r="C6379" s="8">
        <v>8</v>
      </c>
      <c r="D6379" s="8" t="str">
        <f t="shared" si="1278"/>
        <v>HSA2008</v>
      </c>
      <c r="E6379">
        <v>2008</v>
      </c>
      <c r="F6379" t="str">
        <f>VLOOKUP(D6379,'Fund List'!$A$2:$F$1324,6,FALSE)</f>
        <v>CHILD CARE DEVELOPMENT FUND</v>
      </c>
      <c r="G6379" s="3">
        <v>276</v>
      </c>
      <c r="I6379" s="24">
        <f t="shared" si="1283"/>
        <v>298.04330284235994</v>
      </c>
    </row>
    <row r="6380" spans="1:9" outlineLevel="2" collapsed="1" x14ac:dyDescent="0.25">
      <c r="F6380" s="1" t="s">
        <v>4519</v>
      </c>
      <c r="I6380" s="24">
        <f t="shared" ref="I6380" si="1284">SUBTOTAL(9,I6367:I6379)</f>
        <v>651.15982468819936</v>
      </c>
    </row>
    <row r="6381" spans="1:9" hidden="1" outlineLevel="3" x14ac:dyDescent="0.25">
      <c r="A6381" t="s">
        <v>75</v>
      </c>
      <c r="B6381" t="str">
        <f>VLOOKUP(A6381,'AGENCY CODES'!$C$4:$F$139,3,FALSE)</f>
        <v>DEPARTMENT OF HEALTH SERVICES</v>
      </c>
      <c r="C6381" s="8" t="s">
        <v>1</v>
      </c>
      <c r="D6381" s="8" t="str">
        <f t="shared" si="1278"/>
        <v>HSA2025</v>
      </c>
      <c r="E6381">
        <v>2025</v>
      </c>
      <c r="F6381" t="str">
        <f>VLOOKUP(D6381,'Fund List'!$A$2:$F$1324,6,FALSE)</f>
        <v>HLTH SVCS-EMPLOYEE RECOGNITION DONATIONS</v>
      </c>
      <c r="G6381" s="3">
        <v>20</v>
      </c>
      <c r="I6381" s="24">
        <f t="shared" ref="I6381:I6390" si="1285">$G6381/$G$10*I$5</f>
        <v>21.597340785678256</v>
      </c>
    </row>
    <row r="6382" spans="1:9" hidden="1" outlineLevel="3" x14ac:dyDescent="0.25">
      <c r="A6382" t="s">
        <v>75</v>
      </c>
      <c r="B6382" t="str">
        <f>VLOOKUP(A6382,'AGENCY CODES'!$C$4:$F$139,3,FALSE)</f>
        <v>DEPARTMENT OF HEALTH SERVICES</v>
      </c>
      <c r="C6382" s="8" t="s">
        <v>22</v>
      </c>
      <c r="D6382" s="8" t="str">
        <f t="shared" si="1278"/>
        <v>HSA2025</v>
      </c>
      <c r="E6382">
        <v>2025</v>
      </c>
      <c r="F6382" t="str">
        <f>VLOOKUP(D6382,'Fund List'!$A$2:$F$1324,6,FALSE)</f>
        <v>HLTH SVCS-EMPLOYEE RECOGNITION DONATIONS</v>
      </c>
      <c r="G6382" s="3">
        <v>20</v>
      </c>
      <c r="I6382" s="24">
        <f t="shared" si="1285"/>
        <v>21.597340785678256</v>
      </c>
    </row>
    <row r="6383" spans="1:9" hidden="1" outlineLevel="3" x14ac:dyDescent="0.25">
      <c r="A6383" t="s">
        <v>75</v>
      </c>
      <c r="B6383" t="str">
        <f>VLOOKUP(A6383,'AGENCY CODES'!$C$4:$F$139,3,FALSE)</f>
        <v>DEPARTMENT OF HEALTH SERVICES</v>
      </c>
      <c r="C6383" s="8" t="s">
        <v>3</v>
      </c>
      <c r="D6383" s="8" t="str">
        <f t="shared" si="1278"/>
        <v>HSA2025</v>
      </c>
      <c r="E6383">
        <v>2025</v>
      </c>
      <c r="F6383" t="str">
        <f>VLOOKUP(D6383,'Fund List'!$A$2:$F$1324,6,FALSE)</f>
        <v>HLTH SVCS-EMPLOYEE RECOGNITION DONATIONS</v>
      </c>
      <c r="G6383" s="3">
        <v>25</v>
      </c>
      <c r="I6383" s="24">
        <f t="shared" si="1285"/>
        <v>26.99667598209782</v>
      </c>
    </row>
    <row r="6384" spans="1:9" hidden="1" outlineLevel="3" x14ac:dyDescent="0.25">
      <c r="A6384" t="s">
        <v>75</v>
      </c>
      <c r="B6384" t="str">
        <f>VLOOKUP(A6384,'AGENCY CODES'!$C$4:$F$139,3,FALSE)</f>
        <v>DEPARTMENT OF HEALTH SERVICES</v>
      </c>
      <c r="C6384" s="8" t="s">
        <v>6</v>
      </c>
      <c r="D6384" s="8" t="str">
        <f t="shared" si="1278"/>
        <v>HSA2025</v>
      </c>
      <c r="E6384">
        <v>2025</v>
      </c>
      <c r="F6384" t="str">
        <f>VLOOKUP(D6384,'Fund List'!$A$2:$F$1324,6,FALSE)</f>
        <v>HLTH SVCS-EMPLOYEE RECOGNITION DONATIONS</v>
      </c>
      <c r="G6384" s="3">
        <v>4</v>
      </c>
      <c r="I6384" s="24">
        <f t="shared" si="1285"/>
        <v>4.3194681571356508</v>
      </c>
    </row>
    <row r="6385" spans="1:9" hidden="1" outlineLevel="3" x14ac:dyDescent="0.25">
      <c r="A6385" t="s">
        <v>75</v>
      </c>
      <c r="B6385" t="str">
        <f>VLOOKUP(A6385,'AGENCY CODES'!$C$4:$F$139,3,FALSE)</f>
        <v>DEPARTMENT OF HEALTH SERVICES</v>
      </c>
      <c r="C6385" s="8" t="s">
        <v>7</v>
      </c>
      <c r="D6385" s="8" t="str">
        <f t="shared" si="1278"/>
        <v>HSA2025</v>
      </c>
      <c r="E6385">
        <v>2025</v>
      </c>
      <c r="F6385" t="str">
        <f>VLOOKUP(D6385,'Fund List'!$A$2:$F$1324,6,FALSE)</f>
        <v>HLTH SVCS-EMPLOYEE RECOGNITION DONATIONS</v>
      </c>
      <c r="G6385" s="3">
        <v>2</v>
      </c>
      <c r="I6385" s="24">
        <f t="shared" si="1285"/>
        <v>2.1597340785678254</v>
      </c>
    </row>
    <row r="6386" spans="1:9" hidden="1" outlineLevel="3" x14ac:dyDescent="0.25">
      <c r="A6386" t="s">
        <v>75</v>
      </c>
      <c r="B6386" t="str">
        <f>VLOOKUP(A6386,'AGENCY CODES'!$C$4:$F$139,3,FALSE)</f>
        <v>DEPARTMENT OF HEALTH SERVICES</v>
      </c>
      <c r="C6386" s="8" t="s">
        <v>10</v>
      </c>
      <c r="D6386" s="8" t="str">
        <f t="shared" si="1278"/>
        <v>HSA2025</v>
      </c>
      <c r="E6386">
        <v>2025</v>
      </c>
      <c r="F6386" t="str">
        <f>VLOOKUP(D6386,'Fund List'!$A$2:$F$1324,6,FALSE)</f>
        <v>HLTH SVCS-EMPLOYEE RECOGNITION DONATIONS</v>
      </c>
      <c r="G6386" s="3">
        <v>13</v>
      </c>
      <c r="I6386" s="24">
        <f t="shared" si="1285"/>
        <v>14.038271510690866</v>
      </c>
    </row>
    <row r="6387" spans="1:9" hidden="1" outlineLevel="3" x14ac:dyDescent="0.25">
      <c r="A6387" t="s">
        <v>75</v>
      </c>
      <c r="B6387" t="str">
        <f>VLOOKUP(A6387,'AGENCY CODES'!$C$4:$F$139,3,FALSE)</f>
        <v>DEPARTMENT OF HEALTH SERVICES</v>
      </c>
      <c r="C6387" s="8" t="s">
        <v>11</v>
      </c>
      <c r="D6387" s="8" t="str">
        <f t="shared" si="1278"/>
        <v>HSA2025</v>
      </c>
      <c r="E6387">
        <v>2025</v>
      </c>
      <c r="F6387" t="str">
        <f>VLOOKUP(D6387,'Fund List'!$A$2:$F$1324,6,FALSE)</f>
        <v>HLTH SVCS-EMPLOYEE RECOGNITION DONATIONS</v>
      </c>
      <c r="G6387" s="3">
        <v>17</v>
      </c>
      <c r="I6387" s="24">
        <f t="shared" si="1285"/>
        <v>18.357739667826518</v>
      </c>
    </row>
    <row r="6388" spans="1:9" hidden="1" outlineLevel="3" x14ac:dyDescent="0.25">
      <c r="A6388" t="s">
        <v>75</v>
      </c>
      <c r="B6388" t="str">
        <f>VLOOKUP(A6388,'AGENCY CODES'!$C$4:$F$139,3,FALSE)</f>
        <v>DEPARTMENT OF HEALTH SERVICES</v>
      </c>
      <c r="C6388" s="8" t="s">
        <v>12</v>
      </c>
      <c r="D6388" s="8" t="str">
        <f t="shared" si="1278"/>
        <v>HSA2025</v>
      </c>
      <c r="E6388">
        <v>2025</v>
      </c>
      <c r="F6388" t="str">
        <f>VLOOKUP(D6388,'Fund List'!$A$2:$F$1324,6,FALSE)</f>
        <v>HLTH SVCS-EMPLOYEE RECOGNITION DONATIONS</v>
      </c>
      <c r="G6388" s="3">
        <v>7</v>
      </c>
      <c r="I6388" s="24">
        <f t="shared" si="1285"/>
        <v>7.5590692749873885</v>
      </c>
    </row>
    <row r="6389" spans="1:9" hidden="1" outlineLevel="3" x14ac:dyDescent="0.25">
      <c r="A6389" t="s">
        <v>75</v>
      </c>
      <c r="B6389" t="str">
        <f>VLOOKUP(A6389,'AGENCY CODES'!$C$4:$F$139,3,FALSE)</f>
        <v>DEPARTMENT OF HEALTH SERVICES</v>
      </c>
      <c r="C6389" s="8">
        <v>2</v>
      </c>
      <c r="D6389" s="8" t="str">
        <f t="shared" si="1278"/>
        <v>HSA2025</v>
      </c>
      <c r="E6389">
        <v>2025</v>
      </c>
      <c r="F6389" t="str">
        <f>VLOOKUP(D6389,'Fund List'!$A$2:$F$1324,6,FALSE)</f>
        <v>HLTH SVCS-EMPLOYEE RECOGNITION DONATIONS</v>
      </c>
      <c r="G6389" s="3">
        <v>18</v>
      </c>
      <c r="I6389" s="24">
        <f t="shared" si="1285"/>
        <v>19.437606707110429</v>
      </c>
    </row>
    <row r="6390" spans="1:9" hidden="1" outlineLevel="3" x14ac:dyDescent="0.25">
      <c r="A6390" t="s">
        <v>75</v>
      </c>
      <c r="B6390" t="str">
        <f>VLOOKUP(A6390,'AGENCY CODES'!$C$4:$F$139,3,FALSE)</f>
        <v>DEPARTMENT OF HEALTH SERVICES</v>
      </c>
      <c r="C6390" s="8">
        <v>8</v>
      </c>
      <c r="D6390" s="8" t="str">
        <f t="shared" si="1278"/>
        <v>HSA2025</v>
      </c>
      <c r="E6390">
        <v>2025</v>
      </c>
      <c r="F6390" t="str">
        <f>VLOOKUP(D6390,'Fund List'!$A$2:$F$1324,6,FALSE)</f>
        <v>HLTH SVCS-EMPLOYEE RECOGNITION DONATIONS</v>
      </c>
      <c r="G6390" s="3">
        <v>6</v>
      </c>
      <c r="I6390" s="24">
        <f t="shared" si="1285"/>
        <v>6.4792022357034762</v>
      </c>
    </row>
    <row r="6391" spans="1:9" outlineLevel="2" collapsed="1" x14ac:dyDescent="0.25">
      <c r="F6391" s="1" t="s">
        <v>4520</v>
      </c>
      <c r="I6391" s="24">
        <f t="shared" ref="I6391" si="1286">SUBTOTAL(9,I6381:I6390)</f>
        <v>142.54244918547647</v>
      </c>
    </row>
    <row r="6392" spans="1:9" hidden="1" outlineLevel="3" x14ac:dyDescent="0.25">
      <c r="A6392" t="s">
        <v>75</v>
      </c>
      <c r="B6392" t="str">
        <f>VLOOKUP(A6392,'AGENCY CODES'!$C$4:$F$139,3,FALSE)</f>
        <v>DEPARTMENT OF HEALTH SERVICES</v>
      </c>
      <c r="C6392" s="8" t="s">
        <v>1</v>
      </c>
      <c r="D6392" s="8" t="str">
        <f t="shared" si="1278"/>
        <v>HSA2090</v>
      </c>
      <c r="E6392">
        <v>2090</v>
      </c>
      <c r="F6392" t="str">
        <f>VLOOKUP(D6392,'Fund List'!$A$2:$F$1324,6,FALSE)</f>
        <v>DISEASE CONTROL RESEARCH FUND</v>
      </c>
      <c r="G6392" s="3">
        <v>160</v>
      </c>
      <c r="I6392" s="24">
        <f t="shared" ref="I6392:I6408" si="1287">$G6392/$G$10*I$5</f>
        <v>172.77872628542605</v>
      </c>
    </row>
    <row r="6393" spans="1:9" hidden="1" outlineLevel="3" x14ac:dyDescent="0.25">
      <c r="A6393" t="s">
        <v>75</v>
      </c>
      <c r="B6393" t="str">
        <f>VLOOKUP(A6393,'AGENCY CODES'!$C$4:$F$139,3,FALSE)</f>
        <v>DEPARTMENT OF HEALTH SERVICES</v>
      </c>
      <c r="C6393" s="8" t="s">
        <v>22</v>
      </c>
      <c r="D6393" s="8" t="str">
        <f t="shared" si="1278"/>
        <v>HSA2090</v>
      </c>
      <c r="E6393">
        <v>2090</v>
      </c>
      <c r="F6393" t="str">
        <f>VLOOKUP(D6393,'Fund List'!$A$2:$F$1324,6,FALSE)</f>
        <v>DISEASE CONTROL RESEARCH FUND</v>
      </c>
      <c r="G6393" s="3">
        <v>160</v>
      </c>
      <c r="I6393" s="24">
        <f t="shared" si="1287"/>
        <v>172.77872628542605</v>
      </c>
    </row>
    <row r="6394" spans="1:9" hidden="1" outlineLevel="3" x14ac:dyDescent="0.25">
      <c r="A6394" t="s">
        <v>75</v>
      </c>
      <c r="B6394" t="str">
        <f>VLOOKUP(A6394,'AGENCY CODES'!$C$4:$F$139,3,FALSE)</f>
        <v>DEPARTMENT OF HEALTH SERVICES</v>
      </c>
      <c r="C6394" s="8" t="s">
        <v>2</v>
      </c>
      <c r="D6394" s="8" t="str">
        <f t="shared" si="1278"/>
        <v>HSA2090</v>
      </c>
      <c r="E6394">
        <v>2090</v>
      </c>
      <c r="F6394" t="str">
        <f>VLOOKUP(D6394,'Fund List'!$A$2:$F$1324,6,FALSE)</f>
        <v>DISEASE CONTROL RESEARCH FUND</v>
      </c>
      <c r="G6394" s="3">
        <v>1</v>
      </c>
      <c r="I6394" s="24">
        <f t="shared" si="1287"/>
        <v>1.0798670392839127</v>
      </c>
    </row>
    <row r="6395" spans="1:9" hidden="1" outlineLevel="3" x14ac:dyDescent="0.25">
      <c r="A6395" t="s">
        <v>75</v>
      </c>
      <c r="B6395" t="str">
        <f>VLOOKUP(A6395,'AGENCY CODES'!$C$4:$F$139,3,FALSE)</f>
        <v>DEPARTMENT OF HEALTH SERVICES</v>
      </c>
      <c r="C6395" s="8" t="s">
        <v>3</v>
      </c>
      <c r="D6395" s="8" t="str">
        <f t="shared" si="1278"/>
        <v>HSA2090</v>
      </c>
      <c r="E6395">
        <v>2090</v>
      </c>
      <c r="F6395" t="str">
        <f>VLOOKUP(D6395,'Fund List'!$A$2:$F$1324,6,FALSE)</f>
        <v>DISEASE CONTROL RESEARCH FUND</v>
      </c>
      <c r="G6395" s="3">
        <v>5</v>
      </c>
      <c r="I6395" s="24">
        <f t="shared" si="1287"/>
        <v>5.3993351964195639</v>
      </c>
    </row>
    <row r="6396" spans="1:9" hidden="1" outlineLevel="3" x14ac:dyDescent="0.25">
      <c r="A6396" t="s">
        <v>75</v>
      </c>
      <c r="B6396" t="str">
        <f>VLOOKUP(A6396,'AGENCY CODES'!$C$4:$F$139,3,FALSE)</f>
        <v>DEPARTMENT OF HEALTH SERVICES</v>
      </c>
      <c r="C6396" s="8" t="s">
        <v>4</v>
      </c>
      <c r="D6396" s="8" t="str">
        <f t="shared" si="1278"/>
        <v>HSA2090</v>
      </c>
      <c r="E6396">
        <v>2090</v>
      </c>
      <c r="F6396" t="str">
        <f>VLOOKUP(D6396,'Fund List'!$A$2:$F$1324,6,FALSE)</f>
        <v>DISEASE CONTROL RESEARCH FUND</v>
      </c>
      <c r="G6396" s="3">
        <v>135</v>
      </c>
      <c r="I6396" s="24">
        <f t="shared" si="1287"/>
        <v>145.78205030332822</v>
      </c>
    </row>
    <row r="6397" spans="1:9" hidden="1" outlineLevel="3" x14ac:dyDescent="0.25">
      <c r="A6397" t="s">
        <v>75</v>
      </c>
      <c r="B6397" t="str">
        <f>VLOOKUP(A6397,'AGENCY CODES'!$C$4:$F$139,3,FALSE)</f>
        <v>DEPARTMENT OF HEALTH SERVICES</v>
      </c>
      <c r="C6397" s="8" t="s">
        <v>5</v>
      </c>
      <c r="D6397" s="8" t="str">
        <f t="shared" si="1278"/>
        <v>HSA2090</v>
      </c>
      <c r="E6397">
        <v>2090</v>
      </c>
      <c r="F6397" t="str">
        <f>VLOOKUP(D6397,'Fund List'!$A$2:$F$1324,6,FALSE)</f>
        <v>DISEASE CONTROL RESEARCH FUND</v>
      </c>
      <c r="G6397" s="3">
        <v>175</v>
      </c>
      <c r="I6397" s="24">
        <f t="shared" si="1287"/>
        <v>188.97673187468473</v>
      </c>
    </row>
    <row r="6398" spans="1:9" hidden="1" outlineLevel="3" x14ac:dyDescent="0.25">
      <c r="A6398" t="s">
        <v>75</v>
      </c>
      <c r="B6398" t="str">
        <f>VLOOKUP(A6398,'AGENCY CODES'!$C$4:$F$139,3,FALSE)</f>
        <v>DEPARTMENT OF HEALTH SERVICES</v>
      </c>
      <c r="C6398" s="8" t="s">
        <v>6</v>
      </c>
      <c r="D6398" s="8" t="str">
        <f t="shared" si="1278"/>
        <v>HSA2090</v>
      </c>
      <c r="E6398">
        <v>2090</v>
      </c>
      <c r="F6398" t="str">
        <f>VLOOKUP(D6398,'Fund List'!$A$2:$F$1324,6,FALSE)</f>
        <v>DISEASE CONTROL RESEARCH FUND</v>
      </c>
      <c r="G6398" s="3">
        <v>293</v>
      </c>
      <c r="I6398" s="24">
        <f t="shared" si="1287"/>
        <v>316.40104251018647</v>
      </c>
    </row>
    <row r="6399" spans="1:9" hidden="1" outlineLevel="3" x14ac:dyDescent="0.25">
      <c r="A6399" t="s">
        <v>75</v>
      </c>
      <c r="B6399" t="str">
        <f>VLOOKUP(A6399,'AGENCY CODES'!$C$4:$F$139,3,FALSE)</f>
        <v>DEPARTMENT OF HEALTH SERVICES</v>
      </c>
      <c r="C6399" s="8" t="s">
        <v>7</v>
      </c>
      <c r="D6399" s="8" t="str">
        <f t="shared" si="1278"/>
        <v>HSA2090</v>
      </c>
      <c r="E6399">
        <v>2090</v>
      </c>
      <c r="F6399" t="str">
        <f>VLOOKUP(D6399,'Fund List'!$A$2:$F$1324,6,FALSE)</f>
        <v>DISEASE CONTROL RESEARCH FUND</v>
      </c>
      <c r="G6399" s="3">
        <v>318</v>
      </c>
      <c r="I6399" s="24">
        <f t="shared" si="1287"/>
        <v>343.39771849228424</v>
      </c>
    </row>
    <row r="6400" spans="1:9" hidden="1" outlineLevel="3" x14ac:dyDescent="0.25">
      <c r="A6400" t="s">
        <v>75</v>
      </c>
      <c r="B6400" t="str">
        <f>VLOOKUP(A6400,'AGENCY CODES'!$C$4:$F$139,3,FALSE)</f>
        <v>DEPARTMENT OF HEALTH SERVICES</v>
      </c>
      <c r="C6400" s="8" t="s">
        <v>14</v>
      </c>
      <c r="D6400" s="8" t="str">
        <f t="shared" si="1278"/>
        <v>HSA2090</v>
      </c>
      <c r="E6400">
        <v>2090</v>
      </c>
      <c r="F6400" t="str">
        <f>VLOOKUP(D6400,'Fund List'!$A$2:$F$1324,6,FALSE)</f>
        <v>DISEASE CONTROL RESEARCH FUND</v>
      </c>
      <c r="G6400" s="3">
        <v>2</v>
      </c>
      <c r="I6400" s="24">
        <f t="shared" si="1287"/>
        <v>2.1597340785678254</v>
      </c>
    </row>
    <row r="6401" spans="1:9" hidden="1" outlineLevel="3" x14ac:dyDescent="0.25">
      <c r="A6401" t="s">
        <v>75</v>
      </c>
      <c r="B6401" t="str">
        <f>VLOOKUP(A6401,'AGENCY CODES'!$C$4:$F$139,3,FALSE)</f>
        <v>DEPARTMENT OF HEALTH SERVICES</v>
      </c>
      <c r="C6401" s="8" t="s">
        <v>17</v>
      </c>
      <c r="D6401" s="8" t="str">
        <f t="shared" si="1278"/>
        <v>HSA2090</v>
      </c>
      <c r="E6401">
        <v>2090</v>
      </c>
      <c r="F6401" t="str">
        <f>VLOOKUP(D6401,'Fund List'!$A$2:$F$1324,6,FALSE)</f>
        <v>DISEASE CONTROL RESEARCH FUND</v>
      </c>
      <c r="G6401" s="3">
        <v>68</v>
      </c>
      <c r="I6401" s="24">
        <f t="shared" si="1287"/>
        <v>73.430958671306072</v>
      </c>
    </row>
    <row r="6402" spans="1:9" hidden="1" outlineLevel="3" x14ac:dyDescent="0.25">
      <c r="A6402" t="s">
        <v>75</v>
      </c>
      <c r="B6402" t="str">
        <f>VLOOKUP(A6402,'AGENCY CODES'!$C$4:$F$139,3,FALSE)</f>
        <v>DEPARTMENT OF HEALTH SERVICES</v>
      </c>
      <c r="C6402" s="8" t="s">
        <v>19</v>
      </c>
      <c r="D6402" s="8" t="str">
        <f t="shared" si="1278"/>
        <v>HSA2090</v>
      </c>
      <c r="E6402">
        <v>2090</v>
      </c>
      <c r="F6402" t="str">
        <f>VLOOKUP(D6402,'Fund List'!$A$2:$F$1324,6,FALSE)</f>
        <v>DISEASE CONTROL RESEARCH FUND</v>
      </c>
      <c r="G6402" s="3">
        <v>6</v>
      </c>
      <c r="I6402" s="24">
        <f t="shared" si="1287"/>
        <v>6.4792022357034762</v>
      </c>
    </row>
    <row r="6403" spans="1:9" hidden="1" outlineLevel="3" x14ac:dyDescent="0.25">
      <c r="A6403" t="s">
        <v>75</v>
      </c>
      <c r="B6403" t="str">
        <f>VLOOKUP(A6403,'AGENCY CODES'!$C$4:$F$139,3,FALSE)</f>
        <v>DEPARTMENT OF HEALTH SERVICES</v>
      </c>
      <c r="C6403" s="8" t="s">
        <v>8</v>
      </c>
      <c r="D6403" s="8" t="str">
        <f t="shared" si="1278"/>
        <v>HSA2090</v>
      </c>
      <c r="E6403">
        <v>2090</v>
      </c>
      <c r="F6403" t="str">
        <f>VLOOKUP(D6403,'Fund List'!$A$2:$F$1324,6,FALSE)</f>
        <v>DISEASE CONTROL RESEARCH FUND</v>
      </c>
      <c r="G6403" s="3">
        <v>24</v>
      </c>
      <c r="I6403" s="24">
        <f t="shared" si="1287"/>
        <v>25.916808942813905</v>
      </c>
    </row>
    <row r="6404" spans="1:9" hidden="1" outlineLevel="3" x14ac:dyDescent="0.25">
      <c r="A6404" t="s">
        <v>75</v>
      </c>
      <c r="B6404" t="str">
        <f>VLOOKUP(A6404,'AGENCY CODES'!$C$4:$F$139,3,FALSE)</f>
        <v>DEPARTMENT OF HEALTH SERVICES</v>
      </c>
      <c r="C6404" s="8" t="s">
        <v>10</v>
      </c>
      <c r="D6404" s="8" t="str">
        <f t="shared" si="1278"/>
        <v>HSA2090</v>
      </c>
      <c r="E6404">
        <v>2090</v>
      </c>
      <c r="F6404" t="str">
        <f>VLOOKUP(D6404,'Fund List'!$A$2:$F$1324,6,FALSE)</f>
        <v>DISEASE CONTROL RESEARCH FUND</v>
      </c>
      <c r="G6404" s="3">
        <v>176</v>
      </c>
      <c r="I6404" s="24">
        <f t="shared" si="1287"/>
        <v>190.05659891396866</v>
      </c>
    </row>
    <row r="6405" spans="1:9" hidden="1" outlineLevel="3" x14ac:dyDescent="0.25">
      <c r="A6405" t="s">
        <v>75</v>
      </c>
      <c r="B6405" t="str">
        <f>VLOOKUP(A6405,'AGENCY CODES'!$C$4:$F$139,3,FALSE)</f>
        <v>DEPARTMENT OF HEALTH SERVICES</v>
      </c>
      <c r="C6405" s="8" t="s">
        <v>11</v>
      </c>
      <c r="D6405" s="8" t="str">
        <f t="shared" si="1278"/>
        <v>HSA2090</v>
      </c>
      <c r="E6405">
        <v>2090</v>
      </c>
      <c r="F6405" t="str">
        <f>VLOOKUP(D6405,'Fund List'!$A$2:$F$1324,6,FALSE)</f>
        <v>DISEASE CONTROL RESEARCH FUND</v>
      </c>
      <c r="G6405" s="3">
        <v>305</v>
      </c>
      <c r="I6405" s="24">
        <f t="shared" si="1287"/>
        <v>329.35944698159341</v>
      </c>
    </row>
    <row r="6406" spans="1:9" hidden="1" outlineLevel="3" x14ac:dyDescent="0.25">
      <c r="A6406" t="s">
        <v>75</v>
      </c>
      <c r="B6406" t="str">
        <f>VLOOKUP(A6406,'AGENCY CODES'!$C$4:$F$139,3,FALSE)</f>
        <v>DEPARTMENT OF HEALTH SERVICES</v>
      </c>
      <c r="C6406" s="8" t="s">
        <v>12</v>
      </c>
      <c r="D6406" s="8" t="str">
        <f t="shared" si="1278"/>
        <v>HSA2090</v>
      </c>
      <c r="E6406">
        <v>2090</v>
      </c>
      <c r="F6406" t="str">
        <f>VLOOKUP(D6406,'Fund List'!$A$2:$F$1324,6,FALSE)</f>
        <v>DISEASE CONTROL RESEARCH FUND</v>
      </c>
      <c r="G6406" s="3">
        <v>44</v>
      </c>
      <c r="I6406" s="24">
        <f t="shared" si="1287"/>
        <v>47.514149728492164</v>
      </c>
    </row>
    <row r="6407" spans="1:9" hidden="1" outlineLevel="3" x14ac:dyDescent="0.25">
      <c r="A6407" t="s">
        <v>75</v>
      </c>
      <c r="B6407" t="str">
        <f>VLOOKUP(A6407,'AGENCY CODES'!$C$4:$F$139,3,FALSE)</f>
        <v>DEPARTMENT OF HEALTH SERVICES</v>
      </c>
      <c r="C6407" s="8">
        <v>2</v>
      </c>
      <c r="D6407" s="8" t="str">
        <f t="shared" si="1278"/>
        <v>HSA2090</v>
      </c>
      <c r="E6407">
        <v>2090</v>
      </c>
      <c r="F6407" t="str">
        <f>VLOOKUP(D6407,'Fund List'!$A$2:$F$1324,6,FALSE)</f>
        <v>DISEASE CONTROL RESEARCH FUND</v>
      </c>
      <c r="G6407" s="3">
        <v>328</v>
      </c>
      <c r="I6407" s="24">
        <f t="shared" si="1287"/>
        <v>354.19638888512338</v>
      </c>
    </row>
    <row r="6408" spans="1:9" hidden="1" outlineLevel="3" x14ac:dyDescent="0.25">
      <c r="A6408" t="s">
        <v>75</v>
      </c>
      <c r="B6408" t="str">
        <f>VLOOKUP(A6408,'AGENCY CODES'!$C$4:$F$139,3,FALSE)</f>
        <v>DEPARTMENT OF HEALTH SERVICES</v>
      </c>
      <c r="C6408" s="8">
        <v>8</v>
      </c>
      <c r="D6408" s="8" t="str">
        <f t="shared" ref="D6408:D6471" si="1288">CONCATENATE(A6408,E6408)</f>
        <v>HSA2090</v>
      </c>
      <c r="E6408">
        <v>2090</v>
      </c>
      <c r="F6408" t="str">
        <f>VLOOKUP(D6408,'Fund List'!$A$2:$F$1324,6,FALSE)</f>
        <v>DISEASE CONTROL RESEARCH FUND</v>
      </c>
      <c r="G6408" s="3">
        <v>1003</v>
      </c>
      <c r="I6408" s="24">
        <f t="shared" si="1287"/>
        <v>1083.1066404017645</v>
      </c>
    </row>
    <row r="6409" spans="1:9" outlineLevel="2" collapsed="1" x14ac:dyDescent="0.25">
      <c r="F6409" s="1" t="s">
        <v>4521</v>
      </c>
      <c r="I6409" s="24">
        <f t="shared" ref="I6409" si="1289">SUBTOTAL(9,I6392:I6408)</f>
        <v>3458.8141268263726</v>
      </c>
    </row>
    <row r="6410" spans="1:9" hidden="1" outlineLevel="3" x14ac:dyDescent="0.25">
      <c r="A6410" t="s">
        <v>75</v>
      </c>
      <c r="B6410" t="str">
        <f>VLOOKUP(A6410,'AGENCY CODES'!$C$4:$F$139,3,FALSE)</f>
        <v>DEPARTMENT OF HEALTH SERVICES</v>
      </c>
      <c r="C6410" s="8" t="s">
        <v>1</v>
      </c>
      <c r="D6410" s="8" t="str">
        <f t="shared" si="1288"/>
        <v>HSA2096</v>
      </c>
      <c r="E6410">
        <v>2096</v>
      </c>
      <c r="F6410" t="str">
        <f>VLOOKUP(D6410,'Fund List'!$A$2:$F$1324,6,FALSE)</f>
        <v>HEALTH RESEARCH FUND</v>
      </c>
      <c r="G6410" s="3">
        <v>72</v>
      </c>
      <c r="I6410" s="24">
        <f t="shared" ref="I6410:I6424" si="1290">$G6410/$G$10*I$5</f>
        <v>77.750426828441718</v>
      </c>
    </row>
    <row r="6411" spans="1:9" hidden="1" outlineLevel="3" x14ac:dyDescent="0.25">
      <c r="A6411" t="s">
        <v>75</v>
      </c>
      <c r="B6411" t="str">
        <f>VLOOKUP(A6411,'AGENCY CODES'!$C$4:$F$139,3,FALSE)</f>
        <v>DEPARTMENT OF HEALTH SERVICES</v>
      </c>
      <c r="C6411" s="8" t="s">
        <v>22</v>
      </c>
      <c r="D6411" s="8" t="str">
        <f t="shared" si="1288"/>
        <v>HSA2096</v>
      </c>
      <c r="E6411">
        <v>2096</v>
      </c>
      <c r="F6411" t="str">
        <f>VLOOKUP(D6411,'Fund List'!$A$2:$F$1324,6,FALSE)</f>
        <v>HEALTH RESEARCH FUND</v>
      </c>
      <c r="G6411" s="3">
        <v>63</v>
      </c>
      <c r="I6411" s="24">
        <f t="shared" si="1290"/>
        <v>68.031623474886501</v>
      </c>
    </row>
    <row r="6412" spans="1:9" hidden="1" outlineLevel="3" x14ac:dyDescent="0.25">
      <c r="A6412" t="s">
        <v>75</v>
      </c>
      <c r="B6412" t="str">
        <f>VLOOKUP(A6412,'AGENCY CODES'!$C$4:$F$139,3,FALSE)</f>
        <v>DEPARTMENT OF HEALTH SERVICES</v>
      </c>
      <c r="C6412" s="8" t="s">
        <v>2</v>
      </c>
      <c r="D6412" s="8" t="str">
        <f t="shared" si="1288"/>
        <v>HSA2096</v>
      </c>
      <c r="E6412">
        <v>2096</v>
      </c>
      <c r="F6412" t="str">
        <f>VLOOKUP(D6412,'Fund List'!$A$2:$F$1324,6,FALSE)</f>
        <v>HEALTH RESEARCH FUND</v>
      </c>
      <c r="G6412" s="3">
        <v>2</v>
      </c>
      <c r="I6412" s="24">
        <f t="shared" si="1290"/>
        <v>2.1597340785678254</v>
      </c>
    </row>
    <row r="6413" spans="1:9" hidden="1" outlineLevel="3" x14ac:dyDescent="0.25">
      <c r="A6413" t="s">
        <v>75</v>
      </c>
      <c r="B6413" t="str">
        <f>VLOOKUP(A6413,'AGENCY CODES'!$C$4:$F$139,3,FALSE)</f>
        <v>DEPARTMENT OF HEALTH SERVICES</v>
      </c>
      <c r="C6413" s="8" t="s">
        <v>3</v>
      </c>
      <c r="D6413" s="8" t="str">
        <f t="shared" si="1288"/>
        <v>HSA2096</v>
      </c>
      <c r="E6413">
        <v>2096</v>
      </c>
      <c r="F6413" t="str">
        <f>VLOOKUP(D6413,'Fund List'!$A$2:$F$1324,6,FALSE)</f>
        <v>HEALTH RESEARCH FUND</v>
      </c>
      <c r="G6413" s="3">
        <v>8</v>
      </c>
      <c r="I6413" s="24">
        <f t="shared" si="1290"/>
        <v>8.6389363142713016</v>
      </c>
    </row>
    <row r="6414" spans="1:9" hidden="1" outlineLevel="3" x14ac:dyDescent="0.25">
      <c r="A6414" t="s">
        <v>75</v>
      </c>
      <c r="B6414" t="str">
        <f>VLOOKUP(A6414,'AGENCY CODES'!$C$4:$F$139,3,FALSE)</f>
        <v>DEPARTMENT OF HEALTH SERVICES</v>
      </c>
      <c r="C6414" s="8" t="s">
        <v>4</v>
      </c>
      <c r="D6414" s="8" t="str">
        <f t="shared" si="1288"/>
        <v>HSA2096</v>
      </c>
      <c r="E6414">
        <v>2096</v>
      </c>
      <c r="F6414" t="str">
        <f>VLOOKUP(D6414,'Fund List'!$A$2:$F$1324,6,FALSE)</f>
        <v>HEALTH RESEARCH FUND</v>
      </c>
      <c r="G6414" s="3">
        <v>143</v>
      </c>
      <c r="I6414" s="24">
        <f t="shared" si="1290"/>
        <v>154.42098661759954</v>
      </c>
    </row>
    <row r="6415" spans="1:9" hidden="1" outlineLevel="3" x14ac:dyDescent="0.25">
      <c r="A6415" t="s">
        <v>75</v>
      </c>
      <c r="B6415" t="str">
        <f>VLOOKUP(A6415,'AGENCY CODES'!$C$4:$F$139,3,FALSE)</f>
        <v>DEPARTMENT OF HEALTH SERVICES</v>
      </c>
      <c r="C6415" s="8" t="s">
        <v>5</v>
      </c>
      <c r="D6415" s="8" t="str">
        <f t="shared" si="1288"/>
        <v>HSA2096</v>
      </c>
      <c r="E6415">
        <v>2096</v>
      </c>
      <c r="F6415" t="str">
        <f>VLOOKUP(D6415,'Fund List'!$A$2:$F$1324,6,FALSE)</f>
        <v>HEALTH RESEARCH FUND</v>
      </c>
      <c r="G6415" s="3">
        <v>89</v>
      </c>
      <c r="I6415" s="24">
        <f t="shared" si="1290"/>
        <v>96.10816649626824</v>
      </c>
    </row>
    <row r="6416" spans="1:9" hidden="1" outlineLevel="3" x14ac:dyDescent="0.25">
      <c r="A6416" t="s">
        <v>75</v>
      </c>
      <c r="B6416" t="str">
        <f>VLOOKUP(A6416,'AGENCY CODES'!$C$4:$F$139,3,FALSE)</f>
        <v>DEPARTMENT OF HEALTH SERVICES</v>
      </c>
      <c r="C6416" s="8" t="s">
        <v>6</v>
      </c>
      <c r="D6416" s="8" t="str">
        <f t="shared" si="1288"/>
        <v>HSA2096</v>
      </c>
      <c r="E6416">
        <v>2096</v>
      </c>
      <c r="F6416" t="str">
        <f>VLOOKUP(D6416,'Fund List'!$A$2:$F$1324,6,FALSE)</f>
        <v>HEALTH RESEARCH FUND</v>
      </c>
      <c r="G6416" s="3">
        <v>81</v>
      </c>
      <c r="I6416" s="24">
        <f t="shared" si="1290"/>
        <v>87.469230181996934</v>
      </c>
    </row>
    <row r="6417" spans="1:9" hidden="1" outlineLevel="3" x14ac:dyDescent="0.25">
      <c r="A6417" t="s">
        <v>75</v>
      </c>
      <c r="B6417" t="str">
        <f>VLOOKUP(A6417,'AGENCY CODES'!$C$4:$F$139,3,FALSE)</f>
        <v>DEPARTMENT OF HEALTH SERVICES</v>
      </c>
      <c r="C6417" s="8" t="s">
        <v>7</v>
      </c>
      <c r="D6417" s="8" t="str">
        <f t="shared" si="1288"/>
        <v>HSA2096</v>
      </c>
      <c r="E6417">
        <v>2096</v>
      </c>
      <c r="F6417" t="str">
        <f>VLOOKUP(D6417,'Fund List'!$A$2:$F$1324,6,FALSE)</f>
        <v>HEALTH RESEARCH FUND</v>
      </c>
      <c r="G6417" s="3">
        <v>299</v>
      </c>
      <c r="I6417" s="24">
        <f t="shared" si="1290"/>
        <v>322.88024474588991</v>
      </c>
    </row>
    <row r="6418" spans="1:9" hidden="1" outlineLevel="3" x14ac:dyDescent="0.25">
      <c r="A6418" t="s">
        <v>75</v>
      </c>
      <c r="B6418" t="str">
        <f>VLOOKUP(A6418,'AGENCY CODES'!$C$4:$F$139,3,FALSE)</f>
        <v>DEPARTMENT OF HEALTH SERVICES</v>
      </c>
      <c r="C6418" s="8" t="s">
        <v>17</v>
      </c>
      <c r="D6418" s="8" t="str">
        <f t="shared" si="1288"/>
        <v>HSA2096</v>
      </c>
      <c r="E6418">
        <v>2096</v>
      </c>
      <c r="F6418" t="str">
        <f>VLOOKUP(D6418,'Fund List'!$A$2:$F$1324,6,FALSE)</f>
        <v>HEALTH RESEARCH FUND</v>
      </c>
      <c r="G6418" s="3">
        <v>77</v>
      </c>
      <c r="I6418" s="24">
        <f t="shared" si="1290"/>
        <v>83.149762024861289</v>
      </c>
    </row>
    <row r="6419" spans="1:9" hidden="1" outlineLevel="3" x14ac:dyDescent="0.25">
      <c r="A6419" t="s">
        <v>75</v>
      </c>
      <c r="B6419" t="str">
        <f>VLOOKUP(A6419,'AGENCY CODES'!$C$4:$F$139,3,FALSE)</f>
        <v>DEPARTMENT OF HEALTH SERVICES</v>
      </c>
      <c r="C6419" s="8" t="s">
        <v>8</v>
      </c>
      <c r="D6419" s="8" t="str">
        <f t="shared" si="1288"/>
        <v>HSA2096</v>
      </c>
      <c r="E6419">
        <v>2096</v>
      </c>
      <c r="F6419" t="str">
        <f>VLOOKUP(D6419,'Fund List'!$A$2:$F$1324,6,FALSE)</f>
        <v>HEALTH RESEARCH FUND</v>
      </c>
      <c r="G6419" s="3">
        <v>12</v>
      </c>
      <c r="I6419" s="24">
        <f t="shared" si="1290"/>
        <v>12.958404471406952</v>
      </c>
    </row>
    <row r="6420" spans="1:9" hidden="1" outlineLevel="3" x14ac:dyDescent="0.25">
      <c r="A6420" t="s">
        <v>75</v>
      </c>
      <c r="B6420" t="str">
        <f>VLOOKUP(A6420,'AGENCY CODES'!$C$4:$F$139,3,FALSE)</f>
        <v>DEPARTMENT OF HEALTH SERVICES</v>
      </c>
      <c r="C6420" s="8" t="s">
        <v>10</v>
      </c>
      <c r="D6420" s="8" t="str">
        <f t="shared" si="1288"/>
        <v>HSA2096</v>
      </c>
      <c r="E6420">
        <v>2096</v>
      </c>
      <c r="F6420" t="str">
        <f>VLOOKUP(D6420,'Fund List'!$A$2:$F$1324,6,FALSE)</f>
        <v>HEALTH RESEARCH FUND</v>
      </c>
      <c r="G6420" s="3">
        <v>162</v>
      </c>
      <c r="I6420" s="24">
        <f t="shared" si="1290"/>
        <v>174.93846036399387</v>
      </c>
    </row>
    <row r="6421" spans="1:9" hidden="1" outlineLevel="3" x14ac:dyDescent="0.25">
      <c r="A6421" t="s">
        <v>75</v>
      </c>
      <c r="B6421" t="str">
        <f>VLOOKUP(A6421,'AGENCY CODES'!$C$4:$F$139,3,FALSE)</f>
        <v>DEPARTMENT OF HEALTH SERVICES</v>
      </c>
      <c r="C6421" s="8" t="s">
        <v>11</v>
      </c>
      <c r="D6421" s="8" t="str">
        <f t="shared" si="1288"/>
        <v>HSA2096</v>
      </c>
      <c r="E6421">
        <v>2096</v>
      </c>
      <c r="F6421" t="str">
        <f>VLOOKUP(D6421,'Fund List'!$A$2:$F$1324,6,FALSE)</f>
        <v>HEALTH RESEARCH FUND</v>
      </c>
      <c r="G6421" s="3">
        <v>415</v>
      </c>
      <c r="I6421" s="24">
        <f t="shared" si="1290"/>
        <v>448.1448213028238</v>
      </c>
    </row>
    <row r="6422" spans="1:9" hidden="1" outlineLevel="3" x14ac:dyDescent="0.25">
      <c r="A6422" t="s">
        <v>75</v>
      </c>
      <c r="B6422" t="str">
        <f>VLOOKUP(A6422,'AGENCY CODES'!$C$4:$F$139,3,FALSE)</f>
        <v>DEPARTMENT OF HEALTH SERVICES</v>
      </c>
      <c r="C6422" s="8" t="s">
        <v>12</v>
      </c>
      <c r="D6422" s="8" t="str">
        <f t="shared" si="1288"/>
        <v>HSA2096</v>
      </c>
      <c r="E6422">
        <v>2096</v>
      </c>
      <c r="F6422" t="str">
        <f>VLOOKUP(D6422,'Fund List'!$A$2:$F$1324,6,FALSE)</f>
        <v>HEALTH RESEARCH FUND</v>
      </c>
      <c r="G6422" s="3">
        <v>44</v>
      </c>
      <c r="I6422" s="24">
        <f t="shared" si="1290"/>
        <v>47.514149728492164</v>
      </c>
    </row>
    <row r="6423" spans="1:9" hidden="1" outlineLevel="3" x14ac:dyDescent="0.25">
      <c r="A6423" t="s">
        <v>75</v>
      </c>
      <c r="B6423" t="str">
        <f>VLOOKUP(A6423,'AGENCY CODES'!$C$4:$F$139,3,FALSE)</f>
        <v>DEPARTMENT OF HEALTH SERVICES</v>
      </c>
      <c r="C6423" s="8">
        <v>2</v>
      </c>
      <c r="D6423" s="8" t="str">
        <f t="shared" si="1288"/>
        <v>HSA2096</v>
      </c>
      <c r="E6423">
        <v>2096</v>
      </c>
      <c r="F6423" t="str">
        <f>VLOOKUP(D6423,'Fund List'!$A$2:$F$1324,6,FALSE)</f>
        <v>HEALTH RESEARCH FUND</v>
      </c>
      <c r="G6423" s="3">
        <v>419</v>
      </c>
      <c r="I6423" s="24">
        <f t="shared" si="1290"/>
        <v>452.46428945995945</v>
      </c>
    </row>
    <row r="6424" spans="1:9" hidden="1" outlineLevel="3" x14ac:dyDescent="0.25">
      <c r="A6424" t="s">
        <v>75</v>
      </c>
      <c r="B6424" t="str">
        <f>VLOOKUP(A6424,'AGENCY CODES'!$C$4:$F$139,3,FALSE)</f>
        <v>DEPARTMENT OF HEALTH SERVICES</v>
      </c>
      <c r="C6424" s="8">
        <v>8</v>
      </c>
      <c r="D6424" s="8" t="str">
        <f t="shared" si="1288"/>
        <v>HSA2096</v>
      </c>
      <c r="E6424">
        <v>2096</v>
      </c>
      <c r="F6424" t="str">
        <f>VLOOKUP(D6424,'Fund List'!$A$2:$F$1324,6,FALSE)</f>
        <v>HEALTH RESEARCH FUND</v>
      </c>
      <c r="G6424" s="3">
        <v>756</v>
      </c>
      <c r="I6424" s="24">
        <f t="shared" si="1290"/>
        <v>816.37948169863807</v>
      </c>
    </row>
    <row r="6425" spans="1:9" outlineLevel="2" collapsed="1" x14ac:dyDescent="0.25">
      <c r="F6425" s="1" t="s">
        <v>4522</v>
      </c>
      <c r="I6425" s="24">
        <f t="shared" ref="I6425" si="1291">SUBTOTAL(9,I6410:I6424)</f>
        <v>2853.0087177880978</v>
      </c>
    </row>
    <row r="6426" spans="1:9" hidden="1" outlineLevel="3" x14ac:dyDescent="0.25">
      <c r="A6426" t="s">
        <v>75</v>
      </c>
      <c r="B6426" t="str">
        <f>VLOOKUP(A6426,'AGENCY CODES'!$C$4:$F$139,3,FALSE)</f>
        <v>DEPARTMENT OF HEALTH SERVICES</v>
      </c>
      <c r="C6426" s="8" t="s">
        <v>1</v>
      </c>
      <c r="D6426" s="8" t="str">
        <f t="shared" si="1288"/>
        <v>HSA2100</v>
      </c>
      <c r="E6426">
        <v>2100</v>
      </c>
      <c r="F6426" t="str">
        <f>VLOOKUP(D6426,'Fund List'!$A$2:$F$1324,6,FALSE)</f>
        <v>WIC REBATES</v>
      </c>
      <c r="G6426" s="3">
        <v>3</v>
      </c>
      <c r="I6426" s="24">
        <f t="shared" ref="I6426:I6436" si="1292">$G6426/$G$10*I$5</f>
        <v>3.2396011178517381</v>
      </c>
    </row>
    <row r="6427" spans="1:9" hidden="1" outlineLevel="3" x14ac:dyDescent="0.25">
      <c r="A6427" t="s">
        <v>75</v>
      </c>
      <c r="B6427" t="str">
        <f>VLOOKUP(A6427,'AGENCY CODES'!$C$4:$F$139,3,FALSE)</f>
        <v>DEPARTMENT OF HEALTH SERVICES</v>
      </c>
      <c r="C6427" s="8" t="s">
        <v>22</v>
      </c>
      <c r="D6427" s="8" t="str">
        <f t="shared" si="1288"/>
        <v>HSA2100</v>
      </c>
      <c r="E6427">
        <v>2100</v>
      </c>
      <c r="F6427" t="str">
        <f>VLOOKUP(D6427,'Fund List'!$A$2:$F$1324,6,FALSE)</f>
        <v>WIC REBATES</v>
      </c>
      <c r="G6427" s="3">
        <v>3</v>
      </c>
      <c r="I6427" s="24">
        <f t="shared" si="1292"/>
        <v>3.2396011178517381</v>
      </c>
    </row>
    <row r="6428" spans="1:9" hidden="1" outlineLevel="3" x14ac:dyDescent="0.25">
      <c r="A6428" t="s">
        <v>75</v>
      </c>
      <c r="B6428" t="str">
        <f>VLOOKUP(A6428,'AGENCY CODES'!$C$4:$F$139,3,FALSE)</f>
        <v>DEPARTMENT OF HEALTH SERVICES</v>
      </c>
      <c r="C6428" s="8" t="s">
        <v>3</v>
      </c>
      <c r="D6428" s="8" t="str">
        <f t="shared" si="1288"/>
        <v>HSA2100</v>
      </c>
      <c r="E6428">
        <v>2100</v>
      </c>
      <c r="F6428" t="str">
        <f>VLOOKUP(D6428,'Fund List'!$A$2:$F$1324,6,FALSE)</f>
        <v>WIC REBATES</v>
      </c>
      <c r="G6428" s="3">
        <v>26</v>
      </c>
      <c r="I6428" s="24">
        <f t="shared" si="1292"/>
        <v>28.076543021381731</v>
      </c>
    </row>
    <row r="6429" spans="1:9" hidden="1" outlineLevel="3" x14ac:dyDescent="0.25">
      <c r="A6429" t="s">
        <v>75</v>
      </c>
      <c r="B6429" t="str">
        <f>VLOOKUP(A6429,'AGENCY CODES'!$C$4:$F$139,3,FALSE)</f>
        <v>DEPARTMENT OF HEALTH SERVICES</v>
      </c>
      <c r="C6429" s="8" t="s">
        <v>6</v>
      </c>
      <c r="D6429" s="8" t="str">
        <f t="shared" si="1288"/>
        <v>HSA2100</v>
      </c>
      <c r="E6429">
        <v>2100</v>
      </c>
      <c r="F6429" t="str">
        <f>VLOOKUP(D6429,'Fund List'!$A$2:$F$1324,6,FALSE)</f>
        <v>WIC REBATES</v>
      </c>
      <c r="G6429" s="3">
        <v>27</v>
      </c>
      <c r="I6429" s="24">
        <f t="shared" si="1292"/>
        <v>29.156410060665646</v>
      </c>
    </row>
    <row r="6430" spans="1:9" hidden="1" outlineLevel="3" x14ac:dyDescent="0.25">
      <c r="A6430" t="s">
        <v>75</v>
      </c>
      <c r="B6430" t="str">
        <f>VLOOKUP(A6430,'AGENCY CODES'!$C$4:$F$139,3,FALSE)</f>
        <v>DEPARTMENT OF HEALTH SERVICES</v>
      </c>
      <c r="C6430" s="8" t="s">
        <v>7</v>
      </c>
      <c r="D6430" s="8" t="str">
        <f t="shared" si="1288"/>
        <v>HSA2100</v>
      </c>
      <c r="E6430">
        <v>2100</v>
      </c>
      <c r="F6430" t="str">
        <f>VLOOKUP(D6430,'Fund List'!$A$2:$F$1324,6,FALSE)</f>
        <v>WIC REBATES</v>
      </c>
      <c r="G6430" s="3">
        <v>142</v>
      </c>
      <c r="I6430" s="24">
        <f t="shared" si="1292"/>
        <v>153.34111957831561</v>
      </c>
    </row>
    <row r="6431" spans="1:9" hidden="1" outlineLevel="3" x14ac:dyDescent="0.25">
      <c r="A6431" t="s">
        <v>75</v>
      </c>
      <c r="B6431" t="str">
        <f>VLOOKUP(A6431,'AGENCY CODES'!$C$4:$F$139,3,FALSE)</f>
        <v>DEPARTMENT OF HEALTH SERVICES</v>
      </c>
      <c r="C6431" s="8" t="s">
        <v>19</v>
      </c>
      <c r="D6431" s="8" t="str">
        <f t="shared" si="1288"/>
        <v>HSA2100</v>
      </c>
      <c r="E6431">
        <v>2100</v>
      </c>
      <c r="F6431" t="str">
        <f>VLOOKUP(D6431,'Fund List'!$A$2:$F$1324,6,FALSE)</f>
        <v>WIC REBATES</v>
      </c>
      <c r="G6431" s="3">
        <v>25</v>
      </c>
      <c r="I6431" s="24">
        <f t="shared" si="1292"/>
        <v>26.99667598209782</v>
      </c>
    </row>
    <row r="6432" spans="1:9" hidden="1" outlineLevel="3" x14ac:dyDescent="0.25">
      <c r="A6432" t="s">
        <v>75</v>
      </c>
      <c r="B6432" t="str">
        <f>VLOOKUP(A6432,'AGENCY CODES'!$C$4:$F$139,3,FALSE)</f>
        <v>DEPARTMENT OF HEALTH SERVICES</v>
      </c>
      <c r="C6432" s="8" t="s">
        <v>8</v>
      </c>
      <c r="D6432" s="8" t="str">
        <f t="shared" si="1288"/>
        <v>HSA2100</v>
      </c>
      <c r="E6432">
        <v>2100</v>
      </c>
      <c r="F6432" t="str">
        <f>VLOOKUP(D6432,'Fund List'!$A$2:$F$1324,6,FALSE)</f>
        <v>WIC REBATES</v>
      </c>
      <c r="G6432" s="3">
        <v>17</v>
      </c>
      <c r="I6432" s="24">
        <f t="shared" si="1292"/>
        <v>18.357739667826518</v>
      </c>
    </row>
    <row r="6433" spans="1:9" hidden="1" outlineLevel="3" x14ac:dyDescent="0.25">
      <c r="A6433" t="s">
        <v>75</v>
      </c>
      <c r="B6433" t="str">
        <f>VLOOKUP(A6433,'AGENCY CODES'!$C$4:$F$139,3,FALSE)</f>
        <v>DEPARTMENT OF HEALTH SERVICES</v>
      </c>
      <c r="C6433" s="8" t="s">
        <v>10</v>
      </c>
      <c r="D6433" s="8" t="str">
        <f t="shared" si="1288"/>
        <v>HSA2100</v>
      </c>
      <c r="E6433">
        <v>2100</v>
      </c>
      <c r="F6433" t="str">
        <f>VLOOKUP(D6433,'Fund List'!$A$2:$F$1324,6,FALSE)</f>
        <v>WIC REBATES</v>
      </c>
      <c r="G6433" s="3">
        <v>95</v>
      </c>
      <c r="I6433" s="24">
        <f t="shared" si="1292"/>
        <v>102.58736873197172</v>
      </c>
    </row>
    <row r="6434" spans="1:9" hidden="1" outlineLevel="3" x14ac:dyDescent="0.25">
      <c r="A6434" t="s">
        <v>75</v>
      </c>
      <c r="B6434" t="str">
        <f>VLOOKUP(A6434,'AGENCY CODES'!$C$4:$F$139,3,FALSE)</f>
        <v>DEPARTMENT OF HEALTH SERVICES</v>
      </c>
      <c r="C6434" s="8" t="s">
        <v>11</v>
      </c>
      <c r="D6434" s="8" t="str">
        <f t="shared" si="1288"/>
        <v>HSA2100</v>
      </c>
      <c r="E6434">
        <v>2100</v>
      </c>
      <c r="F6434" t="str">
        <f>VLOOKUP(D6434,'Fund List'!$A$2:$F$1324,6,FALSE)</f>
        <v>WIC REBATES</v>
      </c>
      <c r="G6434" s="3">
        <v>102</v>
      </c>
      <c r="I6434" s="24">
        <f t="shared" si="1292"/>
        <v>110.1464380069591</v>
      </c>
    </row>
    <row r="6435" spans="1:9" hidden="1" outlineLevel="3" x14ac:dyDescent="0.25">
      <c r="A6435" t="s">
        <v>75</v>
      </c>
      <c r="B6435" t="str">
        <f>VLOOKUP(A6435,'AGENCY CODES'!$C$4:$F$139,3,FALSE)</f>
        <v>DEPARTMENT OF HEALTH SERVICES</v>
      </c>
      <c r="C6435" s="8" t="s">
        <v>12</v>
      </c>
      <c r="D6435" s="8" t="str">
        <f t="shared" si="1288"/>
        <v>HSA2100</v>
      </c>
      <c r="E6435">
        <v>2100</v>
      </c>
      <c r="F6435" t="str">
        <f>VLOOKUP(D6435,'Fund List'!$A$2:$F$1324,6,FALSE)</f>
        <v>WIC REBATES</v>
      </c>
      <c r="G6435" s="3">
        <v>7</v>
      </c>
      <c r="I6435" s="24">
        <f t="shared" si="1292"/>
        <v>7.5590692749873885</v>
      </c>
    </row>
    <row r="6436" spans="1:9" hidden="1" outlineLevel="3" x14ac:dyDescent="0.25">
      <c r="A6436" t="s">
        <v>75</v>
      </c>
      <c r="B6436" t="str">
        <f>VLOOKUP(A6436,'AGENCY CODES'!$C$4:$F$139,3,FALSE)</f>
        <v>DEPARTMENT OF HEALTH SERVICES</v>
      </c>
      <c r="C6436" s="8">
        <v>2</v>
      </c>
      <c r="D6436" s="8" t="str">
        <f t="shared" si="1288"/>
        <v>HSA2100</v>
      </c>
      <c r="E6436">
        <v>2100</v>
      </c>
      <c r="F6436" t="str">
        <f>VLOOKUP(D6436,'Fund List'!$A$2:$F$1324,6,FALSE)</f>
        <v>WIC REBATES</v>
      </c>
      <c r="G6436" s="3">
        <v>102</v>
      </c>
      <c r="I6436" s="24">
        <f t="shared" si="1292"/>
        <v>110.1464380069591</v>
      </c>
    </row>
    <row r="6437" spans="1:9" outlineLevel="2" collapsed="1" x14ac:dyDescent="0.25">
      <c r="F6437" s="1" t="s">
        <v>4523</v>
      </c>
      <c r="I6437" s="24">
        <f t="shared" ref="I6437" si="1293">SUBTOTAL(9,I6426:I6436)</f>
        <v>592.84700456686812</v>
      </c>
    </row>
    <row r="6438" spans="1:9" hidden="1" outlineLevel="3" x14ac:dyDescent="0.25">
      <c r="A6438" t="s">
        <v>75</v>
      </c>
      <c r="B6438" t="str">
        <f>VLOOKUP(A6438,'AGENCY CODES'!$C$4:$F$139,3,FALSE)</f>
        <v>DEPARTMENT OF HEALTH SERVICES</v>
      </c>
      <c r="C6438" s="8" t="s">
        <v>1</v>
      </c>
      <c r="D6438" s="8" t="str">
        <f t="shared" si="1288"/>
        <v>HSA2171</v>
      </c>
      <c r="E6438">
        <v>2171</v>
      </c>
      <c r="F6438" t="str">
        <f>VLOOKUP(D6438,'Fund List'!$A$2:$F$1324,6,FALSE)</f>
        <v>EMERGENCY MED OPERATING</v>
      </c>
      <c r="G6438" s="3">
        <v>499</v>
      </c>
      <c r="I6438" s="24">
        <f t="shared" ref="I6438:I6452" si="1294">$G6438/$G$10*I$5</f>
        <v>538.85365260267247</v>
      </c>
    </row>
    <row r="6439" spans="1:9" hidden="1" outlineLevel="3" x14ac:dyDescent="0.25">
      <c r="A6439" t="s">
        <v>75</v>
      </c>
      <c r="B6439" t="str">
        <f>VLOOKUP(A6439,'AGENCY CODES'!$C$4:$F$139,3,FALSE)</f>
        <v>DEPARTMENT OF HEALTH SERVICES</v>
      </c>
      <c r="C6439" s="8" t="s">
        <v>22</v>
      </c>
      <c r="D6439" s="8" t="str">
        <f t="shared" si="1288"/>
        <v>HSA2171</v>
      </c>
      <c r="E6439">
        <v>2171</v>
      </c>
      <c r="F6439" t="str">
        <f>VLOOKUP(D6439,'Fund List'!$A$2:$F$1324,6,FALSE)</f>
        <v>EMERGENCY MED OPERATING</v>
      </c>
      <c r="G6439" s="3">
        <v>418</v>
      </c>
      <c r="I6439" s="24">
        <f t="shared" si="1294"/>
        <v>451.38442242067555</v>
      </c>
    </row>
    <row r="6440" spans="1:9" hidden="1" outlineLevel="3" x14ac:dyDescent="0.25">
      <c r="A6440" t="s">
        <v>75</v>
      </c>
      <c r="B6440" t="str">
        <f>VLOOKUP(A6440,'AGENCY CODES'!$C$4:$F$139,3,FALSE)</f>
        <v>DEPARTMENT OF HEALTH SERVICES</v>
      </c>
      <c r="C6440" s="8" t="s">
        <v>3</v>
      </c>
      <c r="D6440" s="8" t="str">
        <f t="shared" si="1288"/>
        <v>HSA2171</v>
      </c>
      <c r="E6440">
        <v>2171</v>
      </c>
      <c r="F6440" t="str">
        <f>VLOOKUP(D6440,'Fund List'!$A$2:$F$1324,6,FALSE)</f>
        <v>EMERGENCY MED OPERATING</v>
      </c>
      <c r="G6440" s="3">
        <v>3</v>
      </c>
      <c r="I6440" s="24">
        <f t="shared" si="1294"/>
        <v>3.2396011178517381</v>
      </c>
    </row>
    <row r="6441" spans="1:9" hidden="1" outlineLevel="3" x14ac:dyDescent="0.25">
      <c r="A6441" t="s">
        <v>75</v>
      </c>
      <c r="B6441" t="str">
        <f>VLOOKUP(A6441,'AGENCY CODES'!$C$4:$F$139,3,FALSE)</f>
        <v>DEPARTMENT OF HEALTH SERVICES</v>
      </c>
      <c r="C6441" s="8" t="s">
        <v>4</v>
      </c>
      <c r="D6441" s="8" t="str">
        <f t="shared" si="1288"/>
        <v>HSA2171</v>
      </c>
      <c r="E6441">
        <v>2171</v>
      </c>
      <c r="F6441" t="str">
        <f>VLOOKUP(D6441,'Fund List'!$A$2:$F$1324,6,FALSE)</f>
        <v>EMERGENCY MED OPERATING</v>
      </c>
      <c r="G6441" s="3">
        <v>565</v>
      </c>
      <c r="I6441" s="24">
        <f t="shared" si="1294"/>
        <v>610.12487719541082</v>
      </c>
    </row>
    <row r="6442" spans="1:9" hidden="1" outlineLevel="3" x14ac:dyDescent="0.25">
      <c r="A6442" t="s">
        <v>75</v>
      </c>
      <c r="B6442" t="str">
        <f>VLOOKUP(A6442,'AGENCY CODES'!$C$4:$F$139,3,FALSE)</f>
        <v>DEPARTMENT OF HEALTH SERVICES</v>
      </c>
      <c r="C6442" s="8" t="s">
        <v>5</v>
      </c>
      <c r="D6442" s="8" t="str">
        <f t="shared" si="1288"/>
        <v>HSA2171</v>
      </c>
      <c r="E6442">
        <v>2171</v>
      </c>
      <c r="F6442" t="str">
        <f>VLOOKUP(D6442,'Fund List'!$A$2:$F$1324,6,FALSE)</f>
        <v>EMERGENCY MED OPERATING</v>
      </c>
      <c r="G6442" s="3">
        <v>1</v>
      </c>
      <c r="I6442" s="24">
        <f t="shared" si="1294"/>
        <v>1.0798670392839127</v>
      </c>
    </row>
    <row r="6443" spans="1:9" hidden="1" outlineLevel="3" x14ac:dyDescent="0.25">
      <c r="A6443" t="s">
        <v>75</v>
      </c>
      <c r="B6443" t="str">
        <f>VLOOKUP(A6443,'AGENCY CODES'!$C$4:$F$139,3,FALSE)</f>
        <v>DEPARTMENT OF HEALTH SERVICES</v>
      </c>
      <c r="C6443" s="8" t="s">
        <v>6</v>
      </c>
      <c r="D6443" s="8" t="str">
        <f t="shared" si="1288"/>
        <v>HSA2171</v>
      </c>
      <c r="E6443">
        <v>2171</v>
      </c>
      <c r="F6443" t="str">
        <f>VLOOKUP(D6443,'Fund List'!$A$2:$F$1324,6,FALSE)</f>
        <v>EMERGENCY MED OPERATING</v>
      </c>
      <c r="G6443" s="3">
        <v>38</v>
      </c>
      <c r="I6443" s="24">
        <f t="shared" si="1294"/>
        <v>41.034947492788682</v>
      </c>
    </row>
    <row r="6444" spans="1:9" hidden="1" outlineLevel="3" x14ac:dyDescent="0.25">
      <c r="A6444" t="s">
        <v>75</v>
      </c>
      <c r="B6444" t="str">
        <f>VLOOKUP(A6444,'AGENCY CODES'!$C$4:$F$139,3,FALSE)</f>
        <v>DEPARTMENT OF HEALTH SERVICES</v>
      </c>
      <c r="C6444" s="8" t="s">
        <v>7</v>
      </c>
      <c r="D6444" s="8" t="str">
        <f t="shared" si="1288"/>
        <v>HSA2171</v>
      </c>
      <c r="E6444">
        <v>2171</v>
      </c>
      <c r="F6444" t="str">
        <f>VLOOKUP(D6444,'Fund List'!$A$2:$F$1324,6,FALSE)</f>
        <v>EMERGENCY MED OPERATING</v>
      </c>
      <c r="G6444" s="3">
        <v>244</v>
      </c>
      <c r="I6444" s="24">
        <f t="shared" si="1294"/>
        <v>263.48755758527471</v>
      </c>
    </row>
    <row r="6445" spans="1:9" hidden="1" outlineLevel="3" x14ac:dyDescent="0.25">
      <c r="A6445" t="s">
        <v>75</v>
      </c>
      <c r="B6445" t="str">
        <f>VLOOKUP(A6445,'AGENCY CODES'!$C$4:$F$139,3,FALSE)</f>
        <v>DEPARTMENT OF HEALTH SERVICES</v>
      </c>
      <c r="C6445" s="8" t="s">
        <v>14</v>
      </c>
      <c r="D6445" s="8" t="str">
        <f t="shared" si="1288"/>
        <v>HSA2171</v>
      </c>
      <c r="E6445">
        <v>2171</v>
      </c>
      <c r="F6445" t="str">
        <f>VLOOKUP(D6445,'Fund List'!$A$2:$F$1324,6,FALSE)</f>
        <v>EMERGENCY MED OPERATING</v>
      </c>
      <c r="G6445" s="3">
        <v>17</v>
      </c>
      <c r="I6445" s="24">
        <f t="shared" si="1294"/>
        <v>18.357739667826518</v>
      </c>
    </row>
    <row r="6446" spans="1:9" hidden="1" outlineLevel="3" x14ac:dyDescent="0.25">
      <c r="A6446" t="s">
        <v>75</v>
      </c>
      <c r="B6446" t="str">
        <f>VLOOKUP(A6446,'AGENCY CODES'!$C$4:$F$139,3,FALSE)</f>
        <v>DEPARTMENT OF HEALTH SERVICES</v>
      </c>
      <c r="C6446" s="8" t="s">
        <v>17</v>
      </c>
      <c r="D6446" s="8" t="str">
        <f t="shared" si="1288"/>
        <v>HSA2171</v>
      </c>
      <c r="E6446">
        <v>2171</v>
      </c>
      <c r="F6446" t="str">
        <f>VLOOKUP(D6446,'Fund List'!$A$2:$F$1324,6,FALSE)</f>
        <v>EMERGENCY MED OPERATING</v>
      </c>
      <c r="G6446" s="3">
        <v>139</v>
      </c>
      <c r="I6446" s="24">
        <f t="shared" si="1294"/>
        <v>150.10151846046389</v>
      </c>
    </row>
    <row r="6447" spans="1:9" hidden="1" outlineLevel="3" x14ac:dyDescent="0.25">
      <c r="A6447" t="s">
        <v>75</v>
      </c>
      <c r="B6447" t="str">
        <f>VLOOKUP(A6447,'AGENCY CODES'!$C$4:$F$139,3,FALSE)</f>
        <v>DEPARTMENT OF HEALTH SERVICES</v>
      </c>
      <c r="C6447" s="8" t="s">
        <v>8</v>
      </c>
      <c r="D6447" s="8" t="str">
        <f t="shared" si="1288"/>
        <v>HSA2171</v>
      </c>
      <c r="E6447">
        <v>2171</v>
      </c>
      <c r="F6447" t="str">
        <f>VLOOKUP(D6447,'Fund List'!$A$2:$F$1324,6,FALSE)</f>
        <v>EMERGENCY MED OPERATING</v>
      </c>
      <c r="G6447" s="3">
        <v>18</v>
      </c>
      <c r="I6447" s="24">
        <f t="shared" si="1294"/>
        <v>19.437606707110429</v>
      </c>
    </row>
    <row r="6448" spans="1:9" hidden="1" outlineLevel="3" x14ac:dyDescent="0.25">
      <c r="A6448" t="s">
        <v>75</v>
      </c>
      <c r="B6448" t="str">
        <f>VLOOKUP(A6448,'AGENCY CODES'!$C$4:$F$139,3,FALSE)</f>
        <v>DEPARTMENT OF HEALTH SERVICES</v>
      </c>
      <c r="C6448" s="8" t="s">
        <v>10</v>
      </c>
      <c r="D6448" s="8" t="str">
        <f t="shared" si="1288"/>
        <v>HSA2171</v>
      </c>
      <c r="E6448">
        <v>2171</v>
      </c>
      <c r="F6448" t="str">
        <f>VLOOKUP(D6448,'Fund List'!$A$2:$F$1324,6,FALSE)</f>
        <v>EMERGENCY MED OPERATING</v>
      </c>
      <c r="G6448" s="3">
        <v>373</v>
      </c>
      <c r="I6448" s="24">
        <f t="shared" si="1294"/>
        <v>402.79040565289949</v>
      </c>
    </row>
    <row r="6449" spans="1:9" hidden="1" outlineLevel="3" x14ac:dyDescent="0.25">
      <c r="A6449" t="s">
        <v>75</v>
      </c>
      <c r="B6449" t="str">
        <f>VLOOKUP(A6449,'AGENCY CODES'!$C$4:$F$139,3,FALSE)</f>
        <v>DEPARTMENT OF HEALTH SERVICES</v>
      </c>
      <c r="C6449" s="8" t="s">
        <v>11</v>
      </c>
      <c r="D6449" s="8" t="str">
        <f t="shared" si="1288"/>
        <v>HSA2171</v>
      </c>
      <c r="E6449">
        <v>2171</v>
      </c>
      <c r="F6449" t="str">
        <f>VLOOKUP(D6449,'Fund List'!$A$2:$F$1324,6,FALSE)</f>
        <v>EMERGENCY MED OPERATING</v>
      </c>
      <c r="G6449" s="3">
        <v>1864</v>
      </c>
      <c r="I6449" s="24">
        <f t="shared" si="1294"/>
        <v>2012.8721612252134</v>
      </c>
    </row>
    <row r="6450" spans="1:9" hidden="1" outlineLevel="3" x14ac:dyDescent="0.25">
      <c r="A6450" t="s">
        <v>75</v>
      </c>
      <c r="B6450" t="str">
        <f>VLOOKUP(A6450,'AGENCY CODES'!$C$4:$F$139,3,FALSE)</f>
        <v>DEPARTMENT OF HEALTH SERVICES</v>
      </c>
      <c r="C6450" s="8" t="s">
        <v>12</v>
      </c>
      <c r="D6450" s="8" t="str">
        <f t="shared" si="1288"/>
        <v>HSA2171</v>
      </c>
      <c r="E6450">
        <v>2171</v>
      </c>
      <c r="F6450" t="str">
        <f>VLOOKUP(D6450,'Fund List'!$A$2:$F$1324,6,FALSE)</f>
        <v>EMERGENCY MED OPERATING</v>
      </c>
      <c r="G6450" s="3">
        <v>103</v>
      </c>
      <c r="I6450" s="24">
        <f t="shared" si="1294"/>
        <v>111.22630504624301</v>
      </c>
    </row>
    <row r="6451" spans="1:9" hidden="1" outlineLevel="3" x14ac:dyDescent="0.25">
      <c r="A6451" t="s">
        <v>75</v>
      </c>
      <c r="B6451" t="str">
        <f>VLOOKUP(A6451,'AGENCY CODES'!$C$4:$F$139,3,FALSE)</f>
        <v>DEPARTMENT OF HEALTH SERVICES</v>
      </c>
      <c r="C6451" s="8">
        <v>2</v>
      </c>
      <c r="D6451" s="8" t="str">
        <f t="shared" si="1288"/>
        <v>HSA2171</v>
      </c>
      <c r="E6451">
        <v>2171</v>
      </c>
      <c r="F6451" t="str">
        <f>VLOOKUP(D6451,'Fund List'!$A$2:$F$1324,6,FALSE)</f>
        <v>EMERGENCY MED OPERATING</v>
      </c>
      <c r="G6451" s="3">
        <v>1876</v>
      </c>
      <c r="I6451" s="24">
        <f t="shared" si="1294"/>
        <v>2025.8305656966202</v>
      </c>
    </row>
    <row r="6452" spans="1:9" hidden="1" outlineLevel="3" x14ac:dyDescent="0.25">
      <c r="A6452" t="s">
        <v>75</v>
      </c>
      <c r="B6452" t="str">
        <f>VLOOKUP(A6452,'AGENCY CODES'!$C$4:$F$139,3,FALSE)</f>
        <v>DEPARTMENT OF HEALTH SERVICES</v>
      </c>
      <c r="C6452" s="8">
        <v>8</v>
      </c>
      <c r="D6452" s="8" t="str">
        <f t="shared" si="1288"/>
        <v>HSA2171</v>
      </c>
      <c r="E6452">
        <v>2171</v>
      </c>
      <c r="F6452" t="str">
        <f>VLOOKUP(D6452,'Fund List'!$A$2:$F$1324,6,FALSE)</f>
        <v>EMERGENCY MED OPERATING</v>
      </c>
      <c r="G6452" s="3">
        <v>2718</v>
      </c>
      <c r="I6452" s="24">
        <f t="shared" si="1294"/>
        <v>2935.0786127736751</v>
      </c>
    </row>
    <row r="6453" spans="1:9" outlineLevel="2" collapsed="1" x14ac:dyDescent="0.25">
      <c r="F6453" s="1" t="s">
        <v>4524</v>
      </c>
      <c r="I6453" s="24">
        <f t="shared" ref="I6453" si="1295">SUBTOTAL(9,I6438:I6452)</f>
        <v>9584.899840684011</v>
      </c>
    </row>
    <row r="6454" spans="1:9" hidden="1" outlineLevel="3" x14ac:dyDescent="0.25">
      <c r="A6454" t="s">
        <v>75</v>
      </c>
      <c r="B6454" t="str">
        <f>VLOOKUP(A6454,'AGENCY CODES'!$C$4:$F$139,3,FALSE)</f>
        <v>DEPARTMENT OF HEALTH SERVICES</v>
      </c>
      <c r="C6454" s="8" t="s">
        <v>1</v>
      </c>
      <c r="D6454" s="8" t="str">
        <f t="shared" si="1288"/>
        <v>HSA2184</v>
      </c>
      <c r="E6454">
        <v>2184</v>
      </c>
      <c r="F6454" t="str">
        <f>VLOOKUP(D6454,'Fund List'!$A$2:$F$1324,6,FALSE)</f>
        <v>NEWBORN SCREENING PROGRAM FUND</v>
      </c>
      <c r="G6454" s="3">
        <v>201</v>
      </c>
      <c r="I6454" s="24">
        <f t="shared" ref="I6454:I6467" si="1296">$G6454/$G$10*I$5</f>
        <v>217.05327489606645</v>
      </c>
    </row>
    <row r="6455" spans="1:9" hidden="1" outlineLevel="3" x14ac:dyDescent="0.25">
      <c r="A6455" t="s">
        <v>75</v>
      </c>
      <c r="B6455" t="str">
        <f>VLOOKUP(A6455,'AGENCY CODES'!$C$4:$F$139,3,FALSE)</f>
        <v>DEPARTMENT OF HEALTH SERVICES</v>
      </c>
      <c r="C6455" s="8" t="s">
        <v>22</v>
      </c>
      <c r="D6455" s="8" t="str">
        <f t="shared" si="1288"/>
        <v>HSA2184</v>
      </c>
      <c r="E6455">
        <v>2184</v>
      </c>
      <c r="F6455" t="str">
        <f>VLOOKUP(D6455,'Fund List'!$A$2:$F$1324,6,FALSE)</f>
        <v>NEWBORN SCREENING PROGRAM FUND</v>
      </c>
      <c r="G6455" s="3">
        <v>179</v>
      </c>
      <c r="I6455" s="24">
        <f t="shared" si="1296"/>
        <v>193.2962000318204</v>
      </c>
    </row>
    <row r="6456" spans="1:9" hidden="1" outlineLevel="3" x14ac:dyDescent="0.25">
      <c r="A6456" t="s">
        <v>75</v>
      </c>
      <c r="B6456" t="str">
        <f>VLOOKUP(A6456,'AGENCY CODES'!$C$4:$F$139,3,FALSE)</f>
        <v>DEPARTMENT OF HEALTH SERVICES</v>
      </c>
      <c r="C6456" s="8" t="s">
        <v>2</v>
      </c>
      <c r="D6456" s="8" t="str">
        <f t="shared" si="1288"/>
        <v>HSA2184</v>
      </c>
      <c r="E6456">
        <v>2184</v>
      </c>
      <c r="F6456" t="str">
        <f>VLOOKUP(D6456,'Fund List'!$A$2:$F$1324,6,FALSE)</f>
        <v>NEWBORN SCREENING PROGRAM FUND</v>
      </c>
      <c r="G6456" s="3">
        <v>4</v>
      </c>
      <c r="I6456" s="24">
        <f t="shared" si="1296"/>
        <v>4.3194681571356508</v>
      </c>
    </row>
    <row r="6457" spans="1:9" hidden="1" outlineLevel="3" x14ac:dyDescent="0.25">
      <c r="A6457" t="s">
        <v>75</v>
      </c>
      <c r="B6457" t="str">
        <f>VLOOKUP(A6457,'AGENCY CODES'!$C$4:$F$139,3,FALSE)</f>
        <v>DEPARTMENT OF HEALTH SERVICES</v>
      </c>
      <c r="C6457" s="8" t="s">
        <v>3</v>
      </c>
      <c r="D6457" s="8" t="str">
        <f t="shared" si="1288"/>
        <v>HSA2184</v>
      </c>
      <c r="E6457">
        <v>2184</v>
      </c>
      <c r="F6457" t="str">
        <f>VLOOKUP(D6457,'Fund List'!$A$2:$F$1324,6,FALSE)</f>
        <v>NEWBORN SCREENING PROGRAM FUND</v>
      </c>
      <c r="G6457" s="3">
        <v>344</v>
      </c>
      <c r="I6457" s="24">
        <f t="shared" si="1296"/>
        <v>371.47426151366602</v>
      </c>
    </row>
    <row r="6458" spans="1:9" hidden="1" outlineLevel="3" x14ac:dyDescent="0.25">
      <c r="A6458" t="s">
        <v>75</v>
      </c>
      <c r="B6458" t="str">
        <f>VLOOKUP(A6458,'AGENCY CODES'!$C$4:$F$139,3,FALSE)</f>
        <v>DEPARTMENT OF HEALTH SERVICES</v>
      </c>
      <c r="C6458" s="8" t="s">
        <v>4</v>
      </c>
      <c r="D6458" s="8" t="str">
        <f t="shared" si="1288"/>
        <v>HSA2184</v>
      </c>
      <c r="E6458">
        <v>2184</v>
      </c>
      <c r="F6458" t="str">
        <f>VLOOKUP(D6458,'Fund List'!$A$2:$F$1324,6,FALSE)</f>
        <v>NEWBORN SCREENING PROGRAM FUND</v>
      </c>
      <c r="G6458" s="3">
        <v>763</v>
      </c>
      <c r="I6458" s="24">
        <f t="shared" si="1296"/>
        <v>823.93855097362541</v>
      </c>
    </row>
    <row r="6459" spans="1:9" hidden="1" outlineLevel="3" x14ac:dyDescent="0.25">
      <c r="A6459" t="s">
        <v>75</v>
      </c>
      <c r="B6459" t="str">
        <f>VLOOKUP(A6459,'AGENCY CODES'!$C$4:$F$139,3,FALSE)</f>
        <v>DEPARTMENT OF HEALTH SERVICES</v>
      </c>
      <c r="C6459" s="8" t="s">
        <v>5</v>
      </c>
      <c r="D6459" s="8" t="str">
        <f t="shared" si="1288"/>
        <v>HSA2184</v>
      </c>
      <c r="E6459">
        <v>2184</v>
      </c>
      <c r="F6459" t="str">
        <f>VLOOKUP(D6459,'Fund List'!$A$2:$F$1324,6,FALSE)</f>
        <v>NEWBORN SCREENING PROGRAM FUND</v>
      </c>
      <c r="G6459" s="3">
        <v>239</v>
      </c>
      <c r="I6459" s="24">
        <f t="shared" si="1296"/>
        <v>258.08822238885517</v>
      </c>
    </row>
    <row r="6460" spans="1:9" hidden="1" outlineLevel="3" x14ac:dyDescent="0.25">
      <c r="A6460" t="s">
        <v>75</v>
      </c>
      <c r="B6460" t="str">
        <f>VLOOKUP(A6460,'AGENCY CODES'!$C$4:$F$139,3,FALSE)</f>
        <v>DEPARTMENT OF HEALTH SERVICES</v>
      </c>
      <c r="C6460" s="8" t="s">
        <v>6</v>
      </c>
      <c r="D6460" s="8" t="str">
        <f t="shared" si="1288"/>
        <v>HSA2184</v>
      </c>
      <c r="E6460">
        <v>2184</v>
      </c>
      <c r="F6460" t="str">
        <f>VLOOKUP(D6460,'Fund List'!$A$2:$F$1324,6,FALSE)</f>
        <v>NEWBORN SCREENING PROGRAM FUND</v>
      </c>
      <c r="G6460" s="3">
        <v>167</v>
      </c>
      <c r="I6460" s="24">
        <f t="shared" si="1296"/>
        <v>180.33779556041344</v>
      </c>
    </row>
    <row r="6461" spans="1:9" hidden="1" outlineLevel="3" x14ac:dyDescent="0.25">
      <c r="A6461" t="s">
        <v>75</v>
      </c>
      <c r="B6461" t="str">
        <f>VLOOKUP(A6461,'AGENCY CODES'!$C$4:$F$139,3,FALSE)</f>
        <v>DEPARTMENT OF HEALTH SERVICES</v>
      </c>
      <c r="C6461" s="8" t="s">
        <v>7</v>
      </c>
      <c r="D6461" s="8" t="str">
        <f t="shared" si="1288"/>
        <v>HSA2184</v>
      </c>
      <c r="E6461">
        <v>2184</v>
      </c>
      <c r="F6461" t="str">
        <f>VLOOKUP(D6461,'Fund List'!$A$2:$F$1324,6,FALSE)</f>
        <v>NEWBORN SCREENING PROGRAM FUND</v>
      </c>
      <c r="G6461" s="3">
        <v>72</v>
      </c>
      <c r="I6461" s="24">
        <f t="shared" si="1296"/>
        <v>77.750426828441718</v>
      </c>
    </row>
    <row r="6462" spans="1:9" hidden="1" outlineLevel="3" x14ac:dyDescent="0.25">
      <c r="A6462" t="s">
        <v>75</v>
      </c>
      <c r="B6462" t="str">
        <f>VLOOKUP(A6462,'AGENCY CODES'!$C$4:$F$139,3,FALSE)</f>
        <v>DEPARTMENT OF HEALTH SERVICES</v>
      </c>
      <c r="C6462" s="8" t="s">
        <v>17</v>
      </c>
      <c r="D6462" s="8" t="str">
        <f t="shared" si="1288"/>
        <v>HSA2184</v>
      </c>
      <c r="E6462">
        <v>2184</v>
      </c>
      <c r="F6462" t="str">
        <f>VLOOKUP(D6462,'Fund List'!$A$2:$F$1324,6,FALSE)</f>
        <v>NEWBORN SCREENING PROGRAM FUND</v>
      </c>
      <c r="G6462" s="3">
        <v>131</v>
      </c>
      <c r="I6462" s="24">
        <f t="shared" si="1296"/>
        <v>141.4625821461926</v>
      </c>
    </row>
    <row r="6463" spans="1:9" hidden="1" outlineLevel="3" x14ac:dyDescent="0.25">
      <c r="A6463" t="s">
        <v>75</v>
      </c>
      <c r="B6463" t="str">
        <f>VLOOKUP(A6463,'AGENCY CODES'!$C$4:$F$139,3,FALSE)</f>
        <v>DEPARTMENT OF HEALTH SERVICES</v>
      </c>
      <c r="C6463" s="8" t="s">
        <v>10</v>
      </c>
      <c r="D6463" s="8" t="str">
        <f t="shared" si="1288"/>
        <v>HSA2184</v>
      </c>
      <c r="E6463">
        <v>2184</v>
      </c>
      <c r="F6463" t="str">
        <f>VLOOKUP(D6463,'Fund List'!$A$2:$F$1324,6,FALSE)</f>
        <v>NEWBORN SCREENING PROGRAM FUND</v>
      </c>
      <c r="G6463" s="3">
        <v>325</v>
      </c>
      <c r="I6463" s="24">
        <f t="shared" si="1296"/>
        <v>350.95678776727163</v>
      </c>
    </row>
    <row r="6464" spans="1:9" hidden="1" outlineLevel="3" x14ac:dyDescent="0.25">
      <c r="A6464" t="s">
        <v>75</v>
      </c>
      <c r="B6464" t="str">
        <f>VLOOKUP(A6464,'AGENCY CODES'!$C$4:$F$139,3,FALSE)</f>
        <v>DEPARTMENT OF HEALTH SERVICES</v>
      </c>
      <c r="C6464" s="8" t="s">
        <v>11</v>
      </c>
      <c r="D6464" s="8" t="str">
        <f t="shared" si="1288"/>
        <v>HSA2184</v>
      </c>
      <c r="E6464">
        <v>2184</v>
      </c>
      <c r="F6464" t="str">
        <f>VLOOKUP(D6464,'Fund List'!$A$2:$F$1324,6,FALSE)</f>
        <v>NEWBORN SCREENING PROGRAM FUND</v>
      </c>
      <c r="G6464" s="3">
        <v>1529</v>
      </c>
      <c r="I6464" s="24">
        <f t="shared" si="1296"/>
        <v>1651.1167030651027</v>
      </c>
    </row>
    <row r="6465" spans="1:9" hidden="1" outlineLevel="3" x14ac:dyDescent="0.25">
      <c r="A6465" t="s">
        <v>75</v>
      </c>
      <c r="B6465" t="str">
        <f>VLOOKUP(A6465,'AGENCY CODES'!$C$4:$F$139,3,FALSE)</f>
        <v>DEPARTMENT OF HEALTH SERVICES</v>
      </c>
      <c r="C6465" s="8" t="s">
        <v>12</v>
      </c>
      <c r="D6465" s="8" t="str">
        <f t="shared" si="1288"/>
        <v>HSA2184</v>
      </c>
      <c r="E6465">
        <v>2184</v>
      </c>
      <c r="F6465" t="str">
        <f>VLOOKUP(D6465,'Fund List'!$A$2:$F$1324,6,FALSE)</f>
        <v>NEWBORN SCREENING PROGRAM FUND</v>
      </c>
      <c r="G6465" s="3">
        <v>168</v>
      </c>
      <c r="I6465" s="24">
        <f t="shared" si="1296"/>
        <v>181.41766259969734</v>
      </c>
    </row>
    <row r="6466" spans="1:9" hidden="1" outlineLevel="3" x14ac:dyDescent="0.25">
      <c r="A6466" t="s">
        <v>75</v>
      </c>
      <c r="B6466" t="str">
        <f>VLOOKUP(A6466,'AGENCY CODES'!$C$4:$F$139,3,FALSE)</f>
        <v>DEPARTMENT OF HEALTH SERVICES</v>
      </c>
      <c r="C6466" s="8">
        <v>2</v>
      </c>
      <c r="D6466" s="8" t="str">
        <f t="shared" si="1288"/>
        <v>HSA2184</v>
      </c>
      <c r="E6466">
        <v>2184</v>
      </c>
      <c r="F6466" t="str">
        <f>VLOOKUP(D6466,'Fund List'!$A$2:$F$1324,6,FALSE)</f>
        <v>NEWBORN SCREENING PROGRAM FUND</v>
      </c>
      <c r="G6466" s="3">
        <v>1549</v>
      </c>
      <c r="I6466" s="24">
        <f t="shared" si="1296"/>
        <v>1672.7140438507809</v>
      </c>
    </row>
    <row r="6467" spans="1:9" hidden="1" outlineLevel="3" x14ac:dyDescent="0.25">
      <c r="A6467" t="s">
        <v>75</v>
      </c>
      <c r="B6467" t="str">
        <f>VLOOKUP(A6467,'AGENCY CODES'!$C$4:$F$139,3,FALSE)</f>
        <v>DEPARTMENT OF HEALTH SERVICES</v>
      </c>
      <c r="C6467" s="8">
        <v>8</v>
      </c>
      <c r="D6467" s="8" t="str">
        <f t="shared" si="1288"/>
        <v>HSA2184</v>
      </c>
      <c r="E6467">
        <v>2184</v>
      </c>
      <c r="F6467" t="str">
        <f>VLOOKUP(D6467,'Fund List'!$A$2:$F$1324,6,FALSE)</f>
        <v>NEWBORN SCREENING PROGRAM FUND</v>
      </c>
      <c r="G6467" s="3">
        <v>2712</v>
      </c>
      <c r="I6467" s="24">
        <f t="shared" si="1296"/>
        <v>2928.5994105379714</v>
      </c>
    </row>
    <row r="6468" spans="1:9" outlineLevel="2" collapsed="1" x14ac:dyDescent="0.25">
      <c r="F6468" s="1" t="s">
        <v>4525</v>
      </c>
      <c r="I6468" s="24">
        <f t="shared" ref="I6468" si="1297">SUBTOTAL(9,I6454:I6467)</f>
        <v>9052.5253903170415</v>
      </c>
    </row>
    <row r="6469" spans="1:9" hidden="1" outlineLevel="3" x14ac:dyDescent="0.25">
      <c r="A6469" t="s">
        <v>75</v>
      </c>
      <c r="B6469" t="str">
        <f>VLOOKUP(A6469,'AGENCY CODES'!$C$4:$F$139,3,FALSE)</f>
        <v>DEPARTMENT OF HEALTH SERVICES</v>
      </c>
      <c r="C6469" s="8" t="s">
        <v>1</v>
      </c>
      <c r="D6469" s="8" t="str">
        <f t="shared" si="1288"/>
        <v>HSA2227</v>
      </c>
      <c r="E6469">
        <v>2227</v>
      </c>
      <c r="F6469" t="str">
        <f>VLOOKUP(D6469,'Fund List'!$A$2:$F$1324,6,FALSE)</f>
        <v>SUBSTANCE ABUSE SERVICES</v>
      </c>
      <c r="G6469" s="3">
        <v>8</v>
      </c>
      <c r="I6469" s="24">
        <f t="shared" ref="I6469:I6479" si="1298">$G6469/$G$10*I$5</f>
        <v>8.6389363142713016</v>
      </c>
    </row>
    <row r="6470" spans="1:9" hidden="1" outlineLevel="3" x14ac:dyDescent="0.25">
      <c r="A6470" t="s">
        <v>75</v>
      </c>
      <c r="B6470" t="str">
        <f>VLOOKUP(A6470,'AGENCY CODES'!$C$4:$F$139,3,FALSE)</f>
        <v>DEPARTMENT OF HEALTH SERVICES</v>
      </c>
      <c r="C6470" s="8" t="s">
        <v>22</v>
      </c>
      <c r="D6470" s="8" t="str">
        <f t="shared" si="1288"/>
        <v>HSA2227</v>
      </c>
      <c r="E6470">
        <v>2227</v>
      </c>
      <c r="F6470" t="str">
        <f>VLOOKUP(D6470,'Fund List'!$A$2:$F$1324,6,FALSE)</f>
        <v>SUBSTANCE ABUSE SERVICES</v>
      </c>
      <c r="G6470" s="3">
        <v>1</v>
      </c>
      <c r="I6470" s="24">
        <f t="shared" si="1298"/>
        <v>1.0798670392839127</v>
      </c>
    </row>
    <row r="6471" spans="1:9" hidden="1" outlineLevel="3" x14ac:dyDescent="0.25">
      <c r="A6471" t="s">
        <v>75</v>
      </c>
      <c r="B6471" t="str">
        <f>VLOOKUP(A6471,'AGENCY CODES'!$C$4:$F$139,3,FALSE)</f>
        <v>DEPARTMENT OF HEALTH SERVICES</v>
      </c>
      <c r="C6471" s="8" t="s">
        <v>4</v>
      </c>
      <c r="D6471" s="8" t="str">
        <f t="shared" si="1288"/>
        <v>HSA2227</v>
      </c>
      <c r="E6471">
        <v>2227</v>
      </c>
      <c r="F6471" t="str">
        <f>VLOOKUP(D6471,'Fund List'!$A$2:$F$1324,6,FALSE)</f>
        <v>SUBSTANCE ABUSE SERVICES</v>
      </c>
      <c r="G6471" s="3">
        <v>17</v>
      </c>
      <c r="I6471" s="24">
        <f t="shared" si="1298"/>
        <v>18.357739667826518</v>
      </c>
    </row>
    <row r="6472" spans="1:9" hidden="1" outlineLevel="3" x14ac:dyDescent="0.25">
      <c r="A6472" t="s">
        <v>75</v>
      </c>
      <c r="B6472" t="str">
        <f>VLOOKUP(A6472,'AGENCY CODES'!$C$4:$F$139,3,FALSE)</f>
        <v>DEPARTMENT OF HEALTH SERVICES</v>
      </c>
      <c r="C6472" s="8" t="s">
        <v>5</v>
      </c>
      <c r="D6472" s="8" t="str">
        <f t="shared" ref="D6472:D6535" si="1299">CONCATENATE(A6472,E6472)</f>
        <v>HSA2227</v>
      </c>
      <c r="E6472">
        <v>2227</v>
      </c>
      <c r="F6472" t="str">
        <f>VLOOKUP(D6472,'Fund List'!$A$2:$F$1324,6,FALSE)</f>
        <v>SUBSTANCE ABUSE SERVICES</v>
      </c>
      <c r="G6472" s="3">
        <v>2</v>
      </c>
      <c r="I6472" s="24">
        <f t="shared" si="1298"/>
        <v>2.1597340785678254</v>
      </c>
    </row>
    <row r="6473" spans="1:9" hidden="1" outlineLevel="3" x14ac:dyDescent="0.25">
      <c r="A6473" t="s">
        <v>75</v>
      </c>
      <c r="B6473" t="str">
        <f>VLOOKUP(A6473,'AGENCY CODES'!$C$4:$F$139,3,FALSE)</f>
        <v>DEPARTMENT OF HEALTH SERVICES</v>
      </c>
      <c r="C6473" s="8" t="s">
        <v>6</v>
      </c>
      <c r="D6473" s="8" t="str">
        <f t="shared" si="1299"/>
        <v>HSA2227</v>
      </c>
      <c r="E6473">
        <v>2227</v>
      </c>
      <c r="F6473" t="str">
        <f>VLOOKUP(D6473,'Fund List'!$A$2:$F$1324,6,FALSE)</f>
        <v>SUBSTANCE ABUSE SERVICES</v>
      </c>
      <c r="G6473" s="3">
        <v>2</v>
      </c>
      <c r="I6473" s="24">
        <f t="shared" si="1298"/>
        <v>2.1597340785678254</v>
      </c>
    </row>
    <row r="6474" spans="1:9" hidden="1" outlineLevel="3" x14ac:dyDescent="0.25">
      <c r="A6474" t="s">
        <v>75</v>
      </c>
      <c r="B6474" t="str">
        <f>VLOOKUP(A6474,'AGENCY CODES'!$C$4:$F$139,3,FALSE)</f>
        <v>DEPARTMENT OF HEALTH SERVICES</v>
      </c>
      <c r="C6474" s="8" t="s">
        <v>7</v>
      </c>
      <c r="D6474" s="8" t="str">
        <f t="shared" si="1299"/>
        <v>HSA2227</v>
      </c>
      <c r="E6474">
        <v>2227</v>
      </c>
      <c r="F6474" t="str">
        <f>VLOOKUP(D6474,'Fund List'!$A$2:$F$1324,6,FALSE)</f>
        <v>SUBSTANCE ABUSE SERVICES</v>
      </c>
      <c r="G6474" s="3">
        <v>2</v>
      </c>
      <c r="I6474" s="24">
        <f t="shared" si="1298"/>
        <v>2.1597340785678254</v>
      </c>
    </row>
    <row r="6475" spans="1:9" hidden="1" outlineLevel="3" x14ac:dyDescent="0.25">
      <c r="A6475" t="s">
        <v>75</v>
      </c>
      <c r="B6475" t="str">
        <f>VLOOKUP(A6475,'AGENCY CODES'!$C$4:$F$139,3,FALSE)</f>
        <v>DEPARTMENT OF HEALTH SERVICES</v>
      </c>
      <c r="C6475" s="8" t="s">
        <v>8</v>
      </c>
      <c r="D6475" s="8" t="str">
        <f t="shared" si="1299"/>
        <v>HSA2227</v>
      </c>
      <c r="E6475">
        <v>2227</v>
      </c>
      <c r="F6475" t="str">
        <f>VLOOKUP(D6475,'Fund List'!$A$2:$F$1324,6,FALSE)</f>
        <v>SUBSTANCE ABUSE SERVICES</v>
      </c>
      <c r="G6475" s="3">
        <v>12</v>
      </c>
      <c r="I6475" s="24">
        <f t="shared" si="1298"/>
        <v>12.958404471406952</v>
      </c>
    </row>
    <row r="6476" spans="1:9" hidden="1" outlineLevel="3" x14ac:dyDescent="0.25">
      <c r="A6476" t="s">
        <v>75</v>
      </c>
      <c r="B6476" t="str">
        <f>VLOOKUP(A6476,'AGENCY CODES'!$C$4:$F$139,3,FALSE)</f>
        <v>DEPARTMENT OF HEALTH SERVICES</v>
      </c>
      <c r="C6476" s="8" t="s">
        <v>10</v>
      </c>
      <c r="D6476" s="8" t="str">
        <f t="shared" si="1299"/>
        <v>HSA2227</v>
      </c>
      <c r="E6476">
        <v>2227</v>
      </c>
      <c r="F6476" t="str">
        <f>VLOOKUP(D6476,'Fund List'!$A$2:$F$1324,6,FALSE)</f>
        <v>SUBSTANCE ABUSE SERVICES</v>
      </c>
      <c r="G6476" s="3">
        <v>12</v>
      </c>
      <c r="I6476" s="24">
        <f t="shared" si="1298"/>
        <v>12.958404471406952</v>
      </c>
    </row>
    <row r="6477" spans="1:9" hidden="1" outlineLevel="3" x14ac:dyDescent="0.25">
      <c r="A6477" t="s">
        <v>75</v>
      </c>
      <c r="B6477" t="str">
        <f>VLOOKUP(A6477,'AGENCY CODES'!$C$4:$F$139,3,FALSE)</f>
        <v>DEPARTMENT OF HEALTH SERVICES</v>
      </c>
      <c r="C6477" s="8" t="s">
        <v>11</v>
      </c>
      <c r="D6477" s="8" t="str">
        <f t="shared" si="1299"/>
        <v>HSA2227</v>
      </c>
      <c r="E6477">
        <v>2227</v>
      </c>
      <c r="F6477" t="str">
        <f>VLOOKUP(D6477,'Fund List'!$A$2:$F$1324,6,FALSE)</f>
        <v>SUBSTANCE ABUSE SERVICES</v>
      </c>
      <c r="G6477" s="3">
        <v>12</v>
      </c>
      <c r="I6477" s="24">
        <f t="shared" si="1298"/>
        <v>12.958404471406952</v>
      </c>
    </row>
    <row r="6478" spans="1:9" hidden="1" outlineLevel="3" x14ac:dyDescent="0.25">
      <c r="A6478" t="s">
        <v>75</v>
      </c>
      <c r="B6478" t="str">
        <f>VLOOKUP(A6478,'AGENCY CODES'!$C$4:$F$139,3,FALSE)</f>
        <v>DEPARTMENT OF HEALTH SERVICES</v>
      </c>
      <c r="C6478" s="8" t="s">
        <v>12</v>
      </c>
      <c r="D6478" s="8" t="str">
        <f t="shared" si="1299"/>
        <v>HSA2227</v>
      </c>
      <c r="E6478">
        <v>2227</v>
      </c>
      <c r="F6478" t="str">
        <f>VLOOKUP(D6478,'Fund List'!$A$2:$F$1324,6,FALSE)</f>
        <v>SUBSTANCE ABUSE SERVICES</v>
      </c>
      <c r="G6478" s="3">
        <v>3</v>
      </c>
      <c r="I6478" s="24">
        <f t="shared" si="1298"/>
        <v>3.2396011178517381</v>
      </c>
    </row>
    <row r="6479" spans="1:9" hidden="1" outlineLevel="3" x14ac:dyDescent="0.25">
      <c r="A6479" t="s">
        <v>75</v>
      </c>
      <c r="B6479" t="str">
        <f>VLOOKUP(A6479,'AGENCY CODES'!$C$4:$F$139,3,FALSE)</f>
        <v>DEPARTMENT OF HEALTH SERVICES</v>
      </c>
      <c r="C6479" s="8">
        <v>2</v>
      </c>
      <c r="D6479" s="8" t="str">
        <f t="shared" si="1299"/>
        <v>HSA2227</v>
      </c>
      <c r="E6479">
        <v>2227</v>
      </c>
      <c r="F6479" t="str">
        <f>VLOOKUP(D6479,'Fund List'!$A$2:$F$1324,6,FALSE)</f>
        <v>SUBSTANCE ABUSE SERVICES</v>
      </c>
      <c r="G6479" s="3">
        <v>12</v>
      </c>
      <c r="I6479" s="24">
        <f t="shared" si="1298"/>
        <v>12.958404471406952</v>
      </c>
    </row>
    <row r="6480" spans="1:9" outlineLevel="2" collapsed="1" x14ac:dyDescent="0.25">
      <c r="F6480" s="1" t="s">
        <v>4526</v>
      </c>
      <c r="I6480" s="24">
        <f t="shared" ref="I6480" si="1300">SUBTOTAL(9,I6469:I6479)</f>
        <v>89.628964260564743</v>
      </c>
    </row>
    <row r="6481" spans="1:9" hidden="1" outlineLevel="3" x14ac:dyDescent="0.25">
      <c r="A6481" t="s">
        <v>75</v>
      </c>
      <c r="B6481" t="str">
        <f>VLOOKUP(A6481,'AGENCY CODES'!$C$4:$F$139,3,FALSE)</f>
        <v>DEPARTMENT OF HEALTH SERVICES</v>
      </c>
      <c r="C6481" s="8" t="s">
        <v>1</v>
      </c>
      <c r="D6481" s="8" t="str">
        <f t="shared" si="1299"/>
        <v>HSA2319</v>
      </c>
      <c r="E6481">
        <v>2319</v>
      </c>
      <c r="F6481" t="str">
        <f>VLOOKUP(D6481,'Fund List'!$A$2:$F$1324,6,FALSE)</f>
        <v>SUBSTANCE ABUSE SERVICES-ALCOHOL</v>
      </c>
      <c r="G6481" s="3">
        <v>6</v>
      </c>
      <c r="I6481" s="24">
        <f t="shared" ref="I6481:I6489" si="1301">$G6481/$G$10*I$5</f>
        <v>6.4792022357034762</v>
      </c>
    </row>
    <row r="6482" spans="1:9" hidden="1" outlineLevel="3" x14ac:dyDescent="0.25">
      <c r="A6482" t="s">
        <v>75</v>
      </c>
      <c r="B6482" t="str">
        <f>VLOOKUP(A6482,'AGENCY CODES'!$C$4:$F$139,3,FALSE)</f>
        <v>DEPARTMENT OF HEALTH SERVICES</v>
      </c>
      <c r="C6482" s="8" t="s">
        <v>22</v>
      </c>
      <c r="D6482" s="8" t="str">
        <f t="shared" si="1299"/>
        <v>HSA2319</v>
      </c>
      <c r="E6482">
        <v>2319</v>
      </c>
      <c r="F6482" t="str">
        <f>VLOOKUP(D6482,'Fund List'!$A$2:$F$1324,6,FALSE)</f>
        <v>SUBSTANCE ABUSE SERVICES-ALCOHOL</v>
      </c>
      <c r="G6482" s="3">
        <v>1</v>
      </c>
      <c r="I6482" s="24">
        <f t="shared" si="1301"/>
        <v>1.0798670392839127</v>
      </c>
    </row>
    <row r="6483" spans="1:9" hidden="1" outlineLevel="3" x14ac:dyDescent="0.25">
      <c r="A6483" t="s">
        <v>75</v>
      </c>
      <c r="B6483" t="str">
        <f>VLOOKUP(A6483,'AGENCY CODES'!$C$4:$F$139,3,FALSE)</f>
        <v>DEPARTMENT OF HEALTH SERVICES</v>
      </c>
      <c r="C6483" s="8" t="s">
        <v>4</v>
      </c>
      <c r="D6483" s="8" t="str">
        <f t="shared" si="1299"/>
        <v>HSA2319</v>
      </c>
      <c r="E6483">
        <v>2319</v>
      </c>
      <c r="F6483" t="str">
        <f>VLOOKUP(D6483,'Fund List'!$A$2:$F$1324,6,FALSE)</f>
        <v>SUBSTANCE ABUSE SERVICES-ALCOHOL</v>
      </c>
      <c r="G6483" s="3">
        <v>15</v>
      </c>
      <c r="I6483" s="24">
        <f t="shared" si="1301"/>
        <v>16.198005589258692</v>
      </c>
    </row>
    <row r="6484" spans="1:9" hidden="1" outlineLevel="3" x14ac:dyDescent="0.25">
      <c r="A6484" t="s">
        <v>75</v>
      </c>
      <c r="B6484" t="str">
        <f>VLOOKUP(A6484,'AGENCY CODES'!$C$4:$F$139,3,FALSE)</f>
        <v>DEPARTMENT OF HEALTH SERVICES</v>
      </c>
      <c r="C6484" s="8" t="s">
        <v>6</v>
      </c>
      <c r="D6484" s="8" t="str">
        <f t="shared" si="1299"/>
        <v>HSA2319</v>
      </c>
      <c r="E6484">
        <v>2319</v>
      </c>
      <c r="F6484" t="str">
        <f>VLOOKUP(D6484,'Fund List'!$A$2:$F$1324,6,FALSE)</f>
        <v>SUBSTANCE ABUSE SERVICES-ALCOHOL</v>
      </c>
      <c r="G6484" s="3">
        <v>2</v>
      </c>
      <c r="I6484" s="24">
        <f t="shared" si="1301"/>
        <v>2.1597340785678254</v>
      </c>
    </row>
    <row r="6485" spans="1:9" hidden="1" outlineLevel="3" x14ac:dyDescent="0.25">
      <c r="A6485" t="s">
        <v>75</v>
      </c>
      <c r="B6485" t="str">
        <f>VLOOKUP(A6485,'AGENCY CODES'!$C$4:$F$139,3,FALSE)</f>
        <v>DEPARTMENT OF HEALTH SERVICES</v>
      </c>
      <c r="C6485" s="8" t="s">
        <v>8</v>
      </c>
      <c r="D6485" s="8" t="str">
        <f t="shared" si="1299"/>
        <v>HSA2319</v>
      </c>
      <c r="E6485">
        <v>2319</v>
      </c>
      <c r="F6485" t="str">
        <f>VLOOKUP(D6485,'Fund List'!$A$2:$F$1324,6,FALSE)</f>
        <v>SUBSTANCE ABUSE SERVICES-ALCOHOL</v>
      </c>
      <c r="G6485" s="3">
        <v>12</v>
      </c>
      <c r="I6485" s="24">
        <f t="shared" si="1301"/>
        <v>12.958404471406952</v>
      </c>
    </row>
    <row r="6486" spans="1:9" hidden="1" outlineLevel="3" x14ac:dyDescent="0.25">
      <c r="A6486" t="s">
        <v>75</v>
      </c>
      <c r="B6486" t="str">
        <f>VLOOKUP(A6486,'AGENCY CODES'!$C$4:$F$139,3,FALSE)</f>
        <v>DEPARTMENT OF HEALTH SERVICES</v>
      </c>
      <c r="C6486" s="8" t="s">
        <v>10</v>
      </c>
      <c r="D6486" s="8" t="str">
        <f t="shared" si="1299"/>
        <v>HSA2319</v>
      </c>
      <c r="E6486">
        <v>2319</v>
      </c>
      <c r="F6486" t="str">
        <f>VLOOKUP(D6486,'Fund List'!$A$2:$F$1324,6,FALSE)</f>
        <v>SUBSTANCE ABUSE SERVICES-ALCOHOL</v>
      </c>
      <c r="G6486" s="3">
        <v>12</v>
      </c>
      <c r="I6486" s="24">
        <f t="shared" si="1301"/>
        <v>12.958404471406952</v>
      </c>
    </row>
    <row r="6487" spans="1:9" hidden="1" outlineLevel="3" x14ac:dyDescent="0.25">
      <c r="A6487" t="s">
        <v>75</v>
      </c>
      <c r="B6487" t="str">
        <f>VLOOKUP(A6487,'AGENCY CODES'!$C$4:$F$139,3,FALSE)</f>
        <v>DEPARTMENT OF HEALTH SERVICES</v>
      </c>
      <c r="C6487" s="8" t="s">
        <v>11</v>
      </c>
      <c r="D6487" s="8" t="str">
        <f t="shared" si="1299"/>
        <v>HSA2319</v>
      </c>
      <c r="E6487">
        <v>2319</v>
      </c>
      <c r="F6487" t="str">
        <f>VLOOKUP(D6487,'Fund List'!$A$2:$F$1324,6,FALSE)</f>
        <v>SUBSTANCE ABUSE SERVICES-ALCOHOL</v>
      </c>
      <c r="G6487" s="3">
        <v>12</v>
      </c>
      <c r="I6487" s="24">
        <f t="shared" si="1301"/>
        <v>12.958404471406952</v>
      </c>
    </row>
    <row r="6488" spans="1:9" hidden="1" outlineLevel="3" x14ac:dyDescent="0.25">
      <c r="A6488" t="s">
        <v>75</v>
      </c>
      <c r="B6488" t="str">
        <f>VLOOKUP(A6488,'AGENCY CODES'!$C$4:$F$139,3,FALSE)</f>
        <v>DEPARTMENT OF HEALTH SERVICES</v>
      </c>
      <c r="C6488" s="8" t="s">
        <v>12</v>
      </c>
      <c r="D6488" s="8" t="str">
        <f t="shared" si="1299"/>
        <v>HSA2319</v>
      </c>
      <c r="E6488">
        <v>2319</v>
      </c>
      <c r="F6488" t="str">
        <f>VLOOKUP(D6488,'Fund List'!$A$2:$F$1324,6,FALSE)</f>
        <v>SUBSTANCE ABUSE SERVICES-ALCOHOL</v>
      </c>
      <c r="G6488" s="3">
        <v>2</v>
      </c>
      <c r="I6488" s="24">
        <f t="shared" si="1301"/>
        <v>2.1597340785678254</v>
      </c>
    </row>
    <row r="6489" spans="1:9" hidden="1" outlineLevel="3" x14ac:dyDescent="0.25">
      <c r="A6489" t="s">
        <v>75</v>
      </c>
      <c r="B6489" t="str">
        <f>VLOOKUP(A6489,'AGENCY CODES'!$C$4:$F$139,3,FALSE)</f>
        <v>DEPARTMENT OF HEALTH SERVICES</v>
      </c>
      <c r="C6489" s="8">
        <v>2</v>
      </c>
      <c r="D6489" s="8" t="str">
        <f t="shared" si="1299"/>
        <v>HSA2319</v>
      </c>
      <c r="E6489">
        <v>2319</v>
      </c>
      <c r="F6489" t="str">
        <f>VLOOKUP(D6489,'Fund List'!$A$2:$F$1324,6,FALSE)</f>
        <v>SUBSTANCE ABUSE SERVICES-ALCOHOL</v>
      </c>
      <c r="G6489" s="3">
        <v>12</v>
      </c>
      <c r="I6489" s="24">
        <f t="shared" si="1301"/>
        <v>12.958404471406952</v>
      </c>
    </row>
    <row r="6490" spans="1:9" outlineLevel="2" collapsed="1" x14ac:dyDescent="0.25">
      <c r="F6490" s="1" t="s">
        <v>4527</v>
      </c>
      <c r="I6490" s="24">
        <f t="shared" ref="I6490" si="1302">SUBTOTAL(9,I6481:I6489)</f>
        <v>79.910160907009541</v>
      </c>
    </row>
    <row r="6491" spans="1:9" hidden="1" outlineLevel="3" x14ac:dyDescent="0.25">
      <c r="A6491" t="s">
        <v>75</v>
      </c>
      <c r="B6491" t="str">
        <f>VLOOKUP(A6491,'AGENCY CODES'!$C$4:$F$139,3,FALSE)</f>
        <v>DEPARTMENT OF HEALTH SERVICES</v>
      </c>
      <c r="C6491" s="8" t="s">
        <v>1</v>
      </c>
      <c r="D6491" s="8" t="str">
        <f t="shared" si="1299"/>
        <v>HSA2329</v>
      </c>
      <c r="E6491">
        <v>2329</v>
      </c>
      <c r="F6491" t="str">
        <f>VLOOKUP(D6491,'Fund List'!$A$2:$F$1324,6,FALSE)</f>
        <v>NURSING CARE INST RES PROTECTION RVL FD</v>
      </c>
      <c r="G6491" s="3">
        <v>24</v>
      </c>
      <c r="I6491" s="24">
        <f t="shared" ref="I6491:I6499" si="1303">$G6491/$G$10*I$5</f>
        <v>25.916808942813905</v>
      </c>
    </row>
    <row r="6492" spans="1:9" hidden="1" outlineLevel="3" x14ac:dyDescent="0.25">
      <c r="A6492" t="s">
        <v>75</v>
      </c>
      <c r="B6492" t="str">
        <f>VLOOKUP(A6492,'AGENCY CODES'!$C$4:$F$139,3,FALSE)</f>
        <v>DEPARTMENT OF HEALTH SERVICES</v>
      </c>
      <c r="C6492" s="8" t="s">
        <v>22</v>
      </c>
      <c r="D6492" s="8" t="str">
        <f t="shared" si="1299"/>
        <v>HSA2329</v>
      </c>
      <c r="E6492">
        <v>2329</v>
      </c>
      <c r="F6492" t="str">
        <f>VLOOKUP(D6492,'Fund List'!$A$2:$F$1324,6,FALSE)</f>
        <v>NURSING CARE INST RES PROTECTION RVL FD</v>
      </c>
      <c r="G6492" s="3">
        <v>3</v>
      </c>
      <c r="I6492" s="24">
        <f t="shared" si="1303"/>
        <v>3.2396011178517381</v>
      </c>
    </row>
    <row r="6493" spans="1:9" hidden="1" outlineLevel="3" x14ac:dyDescent="0.25">
      <c r="A6493" t="s">
        <v>75</v>
      </c>
      <c r="B6493" t="str">
        <f>VLOOKUP(A6493,'AGENCY CODES'!$C$4:$F$139,3,FALSE)</f>
        <v>DEPARTMENT OF HEALTH SERVICES</v>
      </c>
      <c r="C6493" s="8" t="s">
        <v>4</v>
      </c>
      <c r="D6493" s="8" t="str">
        <f t="shared" si="1299"/>
        <v>HSA2329</v>
      </c>
      <c r="E6493">
        <v>2329</v>
      </c>
      <c r="F6493" t="str">
        <f>VLOOKUP(D6493,'Fund List'!$A$2:$F$1324,6,FALSE)</f>
        <v>NURSING CARE INST RES PROTECTION RVL FD</v>
      </c>
      <c r="G6493" s="3">
        <v>4</v>
      </c>
      <c r="I6493" s="24">
        <f t="shared" si="1303"/>
        <v>4.3194681571356508</v>
      </c>
    </row>
    <row r="6494" spans="1:9" hidden="1" outlineLevel="3" x14ac:dyDescent="0.25">
      <c r="A6494" t="s">
        <v>75</v>
      </c>
      <c r="B6494" t="str">
        <f>VLOOKUP(A6494,'AGENCY CODES'!$C$4:$F$139,3,FALSE)</f>
        <v>DEPARTMENT OF HEALTH SERVICES</v>
      </c>
      <c r="C6494" s="8" t="s">
        <v>5</v>
      </c>
      <c r="D6494" s="8" t="str">
        <f t="shared" si="1299"/>
        <v>HSA2329</v>
      </c>
      <c r="E6494">
        <v>2329</v>
      </c>
      <c r="F6494" t="str">
        <f>VLOOKUP(D6494,'Fund List'!$A$2:$F$1324,6,FALSE)</f>
        <v>NURSING CARE INST RES PROTECTION RVL FD</v>
      </c>
      <c r="G6494" s="3">
        <v>2</v>
      </c>
      <c r="I6494" s="24">
        <f t="shared" si="1303"/>
        <v>2.1597340785678254</v>
      </c>
    </row>
    <row r="6495" spans="1:9" hidden="1" outlineLevel="3" x14ac:dyDescent="0.25">
      <c r="A6495" t="s">
        <v>75</v>
      </c>
      <c r="B6495" t="str">
        <f>VLOOKUP(A6495,'AGENCY CODES'!$C$4:$F$139,3,FALSE)</f>
        <v>DEPARTMENT OF HEALTH SERVICES</v>
      </c>
      <c r="C6495" s="8" t="s">
        <v>8</v>
      </c>
      <c r="D6495" s="8" t="str">
        <f t="shared" si="1299"/>
        <v>HSA2329</v>
      </c>
      <c r="E6495">
        <v>2329</v>
      </c>
      <c r="F6495" t="str">
        <f>VLOOKUP(D6495,'Fund List'!$A$2:$F$1324,6,FALSE)</f>
        <v>NURSING CARE INST RES PROTECTION RVL FD</v>
      </c>
      <c r="G6495" s="3">
        <v>11</v>
      </c>
      <c r="I6495" s="24">
        <f t="shared" si="1303"/>
        <v>11.878537432123041</v>
      </c>
    </row>
    <row r="6496" spans="1:9" hidden="1" outlineLevel="3" x14ac:dyDescent="0.25">
      <c r="A6496" t="s">
        <v>75</v>
      </c>
      <c r="B6496" t="str">
        <f>VLOOKUP(A6496,'AGENCY CODES'!$C$4:$F$139,3,FALSE)</f>
        <v>DEPARTMENT OF HEALTH SERVICES</v>
      </c>
      <c r="C6496" s="8" t="s">
        <v>10</v>
      </c>
      <c r="D6496" s="8" t="str">
        <f t="shared" si="1299"/>
        <v>HSA2329</v>
      </c>
      <c r="E6496">
        <v>2329</v>
      </c>
      <c r="F6496" t="str">
        <f>VLOOKUP(D6496,'Fund List'!$A$2:$F$1324,6,FALSE)</f>
        <v>NURSING CARE INST RES PROTECTION RVL FD</v>
      </c>
      <c r="G6496" s="3">
        <v>10</v>
      </c>
      <c r="I6496" s="24">
        <f t="shared" si="1303"/>
        <v>10.798670392839128</v>
      </c>
    </row>
    <row r="6497" spans="1:9" hidden="1" outlineLevel="3" x14ac:dyDescent="0.25">
      <c r="A6497" t="s">
        <v>75</v>
      </c>
      <c r="B6497" t="str">
        <f>VLOOKUP(A6497,'AGENCY CODES'!$C$4:$F$139,3,FALSE)</f>
        <v>DEPARTMENT OF HEALTH SERVICES</v>
      </c>
      <c r="C6497" s="8" t="s">
        <v>11</v>
      </c>
      <c r="D6497" s="8" t="str">
        <f t="shared" si="1299"/>
        <v>HSA2329</v>
      </c>
      <c r="E6497">
        <v>2329</v>
      </c>
      <c r="F6497" t="str">
        <f>VLOOKUP(D6497,'Fund List'!$A$2:$F$1324,6,FALSE)</f>
        <v>NURSING CARE INST RES PROTECTION RVL FD</v>
      </c>
      <c r="G6497" s="3">
        <v>10</v>
      </c>
      <c r="I6497" s="24">
        <f t="shared" si="1303"/>
        <v>10.798670392839128</v>
      </c>
    </row>
    <row r="6498" spans="1:9" hidden="1" outlineLevel="3" x14ac:dyDescent="0.25">
      <c r="A6498" t="s">
        <v>75</v>
      </c>
      <c r="B6498" t="str">
        <f>VLOOKUP(A6498,'AGENCY CODES'!$C$4:$F$139,3,FALSE)</f>
        <v>DEPARTMENT OF HEALTH SERVICES</v>
      </c>
      <c r="C6498" s="8" t="s">
        <v>12</v>
      </c>
      <c r="D6498" s="8" t="str">
        <f t="shared" si="1299"/>
        <v>HSA2329</v>
      </c>
      <c r="E6498">
        <v>2329</v>
      </c>
      <c r="F6498" t="str">
        <f>VLOOKUP(D6498,'Fund List'!$A$2:$F$1324,6,FALSE)</f>
        <v>NURSING CARE INST RES PROTECTION RVL FD</v>
      </c>
      <c r="G6498" s="3">
        <v>11</v>
      </c>
      <c r="I6498" s="24">
        <f t="shared" si="1303"/>
        <v>11.878537432123041</v>
      </c>
    </row>
    <row r="6499" spans="1:9" hidden="1" outlineLevel="3" x14ac:dyDescent="0.25">
      <c r="A6499" t="s">
        <v>75</v>
      </c>
      <c r="B6499" t="str">
        <f>VLOOKUP(A6499,'AGENCY CODES'!$C$4:$F$139,3,FALSE)</f>
        <v>DEPARTMENT OF HEALTH SERVICES</v>
      </c>
      <c r="C6499" s="8">
        <v>2</v>
      </c>
      <c r="D6499" s="8" t="str">
        <f t="shared" si="1299"/>
        <v>HSA2329</v>
      </c>
      <c r="E6499">
        <v>2329</v>
      </c>
      <c r="F6499" t="str">
        <f>VLOOKUP(D6499,'Fund List'!$A$2:$F$1324,6,FALSE)</f>
        <v>NURSING CARE INST RES PROTECTION RVL FD</v>
      </c>
      <c r="G6499" s="3">
        <v>9</v>
      </c>
      <c r="I6499" s="24">
        <f t="shared" si="1303"/>
        <v>9.7188033535552147</v>
      </c>
    </row>
    <row r="6500" spans="1:9" outlineLevel="2" collapsed="1" x14ac:dyDescent="0.25">
      <c r="F6500" s="1" t="s">
        <v>4528</v>
      </c>
      <c r="I6500" s="24">
        <f t="shared" ref="I6500" si="1304">SUBTOTAL(9,I6491:I6499)</f>
        <v>90.708831299848669</v>
      </c>
    </row>
    <row r="6501" spans="1:9" hidden="1" outlineLevel="3" x14ac:dyDescent="0.25">
      <c r="A6501" t="s">
        <v>75</v>
      </c>
      <c r="B6501" t="str">
        <f>VLOOKUP(A6501,'AGENCY CODES'!$C$4:$F$139,3,FALSE)</f>
        <v>DEPARTMENT OF HEALTH SERVICES</v>
      </c>
      <c r="C6501" s="8" t="s">
        <v>1</v>
      </c>
      <c r="D6501" s="8" t="str">
        <f t="shared" si="1299"/>
        <v>HSA2427</v>
      </c>
      <c r="E6501">
        <v>2427</v>
      </c>
      <c r="F6501" t="str">
        <f>VLOOKUP(D6501,'Fund List'!$A$2:$F$1324,6,FALSE)</f>
        <v>RISK ASSESSMENT FUND</v>
      </c>
      <c r="G6501" s="3">
        <v>9</v>
      </c>
      <c r="I6501" s="24">
        <f t="shared" ref="I6501:I6510" si="1305">$G6501/$G$10*I$5</f>
        <v>9.7188033535552147</v>
      </c>
    </row>
    <row r="6502" spans="1:9" hidden="1" outlineLevel="3" x14ac:dyDescent="0.25">
      <c r="A6502" t="s">
        <v>75</v>
      </c>
      <c r="B6502" t="str">
        <f>VLOOKUP(A6502,'AGENCY CODES'!$C$4:$F$139,3,FALSE)</f>
        <v>DEPARTMENT OF HEALTH SERVICES</v>
      </c>
      <c r="C6502" s="8" t="s">
        <v>22</v>
      </c>
      <c r="D6502" s="8" t="str">
        <f t="shared" si="1299"/>
        <v>HSA2427</v>
      </c>
      <c r="E6502">
        <v>2427</v>
      </c>
      <c r="F6502" t="str">
        <f>VLOOKUP(D6502,'Fund List'!$A$2:$F$1324,6,FALSE)</f>
        <v>RISK ASSESSMENT FUND</v>
      </c>
      <c r="G6502" s="3">
        <v>7</v>
      </c>
      <c r="I6502" s="24">
        <f t="shared" si="1305"/>
        <v>7.5590692749873885</v>
      </c>
    </row>
    <row r="6503" spans="1:9" hidden="1" outlineLevel="3" x14ac:dyDescent="0.25">
      <c r="A6503" t="s">
        <v>75</v>
      </c>
      <c r="B6503" t="str">
        <f>VLOOKUP(A6503,'AGENCY CODES'!$C$4:$F$139,3,FALSE)</f>
        <v>DEPARTMENT OF HEALTH SERVICES</v>
      </c>
      <c r="C6503" s="8" t="s">
        <v>4</v>
      </c>
      <c r="D6503" s="8" t="str">
        <f t="shared" si="1299"/>
        <v>HSA2427</v>
      </c>
      <c r="E6503">
        <v>2427</v>
      </c>
      <c r="F6503" t="str">
        <f>VLOOKUP(D6503,'Fund List'!$A$2:$F$1324,6,FALSE)</f>
        <v>RISK ASSESSMENT FUND</v>
      </c>
      <c r="G6503" s="3">
        <v>1</v>
      </c>
      <c r="I6503" s="24">
        <f t="shared" si="1305"/>
        <v>1.0798670392839127</v>
      </c>
    </row>
    <row r="6504" spans="1:9" hidden="1" outlineLevel="3" x14ac:dyDescent="0.25">
      <c r="A6504" t="s">
        <v>75</v>
      </c>
      <c r="B6504" t="str">
        <f>VLOOKUP(A6504,'AGENCY CODES'!$C$4:$F$139,3,FALSE)</f>
        <v>DEPARTMENT OF HEALTH SERVICES</v>
      </c>
      <c r="C6504" s="8" t="s">
        <v>5</v>
      </c>
      <c r="D6504" s="8" t="str">
        <f t="shared" si="1299"/>
        <v>HSA2427</v>
      </c>
      <c r="E6504">
        <v>2427</v>
      </c>
      <c r="F6504" t="str">
        <f>VLOOKUP(D6504,'Fund List'!$A$2:$F$1324,6,FALSE)</f>
        <v>RISK ASSESSMENT FUND</v>
      </c>
      <c r="G6504" s="3">
        <v>38</v>
      </c>
      <c r="I6504" s="24">
        <f t="shared" si="1305"/>
        <v>41.034947492788682</v>
      </c>
    </row>
    <row r="6505" spans="1:9" hidden="1" outlineLevel="3" x14ac:dyDescent="0.25">
      <c r="A6505" t="s">
        <v>75</v>
      </c>
      <c r="B6505" t="str">
        <f>VLOOKUP(A6505,'AGENCY CODES'!$C$4:$F$139,3,FALSE)</f>
        <v>DEPARTMENT OF HEALTH SERVICES</v>
      </c>
      <c r="C6505" s="8" t="s">
        <v>6</v>
      </c>
      <c r="D6505" s="8" t="str">
        <f t="shared" si="1299"/>
        <v>HSA2427</v>
      </c>
      <c r="E6505">
        <v>2427</v>
      </c>
      <c r="F6505" t="str">
        <f>VLOOKUP(D6505,'Fund List'!$A$2:$F$1324,6,FALSE)</f>
        <v>RISK ASSESSMENT FUND</v>
      </c>
      <c r="G6505" s="3">
        <v>24</v>
      </c>
      <c r="I6505" s="24">
        <f t="shared" si="1305"/>
        <v>25.916808942813905</v>
      </c>
    </row>
    <row r="6506" spans="1:9" hidden="1" outlineLevel="3" x14ac:dyDescent="0.25">
      <c r="A6506" t="s">
        <v>75</v>
      </c>
      <c r="B6506" t="str">
        <f>VLOOKUP(A6506,'AGENCY CODES'!$C$4:$F$139,3,FALSE)</f>
        <v>DEPARTMENT OF HEALTH SERVICES</v>
      </c>
      <c r="C6506" s="8" t="s">
        <v>7</v>
      </c>
      <c r="D6506" s="8" t="str">
        <f t="shared" si="1299"/>
        <v>HSA2427</v>
      </c>
      <c r="E6506">
        <v>2427</v>
      </c>
      <c r="F6506" t="str">
        <f>VLOOKUP(D6506,'Fund List'!$A$2:$F$1324,6,FALSE)</f>
        <v>RISK ASSESSMENT FUND</v>
      </c>
      <c r="G6506" s="3">
        <v>75</v>
      </c>
      <c r="I6506" s="24">
        <f t="shared" si="1305"/>
        <v>80.990027946293466</v>
      </c>
    </row>
    <row r="6507" spans="1:9" hidden="1" outlineLevel="3" x14ac:dyDescent="0.25">
      <c r="A6507" t="s">
        <v>75</v>
      </c>
      <c r="B6507" t="str">
        <f>VLOOKUP(A6507,'AGENCY CODES'!$C$4:$F$139,3,FALSE)</f>
        <v>DEPARTMENT OF HEALTH SERVICES</v>
      </c>
      <c r="C6507" s="8" t="s">
        <v>19</v>
      </c>
      <c r="D6507" s="8" t="str">
        <f t="shared" si="1299"/>
        <v>HSA2427</v>
      </c>
      <c r="E6507">
        <v>2427</v>
      </c>
      <c r="F6507" t="str">
        <f>VLOOKUP(D6507,'Fund List'!$A$2:$F$1324,6,FALSE)</f>
        <v>RISK ASSESSMENT FUND</v>
      </c>
      <c r="G6507" s="3">
        <v>4</v>
      </c>
      <c r="I6507" s="24">
        <f t="shared" si="1305"/>
        <v>4.3194681571356508</v>
      </c>
    </row>
    <row r="6508" spans="1:9" hidden="1" outlineLevel="3" x14ac:dyDescent="0.25">
      <c r="A6508" t="s">
        <v>75</v>
      </c>
      <c r="B6508" t="str">
        <f>VLOOKUP(A6508,'AGENCY CODES'!$C$4:$F$139,3,FALSE)</f>
        <v>DEPARTMENT OF HEALTH SERVICES</v>
      </c>
      <c r="C6508" s="8" t="s">
        <v>8</v>
      </c>
      <c r="D6508" s="8" t="str">
        <f t="shared" si="1299"/>
        <v>HSA2427</v>
      </c>
      <c r="E6508">
        <v>2427</v>
      </c>
      <c r="F6508" t="str">
        <f>VLOOKUP(D6508,'Fund List'!$A$2:$F$1324,6,FALSE)</f>
        <v>RISK ASSESSMENT FUND</v>
      </c>
      <c r="G6508" s="3">
        <v>17</v>
      </c>
      <c r="I6508" s="24">
        <f t="shared" si="1305"/>
        <v>18.357739667826518</v>
      </c>
    </row>
    <row r="6509" spans="1:9" hidden="1" outlineLevel="3" x14ac:dyDescent="0.25">
      <c r="A6509" t="s">
        <v>75</v>
      </c>
      <c r="B6509" t="str">
        <f>VLOOKUP(A6509,'AGENCY CODES'!$C$4:$F$139,3,FALSE)</f>
        <v>DEPARTMENT OF HEALTH SERVICES</v>
      </c>
      <c r="C6509" s="8" t="s">
        <v>12</v>
      </c>
      <c r="D6509" s="8" t="str">
        <f t="shared" si="1299"/>
        <v>HSA2427</v>
      </c>
      <c r="E6509">
        <v>2427</v>
      </c>
      <c r="F6509" t="str">
        <f>VLOOKUP(D6509,'Fund List'!$A$2:$F$1324,6,FALSE)</f>
        <v>RISK ASSESSMENT FUND</v>
      </c>
      <c r="G6509" s="3">
        <v>8</v>
      </c>
      <c r="I6509" s="24">
        <f t="shared" si="1305"/>
        <v>8.6389363142713016</v>
      </c>
    </row>
    <row r="6510" spans="1:9" hidden="1" outlineLevel="3" x14ac:dyDescent="0.25">
      <c r="A6510" t="s">
        <v>75</v>
      </c>
      <c r="B6510" t="str">
        <f>VLOOKUP(A6510,'AGENCY CODES'!$C$4:$F$139,3,FALSE)</f>
        <v>DEPARTMENT OF HEALTH SERVICES</v>
      </c>
      <c r="C6510" s="8">
        <v>8</v>
      </c>
      <c r="D6510" s="8" t="str">
        <f t="shared" si="1299"/>
        <v>HSA2427</v>
      </c>
      <c r="E6510">
        <v>2427</v>
      </c>
      <c r="F6510" t="str">
        <f>VLOOKUP(D6510,'Fund List'!$A$2:$F$1324,6,FALSE)</f>
        <v>RISK ASSESSMENT FUND</v>
      </c>
      <c r="G6510" s="3">
        <v>317</v>
      </c>
      <c r="I6510" s="24">
        <f t="shared" si="1305"/>
        <v>342.3178514530004</v>
      </c>
    </row>
    <row r="6511" spans="1:9" outlineLevel="2" collapsed="1" x14ac:dyDescent="0.25">
      <c r="F6511" s="1" t="s">
        <v>4529</v>
      </c>
      <c r="I6511" s="24">
        <f t="shared" ref="I6511" si="1306">SUBTOTAL(9,I6501:I6510)</f>
        <v>539.93351964195642</v>
      </c>
    </row>
    <row r="6512" spans="1:9" hidden="1" outlineLevel="3" x14ac:dyDescent="0.25">
      <c r="A6512" t="s">
        <v>75</v>
      </c>
      <c r="B6512" t="str">
        <f>VLOOKUP(A6512,'AGENCY CODES'!$C$4:$F$139,3,FALSE)</f>
        <v>DEPARTMENT OF HEALTH SERVICES</v>
      </c>
      <c r="C6512" s="8" t="s">
        <v>7</v>
      </c>
      <c r="D6512" s="8" t="str">
        <f t="shared" si="1299"/>
        <v>HSA2464</v>
      </c>
      <c r="E6512">
        <v>2464</v>
      </c>
      <c r="F6512" t="str">
        <f>VLOOKUP(D6512,'Fund List'!$A$2:$F$1324,6,FALSE)</f>
        <v>SERIOUS MENTAL ILLNESS SERVICES FUND</v>
      </c>
      <c r="G6512" s="3">
        <v>14</v>
      </c>
      <c r="I6512" s="24">
        <f>$G6512/$G$10*I$5</f>
        <v>15.118138549974777</v>
      </c>
    </row>
    <row r="6513" spans="1:9" hidden="1" outlineLevel="3" x14ac:dyDescent="0.25">
      <c r="A6513" t="s">
        <v>75</v>
      </c>
      <c r="B6513" t="str">
        <f>VLOOKUP(A6513,'AGENCY CODES'!$C$4:$F$139,3,FALSE)</f>
        <v>DEPARTMENT OF HEALTH SERVICES</v>
      </c>
      <c r="C6513" s="8" t="s">
        <v>8</v>
      </c>
      <c r="D6513" s="8" t="str">
        <f t="shared" si="1299"/>
        <v>HSA2464</v>
      </c>
      <c r="E6513">
        <v>2464</v>
      </c>
      <c r="F6513" t="str">
        <f>VLOOKUP(D6513,'Fund List'!$A$2:$F$1324,6,FALSE)</f>
        <v>SERIOUS MENTAL ILLNESS SERVICES FUND</v>
      </c>
      <c r="G6513" s="3">
        <v>12</v>
      </c>
      <c r="I6513" s="24">
        <f>$G6513/$G$10*I$5</f>
        <v>12.958404471406952</v>
      </c>
    </row>
    <row r="6514" spans="1:9" hidden="1" outlineLevel="3" x14ac:dyDescent="0.25">
      <c r="A6514" t="s">
        <v>75</v>
      </c>
      <c r="B6514" t="str">
        <f>VLOOKUP(A6514,'AGENCY CODES'!$C$4:$F$139,3,FALSE)</f>
        <v>DEPARTMENT OF HEALTH SERVICES</v>
      </c>
      <c r="C6514" s="8" t="s">
        <v>12</v>
      </c>
      <c r="D6514" s="8" t="str">
        <f t="shared" si="1299"/>
        <v>HSA2464</v>
      </c>
      <c r="E6514">
        <v>2464</v>
      </c>
      <c r="F6514" t="str">
        <f>VLOOKUP(D6514,'Fund List'!$A$2:$F$1324,6,FALSE)</f>
        <v>SERIOUS MENTAL ILLNESS SERVICES FUND</v>
      </c>
      <c r="G6514" s="3">
        <v>1</v>
      </c>
      <c r="I6514" s="24">
        <f>$G6514/$G$10*I$5</f>
        <v>1.0798670392839127</v>
      </c>
    </row>
    <row r="6515" spans="1:9" outlineLevel="2" collapsed="1" x14ac:dyDescent="0.25">
      <c r="F6515" s="1" t="s">
        <v>4530</v>
      </c>
      <c r="I6515" s="24">
        <f t="shared" ref="I6515" si="1307">SUBTOTAL(9,I6512:I6514)</f>
        <v>29.156410060665642</v>
      </c>
    </row>
    <row r="6516" spans="1:9" hidden="1" outlineLevel="3" x14ac:dyDescent="0.25">
      <c r="A6516" t="s">
        <v>75</v>
      </c>
      <c r="B6516" t="str">
        <f>VLOOKUP(A6516,'AGENCY CODES'!$C$4:$F$139,3,FALSE)</f>
        <v>DEPARTMENT OF HEALTH SERVICES</v>
      </c>
      <c r="C6516" s="8" t="s">
        <v>1</v>
      </c>
      <c r="D6516" s="8" t="str">
        <f t="shared" si="1299"/>
        <v>HSA2500</v>
      </c>
      <c r="E6516">
        <v>2500</v>
      </c>
      <c r="F6516" t="str">
        <f>VLOOKUP(D6516,'Fund List'!$A$2:$F$1324,6,FALSE)</f>
        <v>INTERAGENCY SERVICE AGREEMENT FUND</v>
      </c>
      <c r="G6516" s="3">
        <v>1731</v>
      </c>
      <c r="I6516" s="24">
        <f t="shared" ref="I6516:I6533" si="1308">$G6516/$G$10*I$5</f>
        <v>1869.249845000453</v>
      </c>
    </row>
    <row r="6517" spans="1:9" hidden="1" outlineLevel="3" x14ac:dyDescent="0.25">
      <c r="A6517" t="s">
        <v>75</v>
      </c>
      <c r="B6517" t="str">
        <f>VLOOKUP(A6517,'AGENCY CODES'!$C$4:$F$139,3,FALSE)</f>
        <v>DEPARTMENT OF HEALTH SERVICES</v>
      </c>
      <c r="C6517" s="8" t="s">
        <v>22</v>
      </c>
      <c r="D6517" s="8" t="str">
        <f t="shared" si="1299"/>
        <v>HSA2500</v>
      </c>
      <c r="E6517">
        <v>2500</v>
      </c>
      <c r="F6517" t="str">
        <f>VLOOKUP(D6517,'Fund List'!$A$2:$F$1324,6,FALSE)</f>
        <v>INTERAGENCY SERVICE AGREEMENT FUND</v>
      </c>
      <c r="G6517" s="3">
        <v>1678</v>
      </c>
      <c r="I6517" s="24">
        <f t="shared" si="1308"/>
        <v>1812.0168919184057</v>
      </c>
    </row>
    <row r="6518" spans="1:9" hidden="1" outlineLevel="3" x14ac:dyDescent="0.25">
      <c r="A6518" t="s">
        <v>75</v>
      </c>
      <c r="B6518" t="str">
        <f>VLOOKUP(A6518,'AGENCY CODES'!$C$4:$F$139,3,FALSE)</f>
        <v>DEPARTMENT OF HEALTH SERVICES</v>
      </c>
      <c r="C6518" s="8" t="s">
        <v>2</v>
      </c>
      <c r="D6518" s="8" t="str">
        <f t="shared" si="1299"/>
        <v>HSA2500</v>
      </c>
      <c r="E6518">
        <v>2500</v>
      </c>
      <c r="F6518" t="str">
        <f>VLOOKUP(D6518,'Fund List'!$A$2:$F$1324,6,FALSE)</f>
        <v>INTERAGENCY SERVICE AGREEMENT FUND</v>
      </c>
      <c r="G6518" s="3">
        <v>8</v>
      </c>
      <c r="I6518" s="24">
        <f t="shared" si="1308"/>
        <v>8.6389363142713016</v>
      </c>
    </row>
    <row r="6519" spans="1:9" hidden="1" outlineLevel="3" x14ac:dyDescent="0.25">
      <c r="A6519" t="s">
        <v>75</v>
      </c>
      <c r="B6519" t="str">
        <f>VLOOKUP(A6519,'AGENCY CODES'!$C$4:$F$139,3,FALSE)</f>
        <v>DEPARTMENT OF HEALTH SERVICES</v>
      </c>
      <c r="C6519" s="8" t="s">
        <v>3</v>
      </c>
      <c r="D6519" s="8" t="str">
        <f t="shared" si="1299"/>
        <v>HSA2500</v>
      </c>
      <c r="E6519">
        <v>2500</v>
      </c>
      <c r="F6519" t="str">
        <f>VLOOKUP(D6519,'Fund List'!$A$2:$F$1324,6,FALSE)</f>
        <v>INTERAGENCY SERVICE AGREEMENT FUND</v>
      </c>
      <c r="G6519" s="3">
        <v>166</v>
      </c>
      <c r="I6519" s="24">
        <f t="shared" si="1308"/>
        <v>179.25792852112951</v>
      </c>
    </row>
    <row r="6520" spans="1:9" hidden="1" outlineLevel="3" x14ac:dyDescent="0.25">
      <c r="A6520" t="s">
        <v>75</v>
      </c>
      <c r="B6520" t="str">
        <f>VLOOKUP(A6520,'AGENCY CODES'!$C$4:$F$139,3,FALSE)</f>
        <v>DEPARTMENT OF HEALTH SERVICES</v>
      </c>
      <c r="C6520" s="8" t="s">
        <v>4</v>
      </c>
      <c r="D6520" s="8" t="str">
        <f t="shared" si="1299"/>
        <v>HSA2500</v>
      </c>
      <c r="E6520">
        <v>2500</v>
      </c>
      <c r="F6520" t="str">
        <f>VLOOKUP(D6520,'Fund List'!$A$2:$F$1324,6,FALSE)</f>
        <v>INTERAGENCY SERVICE AGREEMENT FUND</v>
      </c>
      <c r="G6520" s="3">
        <v>4093</v>
      </c>
      <c r="I6520" s="24">
        <f t="shared" si="1308"/>
        <v>4419.8957917890548</v>
      </c>
    </row>
    <row r="6521" spans="1:9" hidden="1" outlineLevel="3" x14ac:dyDescent="0.25">
      <c r="A6521" t="s">
        <v>75</v>
      </c>
      <c r="B6521" t="str">
        <f>VLOOKUP(A6521,'AGENCY CODES'!$C$4:$F$139,3,FALSE)</f>
        <v>DEPARTMENT OF HEALTH SERVICES</v>
      </c>
      <c r="C6521" s="8" t="s">
        <v>5</v>
      </c>
      <c r="D6521" s="8" t="str">
        <f t="shared" si="1299"/>
        <v>HSA2500</v>
      </c>
      <c r="E6521">
        <v>2500</v>
      </c>
      <c r="F6521" t="str">
        <f>VLOOKUP(D6521,'Fund List'!$A$2:$F$1324,6,FALSE)</f>
        <v>INTERAGENCY SERVICE AGREEMENT FUND</v>
      </c>
      <c r="G6521" s="3">
        <v>6975</v>
      </c>
      <c r="I6521" s="24">
        <f t="shared" si="1308"/>
        <v>7532.0725990052915</v>
      </c>
    </row>
    <row r="6522" spans="1:9" hidden="1" outlineLevel="3" x14ac:dyDescent="0.25">
      <c r="A6522" t="s">
        <v>75</v>
      </c>
      <c r="B6522" t="str">
        <f>VLOOKUP(A6522,'AGENCY CODES'!$C$4:$F$139,3,FALSE)</f>
        <v>DEPARTMENT OF HEALTH SERVICES</v>
      </c>
      <c r="C6522" s="8" t="s">
        <v>6</v>
      </c>
      <c r="D6522" s="8" t="str">
        <f t="shared" si="1299"/>
        <v>HSA2500</v>
      </c>
      <c r="E6522">
        <v>2500</v>
      </c>
      <c r="F6522" t="str">
        <f>VLOOKUP(D6522,'Fund List'!$A$2:$F$1324,6,FALSE)</f>
        <v>INTERAGENCY SERVICE AGREEMENT FUND</v>
      </c>
      <c r="G6522" s="3">
        <v>4221</v>
      </c>
      <c r="I6522" s="24">
        <f t="shared" si="1308"/>
        <v>4558.1187728173963</v>
      </c>
    </row>
    <row r="6523" spans="1:9" hidden="1" outlineLevel="3" x14ac:dyDescent="0.25">
      <c r="A6523" t="s">
        <v>75</v>
      </c>
      <c r="B6523" t="str">
        <f>VLOOKUP(A6523,'AGENCY CODES'!$C$4:$F$139,3,FALSE)</f>
        <v>DEPARTMENT OF HEALTH SERVICES</v>
      </c>
      <c r="C6523" s="8" t="s">
        <v>7</v>
      </c>
      <c r="D6523" s="8" t="str">
        <f t="shared" si="1299"/>
        <v>HSA2500</v>
      </c>
      <c r="E6523">
        <v>2500</v>
      </c>
      <c r="F6523" t="str">
        <f>VLOOKUP(D6523,'Fund List'!$A$2:$F$1324,6,FALSE)</f>
        <v>INTERAGENCY SERVICE AGREEMENT FUND</v>
      </c>
      <c r="G6523" s="3">
        <v>701</v>
      </c>
      <c r="I6523" s="24">
        <f t="shared" si="1308"/>
        <v>756.98679453802288</v>
      </c>
    </row>
    <row r="6524" spans="1:9" hidden="1" outlineLevel="3" x14ac:dyDescent="0.25">
      <c r="A6524" t="s">
        <v>75</v>
      </c>
      <c r="B6524" t="str">
        <f>VLOOKUP(A6524,'AGENCY CODES'!$C$4:$F$139,3,FALSE)</f>
        <v>DEPARTMENT OF HEALTH SERVICES</v>
      </c>
      <c r="C6524" s="8" t="s">
        <v>14</v>
      </c>
      <c r="D6524" s="8" t="str">
        <f t="shared" si="1299"/>
        <v>HSA2500</v>
      </c>
      <c r="E6524">
        <v>2500</v>
      </c>
      <c r="F6524" t="str">
        <f>VLOOKUP(D6524,'Fund List'!$A$2:$F$1324,6,FALSE)</f>
        <v>INTERAGENCY SERVICE AGREEMENT FUND</v>
      </c>
      <c r="G6524" s="3">
        <v>37</v>
      </c>
      <c r="I6524" s="24">
        <f t="shared" si="1308"/>
        <v>39.955080453504777</v>
      </c>
    </row>
    <row r="6525" spans="1:9" hidden="1" outlineLevel="3" x14ac:dyDescent="0.25">
      <c r="A6525" t="s">
        <v>75</v>
      </c>
      <c r="B6525" t="str">
        <f>VLOOKUP(A6525,'AGENCY CODES'!$C$4:$F$139,3,FALSE)</f>
        <v>DEPARTMENT OF HEALTH SERVICES</v>
      </c>
      <c r="C6525" s="8" t="s">
        <v>38</v>
      </c>
      <c r="D6525" s="8" t="str">
        <f t="shared" si="1299"/>
        <v>HSA2500</v>
      </c>
      <c r="E6525">
        <v>2500</v>
      </c>
      <c r="F6525" t="str">
        <f>VLOOKUP(D6525,'Fund List'!$A$2:$F$1324,6,FALSE)</f>
        <v>INTERAGENCY SERVICE AGREEMENT FUND</v>
      </c>
      <c r="G6525" s="3">
        <v>2</v>
      </c>
      <c r="I6525" s="24">
        <f t="shared" si="1308"/>
        <v>2.1597340785678254</v>
      </c>
    </row>
    <row r="6526" spans="1:9" hidden="1" outlineLevel="3" x14ac:dyDescent="0.25">
      <c r="A6526" t="s">
        <v>75</v>
      </c>
      <c r="B6526" t="str">
        <f>VLOOKUP(A6526,'AGENCY CODES'!$C$4:$F$139,3,FALSE)</f>
        <v>DEPARTMENT OF HEALTH SERVICES</v>
      </c>
      <c r="C6526" s="8" t="s">
        <v>17</v>
      </c>
      <c r="D6526" s="8" t="str">
        <f t="shared" si="1299"/>
        <v>HSA2500</v>
      </c>
      <c r="E6526">
        <v>2500</v>
      </c>
      <c r="F6526" t="str">
        <f>VLOOKUP(D6526,'Fund List'!$A$2:$F$1324,6,FALSE)</f>
        <v>INTERAGENCY SERVICE AGREEMENT FUND</v>
      </c>
      <c r="G6526" s="3">
        <v>1004</v>
      </c>
      <c r="I6526" s="24">
        <f t="shared" si="1308"/>
        <v>1084.1865074410484</v>
      </c>
    </row>
    <row r="6527" spans="1:9" hidden="1" outlineLevel="3" x14ac:dyDescent="0.25">
      <c r="A6527" t="s">
        <v>75</v>
      </c>
      <c r="B6527" t="str">
        <f>VLOOKUP(A6527,'AGENCY CODES'!$C$4:$F$139,3,FALSE)</f>
        <v>DEPARTMENT OF HEALTH SERVICES</v>
      </c>
      <c r="C6527" s="8" t="s">
        <v>19</v>
      </c>
      <c r="D6527" s="8" t="str">
        <f t="shared" si="1299"/>
        <v>HSA2500</v>
      </c>
      <c r="E6527">
        <v>2500</v>
      </c>
      <c r="F6527" t="str">
        <f>VLOOKUP(D6527,'Fund List'!$A$2:$F$1324,6,FALSE)</f>
        <v>INTERAGENCY SERVICE AGREEMENT FUND</v>
      </c>
      <c r="G6527" s="3">
        <v>82</v>
      </c>
      <c r="I6527" s="24">
        <f t="shared" si="1308"/>
        <v>88.549097221280846</v>
      </c>
    </row>
    <row r="6528" spans="1:9" hidden="1" outlineLevel="3" x14ac:dyDescent="0.25">
      <c r="A6528" t="s">
        <v>75</v>
      </c>
      <c r="B6528" t="str">
        <f>VLOOKUP(A6528,'AGENCY CODES'!$C$4:$F$139,3,FALSE)</f>
        <v>DEPARTMENT OF HEALTH SERVICES</v>
      </c>
      <c r="C6528" s="8" t="s">
        <v>8</v>
      </c>
      <c r="D6528" s="8" t="str">
        <f t="shared" si="1299"/>
        <v>HSA2500</v>
      </c>
      <c r="E6528">
        <v>2500</v>
      </c>
      <c r="F6528" t="str">
        <f>VLOOKUP(D6528,'Fund List'!$A$2:$F$1324,6,FALSE)</f>
        <v>INTERAGENCY SERVICE AGREEMENT FUND</v>
      </c>
      <c r="G6528" s="3">
        <v>270</v>
      </c>
      <c r="I6528" s="24">
        <f t="shared" si="1308"/>
        <v>291.56410060665644</v>
      </c>
    </row>
    <row r="6529" spans="1:9" hidden="1" outlineLevel="3" x14ac:dyDescent="0.25">
      <c r="A6529" t="s">
        <v>75</v>
      </c>
      <c r="B6529" t="str">
        <f>VLOOKUP(A6529,'AGENCY CODES'!$C$4:$F$139,3,FALSE)</f>
        <v>DEPARTMENT OF HEALTH SERVICES</v>
      </c>
      <c r="C6529" s="8" t="s">
        <v>10</v>
      </c>
      <c r="D6529" s="8" t="str">
        <f t="shared" si="1299"/>
        <v>HSA2500</v>
      </c>
      <c r="E6529">
        <v>2500</v>
      </c>
      <c r="F6529" t="str">
        <f>VLOOKUP(D6529,'Fund List'!$A$2:$F$1324,6,FALSE)</f>
        <v>INTERAGENCY SERVICE AGREEMENT FUND</v>
      </c>
      <c r="G6529" s="3">
        <v>2872</v>
      </c>
      <c r="I6529" s="24">
        <f t="shared" si="1308"/>
        <v>3101.3781368233977</v>
      </c>
    </row>
    <row r="6530" spans="1:9" hidden="1" outlineLevel="3" x14ac:dyDescent="0.25">
      <c r="A6530" t="s">
        <v>75</v>
      </c>
      <c r="B6530" t="str">
        <f>VLOOKUP(A6530,'AGENCY CODES'!$C$4:$F$139,3,FALSE)</f>
        <v>DEPARTMENT OF HEALTH SERVICES</v>
      </c>
      <c r="C6530" s="8" t="s">
        <v>11</v>
      </c>
      <c r="D6530" s="8" t="str">
        <f t="shared" si="1299"/>
        <v>HSA2500</v>
      </c>
      <c r="E6530">
        <v>2500</v>
      </c>
      <c r="F6530" t="str">
        <f>VLOOKUP(D6530,'Fund List'!$A$2:$F$1324,6,FALSE)</f>
        <v>INTERAGENCY SERVICE AGREEMENT FUND</v>
      </c>
      <c r="G6530" s="3">
        <v>10411</v>
      </c>
      <c r="I6530" s="24">
        <f t="shared" si="1308"/>
        <v>11242.495745984816</v>
      </c>
    </row>
    <row r="6531" spans="1:9" hidden="1" outlineLevel="3" x14ac:dyDescent="0.25">
      <c r="A6531" t="s">
        <v>75</v>
      </c>
      <c r="B6531" t="str">
        <f>VLOOKUP(A6531,'AGENCY CODES'!$C$4:$F$139,3,FALSE)</f>
        <v>DEPARTMENT OF HEALTH SERVICES</v>
      </c>
      <c r="C6531" s="8" t="s">
        <v>12</v>
      </c>
      <c r="D6531" s="8" t="str">
        <f t="shared" si="1299"/>
        <v>HSA2500</v>
      </c>
      <c r="E6531">
        <v>2500</v>
      </c>
      <c r="F6531" t="str">
        <f>VLOOKUP(D6531,'Fund List'!$A$2:$F$1324,6,FALSE)</f>
        <v>INTERAGENCY SERVICE AGREEMENT FUND</v>
      </c>
      <c r="G6531" s="3">
        <v>931</v>
      </c>
      <c r="I6531" s="24">
        <f t="shared" si="1308"/>
        <v>1005.3562135733229</v>
      </c>
    </row>
    <row r="6532" spans="1:9" hidden="1" outlineLevel="3" x14ac:dyDescent="0.25">
      <c r="A6532" t="s">
        <v>75</v>
      </c>
      <c r="B6532" t="str">
        <f>VLOOKUP(A6532,'AGENCY CODES'!$C$4:$F$139,3,FALSE)</f>
        <v>DEPARTMENT OF HEALTH SERVICES</v>
      </c>
      <c r="C6532" s="8">
        <v>2</v>
      </c>
      <c r="D6532" s="8" t="str">
        <f t="shared" si="1299"/>
        <v>HSA2500</v>
      </c>
      <c r="E6532">
        <v>2500</v>
      </c>
      <c r="F6532" t="str">
        <f>VLOOKUP(D6532,'Fund List'!$A$2:$F$1324,6,FALSE)</f>
        <v>INTERAGENCY SERVICE AGREEMENT FUND</v>
      </c>
      <c r="G6532" s="3">
        <v>10424</v>
      </c>
      <c r="I6532" s="24">
        <f t="shared" si="1308"/>
        <v>11256.534017495507</v>
      </c>
    </row>
    <row r="6533" spans="1:9" hidden="1" outlineLevel="3" x14ac:dyDescent="0.25">
      <c r="A6533" t="s">
        <v>75</v>
      </c>
      <c r="B6533" t="str">
        <f>VLOOKUP(A6533,'AGENCY CODES'!$C$4:$F$139,3,FALSE)</f>
        <v>DEPARTMENT OF HEALTH SERVICES</v>
      </c>
      <c r="C6533" s="8">
        <v>8</v>
      </c>
      <c r="D6533" s="8" t="str">
        <f t="shared" si="1299"/>
        <v>HSA2500</v>
      </c>
      <c r="E6533">
        <v>2500</v>
      </c>
      <c r="F6533" t="str">
        <f>VLOOKUP(D6533,'Fund List'!$A$2:$F$1324,6,FALSE)</f>
        <v>INTERAGENCY SERVICE AGREEMENT FUND</v>
      </c>
      <c r="G6533" s="3">
        <v>32674</v>
      </c>
      <c r="I6533" s="24">
        <f t="shared" si="1308"/>
        <v>35283.575641562566</v>
      </c>
    </row>
    <row r="6534" spans="1:9" outlineLevel="2" collapsed="1" x14ac:dyDescent="0.25">
      <c r="F6534" s="1" t="s">
        <v>4035</v>
      </c>
      <c r="I6534" s="24">
        <f t="shared" ref="I6534" si="1309">SUBTOTAL(9,I6516:I6533)</f>
        <v>84531.991835144698</v>
      </c>
    </row>
    <row r="6535" spans="1:9" hidden="1" outlineLevel="3" x14ac:dyDescent="0.25">
      <c r="A6535" t="s">
        <v>75</v>
      </c>
      <c r="B6535" t="str">
        <f>VLOOKUP(A6535,'AGENCY CODES'!$C$4:$F$139,3,FALSE)</f>
        <v>DEPARTMENT OF HEALTH SERVICES</v>
      </c>
      <c r="C6535" s="8" t="s">
        <v>1</v>
      </c>
      <c r="D6535" s="8" t="str">
        <f t="shared" si="1299"/>
        <v>HSA2541</v>
      </c>
      <c r="E6535">
        <v>2541</v>
      </c>
      <c r="F6535" t="str">
        <f>VLOOKUP(D6535,'Fund List'!$A$2:$F$1324,6,FALSE)</f>
        <v>SMOKE-FREE ARIZONA FUND</v>
      </c>
      <c r="G6535" s="3">
        <v>22</v>
      </c>
      <c r="I6535" s="24">
        <f t="shared" ref="I6535:I6547" si="1310">$G6535/$G$10*I$5</f>
        <v>23.757074864246082</v>
      </c>
    </row>
    <row r="6536" spans="1:9" hidden="1" outlineLevel="3" x14ac:dyDescent="0.25">
      <c r="A6536" t="s">
        <v>75</v>
      </c>
      <c r="B6536" t="str">
        <f>VLOOKUP(A6536,'AGENCY CODES'!$C$4:$F$139,3,FALSE)</f>
        <v>DEPARTMENT OF HEALTH SERVICES</v>
      </c>
      <c r="C6536" s="8" t="s">
        <v>22</v>
      </c>
      <c r="D6536" s="8" t="str">
        <f t="shared" ref="D6536:D6599" si="1311">CONCATENATE(A6536,E6536)</f>
        <v>HSA2541</v>
      </c>
      <c r="E6536">
        <v>2541</v>
      </c>
      <c r="F6536" t="str">
        <f>VLOOKUP(D6536,'Fund List'!$A$2:$F$1324,6,FALSE)</f>
        <v>SMOKE-FREE ARIZONA FUND</v>
      </c>
      <c r="G6536" s="3">
        <v>22</v>
      </c>
      <c r="I6536" s="24">
        <f t="shared" si="1310"/>
        <v>23.757074864246082</v>
      </c>
    </row>
    <row r="6537" spans="1:9" hidden="1" outlineLevel="3" x14ac:dyDescent="0.25">
      <c r="A6537" t="s">
        <v>75</v>
      </c>
      <c r="B6537" t="str">
        <f>VLOOKUP(A6537,'AGENCY CODES'!$C$4:$F$139,3,FALSE)</f>
        <v>DEPARTMENT OF HEALTH SERVICES</v>
      </c>
      <c r="C6537" s="8" t="s">
        <v>4</v>
      </c>
      <c r="D6537" s="8" t="str">
        <f t="shared" si="1311"/>
        <v>HSA2541</v>
      </c>
      <c r="E6537">
        <v>2541</v>
      </c>
      <c r="F6537" t="str">
        <f>VLOOKUP(D6537,'Fund List'!$A$2:$F$1324,6,FALSE)</f>
        <v>SMOKE-FREE ARIZONA FUND</v>
      </c>
      <c r="G6537" s="3">
        <v>67</v>
      </c>
      <c r="I6537" s="24">
        <f t="shared" si="1310"/>
        <v>72.351091632022161</v>
      </c>
    </row>
    <row r="6538" spans="1:9" hidden="1" outlineLevel="3" x14ac:dyDescent="0.25">
      <c r="A6538" t="s">
        <v>75</v>
      </c>
      <c r="B6538" t="str">
        <f>VLOOKUP(A6538,'AGENCY CODES'!$C$4:$F$139,3,FALSE)</f>
        <v>DEPARTMENT OF HEALTH SERVICES</v>
      </c>
      <c r="C6538" s="8" t="s">
        <v>5</v>
      </c>
      <c r="D6538" s="8" t="str">
        <f t="shared" si="1311"/>
        <v>HSA2541</v>
      </c>
      <c r="E6538">
        <v>2541</v>
      </c>
      <c r="F6538" t="str">
        <f>VLOOKUP(D6538,'Fund List'!$A$2:$F$1324,6,FALSE)</f>
        <v>SMOKE-FREE ARIZONA FUND</v>
      </c>
      <c r="G6538" s="3">
        <v>56</v>
      </c>
      <c r="I6538" s="24">
        <f t="shared" si="1310"/>
        <v>60.472554199899108</v>
      </c>
    </row>
    <row r="6539" spans="1:9" hidden="1" outlineLevel="3" x14ac:dyDescent="0.25">
      <c r="A6539" t="s">
        <v>75</v>
      </c>
      <c r="B6539" t="str">
        <f>VLOOKUP(A6539,'AGENCY CODES'!$C$4:$F$139,3,FALSE)</f>
        <v>DEPARTMENT OF HEALTH SERVICES</v>
      </c>
      <c r="C6539" s="8" t="s">
        <v>6</v>
      </c>
      <c r="D6539" s="8" t="str">
        <f t="shared" si="1311"/>
        <v>HSA2541</v>
      </c>
      <c r="E6539">
        <v>2541</v>
      </c>
      <c r="F6539" t="str">
        <f>VLOOKUP(D6539,'Fund List'!$A$2:$F$1324,6,FALSE)</f>
        <v>SMOKE-FREE ARIZONA FUND</v>
      </c>
      <c r="G6539" s="3">
        <v>58</v>
      </c>
      <c r="I6539" s="24">
        <f t="shared" si="1310"/>
        <v>62.632288278466937</v>
      </c>
    </row>
    <row r="6540" spans="1:9" hidden="1" outlineLevel="3" x14ac:dyDescent="0.25">
      <c r="A6540" t="s">
        <v>75</v>
      </c>
      <c r="B6540" t="str">
        <f>VLOOKUP(A6540,'AGENCY CODES'!$C$4:$F$139,3,FALSE)</f>
        <v>DEPARTMENT OF HEALTH SERVICES</v>
      </c>
      <c r="C6540" s="8" t="s">
        <v>7</v>
      </c>
      <c r="D6540" s="8" t="str">
        <f t="shared" si="1311"/>
        <v>HSA2541</v>
      </c>
      <c r="E6540">
        <v>2541</v>
      </c>
      <c r="F6540" t="str">
        <f>VLOOKUP(D6540,'Fund List'!$A$2:$F$1324,6,FALSE)</f>
        <v>SMOKE-FREE ARIZONA FUND</v>
      </c>
      <c r="G6540" s="3">
        <v>321</v>
      </c>
      <c r="I6540" s="24">
        <f t="shared" si="1310"/>
        <v>346.63731961013605</v>
      </c>
    </row>
    <row r="6541" spans="1:9" hidden="1" outlineLevel="3" x14ac:dyDescent="0.25">
      <c r="A6541" t="s">
        <v>75</v>
      </c>
      <c r="B6541" t="str">
        <f>VLOOKUP(A6541,'AGENCY CODES'!$C$4:$F$139,3,FALSE)</f>
        <v>DEPARTMENT OF HEALTH SERVICES</v>
      </c>
      <c r="C6541" s="8" t="s">
        <v>17</v>
      </c>
      <c r="D6541" s="8" t="str">
        <f t="shared" si="1311"/>
        <v>HSA2541</v>
      </c>
      <c r="E6541">
        <v>2541</v>
      </c>
      <c r="F6541" t="str">
        <f>VLOOKUP(D6541,'Fund List'!$A$2:$F$1324,6,FALSE)</f>
        <v>SMOKE-FREE ARIZONA FUND</v>
      </c>
      <c r="G6541" s="3">
        <v>12</v>
      </c>
      <c r="I6541" s="24">
        <f t="shared" si="1310"/>
        <v>12.958404471406952</v>
      </c>
    </row>
    <row r="6542" spans="1:9" hidden="1" outlineLevel="3" x14ac:dyDescent="0.25">
      <c r="A6542" t="s">
        <v>75</v>
      </c>
      <c r="B6542" t="str">
        <f>VLOOKUP(A6542,'AGENCY CODES'!$C$4:$F$139,3,FALSE)</f>
        <v>DEPARTMENT OF HEALTH SERVICES</v>
      </c>
      <c r="C6542" s="8" t="s">
        <v>8</v>
      </c>
      <c r="D6542" s="8" t="str">
        <f t="shared" si="1311"/>
        <v>HSA2541</v>
      </c>
      <c r="E6542">
        <v>2541</v>
      </c>
      <c r="F6542" t="str">
        <f>VLOOKUP(D6542,'Fund List'!$A$2:$F$1324,6,FALSE)</f>
        <v>SMOKE-FREE ARIZONA FUND</v>
      </c>
      <c r="G6542" s="3">
        <v>12</v>
      </c>
      <c r="I6542" s="24">
        <f t="shared" si="1310"/>
        <v>12.958404471406952</v>
      </c>
    </row>
    <row r="6543" spans="1:9" hidden="1" outlineLevel="3" x14ac:dyDescent="0.25">
      <c r="A6543" t="s">
        <v>75</v>
      </c>
      <c r="B6543" t="str">
        <f>VLOOKUP(A6543,'AGENCY CODES'!$C$4:$F$139,3,FALSE)</f>
        <v>DEPARTMENT OF HEALTH SERVICES</v>
      </c>
      <c r="C6543" s="8" t="s">
        <v>10</v>
      </c>
      <c r="D6543" s="8" t="str">
        <f t="shared" si="1311"/>
        <v>HSA2541</v>
      </c>
      <c r="E6543">
        <v>2541</v>
      </c>
      <c r="F6543" t="str">
        <f>VLOOKUP(D6543,'Fund List'!$A$2:$F$1324,6,FALSE)</f>
        <v>SMOKE-FREE ARIZONA FUND</v>
      </c>
      <c r="G6543" s="3">
        <v>171</v>
      </c>
      <c r="I6543" s="24">
        <f t="shared" si="1310"/>
        <v>184.65726371754909</v>
      </c>
    </row>
    <row r="6544" spans="1:9" hidden="1" outlineLevel="3" x14ac:dyDescent="0.25">
      <c r="A6544" t="s">
        <v>75</v>
      </c>
      <c r="B6544" t="str">
        <f>VLOOKUP(A6544,'AGENCY CODES'!$C$4:$F$139,3,FALSE)</f>
        <v>DEPARTMENT OF HEALTH SERVICES</v>
      </c>
      <c r="C6544" s="8" t="s">
        <v>11</v>
      </c>
      <c r="D6544" s="8" t="str">
        <f t="shared" si="1311"/>
        <v>HSA2541</v>
      </c>
      <c r="E6544">
        <v>2541</v>
      </c>
      <c r="F6544" t="str">
        <f>VLOOKUP(D6544,'Fund List'!$A$2:$F$1324,6,FALSE)</f>
        <v>SMOKE-FREE ARIZONA FUND</v>
      </c>
      <c r="G6544" s="3">
        <v>240</v>
      </c>
      <c r="I6544" s="24">
        <f t="shared" si="1310"/>
        <v>259.16808942813907</v>
      </c>
    </row>
    <row r="6545" spans="1:9" hidden="1" outlineLevel="3" x14ac:dyDescent="0.25">
      <c r="A6545" t="s">
        <v>75</v>
      </c>
      <c r="B6545" t="str">
        <f>VLOOKUP(A6545,'AGENCY CODES'!$C$4:$F$139,3,FALSE)</f>
        <v>DEPARTMENT OF HEALTH SERVICES</v>
      </c>
      <c r="C6545" s="8" t="s">
        <v>12</v>
      </c>
      <c r="D6545" s="8" t="str">
        <f t="shared" si="1311"/>
        <v>HSA2541</v>
      </c>
      <c r="E6545">
        <v>2541</v>
      </c>
      <c r="F6545" t="str">
        <f>VLOOKUP(D6545,'Fund List'!$A$2:$F$1324,6,FALSE)</f>
        <v>SMOKE-FREE ARIZONA FUND</v>
      </c>
      <c r="G6545" s="3">
        <v>33</v>
      </c>
      <c r="I6545" s="24">
        <f t="shared" si="1310"/>
        <v>35.635612296369125</v>
      </c>
    </row>
    <row r="6546" spans="1:9" hidden="1" outlineLevel="3" x14ac:dyDescent="0.25">
      <c r="A6546" t="s">
        <v>75</v>
      </c>
      <c r="B6546" t="str">
        <f>VLOOKUP(A6546,'AGENCY CODES'!$C$4:$F$139,3,FALSE)</f>
        <v>DEPARTMENT OF HEALTH SERVICES</v>
      </c>
      <c r="C6546" s="8">
        <v>2</v>
      </c>
      <c r="D6546" s="8" t="str">
        <f t="shared" si="1311"/>
        <v>HSA2541</v>
      </c>
      <c r="E6546">
        <v>2541</v>
      </c>
      <c r="F6546" t="str">
        <f>VLOOKUP(D6546,'Fund List'!$A$2:$F$1324,6,FALSE)</f>
        <v>SMOKE-FREE ARIZONA FUND</v>
      </c>
      <c r="G6546" s="3">
        <v>245</v>
      </c>
      <c r="I6546" s="24">
        <f t="shared" si="1310"/>
        <v>264.56742462455861</v>
      </c>
    </row>
    <row r="6547" spans="1:9" hidden="1" outlineLevel="3" x14ac:dyDescent="0.25">
      <c r="A6547" t="s">
        <v>75</v>
      </c>
      <c r="B6547" t="str">
        <f>VLOOKUP(A6547,'AGENCY CODES'!$C$4:$F$139,3,FALSE)</f>
        <v>DEPARTMENT OF HEALTH SERVICES</v>
      </c>
      <c r="C6547" s="8">
        <v>8</v>
      </c>
      <c r="D6547" s="8" t="str">
        <f t="shared" si="1311"/>
        <v>HSA2541</v>
      </c>
      <c r="E6547">
        <v>2541</v>
      </c>
      <c r="F6547" t="str">
        <f>VLOOKUP(D6547,'Fund List'!$A$2:$F$1324,6,FALSE)</f>
        <v>SMOKE-FREE ARIZONA FUND</v>
      </c>
      <c r="G6547" s="3">
        <v>468</v>
      </c>
      <c r="I6547" s="24">
        <f t="shared" si="1310"/>
        <v>505.37777438487126</v>
      </c>
    </row>
    <row r="6548" spans="1:9" outlineLevel="2" collapsed="1" x14ac:dyDescent="0.25">
      <c r="F6548" s="1" t="s">
        <v>4531</v>
      </c>
      <c r="I6548" s="24">
        <f t="shared" ref="I6548" si="1312">SUBTOTAL(9,I6535:I6547)</f>
        <v>1864.9303768433178</v>
      </c>
    </row>
    <row r="6549" spans="1:9" hidden="1" outlineLevel="3" x14ac:dyDescent="0.25">
      <c r="A6549" t="s">
        <v>75</v>
      </c>
      <c r="B6549" t="str">
        <f>VLOOKUP(A6549,'AGENCY CODES'!$C$4:$F$139,3,FALSE)</f>
        <v>DEPARTMENT OF HEALTH SERVICES</v>
      </c>
      <c r="C6549" s="8" t="s">
        <v>1</v>
      </c>
      <c r="D6549" s="8" t="str">
        <f t="shared" si="1311"/>
        <v>HSA2544</v>
      </c>
      <c r="E6549">
        <v>2544</v>
      </c>
      <c r="F6549" t="str">
        <f>VLOOKUP(D6549,'Fund List'!$A$2:$F$1324,6,FALSE)</f>
        <v>MEDICAL MARIJUANA FUND</v>
      </c>
      <c r="G6549" s="3">
        <v>202</v>
      </c>
      <c r="I6549" s="24">
        <f t="shared" ref="I6549:I6563" si="1313">$G6549/$G$10*I$5</f>
        <v>218.13314193535041</v>
      </c>
    </row>
    <row r="6550" spans="1:9" hidden="1" outlineLevel="3" x14ac:dyDescent="0.25">
      <c r="A6550" t="s">
        <v>75</v>
      </c>
      <c r="B6550" t="str">
        <f>VLOOKUP(A6550,'AGENCY CODES'!$C$4:$F$139,3,FALSE)</f>
        <v>DEPARTMENT OF HEALTH SERVICES</v>
      </c>
      <c r="C6550" s="8" t="s">
        <v>22</v>
      </c>
      <c r="D6550" s="8" t="str">
        <f t="shared" si="1311"/>
        <v>HSA2544</v>
      </c>
      <c r="E6550">
        <v>2544</v>
      </c>
      <c r="F6550" t="str">
        <f>VLOOKUP(D6550,'Fund List'!$A$2:$F$1324,6,FALSE)</f>
        <v>MEDICAL MARIJUANA FUND</v>
      </c>
      <c r="G6550" s="3">
        <v>202</v>
      </c>
      <c r="I6550" s="24">
        <f t="shared" si="1313"/>
        <v>218.13314193535041</v>
      </c>
    </row>
    <row r="6551" spans="1:9" hidden="1" outlineLevel="3" x14ac:dyDescent="0.25">
      <c r="A6551" t="s">
        <v>75</v>
      </c>
      <c r="B6551" t="str">
        <f>VLOOKUP(A6551,'AGENCY CODES'!$C$4:$F$139,3,FALSE)</f>
        <v>DEPARTMENT OF HEALTH SERVICES</v>
      </c>
      <c r="C6551" s="8" t="s">
        <v>3</v>
      </c>
      <c r="D6551" s="8" t="str">
        <f t="shared" si="1311"/>
        <v>HSA2544</v>
      </c>
      <c r="E6551">
        <v>2544</v>
      </c>
      <c r="F6551" t="str">
        <f>VLOOKUP(D6551,'Fund List'!$A$2:$F$1324,6,FALSE)</f>
        <v>MEDICAL MARIJUANA FUND</v>
      </c>
      <c r="G6551" s="3">
        <v>2264</v>
      </c>
      <c r="I6551" s="24">
        <f t="shared" si="1313"/>
        <v>2444.8189769387782</v>
      </c>
    </row>
    <row r="6552" spans="1:9" hidden="1" outlineLevel="3" x14ac:dyDescent="0.25">
      <c r="A6552" t="s">
        <v>75</v>
      </c>
      <c r="B6552" t="str">
        <f>VLOOKUP(A6552,'AGENCY CODES'!$C$4:$F$139,3,FALSE)</f>
        <v>DEPARTMENT OF HEALTH SERVICES</v>
      </c>
      <c r="C6552" s="8" t="s">
        <v>4</v>
      </c>
      <c r="D6552" s="8" t="str">
        <f t="shared" si="1311"/>
        <v>HSA2544</v>
      </c>
      <c r="E6552">
        <v>2544</v>
      </c>
      <c r="F6552" t="str">
        <f>VLOOKUP(D6552,'Fund List'!$A$2:$F$1324,6,FALSE)</f>
        <v>MEDICAL MARIJUANA FUND</v>
      </c>
      <c r="G6552" s="3">
        <v>268</v>
      </c>
      <c r="I6552" s="24">
        <f t="shared" si="1313"/>
        <v>289.40436652808864</v>
      </c>
    </row>
    <row r="6553" spans="1:9" hidden="1" outlineLevel="3" x14ac:dyDescent="0.25">
      <c r="A6553" t="s">
        <v>75</v>
      </c>
      <c r="B6553" t="str">
        <f>VLOOKUP(A6553,'AGENCY CODES'!$C$4:$F$139,3,FALSE)</f>
        <v>DEPARTMENT OF HEALTH SERVICES</v>
      </c>
      <c r="C6553" s="8" t="s">
        <v>5</v>
      </c>
      <c r="D6553" s="8" t="str">
        <f t="shared" si="1311"/>
        <v>HSA2544</v>
      </c>
      <c r="E6553">
        <v>2544</v>
      </c>
      <c r="F6553" t="str">
        <f>VLOOKUP(D6553,'Fund List'!$A$2:$F$1324,6,FALSE)</f>
        <v>MEDICAL MARIJUANA FUND</v>
      </c>
      <c r="G6553" s="3">
        <v>157</v>
      </c>
      <c r="I6553" s="24">
        <f t="shared" si="1313"/>
        <v>169.53912516757433</v>
      </c>
    </row>
    <row r="6554" spans="1:9" hidden="1" outlineLevel="3" x14ac:dyDescent="0.25">
      <c r="A6554" t="s">
        <v>75</v>
      </c>
      <c r="B6554" t="str">
        <f>VLOOKUP(A6554,'AGENCY CODES'!$C$4:$F$139,3,FALSE)</f>
        <v>DEPARTMENT OF HEALTH SERVICES</v>
      </c>
      <c r="C6554" s="8" t="s">
        <v>6</v>
      </c>
      <c r="D6554" s="8" t="str">
        <f t="shared" si="1311"/>
        <v>HSA2544</v>
      </c>
      <c r="E6554">
        <v>2544</v>
      </c>
      <c r="F6554" t="str">
        <f>VLOOKUP(D6554,'Fund List'!$A$2:$F$1324,6,FALSE)</f>
        <v>MEDICAL MARIJUANA FUND</v>
      </c>
      <c r="G6554" s="3">
        <v>176</v>
      </c>
      <c r="I6554" s="24">
        <f t="shared" si="1313"/>
        <v>190.05659891396866</v>
      </c>
    </row>
    <row r="6555" spans="1:9" hidden="1" outlineLevel="3" x14ac:dyDescent="0.25">
      <c r="A6555" t="s">
        <v>75</v>
      </c>
      <c r="B6555" t="str">
        <f>VLOOKUP(A6555,'AGENCY CODES'!$C$4:$F$139,3,FALSE)</f>
        <v>DEPARTMENT OF HEALTH SERVICES</v>
      </c>
      <c r="C6555" s="8" t="s">
        <v>7</v>
      </c>
      <c r="D6555" s="8" t="str">
        <f t="shared" si="1311"/>
        <v>HSA2544</v>
      </c>
      <c r="E6555">
        <v>2544</v>
      </c>
      <c r="F6555" t="str">
        <f>VLOOKUP(D6555,'Fund List'!$A$2:$F$1324,6,FALSE)</f>
        <v>MEDICAL MARIJUANA FUND</v>
      </c>
      <c r="G6555" s="3">
        <v>199</v>
      </c>
      <c r="I6555" s="24">
        <f t="shared" si="1313"/>
        <v>214.89354081749863</v>
      </c>
    </row>
    <row r="6556" spans="1:9" hidden="1" outlineLevel="3" x14ac:dyDescent="0.25">
      <c r="A6556" t="s">
        <v>75</v>
      </c>
      <c r="B6556" t="str">
        <f>VLOOKUP(A6556,'AGENCY CODES'!$C$4:$F$139,3,FALSE)</f>
        <v>DEPARTMENT OF HEALTH SERVICES</v>
      </c>
      <c r="C6556" s="8" t="s">
        <v>14</v>
      </c>
      <c r="D6556" s="8" t="str">
        <f t="shared" si="1311"/>
        <v>HSA2544</v>
      </c>
      <c r="E6556">
        <v>2544</v>
      </c>
      <c r="F6556" t="str">
        <f>VLOOKUP(D6556,'Fund List'!$A$2:$F$1324,6,FALSE)</f>
        <v>MEDICAL MARIJUANA FUND</v>
      </c>
      <c r="G6556" s="3">
        <v>4</v>
      </c>
      <c r="I6556" s="24">
        <f t="shared" si="1313"/>
        <v>4.3194681571356508</v>
      </c>
    </row>
    <row r="6557" spans="1:9" hidden="1" outlineLevel="3" x14ac:dyDescent="0.25">
      <c r="A6557" t="s">
        <v>75</v>
      </c>
      <c r="B6557" t="str">
        <f>VLOOKUP(A6557,'AGENCY CODES'!$C$4:$F$139,3,FALSE)</f>
        <v>DEPARTMENT OF HEALTH SERVICES</v>
      </c>
      <c r="C6557" s="8" t="s">
        <v>17</v>
      </c>
      <c r="D6557" s="8" t="str">
        <f t="shared" si="1311"/>
        <v>HSA2544</v>
      </c>
      <c r="E6557">
        <v>2544</v>
      </c>
      <c r="F6557" t="str">
        <f>VLOOKUP(D6557,'Fund List'!$A$2:$F$1324,6,FALSE)</f>
        <v>MEDICAL MARIJUANA FUND</v>
      </c>
      <c r="G6557" s="3">
        <v>64</v>
      </c>
      <c r="I6557" s="24">
        <f t="shared" si="1313"/>
        <v>69.111490514170413</v>
      </c>
    </row>
    <row r="6558" spans="1:9" hidden="1" outlineLevel="3" x14ac:dyDescent="0.25">
      <c r="A6558" t="s">
        <v>75</v>
      </c>
      <c r="B6558" t="str">
        <f>VLOOKUP(A6558,'AGENCY CODES'!$C$4:$F$139,3,FALSE)</f>
        <v>DEPARTMENT OF HEALTH SERVICES</v>
      </c>
      <c r="C6558" s="8" t="s">
        <v>8</v>
      </c>
      <c r="D6558" s="8" t="str">
        <f t="shared" si="1311"/>
        <v>HSA2544</v>
      </c>
      <c r="E6558">
        <v>2544</v>
      </c>
      <c r="F6558" t="str">
        <f>VLOOKUP(D6558,'Fund List'!$A$2:$F$1324,6,FALSE)</f>
        <v>MEDICAL MARIJUANA FUND</v>
      </c>
      <c r="G6558" s="3">
        <v>5</v>
      </c>
      <c r="I6558" s="24">
        <f t="shared" si="1313"/>
        <v>5.3993351964195639</v>
      </c>
    </row>
    <row r="6559" spans="1:9" hidden="1" outlineLevel="3" x14ac:dyDescent="0.25">
      <c r="A6559" t="s">
        <v>75</v>
      </c>
      <c r="B6559" t="str">
        <f>VLOOKUP(A6559,'AGENCY CODES'!$C$4:$F$139,3,FALSE)</f>
        <v>DEPARTMENT OF HEALTH SERVICES</v>
      </c>
      <c r="C6559" s="8" t="s">
        <v>10</v>
      </c>
      <c r="D6559" s="8" t="str">
        <f t="shared" si="1311"/>
        <v>HSA2544</v>
      </c>
      <c r="E6559">
        <v>2544</v>
      </c>
      <c r="F6559" t="str">
        <f>VLOOKUP(D6559,'Fund List'!$A$2:$F$1324,6,FALSE)</f>
        <v>MEDICAL MARIJUANA FUND</v>
      </c>
      <c r="G6559" s="3">
        <v>311</v>
      </c>
      <c r="I6559" s="24">
        <f t="shared" si="1313"/>
        <v>335.83864921729685</v>
      </c>
    </row>
    <row r="6560" spans="1:9" hidden="1" outlineLevel="3" x14ac:dyDescent="0.25">
      <c r="A6560" t="s">
        <v>75</v>
      </c>
      <c r="B6560" t="str">
        <f>VLOOKUP(A6560,'AGENCY CODES'!$C$4:$F$139,3,FALSE)</f>
        <v>DEPARTMENT OF HEALTH SERVICES</v>
      </c>
      <c r="C6560" s="8" t="s">
        <v>11</v>
      </c>
      <c r="D6560" s="8" t="str">
        <f t="shared" si="1311"/>
        <v>HSA2544</v>
      </c>
      <c r="E6560">
        <v>2544</v>
      </c>
      <c r="F6560" t="str">
        <f>VLOOKUP(D6560,'Fund List'!$A$2:$F$1324,6,FALSE)</f>
        <v>MEDICAL MARIJUANA FUND</v>
      </c>
      <c r="G6560" s="3">
        <v>1152</v>
      </c>
      <c r="I6560" s="24">
        <f t="shared" si="1313"/>
        <v>1244.0068292550675</v>
      </c>
    </row>
    <row r="6561" spans="1:9" hidden="1" outlineLevel="3" x14ac:dyDescent="0.25">
      <c r="A6561" t="s">
        <v>75</v>
      </c>
      <c r="B6561" t="str">
        <f>VLOOKUP(A6561,'AGENCY CODES'!$C$4:$F$139,3,FALSE)</f>
        <v>DEPARTMENT OF HEALTH SERVICES</v>
      </c>
      <c r="C6561" s="8" t="s">
        <v>12</v>
      </c>
      <c r="D6561" s="8" t="str">
        <f t="shared" si="1311"/>
        <v>HSA2544</v>
      </c>
      <c r="E6561">
        <v>2544</v>
      </c>
      <c r="F6561" t="str">
        <f>VLOOKUP(D6561,'Fund List'!$A$2:$F$1324,6,FALSE)</f>
        <v>MEDICAL MARIJUANA FUND</v>
      </c>
      <c r="G6561" s="3">
        <v>97</v>
      </c>
      <c r="I6561" s="24">
        <f t="shared" si="1313"/>
        <v>104.74710281053954</v>
      </c>
    </row>
    <row r="6562" spans="1:9" hidden="1" outlineLevel="3" x14ac:dyDescent="0.25">
      <c r="A6562" t="s">
        <v>75</v>
      </c>
      <c r="B6562" t="str">
        <f>VLOOKUP(A6562,'AGENCY CODES'!$C$4:$F$139,3,FALSE)</f>
        <v>DEPARTMENT OF HEALTH SERVICES</v>
      </c>
      <c r="C6562" s="8">
        <v>2</v>
      </c>
      <c r="D6562" s="8" t="str">
        <f t="shared" si="1311"/>
        <v>HSA2544</v>
      </c>
      <c r="E6562">
        <v>2544</v>
      </c>
      <c r="F6562" t="str">
        <f>VLOOKUP(D6562,'Fund List'!$A$2:$F$1324,6,FALSE)</f>
        <v>MEDICAL MARIJUANA FUND</v>
      </c>
      <c r="G6562" s="3">
        <v>1161</v>
      </c>
      <c r="I6562" s="24">
        <f t="shared" si="1313"/>
        <v>1253.7256326086226</v>
      </c>
    </row>
    <row r="6563" spans="1:9" hidden="1" outlineLevel="3" x14ac:dyDescent="0.25">
      <c r="A6563" t="s">
        <v>75</v>
      </c>
      <c r="B6563" t="str">
        <f>VLOOKUP(A6563,'AGENCY CODES'!$C$4:$F$139,3,FALSE)</f>
        <v>DEPARTMENT OF HEALTH SERVICES</v>
      </c>
      <c r="C6563" s="8">
        <v>8</v>
      </c>
      <c r="D6563" s="8" t="str">
        <f t="shared" si="1311"/>
        <v>HSA2544</v>
      </c>
      <c r="E6563">
        <v>2544</v>
      </c>
      <c r="F6563" t="str">
        <f>VLOOKUP(D6563,'Fund List'!$A$2:$F$1324,6,FALSE)</f>
        <v>MEDICAL MARIJUANA FUND</v>
      </c>
      <c r="G6563" s="3">
        <v>1681</v>
      </c>
      <c r="I6563" s="24">
        <f t="shared" si="1313"/>
        <v>1815.2564930362573</v>
      </c>
    </row>
    <row r="6564" spans="1:9" outlineLevel="2" collapsed="1" x14ac:dyDescent="0.25">
      <c r="F6564" s="1" t="s">
        <v>4532</v>
      </c>
      <c r="I6564" s="24">
        <f t="shared" ref="I6564" si="1314">SUBTOTAL(9,I6549:I6563)</f>
        <v>8577.3838930321181</v>
      </c>
    </row>
    <row r="6565" spans="1:9" hidden="1" outlineLevel="3" x14ac:dyDescent="0.25">
      <c r="A6565" t="s">
        <v>75</v>
      </c>
      <c r="B6565" t="str">
        <f>VLOOKUP(A6565,'AGENCY CODES'!$C$4:$F$139,3,FALSE)</f>
        <v>DEPARTMENT OF HEALTH SERVICES</v>
      </c>
      <c r="C6565" s="8" t="s">
        <v>1</v>
      </c>
      <c r="D6565" s="8" t="str">
        <f t="shared" si="1311"/>
        <v>HSA2555</v>
      </c>
      <c r="E6565">
        <v>2555</v>
      </c>
      <c r="F6565" t="str">
        <f>VLOOKUP(D6565,'Fund List'!$A$2:$F$1324,6,FALSE)</f>
        <v>SERIOUSLY MENTALLY ILL HOUSING TRUST FND</v>
      </c>
      <c r="G6565" s="3">
        <v>6</v>
      </c>
      <c r="I6565" s="24">
        <f t="shared" ref="I6565:I6575" si="1315">$G6565/$G$10*I$5</f>
        <v>6.4792022357034762</v>
      </c>
    </row>
    <row r="6566" spans="1:9" hidden="1" outlineLevel="3" x14ac:dyDescent="0.25">
      <c r="A6566" t="s">
        <v>75</v>
      </c>
      <c r="B6566" t="str">
        <f>VLOOKUP(A6566,'AGENCY CODES'!$C$4:$F$139,3,FALSE)</f>
        <v>DEPARTMENT OF HEALTH SERVICES</v>
      </c>
      <c r="C6566" s="8" t="s">
        <v>22</v>
      </c>
      <c r="D6566" s="8" t="str">
        <f t="shared" si="1311"/>
        <v>HSA2555</v>
      </c>
      <c r="E6566">
        <v>2555</v>
      </c>
      <c r="F6566" t="str">
        <f>VLOOKUP(D6566,'Fund List'!$A$2:$F$1324,6,FALSE)</f>
        <v>SERIOUSLY MENTALLY ILL HOUSING TRUST FND</v>
      </c>
      <c r="G6566" s="3">
        <v>4</v>
      </c>
      <c r="I6566" s="24">
        <f t="shared" si="1315"/>
        <v>4.3194681571356508</v>
      </c>
    </row>
    <row r="6567" spans="1:9" hidden="1" outlineLevel="3" x14ac:dyDescent="0.25">
      <c r="A6567" t="s">
        <v>75</v>
      </c>
      <c r="B6567" t="str">
        <f>VLOOKUP(A6567,'AGENCY CODES'!$C$4:$F$139,3,FALSE)</f>
        <v>DEPARTMENT OF HEALTH SERVICES</v>
      </c>
      <c r="C6567" s="8" t="s">
        <v>4</v>
      </c>
      <c r="D6567" s="8" t="str">
        <f t="shared" si="1311"/>
        <v>HSA2555</v>
      </c>
      <c r="E6567">
        <v>2555</v>
      </c>
      <c r="F6567" t="str">
        <f>VLOOKUP(D6567,'Fund List'!$A$2:$F$1324,6,FALSE)</f>
        <v>SERIOUSLY MENTALLY ILL HOUSING TRUST FND</v>
      </c>
      <c r="G6567" s="3">
        <v>49</v>
      </c>
      <c r="I6567" s="24">
        <f t="shared" si="1315"/>
        <v>52.913484924911728</v>
      </c>
    </row>
    <row r="6568" spans="1:9" hidden="1" outlineLevel="3" x14ac:dyDescent="0.25">
      <c r="A6568" t="s">
        <v>75</v>
      </c>
      <c r="B6568" t="str">
        <f>VLOOKUP(A6568,'AGENCY CODES'!$C$4:$F$139,3,FALSE)</f>
        <v>DEPARTMENT OF HEALTH SERVICES</v>
      </c>
      <c r="C6568" s="8" t="s">
        <v>5</v>
      </c>
      <c r="D6568" s="8" t="str">
        <f t="shared" si="1311"/>
        <v>HSA2555</v>
      </c>
      <c r="E6568">
        <v>2555</v>
      </c>
      <c r="F6568" t="str">
        <f>VLOOKUP(D6568,'Fund List'!$A$2:$F$1324,6,FALSE)</f>
        <v>SERIOUSLY MENTALLY ILL HOUSING TRUST FND</v>
      </c>
      <c r="G6568" s="3">
        <v>1</v>
      </c>
      <c r="I6568" s="24">
        <f t="shared" si="1315"/>
        <v>1.0798670392839127</v>
      </c>
    </row>
    <row r="6569" spans="1:9" hidden="1" outlineLevel="3" x14ac:dyDescent="0.25">
      <c r="A6569" t="s">
        <v>75</v>
      </c>
      <c r="B6569" t="str">
        <f>VLOOKUP(A6569,'AGENCY CODES'!$C$4:$F$139,3,FALSE)</f>
        <v>DEPARTMENT OF HEALTH SERVICES</v>
      </c>
      <c r="C6569" s="8" t="s">
        <v>6</v>
      </c>
      <c r="D6569" s="8" t="str">
        <f t="shared" si="1311"/>
        <v>HSA2555</v>
      </c>
      <c r="E6569">
        <v>2555</v>
      </c>
      <c r="F6569" t="str">
        <f>VLOOKUP(D6569,'Fund List'!$A$2:$F$1324,6,FALSE)</f>
        <v>SERIOUSLY MENTALLY ILL HOUSING TRUST FND</v>
      </c>
      <c r="G6569" s="3">
        <v>1</v>
      </c>
      <c r="I6569" s="24">
        <f t="shared" si="1315"/>
        <v>1.0798670392839127</v>
      </c>
    </row>
    <row r="6570" spans="1:9" hidden="1" outlineLevel="3" x14ac:dyDescent="0.25">
      <c r="A6570" t="s">
        <v>75</v>
      </c>
      <c r="B6570" t="str">
        <f>VLOOKUP(A6570,'AGENCY CODES'!$C$4:$F$139,3,FALSE)</f>
        <v>DEPARTMENT OF HEALTH SERVICES</v>
      </c>
      <c r="C6570" s="8" t="s">
        <v>7</v>
      </c>
      <c r="D6570" s="8" t="str">
        <f t="shared" si="1311"/>
        <v>HSA2555</v>
      </c>
      <c r="E6570">
        <v>2555</v>
      </c>
      <c r="F6570" t="str">
        <f>VLOOKUP(D6570,'Fund List'!$A$2:$F$1324,6,FALSE)</f>
        <v>SERIOUSLY MENTALLY ILL HOUSING TRUST FND</v>
      </c>
      <c r="G6570" s="3">
        <v>49</v>
      </c>
      <c r="I6570" s="24">
        <f t="shared" si="1315"/>
        <v>52.913484924911728</v>
      </c>
    </row>
    <row r="6571" spans="1:9" hidden="1" outlineLevel="3" x14ac:dyDescent="0.25">
      <c r="A6571" t="s">
        <v>75</v>
      </c>
      <c r="B6571" t="str">
        <f>VLOOKUP(A6571,'AGENCY CODES'!$C$4:$F$139,3,FALSE)</f>
        <v>DEPARTMENT OF HEALTH SERVICES</v>
      </c>
      <c r="C6571" s="8" t="s">
        <v>8</v>
      </c>
      <c r="D6571" s="8" t="str">
        <f t="shared" si="1311"/>
        <v>HSA2555</v>
      </c>
      <c r="E6571">
        <v>2555</v>
      </c>
      <c r="F6571" t="str">
        <f>VLOOKUP(D6571,'Fund List'!$A$2:$F$1324,6,FALSE)</f>
        <v>SERIOUSLY MENTALLY ILL HOUSING TRUST FND</v>
      </c>
      <c r="G6571" s="3">
        <v>13</v>
      </c>
      <c r="I6571" s="24">
        <f t="shared" si="1315"/>
        <v>14.038271510690866</v>
      </c>
    </row>
    <row r="6572" spans="1:9" hidden="1" outlineLevel="3" x14ac:dyDescent="0.25">
      <c r="A6572" t="s">
        <v>75</v>
      </c>
      <c r="B6572" t="str">
        <f>VLOOKUP(A6572,'AGENCY CODES'!$C$4:$F$139,3,FALSE)</f>
        <v>DEPARTMENT OF HEALTH SERVICES</v>
      </c>
      <c r="C6572" s="8" t="s">
        <v>10</v>
      </c>
      <c r="D6572" s="8" t="str">
        <f t="shared" si="1311"/>
        <v>HSA2555</v>
      </c>
      <c r="E6572">
        <v>2555</v>
      </c>
      <c r="F6572" t="str">
        <f>VLOOKUP(D6572,'Fund List'!$A$2:$F$1324,6,FALSE)</f>
        <v>SERIOUSLY MENTALLY ILL HOUSING TRUST FND</v>
      </c>
      <c r="G6572" s="3">
        <v>27</v>
      </c>
      <c r="I6572" s="24">
        <f t="shared" si="1315"/>
        <v>29.156410060665646</v>
      </c>
    </row>
    <row r="6573" spans="1:9" hidden="1" outlineLevel="3" x14ac:dyDescent="0.25">
      <c r="A6573" t="s">
        <v>75</v>
      </c>
      <c r="B6573" t="str">
        <f>VLOOKUP(A6573,'AGENCY CODES'!$C$4:$F$139,3,FALSE)</f>
        <v>DEPARTMENT OF HEALTH SERVICES</v>
      </c>
      <c r="C6573" s="8" t="s">
        <v>11</v>
      </c>
      <c r="D6573" s="8" t="str">
        <f t="shared" si="1311"/>
        <v>HSA2555</v>
      </c>
      <c r="E6573">
        <v>2555</v>
      </c>
      <c r="F6573" t="str">
        <f>VLOOKUP(D6573,'Fund List'!$A$2:$F$1324,6,FALSE)</f>
        <v>SERIOUSLY MENTALLY ILL HOUSING TRUST FND</v>
      </c>
      <c r="G6573" s="3">
        <v>40</v>
      </c>
      <c r="I6573" s="24">
        <f t="shared" si="1315"/>
        <v>43.194681571356512</v>
      </c>
    </row>
    <row r="6574" spans="1:9" hidden="1" outlineLevel="3" x14ac:dyDescent="0.25">
      <c r="A6574" t="s">
        <v>75</v>
      </c>
      <c r="B6574" t="str">
        <f>VLOOKUP(A6574,'AGENCY CODES'!$C$4:$F$139,3,FALSE)</f>
        <v>DEPARTMENT OF HEALTH SERVICES</v>
      </c>
      <c r="C6574" s="8" t="s">
        <v>12</v>
      </c>
      <c r="D6574" s="8" t="str">
        <f t="shared" si="1311"/>
        <v>HSA2555</v>
      </c>
      <c r="E6574">
        <v>2555</v>
      </c>
      <c r="F6574" t="str">
        <f>VLOOKUP(D6574,'Fund List'!$A$2:$F$1324,6,FALSE)</f>
        <v>SERIOUSLY MENTALLY ILL HOUSING TRUST FND</v>
      </c>
      <c r="G6574" s="3">
        <v>6</v>
      </c>
      <c r="I6574" s="24">
        <f t="shared" si="1315"/>
        <v>6.4792022357034762</v>
      </c>
    </row>
    <row r="6575" spans="1:9" hidden="1" outlineLevel="3" x14ac:dyDescent="0.25">
      <c r="A6575" t="s">
        <v>75</v>
      </c>
      <c r="B6575" t="str">
        <f>VLOOKUP(A6575,'AGENCY CODES'!$C$4:$F$139,3,FALSE)</f>
        <v>DEPARTMENT OF HEALTH SERVICES</v>
      </c>
      <c r="C6575" s="8">
        <v>2</v>
      </c>
      <c r="D6575" s="8" t="str">
        <f t="shared" si="1311"/>
        <v>HSA2555</v>
      </c>
      <c r="E6575">
        <v>2555</v>
      </c>
      <c r="F6575" t="str">
        <f>VLOOKUP(D6575,'Fund List'!$A$2:$F$1324,6,FALSE)</f>
        <v>SERIOUSLY MENTALLY ILL HOUSING TRUST FND</v>
      </c>
      <c r="G6575" s="3">
        <v>44</v>
      </c>
      <c r="I6575" s="24">
        <f t="shared" si="1315"/>
        <v>47.514149728492164</v>
      </c>
    </row>
    <row r="6576" spans="1:9" outlineLevel="2" collapsed="1" x14ac:dyDescent="0.25">
      <c r="F6576" s="1" t="s">
        <v>4533</v>
      </c>
      <c r="I6576" s="24">
        <f t="shared" ref="I6576" si="1316">SUBTOTAL(9,I6565:I6575)</f>
        <v>259.16808942813907</v>
      </c>
    </row>
    <row r="6577" spans="1:9" hidden="1" outlineLevel="3" x14ac:dyDescent="0.25">
      <c r="A6577" t="s">
        <v>75</v>
      </c>
      <c r="B6577" t="str">
        <f>VLOOKUP(A6577,'AGENCY CODES'!$C$4:$F$139,3,FALSE)</f>
        <v>DEPARTMENT OF HEALTH SERVICES</v>
      </c>
      <c r="C6577" s="8" t="s">
        <v>3</v>
      </c>
      <c r="D6577" s="8" t="str">
        <f t="shared" si="1311"/>
        <v>HSA2600</v>
      </c>
      <c r="E6577">
        <v>2600</v>
      </c>
      <c r="F6577" t="str">
        <f>VLOOKUP(D6577,'Fund List'!$A$2:$F$1324,6,FALSE)</f>
        <v>CREDIT CARD CLEARING FUND</v>
      </c>
      <c r="G6577" s="3">
        <v>487</v>
      </c>
      <c r="I6577" s="24">
        <f>$G6577/$G$10*I$5</f>
        <v>525.89524813126559</v>
      </c>
    </row>
    <row r="6578" spans="1:9" hidden="1" outlineLevel="3" x14ac:dyDescent="0.25">
      <c r="A6578" t="s">
        <v>75</v>
      </c>
      <c r="B6578" t="str">
        <f>VLOOKUP(A6578,'AGENCY CODES'!$C$4:$F$139,3,FALSE)</f>
        <v>DEPARTMENT OF HEALTH SERVICES</v>
      </c>
      <c r="C6578" s="8" t="s">
        <v>6</v>
      </c>
      <c r="D6578" s="8" t="str">
        <f t="shared" si="1311"/>
        <v>HSA2600</v>
      </c>
      <c r="E6578">
        <v>2600</v>
      </c>
      <c r="F6578" t="str">
        <f>VLOOKUP(D6578,'Fund List'!$A$2:$F$1324,6,FALSE)</f>
        <v>CREDIT CARD CLEARING FUND</v>
      </c>
      <c r="G6578" s="3">
        <v>267</v>
      </c>
      <c r="I6578" s="24">
        <f>$G6578/$G$10*I$5</f>
        <v>288.32449948880469</v>
      </c>
    </row>
    <row r="6579" spans="1:9" hidden="1" outlineLevel="3" x14ac:dyDescent="0.25">
      <c r="A6579" t="s">
        <v>75</v>
      </c>
      <c r="B6579" t="str">
        <f>VLOOKUP(A6579,'AGENCY CODES'!$C$4:$F$139,3,FALSE)</f>
        <v>DEPARTMENT OF HEALTH SERVICES</v>
      </c>
      <c r="C6579" s="8" t="s">
        <v>7</v>
      </c>
      <c r="D6579" s="8" t="str">
        <f t="shared" si="1311"/>
        <v>HSA2600</v>
      </c>
      <c r="E6579">
        <v>2600</v>
      </c>
      <c r="F6579" t="str">
        <f>VLOOKUP(D6579,'Fund List'!$A$2:$F$1324,6,FALSE)</f>
        <v>CREDIT CARD CLEARING FUND</v>
      </c>
      <c r="G6579" s="3">
        <v>15</v>
      </c>
      <c r="I6579" s="24">
        <f>$G6579/$G$10*I$5</f>
        <v>16.198005589258692</v>
      </c>
    </row>
    <row r="6580" spans="1:9" hidden="1" outlineLevel="3" x14ac:dyDescent="0.25">
      <c r="A6580" t="s">
        <v>75</v>
      </c>
      <c r="B6580" t="str">
        <f>VLOOKUP(A6580,'AGENCY CODES'!$C$4:$F$139,3,FALSE)</f>
        <v>DEPARTMENT OF HEALTH SERVICES</v>
      </c>
      <c r="C6580" s="8" t="s">
        <v>8</v>
      </c>
      <c r="D6580" s="8" t="str">
        <f t="shared" si="1311"/>
        <v>HSA2600</v>
      </c>
      <c r="E6580">
        <v>2600</v>
      </c>
      <c r="F6580" t="str">
        <f>VLOOKUP(D6580,'Fund List'!$A$2:$F$1324,6,FALSE)</f>
        <v>CREDIT CARD CLEARING FUND</v>
      </c>
      <c r="G6580" s="3">
        <v>1</v>
      </c>
      <c r="I6580" s="24">
        <f>$G6580/$G$10*I$5</f>
        <v>1.0798670392839127</v>
      </c>
    </row>
    <row r="6581" spans="1:9" hidden="1" outlineLevel="3" x14ac:dyDescent="0.25">
      <c r="A6581" t="s">
        <v>75</v>
      </c>
      <c r="B6581" t="str">
        <f>VLOOKUP(A6581,'AGENCY CODES'!$C$4:$F$139,3,FALSE)</f>
        <v>DEPARTMENT OF HEALTH SERVICES</v>
      </c>
      <c r="C6581" s="8" t="s">
        <v>12</v>
      </c>
      <c r="D6581" s="8" t="str">
        <f t="shared" si="1311"/>
        <v>HSA2600</v>
      </c>
      <c r="E6581">
        <v>2600</v>
      </c>
      <c r="F6581" t="str">
        <f>VLOOKUP(D6581,'Fund List'!$A$2:$F$1324,6,FALSE)</f>
        <v>CREDIT CARD CLEARING FUND</v>
      </c>
      <c r="G6581" s="3">
        <v>2</v>
      </c>
      <c r="I6581" s="24">
        <f>$G6581/$G$10*I$5</f>
        <v>2.1597340785678254</v>
      </c>
    </row>
    <row r="6582" spans="1:9" outlineLevel="2" collapsed="1" x14ac:dyDescent="0.25">
      <c r="F6582" s="1" t="s">
        <v>4021</v>
      </c>
      <c r="I6582" s="24">
        <f t="shared" ref="I6582" si="1317">SUBTOTAL(9,I6577:I6581)</f>
        <v>833.65735432718077</v>
      </c>
    </row>
    <row r="6583" spans="1:9" hidden="1" outlineLevel="3" x14ac:dyDescent="0.25">
      <c r="A6583" t="s">
        <v>75</v>
      </c>
      <c r="B6583" t="str">
        <f>VLOOKUP(A6583,'AGENCY CODES'!$C$4:$F$139,3,FALSE)</f>
        <v>DEPARTMENT OF HEALTH SERVICES</v>
      </c>
      <c r="C6583" s="8" t="s">
        <v>1</v>
      </c>
      <c r="D6583" s="8" t="str">
        <f t="shared" si="1311"/>
        <v>HSA2999</v>
      </c>
      <c r="E6583">
        <v>2999</v>
      </c>
      <c r="F6583" t="str">
        <f>VLOOKUP(D6583,'Fund List'!$A$2:$F$1324,6,FALSE)</f>
        <v>FEDERAL ECONOMIC RECOVERY FUND</v>
      </c>
      <c r="G6583" s="3">
        <v>55</v>
      </c>
      <c r="I6583" s="24">
        <f t="shared" ref="I6583:I6597" si="1318">$G6583/$G$10*I$5</f>
        <v>59.39268716061521</v>
      </c>
    </row>
    <row r="6584" spans="1:9" hidden="1" outlineLevel="3" x14ac:dyDescent="0.25">
      <c r="A6584" t="s">
        <v>75</v>
      </c>
      <c r="B6584" t="str">
        <f>VLOOKUP(A6584,'AGENCY CODES'!$C$4:$F$139,3,FALSE)</f>
        <v>DEPARTMENT OF HEALTH SERVICES</v>
      </c>
      <c r="C6584" s="8" t="s">
        <v>22</v>
      </c>
      <c r="D6584" s="8" t="str">
        <f t="shared" si="1311"/>
        <v>HSA2999</v>
      </c>
      <c r="E6584">
        <v>2999</v>
      </c>
      <c r="F6584" t="str">
        <f>VLOOKUP(D6584,'Fund List'!$A$2:$F$1324,6,FALSE)</f>
        <v>FEDERAL ECONOMIC RECOVERY FUND</v>
      </c>
      <c r="G6584" s="3">
        <v>55</v>
      </c>
      <c r="I6584" s="24">
        <f t="shared" si="1318"/>
        <v>59.39268716061521</v>
      </c>
    </row>
    <row r="6585" spans="1:9" hidden="1" outlineLevel="3" x14ac:dyDescent="0.25">
      <c r="A6585" t="s">
        <v>75</v>
      </c>
      <c r="B6585" t="str">
        <f>VLOOKUP(A6585,'AGENCY CODES'!$C$4:$F$139,3,FALSE)</f>
        <v>DEPARTMENT OF HEALTH SERVICES</v>
      </c>
      <c r="C6585" s="8" t="s">
        <v>2</v>
      </c>
      <c r="D6585" s="8" t="str">
        <f t="shared" si="1311"/>
        <v>HSA2999</v>
      </c>
      <c r="E6585">
        <v>2999</v>
      </c>
      <c r="F6585" t="str">
        <f>VLOOKUP(D6585,'Fund List'!$A$2:$F$1324,6,FALSE)</f>
        <v>FEDERAL ECONOMIC RECOVERY FUND</v>
      </c>
      <c r="G6585" s="3">
        <v>1</v>
      </c>
      <c r="I6585" s="24">
        <f t="shared" si="1318"/>
        <v>1.0798670392839127</v>
      </c>
    </row>
    <row r="6586" spans="1:9" hidden="1" outlineLevel="3" x14ac:dyDescent="0.25">
      <c r="A6586" t="s">
        <v>75</v>
      </c>
      <c r="B6586" t="str">
        <f>VLOOKUP(A6586,'AGENCY CODES'!$C$4:$F$139,3,FALSE)</f>
        <v>DEPARTMENT OF HEALTH SERVICES</v>
      </c>
      <c r="C6586" s="8" t="s">
        <v>3</v>
      </c>
      <c r="D6586" s="8" t="str">
        <f t="shared" si="1311"/>
        <v>HSA2999</v>
      </c>
      <c r="E6586">
        <v>2999</v>
      </c>
      <c r="F6586" t="str">
        <f>VLOOKUP(D6586,'Fund List'!$A$2:$F$1324,6,FALSE)</f>
        <v>FEDERAL ECONOMIC RECOVERY FUND</v>
      </c>
      <c r="G6586" s="3">
        <v>14</v>
      </c>
      <c r="I6586" s="24">
        <f t="shared" si="1318"/>
        <v>15.118138549974777</v>
      </c>
    </row>
    <row r="6587" spans="1:9" hidden="1" outlineLevel="3" x14ac:dyDescent="0.25">
      <c r="A6587" t="s">
        <v>75</v>
      </c>
      <c r="B6587" t="str">
        <f>VLOOKUP(A6587,'AGENCY CODES'!$C$4:$F$139,3,FALSE)</f>
        <v>DEPARTMENT OF HEALTH SERVICES</v>
      </c>
      <c r="C6587" s="8" t="s">
        <v>4</v>
      </c>
      <c r="D6587" s="8" t="str">
        <f t="shared" si="1311"/>
        <v>HSA2999</v>
      </c>
      <c r="E6587">
        <v>2999</v>
      </c>
      <c r="F6587" t="str">
        <f>VLOOKUP(D6587,'Fund List'!$A$2:$F$1324,6,FALSE)</f>
        <v>FEDERAL ECONOMIC RECOVERY FUND</v>
      </c>
      <c r="G6587" s="3">
        <v>64</v>
      </c>
      <c r="I6587" s="24">
        <f t="shared" si="1318"/>
        <v>69.111490514170413</v>
      </c>
    </row>
    <row r="6588" spans="1:9" hidden="1" outlineLevel="3" x14ac:dyDescent="0.25">
      <c r="A6588" t="s">
        <v>75</v>
      </c>
      <c r="B6588" t="str">
        <f>VLOOKUP(A6588,'AGENCY CODES'!$C$4:$F$139,3,FALSE)</f>
        <v>DEPARTMENT OF HEALTH SERVICES</v>
      </c>
      <c r="C6588" s="8" t="s">
        <v>5</v>
      </c>
      <c r="D6588" s="8" t="str">
        <f t="shared" si="1311"/>
        <v>HSA2999</v>
      </c>
      <c r="E6588">
        <v>2999</v>
      </c>
      <c r="F6588" t="str">
        <f>VLOOKUP(D6588,'Fund List'!$A$2:$F$1324,6,FALSE)</f>
        <v>FEDERAL ECONOMIC RECOVERY FUND</v>
      </c>
      <c r="G6588" s="3">
        <v>62</v>
      </c>
      <c r="I6588" s="24">
        <f t="shared" si="1318"/>
        <v>66.951756435602604</v>
      </c>
    </row>
    <row r="6589" spans="1:9" hidden="1" outlineLevel="3" x14ac:dyDescent="0.25">
      <c r="A6589" t="s">
        <v>75</v>
      </c>
      <c r="B6589" t="str">
        <f>VLOOKUP(A6589,'AGENCY CODES'!$C$4:$F$139,3,FALSE)</f>
        <v>DEPARTMENT OF HEALTH SERVICES</v>
      </c>
      <c r="C6589" s="8" t="s">
        <v>6</v>
      </c>
      <c r="D6589" s="8" t="str">
        <f t="shared" si="1311"/>
        <v>HSA2999</v>
      </c>
      <c r="E6589">
        <v>2999</v>
      </c>
      <c r="F6589" t="str">
        <f>VLOOKUP(D6589,'Fund List'!$A$2:$F$1324,6,FALSE)</f>
        <v>FEDERAL ECONOMIC RECOVERY FUND</v>
      </c>
      <c r="G6589" s="3">
        <v>20</v>
      </c>
      <c r="I6589" s="24">
        <f t="shared" si="1318"/>
        <v>21.597340785678256</v>
      </c>
    </row>
    <row r="6590" spans="1:9" hidden="1" outlineLevel="3" x14ac:dyDescent="0.25">
      <c r="A6590" t="s">
        <v>75</v>
      </c>
      <c r="B6590" t="str">
        <f>VLOOKUP(A6590,'AGENCY CODES'!$C$4:$F$139,3,FALSE)</f>
        <v>DEPARTMENT OF HEALTH SERVICES</v>
      </c>
      <c r="C6590" s="8" t="s">
        <v>7</v>
      </c>
      <c r="D6590" s="8" t="str">
        <f t="shared" si="1311"/>
        <v>HSA2999</v>
      </c>
      <c r="E6590">
        <v>2999</v>
      </c>
      <c r="F6590" t="str">
        <f>VLOOKUP(D6590,'Fund List'!$A$2:$F$1324,6,FALSE)</f>
        <v>FEDERAL ECONOMIC RECOVERY FUND</v>
      </c>
      <c r="G6590" s="3">
        <v>14</v>
      </c>
      <c r="I6590" s="24">
        <f t="shared" si="1318"/>
        <v>15.118138549974777</v>
      </c>
    </row>
    <row r="6591" spans="1:9" hidden="1" outlineLevel="3" x14ac:dyDescent="0.25">
      <c r="A6591" t="s">
        <v>75</v>
      </c>
      <c r="B6591" t="str">
        <f>VLOOKUP(A6591,'AGENCY CODES'!$C$4:$F$139,3,FALSE)</f>
        <v>DEPARTMENT OF HEALTH SERVICES</v>
      </c>
      <c r="C6591" s="8" t="s">
        <v>17</v>
      </c>
      <c r="D6591" s="8" t="str">
        <f t="shared" si="1311"/>
        <v>HSA2999</v>
      </c>
      <c r="E6591">
        <v>2999</v>
      </c>
      <c r="F6591" t="str">
        <f>VLOOKUP(D6591,'Fund List'!$A$2:$F$1324,6,FALSE)</f>
        <v>FEDERAL ECONOMIC RECOVERY FUND</v>
      </c>
      <c r="G6591" s="3">
        <v>12</v>
      </c>
      <c r="I6591" s="24">
        <f t="shared" si="1318"/>
        <v>12.958404471406952</v>
      </c>
    </row>
    <row r="6592" spans="1:9" hidden="1" outlineLevel="3" x14ac:dyDescent="0.25">
      <c r="A6592" t="s">
        <v>75</v>
      </c>
      <c r="B6592" t="str">
        <f>VLOOKUP(A6592,'AGENCY CODES'!$C$4:$F$139,3,FALSE)</f>
        <v>DEPARTMENT OF HEALTH SERVICES</v>
      </c>
      <c r="C6592" s="8" t="s">
        <v>19</v>
      </c>
      <c r="D6592" s="8" t="str">
        <f t="shared" si="1311"/>
        <v>HSA2999</v>
      </c>
      <c r="E6592">
        <v>2999</v>
      </c>
      <c r="F6592" t="str">
        <f>VLOOKUP(D6592,'Fund List'!$A$2:$F$1324,6,FALSE)</f>
        <v>FEDERAL ECONOMIC RECOVERY FUND</v>
      </c>
      <c r="G6592" s="3">
        <v>9</v>
      </c>
      <c r="I6592" s="24">
        <f t="shared" si="1318"/>
        <v>9.7188033535552147</v>
      </c>
    </row>
    <row r="6593" spans="1:9" hidden="1" outlineLevel="3" x14ac:dyDescent="0.25">
      <c r="A6593" t="s">
        <v>75</v>
      </c>
      <c r="B6593" t="str">
        <f>VLOOKUP(A6593,'AGENCY CODES'!$C$4:$F$139,3,FALSE)</f>
        <v>DEPARTMENT OF HEALTH SERVICES</v>
      </c>
      <c r="C6593" s="8" t="s">
        <v>10</v>
      </c>
      <c r="D6593" s="8" t="str">
        <f t="shared" si="1311"/>
        <v>HSA2999</v>
      </c>
      <c r="E6593">
        <v>2999</v>
      </c>
      <c r="F6593" t="str">
        <f>VLOOKUP(D6593,'Fund List'!$A$2:$F$1324,6,FALSE)</f>
        <v>FEDERAL ECONOMIC RECOVERY FUND</v>
      </c>
      <c r="G6593" s="3">
        <v>75</v>
      </c>
      <c r="I6593" s="24">
        <f t="shared" si="1318"/>
        <v>80.990027946293466</v>
      </c>
    </row>
    <row r="6594" spans="1:9" hidden="1" outlineLevel="3" x14ac:dyDescent="0.25">
      <c r="A6594" t="s">
        <v>75</v>
      </c>
      <c r="B6594" t="str">
        <f>VLOOKUP(A6594,'AGENCY CODES'!$C$4:$F$139,3,FALSE)</f>
        <v>DEPARTMENT OF HEALTH SERVICES</v>
      </c>
      <c r="C6594" s="8" t="s">
        <v>11</v>
      </c>
      <c r="D6594" s="8" t="str">
        <f t="shared" si="1311"/>
        <v>HSA2999</v>
      </c>
      <c r="E6594">
        <v>2999</v>
      </c>
      <c r="F6594" t="str">
        <f>VLOOKUP(D6594,'Fund List'!$A$2:$F$1324,6,FALSE)</f>
        <v>FEDERAL ECONOMIC RECOVERY FUND</v>
      </c>
      <c r="G6594" s="3">
        <v>146</v>
      </c>
      <c r="I6594" s="24">
        <f t="shared" si="1318"/>
        <v>157.66058773545126</v>
      </c>
    </row>
    <row r="6595" spans="1:9" hidden="1" outlineLevel="3" x14ac:dyDescent="0.25">
      <c r="A6595" t="s">
        <v>75</v>
      </c>
      <c r="B6595" t="str">
        <f>VLOOKUP(A6595,'AGENCY CODES'!$C$4:$F$139,3,FALSE)</f>
        <v>DEPARTMENT OF HEALTH SERVICES</v>
      </c>
      <c r="C6595" s="8" t="s">
        <v>12</v>
      </c>
      <c r="D6595" s="8" t="str">
        <f t="shared" si="1311"/>
        <v>HSA2999</v>
      </c>
      <c r="E6595">
        <v>2999</v>
      </c>
      <c r="F6595" t="str">
        <f>VLOOKUP(D6595,'Fund List'!$A$2:$F$1324,6,FALSE)</f>
        <v>FEDERAL ECONOMIC RECOVERY FUND</v>
      </c>
      <c r="G6595" s="3">
        <v>36</v>
      </c>
      <c r="I6595" s="24">
        <f t="shared" si="1318"/>
        <v>38.875213414220859</v>
      </c>
    </row>
    <row r="6596" spans="1:9" hidden="1" outlineLevel="3" x14ac:dyDescent="0.25">
      <c r="A6596" t="s">
        <v>75</v>
      </c>
      <c r="B6596" t="str">
        <f>VLOOKUP(A6596,'AGENCY CODES'!$C$4:$F$139,3,FALSE)</f>
        <v>DEPARTMENT OF HEALTH SERVICES</v>
      </c>
      <c r="C6596" s="8">
        <v>2</v>
      </c>
      <c r="D6596" s="8" t="str">
        <f t="shared" si="1311"/>
        <v>HSA2999</v>
      </c>
      <c r="E6596">
        <v>2999</v>
      </c>
      <c r="F6596" t="str">
        <f>VLOOKUP(D6596,'Fund List'!$A$2:$F$1324,6,FALSE)</f>
        <v>FEDERAL ECONOMIC RECOVERY FUND</v>
      </c>
      <c r="G6596" s="3">
        <v>125</v>
      </c>
      <c r="I6596" s="24">
        <f t="shared" si="1318"/>
        <v>134.98337991048911</v>
      </c>
    </row>
    <row r="6597" spans="1:9" hidden="1" outlineLevel="3" x14ac:dyDescent="0.25">
      <c r="A6597" t="s">
        <v>75</v>
      </c>
      <c r="B6597" t="str">
        <f>VLOOKUP(A6597,'AGENCY CODES'!$C$4:$F$139,3,FALSE)</f>
        <v>DEPARTMENT OF HEALTH SERVICES</v>
      </c>
      <c r="C6597" s="8">
        <v>8</v>
      </c>
      <c r="D6597" s="8" t="str">
        <f t="shared" si="1311"/>
        <v>HSA2999</v>
      </c>
      <c r="E6597">
        <v>2999</v>
      </c>
      <c r="F6597" t="str">
        <f>VLOOKUP(D6597,'Fund List'!$A$2:$F$1324,6,FALSE)</f>
        <v>FEDERAL ECONOMIC RECOVERY FUND</v>
      </c>
      <c r="G6597" s="3">
        <v>3</v>
      </c>
      <c r="I6597" s="24">
        <f t="shared" si="1318"/>
        <v>3.2396011178517381</v>
      </c>
    </row>
    <row r="6598" spans="1:9" outlineLevel="2" collapsed="1" x14ac:dyDescent="0.25">
      <c r="F6598" s="1" t="s">
        <v>4042</v>
      </c>
      <c r="I6598" s="24">
        <f t="shared" ref="I6598" si="1319">SUBTOTAL(9,I6583:I6597)</f>
        <v>746.18812414518379</v>
      </c>
    </row>
    <row r="6599" spans="1:9" hidden="1" outlineLevel="3" x14ac:dyDescent="0.25">
      <c r="A6599" t="s">
        <v>75</v>
      </c>
      <c r="B6599" t="str">
        <f>VLOOKUP(A6599,'AGENCY CODES'!$C$4:$F$139,3,FALSE)</f>
        <v>DEPARTMENT OF HEALTH SERVICES</v>
      </c>
      <c r="C6599" s="8" t="s">
        <v>1</v>
      </c>
      <c r="D6599" s="8" t="str">
        <f t="shared" si="1311"/>
        <v>HSA3010</v>
      </c>
      <c r="E6599">
        <v>3010</v>
      </c>
      <c r="F6599" t="str">
        <f>VLOOKUP(D6599,'Fund List'!$A$2:$F$1324,6,FALSE)</f>
        <v>DHS DONATIONS</v>
      </c>
      <c r="G6599" s="3">
        <v>76</v>
      </c>
      <c r="I6599" s="24">
        <f t="shared" ref="I6599:I6615" si="1320">$G6599/$G$10*I$5</f>
        <v>82.069894985577363</v>
      </c>
    </row>
    <row r="6600" spans="1:9" hidden="1" outlineLevel="3" x14ac:dyDescent="0.25">
      <c r="A6600" t="s">
        <v>75</v>
      </c>
      <c r="B6600" t="str">
        <f>VLOOKUP(A6600,'AGENCY CODES'!$C$4:$F$139,3,FALSE)</f>
        <v>DEPARTMENT OF HEALTH SERVICES</v>
      </c>
      <c r="C6600" s="8" t="s">
        <v>22</v>
      </c>
      <c r="D6600" s="8" t="str">
        <f t="shared" ref="D6600:D6663" si="1321">CONCATENATE(A6600,E6600)</f>
        <v>HSA3010</v>
      </c>
      <c r="E6600">
        <v>3010</v>
      </c>
      <c r="F6600" t="str">
        <f>VLOOKUP(D6600,'Fund List'!$A$2:$F$1324,6,FALSE)</f>
        <v>DHS DONATIONS</v>
      </c>
      <c r="G6600" s="3">
        <v>76</v>
      </c>
      <c r="I6600" s="24">
        <f t="shared" si="1320"/>
        <v>82.069894985577363</v>
      </c>
    </row>
    <row r="6601" spans="1:9" hidden="1" outlineLevel="3" x14ac:dyDescent="0.25">
      <c r="A6601" t="s">
        <v>75</v>
      </c>
      <c r="B6601" t="str">
        <f>VLOOKUP(A6601,'AGENCY CODES'!$C$4:$F$139,3,FALSE)</f>
        <v>DEPARTMENT OF HEALTH SERVICES</v>
      </c>
      <c r="C6601" s="8" t="s">
        <v>2</v>
      </c>
      <c r="D6601" s="8" t="str">
        <f t="shared" si="1321"/>
        <v>HSA3010</v>
      </c>
      <c r="E6601">
        <v>3010</v>
      </c>
      <c r="F6601" t="str">
        <f>VLOOKUP(D6601,'Fund List'!$A$2:$F$1324,6,FALSE)</f>
        <v>DHS DONATIONS</v>
      </c>
      <c r="G6601" s="3">
        <v>1</v>
      </c>
      <c r="I6601" s="24">
        <f t="shared" si="1320"/>
        <v>1.0798670392839127</v>
      </c>
    </row>
    <row r="6602" spans="1:9" hidden="1" outlineLevel="3" x14ac:dyDescent="0.25">
      <c r="A6602" t="s">
        <v>75</v>
      </c>
      <c r="B6602" t="str">
        <f>VLOOKUP(A6602,'AGENCY CODES'!$C$4:$F$139,3,FALSE)</f>
        <v>DEPARTMENT OF HEALTH SERVICES</v>
      </c>
      <c r="C6602" s="8" t="s">
        <v>3</v>
      </c>
      <c r="D6602" s="8" t="str">
        <f t="shared" si="1321"/>
        <v>HSA3010</v>
      </c>
      <c r="E6602">
        <v>3010</v>
      </c>
      <c r="F6602" t="str">
        <f>VLOOKUP(D6602,'Fund List'!$A$2:$F$1324,6,FALSE)</f>
        <v>DHS DONATIONS</v>
      </c>
      <c r="G6602" s="3">
        <v>242</v>
      </c>
      <c r="I6602" s="24">
        <f t="shared" si="1320"/>
        <v>261.32782350670686</v>
      </c>
    </row>
    <row r="6603" spans="1:9" hidden="1" outlineLevel="3" x14ac:dyDescent="0.25">
      <c r="A6603" t="s">
        <v>75</v>
      </c>
      <c r="B6603" t="str">
        <f>VLOOKUP(A6603,'AGENCY CODES'!$C$4:$F$139,3,FALSE)</f>
        <v>DEPARTMENT OF HEALTH SERVICES</v>
      </c>
      <c r="C6603" s="8" t="s">
        <v>4</v>
      </c>
      <c r="D6603" s="8" t="str">
        <f t="shared" si="1321"/>
        <v>HSA3010</v>
      </c>
      <c r="E6603">
        <v>3010</v>
      </c>
      <c r="F6603" t="str">
        <f>VLOOKUP(D6603,'Fund List'!$A$2:$F$1324,6,FALSE)</f>
        <v>DHS DONATIONS</v>
      </c>
      <c r="G6603" s="3">
        <v>104</v>
      </c>
      <c r="I6603" s="24">
        <f t="shared" si="1320"/>
        <v>112.30617208552692</v>
      </c>
    </row>
    <row r="6604" spans="1:9" hidden="1" outlineLevel="3" x14ac:dyDescent="0.25">
      <c r="A6604" t="s">
        <v>75</v>
      </c>
      <c r="B6604" t="str">
        <f>VLOOKUP(A6604,'AGENCY CODES'!$C$4:$F$139,3,FALSE)</f>
        <v>DEPARTMENT OF HEALTH SERVICES</v>
      </c>
      <c r="C6604" s="8" t="s">
        <v>5</v>
      </c>
      <c r="D6604" s="8" t="str">
        <f t="shared" si="1321"/>
        <v>HSA3010</v>
      </c>
      <c r="E6604">
        <v>3010</v>
      </c>
      <c r="F6604" t="str">
        <f>VLOOKUP(D6604,'Fund List'!$A$2:$F$1324,6,FALSE)</f>
        <v>DHS DONATIONS</v>
      </c>
      <c r="G6604" s="3">
        <v>21</v>
      </c>
      <c r="I6604" s="24">
        <f t="shared" si="1320"/>
        <v>22.677207824962167</v>
      </c>
    </row>
    <row r="6605" spans="1:9" hidden="1" outlineLevel="3" x14ac:dyDescent="0.25">
      <c r="A6605" t="s">
        <v>75</v>
      </c>
      <c r="B6605" t="str">
        <f>VLOOKUP(A6605,'AGENCY CODES'!$C$4:$F$139,3,FALSE)</f>
        <v>DEPARTMENT OF HEALTH SERVICES</v>
      </c>
      <c r="C6605" s="8" t="s">
        <v>6</v>
      </c>
      <c r="D6605" s="8" t="str">
        <f t="shared" si="1321"/>
        <v>HSA3010</v>
      </c>
      <c r="E6605">
        <v>3010</v>
      </c>
      <c r="F6605" t="str">
        <f>VLOOKUP(D6605,'Fund List'!$A$2:$F$1324,6,FALSE)</f>
        <v>DHS DONATIONS</v>
      </c>
      <c r="G6605" s="3">
        <v>428</v>
      </c>
      <c r="I6605" s="24">
        <f t="shared" si="1320"/>
        <v>462.18309281351463</v>
      </c>
    </row>
    <row r="6606" spans="1:9" hidden="1" outlineLevel="3" x14ac:dyDescent="0.25">
      <c r="A6606" t="s">
        <v>75</v>
      </c>
      <c r="B6606" t="str">
        <f>VLOOKUP(A6606,'AGENCY CODES'!$C$4:$F$139,3,FALSE)</f>
        <v>DEPARTMENT OF HEALTH SERVICES</v>
      </c>
      <c r="C6606" s="8" t="s">
        <v>7</v>
      </c>
      <c r="D6606" s="8" t="str">
        <f t="shared" si="1321"/>
        <v>HSA3010</v>
      </c>
      <c r="E6606">
        <v>3010</v>
      </c>
      <c r="F6606" t="str">
        <f>VLOOKUP(D6606,'Fund List'!$A$2:$F$1324,6,FALSE)</f>
        <v>DHS DONATIONS</v>
      </c>
      <c r="G6606" s="3">
        <v>247</v>
      </c>
      <c r="I6606" s="24">
        <f t="shared" si="1320"/>
        <v>266.72715870312646</v>
      </c>
    </row>
    <row r="6607" spans="1:9" hidden="1" outlineLevel="3" x14ac:dyDescent="0.25">
      <c r="A6607" t="s">
        <v>75</v>
      </c>
      <c r="B6607" t="str">
        <f>VLOOKUP(A6607,'AGENCY CODES'!$C$4:$F$139,3,FALSE)</f>
        <v>DEPARTMENT OF HEALTH SERVICES</v>
      </c>
      <c r="C6607" s="8" t="s">
        <v>14</v>
      </c>
      <c r="D6607" s="8" t="str">
        <f t="shared" si="1321"/>
        <v>HSA3010</v>
      </c>
      <c r="E6607">
        <v>3010</v>
      </c>
      <c r="F6607" t="str">
        <f>VLOOKUP(D6607,'Fund List'!$A$2:$F$1324,6,FALSE)</f>
        <v>DHS DONATIONS</v>
      </c>
      <c r="G6607" s="3">
        <v>1</v>
      </c>
      <c r="I6607" s="24">
        <f t="shared" si="1320"/>
        <v>1.0798670392839127</v>
      </c>
    </row>
    <row r="6608" spans="1:9" hidden="1" outlineLevel="3" x14ac:dyDescent="0.25">
      <c r="A6608" t="s">
        <v>75</v>
      </c>
      <c r="B6608" t="str">
        <f>VLOOKUP(A6608,'AGENCY CODES'!$C$4:$F$139,3,FALSE)</f>
        <v>DEPARTMENT OF HEALTH SERVICES</v>
      </c>
      <c r="C6608" s="8" t="s">
        <v>17</v>
      </c>
      <c r="D6608" s="8" t="str">
        <f t="shared" si="1321"/>
        <v>HSA3010</v>
      </c>
      <c r="E6608">
        <v>3010</v>
      </c>
      <c r="F6608" t="str">
        <f>VLOOKUP(D6608,'Fund List'!$A$2:$F$1324,6,FALSE)</f>
        <v>DHS DONATIONS</v>
      </c>
      <c r="G6608" s="3">
        <v>32</v>
      </c>
      <c r="I6608" s="24">
        <f t="shared" si="1320"/>
        <v>34.555745257085206</v>
      </c>
    </row>
    <row r="6609" spans="1:9" hidden="1" outlineLevel="3" x14ac:dyDescent="0.25">
      <c r="A6609" t="s">
        <v>75</v>
      </c>
      <c r="B6609" t="str">
        <f>VLOOKUP(A6609,'AGENCY CODES'!$C$4:$F$139,3,FALSE)</f>
        <v>DEPARTMENT OF HEALTH SERVICES</v>
      </c>
      <c r="C6609" s="8" t="s">
        <v>19</v>
      </c>
      <c r="D6609" s="8" t="str">
        <f t="shared" si="1321"/>
        <v>HSA3010</v>
      </c>
      <c r="E6609">
        <v>3010</v>
      </c>
      <c r="F6609" t="str">
        <f>VLOOKUP(D6609,'Fund List'!$A$2:$F$1324,6,FALSE)</f>
        <v>DHS DONATIONS</v>
      </c>
      <c r="G6609" s="3">
        <v>20</v>
      </c>
      <c r="I6609" s="24">
        <f t="shared" si="1320"/>
        <v>21.597340785678256</v>
      </c>
    </row>
    <row r="6610" spans="1:9" hidden="1" outlineLevel="3" x14ac:dyDescent="0.25">
      <c r="A6610" t="s">
        <v>75</v>
      </c>
      <c r="B6610" t="str">
        <f>VLOOKUP(A6610,'AGENCY CODES'!$C$4:$F$139,3,FALSE)</f>
        <v>DEPARTMENT OF HEALTH SERVICES</v>
      </c>
      <c r="C6610" s="8" t="s">
        <v>8</v>
      </c>
      <c r="D6610" s="8" t="str">
        <f t="shared" si="1321"/>
        <v>HSA3010</v>
      </c>
      <c r="E6610">
        <v>3010</v>
      </c>
      <c r="F6610" t="str">
        <f>VLOOKUP(D6610,'Fund List'!$A$2:$F$1324,6,FALSE)</f>
        <v>DHS DONATIONS</v>
      </c>
      <c r="G6610" s="3">
        <v>144</v>
      </c>
      <c r="I6610" s="24">
        <f t="shared" si="1320"/>
        <v>155.50085365688344</v>
      </c>
    </row>
    <row r="6611" spans="1:9" hidden="1" outlineLevel="3" x14ac:dyDescent="0.25">
      <c r="A6611" t="s">
        <v>75</v>
      </c>
      <c r="B6611" t="str">
        <f>VLOOKUP(A6611,'AGENCY CODES'!$C$4:$F$139,3,FALSE)</f>
        <v>DEPARTMENT OF HEALTH SERVICES</v>
      </c>
      <c r="C6611" s="8" t="s">
        <v>10</v>
      </c>
      <c r="D6611" s="8" t="str">
        <f t="shared" si="1321"/>
        <v>HSA3010</v>
      </c>
      <c r="E6611">
        <v>3010</v>
      </c>
      <c r="F6611" t="str">
        <f>VLOOKUP(D6611,'Fund List'!$A$2:$F$1324,6,FALSE)</f>
        <v>DHS DONATIONS</v>
      </c>
      <c r="G6611" s="3">
        <v>217</v>
      </c>
      <c r="I6611" s="24">
        <f t="shared" si="1320"/>
        <v>234.33114752460907</v>
      </c>
    </row>
    <row r="6612" spans="1:9" hidden="1" outlineLevel="3" x14ac:dyDescent="0.25">
      <c r="A6612" t="s">
        <v>75</v>
      </c>
      <c r="B6612" t="str">
        <f>VLOOKUP(A6612,'AGENCY CODES'!$C$4:$F$139,3,FALSE)</f>
        <v>DEPARTMENT OF HEALTH SERVICES</v>
      </c>
      <c r="C6612" s="8" t="s">
        <v>11</v>
      </c>
      <c r="D6612" s="8" t="str">
        <f t="shared" si="1321"/>
        <v>HSA3010</v>
      </c>
      <c r="E6612">
        <v>3010</v>
      </c>
      <c r="F6612" t="str">
        <f>VLOOKUP(D6612,'Fund List'!$A$2:$F$1324,6,FALSE)</f>
        <v>DHS DONATIONS</v>
      </c>
      <c r="G6612" s="3">
        <v>274</v>
      </c>
      <c r="I6612" s="24">
        <f t="shared" si="1320"/>
        <v>295.88356876379208</v>
      </c>
    </row>
    <row r="6613" spans="1:9" hidden="1" outlineLevel="3" x14ac:dyDescent="0.25">
      <c r="A6613" t="s">
        <v>75</v>
      </c>
      <c r="B6613" t="str">
        <f>VLOOKUP(A6613,'AGENCY CODES'!$C$4:$F$139,3,FALSE)</f>
        <v>DEPARTMENT OF HEALTH SERVICES</v>
      </c>
      <c r="C6613" s="8" t="s">
        <v>12</v>
      </c>
      <c r="D6613" s="8" t="str">
        <f t="shared" si="1321"/>
        <v>HSA3010</v>
      </c>
      <c r="E6613">
        <v>3010</v>
      </c>
      <c r="F6613" t="str">
        <f>VLOOKUP(D6613,'Fund List'!$A$2:$F$1324,6,FALSE)</f>
        <v>DHS DONATIONS</v>
      </c>
      <c r="G6613" s="3">
        <v>95</v>
      </c>
      <c r="I6613" s="24">
        <f t="shared" si="1320"/>
        <v>102.58736873197172</v>
      </c>
    </row>
    <row r="6614" spans="1:9" hidden="1" outlineLevel="3" x14ac:dyDescent="0.25">
      <c r="A6614" t="s">
        <v>75</v>
      </c>
      <c r="B6614" t="str">
        <f>VLOOKUP(A6614,'AGENCY CODES'!$C$4:$F$139,3,FALSE)</f>
        <v>DEPARTMENT OF HEALTH SERVICES</v>
      </c>
      <c r="C6614" s="8">
        <v>2</v>
      </c>
      <c r="D6614" s="8" t="str">
        <f t="shared" si="1321"/>
        <v>HSA3010</v>
      </c>
      <c r="E6614">
        <v>3010</v>
      </c>
      <c r="F6614" t="str">
        <f>VLOOKUP(D6614,'Fund List'!$A$2:$F$1324,6,FALSE)</f>
        <v>DHS DONATIONS</v>
      </c>
      <c r="G6614" s="3">
        <v>278</v>
      </c>
      <c r="I6614" s="24">
        <f t="shared" si="1320"/>
        <v>300.20303692092779</v>
      </c>
    </row>
    <row r="6615" spans="1:9" hidden="1" outlineLevel="3" x14ac:dyDescent="0.25">
      <c r="A6615" t="s">
        <v>75</v>
      </c>
      <c r="B6615" t="str">
        <f>VLOOKUP(A6615,'AGENCY CODES'!$C$4:$F$139,3,FALSE)</f>
        <v>DEPARTMENT OF HEALTH SERVICES</v>
      </c>
      <c r="C6615" s="8">
        <v>8</v>
      </c>
      <c r="D6615" s="8" t="str">
        <f t="shared" si="1321"/>
        <v>HSA3010</v>
      </c>
      <c r="E6615">
        <v>3010</v>
      </c>
      <c r="F6615" t="str">
        <f>VLOOKUP(D6615,'Fund List'!$A$2:$F$1324,6,FALSE)</f>
        <v>DHS DONATIONS</v>
      </c>
      <c r="G6615" s="3">
        <v>658</v>
      </c>
      <c r="I6615" s="24">
        <f t="shared" si="1320"/>
        <v>710.55251184881456</v>
      </c>
    </row>
    <row r="6616" spans="1:9" outlineLevel="2" collapsed="1" x14ac:dyDescent="0.25">
      <c r="F6616" s="1" t="s">
        <v>4534</v>
      </c>
      <c r="I6616" s="24">
        <f t="shared" ref="I6616" si="1322">SUBTOTAL(9,I6599:I6615)</f>
        <v>3146.7325524733214</v>
      </c>
    </row>
    <row r="6617" spans="1:9" hidden="1" outlineLevel="3" x14ac:dyDescent="0.25">
      <c r="A6617" t="s">
        <v>75</v>
      </c>
      <c r="B6617" t="str">
        <f>VLOOKUP(A6617,'AGENCY CODES'!$C$4:$F$139,3,FALSE)</f>
        <v>DEPARTMENT OF HEALTH SERVICES</v>
      </c>
      <c r="C6617" s="8" t="s">
        <v>1</v>
      </c>
      <c r="D6617" s="8" t="str">
        <f t="shared" si="1321"/>
        <v>HSA3011</v>
      </c>
      <c r="E6617">
        <v>3011</v>
      </c>
      <c r="F6617" t="str">
        <f>VLOOKUP(D6617,'Fund List'!$A$2:$F$1324,6,FALSE)</f>
        <v>ADOT BREAST CERVICAL CANCER PLATE</v>
      </c>
      <c r="G6617" s="3">
        <v>4</v>
      </c>
      <c r="I6617" s="24">
        <f t="shared" ref="I6617:I6627" si="1323">$G6617/$G$10*I$5</f>
        <v>4.3194681571356508</v>
      </c>
    </row>
    <row r="6618" spans="1:9" hidden="1" outlineLevel="3" x14ac:dyDescent="0.25">
      <c r="A6618" t="s">
        <v>75</v>
      </c>
      <c r="B6618" t="str">
        <f>VLOOKUP(A6618,'AGENCY CODES'!$C$4:$F$139,3,FALSE)</f>
        <v>DEPARTMENT OF HEALTH SERVICES</v>
      </c>
      <c r="C6618" s="8" t="s">
        <v>22</v>
      </c>
      <c r="D6618" s="8" t="str">
        <f t="shared" si="1321"/>
        <v>HSA3011</v>
      </c>
      <c r="E6618">
        <v>3011</v>
      </c>
      <c r="F6618" t="str">
        <f>VLOOKUP(D6618,'Fund List'!$A$2:$F$1324,6,FALSE)</f>
        <v>ADOT BREAST CERVICAL CANCER PLATE</v>
      </c>
      <c r="G6618" s="3">
        <v>4</v>
      </c>
      <c r="I6618" s="24">
        <f t="shared" si="1323"/>
        <v>4.3194681571356508</v>
      </c>
    </row>
    <row r="6619" spans="1:9" hidden="1" outlineLevel="3" x14ac:dyDescent="0.25">
      <c r="A6619" t="s">
        <v>75</v>
      </c>
      <c r="B6619" t="str">
        <f>VLOOKUP(A6619,'AGENCY CODES'!$C$4:$F$139,3,FALSE)</f>
        <v>DEPARTMENT OF HEALTH SERVICES</v>
      </c>
      <c r="C6619" s="8" t="s">
        <v>3</v>
      </c>
      <c r="D6619" s="8" t="str">
        <f t="shared" si="1321"/>
        <v>HSA3011</v>
      </c>
      <c r="E6619">
        <v>3011</v>
      </c>
      <c r="F6619" t="str">
        <f>VLOOKUP(D6619,'Fund List'!$A$2:$F$1324,6,FALSE)</f>
        <v>ADOT BREAST CERVICAL CANCER PLATE</v>
      </c>
      <c r="G6619" s="3">
        <v>2</v>
      </c>
      <c r="I6619" s="24">
        <f t="shared" si="1323"/>
        <v>2.1597340785678254</v>
      </c>
    </row>
    <row r="6620" spans="1:9" hidden="1" outlineLevel="3" x14ac:dyDescent="0.25">
      <c r="A6620" t="s">
        <v>75</v>
      </c>
      <c r="B6620" t="str">
        <f>VLOOKUP(A6620,'AGENCY CODES'!$C$4:$F$139,3,FALSE)</f>
        <v>DEPARTMENT OF HEALTH SERVICES</v>
      </c>
      <c r="C6620" s="8" t="s">
        <v>4</v>
      </c>
      <c r="D6620" s="8" t="str">
        <f t="shared" si="1321"/>
        <v>HSA3011</v>
      </c>
      <c r="E6620">
        <v>3011</v>
      </c>
      <c r="F6620" t="str">
        <f>VLOOKUP(D6620,'Fund List'!$A$2:$F$1324,6,FALSE)</f>
        <v>ADOT BREAST CERVICAL CANCER PLATE</v>
      </c>
      <c r="G6620" s="3">
        <v>103</v>
      </c>
      <c r="I6620" s="24">
        <f t="shared" si="1323"/>
        <v>111.22630504624301</v>
      </c>
    </row>
    <row r="6621" spans="1:9" hidden="1" outlineLevel="3" x14ac:dyDescent="0.25">
      <c r="A6621" t="s">
        <v>75</v>
      </c>
      <c r="B6621" t="str">
        <f>VLOOKUP(A6621,'AGENCY CODES'!$C$4:$F$139,3,FALSE)</f>
        <v>DEPARTMENT OF HEALTH SERVICES</v>
      </c>
      <c r="C6621" s="8" t="s">
        <v>6</v>
      </c>
      <c r="D6621" s="8" t="str">
        <f t="shared" si="1321"/>
        <v>HSA3011</v>
      </c>
      <c r="E6621">
        <v>3011</v>
      </c>
      <c r="F6621" t="str">
        <f>VLOOKUP(D6621,'Fund List'!$A$2:$F$1324,6,FALSE)</f>
        <v>ADOT BREAST CERVICAL CANCER PLATE</v>
      </c>
      <c r="G6621" s="3">
        <v>16</v>
      </c>
      <c r="I6621" s="24">
        <f t="shared" si="1323"/>
        <v>17.277872628542603</v>
      </c>
    </row>
    <row r="6622" spans="1:9" hidden="1" outlineLevel="3" x14ac:dyDescent="0.25">
      <c r="A6622" t="s">
        <v>75</v>
      </c>
      <c r="B6622" t="str">
        <f>VLOOKUP(A6622,'AGENCY CODES'!$C$4:$F$139,3,FALSE)</f>
        <v>DEPARTMENT OF HEALTH SERVICES</v>
      </c>
      <c r="C6622" s="8" t="s">
        <v>17</v>
      </c>
      <c r="D6622" s="8" t="str">
        <f t="shared" si="1321"/>
        <v>HSA3011</v>
      </c>
      <c r="E6622">
        <v>3011</v>
      </c>
      <c r="F6622" t="str">
        <f>VLOOKUP(D6622,'Fund List'!$A$2:$F$1324,6,FALSE)</f>
        <v>ADOT BREAST CERVICAL CANCER PLATE</v>
      </c>
      <c r="G6622" s="3">
        <v>12</v>
      </c>
      <c r="I6622" s="24">
        <f t="shared" si="1323"/>
        <v>12.958404471406952</v>
      </c>
    </row>
    <row r="6623" spans="1:9" hidden="1" outlineLevel="3" x14ac:dyDescent="0.25">
      <c r="A6623" t="s">
        <v>75</v>
      </c>
      <c r="B6623" t="str">
        <f>VLOOKUP(A6623,'AGENCY CODES'!$C$4:$F$139,3,FALSE)</f>
        <v>DEPARTMENT OF HEALTH SERVICES</v>
      </c>
      <c r="C6623" s="8" t="s">
        <v>8</v>
      </c>
      <c r="D6623" s="8" t="str">
        <f t="shared" si="1321"/>
        <v>HSA3011</v>
      </c>
      <c r="E6623">
        <v>3011</v>
      </c>
      <c r="F6623" t="str">
        <f>VLOOKUP(D6623,'Fund List'!$A$2:$F$1324,6,FALSE)</f>
        <v>ADOT BREAST CERVICAL CANCER PLATE</v>
      </c>
      <c r="G6623" s="3">
        <v>11</v>
      </c>
      <c r="I6623" s="24">
        <f t="shared" si="1323"/>
        <v>11.878537432123041</v>
      </c>
    </row>
    <row r="6624" spans="1:9" hidden="1" outlineLevel="3" x14ac:dyDescent="0.25">
      <c r="A6624" t="s">
        <v>75</v>
      </c>
      <c r="B6624" t="str">
        <f>VLOOKUP(A6624,'AGENCY CODES'!$C$4:$F$139,3,FALSE)</f>
        <v>DEPARTMENT OF HEALTH SERVICES</v>
      </c>
      <c r="C6624" s="8" t="s">
        <v>10</v>
      </c>
      <c r="D6624" s="8" t="str">
        <f t="shared" si="1321"/>
        <v>HSA3011</v>
      </c>
      <c r="E6624">
        <v>3011</v>
      </c>
      <c r="F6624" t="str">
        <f>VLOOKUP(D6624,'Fund List'!$A$2:$F$1324,6,FALSE)</f>
        <v>ADOT BREAST CERVICAL CANCER PLATE</v>
      </c>
      <c r="G6624" s="3">
        <v>69</v>
      </c>
      <c r="I6624" s="24">
        <f t="shared" si="1323"/>
        <v>74.510825710589984</v>
      </c>
    </row>
    <row r="6625" spans="1:9" hidden="1" outlineLevel="3" x14ac:dyDescent="0.25">
      <c r="A6625" t="s">
        <v>75</v>
      </c>
      <c r="B6625" t="str">
        <f>VLOOKUP(A6625,'AGENCY CODES'!$C$4:$F$139,3,FALSE)</f>
        <v>DEPARTMENT OF HEALTH SERVICES</v>
      </c>
      <c r="C6625" s="8" t="s">
        <v>11</v>
      </c>
      <c r="D6625" s="8" t="str">
        <f t="shared" si="1321"/>
        <v>HSA3011</v>
      </c>
      <c r="E6625">
        <v>3011</v>
      </c>
      <c r="F6625" t="str">
        <f>VLOOKUP(D6625,'Fund List'!$A$2:$F$1324,6,FALSE)</f>
        <v>ADOT BREAST CERVICAL CANCER PLATE</v>
      </c>
      <c r="G6625" s="3">
        <v>69</v>
      </c>
      <c r="I6625" s="24">
        <f t="shared" si="1323"/>
        <v>74.510825710589984</v>
      </c>
    </row>
    <row r="6626" spans="1:9" hidden="1" outlineLevel="3" x14ac:dyDescent="0.25">
      <c r="A6626" t="s">
        <v>75</v>
      </c>
      <c r="B6626" t="str">
        <f>VLOOKUP(A6626,'AGENCY CODES'!$C$4:$F$139,3,FALSE)</f>
        <v>DEPARTMENT OF HEALTH SERVICES</v>
      </c>
      <c r="C6626" s="8" t="s">
        <v>12</v>
      </c>
      <c r="D6626" s="8" t="str">
        <f t="shared" si="1321"/>
        <v>HSA3011</v>
      </c>
      <c r="E6626">
        <v>3011</v>
      </c>
      <c r="F6626" t="str">
        <f>VLOOKUP(D6626,'Fund List'!$A$2:$F$1324,6,FALSE)</f>
        <v>ADOT BREAST CERVICAL CANCER PLATE</v>
      </c>
      <c r="G6626" s="3">
        <v>14</v>
      </c>
      <c r="I6626" s="24">
        <f t="shared" si="1323"/>
        <v>15.118138549974777</v>
      </c>
    </row>
    <row r="6627" spans="1:9" hidden="1" outlineLevel="3" x14ac:dyDescent="0.25">
      <c r="A6627" t="s">
        <v>75</v>
      </c>
      <c r="B6627" t="str">
        <f>VLOOKUP(A6627,'AGENCY CODES'!$C$4:$F$139,3,FALSE)</f>
        <v>DEPARTMENT OF HEALTH SERVICES</v>
      </c>
      <c r="C6627" s="8">
        <v>2</v>
      </c>
      <c r="D6627" s="8" t="str">
        <f t="shared" si="1321"/>
        <v>HSA3011</v>
      </c>
      <c r="E6627">
        <v>3011</v>
      </c>
      <c r="F6627" t="str">
        <f>VLOOKUP(D6627,'Fund List'!$A$2:$F$1324,6,FALSE)</f>
        <v>ADOT BREAST CERVICAL CANCER PLATE</v>
      </c>
      <c r="G6627" s="3">
        <v>63</v>
      </c>
      <c r="I6627" s="24">
        <f t="shared" si="1323"/>
        <v>68.031623474886501</v>
      </c>
    </row>
    <row r="6628" spans="1:9" outlineLevel="2" collapsed="1" x14ac:dyDescent="0.25">
      <c r="F6628" s="1" t="s">
        <v>4535</v>
      </c>
      <c r="I6628" s="24">
        <f t="shared" ref="I6628" si="1324">SUBTOTAL(9,I6617:I6627)</f>
        <v>396.311203417196</v>
      </c>
    </row>
    <row r="6629" spans="1:9" hidden="1" outlineLevel="3" x14ac:dyDescent="0.25">
      <c r="A6629" t="s">
        <v>75</v>
      </c>
      <c r="B6629" t="str">
        <f>VLOOKUP(A6629,'AGENCY CODES'!$C$4:$F$139,3,FALSE)</f>
        <v>DEPARTMENT OF HEALTH SERVICES</v>
      </c>
      <c r="C6629" s="8" t="s">
        <v>1</v>
      </c>
      <c r="D6629" s="8" t="str">
        <f t="shared" si="1321"/>
        <v>HSA3017</v>
      </c>
      <c r="E6629">
        <v>3017</v>
      </c>
      <c r="F6629" t="str">
        <f>VLOOKUP(D6629,'Fund List'!$A$2:$F$1324,6,FALSE)</f>
        <v>ENVIRONMENTAL LAB LIC REVOLVING</v>
      </c>
      <c r="G6629" s="3">
        <v>49</v>
      </c>
      <c r="I6629" s="24">
        <f t="shared" ref="I6629:I6643" si="1325">$G6629/$G$10*I$5</f>
        <v>52.913484924911728</v>
      </c>
    </row>
    <row r="6630" spans="1:9" hidden="1" outlineLevel="3" x14ac:dyDescent="0.25">
      <c r="A6630" t="s">
        <v>75</v>
      </c>
      <c r="B6630" t="str">
        <f>VLOOKUP(A6630,'AGENCY CODES'!$C$4:$F$139,3,FALSE)</f>
        <v>DEPARTMENT OF HEALTH SERVICES</v>
      </c>
      <c r="C6630" s="8" t="s">
        <v>22</v>
      </c>
      <c r="D6630" s="8" t="str">
        <f t="shared" si="1321"/>
        <v>HSA3017</v>
      </c>
      <c r="E6630">
        <v>3017</v>
      </c>
      <c r="F6630" t="str">
        <f>VLOOKUP(D6630,'Fund List'!$A$2:$F$1324,6,FALSE)</f>
        <v>ENVIRONMENTAL LAB LIC REVOLVING</v>
      </c>
      <c r="G6630" s="3">
        <v>32</v>
      </c>
      <c r="I6630" s="24">
        <f t="shared" si="1325"/>
        <v>34.555745257085206</v>
      </c>
    </row>
    <row r="6631" spans="1:9" hidden="1" outlineLevel="3" x14ac:dyDescent="0.25">
      <c r="A6631" t="s">
        <v>75</v>
      </c>
      <c r="B6631" t="str">
        <f>VLOOKUP(A6631,'AGENCY CODES'!$C$4:$F$139,3,FALSE)</f>
        <v>DEPARTMENT OF HEALTH SERVICES</v>
      </c>
      <c r="C6631" s="8" t="s">
        <v>3</v>
      </c>
      <c r="D6631" s="8" t="str">
        <f t="shared" si="1321"/>
        <v>HSA3017</v>
      </c>
      <c r="E6631">
        <v>3017</v>
      </c>
      <c r="F6631" t="str">
        <f>VLOOKUP(D6631,'Fund List'!$A$2:$F$1324,6,FALSE)</f>
        <v>ENVIRONMENTAL LAB LIC REVOLVING</v>
      </c>
      <c r="G6631" s="3">
        <v>166</v>
      </c>
      <c r="I6631" s="24">
        <f t="shared" si="1325"/>
        <v>179.25792852112951</v>
      </c>
    </row>
    <row r="6632" spans="1:9" hidden="1" outlineLevel="3" x14ac:dyDescent="0.25">
      <c r="A6632" t="s">
        <v>75</v>
      </c>
      <c r="B6632" t="str">
        <f>VLOOKUP(A6632,'AGENCY CODES'!$C$4:$F$139,3,FALSE)</f>
        <v>DEPARTMENT OF HEALTH SERVICES</v>
      </c>
      <c r="C6632" s="8" t="s">
        <v>4</v>
      </c>
      <c r="D6632" s="8" t="str">
        <f t="shared" si="1321"/>
        <v>HSA3017</v>
      </c>
      <c r="E6632">
        <v>3017</v>
      </c>
      <c r="F6632" t="str">
        <f>VLOOKUP(D6632,'Fund List'!$A$2:$F$1324,6,FALSE)</f>
        <v>ENVIRONMENTAL LAB LIC REVOLVING</v>
      </c>
      <c r="G6632" s="3">
        <v>39</v>
      </c>
      <c r="I6632" s="24">
        <f t="shared" si="1325"/>
        <v>42.1148145320726</v>
      </c>
    </row>
    <row r="6633" spans="1:9" hidden="1" outlineLevel="3" x14ac:dyDescent="0.25">
      <c r="A6633" t="s">
        <v>75</v>
      </c>
      <c r="B6633" t="str">
        <f>VLOOKUP(A6633,'AGENCY CODES'!$C$4:$F$139,3,FALSE)</f>
        <v>DEPARTMENT OF HEALTH SERVICES</v>
      </c>
      <c r="C6633" s="8" t="s">
        <v>5</v>
      </c>
      <c r="D6633" s="8" t="str">
        <f t="shared" si="1321"/>
        <v>HSA3017</v>
      </c>
      <c r="E6633">
        <v>3017</v>
      </c>
      <c r="F6633" t="str">
        <f>VLOOKUP(D6633,'Fund List'!$A$2:$F$1324,6,FALSE)</f>
        <v>ENVIRONMENTAL LAB LIC REVOLVING</v>
      </c>
      <c r="G6633" s="3">
        <v>41</v>
      </c>
      <c r="I6633" s="24">
        <f t="shared" si="1325"/>
        <v>44.274548610640423</v>
      </c>
    </row>
    <row r="6634" spans="1:9" hidden="1" outlineLevel="3" x14ac:dyDescent="0.25">
      <c r="A6634" t="s">
        <v>75</v>
      </c>
      <c r="B6634" t="str">
        <f>VLOOKUP(A6634,'AGENCY CODES'!$C$4:$F$139,3,FALSE)</f>
        <v>DEPARTMENT OF HEALTH SERVICES</v>
      </c>
      <c r="C6634" s="8" t="s">
        <v>6</v>
      </c>
      <c r="D6634" s="8" t="str">
        <f t="shared" si="1321"/>
        <v>HSA3017</v>
      </c>
      <c r="E6634">
        <v>3017</v>
      </c>
      <c r="F6634" t="str">
        <f>VLOOKUP(D6634,'Fund List'!$A$2:$F$1324,6,FALSE)</f>
        <v>ENVIRONMENTAL LAB LIC REVOLVING</v>
      </c>
      <c r="G6634" s="3">
        <v>48</v>
      </c>
      <c r="I6634" s="24">
        <f t="shared" si="1325"/>
        <v>51.83361788562781</v>
      </c>
    </row>
    <row r="6635" spans="1:9" hidden="1" outlineLevel="3" x14ac:dyDescent="0.25">
      <c r="A6635" t="s">
        <v>75</v>
      </c>
      <c r="B6635" t="str">
        <f>VLOOKUP(A6635,'AGENCY CODES'!$C$4:$F$139,3,FALSE)</f>
        <v>DEPARTMENT OF HEALTH SERVICES</v>
      </c>
      <c r="C6635" s="8" t="s">
        <v>7</v>
      </c>
      <c r="D6635" s="8" t="str">
        <f t="shared" si="1321"/>
        <v>HSA3017</v>
      </c>
      <c r="E6635">
        <v>3017</v>
      </c>
      <c r="F6635" t="str">
        <f>VLOOKUP(D6635,'Fund List'!$A$2:$F$1324,6,FALSE)</f>
        <v>ENVIRONMENTAL LAB LIC REVOLVING</v>
      </c>
      <c r="G6635" s="3">
        <v>263</v>
      </c>
      <c r="I6635" s="24">
        <f t="shared" si="1325"/>
        <v>284.00503133166904</v>
      </c>
    </row>
    <row r="6636" spans="1:9" hidden="1" outlineLevel="3" x14ac:dyDescent="0.25">
      <c r="A6636" t="s">
        <v>75</v>
      </c>
      <c r="B6636" t="str">
        <f>VLOOKUP(A6636,'AGENCY CODES'!$C$4:$F$139,3,FALSE)</f>
        <v>DEPARTMENT OF HEALTH SERVICES</v>
      </c>
      <c r="C6636" s="8" t="s">
        <v>14</v>
      </c>
      <c r="D6636" s="8" t="str">
        <f t="shared" si="1321"/>
        <v>HSA3017</v>
      </c>
      <c r="E6636">
        <v>3017</v>
      </c>
      <c r="F6636" t="str">
        <f>VLOOKUP(D6636,'Fund List'!$A$2:$F$1324,6,FALSE)</f>
        <v>ENVIRONMENTAL LAB LIC REVOLVING</v>
      </c>
      <c r="G6636" s="3">
        <v>23</v>
      </c>
      <c r="I6636" s="24">
        <f t="shared" si="1325"/>
        <v>24.836941903529993</v>
      </c>
    </row>
    <row r="6637" spans="1:9" hidden="1" outlineLevel="3" x14ac:dyDescent="0.25">
      <c r="A6637" t="s">
        <v>75</v>
      </c>
      <c r="B6637" t="str">
        <f>VLOOKUP(A6637,'AGENCY CODES'!$C$4:$F$139,3,FALSE)</f>
        <v>DEPARTMENT OF HEALTH SERVICES</v>
      </c>
      <c r="C6637" s="8" t="s">
        <v>17</v>
      </c>
      <c r="D6637" s="8" t="str">
        <f t="shared" si="1321"/>
        <v>HSA3017</v>
      </c>
      <c r="E6637">
        <v>3017</v>
      </c>
      <c r="F6637" t="str">
        <f>VLOOKUP(D6637,'Fund List'!$A$2:$F$1324,6,FALSE)</f>
        <v>ENVIRONMENTAL LAB LIC REVOLVING</v>
      </c>
      <c r="G6637" s="3">
        <v>2</v>
      </c>
      <c r="I6637" s="24">
        <f t="shared" si="1325"/>
        <v>2.1597340785678254</v>
      </c>
    </row>
    <row r="6638" spans="1:9" hidden="1" outlineLevel="3" x14ac:dyDescent="0.25">
      <c r="A6638" t="s">
        <v>75</v>
      </c>
      <c r="B6638" t="str">
        <f>VLOOKUP(A6638,'AGENCY CODES'!$C$4:$F$139,3,FALSE)</f>
        <v>DEPARTMENT OF HEALTH SERVICES</v>
      </c>
      <c r="C6638" s="8" t="s">
        <v>8</v>
      </c>
      <c r="D6638" s="8" t="str">
        <f t="shared" si="1321"/>
        <v>HSA3017</v>
      </c>
      <c r="E6638">
        <v>3017</v>
      </c>
      <c r="F6638" t="str">
        <f>VLOOKUP(D6638,'Fund List'!$A$2:$F$1324,6,FALSE)</f>
        <v>ENVIRONMENTAL LAB LIC REVOLVING</v>
      </c>
      <c r="G6638" s="3">
        <v>26</v>
      </c>
      <c r="I6638" s="24">
        <f t="shared" si="1325"/>
        <v>28.076543021381731</v>
      </c>
    </row>
    <row r="6639" spans="1:9" hidden="1" outlineLevel="3" x14ac:dyDescent="0.25">
      <c r="A6639" t="s">
        <v>75</v>
      </c>
      <c r="B6639" t="str">
        <f>VLOOKUP(A6639,'AGENCY CODES'!$C$4:$F$139,3,FALSE)</f>
        <v>DEPARTMENT OF HEALTH SERVICES</v>
      </c>
      <c r="C6639" s="8" t="s">
        <v>10</v>
      </c>
      <c r="D6639" s="8" t="str">
        <f t="shared" si="1321"/>
        <v>HSA3017</v>
      </c>
      <c r="E6639">
        <v>3017</v>
      </c>
      <c r="F6639" t="str">
        <f>VLOOKUP(D6639,'Fund List'!$A$2:$F$1324,6,FALSE)</f>
        <v>ENVIRONMENTAL LAB LIC REVOLVING</v>
      </c>
      <c r="G6639" s="3">
        <v>115</v>
      </c>
      <c r="I6639" s="24">
        <f t="shared" si="1325"/>
        <v>124.18470951764998</v>
      </c>
    </row>
    <row r="6640" spans="1:9" hidden="1" outlineLevel="3" x14ac:dyDescent="0.25">
      <c r="A6640" t="s">
        <v>75</v>
      </c>
      <c r="B6640" t="str">
        <f>VLOOKUP(A6640,'AGENCY CODES'!$C$4:$F$139,3,FALSE)</f>
        <v>DEPARTMENT OF HEALTH SERVICES</v>
      </c>
      <c r="C6640" s="8" t="s">
        <v>11</v>
      </c>
      <c r="D6640" s="8" t="str">
        <f t="shared" si="1321"/>
        <v>HSA3017</v>
      </c>
      <c r="E6640">
        <v>3017</v>
      </c>
      <c r="F6640" t="str">
        <f>VLOOKUP(D6640,'Fund List'!$A$2:$F$1324,6,FALSE)</f>
        <v>ENVIRONMENTAL LAB LIC REVOLVING</v>
      </c>
      <c r="G6640" s="3">
        <v>164</v>
      </c>
      <c r="I6640" s="24">
        <f t="shared" si="1325"/>
        <v>177.09819444256169</v>
      </c>
    </row>
    <row r="6641" spans="1:9" hidden="1" outlineLevel="3" x14ac:dyDescent="0.25">
      <c r="A6641" t="s">
        <v>75</v>
      </c>
      <c r="B6641" t="str">
        <f>VLOOKUP(A6641,'AGENCY CODES'!$C$4:$F$139,3,FALSE)</f>
        <v>DEPARTMENT OF HEALTH SERVICES</v>
      </c>
      <c r="C6641" s="8" t="s">
        <v>12</v>
      </c>
      <c r="D6641" s="8" t="str">
        <f t="shared" si="1321"/>
        <v>HSA3017</v>
      </c>
      <c r="E6641">
        <v>3017</v>
      </c>
      <c r="F6641" t="str">
        <f>VLOOKUP(D6641,'Fund List'!$A$2:$F$1324,6,FALSE)</f>
        <v>ENVIRONMENTAL LAB LIC REVOLVING</v>
      </c>
      <c r="G6641" s="3">
        <v>16</v>
      </c>
      <c r="I6641" s="24">
        <f t="shared" si="1325"/>
        <v>17.277872628542603</v>
      </c>
    </row>
    <row r="6642" spans="1:9" hidden="1" outlineLevel="3" x14ac:dyDescent="0.25">
      <c r="A6642" t="s">
        <v>75</v>
      </c>
      <c r="B6642" t="str">
        <f>VLOOKUP(A6642,'AGENCY CODES'!$C$4:$F$139,3,FALSE)</f>
        <v>DEPARTMENT OF HEALTH SERVICES</v>
      </c>
      <c r="C6642" s="8">
        <v>2</v>
      </c>
      <c r="D6642" s="8" t="str">
        <f t="shared" si="1321"/>
        <v>HSA3017</v>
      </c>
      <c r="E6642">
        <v>3017</v>
      </c>
      <c r="F6642" t="str">
        <f>VLOOKUP(D6642,'Fund List'!$A$2:$F$1324,6,FALSE)</f>
        <v>ENVIRONMENTAL LAB LIC REVOLVING</v>
      </c>
      <c r="G6642" s="3">
        <v>140</v>
      </c>
      <c r="I6642" s="24">
        <f t="shared" si="1325"/>
        <v>151.18138549974779</v>
      </c>
    </row>
    <row r="6643" spans="1:9" hidden="1" outlineLevel="3" x14ac:dyDescent="0.25">
      <c r="A6643" t="s">
        <v>75</v>
      </c>
      <c r="B6643" t="str">
        <f>VLOOKUP(A6643,'AGENCY CODES'!$C$4:$F$139,3,FALSE)</f>
        <v>DEPARTMENT OF HEALTH SERVICES</v>
      </c>
      <c r="C6643" s="8">
        <v>8</v>
      </c>
      <c r="D6643" s="8" t="str">
        <f t="shared" si="1321"/>
        <v>HSA3017</v>
      </c>
      <c r="E6643">
        <v>3017</v>
      </c>
      <c r="F6643" t="str">
        <f>VLOOKUP(D6643,'Fund List'!$A$2:$F$1324,6,FALSE)</f>
        <v>ENVIRONMENTAL LAB LIC REVOLVING</v>
      </c>
      <c r="G6643" s="3">
        <v>711</v>
      </c>
      <c r="I6643" s="24">
        <f t="shared" si="1325"/>
        <v>767.78546493086208</v>
      </c>
    </row>
    <row r="6644" spans="1:9" outlineLevel="2" collapsed="1" x14ac:dyDescent="0.25">
      <c r="F6644" s="1" t="s">
        <v>4536</v>
      </c>
      <c r="I6644" s="24">
        <f t="shared" ref="I6644" si="1326">SUBTOTAL(9,I6629:I6643)</f>
        <v>1981.5560170859799</v>
      </c>
    </row>
    <row r="6645" spans="1:9" hidden="1" outlineLevel="3" x14ac:dyDescent="0.25">
      <c r="A6645" t="s">
        <v>75</v>
      </c>
      <c r="B6645" t="str">
        <f>VLOOKUP(A6645,'AGENCY CODES'!$C$4:$F$139,3,FALSE)</f>
        <v>DEPARTMENT OF HEALTH SERVICES</v>
      </c>
      <c r="C6645" s="8" t="s">
        <v>1</v>
      </c>
      <c r="D6645" s="8" t="str">
        <f t="shared" si="1321"/>
        <v>HSA3036</v>
      </c>
      <c r="E6645">
        <v>3036</v>
      </c>
      <c r="F6645" t="str">
        <f>VLOOKUP(D6645,'Fund List'!$A$2:$F$1324,6,FALSE)</f>
        <v>CHILD FATALITY REVIEW FUND</v>
      </c>
      <c r="G6645" s="3">
        <v>27</v>
      </c>
      <c r="I6645" s="24">
        <f t="shared" ref="I6645:I6655" si="1327">$G6645/$G$10*I$5</f>
        <v>29.156410060665646</v>
      </c>
    </row>
    <row r="6646" spans="1:9" hidden="1" outlineLevel="3" x14ac:dyDescent="0.25">
      <c r="A6646" t="s">
        <v>75</v>
      </c>
      <c r="B6646" t="str">
        <f>VLOOKUP(A6646,'AGENCY CODES'!$C$4:$F$139,3,FALSE)</f>
        <v>DEPARTMENT OF HEALTH SERVICES</v>
      </c>
      <c r="C6646" s="8" t="s">
        <v>22</v>
      </c>
      <c r="D6646" s="8" t="str">
        <f t="shared" si="1321"/>
        <v>HSA3036</v>
      </c>
      <c r="E6646">
        <v>3036</v>
      </c>
      <c r="F6646" t="str">
        <f>VLOOKUP(D6646,'Fund List'!$A$2:$F$1324,6,FALSE)</f>
        <v>CHILD FATALITY REVIEW FUND</v>
      </c>
      <c r="G6646" s="3">
        <v>10</v>
      </c>
      <c r="I6646" s="24">
        <f t="shared" si="1327"/>
        <v>10.798670392839128</v>
      </c>
    </row>
    <row r="6647" spans="1:9" hidden="1" outlineLevel="3" x14ac:dyDescent="0.25">
      <c r="A6647" t="s">
        <v>75</v>
      </c>
      <c r="B6647" t="str">
        <f>VLOOKUP(A6647,'AGENCY CODES'!$C$4:$F$139,3,FALSE)</f>
        <v>DEPARTMENT OF HEALTH SERVICES</v>
      </c>
      <c r="C6647" s="8" t="s">
        <v>4</v>
      </c>
      <c r="D6647" s="8" t="str">
        <f t="shared" si="1321"/>
        <v>HSA3036</v>
      </c>
      <c r="E6647">
        <v>3036</v>
      </c>
      <c r="F6647" t="str">
        <f>VLOOKUP(D6647,'Fund List'!$A$2:$F$1324,6,FALSE)</f>
        <v>CHILD FATALITY REVIEW FUND</v>
      </c>
      <c r="G6647" s="3">
        <v>5</v>
      </c>
      <c r="I6647" s="24">
        <f t="shared" si="1327"/>
        <v>5.3993351964195639</v>
      </c>
    </row>
    <row r="6648" spans="1:9" hidden="1" outlineLevel="3" x14ac:dyDescent="0.25">
      <c r="A6648" t="s">
        <v>75</v>
      </c>
      <c r="B6648" t="str">
        <f>VLOOKUP(A6648,'AGENCY CODES'!$C$4:$F$139,3,FALSE)</f>
        <v>DEPARTMENT OF HEALTH SERVICES</v>
      </c>
      <c r="C6648" s="8" t="s">
        <v>5</v>
      </c>
      <c r="D6648" s="8" t="str">
        <f t="shared" si="1321"/>
        <v>HSA3036</v>
      </c>
      <c r="E6648">
        <v>3036</v>
      </c>
      <c r="F6648" t="str">
        <f>VLOOKUP(D6648,'Fund List'!$A$2:$F$1324,6,FALSE)</f>
        <v>CHILD FATALITY REVIEW FUND</v>
      </c>
      <c r="G6648" s="3">
        <v>1</v>
      </c>
      <c r="I6648" s="24">
        <f t="shared" si="1327"/>
        <v>1.0798670392839127</v>
      </c>
    </row>
    <row r="6649" spans="1:9" hidden="1" outlineLevel="3" x14ac:dyDescent="0.25">
      <c r="A6649" t="s">
        <v>75</v>
      </c>
      <c r="B6649" t="str">
        <f>VLOOKUP(A6649,'AGENCY CODES'!$C$4:$F$139,3,FALSE)</f>
        <v>DEPARTMENT OF HEALTH SERVICES</v>
      </c>
      <c r="C6649" s="8" t="s">
        <v>6</v>
      </c>
      <c r="D6649" s="8" t="str">
        <f t="shared" si="1321"/>
        <v>HSA3036</v>
      </c>
      <c r="E6649">
        <v>3036</v>
      </c>
      <c r="F6649" t="str">
        <f>VLOOKUP(D6649,'Fund List'!$A$2:$F$1324,6,FALSE)</f>
        <v>CHILD FATALITY REVIEW FUND</v>
      </c>
      <c r="G6649" s="3">
        <v>78</v>
      </c>
      <c r="I6649" s="24">
        <f t="shared" si="1327"/>
        <v>84.2296290641452</v>
      </c>
    </row>
    <row r="6650" spans="1:9" hidden="1" outlineLevel="3" x14ac:dyDescent="0.25">
      <c r="A6650" t="s">
        <v>75</v>
      </c>
      <c r="B6650" t="str">
        <f>VLOOKUP(A6650,'AGENCY CODES'!$C$4:$F$139,3,FALSE)</f>
        <v>DEPARTMENT OF HEALTH SERVICES</v>
      </c>
      <c r="C6650" s="8" t="s">
        <v>7</v>
      </c>
      <c r="D6650" s="8" t="str">
        <f t="shared" si="1321"/>
        <v>HSA3036</v>
      </c>
      <c r="E6650">
        <v>3036</v>
      </c>
      <c r="F6650" t="str">
        <f>VLOOKUP(D6650,'Fund List'!$A$2:$F$1324,6,FALSE)</f>
        <v>CHILD FATALITY REVIEW FUND</v>
      </c>
      <c r="G6650" s="3">
        <v>4</v>
      </c>
      <c r="I6650" s="24">
        <f t="shared" si="1327"/>
        <v>4.3194681571356508</v>
      </c>
    </row>
    <row r="6651" spans="1:9" hidden="1" outlineLevel="3" x14ac:dyDescent="0.25">
      <c r="A6651" t="s">
        <v>75</v>
      </c>
      <c r="B6651" t="str">
        <f>VLOOKUP(A6651,'AGENCY CODES'!$C$4:$F$139,3,FALSE)</f>
        <v>DEPARTMENT OF HEALTH SERVICES</v>
      </c>
      <c r="C6651" s="8" t="s">
        <v>10</v>
      </c>
      <c r="D6651" s="8" t="str">
        <f t="shared" si="1321"/>
        <v>HSA3036</v>
      </c>
      <c r="E6651">
        <v>3036</v>
      </c>
      <c r="F6651" t="str">
        <f>VLOOKUP(D6651,'Fund List'!$A$2:$F$1324,6,FALSE)</f>
        <v>CHILD FATALITY REVIEW FUND</v>
      </c>
      <c r="G6651" s="3">
        <v>33</v>
      </c>
      <c r="I6651" s="24">
        <f t="shared" si="1327"/>
        <v>35.635612296369125</v>
      </c>
    </row>
    <row r="6652" spans="1:9" hidden="1" outlineLevel="3" x14ac:dyDescent="0.25">
      <c r="A6652" t="s">
        <v>75</v>
      </c>
      <c r="B6652" t="str">
        <f>VLOOKUP(A6652,'AGENCY CODES'!$C$4:$F$139,3,FALSE)</f>
        <v>DEPARTMENT OF HEALTH SERVICES</v>
      </c>
      <c r="C6652" s="8" t="s">
        <v>11</v>
      </c>
      <c r="D6652" s="8" t="str">
        <f t="shared" si="1321"/>
        <v>HSA3036</v>
      </c>
      <c r="E6652">
        <v>3036</v>
      </c>
      <c r="F6652" t="str">
        <f>VLOOKUP(D6652,'Fund List'!$A$2:$F$1324,6,FALSE)</f>
        <v>CHILD FATALITY REVIEW FUND</v>
      </c>
      <c r="G6652" s="3">
        <v>39</v>
      </c>
      <c r="I6652" s="24">
        <f t="shared" si="1327"/>
        <v>42.1148145320726</v>
      </c>
    </row>
    <row r="6653" spans="1:9" hidden="1" outlineLevel="3" x14ac:dyDescent="0.25">
      <c r="A6653" t="s">
        <v>75</v>
      </c>
      <c r="B6653" t="str">
        <f>VLOOKUP(A6653,'AGENCY CODES'!$C$4:$F$139,3,FALSE)</f>
        <v>DEPARTMENT OF HEALTH SERVICES</v>
      </c>
      <c r="C6653" s="8" t="s">
        <v>12</v>
      </c>
      <c r="D6653" s="8" t="str">
        <f t="shared" si="1321"/>
        <v>HSA3036</v>
      </c>
      <c r="E6653">
        <v>3036</v>
      </c>
      <c r="F6653" t="str">
        <f>VLOOKUP(D6653,'Fund List'!$A$2:$F$1324,6,FALSE)</f>
        <v>CHILD FATALITY REVIEW FUND</v>
      </c>
      <c r="G6653" s="3">
        <v>9</v>
      </c>
      <c r="I6653" s="24">
        <f t="shared" si="1327"/>
        <v>9.7188033535552147</v>
      </c>
    </row>
    <row r="6654" spans="1:9" hidden="1" outlineLevel="3" x14ac:dyDescent="0.25">
      <c r="A6654" t="s">
        <v>75</v>
      </c>
      <c r="B6654" t="str">
        <f>VLOOKUP(A6654,'AGENCY CODES'!$C$4:$F$139,3,FALSE)</f>
        <v>DEPARTMENT OF HEALTH SERVICES</v>
      </c>
      <c r="C6654" s="8">
        <v>2</v>
      </c>
      <c r="D6654" s="8" t="str">
        <f t="shared" si="1321"/>
        <v>HSA3036</v>
      </c>
      <c r="E6654">
        <v>3036</v>
      </c>
      <c r="F6654" t="str">
        <f>VLOOKUP(D6654,'Fund List'!$A$2:$F$1324,6,FALSE)</f>
        <v>CHILD FATALITY REVIEW FUND</v>
      </c>
      <c r="G6654" s="3">
        <v>41</v>
      </c>
      <c r="I6654" s="24">
        <f t="shared" si="1327"/>
        <v>44.274548610640423</v>
      </c>
    </row>
    <row r="6655" spans="1:9" hidden="1" outlineLevel="3" x14ac:dyDescent="0.25">
      <c r="A6655" t="s">
        <v>75</v>
      </c>
      <c r="B6655" t="str">
        <f>VLOOKUP(A6655,'AGENCY CODES'!$C$4:$F$139,3,FALSE)</f>
        <v>DEPARTMENT OF HEALTH SERVICES</v>
      </c>
      <c r="C6655" s="8">
        <v>8</v>
      </c>
      <c r="D6655" s="8" t="str">
        <f t="shared" si="1321"/>
        <v>HSA3036</v>
      </c>
      <c r="E6655">
        <v>3036</v>
      </c>
      <c r="F6655" t="str">
        <f>VLOOKUP(D6655,'Fund List'!$A$2:$F$1324,6,FALSE)</f>
        <v>CHILD FATALITY REVIEW FUND</v>
      </c>
      <c r="G6655" s="3">
        <v>348</v>
      </c>
      <c r="I6655" s="24">
        <f t="shared" si="1327"/>
        <v>375.79372967080167</v>
      </c>
    </row>
    <row r="6656" spans="1:9" outlineLevel="2" collapsed="1" x14ac:dyDescent="0.25">
      <c r="F6656" s="1" t="s">
        <v>4537</v>
      </c>
      <c r="I6656" s="24">
        <f t="shared" ref="I6656" si="1328">SUBTOTAL(9,I6645:I6655)</f>
        <v>642.52088837392807</v>
      </c>
    </row>
    <row r="6657" spans="1:9" hidden="1" outlineLevel="3" x14ac:dyDescent="0.25">
      <c r="A6657" t="s">
        <v>75</v>
      </c>
      <c r="B6657" t="str">
        <f>VLOOKUP(A6657,'AGENCY CODES'!$C$4:$F$139,3,FALSE)</f>
        <v>DEPARTMENT OF HEALTH SERVICES</v>
      </c>
      <c r="C6657" s="8" t="s">
        <v>1</v>
      </c>
      <c r="D6657" s="8" t="str">
        <f t="shared" si="1321"/>
        <v>HSA3038</v>
      </c>
      <c r="E6657">
        <v>3038</v>
      </c>
      <c r="F6657" t="str">
        <f>VLOOKUP(D6657,'Fund List'!$A$2:$F$1324,6,FALSE)</f>
        <v>ORAL HEALTH FUND</v>
      </c>
      <c r="G6657" s="3">
        <v>8</v>
      </c>
      <c r="I6657" s="24">
        <f t="shared" ref="I6657:I6670" si="1329">$G6657/$G$10*I$5</f>
        <v>8.6389363142713016</v>
      </c>
    </row>
    <row r="6658" spans="1:9" hidden="1" outlineLevel="3" x14ac:dyDescent="0.25">
      <c r="A6658" t="s">
        <v>75</v>
      </c>
      <c r="B6658" t="str">
        <f>VLOOKUP(A6658,'AGENCY CODES'!$C$4:$F$139,3,FALSE)</f>
        <v>DEPARTMENT OF HEALTH SERVICES</v>
      </c>
      <c r="C6658" s="8" t="s">
        <v>22</v>
      </c>
      <c r="D6658" s="8" t="str">
        <f t="shared" si="1321"/>
        <v>HSA3038</v>
      </c>
      <c r="E6658">
        <v>3038</v>
      </c>
      <c r="F6658" t="str">
        <f>VLOOKUP(D6658,'Fund List'!$A$2:$F$1324,6,FALSE)</f>
        <v>ORAL HEALTH FUND</v>
      </c>
      <c r="G6658" s="3">
        <v>6</v>
      </c>
      <c r="I6658" s="24">
        <f t="shared" si="1329"/>
        <v>6.4792022357034762</v>
      </c>
    </row>
    <row r="6659" spans="1:9" hidden="1" outlineLevel="3" x14ac:dyDescent="0.25">
      <c r="A6659" t="s">
        <v>75</v>
      </c>
      <c r="B6659" t="str">
        <f>VLOOKUP(A6659,'AGENCY CODES'!$C$4:$F$139,3,FALSE)</f>
        <v>DEPARTMENT OF HEALTH SERVICES</v>
      </c>
      <c r="C6659" s="8" t="s">
        <v>3</v>
      </c>
      <c r="D6659" s="8" t="str">
        <f t="shared" si="1321"/>
        <v>HSA3038</v>
      </c>
      <c r="E6659">
        <v>3038</v>
      </c>
      <c r="F6659" t="str">
        <f>VLOOKUP(D6659,'Fund List'!$A$2:$F$1324,6,FALSE)</f>
        <v>ORAL HEALTH FUND</v>
      </c>
      <c r="G6659" s="3">
        <v>119</v>
      </c>
      <c r="I6659" s="24">
        <f t="shared" si="1329"/>
        <v>128.50417767478561</v>
      </c>
    </row>
    <row r="6660" spans="1:9" hidden="1" outlineLevel="3" x14ac:dyDescent="0.25">
      <c r="A6660" t="s">
        <v>75</v>
      </c>
      <c r="B6660" t="str">
        <f>VLOOKUP(A6660,'AGENCY CODES'!$C$4:$F$139,3,FALSE)</f>
        <v>DEPARTMENT OF HEALTH SERVICES</v>
      </c>
      <c r="C6660" s="8" t="s">
        <v>4</v>
      </c>
      <c r="D6660" s="8" t="str">
        <f t="shared" si="1321"/>
        <v>HSA3038</v>
      </c>
      <c r="E6660">
        <v>3038</v>
      </c>
      <c r="F6660" t="str">
        <f>VLOOKUP(D6660,'Fund List'!$A$2:$F$1324,6,FALSE)</f>
        <v>ORAL HEALTH FUND</v>
      </c>
      <c r="G6660" s="3">
        <v>37</v>
      </c>
      <c r="I6660" s="24">
        <f t="shared" si="1329"/>
        <v>39.955080453504777</v>
      </c>
    </row>
    <row r="6661" spans="1:9" hidden="1" outlineLevel="3" x14ac:dyDescent="0.25">
      <c r="A6661" t="s">
        <v>75</v>
      </c>
      <c r="B6661" t="str">
        <f>VLOOKUP(A6661,'AGENCY CODES'!$C$4:$F$139,3,FALSE)</f>
        <v>DEPARTMENT OF HEALTH SERVICES</v>
      </c>
      <c r="C6661" s="8" t="s">
        <v>5</v>
      </c>
      <c r="D6661" s="8" t="str">
        <f t="shared" si="1321"/>
        <v>HSA3038</v>
      </c>
      <c r="E6661">
        <v>3038</v>
      </c>
      <c r="F6661" t="str">
        <f>VLOOKUP(D6661,'Fund List'!$A$2:$F$1324,6,FALSE)</f>
        <v>ORAL HEALTH FUND</v>
      </c>
      <c r="G6661" s="3">
        <v>1</v>
      </c>
      <c r="I6661" s="24">
        <f t="shared" si="1329"/>
        <v>1.0798670392839127</v>
      </c>
    </row>
    <row r="6662" spans="1:9" hidden="1" outlineLevel="3" x14ac:dyDescent="0.25">
      <c r="A6662" t="s">
        <v>75</v>
      </c>
      <c r="B6662" t="str">
        <f>VLOOKUP(A6662,'AGENCY CODES'!$C$4:$F$139,3,FALSE)</f>
        <v>DEPARTMENT OF HEALTH SERVICES</v>
      </c>
      <c r="C6662" s="8" t="s">
        <v>6</v>
      </c>
      <c r="D6662" s="8" t="str">
        <f t="shared" si="1321"/>
        <v>HSA3038</v>
      </c>
      <c r="E6662">
        <v>3038</v>
      </c>
      <c r="F6662" t="str">
        <f>VLOOKUP(D6662,'Fund List'!$A$2:$F$1324,6,FALSE)</f>
        <v>ORAL HEALTH FUND</v>
      </c>
      <c r="G6662" s="3">
        <v>41</v>
      </c>
      <c r="I6662" s="24">
        <f t="shared" si="1329"/>
        <v>44.274548610640423</v>
      </c>
    </row>
    <row r="6663" spans="1:9" hidden="1" outlineLevel="3" x14ac:dyDescent="0.25">
      <c r="A6663" t="s">
        <v>75</v>
      </c>
      <c r="B6663" t="str">
        <f>VLOOKUP(A6663,'AGENCY CODES'!$C$4:$F$139,3,FALSE)</f>
        <v>DEPARTMENT OF HEALTH SERVICES</v>
      </c>
      <c r="C6663" s="8" t="s">
        <v>7</v>
      </c>
      <c r="D6663" s="8" t="str">
        <f t="shared" si="1321"/>
        <v>HSA3038</v>
      </c>
      <c r="E6663">
        <v>3038</v>
      </c>
      <c r="F6663" t="str">
        <f>VLOOKUP(D6663,'Fund List'!$A$2:$F$1324,6,FALSE)</f>
        <v>ORAL HEALTH FUND</v>
      </c>
      <c r="G6663" s="3">
        <v>130</v>
      </c>
      <c r="I6663" s="24">
        <f t="shared" si="1329"/>
        <v>140.38271510690865</v>
      </c>
    </row>
    <row r="6664" spans="1:9" hidden="1" outlineLevel="3" x14ac:dyDescent="0.25">
      <c r="A6664" t="s">
        <v>75</v>
      </c>
      <c r="B6664" t="str">
        <f>VLOOKUP(A6664,'AGENCY CODES'!$C$4:$F$139,3,FALSE)</f>
        <v>DEPARTMENT OF HEALTH SERVICES</v>
      </c>
      <c r="C6664" s="8" t="s">
        <v>17</v>
      </c>
      <c r="D6664" s="8" t="str">
        <f t="shared" ref="D6664:D6727" si="1330">CONCATENATE(A6664,E6664)</f>
        <v>HSA3038</v>
      </c>
      <c r="E6664">
        <v>3038</v>
      </c>
      <c r="F6664" t="str">
        <f>VLOOKUP(D6664,'Fund List'!$A$2:$F$1324,6,FALSE)</f>
        <v>ORAL HEALTH FUND</v>
      </c>
      <c r="G6664" s="3">
        <v>8</v>
      </c>
      <c r="I6664" s="24">
        <f t="shared" si="1329"/>
        <v>8.6389363142713016</v>
      </c>
    </row>
    <row r="6665" spans="1:9" hidden="1" outlineLevel="3" x14ac:dyDescent="0.25">
      <c r="A6665" t="s">
        <v>75</v>
      </c>
      <c r="B6665" t="str">
        <f>VLOOKUP(A6665,'AGENCY CODES'!$C$4:$F$139,3,FALSE)</f>
        <v>DEPARTMENT OF HEALTH SERVICES</v>
      </c>
      <c r="C6665" s="8" t="s">
        <v>8</v>
      </c>
      <c r="D6665" s="8" t="str">
        <f t="shared" si="1330"/>
        <v>HSA3038</v>
      </c>
      <c r="E6665">
        <v>3038</v>
      </c>
      <c r="F6665" t="str">
        <f>VLOOKUP(D6665,'Fund List'!$A$2:$F$1324,6,FALSE)</f>
        <v>ORAL HEALTH FUND</v>
      </c>
      <c r="G6665" s="3">
        <v>12</v>
      </c>
      <c r="I6665" s="24">
        <f t="shared" si="1329"/>
        <v>12.958404471406952</v>
      </c>
    </row>
    <row r="6666" spans="1:9" hidden="1" outlineLevel="3" x14ac:dyDescent="0.25">
      <c r="A6666" t="s">
        <v>75</v>
      </c>
      <c r="B6666" t="str">
        <f>VLOOKUP(A6666,'AGENCY CODES'!$C$4:$F$139,3,FALSE)</f>
        <v>DEPARTMENT OF HEALTH SERVICES</v>
      </c>
      <c r="C6666" s="8" t="s">
        <v>10</v>
      </c>
      <c r="D6666" s="8" t="str">
        <f t="shared" si="1330"/>
        <v>HSA3038</v>
      </c>
      <c r="E6666">
        <v>3038</v>
      </c>
      <c r="F6666" t="str">
        <f>VLOOKUP(D6666,'Fund List'!$A$2:$F$1324,6,FALSE)</f>
        <v>ORAL HEALTH FUND</v>
      </c>
      <c r="G6666" s="3">
        <v>45</v>
      </c>
      <c r="I6666" s="24">
        <f t="shared" si="1329"/>
        <v>48.594016767776075</v>
      </c>
    </row>
    <row r="6667" spans="1:9" hidden="1" outlineLevel="3" x14ac:dyDescent="0.25">
      <c r="A6667" t="s">
        <v>75</v>
      </c>
      <c r="B6667" t="str">
        <f>VLOOKUP(A6667,'AGENCY CODES'!$C$4:$F$139,3,FALSE)</f>
        <v>DEPARTMENT OF HEALTH SERVICES</v>
      </c>
      <c r="C6667" s="8" t="s">
        <v>11</v>
      </c>
      <c r="D6667" s="8" t="str">
        <f t="shared" si="1330"/>
        <v>HSA3038</v>
      </c>
      <c r="E6667">
        <v>3038</v>
      </c>
      <c r="F6667" t="str">
        <f>VLOOKUP(D6667,'Fund List'!$A$2:$F$1324,6,FALSE)</f>
        <v>ORAL HEALTH FUND</v>
      </c>
      <c r="G6667" s="3">
        <v>54</v>
      </c>
      <c r="I6667" s="24">
        <f t="shared" si="1329"/>
        <v>58.312820121331292</v>
      </c>
    </row>
    <row r="6668" spans="1:9" hidden="1" outlineLevel="3" x14ac:dyDescent="0.25">
      <c r="A6668" t="s">
        <v>75</v>
      </c>
      <c r="B6668" t="str">
        <f>VLOOKUP(A6668,'AGENCY CODES'!$C$4:$F$139,3,FALSE)</f>
        <v>DEPARTMENT OF HEALTH SERVICES</v>
      </c>
      <c r="C6668" s="8" t="s">
        <v>12</v>
      </c>
      <c r="D6668" s="8" t="str">
        <f t="shared" si="1330"/>
        <v>HSA3038</v>
      </c>
      <c r="E6668">
        <v>3038</v>
      </c>
      <c r="F6668" t="str">
        <f>VLOOKUP(D6668,'Fund List'!$A$2:$F$1324,6,FALSE)</f>
        <v>ORAL HEALTH FUND</v>
      </c>
      <c r="G6668" s="3">
        <v>17</v>
      </c>
      <c r="I6668" s="24">
        <f t="shared" si="1329"/>
        <v>18.357739667826518</v>
      </c>
    </row>
    <row r="6669" spans="1:9" hidden="1" outlineLevel="3" x14ac:dyDescent="0.25">
      <c r="A6669" t="s">
        <v>75</v>
      </c>
      <c r="B6669" t="str">
        <f>VLOOKUP(A6669,'AGENCY CODES'!$C$4:$F$139,3,FALSE)</f>
        <v>DEPARTMENT OF HEALTH SERVICES</v>
      </c>
      <c r="C6669" s="8">
        <v>2</v>
      </c>
      <c r="D6669" s="8" t="str">
        <f t="shared" si="1330"/>
        <v>HSA3038</v>
      </c>
      <c r="E6669">
        <v>3038</v>
      </c>
      <c r="F6669" t="str">
        <f>VLOOKUP(D6669,'Fund List'!$A$2:$F$1324,6,FALSE)</f>
        <v>ORAL HEALTH FUND</v>
      </c>
      <c r="G6669" s="3">
        <v>59</v>
      </c>
      <c r="I6669" s="24">
        <f t="shared" si="1329"/>
        <v>63.712155317750856</v>
      </c>
    </row>
    <row r="6670" spans="1:9" hidden="1" outlineLevel="3" x14ac:dyDescent="0.25">
      <c r="A6670" t="s">
        <v>75</v>
      </c>
      <c r="B6670" t="str">
        <f>VLOOKUP(A6670,'AGENCY CODES'!$C$4:$F$139,3,FALSE)</f>
        <v>DEPARTMENT OF HEALTH SERVICES</v>
      </c>
      <c r="C6670" s="8">
        <v>8</v>
      </c>
      <c r="D6670" s="8" t="str">
        <f t="shared" si="1330"/>
        <v>HSA3038</v>
      </c>
      <c r="E6670">
        <v>3038</v>
      </c>
      <c r="F6670" t="str">
        <f>VLOOKUP(D6670,'Fund List'!$A$2:$F$1324,6,FALSE)</f>
        <v>ORAL HEALTH FUND</v>
      </c>
      <c r="G6670" s="3">
        <v>368</v>
      </c>
      <c r="I6670" s="24">
        <f t="shared" si="1329"/>
        <v>397.39107045647989</v>
      </c>
    </row>
    <row r="6671" spans="1:9" outlineLevel="2" collapsed="1" x14ac:dyDescent="0.25">
      <c r="F6671" s="1" t="s">
        <v>4538</v>
      </c>
      <c r="I6671" s="24">
        <f t="shared" ref="I6671" si="1331">SUBTOTAL(9,I6657:I6670)</f>
        <v>977.27967055194108</v>
      </c>
    </row>
    <row r="6672" spans="1:9" hidden="1" outlineLevel="3" x14ac:dyDescent="0.25">
      <c r="A6672" t="s">
        <v>75</v>
      </c>
      <c r="B6672" t="str">
        <f>VLOOKUP(A6672,'AGENCY CODES'!$C$4:$F$139,3,FALSE)</f>
        <v>DEPARTMENT OF HEALTH SERVICES</v>
      </c>
      <c r="C6672" s="8" t="s">
        <v>1</v>
      </c>
      <c r="D6672" s="8" t="str">
        <f t="shared" si="1330"/>
        <v>HSA3039</v>
      </c>
      <c r="E6672">
        <v>3039</v>
      </c>
      <c r="F6672" t="str">
        <f>VLOOKUP(D6672,'Fund List'!$A$2:$F$1324,6,FALSE)</f>
        <v>VITAL RECORDS ELECTRONIC SYSTEMS FUND</v>
      </c>
      <c r="G6672" s="3">
        <v>38</v>
      </c>
      <c r="I6672" s="24">
        <f t="shared" ref="I6672:I6684" si="1332">$G6672/$G$10*I$5</f>
        <v>41.034947492788682</v>
      </c>
    </row>
    <row r="6673" spans="1:9" hidden="1" outlineLevel="3" x14ac:dyDescent="0.25">
      <c r="A6673" t="s">
        <v>75</v>
      </c>
      <c r="B6673" t="str">
        <f>VLOOKUP(A6673,'AGENCY CODES'!$C$4:$F$139,3,FALSE)</f>
        <v>DEPARTMENT OF HEALTH SERVICES</v>
      </c>
      <c r="C6673" s="8" t="s">
        <v>22</v>
      </c>
      <c r="D6673" s="8" t="str">
        <f t="shared" si="1330"/>
        <v>HSA3039</v>
      </c>
      <c r="E6673">
        <v>3039</v>
      </c>
      <c r="F6673" t="str">
        <f>VLOOKUP(D6673,'Fund List'!$A$2:$F$1324,6,FALSE)</f>
        <v>VITAL RECORDS ELECTRONIC SYSTEMS FUND</v>
      </c>
      <c r="G6673" s="3">
        <v>23</v>
      </c>
      <c r="I6673" s="24">
        <f t="shared" si="1332"/>
        <v>24.836941903529993</v>
      </c>
    </row>
    <row r="6674" spans="1:9" hidden="1" outlineLevel="3" x14ac:dyDescent="0.25">
      <c r="A6674" t="s">
        <v>75</v>
      </c>
      <c r="B6674" t="str">
        <f>VLOOKUP(A6674,'AGENCY CODES'!$C$4:$F$139,3,FALSE)</f>
        <v>DEPARTMENT OF HEALTH SERVICES</v>
      </c>
      <c r="C6674" s="8" t="s">
        <v>3</v>
      </c>
      <c r="D6674" s="8" t="str">
        <f t="shared" si="1330"/>
        <v>HSA3039</v>
      </c>
      <c r="E6674">
        <v>3039</v>
      </c>
      <c r="F6674" t="str">
        <f>VLOOKUP(D6674,'Fund List'!$A$2:$F$1324,6,FALSE)</f>
        <v>VITAL RECORDS ELECTRONIC SYSTEMS FUND</v>
      </c>
      <c r="G6674" s="3">
        <v>28</v>
      </c>
      <c r="I6674" s="24">
        <f t="shared" si="1332"/>
        <v>30.236277099949554</v>
      </c>
    </row>
    <row r="6675" spans="1:9" hidden="1" outlineLevel="3" x14ac:dyDescent="0.25">
      <c r="A6675" t="s">
        <v>75</v>
      </c>
      <c r="B6675" t="str">
        <f>VLOOKUP(A6675,'AGENCY CODES'!$C$4:$F$139,3,FALSE)</f>
        <v>DEPARTMENT OF HEALTH SERVICES</v>
      </c>
      <c r="C6675" s="8" t="s">
        <v>4</v>
      </c>
      <c r="D6675" s="8" t="str">
        <f t="shared" si="1330"/>
        <v>HSA3039</v>
      </c>
      <c r="E6675">
        <v>3039</v>
      </c>
      <c r="F6675" t="str">
        <f>VLOOKUP(D6675,'Fund List'!$A$2:$F$1324,6,FALSE)</f>
        <v>VITAL RECORDS ELECTRONIC SYSTEMS FUND</v>
      </c>
      <c r="G6675" s="3">
        <v>236</v>
      </c>
      <c r="I6675" s="24">
        <f t="shared" si="1332"/>
        <v>254.84862127100342</v>
      </c>
    </row>
    <row r="6676" spans="1:9" hidden="1" outlineLevel="3" x14ac:dyDescent="0.25">
      <c r="A6676" t="s">
        <v>75</v>
      </c>
      <c r="B6676" t="str">
        <f>VLOOKUP(A6676,'AGENCY CODES'!$C$4:$F$139,3,FALSE)</f>
        <v>DEPARTMENT OF HEALTH SERVICES</v>
      </c>
      <c r="C6676" s="8" t="s">
        <v>6</v>
      </c>
      <c r="D6676" s="8" t="str">
        <f t="shared" si="1330"/>
        <v>HSA3039</v>
      </c>
      <c r="E6676">
        <v>3039</v>
      </c>
      <c r="F6676" t="str">
        <f>VLOOKUP(D6676,'Fund List'!$A$2:$F$1324,6,FALSE)</f>
        <v>VITAL RECORDS ELECTRONIC SYSTEMS FUND</v>
      </c>
      <c r="G6676" s="3">
        <v>199</v>
      </c>
      <c r="I6676" s="24">
        <f t="shared" si="1332"/>
        <v>214.89354081749863</v>
      </c>
    </row>
    <row r="6677" spans="1:9" hidden="1" outlineLevel="3" x14ac:dyDescent="0.25">
      <c r="A6677" t="s">
        <v>75</v>
      </c>
      <c r="B6677" t="str">
        <f>VLOOKUP(A6677,'AGENCY CODES'!$C$4:$F$139,3,FALSE)</f>
        <v>DEPARTMENT OF HEALTH SERVICES</v>
      </c>
      <c r="C6677" s="8" t="s">
        <v>7</v>
      </c>
      <c r="D6677" s="8" t="str">
        <f t="shared" si="1330"/>
        <v>HSA3039</v>
      </c>
      <c r="E6677">
        <v>3039</v>
      </c>
      <c r="F6677" t="str">
        <f>VLOOKUP(D6677,'Fund List'!$A$2:$F$1324,6,FALSE)</f>
        <v>VITAL RECORDS ELECTRONIC SYSTEMS FUND</v>
      </c>
      <c r="G6677" s="3">
        <v>279</v>
      </c>
      <c r="I6677" s="24">
        <f t="shared" si="1332"/>
        <v>301.28290396021168</v>
      </c>
    </row>
    <row r="6678" spans="1:9" hidden="1" outlineLevel="3" x14ac:dyDescent="0.25">
      <c r="A6678" t="s">
        <v>75</v>
      </c>
      <c r="B6678" t="str">
        <f>VLOOKUP(A6678,'AGENCY CODES'!$C$4:$F$139,3,FALSE)</f>
        <v>DEPARTMENT OF HEALTH SERVICES</v>
      </c>
      <c r="C6678" s="8" t="s">
        <v>17</v>
      </c>
      <c r="D6678" s="8" t="str">
        <f t="shared" si="1330"/>
        <v>HSA3039</v>
      </c>
      <c r="E6678">
        <v>3039</v>
      </c>
      <c r="F6678" t="str">
        <f>VLOOKUP(D6678,'Fund List'!$A$2:$F$1324,6,FALSE)</f>
        <v>VITAL RECORDS ELECTRONIC SYSTEMS FUND</v>
      </c>
      <c r="G6678" s="3">
        <v>36</v>
      </c>
      <c r="I6678" s="24">
        <f t="shared" si="1332"/>
        <v>38.875213414220859</v>
      </c>
    </row>
    <row r="6679" spans="1:9" hidden="1" outlineLevel="3" x14ac:dyDescent="0.25">
      <c r="A6679" t="s">
        <v>75</v>
      </c>
      <c r="B6679" t="str">
        <f>VLOOKUP(A6679,'AGENCY CODES'!$C$4:$F$139,3,FALSE)</f>
        <v>DEPARTMENT OF HEALTH SERVICES</v>
      </c>
      <c r="C6679" s="8" t="s">
        <v>8</v>
      </c>
      <c r="D6679" s="8" t="str">
        <f t="shared" si="1330"/>
        <v>HSA3039</v>
      </c>
      <c r="E6679">
        <v>3039</v>
      </c>
      <c r="F6679" t="str">
        <f>VLOOKUP(D6679,'Fund List'!$A$2:$F$1324,6,FALSE)</f>
        <v>VITAL RECORDS ELECTRONIC SYSTEMS FUND</v>
      </c>
      <c r="G6679" s="3">
        <v>14</v>
      </c>
      <c r="I6679" s="24">
        <f t="shared" si="1332"/>
        <v>15.118138549974777</v>
      </c>
    </row>
    <row r="6680" spans="1:9" hidden="1" outlineLevel="3" x14ac:dyDescent="0.25">
      <c r="A6680" t="s">
        <v>75</v>
      </c>
      <c r="B6680" t="str">
        <f>VLOOKUP(A6680,'AGENCY CODES'!$C$4:$F$139,3,FALSE)</f>
        <v>DEPARTMENT OF HEALTH SERVICES</v>
      </c>
      <c r="C6680" s="8" t="s">
        <v>10</v>
      </c>
      <c r="D6680" s="8" t="str">
        <f t="shared" si="1330"/>
        <v>HSA3039</v>
      </c>
      <c r="E6680">
        <v>3039</v>
      </c>
      <c r="F6680" t="str">
        <f>VLOOKUP(D6680,'Fund List'!$A$2:$F$1324,6,FALSE)</f>
        <v>VITAL RECORDS ELECTRONIC SYSTEMS FUND</v>
      </c>
      <c r="G6680" s="3">
        <v>280</v>
      </c>
      <c r="I6680" s="24">
        <f t="shared" si="1332"/>
        <v>302.36277099949558</v>
      </c>
    </row>
    <row r="6681" spans="1:9" hidden="1" outlineLevel="3" x14ac:dyDescent="0.25">
      <c r="A6681" t="s">
        <v>75</v>
      </c>
      <c r="B6681" t="str">
        <f>VLOOKUP(A6681,'AGENCY CODES'!$C$4:$F$139,3,FALSE)</f>
        <v>DEPARTMENT OF HEALTH SERVICES</v>
      </c>
      <c r="C6681" s="8" t="s">
        <v>11</v>
      </c>
      <c r="D6681" s="8" t="str">
        <f t="shared" si="1330"/>
        <v>HSA3039</v>
      </c>
      <c r="E6681">
        <v>3039</v>
      </c>
      <c r="F6681" t="str">
        <f>VLOOKUP(D6681,'Fund List'!$A$2:$F$1324,6,FALSE)</f>
        <v>VITAL RECORDS ELECTRONIC SYSTEMS FUND</v>
      </c>
      <c r="G6681" s="3">
        <v>945</v>
      </c>
      <c r="I6681" s="24">
        <f t="shared" si="1332"/>
        <v>1020.4743521232976</v>
      </c>
    </row>
    <row r="6682" spans="1:9" hidden="1" outlineLevel="3" x14ac:dyDescent="0.25">
      <c r="A6682" t="s">
        <v>75</v>
      </c>
      <c r="B6682" t="str">
        <f>VLOOKUP(A6682,'AGENCY CODES'!$C$4:$F$139,3,FALSE)</f>
        <v>DEPARTMENT OF HEALTH SERVICES</v>
      </c>
      <c r="C6682" s="8" t="s">
        <v>12</v>
      </c>
      <c r="D6682" s="8" t="str">
        <f t="shared" si="1330"/>
        <v>HSA3039</v>
      </c>
      <c r="E6682">
        <v>3039</v>
      </c>
      <c r="F6682" t="str">
        <f>VLOOKUP(D6682,'Fund List'!$A$2:$F$1324,6,FALSE)</f>
        <v>VITAL RECORDS ELECTRONIC SYSTEMS FUND</v>
      </c>
      <c r="G6682" s="3">
        <v>92</v>
      </c>
      <c r="I6682" s="24">
        <f t="shared" si="1332"/>
        <v>99.347767614119974</v>
      </c>
    </row>
    <row r="6683" spans="1:9" hidden="1" outlineLevel="3" x14ac:dyDescent="0.25">
      <c r="A6683" t="s">
        <v>75</v>
      </c>
      <c r="B6683" t="str">
        <f>VLOOKUP(A6683,'AGENCY CODES'!$C$4:$F$139,3,FALSE)</f>
        <v>DEPARTMENT OF HEALTH SERVICES</v>
      </c>
      <c r="C6683" s="8">
        <v>2</v>
      </c>
      <c r="D6683" s="8" t="str">
        <f t="shared" si="1330"/>
        <v>HSA3039</v>
      </c>
      <c r="E6683">
        <v>3039</v>
      </c>
      <c r="F6683" t="str">
        <f>VLOOKUP(D6683,'Fund List'!$A$2:$F$1324,6,FALSE)</f>
        <v>VITAL RECORDS ELECTRONIC SYSTEMS FUND</v>
      </c>
      <c r="G6683" s="3">
        <v>910</v>
      </c>
      <c r="I6683" s="24">
        <f t="shared" si="1332"/>
        <v>982.67900574836051</v>
      </c>
    </row>
    <row r="6684" spans="1:9" hidden="1" outlineLevel="3" x14ac:dyDescent="0.25">
      <c r="A6684" t="s">
        <v>75</v>
      </c>
      <c r="B6684" t="str">
        <f>VLOOKUP(A6684,'AGENCY CODES'!$C$4:$F$139,3,FALSE)</f>
        <v>DEPARTMENT OF HEALTH SERVICES</v>
      </c>
      <c r="C6684" s="8">
        <v>8</v>
      </c>
      <c r="D6684" s="8" t="str">
        <f t="shared" si="1330"/>
        <v>HSA3039</v>
      </c>
      <c r="E6684">
        <v>3039</v>
      </c>
      <c r="F6684" t="str">
        <f>VLOOKUP(D6684,'Fund List'!$A$2:$F$1324,6,FALSE)</f>
        <v>VITAL RECORDS ELECTRONIC SYSTEMS FUND</v>
      </c>
      <c r="G6684" s="3">
        <v>645</v>
      </c>
      <c r="I6684" s="24">
        <f t="shared" si="1332"/>
        <v>696.51424033812373</v>
      </c>
    </row>
    <row r="6685" spans="1:9" outlineLevel="2" collapsed="1" x14ac:dyDescent="0.25">
      <c r="F6685" s="1" t="s">
        <v>4539</v>
      </c>
      <c r="I6685" s="24">
        <f t="shared" ref="I6685" si="1333">SUBTOTAL(9,I6672:I6684)</f>
        <v>4022.5047213325752</v>
      </c>
    </row>
    <row r="6686" spans="1:9" hidden="1" outlineLevel="3" x14ac:dyDescent="0.25">
      <c r="A6686" s="29" t="s">
        <v>75</v>
      </c>
      <c r="B6686" s="29" t="str">
        <f>VLOOKUP(A6686,'AGENCY CODES'!$C$4:$F$139,3,FALSE)</f>
        <v>DEPARTMENT OF HEALTH SERVICES</v>
      </c>
      <c r="C6686" s="30" t="s">
        <v>1</v>
      </c>
      <c r="D6686" s="30" t="str">
        <f t="shared" si="1330"/>
        <v>HSA3041</v>
      </c>
      <c r="E6686" s="29">
        <v>3041</v>
      </c>
      <c r="F6686" s="29" t="e">
        <f>VLOOKUP(D6686,'Fund List'!$A$2:$F$1324,6,FALSE)</f>
        <v>#N/A</v>
      </c>
      <c r="G6686" s="31">
        <v>2</v>
      </c>
      <c r="H6686" s="29"/>
      <c r="I6686" s="32">
        <f t="shared" ref="I6686:I6696" si="1334">$G6686/$G$10*I$5</f>
        <v>2.1597340785678254</v>
      </c>
    </row>
    <row r="6687" spans="1:9" hidden="1" outlineLevel="3" x14ac:dyDescent="0.25">
      <c r="A6687" s="29" t="s">
        <v>75</v>
      </c>
      <c r="B6687" s="29" t="str">
        <f>VLOOKUP(A6687,'AGENCY CODES'!$C$4:$F$139,3,FALSE)</f>
        <v>DEPARTMENT OF HEALTH SERVICES</v>
      </c>
      <c r="C6687" s="30" t="s">
        <v>22</v>
      </c>
      <c r="D6687" s="30" t="str">
        <f t="shared" si="1330"/>
        <v>HSA3041</v>
      </c>
      <c r="E6687" s="29">
        <v>3041</v>
      </c>
      <c r="F6687" s="29" t="e">
        <f>VLOOKUP(D6687,'Fund List'!$A$2:$F$1324,6,FALSE)</f>
        <v>#N/A</v>
      </c>
      <c r="G6687" s="31">
        <v>2</v>
      </c>
      <c r="H6687" s="29"/>
      <c r="I6687" s="32">
        <f t="shared" si="1334"/>
        <v>2.1597340785678254</v>
      </c>
    </row>
    <row r="6688" spans="1:9" hidden="1" outlineLevel="3" x14ac:dyDescent="0.25">
      <c r="A6688" s="29" t="s">
        <v>75</v>
      </c>
      <c r="B6688" s="29" t="str">
        <f>VLOOKUP(A6688,'AGENCY CODES'!$C$4:$F$139,3,FALSE)</f>
        <v>DEPARTMENT OF HEALTH SERVICES</v>
      </c>
      <c r="C6688" s="30" t="s">
        <v>3</v>
      </c>
      <c r="D6688" s="30" t="str">
        <f t="shared" si="1330"/>
        <v>HSA3041</v>
      </c>
      <c r="E6688" s="29">
        <v>3041</v>
      </c>
      <c r="F6688" s="29" t="e">
        <f>VLOOKUP(D6688,'Fund List'!$A$2:$F$1324,6,FALSE)</f>
        <v>#N/A</v>
      </c>
      <c r="G6688" s="31">
        <v>458</v>
      </c>
      <c r="H6688" s="29"/>
      <c r="I6688" s="32">
        <f t="shared" si="1334"/>
        <v>494.57910399203206</v>
      </c>
    </row>
    <row r="6689" spans="1:9" hidden="1" outlineLevel="3" x14ac:dyDescent="0.25">
      <c r="A6689" s="29" t="s">
        <v>75</v>
      </c>
      <c r="B6689" s="29" t="str">
        <f>VLOOKUP(A6689,'AGENCY CODES'!$C$4:$F$139,3,FALSE)</f>
        <v>DEPARTMENT OF HEALTH SERVICES</v>
      </c>
      <c r="C6689" s="30" t="s">
        <v>4</v>
      </c>
      <c r="D6689" s="30" t="str">
        <f t="shared" si="1330"/>
        <v>HSA3041</v>
      </c>
      <c r="E6689" s="29">
        <v>3041</v>
      </c>
      <c r="F6689" s="29" t="e">
        <f>VLOOKUP(D6689,'Fund List'!$A$2:$F$1324,6,FALSE)</f>
        <v>#N/A</v>
      </c>
      <c r="G6689" s="31">
        <v>7</v>
      </c>
      <c r="H6689" s="29"/>
      <c r="I6689" s="32">
        <f t="shared" si="1334"/>
        <v>7.5590692749873885</v>
      </c>
    </row>
    <row r="6690" spans="1:9" hidden="1" outlineLevel="3" x14ac:dyDescent="0.25">
      <c r="A6690" s="29" t="s">
        <v>75</v>
      </c>
      <c r="B6690" s="29" t="str">
        <f>VLOOKUP(A6690,'AGENCY CODES'!$C$4:$F$139,3,FALSE)</f>
        <v>DEPARTMENT OF HEALTH SERVICES</v>
      </c>
      <c r="C6690" s="30" t="s">
        <v>6</v>
      </c>
      <c r="D6690" s="30" t="str">
        <f t="shared" si="1330"/>
        <v>HSA3041</v>
      </c>
      <c r="E6690" s="29">
        <v>3041</v>
      </c>
      <c r="F6690" s="29" t="e">
        <f>VLOOKUP(D6690,'Fund List'!$A$2:$F$1324,6,FALSE)</f>
        <v>#N/A</v>
      </c>
      <c r="G6690" s="31">
        <v>285</v>
      </c>
      <c r="H6690" s="29"/>
      <c r="I6690" s="32">
        <f t="shared" si="1334"/>
        <v>307.76210619591518</v>
      </c>
    </row>
    <row r="6691" spans="1:9" hidden="1" outlineLevel="3" x14ac:dyDescent="0.25">
      <c r="A6691" s="29" t="s">
        <v>75</v>
      </c>
      <c r="B6691" s="29" t="str">
        <f>VLOOKUP(A6691,'AGENCY CODES'!$C$4:$F$139,3,FALSE)</f>
        <v>DEPARTMENT OF HEALTH SERVICES</v>
      </c>
      <c r="C6691" s="30" t="s">
        <v>7</v>
      </c>
      <c r="D6691" s="30" t="str">
        <f t="shared" si="1330"/>
        <v>HSA3041</v>
      </c>
      <c r="E6691" s="29">
        <v>3041</v>
      </c>
      <c r="F6691" s="29" t="e">
        <f>VLOOKUP(D6691,'Fund List'!$A$2:$F$1324,6,FALSE)</f>
        <v>#N/A</v>
      </c>
      <c r="G6691" s="31">
        <v>1</v>
      </c>
      <c r="H6691" s="29"/>
      <c r="I6691" s="32">
        <f t="shared" si="1334"/>
        <v>1.0798670392839127</v>
      </c>
    </row>
    <row r="6692" spans="1:9" hidden="1" outlineLevel="3" x14ac:dyDescent="0.25">
      <c r="A6692" s="29" t="s">
        <v>75</v>
      </c>
      <c r="B6692" s="29" t="str">
        <f>VLOOKUP(A6692,'AGENCY CODES'!$C$4:$F$139,3,FALSE)</f>
        <v>DEPARTMENT OF HEALTH SERVICES</v>
      </c>
      <c r="C6692" s="30" t="s">
        <v>17</v>
      </c>
      <c r="D6692" s="30" t="str">
        <f t="shared" si="1330"/>
        <v>HSA3041</v>
      </c>
      <c r="E6692" s="29">
        <v>3041</v>
      </c>
      <c r="F6692" s="29" t="e">
        <f>VLOOKUP(D6692,'Fund List'!$A$2:$F$1324,6,FALSE)</f>
        <v>#N/A</v>
      </c>
      <c r="G6692" s="31">
        <v>12</v>
      </c>
      <c r="H6692" s="29"/>
      <c r="I6692" s="32">
        <f t="shared" si="1334"/>
        <v>12.958404471406952</v>
      </c>
    </row>
    <row r="6693" spans="1:9" hidden="1" outlineLevel="3" x14ac:dyDescent="0.25">
      <c r="A6693" s="29" t="s">
        <v>75</v>
      </c>
      <c r="B6693" s="29" t="str">
        <f>VLOOKUP(A6693,'AGENCY CODES'!$C$4:$F$139,3,FALSE)</f>
        <v>DEPARTMENT OF HEALTH SERVICES</v>
      </c>
      <c r="C6693" s="30" t="s">
        <v>10</v>
      </c>
      <c r="D6693" s="30" t="str">
        <f t="shared" si="1330"/>
        <v>HSA3041</v>
      </c>
      <c r="E6693" s="29">
        <v>3041</v>
      </c>
      <c r="F6693" s="29" t="e">
        <f>VLOOKUP(D6693,'Fund List'!$A$2:$F$1324,6,FALSE)</f>
        <v>#N/A</v>
      </c>
      <c r="G6693" s="31">
        <v>7</v>
      </c>
      <c r="H6693" s="29"/>
      <c r="I6693" s="32">
        <f t="shared" si="1334"/>
        <v>7.5590692749873885</v>
      </c>
    </row>
    <row r="6694" spans="1:9" hidden="1" outlineLevel="3" x14ac:dyDescent="0.25">
      <c r="A6694" s="29" t="s">
        <v>75</v>
      </c>
      <c r="B6694" s="29" t="str">
        <f>VLOOKUP(A6694,'AGENCY CODES'!$C$4:$F$139,3,FALSE)</f>
        <v>DEPARTMENT OF HEALTH SERVICES</v>
      </c>
      <c r="C6694" s="30" t="s">
        <v>11</v>
      </c>
      <c r="D6694" s="30" t="str">
        <f t="shared" si="1330"/>
        <v>HSA3041</v>
      </c>
      <c r="E6694" s="29">
        <v>3041</v>
      </c>
      <c r="F6694" s="29" t="e">
        <f>VLOOKUP(D6694,'Fund List'!$A$2:$F$1324,6,FALSE)</f>
        <v>#N/A</v>
      </c>
      <c r="G6694" s="31">
        <v>11</v>
      </c>
      <c r="H6694" s="29"/>
      <c r="I6694" s="32">
        <f t="shared" si="1334"/>
        <v>11.878537432123041</v>
      </c>
    </row>
    <row r="6695" spans="1:9" hidden="1" outlineLevel="3" x14ac:dyDescent="0.25">
      <c r="A6695" s="29" t="s">
        <v>75</v>
      </c>
      <c r="B6695" s="29" t="str">
        <f>VLOOKUP(A6695,'AGENCY CODES'!$C$4:$F$139,3,FALSE)</f>
        <v>DEPARTMENT OF HEALTH SERVICES</v>
      </c>
      <c r="C6695" s="30" t="s">
        <v>12</v>
      </c>
      <c r="D6695" s="30" t="str">
        <f t="shared" si="1330"/>
        <v>HSA3041</v>
      </c>
      <c r="E6695" s="29">
        <v>3041</v>
      </c>
      <c r="F6695" s="29" t="e">
        <f>VLOOKUP(D6695,'Fund List'!$A$2:$F$1324,6,FALSE)</f>
        <v>#N/A</v>
      </c>
      <c r="G6695" s="31">
        <v>15</v>
      </c>
      <c r="H6695" s="29"/>
      <c r="I6695" s="32">
        <f t="shared" si="1334"/>
        <v>16.198005589258692</v>
      </c>
    </row>
    <row r="6696" spans="1:9" hidden="1" outlineLevel="3" x14ac:dyDescent="0.25">
      <c r="A6696" s="29" t="s">
        <v>75</v>
      </c>
      <c r="B6696" s="29" t="str">
        <f>VLOOKUP(A6696,'AGENCY CODES'!$C$4:$F$139,3,FALSE)</f>
        <v>DEPARTMENT OF HEALTH SERVICES</v>
      </c>
      <c r="C6696" s="30">
        <v>2</v>
      </c>
      <c r="D6696" s="30" t="str">
        <f t="shared" si="1330"/>
        <v>HSA3041</v>
      </c>
      <c r="E6696" s="29">
        <v>3041</v>
      </c>
      <c r="F6696" s="29" t="e">
        <f>VLOOKUP(D6696,'Fund List'!$A$2:$F$1324,6,FALSE)</f>
        <v>#N/A</v>
      </c>
      <c r="G6696" s="31">
        <v>5</v>
      </c>
      <c r="H6696" s="29"/>
      <c r="I6696" s="32">
        <f t="shared" si="1334"/>
        <v>5.3993351964195639</v>
      </c>
    </row>
    <row r="6697" spans="1:9" outlineLevel="2" collapsed="1" x14ac:dyDescent="0.25">
      <c r="A6697" s="29"/>
      <c r="B6697" s="29"/>
      <c r="C6697" s="30"/>
      <c r="D6697" s="30"/>
      <c r="E6697" s="29"/>
      <c r="F6697" s="28" t="s">
        <v>3908</v>
      </c>
      <c r="G6697" s="31"/>
      <c r="H6697" s="29"/>
      <c r="I6697" s="32">
        <f t="shared" ref="I6697" si="1335">SUBTOTAL(9,I6686:I6696)</f>
        <v>869.29296662354989</v>
      </c>
    </row>
    <row r="6698" spans="1:9" hidden="1" outlineLevel="3" x14ac:dyDescent="0.25">
      <c r="A6698" t="s">
        <v>75</v>
      </c>
      <c r="B6698" t="str">
        <f>VLOOKUP(A6698,'AGENCY CODES'!$C$4:$F$139,3,FALSE)</f>
        <v>DEPARTMENT OF HEALTH SERVICES</v>
      </c>
      <c r="C6698" s="8" t="s">
        <v>1</v>
      </c>
      <c r="D6698" s="8" t="str">
        <f t="shared" si="1330"/>
        <v>HSA3120</v>
      </c>
      <c r="E6698">
        <v>3120</v>
      </c>
      <c r="F6698" t="str">
        <f>VLOOKUP(D6698,'Fund List'!$A$2:$F$1324,6,FALSE)</f>
        <v>THE ARIZONA STATE HOSPITAL FUND</v>
      </c>
      <c r="G6698" s="3">
        <v>76</v>
      </c>
      <c r="I6698" s="24">
        <f t="shared" ref="I6698:I6709" si="1336">$G6698/$G$10*I$5</f>
        <v>82.069894985577363</v>
      </c>
    </row>
    <row r="6699" spans="1:9" hidden="1" outlineLevel="3" x14ac:dyDescent="0.25">
      <c r="A6699" t="s">
        <v>75</v>
      </c>
      <c r="B6699" t="str">
        <f>VLOOKUP(A6699,'AGENCY CODES'!$C$4:$F$139,3,FALSE)</f>
        <v>DEPARTMENT OF HEALTH SERVICES</v>
      </c>
      <c r="C6699" s="8" t="s">
        <v>22</v>
      </c>
      <c r="D6699" s="8" t="str">
        <f t="shared" si="1330"/>
        <v>HSA3120</v>
      </c>
      <c r="E6699">
        <v>3120</v>
      </c>
      <c r="F6699" t="str">
        <f>VLOOKUP(D6699,'Fund List'!$A$2:$F$1324,6,FALSE)</f>
        <v>THE ARIZONA STATE HOSPITAL FUND</v>
      </c>
      <c r="G6699" s="3">
        <v>36</v>
      </c>
      <c r="I6699" s="24">
        <f t="shared" si="1336"/>
        <v>38.875213414220859</v>
      </c>
    </row>
    <row r="6700" spans="1:9" hidden="1" outlineLevel="3" x14ac:dyDescent="0.25">
      <c r="A6700" t="s">
        <v>75</v>
      </c>
      <c r="B6700" t="str">
        <f>VLOOKUP(A6700,'AGENCY CODES'!$C$4:$F$139,3,FALSE)</f>
        <v>DEPARTMENT OF HEALTH SERVICES</v>
      </c>
      <c r="C6700" s="8" t="s">
        <v>3</v>
      </c>
      <c r="D6700" s="8" t="str">
        <f t="shared" si="1330"/>
        <v>HSA3120</v>
      </c>
      <c r="E6700">
        <v>3120</v>
      </c>
      <c r="F6700" t="str">
        <f>VLOOKUP(D6700,'Fund List'!$A$2:$F$1324,6,FALSE)</f>
        <v>THE ARIZONA STATE HOSPITAL FUND</v>
      </c>
      <c r="G6700" s="3">
        <v>128</v>
      </c>
      <c r="I6700" s="24">
        <f t="shared" si="1336"/>
        <v>138.22298102834083</v>
      </c>
    </row>
    <row r="6701" spans="1:9" hidden="1" outlineLevel="3" x14ac:dyDescent="0.25">
      <c r="A6701" t="s">
        <v>75</v>
      </c>
      <c r="B6701" t="str">
        <f>VLOOKUP(A6701,'AGENCY CODES'!$C$4:$F$139,3,FALSE)</f>
        <v>DEPARTMENT OF HEALTH SERVICES</v>
      </c>
      <c r="C6701" s="8" t="s">
        <v>4</v>
      </c>
      <c r="D6701" s="8" t="str">
        <f t="shared" si="1330"/>
        <v>HSA3120</v>
      </c>
      <c r="E6701">
        <v>3120</v>
      </c>
      <c r="F6701" t="str">
        <f>VLOOKUP(D6701,'Fund List'!$A$2:$F$1324,6,FALSE)</f>
        <v>THE ARIZONA STATE HOSPITAL FUND</v>
      </c>
      <c r="G6701" s="3">
        <v>137</v>
      </c>
      <c r="I6701" s="24">
        <f t="shared" si="1336"/>
        <v>147.94178438189604</v>
      </c>
    </row>
    <row r="6702" spans="1:9" hidden="1" outlineLevel="3" x14ac:dyDescent="0.25">
      <c r="A6702" t="s">
        <v>75</v>
      </c>
      <c r="B6702" t="str">
        <f>VLOOKUP(A6702,'AGENCY CODES'!$C$4:$F$139,3,FALSE)</f>
        <v>DEPARTMENT OF HEALTH SERVICES</v>
      </c>
      <c r="C6702" s="8" t="s">
        <v>6</v>
      </c>
      <c r="D6702" s="8" t="str">
        <f t="shared" si="1330"/>
        <v>HSA3120</v>
      </c>
      <c r="E6702">
        <v>3120</v>
      </c>
      <c r="F6702" t="str">
        <f>VLOOKUP(D6702,'Fund List'!$A$2:$F$1324,6,FALSE)</f>
        <v>THE ARIZONA STATE HOSPITAL FUND</v>
      </c>
      <c r="G6702" s="3">
        <v>16</v>
      </c>
      <c r="I6702" s="24">
        <f t="shared" si="1336"/>
        <v>17.277872628542603</v>
      </c>
    </row>
    <row r="6703" spans="1:9" hidden="1" outlineLevel="3" x14ac:dyDescent="0.25">
      <c r="A6703" t="s">
        <v>75</v>
      </c>
      <c r="B6703" t="str">
        <f>VLOOKUP(A6703,'AGENCY CODES'!$C$4:$F$139,3,FALSE)</f>
        <v>DEPARTMENT OF HEALTH SERVICES</v>
      </c>
      <c r="C6703" s="8" t="s">
        <v>17</v>
      </c>
      <c r="D6703" s="8" t="str">
        <f t="shared" si="1330"/>
        <v>HSA3120</v>
      </c>
      <c r="E6703">
        <v>3120</v>
      </c>
      <c r="F6703" t="str">
        <f>VLOOKUP(D6703,'Fund List'!$A$2:$F$1324,6,FALSE)</f>
        <v>THE ARIZONA STATE HOSPITAL FUND</v>
      </c>
      <c r="G6703" s="3">
        <v>54</v>
      </c>
      <c r="I6703" s="24">
        <f t="shared" si="1336"/>
        <v>58.312820121331292</v>
      </c>
    </row>
    <row r="6704" spans="1:9" hidden="1" outlineLevel="3" x14ac:dyDescent="0.25">
      <c r="A6704" t="s">
        <v>75</v>
      </c>
      <c r="B6704" t="str">
        <f>VLOOKUP(A6704,'AGENCY CODES'!$C$4:$F$139,3,FALSE)</f>
        <v>DEPARTMENT OF HEALTH SERVICES</v>
      </c>
      <c r="C6704" s="8" t="s">
        <v>8</v>
      </c>
      <c r="D6704" s="8" t="str">
        <f t="shared" si="1330"/>
        <v>HSA3120</v>
      </c>
      <c r="E6704">
        <v>3120</v>
      </c>
      <c r="F6704" t="str">
        <f>VLOOKUP(D6704,'Fund List'!$A$2:$F$1324,6,FALSE)</f>
        <v>THE ARIZONA STATE HOSPITAL FUND</v>
      </c>
      <c r="G6704" s="3">
        <v>3</v>
      </c>
      <c r="I6704" s="24">
        <f t="shared" si="1336"/>
        <v>3.2396011178517381</v>
      </c>
    </row>
    <row r="6705" spans="1:9" hidden="1" outlineLevel="3" x14ac:dyDescent="0.25">
      <c r="A6705" t="s">
        <v>75</v>
      </c>
      <c r="B6705" t="str">
        <f>VLOOKUP(A6705,'AGENCY CODES'!$C$4:$F$139,3,FALSE)</f>
        <v>DEPARTMENT OF HEALTH SERVICES</v>
      </c>
      <c r="C6705" s="8" t="s">
        <v>10</v>
      </c>
      <c r="D6705" s="8" t="str">
        <f t="shared" si="1330"/>
        <v>HSA3120</v>
      </c>
      <c r="E6705">
        <v>3120</v>
      </c>
      <c r="F6705" t="str">
        <f>VLOOKUP(D6705,'Fund List'!$A$2:$F$1324,6,FALSE)</f>
        <v>THE ARIZONA STATE HOSPITAL FUND</v>
      </c>
      <c r="G6705" s="3">
        <v>196</v>
      </c>
      <c r="I6705" s="24">
        <f t="shared" si="1336"/>
        <v>211.65393969964691</v>
      </c>
    </row>
    <row r="6706" spans="1:9" hidden="1" outlineLevel="3" x14ac:dyDescent="0.25">
      <c r="A6706" t="s">
        <v>75</v>
      </c>
      <c r="B6706" t="str">
        <f>VLOOKUP(A6706,'AGENCY CODES'!$C$4:$F$139,3,FALSE)</f>
        <v>DEPARTMENT OF HEALTH SERVICES</v>
      </c>
      <c r="C6706" s="8" t="s">
        <v>11</v>
      </c>
      <c r="D6706" s="8" t="str">
        <f t="shared" si="1330"/>
        <v>HSA3120</v>
      </c>
      <c r="E6706">
        <v>3120</v>
      </c>
      <c r="F6706" t="str">
        <f>VLOOKUP(D6706,'Fund List'!$A$2:$F$1324,6,FALSE)</f>
        <v>THE ARIZONA STATE HOSPITAL FUND</v>
      </c>
      <c r="G6706" s="3">
        <v>455</v>
      </c>
      <c r="I6706" s="24">
        <f t="shared" si="1336"/>
        <v>491.33950287418025</v>
      </c>
    </row>
    <row r="6707" spans="1:9" hidden="1" outlineLevel="3" x14ac:dyDescent="0.25">
      <c r="A6707" t="s">
        <v>75</v>
      </c>
      <c r="B6707" t="str">
        <f>VLOOKUP(A6707,'AGENCY CODES'!$C$4:$F$139,3,FALSE)</f>
        <v>DEPARTMENT OF HEALTH SERVICES</v>
      </c>
      <c r="C6707" s="8" t="s">
        <v>12</v>
      </c>
      <c r="D6707" s="8" t="str">
        <f t="shared" si="1330"/>
        <v>HSA3120</v>
      </c>
      <c r="E6707">
        <v>3120</v>
      </c>
      <c r="F6707" t="str">
        <f>VLOOKUP(D6707,'Fund List'!$A$2:$F$1324,6,FALSE)</f>
        <v>THE ARIZONA STATE HOSPITAL FUND</v>
      </c>
      <c r="G6707" s="3">
        <v>48</v>
      </c>
      <c r="I6707" s="24">
        <f t="shared" si="1336"/>
        <v>51.83361788562781</v>
      </c>
    </row>
    <row r="6708" spans="1:9" hidden="1" outlineLevel="3" x14ac:dyDescent="0.25">
      <c r="A6708" t="s">
        <v>75</v>
      </c>
      <c r="B6708" t="str">
        <f>VLOOKUP(A6708,'AGENCY CODES'!$C$4:$F$139,3,FALSE)</f>
        <v>DEPARTMENT OF HEALTH SERVICES</v>
      </c>
      <c r="C6708" s="8">
        <v>2</v>
      </c>
      <c r="D6708" s="8" t="str">
        <f t="shared" si="1330"/>
        <v>HSA3120</v>
      </c>
      <c r="E6708">
        <v>3120</v>
      </c>
      <c r="F6708" t="str">
        <f>VLOOKUP(D6708,'Fund List'!$A$2:$F$1324,6,FALSE)</f>
        <v>THE ARIZONA STATE HOSPITAL FUND</v>
      </c>
      <c r="G6708" s="3">
        <v>417</v>
      </c>
      <c r="I6708" s="24">
        <f t="shared" si="1336"/>
        <v>450.30455538139165</v>
      </c>
    </row>
    <row r="6709" spans="1:9" hidden="1" outlineLevel="3" x14ac:dyDescent="0.25">
      <c r="A6709" t="s">
        <v>75</v>
      </c>
      <c r="B6709" t="str">
        <f>VLOOKUP(A6709,'AGENCY CODES'!$C$4:$F$139,3,FALSE)</f>
        <v>DEPARTMENT OF HEALTH SERVICES</v>
      </c>
      <c r="C6709" s="8">
        <v>8</v>
      </c>
      <c r="D6709" s="8" t="str">
        <f t="shared" si="1330"/>
        <v>HSA3120</v>
      </c>
      <c r="E6709">
        <v>3120</v>
      </c>
      <c r="F6709" t="str">
        <f>VLOOKUP(D6709,'Fund List'!$A$2:$F$1324,6,FALSE)</f>
        <v>THE ARIZONA STATE HOSPITAL FUND</v>
      </c>
      <c r="G6709" s="3">
        <v>926</v>
      </c>
      <c r="I6709" s="24">
        <f t="shared" si="1336"/>
        <v>999.95687837690321</v>
      </c>
    </row>
    <row r="6710" spans="1:9" outlineLevel="2" collapsed="1" x14ac:dyDescent="0.25">
      <c r="F6710" s="1" t="s">
        <v>4540</v>
      </c>
      <c r="I6710" s="24">
        <f t="shared" ref="I6710" si="1337">SUBTOTAL(9,I6698:I6709)</f>
        <v>2691.0286618955106</v>
      </c>
    </row>
    <row r="6711" spans="1:9" hidden="1" outlineLevel="3" x14ac:dyDescent="0.25">
      <c r="A6711" t="s">
        <v>75</v>
      </c>
      <c r="B6711" t="str">
        <f>VLOOKUP(A6711,'AGENCY CODES'!$C$4:$F$139,3,FALSE)</f>
        <v>DEPARTMENT OF HEALTH SERVICES</v>
      </c>
      <c r="C6711" s="8" t="s">
        <v>1</v>
      </c>
      <c r="D6711" s="8" t="str">
        <f t="shared" si="1330"/>
        <v>HSA3128</v>
      </c>
      <c r="E6711">
        <v>3128</v>
      </c>
      <c r="F6711" t="str">
        <f>VLOOKUP(D6711,'Fund List'!$A$2:$F$1324,6,FALSE)</f>
        <v>DHS STATE HOSPITAL LAND EARNINGS</v>
      </c>
      <c r="G6711" s="3">
        <v>44</v>
      </c>
      <c r="I6711" s="24">
        <f t="shared" ref="I6711:I6725" si="1338">$G6711/$G$10*I$5</f>
        <v>47.514149728492164</v>
      </c>
    </row>
    <row r="6712" spans="1:9" hidden="1" outlineLevel="3" x14ac:dyDescent="0.25">
      <c r="A6712" t="s">
        <v>75</v>
      </c>
      <c r="B6712" t="str">
        <f>VLOOKUP(A6712,'AGENCY CODES'!$C$4:$F$139,3,FALSE)</f>
        <v>DEPARTMENT OF HEALTH SERVICES</v>
      </c>
      <c r="C6712" s="8" t="s">
        <v>22</v>
      </c>
      <c r="D6712" s="8" t="str">
        <f t="shared" si="1330"/>
        <v>HSA3128</v>
      </c>
      <c r="E6712">
        <v>3128</v>
      </c>
      <c r="F6712" t="str">
        <f>VLOOKUP(D6712,'Fund List'!$A$2:$F$1324,6,FALSE)</f>
        <v>DHS STATE HOSPITAL LAND EARNINGS</v>
      </c>
      <c r="G6712" s="3">
        <v>39</v>
      </c>
      <c r="I6712" s="24">
        <f t="shared" si="1338"/>
        <v>42.1148145320726</v>
      </c>
    </row>
    <row r="6713" spans="1:9" hidden="1" outlineLevel="3" x14ac:dyDescent="0.25">
      <c r="A6713" t="s">
        <v>75</v>
      </c>
      <c r="B6713" t="str">
        <f>VLOOKUP(A6713,'AGENCY CODES'!$C$4:$F$139,3,FALSE)</f>
        <v>DEPARTMENT OF HEALTH SERVICES</v>
      </c>
      <c r="C6713" s="8" t="s">
        <v>3</v>
      </c>
      <c r="D6713" s="8" t="str">
        <f t="shared" si="1330"/>
        <v>HSA3128</v>
      </c>
      <c r="E6713">
        <v>3128</v>
      </c>
      <c r="F6713" t="str">
        <f>VLOOKUP(D6713,'Fund List'!$A$2:$F$1324,6,FALSE)</f>
        <v>DHS STATE HOSPITAL LAND EARNINGS</v>
      </c>
      <c r="G6713" s="3">
        <v>14</v>
      </c>
      <c r="I6713" s="24">
        <f t="shared" si="1338"/>
        <v>15.118138549974777</v>
      </c>
    </row>
    <row r="6714" spans="1:9" hidden="1" outlineLevel="3" x14ac:dyDescent="0.25">
      <c r="A6714" t="s">
        <v>75</v>
      </c>
      <c r="B6714" t="str">
        <f>VLOOKUP(A6714,'AGENCY CODES'!$C$4:$F$139,3,FALSE)</f>
        <v>DEPARTMENT OF HEALTH SERVICES</v>
      </c>
      <c r="C6714" s="8" t="s">
        <v>4</v>
      </c>
      <c r="D6714" s="8" t="str">
        <f t="shared" si="1330"/>
        <v>HSA3128</v>
      </c>
      <c r="E6714">
        <v>3128</v>
      </c>
      <c r="F6714" t="str">
        <f>VLOOKUP(D6714,'Fund List'!$A$2:$F$1324,6,FALSE)</f>
        <v>DHS STATE HOSPITAL LAND EARNINGS</v>
      </c>
      <c r="G6714" s="3">
        <v>23</v>
      </c>
      <c r="I6714" s="24">
        <f t="shared" si="1338"/>
        <v>24.836941903529993</v>
      </c>
    </row>
    <row r="6715" spans="1:9" hidden="1" outlineLevel="3" x14ac:dyDescent="0.25">
      <c r="A6715" t="s">
        <v>75</v>
      </c>
      <c r="B6715" t="str">
        <f>VLOOKUP(A6715,'AGENCY CODES'!$C$4:$F$139,3,FALSE)</f>
        <v>DEPARTMENT OF HEALTH SERVICES</v>
      </c>
      <c r="C6715" s="8" t="s">
        <v>6</v>
      </c>
      <c r="D6715" s="8" t="str">
        <f t="shared" si="1330"/>
        <v>HSA3128</v>
      </c>
      <c r="E6715">
        <v>3128</v>
      </c>
      <c r="F6715" t="str">
        <f>VLOOKUP(D6715,'Fund List'!$A$2:$F$1324,6,FALSE)</f>
        <v>DHS STATE HOSPITAL LAND EARNINGS</v>
      </c>
      <c r="G6715" s="3">
        <v>4</v>
      </c>
      <c r="I6715" s="24">
        <f t="shared" si="1338"/>
        <v>4.3194681571356508</v>
      </c>
    </row>
    <row r="6716" spans="1:9" hidden="1" outlineLevel="3" x14ac:dyDescent="0.25">
      <c r="A6716" t="s">
        <v>75</v>
      </c>
      <c r="B6716" t="str">
        <f>VLOOKUP(A6716,'AGENCY CODES'!$C$4:$F$139,3,FALSE)</f>
        <v>DEPARTMENT OF HEALTH SERVICES</v>
      </c>
      <c r="C6716" s="8" t="s">
        <v>7</v>
      </c>
      <c r="D6716" s="8" t="str">
        <f t="shared" si="1330"/>
        <v>HSA3128</v>
      </c>
      <c r="E6716">
        <v>3128</v>
      </c>
      <c r="F6716" t="str">
        <f>VLOOKUP(D6716,'Fund List'!$A$2:$F$1324,6,FALSE)</f>
        <v>DHS STATE HOSPITAL LAND EARNINGS</v>
      </c>
      <c r="G6716" s="3">
        <v>136</v>
      </c>
      <c r="I6716" s="24">
        <f t="shared" si="1338"/>
        <v>146.86191734261214</v>
      </c>
    </row>
    <row r="6717" spans="1:9" hidden="1" outlineLevel="3" x14ac:dyDescent="0.25">
      <c r="A6717" t="s">
        <v>75</v>
      </c>
      <c r="B6717" t="str">
        <f>VLOOKUP(A6717,'AGENCY CODES'!$C$4:$F$139,3,FALSE)</f>
        <v>DEPARTMENT OF HEALTH SERVICES</v>
      </c>
      <c r="C6717" s="8" t="s">
        <v>17</v>
      </c>
      <c r="D6717" s="8" t="str">
        <f t="shared" si="1330"/>
        <v>HSA3128</v>
      </c>
      <c r="E6717">
        <v>3128</v>
      </c>
      <c r="F6717" t="str">
        <f>VLOOKUP(D6717,'Fund List'!$A$2:$F$1324,6,FALSE)</f>
        <v>DHS STATE HOSPITAL LAND EARNINGS</v>
      </c>
      <c r="G6717" s="3">
        <v>12</v>
      </c>
      <c r="I6717" s="24">
        <f t="shared" si="1338"/>
        <v>12.958404471406952</v>
      </c>
    </row>
    <row r="6718" spans="1:9" hidden="1" outlineLevel="3" x14ac:dyDescent="0.25">
      <c r="A6718" t="s">
        <v>75</v>
      </c>
      <c r="B6718" t="str">
        <f>VLOOKUP(A6718,'AGENCY CODES'!$C$4:$F$139,3,FALSE)</f>
        <v>DEPARTMENT OF HEALTH SERVICES</v>
      </c>
      <c r="C6718" s="8" t="s">
        <v>18</v>
      </c>
      <c r="D6718" s="8" t="str">
        <f t="shared" si="1330"/>
        <v>HSA3128</v>
      </c>
      <c r="E6718">
        <v>3128</v>
      </c>
      <c r="F6718" t="str">
        <f>VLOOKUP(D6718,'Fund List'!$A$2:$F$1324,6,FALSE)</f>
        <v>DHS STATE HOSPITAL LAND EARNINGS</v>
      </c>
      <c r="G6718" s="3">
        <v>10</v>
      </c>
      <c r="I6718" s="24">
        <f t="shared" si="1338"/>
        <v>10.798670392839128</v>
      </c>
    </row>
    <row r="6719" spans="1:9" hidden="1" outlineLevel="3" x14ac:dyDescent="0.25">
      <c r="A6719" t="s">
        <v>75</v>
      </c>
      <c r="B6719" t="str">
        <f>VLOOKUP(A6719,'AGENCY CODES'!$C$4:$F$139,3,FALSE)</f>
        <v>DEPARTMENT OF HEALTH SERVICES</v>
      </c>
      <c r="C6719" s="8" t="s">
        <v>8</v>
      </c>
      <c r="D6719" s="8" t="str">
        <f t="shared" si="1330"/>
        <v>HSA3128</v>
      </c>
      <c r="E6719">
        <v>3128</v>
      </c>
      <c r="F6719" t="str">
        <f>VLOOKUP(D6719,'Fund List'!$A$2:$F$1324,6,FALSE)</f>
        <v>DHS STATE HOSPITAL LAND EARNINGS</v>
      </c>
      <c r="G6719" s="3">
        <v>36</v>
      </c>
      <c r="I6719" s="24">
        <f t="shared" si="1338"/>
        <v>38.875213414220859</v>
      </c>
    </row>
    <row r="6720" spans="1:9" hidden="1" outlineLevel="3" x14ac:dyDescent="0.25">
      <c r="A6720" t="s">
        <v>75</v>
      </c>
      <c r="B6720" t="str">
        <f>VLOOKUP(A6720,'AGENCY CODES'!$C$4:$F$139,3,FALSE)</f>
        <v>DEPARTMENT OF HEALTH SERVICES</v>
      </c>
      <c r="C6720" s="8" t="s">
        <v>10</v>
      </c>
      <c r="D6720" s="8" t="str">
        <f t="shared" si="1330"/>
        <v>HSA3128</v>
      </c>
      <c r="E6720">
        <v>3128</v>
      </c>
      <c r="F6720" t="str">
        <f>VLOOKUP(D6720,'Fund List'!$A$2:$F$1324,6,FALSE)</f>
        <v>DHS STATE HOSPITAL LAND EARNINGS</v>
      </c>
      <c r="G6720" s="3">
        <v>86</v>
      </c>
      <c r="I6720" s="24">
        <f t="shared" si="1338"/>
        <v>92.868565378416505</v>
      </c>
    </row>
    <row r="6721" spans="1:9" hidden="1" outlineLevel="3" x14ac:dyDescent="0.25">
      <c r="A6721" t="s">
        <v>75</v>
      </c>
      <c r="B6721" t="str">
        <f>VLOOKUP(A6721,'AGENCY CODES'!$C$4:$F$139,3,FALSE)</f>
        <v>DEPARTMENT OF HEALTH SERVICES</v>
      </c>
      <c r="C6721" s="8" t="s">
        <v>11</v>
      </c>
      <c r="D6721" s="8" t="str">
        <f t="shared" si="1330"/>
        <v>HSA3128</v>
      </c>
      <c r="E6721">
        <v>3128</v>
      </c>
      <c r="F6721" t="str">
        <f>VLOOKUP(D6721,'Fund List'!$A$2:$F$1324,6,FALSE)</f>
        <v>DHS STATE HOSPITAL LAND EARNINGS</v>
      </c>
      <c r="G6721" s="3">
        <v>211</v>
      </c>
      <c r="I6721" s="24">
        <f t="shared" si="1338"/>
        <v>227.8519452889056</v>
      </c>
    </row>
    <row r="6722" spans="1:9" hidden="1" outlineLevel="3" x14ac:dyDescent="0.25">
      <c r="A6722" t="s">
        <v>75</v>
      </c>
      <c r="B6722" t="str">
        <f>VLOOKUP(A6722,'AGENCY CODES'!$C$4:$F$139,3,FALSE)</f>
        <v>DEPARTMENT OF HEALTH SERVICES</v>
      </c>
      <c r="C6722" s="8" t="s">
        <v>12</v>
      </c>
      <c r="D6722" s="8" t="str">
        <f t="shared" si="1330"/>
        <v>HSA3128</v>
      </c>
      <c r="E6722">
        <v>3128</v>
      </c>
      <c r="F6722" t="str">
        <f>VLOOKUP(D6722,'Fund List'!$A$2:$F$1324,6,FALSE)</f>
        <v>DHS STATE HOSPITAL LAND EARNINGS</v>
      </c>
      <c r="G6722" s="3">
        <v>11</v>
      </c>
      <c r="I6722" s="24">
        <f t="shared" si="1338"/>
        <v>11.878537432123041</v>
      </c>
    </row>
    <row r="6723" spans="1:9" hidden="1" outlineLevel="3" x14ac:dyDescent="0.25">
      <c r="A6723" t="s">
        <v>75</v>
      </c>
      <c r="B6723" t="str">
        <f>VLOOKUP(A6723,'AGENCY CODES'!$C$4:$F$139,3,FALSE)</f>
        <v>DEPARTMENT OF HEALTH SERVICES</v>
      </c>
      <c r="C6723" s="8" t="s">
        <v>20</v>
      </c>
      <c r="D6723" s="8" t="str">
        <f t="shared" si="1330"/>
        <v>HSA3128</v>
      </c>
      <c r="E6723">
        <v>3128</v>
      </c>
      <c r="F6723" t="str">
        <f>VLOOKUP(D6723,'Fund List'!$A$2:$F$1324,6,FALSE)</f>
        <v>DHS STATE HOSPITAL LAND EARNINGS</v>
      </c>
      <c r="G6723" s="3">
        <v>36</v>
      </c>
      <c r="I6723" s="24">
        <f t="shared" si="1338"/>
        <v>38.875213414220859</v>
      </c>
    </row>
    <row r="6724" spans="1:9" hidden="1" outlineLevel="3" x14ac:dyDescent="0.25">
      <c r="A6724" t="s">
        <v>75</v>
      </c>
      <c r="B6724" t="str">
        <f>VLOOKUP(A6724,'AGENCY CODES'!$C$4:$F$139,3,FALSE)</f>
        <v>DEPARTMENT OF HEALTH SERVICES</v>
      </c>
      <c r="C6724" s="8">
        <v>2</v>
      </c>
      <c r="D6724" s="8" t="str">
        <f t="shared" si="1330"/>
        <v>HSA3128</v>
      </c>
      <c r="E6724">
        <v>3128</v>
      </c>
      <c r="F6724" t="str">
        <f>VLOOKUP(D6724,'Fund List'!$A$2:$F$1324,6,FALSE)</f>
        <v>DHS STATE HOSPITAL LAND EARNINGS</v>
      </c>
      <c r="G6724" s="3">
        <v>211</v>
      </c>
      <c r="I6724" s="24">
        <f t="shared" si="1338"/>
        <v>227.8519452889056</v>
      </c>
    </row>
    <row r="6725" spans="1:9" hidden="1" outlineLevel="3" x14ac:dyDescent="0.25">
      <c r="A6725" t="s">
        <v>75</v>
      </c>
      <c r="B6725" t="str">
        <f>VLOOKUP(A6725,'AGENCY CODES'!$C$4:$F$139,3,FALSE)</f>
        <v>DEPARTMENT OF HEALTH SERVICES</v>
      </c>
      <c r="C6725" s="8">
        <v>8</v>
      </c>
      <c r="D6725" s="8" t="str">
        <f t="shared" si="1330"/>
        <v>HSA3128</v>
      </c>
      <c r="E6725">
        <v>3128</v>
      </c>
      <c r="F6725" t="str">
        <f>VLOOKUP(D6725,'Fund List'!$A$2:$F$1324,6,FALSE)</f>
        <v>DHS STATE HOSPITAL LAND EARNINGS</v>
      </c>
      <c r="G6725" s="3">
        <v>8</v>
      </c>
      <c r="I6725" s="24">
        <f t="shared" si="1338"/>
        <v>8.6389363142713016</v>
      </c>
    </row>
    <row r="6726" spans="1:9" outlineLevel="2" collapsed="1" x14ac:dyDescent="0.25">
      <c r="F6726" s="1" t="s">
        <v>4541</v>
      </c>
      <c r="I6726" s="24">
        <f t="shared" ref="I6726" si="1339">SUBTOTAL(9,I6711:I6725)</f>
        <v>951.36286160912721</v>
      </c>
    </row>
    <row r="6727" spans="1:9" hidden="1" outlineLevel="3" x14ac:dyDescent="0.25">
      <c r="A6727" t="s">
        <v>75</v>
      </c>
      <c r="B6727" t="str">
        <f>VLOOKUP(A6727,'AGENCY CODES'!$C$4:$F$139,3,FALSE)</f>
        <v>DEPARTMENT OF HEALTH SERVICES</v>
      </c>
      <c r="C6727" s="8" t="s">
        <v>1</v>
      </c>
      <c r="D6727" s="8" t="str">
        <f t="shared" si="1330"/>
        <v>HSA3306</v>
      </c>
      <c r="E6727">
        <v>3306</v>
      </c>
      <c r="F6727" t="str">
        <f>VLOOKUP(D6727,'Fund List'!$A$2:$F$1324,6,FALSE)</f>
        <v>MEDICAL STUDENT LOAN FUND</v>
      </c>
      <c r="G6727" s="3">
        <v>12</v>
      </c>
      <c r="I6727" s="24">
        <f t="shared" ref="I6727:I6733" si="1340">$G6727/$G$10*I$5</f>
        <v>12.958404471406952</v>
      </c>
    </row>
    <row r="6728" spans="1:9" hidden="1" outlineLevel="3" x14ac:dyDescent="0.25">
      <c r="A6728" t="s">
        <v>75</v>
      </c>
      <c r="B6728" t="str">
        <f>VLOOKUP(A6728,'AGENCY CODES'!$C$4:$F$139,3,FALSE)</f>
        <v>DEPARTMENT OF HEALTH SERVICES</v>
      </c>
      <c r="C6728" s="8" t="s">
        <v>22</v>
      </c>
      <c r="D6728" s="8" t="str">
        <f t="shared" ref="D6728:D6792" si="1341">CONCATENATE(A6728,E6728)</f>
        <v>HSA3306</v>
      </c>
      <c r="E6728">
        <v>3306</v>
      </c>
      <c r="F6728" t="str">
        <f>VLOOKUP(D6728,'Fund List'!$A$2:$F$1324,6,FALSE)</f>
        <v>MEDICAL STUDENT LOAN FUND</v>
      </c>
      <c r="G6728" s="3">
        <v>10</v>
      </c>
      <c r="I6728" s="24">
        <f t="shared" si="1340"/>
        <v>10.798670392839128</v>
      </c>
    </row>
    <row r="6729" spans="1:9" hidden="1" outlineLevel="3" x14ac:dyDescent="0.25">
      <c r="A6729" t="s">
        <v>75</v>
      </c>
      <c r="B6729" t="str">
        <f>VLOOKUP(A6729,'AGENCY CODES'!$C$4:$F$139,3,FALSE)</f>
        <v>DEPARTMENT OF HEALTH SERVICES</v>
      </c>
      <c r="C6729" s="8" t="s">
        <v>4</v>
      </c>
      <c r="D6729" s="8" t="str">
        <f t="shared" si="1341"/>
        <v>HSA3306</v>
      </c>
      <c r="E6729">
        <v>3306</v>
      </c>
      <c r="F6729" t="str">
        <f>VLOOKUP(D6729,'Fund List'!$A$2:$F$1324,6,FALSE)</f>
        <v>MEDICAL STUDENT LOAN FUND</v>
      </c>
      <c r="G6729" s="3">
        <v>1</v>
      </c>
      <c r="I6729" s="24">
        <f t="shared" si="1340"/>
        <v>1.0798670392839127</v>
      </c>
    </row>
    <row r="6730" spans="1:9" hidden="1" outlineLevel="3" x14ac:dyDescent="0.25">
      <c r="A6730" t="s">
        <v>75</v>
      </c>
      <c r="B6730" t="str">
        <f>VLOOKUP(A6730,'AGENCY CODES'!$C$4:$F$139,3,FALSE)</f>
        <v>DEPARTMENT OF HEALTH SERVICES</v>
      </c>
      <c r="C6730" s="8" t="s">
        <v>5</v>
      </c>
      <c r="D6730" s="8" t="str">
        <f t="shared" si="1341"/>
        <v>HSA3306</v>
      </c>
      <c r="E6730">
        <v>3306</v>
      </c>
      <c r="F6730" t="str">
        <f>VLOOKUP(D6730,'Fund List'!$A$2:$F$1324,6,FALSE)</f>
        <v>MEDICAL STUDENT LOAN FUND</v>
      </c>
      <c r="G6730" s="3">
        <v>1</v>
      </c>
      <c r="I6730" s="24">
        <f t="shared" si="1340"/>
        <v>1.0798670392839127</v>
      </c>
    </row>
    <row r="6731" spans="1:9" hidden="1" outlineLevel="3" x14ac:dyDescent="0.25">
      <c r="A6731" t="s">
        <v>75</v>
      </c>
      <c r="B6731" t="str">
        <f>VLOOKUP(A6731,'AGENCY CODES'!$C$4:$F$139,3,FALSE)</f>
        <v>DEPARTMENT OF HEALTH SERVICES</v>
      </c>
      <c r="C6731" s="8" t="s">
        <v>6</v>
      </c>
      <c r="D6731" s="8" t="str">
        <f t="shared" si="1341"/>
        <v>HSA3306</v>
      </c>
      <c r="E6731">
        <v>3306</v>
      </c>
      <c r="F6731" t="str">
        <f>VLOOKUP(D6731,'Fund List'!$A$2:$F$1324,6,FALSE)</f>
        <v>MEDICAL STUDENT LOAN FUND</v>
      </c>
      <c r="G6731" s="3">
        <v>1</v>
      </c>
      <c r="I6731" s="24">
        <f t="shared" si="1340"/>
        <v>1.0798670392839127</v>
      </c>
    </row>
    <row r="6732" spans="1:9" hidden="1" outlineLevel="3" x14ac:dyDescent="0.25">
      <c r="A6732" t="s">
        <v>75</v>
      </c>
      <c r="B6732" t="str">
        <f>VLOOKUP(A6732,'AGENCY CODES'!$C$4:$F$139,3,FALSE)</f>
        <v>DEPARTMENT OF HEALTH SERVICES</v>
      </c>
      <c r="C6732" s="8" t="s">
        <v>8</v>
      </c>
      <c r="D6732" s="8" t="str">
        <f t="shared" si="1341"/>
        <v>HSA3306</v>
      </c>
      <c r="E6732">
        <v>3306</v>
      </c>
      <c r="F6732" t="str">
        <f>VLOOKUP(D6732,'Fund List'!$A$2:$F$1324,6,FALSE)</f>
        <v>MEDICAL STUDENT LOAN FUND</v>
      </c>
      <c r="G6732" s="3">
        <v>12</v>
      </c>
      <c r="I6732" s="24">
        <f t="shared" si="1340"/>
        <v>12.958404471406952</v>
      </c>
    </row>
    <row r="6733" spans="1:9" hidden="1" outlineLevel="3" x14ac:dyDescent="0.25">
      <c r="A6733" t="s">
        <v>75</v>
      </c>
      <c r="B6733" t="str">
        <f>VLOOKUP(A6733,'AGENCY CODES'!$C$4:$F$139,3,FALSE)</f>
        <v>DEPARTMENT OF HEALTH SERVICES</v>
      </c>
      <c r="C6733" s="8" t="s">
        <v>12</v>
      </c>
      <c r="D6733" s="8" t="str">
        <f t="shared" si="1341"/>
        <v>HSA3306</v>
      </c>
      <c r="E6733">
        <v>3306</v>
      </c>
      <c r="F6733" t="str">
        <f>VLOOKUP(D6733,'Fund List'!$A$2:$F$1324,6,FALSE)</f>
        <v>MEDICAL STUDENT LOAN FUND</v>
      </c>
      <c r="G6733" s="3">
        <v>3</v>
      </c>
      <c r="I6733" s="24">
        <f t="shared" si="1340"/>
        <v>3.2396011178517381</v>
      </c>
    </row>
    <row r="6734" spans="1:9" outlineLevel="2" collapsed="1" x14ac:dyDescent="0.25">
      <c r="F6734" s="1" t="s">
        <v>4542</v>
      </c>
      <c r="I6734" s="24">
        <f t="shared" ref="I6734" si="1342">SUBTOTAL(9,I6727:I6733)</f>
        <v>43.194681571356504</v>
      </c>
    </row>
    <row r="6735" spans="1:9" hidden="1" outlineLevel="3" x14ac:dyDescent="0.25">
      <c r="A6735" t="s">
        <v>75</v>
      </c>
      <c r="B6735" t="str">
        <f>VLOOKUP(A6735,'AGENCY CODES'!$C$4:$F$139,3,FALSE)</f>
        <v>DEPARTMENT OF HEALTH SERVICES</v>
      </c>
      <c r="C6735" s="8" t="s">
        <v>3</v>
      </c>
      <c r="D6735" s="8" t="str">
        <f t="shared" si="1341"/>
        <v>HSA4202</v>
      </c>
      <c r="E6735">
        <v>4202</v>
      </c>
      <c r="F6735" t="str">
        <f>VLOOKUP(D6735,'Fund List'!$A$2:$F$1324,6,FALSE)</f>
        <v>DHS INTERNAL SERVICES - SPCL PURCHASING</v>
      </c>
      <c r="G6735" s="3">
        <v>1</v>
      </c>
      <c r="I6735" s="24">
        <f t="shared" ref="I6735:I6744" si="1343">$G6735/$G$10*I$5</f>
        <v>1.0798670392839127</v>
      </c>
    </row>
    <row r="6736" spans="1:9" hidden="1" outlineLevel="3" x14ac:dyDescent="0.25">
      <c r="A6736" t="s">
        <v>75</v>
      </c>
      <c r="B6736" t="str">
        <f>VLOOKUP(A6736,'AGENCY CODES'!$C$4:$F$139,3,FALSE)</f>
        <v>DEPARTMENT OF HEALTH SERVICES</v>
      </c>
      <c r="C6736" s="8" t="s">
        <v>4</v>
      </c>
      <c r="D6736" s="8" t="str">
        <f t="shared" si="1341"/>
        <v>HSA4202</v>
      </c>
      <c r="E6736">
        <v>4202</v>
      </c>
      <c r="F6736" t="str">
        <f>VLOOKUP(D6736,'Fund List'!$A$2:$F$1324,6,FALSE)</f>
        <v>DHS INTERNAL SERVICES - SPCL PURCHASING</v>
      </c>
      <c r="G6736" s="3">
        <v>262</v>
      </c>
      <c r="I6736" s="24">
        <f t="shared" si="1343"/>
        <v>282.9251642923852</v>
      </c>
    </row>
    <row r="6737" spans="1:9" hidden="1" outlineLevel="3" x14ac:dyDescent="0.25">
      <c r="A6737" t="s">
        <v>75</v>
      </c>
      <c r="B6737" t="str">
        <f>VLOOKUP(A6737,'AGENCY CODES'!$C$4:$F$139,3,FALSE)</f>
        <v>DEPARTMENT OF HEALTH SERVICES</v>
      </c>
      <c r="C6737" s="8" t="s">
        <v>7</v>
      </c>
      <c r="D6737" s="8" t="str">
        <f t="shared" si="1341"/>
        <v>HSA4202</v>
      </c>
      <c r="E6737">
        <v>4202</v>
      </c>
      <c r="F6737" t="str">
        <f>VLOOKUP(D6737,'Fund List'!$A$2:$F$1324,6,FALSE)</f>
        <v>DHS INTERNAL SERVICES - SPCL PURCHASING</v>
      </c>
      <c r="G6737" s="3">
        <v>15</v>
      </c>
      <c r="I6737" s="24">
        <f t="shared" si="1343"/>
        <v>16.198005589258692</v>
      </c>
    </row>
    <row r="6738" spans="1:9" hidden="1" outlineLevel="3" x14ac:dyDescent="0.25">
      <c r="A6738" t="s">
        <v>75</v>
      </c>
      <c r="B6738" t="str">
        <f>VLOOKUP(A6738,'AGENCY CODES'!$C$4:$F$139,3,FALSE)</f>
        <v>DEPARTMENT OF HEALTH SERVICES</v>
      </c>
      <c r="C6738" s="8" t="s">
        <v>17</v>
      </c>
      <c r="D6738" s="8" t="str">
        <f t="shared" si="1341"/>
        <v>HSA4202</v>
      </c>
      <c r="E6738">
        <v>4202</v>
      </c>
      <c r="F6738" t="str">
        <f>VLOOKUP(D6738,'Fund List'!$A$2:$F$1324,6,FALSE)</f>
        <v>DHS INTERNAL SERVICES - SPCL PURCHASING</v>
      </c>
      <c r="G6738" s="3">
        <v>127</v>
      </c>
      <c r="I6738" s="24">
        <f t="shared" si="1343"/>
        <v>137.14311398905693</v>
      </c>
    </row>
    <row r="6739" spans="1:9" hidden="1" outlineLevel="3" x14ac:dyDescent="0.25">
      <c r="A6739" t="s">
        <v>75</v>
      </c>
      <c r="B6739" t="str">
        <f>VLOOKUP(A6739,'AGENCY CODES'!$C$4:$F$139,3,FALSE)</f>
        <v>DEPARTMENT OF HEALTH SERVICES</v>
      </c>
      <c r="C6739" s="8" t="s">
        <v>18</v>
      </c>
      <c r="D6739" s="8" t="str">
        <f t="shared" si="1341"/>
        <v>HSA4202</v>
      </c>
      <c r="E6739">
        <v>4202</v>
      </c>
      <c r="F6739" t="str">
        <f>VLOOKUP(D6739,'Fund List'!$A$2:$F$1324,6,FALSE)</f>
        <v>DHS INTERNAL SERVICES - SPCL PURCHASING</v>
      </c>
      <c r="G6739" s="3">
        <v>7214</v>
      </c>
      <c r="I6739" s="24">
        <f t="shared" si="1343"/>
        <v>7790.1608213941463</v>
      </c>
    </row>
    <row r="6740" spans="1:9" hidden="1" outlineLevel="3" x14ac:dyDescent="0.25">
      <c r="A6740" t="s">
        <v>75</v>
      </c>
      <c r="B6740" t="str">
        <f>VLOOKUP(A6740,'AGENCY CODES'!$C$4:$F$139,3,FALSE)</f>
        <v>DEPARTMENT OF HEALTH SERVICES</v>
      </c>
      <c r="C6740" s="8" t="s">
        <v>8</v>
      </c>
      <c r="D6740" s="8" t="str">
        <f t="shared" si="1341"/>
        <v>HSA4202</v>
      </c>
      <c r="E6740">
        <v>4202</v>
      </c>
      <c r="F6740" t="str">
        <f>VLOOKUP(D6740,'Fund List'!$A$2:$F$1324,6,FALSE)</f>
        <v>DHS INTERNAL SERVICES - SPCL PURCHASING</v>
      </c>
      <c r="G6740" s="3">
        <v>6</v>
      </c>
      <c r="I6740" s="24">
        <f t="shared" si="1343"/>
        <v>6.4792022357034762</v>
      </c>
    </row>
    <row r="6741" spans="1:9" hidden="1" outlineLevel="3" x14ac:dyDescent="0.25">
      <c r="A6741" t="s">
        <v>75</v>
      </c>
      <c r="B6741" t="str">
        <f>VLOOKUP(A6741,'AGENCY CODES'!$C$4:$F$139,3,FALSE)</f>
        <v>DEPARTMENT OF HEALTH SERVICES</v>
      </c>
      <c r="C6741" s="8" t="s">
        <v>10</v>
      </c>
      <c r="D6741" s="8" t="str">
        <f t="shared" si="1341"/>
        <v>HSA4202</v>
      </c>
      <c r="E6741">
        <v>4202</v>
      </c>
      <c r="F6741" t="str">
        <f>VLOOKUP(D6741,'Fund List'!$A$2:$F$1324,6,FALSE)</f>
        <v>DHS INTERNAL SERVICES - SPCL PURCHASING</v>
      </c>
      <c r="G6741" s="3">
        <v>164</v>
      </c>
      <c r="I6741" s="24">
        <f t="shared" si="1343"/>
        <v>177.09819444256169</v>
      </c>
    </row>
    <row r="6742" spans="1:9" hidden="1" outlineLevel="3" x14ac:dyDescent="0.25">
      <c r="A6742" t="s">
        <v>75</v>
      </c>
      <c r="B6742" t="str">
        <f>VLOOKUP(A6742,'AGENCY CODES'!$C$4:$F$139,3,FALSE)</f>
        <v>DEPARTMENT OF HEALTH SERVICES</v>
      </c>
      <c r="C6742" s="8" t="s">
        <v>11</v>
      </c>
      <c r="D6742" s="8" t="str">
        <f t="shared" si="1341"/>
        <v>HSA4202</v>
      </c>
      <c r="E6742">
        <v>4202</v>
      </c>
      <c r="F6742" t="str">
        <f>VLOOKUP(D6742,'Fund List'!$A$2:$F$1324,6,FALSE)</f>
        <v>DHS INTERNAL SERVICES - SPCL PURCHASING</v>
      </c>
      <c r="G6742" s="3">
        <v>320</v>
      </c>
      <c r="I6742" s="24">
        <f t="shared" si="1343"/>
        <v>345.55745257085209</v>
      </c>
    </row>
    <row r="6743" spans="1:9" hidden="1" outlineLevel="3" x14ac:dyDescent="0.25">
      <c r="A6743" t="s">
        <v>75</v>
      </c>
      <c r="B6743" t="str">
        <f>VLOOKUP(A6743,'AGENCY CODES'!$C$4:$F$139,3,FALSE)</f>
        <v>DEPARTMENT OF HEALTH SERVICES</v>
      </c>
      <c r="C6743" s="8" t="s">
        <v>12</v>
      </c>
      <c r="D6743" s="8" t="str">
        <f t="shared" si="1341"/>
        <v>HSA4202</v>
      </c>
      <c r="E6743">
        <v>4202</v>
      </c>
      <c r="F6743" t="str">
        <f>VLOOKUP(D6743,'Fund List'!$A$2:$F$1324,6,FALSE)</f>
        <v>DHS INTERNAL SERVICES - SPCL PURCHASING</v>
      </c>
      <c r="G6743" s="3">
        <v>93</v>
      </c>
      <c r="I6743" s="24">
        <f t="shared" si="1343"/>
        <v>100.4276346534039</v>
      </c>
    </row>
    <row r="6744" spans="1:9" hidden="1" outlineLevel="3" x14ac:dyDescent="0.25">
      <c r="A6744" t="s">
        <v>75</v>
      </c>
      <c r="B6744" t="str">
        <f>VLOOKUP(A6744,'AGENCY CODES'!$C$4:$F$139,3,FALSE)</f>
        <v>DEPARTMENT OF HEALTH SERVICES</v>
      </c>
      <c r="C6744" s="8">
        <v>2</v>
      </c>
      <c r="D6744" s="8" t="str">
        <f t="shared" si="1341"/>
        <v>HSA4202</v>
      </c>
      <c r="E6744">
        <v>4202</v>
      </c>
      <c r="F6744" t="str">
        <f>VLOOKUP(D6744,'Fund List'!$A$2:$F$1324,6,FALSE)</f>
        <v>DHS INTERNAL SERVICES - SPCL PURCHASING</v>
      </c>
      <c r="G6744" s="3">
        <v>308</v>
      </c>
      <c r="I6744" s="24">
        <f t="shared" si="1343"/>
        <v>332.59904809944516</v>
      </c>
    </row>
    <row r="6745" spans="1:9" outlineLevel="2" collapsed="1" x14ac:dyDescent="0.25">
      <c r="F6745" s="1" t="s">
        <v>4543</v>
      </c>
      <c r="I6745" s="24">
        <f t="shared" ref="I6745" si="1344">SUBTOTAL(9,I6735:I6744)</f>
        <v>9189.6685043060988</v>
      </c>
    </row>
    <row r="6746" spans="1:9" hidden="1" outlineLevel="3" x14ac:dyDescent="0.25">
      <c r="A6746" t="s">
        <v>75</v>
      </c>
      <c r="B6746" t="str">
        <f>VLOOKUP(A6746,'AGENCY CODES'!$C$4:$F$139,3,FALSE)</f>
        <v>DEPARTMENT OF HEALTH SERVICES</v>
      </c>
      <c r="C6746" s="8" t="s">
        <v>1</v>
      </c>
      <c r="D6746" s="8" t="str">
        <f t="shared" si="1341"/>
        <v>HSA9001</v>
      </c>
      <c r="E6746">
        <v>9001</v>
      </c>
      <c r="F6746" t="str">
        <f>VLOOKUP(D6746,'Fund List'!$A$2:$F$1324,6,FALSE)</f>
        <v>DHS-INDIRECT COST FUND</v>
      </c>
      <c r="G6746" s="3">
        <v>366</v>
      </c>
      <c r="I6746" s="24">
        <f t="shared" ref="I6746:I6761" si="1345">$G6746/$G$10*I$5</f>
        <v>395.2313363779121</v>
      </c>
    </row>
    <row r="6747" spans="1:9" hidden="1" outlineLevel="3" x14ac:dyDescent="0.25">
      <c r="A6747" t="s">
        <v>75</v>
      </c>
      <c r="B6747" t="str">
        <f>VLOOKUP(A6747,'AGENCY CODES'!$C$4:$F$139,3,FALSE)</f>
        <v>DEPARTMENT OF HEALTH SERVICES</v>
      </c>
      <c r="C6747" s="8" t="s">
        <v>22</v>
      </c>
      <c r="D6747" s="8" t="str">
        <f t="shared" si="1341"/>
        <v>HSA9001</v>
      </c>
      <c r="E6747">
        <v>9001</v>
      </c>
      <c r="F6747" t="str">
        <f>VLOOKUP(D6747,'Fund List'!$A$2:$F$1324,6,FALSE)</f>
        <v>DHS-INDIRECT COST FUND</v>
      </c>
      <c r="G6747" s="3">
        <v>330</v>
      </c>
      <c r="I6747" s="24">
        <f t="shared" si="1345"/>
        <v>356.35612296369123</v>
      </c>
    </row>
    <row r="6748" spans="1:9" hidden="1" outlineLevel="3" x14ac:dyDescent="0.25">
      <c r="A6748" t="s">
        <v>75</v>
      </c>
      <c r="B6748" t="str">
        <f>VLOOKUP(A6748,'AGENCY CODES'!$C$4:$F$139,3,FALSE)</f>
        <v>DEPARTMENT OF HEALTH SERVICES</v>
      </c>
      <c r="C6748" s="8" t="s">
        <v>2</v>
      </c>
      <c r="D6748" s="8" t="str">
        <f t="shared" si="1341"/>
        <v>HSA9001</v>
      </c>
      <c r="E6748">
        <v>9001</v>
      </c>
      <c r="F6748" t="str">
        <f>VLOOKUP(D6748,'Fund List'!$A$2:$F$1324,6,FALSE)</f>
        <v>DHS-INDIRECT COST FUND</v>
      </c>
      <c r="G6748" s="3">
        <v>1</v>
      </c>
      <c r="I6748" s="24">
        <f t="shared" si="1345"/>
        <v>1.0798670392839127</v>
      </c>
    </row>
    <row r="6749" spans="1:9" hidden="1" outlineLevel="3" x14ac:dyDescent="0.25">
      <c r="A6749" t="s">
        <v>75</v>
      </c>
      <c r="B6749" t="str">
        <f>VLOOKUP(A6749,'AGENCY CODES'!$C$4:$F$139,3,FALSE)</f>
        <v>DEPARTMENT OF HEALTH SERVICES</v>
      </c>
      <c r="C6749" s="8" t="s">
        <v>3</v>
      </c>
      <c r="D6749" s="8" t="str">
        <f t="shared" si="1341"/>
        <v>HSA9001</v>
      </c>
      <c r="E6749">
        <v>9001</v>
      </c>
      <c r="F6749" t="str">
        <f>VLOOKUP(D6749,'Fund List'!$A$2:$F$1324,6,FALSE)</f>
        <v>DHS-INDIRECT COST FUND</v>
      </c>
      <c r="G6749" s="3">
        <v>15</v>
      </c>
      <c r="I6749" s="24">
        <f t="shared" si="1345"/>
        <v>16.198005589258692</v>
      </c>
    </row>
    <row r="6750" spans="1:9" hidden="1" outlineLevel="3" x14ac:dyDescent="0.25">
      <c r="A6750" t="s">
        <v>75</v>
      </c>
      <c r="B6750" t="str">
        <f>VLOOKUP(A6750,'AGENCY CODES'!$C$4:$F$139,3,FALSE)</f>
        <v>DEPARTMENT OF HEALTH SERVICES</v>
      </c>
      <c r="C6750" s="8" t="s">
        <v>4</v>
      </c>
      <c r="D6750" s="8" t="str">
        <f t="shared" si="1341"/>
        <v>HSA9001</v>
      </c>
      <c r="E6750">
        <v>9001</v>
      </c>
      <c r="F6750" t="str">
        <f>VLOOKUP(D6750,'Fund List'!$A$2:$F$1324,6,FALSE)</f>
        <v>DHS-INDIRECT COST FUND</v>
      </c>
      <c r="G6750" s="3">
        <v>278</v>
      </c>
      <c r="I6750" s="24">
        <f t="shared" si="1345"/>
        <v>300.20303692092779</v>
      </c>
    </row>
    <row r="6751" spans="1:9" hidden="1" outlineLevel="3" x14ac:dyDescent="0.25">
      <c r="A6751" t="s">
        <v>75</v>
      </c>
      <c r="B6751" t="str">
        <f>VLOOKUP(A6751,'AGENCY CODES'!$C$4:$F$139,3,FALSE)</f>
        <v>DEPARTMENT OF HEALTH SERVICES</v>
      </c>
      <c r="C6751" s="8" t="s">
        <v>5</v>
      </c>
      <c r="D6751" s="8" t="str">
        <f t="shared" si="1341"/>
        <v>HSA9001</v>
      </c>
      <c r="E6751">
        <v>9001</v>
      </c>
      <c r="F6751" t="str">
        <f>VLOOKUP(D6751,'Fund List'!$A$2:$F$1324,6,FALSE)</f>
        <v>DHS-INDIRECT COST FUND</v>
      </c>
      <c r="G6751" s="3">
        <v>12981</v>
      </c>
      <c r="I6751" s="24">
        <f t="shared" si="1345"/>
        <v>14017.75403694447</v>
      </c>
    </row>
    <row r="6752" spans="1:9" hidden="1" outlineLevel="3" x14ac:dyDescent="0.25">
      <c r="A6752" t="s">
        <v>75</v>
      </c>
      <c r="B6752" t="str">
        <f>VLOOKUP(A6752,'AGENCY CODES'!$C$4:$F$139,3,FALSE)</f>
        <v>DEPARTMENT OF HEALTH SERVICES</v>
      </c>
      <c r="C6752" s="8" t="s">
        <v>6</v>
      </c>
      <c r="D6752" s="8" t="str">
        <f t="shared" si="1341"/>
        <v>HSA9001</v>
      </c>
      <c r="E6752">
        <v>9001</v>
      </c>
      <c r="F6752" t="str">
        <f>VLOOKUP(D6752,'Fund List'!$A$2:$F$1324,6,FALSE)</f>
        <v>DHS-INDIRECT COST FUND</v>
      </c>
      <c r="G6752" s="3">
        <v>268</v>
      </c>
      <c r="I6752" s="24">
        <f t="shared" si="1345"/>
        <v>289.40436652808864</v>
      </c>
    </row>
    <row r="6753" spans="1:9" hidden="1" outlineLevel="3" x14ac:dyDescent="0.25">
      <c r="A6753" t="s">
        <v>75</v>
      </c>
      <c r="B6753" t="str">
        <f>VLOOKUP(A6753,'AGENCY CODES'!$C$4:$F$139,3,FALSE)</f>
        <v>DEPARTMENT OF HEALTH SERVICES</v>
      </c>
      <c r="C6753" s="8" t="s">
        <v>7</v>
      </c>
      <c r="D6753" s="8" t="str">
        <f t="shared" si="1341"/>
        <v>HSA9001</v>
      </c>
      <c r="E6753">
        <v>9001</v>
      </c>
      <c r="F6753" t="str">
        <f>VLOOKUP(D6753,'Fund List'!$A$2:$F$1324,6,FALSE)</f>
        <v>DHS-INDIRECT COST FUND</v>
      </c>
      <c r="G6753" s="3">
        <v>36</v>
      </c>
      <c r="I6753" s="24">
        <f t="shared" si="1345"/>
        <v>38.875213414220859</v>
      </c>
    </row>
    <row r="6754" spans="1:9" hidden="1" outlineLevel="3" x14ac:dyDescent="0.25">
      <c r="A6754" t="s">
        <v>75</v>
      </c>
      <c r="B6754" t="str">
        <f>VLOOKUP(A6754,'AGENCY CODES'!$C$4:$F$139,3,FALSE)</f>
        <v>DEPARTMENT OF HEALTH SERVICES</v>
      </c>
      <c r="C6754" s="8" t="s">
        <v>14</v>
      </c>
      <c r="D6754" s="8" t="str">
        <f t="shared" si="1341"/>
        <v>HSA9001</v>
      </c>
      <c r="E6754">
        <v>9001</v>
      </c>
      <c r="F6754" t="str">
        <f>VLOOKUP(D6754,'Fund List'!$A$2:$F$1324,6,FALSE)</f>
        <v>DHS-INDIRECT COST FUND</v>
      </c>
      <c r="G6754" s="3">
        <v>2</v>
      </c>
      <c r="I6754" s="24">
        <f t="shared" si="1345"/>
        <v>2.1597340785678254</v>
      </c>
    </row>
    <row r="6755" spans="1:9" hidden="1" outlineLevel="3" x14ac:dyDescent="0.25">
      <c r="A6755" t="s">
        <v>75</v>
      </c>
      <c r="B6755" t="str">
        <f>VLOOKUP(A6755,'AGENCY CODES'!$C$4:$F$139,3,FALSE)</f>
        <v>DEPARTMENT OF HEALTH SERVICES</v>
      </c>
      <c r="C6755" s="8" t="s">
        <v>17</v>
      </c>
      <c r="D6755" s="8" t="str">
        <f t="shared" si="1341"/>
        <v>HSA9001</v>
      </c>
      <c r="E6755">
        <v>9001</v>
      </c>
      <c r="F6755" t="str">
        <f>VLOOKUP(D6755,'Fund List'!$A$2:$F$1324,6,FALSE)</f>
        <v>DHS-INDIRECT COST FUND</v>
      </c>
      <c r="G6755" s="3">
        <v>82</v>
      </c>
      <c r="I6755" s="24">
        <f t="shared" si="1345"/>
        <v>88.549097221280846</v>
      </c>
    </row>
    <row r="6756" spans="1:9" hidden="1" outlineLevel="3" x14ac:dyDescent="0.25">
      <c r="A6756" t="s">
        <v>75</v>
      </c>
      <c r="B6756" t="str">
        <f>VLOOKUP(A6756,'AGENCY CODES'!$C$4:$F$139,3,FALSE)</f>
        <v>DEPARTMENT OF HEALTH SERVICES</v>
      </c>
      <c r="C6756" s="8" t="s">
        <v>8</v>
      </c>
      <c r="D6756" s="8" t="str">
        <f t="shared" si="1341"/>
        <v>HSA9001</v>
      </c>
      <c r="E6756">
        <v>9001</v>
      </c>
      <c r="F6756" t="str">
        <f>VLOOKUP(D6756,'Fund List'!$A$2:$F$1324,6,FALSE)</f>
        <v>DHS-INDIRECT COST FUND</v>
      </c>
      <c r="G6756" s="3">
        <v>4</v>
      </c>
      <c r="I6756" s="24">
        <f t="shared" si="1345"/>
        <v>4.3194681571356508</v>
      </c>
    </row>
    <row r="6757" spans="1:9" hidden="1" outlineLevel="3" x14ac:dyDescent="0.25">
      <c r="A6757" t="s">
        <v>75</v>
      </c>
      <c r="B6757" t="str">
        <f>VLOOKUP(A6757,'AGENCY CODES'!$C$4:$F$139,3,FALSE)</f>
        <v>DEPARTMENT OF HEALTH SERVICES</v>
      </c>
      <c r="C6757" s="8" t="s">
        <v>10</v>
      </c>
      <c r="D6757" s="8" t="str">
        <f t="shared" si="1341"/>
        <v>HSA9001</v>
      </c>
      <c r="E6757">
        <v>9001</v>
      </c>
      <c r="F6757" t="str">
        <f>VLOOKUP(D6757,'Fund List'!$A$2:$F$1324,6,FALSE)</f>
        <v>DHS-INDIRECT COST FUND</v>
      </c>
      <c r="G6757" s="3">
        <v>240</v>
      </c>
      <c r="I6757" s="24">
        <f t="shared" si="1345"/>
        <v>259.16808942813907</v>
      </c>
    </row>
    <row r="6758" spans="1:9" hidden="1" outlineLevel="3" x14ac:dyDescent="0.25">
      <c r="A6758" t="s">
        <v>75</v>
      </c>
      <c r="B6758" t="str">
        <f>VLOOKUP(A6758,'AGENCY CODES'!$C$4:$F$139,3,FALSE)</f>
        <v>DEPARTMENT OF HEALTH SERVICES</v>
      </c>
      <c r="C6758" s="8" t="s">
        <v>11</v>
      </c>
      <c r="D6758" s="8" t="str">
        <f t="shared" si="1341"/>
        <v>HSA9001</v>
      </c>
      <c r="E6758">
        <v>9001</v>
      </c>
      <c r="F6758" t="str">
        <f>VLOOKUP(D6758,'Fund List'!$A$2:$F$1324,6,FALSE)</f>
        <v>DHS-INDIRECT COST FUND</v>
      </c>
      <c r="G6758" s="3">
        <v>664</v>
      </c>
      <c r="I6758" s="24">
        <f t="shared" si="1345"/>
        <v>717.03171408451806</v>
      </c>
    </row>
    <row r="6759" spans="1:9" hidden="1" outlineLevel="3" x14ac:dyDescent="0.25">
      <c r="A6759" t="s">
        <v>75</v>
      </c>
      <c r="B6759" t="str">
        <f>VLOOKUP(A6759,'AGENCY CODES'!$C$4:$F$139,3,FALSE)</f>
        <v>DEPARTMENT OF HEALTH SERVICES</v>
      </c>
      <c r="C6759" s="8" t="s">
        <v>12</v>
      </c>
      <c r="D6759" s="8" t="str">
        <f t="shared" si="1341"/>
        <v>HSA9001</v>
      </c>
      <c r="E6759">
        <v>9001</v>
      </c>
      <c r="F6759" t="str">
        <f>VLOOKUP(D6759,'Fund List'!$A$2:$F$1324,6,FALSE)</f>
        <v>DHS-INDIRECT COST FUND</v>
      </c>
      <c r="G6759" s="3">
        <v>73</v>
      </c>
      <c r="I6759" s="24">
        <f t="shared" si="1345"/>
        <v>78.830293867725629</v>
      </c>
    </row>
    <row r="6760" spans="1:9" hidden="1" outlineLevel="3" x14ac:dyDescent="0.25">
      <c r="A6760" t="s">
        <v>75</v>
      </c>
      <c r="B6760" t="str">
        <f>VLOOKUP(A6760,'AGENCY CODES'!$C$4:$F$139,3,FALSE)</f>
        <v>DEPARTMENT OF HEALTH SERVICES</v>
      </c>
      <c r="C6760" s="8">
        <v>2</v>
      </c>
      <c r="D6760" s="8" t="str">
        <f t="shared" si="1341"/>
        <v>HSA9001</v>
      </c>
      <c r="E6760">
        <v>9001</v>
      </c>
      <c r="F6760" t="str">
        <f>VLOOKUP(D6760,'Fund List'!$A$2:$F$1324,6,FALSE)</f>
        <v>DHS-INDIRECT COST FUND</v>
      </c>
      <c r="G6760" s="3">
        <v>622</v>
      </c>
      <c r="I6760" s="24">
        <f t="shared" si="1345"/>
        <v>671.67729843459369</v>
      </c>
    </row>
    <row r="6761" spans="1:9" hidden="1" outlineLevel="3" x14ac:dyDescent="0.25">
      <c r="A6761" t="s">
        <v>75</v>
      </c>
      <c r="B6761" t="str">
        <f>VLOOKUP(A6761,'AGENCY CODES'!$C$4:$F$139,3,FALSE)</f>
        <v>DEPARTMENT OF HEALTH SERVICES</v>
      </c>
      <c r="C6761" s="8">
        <v>8</v>
      </c>
      <c r="D6761" s="8" t="str">
        <f t="shared" si="1341"/>
        <v>HSA9001</v>
      </c>
      <c r="E6761">
        <v>9001</v>
      </c>
      <c r="F6761" t="str">
        <f>VLOOKUP(D6761,'Fund List'!$A$2:$F$1324,6,FALSE)</f>
        <v>DHS-INDIRECT COST FUND</v>
      </c>
      <c r="G6761" s="3">
        <v>2885</v>
      </c>
      <c r="I6761" s="24">
        <f t="shared" si="1345"/>
        <v>3115.4164083340884</v>
      </c>
    </row>
    <row r="6762" spans="1:9" outlineLevel="2" collapsed="1" x14ac:dyDescent="0.25">
      <c r="F6762" s="1" t="s">
        <v>4544</v>
      </c>
      <c r="I6762" s="24">
        <f t="shared" ref="I6762" si="1346">SUBTOTAL(9,I6746:I6761)</f>
        <v>20352.254089383903</v>
      </c>
    </row>
    <row r="6763" spans="1:9" outlineLevel="1" x14ac:dyDescent="0.25">
      <c r="B6763" s="1" t="s">
        <v>3941</v>
      </c>
      <c r="I6763" s="24">
        <f t="shared" ref="I6763" si="1347">SUBTOTAL(9,I6274:I6761)</f>
        <v>483478.07082819246</v>
      </c>
    </row>
    <row r="6764" spans="1:9" hidden="1" outlineLevel="3" x14ac:dyDescent="0.25">
      <c r="A6764" t="s">
        <v>76</v>
      </c>
      <c r="B6764" t="str">
        <f>VLOOKUP(A6764,'AGENCY CODES'!$C$4:$F$139,3,FALSE)</f>
        <v>COMMISSION ON THE ARTS</v>
      </c>
      <c r="C6764" s="8" t="s">
        <v>2</v>
      </c>
      <c r="D6764" s="8" t="str">
        <f t="shared" si="1341"/>
        <v>HUA2001</v>
      </c>
      <c r="E6764">
        <v>2001</v>
      </c>
      <c r="F6764" t="str">
        <f>VLOOKUP(D6764,'Fund List'!$A$2:$F$1324,6,FALSE)</f>
        <v>FEDERAL GRANTS</v>
      </c>
      <c r="G6764" s="3">
        <v>1</v>
      </c>
      <c r="I6764" s="24">
        <f t="shared" ref="I6764:I6772" si="1348">$G6764/$G$10*I$5</f>
        <v>1.0798670392839127</v>
      </c>
    </row>
    <row r="6765" spans="1:9" hidden="1" outlineLevel="3" x14ac:dyDescent="0.25">
      <c r="A6765" t="s">
        <v>76</v>
      </c>
      <c r="B6765" t="str">
        <f>VLOOKUP(A6765,'AGENCY CODES'!$C$4:$F$139,3,FALSE)</f>
        <v>COMMISSION ON THE ARTS</v>
      </c>
      <c r="C6765" s="8" t="s">
        <v>3</v>
      </c>
      <c r="D6765" s="8" t="str">
        <f t="shared" si="1341"/>
        <v>HUA2001</v>
      </c>
      <c r="E6765">
        <v>2001</v>
      </c>
      <c r="F6765" t="str">
        <f>VLOOKUP(D6765,'Fund List'!$A$2:$F$1324,6,FALSE)</f>
        <v>FEDERAL GRANTS</v>
      </c>
      <c r="G6765" s="3">
        <v>12</v>
      </c>
      <c r="I6765" s="24">
        <f t="shared" si="1348"/>
        <v>12.958404471406952</v>
      </c>
    </row>
    <row r="6766" spans="1:9" hidden="1" outlineLevel="3" x14ac:dyDescent="0.25">
      <c r="A6766" t="s">
        <v>76</v>
      </c>
      <c r="B6766" t="str">
        <f>VLOOKUP(A6766,'AGENCY CODES'!$C$4:$F$139,3,FALSE)</f>
        <v>COMMISSION ON THE ARTS</v>
      </c>
      <c r="C6766" s="8" t="s">
        <v>6</v>
      </c>
      <c r="D6766" s="8" t="str">
        <f t="shared" si="1341"/>
        <v>HUA2001</v>
      </c>
      <c r="E6766">
        <v>2001</v>
      </c>
      <c r="F6766" t="str">
        <f>VLOOKUP(D6766,'Fund List'!$A$2:$F$1324,6,FALSE)</f>
        <v>FEDERAL GRANTS</v>
      </c>
      <c r="G6766" s="3">
        <v>43</v>
      </c>
      <c r="I6766" s="24">
        <f t="shared" si="1348"/>
        <v>46.434282689208253</v>
      </c>
    </row>
    <row r="6767" spans="1:9" hidden="1" outlineLevel="3" x14ac:dyDescent="0.25">
      <c r="A6767" t="s">
        <v>76</v>
      </c>
      <c r="B6767" t="str">
        <f>VLOOKUP(A6767,'AGENCY CODES'!$C$4:$F$139,3,FALSE)</f>
        <v>COMMISSION ON THE ARTS</v>
      </c>
      <c r="C6767" s="8" t="s">
        <v>7</v>
      </c>
      <c r="D6767" s="8" t="str">
        <f t="shared" si="1341"/>
        <v>HUA2001</v>
      </c>
      <c r="E6767">
        <v>2001</v>
      </c>
      <c r="F6767" t="str">
        <f>VLOOKUP(D6767,'Fund List'!$A$2:$F$1324,6,FALSE)</f>
        <v>FEDERAL GRANTS</v>
      </c>
      <c r="G6767" s="3">
        <v>5</v>
      </c>
      <c r="I6767" s="24">
        <f t="shared" si="1348"/>
        <v>5.3993351964195639</v>
      </c>
    </row>
    <row r="6768" spans="1:9" hidden="1" outlineLevel="3" x14ac:dyDescent="0.25">
      <c r="A6768" t="s">
        <v>76</v>
      </c>
      <c r="B6768" t="str">
        <f>VLOOKUP(A6768,'AGENCY CODES'!$C$4:$F$139,3,FALSE)</f>
        <v>COMMISSION ON THE ARTS</v>
      </c>
      <c r="C6768" s="8" t="s">
        <v>10</v>
      </c>
      <c r="D6768" s="8" t="str">
        <f t="shared" si="1341"/>
        <v>HUA2001</v>
      </c>
      <c r="E6768">
        <v>2001</v>
      </c>
      <c r="F6768" t="str">
        <f>VLOOKUP(D6768,'Fund List'!$A$2:$F$1324,6,FALSE)</f>
        <v>FEDERAL GRANTS</v>
      </c>
      <c r="G6768" s="3">
        <v>18</v>
      </c>
      <c r="I6768" s="24">
        <f t="shared" si="1348"/>
        <v>19.437606707110429</v>
      </c>
    </row>
    <row r="6769" spans="1:9" hidden="1" outlineLevel="3" x14ac:dyDescent="0.25">
      <c r="A6769" t="s">
        <v>76</v>
      </c>
      <c r="B6769" t="str">
        <f>VLOOKUP(A6769,'AGENCY CODES'!$C$4:$F$139,3,FALSE)</f>
        <v>COMMISSION ON THE ARTS</v>
      </c>
      <c r="C6769" s="8" t="s">
        <v>11</v>
      </c>
      <c r="D6769" s="8" t="str">
        <f t="shared" si="1341"/>
        <v>HUA2001</v>
      </c>
      <c r="E6769">
        <v>2001</v>
      </c>
      <c r="F6769" t="str">
        <f>VLOOKUP(D6769,'Fund List'!$A$2:$F$1324,6,FALSE)</f>
        <v>FEDERAL GRANTS</v>
      </c>
      <c r="G6769" s="3">
        <v>16</v>
      </c>
      <c r="I6769" s="24">
        <f t="shared" si="1348"/>
        <v>17.277872628542603</v>
      </c>
    </row>
    <row r="6770" spans="1:9" hidden="1" outlineLevel="3" x14ac:dyDescent="0.25">
      <c r="A6770" t="s">
        <v>76</v>
      </c>
      <c r="B6770" t="str">
        <f>VLOOKUP(A6770,'AGENCY CODES'!$C$4:$F$139,3,FALSE)</f>
        <v>COMMISSION ON THE ARTS</v>
      </c>
      <c r="C6770" s="8" t="s">
        <v>12</v>
      </c>
      <c r="D6770" s="8" t="str">
        <f t="shared" si="1341"/>
        <v>HUA2001</v>
      </c>
      <c r="E6770">
        <v>2001</v>
      </c>
      <c r="F6770" t="str">
        <f>VLOOKUP(D6770,'Fund List'!$A$2:$F$1324,6,FALSE)</f>
        <v>FEDERAL GRANTS</v>
      </c>
      <c r="G6770" s="3">
        <v>6</v>
      </c>
      <c r="I6770" s="24">
        <f t="shared" si="1348"/>
        <v>6.4792022357034762</v>
      </c>
    </row>
    <row r="6771" spans="1:9" hidden="1" outlineLevel="3" x14ac:dyDescent="0.25">
      <c r="A6771" t="s">
        <v>76</v>
      </c>
      <c r="B6771" t="str">
        <f>VLOOKUP(A6771,'AGENCY CODES'!$C$4:$F$139,3,FALSE)</f>
        <v>COMMISSION ON THE ARTS</v>
      </c>
      <c r="C6771" s="8">
        <v>2</v>
      </c>
      <c r="D6771" s="8" t="str">
        <f t="shared" si="1341"/>
        <v>HUA2001</v>
      </c>
      <c r="E6771">
        <v>2001</v>
      </c>
      <c r="F6771" t="str">
        <f>VLOOKUP(D6771,'Fund List'!$A$2:$F$1324,6,FALSE)</f>
        <v>FEDERAL GRANTS</v>
      </c>
      <c r="G6771" s="3">
        <v>17</v>
      </c>
      <c r="I6771" s="24">
        <f t="shared" si="1348"/>
        <v>18.357739667826518</v>
      </c>
    </row>
    <row r="6772" spans="1:9" hidden="1" outlineLevel="3" x14ac:dyDescent="0.25">
      <c r="A6772" t="s">
        <v>76</v>
      </c>
      <c r="B6772" t="str">
        <f>VLOOKUP(A6772,'AGENCY CODES'!$C$4:$F$139,3,FALSE)</f>
        <v>COMMISSION ON THE ARTS</v>
      </c>
      <c r="C6772" s="8">
        <v>8</v>
      </c>
      <c r="D6772" s="8" t="str">
        <f t="shared" si="1341"/>
        <v>HUA2001</v>
      </c>
      <c r="E6772">
        <v>2001</v>
      </c>
      <c r="F6772" t="str">
        <f>VLOOKUP(D6772,'Fund List'!$A$2:$F$1324,6,FALSE)</f>
        <v>FEDERAL GRANTS</v>
      </c>
      <c r="G6772" s="3">
        <v>1407</v>
      </c>
      <c r="I6772" s="24">
        <f t="shared" si="1348"/>
        <v>1519.3729242724653</v>
      </c>
    </row>
    <row r="6773" spans="1:9" outlineLevel="2" collapsed="1" x14ac:dyDescent="0.25">
      <c r="F6773" s="1" t="s">
        <v>4024</v>
      </c>
      <c r="I6773" s="24">
        <f t="shared" ref="I6773" si="1349">SUBTOTAL(9,I6764:I6772)</f>
        <v>1646.7972349079671</v>
      </c>
    </row>
    <row r="6774" spans="1:9" hidden="1" outlineLevel="3" x14ac:dyDescent="0.25">
      <c r="A6774" t="s">
        <v>76</v>
      </c>
      <c r="B6774" t="str">
        <f>VLOOKUP(A6774,'AGENCY CODES'!$C$4:$F$139,3,FALSE)</f>
        <v>COMMISSION ON THE ARTS</v>
      </c>
      <c r="C6774" s="8" t="s">
        <v>1</v>
      </c>
      <c r="D6774" s="8" t="str">
        <f t="shared" si="1341"/>
        <v>HUA2116</v>
      </c>
      <c r="E6774">
        <v>2116</v>
      </c>
      <c r="F6774" t="str">
        <f>VLOOKUP(D6774,'Fund List'!$A$2:$F$1324,6,FALSE)</f>
        <v>ARTS SPECIAL REVENUES</v>
      </c>
      <c r="G6774" s="3">
        <v>2</v>
      </c>
      <c r="I6774" s="24">
        <f t="shared" ref="I6774:I6783" si="1350">$G6774/$G$10*I$5</f>
        <v>2.1597340785678254</v>
      </c>
    </row>
    <row r="6775" spans="1:9" hidden="1" outlineLevel="3" x14ac:dyDescent="0.25">
      <c r="A6775" t="s">
        <v>76</v>
      </c>
      <c r="B6775" t="str">
        <f>VLOOKUP(A6775,'AGENCY CODES'!$C$4:$F$139,3,FALSE)</f>
        <v>COMMISSION ON THE ARTS</v>
      </c>
      <c r="C6775" s="8" t="s">
        <v>2</v>
      </c>
      <c r="D6775" s="8" t="str">
        <f t="shared" si="1341"/>
        <v>HUA2116</v>
      </c>
      <c r="E6775">
        <v>2116</v>
      </c>
      <c r="F6775" t="str">
        <f>VLOOKUP(D6775,'Fund List'!$A$2:$F$1324,6,FALSE)</f>
        <v>ARTS SPECIAL REVENUES</v>
      </c>
      <c r="G6775" s="3">
        <v>4</v>
      </c>
      <c r="I6775" s="24">
        <f t="shared" si="1350"/>
        <v>4.3194681571356508</v>
      </c>
    </row>
    <row r="6776" spans="1:9" hidden="1" outlineLevel="3" x14ac:dyDescent="0.25">
      <c r="A6776" t="s">
        <v>76</v>
      </c>
      <c r="B6776" t="str">
        <f>VLOOKUP(A6776,'AGENCY CODES'!$C$4:$F$139,3,FALSE)</f>
        <v>COMMISSION ON THE ARTS</v>
      </c>
      <c r="C6776" s="8" t="s">
        <v>3</v>
      </c>
      <c r="D6776" s="8" t="str">
        <f t="shared" si="1341"/>
        <v>HUA2116</v>
      </c>
      <c r="E6776">
        <v>2116</v>
      </c>
      <c r="F6776" t="str">
        <f>VLOOKUP(D6776,'Fund List'!$A$2:$F$1324,6,FALSE)</f>
        <v>ARTS SPECIAL REVENUES</v>
      </c>
      <c r="G6776" s="3">
        <v>3</v>
      </c>
      <c r="I6776" s="24">
        <f t="shared" si="1350"/>
        <v>3.2396011178517381</v>
      </c>
    </row>
    <row r="6777" spans="1:9" hidden="1" outlineLevel="3" x14ac:dyDescent="0.25">
      <c r="A6777" t="s">
        <v>76</v>
      </c>
      <c r="B6777" t="str">
        <f>VLOOKUP(A6777,'AGENCY CODES'!$C$4:$F$139,3,FALSE)</f>
        <v>COMMISSION ON THE ARTS</v>
      </c>
      <c r="C6777" s="8" t="s">
        <v>5</v>
      </c>
      <c r="D6777" s="8" t="str">
        <f t="shared" si="1341"/>
        <v>HUA2116</v>
      </c>
      <c r="E6777">
        <v>2116</v>
      </c>
      <c r="F6777" t="str">
        <f>VLOOKUP(D6777,'Fund List'!$A$2:$F$1324,6,FALSE)</f>
        <v>ARTS SPECIAL REVENUES</v>
      </c>
      <c r="G6777" s="3">
        <v>2</v>
      </c>
      <c r="I6777" s="24">
        <f t="shared" si="1350"/>
        <v>2.1597340785678254</v>
      </c>
    </row>
    <row r="6778" spans="1:9" hidden="1" outlineLevel="3" x14ac:dyDescent="0.25">
      <c r="A6778" t="s">
        <v>76</v>
      </c>
      <c r="B6778" t="str">
        <f>VLOOKUP(A6778,'AGENCY CODES'!$C$4:$F$139,3,FALSE)</f>
        <v>COMMISSION ON THE ARTS</v>
      </c>
      <c r="C6778" s="8" t="s">
        <v>7</v>
      </c>
      <c r="D6778" s="8" t="str">
        <f t="shared" si="1341"/>
        <v>HUA2116</v>
      </c>
      <c r="E6778">
        <v>2116</v>
      </c>
      <c r="F6778" t="str">
        <f>VLOOKUP(D6778,'Fund List'!$A$2:$F$1324,6,FALSE)</f>
        <v>ARTS SPECIAL REVENUES</v>
      </c>
      <c r="G6778" s="3">
        <v>2</v>
      </c>
      <c r="I6778" s="24">
        <f t="shared" si="1350"/>
        <v>2.1597340785678254</v>
      </c>
    </row>
    <row r="6779" spans="1:9" hidden="1" outlineLevel="3" x14ac:dyDescent="0.25">
      <c r="A6779" t="s">
        <v>76</v>
      </c>
      <c r="B6779" t="str">
        <f>VLOOKUP(A6779,'AGENCY CODES'!$C$4:$F$139,3,FALSE)</f>
        <v>COMMISSION ON THE ARTS</v>
      </c>
      <c r="C6779" s="8" t="s">
        <v>10</v>
      </c>
      <c r="D6779" s="8" t="str">
        <f t="shared" si="1341"/>
        <v>HUA2116</v>
      </c>
      <c r="E6779">
        <v>2116</v>
      </c>
      <c r="F6779" t="str">
        <f>VLOOKUP(D6779,'Fund List'!$A$2:$F$1324,6,FALSE)</f>
        <v>ARTS SPECIAL REVENUES</v>
      </c>
      <c r="G6779" s="3">
        <v>107</v>
      </c>
      <c r="I6779" s="24">
        <f t="shared" si="1350"/>
        <v>115.54577320337866</v>
      </c>
    </row>
    <row r="6780" spans="1:9" hidden="1" outlineLevel="3" x14ac:dyDescent="0.25">
      <c r="A6780" t="s">
        <v>76</v>
      </c>
      <c r="B6780" t="str">
        <f>VLOOKUP(A6780,'AGENCY CODES'!$C$4:$F$139,3,FALSE)</f>
        <v>COMMISSION ON THE ARTS</v>
      </c>
      <c r="C6780" s="8" t="s">
        <v>11</v>
      </c>
      <c r="D6780" s="8" t="str">
        <f t="shared" si="1341"/>
        <v>HUA2116</v>
      </c>
      <c r="E6780">
        <v>2116</v>
      </c>
      <c r="F6780" t="str">
        <f>VLOOKUP(D6780,'Fund List'!$A$2:$F$1324,6,FALSE)</f>
        <v>ARTS SPECIAL REVENUES</v>
      </c>
      <c r="G6780" s="3">
        <v>242</v>
      </c>
      <c r="I6780" s="24">
        <f t="shared" si="1350"/>
        <v>261.32782350670686</v>
      </c>
    </row>
    <row r="6781" spans="1:9" hidden="1" outlineLevel="3" x14ac:dyDescent="0.25">
      <c r="A6781" t="s">
        <v>76</v>
      </c>
      <c r="B6781" t="str">
        <f>VLOOKUP(A6781,'AGENCY CODES'!$C$4:$F$139,3,FALSE)</f>
        <v>COMMISSION ON THE ARTS</v>
      </c>
      <c r="C6781" s="8" t="s">
        <v>12</v>
      </c>
      <c r="D6781" s="8" t="str">
        <f t="shared" si="1341"/>
        <v>HUA2116</v>
      </c>
      <c r="E6781">
        <v>2116</v>
      </c>
      <c r="F6781" t="str">
        <f>VLOOKUP(D6781,'Fund List'!$A$2:$F$1324,6,FALSE)</f>
        <v>ARTS SPECIAL REVENUES</v>
      </c>
      <c r="G6781" s="3">
        <v>6</v>
      </c>
      <c r="I6781" s="24">
        <f t="shared" si="1350"/>
        <v>6.4792022357034762</v>
      </c>
    </row>
    <row r="6782" spans="1:9" hidden="1" outlineLevel="3" x14ac:dyDescent="0.25">
      <c r="A6782" t="s">
        <v>76</v>
      </c>
      <c r="B6782" t="str">
        <f>VLOOKUP(A6782,'AGENCY CODES'!$C$4:$F$139,3,FALSE)</f>
        <v>COMMISSION ON THE ARTS</v>
      </c>
      <c r="C6782" s="8">
        <v>2</v>
      </c>
      <c r="D6782" s="8" t="str">
        <f t="shared" si="1341"/>
        <v>HUA2116</v>
      </c>
      <c r="E6782">
        <v>2116</v>
      </c>
      <c r="F6782" t="str">
        <f>VLOOKUP(D6782,'Fund List'!$A$2:$F$1324,6,FALSE)</f>
        <v>ARTS SPECIAL REVENUES</v>
      </c>
      <c r="G6782" s="3">
        <v>234</v>
      </c>
      <c r="I6782" s="24">
        <f t="shared" si="1350"/>
        <v>252.68888719243563</v>
      </c>
    </row>
    <row r="6783" spans="1:9" hidden="1" outlineLevel="3" x14ac:dyDescent="0.25">
      <c r="A6783" t="s">
        <v>76</v>
      </c>
      <c r="B6783" t="str">
        <f>VLOOKUP(A6783,'AGENCY CODES'!$C$4:$F$139,3,FALSE)</f>
        <v>COMMISSION ON THE ARTS</v>
      </c>
      <c r="C6783" s="8">
        <v>8</v>
      </c>
      <c r="D6783" s="8" t="str">
        <f t="shared" si="1341"/>
        <v>HUA2116</v>
      </c>
      <c r="E6783">
        <v>2116</v>
      </c>
      <c r="F6783" t="str">
        <f>VLOOKUP(D6783,'Fund List'!$A$2:$F$1324,6,FALSE)</f>
        <v>ARTS SPECIAL REVENUES</v>
      </c>
      <c r="G6783" s="3">
        <v>1</v>
      </c>
      <c r="I6783" s="24">
        <f t="shared" si="1350"/>
        <v>1.0798670392839127</v>
      </c>
    </row>
    <row r="6784" spans="1:9" outlineLevel="2" collapsed="1" x14ac:dyDescent="0.25">
      <c r="F6784" s="1" t="s">
        <v>4545</v>
      </c>
      <c r="I6784" s="24">
        <f t="shared" ref="I6784" si="1351">SUBTOTAL(9,I6774:I6783)</f>
        <v>651.15982468819948</v>
      </c>
    </row>
    <row r="6785" spans="1:9" hidden="1" outlineLevel="3" x14ac:dyDescent="0.25">
      <c r="A6785" t="s">
        <v>76</v>
      </c>
      <c r="B6785" t="str">
        <f>VLOOKUP(A6785,'AGENCY CODES'!$C$4:$F$139,3,FALSE)</f>
        <v>COMMISSION ON THE ARTS</v>
      </c>
      <c r="C6785" s="8" t="s">
        <v>3</v>
      </c>
      <c r="D6785" s="8" t="str">
        <f t="shared" si="1341"/>
        <v>HUA2569</v>
      </c>
      <c r="E6785">
        <v>2569</v>
      </c>
      <c r="F6785" t="str">
        <f>VLOOKUP(D6785,'Fund List'!$A$2:$F$1324,6,FALSE)</f>
        <v>STATE POET LAUREATE FUND</v>
      </c>
      <c r="G6785" s="3">
        <v>2</v>
      </c>
      <c r="I6785" s="24">
        <f>$G6785/$G$10*I$5</f>
        <v>2.1597340785678254</v>
      </c>
    </row>
    <row r="6786" spans="1:9" hidden="1" outlineLevel="3" x14ac:dyDescent="0.25">
      <c r="A6786" t="s">
        <v>76</v>
      </c>
      <c r="B6786" t="str">
        <f>VLOOKUP(A6786,'AGENCY CODES'!$C$4:$F$139,3,FALSE)</f>
        <v>COMMISSION ON THE ARTS</v>
      </c>
      <c r="C6786" s="8" t="s">
        <v>10</v>
      </c>
      <c r="D6786" s="8" t="str">
        <f t="shared" si="1341"/>
        <v>HUA2569</v>
      </c>
      <c r="E6786">
        <v>2569</v>
      </c>
      <c r="F6786" t="str">
        <f>VLOOKUP(D6786,'Fund List'!$A$2:$F$1324,6,FALSE)</f>
        <v>STATE POET LAUREATE FUND</v>
      </c>
      <c r="G6786" s="3">
        <v>1</v>
      </c>
      <c r="I6786" s="24">
        <f>$G6786/$G$10*I$5</f>
        <v>1.0798670392839127</v>
      </c>
    </row>
    <row r="6787" spans="1:9" hidden="1" outlineLevel="3" x14ac:dyDescent="0.25">
      <c r="A6787" t="s">
        <v>76</v>
      </c>
      <c r="B6787" t="str">
        <f>VLOOKUP(A6787,'AGENCY CODES'!$C$4:$F$139,3,FALSE)</f>
        <v>COMMISSION ON THE ARTS</v>
      </c>
      <c r="C6787" s="8" t="s">
        <v>11</v>
      </c>
      <c r="D6787" s="8" t="str">
        <f t="shared" si="1341"/>
        <v>HUA2569</v>
      </c>
      <c r="E6787">
        <v>2569</v>
      </c>
      <c r="F6787" t="str">
        <f>VLOOKUP(D6787,'Fund List'!$A$2:$F$1324,6,FALSE)</f>
        <v>STATE POET LAUREATE FUND</v>
      </c>
      <c r="G6787" s="3">
        <v>1</v>
      </c>
      <c r="I6787" s="24">
        <f>$G6787/$G$10*I$5</f>
        <v>1.0798670392839127</v>
      </c>
    </row>
    <row r="6788" spans="1:9" hidden="1" outlineLevel="3" x14ac:dyDescent="0.25">
      <c r="A6788" t="s">
        <v>76</v>
      </c>
      <c r="B6788" t="str">
        <f>VLOOKUP(A6788,'AGENCY CODES'!$C$4:$F$139,3,FALSE)</f>
        <v>COMMISSION ON THE ARTS</v>
      </c>
      <c r="C6788" s="8" t="s">
        <v>12</v>
      </c>
      <c r="D6788" s="8" t="str">
        <f t="shared" si="1341"/>
        <v>HUA2569</v>
      </c>
      <c r="E6788">
        <v>2569</v>
      </c>
      <c r="F6788" t="str">
        <f>VLOOKUP(D6788,'Fund List'!$A$2:$F$1324,6,FALSE)</f>
        <v>STATE POET LAUREATE FUND</v>
      </c>
      <c r="G6788" s="3">
        <v>2</v>
      </c>
      <c r="I6788" s="24">
        <f>$G6788/$G$10*I$5</f>
        <v>2.1597340785678254</v>
      </c>
    </row>
    <row r="6789" spans="1:9" hidden="1" outlineLevel="3" x14ac:dyDescent="0.25">
      <c r="A6789" t="s">
        <v>76</v>
      </c>
      <c r="B6789" t="str">
        <f>VLOOKUP(A6789,'AGENCY CODES'!$C$4:$F$139,3,FALSE)</f>
        <v>COMMISSION ON THE ARTS</v>
      </c>
      <c r="C6789" s="8">
        <v>2</v>
      </c>
      <c r="D6789" s="8" t="str">
        <f t="shared" si="1341"/>
        <v>HUA2569</v>
      </c>
      <c r="E6789">
        <v>2569</v>
      </c>
      <c r="F6789" t="str">
        <f>VLOOKUP(D6789,'Fund List'!$A$2:$F$1324,6,FALSE)</f>
        <v>STATE POET LAUREATE FUND</v>
      </c>
      <c r="G6789" s="3">
        <v>1</v>
      </c>
      <c r="I6789" s="24">
        <f>$G6789/$G$10*I$5</f>
        <v>1.0798670392839127</v>
      </c>
    </row>
    <row r="6790" spans="1:9" outlineLevel="2" collapsed="1" x14ac:dyDescent="0.25">
      <c r="F6790" s="1" t="s">
        <v>4546</v>
      </c>
      <c r="I6790" s="24">
        <f t="shared" ref="I6790" si="1352">SUBTOTAL(9,I6785:I6789)</f>
        <v>7.5590692749873885</v>
      </c>
    </row>
    <row r="6791" spans="1:9" hidden="1" outlineLevel="3" x14ac:dyDescent="0.25">
      <c r="A6791" t="s">
        <v>76</v>
      </c>
      <c r="B6791" t="str">
        <f>VLOOKUP(A6791,'AGENCY CODES'!$C$4:$F$139,3,FALSE)</f>
        <v>COMMISSION ON THE ARTS</v>
      </c>
      <c r="C6791" s="8" t="s">
        <v>1</v>
      </c>
      <c r="D6791" s="8" t="str">
        <f t="shared" si="1341"/>
        <v>HUA3014</v>
      </c>
      <c r="E6791">
        <v>3014</v>
      </c>
      <c r="F6791" t="str">
        <f>VLOOKUP(D6791,'Fund List'!$A$2:$F$1324,6,FALSE)</f>
        <v>ARIZONA ARTS TRUST FUND</v>
      </c>
      <c r="G6791" s="3">
        <v>2</v>
      </c>
      <c r="I6791" s="24">
        <f t="shared" ref="I6791:I6804" si="1353">$G6791/$G$10*I$5</f>
        <v>2.1597340785678254</v>
      </c>
    </row>
    <row r="6792" spans="1:9" hidden="1" outlineLevel="3" x14ac:dyDescent="0.25">
      <c r="A6792" t="s">
        <v>76</v>
      </c>
      <c r="B6792" t="str">
        <f>VLOOKUP(A6792,'AGENCY CODES'!$C$4:$F$139,3,FALSE)</f>
        <v>COMMISSION ON THE ARTS</v>
      </c>
      <c r="C6792" s="8" t="s">
        <v>3</v>
      </c>
      <c r="D6792" s="8" t="str">
        <f t="shared" si="1341"/>
        <v>HUA3014</v>
      </c>
      <c r="E6792">
        <v>3014</v>
      </c>
      <c r="F6792" t="str">
        <f>VLOOKUP(D6792,'Fund List'!$A$2:$F$1324,6,FALSE)</f>
        <v>ARIZONA ARTS TRUST FUND</v>
      </c>
      <c r="G6792" s="3">
        <v>6</v>
      </c>
      <c r="I6792" s="24">
        <f t="shared" si="1353"/>
        <v>6.4792022357034762</v>
      </c>
    </row>
    <row r="6793" spans="1:9" hidden="1" outlineLevel="3" x14ac:dyDescent="0.25">
      <c r="A6793" t="s">
        <v>76</v>
      </c>
      <c r="B6793" t="str">
        <f>VLOOKUP(A6793,'AGENCY CODES'!$C$4:$F$139,3,FALSE)</f>
        <v>COMMISSION ON THE ARTS</v>
      </c>
      <c r="C6793" s="8" t="s">
        <v>4</v>
      </c>
      <c r="D6793" s="8" t="str">
        <f t="shared" ref="D6793:D6860" si="1354">CONCATENATE(A6793,E6793)</f>
        <v>HUA3014</v>
      </c>
      <c r="E6793">
        <v>3014</v>
      </c>
      <c r="F6793" t="str">
        <f>VLOOKUP(D6793,'Fund List'!$A$2:$F$1324,6,FALSE)</f>
        <v>ARIZONA ARTS TRUST FUND</v>
      </c>
      <c r="G6793" s="3">
        <v>7</v>
      </c>
      <c r="I6793" s="24">
        <f t="shared" si="1353"/>
        <v>7.5590692749873885</v>
      </c>
    </row>
    <row r="6794" spans="1:9" hidden="1" outlineLevel="3" x14ac:dyDescent="0.25">
      <c r="A6794" t="s">
        <v>76</v>
      </c>
      <c r="B6794" t="str">
        <f>VLOOKUP(A6794,'AGENCY CODES'!$C$4:$F$139,3,FALSE)</f>
        <v>COMMISSION ON THE ARTS</v>
      </c>
      <c r="C6794" s="8" t="s">
        <v>5</v>
      </c>
      <c r="D6794" s="8" t="str">
        <f t="shared" si="1354"/>
        <v>HUA3014</v>
      </c>
      <c r="E6794">
        <v>3014</v>
      </c>
      <c r="F6794" t="str">
        <f>VLOOKUP(D6794,'Fund List'!$A$2:$F$1324,6,FALSE)</f>
        <v>ARIZONA ARTS TRUST FUND</v>
      </c>
      <c r="G6794" s="3">
        <v>4</v>
      </c>
      <c r="I6794" s="24">
        <f t="shared" si="1353"/>
        <v>4.3194681571356508</v>
      </c>
    </row>
    <row r="6795" spans="1:9" hidden="1" outlineLevel="3" x14ac:dyDescent="0.25">
      <c r="A6795" t="s">
        <v>76</v>
      </c>
      <c r="B6795" t="str">
        <f>VLOOKUP(A6795,'AGENCY CODES'!$C$4:$F$139,3,FALSE)</f>
        <v>COMMISSION ON THE ARTS</v>
      </c>
      <c r="C6795" s="8" t="s">
        <v>6</v>
      </c>
      <c r="D6795" s="8" t="str">
        <f t="shared" si="1354"/>
        <v>HUA3014</v>
      </c>
      <c r="E6795">
        <v>3014</v>
      </c>
      <c r="F6795" t="str">
        <f>VLOOKUP(D6795,'Fund List'!$A$2:$F$1324,6,FALSE)</f>
        <v>ARIZONA ARTS TRUST FUND</v>
      </c>
      <c r="G6795" s="3">
        <v>9</v>
      </c>
      <c r="I6795" s="24">
        <f t="shared" si="1353"/>
        <v>9.7188033535552147</v>
      </c>
    </row>
    <row r="6796" spans="1:9" hidden="1" outlineLevel="3" x14ac:dyDescent="0.25">
      <c r="A6796" t="s">
        <v>76</v>
      </c>
      <c r="B6796" t="str">
        <f>VLOOKUP(A6796,'AGENCY CODES'!$C$4:$F$139,3,FALSE)</f>
        <v>COMMISSION ON THE ARTS</v>
      </c>
      <c r="C6796" s="8" t="s">
        <v>7</v>
      </c>
      <c r="D6796" s="8" t="str">
        <f t="shared" si="1354"/>
        <v>HUA3014</v>
      </c>
      <c r="E6796">
        <v>3014</v>
      </c>
      <c r="F6796" t="str">
        <f>VLOOKUP(D6796,'Fund List'!$A$2:$F$1324,6,FALSE)</f>
        <v>ARIZONA ARTS TRUST FUND</v>
      </c>
      <c r="G6796" s="3">
        <v>20</v>
      </c>
      <c r="I6796" s="24">
        <f t="shared" si="1353"/>
        <v>21.597340785678256</v>
      </c>
    </row>
    <row r="6797" spans="1:9" hidden="1" outlineLevel="3" x14ac:dyDescent="0.25">
      <c r="A6797" t="s">
        <v>76</v>
      </c>
      <c r="B6797" t="str">
        <f>VLOOKUP(A6797,'AGENCY CODES'!$C$4:$F$139,3,FALSE)</f>
        <v>COMMISSION ON THE ARTS</v>
      </c>
      <c r="C6797" s="8" t="s">
        <v>14</v>
      </c>
      <c r="D6797" s="8" t="str">
        <f t="shared" si="1354"/>
        <v>HUA3014</v>
      </c>
      <c r="E6797">
        <v>3014</v>
      </c>
      <c r="F6797" t="str">
        <f>VLOOKUP(D6797,'Fund List'!$A$2:$F$1324,6,FALSE)</f>
        <v>ARIZONA ARTS TRUST FUND</v>
      </c>
      <c r="G6797" s="3">
        <v>23</v>
      </c>
      <c r="I6797" s="24">
        <f t="shared" si="1353"/>
        <v>24.836941903529993</v>
      </c>
    </row>
    <row r="6798" spans="1:9" hidden="1" outlineLevel="3" x14ac:dyDescent="0.25">
      <c r="A6798" t="s">
        <v>76</v>
      </c>
      <c r="B6798" t="str">
        <f>VLOOKUP(A6798,'AGENCY CODES'!$C$4:$F$139,3,FALSE)</f>
        <v>COMMISSION ON THE ARTS</v>
      </c>
      <c r="C6798" s="8" t="s">
        <v>8</v>
      </c>
      <c r="D6798" s="8" t="str">
        <f t="shared" si="1354"/>
        <v>HUA3014</v>
      </c>
      <c r="E6798">
        <v>3014</v>
      </c>
      <c r="F6798" t="str">
        <f>VLOOKUP(D6798,'Fund List'!$A$2:$F$1324,6,FALSE)</f>
        <v>ARIZONA ARTS TRUST FUND</v>
      </c>
      <c r="G6798" s="3">
        <v>12</v>
      </c>
      <c r="I6798" s="24">
        <f t="shared" si="1353"/>
        <v>12.958404471406952</v>
      </c>
    </row>
    <row r="6799" spans="1:9" hidden="1" outlineLevel="3" x14ac:dyDescent="0.25">
      <c r="A6799" t="s">
        <v>76</v>
      </c>
      <c r="B6799" t="str">
        <f>VLOOKUP(A6799,'AGENCY CODES'!$C$4:$F$139,3,FALSE)</f>
        <v>COMMISSION ON THE ARTS</v>
      </c>
      <c r="C6799" s="8" t="s">
        <v>10</v>
      </c>
      <c r="D6799" s="8" t="str">
        <f t="shared" si="1354"/>
        <v>HUA3014</v>
      </c>
      <c r="E6799">
        <v>3014</v>
      </c>
      <c r="F6799" t="str">
        <f>VLOOKUP(D6799,'Fund List'!$A$2:$F$1324,6,FALSE)</f>
        <v>ARIZONA ARTS TRUST FUND</v>
      </c>
      <c r="G6799" s="3">
        <v>160</v>
      </c>
      <c r="I6799" s="24">
        <f t="shared" si="1353"/>
        <v>172.77872628542605</v>
      </c>
    </row>
    <row r="6800" spans="1:9" hidden="1" outlineLevel="3" x14ac:dyDescent="0.25">
      <c r="A6800" t="s">
        <v>76</v>
      </c>
      <c r="B6800" t="str">
        <f>VLOOKUP(A6800,'AGENCY CODES'!$C$4:$F$139,3,FALSE)</f>
        <v>COMMISSION ON THE ARTS</v>
      </c>
      <c r="C6800" s="8" t="s">
        <v>11</v>
      </c>
      <c r="D6800" s="8" t="str">
        <f t="shared" si="1354"/>
        <v>HUA3014</v>
      </c>
      <c r="E6800">
        <v>3014</v>
      </c>
      <c r="F6800" t="str">
        <f>VLOOKUP(D6800,'Fund List'!$A$2:$F$1324,6,FALSE)</f>
        <v>ARIZONA ARTS TRUST FUND</v>
      </c>
      <c r="G6800" s="3">
        <v>431</v>
      </c>
      <c r="I6800" s="24">
        <f t="shared" si="1353"/>
        <v>465.42269393136644</v>
      </c>
    </row>
    <row r="6801" spans="1:9" hidden="1" outlineLevel="3" x14ac:dyDescent="0.25">
      <c r="A6801" t="s">
        <v>76</v>
      </c>
      <c r="B6801" t="str">
        <f>VLOOKUP(A6801,'AGENCY CODES'!$C$4:$F$139,3,FALSE)</f>
        <v>COMMISSION ON THE ARTS</v>
      </c>
      <c r="C6801" s="8" t="s">
        <v>12</v>
      </c>
      <c r="D6801" s="8" t="str">
        <f t="shared" si="1354"/>
        <v>HUA3014</v>
      </c>
      <c r="E6801">
        <v>3014</v>
      </c>
      <c r="F6801" t="str">
        <f>VLOOKUP(D6801,'Fund List'!$A$2:$F$1324,6,FALSE)</f>
        <v>ARIZONA ARTS TRUST FUND</v>
      </c>
      <c r="G6801" s="3">
        <v>7</v>
      </c>
      <c r="I6801" s="24">
        <f t="shared" si="1353"/>
        <v>7.5590692749873885</v>
      </c>
    </row>
    <row r="6802" spans="1:9" hidden="1" outlineLevel="3" x14ac:dyDescent="0.25">
      <c r="A6802" t="s">
        <v>76</v>
      </c>
      <c r="B6802" t="str">
        <f>VLOOKUP(A6802,'AGENCY CODES'!$C$4:$F$139,3,FALSE)</f>
        <v>COMMISSION ON THE ARTS</v>
      </c>
      <c r="C6802" s="8">
        <v>1</v>
      </c>
      <c r="D6802" s="8" t="str">
        <f t="shared" si="1354"/>
        <v>HUA3014</v>
      </c>
      <c r="E6802">
        <v>3014</v>
      </c>
      <c r="F6802" t="str">
        <f>VLOOKUP(D6802,'Fund List'!$A$2:$F$1324,6,FALSE)</f>
        <v>ARIZONA ARTS TRUST FUND</v>
      </c>
      <c r="G6802" s="3">
        <v>11</v>
      </c>
      <c r="I6802" s="24">
        <f t="shared" si="1353"/>
        <v>11.878537432123041</v>
      </c>
    </row>
    <row r="6803" spans="1:9" hidden="1" outlineLevel="3" x14ac:dyDescent="0.25">
      <c r="A6803" t="s">
        <v>76</v>
      </c>
      <c r="B6803" t="str">
        <f>VLOOKUP(A6803,'AGENCY CODES'!$C$4:$F$139,3,FALSE)</f>
        <v>COMMISSION ON THE ARTS</v>
      </c>
      <c r="C6803" s="8">
        <v>2</v>
      </c>
      <c r="D6803" s="8" t="str">
        <f t="shared" si="1354"/>
        <v>HUA3014</v>
      </c>
      <c r="E6803">
        <v>3014</v>
      </c>
      <c r="F6803" t="str">
        <f>VLOOKUP(D6803,'Fund List'!$A$2:$F$1324,6,FALSE)</f>
        <v>ARIZONA ARTS TRUST FUND</v>
      </c>
      <c r="G6803" s="3">
        <v>390</v>
      </c>
      <c r="I6803" s="24">
        <f t="shared" si="1353"/>
        <v>421.14814532072603</v>
      </c>
    </row>
    <row r="6804" spans="1:9" hidden="1" outlineLevel="3" x14ac:dyDescent="0.25">
      <c r="A6804" t="s">
        <v>76</v>
      </c>
      <c r="B6804" t="str">
        <f>VLOOKUP(A6804,'AGENCY CODES'!$C$4:$F$139,3,FALSE)</f>
        <v>COMMISSION ON THE ARTS</v>
      </c>
      <c r="C6804" s="8">
        <v>8</v>
      </c>
      <c r="D6804" s="8" t="str">
        <f t="shared" si="1354"/>
        <v>HUA3014</v>
      </c>
      <c r="E6804">
        <v>3014</v>
      </c>
      <c r="F6804" t="str">
        <f>VLOOKUP(D6804,'Fund List'!$A$2:$F$1324,6,FALSE)</f>
        <v>ARIZONA ARTS TRUST FUND</v>
      </c>
      <c r="G6804" s="3">
        <v>52</v>
      </c>
      <c r="I6804" s="24">
        <f t="shared" si="1353"/>
        <v>56.153086042763462</v>
      </c>
    </row>
    <row r="6805" spans="1:9" outlineLevel="2" collapsed="1" x14ac:dyDescent="0.25">
      <c r="F6805" s="1" t="s">
        <v>4212</v>
      </c>
      <c r="I6805" s="24">
        <f t="shared" ref="I6805" si="1355">SUBTOTAL(9,I6791:I6804)</f>
        <v>1224.5692225479572</v>
      </c>
    </row>
    <row r="6806" spans="1:9" outlineLevel="1" x14ac:dyDescent="0.25">
      <c r="B6806" s="1" t="s">
        <v>3942</v>
      </c>
      <c r="I6806" s="24">
        <f t="shared" ref="I6806" si="1356">SUBTOTAL(9,I6764:I6804)</f>
        <v>3530.0853514191108</v>
      </c>
    </row>
    <row r="6807" spans="1:9" hidden="1" outlineLevel="3" x14ac:dyDescent="0.25">
      <c r="A6807" t="s">
        <v>77</v>
      </c>
      <c r="B6807" t="str">
        <f>VLOOKUP(A6807,'AGENCY CODES'!$C$4:$F$139,3,FALSE)</f>
        <v>COMMISSION OF INDIAN AFFAIRS</v>
      </c>
      <c r="C6807" s="8" t="s">
        <v>1</v>
      </c>
      <c r="D6807" s="8" t="str">
        <f t="shared" si="1354"/>
        <v>IAA1000</v>
      </c>
      <c r="E6807">
        <v>1000</v>
      </c>
      <c r="F6807" t="str">
        <f>VLOOKUP(D6807,'Fund List'!$A$2:$F$1324,6,FALSE)</f>
        <v>GENERAL FUND</v>
      </c>
      <c r="G6807" s="3">
        <v>25</v>
      </c>
      <c r="I6807" s="24">
        <f t="shared" ref="I6807:I6816" si="1357">$G6807/$G$10*I$5</f>
        <v>26.99667598209782</v>
      </c>
    </row>
    <row r="6808" spans="1:9" hidden="1" outlineLevel="3" x14ac:dyDescent="0.25">
      <c r="A6808" t="s">
        <v>77</v>
      </c>
      <c r="B6808" t="str">
        <f>VLOOKUP(A6808,'AGENCY CODES'!$C$4:$F$139,3,FALSE)</f>
        <v>COMMISSION OF INDIAN AFFAIRS</v>
      </c>
      <c r="C6808" s="8" t="s">
        <v>4</v>
      </c>
      <c r="D6808" s="8" t="str">
        <f t="shared" si="1354"/>
        <v>IAA1000</v>
      </c>
      <c r="E6808">
        <v>1000</v>
      </c>
      <c r="F6808" t="str">
        <f>VLOOKUP(D6808,'Fund List'!$A$2:$F$1324,6,FALSE)</f>
        <v>GENERAL FUND</v>
      </c>
      <c r="G6808" s="3">
        <v>14</v>
      </c>
      <c r="I6808" s="24">
        <f t="shared" si="1357"/>
        <v>15.118138549974777</v>
      </c>
    </row>
    <row r="6809" spans="1:9" hidden="1" outlineLevel="3" x14ac:dyDescent="0.25">
      <c r="A6809" t="s">
        <v>77</v>
      </c>
      <c r="B6809" t="str">
        <f>VLOOKUP(A6809,'AGENCY CODES'!$C$4:$F$139,3,FALSE)</f>
        <v>COMMISSION OF INDIAN AFFAIRS</v>
      </c>
      <c r="C6809" s="8" t="s">
        <v>5</v>
      </c>
      <c r="D6809" s="8" t="str">
        <f t="shared" si="1354"/>
        <v>IAA1000</v>
      </c>
      <c r="E6809">
        <v>1000</v>
      </c>
      <c r="F6809" t="str">
        <f>VLOOKUP(D6809,'Fund List'!$A$2:$F$1324,6,FALSE)</f>
        <v>GENERAL FUND</v>
      </c>
      <c r="G6809" s="3">
        <v>1</v>
      </c>
      <c r="I6809" s="24">
        <f t="shared" si="1357"/>
        <v>1.0798670392839127</v>
      </c>
    </row>
    <row r="6810" spans="1:9" hidden="1" outlineLevel="3" x14ac:dyDescent="0.25">
      <c r="A6810" t="s">
        <v>77</v>
      </c>
      <c r="B6810" t="str">
        <f>VLOOKUP(A6810,'AGENCY CODES'!$C$4:$F$139,3,FALSE)</f>
        <v>COMMISSION OF INDIAN AFFAIRS</v>
      </c>
      <c r="C6810" s="8" t="s">
        <v>7</v>
      </c>
      <c r="D6810" s="8" t="str">
        <f t="shared" si="1354"/>
        <v>IAA1000</v>
      </c>
      <c r="E6810">
        <v>1000</v>
      </c>
      <c r="F6810" t="str">
        <f>VLOOKUP(D6810,'Fund List'!$A$2:$F$1324,6,FALSE)</f>
        <v>GENERAL FUND</v>
      </c>
      <c r="G6810" s="3">
        <v>5</v>
      </c>
      <c r="I6810" s="24">
        <f t="shared" si="1357"/>
        <v>5.3993351964195639</v>
      </c>
    </row>
    <row r="6811" spans="1:9" hidden="1" outlineLevel="3" x14ac:dyDescent="0.25">
      <c r="A6811" t="s">
        <v>77</v>
      </c>
      <c r="B6811" t="str">
        <f>VLOOKUP(A6811,'AGENCY CODES'!$C$4:$F$139,3,FALSE)</f>
        <v>COMMISSION OF INDIAN AFFAIRS</v>
      </c>
      <c r="C6811" s="8" t="s">
        <v>8</v>
      </c>
      <c r="D6811" s="8" t="str">
        <f t="shared" si="1354"/>
        <v>IAA1000</v>
      </c>
      <c r="E6811">
        <v>1000</v>
      </c>
      <c r="F6811" t="str">
        <f>VLOOKUP(D6811,'Fund List'!$A$2:$F$1324,6,FALSE)</f>
        <v>GENERAL FUND</v>
      </c>
      <c r="G6811" s="3">
        <v>1</v>
      </c>
      <c r="I6811" s="24">
        <f t="shared" si="1357"/>
        <v>1.0798670392839127</v>
      </c>
    </row>
    <row r="6812" spans="1:9" hidden="1" outlineLevel="3" x14ac:dyDescent="0.25">
      <c r="A6812" t="s">
        <v>77</v>
      </c>
      <c r="B6812" t="str">
        <f>VLOOKUP(A6812,'AGENCY CODES'!$C$4:$F$139,3,FALSE)</f>
        <v>COMMISSION OF INDIAN AFFAIRS</v>
      </c>
      <c r="C6812" s="8" t="s">
        <v>10</v>
      </c>
      <c r="D6812" s="8" t="str">
        <f t="shared" si="1354"/>
        <v>IAA1000</v>
      </c>
      <c r="E6812">
        <v>1000</v>
      </c>
      <c r="F6812" t="str">
        <f>VLOOKUP(D6812,'Fund List'!$A$2:$F$1324,6,FALSE)</f>
        <v>GENERAL FUND</v>
      </c>
      <c r="G6812" s="3">
        <v>32</v>
      </c>
      <c r="I6812" s="24">
        <f t="shared" si="1357"/>
        <v>34.555745257085206</v>
      </c>
    </row>
    <row r="6813" spans="1:9" hidden="1" outlineLevel="3" x14ac:dyDescent="0.25">
      <c r="A6813" t="s">
        <v>77</v>
      </c>
      <c r="B6813" t="str">
        <f>VLOOKUP(A6813,'AGENCY CODES'!$C$4:$F$139,3,FALSE)</f>
        <v>COMMISSION OF INDIAN AFFAIRS</v>
      </c>
      <c r="C6813" s="8" t="s">
        <v>11</v>
      </c>
      <c r="D6813" s="8" t="str">
        <f t="shared" si="1354"/>
        <v>IAA1000</v>
      </c>
      <c r="E6813">
        <v>1000</v>
      </c>
      <c r="F6813" t="str">
        <f>VLOOKUP(D6813,'Fund List'!$A$2:$F$1324,6,FALSE)</f>
        <v>GENERAL FUND</v>
      </c>
      <c r="G6813" s="3">
        <v>32</v>
      </c>
      <c r="I6813" s="24">
        <f t="shared" si="1357"/>
        <v>34.555745257085206</v>
      </c>
    </row>
    <row r="6814" spans="1:9" hidden="1" outlineLevel="3" x14ac:dyDescent="0.25">
      <c r="A6814" t="s">
        <v>77</v>
      </c>
      <c r="B6814" t="str">
        <f>VLOOKUP(A6814,'AGENCY CODES'!$C$4:$F$139,3,FALSE)</f>
        <v>COMMISSION OF INDIAN AFFAIRS</v>
      </c>
      <c r="C6814" s="8" t="s">
        <v>12</v>
      </c>
      <c r="D6814" s="8" t="str">
        <f t="shared" si="1354"/>
        <v>IAA1000</v>
      </c>
      <c r="E6814">
        <v>1000</v>
      </c>
      <c r="F6814" t="str">
        <f>VLOOKUP(D6814,'Fund List'!$A$2:$F$1324,6,FALSE)</f>
        <v>GENERAL FUND</v>
      </c>
      <c r="G6814" s="3">
        <v>15</v>
      </c>
      <c r="I6814" s="24">
        <f t="shared" si="1357"/>
        <v>16.198005589258692</v>
      </c>
    </row>
    <row r="6815" spans="1:9" hidden="1" outlineLevel="3" x14ac:dyDescent="0.25">
      <c r="A6815" t="s">
        <v>77</v>
      </c>
      <c r="B6815" t="str">
        <f>VLOOKUP(A6815,'AGENCY CODES'!$C$4:$F$139,3,FALSE)</f>
        <v>COMMISSION OF INDIAN AFFAIRS</v>
      </c>
      <c r="C6815" s="8">
        <v>2</v>
      </c>
      <c r="D6815" s="8" t="str">
        <f t="shared" si="1354"/>
        <v>IAA1000</v>
      </c>
      <c r="E6815">
        <v>1000</v>
      </c>
      <c r="F6815" t="str">
        <f>VLOOKUP(D6815,'Fund List'!$A$2:$F$1324,6,FALSE)</f>
        <v>GENERAL FUND</v>
      </c>
      <c r="G6815" s="3">
        <v>31</v>
      </c>
      <c r="I6815" s="24">
        <f t="shared" si="1357"/>
        <v>33.475878217801302</v>
      </c>
    </row>
    <row r="6816" spans="1:9" hidden="1" outlineLevel="3" x14ac:dyDescent="0.25">
      <c r="A6816" t="s">
        <v>77</v>
      </c>
      <c r="B6816" t="str">
        <f>VLOOKUP(A6816,'AGENCY CODES'!$C$4:$F$139,3,FALSE)</f>
        <v>COMMISSION OF INDIAN AFFAIRS</v>
      </c>
      <c r="C6816" s="8">
        <v>8</v>
      </c>
      <c r="D6816" s="8" t="str">
        <f t="shared" si="1354"/>
        <v>IAA1000</v>
      </c>
      <c r="E6816">
        <v>1000</v>
      </c>
      <c r="F6816" t="str">
        <f>VLOOKUP(D6816,'Fund List'!$A$2:$F$1324,6,FALSE)</f>
        <v>GENERAL FUND</v>
      </c>
      <c r="G6816" s="3">
        <v>349</v>
      </c>
      <c r="I6816" s="24">
        <f t="shared" si="1357"/>
        <v>376.87359671008556</v>
      </c>
    </row>
    <row r="6817" spans="1:9" outlineLevel="2" collapsed="1" x14ac:dyDescent="0.25">
      <c r="F6817" s="1" t="s">
        <v>4007</v>
      </c>
      <c r="I6817" s="24">
        <f t="shared" ref="I6817" si="1358">SUBTOTAL(9,I6807:I6816)</f>
        <v>545.33285483837597</v>
      </c>
    </row>
    <row r="6818" spans="1:9" hidden="1" outlineLevel="3" x14ac:dyDescent="0.25">
      <c r="A6818" t="s">
        <v>77</v>
      </c>
      <c r="B6818" t="str">
        <f>VLOOKUP(A6818,'AGENCY CODES'!$C$4:$F$139,3,FALSE)</f>
        <v>COMMISSION OF INDIAN AFFAIRS</v>
      </c>
      <c r="C6818" s="8" t="s">
        <v>2</v>
      </c>
      <c r="D6818" s="8" t="str">
        <f t="shared" si="1354"/>
        <v>IAA2025</v>
      </c>
      <c r="E6818">
        <v>2025</v>
      </c>
      <c r="F6818" t="str">
        <f>VLOOKUP(D6818,'Fund List'!$A$2:$F$1324,6,FALSE)</f>
        <v>DONATIONS FUND</v>
      </c>
      <c r="G6818" s="3">
        <v>1</v>
      </c>
      <c r="I6818" s="24">
        <f t="shared" ref="I6818:I6826" si="1359">$G6818/$G$10*I$5</f>
        <v>1.0798670392839127</v>
      </c>
    </row>
    <row r="6819" spans="1:9" hidden="1" outlineLevel="3" x14ac:dyDescent="0.25">
      <c r="A6819" t="s">
        <v>77</v>
      </c>
      <c r="B6819" t="str">
        <f>VLOOKUP(A6819,'AGENCY CODES'!$C$4:$F$139,3,FALSE)</f>
        <v>COMMISSION OF INDIAN AFFAIRS</v>
      </c>
      <c r="C6819" s="8" t="s">
        <v>3</v>
      </c>
      <c r="D6819" s="8" t="str">
        <f t="shared" si="1354"/>
        <v>IAA2025</v>
      </c>
      <c r="E6819">
        <v>2025</v>
      </c>
      <c r="F6819" t="str">
        <f>VLOOKUP(D6819,'Fund List'!$A$2:$F$1324,6,FALSE)</f>
        <v>DONATIONS FUND</v>
      </c>
      <c r="G6819" s="3">
        <v>9</v>
      </c>
      <c r="I6819" s="24">
        <f t="shared" si="1359"/>
        <v>9.7188033535552147</v>
      </c>
    </row>
    <row r="6820" spans="1:9" hidden="1" outlineLevel="3" x14ac:dyDescent="0.25">
      <c r="A6820" t="s">
        <v>77</v>
      </c>
      <c r="B6820" t="str">
        <f>VLOOKUP(A6820,'AGENCY CODES'!$C$4:$F$139,3,FALSE)</f>
        <v>COMMISSION OF INDIAN AFFAIRS</v>
      </c>
      <c r="C6820" s="8" t="s">
        <v>6</v>
      </c>
      <c r="D6820" s="8" t="str">
        <f t="shared" si="1354"/>
        <v>IAA2025</v>
      </c>
      <c r="E6820">
        <v>2025</v>
      </c>
      <c r="F6820" t="str">
        <f>VLOOKUP(D6820,'Fund List'!$A$2:$F$1324,6,FALSE)</f>
        <v>DONATIONS FUND</v>
      </c>
      <c r="G6820" s="3">
        <v>3</v>
      </c>
      <c r="I6820" s="24">
        <f t="shared" si="1359"/>
        <v>3.2396011178517381</v>
      </c>
    </row>
    <row r="6821" spans="1:9" hidden="1" outlineLevel="3" x14ac:dyDescent="0.25">
      <c r="A6821" t="s">
        <v>77</v>
      </c>
      <c r="B6821" t="str">
        <f>VLOOKUP(A6821,'AGENCY CODES'!$C$4:$F$139,3,FALSE)</f>
        <v>COMMISSION OF INDIAN AFFAIRS</v>
      </c>
      <c r="C6821" s="8" t="s">
        <v>8</v>
      </c>
      <c r="D6821" s="8" t="str">
        <f t="shared" si="1354"/>
        <v>IAA2025</v>
      </c>
      <c r="E6821">
        <v>2025</v>
      </c>
      <c r="F6821" t="str">
        <f>VLOOKUP(D6821,'Fund List'!$A$2:$F$1324,6,FALSE)</f>
        <v>DONATIONS FUND</v>
      </c>
      <c r="G6821" s="3">
        <v>13</v>
      </c>
      <c r="I6821" s="24">
        <f t="shared" si="1359"/>
        <v>14.038271510690866</v>
      </c>
    </row>
    <row r="6822" spans="1:9" hidden="1" outlineLevel="3" x14ac:dyDescent="0.25">
      <c r="A6822" t="s">
        <v>77</v>
      </c>
      <c r="B6822" t="str">
        <f>VLOOKUP(A6822,'AGENCY CODES'!$C$4:$F$139,3,FALSE)</f>
        <v>COMMISSION OF INDIAN AFFAIRS</v>
      </c>
      <c r="C6822" s="8" t="s">
        <v>10</v>
      </c>
      <c r="D6822" s="8" t="str">
        <f t="shared" si="1354"/>
        <v>IAA2025</v>
      </c>
      <c r="E6822">
        <v>2025</v>
      </c>
      <c r="F6822" t="str">
        <f>VLOOKUP(D6822,'Fund List'!$A$2:$F$1324,6,FALSE)</f>
        <v>DONATIONS FUND</v>
      </c>
      <c r="G6822" s="3">
        <v>8</v>
      </c>
      <c r="I6822" s="24">
        <f t="shared" si="1359"/>
        <v>8.6389363142713016</v>
      </c>
    </row>
    <row r="6823" spans="1:9" hidden="1" outlineLevel="3" x14ac:dyDescent="0.25">
      <c r="A6823" t="s">
        <v>77</v>
      </c>
      <c r="B6823" t="str">
        <f>VLOOKUP(A6823,'AGENCY CODES'!$C$4:$F$139,3,FALSE)</f>
        <v>COMMISSION OF INDIAN AFFAIRS</v>
      </c>
      <c r="C6823" s="8" t="s">
        <v>11</v>
      </c>
      <c r="D6823" s="8" t="str">
        <f t="shared" si="1354"/>
        <v>IAA2025</v>
      </c>
      <c r="E6823">
        <v>2025</v>
      </c>
      <c r="F6823" t="str">
        <f>VLOOKUP(D6823,'Fund List'!$A$2:$F$1324,6,FALSE)</f>
        <v>DONATIONS FUND</v>
      </c>
      <c r="G6823" s="3">
        <v>11</v>
      </c>
      <c r="I6823" s="24">
        <f t="shared" si="1359"/>
        <v>11.878537432123041</v>
      </c>
    </row>
    <row r="6824" spans="1:9" hidden="1" outlineLevel="3" x14ac:dyDescent="0.25">
      <c r="A6824" t="s">
        <v>77</v>
      </c>
      <c r="B6824" t="str">
        <f>VLOOKUP(A6824,'AGENCY CODES'!$C$4:$F$139,3,FALSE)</f>
        <v>COMMISSION OF INDIAN AFFAIRS</v>
      </c>
      <c r="C6824" s="8" t="s">
        <v>12</v>
      </c>
      <c r="D6824" s="8" t="str">
        <f t="shared" si="1354"/>
        <v>IAA2025</v>
      </c>
      <c r="E6824">
        <v>2025</v>
      </c>
      <c r="F6824" t="str">
        <f>VLOOKUP(D6824,'Fund List'!$A$2:$F$1324,6,FALSE)</f>
        <v>DONATIONS FUND</v>
      </c>
      <c r="G6824" s="3">
        <v>2</v>
      </c>
      <c r="I6824" s="24">
        <f t="shared" si="1359"/>
        <v>2.1597340785678254</v>
      </c>
    </row>
    <row r="6825" spans="1:9" hidden="1" outlineLevel="3" x14ac:dyDescent="0.25">
      <c r="A6825" t="s">
        <v>77</v>
      </c>
      <c r="B6825" t="str">
        <f>VLOOKUP(A6825,'AGENCY CODES'!$C$4:$F$139,3,FALSE)</f>
        <v>COMMISSION OF INDIAN AFFAIRS</v>
      </c>
      <c r="C6825" s="8">
        <v>2</v>
      </c>
      <c r="D6825" s="8" t="str">
        <f t="shared" si="1354"/>
        <v>IAA2025</v>
      </c>
      <c r="E6825">
        <v>2025</v>
      </c>
      <c r="F6825" t="str">
        <f>VLOOKUP(D6825,'Fund List'!$A$2:$F$1324,6,FALSE)</f>
        <v>DONATIONS FUND</v>
      </c>
      <c r="G6825" s="3">
        <v>11</v>
      </c>
      <c r="I6825" s="24">
        <f t="shared" si="1359"/>
        <v>11.878537432123041</v>
      </c>
    </row>
    <row r="6826" spans="1:9" hidden="1" outlineLevel="3" x14ac:dyDescent="0.25">
      <c r="A6826" t="s">
        <v>77</v>
      </c>
      <c r="B6826" t="str">
        <f>VLOOKUP(A6826,'AGENCY CODES'!$C$4:$F$139,3,FALSE)</f>
        <v>COMMISSION OF INDIAN AFFAIRS</v>
      </c>
      <c r="C6826" s="8">
        <v>8</v>
      </c>
      <c r="D6826" s="8" t="str">
        <f t="shared" si="1354"/>
        <v>IAA2025</v>
      </c>
      <c r="E6826">
        <v>2025</v>
      </c>
      <c r="F6826" t="str">
        <f>VLOOKUP(D6826,'Fund List'!$A$2:$F$1324,6,FALSE)</f>
        <v>DONATIONS FUND</v>
      </c>
      <c r="G6826" s="3">
        <v>2</v>
      </c>
      <c r="I6826" s="24">
        <f t="shared" si="1359"/>
        <v>2.1597340785678254</v>
      </c>
    </row>
    <row r="6827" spans="1:9" outlineLevel="2" collapsed="1" x14ac:dyDescent="0.25">
      <c r="F6827" s="1" t="s">
        <v>4226</v>
      </c>
      <c r="I6827" s="24">
        <f t="shared" ref="I6827" si="1360">SUBTOTAL(9,I6818:I6826)</f>
        <v>64.792022357034753</v>
      </c>
    </row>
    <row r="6828" spans="1:9" hidden="1" outlineLevel="3" x14ac:dyDescent="0.25">
      <c r="A6828" t="s">
        <v>77</v>
      </c>
      <c r="B6828" t="str">
        <f>VLOOKUP(A6828,'AGENCY CODES'!$C$4:$F$139,3,FALSE)</f>
        <v>COMMISSION OF INDIAN AFFAIRS</v>
      </c>
      <c r="C6828" s="8" t="s">
        <v>7</v>
      </c>
      <c r="D6828" s="8" t="str">
        <f t="shared" si="1354"/>
        <v>IAA4013</v>
      </c>
      <c r="E6828">
        <v>4013</v>
      </c>
      <c r="F6828" t="str">
        <f>VLOOKUP(D6828,'Fund List'!$A$2:$F$1324,6,FALSE)</f>
        <v>INDIAN AFFAIRS COMM PUBLICATIONS</v>
      </c>
      <c r="G6828" s="3">
        <v>1</v>
      </c>
      <c r="I6828" s="24">
        <f>$G6828/$G$10*I$5</f>
        <v>1.0798670392839127</v>
      </c>
    </row>
    <row r="6829" spans="1:9" hidden="1" outlineLevel="3" x14ac:dyDescent="0.25">
      <c r="A6829" t="s">
        <v>77</v>
      </c>
      <c r="B6829" t="str">
        <f>VLOOKUP(A6829,'AGENCY CODES'!$C$4:$F$139,3,FALSE)</f>
        <v>COMMISSION OF INDIAN AFFAIRS</v>
      </c>
      <c r="C6829" s="8" t="s">
        <v>10</v>
      </c>
      <c r="D6829" s="8" t="str">
        <f t="shared" si="1354"/>
        <v>IAA4013</v>
      </c>
      <c r="E6829">
        <v>4013</v>
      </c>
      <c r="F6829" t="str">
        <f>VLOOKUP(D6829,'Fund List'!$A$2:$F$1324,6,FALSE)</f>
        <v>INDIAN AFFAIRS COMM PUBLICATIONS</v>
      </c>
      <c r="G6829" s="3">
        <v>1</v>
      </c>
      <c r="I6829" s="24">
        <f>$G6829/$G$10*I$5</f>
        <v>1.0798670392839127</v>
      </c>
    </row>
    <row r="6830" spans="1:9" hidden="1" outlineLevel="3" x14ac:dyDescent="0.25">
      <c r="A6830" t="s">
        <v>77</v>
      </c>
      <c r="B6830" t="str">
        <f>VLOOKUP(A6830,'AGENCY CODES'!$C$4:$F$139,3,FALSE)</f>
        <v>COMMISSION OF INDIAN AFFAIRS</v>
      </c>
      <c r="C6830" s="8" t="s">
        <v>11</v>
      </c>
      <c r="D6830" s="8" t="str">
        <f t="shared" si="1354"/>
        <v>IAA4013</v>
      </c>
      <c r="E6830">
        <v>4013</v>
      </c>
      <c r="F6830" t="str">
        <f>VLOOKUP(D6830,'Fund List'!$A$2:$F$1324,6,FALSE)</f>
        <v>INDIAN AFFAIRS COMM PUBLICATIONS</v>
      </c>
      <c r="G6830" s="3">
        <v>1</v>
      </c>
      <c r="I6830" s="24">
        <f>$G6830/$G$10*I$5</f>
        <v>1.0798670392839127</v>
      </c>
    </row>
    <row r="6831" spans="1:9" hidden="1" outlineLevel="3" x14ac:dyDescent="0.25">
      <c r="A6831" t="s">
        <v>77</v>
      </c>
      <c r="B6831" t="str">
        <f>VLOOKUP(A6831,'AGENCY CODES'!$C$4:$F$139,3,FALSE)</f>
        <v>COMMISSION OF INDIAN AFFAIRS</v>
      </c>
      <c r="C6831" s="8" t="s">
        <v>12</v>
      </c>
      <c r="D6831" s="8" t="str">
        <f t="shared" si="1354"/>
        <v>IAA4013</v>
      </c>
      <c r="E6831">
        <v>4013</v>
      </c>
      <c r="F6831" t="str">
        <f>VLOOKUP(D6831,'Fund List'!$A$2:$F$1324,6,FALSE)</f>
        <v>INDIAN AFFAIRS COMM PUBLICATIONS</v>
      </c>
      <c r="G6831" s="3">
        <v>1</v>
      </c>
      <c r="I6831" s="24">
        <f>$G6831/$G$10*I$5</f>
        <v>1.0798670392839127</v>
      </c>
    </row>
    <row r="6832" spans="1:9" hidden="1" outlineLevel="3" x14ac:dyDescent="0.25">
      <c r="A6832" t="s">
        <v>77</v>
      </c>
      <c r="B6832" t="str">
        <f>VLOOKUP(A6832,'AGENCY CODES'!$C$4:$F$139,3,FALSE)</f>
        <v>COMMISSION OF INDIAN AFFAIRS</v>
      </c>
      <c r="C6832" s="8">
        <v>2</v>
      </c>
      <c r="D6832" s="8" t="str">
        <f t="shared" si="1354"/>
        <v>IAA4013</v>
      </c>
      <c r="E6832">
        <v>4013</v>
      </c>
      <c r="F6832" t="str">
        <f>VLOOKUP(D6832,'Fund List'!$A$2:$F$1324,6,FALSE)</f>
        <v>INDIAN AFFAIRS COMM PUBLICATIONS</v>
      </c>
      <c r="G6832" s="3">
        <v>1</v>
      </c>
      <c r="I6832" s="24">
        <f>$G6832/$G$10*I$5</f>
        <v>1.0798670392839127</v>
      </c>
    </row>
    <row r="6833" spans="1:9" outlineLevel="2" collapsed="1" x14ac:dyDescent="0.25">
      <c r="F6833" s="1" t="s">
        <v>4547</v>
      </c>
      <c r="I6833" s="24">
        <f t="shared" ref="I6833" si="1361">SUBTOTAL(9,I6828:I6832)</f>
        <v>5.3993351964195639</v>
      </c>
    </row>
    <row r="6834" spans="1:9" outlineLevel="1" x14ac:dyDescent="0.25">
      <c r="B6834" s="1" t="s">
        <v>3943</v>
      </c>
      <c r="I6834" s="24">
        <f t="shared" ref="I6834" si="1362">SUBTOTAL(9,I6807:I6832)</f>
        <v>615.52421239183047</v>
      </c>
    </row>
    <row r="6835" spans="1:9" hidden="1" outlineLevel="3" x14ac:dyDescent="0.25">
      <c r="A6835" t="s">
        <v>78</v>
      </c>
      <c r="B6835" t="str">
        <f>VLOOKUP(A6835,'AGENCY CODES'!$C$4:$F$139,3,FALSE)</f>
        <v>OCCUPATIONAL SAFETY AND HEALTH REVIEW BOARD</v>
      </c>
      <c r="C6835" s="8" t="s">
        <v>4</v>
      </c>
      <c r="D6835" s="8" t="str">
        <f t="shared" si="1354"/>
        <v>IBA1000</v>
      </c>
      <c r="E6835">
        <v>1000</v>
      </c>
      <c r="F6835" t="str">
        <f>VLOOKUP(D6835,'Fund List'!$A$2:$F$1324,6,FALSE)</f>
        <v>GENERAL FUND</v>
      </c>
      <c r="G6835" s="3">
        <v>1</v>
      </c>
      <c r="I6835" s="24">
        <f>$G6835/$G$10*I$5</f>
        <v>1.0798670392839127</v>
      </c>
    </row>
    <row r="6836" spans="1:9" hidden="1" outlineLevel="3" x14ac:dyDescent="0.25">
      <c r="A6836" t="s">
        <v>78</v>
      </c>
      <c r="B6836" t="str">
        <f>VLOOKUP(A6836,'AGENCY CODES'!$C$4:$F$139,3,FALSE)</f>
        <v>OCCUPATIONAL SAFETY AND HEALTH REVIEW BOARD</v>
      </c>
      <c r="C6836" s="8" t="s">
        <v>6</v>
      </c>
      <c r="D6836" s="8" t="str">
        <f t="shared" si="1354"/>
        <v>IBA1000</v>
      </c>
      <c r="E6836">
        <v>1000</v>
      </c>
      <c r="F6836" t="str">
        <f>VLOOKUP(D6836,'Fund List'!$A$2:$F$1324,6,FALSE)</f>
        <v>GENERAL FUND</v>
      </c>
      <c r="G6836" s="3">
        <v>2</v>
      </c>
      <c r="I6836" s="24">
        <f>$G6836/$G$10*I$5</f>
        <v>2.1597340785678254</v>
      </c>
    </row>
    <row r="6837" spans="1:9" hidden="1" outlineLevel="3" x14ac:dyDescent="0.25">
      <c r="A6837" t="s">
        <v>78</v>
      </c>
      <c r="B6837" t="str">
        <f>VLOOKUP(A6837,'AGENCY CODES'!$C$4:$F$139,3,FALSE)</f>
        <v>OCCUPATIONAL SAFETY AND HEALTH REVIEW BOARD</v>
      </c>
      <c r="C6837" s="8" t="s">
        <v>8</v>
      </c>
      <c r="D6837" s="8" t="str">
        <f t="shared" si="1354"/>
        <v>IBA1000</v>
      </c>
      <c r="E6837">
        <v>1000</v>
      </c>
      <c r="F6837" t="str">
        <f>VLOOKUP(D6837,'Fund List'!$A$2:$F$1324,6,FALSE)</f>
        <v>GENERAL FUND</v>
      </c>
      <c r="G6837" s="3">
        <v>1</v>
      </c>
      <c r="I6837" s="24">
        <f>$G6837/$G$10*I$5</f>
        <v>1.0798670392839127</v>
      </c>
    </row>
    <row r="6838" spans="1:9" hidden="1" outlineLevel="3" x14ac:dyDescent="0.25">
      <c r="A6838" t="s">
        <v>78</v>
      </c>
      <c r="B6838" t="str">
        <f>VLOOKUP(A6838,'AGENCY CODES'!$C$4:$F$139,3,FALSE)</f>
        <v>OCCUPATIONAL SAFETY AND HEALTH REVIEW BOARD</v>
      </c>
      <c r="C6838" s="8" t="s">
        <v>12</v>
      </c>
      <c r="D6838" s="8" t="str">
        <f t="shared" si="1354"/>
        <v>IBA1000</v>
      </c>
      <c r="E6838">
        <v>1000</v>
      </c>
      <c r="F6838" t="str">
        <f>VLOOKUP(D6838,'Fund List'!$A$2:$F$1324,6,FALSE)</f>
        <v>GENERAL FUND</v>
      </c>
      <c r="G6838" s="3">
        <v>2</v>
      </c>
      <c r="I6838" s="24">
        <f>$G6838/$G$10*I$5</f>
        <v>2.1597340785678254</v>
      </c>
    </row>
    <row r="6839" spans="1:9" outlineLevel="2" collapsed="1" x14ac:dyDescent="0.25">
      <c r="F6839" s="1" t="s">
        <v>4007</v>
      </c>
      <c r="I6839" s="24">
        <f t="shared" ref="I6839" si="1363">SUBTOTAL(9,I6835:I6838)</f>
        <v>6.4792022357034762</v>
      </c>
    </row>
    <row r="6840" spans="1:9" outlineLevel="1" x14ac:dyDescent="0.25">
      <c r="B6840" s="1" t="s">
        <v>3944</v>
      </c>
      <c r="I6840" s="24">
        <f t="shared" ref="I6840" si="1364">SUBTOTAL(9,I6835:I6838)</f>
        <v>6.4792022357034762</v>
      </c>
    </row>
    <row r="6841" spans="1:9" hidden="1" outlineLevel="3" x14ac:dyDescent="0.25">
      <c r="A6841" t="s">
        <v>79</v>
      </c>
      <c r="B6841" t="str">
        <f>VLOOKUP(A6841,'AGENCY CODES'!$C$4:$F$139,3,FALSE)</f>
        <v>INDUSTRIAL COMMISSION OF ARIZONA</v>
      </c>
      <c r="C6841" s="8" t="s">
        <v>2</v>
      </c>
      <c r="D6841" s="8" t="str">
        <f t="shared" si="1354"/>
        <v>ICA1000</v>
      </c>
      <c r="E6841">
        <v>1000</v>
      </c>
      <c r="F6841" t="str">
        <f>VLOOKUP(D6841,'Fund List'!$A$2:$F$1324,6,FALSE)</f>
        <v>GENERAL FUND</v>
      </c>
      <c r="G6841" s="3">
        <v>3</v>
      </c>
      <c r="I6841" s="24">
        <f t="shared" ref="I6841:I6849" si="1365">$G6841/$G$10*I$5</f>
        <v>3.2396011178517381</v>
      </c>
    </row>
    <row r="6842" spans="1:9" hidden="1" outlineLevel="3" x14ac:dyDescent="0.25">
      <c r="A6842" t="s">
        <v>79</v>
      </c>
      <c r="B6842" t="str">
        <f>VLOOKUP(A6842,'AGENCY CODES'!$C$4:$F$139,3,FALSE)</f>
        <v>INDUSTRIAL COMMISSION OF ARIZONA</v>
      </c>
      <c r="C6842" s="8" t="s">
        <v>3</v>
      </c>
      <c r="D6842" s="8" t="str">
        <f t="shared" si="1354"/>
        <v>ICA1000</v>
      </c>
      <c r="E6842">
        <v>1000</v>
      </c>
      <c r="F6842" t="str">
        <f>VLOOKUP(D6842,'Fund List'!$A$2:$F$1324,6,FALSE)</f>
        <v>GENERAL FUND</v>
      </c>
      <c r="G6842" s="3">
        <v>95</v>
      </c>
      <c r="I6842" s="24">
        <f t="shared" si="1365"/>
        <v>102.58736873197172</v>
      </c>
    </row>
    <row r="6843" spans="1:9" hidden="1" outlineLevel="3" x14ac:dyDescent="0.25">
      <c r="A6843" t="s">
        <v>79</v>
      </c>
      <c r="B6843" t="str">
        <f>VLOOKUP(A6843,'AGENCY CODES'!$C$4:$F$139,3,FALSE)</f>
        <v>INDUSTRIAL COMMISSION OF ARIZONA</v>
      </c>
      <c r="C6843" s="8" t="s">
        <v>6</v>
      </c>
      <c r="D6843" s="8" t="str">
        <f t="shared" si="1354"/>
        <v>ICA1000</v>
      </c>
      <c r="E6843">
        <v>1000</v>
      </c>
      <c r="F6843" t="str">
        <f>VLOOKUP(D6843,'Fund List'!$A$2:$F$1324,6,FALSE)</f>
        <v>GENERAL FUND</v>
      </c>
      <c r="G6843" s="3">
        <v>258</v>
      </c>
      <c r="I6843" s="24">
        <f t="shared" si="1365"/>
        <v>278.6056961352495</v>
      </c>
    </row>
    <row r="6844" spans="1:9" hidden="1" outlineLevel="3" x14ac:dyDescent="0.25">
      <c r="A6844" t="s">
        <v>79</v>
      </c>
      <c r="B6844" t="str">
        <f>VLOOKUP(A6844,'AGENCY CODES'!$C$4:$F$139,3,FALSE)</f>
        <v>INDUSTRIAL COMMISSION OF ARIZONA</v>
      </c>
      <c r="C6844" s="8" t="s">
        <v>7</v>
      </c>
      <c r="D6844" s="8" t="str">
        <f t="shared" si="1354"/>
        <v>ICA1000</v>
      </c>
      <c r="E6844">
        <v>1000</v>
      </c>
      <c r="F6844" t="str">
        <f>VLOOKUP(D6844,'Fund List'!$A$2:$F$1324,6,FALSE)</f>
        <v>GENERAL FUND</v>
      </c>
      <c r="G6844" s="3">
        <v>14</v>
      </c>
      <c r="I6844" s="24">
        <f t="shared" si="1365"/>
        <v>15.118138549974777</v>
      </c>
    </row>
    <row r="6845" spans="1:9" hidden="1" outlineLevel="3" x14ac:dyDescent="0.25">
      <c r="A6845" t="s">
        <v>79</v>
      </c>
      <c r="B6845" t="str">
        <f>VLOOKUP(A6845,'AGENCY CODES'!$C$4:$F$139,3,FALSE)</f>
        <v>INDUSTRIAL COMMISSION OF ARIZONA</v>
      </c>
      <c r="C6845" s="8" t="s">
        <v>8</v>
      </c>
      <c r="D6845" s="8" t="str">
        <f t="shared" si="1354"/>
        <v>ICA1000</v>
      </c>
      <c r="E6845">
        <v>1000</v>
      </c>
      <c r="F6845" t="str">
        <f>VLOOKUP(D6845,'Fund List'!$A$2:$F$1324,6,FALSE)</f>
        <v>GENERAL FUND</v>
      </c>
      <c r="G6845" s="3">
        <v>18</v>
      </c>
      <c r="I6845" s="24">
        <f t="shared" si="1365"/>
        <v>19.437606707110429</v>
      </c>
    </row>
    <row r="6846" spans="1:9" hidden="1" outlineLevel="3" x14ac:dyDescent="0.25">
      <c r="A6846" t="s">
        <v>79</v>
      </c>
      <c r="B6846" t="str">
        <f>VLOOKUP(A6846,'AGENCY CODES'!$C$4:$F$139,3,FALSE)</f>
        <v>INDUSTRIAL COMMISSION OF ARIZONA</v>
      </c>
      <c r="C6846" s="8" t="s">
        <v>10</v>
      </c>
      <c r="D6846" s="8" t="str">
        <f t="shared" si="1354"/>
        <v>ICA1000</v>
      </c>
      <c r="E6846">
        <v>1000</v>
      </c>
      <c r="F6846" t="str">
        <f>VLOOKUP(D6846,'Fund List'!$A$2:$F$1324,6,FALSE)</f>
        <v>GENERAL FUND</v>
      </c>
      <c r="G6846" s="3">
        <v>16</v>
      </c>
      <c r="I6846" s="24">
        <f t="shared" si="1365"/>
        <v>17.277872628542603</v>
      </c>
    </row>
    <row r="6847" spans="1:9" hidden="1" outlineLevel="3" x14ac:dyDescent="0.25">
      <c r="A6847" t="s">
        <v>79</v>
      </c>
      <c r="B6847" t="str">
        <f>VLOOKUP(A6847,'AGENCY CODES'!$C$4:$F$139,3,FALSE)</f>
        <v>INDUSTRIAL COMMISSION OF ARIZONA</v>
      </c>
      <c r="C6847" s="8" t="s">
        <v>11</v>
      </c>
      <c r="D6847" s="8" t="str">
        <f t="shared" si="1354"/>
        <v>ICA1000</v>
      </c>
      <c r="E6847">
        <v>1000</v>
      </c>
      <c r="F6847" t="str">
        <f>VLOOKUP(D6847,'Fund List'!$A$2:$F$1324,6,FALSE)</f>
        <v>GENERAL FUND</v>
      </c>
      <c r="G6847" s="3">
        <v>138</v>
      </c>
      <c r="I6847" s="24">
        <f t="shared" si="1365"/>
        <v>149.02165142117997</v>
      </c>
    </row>
    <row r="6848" spans="1:9" hidden="1" outlineLevel="3" x14ac:dyDescent="0.25">
      <c r="A6848" t="s">
        <v>79</v>
      </c>
      <c r="B6848" t="str">
        <f>VLOOKUP(A6848,'AGENCY CODES'!$C$4:$F$139,3,FALSE)</f>
        <v>INDUSTRIAL COMMISSION OF ARIZONA</v>
      </c>
      <c r="C6848" s="8" t="s">
        <v>12</v>
      </c>
      <c r="D6848" s="8" t="str">
        <f t="shared" si="1354"/>
        <v>ICA1000</v>
      </c>
      <c r="E6848">
        <v>1000</v>
      </c>
      <c r="F6848" t="str">
        <f>VLOOKUP(D6848,'Fund List'!$A$2:$F$1324,6,FALSE)</f>
        <v>GENERAL FUND</v>
      </c>
      <c r="G6848" s="3">
        <v>3</v>
      </c>
      <c r="I6848" s="24">
        <f t="shared" si="1365"/>
        <v>3.2396011178517381</v>
      </c>
    </row>
    <row r="6849" spans="1:9" hidden="1" outlineLevel="3" x14ac:dyDescent="0.25">
      <c r="A6849" t="s">
        <v>79</v>
      </c>
      <c r="B6849" t="str">
        <f>VLOOKUP(A6849,'AGENCY CODES'!$C$4:$F$139,3,FALSE)</f>
        <v>INDUSTRIAL COMMISSION OF ARIZONA</v>
      </c>
      <c r="C6849" s="8">
        <v>2</v>
      </c>
      <c r="D6849" s="8" t="str">
        <f t="shared" si="1354"/>
        <v>ICA1000</v>
      </c>
      <c r="E6849">
        <v>1000</v>
      </c>
      <c r="F6849" t="str">
        <f>VLOOKUP(D6849,'Fund List'!$A$2:$F$1324,6,FALSE)</f>
        <v>GENERAL FUND</v>
      </c>
      <c r="G6849" s="3">
        <v>149</v>
      </c>
      <c r="I6849" s="24">
        <f t="shared" si="1365"/>
        <v>160.90018885330301</v>
      </c>
    </row>
    <row r="6850" spans="1:9" outlineLevel="2" collapsed="1" x14ac:dyDescent="0.25">
      <c r="F6850" s="1" t="s">
        <v>4007</v>
      </c>
      <c r="I6850" s="24">
        <f t="shared" ref="I6850" si="1366">SUBTOTAL(9,I6841:I6849)</f>
        <v>749.42772526303554</v>
      </c>
    </row>
    <row r="6851" spans="1:9" hidden="1" outlineLevel="3" x14ac:dyDescent="0.25">
      <c r="A6851" t="s">
        <v>79</v>
      </c>
      <c r="B6851" t="str">
        <f>VLOOKUP(A6851,'AGENCY CODES'!$C$4:$F$139,3,FALSE)</f>
        <v>INDUSTRIAL COMMISSION OF ARIZONA</v>
      </c>
      <c r="C6851" s="8" t="s">
        <v>15</v>
      </c>
      <c r="D6851" s="8" t="str">
        <f t="shared" si="1354"/>
        <v>ICA1300</v>
      </c>
      <c r="E6851">
        <v>1300</v>
      </c>
      <c r="F6851" t="str">
        <f>VLOOKUP(D6851,'Fund List'!$A$2:$F$1324,6,FALSE)</f>
        <v>GENERAL FIXED ASSETS</v>
      </c>
      <c r="G6851" s="3">
        <v>2</v>
      </c>
      <c r="I6851" s="24">
        <f>$G6851/$G$10*I$5</f>
        <v>2.1597340785678254</v>
      </c>
    </row>
    <row r="6852" spans="1:9" outlineLevel="2" collapsed="1" x14ac:dyDescent="0.25">
      <c r="F6852" s="1" t="s">
        <v>4019</v>
      </c>
      <c r="I6852" s="24">
        <f t="shared" ref="I6852" si="1367">SUBTOTAL(9,I6851:I6851)</f>
        <v>2.1597340785678254</v>
      </c>
    </row>
    <row r="6853" spans="1:9" hidden="1" outlineLevel="3" x14ac:dyDescent="0.25">
      <c r="A6853" t="s">
        <v>79</v>
      </c>
      <c r="B6853" t="str">
        <f>VLOOKUP(A6853,'AGENCY CODES'!$C$4:$F$139,3,FALSE)</f>
        <v>INDUSTRIAL COMMISSION OF ARIZONA</v>
      </c>
      <c r="C6853" s="8" t="s">
        <v>2</v>
      </c>
      <c r="D6853" s="8" t="str">
        <f t="shared" si="1354"/>
        <v>ICA2000</v>
      </c>
      <c r="E6853">
        <v>2000</v>
      </c>
      <c r="F6853" t="str">
        <f>VLOOKUP(D6853,'Fund List'!$A$2:$F$1324,6,FALSE)</f>
        <v>FEDERAL GRANTS</v>
      </c>
      <c r="G6853" s="3">
        <v>1</v>
      </c>
      <c r="I6853" s="24">
        <f t="shared" ref="I6853:I6866" si="1368">$G6853/$G$10*I$5</f>
        <v>1.0798670392839127</v>
      </c>
    </row>
    <row r="6854" spans="1:9" hidden="1" outlineLevel="3" x14ac:dyDescent="0.25">
      <c r="A6854" t="s">
        <v>79</v>
      </c>
      <c r="B6854" t="str">
        <f>VLOOKUP(A6854,'AGENCY CODES'!$C$4:$F$139,3,FALSE)</f>
        <v>INDUSTRIAL COMMISSION OF ARIZONA</v>
      </c>
      <c r="C6854" s="8" t="s">
        <v>3</v>
      </c>
      <c r="D6854" s="8" t="str">
        <f t="shared" si="1354"/>
        <v>ICA2000</v>
      </c>
      <c r="E6854">
        <v>2000</v>
      </c>
      <c r="F6854" t="str">
        <f>VLOOKUP(D6854,'Fund List'!$A$2:$F$1324,6,FALSE)</f>
        <v>FEDERAL GRANTS</v>
      </c>
      <c r="G6854" s="3">
        <v>95</v>
      </c>
      <c r="I6854" s="24">
        <f t="shared" si="1368"/>
        <v>102.58736873197172</v>
      </c>
    </row>
    <row r="6855" spans="1:9" hidden="1" outlineLevel="3" x14ac:dyDescent="0.25">
      <c r="A6855" t="s">
        <v>79</v>
      </c>
      <c r="B6855" t="str">
        <f>VLOOKUP(A6855,'AGENCY CODES'!$C$4:$F$139,3,FALSE)</f>
        <v>INDUSTRIAL COMMISSION OF ARIZONA</v>
      </c>
      <c r="C6855" s="8" t="s">
        <v>4</v>
      </c>
      <c r="D6855" s="8" t="str">
        <f t="shared" si="1354"/>
        <v>ICA2000</v>
      </c>
      <c r="E6855">
        <v>2000</v>
      </c>
      <c r="F6855" t="str">
        <f>VLOOKUP(D6855,'Fund List'!$A$2:$F$1324,6,FALSE)</f>
        <v>FEDERAL GRANTS</v>
      </c>
      <c r="G6855" s="3">
        <v>407</v>
      </c>
      <c r="I6855" s="24">
        <f t="shared" si="1368"/>
        <v>439.50588498855251</v>
      </c>
    </row>
    <row r="6856" spans="1:9" hidden="1" outlineLevel="3" x14ac:dyDescent="0.25">
      <c r="A6856" t="s">
        <v>79</v>
      </c>
      <c r="B6856" t="str">
        <f>VLOOKUP(A6856,'AGENCY CODES'!$C$4:$F$139,3,FALSE)</f>
        <v>INDUSTRIAL COMMISSION OF ARIZONA</v>
      </c>
      <c r="C6856" s="8" t="s">
        <v>5</v>
      </c>
      <c r="D6856" s="8" t="str">
        <f t="shared" si="1354"/>
        <v>ICA2000</v>
      </c>
      <c r="E6856">
        <v>2000</v>
      </c>
      <c r="F6856" t="str">
        <f>VLOOKUP(D6856,'Fund List'!$A$2:$F$1324,6,FALSE)</f>
        <v>FEDERAL GRANTS</v>
      </c>
      <c r="G6856" s="3">
        <v>68</v>
      </c>
      <c r="I6856" s="24">
        <f t="shared" si="1368"/>
        <v>73.430958671306072</v>
      </c>
    </row>
    <row r="6857" spans="1:9" hidden="1" outlineLevel="3" x14ac:dyDescent="0.25">
      <c r="A6857" t="s">
        <v>79</v>
      </c>
      <c r="B6857" t="str">
        <f>VLOOKUP(A6857,'AGENCY CODES'!$C$4:$F$139,3,FALSE)</f>
        <v>INDUSTRIAL COMMISSION OF ARIZONA</v>
      </c>
      <c r="C6857" s="8" t="s">
        <v>6</v>
      </c>
      <c r="D6857" s="8" t="str">
        <f t="shared" si="1354"/>
        <v>ICA2000</v>
      </c>
      <c r="E6857">
        <v>2000</v>
      </c>
      <c r="F6857" t="str">
        <f>VLOOKUP(D6857,'Fund List'!$A$2:$F$1324,6,FALSE)</f>
        <v>FEDERAL GRANTS</v>
      </c>
      <c r="G6857" s="3">
        <v>449</v>
      </c>
      <c r="I6857" s="24">
        <f t="shared" si="1368"/>
        <v>484.86030063847682</v>
      </c>
    </row>
    <row r="6858" spans="1:9" hidden="1" outlineLevel="3" x14ac:dyDescent="0.25">
      <c r="A6858" t="s">
        <v>79</v>
      </c>
      <c r="B6858" t="str">
        <f>VLOOKUP(A6858,'AGENCY CODES'!$C$4:$F$139,3,FALSE)</f>
        <v>INDUSTRIAL COMMISSION OF ARIZONA</v>
      </c>
      <c r="C6858" s="8" t="s">
        <v>7</v>
      </c>
      <c r="D6858" s="8" t="str">
        <f t="shared" si="1354"/>
        <v>ICA2000</v>
      </c>
      <c r="E6858">
        <v>2000</v>
      </c>
      <c r="F6858" t="str">
        <f>VLOOKUP(D6858,'Fund List'!$A$2:$F$1324,6,FALSE)</f>
        <v>FEDERAL GRANTS</v>
      </c>
      <c r="G6858" s="3">
        <v>54</v>
      </c>
      <c r="I6858" s="24">
        <f t="shared" si="1368"/>
        <v>58.312820121331292</v>
      </c>
    </row>
    <row r="6859" spans="1:9" hidden="1" outlineLevel="3" x14ac:dyDescent="0.25">
      <c r="A6859" t="s">
        <v>79</v>
      </c>
      <c r="B6859" t="str">
        <f>VLOOKUP(A6859,'AGENCY CODES'!$C$4:$F$139,3,FALSE)</f>
        <v>INDUSTRIAL COMMISSION OF ARIZONA</v>
      </c>
      <c r="C6859" s="8" t="s">
        <v>14</v>
      </c>
      <c r="D6859" s="8" t="str">
        <f t="shared" si="1354"/>
        <v>ICA2000</v>
      </c>
      <c r="E6859">
        <v>2000</v>
      </c>
      <c r="F6859" t="str">
        <f>VLOOKUP(D6859,'Fund List'!$A$2:$F$1324,6,FALSE)</f>
        <v>FEDERAL GRANTS</v>
      </c>
      <c r="G6859" s="3">
        <v>37</v>
      </c>
      <c r="I6859" s="24">
        <f t="shared" si="1368"/>
        <v>39.955080453504777</v>
      </c>
    </row>
    <row r="6860" spans="1:9" hidden="1" outlineLevel="3" x14ac:dyDescent="0.25">
      <c r="A6860" t="s">
        <v>79</v>
      </c>
      <c r="B6860" t="str">
        <f>VLOOKUP(A6860,'AGENCY CODES'!$C$4:$F$139,3,FALSE)</f>
        <v>INDUSTRIAL COMMISSION OF ARIZONA</v>
      </c>
      <c r="C6860" s="8" t="s">
        <v>17</v>
      </c>
      <c r="D6860" s="8" t="str">
        <f t="shared" si="1354"/>
        <v>ICA2000</v>
      </c>
      <c r="E6860">
        <v>2000</v>
      </c>
      <c r="F6860" t="str">
        <f>VLOOKUP(D6860,'Fund List'!$A$2:$F$1324,6,FALSE)</f>
        <v>FEDERAL GRANTS</v>
      </c>
      <c r="G6860" s="3">
        <v>126</v>
      </c>
      <c r="I6860" s="24">
        <f t="shared" si="1368"/>
        <v>136.063246949773</v>
      </c>
    </row>
    <row r="6861" spans="1:9" hidden="1" outlineLevel="3" x14ac:dyDescent="0.25">
      <c r="A6861" t="s">
        <v>79</v>
      </c>
      <c r="B6861" t="str">
        <f>VLOOKUP(A6861,'AGENCY CODES'!$C$4:$F$139,3,FALSE)</f>
        <v>INDUSTRIAL COMMISSION OF ARIZONA</v>
      </c>
      <c r="C6861" s="8" t="s">
        <v>10</v>
      </c>
      <c r="D6861" s="8" t="str">
        <f t="shared" ref="D6861:D6925" si="1369">CONCATENATE(A6861,E6861)</f>
        <v>ICA2000</v>
      </c>
      <c r="E6861">
        <v>2000</v>
      </c>
      <c r="F6861" t="str">
        <f>VLOOKUP(D6861,'Fund List'!$A$2:$F$1324,6,FALSE)</f>
        <v>FEDERAL GRANTS</v>
      </c>
      <c r="G6861" s="3">
        <v>385</v>
      </c>
      <c r="I6861" s="24">
        <f t="shared" si="1368"/>
        <v>415.74881012430643</v>
      </c>
    </row>
    <row r="6862" spans="1:9" hidden="1" outlineLevel="3" x14ac:dyDescent="0.25">
      <c r="A6862" t="s">
        <v>79</v>
      </c>
      <c r="B6862" t="str">
        <f>VLOOKUP(A6862,'AGENCY CODES'!$C$4:$F$139,3,FALSE)</f>
        <v>INDUSTRIAL COMMISSION OF ARIZONA</v>
      </c>
      <c r="C6862" s="8" t="s">
        <v>11</v>
      </c>
      <c r="D6862" s="8" t="str">
        <f t="shared" si="1369"/>
        <v>ICA2000</v>
      </c>
      <c r="E6862">
        <v>2000</v>
      </c>
      <c r="F6862" t="str">
        <f>VLOOKUP(D6862,'Fund List'!$A$2:$F$1324,6,FALSE)</f>
        <v>FEDERAL GRANTS</v>
      </c>
      <c r="G6862" s="3">
        <v>622</v>
      </c>
      <c r="I6862" s="24">
        <f t="shared" si="1368"/>
        <v>671.67729843459369</v>
      </c>
    </row>
    <row r="6863" spans="1:9" hidden="1" outlineLevel="3" x14ac:dyDescent="0.25">
      <c r="A6863" t="s">
        <v>79</v>
      </c>
      <c r="B6863" t="str">
        <f>VLOOKUP(A6863,'AGENCY CODES'!$C$4:$F$139,3,FALSE)</f>
        <v>INDUSTRIAL COMMISSION OF ARIZONA</v>
      </c>
      <c r="C6863" s="8" t="s">
        <v>12</v>
      </c>
      <c r="D6863" s="8" t="str">
        <f t="shared" si="1369"/>
        <v>ICA2000</v>
      </c>
      <c r="E6863">
        <v>2000</v>
      </c>
      <c r="F6863" t="str">
        <f>VLOOKUP(D6863,'Fund List'!$A$2:$F$1324,6,FALSE)</f>
        <v>FEDERAL GRANTS</v>
      </c>
      <c r="G6863" s="3">
        <v>224</v>
      </c>
      <c r="I6863" s="24">
        <f t="shared" si="1368"/>
        <v>241.89021679959643</v>
      </c>
    </row>
    <row r="6864" spans="1:9" hidden="1" outlineLevel="3" x14ac:dyDescent="0.25">
      <c r="A6864" t="s">
        <v>79</v>
      </c>
      <c r="B6864" t="str">
        <f>VLOOKUP(A6864,'AGENCY CODES'!$C$4:$F$139,3,FALSE)</f>
        <v>INDUSTRIAL COMMISSION OF ARIZONA</v>
      </c>
      <c r="C6864" s="8">
        <v>1</v>
      </c>
      <c r="D6864" s="8" t="str">
        <f t="shared" si="1369"/>
        <v>ICA2000</v>
      </c>
      <c r="E6864">
        <v>2000</v>
      </c>
      <c r="F6864" t="str">
        <f>VLOOKUP(D6864,'Fund List'!$A$2:$F$1324,6,FALSE)</f>
        <v>FEDERAL GRANTS</v>
      </c>
      <c r="G6864" s="3">
        <v>88</v>
      </c>
      <c r="I6864" s="24">
        <f t="shared" si="1368"/>
        <v>95.028299456984328</v>
      </c>
    </row>
    <row r="6865" spans="1:9" hidden="1" outlineLevel="3" x14ac:dyDescent="0.25">
      <c r="A6865" t="s">
        <v>79</v>
      </c>
      <c r="B6865" t="str">
        <f>VLOOKUP(A6865,'AGENCY CODES'!$C$4:$F$139,3,FALSE)</f>
        <v>INDUSTRIAL COMMISSION OF ARIZONA</v>
      </c>
      <c r="C6865" s="8">
        <v>2</v>
      </c>
      <c r="D6865" s="8" t="str">
        <f t="shared" si="1369"/>
        <v>ICA2000</v>
      </c>
      <c r="E6865">
        <v>2000</v>
      </c>
      <c r="F6865" t="str">
        <f>VLOOKUP(D6865,'Fund List'!$A$2:$F$1324,6,FALSE)</f>
        <v>FEDERAL GRANTS</v>
      </c>
      <c r="G6865" s="3">
        <v>535</v>
      </c>
      <c r="I6865" s="24">
        <f t="shared" si="1368"/>
        <v>577.72886601689333</v>
      </c>
    </row>
    <row r="6866" spans="1:9" hidden="1" outlineLevel="3" x14ac:dyDescent="0.25">
      <c r="A6866" t="s">
        <v>79</v>
      </c>
      <c r="B6866" t="str">
        <f>VLOOKUP(A6866,'AGENCY CODES'!$C$4:$F$139,3,FALSE)</f>
        <v>INDUSTRIAL COMMISSION OF ARIZONA</v>
      </c>
      <c r="C6866" s="8">
        <v>8</v>
      </c>
      <c r="D6866" s="8" t="str">
        <f t="shared" si="1369"/>
        <v>ICA2000</v>
      </c>
      <c r="E6866">
        <v>2000</v>
      </c>
      <c r="F6866" t="str">
        <f>VLOOKUP(D6866,'Fund List'!$A$2:$F$1324,6,FALSE)</f>
        <v>FEDERAL GRANTS</v>
      </c>
      <c r="G6866" s="3">
        <v>3090</v>
      </c>
      <c r="I6866" s="24">
        <f t="shared" si="1368"/>
        <v>3336.7891513872905</v>
      </c>
    </row>
    <row r="6867" spans="1:9" outlineLevel="2" collapsed="1" x14ac:dyDescent="0.25">
      <c r="F6867" s="1" t="s">
        <v>4024</v>
      </c>
      <c r="I6867" s="24">
        <f t="shared" ref="I6867" si="1370">SUBTOTAL(9,I6853:I6866)</f>
        <v>6674.6581698138652</v>
      </c>
    </row>
    <row r="6868" spans="1:9" hidden="1" outlineLevel="3" x14ac:dyDescent="0.25">
      <c r="A6868" t="s">
        <v>79</v>
      </c>
      <c r="B6868" t="str">
        <f>VLOOKUP(A6868,'AGENCY CODES'!$C$4:$F$139,3,FALSE)</f>
        <v>INDUSTRIAL COMMISSION OF ARIZONA</v>
      </c>
      <c r="C6868" s="8" t="s">
        <v>1</v>
      </c>
      <c r="D6868" s="8" t="str">
        <f t="shared" si="1369"/>
        <v>ICA2002</v>
      </c>
      <c r="E6868">
        <v>2002</v>
      </c>
      <c r="F6868" t="str">
        <f>VLOOKUP(D6868,'Fund List'!$A$2:$F$1324,6,FALSE)</f>
        <v>IND COMM REVOLVING</v>
      </c>
      <c r="G6868" s="3">
        <v>2</v>
      </c>
      <c r="I6868" s="24">
        <f t="shared" ref="I6868:I6882" si="1371">$G6868/$G$10*I$5</f>
        <v>2.1597340785678254</v>
      </c>
    </row>
    <row r="6869" spans="1:9" hidden="1" outlineLevel="3" x14ac:dyDescent="0.25">
      <c r="A6869" t="s">
        <v>79</v>
      </c>
      <c r="B6869" t="str">
        <f>VLOOKUP(A6869,'AGENCY CODES'!$C$4:$F$139,3,FALSE)</f>
        <v>INDUSTRIAL COMMISSION OF ARIZONA</v>
      </c>
      <c r="C6869" s="8" t="s">
        <v>2</v>
      </c>
      <c r="D6869" s="8" t="str">
        <f t="shared" si="1369"/>
        <v>ICA2002</v>
      </c>
      <c r="E6869">
        <v>2002</v>
      </c>
      <c r="F6869" t="str">
        <f>VLOOKUP(D6869,'Fund List'!$A$2:$F$1324,6,FALSE)</f>
        <v>IND COMM REVOLVING</v>
      </c>
      <c r="G6869" s="3">
        <v>1</v>
      </c>
      <c r="I6869" s="24">
        <f t="shared" si="1371"/>
        <v>1.0798670392839127</v>
      </c>
    </row>
    <row r="6870" spans="1:9" hidden="1" outlineLevel="3" x14ac:dyDescent="0.25">
      <c r="A6870" t="s">
        <v>79</v>
      </c>
      <c r="B6870" t="str">
        <f>VLOOKUP(A6870,'AGENCY CODES'!$C$4:$F$139,3,FALSE)</f>
        <v>INDUSTRIAL COMMISSION OF ARIZONA</v>
      </c>
      <c r="C6870" s="8" t="s">
        <v>3</v>
      </c>
      <c r="D6870" s="8" t="str">
        <f t="shared" si="1369"/>
        <v>ICA2002</v>
      </c>
      <c r="E6870">
        <v>2002</v>
      </c>
      <c r="F6870" t="str">
        <f>VLOOKUP(D6870,'Fund List'!$A$2:$F$1324,6,FALSE)</f>
        <v>IND COMM REVOLVING</v>
      </c>
      <c r="G6870" s="3">
        <v>58</v>
      </c>
      <c r="I6870" s="24">
        <f t="shared" si="1371"/>
        <v>62.632288278466937</v>
      </c>
    </row>
    <row r="6871" spans="1:9" hidden="1" outlineLevel="3" x14ac:dyDescent="0.25">
      <c r="A6871" t="s">
        <v>79</v>
      </c>
      <c r="B6871" t="str">
        <f>VLOOKUP(A6871,'AGENCY CODES'!$C$4:$F$139,3,FALSE)</f>
        <v>INDUSTRIAL COMMISSION OF ARIZONA</v>
      </c>
      <c r="C6871" s="8" t="s">
        <v>4</v>
      </c>
      <c r="D6871" s="8" t="str">
        <f t="shared" si="1369"/>
        <v>ICA2002</v>
      </c>
      <c r="E6871">
        <v>2002</v>
      </c>
      <c r="F6871" t="str">
        <f>VLOOKUP(D6871,'Fund List'!$A$2:$F$1324,6,FALSE)</f>
        <v>IND COMM REVOLVING</v>
      </c>
      <c r="G6871" s="3">
        <v>32</v>
      </c>
      <c r="I6871" s="24">
        <f t="shared" si="1371"/>
        <v>34.555745257085206</v>
      </c>
    </row>
    <row r="6872" spans="1:9" hidden="1" outlineLevel="3" x14ac:dyDescent="0.25">
      <c r="A6872" t="s">
        <v>79</v>
      </c>
      <c r="B6872" t="str">
        <f>VLOOKUP(A6872,'AGENCY CODES'!$C$4:$F$139,3,FALSE)</f>
        <v>INDUSTRIAL COMMISSION OF ARIZONA</v>
      </c>
      <c r="C6872" s="8" t="s">
        <v>5</v>
      </c>
      <c r="D6872" s="8" t="str">
        <f t="shared" si="1369"/>
        <v>ICA2002</v>
      </c>
      <c r="E6872">
        <v>2002</v>
      </c>
      <c r="F6872" t="str">
        <f>VLOOKUP(D6872,'Fund List'!$A$2:$F$1324,6,FALSE)</f>
        <v>IND COMM REVOLVING</v>
      </c>
      <c r="G6872" s="3">
        <v>1</v>
      </c>
      <c r="I6872" s="24">
        <f t="shared" si="1371"/>
        <v>1.0798670392839127</v>
      </c>
    </row>
    <row r="6873" spans="1:9" hidden="1" outlineLevel="3" x14ac:dyDescent="0.25">
      <c r="A6873" t="s">
        <v>79</v>
      </c>
      <c r="B6873" t="str">
        <f>VLOOKUP(A6873,'AGENCY CODES'!$C$4:$F$139,3,FALSE)</f>
        <v>INDUSTRIAL COMMISSION OF ARIZONA</v>
      </c>
      <c r="C6873" s="8" t="s">
        <v>6</v>
      </c>
      <c r="D6873" s="8" t="str">
        <f t="shared" si="1369"/>
        <v>ICA2002</v>
      </c>
      <c r="E6873">
        <v>2002</v>
      </c>
      <c r="F6873" t="str">
        <f>VLOOKUP(D6873,'Fund List'!$A$2:$F$1324,6,FALSE)</f>
        <v>IND COMM REVOLVING</v>
      </c>
      <c r="G6873" s="3">
        <v>513</v>
      </c>
      <c r="I6873" s="24">
        <f t="shared" si="1371"/>
        <v>553.97179115264726</v>
      </c>
    </row>
    <row r="6874" spans="1:9" hidden="1" outlineLevel="3" x14ac:dyDescent="0.25">
      <c r="A6874" t="s">
        <v>79</v>
      </c>
      <c r="B6874" t="str">
        <f>VLOOKUP(A6874,'AGENCY CODES'!$C$4:$F$139,3,FALSE)</f>
        <v>INDUSTRIAL COMMISSION OF ARIZONA</v>
      </c>
      <c r="C6874" s="8" t="s">
        <v>7</v>
      </c>
      <c r="D6874" s="8" t="str">
        <f t="shared" si="1369"/>
        <v>ICA2002</v>
      </c>
      <c r="E6874">
        <v>2002</v>
      </c>
      <c r="F6874" t="str">
        <f>VLOOKUP(D6874,'Fund List'!$A$2:$F$1324,6,FALSE)</f>
        <v>IND COMM REVOLVING</v>
      </c>
      <c r="G6874" s="3">
        <v>10</v>
      </c>
      <c r="I6874" s="24">
        <f t="shared" si="1371"/>
        <v>10.798670392839128</v>
      </c>
    </row>
    <row r="6875" spans="1:9" hidden="1" outlineLevel="3" x14ac:dyDescent="0.25">
      <c r="A6875" t="s">
        <v>79</v>
      </c>
      <c r="B6875" t="str">
        <f>VLOOKUP(A6875,'AGENCY CODES'!$C$4:$F$139,3,FALSE)</f>
        <v>INDUSTRIAL COMMISSION OF ARIZONA</v>
      </c>
      <c r="C6875" s="8" t="s">
        <v>14</v>
      </c>
      <c r="D6875" s="8" t="str">
        <f t="shared" si="1369"/>
        <v>ICA2002</v>
      </c>
      <c r="E6875">
        <v>2002</v>
      </c>
      <c r="F6875" t="str">
        <f>VLOOKUP(D6875,'Fund List'!$A$2:$F$1324,6,FALSE)</f>
        <v>IND COMM REVOLVING</v>
      </c>
      <c r="G6875" s="3">
        <v>3</v>
      </c>
      <c r="I6875" s="24">
        <f t="shared" si="1371"/>
        <v>3.2396011178517381</v>
      </c>
    </row>
    <row r="6876" spans="1:9" hidden="1" outlineLevel="3" x14ac:dyDescent="0.25">
      <c r="A6876" t="s">
        <v>79</v>
      </c>
      <c r="B6876" t="str">
        <f>VLOOKUP(A6876,'AGENCY CODES'!$C$4:$F$139,3,FALSE)</f>
        <v>INDUSTRIAL COMMISSION OF ARIZONA</v>
      </c>
      <c r="C6876" s="8" t="s">
        <v>17</v>
      </c>
      <c r="D6876" s="8" t="str">
        <f t="shared" si="1369"/>
        <v>ICA2002</v>
      </c>
      <c r="E6876">
        <v>2002</v>
      </c>
      <c r="F6876" t="str">
        <f>VLOOKUP(D6876,'Fund List'!$A$2:$F$1324,6,FALSE)</f>
        <v>IND COMM REVOLVING</v>
      </c>
      <c r="G6876" s="3">
        <v>6</v>
      </c>
      <c r="I6876" s="24">
        <f t="shared" si="1371"/>
        <v>6.4792022357034762</v>
      </c>
    </row>
    <row r="6877" spans="1:9" hidden="1" outlineLevel="3" x14ac:dyDescent="0.25">
      <c r="A6877" t="s">
        <v>79</v>
      </c>
      <c r="B6877" t="str">
        <f>VLOOKUP(A6877,'AGENCY CODES'!$C$4:$F$139,3,FALSE)</f>
        <v>INDUSTRIAL COMMISSION OF ARIZONA</v>
      </c>
      <c r="C6877" s="8" t="s">
        <v>8</v>
      </c>
      <c r="D6877" s="8" t="str">
        <f t="shared" si="1369"/>
        <v>ICA2002</v>
      </c>
      <c r="E6877">
        <v>2002</v>
      </c>
      <c r="F6877" t="str">
        <f>VLOOKUP(D6877,'Fund List'!$A$2:$F$1324,6,FALSE)</f>
        <v>IND COMM REVOLVING</v>
      </c>
      <c r="G6877" s="3">
        <v>8</v>
      </c>
      <c r="I6877" s="24">
        <f t="shared" si="1371"/>
        <v>8.6389363142713016</v>
      </c>
    </row>
    <row r="6878" spans="1:9" hidden="1" outlineLevel="3" x14ac:dyDescent="0.25">
      <c r="A6878" t="s">
        <v>79</v>
      </c>
      <c r="B6878" t="str">
        <f>VLOOKUP(A6878,'AGENCY CODES'!$C$4:$F$139,3,FALSE)</f>
        <v>INDUSTRIAL COMMISSION OF ARIZONA</v>
      </c>
      <c r="C6878" s="8" t="s">
        <v>10</v>
      </c>
      <c r="D6878" s="8" t="str">
        <f t="shared" si="1369"/>
        <v>ICA2002</v>
      </c>
      <c r="E6878">
        <v>2002</v>
      </c>
      <c r="F6878" t="str">
        <f>VLOOKUP(D6878,'Fund List'!$A$2:$F$1324,6,FALSE)</f>
        <v>IND COMM REVOLVING</v>
      </c>
      <c r="G6878" s="3">
        <v>41</v>
      </c>
      <c r="I6878" s="24">
        <f t="shared" si="1371"/>
        <v>44.274548610640423</v>
      </c>
    </row>
    <row r="6879" spans="1:9" hidden="1" outlineLevel="3" x14ac:dyDescent="0.25">
      <c r="A6879" t="s">
        <v>79</v>
      </c>
      <c r="B6879" t="str">
        <f>VLOOKUP(A6879,'AGENCY CODES'!$C$4:$F$139,3,FALSE)</f>
        <v>INDUSTRIAL COMMISSION OF ARIZONA</v>
      </c>
      <c r="C6879" s="8" t="s">
        <v>11</v>
      </c>
      <c r="D6879" s="8" t="str">
        <f t="shared" si="1369"/>
        <v>ICA2002</v>
      </c>
      <c r="E6879">
        <v>2002</v>
      </c>
      <c r="F6879" t="str">
        <f>VLOOKUP(D6879,'Fund List'!$A$2:$F$1324,6,FALSE)</f>
        <v>IND COMM REVOLVING</v>
      </c>
      <c r="G6879" s="3">
        <v>177</v>
      </c>
      <c r="I6879" s="24">
        <f t="shared" si="1371"/>
        <v>191.13646595325255</v>
      </c>
    </row>
    <row r="6880" spans="1:9" hidden="1" outlineLevel="3" x14ac:dyDescent="0.25">
      <c r="A6880" t="s">
        <v>79</v>
      </c>
      <c r="B6880" t="str">
        <f>VLOOKUP(A6880,'AGENCY CODES'!$C$4:$F$139,3,FALSE)</f>
        <v>INDUSTRIAL COMMISSION OF ARIZONA</v>
      </c>
      <c r="C6880" s="8" t="s">
        <v>12</v>
      </c>
      <c r="D6880" s="8" t="str">
        <f t="shared" si="1369"/>
        <v>ICA2002</v>
      </c>
      <c r="E6880">
        <v>2002</v>
      </c>
      <c r="F6880" t="str">
        <f>VLOOKUP(D6880,'Fund List'!$A$2:$F$1324,6,FALSE)</f>
        <v>IND COMM REVOLVING</v>
      </c>
      <c r="G6880" s="3">
        <v>18</v>
      </c>
      <c r="I6880" s="24">
        <f t="shared" si="1371"/>
        <v>19.437606707110429</v>
      </c>
    </row>
    <row r="6881" spans="1:9" hidden="1" outlineLevel="3" x14ac:dyDescent="0.25">
      <c r="A6881" t="s">
        <v>79</v>
      </c>
      <c r="B6881" t="str">
        <f>VLOOKUP(A6881,'AGENCY CODES'!$C$4:$F$139,3,FALSE)</f>
        <v>INDUSTRIAL COMMISSION OF ARIZONA</v>
      </c>
      <c r="C6881" s="8">
        <v>1</v>
      </c>
      <c r="D6881" s="8" t="str">
        <f t="shared" si="1369"/>
        <v>ICA2002</v>
      </c>
      <c r="E6881">
        <v>2002</v>
      </c>
      <c r="F6881" t="str">
        <f>VLOOKUP(D6881,'Fund List'!$A$2:$F$1324,6,FALSE)</f>
        <v>IND COMM REVOLVING</v>
      </c>
      <c r="G6881" s="3">
        <v>1</v>
      </c>
      <c r="I6881" s="24">
        <f t="shared" si="1371"/>
        <v>1.0798670392839127</v>
      </c>
    </row>
    <row r="6882" spans="1:9" hidden="1" outlineLevel="3" x14ac:dyDescent="0.25">
      <c r="A6882" t="s">
        <v>79</v>
      </c>
      <c r="B6882" t="str">
        <f>VLOOKUP(A6882,'AGENCY CODES'!$C$4:$F$139,3,FALSE)</f>
        <v>INDUSTRIAL COMMISSION OF ARIZONA</v>
      </c>
      <c r="C6882" s="8">
        <v>2</v>
      </c>
      <c r="D6882" s="8" t="str">
        <f t="shared" si="1369"/>
        <v>ICA2002</v>
      </c>
      <c r="E6882">
        <v>2002</v>
      </c>
      <c r="F6882" t="str">
        <f>VLOOKUP(D6882,'Fund List'!$A$2:$F$1324,6,FALSE)</f>
        <v>IND COMM REVOLVING</v>
      </c>
      <c r="G6882" s="3">
        <v>221</v>
      </c>
      <c r="I6882" s="24">
        <f t="shared" si="1371"/>
        <v>238.65061568174471</v>
      </c>
    </row>
    <row r="6883" spans="1:9" outlineLevel="2" collapsed="1" x14ac:dyDescent="0.25">
      <c r="F6883" s="1" t="s">
        <v>4548</v>
      </c>
      <c r="I6883" s="24">
        <f t="shared" ref="I6883" si="1372">SUBTOTAL(9,I6868:I6882)</f>
        <v>1179.2148068980327</v>
      </c>
    </row>
    <row r="6884" spans="1:9" hidden="1" outlineLevel="3" x14ac:dyDescent="0.25">
      <c r="A6884" t="s">
        <v>79</v>
      </c>
      <c r="B6884" t="str">
        <f>VLOOKUP(A6884,'AGENCY CODES'!$C$4:$F$139,3,FALSE)</f>
        <v>INDUSTRIAL COMMISSION OF ARIZONA</v>
      </c>
      <c r="C6884" s="8" t="s">
        <v>1</v>
      </c>
      <c r="D6884" s="8" t="str">
        <f t="shared" si="1369"/>
        <v>ICA2177</v>
      </c>
      <c r="E6884">
        <v>2177</v>
      </c>
      <c r="F6884" t="str">
        <f>VLOOKUP(D6884,'Fund List'!$A$2:$F$1324,6,FALSE)</f>
        <v>INDUSTRIAL COMMISSION-ADMIN</v>
      </c>
      <c r="G6884" s="3">
        <v>22</v>
      </c>
      <c r="I6884" s="24">
        <f t="shared" ref="I6884:I6899" si="1373">$G6884/$G$10*I$5</f>
        <v>23.757074864246082</v>
      </c>
    </row>
    <row r="6885" spans="1:9" hidden="1" outlineLevel="3" x14ac:dyDescent="0.25">
      <c r="A6885" t="s">
        <v>79</v>
      </c>
      <c r="B6885" t="str">
        <f>VLOOKUP(A6885,'AGENCY CODES'!$C$4:$F$139,3,FALSE)</f>
        <v>INDUSTRIAL COMMISSION OF ARIZONA</v>
      </c>
      <c r="C6885" s="8" t="s">
        <v>2</v>
      </c>
      <c r="D6885" s="8" t="str">
        <f t="shared" si="1369"/>
        <v>ICA2177</v>
      </c>
      <c r="E6885">
        <v>2177</v>
      </c>
      <c r="F6885" t="str">
        <f>VLOOKUP(D6885,'Fund List'!$A$2:$F$1324,6,FALSE)</f>
        <v>INDUSTRIAL COMMISSION-ADMIN</v>
      </c>
      <c r="G6885" s="3">
        <v>23</v>
      </c>
      <c r="I6885" s="24">
        <f t="shared" si="1373"/>
        <v>24.836941903529993</v>
      </c>
    </row>
    <row r="6886" spans="1:9" hidden="1" outlineLevel="3" x14ac:dyDescent="0.25">
      <c r="A6886" t="s">
        <v>79</v>
      </c>
      <c r="B6886" t="str">
        <f>VLOOKUP(A6886,'AGENCY CODES'!$C$4:$F$139,3,FALSE)</f>
        <v>INDUSTRIAL COMMISSION OF ARIZONA</v>
      </c>
      <c r="C6886" s="8" t="s">
        <v>3</v>
      </c>
      <c r="D6886" s="8" t="str">
        <f t="shared" si="1369"/>
        <v>ICA2177</v>
      </c>
      <c r="E6886">
        <v>2177</v>
      </c>
      <c r="F6886" t="str">
        <f>VLOOKUP(D6886,'Fund List'!$A$2:$F$1324,6,FALSE)</f>
        <v>INDUSTRIAL COMMISSION-ADMIN</v>
      </c>
      <c r="G6886" s="3">
        <v>207</v>
      </c>
      <c r="I6886" s="24">
        <f t="shared" si="1373"/>
        <v>223.53247713176995</v>
      </c>
    </row>
    <row r="6887" spans="1:9" hidden="1" outlineLevel="3" x14ac:dyDescent="0.25">
      <c r="A6887" t="s">
        <v>79</v>
      </c>
      <c r="B6887" t="str">
        <f>VLOOKUP(A6887,'AGENCY CODES'!$C$4:$F$139,3,FALSE)</f>
        <v>INDUSTRIAL COMMISSION OF ARIZONA</v>
      </c>
      <c r="C6887" s="8" t="s">
        <v>4</v>
      </c>
      <c r="D6887" s="8" t="str">
        <f t="shared" si="1369"/>
        <v>ICA2177</v>
      </c>
      <c r="E6887">
        <v>2177</v>
      </c>
      <c r="F6887" t="str">
        <f>VLOOKUP(D6887,'Fund List'!$A$2:$F$1324,6,FALSE)</f>
        <v>INDUSTRIAL COMMISSION-ADMIN</v>
      </c>
      <c r="G6887" s="3">
        <v>1252</v>
      </c>
      <c r="I6887" s="24">
        <f t="shared" si="1373"/>
        <v>1351.9935331834588</v>
      </c>
    </row>
    <row r="6888" spans="1:9" hidden="1" outlineLevel="3" x14ac:dyDescent="0.25">
      <c r="A6888" t="s">
        <v>79</v>
      </c>
      <c r="B6888" t="str">
        <f>VLOOKUP(A6888,'AGENCY CODES'!$C$4:$F$139,3,FALSE)</f>
        <v>INDUSTRIAL COMMISSION OF ARIZONA</v>
      </c>
      <c r="C6888" s="8" t="s">
        <v>5</v>
      </c>
      <c r="D6888" s="8" t="str">
        <f t="shared" si="1369"/>
        <v>ICA2177</v>
      </c>
      <c r="E6888">
        <v>2177</v>
      </c>
      <c r="F6888" t="str">
        <f>VLOOKUP(D6888,'Fund List'!$A$2:$F$1324,6,FALSE)</f>
        <v>INDUSTRIAL COMMISSION-ADMIN</v>
      </c>
      <c r="G6888" s="3">
        <v>105</v>
      </c>
      <c r="I6888" s="24">
        <f t="shared" si="1373"/>
        <v>113.38603912481085</v>
      </c>
    </row>
    <row r="6889" spans="1:9" hidden="1" outlineLevel="3" x14ac:dyDescent="0.25">
      <c r="A6889" t="s">
        <v>79</v>
      </c>
      <c r="B6889" t="str">
        <f>VLOOKUP(A6889,'AGENCY CODES'!$C$4:$F$139,3,FALSE)</f>
        <v>INDUSTRIAL COMMISSION OF ARIZONA</v>
      </c>
      <c r="C6889" s="8" t="s">
        <v>6</v>
      </c>
      <c r="D6889" s="8" t="str">
        <f t="shared" si="1369"/>
        <v>ICA2177</v>
      </c>
      <c r="E6889">
        <v>2177</v>
      </c>
      <c r="F6889" t="str">
        <f>VLOOKUP(D6889,'Fund List'!$A$2:$F$1324,6,FALSE)</f>
        <v>INDUSTRIAL COMMISSION-ADMIN</v>
      </c>
      <c r="G6889" s="3">
        <v>499</v>
      </c>
      <c r="I6889" s="24">
        <f t="shared" si="1373"/>
        <v>538.85365260267247</v>
      </c>
    </row>
    <row r="6890" spans="1:9" hidden="1" outlineLevel="3" x14ac:dyDescent="0.25">
      <c r="A6890" t="s">
        <v>79</v>
      </c>
      <c r="B6890" t="str">
        <f>VLOOKUP(A6890,'AGENCY CODES'!$C$4:$F$139,3,FALSE)</f>
        <v>INDUSTRIAL COMMISSION OF ARIZONA</v>
      </c>
      <c r="C6890" s="8" t="s">
        <v>7</v>
      </c>
      <c r="D6890" s="8" t="str">
        <f t="shared" si="1369"/>
        <v>ICA2177</v>
      </c>
      <c r="E6890">
        <v>2177</v>
      </c>
      <c r="F6890" t="str">
        <f>VLOOKUP(D6890,'Fund List'!$A$2:$F$1324,6,FALSE)</f>
        <v>INDUSTRIAL COMMISSION-ADMIN</v>
      </c>
      <c r="G6890" s="3">
        <v>222</v>
      </c>
      <c r="I6890" s="24">
        <f t="shared" si="1373"/>
        <v>239.73048272102864</v>
      </c>
    </row>
    <row r="6891" spans="1:9" hidden="1" outlineLevel="3" x14ac:dyDescent="0.25">
      <c r="A6891" t="s">
        <v>79</v>
      </c>
      <c r="B6891" t="str">
        <f>VLOOKUP(A6891,'AGENCY CODES'!$C$4:$F$139,3,FALSE)</f>
        <v>INDUSTRIAL COMMISSION OF ARIZONA</v>
      </c>
      <c r="C6891" s="8" t="s">
        <v>14</v>
      </c>
      <c r="D6891" s="8" t="str">
        <f t="shared" si="1369"/>
        <v>ICA2177</v>
      </c>
      <c r="E6891">
        <v>2177</v>
      </c>
      <c r="F6891" t="str">
        <f>VLOOKUP(D6891,'Fund List'!$A$2:$F$1324,6,FALSE)</f>
        <v>INDUSTRIAL COMMISSION-ADMIN</v>
      </c>
      <c r="G6891" s="3">
        <v>2</v>
      </c>
      <c r="I6891" s="24">
        <f t="shared" si="1373"/>
        <v>2.1597340785678254</v>
      </c>
    </row>
    <row r="6892" spans="1:9" hidden="1" outlineLevel="3" x14ac:dyDescent="0.25">
      <c r="A6892" t="s">
        <v>79</v>
      </c>
      <c r="B6892" t="str">
        <f>VLOOKUP(A6892,'AGENCY CODES'!$C$4:$F$139,3,FALSE)</f>
        <v>INDUSTRIAL COMMISSION OF ARIZONA</v>
      </c>
      <c r="C6892" s="8" t="s">
        <v>17</v>
      </c>
      <c r="D6892" s="8" t="str">
        <f t="shared" si="1369"/>
        <v>ICA2177</v>
      </c>
      <c r="E6892">
        <v>2177</v>
      </c>
      <c r="F6892" t="str">
        <f>VLOOKUP(D6892,'Fund List'!$A$2:$F$1324,6,FALSE)</f>
        <v>INDUSTRIAL COMMISSION-ADMIN</v>
      </c>
      <c r="G6892" s="3">
        <v>473</v>
      </c>
      <c r="I6892" s="24">
        <f t="shared" si="1373"/>
        <v>510.77710958129074</v>
      </c>
    </row>
    <row r="6893" spans="1:9" hidden="1" outlineLevel="3" x14ac:dyDescent="0.25">
      <c r="A6893" t="s">
        <v>79</v>
      </c>
      <c r="B6893" t="str">
        <f>VLOOKUP(A6893,'AGENCY CODES'!$C$4:$F$139,3,FALSE)</f>
        <v>INDUSTRIAL COMMISSION OF ARIZONA</v>
      </c>
      <c r="C6893" s="8" t="s">
        <v>8</v>
      </c>
      <c r="D6893" s="8" t="str">
        <f t="shared" si="1369"/>
        <v>ICA2177</v>
      </c>
      <c r="E6893">
        <v>2177</v>
      </c>
      <c r="F6893" t="str">
        <f>VLOOKUP(D6893,'Fund List'!$A$2:$F$1324,6,FALSE)</f>
        <v>INDUSTRIAL COMMISSION-ADMIN</v>
      </c>
      <c r="G6893" s="3">
        <v>5</v>
      </c>
      <c r="I6893" s="24">
        <f t="shared" si="1373"/>
        <v>5.3993351964195639</v>
      </c>
    </row>
    <row r="6894" spans="1:9" hidden="1" outlineLevel="3" x14ac:dyDescent="0.25">
      <c r="A6894" t="s">
        <v>79</v>
      </c>
      <c r="B6894" t="str">
        <f>VLOOKUP(A6894,'AGENCY CODES'!$C$4:$F$139,3,FALSE)</f>
        <v>INDUSTRIAL COMMISSION OF ARIZONA</v>
      </c>
      <c r="C6894" s="8" t="s">
        <v>10</v>
      </c>
      <c r="D6894" s="8" t="str">
        <f t="shared" si="1369"/>
        <v>ICA2177</v>
      </c>
      <c r="E6894">
        <v>2177</v>
      </c>
      <c r="F6894" t="str">
        <f>VLOOKUP(D6894,'Fund List'!$A$2:$F$1324,6,FALSE)</f>
        <v>INDUSTRIAL COMMISSION-ADMIN</v>
      </c>
      <c r="G6894" s="3">
        <v>457</v>
      </c>
      <c r="I6894" s="24">
        <f t="shared" si="1373"/>
        <v>493.49923695274811</v>
      </c>
    </row>
    <row r="6895" spans="1:9" hidden="1" outlineLevel="3" x14ac:dyDescent="0.25">
      <c r="A6895" t="s">
        <v>79</v>
      </c>
      <c r="B6895" t="str">
        <f>VLOOKUP(A6895,'AGENCY CODES'!$C$4:$F$139,3,FALSE)</f>
        <v>INDUSTRIAL COMMISSION OF ARIZONA</v>
      </c>
      <c r="C6895" s="8" t="s">
        <v>11</v>
      </c>
      <c r="D6895" s="8" t="str">
        <f t="shared" si="1369"/>
        <v>ICA2177</v>
      </c>
      <c r="E6895">
        <v>2177</v>
      </c>
      <c r="F6895" t="str">
        <f>VLOOKUP(D6895,'Fund List'!$A$2:$F$1324,6,FALSE)</f>
        <v>INDUSTRIAL COMMISSION-ADMIN</v>
      </c>
      <c r="G6895" s="3">
        <v>11874</v>
      </c>
      <c r="I6895" s="24">
        <f t="shared" si="1373"/>
        <v>12822.341224457181</v>
      </c>
    </row>
    <row r="6896" spans="1:9" hidden="1" outlineLevel="3" x14ac:dyDescent="0.25">
      <c r="A6896" t="s">
        <v>79</v>
      </c>
      <c r="B6896" t="str">
        <f>VLOOKUP(A6896,'AGENCY CODES'!$C$4:$F$139,3,FALSE)</f>
        <v>INDUSTRIAL COMMISSION OF ARIZONA</v>
      </c>
      <c r="C6896" s="8" t="s">
        <v>12</v>
      </c>
      <c r="D6896" s="8" t="str">
        <f t="shared" si="1369"/>
        <v>ICA2177</v>
      </c>
      <c r="E6896">
        <v>2177</v>
      </c>
      <c r="F6896" t="str">
        <f>VLOOKUP(D6896,'Fund List'!$A$2:$F$1324,6,FALSE)</f>
        <v>INDUSTRIAL COMMISSION-ADMIN</v>
      </c>
      <c r="G6896" s="3">
        <v>357</v>
      </c>
      <c r="I6896" s="24">
        <f t="shared" si="1373"/>
        <v>385.51253302435686</v>
      </c>
    </row>
    <row r="6897" spans="1:9" hidden="1" outlineLevel="3" x14ac:dyDescent="0.25">
      <c r="A6897" t="s">
        <v>79</v>
      </c>
      <c r="B6897" t="str">
        <f>VLOOKUP(A6897,'AGENCY CODES'!$C$4:$F$139,3,FALSE)</f>
        <v>INDUSTRIAL COMMISSION OF ARIZONA</v>
      </c>
      <c r="C6897" s="8">
        <v>1</v>
      </c>
      <c r="D6897" s="8" t="str">
        <f t="shared" si="1369"/>
        <v>ICA2177</v>
      </c>
      <c r="E6897">
        <v>2177</v>
      </c>
      <c r="F6897" t="str">
        <f>VLOOKUP(D6897,'Fund List'!$A$2:$F$1324,6,FALSE)</f>
        <v>INDUSTRIAL COMMISSION-ADMIN</v>
      </c>
      <c r="G6897" s="3">
        <v>63</v>
      </c>
      <c r="I6897" s="24">
        <f t="shared" si="1373"/>
        <v>68.031623474886501</v>
      </c>
    </row>
    <row r="6898" spans="1:9" hidden="1" outlineLevel="3" x14ac:dyDescent="0.25">
      <c r="A6898" t="s">
        <v>79</v>
      </c>
      <c r="B6898" t="str">
        <f>VLOOKUP(A6898,'AGENCY CODES'!$C$4:$F$139,3,FALSE)</f>
        <v>INDUSTRIAL COMMISSION OF ARIZONA</v>
      </c>
      <c r="C6898" s="8">
        <v>2</v>
      </c>
      <c r="D6898" s="8" t="str">
        <f t="shared" si="1369"/>
        <v>ICA2177</v>
      </c>
      <c r="E6898">
        <v>2177</v>
      </c>
      <c r="F6898" t="str">
        <f>VLOOKUP(D6898,'Fund List'!$A$2:$F$1324,6,FALSE)</f>
        <v>INDUSTRIAL COMMISSION-ADMIN</v>
      </c>
      <c r="G6898" s="3">
        <v>11917</v>
      </c>
      <c r="I6898" s="24">
        <f t="shared" si="1373"/>
        <v>12868.775507146389</v>
      </c>
    </row>
    <row r="6899" spans="1:9" hidden="1" outlineLevel="3" x14ac:dyDescent="0.25">
      <c r="A6899" t="s">
        <v>79</v>
      </c>
      <c r="B6899" t="str">
        <f>VLOOKUP(A6899,'AGENCY CODES'!$C$4:$F$139,3,FALSE)</f>
        <v>INDUSTRIAL COMMISSION OF ARIZONA</v>
      </c>
      <c r="C6899" s="8">
        <v>8</v>
      </c>
      <c r="D6899" s="8" t="str">
        <f t="shared" si="1369"/>
        <v>ICA2177</v>
      </c>
      <c r="E6899">
        <v>2177</v>
      </c>
      <c r="F6899" t="str">
        <f>VLOOKUP(D6899,'Fund List'!$A$2:$F$1324,6,FALSE)</f>
        <v>INDUSTRIAL COMMISSION-ADMIN</v>
      </c>
      <c r="G6899" s="3">
        <v>5347</v>
      </c>
      <c r="I6899" s="24">
        <f t="shared" si="1373"/>
        <v>5774.0490590510817</v>
      </c>
    </row>
    <row r="6900" spans="1:9" outlineLevel="2" collapsed="1" x14ac:dyDescent="0.25">
      <c r="F6900" s="1" t="s">
        <v>4549</v>
      </c>
      <c r="I6900" s="24">
        <f t="shared" ref="I6900" si="1374">SUBTOTAL(9,I6884:I6899)</f>
        <v>35446.635564494434</v>
      </c>
    </row>
    <row r="6901" spans="1:9" hidden="1" outlineLevel="3" x14ac:dyDescent="0.25">
      <c r="A6901" t="s">
        <v>79</v>
      </c>
      <c r="B6901" t="str">
        <f>VLOOKUP(A6901,'AGENCY CODES'!$C$4:$F$139,3,FALSE)</f>
        <v>INDUSTRIAL COMMISSION OF ARIZONA</v>
      </c>
      <c r="C6901" s="8" t="s">
        <v>3</v>
      </c>
      <c r="D6901" s="8" t="str">
        <f t="shared" si="1369"/>
        <v>ICA2600</v>
      </c>
      <c r="E6901">
        <v>2600</v>
      </c>
      <c r="F6901" t="str">
        <f>VLOOKUP(D6901,'Fund List'!$A$2:$F$1324,6,FALSE)</f>
        <v>CREDIT CARD CLEARING FUND</v>
      </c>
      <c r="G6901" s="3">
        <v>119</v>
      </c>
      <c r="I6901" s="24">
        <f>$G6901/$G$10*I$5</f>
        <v>128.50417767478561</v>
      </c>
    </row>
    <row r="6902" spans="1:9" hidden="1" outlineLevel="3" x14ac:dyDescent="0.25">
      <c r="A6902" t="s">
        <v>79</v>
      </c>
      <c r="B6902" t="str">
        <f>VLOOKUP(A6902,'AGENCY CODES'!$C$4:$F$139,3,FALSE)</f>
        <v>INDUSTRIAL COMMISSION OF ARIZONA</v>
      </c>
      <c r="C6902" s="8" t="s">
        <v>6</v>
      </c>
      <c r="D6902" s="8" t="str">
        <f t="shared" si="1369"/>
        <v>ICA2600</v>
      </c>
      <c r="E6902">
        <v>2600</v>
      </c>
      <c r="F6902" t="str">
        <f>VLOOKUP(D6902,'Fund List'!$A$2:$F$1324,6,FALSE)</f>
        <v>CREDIT CARD CLEARING FUND</v>
      </c>
      <c r="G6902" s="3">
        <v>158</v>
      </c>
      <c r="I6902" s="24">
        <f>$G6902/$G$10*I$5</f>
        <v>170.61899220685822</v>
      </c>
    </row>
    <row r="6903" spans="1:9" hidden="1" outlineLevel="3" x14ac:dyDescent="0.25">
      <c r="A6903" t="s">
        <v>79</v>
      </c>
      <c r="B6903" t="str">
        <f>VLOOKUP(A6903,'AGENCY CODES'!$C$4:$F$139,3,FALSE)</f>
        <v>INDUSTRIAL COMMISSION OF ARIZONA</v>
      </c>
      <c r="C6903" s="8" t="s">
        <v>7</v>
      </c>
      <c r="D6903" s="8" t="str">
        <f t="shared" si="1369"/>
        <v>ICA2600</v>
      </c>
      <c r="E6903">
        <v>2600</v>
      </c>
      <c r="F6903" t="str">
        <f>VLOOKUP(D6903,'Fund List'!$A$2:$F$1324,6,FALSE)</f>
        <v>CREDIT CARD CLEARING FUND</v>
      </c>
      <c r="G6903" s="3">
        <v>28</v>
      </c>
      <c r="I6903" s="24">
        <f>$G6903/$G$10*I$5</f>
        <v>30.236277099949554</v>
      </c>
    </row>
    <row r="6904" spans="1:9" outlineLevel="2" collapsed="1" x14ac:dyDescent="0.25">
      <c r="F6904" s="1" t="s">
        <v>4021</v>
      </c>
      <c r="I6904" s="24">
        <f t="shared" ref="I6904" si="1375">SUBTOTAL(9,I6901:I6903)</f>
        <v>329.35944698159341</v>
      </c>
    </row>
    <row r="6905" spans="1:9" outlineLevel="1" x14ac:dyDescent="0.25">
      <c r="B6905" s="1" t="s">
        <v>3945</v>
      </c>
      <c r="I6905" s="24">
        <f t="shared" ref="I6905" si="1376">SUBTOTAL(9,I6841:I6903)</f>
        <v>44381.45544752953</v>
      </c>
    </row>
    <row r="6906" spans="1:9" hidden="1" outlineLevel="3" x14ac:dyDescent="0.25">
      <c r="A6906" t="s">
        <v>80</v>
      </c>
      <c r="B6906" t="str">
        <f>VLOOKUP(A6906,'AGENCY CODES'!$C$4:$F$139,3,FALSE)</f>
        <v>DEPARTMENT OF INSURANCE</v>
      </c>
      <c r="C6906" s="8" t="s">
        <v>1</v>
      </c>
      <c r="D6906" s="8" t="str">
        <f t="shared" si="1369"/>
        <v>IDA1000</v>
      </c>
      <c r="E6906">
        <v>1000</v>
      </c>
      <c r="F6906" t="str">
        <f>VLOOKUP(D6906,'Fund List'!$A$2:$F$1324,6,FALSE)</f>
        <v>GENERAL FUND</v>
      </c>
      <c r="G6906" s="3">
        <v>137</v>
      </c>
      <c r="I6906" s="24">
        <f t="shared" ref="I6906:I6922" si="1377">$G6906/$G$10*I$5</f>
        <v>147.94178438189604</v>
      </c>
    </row>
    <row r="6907" spans="1:9" hidden="1" outlineLevel="3" x14ac:dyDescent="0.25">
      <c r="A6907" t="s">
        <v>80</v>
      </c>
      <c r="B6907" t="str">
        <f>VLOOKUP(A6907,'AGENCY CODES'!$C$4:$F$139,3,FALSE)</f>
        <v>DEPARTMENT OF INSURANCE</v>
      </c>
      <c r="C6907" s="8" t="s">
        <v>22</v>
      </c>
      <c r="D6907" s="8" t="str">
        <f t="shared" si="1369"/>
        <v>IDA1000</v>
      </c>
      <c r="E6907">
        <v>1000</v>
      </c>
      <c r="F6907" t="str">
        <f>VLOOKUP(D6907,'Fund List'!$A$2:$F$1324,6,FALSE)</f>
        <v>GENERAL FUND</v>
      </c>
      <c r="G6907" s="3">
        <v>28</v>
      </c>
      <c r="I6907" s="24">
        <f t="shared" si="1377"/>
        <v>30.236277099949554</v>
      </c>
    </row>
    <row r="6908" spans="1:9" hidden="1" outlineLevel="3" x14ac:dyDescent="0.25">
      <c r="A6908" t="s">
        <v>80</v>
      </c>
      <c r="B6908" t="str">
        <f>VLOOKUP(A6908,'AGENCY CODES'!$C$4:$F$139,3,FALSE)</f>
        <v>DEPARTMENT OF INSURANCE</v>
      </c>
      <c r="C6908" s="8" t="s">
        <v>3</v>
      </c>
      <c r="D6908" s="8" t="str">
        <f t="shared" si="1369"/>
        <v>IDA1000</v>
      </c>
      <c r="E6908">
        <v>1000</v>
      </c>
      <c r="F6908" t="str">
        <f>VLOOKUP(D6908,'Fund List'!$A$2:$F$1324,6,FALSE)</f>
        <v>GENERAL FUND</v>
      </c>
      <c r="G6908" s="3">
        <v>5241</v>
      </c>
      <c r="I6908" s="24">
        <f t="shared" si="1377"/>
        <v>5659.5831528869867</v>
      </c>
    </row>
    <row r="6909" spans="1:9" hidden="1" outlineLevel="3" x14ac:dyDescent="0.25">
      <c r="A6909" t="s">
        <v>80</v>
      </c>
      <c r="B6909" t="str">
        <f>VLOOKUP(A6909,'AGENCY CODES'!$C$4:$F$139,3,FALSE)</f>
        <v>DEPARTMENT OF INSURANCE</v>
      </c>
      <c r="C6909" s="8" t="s">
        <v>4</v>
      </c>
      <c r="D6909" s="8" t="str">
        <f t="shared" si="1369"/>
        <v>IDA1000</v>
      </c>
      <c r="E6909">
        <v>1000</v>
      </c>
      <c r="F6909" t="str">
        <f>VLOOKUP(D6909,'Fund List'!$A$2:$F$1324,6,FALSE)</f>
        <v>GENERAL FUND</v>
      </c>
      <c r="G6909" s="3">
        <v>712</v>
      </c>
      <c r="I6909" s="24">
        <f t="shared" si="1377"/>
        <v>768.86533197014592</v>
      </c>
    </row>
    <row r="6910" spans="1:9" hidden="1" outlineLevel="3" x14ac:dyDescent="0.25">
      <c r="A6910" t="s">
        <v>80</v>
      </c>
      <c r="B6910" t="str">
        <f>VLOOKUP(A6910,'AGENCY CODES'!$C$4:$F$139,3,FALSE)</f>
        <v>DEPARTMENT OF INSURANCE</v>
      </c>
      <c r="C6910" s="8" t="s">
        <v>5</v>
      </c>
      <c r="D6910" s="8" t="str">
        <f t="shared" si="1369"/>
        <v>IDA1000</v>
      </c>
      <c r="E6910">
        <v>1000</v>
      </c>
      <c r="F6910" t="str">
        <f>VLOOKUP(D6910,'Fund List'!$A$2:$F$1324,6,FALSE)</f>
        <v>GENERAL FUND</v>
      </c>
      <c r="G6910" s="3">
        <v>17</v>
      </c>
      <c r="I6910" s="24">
        <f t="shared" si="1377"/>
        <v>18.357739667826518</v>
      </c>
    </row>
    <row r="6911" spans="1:9" hidden="1" outlineLevel="3" x14ac:dyDescent="0.25">
      <c r="A6911" t="s">
        <v>80</v>
      </c>
      <c r="B6911" t="str">
        <f>VLOOKUP(A6911,'AGENCY CODES'!$C$4:$F$139,3,FALSE)</f>
        <v>DEPARTMENT OF INSURANCE</v>
      </c>
      <c r="C6911" s="8" t="s">
        <v>6</v>
      </c>
      <c r="D6911" s="8" t="str">
        <f t="shared" si="1369"/>
        <v>IDA1000</v>
      </c>
      <c r="E6911">
        <v>1000</v>
      </c>
      <c r="F6911" t="str">
        <f>VLOOKUP(D6911,'Fund List'!$A$2:$F$1324,6,FALSE)</f>
        <v>GENERAL FUND</v>
      </c>
      <c r="G6911" s="3">
        <v>1141</v>
      </c>
      <c r="I6911" s="24">
        <f t="shared" si="1377"/>
        <v>1232.1282918229444</v>
      </c>
    </row>
    <row r="6912" spans="1:9" hidden="1" outlineLevel="3" x14ac:dyDescent="0.25">
      <c r="A6912" t="s">
        <v>80</v>
      </c>
      <c r="B6912" t="str">
        <f>VLOOKUP(A6912,'AGENCY CODES'!$C$4:$F$139,3,FALSE)</f>
        <v>DEPARTMENT OF INSURANCE</v>
      </c>
      <c r="C6912" s="8" t="s">
        <v>7</v>
      </c>
      <c r="D6912" s="8" t="str">
        <f t="shared" si="1369"/>
        <v>IDA1000</v>
      </c>
      <c r="E6912">
        <v>1000</v>
      </c>
      <c r="F6912" t="str">
        <f>VLOOKUP(D6912,'Fund List'!$A$2:$F$1324,6,FALSE)</f>
        <v>GENERAL FUND</v>
      </c>
      <c r="G6912" s="3">
        <v>354</v>
      </c>
      <c r="I6912" s="24">
        <f t="shared" si="1377"/>
        <v>382.27293190650511</v>
      </c>
    </row>
    <row r="6913" spans="1:9" hidden="1" outlineLevel="3" x14ac:dyDescent="0.25">
      <c r="A6913" t="s">
        <v>80</v>
      </c>
      <c r="B6913" t="str">
        <f>VLOOKUP(A6913,'AGENCY CODES'!$C$4:$F$139,3,FALSE)</f>
        <v>DEPARTMENT OF INSURANCE</v>
      </c>
      <c r="C6913" s="8" t="s">
        <v>14</v>
      </c>
      <c r="D6913" s="8" t="str">
        <f t="shared" si="1369"/>
        <v>IDA1000</v>
      </c>
      <c r="E6913">
        <v>1000</v>
      </c>
      <c r="F6913" t="str">
        <f>VLOOKUP(D6913,'Fund List'!$A$2:$F$1324,6,FALSE)</f>
        <v>GENERAL FUND</v>
      </c>
      <c r="G6913" s="3">
        <v>2</v>
      </c>
      <c r="I6913" s="24">
        <f t="shared" si="1377"/>
        <v>2.1597340785678254</v>
      </c>
    </row>
    <row r="6914" spans="1:9" hidden="1" outlineLevel="3" x14ac:dyDescent="0.25">
      <c r="A6914" t="s">
        <v>80</v>
      </c>
      <c r="B6914" t="str">
        <f>VLOOKUP(A6914,'AGENCY CODES'!$C$4:$F$139,3,FALSE)</f>
        <v>DEPARTMENT OF INSURANCE</v>
      </c>
      <c r="C6914" s="8" t="s">
        <v>81</v>
      </c>
      <c r="D6914" s="8" t="str">
        <f t="shared" si="1369"/>
        <v>IDA1000</v>
      </c>
      <c r="E6914">
        <v>1000</v>
      </c>
      <c r="F6914" t="str">
        <f>VLOOKUP(D6914,'Fund List'!$A$2:$F$1324,6,FALSE)</f>
        <v>GENERAL FUND</v>
      </c>
      <c r="G6914" s="3">
        <v>1</v>
      </c>
      <c r="I6914" s="24">
        <f t="shared" si="1377"/>
        <v>1.0798670392839127</v>
      </c>
    </row>
    <row r="6915" spans="1:9" hidden="1" outlineLevel="3" x14ac:dyDescent="0.25">
      <c r="A6915" t="s">
        <v>80</v>
      </c>
      <c r="B6915" t="str">
        <f>VLOOKUP(A6915,'AGENCY CODES'!$C$4:$F$139,3,FALSE)</f>
        <v>DEPARTMENT OF INSURANCE</v>
      </c>
      <c r="C6915" s="8" t="s">
        <v>17</v>
      </c>
      <c r="D6915" s="8" t="str">
        <f t="shared" si="1369"/>
        <v>IDA1000</v>
      </c>
      <c r="E6915">
        <v>1000</v>
      </c>
      <c r="F6915" t="str">
        <f>VLOOKUP(D6915,'Fund List'!$A$2:$F$1324,6,FALSE)</f>
        <v>GENERAL FUND</v>
      </c>
      <c r="G6915" s="3">
        <v>104</v>
      </c>
      <c r="I6915" s="24">
        <f t="shared" si="1377"/>
        <v>112.30617208552692</v>
      </c>
    </row>
    <row r="6916" spans="1:9" hidden="1" outlineLevel="3" x14ac:dyDescent="0.25">
      <c r="A6916" t="s">
        <v>80</v>
      </c>
      <c r="B6916" t="str">
        <f>VLOOKUP(A6916,'AGENCY CODES'!$C$4:$F$139,3,FALSE)</f>
        <v>DEPARTMENT OF INSURANCE</v>
      </c>
      <c r="C6916" s="8" t="s">
        <v>19</v>
      </c>
      <c r="D6916" s="8" t="str">
        <f t="shared" si="1369"/>
        <v>IDA1000</v>
      </c>
      <c r="E6916">
        <v>1000</v>
      </c>
      <c r="F6916" t="str">
        <f>VLOOKUP(D6916,'Fund List'!$A$2:$F$1324,6,FALSE)</f>
        <v>GENERAL FUND</v>
      </c>
      <c r="G6916" s="3">
        <v>1</v>
      </c>
      <c r="I6916" s="24">
        <f t="shared" si="1377"/>
        <v>1.0798670392839127</v>
      </c>
    </row>
    <row r="6917" spans="1:9" hidden="1" outlineLevel="3" x14ac:dyDescent="0.25">
      <c r="A6917" t="s">
        <v>80</v>
      </c>
      <c r="B6917" t="str">
        <f>VLOOKUP(A6917,'AGENCY CODES'!$C$4:$F$139,3,FALSE)</f>
        <v>DEPARTMENT OF INSURANCE</v>
      </c>
      <c r="C6917" s="8" t="s">
        <v>8</v>
      </c>
      <c r="D6917" s="8" t="str">
        <f t="shared" si="1369"/>
        <v>IDA1000</v>
      </c>
      <c r="E6917">
        <v>1000</v>
      </c>
      <c r="F6917" t="str">
        <f>VLOOKUP(D6917,'Fund List'!$A$2:$F$1324,6,FALSE)</f>
        <v>GENERAL FUND</v>
      </c>
      <c r="G6917" s="3">
        <v>49</v>
      </c>
      <c r="I6917" s="24">
        <f t="shared" si="1377"/>
        <v>52.913484924911728</v>
      </c>
    </row>
    <row r="6918" spans="1:9" hidden="1" outlineLevel="3" x14ac:dyDescent="0.25">
      <c r="A6918" t="s">
        <v>80</v>
      </c>
      <c r="B6918" t="str">
        <f>VLOOKUP(A6918,'AGENCY CODES'!$C$4:$F$139,3,FALSE)</f>
        <v>DEPARTMENT OF INSURANCE</v>
      </c>
      <c r="C6918" s="8" t="s">
        <v>10</v>
      </c>
      <c r="D6918" s="8" t="str">
        <f t="shared" si="1369"/>
        <v>IDA1000</v>
      </c>
      <c r="E6918">
        <v>1000</v>
      </c>
      <c r="F6918" t="str">
        <f>VLOOKUP(D6918,'Fund List'!$A$2:$F$1324,6,FALSE)</f>
        <v>GENERAL FUND</v>
      </c>
      <c r="G6918" s="3">
        <v>182</v>
      </c>
      <c r="I6918" s="24">
        <f t="shared" si="1377"/>
        <v>196.53580114967212</v>
      </c>
    </row>
    <row r="6919" spans="1:9" hidden="1" outlineLevel="3" x14ac:dyDescent="0.25">
      <c r="A6919" t="s">
        <v>80</v>
      </c>
      <c r="B6919" t="str">
        <f>VLOOKUP(A6919,'AGENCY CODES'!$C$4:$F$139,3,FALSE)</f>
        <v>DEPARTMENT OF INSURANCE</v>
      </c>
      <c r="C6919" s="8" t="s">
        <v>11</v>
      </c>
      <c r="D6919" s="8" t="str">
        <f t="shared" si="1369"/>
        <v>IDA1000</v>
      </c>
      <c r="E6919">
        <v>1000</v>
      </c>
      <c r="F6919" t="str">
        <f>VLOOKUP(D6919,'Fund List'!$A$2:$F$1324,6,FALSE)</f>
        <v>GENERAL FUND</v>
      </c>
      <c r="G6919" s="3">
        <v>1089</v>
      </c>
      <c r="I6919" s="24">
        <f t="shared" si="1377"/>
        <v>1175.9752057801811</v>
      </c>
    </row>
    <row r="6920" spans="1:9" hidden="1" outlineLevel="3" x14ac:dyDescent="0.25">
      <c r="A6920" t="s">
        <v>80</v>
      </c>
      <c r="B6920" t="str">
        <f>VLOOKUP(A6920,'AGENCY CODES'!$C$4:$F$139,3,FALSE)</f>
        <v>DEPARTMENT OF INSURANCE</v>
      </c>
      <c r="C6920" s="8" t="s">
        <v>12</v>
      </c>
      <c r="D6920" s="8" t="str">
        <f t="shared" si="1369"/>
        <v>IDA1000</v>
      </c>
      <c r="E6920">
        <v>1000</v>
      </c>
      <c r="F6920" t="str">
        <f>VLOOKUP(D6920,'Fund List'!$A$2:$F$1324,6,FALSE)</f>
        <v>GENERAL FUND</v>
      </c>
      <c r="G6920" s="3">
        <v>130</v>
      </c>
      <c r="I6920" s="24">
        <f t="shared" si="1377"/>
        <v>140.38271510690865</v>
      </c>
    </row>
    <row r="6921" spans="1:9" hidden="1" outlineLevel="3" x14ac:dyDescent="0.25">
      <c r="A6921" t="s">
        <v>80</v>
      </c>
      <c r="B6921" t="str">
        <f>VLOOKUP(A6921,'AGENCY CODES'!$C$4:$F$139,3,FALSE)</f>
        <v>DEPARTMENT OF INSURANCE</v>
      </c>
      <c r="C6921" s="8">
        <v>2</v>
      </c>
      <c r="D6921" s="8" t="str">
        <f t="shared" si="1369"/>
        <v>IDA1000</v>
      </c>
      <c r="E6921">
        <v>1000</v>
      </c>
      <c r="F6921" t="str">
        <f>VLOOKUP(D6921,'Fund List'!$A$2:$F$1324,6,FALSE)</f>
        <v>GENERAL FUND</v>
      </c>
      <c r="G6921" s="3">
        <v>1108</v>
      </c>
      <c r="I6921" s="24">
        <f t="shared" si="1377"/>
        <v>1196.4926795265753</v>
      </c>
    </row>
    <row r="6922" spans="1:9" hidden="1" outlineLevel="3" x14ac:dyDescent="0.25">
      <c r="A6922" t="s">
        <v>80</v>
      </c>
      <c r="B6922" t="str">
        <f>VLOOKUP(A6922,'AGENCY CODES'!$C$4:$F$139,3,FALSE)</f>
        <v>DEPARTMENT OF INSURANCE</v>
      </c>
      <c r="C6922" s="8">
        <v>8</v>
      </c>
      <c r="D6922" s="8" t="str">
        <f t="shared" si="1369"/>
        <v>IDA1000</v>
      </c>
      <c r="E6922">
        <v>1000</v>
      </c>
      <c r="F6922" t="str">
        <f>VLOOKUP(D6922,'Fund List'!$A$2:$F$1324,6,FALSE)</f>
        <v>GENERAL FUND</v>
      </c>
      <c r="G6922" s="3">
        <v>5531</v>
      </c>
      <c r="I6922" s="24">
        <f t="shared" si="1377"/>
        <v>5972.744594279322</v>
      </c>
    </row>
    <row r="6923" spans="1:9" outlineLevel="2" collapsed="1" x14ac:dyDescent="0.25">
      <c r="F6923" s="1" t="s">
        <v>4007</v>
      </c>
      <c r="I6923" s="24">
        <f t="shared" ref="I6923" si="1378">SUBTOTAL(9,I6906:I6922)</f>
        <v>17091.055630746487</v>
      </c>
    </row>
    <row r="6924" spans="1:9" hidden="1" outlineLevel="3" x14ac:dyDescent="0.25">
      <c r="A6924" t="s">
        <v>80</v>
      </c>
      <c r="B6924" t="str">
        <f>VLOOKUP(A6924,'AGENCY CODES'!$C$4:$F$139,3,FALSE)</f>
        <v>DEPARTMENT OF INSURANCE</v>
      </c>
      <c r="C6924" s="8" t="s">
        <v>15</v>
      </c>
      <c r="D6924" s="8" t="str">
        <f t="shared" si="1369"/>
        <v>IDA1300</v>
      </c>
      <c r="E6924">
        <v>1300</v>
      </c>
      <c r="F6924" t="str">
        <f>VLOOKUP(D6924,'Fund List'!$A$2:$F$1324,6,FALSE)</f>
        <v>GENERAL FIXED ASSETS</v>
      </c>
      <c r="G6924" s="3">
        <v>3</v>
      </c>
      <c r="I6924" s="24">
        <f>$G6924/$G$10*I$5</f>
        <v>3.2396011178517381</v>
      </c>
    </row>
    <row r="6925" spans="1:9" hidden="1" outlineLevel="3" x14ac:dyDescent="0.25">
      <c r="A6925" t="s">
        <v>80</v>
      </c>
      <c r="B6925" t="str">
        <f>VLOOKUP(A6925,'AGENCY CODES'!$C$4:$F$139,3,FALSE)</f>
        <v>DEPARTMENT OF INSURANCE</v>
      </c>
      <c r="C6925" s="8" t="s">
        <v>12</v>
      </c>
      <c r="D6925" s="8" t="str">
        <f t="shared" si="1369"/>
        <v>IDA1300</v>
      </c>
      <c r="E6925">
        <v>1300</v>
      </c>
      <c r="F6925" t="str">
        <f>VLOOKUP(D6925,'Fund List'!$A$2:$F$1324,6,FALSE)</f>
        <v>GENERAL FIXED ASSETS</v>
      </c>
      <c r="G6925" s="3">
        <v>4</v>
      </c>
      <c r="I6925" s="24">
        <f>$G6925/$G$10*I$5</f>
        <v>4.3194681571356508</v>
      </c>
    </row>
    <row r="6926" spans="1:9" outlineLevel="2" collapsed="1" x14ac:dyDescent="0.25">
      <c r="F6926" s="1" t="s">
        <v>4019</v>
      </c>
      <c r="I6926" s="24">
        <f t="shared" ref="I6926" si="1379">SUBTOTAL(9,I6924:I6925)</f>
        <v>7.5590692749873885</v>
      </c>
    </row>
    <row r="6927" spans="1:9" hidden="1" outlineLevel="3" x14ac:dyDescent="0.25">
      <c r="A6927" t="s">
        <v>80</v>
      </c>
      <c r="B6927" t="str">
        <f>VLOOKUP(A6927,'AGENCY CODES'!$C$4:$F$139,3,FALSE)</f>
        <v>DEPARTMENT OF INSURANCE</v>
      </c>
      <c r="C6927" s="8" t="s">
        <v>3</v>
      </c>
      <c r="D6927" s="8" t="str">
        <f t="shared" ref="D6927:D6989" si="1380">CONCATENATE(A6927,E6927)</f>
        <v>IDA2000</v>
      </c>
      <c r="E6927">
        <v>2000</v>
      </c>
      <c r="F6927" t="str">
        <f>VLOOKUP(D6927,'Fund List'!$A$2:$F$1324,6,FALSE)</f>
        <v>FEDERAL GRANTS FUND</v>
      </c>
      <c r="G6927" s="3">
        <v>54</v>
      </c>
      <c r="I6927" s="24">
        <f t="shared" ref="I6927:I6938" si="1381">$G6927/$G$10*I$5</f>
        <v>58.312820121331292</v>
      </c>
    </row>
    <row r="6928" spans="1:9" hidden="1" outlineLevel="3" x14ac:dyDescent="0.25">
      <c r="A6928" t="s">
        <v>80</v>
      </c>
      <c r="B6928" t="str">
        <f>VLOOKUP(A6928,'AGENCY CODES'!$C$4:$F$139,3,FALSE)</f>
        <v>DEPARTMENT OF INSURANCE</v>
      </c>
      <c r="C6928" s="8" t="s">
        <v>4</v>
      </c>
      <c r="D6928" s="8" t="str">
        <f t="shared" si="1380"/>
        <v>IDA2000</v>
      </c>
      <c r="E6928">
        <v>2000</v>
      </c>
      <c r="F6928" t="str">
        <f>VLOOKUP(D6928,'Fund List'!$A$2:$F$1324,6,FALSE)</f>
        <v>FEDERAL GRANTS FUND</v>
      </c>
      <c r="G6928" s="3">
        <v>14</v>
      </c>
      <c r="I6928" s="24">
        <f t="shared" si="1381"/>
        <v>15.118138549974777</v>
      </c>
    </row>
    <row r="6929" spans="1:9" hidden="1" outlineLevel="3" x14ac:dyDescent="0.25">
      <c r="A6929" t="s">
        <v>80</v>
      </c>
      <c r="B6929" t="str">
        <f>VLOOKUP(A6929,'AGENCY CODES'!$C$4:$F$139,3,FALSE)</f>
        <v>DEPARTMENT OF INSURANCE</v>
      </c>
      <c r="C6929" s="8" t="s">
        <v>5</v>
      </c>
      <c r="D6929" s="8" t="str">
        <f t="shared" si="1380"/>
        <v>IDA2000</v>
      </c>
      <c r="E6929">
        <v>2000</v>
      </c>
      <c r="F6929" t="str">
        <f>VLOOKUP(D6929,'Fund List'!$A$2:$F$1324,6,FALSE)</f>
        <v>FEDERAL GRANTS FUND</v>
      </c>
      <c r="G6929" s="3">
        <v>21</v>
      </c>
      <c r="I6929" s="24">
        <f t="shared" si="1381"/>
        <v>22.677207824962167</v>
      </c>
    </row>
    <row r="6930" spans="1:9" hidden="1" outlineLevel="3" x14ac:dyDescent="0.25">
      <c r="A6930" t="s">
        <v>80</v>
      </c>
      <c r="B6930" t="str">
        <f>VLOOKUP(A6930,'AGENCY CODES'!$C$4:$F$139,3,FALSE)</f>
        <v>DEPARTMENT OF INSURANCE</v>
      </c>
      <c r="C6930" s="8" t="s">
        <v>6</v>
      </c>
      <c r="D6930" s="8" t="str">
        <f t="shared" si="1380"/>
        <v>IDA2000</v>
      </c>
      <c r="E6930">
        <v>2000</v>
      </c>
      <c r="F6930" t="str">
        <f>VLOOKUP(D6930,'Fund List'!$A$2:$F$1324,6,FALSE)</f>
        <v>FEDERAL GRANTS FUND</v>
      </c>
      <c r="G6930" s="3">
        <v>52</v>
      </c>
      <c r="I6930" s="24">
        <f t="shared" si="1381"/>
        <v>56.153086042763462</v>
      </c>
    </row>
    <row r="6931" spans="1:9" hidden="1" outlineLevel="3" x14ac:dyDescent="0.25">
      <c r="A6931" t="s">
        <v>80</v>
      </c>
      <c r="B6931" t="str">
        <f>VLOOKUP(A6931,'AGENCY CODES'!$C$4:$F$139,3,FALSE)</f>
        <v>DEPARTMENT OF INSURANCE</v>
      </c>
      <c r="C6931" s="8" t="s">
        <v>7</v>
      </c>
      <c r="D6931" s="8" t="str">
        <f t="shared" si="1380"/>
        <v>IDA2000</v>
      </c>
      <c r="E6931">
        <v>2000</v>
      </c>
      <c r="F6931" t="str">
        <f>VLOOKUP(D6931,'Fund List'!$A$2:$F$1324,6,FALSE)</f>
        <v>FEDERAL GRANTS FUND</v>
      </c>
      <c r="G6931" s="3">
        <v>2</v>
      </c>
      <c r="I6931" s="24">
        <f t="shared" si="1381"/>
        <v>2.1597340785678254</v>
      </c>
    </row>
    <row r="6932" spans="1:9" hidden="1" outlineLevel="3" x14ac:dyDescent="0.25">
      <c r="A6932" t="s">
        <v>80</v>
      </c>
      <c r="B6932" t="str">
        <f>VLOOKUP(A6932,'AGENCY CODES'!$C$4:$F$139,3,FALSE)</f>
        <v>DEPARTMENT OF INSURANCE</v>
      </c>
      <c r="C6932" s="8" t="s">
        <v>14</v>
      </c>
      <c r="D6932" s="8" t="str">
        <f t="shared" si="1380"/>
        <v>IDA2000</v>
      </c>
      <c r="E6932">
        <v>2000</v>
      </c>
      <c r="F6932" t="str">
        <f>VLOOKUP(D6932,'Fund List'!$A$2:$F$1324,6,FALSE)</f>
        <v>FEDERAL GRANTS FUND</v>
      </c>
      <c r="G6932" s="3">
        <v>2</v>
      </c>
      <c r="I6932" s="24">
        <f t="shared" si="1381"/>
        <v>2.1597340785678254</v>
      </c>
    </row>
    <row r="6933" spans="1:9" hidden="1" outlineLevel="3" x14ac:dyDescent="0.25">
      <c r="A6933" t="s">
        <v>80</v>
      </c>
      <c r="B6933" t="str">
        <f>VLOOKUP(A6933,'AGENCY CODES'!$C$4:$F$139,3,FALSE)</f>
        <v>DEPARTMENT OF INSURANCE</v>
      </c>
      <c r="C6933" s="8" t="s">
        <v>17</v>
      </c>
      <c r="D6933" s="8" t="str">
        <f t="shared" si="1380"/>
        <v>IDA2000</v>
      </c>
      <c r="E6933">
        <v>2000</v>
      </c>
      <c r="F6933" t="str">
        <f>VLOOKUP(D6933,'Fund List'!$A$2:$F$1324,6,FALSE)</f>
        <v>FEDERAL GRANTS FUND</v>
      </c>
      <c r="G6933" s="3">
        <v>2</v>
      </c>
      <c r="I6933" s="24">
        <f t="shared" si="1381"/>
        <v>2.1597340785678254</v>
      </c>
    </row>
    <row r="6934" spans="1:9" hidden="1" outlineLevel="3" x14ac:dyDescent="0.25">
      <c r="A6934" t="s">
        <v>80</v>
      </c>
      <c r="B6934" t="str">
        <f>VLOOKUP(A6934,'AGENCY CODES'!$C$4:$F$139,3,FALSE)</f>
        <v>DEPARTMENT OF INSURANCE</v>
      </c>
      <c r="C6934" s="8" t="s">
        <v>10</v>
      </c>
      <c r="D6934" s="8" t="str">
        <f t="shared" si="1380"/>
        <v>IDA2000</v>
      </c>
      <c r="E6934">
        <v>2000</v>
      </c>
      <c r="F6934" t="str">
        <f>VLOOKUP(D6934,'Fund List'!$A$2:$F$1324,6,FALSE)</f>
        <v>FEDERAL GRANTS FUND</v>
      </c>
      <c r="G6934" s="3">
        <v>68</v>
      </c>
      <c r="I6934" s="24">
        <f t="shared" si="1381"/>
        <v>73.430958671306072</v>
      </c>
    </row>
    <row r="6935" spans="1:9" hidden="1" outlineLevel="3" x14ac:dyDescent="0.25">
      <c r="A6935" t="s">
        <v>80</v>
      </c>
      <c r="B6935" t="str">
        <f>VLOOKUP(A6935,'AGENCY CODES'!$C$4:$F$139,3,FALSE)</f>
        <v>DEPARTMENT OF INSURANCE</v>
      </c>
      <c r="C6935" s="8" t="s">
        <v>11</v>
      </c>
      <c r="D6935" s="8" t="str">
        <f t="shared" si="1380"/>
        <v>IDA2000</v>
      </c>
      <c r="E6935">
        <v>2000</v>
      </c>
      <c r="F6935" t="str">
        <f>VLOOKUP(D6935,'Fund List'!$A$2:$F$1324,6,FALSE)</f>
        <v>FEDERAL GRANTS FUND</v>
      </c>
      <c r="G6935" s="3">
        <v>97</v>
      </c>
      <c r="I6935" s="24">
        <f t="shared" si="1381"/>
        <v>104.74710281053954</v>
      </c>
    </row>
    <row r="6936" spans="1:9" hidden="1" outlineLevel="3" x14ac:dyDescent="0.25">
      <c r="A6936" t="s">
        <v>80</v>
      </c>
      <c r="B6936" t="str">
        <f>VLOOKUP(A6936,'AGENCY CODES'!$C$4:$F$139,3,FALSE)</f>
        <v>DEPARTMENT OF INSURANCE</v>
      </c>
      <c r="C6936" s="8" t="s">
        <v>12</v>
      </c>
      <c r="D6936" s="8" t="str">
        <f t="shared" si="1380"/>
        <v>IDA2000</v>
      </c>
      <c r="E6936">
        <v>2000</v>
      </c>
      <c r="F6936" t="str">
        <f>VLOOKUP(D6936,'Fund List'!$A$2:$F$1324,6,FALSE)</f>
        <v>FEDERAL GRANTS FUND</v>
      </c>
      <c r="G6936" s="3">
        <v>18</v>
      </c>
      <c r="I6936" s="24">
        <f t="shared" si="1381"/>
        <v>19.437606707110429</v>
      </c>
    </row>
    <row r="6937" spans="1:9" hidden="1" outlineLevel="3" x14ac:dyDescent="0.25">
      <c r="A6937" t="s">
        <v>80</v>
      </c>
      <c r="B6937" t="str">
        <f>VLOOKUP(A6937,'AGENCY CODES'!$C$4:$F$139,3,FALSE)</f>
        <v>DEPARTMENT OF INSURANCE</v>
      </c>
      <c r="C6937" s="8">
        <v>2</v>
      </c>
      <c r="D6937" s="8" t="str">
        <f t="shared" si="1380"/>
        <v>IDA2000</v>
      </c>
      <c r="E6937">
        <v>2000</v>
      </c>
      <c r="F6937" t="str">
        <f>VLOOKUP(D6937,'Fund List'!$A$2:$F$1324,6,FALSE)</f>
        <v>FEDERAL GRANTS FUND</v>
      </c>
      <c r="G6937" s="3">
        <v>93</v>
      </c>
      <c r="I6937" s="24">
        <f t="shared" si="1381"/>
        <v>100.4276346534039</v>
      </c>
    </row>
    <row r="6938" spans="1:9" hidden="1" outlineLevel="3" x14ac:dyDescent="0.25">
      <c r="A6938" t="s">
        <v>80</v>
      </c>
      <c r="B6938" t="str">
        <f>VLOOKUP(A6938,'AGENCY CODES'!$C$4:$F$139,3,FALSE)</f>
        <v>DEPARTMENT OF INSURANCE</v>
      </c>
      <c r="C6938" s="8">
        <v>8</v>
      </c>
      <c r="D6938" s="8" t="str">
        <f t="shared" si="1380"/>
        <v>IDA2000</v>
      </c>
      <c r="E6938">
        <v>2000</v>
      </c>
      <c r="F6938" t="str">
        <f>VLOOKUP(D6938,'Fund List'!$A$2:$F$1324,6,FALSE)</f>
        <v>FEDERAL GRANTS FUND</v>
      </c>
      <c r="G6938" s="3">
        <v>384</v>
      </c>
      <c r="I6938" s="24">
        <f t="shared" si="1381"/>
        <v>414.66894308502248</v>
      </c>
    </row>
    <row r="6939" spans="1:9" outlineLevel="2" collapsed="1" x14ac:dyDescent="0.25">
      <c r="F6939" s="1" t="s">
        <v>4426</v>
      </c>
      <c r="I6939" s="24">
        <f t="shared" ref="I6939" si="1382">SUBTOTAL(9,I6927:I6938)</f>
        <v>871.45270070211768</v>
      </c>
    </row>
    <row r="6940" spans="1:9" hidden="1" outlineLevel="3" x14ac:dyDescent="0.25">
      <c r="A6940" t="s">
        <v>80</v>
      </c>
      <c r="B6940" t="str">
        <f>VLOOKUP(A6940,'AGENCY CODES'!$C$4:$F$139,3,FALSE)</f>
        <v>DEPARTMENT OF INSURANCE</v>
      </c>
      <c r="C6940" s="8" t="s">
        <v>1</v>
      </c>
      <c r="D6940" s="8" t="str">
        <f t="shared" si="1380"/>
        <v>IDA2034</v>
      </c>
      <c r="E6940">
        <v>2034</v>
      </c>
      <c r="F6940" t="str">
        <f>VLOOKUP(D6940,'Fund List'!$A$2:$F$1324,6,FALSE)</f>
        <v>INSURANCE EXAMINER REVOLVING</v>
      </c>
      <c r="G6940" s="3">
        <v>2</v>
      </c>
      <c r="I6940" s="24">
        <f t="shared" ref="I6940:I6951" si="1383">$G6940/$G$10*I$5</f>
        <v>2.1597340785678254</v>
      </c>
    </row>
    <row r="6941" spans="1:9" hidden="1" outlineLevel="3" x14ac:dyDescent="0.25">
      <c r="A6941" t="s">
        <v>80</v>
      </c>
      <c r="B6941" t="str">
        <f>VLOOKUP(A6941,'AGENCY CODES'!$C$4:$F$139,3,FALSE)</f>
        <v>DEPARTMENT OF INSURANCE</v>
      </c>
      <c r="C6941" s="8" t="s">
        <v>3</v>
      </c>
      <c r="D6941" s="8" t="str">
        <f t="shared" si="1380"/>
        <v>IDA2034</v>
      </c>
      <c r="E6941">
        <v>2034</v>
      </c>
      <c r="F6941" t="str">
        <f>VLOOKUP(D6941,'Fund List'!$A$2:$F$1324,6,FALSE)</f>
        <v>INSURANCE EXAMINER REVOLVING</v>
      </c>
      <c r="G6941" s="3">
        <v>76</v>
      </c>
      <c r="I6941" s="24">
        <f t="shared" si="1383"/>
        <v>82.069894985577363</v>
      </c>
    </row>
    <row r="6942" spans="1:9" hidden="1" outlineLevel="3" x14ac:dyDescent="0.25">
      <c r="A6942" t="s">
        <v>80</v>
      </c>
      <c r="B6942" t="str">
        <f>VLOOKUP(A6942,'AGENCY CODES'!$C$4:$F$139,3,FALSE)</f>
        <v>DEPARTMENT OF INSURANCE</v>
      </c>
      <c r="C6942" s="8" t="s">
        <v>4</v>
      </c>
      <c r="D6942" s="8" t="str">
        <f t="shared" si="1380"/>
        <v>IDA2034</v>
      </c>
      <c r="E6942">
        <v>2034</v>
      </c>
      <c r="F6942" t="str">
        <f>VLOOKUP(D6942,'Fund List'!$A$2:$F$1324,6,FALSE)</f>
        <v>INSURANCE EXAMINER REVOLVING</v>
      </c>
      <c r="G6942" s="3">
        <v>43</v>
      </c>
      <c r="I6942" s="24">
        <f t="shared" si="1383"/>
        <v>46.434282689208253</v>
      </c>
    </row>
    <row r="6943" spans="1:9" hidden="1" outlineLevel="3" x14ac:dyDescent="0.25">
      <c r="A6943" t="s">
        <v>80</v>
      </c>
      <c r="B6943" t="str">
        <f>VLOOKUP(A6943,'AGENCY CODES'!$C$4:$F$139,3,FALSE)</f>
        <v>DEPARTMENT OF INSURANCE</v>
      </c>
      <c r="C6943" s="8" t="s">
        <v>5</v>
      </c>
      <c r="D6943" s="8" t="str">
        <f t="shared" si="1380"/>
        <v>IDA2034</v>
      </c>
      <c r="E6943">
        <v>2034</v>
      </c>
      <c r="F6943" t="str">
        <f>VLOOKUP(D6943,'Fund List'!$A$2:$F$1324,6,FALSE)</f>
        <v>INSURANCE EXAMINER REVOLVING</v>
      </c>
      <c r="G6943" s="3">
        <v>5</v>
      </c>
      <c r="I6943" s="24">
        <f t="shared" si="1383"/>
        <v>5.3993351964195639</v>
      </c>
    </row>
    <row r="6944" spans="1:9" hidden="1" outlineLevel="3" x14ac:dyDescent="0.25">
      <c r="A6944" t="s">
        <v>80</v>
      </c>
      <c r="B6944" t="str">
        <f>VLOOKUP(A6944,'AGENCY CODES'!$C$4:$F$139,3,FALSE)</f>
        <v>DEPARTMENT OF INSURANCE</v>
      </c>
      <c r="C6944" s="8" t="s">
        <v>7</v>
      </c>
      <c r="D6944" s="8" t="str">
        <f t="shared" si="1380"/>
        <v>IDA2034</v>
      </c>
      <c r="E6944">
        <v>2034</v>
      </c>
      <c r="F6944" t="str">
        <f>VLOOKUP(D6944,'Fund List'!$A$2:$F$1324,6,FALSE)</f>
        <v>INSURANCE EXAMINER REVOLVING</v>
      </c>
      <c r="G6944" s="3">
        <v>61</v>
      </c>
      <c r="I6944" s="24">
        <f t="shared" si="1383"/>
        <v>65.871889396318679</v>
      </c>
    </row>
    <row r="6945" spans="1:9" hidden="1" outlineLevel="3" x14ac:dyDescent="0.25">
      <c r="A6945" t="s">
        <v>80</v>
      </c>
      <c r="B6945" t="str">
        <f>VLOOKUP(A6945,'AGENCY CODES'!$C$4:$F$139,3,FALSE)</f>
        <v>DEPARTMENT OF INSURANCE</v>
      </c>
      <c r="C6945" s="8" t="s">
        <v>14</v>
      </c>
      <c r="D6945" s="8" t="str">
        <f t="shared" si="1380"/>
        <v>IDA2034</v>
      </c>
      <c r="E6945">
        <v>2034</v>
      </c>
      <c r="F6945" t="str">
        <f>VLOOKUP(D6945,'Fund List'!$A$2:$F$1324,6,FALSE)</f>
        <v>INSURANCE EXAMINER REVOLVING</v>
      </c>
      <c r="G6945" s="3">
        <v>17</v>
      </c>
      <c r="I6945" s="24">
        <f t="shared" si="1383"/>
        <v>18.357739667826518</v>
      </c>
    </row>
    <row r="6946" spans="1:9" hidden="1" outlineLevel="3" x14ac:dyDescent="0.25">
      <c r="A6946" t="s">
        <v>80</v>
      </c>
      <c r="B6946" t="str">
        <f>VLOOKUP(A6946,'AGENCY CODES'!$C$4:$F$139,3,FALSE)</f>
        <v>DEPARTMENT OF INSURANCE</v>
      </c>
      <c r="C6946" s="8" t="s">
        <v>17</v>
      </c>
      <c r="D6946" s="8" t="str">
        <f t="shared" si="1380"/>
        <v>IDA2034</v>
      </c>
      <c r="E6946">
        <v>2034</v>
      </c>
      <c r="F6946" t="str">
        <f>VLOOKUP(D6946,'Fund List'!$A$2:$F$1324,6,FALSE)</f>
        <v>INSURANCE EXAMINER REVOLVING</v>
      </c>
      <c r="G6946" s="3">
        <v>10</v>
      </c>
      <c r="I6946" s="24">
        <f t="shared" si="1383"/>
        <v>10.798670392839128</v>
      </c>
    </row>
    <row r="6947" spans="1:9" hidden="1" outlineLevel="3" x14ac:dyDescent="0.25">
      <c r="A6947" t="s">
        <v>80</v>
      </c>
      <c r="B6947" t="str">
        <f>VLOOKUP(A6947,'AGENCY CODES'!$C$4:$F$139,3,FALSE)</f>
        <v>DEPARTMENT OF INSURANCE</v>
      </c>
      <c r="C6947" s="8" t="s">
        <v>10</v>
      </c>
      <c r="D6947" s="8" t="str">
        <f t="shared" si="1380"/>
        <v>IDA2034</v>
      </c>
      <c r="E6947">
        <v>2034</v>
      </c>
      <c r="F6947" t="str">
        <f>VLOOKUP(D6947,'Fund List'!$A$2:$F$1324,6,FALSE)</f>
        <v>INSURANCE EXAMINER REVOLVING</v>
      </c>
      <c r="G6947" s="3">
        <v>129</v>
      </c>
      <c r="I6947" s="24">
        <f t="shared" si="1383"/>
        <v>139.30284806762475</v>
      </c>
    </row>
    <row r="6948" spans="1:9" hidden="1" outlineLevel="3" x14ac:dyDescent="0.25">
      <c r="A6948" t="s">
        <v>80</v>
      </c>
      <c r="B6948" t="str">
        <f>VLOOKUP(A6948,'AGENCY CODES'!$C$4:$F$139,3,FALSE)</f>
        <v>DEPARTMENT OF INSURANCE</v>
      </c>
      <c r="C6948" s="8" t="s">
        <v>11</v>
      </c>
      <c r="D6948" s="8" t="str">
        <f t="shared" si="1380"/>
        <v>IDA2034</v>
      </c>
      <c r="E6948">
        <v>2034</v>
      </c>
      <c r="F6948" t="str">
        <f>VLOOKUP(D6948,'Fund List'!$A$2:$F$1324,6,FALSE)</f>
        <v>INSURANCE EXAMINER REVOLVING</v>
      </c>
      <c r="G6948" s="3">
        <v>602</v>
      </c>
      <c r="I6948" s="24">
        <f t="shared" si="1383"/>
        <v>650.07995764891552</v>
      </c>
    </row>
    <row r="6949" spans="1:9" hidden="1" outlineLevel="3" x14ac:dyDescent="0.25">
      <c r="A6949" t="s">
        <v>80</v>
      </c>
      <c r="B6949" t="str">
        <f>VLOOKUP(A6949,'AGENCY CODES'!$C$4:$F$139,3,FALSE)</f>
        <v>DEPARTMENT OF INSURANCE</v>
      </c>
      <c r="C6949" s="8" t="s">
        <v>12</v>
      </c>
      <c r="D6949" s="8" t="str">
        <f t="shared" si="1380"/>
        <v>IDA2034</v>
      </c>
      <c r="E6949">
        <v>2034</v>
      </c>
      <c r="F6949" t="str">
        <f>VLOOKUP(D6949,'Fund List'!$A$2:$F$1324,6,FALSE)</f>
        <v>INSURANCE EXAMINER REVOLVING</v>
      </c>
      <c r="G6949" s="3">
        <v>46</v>
      </c>
      <c r="I6949" s="24">
        <f t="shared" si="1383"/>
        <v>49.673883807059987</v>
      </c>
    </row>
    <row r="6950" spans="1:9" hidden="1" outlineLevel="3" x14ac:dyDescent="0.25">
      <c r="A6950" t="s">
        <v>80</v>
      </c>
      <c r="B6950" t="str">
        <f>VLOOKUP(A6950,'AGENCY CODES'!$C$4:$F$139,3,FALSE)</f>
        <v>DEPARTMENT OF INSURANCE</v>
      </c>
      <c r="C6950" s="8">
        <v>2</v>
      </c>
      <c r="D6950" s="8" t="str">
        <f t="shared" si="1380"/>
        <v>IDA2034</v>
      </c>
      <c r="E6950">
        <v>2034</v>
      </c>
      <c r="F6950" t="str">
        <f>VLOOKUP(D6950,'Fund List'!$A$2:$F$1324,6,FALSE)</f>
        <v>INSURANCE EXAMINER REVOLVING</v>
      </c>
      <c r="G6950" s="3">
        <v>584</v>
      </c>
      <c r="I6950" s="24">
        <f t="shared" si="1383"/>
        <v>630.64235094180503</v>
      </c>
    </row>
    <row r="6951" spans="1:9" hidden="1" outlineLevel="3" x14ac:dyDescent="0.25">
      <c r="A6951" t="s">
        <v>80</v>
      </c>
      <c r="B6951" t="str">
        <f>VLOOKUP(A6951,'AGENCY CODES'!$C$4:$F$139,3,FALSE)</f>
        <v>DEPARTMENT OF INSURANCE</v>
      </c>
      <c r="C6951" s="8">
        <v>8</v>
      </c>
      <c r="D6951" s="8" t="str">
        <f t="shared" si="1380"/>
        <v>IDA2034</v>
      </c>
      <c r="E6951">
        <v>2034</v>
      </c>
      <c r="F6951" t="str">
        <f>VLOOKUP(D6951,'Fund List'!$A$2:$F$1324,6,FALSE)</f>
        <v>INSURANCE EXAMINER REVOLVING</v>
      </c>
      <c r="G6951" s="3">
        <v>1592</v>
      </c>
      <c r="I6951" s="24">
        <f t="shared" si="1383"/>
        <v>1719.1483265399891</v>
      </c>
    </row>
    <row r="6952" spans="1:9" outlineLevel="2" collapsed="1" x14ac:dyDescent="0.25">
      <c r="F6952" s="1" t="s">
        <v>4550</v>
      </c>
      <c r="I6952" s="24">
        <f t="shared" ref="I6952" si="1384">SUBTOTAL(9,I6940:I6951)</f>
        <v>3419.9389134121516</v>
      </c>
    </row>
    <row r="6953" spans="1:9" hidden="1" outlineLevel="3" x14ac:dyDescent="0.25">
      <c r="A6953" t="s">
        <v>80</v>
      </c>
      <c r="B6953" t="str">
        <f>VLOOKUP(A6953,'AGENCY CODES'!$C$4:$F$139,3,FALSE)</f>
        <v>DEPARTMENT OF INSURANCE</v>
      </c>
      <c r="C6953" s="8" t="s">
        <v>1</v>
      </c>
      <c r="D6953" s="8" t="str">
        <f t="shared" si="1380"/>
        <v>IDA2073</v>
      </c>
      <c r="E6953">
        <v>2073</v>
      </c>
      <c r="F6953" t="str">
        <f>VLOOKUP(D6953,'Fund List'!$A$2:$F$1324,6,FALSE)</f>
        <v>ASSESSMENT FUND FOR VOLUNTARY PLANS</v>
      </c>
      <c r="G6953" s="3">
        <v>2</v>
      </c>
      <c r="I6953" s="24">
        <f t="shared" ref="I6953:I6962" si="1385">$G6953/$G$10*I$5</f>
        <v>2.1597340785678254</v>
      </c>
    </row>
    <row r="6954" spans="1:9" hidden="1" outlineLevel="3" x14ac:dyDescent="0.25">
      <c r="A6954" t="s">
        <v>80</v>
      </c>
      <c r="B6954" t="str">
        <f>VLOOKUP(A6954,'AGENCY CODES'!$C$4:$F$139,3,FALSE)</f>
        <v>DEPARTMENT OF INSURANCE</v>
      </c>
      <c r="C6954" s="8" t="s">
        <v>3</v>
      </c>
      <c r="D6954" s="8" t="str">
        <f t="shared" si="1380"/>
        <v>IDA2073</v>
      </c>
      <c r="E6954">
        <v>2073</v>
      </c>
      <c r="F6954" t="str">
        <f>VLOOKUP(D6954,'Fund List'!$A$2:$F$1324,6,FALSE)</f>
        <v>ASSESSMENT FUND FOR VOLUNTARY PLANS</v>
      </c>
      <c r="G6954" s="3">
        <v>45</v>
      </c>
      <c r="I6954" s="24">
        <f t="shared" si="1385"/>
        <v>48.594016767776075</v>
      </c>
    </row>
    <row r="6955" spans="1:9" hidden="1" outlineLevel="3" x14ac:dyDescent="0.25">
      <c r="A6955" t="s">
        <v>80</v>
      </c>
      <c r="B6955" t="str">
        <f>VLOOKUP(A6955,'AGENCY CODES'!$C$4:$F$139,3,FALSE)</f>
        <v>DEPARTMENT OF INSURANCE</v>
      </c>
      <c r="C6955" s="8" t="s">
        <v>5</v>
      </c>
      <c r="D6955" s="8" t="str">
        <f t="shared" si="1380"/>
        <v>IDA2073</v>
      </c>
      <c r="E6955">
        <v>2073</v>
      </c>
      <c r="F6955" t="str">
        <f>VLOOKUP(D6955,'Fund List'!$A$2:$F$1324,6,FALSE)</f>
        <v>ASSESSMENT FUND FOR VOLUNTARY PLANS</v>
      </c>
      <c r="G6955" s="3">
        <v>2</v>
      </c>
      <c r="I6955" s="24">
        <f t="shared" si="1385"/>
        <v>2.1597340785678254</v>
      </c>
    </row>
    <row r="6956" spans="1:9" hidden="1" outlineLevel="3" x14ac:dyDescent="0.25">
      <c r="A6956" t="s">
        <v>80</v>
      </c>
      <c r="B6956" t="str">
        <f>VLOOKUP(A6956,'AGENCY CODES'!$C$4:$F$139,3,FALSE)</f>
        <v>DEPARTMENT OF INSURANCE</v>
      </c>
      <c r="C6956" s="8" t="s">
        <v>7</v>
      </c>
      <c r="D6956" s="8" t="str">
        <f t="shared" si="1380"/>
        <v>IDA2073</v>
      </c>
      <c r="E6956">
        <v>2073</v>
      </c>
      <c r="F6956" t="str">
        <f>VLOOKUP(D6956,'Fund List'!$A$2:$F$1324,6,FALSE)</f>
        <v>ASSESSMENT FUND FOR VOLUNTARY PLANS</v>
      </c>
      <c r="G6956" s="3">
        <v>3</v>
      </c>
      <c r="I6956" s="24">
        <f t="shared" si="1385"/>
        <v>3.2396011178517381</v>
      </c>
    </row>
    <row r="6957" spans="1:9" hidden="1" outlineLevel="3" x14ac:dyDescent="0.25">
      <c r="A6957" t="s">
        <v>80</v>
      </c>
      <c r="B6957" t="str">
        <f>VLOOKUP(A6957,'AGENCY CODES'!$C$4:$F$139,3,FALSE)</f>
        <v>DEPARTMENT OF INSURANCE</v>
      </c>
      <c r="C6957" s="8" t="s">
        <v>19</v>
      </c>
      <c r="D6957" s="8" t="str">
        <f t="shared" si="1380"/>
        <v>IDA2073</v>
      </c>
      <c r="E6957">
        <v>2073</v>
      </c>
      <c r="F6957" t="str">
        <f>VLOOKUP(D6957,'Fund List'!$A$2:$F$1324,6,FALSE)</f>
        <v>ASSESSMENT FUND FOR VOLUNTARY PLANS</v>
      </c>
      <c r="G6957" s="3">
        <v>1</v>
      </c>
      <c r="I6957" s="24">
        <f t="shared" si="1385"/>
        <v>1.0798670392839127</v>
      </c>
    </row>
    <row r="6958" spans="1:9" hidden="1" outlineLevel="3" x14ac:dyDescent="0.25">
      <c r="A6958" t="s">
        <v>80</v>
      </c>
      <c r="B6958" t="str">
        <f>VLOOKUP(A6958,'AGENCY CODES'!$C$4:$F$139,3,FALSE)</f>
        <v>DEPARTMENT OF INSURANCE</v>
      </c>
      <c r="C6958" s="8" t="s">
        <v>10</v>
      </c>
      <c r="D6958" s="8" t="str">
        <f t="shared" si="1380"/>
        <v>IDA2073</v>
      </c>
      <c r="E6958">
        <v>2073</v>
      </c>
      <c r="F6958" t="str">
        <f>VLOOKUP(D6958,'Fund List'!$A$2:$F$1324,6,FALSE)</f>
        <v>ASSESSMENT FUND FOR VOLUNTARY PLANS</v>
      </c>
      <c r="G6958" s="3">
        <v>13</v>
      </c>
      <c r="I6958" s="24">
        <f t="shared" si="1385"/>
        <v>14.038271510690866</v>
      </c>
    </row>
    <row r="6959" spans="1:9" hidden="1" outlineLevel="3" x14ac:dyDescent="0.25">
      <c r="A6959" t="s">
        <v>80</v>
      </c>
      <c r="B6959" t="str">
        <f>VLOOKUP(A6959,'AGENCY CODES'!$C$4:$F$139,3,FALSE)</f>
        <v>DEPARTMENT OF INSURANCE</v>
      </c>
      <c r="C6959" s="8" t="s">
        <v>11</v>
      </c>
      <c r="D6959" s="8" t="str">
        <f t="shared" si="1380"/>
        <v>IDA2073</v>
      </c>
      <c r="E6959">
        <v>2073</v>
      </c>
      <c r="F6959" t="str">
        <f>VLOOKUP(D6959,'Fund List'!$A$2:$F$1324,6,FALSE)</f>
        <v>ASSESSMENT FUND FOR VOLUNTARY PLANS</v>
      </c>
      <c r="G6959" s="3">
        <v>14</v>
      </c>
      <c r="I6959" s="24">
        <f t="shared" si="1385"/>
        <v>15.118138549974777</v>
      </c>
    </row>
    <row r="6960" spans="1:9" hidden="1" outlineLevel="3" x14ac:dyDescent="0.25">
      <c r="A6960" t="s">
        <v>80</v>
      </c>
      <c r="B6960" t="str">
        <f>VLOOKUP(A6960,'AGENCY CODES'!$C$4:$F$139,3,FALSE)</f>
        <v>DEPARTMENT OF INSURANCE</v>
      </c>
      <c r="C6960" s="8" t="s">
        <v>12</v>
      </c>
      <c r="D6960" s="8" t="str">
        <f t="shared" si="1380"/>
        <v>IDA2073</v>
      </c>
      <c r="E6960">
        <v>2073</v>
      </c>
      <c r="F6960" t="str">
        <f>VLOOKUP(D6960,'Fund List'!$A$2:$F$1324,6,FALSE)</f>
        <v>ASSESSMENT FUND FOR VOLUNTARY PLANS</v>
      </c>
      <c r="G6960" s="3">
        <v>6</v>
      </c>
      <c r="I6960" s="24">
        <f t="shared" si="1385"/>
        <v>6.4792022357034762</v>
      </c>
    </row>
    <row r="6961" spans="1:9" hidden="1" outlineLevel="3" x14ac:dyDescent="0.25">
      <c r="A6961" t="s">
        <v>80</v>
      </c>
      <c r="B6961" t="str">
        <f>VLOOKUP(A6961,'AGENCY CODES'!$C$4:$F$139,3,FALSE)</f>
        <v>DEPARTMENT OF INSURANCE</v>
      </c>
      <c r="C6961" s="8">
        <v>2</v>
      </c>
      <c r="D6961" s="8" t="str">
        <f t="shared" si="1380"/>
        <v>IDA2073</v>
      </c>
      <c r="E6961">
        <v>2073</v>
      </c>
      <c r="F6961" t="str">
        <f>VLOOKUP(D6961,'Fund List'!$A$2:$F$1324,6,FALSE)</f>
        <v>ASSESSMENT FUND FOR VOLUNTARY PLANS</v>
      </c>
      <c r="G6961" s="3">
        <v>13</v>
      </c>
      <c r="I6961" s="24">
        <f t="shared" si="1385"/>
        <v>14.038271510690866</v>
      </c>
    </row>
    <row r="6962" spans="1:9" hidden="1" outlineLevel="3" x14ac:dyDescent="0.25">
      <c r="A6962" t="s">
        <v>80</v>
      </c>
      <c r="B6962" t="str">
        <f>VLOOKUP(A6962,'AGENCY CODES'!$C$4:$F$139,3,FALSE)</f>
        <v>DEPARTMENT OF INSURANCE</v>
      </c>
      <c r="C6962" s="8">
        <v>8</v>
      </c>
      <c r="D6962" s="8" t="str">
        <f t="shared" si="1380"/>
        <v>IDA2073</v>
      </c>
      <c r="E6962">
        <v>2073</v>
      </c>
      <c r="F6962" t="str">
        <f>VLOOKUP(D6962,'Fund List'!$A$2:$F$1324,6,FALSE)</f>
        <v>ASSESSMENT FUND FOR VOLUNTARY PLANS</v>
      </c>
      <c r="G6962" s="3">
        <v>350</v>
      </c>
      <c r="I6962" s="24">
        <f t="shared" si="1385"/>
        <v>377.95346374936946</v>
      </c>
    </row>
    <row r="6963" spans="1:9" outlineLevel="2" collapsed="1" x14ac:dyDescent="0.25">
      <c r="F6963" s="1" t="s">
        <v>4551</v>
      </c>
      <c r="I6963" s="24">
        <f t="shared" ref="I6963" si="1386">SUBTOTAL(9,I6953:I6962)</f>
        <v>484.86030063847682</v>
      </c>
    </row>
    <row r="6964" spans="1:9" hidden="1" outlineLevel="3" x14ac:dyDescent="0.25">
      <c r="A6964" t="s">
        <v>80</v>
      </c>
      <c r="B6964" t="str">
        <f>VLOOKUP(A6964,'AGENCY CODES'!$C$4:$F$139,3,FALSE)</f>
        <v>DEPARTMENT OF INSURANCE</v>
      </c>
      <c r="C6964" s="8" t="s">
        <v>3</v>
      </c>
      <c r="D6964" s="8" t="str">
        <f t="shared" si="1380"/>
        <v>IDA2114</v>
      </c>
      <c r="E6964">
        <v>2114</v>
      </c>
      <c r="F6964" t="str">
        <f>VLOOKUP(D6964,'Fund List'!$A$2:$F$1324,6,FALSE)</f>
        <v>AZ PROPERTY</v>
      </c>
      <c r="G6964" s="3">
        <v>12</v>
      </c>
      <c r="I6964" s="24">
        <f t="shared" ref="I6964:I6975" si="1387">$G6964/$G$10*I$5</f>
        <v>12.958404471406952</v>
      </c>
    </row>
    <row r="6965" spans="1:9" hidden="1" outlineLevel="3" x14ac:dyDescent="0.25">
      <c r="A6965" t="s">
        <v>80</v>
      </c>
      <c r="B6965" t="str">
        <f>VLOOKUP(A6965,'AGENCY CODES'!$C$4:$F$139,3,FALSE)</f>
        <v>DEPARTMENT OF INSURANCE</v>
      </c>
      <c r="C6965" s="8" t="s">
        <v>4</v>
      </c>
      <c r="D6965" s="8" t="str">
        <f t="shared" si="1380"/>
        <v>IDA2114</v>
      </c>
      <c r="E6965">
        <v>2114</v>
      </c>
      <c r="F6965" t="str">
        <f>VLOOKUP(D6965,'Fund List'!$A$2:$F$1324,6,FALSE)</f>
        <v>AZ PROPERTY</v>
      </c>
      <c r="G6965" s="3">
        <v>28</v>
      </c>
      <c r="I6965" s="24">
        <f t="shared" si="1387"/>
        <v>30.236277099949554</v>
      </c>
    </row>
    <row r="6966" spans="1:9" hidden="1" outlineLevel="3" x14ac:dyDescent="0.25">
      <c r="A6966" t="s">
        <v>80</v>
      </c>
      <c r="B6966" t="str">
        <f>VLOOKUP(A6966,'AGENCY CODES'!$C$4:$F$139,3,FALSE)</f>
        <v>DEPARTMENT OF INSURANCE</v>
      </c>
      <c r="C6966" s="8" t="s">
        <v>6</v>
      </c>
      <c r="D6966" s="8" t="str">
        <f t="shared" si="1380"/>
        <v>IDA2114</v>
      </c>
      <c r="E6966">
        <v>2114</v>
      </c>
      <c r="F6966" t="str">
        <f>VLOOKUP(D6966,'Fund List'!$A$2:$F$1324,6,FALSE)</f>
        <v>AZ PROPERTY</v>
      </c>
      <c r="G6966" s="3">
        <v>3</v>
      </c>
      <c r="I6966" s="24">
        <f t="shared" si="1387"/>
        <v>3.2396011178517381</v>
      </c>
    </row>
    <row r="6967" spans="1:9" hidden="1" outlineLevel="3" x14ac:dyDescent="0.25">
      <c r="A6967" t="s">
        <v>80</v>
      </c>
      <c r="B6967" t="str">
        <f>VLOOKUP(A6967,'AGENCY CODES'!$C$4:$F$139,3,FALSE)</f>
        <v>DEPARTMENT OF INSURANCE</v>
      </c>
      <c r="C6967" s="8" t="s">
        <v>7</v>
      </c>
      <c r="D6967" s="8" t="str">
        <f t="shared" si="1380"/>
        <v>IDA2114</v>
      </c>
      <c r="E6967">
        <v>2114</v>
      </c>
      <c r="F6967" t="str">
        <f>VLOOKUP(D6967,'Fund List'!$A$2:$F$1324,6,FALSE)</f>
        <v>AZ PROPERTY</v>
      </c>
      <c r="G6967" s="3">
        <v>6</v>
      </c>
      <c r="I6967" s="24">
        <f t="shared" si="1387"/>
        <v>6.4792022357034762</v>
      </c>
    </row>
    <row r="6968" spans="1:9" hidden="1" outlineLevel="3" x14ac:dyDescent="0.25">
      <c r="A6968" t="s">
        <v>80</v>
      </c>
      <c r="B6968" t="str">
        <f>VLOOKUP(A6968,'AGENCY CODES'!$C$4:$F$139,3,FALSE)</f>
        <v>DEPARTMENT OF INSURANCE</v>
      </c>
      <c r="C6968" s="8" t="s">
        <v>14</v>
      </c>
      <c r="D6968" s="8" t="str">
        <f t="shared" si="1380"/>
        <v>IDA2114</v>
      </c>
      <c r="E6968">
        <v>2114</v>
      </c>
      <c r="F6968" t="str">
        <f>VLOOKUP(D6968,'Fund List'!$A$2:$F$1324,6,FALSE)</f>
        <v>AZ PROPERTY</v>
      </c>
      <c r="G6968" s="3">
        <v>8</v>
      </c>
      <c r="I6968" s="24">
        <f t="shared" si="1387"/>
        <v>8.6389363142713016</v>
      </c>
    </row>
    <row r="6969" spans="1:9" hidden="1" outlineLevel="3" x14ac:dyDescent="0.25">
      <c r="A6969" t="s">
        <v>80</v>
      </c>
      <c r="B6969" t="str">
        <f>VLOOKUP(A6969,'AGENCY CODES'!$C$4:$F$139,3,FALSE)</f>
        <v>DEPARTMENT OF INSURANCE</v>
      </c>
      <c r="C6969" s="8" t="s">
        <v>17</v>
      </c>
      <c r="D6969" s="8" t="str">
        <f t="shared" si="1380"/>
        <v>IDA2114</v>
      </c>
      <c r="E6969">
        <v>2114</v>
      </c>
      <c r="F6969" t="str">
        <f>VLOOKUP(D6969,'Fund List'!$A$2:$F$1324,6,FALSE)</f>
        <v>AZ PROPERTY</v>
      </c>
      <c r="G6969" s="3">
        <v>14</v>
      </c>
      <c r="I6969" s="24">
        <f t="shared" si="1387"/>
        <v>15.118138549974777</v>
      </c>
    </row>
    <row r="6970" spans="1:9" hidden="1" outlineLevel="3" x14ac:dyDescent="0.25">
      <c r="A6970" t="s">
        <v>80</v>
      </c>
      <c r="B6970" t="str">
        <f>VLOOKUP(A6970,'AGENCY CODES'!$C$4:$F$139,3,FALSE)</f>
        <v>DEPARTMENT OF INSURANCE</v>
      </c>
      <c r="C6970" s="8" t="s">
        <v>8</v>
      </c>
      <c r="D6970" s="8" t="str">
        <f t="shared" si="1380"/>
        <v>IDA2114</v>
      </c>
      <c r="E6970">
        <v>2114</v>
      </c>
      <c r="F6970" t="str">
        <f>VLOOKUP(D6970,'Fund List'!$A$2:$F$1324,6,FALSE)</f>
        <v>AZ PROPERTY</v>
      </c>
      <c r="G6970" s="3">
        <v>12</v>
      </c>
      <c r="I6970" s="24">
        <f t="shared" si="1387"/>
        <v>12.958404471406952</v>
      </c>
    </row>
    <row r="6971" spans="1:9" hidden="1" outlineLevel="3" x14ac:dyDescent="0.25">
      <c r="A6971" t="s">
        <v>80</v>
      </c>
      <c r="B6971" t="str">
        <f>VLOOKUP(A6971,'AGENCY CODES'!$C$4:$F$139,3,FALSE)</f>
        <v>DEPARTMENT OF INSURANCE</v>
      </c>
      <c r="C6971" s="8" t="s">
        <v>10</v>
      </c>
      <c r="D6971" s="8" t="str">
        <f t="shared" si="1380"/>
        <v>IDA2114</v>
      </c>
      <c r="E6971">
        <v>2114</v>
      </c>
      <c r="F6971" t="str">
        <f>VLOOKUP(D6971,'Fund List'!$A$2:$F$1324,6,FALSE)</f>
        <v>AZ PROPERTY</v>
      </c>
      <c r="G6971" s="3">
        <v>63</v>
      </c>
      <c r="I6971" s="24">
        <f t="shared" si="1387"/>
        <v>68.031623474886501</v>
      </c>
    </row>
    <row r="6972" spans="1:9" hidden="1" outlineLevel="3" x14ac:dyDescent="0.25">
      <c r="A6972" t="s">
        <v>80</v>
      </c>
      <c r="B6972" t="str">
        <f>VLOOKUP(A6972,'AGENCY CODES'!$C$4:$F$139,3,FALSE)</f>
        <v>DEPARTMENT OF INSURANCE</v>
      </c>
      <c r="C6972" s="8" t="s">
        <v>11</v>
      </c>
      <c r="D6972" s="8" t="str">
        <f t="shared" si="1380"/>
        <v>IDA2114</v>
      </c>
      <c r="E6972">
        <v>2114</v>
      </c>
      <c r="F6972" t="str">
        <f>VLOOKUP(D6972,'Fund List'!$A$2:$F$1324,6,FALSE)</f>
        <v>AZ PROPERTY</v>
      </c>
      <c r="G6972" s="3">
        <v>90</v>
      </c>
      <c r="I6972" s="24">
        <f t="shared" si="1387"/>
        <v>97.188033535552151</v>
      </c>
    </row>
    <row r="6973" spans="1:9" hidden="1" outlineLevel="3" x14ac:dyDescent="0.25">
      <c r="A6973" t="s">
        <v>80</v>
      </c>
      <c r="B6973" t="str">
        <f>VLOOKUP(A6973,'AGENCY CODES'!$C$4:$F$139,3,FALSE)</f>
        <v>DEPARTMENT OF INSURANCE</v>
      </c>
      <c r="C6973" s="8" t="s">
        <v>12</v>
      </c>
      <c r="D6973" s="8" t="str">
        <f t="shared" si="1380"/>
        <v>IDA2114</v>
      </c>
      <c r="E6973">
        <v>2114</v>
      </c>
      <c r="F6973" t="str">
        <f>VLOOKUP(D6973,'Fund List'!$A$2:$F$1324,6,FALSE)</f>
        <v>AZ PROPERTY</v>
      </c>
      <c r="G6973" s="3">
        <v>30</v>
      </c>
      <c r="I6973" s="24">
        <f t="shared" si="1387"/>
        <v>32.396011178517384</v>
      </c>
    </row>
    <row r="6974" spans="1:9" hidden="1" outlineLevel="3" x14ac:dyDescent="0.25">
      <c r="A6974" t="s">
        <v>80</v>
      </c>
      <c r="B6974" t="str">
        <f>VLOOKUP(A6974,'AGENCY CODES'!$C$4:$F$139,3,FALSE)</f>
        <v>DEPARTMENT OF INSURANCE</v>
      </c>
      <c r="C6974" s="8">
        <v>2</v>
      </c>
      <c r="D6974" s="8" t="str">
        <f t="shared" si="1380"/>
        <v>IDA2114</v>
      </c>
      <c r="E6974">
        <v>2114</v>
      </c>
      <c r="F6974" t="str">
        <f>VLOOKUP(D6974,'Fund List'!$A$2:$F$1324,6,FALSE)</f>
        <v>AZ PROPERTY</v>
      </c>
      <c r="G6974" s="3">
        <v>77</v>
      </c>
      <c r="I6974" s="24">
        <f t="shared" si="1387"/>
        <v>83.149762024861289</v>
      </c>
    </row>
    <row r="6975" spans="1:9" hidden="1" outlineLevel="3" x14ac:dyDescent="0.25">
      <c r="A6975" t="s">
        <v>80</v>
      </c>
      <c r="B6975" t="str">
        <f>VLOOKUP(A6975,'AGENCY CODES'!$C$4:$F$139,3,FALSE)</f>
        <v>DEPARTMENT OF INSURANCE</v>
      </c>
      <c r="C6975" s="8">
        <v>8</v>
      </c>
      <c r="D6975" s="8" t="str">
        <f t="shared" si="1380"/>
        <v>IDA2114</v>
      </c>
      <c r="E6975">
        <v>2114</v>
      </c>
      <c r="F6975" t="str">
        <f>VLOOKUP(D6975,'Fund List'!$A$2:$F$1324,6,FALSE)</f>
        <v>AZ PROPERTY</v>
      </c>
      <c r="G6975" s="3">
        <v>370</v>
      </c>
      <c r="I6975" s="24">
        <f t="shared" si="1387"/>
        <v>399.55080453504769</v>
      </c>
    </row>
    <row r="6976" spans="1:9" outlineLevel="2" collapsed="1" x14ac:dyDescent="0.25">
      <c r="F6976" s="1" t="s">
        <v>4552</v>
      </c>
      <c r="I6976" s="24">
        <f t="shared" ref="I6976" si="1388">SUBTOTAL(9,I6964:I6975)</f>
        <v>769.94519900942976</v>
      </c>
    </row>
    <row r="6977" spans="1:9" hidden="1" outlineLevel="3" x14ac:dyDescent="0.25">
      <c r="A6977" t="s">
        <v>80</v>
      </c>
      <c r="B6977" t="str">
        <f>VLOOKUP(A6977,'AGENCY CODES'!$C$4:$F$139,3,FALSE)</f>
        <v>DEPARTMENT OF INSURANCE</v>
      </c>
      <c r="C6977" s="8" t="s">
        <v>3</v>
      </c>
      <c r="D6977" s="8" t="str">
        <f t="shared" si="1380"/>
        <v>IDA2154</v>
      </c>
      <c r="E6977">
        <v>2154</v>
      </c>
      <c r="F6977" t="str">
        <f>VLOOKUP(D6977,'Fund List'!$A$2:$F$1324,6,FALSE)</f>
        <v>AZ LIFE AND DISABILITY INS GUARANTY ADMN</v>
      </c>
      <c r="G6977" s="3">
        <v>12</v>
      </c>
      <c r="I6977" s="24">
        <f t="shared" ref="I6977:I6987" si="1389">$G6977/$G$10*I$5</f>
        <v>12.958404471406952</v>
      </c>
    </row>
    <row r="6978" spans="1:9" hidden="1" outlineLevel="3" x14ac:dyDescent="0.25">
      <c r="A6978" t="s">
        <v>80</v>
      </c>
      <c r="B6978" t="str">
        <f>VLOOKUP(A6978,'AGENCY CODES'!$C$4:$F$139,3,FALSE)</f>
        <v>DEPARTMENT OF INSURANCE</v>
      </c>
      <c r="C6978" s="8" t="s">
        <v>4</v>
      </c>
      <c r="D6978" s="8" t="str">
        <f t="shared" si="1380"/>
        <v>IDA2154</v>
      </c>
      <c r="E6978">
        <v>2154</v>
      </c>
      <c r="F6978" t="str">
        <f>VLOOKUP(D6978,'Fund List'!$A$2:$F$1324,6,FALSE)</f>
        <v>AZ LIFE AND DISABILITY INS GUARANTY ADMN</v>
      </c>
      <c r="G6978" s="3">
        <v>28</v>
      </c>
      <c r="I6978" s="24">
        <f t="shared" si="1389"/>
        <v>30.236277099949554</v>
      </c>
    </row>
    <row r="6979" spans="1:9" hidden="1" outlineLevel="3" x14ac:dyDescent="0.25">
      <c r="A6979" t="s">
        <v>80</v>
      </c>
      <c r="B6979" t="str">
        <f>VLOOKUP(A6979,'AGENCY CODES'!$C$4:$F$139,3,FALSE)</f>
        <v>DEPARTMENT OF INSURANCE</v>
      </c>
      <c r="C6979" s="8" t="s">
        <v>6</v>
      </c>
      <c r="D6979" s="8" t="str">
        <f t="shared" si="1380"/>
        <v>IDA2154</v>
      </c>
      <c r="E6979">
        <v>2154</v>
      </c>
      <c r="F6979" t="str">
        <f>VLOOKUP(D6979,'Fund List'!$A$2:$F$1324,6,FALSE)</f>
        <v>AZ LIFE AND DISABILITY INS GUARANTY ADMN</v>
      </c>
      <c r="G6979" s="3">
        <v>3</v>
      </c>
      <c r="I6979" s="24">
        <f t="shared" si="1389"/>
        <v>3.2396011178517381</v>
      </c>
    </row>
    <row r="6980" spans="1:9" hidden="1" outlineLevel="3" x14ac:dyDescent="0.25">
      <c r="A6980" t="s">
        <v>80</v>
      </c>
      <c r="B6980" t="str">
        <f>VLOOKUP(A6980,'AGENCY CODES'!$C$4:$F$139,3,FALSE)</f>
        <v>DEPARTMENT OF INSURANCE</v>
      </c>
      <c r="C6980" s="8" t="s">
        <v>7</v>
      </c>
      <c r="D6980" s="8" t="str">
        <f t="shared" si="1380"/>
        <v>IDA2154</v>
      </c>
      <c r="E6980">
        <v>2154</v>
      </c>
      <c r="F6980" t="str">
        <f>VLOOKUP(D6980,'Fund List'!$A$2:$F$1324,6,FALSE)</f>
        <v>AZ LIFE AND DISABILITY INS GUARANTY ADMN</v>
      </c>
      <c r="G6980" s="3">
        <v>6</v>
      </c>
      <c r="I6980" s="24">
        <f t="shared" si="1389"/>
        <v>6.4792022357034762</v>
      </c>
    </row>
    <row r="6981" spans="1:9" hidden="1" outlineLevel="3" x14ac:dyDescent="0.25">
      <c r="A6981" t="s">
        <v>80</v>
      </c>
      <c r="B6981" t="str">
        <f>VLOOKUP(A6981,'AGENCY CODES'!$C$4:$F$139,3,FALSE)</f>
        <v>DEPARTMENT OF INSURANCE</v>
      </c>
      <c r="C6981" s="8" t="s">
        <v>14</v>
      </c>
      <c r="D6981" s="8" t="str">
        <f t="shared" si="1380"/>
        <v>IDA2154</v>
      </c>
      <c r="E6981">
        <v>2154</v>
      </c>
      <c r="F6981" t="str">
        <f>VLOOKUP(D6981,'Fund List'!$A$2:$F$1324,6,FALSE)</f>
        <v>AZ LIFE AND DISABILITY INS GUARANTY ADMN</v>
      </c>
      <c r="G6981" s="3">
        <v>11</v>
      </c>
      <c r="I6981" s="24">
        <f t="shared" si="1389"/>
        <v>11.878537432123041</v>
      </c>
    </row>
    <row r="6982" spans="1:9" hidden="1" outlineLevel="3" x14ac:dyDescent="0.25">
      <c r="A6982" t="s">
        <v>80</v>
      </c>
      <c r="B6982" t="str">
        <f>VLOOKUP(A6982,'AGENCY CODES'!$C$4:$F$139,3,FALSE)</f>
        <v>DEPARTMENT OF INSURANCE</v>
      </c>
      <c r="C6982" s="8" t="s">
        <v>17</v>
      </c>
      <c r="D6982" s="8" t="str">
        <f t="shared" si="1380"/>
        <v>IDA2154</v>
      </c>
      <c r="E6982">
        <v>2154</v>
      </c>
      <c r="F6982" t="str">
        <f>VLOOKUP(D6982,'Fund List'!$A$2:$F$1324,6,FALSE)</f>
        <v>AZ LIFE AND DISABILITY INS GUARANTY ADMN</v>
      </c>
      <c r="G6982" s="3">
        <v>14</v>
      </c>
      <c r="I6982" s="24">
        <f t="shared" si="1389"/>
        <v>15.118138549974777</v>
      </c>
    </row>
    <row r="6983" spans="1:9" hidden="1" outlineLevel="3" x14ac:dyDescent="0.25">
      <c r="A6983" t="s">
        <v>80</v>
      </c>
      <c r="B6983" t="str">
        <f>VLOOKUP(A6983,'AGENCY CODES'!$C$4:$F$139,3,FALSE)</f>
        <v>DEPARTMENT OF INSURANCE</v>
      </c>
      <c r="C6983" s="8" t="s">
        <v>10</v>
      </c>
      <c r="D6983" s="8" t="str">
        <f t="shared" si="1380"/>
        <v>IDA2154</v>
      </c>
      <c r="E6983">
        <v>2154</v>
      </c>
      <c r="F6983" t="str">
        <f>VLOOKUP(D6983,'Fund List'!$A$2:$F$1324,6,FALSE)</f>
        <v>AZ LIFE AND DISABILITY INS GUARANTY ADMN</v>
      </c>
      <c r="G6983" s="3">
        <v>69</v>
      </c>
      <c r="I6983" s="24">
        <f t="shared" si="1389"/>
        <v>74.510825710589984</v>
      </c>
    </row>
    <row r="6984" spans="1:9" hidden="1" outlineLevel="3" x14ac:dyDescent="0.25">
      <c r="A6984" t="s">
        <v>80</v>
      </c>
      <c r="B6984" t="str">
        <f>VLOOKUP(A6984,'AGENCY CODES'!$C$4:$F$139,3,FALSE)</f>
        <v>DEPARTMENT OF INSURANCE</v>
      </c>
      <c r="C6984" s="8" t="s">
        <v>11</v>
      </c>
      <c r="D6984" s="8" t="str">
        <f t="shared" si="1380"/>
        <v>IDA2154</v>
      </c>
      <c r="E6984">
        <v>2154</v>
      </c>
      <c r="F6984" t="str">
        <f>VLOOKUP(D6984,'Fund List'!$A$2:$F$1324,6,FALSE)</f>
        <v>AZ LIFE AND DISABILITY INS GUARANTY ADMN</v>
      </c>
      <c r="G6984" s="3">
        <v>106</v>
      </c>
      <c r="I6984" s="24">
        <f t="shared" si="1389"/>
        <v>114.46590616409476</v>
      </c>
    </row>
    <row r="6985" spans="1:9" hidden="1" outlineLevel="3" x14ac:dyDescent="0.25">
      <c r="A6985" t="s">
        <v>80</v>
      </c>
      <c r="B6985" t="str">
        <f>VLOOKUP(A6985,'AGENCY CODES'!$C$4:$F$139,3,FALSE)</f>
        <v>DEPARTMENT OF INSURANCE</v>
      </c>
      <c r="C6985" s="8" t="s">
        <v>12</v>
      </c>
      <c r="D6985" s="8" t="str">
        <f t="shared" si="1380"/>
        <v>IDA2154</v>
      </c>
      <c r="E6985">
        <v>2154</v>
      </c>
      <c r="F6985" t="str">
        <f>VLOOKUP(D6985,'Fund List'!$A$2:$F$1324,6,FALSE)</f>
        <v>AZ LIFE AND DISABILITY INS GUARANTY ADMN</v>
      </c>
      <c r="G6985" s="3">
        <v>30</v>
      </c>
      <c r="I6985" s="24">
        <f t="shared" si="1389"/>
        <v>32.396011178517384</v>
      </c>
    </row>
    <row r="6986" spans="1:9" hidden="1" outlineLevel="3" x14ac:dyDescent="0.25">
      <c r="A6986" t="s">
        <v>80</v>
      </c>
      <c r="B6986" t="str">
        <f>VLOOKUP(A6986,'AGENCY CODES'!$C$4:$F$139,3,FALSE)</f>
        <v>DEPARTMENT OF INSURANCE</v>
      </c>
      <c r="C6986" s="8">
        <v>2</v>
      </c>
      <c r="D6986" s="8" t="str">
        <f t="shared" si="1380"/>
        <v>IDA2154</v>
      </c>
      <c r="E6986">
        <v>2154</v>
      </c>
      <c r="F6986" t="str">
        <f>VLOOKUP(D6986,'Fund List'!$A$2:$F$1324,6,FALSE)</f>
        <v>AZ LIFE AND DISABILITY INS GUARANTY ADMN</v>
      </c>
      <c r="G6986" s="3">
        <v>92</v>
      </c>
      <c r="I6986" s="24">
        <f t="shared" si="1389"/>
        <v>99.347767614119974</v>
      </c>
    </row>
    <row r="6987" spans="1:9" hidden="1" outlineLevel="3" x14ac:dyDescent="0.25">
      <c r="A6987" t="s">
        <v>80</v>
      </c>
      <c r="B6987" t="str">
        <f>VLOOKUP(A6987,'AGENCY CODES'!$C$4:$F$139,3,FALSE)</f>
        <v>DEPARTMENT OF INSURANCE</v>
      </c>
      <c r="C6987" s="8">
        <v>8</v>
      </c>
      <c r="D6987" s="8" t="str">
        <f t="shared" si="1380"/>
        <v>IDA2154</v>
      </c>
      <c r="E6987">
        <v>2154</v>
      </c>
      <c r="F6987" t="str">
        <f>VLOOKUP(D6987,'Fund List'!$A$2:$F$1324,6,FALSE)</f>
        <v>AZ LIFE AND DISABILITY INS GUARANTY ADMN</v>
      </c>
      <c r="G6987" s="3">
        <v>372</v>
      </c>
      <c r="I6987" s="24">
        <f t="shared" si="1389"/>
        <v>401.7105386136156</v>
      </c>
    </row>
    <row r="6988" spans="1:9" outlineLevel="2" collapsed="1" x14ac:dyDescent="0.25">
      <c r="F6988" s="1" t="s">
        <v>4553</v>
      </c>
      <c r="I6988" s="24">
        <f t="shared" ref="I6988" si="1390">SUBTOTAL(9,I6977:I6987)</f>
        <v>802.34121018794713</v>
      </c>
    </row>
    <row r="6989" spans="1:9" hidden="1" outlineLevel="3" x14ac:dyDescent="0.25">
      <c r="A6989" t="s">
        <v>80</v>
      </c>
      <c r="B6989" t="str">
        <f>VLOOKUP(A6989,'AGENCY CODES'!$C$4:$F$139,3,FALSE)</f>
        <v>DEPARTMENT OF INSURANCE</v>
      </c>
      <c r="C6989" s="8" t="s">
        <v>3</v>
      </c>
      <c r="D6989" s="8" t="str">
        <f t="shared" si="1380"/>
        <v>IDA2163</v>
      </c>
      <c r="E6989">
        <v>2163</v>
      </c>
      <c r="F6989" t="str">
        <f>VLOOKUP(D6989,'Fund List'!$A$2:$F$1324,6,FALSE)</f>
        <v>INSURANCE DEPT FINGERPRINT</v>
      </c>
      <c r="G6989" s="3">
        <v>412</v>
      </c>
      <c r="I6989" s="24">
        <f t="shared" ref="I6989:I6995" si="1391">$G6989/$G$10*I$5</f>
        <v>444.90522018497205</v>
      </c>
    </row>
    <row r="6990" spans="1:9" hidden="1" outlineLevel="3" x14ac:dyDescent="0.25">
      <c r="A6990" t="s">
        <v>80</v>
      </c>
      <c r="B6990" t="str">
        <f>VLOOKUP(A6990,'AGENCY CODES'!$C$4:$F$139,3,FALSE)</f>
        <v>DEPARTMENT OF INSURANCE</v>
      </c>
      <c r="C6990" s="8" t="s">
        <v>6</v>
      </c>
      <c r="D6990" s="8" t="str">
        <f t="shared" ref="D6990:D7053" si="1392">CONCATENATE(A6990,E6990)</f>
        <v>IDA2163</v>
      </c>
      <c r="E6990">
        <v>2163</v>
      </c>
      <c r="F6990" t="str">
        <f>VLOOKUP(D6990,'Fund List'!$A$2:$F$1324,6,FALSE)</f>
        <v>INSURANCE DEPT FINGERPRINT</v>
      </c>
      <c r="G6990" s="3">
        <v>11</v>
      </c>
      <c r="I6990" s="24">
        <f t="shared" si="1391"/>
        <v>11.878537432123041</v>
      </c>
    </row>
    <row r="6991" spans="1:9" hidden="1" outlineLevel="3" x14ac:dyDescent="0.25">
      <c r="A6991" t="s">
        <v>80</v>
      </c>
      <c r="B6991" t="str">
        <f>VLOOKUP(A6991,'AGENCY CODES'!$C$4:$F$139,3,FALSE)</f>
        <v>DEPARTMENT OF INSURANCE</v>
      </c>
      <c r="C6991" s="8" t="s">
        <v>7</v>
      </c>
      <c r="D6991" s="8" t="str">
        <f t="shared" si="1392"/>
        <v>IDA2163</v>
      </c>
      <c r="E6991">
        <v>2163</v>
      </c>
      <c r="F6991" t="str">
        <f>VLOOKUP(D6991,'Fund List'!$A$2:$F$1324,6,FALSE)</f>
        <v>INSURANCE DEPT FINGERPRINT</v>
      </c>
      <c r="G6991" s="3">
        <v>699</v>
      </c>
      <c r="I6991" s="24">
        <f t="shared" si="1391"/>
        <v>754.82706045945497</v>
      </c>
    </row>
    <row r="6992" spans="1:9" hidden="1" outlineLevel="3" x14ac:dyDescent="0.25">
      <c r="A6992" t="s">
        <v>80</v>
      </c>
      <c r="B6992" t="str">
        <f>VLOOKUP(A6992,'AGENCY CODES'!$C$4:$F$139,3,FALSE)</f>
        <v>DEPARTMENT OF INSURANCE</v>
      </c>
      <c r="C6992" s="8" t="s">
        <v>10</v>
      </c>
      <c r="D6992" s="8" t="str">
        <f t="shared" si="1392"/>
        <v>IDA2163</v>
      </c>
      <c r="E6992">
        <v>2163</v>
      </c>
      <c r="F6992" t="str">
        <f>VLOOKUP(D6992,'Fund List'!$A$2:$F$1324,6,FALSE)</f>
        <v>INSURANCE DEPT FINGERPRINT</v>
      </c>
      <c r="G6992" s="3">
        <v>2</v>
      </c>
      <c r="I6992" s="24">
        <f t="shared" si="1391"/>
        <v>2.1597340785678254</v>
      </c>
    </row>
    <row r="6993" spans="1:9" hidden="1" outlineLevel="3" x14ac:dyDescent="0.25">
      <c r="A6993" t="s">
        <v>80</v>
      </c>
      <c r="B6993" t="str">
        <f>VLOOKUP(A6993,'AGENCY CODES'!$C$4:$F$139,3,FALSE)</f>
        <v>DEPARTMENT OF INSURANCE</v>
      </c>
      <c r="C6993" s="8" t="s">
        <v>11</v>
      </c>
      <c r="D6993" s="8" t="str">
        <f t="shared" si="1392"/>
        <v>IDA2163</v>
      </c>
      <c r="E6993">
        <v>2163</v>
      </c>
      <c r="F6993" t="str">
        <f>VLOOKUP(D6993,'Fund List'!$A$2:$F$1324,6,FALSE)</f>
        <v>INSURANCE DEPT FINGERPRINT</v>
      </c>
      <c r="G6993" s="3">
        <v>2</v>
      </c>
      <c r="I6993" s="24">
        <f t="shared" si="1391"/>
        <v>2.1597340785678254</v>
      </c>
    </row>
    <row r="6994" spans="1:9" hidden="1" outlineLevel="3" x14ac:dyDescent="0.25">
      <c r="A6994" t="s">
        <v>80</v>
      </c>
      <c r="B6994" t="str">
        <f>VLOOKUP(A6994,'AGENCY CODES'!$C$4:$F$139,3,FALSE)</f>
        <v>DEPARTMENT OF INSURANCE</v>
      </c>
      <c r="C6994" s="8" t="s">
        <v>12</v>
      </c>
      <c r="D6994" s="8" t="str">
        <f t="shared" si="1392"/>
        <v>IDA2163</v>
      </c>
      <c r="E6994">
        <v>2163</v>
      </c>
      <c r="F6994" t="str">
        <f>VLOOKUP(D6994,'Fund List'!$A$2:$F$1324,6,FALSE)</f>
        <v>INSURANCE DEPT FINGERPRINT</v>
      </c>
      <c r="G6994" s="3">
        <v>1</v>
      </c>
      <c r="I6994" s="24">
        <f t="shared" si="1391"/>
        <v>1.0798670392839127</v>
      </c>
    </row>
    <row r="6995" spans="1:9" hidden="1" outlineLevel="3" x14ac:dyDescent="0.25">
      <c r="A6995" t="s">
        <v>80</v>
      </c>
      <c r="B6995" t="str">
        <f>VLOOKUP(A6995,'AGENCY CODES'!$C$4:$F$139,3,FALSE)</f>
        <v>DEPARTMENT OF INSURANCE</v>
      </c>
      <c r="C6995" s="8">
        <v>2</v>
      </c>
      <c r="D6995" s="8" t="str">
        <f t="shared" si="1392"/>
        <v>IDA2163</v>
      </c>
      <c r="E6995">
        <v>2163</v>
      </c>
      <c r="F6995" t="str">
        <f>VLOOKUP(D6995,'Fund List'!$A$2:$F$1324,6,FALSE)</f>
        <v>INSURANCE DEPT FINGERPRINT</v>
      </c>
      <c r="G6995" s="3">
        <v>2</v>
      </c>
      <c r="I6995" s="24">
        <f t="shared" si="1391"/>
        <v>2.1597340785678254</v>
      </c>
    </row>
    <row r="6996" spans="1:9" outlineLevel="2" collapsed="1" x14ac:dyDescent="0.25">
      <c r="F6996" s="1" t="s">
        <v>4554</v>
      </c>
      <c r="I6996" s="24">
        <f t="shared" ref="I6996" si="1393">SUBTOTAL(9,I6989:I6995)</f>
        <v>1219.1698873515377</v>
      </c>
    </row>
    <row r="6997" spans="1:9" hidden="1" outlineLevel="3" x14ac:dyDescent="0.25">
      <c r="A6997" t="s">
        <v>80</v>
      </c>
      <c r="B6997" t="str">
        <f>VLOOKUP(A6997,'AGENCY CODES'!$C$4:$F$139,3,FALSE)</f>
        <v>DEPARTMENT OF INSURANCE</v>
      </c>
      <c r="C6997" s="8" t="s">
        <v>1</v>
      </c>
      <c r="D6997" s="8" t="str">
        <f t="shared" si="1392"/>
        <v>IDA2377</v>
      </c>
      <c r="E6997">
        <v>2377</v>
      </c>
      <c r="F6997" t="str">
        <f>VLOOKUP(D6997,'Fund List'!$A$2:$F$1324,6,FALSE)</f>
        <v>CAPTIVE INSURANCE REGULATORY SUPERVISION</v>
      </c>
      <c r="G6997" s="3">
        <v>2</v>
      </c>
      <c r="I6997" s="24">
        <f t="shared" ref="I6997:I7008" si="1394">$G6997/$G$10*I$5</f>
        <v>2.1597340785678254</v>
      </c>
    </row>
    <row r="6998" spans="1:9" hidden="1" outlineLevel="3" x14ac:dyDescent="0.25">
      <c r="A6998" t="s">
        <v>80</v>
      </c>
      <c r="B6998" t="str">
        <f>VLOOKUP(A6998,'AGENCY CODES'!$C$4:$F$139,3,FALSE)</f>
        <v>DEPARTMENT OF INSURANCE</v>
      </c>
      <c r="C6998" s="8" t="s">
        <v>3</v>
      </c>
      <c r="D6998" s="8" t="str">
        <f t="shared" si="1392"/>
        <v>IDA2377</v>
      </c>
      <c r="E6998">
        <v>2377</v>
      </c>
      <c r="F6998" t="str">
        <f>VLOOKUP(D6998,'Fund List'!$A$2:$F$1324,6,FALSE)</f>
        <v>CAPTIVE INSURANCE REGULATORY SUPERVISION</v>
      </c>
      <c r="G6998" s="3">
        <v>50</v>
      </c>
      <c r="I6998" s="24">
        <f t="shared" si="1394"/>
        <v>53.993351964195639</v>
      </c>
    </row>
    <row r="6999" spans="1:9" hidden="1" outlineLevel="3" x14ac:dyDescent="0.25">
      <c r="A6999" t="s">
        <v>80</v>
      </c>
      <c r="B6999" t="str">
        <f>VLOOKUP(A6999,'AGENCY CODES'!$C$4:$F$139,3,FALSE)</f>
        <v>DEPARTMENT OF INSURANCE</v>
      </c>
      <c r="C6999" s="8" t="s">
        <v>4</v>
      </c>
      <c r="D6999" s="8" t="str">
        <f t="shared" si="1392"/>
        <v>IDA2377</v>
      </c>
      <c r="E6999">
        <v>2377</v>
      </c>
      <c r="F6999" t="str">
        <f>VLOOKUP(D6999,'Fund List'!$A$2:$F$1324,6,FALSE)</f>
        <v>CAPTIVE INSURANCE REGULATORY SUPERVISION</v>
      </c>
      <c r="G6999" s="3">
        <v>10</v>
      </c>
      <c r="I6999" s="24">
        <f t="shared" si="1394"/>
        <v>10.798670392839128</v>
      </c>
    </row>
    <row r="7000" spans="1:9" hidden="1" outlineLevel="3" x14ac:dyDescent="0.25">
      <c r="A7000" t="s">
        <v>80</v>
      </c>
      <c r="B7000" t="str">
        <f>VLOOKUP(A7000,'AGENCY CODES'!$C$4:$F$139,3,FALSE)</f>
        <v>DEPARTMENT OF INSURANCE</v>
      </c>
      <c r="C7000" s="8" t="s">
        <v>5</v>
      </c>
      <c r="D7000" s="8" t="str">
        <f t="shared" si="1392"/>
        <v>IDA2377</v>
      </c>
      <c r="E7000">
        <v>2377</v>
      </c>
      <c r="F7000" t="str">
        <f>VLOOKUP(D7000,'Fund List'!$A$2:$F$1324,6,FALSE)</f>
        <v>CAPTIVE INSURANCE REGULATORY SUPERVISION</v>
      </c>
      <c r="G7000" s="3">
        <v>3</v>
      </c>
      <c r="I7000" s="24">
        <f t="shared" si="1394"/>
        <v>3.2396011178517381</v>
      </c>
    </row>
    <row r="7001" spans="1:9" hidden="1" outlineLevel="3" x14ac:dyDescent="0.25">
      <c r="A7001" t="s">
        <v>80</v>
      </c>
      <c r="B7001" t="str">
        <f>VLOOKUP(A7001,'AGENCY CODES'!$C$4:$F$139,3,FALSE)</f>
        <v>DEPARTMENT OF INSURANCE</v>
      </c>
      <c r="C7001" s="8" t="s">
        <v>7</v>
      </c>
      <c r="D7001" s="8" t="str">
        <f t="shared" si="1392"/>
        <v>IDA2377</v>
      </c>
      <c r="E7001">
        <v>2377</v>
      </c>
      <c r="F7001" t="str">
        <f>VLOOKUP(D7001,'Fund List'!$A$2:$F$1324,6,FALSE)</f>
        <v>CAPTIVE INSURANCE REGULATORY SUPERVISION</v>
      </c>
      <c r="G7001" s="3">
        <v>9</v>
      </c>
      <c r="I7001" s="24">
        <f t="shared" si="1394"/>
        <v>9.7188033535552147</v>
      </c>
    </row>
    <row r="7002" spans="1:9" hidden="1" outlineLevel="3" x14ac:dyDescent="0.25">
      <c r="A7002" t="s">
        <v>80</v>
      </c>
      <c r="B7002" t="str">
        <f>VLOOKUP(A7002,'AGENCY CODES'!$C$4:$F$139,3,FALSE)</f>
        <v>DEPARTMENT OF INSURANCE</v>
      </c>
      <c r="C7002" s="8" t="s">
        <v>14</v>
      </c>
      <c r="D7002" s="8" t="str">
        <f t="shared" si="1392"/>
        <v>IDA2377</v>
      </c>
      <c r="E7002">
        <v>2377</v>
      </c>
      <c r="F7002" t="str">
        <f>VLOOKUP(D7002,'Fund List'!$A$2:$F$1324,6,FALSE)</f>
        <v>CAPTIVE INSURANCE REGULATORY SUPERVISION</v>
      </c>
      <c r="G7002" s="3">
        <v>2</v>
      </c>
      <c r="I7002" s="24">
        <f t="shared" si="1394"/>
        <v>2.1597340785678254</v>
      </c>
    </row>
    <row r="7003" spans="1:9" hidden="1" outlineLevel="3" x14ac:dyDescent="0.25">
      <c r="A7003" t="s">
        <v>80</v>
      </c>
      <c r="B7003" t="str">
        <f>VLOOKUP(A7003,'AGENCY CODES'!$C$4:$F$139,3,FALSE)</f>
        <v>DEPARTMENT OF INSURANCE</v>
      </c>
      <c r="C7003" s="8" t="s">
        <v>17</v>
      </c>
      <c r="D7003" s="8" t="str">
        <f t="shared" si="1392"/>
        <v>IDA2377</v>
      </c>
      <c r="E7003">
        <v>2377</v>
      </c>
      <c r="F7003" t="str">
        <f>VLOOKUP(D7003,'Fund List'!$A$2:$F$1324,6,FALSE)</f>
        <v>CAPTIVE INSURANCE REGULATORY SUPERVISION</v>
      </c>
      <c r="G7003" s="3">
        <v>2</v>
      </c>
      <c r="I7003" s="24">
        <f t="shared" si="1394"/>
        <v>2.1597340785678254</v>
      </c>
    </row>
    <row r="7004" spans="1:9" hidden="1" outlineLevel="3" x14ac:dyDescent="0.25">
      <c r="A7004" t="s">
        <v>80</v>
      </c>
      <c r="B7004" t="str">
        <f>VLOOKUP(A7004,'AGENCY CODES'!$C$4:$F$139,3,FALSE)</f>
        <v>DEPARTMENT OF INSURANCE</v>
      </c>
      <c r="C7004" s="8" t="s">
        <v>10</v>
      </c>
      <c r="D7004" s="8" t="str">
        <f t="shared" si="1392"/>
        <v>IDA2377</v>
      </c>
      <c r="E7004">
        <v>2377</v>
      </c>
      <c r="F7004" t="str">
        <f>VLOOKUP(D7004,'Fund List'!$A$2:$F$1324,6,FALSE)</f>
        <v>CAPTIVE INSURANCE REGULATORY SUPERVISION</v>
      </c>
      <c r="G7004" s="3">
        <v>23</v>
      </c>
      <c r="I7004" s="24">
        <f t="shared" si="1394"/>
        <v>24.836941903529993</v>
      </c>
    </row>
    <row r="7005" spans="1:9" hidden="1" outlineLevel="3" x14ac:dyDescent="0.25">
      <c r="A7005" t="s">
        <v>80</v>
      </c>
      <c r="B7005" t="str">
        <f>VLOOKUP(A7005,'AGENCY CODES'!$C$4:$F$139,3,FALSE)</f>
        <v>DEPARTMENT OF INSURANCE</v>
      </c>
      <c r="C7005" s="8" t="s">
        <v>11</v>
      </c>
      <c r="D7005" s="8" t="str">
        <f t="shared" si="1392"/>
        <v>IDA2377</v>
      </c>
      <c r="E7005">
        <v>2377</v>
      </c>
      <c r="F7005" t="str">
        <f>VLOOKUP(D7005,'Fund List'!$A$2:$F$1324,6,FALSE)</f>
        <v>CAPTIVE INSURANCE REGULATORY SUPERVISION</v>
      </c>
      <c r="G7005" s="3">
        <v>32</v>
      </c>
      <c r="I7005" s="24">
        <f t="shared" si="1394"/>
        <v>34.555745257085206</v>
      </c>
    </row>
    <row r="7006" spans="1:9" hidden="1" outlineLevel="3" x14ac:dyDescent="0.25">
      <c r="A7006" t="s">
        <v>80</v>
      </c>
      <c r="B7006" t="str">
        <f>VLOOKUP(A7006,'AGENCY CODES'!$C$4:$F$139,3,FALSE)</f>
        <v>DEPARTMENT OF INSURANCE</v>
      </c>
      <c r="C7006" s="8" t="s">
        <v>12</v>
      </c>
      <c r="D7006" s="8" t="str">
        <f t="shared" si="1392"/>
        <v>IDA2377</v>
      </c>
      <c r="E7006">
        <v>2377</v>
      </c>
      <c r="F7006" t="str">
        <f>VLOOKUP(D7006,'Fund List'!$A$2:$F$1324,6,FALSE)</f>
        <v>CAPTIVE INSURANCE REGULATORY SUPERVISION</v>
      </c>
      <c r="G7006" s="3">
        <v>14</v>
      </c>
      <c r="I7006" s="24">
        <f t="shared" si="1394"/>
        <v>15.118138549974777</v>
      </c>
    </row>
    <row r="7007" spans="1:9" hidden="1" outlineLevel="3" x14ac:dyDescent="0.25">
      <c r="A7007" t="s">
        <v>80</v>
      </c>
      <c r="B7007" t="str">
        <f>VLOOKUP(A7007,'AGENCY CODES'!$C$4:$F$139,3,FALSE)</f>
        <v>DEPARTMENT OF INSURANCE</v>
      </c>
      <c r="C7007" s="8">
        <v>2</v>
      </c>
      <c r="D7007" s="8" t="str">
        <f t="shared" si="1392"/>
        <v>IDA2377</v>
      </c>
      <c r="E7007">
        <v>2377</v>
      </c>
      <c r="F7007" t="str">
        <f>VLOOKUP(D7007,'Fund List'!$A$2:$F$1324,6,FALSE)</f>
        <v>CAPTIVE INSURANCE REGULATORY SUPERVISION</v>
      </c>
      <c r="G7007" s="3">
        <v>26</v>
      </c>
      <c r="I7007" s="24">
        <f t="shared" si="1394"/>
        <v>28.076543021381731</v>
      </c>
    </row>
    <row r="7008" spans="1:9" hidden="1" outlineLevel="3" x14ac:dyDescent="0.25">
      <c r="A7008" t="s">
        <v>80</v>
      </c>
      <c r="B7008" t="str">
        <f>VLOOKUP(A7008,'AGENCY CODES'!$C$4:$F$139,3,FALSE)</f>
        <v>DEPARTMENT OF INSURANCE</v>
      </c>
      <c r="C7008" s="8">
        <v>8</v>
      </c>
      <c r="D7008" s="8" t="str">
        <f t="shared" si="1392"/>
        <v>IDA2377</v>
      </c>
      <c r="E7008">
        <v>2377</v>
      </c>
      <c r="F7008" t="str">
        <f>VLOOKUP(D7008,'Fund List'!$A$2:$F$1324,6,FALSE)</f>
        <v>CAPTIVE INSURANCE REGULATORY SUPERVISION</v>
      </c>
      <c r="G7008" s="3">
        <v>361</v>
      </c>
      <c r="I7008" s="24">
        <f t="shared" si="1394"/>
        <v>389.8320011814925</v>
      </c>
    </row>
    <row r="7009" spans="1:9" outlineLevel="2" collapsed="1" x14ac:dyDescent="0.25">
      <c r="F7009" s="1" t="s">
        <v>4555</v>
      </c>
      <c r="I7009" s="24">
        <f t="shared" ref="I7009" si="1395">SUBTOTAL(9,I6997:I7008)</f>
        <v>576.64899897760938</v>
      </c>
    </row>
    <row r="7010" spans="1:9" hidden="1" outlineLevel="3" x14ac:dyDescent="0.25">
      <c r="A7010" t="s">
        <v>80</v>
      </c>
      <c r="B7010" t="str">
        <f>VLOOKUP(A7010,'AGENCY CODES'!$C$4:$F$139,3,FALSE)</f>
        <v>DEPARTMENT OF INSURANCE</v>
      </c>
      <c r="C7010" s="8" t="s">
        <v>1</v>
      </c>
      <c r="D7010" s="8" t="str">
        <f t="shared" si="1392"/>
        <v>IDA2467</v>
      </c>
      <c r="E7010">
        <v>2467</v>
      </c>
      <c r="F7010" t="str">
        <f>VLOOKUP(D7010,'Fund List'!$A$2:$F$1324,6,FALSE)</f>
        <v>HEALTH CARE APPEALS FUND</v>
      </c>
      <c r="G7010" s="3">
        <v>2</v>
      </c>
      <c r="I7010" s="24">
        <f t="shared" ref="I7010:I7021" si="1396">$G7010/$G$10*I$5</f>
        <v>2.1597340785678254</v>
      </c>
    </row>
    <row r="7011" spans="1:9" hidden="1" outlineLevel="3" x14ac:dyDescent="0.25">
      <c r="A7011" t="s">
        <v>80</v>
      </c>
      <c r="B7011" t="str">
        <f>VLOOKUP(A7011,'AGENCY CODES'!$C$4:$F$139,3,FALSE)</f>
        <v>DEPARTMENT OF INSURANCE</v>
      </c>
      <c r="C7011" s="8" t="s">
        <v>3</v>
      </c>
      <c r="D7011" s="8" t="str">
        <f t="shared" si="1392"/>
        <v>IDA2467</v>
      </c>
      <c r="E7011">
        <v>2467</v>
      </c>
      <c r="F7011" t="str">
        <f>VLOOKUP(D7011,'Fund List'!$A$2:$F$1324,6,FALSE)</f>
        <v>HEALTH CARE APPEALS FUND</v>
      </c>
      <c r="G7011" s="3">
        <v>85</v>
      </c>
      <c r="I7011" s="24">
        <f t="shared" si="1396"/>
        <v>91.788698339132594</v>
      </c>
    </row>
    <row r="7012" spans="1:9" hidden="1" outlineLevel="3" x14ac:dyDescent="0.25">
      <c r="A7012" t="s">
        <v>80</v>
      </c>
      <c r="B7012" t="str">
        <f>VLOOKUP(A7012,'AGENCY CODES'!$C$4:$F$139,3,FALSE)</f>
        <v>DEPARTMENT OF INSURANCE</v>
      </c>
      <c r="C7012" s="8" t="s">
        <v>4</v>
      </c>
      <c r="D7012" s="8" t="str">
        <f t="shared" si="1392"/>
        <v>IDA2467</v>
      </c>
      <c r="E7012">
        <v>2467</v>
      </c>
      <c r="F7012" t="str">
        <f>VLOOKUP(D7012,'Fund List'!$A$2:$F$1324,6,FALSE)</f>
        <v>HEALTH CARE APPEALS FUND</v>
      </c>
      <c r="G7012" s="3">
        <v>17</v>
      </c>
      <c r="I7012" s="24">
        <f t="shared" si="1396"/>
        <v>18.357739667826518</v>
      </c>
    </row>
    <row r="7013" spans="1:9" hidden="1" outlineLevel="3" x14ac:dyDescent="0.25">
      <c r="A7013" t="s">
        <v>80</v>
      </c>
      <c r="B7013" t="str">
        <f>VLOOKUP(A7013,'AGENCY CODES'!$C$4:$F$139,3,FALSE)</f>
        <v>DEPARTMENT OF INSURANCE</v>
      </c>
      <c r="C7013" s="8" t="s">
        <v>5</v>
      </c>
      <c r="D7013" s="8" t="str">
        <f t="shared" si="1392"/>
        <v>IDA2467</v>
      </c>
      <c r="E7013">
        <v>2467</v>
      </c>
      <c r="F7013" t="str">
        <f>VLOOKUP(D7013,'Fund List'!$A$2:$F$1324,6,FALSE)</f>
        <v>HEALTH CARE APPEALS FUND</v>
      </c>
      <c r="G7013" s="3">
        <v>2</v>
      </c>
      <c r="I7013" s="24">
        <f t="shared" si="1396"/>
        <v>2.1597340785678254</v>
      </c>
    </row>
    <row r="7014" spans="1:9" hidden="1" outlineLevel="3" x14ac:dyDescent="0.25">
      <c r="A7014" t="s">
        <v>80</v>
      </c>
      <c r="B7014" t="str">
        <f>VLOOKUP(A7014,'AGENCY CODES'!$C$4:$F$139,3,FALSE)</f>
        <v>DEPARTMENT OF INSURANCE</v>
      </c>
      <c r="C7014" s="8" t="s">
        <v>7</v>
      </c>
      <c r="D7014" s="8" t="str">
        <f t="shared" si="1392"/>
        <v>IDA2467</v>
      </c>
      <c r="E7014">
        <v>2467</v>
      </c>
      <c r="F7014" t="str">
        <f>VLOOKUP(D7014,'Fund List'!$A$2:$F$1324,6,FALSE)</f>
        <v>HEALTH CARE APPEALS FUND</v>
      </c>
      <c r="G7014" s="3">
        <v>16</v>
      </c>
      <c r="I7014" s="24">
        <f t="shared" si="1396"/>
        <v>17.277872628542603</v>
      </c>
    </row>
    <row r="7015" spans="1:9" hidden="1" outlineLevel="3" x14ac:dyDescent="0.25">
      <c r="A7015" t="s">
        <v>80</v>
      </c>
      <c r="B7015" t="str">
        <f>VLOOKUP(A7015,'AGENCY CODES'!$C$4:$F$139,3,FALSE)</f>
        <v>DEPARTMENT OF INSURANCE</v>
      </c>
      <c r="C7015" s="8" t="s">
        <v>17</v>
      </c>
      <c r="D7015" s="8" t="str">
        <f t="shared" si="1392"/>
        <v>IDA2467</v>
      </c>
      <c r="E7015">
        <v>2467</v>
      </c>
      <c r="F7015" t="str">
        <f>VLOOKUP(D7015,'Fund List'!$A$2:$F$1324,6,FALSE)</f>
        <v>HEALTH CARE APPEALS FUND</v>
      </c>
      <c r="G7015" s="3">
        <v>6</v>
      </c>
      <c r="I7015" s="24">
        <f t="shared" si="1396"/>
        <v>6.4792022357034762</v>
      </c>
    </row>
    <row r="7016" spans="1:9" hidden="1" outlineLevel="3" x14ac:dyDescent="0.25">
      <c r="A7016" t="s">
        <v>80</v>
      </c>
      <c r="B7016" t="str">
        <f>VLOOKUP(A7016,'AGENCY CODES'!$C$4:$F$139,3,FALSE)</f>
        <v>DEPARTMENT OF INSURANCE</v>
      </c>
      <c r="C7016" s="8" t="s">
        <v>19</v>
      </c>
      <c r="D7016" s="8" t="str">
        <f t="shared" si="1392"/>
        <v>IDA2467</v>
      </c>
      <c r="E7016">
        <v>2467</v>
      </c>
      <c r="F7016" t="str">
        <f>VLOOKUP(D7016,'Fund List'!$A$2:$F$1324,6,FALSE)</f>
        <v>HEALTH CARE APPEALS FUND</v>
      </c>
      <c r="G7016" s="3">
        <v>1</v>
      </c>
      <c r="I7016" s="24">
        <f t="shared" si="1396"/>
        <v>1.0798670392839127</v>
      </c>
    </row>
    <row r="7017" spans="1:9" hidden="1" outlineLevel="3" x14ac:dyDescent="0.25">
      <c r="A7017" t="s">
        <v>80</v>
      </c>
      <c r="B7017" t="str">
        <f>VLOOKUP(A7017,'AGENCY CODES'!$C$4:$F$139,3,FALSE)</f>
        <v>DEPARTMENT OF INSURANCE</v>
      </c>
      <c r="C7017" s="8" t="s">
        <v>10</v>
      </c>
      <c r="D7017" s="8" t="str">
        <f t="shared" si="1392"/>
        <v>IDA2467</v>
      </c>
      <c r="E7017">
        <v>2467</v>
      </c>
      <c r="F7017" t="str">
        <f>VLOOKUP(D7017,'Fund List'!$A$2:$F$1324,6,FALSE)</f>
        <v>HEALTH CARE APPEALS FUND</v>
      </c>
      <c r="G7017" s="3">
        <v>118</v>
      </c>
      <c r="I7017" s="24">
        <f t="shared" si="1396"/>
        <v>127.42431063550171</v>
      </c>
    </row>
    <row r="7018" spans="1:9" hidden="1" outlineLevel="3" x14ac:dyDescent="0.25">
      <c r="A7018" t="s">
        <v>80</v>
      </c>
      <c r="B7018" t="str">
        <f>VLOOKUP(A7018,'AGENCY CODES'!$C$4:$F$139,3,FALSE)</f>
        <v>DEPARTMENT OF INSURANCE</v>
      </c>
      <c r="C7018" s="8" t="s">
        <v>11</v>
      </c>
      <c r="D7018" s="8" t="str">
        <f t="shared" si="1392"/>
        <v>IDA2467</v>
      </c>
      <c r="E7018">
        <v>2467</v>
      </c>
      <c r="F7018" t="str">
        <f>VLOOKUP(D7018,'Fund List'!$A$2:$F$1324,6,FALSE)</f>
        <v>HEALTH CARE APPEALS FUND</v>
      </c>
      <c r="G7018" s="3">
        <v>317</v>
      </c>
      <c r="I7018" s="24">
        <f t="shared" si="1396"/>
        <v>342.3178514530004</v>
      </c>
    </row>
    <row r="7019" spans="1:9" hidden="1" outlineLevel="3" x14ac:dyDescent="0.25">
      <c r="A7019" t="s">
        <v>80</v>
      </c>
      <c r="B7019" t="str">
        <f>VLOOKUP(A7019,'AGENCY CODES'!$C$4:$F$139,3,FALSE)</f>
        <v>DEPARTMENT OF INSURANCE</v>
      </c>
      <c r="C7019" s="8" t="s">
        <v>12</v>
      </c>
      <c r="D7019" s="8" t="str">
        <f t="shared" si="1392"/>
        <v>IDA2467</v>
      </c>
      <c r="E7019">
        <v>2467</v>
      </c>
      <c r="F7019" t="str">
        <f>VLOOKUP(D7019,'Fund List'!$A$2:$F$1324,6,FALSE)</f>
        <v>HEALTH CARE APPEALS FUND</v>
      </c>
      <c r="G7019" s="3">
        <v>20</v>
      </c>
      <c r="I7019" s="24">
        <f t="shared" si="1396"/>
        <v>21.597340785678256</v>
      </c>
    </row>
    <row r="7020" spans="1:9" hidden="1" outlineLevel="3" x14ac:dyDescent="0.25">
      <c r="A7020" t="s">
        <v>80</v>
      </c>
      <c r="B7020" t="str">
        <f>VLOOKUP(A7020,'AGENCY CODES'!$C$4:$F$139,3,FALSE)</f>
        <v>DEPARTMENT OF INSURANCE</v>
      </c>
      <c r="C7020" s="8">
        <v>2</v>
      </c>
      <c r="D7020" s="8" t="str">
        <f t="shared" si="1392"/>
        <v>IDA2467</v>
      </c>
      <c r="E7020">
        <v>2467</v>
      </c>
      <c r="F7020" t="str">
        <f>VLOOKUP(D7020,'Fund List'!$A$2:$F$1324,6,FALSE)</f>
        <v>HEALTH CARE APPEALS FUND</v>
      </c>
      <c r="G7020" s="3">
        <v>317</v>
      </c>
      <c r="I7020" s="24">
        <f t="shared" si="1396"/>
        <v>342.3178514530004</v>
      </c>
    </row>
    <row r="7021" spans="1:9" hidden="1" outlineLevel="3" x14ac:dyDescent="0.25">
      <c r="A7021" t="s">
        <v>80</v>
      </c>
      <c r="B7021" t="str">
        <f>VLOOKUP(A7021,'AGENCY CODES'!$C$4:$F$139,3,FALSE)</f>
        <v>DEPARTMENT OF INSURANCE</v>
      </c>
      <c r="C7021" s="8">
        <v>8</v>
      </c>
      <c r="D7021" s="8" t="str">
        <f t="shared" si="1392"/>
        <v>IDA2467</v>
      </c>
      <c r="E7021">
        <v>2467</v>
      </c>
      <c r="F7021" t="str">
        <f>VLOOKUP(D7021,'Fund List'!$A$2:$F$1324,6,FALSE)</f>
        <v>HEALTH CARE APPEALS FUND</v>
      </c>
      <c r="G7021" s="3">
        <v>362</v>
      </c>
      <c r="I7021" s="24">
        <f t="shared" si="1396"/>
        <v>390.91186822077646</v>
      </c>
    </row>
    <row r="7022" spans="1:9" outlineLevel="2" collapsed="1" x14ac:dyDescent="0.25">
      <c r="F7022" s="1" t="s">
        <v>4556</v>
      </c>
      <c r="I7022" s="24">
        <f t="shared" ref="I7022" si="1397">SUBTOTAL(9,I7010:I7021)</f>
        <v>1363.8720706155818</v>
      </c>
    </row>
    <row r="7023" spans="1:9" hidden="1" outlineLevel="3" x14ac:dyDescent="0.25">
      <c r="A7023" t="s">
        <v>80</v>
      </c>
      <c r="B7023" t="str">
        <f>VLOOKUP(A7023,'AGENCY CODES'!$C$4:$F$139,3,FALSE)</f>
        <v>DEPARTMENT OF INSURANCE</v>
      </c>
      <c r="C7023" s="8" t="s">
        <v>1</v>
      </c>
      <c r="D7023" s="8" t="str">
        <f t="shared" si="1392"/>
        <v>IDA2473</v>
      </c>
      <c r="E7023">
        <v>2473</v>
      </c>
      <c r="F7023" t="str">
        <f>VLOOKUP(D7023,'Fund List'!$A$2:$F$1324,6,FALSE)</f>
        <v>FINANCIAL SURVEILLANCE FUND</v>
      </c>
      <c r="G7023" s="3">
        <v>2</v>
      </c>
      <c r="I7023" s="24">
        <f t="shared" ref="I7023:I7034" si="1398">$G7023/$G$10*I$5</f>
        <v>2.1597340785678254</v>
      </c>
    </row>
    <row r="7024" spans="1:9" hidden="1" outlineLevel="3" x14ac:dyDescent="0.25">
      <c r="A7024" t="s">
        <v>80</v>
      </c>
      <c r="B7024" t="str">
        <f>VLOOKUP(A7024,'AGENCY CODES'!$C$4:$F$139,3,FALSE)</f>
        <v>DEPARTMENT OF INSURANCE</v>
      </c>
      <c r="C7024" s="8" t="s">
        <v>3</v>
      </c>
      <c r="D7024" s="8" t="str">
        <f t="shared" si="1392"/>
        <v>IDA2473</v>
      </c>
      <c r="E7024">
        <v>2473</v>
      </c>
      <c r="F7024" t="str">
        <f>VLOOKUP(D7024,'Fund List'!$A$2:$F$1324,6,FALSE)</f>
        <v>FINANCIAL SURVEILLANCE FUND</v>
      </c>
      <c r="G7024" s="3">
        <v>36</v>
      </c>
      <c r="I7024" s="24">
        <f t="shared" si="1398"/>
        <v>38.875213414220859</v>
      </c>
    </row>
    <row r="7025" spans="1:9" hidden="1" outlineLevel="3" x14ac:dyDescent="0.25">
      <c r="A7025" t="s">
        <v>80</v>
      </c>
      <c r="B7025" t="str">
        <f>VLOOKUP(A7025,'AGENCY CODES'!$C$4:$F$139,3,FALSE)</f>
        <v>DEPARTMENT OF INSURANCE</v>
      </c>
      <c r="C7025" s="8" t="s">
        <v>4</v>
      </c>
      <c r="D7025" s="8" t="str">
        <f t="shared" si="1392"/>
        <v>IDA2473</v>
      </c>
      <c r="E7025">
        <v>2473</v>
      </c>
      <c r="F7025" t="str">
        <f>VLOOKUP(D7025,'Fund List'!$A$2:$F$1324,6,FALSE)</f>
        <v>FINANCIAL SURVEILLANCE FUND</v>
      </c>
      <c r="G7025" s="3">
        <v>9</v>
      </c>
      <c r="I7025" s="24">
        <f t="shared" si="1398"/>
        <v>9.7188033535552147</v>
      </c>
    </row>
    <row r="7026" spans="1:9" hidden="1" outlineLevel="3" x14ac:dyDescent="0.25">
      <c r="A7026" t="s">
        <v>80</v>
      </c>
      <c r="B7026" t="str">
        <f>VLOOKUP(A7026,'AGENCY CODES'!$C$4:$F$139,3,FALSE)</f>
        <v>DEPARTMENT OF INSURANCE</v>
      </c>
      <c r="C7026" s="8" t="s">
        <v>5</v>
      </c>
      <c r="D7026" s="8" t="str">
        <f t="shared" si="1392"/>
        <v>IDA2473</v>
      </c>
      <c r="E7026">
        <v>2473</v>
      </c>
      <c r="F7026" t="str">
        <f>VLOOKUP(D7026,'Fund List'!$A$2:$F$1324,6,FALSE)</f>
        <v>FINANCIAL SURVEILLANCE FUND</v>
      </c>
      <c r="G7026" s="3">
        <v>2</v>
      </c>
      <c r="I7026" s="24">
        <f t="shared" si="1398"/>
        <v>2.1597340785678254</v>
      </c>
    </row>
    <row r="7027" spans="1:9" hidden="1" outlineLevel="3" x14ac:dyDescent="0.25">
      <c r="A7027" t="s">
        <v>80</v>
      </c>
      <c r="B7027" t="str">
        <f>VLOOKUP(A7027,'AGENCY CODES'!$C$4:$F$139,3,FALSE)</f>
        <v>DEPARTMENT OF INSURANCE</v>
      </c>
      <c r="C7027" s="8" t="s">
        <v>7</v>
      </c>
      <c r="D7027" s="8" t="str">
        <f t="shared" si="1392"/>
        <v>IDA2473</v>
      </c>
      <c r="E7027">
        <v>2473</v>
      </c>
      <c r="F7027" t="str">
        <f>VLOOKUP(D7027,'Fund List'!$A$2:$F$1324,6,FALSE)</f>
        <v>FINANCIAL SURVEILLANCE FUND</v>
      </c>
      <c r="G7027" s="3">
        <v>13</v>
      </c>
      <c r="I7027" s="24">
        <f t="shared" si="1398"/>
        <v>14.038271510690866</v>
      </c>
    </row>
    <row r="7028" spans="1:9" hidden="1" outlineLevel="3" x14ac:dyDescent="0.25">
      <c r="A7028" t="s">
        <v>80</v>
      </c>
      <c r="B7028" t="str">
        <f>VLOOKUP(A7028,'AGENCY CODES'!$C$4:$F$139,3,FALSE)</f>
        <v>DEPARTMENT OF INSURANCE</v>
      </c>
      <c r="C7028" s="8" t="s">
        <v>17</v>
      </c>
      <c r="D7028" s="8" t="str">
        <f t="shared" si="1392"/>
        <v>IDA2473</v>
      </c>
      <c r="E7028">
        <v>2473</v>
      </c>
      <c r="F7028" t="str">
        <f>VLOOKUP(D7028,'Fund List'!$A$2:$F$1324,6,FALSE)</f>
        <v>FINANCIAL SURVEILLANCE FUND</v>
      </c>
      <c r="G7028" s="3">
        <v>4</v>
      </c>
      <c r="I7028" s="24">
        <f t="shared" si="1398"/>
        <v>4.3194681571356508</v>
      </c>
    </row>
    <row r="7029" spans="1:9" hidden="1" outlineLevel="3" x14ac:dyDescent="0.25">
      <c r="A7029" t="s">
        <v>80</v>
      </c>
      <c r="B7029" t="str">
        <f>VLOOKUP(A7029,'AGENCY CODES'!$C$4:$F$139,3,FALSE)</f>
        <v>DEPARTMENT OF INSURANCE</v>
      </c>
      <c r="C7029" s="8" t="s">
        <v>19</v>
      </c>
      <c r="D7029" s="8" t="str">
        <f t="shared" si="1392"/>
        <v>IDA2473</v>
      </c>
      <c r="E7029">
        <v>2473</v>
      </c>
      <c r="F7029" t="str">
        <f>VLOOKUP(D7029,'Fund List'!$A$2:$F$1324,6,FALSE)</f>
        <v>FINANCIAL SURVEILLANCE FUND</v>
      </c>
      <c r="G7029" s="3">
        <v>1</v>
      </c>
      <c r="I7029" s="24">
        <f t="shared" si="1398"/>
        <v>1.0798670392839127</v>
      </c>
    </row>
    <row r="7030" spans="1:9" hidden="1" outlineLevel="3" x14ac:dyDescent="0.25">
      <c r="A7030" t="s">
        <v>80</v>
      </c>
      <c r="B7030" t="str">
        <f>VLOOKUP(A7030,'AGENCY CODES'!$C$4:$F$139,3,FALSE)</f>
        <v>DEPARTMENT OF INSURANCE</v>
      </c>
      <c r="C7030" s="8" t="s">
        <v>10</v>
      </c>
      <c r="D7030" s="8" t="str">
        <f t="shared" si="1392"/>
        <v>IDA2473</v>
      </c>
      <c r="E7030">
        <v>2473</v>
      </c>
      <c r="F7030" t="str">
        <f>VLOOKUP(D7030,'Fund List'!$A$2:$F$1324,6,FALSE)</f>
        <v>FINANCIAL SURVEILLANCE FUND</v>
      </c>
      <c r="G7030" s="3">
        <v>20</v>
      </c>
      <c r="I7030" s="24">
        <f t="shared" si="1398"/>
        <v>21.597340785678256</v>
      </c>
    </row>
    <row r="7031" spans="1:9" hidden="1" outlineLevel="3" x14ac:dyDescent="0.25">
      <c r="A7031" t="s">
        <v>80</v>
      </c>
      <c r="B7031" t="str">
        <f>VLOOKUP(A7031,'AGENCY CODES'!$C$4:$F$139,3,FALSE)</f>
        <v>DEPARTMENT OF INSURANCE</v>
      </c>
      <c r="C7031" s="8" t="s">
        <v>11</v>
      </c>
      <c r="D7031" s="8" t="str">
        <f t="shared" si="1392"/>
        <v>IDA2473</v>
      </c>
      <c r="E7031">
        <v>2473</v>
      </c>
      <c r="F7031" t="str">
        <f>VLOOKUP(D7031,'Fund List'!$A$2:$F$1324,6,FALSE)</f>
        <v>FINANCIAL SURVEILLANCE FUND</v>
      </c>
      <c r="G7031" s="3">
        <v>24</v>
      </c>
      <c r="I7031" s="24">
        <f t="shared" si="1398"/>
        <v>25.916808942813905</v>
      </c>
    </row>
    <row r="7032" spans="1:9" hidden="1" outlineLevel="3" x14ac:dyDescent="0.25">
      <c r="A7032" t="s">
        <v>80</v>
      </c>
      <c r="B7032" t="str">
        <f>VLOOKUP(A7032,'AGENCY CODES'!$C$4:$F$139,3,FALSE)</f>
        <v>DEPARTMENT OF INSURANCE</v>
      </c>
      <c r="C7032" s="8" t="s">
        <v>12</v>
      </c>
      <c r="D7032" s="8" t="str">
        <f t="shared" si="1392"/>
        <v>IDA2473</v>
      </c>
      <c r="E7032">
        <v>2473</v>
      </c>
      <c r="F7032" t="str">
        <f>VLOOKUP(D7032,'Fund List'!$A$2:$F$1324,6,FALSE)</f>
        <v>FINANCIAL SURVEILLANCE FUND</v>
      </c>
      <c r="G7032" s="3">
        <v>14</v>
      </c>
      <c r="I7032" s="24">
        <f t="shared" si="1398"/>
        <v>15.118138549974777</v>
      </c>
    </row>
    <row r="7033" spans="1:9" hidden="1" outlineLevel="3" x14ac:dyDescent="0.25">
      <c r="A7033" t="s">
        <v>80</v>
      </c>
      <c r="B7033" t="str">
        <f>VLOOKUP(A7033,'AGENCY CODES'!$C$4:$F$139,3,FALSE)</f>
        <v>DEPARTMENT OF INSURANCE</v>
      </c>
      <c r="C7033" s="8">
        <v>2</v>
      </c>
      <c r="D7033" s="8" t="str">
        <f t="shared" si="1392"/>
        <v>IDA2473</v>
      </c>
      <c r="E7033">
        <v>2473</v>
      </c>
      <c r="F7033" t="str">
        <f>VLOOKUP(D7033,'Fund List'!$A$2:$F$1324,6,FALSE)</f>
        <v>FINANCIAL SURVEILLANCE FUND</v>
      </c>
      <c r="G7033" s="3">
        <v>24</v>
      </c>
      <c r="I7033" s="24">
        <f t="shared" si="1398"/>
        <v>25.916808942813905</v>
      </c>
    </row>
    <row r="7034" spans="1:9" hidden="1" outlineLevel="3" x14ac:dyDescent="0.25">
      <c r="A7034" t="s">
        <v>80</v>
      </c>
      <c r="B7034" t="str">
        <f>VLOOKUP(A7034,'AGENCY CODES'!$C$4:$F$139,3,FALSE)</f>
        <v>DEPARTMENT OF INSURANCE</v>
      </c>
      <c r="C7034" s="8">
        <v>8</v>
      </c>
      <c r="D7034" s="8" t="str">
        <f t="shared" si="1392"/>
        <v>IDA2473</v>
      </c>
      <c r="E7034">
        <v>2473</v>
      </c>
      <c r="F7034" t="str">
        <f>VLOOKUP(D7034,'Fund List'!$A$2:$F$1324,6,FALSE)</f>
        <v>FINANCIAL SURVEILLANCE FUND</v>
      </c>
      <c r="G7034" s="3">
        <v>352</v>
      </c>
      <c r="I7034" s="24">
        <f t="shared" si="1398"/>
        <v>380.11319782793731</v>
      </c>
    </row>
    <row r="7035" spans="1:9" outlineLevel="2" collapsed="1" x14ac:dyDescent="0.25">
      <c r="F7035" s="1" t="s">
        <v>4557</v>
      </c>
      <c r="I7035" s="24">
        <f t="shared" ref="I7035" si="1399">SUBTOTAL(9,I7023:I7034)</f>
        <v>541.01338668124026</v>
      </c>
    </row>
    <row r="7036" spans="1:9" hidden="1" outlineLevel="3" x14ac:dyDescent="0.25">
      <c r="A7036" t="s">
        <v>80</v>
      </c>
      <c r="B7036" t="str">
        <f>VLOOKUP(A7036,'AGENCY CODES'!$C$4:$F$139,3,FALSE)</f>
        <v>DEPARTMENT OF INSURANCE</v>
      </c>
      <c r="C7036" s="8" t="s">
        <v>4</v>
      </c>
      <c r="D7036" s="8" t="str">
        <f t="shared" si="1392"/>
        <v>IDA3104</v>
      </c>
      <c r="E7036">
        <v>3104</v>
      </c>
      <c r="F7036" t="str">
        <f>VLOOKUP(D7036,'Fund List'!$A$2:$F$1324,6,FALSE)</f>
        <v>RECEIVERSHIP LIQUIDATION</v>
      </c>
      <c r="G7036" s="3">
        <v>1</v>
      </c>
      <c r="I7036" s="24">
        <f t="shared" ref="I7036:I7044" si="1400">$G7036/$G$10*I$5</f>
        <v>1.0798670392839127</v>
      </c>
    </row>
    <row r="7037" spans="1:9" hidden="1" outlineLevel="3" x14ac:dyDescent="0.25">
      <c r="A7037" t="s">
        <v>80</v>
      </c>
      <c r="B7037" t="str">
        <f>VLOOKUP(A7037,'AGENCY CODES'!$C$4:$F$139,3,FALSE)</f>
        <v>DEPARTMENT OF INSURANCE</v>
      </c>
      <c r="C7037" s="8" t="s">
        <v>5</v>
      </c>
      <c r="D7037" s="8" t="str">
        <f t="shared" si="1392"/>
        <v>IDA3104</v>
      </c>
      <c r="E7037">
        <v>3104</v>
      </c>
      <c r="F7037" t="str">
        <f>VLOOKUP(D7037,'Fund List'!$A$2:$F$1324,6,FALSE)</f>
        <v>RECEIVERSHIP LIQUIDATION</v>
      </c>
      <c r="G7037" s="3">
        <v>1</v>
      </c>
      <c r="I7037" s="24">
        <f t="shared" si="1400"/>
        <v>1.0798670392839127</v>
      </c>
    </row>
    <row r="7038" spans="1:9" hidden="1" outlineLevel="3" x14ac:dyDescent="0.25">
      <c r="A7038" t="s">
        <v>80</v>
      </c>
      <c r="B7038" t="str">
        <f>VLOOKUP(A7038,'AGENCY CODES'!$C$4:$F$139,3,FALSE)</f>
        <v>DEPARTMENT OF INSURANCE</v>
      </c>
      <c r="C7038" s="8" t="s">
        <v>7</v>
      </c>
      <c r="D7038" s="8" t="str">
        <f t="shared" si="1392"/>
        <v>IDA3104</v>
      </c>
      <c r="E7038">
        <v>3104</v>
      </c>
      <c r="F7038" t="str">
        <f>VLOOKUP(D7038,'Fund List'!$A$2:$F$1324,6,FALSE)</f>
        <v>RECEIVERSHIP LIQUIDATION</v>
      </c>
      <c r="G7038" s="3">
        <v>33</v>
      </c>
      <c r="I7038" s="24">
        <f t="shared" si="1400"/>
        <v>35.635612296369125</v>
      </c>
    </row>
    <row r="7039" spans="1:9" hidden="1" outlineLevel="3" x14ac:dyDescent="0.25">
      <c r="A7039" t="s">
        <v>80</v>
      </c>
      <c r="B7039" t="str">
        <f>VLOOKUP(A7039,'AGENCY CODES'!$C$4:$F$139,3,FALSE)</f>
        <v>DEPARTMENT OF INSURANCE</v>
      </c>
      <c r="C7039" s="8" t="s">
        <v>8</v>
      </c>
      <c r="D7039" s="8" t="str">
        <f t="shared" si="1392"/>
        <v>IDA3104</v>
      </c>
      <c r="E7039">
        <v>3104</v>
      </c>
      <c r="F7039" t="str">
        <f>VLOOKUP(D7039,'Fund List'!$A$2:$F$1324,6,FALSE)</f>
        <v>RECEIVERSHIP LIQUIDATION</v>
      </c>
      <c r="G7039" s="3">
        <v>12</v>
      </c>
      <c r="I7039" s="24">
        <f t="shared" si="1400"/>
        <v>12.958404471406952</v>
      </c>
    </row>
    <row r="7040" spans="1:9" hidden="1" outlineLevel="3" x14ac:dyDescent="0.25">
      <c r="A7040" t="s">
        <v>80</v>
      </c>
      <c r="B7040" t="str">
        <f>VLOOKUP(A7040,'AGENCY CODES'!$C$4:$F$139,3,FALSE)</f>
        <v>DEPARTMENT OF INSURANCE</v>
      </c>
      <c r="C7040" s="8" t="s">
        <v>10</v>
      </c>
      <c r="D7040" s="8" t="str">
        <f t="shared" si="1392"/>
        <v>IDA3104</v>
      </c>
      <c r="E7040">
        <v>3104</v>
      </c>
      <c r="F7040" t="str">
        <f>VLOOKUP(D7040,'Fund List'!$A$2:$F$1324,6,FALSE)</f>
        <v>RECEIVERSHIP LIQUIDATION</v>
      </c>
      <c r="G7040" s="3">
        <v>15</v>
      </c>
      <c r="I7040" s="24">
        <f t="shared" si="1400"/>
        <v>16.198005589258692</v>
      </c>
    </row>
    <row r="7041" spans="1:9" hidden="1" outlineLevel="3" x14ac:dyDescent="0.25">
      <c r="A7041" t="s">
        <v>80</v>
      </c>
      <c r="B7041" t="str">
        <f>VLOOKUP(A7041,'AGENCY CODES'!$C$4:$F$139,3,FALSE)</f>
        <v>DEPARTMENT OF INSURANCE</v>
      </c>
      <c r="C7041" s="8" t="s">
        <v>11</v>
      </c>
      <c r="D7041" s="8" t="str">
        <f t="shared" si="1392"/>
        <v>IDA3104</v>
      </c>
      <c r="E7041">
        <v>3104</v>
      </c>
      <c r="F7041" t="str">
        <f>VLOOKUP(D7041,'Fund List'!$A$2:$F$1324,6,FALSE)</f>
        <v>RECEIVERSHIP LIQUIDATION</v>
      </c>
      <c r="G7041" s="3">
        <v>16</v>
      </c>
      <c r="I7041" s="24">
        <f t="shared" si="1400"/>
        <v>17.277872628542603</v>
      </c>
    </row>
    <row r="7042" spans="1:9" hidden="1" outlineLevel="3" x14ac:dyDescent="0.25">
      <c r="A7042" t="s">
        <v>80</v>
      </c>
      <c r="B7042" t="str">
        <f>VLOOKUP(A7042,'AGENCY CODES'!$C$4:$F$139,3,FALSE)</f>
        <v>DEPARTMENT OF INSURANCE</v>
      </c>
      <c r="C7042" s="8" t="s">
        <v>12</v>
      </c>
      <c r="D7042" s="8" t="str">
        <f t="shared" si="1392"/>
        <v>IDA3104</v>
      </c>
      <c r="E7042">
        <v>3104</v>
      </c>
      <c r="F7042" t="str">
        <f>VLOOKUP(D7042,'Fund List'!$A$2:$F$1324,6,FALSE)</f>
        <v>RECEIVERSHIP LIQUIDATION</v>
      </c>
      <c r="G7042" s="3">
        <v>6</v>
      </c>
      <c r="I7042" s="24">
        <f t="shared" si="1400"/>
        <v>6.4792022357034762</v>
      </c>
    </row>
    <row r="7043" spans="1:9" hidden="1" outlineLevel="3" x14ac:dyDescent="0.25">
      <c r="A7043" t="s">
        <v>80</v>
      </c>
      <c r="B7043" t="str">
        <f>VLOOKUP(A7043,'AGENCY CODES'!$C$4:$F$139,3,FALSE)</f>
        <v>DEPARTMENT OF INSURANCE</v>
      </c>
      <c r="C7043" s="8">
        <v>2</v>
      </c>
      <c r="D7043" s="8" t="str">
        <f t="shared" si="1392"/>
        <v>IDA3104</v>
      </c>
      <c r="E7043">
        <v>3104</v>
      </c>
      <c r="F7043" t="str">
        <f>VLOOKUP(D7043,'Fund List'!$A$2:$F$1324,6,FALSE)</f>
        <v>RECEIVERSHIP LIQUIDATION</v>
      </c>
      <c r="G7043" s="3">
        <v>15</v>
      </c>
      <c r="I7043" s="24">
        <f t="shared" si="1400"/>
        <v>16.198005589258692</v>
      </c>
    </row>
    <row r="7044" spans="1:9" hidden="1" outlineLevel="3" x14ac:dyDescent="0.25">
      <c r="A7044" t="s">
        <v>80</v>
      </c>
      <c r="B7044" t="str">
        <f>VLOOKUP(A7044,'AGENCY CODES'!$C$4:$F$139,3,FALSE)</f>
        <v>DEPARTMENT OF INSURANCE</v>
      </c>
      <c r="C7044" s="8">
        <v>8</v>
      </c>
      <c r="D7044" s="8" t="str">
        <f t="shared" si="1392"/>
        <v>IDA3104</v>
      </c>
      <c r="E7044">
        <v>3104</v>
      </c>
      <c r="F7044" t="str">
        <f>VLOOKUP(D7044,'Fund List'!$A$2:$F$1324,6,FALSE)</f>
        <v>RECEIVERSHIP LIQUIDATION</v>
      </c>
      <c r="G7044" s="3">
        <v>304</v>
      </c>
      <c r="I7044" s="24">
        <f t="shared" si="1400"/>
        <v>328.27957994230945</v>
      </c>
    </row>
    <row r="7045" spans="1:9" outlineLevel="2" collapsed="1" x14ac:dyDescent="0.25">
      <c r="F7045" s="1" t="s">
        <v>4558</v>
      </c>
      <c r="I7045" s="24">
        <f t="shared" ref="I7045" si="1401">SUBTOTAL(9,I7036:I7044)</f>
        <v>435.18641683141686</v>
      </c>
    </row>
    <row r="7046" spans="1:9" hidden="1" outlineLevel="3" x14ac:dyDescent="0.25">
      <c r="A7046" t="s">
        <v>80</v>
      </c>
      <c r="B7046" t="str">
        <f>VLOOKUP(A7046,'AGENCY CODES'!$C$4:$F$139,3,FALSE)</f>
        <v>DEPARTMENT OF INSURANCE</v>
      </c>
      <c r="C7046" s="8" t="s">
        <v>2</v>
      </c>
      <c r="D7046" s="8" t="str">
        <f t="shared" si="1392"/>
        <v>IDA3727</v>
      </c>
      <c r="E7046">
        <v>3727</v>
      </c>
      <c r="F7046" t="str">
        <f>VLOOKUP(D7046,'Fund List'!$A$2:$F$1324,6,FALSE)</f>
        <v>INSURANCE PREMIUM TAX CLEARING</v>
      </c>
      <c r="G7046" s="3">
        <v>2</v>
      </c>
      <c r="I7046" s="24">
        <f t="shared" ref="I7046:I7054" si="1402">$G7046/$G$10*I$5</f>
        <v>2.1597340785678254</v>
      </c>
    </row>
    <row r="7047" spans="1:9" hidden="1" outlineLevel="3" x14ac:dyDescent="0.25">
      <c r="A7047" t="s">
        <v>80</v>
      </c>
      <c r="B7047" t="str">
        <f>VLOOKUP(A7047,'AGENCY CODES'!$C$4:$F$139,3,FALSE)</f>
        <v>DEPARTMENT OF INSURANCE</v>
      </c>
      <c r="C7047" s="8" t="s">
        <v>3</v>
      </c>
      <c r="D7047" s="8" t="str">
        <f t="shared" si="1392"/>
        <v>IDA3727</v>
      </c>
      <c r="E7047">
        <v>3727</v>
      </c>
      <c r="F7047" t="str">
        <f>VLOOKUP(D7047,'Fund List'!$A$2:$F$1324,6,FALSE)</f>
        <v>INSURANCE PREMIUM TAX CLEARING</v>
      </c>
      <c r="G7047" s="3">
        <v>380</v>
      </c>
      <c r="I7047" s="24">
        <f t="shared" si="1402"/>
        <v>410.34947492788689</v>
      </c>
    </row>
    <row r="7048" spans="1:9" hidden="1" outlineLevel="3" x14ac:dyDescent="0.25">
      <c r="A7048" t="s">
        <v>80</v>
      </c>
      <c r="B7048" t="str">
        <f>VLOOKUP(A7048,'AGENCY CODES'!$C$4:$F$139,3,FALSE)</f>
        <v>DEPARTMENT OF INSURANCE</v>
      </c>
      <c r="C7048" s="8" t="s">
        <v>6</v>
      </c>
      <c r="D7048" s="8" t="str">
        <f t="shared" si="1392"/>
        <v>IDA3727</v>
      </c>
      <c r="E7048">
        <v>3727</v>
      </c>
      <c r="F7048" t="str">
        <f>VLOOKUP(D7048,'Fund List'!$A$2:$F$1324,6,FALSE)</f>
        <v>INSURANCE PREMIUM TAX CLEARING</v>
      </c>
      <c r="G7048" s="3">
        <v>504</v>
      </c>
      <c r="I7048" s="24">
        <f t="shared" si="1402"/>
        <v>544.25298779909201</v>
      </c>
    </row>
    <row r="7049" spans="1:9" hidden="1" outlineLevel="3" x14ac:dyDescent="0.25">
      <c r="A7049" t="s">
        <v>80</v>
      </c>
      <c r="B7049" t="str">
        <f>VLOOKUP(A7049,'AGENCY CODES'!$C$4:$F$139,3,FALSE)</f>
        <v>DEPARTMENT OF INSURANCE</v>
      </c>
      <c r="C7049" s="8" t="s">
        <v>7</v>
      </c>
      <c r="D7049" s="8" t="str">
        <f t="shared" si="1392"/>
        <v>IDA3727</v>
      </c>
      <c r="E7049">
        <v>3727</v>
      </c>
      <c r="F7049" t="str">
        <f>VLOOKUP(D7049,'Fund List'!$A$2:$F$1324,6,FALSE)</f>
        <v>INSURANCE PREMIUM TAX CLEARING</v>
      </c>
      <c r="G7049" s="3">
        <v>1</v>
      </c>
      <c r="I7049" s="24">
        <f t="shared" si="1402"/>
        <v>1.0798670392839127</v>
      </c>
    </row>
    <row r="7050" spans="1:9" hidden="1" outlineLevel="3" x14ac:dyDescent="0.25">
      <c r="A7050" t="s">
        <v>80</v>
      </c>
      <c r="B7050" t="str">
        <f>VLOOKUP(A7050,'AGENCY CODES'!$C$4:$F$139,3,FALSE)</f>
        <v>DEPARTMENT OF INSURANCE</v>
      </c>
      <c r="C7050" s="8" t="s">
        <v>8</v>
      </c>
      <c r="D7050" s="8" t="str">
        <f t="shared" si="1392"/>
        <v>IDA3727</v>
      </c>
      <c r="E7050">
        <v>3727</v>
      </c>
      <c r="F7050" t="str">
        <f>VLOOKUP(D7050,'Fund List'!$A$2:$F$1324,6,FALSE)</f>
        <v>INSURANCE PREMIUM TAX CLEARING</v>
      </c>
      <c r="G7050" s="3">
        <v>1</v>
      </c>
      <c r="I7050" s="24">
        <f t="shared" si="1402"/>
        <v>1.0798670392839127</v>
      </c>
    </row>
    <row r="7051" spans="1:9" hidden="1" outlineLevel="3" x14ac:dyDescent="0.25">
      <c r="A7051" t="s">
        <v>80</v>
      </c>
      <c r="B7051" t="str">
        <f>VLOOKUP(A7051,'AGENCY CODES'!$C$4:$F$139,3,FALSE)</f>
        <v>DEPARTMENT OF INSURANCE</v>
      </c>
      <c r="C7051" s="8" t="s">
        <v>10</v>
      </c>
      <c r="D7051" s="8" t="str">
        <f t="shared" si="1392"/>
        <v>IDA3727</v>
      </c>
      <c r="E7051">
        <v>3727</v>
      </c>
      <c r="F7051" t="str">
        <f>VLOOKUP(D7051,'Fund List'!$A$2:$F$1324,6,FALSE)</f>
        <v>INSURANCE PREMIUM TAX CLEARING</v>
      </c>
      <c r="G7051" s="3">
        <v>92</v>
      </c>
      <c r="I7051" s="24">
        <f t="shared" si="1402"/>
        <v>99.347767614119974</v>
      </c>
    </row>
    <row r="7052" spans="1:9" hidden="1" outlineLevel="3" x14ac:dyDescent="0.25">
      <c r="A7052" t="s">
        <v>80</v>
      </c>
      <c r="B7052" t="str">
        <f>VLOOKUP(A7052,'AGENCY CODES'!$C$4:$F$139,3,FALSE)</f>
        <v>DEPARTMENT OF INSURANCE</v>
      </c>
      <c r="C7052" s="8" t="s">
        <v>11</v>
      </c>
      <c r="D7052" s="8" t="str">
        <f t="shared" si="1392"/>
        <v>IDA3727</v>
      </c>
      <c r="E7052">
        <v>3727</v>
      </c>
      <c r="F7052" t="str">
        <f>VLOOKUP(D7052,'Fund List'!$A$2:$F$1324,6,FALSE)</f>
        <v>INSURANCE PREMIUM TAX CLEARING</v>
      </c>
      <c r="G7052" s="3">
        <v>274</v>
      </c>
      <c r="I7052" s="24">
        <f t="shared" si="1402"/>
        <v>295.88356876379208</v>
      </c>
    </row>
    <row r="7053" spans="1:9" hidden="1" outlineLevel="3" x14ac:dyDescent="0.25">
      <c r="A7053" t="s">
        <v>80</v>
      </c>
      <c r="B7053" t="str">
        <f>VLOOKUP(A7053,'AGENCY CODES'!$C$4:$F$139,3,FALSE)</f>
        <v>DEPARTMENT OF INSURANCE</v>
      </c>
      <c r="C7053" s="8" t="s">
        <v>12</v>
      </c>
      <c r="D7053" s="8" t="str">
        <f t="shared" si="1392"/>
        <v>IDA3727</v>
      </c>
      <c r="E7053">
        <v>3727</v>
      </c>
      <c r="F7053" t="str">
        <f>VLOOKUP(D7053,'Fund List'!$A$2:$F$1324,6,FALSE)</f>
        <v>INSURANCE PREMIUM TAX CLEARING</v>
      </c>
      <c r="G7053" s="3">
        <v>1</v>
      </c>
      <c r="I7053" s="24">
        <f t="shared" si="1402"/>
        <v>1.0798670392839127</v>
      </c>
    </row>
    <row r="7054" spans="1:9" hidden="1" outlineLevel="3" x14ac:dyDescent="0.25">
      <c r="A7054" t="s">
        <v>80</v>
      </c>
      <c r="B7054" t="str">
        <f>VLOOKUP(A7054,'AGENCY CODES'!$C$4:$F$139,3,FALSE)</f>
        <v>DEPARTMENT OF INSURANCE</v>
      </c>
      <c r="C7054" s="8">
        <v>2</v>
      </c>
      <c r="D7054" s="8" t="str">
        <f t="shared" ref="D7054:D7117" si="1403">CONCATENATE(A7054,E7054)</f>
        <v>IDA3727</v>
      </c>
      <c r="E7054">
        <v>3727</v>
      </c>
      <c r="F7054" t="str">
        <f>VLOOKUP(D7054,'Fund List'!$A$2:$F$1324,6,FALSE)</f>
        <v>INSURANCE PREMIUM TAX CLEARING</v>
      </c>
      <c r="G7054" s="3">
        <v>274</v>
      </c>
      <c r="I7054" s="24">
        <f t="shared" si="1402"/>
        <v>295.88356876379208</v>
      </c>
    </row>
    <row r="7055" spans="1:9" outlineLevel="2" collapsed="1" x14ac:dyDescent="0.25">
      <c r="F7055" s="1" t="s">
        <v>4559</v>
      </c>
      <c r="I7055" s="24">
        <f t="shared" ref="I7055" si="1404">SUBTOTAL(9,I7046:I7054)</f>
        <v>1651.1167030651027</v>
      </c>
    </row>
    <row r="7056" spans="1:9" outlineLevel="1" x14ac:dyDescent="0.25">
      <c r="B7056" s="1" t="s">
        <v>3946</v>
      </c>
      <c r="I7056" s="24">
        <f t="shared" ref="I7056" si="1405">SUBTOTAL(9,I6906:I7054)</f>
        <v>29234.160487494075</v>
      </c>
    </row>
    <row r="7057" spans="1:9" hidden="1" outlineLevel="3" x14ac:dyDescent="0.25">
      <c r="A7057" t="s">
        <v>82</v>
      </c>
      <c r="B7057" t="str">
        <f>VLOOKUP(A7057,'AGENCY CODES'!$C$4:$F$139,3,FALSE)</f>
        <v>CRIMINAL JUSTICE COMMISSION</v>
      </c>
      <c r="C7057" s="8" t="s">
        <v>15</v>
      </c>
      <c r="D7057" s="8" t="str">
        <f t="shared" si="1403"/>
        <v>JCA1300</v>
      </c>
      <c r="E7057">
        <v>1300</v>
      </c>
      <c r="F7057" t="str">
        <f>VLOOKUP(D7057,'Fund List'!$A$2:$F$1324,6,FALSE)</f>
        <v>GENERAL FIXED ASSETS</v>
      </c>
      <c r="G7057" s="3">
        <v>3</v>
      </c>
      <c r="I7057" s="24">
        <f>$G7057/$G$10*I$5</f>
        <v>3.2396011178517381</v>
      </c>
    </row>
    <row r="7058" spans="1:9" outlineLevel="2" collapsed="1" x14ac:dyDescent="0.25">
      <c r="F7058" s="1" t="s">
        <v>4019</v>
      </c>
      <c r="I7058" s="24">
        <f t="shared" ref="I7058" si="1406">SUBTOTAL(9,I7057:I7057)</f>
        <v>3.2396011178517381</v>
      </c>
    </row>
    <row r="7059" spans="1:9" hidden="1" outlineLevel="3" x14ac:dyDescent="0.25">
      <c r="A7059" t="s">
        <v>82</v>
      </c>
      <c r="B7059" t="str">
        <f>VLOOKUP(A7059,'AGENCY CODES'!$C$4:$F$139,3,FALSE)</f>
        <v>CRIMINAL JUSTICE COMMISSION</v>
      </c>
      <c r="C7059" s="8" t="s">
        <v>3</v>
      </c>
      <c r="D7059" s="8" t="str">
        <f t="shared" si="1403"/>
        <v>JCA2000</v>
      </c>
      <c r="E7059">
        <v>2000</v>
      </c>
      <c r="F7059" t="str">
        <f>VLOOKUP(D7059,'Fund List'!$A$2:$F$1324,6,FALSE)</f>
        <v>FEDERAL GRANTS</v>
      </c>
      <c r="G7059" s="3">
        <v>179</v>
      </c>
      <c r="I7059" s="24">
        <f t="shared" ref="I7059:I7069" si="1407">$G7059/$G$10*I$5</f>
        <v>193.2962000318204</v>
      </c>
    </row>
    <row r="7060" spans="1:9" hidden="1" outlineLevel="3" x14ac:dyDescent="0.25">
      <c r="A7060" t="s">
        <v>82</v>
      </c>
      <c r="B7060" t="str">
        <f>VLOOKUP(A7060,'AGENCY CODES'!$C$4:$F$139,3,FALSE)</f>
        <v>CRIMINAL JUSTICE COMMISSION</v>
      </c>
      <c r="C7060" s="8" t="s">
        <v>4</v>
      </c>
      <c r="D7060" s="8" t="str">
        <f t="shared" si="1403"/>
        <v>JCA2000</v>
      </c>
      <c r="E7060">
        <v>2000</v>
      </c>
      <c r="F7060" t="str">
        <f>VLOOKUP(D7060,'Fund List'!$A$2:$F$1324,6,FALSE)</f>
        <v>FEDERAL GRANTS</v>
      </c>
      <c r="G7060" s="3">
        <v>6</v>
      </c>
      <c r="I7060" s="24">
        <f t="shared" si="1407"/>
        <v>6.4792022357034762</v>
      </c>
    </row>
    <row r="7061" spans="1:9" hidden="1" outlineLevel="3" x14ac:dyDescent="0.25">
      <c r="A7061" t="s">
        <v>82</v>
      </c>
      <c r="B7061" t="str">
        <f>VLOOKUP(A7061,'AGENCY CODES'!$C$4:$F$139,3,FALSE)</f>
        <v>CRIMINAL JUSTICE COMMISSION</v>
      </c>
      <c r="C7061" s="8" t="s">
        <v>5</v>
      </c>
      <c r="D7061" s="8" t="str">
        <f t="shared" si="1403"/>
        <v>JCA2000</v>
      </c>
      <c r="E7061">
        <v>2000</v>
      </c>
      <c r="F7061" t="str">
        <f>VLOOKUP(D7061,'Fund List'!$A$2:$F$1324,6,FALSE)</f>
        <v>FEDERAL GRANTS</v>
      </c>
      <c r="G7061" s="3">
        <v>45</v>
      </c>
      <c r="I7061" s="24">
        <f t="shared" si="1407"/>
        <v>48.594016767776075</v>
      </c>
    </row>
    <row r="7062" spans="1:9" hidden="1" outlineLevel="3" x14ac:dyDescent="0.25">
      <c r="A7062" t="s">
        <v>82</v>
      </c>
      <c r="B7062" t="str">
        <f>VLOOKUP(A7062,'AGENCY CODES'!$C$4:$F$139,3,FALSE)</f>
        <v>CRIMINAL JUSTICE COMMISSION</v>
      </c>
      <c r="C7062" s="8" t="s">
        <v>6</v>
      </c>
      <c r="D7062" s="8" t="str">
        <f t="shared" si="1403"/>
        <v>JCA2000</v>
      </c>
      <c r="E7062">
        <v>2000</v>
      </c>
      <c r="F7062" t="str">
        <f>VLOOKUP(D7062,'Fund List'!$A$2:$F$1324,6,FALSE)</f>
        <v>FEDERAL GRANTS</v>
      </c>
      <c r="G7062" s="3">
        <v>570</v>
      </c>
      <c r="I7062" s="24">
        <f t="shared" si="1407"/>
        <v>615.52421239183036</v>
      </c>
    </row>
    <row r="7063" spans="1:9" hidden="1" outlineLevel="3" x14ac:dyDescent="0.25">
      <c r="A7063" t="s">
        <v>82</v>
      </c>
      <c r="B7063" t="str">
        <f>VLOOKUP(A7063,'AGENCY CODES'!$C$4:$F$139,3,FALSE)</f>
        <v>CRIMINAL JUSTICE COMMISSION</v>
      </c>
      <c r="C7063" s="8" t="s">
        <v>7</v>
      </c>
      <c r="D7063" s="8" t="str">
        <f t="shared" si="1403"/>
        <v>JCA2000</v>
      </c>
      <c r="E7063">
        <v>2000</v>
      </c>
      <c r="F7063" t="str">
        <f>VLOOKUP(D7063,'Fund List'!$A$2:$F$1324,6,FALSE)</f>
        <v>FEDERAL GRANTS</v>
      </c>
      <c r="G7063" s="3">
        <v>7</v>
      </c>
      <c r="I7063" s="24">
        <f t="shared" si="1407"/>
        <v>7.5590692749873885</v>
      </c>
    </row>
    <row r="7064" spans="1:9" hidden="1" outlineLevel="3" x14ac:dyDescent="0.25">
      <c r="A7064" t="s">
        <v>82</v>
      </c>
      <c r="B7064" t="str">
        <f>VLOOKUP(A7064,'AGENCY CODES'!$C$4:$F$139,3,FALSE)</f>
        <v>CRIMINAL JUSTICE COMMISSION</v>
      </c>
      <c r="C7064" s="8" t="s">
        <v>14</v>
      </c>
      <c r="D7064" s="8" t="str">
        <f t="shared" si="1403"/>
        <v>JCA2000</v>
      </c>
      <c r="E7064">
        <v>2000</v>
      </c>
      <c r="F7064" t="str">
        <f>VLOOKUP(D7064,'Fund List'!$A$2:$F$1324,6,FALSE)</f>
        <v>FEDERAL GRANTS</v>
      </c>
      <c r="G7064" s="3">
        <v>1</v>
      </c>
      <c r="I7064" s="24">
        <f t="shared" si="1407"/>
        <v>1.0798670392839127</v>
      </c>
    </row>
    <row r="7065" spans="1:9" hidden="1" outlineLevel="3" x14ac:dyDescent="0.25">
      <c r="A7065" t="s">
        <v>82</v>
      </c>
      <c r="B7065" t="str">
        <f>VLOOKUP(A7065,'AGENCY CODES'!$C$4:$F$139,3,FALSE)</f>
        <v>CRIMINAL JUSTICE COMMISSION</v>
      </c>
      <c r="C7065" s="8" t="s">
        <v>10</v>
      </c>
      <c r="D7065" s="8" t="str">
        <f t="shared" si="1403"/>
        <v>JCA2000</v>
      </c>
      <c r="E7065">
        <v>2000</v>
      </c>
      <c r="F7065" t="str">
        <f>VLOOKUP(D7065,'Fund List'!$A$2:$F$1324,6,FALSE)</f>
        <v>FEDERAL GRANTS</v>
      </c>
      <c r="G7065" s="3">
        <v>112</v>
      </c>
      <c r="I7065" s="24">
        <f t="shared" si="1407"/>
        <v>120.94510839979822</v>
      </c>
    </row>
    <row r="7066" spans="1:9" hidden="1" outlineLevel="3" x14ac:dyDescent="0.25">
      <c r="A7066" t="s">
        <v>82</v>
      </c>
      <c r="B7066" t="str">
        <f>VLOOKUP(A7066,'AGENCY CODES'!$C$4:$F$139,3,FALSE)</f>
        <v>CRIMINAL JUSTICE COMMISSION</v>
      </c>
      <c r="C7066" s="8" t="s">
        <v>11</v>
      </c>
      <c r="D7066" s="8" t="str">
        <f t="shared" si="1403"/>
        <v>JCA2000</v>
      </c>
      <c r="E7066">
        <v>2000</v>
      </c>
      <c r="F7066" t="str">
        <f>VLOOKUP(D7066,'Fund List'!$A$2:$F$1324,6,FALSE)</f>
        <v>FEDERAL GRANTS</v>
      </c>
      <c r="G7066" s="3">
        <v>138</v>
      </c>
      <c r="I7066" s="24">
        <f t="shared" si="1407"/>
        <v>149.02165142117997</v>
      </c>
    </row>
    <row r="7067" spans="1:9" hidden="1" outlineLevel="3" x14ac:dyDescent="0.25">
      <c r="A7067" t="s">
        <v>82</v>
      </c>
      <c r="B7067" t="str">
        <f>VLOOKUP(A7067,'AGENCY CODES'!$C$4:$F$139,3,FALSE)</f>
        <v>CRIMINAL JUSTICE COMMISSION</v>
      </c>
      <c r="C7067" s="8" t="s">
        <v>12</v>
      </c>
      <c r="D7067" s="8" t="str">
        <f t="shared" si="1403"/>
        <v>JCA2000</v>
      </c>
      <c r="E7067">
        <v>2000</v>
      </c>
      <c r="F7067" t="str">
        <f>VLOOKUP(D7067,'Fund List'!$A$2:$F$1324,6,FALSE)</f>
        <v>FEDERAL GRANTS</v>
      </c>
      <c r="G7067" s="3">
        <v>96</v>
      </c>
      <c r="I7067" s="24">
        <f t="shared" si="1407"/>
        <v>103.66723577125562</v>
      </c>
    </row>
    <row r="7068" spans="1:9" hidden="1" outlineLevel="3" x14ac:dyDescent="0.25">
      <c r="A7068" t="s">
        <v>82</v>
      </c>
      <c r="B7068" t="str">
        <f>VLOOKUP(A7068,'AGENCY CODES'!$C$4:$F$139,3,FALSE)</f>
        <v>CRIMINAL JUSTICE COMMISSION</v>
      </c>
      <c r="C7068" s="8">
        <v>2</v>
      </c>
      <c r="D7068" s="8" t="str">
        <f t="shared" si="1403"/>
        <v>JCA2000</v>
      </c>
      <c r="E7068">
        <v>2000</v>
      </c>
      <c r="F7068" t="str">
        <f>VLOOKUP(D7068,'Fund List'!$A$2:$F$1324,6,FALSE)</f>
        <v>FEDERAL GRANTS</v>
      </c>
      <c r="G7068" s="3">
        <v>137</v>
      </c>
      <c r="I7068" s="24">
        <f t="shared" si="1407"/>
        <v>147.94178438189604</v>
      </c>
    </row>
    <row r="7069" spans="1:9" hidden="1" outlineLevel="3" x14ac:dyDescent="0.25">
      <c r="A7069" t="s">
        <v>82</v>
      </c>
      <c r="B7069" t="str">
        <f>VLOOKUP(A7069,'AGENCY CODES'!$C$4:$F$139,3,FALSE)</f>
        <v>CRIMINAL JUSTICE COMMISSION</v>
      </c>
      <c r="C7069" s="8">
        <v>8</v>
      </c>
      <c r="D7069" s="8" t="str">
        <f t="shared" si="1403"/>
        <v>JCA2000</v>
      </c>
      <c r="E7069">
        <v>2000</v>
      </c>
      <c r="F7069" t="str">
        <f>VLOOKUP(D7069,'Fund List'!$A$2:$F$1324,6,FALSE)</f>
        <v>FEDERAL GRANTS</v>
      </c>
      <c r="G7069" s="3">
        <v>158</v>
      </c>
      <c r="I7069" s="24">
        <f t="shared" si="1407"/>
        <v>170.61899220685822</v>
      </c>
    </row>
    <row r="7070" spans="1:9" outlineLevel="2" collapsed="1" x14ac:dyDescent="0.25">
      <c r="F7070" s="1" t="s">
        <v>4024</v>
      </c>
      <c r="I7070" s="24">
        <f t="shared" ref="I7070" si="1408">SUBTOTAL(9,I7059:I7069)</f>
        <v>1564.7273399223895</v>
      </c>
    </row>
    <row r="7071" spans="1:9" hidden="1" outlineLevel="3" x14ac:dyDescent="0.25">
      <c r="A7071" t="s">
        <v>82</v>
      </c>
      <c r="B7071" t="str">
        <f>VLOOKUP(A7071,'AGENCY CODES'!$C$4:$F$139,3,FALSE)</f>
        <v>CRIMINAL JUSTICE COMMISSION</v>
      </c>
      <c r="C7071" s="8" t="s">
        <v>7</v>
      </c>
      <c r="D7071" s="8" t="str">
        <f t="shared" si="1403"/>
        <v>JCA2001</v>
      </c>
      <c r="E7071">
        <v>2001</v>
      </c>
      <c r="F7071" t="str">
        <f>VLOOKUP(D7071,'Fund List'!$A$2:$F$1324,6,FALSE)</f>
        <v>LOCAL LAW ENFORCEMENT BLOCK GRANT PROG</v>
      </c>
      <c r="G7071" s="3">
        <v>3</v>
      </c>
      <c r="I7071" s="24">
        <f>$G7071/$G$10*I$5</f>
        <v>3.2396011178517381</v>
      </c>
    </row>
    <row r="7072" spans="1:9" outlineLevel="2" collapsed="1" x14ac:dyDescent="0.25">
      <c r="F7072" s="1" t="s">
        <v>4560</v>
      </c>
      <c r="I7072" s="24">
        <f t="shared" ref="I7072" si="1409">SUBTOTAL(9,I7071:I7071)</f>
        <v>3.2396011178517381</v>
      </c>
    </row>
    <row r="7073" spans="1:9" hidden="1" outlineLevel="3" x14ac:dyDescent="0.25">
      <c r="A7073" t="s">
        <v>82</v>
      </c>
      <c r="B7073" t="str">
        <f>VLOOKUP(A7073,'AGENCY CODES'!$C$4:$F$139,3,FALSE)</f>
        <v>CRIMINAL JUSTICE COMMISSION</v>
      </c>
      <c r="C7073" s="8" t="s">
        <v>3</v>
      </c>
      <c r="D7073" s="8" t="str">
        <f t="shared" si="1403"/>
        <v>JCA2002</v>
      </c>
      <c r="E7073">
        <v>2002</v>
      </c>
      <c r="F7073" t="str">
        <f>VLOOKUP(D7073,'Fund List'!$A$2:$F$1324,6,FALSE)</f>
        <v>JUSTICE ASSISTANCE GRANT PROGRAM</v>
      </c>
      <c r="G7073" s="3">
        <v>12</v>
      </c>
      <c r="I7073" s="24">
        <f t="shared" ref="I7073:I7085" si="1410">$G7073/$G$10*I$5</f>
        <v>12.958404471406952</v>
      </c>
    </row>
    <row r="7074" spans="1:9" hidden="1" outlineLevel="3" x14ac:dyDescent="0.25">
      <c r="A7074" t="s">
        <v>82</v>
      </c>
      <c r="B7074" t="str">
        <f>VLOOKUP(A7074,'AGENCY CODES'!$C$4:$F$139,3,FALSE)</f>
        <v>CRIMINAL JUSTICE COMMISSION</v>
      </c>
      <c r="C7074" s="8" t="s">
        <v>4</v>
      </c>
      <c r="D7074" s="8" t="str">
        <f t="shared" si="1403"/>
        <v>JCA2002</v>
      </c>
      <c r="E7074">
        <v>2002</v>
      </c>
      <c r="F7074" t="str">
        <f>VLOOKUP(D7074,'Fund List'!$A$2:$F$1324,6,FALSE)</f>
        <v>JUSTICE ASSISTANCE GRANT PROGRAM</v>
      </c>
      <c r="G7074" s="3">
        <v>39</v>
      </c>
      <c r="I7074" s="24">
        <f t="shared" si="1410"/>
        <v>42.1148145320726</v>
      </c>
    </row>
    <row r="7075" spans="1:9" hidden="1" outlineLevel="3" x14ac:dyDescent="0.25">
      <c r="A7075" t="s">
        <v>82</v>
      </c>
      <c r="B7075" t="str">
        <f>VLOOKUP(A7075,'AGENCY CODES'!$C$4:$F$139,3,FALSE)</f>
        <v>CRIMINAL JUSTICE COMMISSION</v>
      </c>
      <c r="C7075" s="8" t="s">
        <v>5</v>
      </c>
      <c r="D7075" s="8" t="str">
        <f t="shared" si="1403"/>
        <v>JCA2002</v>
      </c>
      <c r="E7075">
        <v>2002</v>
      </c>
      <c r="F7075" t="str">
        <f>VLOOKUP(D7075,'Fund List'!$A$2:$F$1324,6,FALSE)</f>
        <v>JUSTICE ASSISTANCE GRANT PROGRAM</v>
      </c>
      <c r="G7075" s="3">
        <v>21</v>
      </c>
      <c r="I7075" s="24">
        <f t="shared" si="1410"/>
        <v>22.677207824962167</v>
      </c>
    </row>
    <row r="7076" spans="1:9" hidden="1" outlineLevel="3" x14ac:dyDescent="0.25">
      <c r="A7076" t="s">
        <v>82</v>
      </c>
      <c r="B7076" t="str">
        <f>VLOOKUP(A7076,'AGENCY CODES'!$C$4:$F$139,3,FALSE)</f>
        <v>CRIMINAL JUSTICE COMMISSION</v>
      </c>
      <c r="C7076" s="8" t="s">
        <v>6</v>
      </c>
      <c r="D7076" s="8" t="str">
        <f t="shared" si="1403"/>
        <v>JCA2002</v>
      </c>
      <c r="E7076">
        <v>2002</v>
      </c>
      <c r="F7076" t="str">
        <f>VLOOKUP(D7076,'Fund List'!$A$2:$F$1324,6,FALSE)</f>
        <v>JUSTICE ASSISTANCE GRANT PROGRAM</v>
      </c>
      <c r="G7076" s="3">
        <v>505</v>
      </c>
      <c r="I7076" s="24">
        <f t="shared" si="1410"/>
        <v>545.33285483837597</v>
      </c>
    </row>
    <row r="7077" spans="1:9" hidden="1" outlineLevel="3" x14ac:dyDescent="0.25">
      <c r="A7077" t="s">
        <v>82</v>
      </c>
      <c r="B7077" t="str">
        <f>VLOOKUP(A7077,'AGENCY CODES'!$C$4:$F$139,3,FALSE)</f>
        <v>CRIMINAL JUSTICE COMMISSION</v>
      </c>
      <c r="C7077" s="8" t="s">
        <v>7</v>
      </c>
      <c r="D7077" s="8" t="str">
        <f t="shared" si="1403"/>
        <v>JCA2002</v>
      </c>
      <c r="E7077">
        <v>2002</v>
      </c>
      <c r="F7077" t="str">
        <f>VLOOKUP(D7077,'Fund List'!$A$2:$F$1324,6,FALSE)</f>
        <v>JUSTICE ASSISTANCE GRANT PROGRAM</v>
      </c>
      <c r="G7077" s="3">
        <v>219</v>
      </c>
      <c r="I7077" s="24">
        <f t="shared" si="1410"/>
        <v>236.49088160317692</v>
      </c>
    </row>
    <row r="7078" spans="1:9" hidden="1" outlineLevel="3" x14ac:dyDescent="0.25">
      <c r="A7078" t="s">
        <v>82</v>
      </c>
      <c r="B7078" t="str">
        <f>VLOOKUP(A7078,'AGENCY CODES'!$C$4:$F$139,3,FALSE)</f>
        <v>CRIMINAL JUSTICE COMMISSION</v>
      </c>
      <c r="C7078" s="8" t="s">
        <v>14</v>
      </c>
      <c r="D7078" s="8" t="str">
        <f t="shared" si="1403"/>
        <v>JCA2002</v>
      </c>
      <c r="E7078">
        <v>2002</v>
      </c>
      <c r="F7078" t="str">
        <f>VLOOKUP(D7078,'Fund List'!$A$2:$F$1324,6,FALSE)</f>
        <v>JUSTICE ASSISTANCE GRANT PROGRAM</v>
      </c>
      <c r="G7078" s="3">
        <v>1</v>
      </c>
      <c r="I7078" s="24">
        <f t="shared" si="1410"/>
        <v>1.0798670392839127</v>
      </c>
    </row>
    <row r="7079" spans="1:9" hidden="1" outlineLevel="3" x14ac:dyDescent="0.25">
      <c r="A7079" t="s">
        <v>82</v>
      </c>
      <c r="B7079" t="str">
        <f>VLOOKUP(A7079,'AGENCY CODES'!$C$4:$F$139,3,FALSE)</f>
        <v>CRIMINAL JUSTICE COMMISSION</v>
      </c>
      <c r="C7079" s="8" t="s">
        <v>17</v>
      </c>
      <c r="D7079" s="8" t="str">
        <f t="shared" si="1403"/>
        <v>JCA2002</v>
      </c>
      <c r="E7079">
        <v>2002</v>
      </c>
      <c r="F7079" t="str">
        <f>VLOOKUP(D7079,'Fund List'!$A$2:$F$1324,6,FALSE)</f>
        <v>JUSTICE ASSISTANCE GRANT PROGRAM</v>
      </c>
      <c r="G7079" s="3">
        <v>6</v>
      </c>
      <c r="I7079" s="24">
        <f t="shared" si="1410"/>
        <v>6.4792022357034762</v>
      </c>
    </row>
    <row r="7080" spans="1:9" hidden="1" outlineLevel="3" x14ac:dyDescent="0.25">
      <c r="A7080" t="s">
        <v>82</v>
      </c>
      <c r="B7080" t="str">
        <f>VLOOKUP(A7080,'AGENCY CODES'!$C$4:$F$139,3,FALSE)</f>
        <v>CRIMINAL JUSTICE COMMISSION</v>
      </c>
      <c r="C7080" s="8" t="s">
        <v>8</v>
      </c>
      <c r="D7080" s="8" t="str">
        <f t="shared" si="1403"/>
        <v>JCA2002</v>
      </c>
      <c r="E7080">
        <v>2002</v>
      </c>
      <c r="F7080" t="str">
        <f>VLOOKUP(D7080,'Fund List'!$A$2:$F$1324,6,FALSE)</f>
        <v>JUSTICE ASSISTANCE GRANT PROGRAM</v>
      </c>
      <c r="G7080" s="3">
        <v>12</v>
      </c>
      <c r="I7080" s="24">
        <f t="shared" si="1410"/>
        <v>12.958404471406952</v>
      </c>
    </row>
    <row r="7081" spans="1:9" hidden="1" outlineLevel="3" x14ac:dyDescent="0.25">
      <c r="A7081" t="s">
        <v>82</v>
      </c>
      <c r="B7081" t="str">
        <f>VLOOKUP(A7081,'AGENCY CODES'!$C$4:$F$139,3,FALSE)</f>
        <v>CRIMINAL JUSTICE COMMISSION</v>
      </c>
      <c r="C7081" s="8" t="s">
        <v>10</v>
      </c>
      <c r="D7081" s="8" t="str">
        <f t="shared" si="1403"/>
        <v>JCA2002</v>
      </c>
      <c r="E7081">
        <v>2002</v>
      </c>
      <c r="F7081" t="str">
        <f>VLOOKUP(D7081,'Fund List'!$A$2:$F$1324,6,FALSE)</f>
        <v>JUSTICE ASSISTANCE GRANT PROGRAM</v>
      </c>
      <c r="G7081" s="3">
        <v>114</v>
      </c>
      <c r="I7081" s="24">
        <f t="shared" si="1410"/>
        <v>123.10484247836605</v>
      </c>
    </row>
    <row r="7082" spans="1:9" hidden="1" outlineLevel="3" x14ac:dyDescent="0.25">
      <c r="A7082" t="s">
        <v>82</v>
      </c>
      <c r="B7082" t="str">
        <f>VLOOKUP(A7082,'AGENCY CODES'!$C$4:$F$139,3,FALSE)</f>
        <v>CRIMINAL JUSTICE COMMISSION</v>
      </c>
      <c r="C7082" s="8" t="s">
        <v>11</v>
      </c>
      <c r="D7082" s="8" t="str">
        <f t="shared" si="1403"/>
        <v>JCA2002</v>
      </c>
      <c r="E7082">
        <v>2002</v>
      </c>
      <c r="F7082" t="str">
        <f>VLOOKUP(D7082,'Fund List'!$A$2:$F$1324,6,FALSE)</f>
        <v>JUSTICE ASSISTANCE GRANT PROGRAM</v>
      </c>
      <c r="G7082" s="3">
        <v>391</v>
      </c>
      <c r="I7082" s="24">
        <f t="shared" si="1410"/>
        <v>422.22801236000987</v>
      </c>
    </row>
    <row r="7083" spans="1:9" hidden="1" outlineLevel="3" x14ac:dyDescent="0.25">
      <c r="A7083" t="s">
        <v>82</v>
      </c>
      <c r="B7083" t="str">
        <f>VLOOKUP(A7083,'AGENCY CODES'!$C$4:$F$139,3,FALSE)</f>
        <v>CRIMINAL JUSTICE COMMISSION</v>
      </c>
      <c r="C7083" s="8" t="s">
        <v>12</v>
      </c>
      <c r="D7083" s="8" t="str">
        <f t="shared" si="1403"/>
        <v>JCA2002</v>
      </c>
      <c r="E7083">
        <v>2002</v>
      </c>
      <c r="F7083" t="str">
        <f>VLOOKUP(D7083,'Fund List'!$A$2:$F$1324,6,FALSE)</f>
        <v>JUSTICE ASSISTANCE GRANT PROGRAM</v>
      </c>
      <c r="G7083" s="3">
        <v>81</v>
      </c>
      <c r="I7083" s="24">
        <f t="shared" si="1410"/>
        <v>87.469230181996934</v>
      </c>
    </row>
    <row r="7084" spans="1:9" hidden="1" outlineLevel="3" x14ac:dyDescent="0.25">
      <c r="A7084" t="s">
        <v>82</v>
      </c>
      <c r="B7084" t="str">
        <f>VLOOKUP(A7084,'AGENCY CODES'!$C$4:$F$139,3,FALSE)</f>
        <v>CRIMINAL JUSTICE COMMISSION</v>
      </c>
      <c r="C7084" s="8">
        <v>2</v>
      </c>
      <c r="D7084" s="8" t="str">
        <f t="shared" si="1403"/>
        <v>JCA2002</v>
      </c>
      <c r="E7084">
        <v>2002</v>
      </c>
      <c r="F7084" t="str">
        <f>VLOOKUP(D7084,'Fund List'!$A$2:$F$1324,6,FALSE)</f>
        <v>JUSTICE ASSISTANCE GRANT PROGRAM</v>
      </c>
      <c r="G7084" s="3">
        <v>388</v>
      </c>
      <c r="I7084" s="24">
        <f t="shared" si="1410"/>
        <v>418.98841124215818</v>
      </c>
    </row>
    <row r="7085" spans="1:9" hidden="1" outlineLevel="3" x14ac:dyDescent="0.25">
      <c r="A7085" t="s">
        <v>82</v>
      </c>
      <c r="B7085" t="str">
        <f>VLOOKUP(A7085,'AGENCY CODES'!$C$4:$F$139,3,FALSE)</f>
        <v>CRIMINAL JUSTICE COMMISSION</v>
      </c>
      <c r="C7085" s="8">
        <v>8</v>
      </c>
      <c r="D7085" s="8" t="str">
        <f t="shared" si="1403"/>
        <v>JCA2002</v>
      </c>
      <c r="E7085">
        <v>2002</v>
      </c>
      <c r="F7085" t="str">
        <f>VLOOKUP(D7085,'Fund List'!$A$2:$F$1324,6,FALSE)</f>
        <v>JUSTICE ASSISTANCE GRANT PROGRAM</v>
      </c>
      <c r="G7085" s="3">
        <v>424</v>
      </c>
      <c r="I7085" s="24">
        <f t="shared" si="1410"/>
        <v>457.86362465637905</v>
      </c>
    </row>
    <row r="7086" spans="1:9" outlineLevel="2" collapsed="1" x14ac:dyDescent="0.25">
      <c r="F7086" s="1" t="s">
        <v>4561</v>
      </c>
      <c r="I7086" s="24">
        <f t="shared" ref="I7086" si="1411">SUBTOTAL(9,I7073:I7085)</f>
        <v>2389.7457579352995</v>
      </c>
    </row>
    <row r="7087" spans="1:9" hidden="1" outlineLevel="3" x14ac:dyDescent="0.25">
      <c r="A7087" t="s">
        <v>82</v>
      </c>
      <c r="B7087" t="str">
        <f>VLOOKUP(A7087,'AGENCY CODES'!$C$4:$F$139,3,FALSE)</f>
        <v>CRIMINAL JUSTICE COMMISSION</v>
      </c>
      <c r="C7087" s="8" t="s">
        <v>1</v>
      </c>
      <c r="D7087" s="8" t="str">
        <f t="shared" si="1403"/>
        <v>JCA2134</v>
      </c>
      <c r="E7087">
        <v>2134</v>
      </c>
      <c r="F7087" t="str">
        <f>VLOOKUP(D7087,'Fund List'!$A$2:$F$1324,6,FALSE)</f>
        <v>AZ COMMISSION ON CRIMINAL JUSTICE</v>
      </c>
      <c r="G7087" s="3">
        <v>96</v>
      </c>
      <c r="I7087" s="24">
        <f t="shared" ref="I7087:I7101" si="1412">$G7087/$G$10*I$5</f>
        <v>103.66723577125562</v>
      </c>
    </row>
    <row r="7088" spans="1:9" hidden="1" outlineLevel="3" x14ac:dyDescent="0.25">
      <c r="A7088" t="s">
        <v>82</v>
      </c>
      <c r="B7088" t="str">
        <f>VLOOKUP(A7088,'AGENCY CODES'!$C$4:$F$139,3,FALSE)</f>
        <v>CRIMINAL JUSTICE COMMISSION</v>
      </c>
      <c r="C7088" s="8" t="s">
        <v>22</v>
      </c>
      <c r="D7088" s="8" t="str">
        <f t="shared" si="1403"/>
        <v>JCA2134</v>
      </c>
      <c r="E7088">
        <v>2134</v>
      </c>
      <c r="F7088" t="str">
        <f>VLOOKUP(D7088,'Fund List'!$A$2:$F$1324,6,FALSE)</f>
        <v>AZ COMMISSION ON CRIMINAL JUSTICE</v>
      </c>
      <c r="G7088" s="3">
        <v>6</v>
      </c>
      <c r="I7088" s="24">
        <f t="shared" si="1412"/>
        <v>6.4792022357034762</v>
      </c>
    </row>
    <row r="7089" spans="1:9" hidden="1" outlineLevel="3" x14ac:dyDescent="0.25">
      <c r="A7089" t="s">
        <v>82</v>
      </c>
      <c r="B7089" t="str">
        <f>VLOOKUP(A7089,'AGENCY CODES'!$C$4:$F$139,3,FALSE)</f>
        <v>CRIMINAL JUSTICE COMMISSION</v>
      </c>
      <c r="C7089" s="8" t="s">
        <v>3</v>
      </c>
      <c r="D7089" s="8" t="str">
        <f t="shared" si="1403"/>
        <v>JCA2134</v>
      </c>
      <c r="E7089">
        <v>2134</v>
      </c>
      <c r="F7089" t="str">
        <f>VLOOKUP(D7089,'Fund List'!$A$2:$F$1324,6,FALSE)</f>
        <v>AZ COMMISSION ON CRIMINAL JUSTICE</v>
      </c>
      <c r="G7089" s="3">
        <v>907</v>
      </c>
      <c r="I7089" s="24">
        <f t="shared" si="1412"/>
        <v>979.43940463050899</v>
      </c>
    </row>
    <row r="7090" spans="1:9" hidden="1" outlineLevel="3" x14ac:dyDescent="0.25">
      <c r="A7090" t="s">
        <v>82</v>
      </c>
      <c r="B7090" t="str">
        <f>VLOOKUP(A7090,'AGENCY CODES'!$C$4:$F$139,3,FALSE)</f>
        <v>CRIMINAL JUSTICE COMMISSION</v>
      </c>
      <c r="C7090" s="8" t="s">
        <v>4</v>
      </c>
      <c r="D7090" s="8" t="str">
        <f t="shared" si="1403"/>
        <v>JCA2134</v>
      </c>
      <c r="E7090">
        <v>2134</v>
      </c>
      <c r="F7090" t="str">
        <f>VLOOKUP(D7090,'Fund List'!$A$2:$F$1324,6,FALSE)</f>
        <v>AZ COMMISSION ON CRIMINAL JUSTICE</v>
      </c>
      <c r="G7090" s="3">
        <v>121</v>
      </c>
      <c r="I7090" s="24">
        <f t="shared" si="1412"/>
        <v>130.66391175335343</v>
      </c>
    </row>
    <row r="7091" spans="1:9" hidden="1" outlineLevel="3" x14ac:dyDescent="0.25">
      <c r="A7091" t="s">
        <v>82</v>
      </c>
      <c r="B7091" t="str">
        <f>VLOOKUP(A7091,'AGENCY CODES'!$C$4:$F$139,3,FALSE)</f>
        <v>CRIMINAL JUSTICE COMMISSION</v>
      </c>
      <c r="C7091" s="8" t="s">
        <v>5</v>
      </c>
      <c r="D7091" s="8" t="str">
        <f t="shared" si="1403"/>
        <v>JCA2134</v>
      </c>
      <c r="E7091">
        <v>2134</v>
      </c>
      <c r="F7091" t="str">
        <f>VLOOKUP(D7091,'Fund List'!$A$2:$F$1324,6,FALSE)</f>
        <v>AZ COMMISSION ON CRIMINAL JUSTICE</v>
      </c>
      <c r="G7091" s="3">
        <v>45</v>
      </c>
      <c r="I7091" s="24">
        <f t="shared" si="1412"/>
        <v>48.594016767776075</v>
      </c>
    </row>
    <row r="7092" spans="1:9" hidden="1" outlineLevel="3" x14ac:dyDescent="0.25">
      <c r="A7092" t="s">
        <v>82</v>
      </c>
      <c r="B7092" t="str">
        <f>VLOOKUP(A7092,'AGENCY CODES'!$C$4:$F$139,3,FALSE)</f>
        <v>CRIMINAL JUSTICE COMMISSION</v>
      </c>
      <c r="C7092" s="8" t="s">
        <v>6</v>
      </c>
      <c r="D7092" s="8" t="str">
        <f t="shared" si="1403"/>
        <v>JCA2134</v>
      </c>
      <c r="E7092">
        <v>2134</v>
      </c>
      <c r="F7092" t="str">
        <f>VLOOKUP(D7092,'Fund List'!$A$2:$F$1324,6,FALSE)</f>
        <v>AZ COMMISSION ON CRIMINAL JUSTICE</v>
      </c>
      <c r="G7092" s="3">
        <v>816</v>
      </c>
      <c r="I7092" s="24">
        <f t="shared" si="1412"/>
        <v>881.17150405567281</v>
      </c>
    </row>
    <row r="7093" spans="1:9" hidden="1" outlineLevel="3" x14ac:dyDescent="0.25">
      <c r="A7093" t="s">
        <v>82</v>
      </c>
      <c r="B7093" t="str">
        <f>VLOOKUP(A7093,'AGENCY CODES'!$C$4:$F$139,3,FALSE)</f>
        <v>CRIMINAL JUSTICE COMMISSION</v>
      </c>
      <c r="C7093" s="8" t="s">
        <v>7</v>
      </c>
      <c r="D7093" s="8" t="str">
        <f t="shared" si="1403"/>
        <v>JCA2134</v>
      </c>
      <c r="E7093">
        <v>2134</v>
      </c>
      <c r="F7093" t="str">
        <f>VLOOKUP(D7093,'Fund List'!$A$2:$F$1324,6,FALSE)</f>
        <v>AZ COMMISSION ON CRIMINAL JUSTICE</v>
      </c>
      <c r="G7093" s="3">
        <v>94</v>
      </c>
      <c r="I7093" s="24">
        <f t="shared" si="1412"/>
        <v>101.50750169268781</v>
      </c>
    </row>
    <row r="7094" spans="1:9" hidden="1" outlineLevel="3" x14ac:dyDescent="0.25">
      <c r="A7094" t="s">
        <v>82</v>
      </c>
      <c r="B7094" t="str">
        <f>VLOOKUP(A7094,'AGENCY CODES'!$C$4:$F$139,3,FALSE)</f>
        <v>CRIMINAL JUSTICE COMMISSION</v>
      </c>
      <c r="C7094" s="8" t="s">
        <v>14</v>
      </c>
      <c r="D7094" s="8" t="str">
        <f t="shared" si="1403"/>
        <v>JCA2134</v>
      </c>
      <c r="E7094">
        <v>2134</v>
      </c>
      <c r="F7094" t="str">
        <f>VLOOKUP(D7094,'Fund List'!$A$2:$F$1324,6,FALSE)</f>
        <v>AZ COMMISSION ON CRIMINAL JUSTICE</v>
      </c>
      <c r="G7094" s="3">
        <v>11</v>
      </c>
      <c r="I7094" s="24">
        <f t="shared" si="1412"/>
        <v>11.878537432123041</v>
      </c>
    </row>
    <row r="7095" spans="1:9" hidden="1" outlineLevel="3" x14ac:dyDescent="0.25">
      <c r="A7095" t="s">
        <v>82</v>
      </c>
      <c r="B7095" t="str">
        <f>VLOOKUP(A7095,'AGENCY CODES'!$C$4:$F$139,3,FALSE)</f>
        <v>CRIMINAL JUSTICE COMMISSION</v>
      </c>
      <c r="C7095" s="8" t="s">
        <v>17</v>
      </c>
      <c r="D7095" s="8" t="str">
        <f t="shared" si="1403"/>
        <v>JCA2134</v>
      </c>
      <c r="E7095">
        <v>2134</v>
      </c>
      <c r="F7095" t="str">
        <f>VLOOKUP(D7095,'Fund List'!$A$2:$F$1324,6,FALSE)</f>
        <v>AZ COMMISSION ON CRIMINAL JUSTICE</v>
      </c>
      <c r="G7095" s="3">
        <v>16</v>
      </c>
      <c r="I7095" s="24">
        <f t="shared" si="1412"/>
        <v>17.277872628542603</v>
      </c>
    </row>
    <row r="7096" spans="1:9" hidden="1" outlineLevel="3" x14ac:dyDescent="0.25">
      <c r="A7096" t="s">
        <v>82</v>
      </c>
      <c r="B7096" t="str">
        <f>VLOOKUP(A7096,'AGENCY CODES'!$C$4:$F$139,3,FALSE)</f>
        <v>CRIMINAL JUSTICE COMMISSION</v>
      </c>
      <c r="C7096" s="8" t="s">
        <v>8</v>
      </c>
      <c r="D7096" s="8" t="str">
        <f t="shared" si="1403"/>
        <v>JCA2134</v>
      </c>
      <c r="E7096">
        <v>2134</v>
      </c>
      <c r="F7096" t="str">
        <f>VLOOKUP(D7096,'Fund List'!$A$2:$F$1324,6,FALSE)</f>
        <v>AZ COMMISSION ON CRIMINAL JUSTICE</v>
      </c>
      <c r="G7096" s="3">
        <v>25</v>
      </c>
      <c r="I7096" s="24">
        <f t="shared" si="1412"/>
        <v>26.99667598209782</v>
      </c>
    </row>
    <row r="7097" spans="1:9" hidden="1" outlineLevel="3" x14ac:dyDescent="0.25">
      <c r="A7097" t="s">
        <v>82</v>
      </c>
      <c r="B7097" t="str">
        <f>VLOOKUP(A7097,'AGENCY CODES'!$C$4:$F$139,3,FALSE)</f>
        <v>CRIMINAL JUSTICE COMMISSION</v>
      </c>
      <c r="C7097" s="8" t="s">
        <v>10</v>
      </c>
      <c r="D7097" s="8" t="str">
        <f t="shared" si="1403"/>
        <v>JCA2134</v>
      </c>
      <c r="E7097">
        <v>2134</v>
      </c>
      <c r="F7097" t="str">
        <f>VLOOKUP(D7097,'Fund List'!$A$2:$F$1324,6,FALSE)</f>
        <v>AZ COMMISSION ON CRIMINAL JUSTICE</v>
      </c>
      <c r="G7097" s="3">
        <v>147</v>
      </c>
      <c r="I7097" s="24">
        <f t="shared" si="1412"/>
        <v>158.74045477473518</v>
      </c>
    </row>
    <row r="7098" spans="1:9" hidden="1" outlineLevel="3" x14ac:dyDescent="0.25">
      <c r="A7098" t="s">
        <v>82</v>
      </c>
      <c r="B7098" t="str">
        <f>VLOOKUP(A7098,'AGENCY CODES'!$C$4:$F$139,3,FALSE)</f>
        <v>CRIMINAL JUSTICE COMMISSION</v>
      </c>
      <c r="C7098" s="8" t="s">
        <v>11</v>
      </c>
      <c r="D7098" s="8" t="str">
        <f t="shared" si="1403"/>
        <v>JCA2134</v>
      </c>
      <c r="E7098">
        <v>2134</v>
      </c>
      <c r="F7098" t="str">
        <f>VLOOKUP(D7098,'Fund List'!$A$2:$F$1324,6,FALSE)</f>
        <v>AZ COMMISSION ON CRIMINAL JUSTICE</v>
      </c>
      <c r="G7098" s="3">
        <v>545</v>
      </c>
      <c r="I7098" s="24">
        <f t="shared" si="1412"/>
        <v>588.52753640973242</v>
      </c>
    </row>
    <row r="7099" spans="1:9" hidden="1" outlineLevel="3" x14ac:dyDescent="0.25">
      <c r="A7099" t="s">
        <v>82</v>
      </c>
      <c r="B7099" t="str">
        <f>VLOOKUP(A7099,'AGENCY CODES'!$C$4:$F$139,3,FALSE)</f>
        <v>CRIMINAL JUSTICE COMMISSION</v>
      </c>
      <c r="C7099" s="8" t="s">
        <v>12</v>
      </c>
      <c r="D7099" s="8" t="str">
        <f t="shared" si="1403"/>
        <v>JCA2134</v>
      </c>
      <c r="E7099">
        <v>2134</v>
      </c>
      <c r="F7099" t="str">
        <f>VLOOKUP(D7099,'Fund List'!$A$2:$F$1324,6,FALSE)</f>
        <v>AZ COMMISSION ON CRIMINAL JUSTICE</v>
      </c>
      <c r="G7099" s="3">
        <v>103</v>
      </c>
      <c r="I7099" s="24">
        <f t="shared" si="1412"/>
        <v>111.22630504624301</v>
      </c>
    </row>
    <row r="7100" spans="1:9" hidden="1" outlineLevel="3" x14ac:dyDescent="0.25">
      <c r="A7100" t="s">
        <v>82</v>
      </c>
      <c r="B7100" t="str">
        <f>VLOOKUP(A7100,'AGENCY CODES'!$C$4:$F$139,3,FALSE)</f>
        <v>CRIMINAL JUSTICE COMMISSION</v>
      </c>
      <c r="C7100" s="8">
        <v>2</v>
      </c>
      <c r="D7100" s="8" t="str">
        <f t="shared" si="1403"/>
        <v>JCA2134</v>
      </c>
      <c r="E7100">
        <v>2134</v>
      </c>
      <c r="F7100" t="str">
        <f>VLOOKUP(D7100,'Fund List'!$A$2:$F$1324,6,FALSE)</f>
        <v>AZ COMMISSION ON CRIMINAL JUSTICE</v>
      </c>
      <c r="G7100" s="3">
        <v>531</v>
      </c>
      <c r="I7100" s="24">
        <f t="shared" si="1412"/>
        <v>573.40939785975763</v>
      </c>
    </row>
    <row r="7101" spans="1:9" hidden="1" outlineLevel="3" x14ac:dyDescent="0.25">
      <c r="A7101" t="s">
        <v>82</v>
      </c>
      <c r="B7101" t="str">
        <f>VLOOKUP(A7101,'AGENCY CODES'!$C$4:$F$139,3,FALSE)</f>
        <v>CRIMINAL JUSTICE COMMISSION</v>
      </c>
      <c r="C7101" s="8">
        <v>8</v>
      </c>
      <c r="D7101" s="8" t="str">
        <f t="shared" si="1403"/>
        <v>JCA2134</v>
      </c>
      <c r="E7101">
        <v>2134</v>
      </c>
      <c r="F7101" t="str">
        <f>VLOOKUP(D7101,'Fund List'!$A$2:$F$1324,6,FALSE)</f>
        <v>AZ COMMISSION ON CRIMINAL JUSTICE</v>
      </c>
      <c r="G7101" s="3">
        <v>988</v>
      </c>
      <c r="I7101" s="24">
        <f t="shared" si="1412"/>
        <v>1066.9086348125059</v>
      </c>
    </row>
    <row r="7102" spans="1:9" outlineLevel="2" collapsed="1" x14ac:dyDescent="0.25">
      <c r="F7102" s="1" t="s">
        <v>4562</v>
      </c>
      <c r="I7102" s="24">
        <f t="shared" ref="I7102" si="1413">SUBTOTAL(9,I7087:I7101)</f>
        <v>4806.4881918526953</v>
      </c>
    </row>
    <row r="7103" spans="1:9" hidden="1" outlineLevel="3" x14ac:dyDescent="0.25">
      <c r="A7103" t="s">
        <v>82</v>
      </c>
      <c r="B7103" t="str">
        <f>VLOOKUP(A7103,'AGENCY CODES'!$C$4:$F$139,3,FALSE)</f>
        <v>CRIMINAL JUSTICE COMMISSION</v>
      </c>
      <c r="C7103" s="8" t="s">
        <v>1</v>
      </c>
      <c r="D7103" s="8" t="str">
        <f t="shared" si="1403"/>
        <v>JCA2198</v>
      </c>
      <c r="E7103">
        <v>2198</v>
      </c>
      <c r="F7103" t="str">
        <f>VLOOKUP(D7103,'Fund List'!$A$2:$F$1324,6,FALSE)</f>
        <v>VICTIMS COMPENSATION AND ASSISTANCE</v>
      </c>
      <c r="G7103" s="3">
        <v>60</v>
      </c>
      <c r="I7103" s="24">
        <f t="shared" ref="I7103:I7115" si="1414">$G7103/$G$10*I$5</f>
        <v>64.792022357034767</v>
      </c>
    </row>
    <row r="7104" spans="1:9" hidden="1" outlineLevel="3" x14ac:dyDescent="0.25">
      <c r="A7104" t="s">
        <v>82</v>
      </c>
      <c r="B7104" t="str">
        <f>VLOOKUP(A7104,'AGENCY CODES'!$C$4:$F$139,3,FALSE)</f>
        <v>CRIMINAL JUSTICE COMMISSION</v>
      </c>
      <c r="C7104" s="8" t="s">
        <v>22</v>
      </c>
      <c r="D7104" s="8" t="str">
        <f t="shared" si="1403"/>
        <v>JCA2198</v>
      </c>
      <c r="E7104">
        <v>2198</v>
      </c>
      <c r="F7104" t="str">
        <f>VLOOKUP(D7104,'Fund List'!$A$2:$F$1324,6,FALSE)</f>
        <v>VICTIMS COMPENSATION AND ASSISTANCE</v>
      </c>
      <c r="G7104" s="3">
        <v>4</v>
      </c>
      <c r="I7104" s="24">
        <f t="shared" si="1414"/>
        <v>4.3194681571356508</v>
      </c>
    </row>
    <row r="7105" spans="1:9" hidden="1" outlineLevel="3" x14ac:dyDescent="0.25">
      <c r="A7105" t="s">
        <v>82</v>
      </c>
      <c r="B7105" t="str">
        <f>VLOOKUP(A7105,'AGENCY CODES'!$C$4:$F$139,3,FALSE)</f>
        <v>CRIMINAL JUSTICE COMMISSION</v>
      </c>
      <c r="C7105" s="8" t="s">
        <v>3</v>
      </c>
      <c r="D7105" s="8" t="str">
        <f t="shared" si="1403"/>
        <v>JCA2198</v>
      </c>
      <c r="E7105">
        <v>2198</v>
      </c>
      <c r="F7105" t="str">
        <f>VLOOKUP(D7105,'Fund List'!$A$2:$F$1324,6,FALSE)</f>
        <v>VICTIMS COMPENSATION AND ASSISTANCE</v>
      </c>
      <c r="G7105" s="3">
        <v>202</v>
      </c>
      <c r="I7105" s="24">
        <f t="shared" si="1414"/>
        <v>218.13314193535041</v>
      </c>
    </row>
    <row r="7106" spans="1:9" hidden="1" outlineLevel="3" x14ac:dyDescent="0.25">
      <c r="A7106" t="s">
        <v>82</v>
      </c>
      <c r="B7106" t="str">
        <f>VLOOKUP(A7106,'AGENCY CODES'!$C$4:$F$139,3,FALSE)</f>
        <v>CRIMINAL JUSTICE COMMISSION</v>
      </c>
      <c r="C7106" s="8" t="s">
        <v>4</v>
      </c>
      <c r="D7106" s="8" t="str">
        <f t="shared" si="1403"/>
        <v>JCA2198</v>
      </c>
      <c r="E7106">
        <v>2198</v>
      </c>
      <c r="F7106" t="str">
        <f>VLOOKUP(D7106,'Fund List'!$A$2:$F$1324,6,FALSE)</f>
        <v>VICTIMS COMPENSATION AND ASSISTANCE</v>
      </c>
      <c r="G7106" s="3">
        <v>538</v>
      </c>
      <c r="I7106" s="24">
        <f t="shared" si="1414"/>
        <v>580.96846713474508</v>
      </c>
    </row>
    <row r="7107" spans="1:9" hidden="1" outlineLevel="3" x14ac:dyDescent="0.25">
      <c r="A7107" t="s">
        <v>82</v>
      </c>
      <c r="B7107" t="str">
        <f>VLOOKUP(A7107,'AGENCY CODES'!$C$4:$F$139,3,FALSE)</f>
        <v>CRIMINAL JUSTICE COMMISSION</v>
      </c>
      <c r="C7107" s="8" t="s">
        <v>5</v>
      </c>
      <c r="D7107" s="8" t="str">
        <f t="shared" si="1403"/>
        <v>JCA2198</v>
      </c>
      <c r="E7107">
        <v>2198</v>
      </c>
      <c r="F7107" t="str">
        <f>VLOOKUP(D7107,'Fund List'!$A$2:$F$1324,6,FALSE)</f>
        <v>VICTIMS COMPENSATION AND ASSISTANCE</v>
      </c>
      <c r="G7107" s="3">
        <v>2</v>
      </c>
      <c r="I7107" s="24">
        <f t="shared" si="1414"/>
        <v>2.1597340785678254</v>
      </c>
    </row>
    <row r="7108" spans="1:9" hidden="1" outlineLevel="3" x14ac:dyDescent="0.25">
      <c r="A7108" t="s">
        <v>82</v>
      </c>
      <c r="B7108" t="str">
        <f>VLOOKUP(A7108,'AGENCY CODES'!$C$4:$F$139,3,FALSE)</f>
        <v>CRIMINAL JUSTICE COMMISSION</v>
      </c>
      <c r="C7108" s="8" t="s">
        <v>6</v>
      </c>
      <c r="D7108" s="8" t="str">
        <f t="shared" si="1403"/>
        <v>JCA2198</v>
      </c>
      <c r="E7108">
        <v>2198</v>
      </c>
      <c r="F7108" t="str">
        <f>VLOOKUP(D7108,'Fund List'!$A$2:$F$1324,6,FALSE)</f>
        <v>VICTIMS COMPENSATION AND ASSISTANCE</v>
      </c>
      <c r="G7108" s="3">
        <v>5</v>
      </c>
      <c r="I7108" s="24">
        <f t="shared" si="1414"/>
        <v>5.3993351964195639</v>
      </c>
    </row>
    <row r="7109" spans="1:9" hidden="1" outlineLevel="3" x14ac:dyDescent="0.25">
      <c r="A7109" t="s">
        <v>82</v>
      </c>
      <c r="B7109" t="str">
        <f>VLOOKUP(A7109,'AGENCY CODES'!$C$4:$F$139,3,FALSE)</f>
        <v>CRIMINAL JUSTICE COMMISSION</v>
      </c>
      <c r="C7109" s="8" t="s">
        <v>7</v>
      </c>
      <c r="D7109" s="8" t="str">
        <f t="shared" si="1403"/>
        <v>JCA2198</v>
      </c>
      <c r="E7109">
        <v>2198</v>
      </c>
      <c r="F7109" t="str">
        <f>VLOOKUP(D7109,'Fund List'!$A$2:$F$1324,6,FALSE)</f>
        <v>VICTIMS COMPENSATION AND ASSISTANCE</v>
      </c>
      <c r="G7109" s="3">
        <v>5</v>
      </c>
      <c r="I7109" s="24">
        <f t="shared" si="1414"/>
        <v>5.3993351964195639</v>
      </c>
    </row>
    <row r="7110" spans="1:9" hidden="1" outlineLevel="3" x14ac:dyDescent="0.25">
      <c r="A7110" t="s">
        <v>82</v>
      </c>
      <c r="B7110" t="str">
        <f>VLOOKUP(A7110,'AGENCY CODES'!$C$4:$F$139,3,FALSE)</f>
        <v>CRIMINAL JUSTICE COMMISSION</v>
      </c>
      <c r="C7110" s="8" t="s">
        <v>8</v>
      </c>
      <c r="D7110" s="8" t="str">
        <f t="shared" si="1403"/>
        <v>JCA2198</v>
      </c>
      <c r="E7110">
        <v>2198</v>
      </c>
      <c r="F7110" t="str">
        <f>VLOOKUP(D7110,'Fund List'!$A$2:$F$1324,6,FALSE)</f>
        <v>VICTIMS COMPENSATION AND ASSISTANCE</v>
      </c>
      <c r="G7110" s="3">
        <v>30</v>
      </c>
      <c r="I7110" s="24">
        <f t="shared" si="1414"/>
        <v>32.396011178517384</v>
      </c>
    </row>
    <row r="7111" spans="1:9" hidden="1" outlineLevel="3" x14ac:dyDescent="0.25">
      <c r="A7111" t="s">
        <v>82</v>
      </c>
      <c r="B7111" t="str">
        <f>VLOOKUP(A7111,'AGENCY CODES'!$C$4:$F$139,3,FALSE)</f>
        <v>CRIMINAL JUSTICE COMMISSION</v>
      </c>
      <c r="C7111" s="8" t="s">
        <v>10</v>
      </c>
      <c r="D7111" s="8" t="str">
        <f t="shared" si="1403"/>
        <v>JCA2198</v>
      </c>
      <c r="E7111">
        <v>2198</v>
      </c>
      <c r="F7111" t="str">
        <f>VLOOKUP(D7111,'Fund List'!$A$2:$F$1324,6,FALSE)</f>
        <v>VICTIMS COMPENSATION AND ASSISTANCE</v>
      </c>
      <c r="G7111" s="3">
        <v>38</v>
      </c>
      <c r="I7111" s="24">
        <f t="shared" si="1414"/>
        <v>41.034947492788682</v>
      </c>
    </row>
    <row r="7112" spans="1:9" hidden="1" outlineLevel="3" x14ac:dyDescent="0.25">
      <c r="A7112" t="s">
        <v>82</v>
      </c>
      <c r="B7112" t="str">
        <f>VLOOKUP(A7112,'AGENCY CODES'!$C$4:$F$139,3,FALSE)</f>
        <v>CRIMINAL JUSTICE COMMISSION</v>
      </c>
      <c r="C7112" s="8" t="s">
        <v>11</v>
      </c>
      <c r="D7112" s="8" t="str">
        <f t="shared" si="1403"/>
        <v>JCA2198</v>
      </c>
      <c r="E7112">
        <v>2198</v>
      </c>
      <c r="F7112" t="str">
        <f>VLOOKUP(D7112,'Fund List'!$A$2:$F$1324,6,FALSE)</f>
        <v>VICTIMS COMPENSATION AND ASSISTANCE</v>
      </c>
      <c r="G7112" s="3">
        <v>565</v>
      </c>
      <c r="I7112" s="24">
        <f t="shared" si="1414"/>
        <v>610.12487719541082</v>
      </c>
    </row>
    <row r="7113" spans="1:9" hidden="1" outlineLevel="3" x14ac:dyDescent="0.25">
      <c r="A7113" t="s">
        <v>82</v>
      </c>
      <c r="B7113" t="str">
        <f>VLOOKUP(A7113,'AGENCY CODES'!$C$4:$F$139,3,FALSE)</f>
        <v>CRIMINAL JUSTICE COMMISSION</v>
      </c>
      <c r="C7113" s="8" t="s">
        <v>12</v>
      </c>
      <c r="D7113" s="8" t="str">
        <f t="shared" si="1403"/>
        <v>JCA2198</v>
      </c>
      <c r="E7113">
        <v>2198</v>
      </c>
      <c r="F7113" t="str">
        <f>VLOOKUP(D7113,'Fund List'!$A$2:$F$1324,6,FALSE)</f>
        <v>VICTIMS COMPENSATION AND ASSISTANCE</v>
      </c>
      <c r="G7113" s="3">
        <v>109</v>
      </c>
      <c r="I7113" s="24">
        <f t="shared" si="1414"/>
        <v>117.7055072819465</v>
      </c>
    </row>
    <row r="7114" spans="1:9" hidden="1" outlineLevel="3" x14ac:dyDescent="0.25">
      <c r="A7114" t="s">
        <v>82</v>
      </c>
      <c r="B7114" t="str">
        <f>VLOOKUP(A7114,'AGENCY CODES'!$C$4:$F$139,3,FALSE)</f>
        <v>CRIMINAL JUSTICE COMMISSION</v>
      </c>
      <c r="C7114" s="8">
        <v>2</v>
      </c>
      <c r="D7114" s="8" t="str">
        <f t="shared" si="1403"/>
        <v>JCA2198</v>
      </c>
      <c r="E7114">
        <v>2198</v>
      </c>
      <c r="F7114" t="str">
        <f>VLOOKUP(D7114,'Fund List'!$A$2:$F$1324,6,FALSE)</f>
        <v>VICTIMS COMPENSATION AND ASSISTANCE</v>
      </c>
      <c r="G7114" s="3">
        <v>657</v>
      </c>
      <c r="I7114" s="24">
        <f t="shared" si="1414"/>
        <v>709.47264480953072</v>
      </c>
    </row>
    <row r="7115" spans="1:9" hidden="1" outlineLevel="3" x14ac:dyDescent="0.25">
      <c r="A7115" t="s">
        <v>82</v>
      </c>
      <c r="B7115" t="str">
        <f>VLOOKUP(A7115,'AGENCY CODES'!$C$4:$F$139,3,FALSE)</f>
        <v>CRIMINAL JUSTICE COMMISSION</v>
      </c>
      <c r="C7115" s="8">
        <v>8</v>
      </c>
      <c r="D7115" s="8" t="str">
        <f t="shared" si="1403"/>
        <v>JCA2198</v>
      </c>
      <c r="E7115">
        <v>2198</v>
      </c>
      <c r="F7115" t="str">
        <f>VLOOKUP(D7115,'Fund List'!$A$2:$F$1324,6,FALSE)</f>
        <v>VICTIMS COMPENSATION AND ASSISTANCE</v>
      </c>
      <c r="G7115" s="3">
        <v>341</v>
      </c>
      <c r="I7115" s="24">
        <f t="shared" si="1414"/>
        <v>368.23466039581427</v>
      </c>
    </row>
    <row r="7116" spans="1:9" outlineLevel="2" collapsed="1" x14ac:dyDescent="0.25">
      <c r="F7116" s="1" t="s">
        <v>4563</v>
      </c>
      <c r="I7116" s="24">
        <f t="shared" ref="I7116" si="1415">SUBTOTAL(9,I7103:I7115)</f>
        <v>2760.1401524096814</v>
      </c>
    </row>
    <row r="7117" spans="1:9" hidden="1" outlineLevel="3" x14ac:dyDescent="0.25">
      <c r="A7117" t="s">
        <v>82</v>
      </c>
      <c r="B7117" t="str">
        <f>VLOOKUP(A7117,'AGENCY CODES'!$C$4:$F$139,3,FALSE)</f>
        <v>CRIMINAL JUSTICE COMMISSION</v>
      </c>
      <c r="C7117" s="8" t="s">
        <v>7</v>
      </c>
      <c r="D7117" s="8" t="str">
        <f t="shared" si="1403"/>
        <v>JCA2229</v>
      </c>
      <c r="E7117">
        <v>2229</v>
      </c>
      <c r="F7117" t="str">
        <f>VLOOKUP(D7117,'Fund List'!$A$2:$F$1324,6,FALSE)</f>
        <v>ADMIN NARC ASSISTANCE FUND</v>
      </c>
      <c r="G7117" s="3">
        <v>2</v>
      </c>
      <c r="I7117" s="24">
        <f>$G7117/$G$10*I$5</f>
        <v>2.1597340785678254</v>
      </c>
    </row>
    <row r="7118" spans="1:9" outlineLevel="2" collapsed="1" x14ac:dyDescent="0.25">
      <c r="F7118" s="1" t="s">
        <v>4564</v>
      </c>
      <c r="I7118" s="24">
        <f t="shared" ref="I7118" si="1416">SUBTOTAL(9,I7117:I7117)</f>
        <v>2.1597340785678254</v>
      </c>
    </row>
    <row r="7119" spans="1:9" hidden="1" outlineLevel="3" x14ac:dyDescent="0.25">
      <c r="A7119" t="s">
        <v>82</v>
      </c>
      <c r="B7119" t="str">
        <f>VLOOKUP(A7119,'AGENCY CODES'!$C$4:$F$139,3,FALSE)</f>
        <v>CRIMINAL JUSTICE COMMISSION</v>
      </c>
      <c r="C7119" s="8" t="s">
        <v>1</v>
      </c>
      <c r="D7119" s="8" t="str">
        <f t="shared" ref="D7119:D7186" si="1417">CONCATENATE(A7119,E7119)</f>
        <v>JCA2280</v>
      </c>
      <c r="E7119">
        <v>2280</v>
      </c>
      <c r="F7119" t="str">
        <f>VLOOKUP(D7119,'Fund List'!$A$2:$F$1324,6,FALSE)</f>
        <v>RESOURCE CENTER FUND</v>
      </c>
      <c r="G7119" s="3">
        <v>70</v>
      </c>
      <c r="I7119" s="24">
        <f t="shared" ref="I7119:I7131" si="1418">$G7119/$G$10*I$5</f>
        <v>75.590692749873895</v>
      </c>
    </row>
    <row r="7120" spans="1:9" hidden="1" outlineLevel="3" x14ac:dyDescent="0.25">
      <c r="A7120" t="s">
        <v>82</v>
      </c>
      <c r="B7120" t="str">
        <f>VLOOKUP(A7120,'AGENCY CODES'!$C$4:$F$139,3,FALSE)</f>
        <v>CRIMINAL JUSTICE COMMISSION</v>
      </c>
      <c r="C7120" s="8" t="s">
        <v>22</v>
      </c>
      <c r="D7120" s="8" t="str">
        <f t="shared" si="1417"/>
        <v>JCA2280</v>
      </c>
      <c r="E7120">
        <v>2280</v>
      </c>
      <c r="F7120" t="str">
        <f>VLOOKUP(D7120,'Fund List'!$A$2:$F$1324,6,FALSE)</f>
        <v>RESOURCE CENTER FUND</v>
      </c>
      <c r="G7120" s="3">
        <v>4</v>
      </c>
      <c r="I7120" s="24">
        <f t="shared" si="1418"/>
        <v>4.3194681571356508</v>
      </c>
    </row>
    <row r="7121" spans="1:9" hidden="1" outlineLevel="3" x14ac:dyDescent="0.25">
      <c r="A7121" t="s">
        <v>82</v>
      </c>
      <c r="B7121" t="str">
        <f>VLOOKUP(A7121,'AGENCY CODES'!$C$4:$F$139,3,FALSE)</f>
        <v>CRIMINAL JUSTICE COMMISSION</v>
      </c>
      <c r="C7121" s="8" t="s">
        <v>3</v>
      </c>
      <c r="D7121" s="8" t="str">
        <f t="shared" si="1417"/>
        <v>JCA2280</v>
      </c>
      <c r="E7121">
        <v>2280</v>
      </c>
      <c r="F7121" t="str">
        <f>VLOOKUP(D7121,'Fund List'!$A$2:$F$1324,6,FALSE)</f>
        <v>RESOURCE CENTER FUND</v>
      </c>
      <c r="G7121" s="3">
        <v>188</v>
      </c>
      <c r="I7121" s="24">
        <f t="shared" si="1418"/>
        <v>203.01500338537562</v>
      </c>
    </row>
    <row r="7122" spans="1:9" hidden="1" outlineLevel="3" x14ac:dyDescent="0.25">
      <c r="A7122" t="s">
        <v>82</v>
      </c>
      <c r="B7122" t="str">
        <f>VLOOKUP(A7122,'AGENCY CODES'!$C$4:$F$139,3,FALSE)</f>
        <v>CRIMINAL JUSTICE COMMISSION</v>
      </c>
      <c r="C7122" s="8" t="s">
        <v>4</v>
      </c>
      <c r="D7122" s="8" t="str">
        <f t="shared" si="1417"/>
        <v>JCA2280</v>
      </c>
      <c r="E7122">
        <v>2280</v>
      </c>
      <c r="F7122" t="str">
        <f>VLOOKUP(D7122,'Fund List'!$A$2:$F$1324,6,FALSE)</f>
        <v>RESOURCE CENTER FUND</v>
      </c>
      <c r="G7122" s="3">
        <v>9</v>
      </c>
      <c r="I7122" s="24">
        <f t="shared" si="1418"/>
        <v>9.7188033535552147</v>
      </c>
    </row>
    <row r="7123" spans="1:9" hidden="1" outlineLevel="3" x14ac:dyDescent="0.25">
      <c r="A7123" t="s">
        <v>82</v>
      </c>
      <c r="B7123" t="str">
        <f>VLOOKUP(A7123,'AGENCY CODES'!$C$4:$F$139,3,FALSE)</f>
        <v>CRIMINAL JUSTICE COMMISSION</v>
      </c>
      <c r="C7123" s="8" t="s">
        <v>5</v>
      </c>
      <c r="D7123" s="8" t="str">
        <f t="shared" si="1417"/>
        <v>JCA2280</v>
      </c>
      <c r="E7123">
        <v>2280</v>
      </c>
      <c r="F7123" t="str">
        <f>VLOOKUP(D7123,'Fund List'!$A$2:$F$1324,6,FALSE)</f>
        <v>RESOURCE CENTER FUND</v>
      </c>
      <c r="G7123" s="3">
        <v>2</v>
      </c>
      <c r="I7123" s="24">
        <f t="shared" si="1418"/>
        <v>2.1597340785678254</v>
      </c>
    </row>
    <row r="7124" spans="1:9" hidden="1" outlineLevel="3" x14ac:dyDescent="0.25">
      <c r="A7124" t="s">
        <v>82</v>
      </c>
      <c r="B7124" t="str">
        <f>VLOOKUP(A7124,'AGENCY CODES'!$C$4:$F$139,3,FALSE)</f>
        <v>CRIMINAL JUSTICE COMMISSION</v>
      </c>
      <c r="C7124" s="8" t="s">
        <v>6</v>
      </c>
      <c r="D7124" s="8" t="str">
        <f t="shared" si="1417"/>
        <v>JCA2280</v>
      </c>
      <c r="E7124">
        <v>2280</v>
      </c>
      <c r="F7124" t="str">
        <f>VLOOKUP(D7124,'Fund List'!$A$2:$F$1324,6,FALSE)</f>
        <v>RESOURCE CENTER FUND</v>
      </c>
      <c r="G7124" s="3">
        <v>48</v>
      </c>
      <c r="I7124" s="24">
        <f t="shared" si="1418"/>
        <v>51.83361788562781</v>
      </c>
    </row>
    <row r="7125" spans="1:9" hidden="1" outlineLevel="3" x14ac:dyDescent="0.25">
      <c r="A7125" t="s">
        <v>82</v>
      </c>
      <c r="B7125" t="str">
        <f>VLOOKUP(A7125,'AGENCY CODES'!$C$4:$F$139,3,FALSE)</f>
        <v>CRIMINAL JUSTICE COMMISSION</v>
      </c>
      <c r="C7125" s="8" t="s">
        <v>7</v>
      </c>
      <c r="D7125" s="8" t="str">
        <f t="shared" si="1417"/>
        <v>JCA2280</v>
      </c>
      <c r="E7125">
        <v>2280</v>
      </c>
      <c r="F7125" t="str">
        <f>VLOOKUP(D7125,'Fund List'!$A$2:$F$1324,6,FALSE)</f>
        <v>RESOURCE CENTER FUND</v>
      </c>
      <c r="G7125" s="3">
        <v>4</v>
      </c>
      <c r="I7125" s="24">
        <f t="shared" si="1418"/>
        <v>4.3194681571356508</v>
      </c>
    </row>
    <row r="7126" spans="1:9" hidden="1" outlineLevel="3" x14ac:dyDescent="0.25">
      <c r="A7126" t="s">
        <v>82</v>
      </c>
      <c r="B7126" t="str">
        <f>VLOOKUP(A7126,'AGENCY CODES'!$C$4:$F$139,3,FALSE)</f>
        <v>CRIMINAL JUSTICE COMMISSION</v>
      </c>
      <c r="C7126" s="8" t="s">
        <v>8</v>
      </c>
      <c r="D7126" s="8" t="str">
        <f t="shared" si="1417"/>
        <v>JCA2280</v>
      </c>
      <c r="E7126">
        <v>2280</v>
      </c>
      <c r="F7126" t="str">
        <f>VLOOKUP(D7126,'Fund List'!$A$2:$F$1324,6,FALSE)</f>
        <v>RESOURCE CENTER FUND</v>
      </c>
      <c r="G7126" s="3">
        <v>13</v>
      </c>
      <c r="I7126" s="24">
        <f t="shared" si="1418"/>
        <v>14.038271510690866</v>
      </c>
    </row>
    <row r="7127" spans="1:9" hidden="1" outlineLevel="3" x14ac:dyDescent="0.25">
      <c r="A7127" t="s">
        <v>82</v>
      </c>
      <c r="B7127" t="str">
        <f>VLOOKUP(A7127,'AGENCY CODES'!$C$4:$F$139,3,FALSE)</f>
        <v>CRIMINAL JUSTICE COMMISSION</v>
      </c>
      <c r="C7127" s="8" t="s">
        <v>10</v>
      </c>
      <c r="D7127" s="8" t="str">
        <f t="shared" si="1417"/>
        <v>JCA2280</v>
      </c>
      <c r="E7127">
        <v>2280</v>
      </c>
      <c r="F7127" t="str">
        <f>VLOOKUP(D7127,'Fund List'!$A$2:$F$1324,6,FALSE)</f>
        <v>RESOURCE CENTER FUND</v>
      </c>
      <c r="G7127" s="3">
        <v>7</v>
      </c>
      <c r="I7127" s="24">
        <f t="shared" si="1418"/>
        <v>7.5590692749873885</v>
      </c>
    </row>
    <row r="7128" spans="1:9" hidden="1" outlineLevel="3" x14ac:dyDescent="0.25">
      <c r="A7128" t="s">
        <v>82</v>
      </c>
      <c r="B7128" t="str">
        <f>VLOOKUP(A7128,'AGENCY CODES'!$C$4:$F$139,3,FALSE)</f>
        <v>CRIMINAL JUSTICE COMMISSION</v>
      </c>
      <c r="C7128" s="8" t="s">
        <v>11</v>
      </c>
      <c r="D7128" s="8" t="str">
        <f t="shared" si="1417"/>
        <v>JCA2280</v>
      </c>
      <c r="E7128">
        <v>2280</v>
      </c>
      <c r="F7128" t="str">
        <f>VLOOKUP(D7128,'Fund List'!$A$2:$F$1324,6,FALSE)</f>
        <v>RESOURCE CENTER FUND</v>
      </c>
      <c r="G7128" s="3">
        <v>7</v>
      </c>
      <c r="I7128" s="24">
        <f t="shared" si="1418"/>
        <v>7.5590692749873885</v>
      </c>
    </row>
    <row r="7129" spans="1:9" hidden="1" outlineLevel="3" x14ac:dyDescent="0.25">
      <c r="A7129" t="s">
        <v>82</v>
      </c>
      <c r="B7129" t="str">
        <f>VLOOKUP(A7129,'AGENCY CODES'!$C$4:$F$139,3,FALSE)</f>
        <v>CRIMINAL JUSTICE COMMISSION</v>
      </c>
      <c r="C7129" s="8" t="s">
        <v>12</v>
      </c>
      <c r="D7129" s="8" t="str">
        <f t="shared" si="1417"/>
        <v>JCA2280</v>
      </c>
      <c r="E7129">
        <v>2280</v>
      </c>
      <c r="F7129" t="str">
        <f>VLOOKUP(D7129,'Fund List'!$A$2:$F$1324,6,FALSE)</f>
        <v>RESOURCE CENTER FUND</v>
      </c>
      <c r="G7129" s="3">
        <v>10</v>
      </c>
      <c r="I7129" s="24">
        <f t="shared" si="1418"/>
        <v>10.798670392839128</v>
      </c>
    </row>
    <row r="7130" spans="1:9" hidden="1" outlineLevel="3" x14ac:dyDescent="0.25">
      <c r="A7130" t="s">
        <v>82</v>
      </c>
      <c r="B7130" t="str">
        <f>VLOOKUP(A7130,'AGENCY CODES'!$C$4:$F$139,3,FALSE)</f>
        <v>CRIMINAL JUSTICE COMMISSION</v>
      </c>
      <c r="C7130" s="8">
        <v>2</v>
      </c>
      <c r="D7130" s="8" t="str">
        <f t="shared" si="1417"/>
        <v>JCA2280</v>
      </c>
      <c r="E7130">
        <v>2280</v>
      </c>
      <c r="F7130" t="str">
        <f>VLOOKUP(D7130,'Fund List'!$A$2:$F$1324,6,FALSE)</f>
        <v>RESOURCE CENTER FUND</v>
      </c>
      <c r="G7130" s="3">
        <v>8</v>
      </c>
      <c r="I7130" s="24">
        <f t="shared" si="1418"/>
        <v>8.6389363142713016</v>
      </c>
    </row>
    <row r="7131" spans="1:9" hidden="1" outlineLevel="3" x14ac:dyDescent="0.25">
      <c r="A7131" t="s">
        <v>82</v>
      </c>
      <c r="B7131" t="str">
        <f>VLOOKUP(A7131,'AGENCY CODES'!$C$4:$F$139,3,FALSE)</f>
        <v>CRIMINAL JUSTICE COMMISSION</v>
      </c>
      <c r="C7131" s="8">
        <v>8</v>
      </c>
      <c r="D7131" s="8" t="str">
        <f t="shared" si="1417"/>
        <v>JCA2280</v>
      </c>
      <c r="E7131">
        <v>2280</v>
      </c>
      <c r="F7131" t="str">
        <f>VLOOKUP(D7131,'Fund List'!$A$2:$F$1324,6,FALSE)</f>
        <v>RESOURCE CENTER FUND</v>
      </c>
      <c r="G7131" s="3">
        <v>340</v>
      </c>
      <c r="I7131" s="24">
        <f t="shared" si="1418"/>
        <v>367.15479335653038</v>
      </c>
    </row>
    <row r="7132" spans="1:9" outlineLevel="2" collapsed="1" x14ac:dyDescent="0.25">
      <c r="F7132" s="1" t="s">
        <v>4565</v>
      </c>
      <c r="I7132" s="24">
        <f t="shared" ref="I7132" si="1419">SUBTOTAL(9,I7119:I7131)</f>
        <v>766.70559789157812</v>
      </c>
    </row>
    <row r="7133" spans="1:9" hidden="1" outlineLevel="3" x14ac:dyDescent="0.25">
      <c r="A7133" t="s">
        <v>82</v>
      </c>
      <c r="B7133" t="str">
        <f>VLOOKUP(A7133,'AGENCY CODES'!$C$4:$F$139,3,FALSE)</f>
        <v>CRIMINAL JUSTICE COMMISSION</v>
      </c>
      <c r="C7133" s="8" t="s">
        <v>1</v>
      </c>
      <c r="D7133" s="8" t="str">
        <f t="shared" si="1417"/>
        <v>JCA2443</v>
      </c>
      <c r="E7133">
        <v>2443</v>
      </c>
      <c r="F7133" t="str">
        <f>VLOOKUP(D7133,'Fund List'!$A$2:$F$1324,6,FALSE)</f>
        <v>STATE AID TO COUNTY ATTORNEYS</v>
      </c>
      <c r="G7133" s="3">
        <v>19</v>
      </c>
      <c r="I7133" s="24">
        <f t="shared" ref="I7133:I7142" si="1420">$G7133/$G$10*I$5</f>
        <v>20.517473746394341</v>
      </c>
    </row>
    <row r="7134" spans="1:9" hidden="1" outlineLevel="3" x14ac:dyDescent="0.25">
      <c r="A7134" t="s">
        <v>82</v>
      </c>
      <c r="B7134" t="str">
        <f>VLOOKUP(A7134,'AGENCY CODES'!$C$4:$F$139,3,FALSE)</f>
        <v>CRIMINAL JUSTICE COMMISSION</v>
      </c>
      <c r="C7134" s="8" t="s">
        <v>22</v>
      </c>
      <c r="D7134" s="8" t="str">
        <f t="shared" si="1417"/>
        <v>JCA2443</v>
      </c>
      <c r="E7134">
        <v>2443</v>
      </c>
      <c r="F7134" t="str">
        <f>VLOOKUP(D7134,'Fund List'!$A$2:$F$1324,6,FALSE)</f>
        <v>STATE AID TO COUNTY ATTORNEYS</v>
      </c>
      <c r="G7134" s="3">
        <v>1</v>
      </c>
      <c r="I7134" s="24">
        <f t="shared" si="1420"/>
        <v>1.0798670392839127</v>
      </c>
    </row>
    <row r="7135" spans="1:9" hidden="1" outlineLevel="3" x14ac:dyDescent="0.25">
      <c r="A7135" t="s">
        <v>82</v>
      </c>
      <c r="B7135" t="str">
        <f>VLOOKUP(A7135,'AGENCY CODES'!$C$4:$F$139,3,FALSE)</f>
        <v>CRIMINAL JUSTICE COMMISSION</v>
      </c>
      <c r="C7135" s="8" t="s">
        <v>4</v>
      </c>
      <c r="D7135" s="8" t="str">
        <f t="shared" si="1417"/>
        <v>JCA2443</v>
      </c>
      <c r="E7135">
        <v>2443</v>
      </c>
      <c r="F7135" t="str">
        <f>VLOOKUP(D7135,'Fund List'!$A$2:$F$1324,6,FALSE)</f>
        <v>STATE AID TO COUNTY ATTORNEYS</v>
      </c>
      <c r="G7135" s="3">
        <v>61</v>
      </c>
      <c r="I7135" s="24">
        <f t="shared" si="1420"/>
        <v>65.871889396318679</v>
      </c>
    </row>
    <row r="7136" spans="1:9" hidden="1" outlineLevel="3" x14ac:dyDescent="0.25">
      <c r="A7136" t="s">
        <v>82</v>
      </c>
      <c r="B7136" t="str">
        <f>VLOOKUP(A7136,'AGENCY CODES'!$C$4:$F$139,3,FALSE)</f>
        <v>CRIMINAL JUSTICE COMMISSION</v>
      </c>
      <c r="C7136" s="8" t="s">
        <v>5</v>
      </c>
      <c r="D7136" s="8" t="str">
        <f t="shared" si="1417"/>
        <v>JCA2443</v>
      </c>
      <c r="E7136">
        <v>2443</v>
      </c>
      <c r="F7136" t="str">
        <f>VLOOKUP(D7136,'Fund List'!$A$2:$F$1324,6,FALSE)</f>
        <v>STATE AID TO COUNTY ATTORNEYS</v>
      </c>
      <c r="G7136" s="3">
        <v>2</v>
      </c>
      <c r="I7136" s="24">
        <f t="shared" si="1420"/>
        <v>2.1597340785678254</v>
      </c>
    </row>
    <row r="7137" spans="1:9" hidden="1" outlineLevel="3" x14ac:dyDescent="0.25">
      <c r="A7137" t="s">
        <v>82</v>
      </c>
      <c r="B7137" t="str">
        <f>VLOOKUP(A7137,'AGENCY CODES'!$C$4:$F$139,3,FALSE)</f>
        <v>CRIMINAL JUSTICE COMMISSION</v>
      </c>
      <c r="C7137" s="8" t="s">
        <v>7</v>
      </c>
      <c r="D7137" s="8" t="str">
        <f t="shared" si="1417"/>
        <v>JCA2443</v>
      </c>
      <c r="E7137">
        <v>2443</v>
      </c>
      <c r="F7137" t="str">
        <f>VLOOKUP(D7137,'Fund List'!$A$2:$F$1324,6,FALSE)</f>
        <v>STATE AID TO COUNTY ATTORNEYS</v>
      </c>
      <c r="G7137" s="3">
        <v>29</v>
      </c>
      <c r="I7137" s="24">
        <f t="shared" si="1420"/>
        <v>31.316144139233469</v>
      </c>
    </row>
    <row r="7138" spans="1:9" hidden="1" outlineLevel="3" x14ac:dyDescent="0.25">
      <c r="A7138" t="s">
        <v>82</v>
      </c>
      <c r="B7138" t="str">
        <f>VLOOKUP(A7138,'AGENCY CODES'!$C$4:$F$139,3,FALSE)</f>
        <v>CRIMINAL JUSTICE COMMISSION</v>
      </c>
      <c r="C7138" s="8" t="s">
        <v>8</v>
      </c>
      <c r="D7138" s="8" t="str">
        <f t="shared" si="1417"/>
        <v>JCA2443</v>
      </c>
      <c r="E7138">
        <v>2443</v>
      </c>
      <c r="F7138" t="str">
        <f>VLOOKUP(D7138,'Fund List'!$A$2:$F$1324,6,FALSE)</f>
        <v>STATE AID TO COUNTY ATTORNEYS</v>
      </c>
      <c r="G7138" s="3">
        <v>59</v>
      </c>
      <c r="I7138" s="24">
        <f t="shared" si="1420"/>
        <v>63.712155317750856</v>
      </c>
    </row>
    <row r="7139" spans="1:9" hidden="1" outlineLevel="3" x14ac:dyDescent="0.25">
      <c r="A7139" t="s">
        <v>82</v>
      </c>
      <c r="B7139" t="str">
        <f>VLOOKUP(A7139,'AGENCY CODES'!$C$4:$F$139,3,FALSE)</f>
        <v>CRIMINAL JUSTICE COMMISSION</v>
      </c>
      <c r="C7139" s="8" t="s">
        <v>10</v>
      </c>
      <c r="D7139" s="8" t="str">
        <f t="shared" si="1417"/>
        <v>JCA2443</v>
      </c>
      <c r="E7139">
        <v>2443</v>
      </c>
      <c r="F7139" t="str">
        <f>VLOOKUP(D7139,'Fund List'!$A$2:$F$1324,6,FALSE)</f>
        <v>STATE AID TO COUNTY ATTORNEYS</v>
      </c>
      <c r="G7139" s="3">
        <v>4</v>
      </c>
      <c r="I7139" s="24">
        <f t="shared" si="1420"/>
        <v>4.3194681571356508</v>
      </c>
    </row>
    <row r="7140" spans="1:9" hidden="1" outlineLevel="3" x14ac:dyDescent="0.25">
      <c r="A7140" t="s">
        <v>82</v>
      </c>
      <c r="B7140" t="str">
        <f>VLOOKUP(A7140,'AGENCY CODES'!$C$4:$F$139,3,FALSE)</f>
        <v>CRIMINAL JUSTICE COMMISSION</v>
      </c>
      <c r="C7140" s="8" t="s">
        <v>11</v>
      </c>
      <c r="D7140" s="8" t="str">
        <f t="shared" si="1417"/>
        <v>JCA2443</v>
      </c>
      <c r="E7140">
        <v>2443</v>
      </c>
      <c r="F7140" t="str">
        <f>VLOOKUP(D7140,'Fund List'!$A$2:$F$1324,6,FALSE)</f>
        <v>STATE AID TO COUNTY ATTORNEYS</v>
      </c>
      <c r="G7140" s="3">
        <v>60</v>
      </c>
      <c r="I7140" s="24">
        <f t="shared" si="1420"/>
        <v>64.792022357034767</v>
      </c>
    </row>
    <row r="7141" spans="1:9" hidden="1" outlineLevel="3" x14ac:dyDescent="0.25">
      <c r="A7141" t="s">
        <v>82</v>
      </c>
      <c r="B7141" t="str">
        <f>VLOOKUP(A7141,'AGENCY CODES'!$C$4:$F$139,3,FALSE)</f>
        <v>CRIMINAL JUSTICE COMMISSION</v>
      </c>
      <c r="C7141" s="8" t="s">
        <v>12</v>
      </c>
      <c r="D7141" s="8" t="str">
        <f t="shared" si="1417"/>
        <v>JCA2443</v>
      </c>
      <c r="E7141">
        <v>2443</v>
      </c>
      <c r="F7141" t="str">
        <f>VLOOKUP(D7141,'Fund List'!$A$2:$F$1324,6,FALSE)</f>
        <v>STATE AID TO COUNTY ATTORNEYS</v>
      </c>
      <c r="G7141" s="3">
        <v>4</v>
      </c>
      <c r="I7141" s="24">
        <f t="shared" si="1420"/>
        <v>4.3194681571356508</v>
      </c>
    </row>
    <row r="7142" spans="1:9" hidden="1" outlineLevel="3" x14ac:dyDescent="0.25">
      <c r="A7142" t="s">
        <v>82</v>
      </c>
      <c r="B7142" t="str">
        <f>VLOOKUP(A7142,'AGENCY CODES'!$C$4:$F$139,3,FALSE)</f>
        <v>CRIMINAL JUSTICE COMMISSION</v>
      </c>
      <c r="C7142" s="8">
        <v>2</v>
      </c>
      <c r="D7142" s="8" t="str">
        <f t="shared" si="1417"/>
        <v>JCA2443</v>
      </c>
      <c r="E7142">
        <v>2443</v>
      </c>
      <c r="F7142" t="str">
        <f>VLOOKUP(D7142,'Fund List'!$A$2:$F$1324,6,FALSE)</f>
        <v>STATE AID TO COUNTY ATTORNEYS</v>
      </c>
      <c r="G7142" s="3">
        <v>60</v>
      </c>
      <c r="I7142" s="24">
        <f t="shared" si="1420"/>
        <v>64.792022357034767</v>
      </c>
    </row>
    <row r="7143" spans="1:9" outlineLevel="2" collapsed="1" x14ac:dyDescent="0.25">
      <c r="F7143" s="1" t="s">
        <v>4566</v>
      </c>
      <c r="I7143" s="24">
        <f t="shared" ref="I7143" si="1421">SUBTOTAL(9,I7133:I7142)</f>
        <v>322.88024474588997</v>
      </c>
    </row>
    <row r="7144" spans="1:9" hidden="1" outlineLevel="3" x14ac:dyDescent="0.25">
      <c r="A7144" t="s">
        <v>82</v>
      </c>
      <c r="B7144" t="str">
        <f>VLOOKUP(A7144,'AGENCY CODES'!$C$4:$F$139,3,FALSE)</f>
        <v>CRIMINAL JUSTICE COMMISSION</v>
      </c>
      <c r="C7144" s="8" t="s">
        <v>1</v>
      </c>
      <c r="D7144" s="8" t="str">
        <f t="shared" si="1417"/>
        <v>JCA2445</v>
      </c>
      <c r="E7144">
        <v>2445</v>
      </c>
      <c r="F7144" t="str">
        <f>VLOOKUP(D7144,'Fund List'!$A$2:$F$1324,6,FALSE)</f>
        <v>STATE AID TO INDIGENT DEFENSE</v>
      </c>
      <c r="G7144" s="3">
        <v>4</v>
      </c>
      <c r="I7144" s="24">
        <f t="shared" ref="I7144:I7149" si="1422">$G7144/$G$10*I$5</f>
        <v>4.3194681571356508</v>
      </c>
    </row>
    <row r="7145" spans="1:9" hidden="1" outlineLevel="3" x14ac:dyDescent="0.25">
      <c r="A7145" t="s">
        <v>82</v>
      </c>
      <c r="B7145" t="str">
        <f>VLOOKUP(A7145,'AGENCY CODES'!$C$4:$F$139,3,FALSE)</f>
        <v>CRIMINAL JUSTICE COMMISSION</v>
      </c>
      <c r="C7145" s="8" t="s">
        <v>4</v>
      </c>
      <c r="D7145" s="8" t="str">
        <f t="shared" si="1417"/>
        <v>JCA2445</v>
      </c>
      <c r="E7145">
        <v>2445</v>
      </c>
      <c r="F7145" t="str">
        <f>VLOOKUP(D7145,'Fund List'!$A$2:$F$1324,6,FALSE)</f>
        <v>STATE AID TO INDIGENT DEFENSE</v>
      </c>
      <c r="G7145" s="3">
        <v>6</v>
      </c>
      <c r="I7145" s="24">
        <f t="shared" si="1422"/>
        <v>6.4792022357034762</v>
      </c>
    </row>
    <row r="7146" spans="1:9" hidden="1" outlineLevel="3" x14ac:dyDescent="0.25">
      <c r="A7146" t="s">
        <v>82</v>
      </c>
      <c r="B7146" t="str">
        <f>VLOOKUP(A7146,'AGENCY CODES'!$C$4:$F$139,3,FALSE)</f>
        <v>CRIMINAL JUSTICE COMMISSION</v>
      </c>
      <c r="C7146" s="8" t="s">
        <v>5</v>
      </c>
      <c r="D7146" s="8" t="str">
        <f t="shared" si="1417"/>
        <v>JCA2445</v>
      </c>
      <c r="E7146">
        <v>2445</v>
      </c>
      <c r="F7146" t="str">
        <f>VLOOKUP(D7146,'Fund List'!$A$2:$F$1324,6,FALSE)</f>
        <v>STATE AID TO INDIGENT DEFENSE</v>
      </c>
      <c r="G7146" s="3">
        <v>6</v>
      </c>
      <c r="I7146" s="24">
        <f t="shared" si="1422"/>
        <v>6.4792022357034762</v>
      </c>
    </row>
    <row r="7147" spans="1:9" hidden="1" outlineLevel="3" x14ac:dyDescent="0.25">
      <c r="A7147" t="s">
        <v>82</v>
      </c>
      <c r="B7147" t="str">
        <f>VLOOKUP(A7147,'AGENCY CODES'!$C$4:$F$139,3,FALSE)</f>
        <v>CRIMINAL JUSTICE COMMISSION</v>
      </c>
      <c r="C7147" s="8" t="s">
        <v>7</v>
      </c>
      <c r="D7147" s="8" t="str">
        <f t="shared" si="1417"/>
        <v>JCA2445</v>
      </c>
      <c r="E7147">
        <v>2445</v>
      </c>
      <c r="F7147" t="str">
        <f>VLOOKUP(D7147,'Fund List'!$A$2:$F$1324,6,FALSE)</f>
        <v>STATE AID TO INDIGENT DEFENSE</v>
      </c>
      <c r="G7147" s="3">
        <v>26</v>
      </c>
      <c r="I7147" s="24">
        <f t="shared" si="1422"/>
        <v>28.076543021381731</v>
      </c>
    </row>
    <row r="7148" spans="1:9" hidden="1" outlineLevel="3" x14ac:dyDescent="0.25">
      <c r="A7148" t="s">
        <v>82</v>
      </c>
      <c r="B7148" t="str">
        <f>VLOOKUP(A7148,'AGENCY CODES'!$C$4:$F$139,3,FALSE)</f>
        <v>CRIMINAL JUSTICE COMMISSION</v>
      </c>
      <c r="C7148" s="8" t="s">
        <v>8</v>
      </c>
      <c r="D7148" s="8" t="str">
        <f t="shared" si="1417"/>
        <v>JCA2445</v>
      </c>
      <c r="E7148">
        <v>2445</v>
      </c>
      <c r="F7148" t="str">
        <f>VLOOKUP(D7148,'Fund List'!$A$2:$F$1324,6,FALSE)</f>
        <v>STATE AID TO INDIGENT DEFENSE</v>
      </c>
      <c r="G7148" s="3">
        <v>59</v>
      </c>
      <c r="I7148" s="24">
        <f t="shared" si="1422"/>
        <v>63.712155317750856</v>
      </c>
    </row>
    <row r="7149" spans="1:9" hidden="1" outlineLevel="3" x14ac:dyDescent="0.25">
      <c r="A7149" t="s">
        <v>82</v>
      </c>
      <c r="B7149" t="str">
        <f>VLOOKUP(A7149,'AGENCY CODES'!$C$4:$F$139,3,FALSE)</f>
        <v>CRIMINAL JUSTICE COMMISSION</v>
      </c>
      <c r="C7149" s="8" t="s">
        <v>12</v>
      </c>
      <c r="D7149" s="8" t="str">
        <f t="shared" si="1417"/>
        <v>JCA2445</v>
      </c>
      <c r="E7149">
        <v>2445</v>
      </c>
      <c r="F7149" t="str">
        <f>VLOOKUP(D7149,'Fund List'!$A$2:$F$1324,6,FALSE)</f>
        <v>STATE AID TO INDIGENT DEFENSE</v>
      </c>
      <c r="G7149" s="3">
        <v>2</v>
      </c>
      <c r="I7149" s="24">
        <f t="shared" si="1422"/>
        <v>2.1597340785678254</v>
      </c>
    </row>
    <row r="7150" spans="1:9" outlineLevel="2" collapsed="1" x14ac:dyDescent="0.25">
      <c r="F7150" s="1" t="s">
        <v>4068</v>
      </c>
      <c r="I7150" s="24">
        <f t="shared" ref="I7150" si="1423">SUBTOTAL(9,I7144:I7149)</f>
        <v>111.22630504624301</v>
      </c>
    </row>
    <row r="7151" spans="1:9" hidden="1" outlineLevel="3" x14ac:dyDescent="0.25">
      <c r="A7151" t="s">
        <v>82</v>
      </c>
      <c r="B7151" t="str">
        <f>VLOOKUP(A7151,'AGENCY CODES'!$C$4:$F$139,3,FALSE)</f>
        <v>CRIMINAL JUSTICE COMMISSION</v>
      </c>
      <c r="C7151" s="8" t="s">
        <v>4</v>
      </c>
      <c r="D7151" s="8" t="str">
        <f t="shared" si="1417"/>
        <v>JCA2998</v>
      </c>
      <c r="E7151">
        <v>2998</v>
      </c>
      <c r="F7151" t="str">
        <f>VLOOKUP(D7151,'Fund List'!$A$2:$F$1324,6,FALSE)</f>
        <v>FEDERAL ECONOMIC RECOVERY FUND JAG</v>
      </c>
      <c r="G7151" s="3">
        <v>1</v>
      </c>
      <c r="I7151" s="24">
        <f>$G7151/$G$10*I$5</f>
        <v>1.0798670392839127</v>
      </c>
    </row>
    <row r="7152" spans="1:9" hidden="1" outlineLevel="3" x14ac:dyDescent="0.25">
      <c r="A7152" t="s">
        <v>82</v>
      </c>
      <c r="B7152" t="str">
        <f>VLOOKUP(A7152,'AGENCY CODES'!$C$4:$F$139,3,FALSE)</f>
        <v>CRIMINAL JUSTICE COMMISSION</v>
      </c>
      <c r="C7152" s="8" t="s">
        <v>12</v>
      </c>
      <c r="D7152" s="8" t="str">
        <f t="shared" si="1417"/>
        <v>JCA2998</v>
      </c>
      <c r="E7152">
        <v>2998</v>
      </c>
      <c r="F7152" t="str">
        <f>VLOOKUP(D7152,'Fund List'!$A$2:$F$1324,6,FALSE)</f>
        <v>FEDERAL ECONOMIC RECOVERY FUND JAG</v>
      </c>
      <c r="G7152" s="3">
        <v>1</v>
      </c>
      <c r="I7152" s="24">
        <f>$G7152/$G$10*I$5</f>
        <v>1.0798670392839127</v>
      </c>
    </row>
    <row r="7153" spans="1:9" outlineLevel="2" collapsed="1" x14ac:dyDescent="0.25">
      <c r="F7153" s="1" t="s">
        <v>4567</v>
      </c>
      <c r="I7153" s="24">
        <f t="shared" ref="I7153" si="1424">SUBTOTAL(9,I7151:I7152)</f>
        <v>2.1597340785678254</v>
      </c>
    </row>
    <row r="7154" spans="1:9" outlineLevel="1" x14ac:dyDescent="0.25">
      <c r="B7154" s="1" t="s">
        <v>3947</v>
      </c>
      <c r="I7154" s="24">
        <f t="shared" ref="I7154" si="1425">SUBTOTAL(9,I7057:I7152)</f>
        <v>12732.712260196613</v>
      </c>
    </row>
    <row r="7155" spans="1:9" hidden="1" outlineLevel="3" x14ac:dyDescent="0.25">
      <c r="A7155" t="s">
        <v>83</v>
      </c>
      <c r="B7155" t="str">
        <f>VLOOKUP(A7155,'AGENCY CODES'!$C$4:$F$139,3,FALSE)</f>
        <v>JOINT LEGISLATIVE BUDGET COMMITTEE</v>
      </c>
      <c r="C7155" s="8" t="s">
        <v>1</v>
      </c>
      <c r="D7155" s="8" t="str">
        <f t="shared" si="1417"/>
        <v>JLA1000</v>
      </c>
      <c r="E7155">
        <v>1000</v>
      </c>
      <c r="F7155" t="str">
        <f>VLOOKUP(D7155,'Fund List'!$A$2:$F$1324,6,FALSE)</f>
        <v>GENERAL FUND</v>
      </c>
      <c r="G7155" s="3">
        <v>15</v>
      </c>
      <c r="I7155" s="24">
        <f t="shared" ref="I7155:I7165" si="1426">$G7155/$G$10*I$5</f>
        <v>16.198005589258692</v>
      </c>
    </row>
    <row r="7156" spans="1:9" hidden="1" outlineLevel="3" x14ac:dyDescent="0.25">
      <c r="A7156" t="s">
        <v>83</v>
      </c>
      <c r="B7156" t="str">
        <f>VLOOKUP(A7156,'AGENCY CODES'!$C$4:$F$139,3,FALSE)</f>
        <v>JOINT LEGISLATIVE BUDGET COMMITTEE</v>
      </c>
      <c r="C7156" s="8" t="s">
        <v>3</v>
      </c>
      <c r="D7156" s="8" t="str">
        <f t="shared" si="1417"/>
        <v>JLA1000</v>
      </c>
      <c r="E7156">
        <v>1000</v>
      </c>
      <c r="F7156" t="str">
        <f>VLOOKUP(D7156,'Fund List'!$A$2:$F$1324,6,FALSE)</f>
        <v>GENERAL FUND</v>
      </c>
      <c r="G7156" s="3">
        <v>4</v>
      </c>
      <c r="I7156" s="24">
        <f t="shared" si="1426"/>
        <v>4.3194681571356508</v>
      </c>
    </row>
    <row r="7157" spans="1:9" hidden="1" outlineLevel="3" x14ac:dyDescent="0.25">
      <c r="A7157" t="s">
        <v>83</v>
      </c>
      <c r="B7157" t="str">
        <f>VLOOKUP(A7157,'AGENCY CODES'!$C$4:$F$139,3,FALSE)</f>
        <v>JOINT LEGISLATIVE BUDGET COMMITTEE</v>
      </c>
      <c r="C7157" s="8" t="s">
        <v>4</v>
      </c>
      <c r="D7157" s="8" t="str">
        <f t="shared" si="1417"/>
        <v>JLA1000</v>
      </c>
      <c r="E7157">
        <v>1000</v>
      </c>
      <c r="F7157" t="str">
        <f>VLOOKUP(D7157,'Fund List'!$A$2:$F$1324,6,FALSE)</f>
        <v>GENERAL FUND</v>
      </c>
      <c r="G7157" s="3">
        <v>9</v>
      </c>
      <c r="I7157" s="24">
        <f t="shared" si="1426"/>
        <v>9.7188033535552147</v>
      </c>
    </row>
    <row r="7158" spans="1:9" hidden="1" outlineLevel="3" x14ac:dyDescent="0.25">
      <c r="A7158" t="s">
        <v>83</v>
      </c>
      <c r="B7158" t="str">
        <f>VLOOKUP(A7158,'AGENCY CODES'!$C$4:$F$139,3,FALSE)</f>
        <v>JOINT LEGISLATIVE BUDGET COMMITTEE</v>
      </c>
      <c r="C7158" s="8" t="s">
        <v>6</v>
      </c>
      <c r="D7158" s="8" t="str">
        <f t="shared" si="1417"/>
        <v>JLA1000</v>
      </c>
      <c r="E7158">
        <v>1000</v>
      </c>
      <c r="F7158" t="str">
        <f>VLOOKUP(D7158,'Fund List'!$A$2:$F$1324,6,FALSE)</f>
        <v>GENERAL FUND</v>
      </c>
      <c r="G7158" s="3">
        <v>3</v>
      </c>
      <c r="I7158" s="24">
        <f t="shared" si="1426"/>
        <v>3.2396011178517381</v>
      </c>
    </row>
    <row r="7159" spans="1:9" hidden="1" outlineLevel="3" x14ac:dyDescent="0.25">
      <c r="A7159" t="s">
        <v>83</v>
      </c>
      <c r="B7159" t="str">
        <f>VLOOKUP(A7159,'AGENCY CODES'!$C$4:$F$139,3,FALSE)</f>
        <v>JOINT LEGISLATIVE BUDGET COMMITTEE</v>
      </c>
      <c r="C7159" s="8" t="s">
        <v>7</v>
      </c>
      <c r="D7159" s="8" t="str">
        <f t="shared" si="1417"/>
        <v>JLA1000</v>
      </c>
      <c r="E7159">
        <v>1000</v>
      </c>
      <c r="F7159" t="str">
        <f>VLOOKUP(D7159,'Fund List'!$A$2:$F$1324,6,FALSE)</f>
        <v>GENERAL FUND</v>
      </c>
      <c r="G7159" s="3">
        <v>27</v>
      </c>
      <c r="I7159" s="24">
        <f t="shared" si="1426"/>
        <v>29.156410060665646</v>
      </c>
    </row>
    <row r="7160" spans="1:9" hidden="1" outlineLevel="3" x14ac:dyDescent="0.25">
      <c r="A7160" t="s">
        <v>83</v>
      </c>
      <c r="B7160" t="str">
        <f>VLOOKUP(A7160,'AGENCY CODES'!$C$4:$F$139,3,FALSE)</f>
        <v>JOINT LEGISLATIVE BUDGET COMMITTEE</v>
      </c>
      <c r="C7160" s="8" t="s">
        <v>8</v>
      </c>
      <c r="D7160" s="8" t="str">
        <f t="shared" si="1417"/>
        <v>JLA1000</v>
      </c>
      <c r="E7160">
        <v>1000</v>
      </c>
      <c r="F7160" t="str">
        <f>VLOOKUP(D7160,'Fund List'!$A$2:$F$1324,6,FALSE)</f>
        <v>GENERAL FUND</v>
      </c>
      <c r="G7160" s="3">
        <v>3</v>
      </c>
      <c r="I7160" s="24">
        <f t="shared" si="1426"/>
        <v>3.2396011178517381</v>
      </c>
    </row>
    <row r="7161" spans="1:9" hidden="1" outlineLevel="3" x14ac:dyDescent="0.25">
      <c r="A7161" t="s">
        <v>83</v>
      </c>
      <c r="B7161" t="str">
        <f>VLOOKUP(A7161,'AGENCY CODES'!$C$4:$F$139,3,FALSE)</f>
        <v>JOINT LEGISLATIVE BUDGET COMMITTEE</v>
      </c>
      <c r="C7161" s="8" t="s">
        <v>10</v>
      </c>
      <c r="D7161" s="8" t="str">
        <f t="shared" si="1417"/>
        <v>JLA1000</v>
      </c>
      <c r="E7161">
        <v>1000</v>
      </c>
      <c r="F7161" t="str">
        <f>VLOOKUP(D7161,'Fund List'!$A$2:$F$1324,6,FALSE)</f>
        <v>GENERAL FUND</v>
      </c>
      <c r="G7161" s="3">
        <v>35</v>
      </c>
      <c r="I7161" s="24">
        <f t="shared" si="1426"/>
        <v>37.795346374936948</v>
      </c>
    </row>
    <row r="7162" spans="1:9" hidden="1" outlineLevel="3" x14ac:dyDescent="0.25">
      <c r="A7162" t="s">
        <v>83</v>
      </c>
      <c r="B7162" t="str">
        <f>VLOOKUP(A7162,'AGENCY CODES'!$C$4:$F$139,3,FALSE)</f>
        <v>JOINT LEGISLATIVE BUDGET COMMITTEE</v>
      </c>
      <c r="C7162" s="8" t="s">
        <v>11</v>
      </c>
      <c r="D7162" s="8" t="str">
        <f t="shared" si="1417"/>
        <v>JLA1000</v>
      </c>
      <c r="E7162">
        <v>1000</v>
      </c>
      <c r="F7162" t="str">
        <f>VLOOKUP(D7162,'Fund List'!$A$2:$F$1324,6,FALSE)</f>
        <v>GENERAL FUND</v>
      </c>
      <c r="G7162" s="3">
        <v>49</v>
      </c>
      <c r="I7162" s="24">
        <f t="shared" si="1426"/>
        <v>52.913484924911728</v>
      </c>
    </row>
    <row r="7163" spans="1:9" hidden="1" outlineLevel="3" x14ac:dyDescent="0.25">
      <c r="A7163" t="s">
        <v>83</v>
      </c>
      <c r="B7163" t="str">
        <f>VLOOKUP(A7163,'AGENCY CODES'!$C$4:$F$139,3,FALSE)</f>
        <v>JOINT LEGISLATIVE BUDGET COMMITTEE</v>
      </c>
      <c r="C7163" s="8" t="s">
        <v>12</v>
      </c>
      <c r="D7163" s="8" t="str">
        <f t="shared" si="1417"/>
        <v>JLA1000</v>
      </c>
      <c r="E7163">
        <v>1000</v>
      </c>
      <c r="F7163" t="str">
        <f>VLOOKUP(D7163,'Fund List'!$A$2:$F$1324,6,FALSE)</f>
        <v>GENERAL FUND</v>
      </c>
      <c r="G7163" s="3">
        <v>5</v>
      </c>
      <c r="I7163" s="24">
        <f t="shared" si="1426"/>
        <v>5.3993351964195639</v>
      </c>
    </row>
    <row r="7164" spans="1:9" hidden="1" outlineLevel="3" x14ac:dyDescent="0.25">
      <c r="A7164" t="s">
        <v>83</v>
      </c>
      <c r="B7164" t="str">
        <f>VLOOKUP(A7164,'AGENCY CODES'!$C$4:$F$139,3,FALSE)</f>
        <v>JOINT LEGISLATIVE BUDGET COMMITTEE</v>
      </c>
      <c r="C7164" s="8">
        <v>2</v>
      </c>
      <c r="D7164" s="8" t="str">
        <f t="shared" si="1417"/>
        <v>JLA1000</v>
      </c>
      <c r="E7164">
        <v>1000</v>
      </c>
      <c r="F7164" t="str">
        <f>VLOOKUP(D7164,'Fund List'!$A$2:$F$1324,6,FALSE)</f>
        <v>GENERAL FUND</v>
      </c>
      <c r="G7164" s="3">
        <v>49</v>
      </c>
      <c r="I7164" s="24">
        <f t="shared" si="1426"/>
        <v>52.913484924911728</v>
      </c>
    </row>
    <row r="7165" spans="1:9" hidden="1" outlineLevel="3" x14ac:dyDescent="0.25">
      <c r="A7165" t="s">
        <v>83</v>
      </c>
      <c r="B7165" t="str">
        <f>VLOOKUP(A7165,'AGENCY CODES'!$C$4:$F$139,3,FALSE)</f>
        <v>JOINT LEGISLATIVE BUDGET COMMITTEE</v>
      </c>
      <c r="C7165" s="8">
        <v>8</v>
      </c>
      <c r="D7165" s="8" t="str">
        <f t="shared" si="1417"/>
        <v>JLA1000</v>
      </c>
      <c r="E7165">
        <v>1000</v>
      </c>
      <c r="F7165" t="str">
        <f>VLOOKUP(D7165,'Fund List'!$A$2:$F$1324,6,FALSE)</f>
        <v>GENERAL FUND</v>
      </c>
      <c r="G7165" s="3">
        <v>344</v>
      </c>
      <c r="I7165" s="24">
        <f t="shared" si="1426"/>
        <v>371.47426151366602</v>
      </c>
    </row>
    <row r="7166" spans="1:9" outlineLevel="2" collapsed="1" x14ac:dyDescent="0.25">
      <c r="F7166" s="1" t="s">
        <v>4007</v>
      </c>
      <c r="I7166" s="24">
        <f t="shared" ref="I7166" si="1427">SUBTOTAL(9,I7155:I7165)</f>
        <v>586.36780233116474</v>
      </c>
    </row>
    <row r="7167" spans="1:9" hidden="1" outlineLevel="3" x14ac:dyDescent="0.25">
      <c r="A7167" t="s">
        <v>83</v>
      </c>
      <c r="B7167" t="str">
        <f>VLOOKUP(A7167,'AGENCY CODES'!$C$4:$F$139,3,FALSE)</f>
        <v>JOINT LEGISLATIVE BUDGET COMMITTEE</v>
      </c>
      <c r="C7167" s="8" t="s">
        <v>12</v>
      </c>
      <c r="D7167" s="8" t="str">
        <f t="shared" si="1417"/>
        <v>JLA1300</v>
      </c>
      <c r="E7167">
        <v>1300</v>
      </c>
      <c r="F7167" t="str">
        <f>VLOOKUP(D7167,'Fund List'!$A$2:$F$1324,6,FALSE)</f>
        <v>GENERAL FIXED ASSETS</v>
      </c>
      <c r="G7167" s="3">
        <v>2</v>
      </c>
      <c r="I7167" s="24">
        <f>$G7167/$G$10*I$5</f>
        <v>2.1597340785678254</v>
      </c>
    </row>
    <row r="7168" spans="1:9" outlineLevel="2" collapsed="1" x14ac:dyDescent="0.25">
      <c r="F7168" s="1" t="s">
        <v>4019</v>
      </c>
      <c r="I7168" s="24">
        <f t="shared" ref="I7168" si="1428">SUBTOTAL(9,I7167:I7167)</f>
        <v>2.1597340785678254</v>
      </c>
    </row>
    <row r="7169" spans="1:9" outlineLevel="1" x14ac:dyDescent="0.25">
      <c r="B7169" s="1" t="s">
        <v>3948</v>
      </c>
      <c r="I7169" s="24">
        <f t="shared" ref="I7169" si="1429">SUBTOTAL(9,I7155:I7167)</f>
        <v>588.52753640973253</v>
      </c>
    </row>
    <row r="7170" spans="1:9" hidden="1" outlineLevel="3" x14ac:dyDescent="0.25">
      <c r="A7170" t="s">
        <v>84</v>
      </c>
      <c r="B7170" t="str">
        <f>VLOOKUP(A7170,'AGENCY CODES'!$C$4:$F$139,3,FALSE)</f>
        <v>DEPARTMENT OF LIBRARY, ARCHIVES AND PUBLIC RECORDS</v>
      </c>
      <c r="C7170" s="8" t="s">
        <v>4</v>
      </c>
      <c r="D7170" s="8" t="str">
        <f t="shared" si="1417"/>
        <v>LAA1000</v>
      </c>
      <c r="E7170">
        <v>1000</v>
      </c>
      <c r="F7170" t="str">
        <f>VLOOKUP(D7170,'Fund List'!$A$2:$F$1324,6,FALSE)</f>
        <v>GENERAL FUND</v>
      </c>
      <c r="G7170" s="3">
        <v>1</v>
      </c>
      <c r="I7170" s="24">
        <f>$G7170/$G$10*I$5</f>
        <v>1.0798670392839127</v>
      </c>
    </row>
    <row r="7171" spans="1:9" hidden="1" outlineLevel="3" x14ac:dyDescent="0.25">
      <c r="A7171" t="s">
        <v>84</v>
      </c>
      <c r="B7171" t="str">
        <f>VLOOKUP(A7171,'AGENCY CODES'!$C$4:$F$139,3,FALSE)</f>
        <v>DEPARTMENT OF LIBRARY, ARCHIVES AND PUBLIC RECORDS</v>
      </c>
      <c r="C7171" s="8" t="s">
        <v>6</v>
      </c>
      <c r="D7171" s="8" t="str">
        <f t="shared" si="1417"/>
        <v>LAA1000</v>
      </c>
      <c r="E7171">
        <v>1000</v>
      </c>
      <c r="F7171" t="str">
        <f>VLOOKUP(D7171,'Fund List'!$A$2:$F$1324,6,FALSE)</f>
        <v>GENERAL FUND</v>
      </c>
      <c r="G7171" s="3">
        <v>1</v>
      </c>
      <c r="I7171" s="24">
        <f>$G7171/$G$10*I$5</f>
        <v>1.0798670392839127</v>
      </c>
    </row>
    <row r="7172" spans="1:9" hidden="1" outlineLevel="3" x14ac:dyDescent="0.25">
      <c r="A7172" t="s">
        <v>84</v>
      </c>
      <c r="B7172" t="str">
        <f>VLOOKUP(A7172,'AGENCY CODES'!$C$4:$F$139,3,FALSE)</f>
        <v>DEPARTMENT OF LIBRARY, ARCHIVES AND PUBLIC RECORDS</v>
      </c>
      <c r="C7172" s="8" t="s">
        <v>8</v>
      </c>
      <c r="D7172" s="8" t="str">
        <f t="shared" si="1417"/>
        <v>LAA1000</v>
      </c>
      <c r="E7172">
        <v>1000</v>
      </c>
      <c r="F7172" t="str">
        <f>VLOOKUP(D7172,'Fund List'!$A$2:$F$1324,6,FALSE)</f>
        <v>GENERAL FUND</v>
      </c>
      <c r="G7172" s="3">
        <v>2</v>
      </c>
      <c r="I7172" s="24">
        <f>$G7172/$G$10*I$5</f>
        <v>2.1597340785678254</v>
      </c>
    </row>
    <row r="7173" spans="1:9" hidden="1" outlineLevel="3" x14ac:dyDescent="0.25">
      <c r="A7173" t="s">
        <v>84</v>
      </c>
      <c r="B7173" t="str">
        <f>VLOOKUP(A7173,'AGENCY CODES'!$C$4:$F$139,3,FALSE)</f>
        <v>DEPARTMENT OF LIBRARY, ARCHIVES AND PUBLIC RECORDS</v>
      </c>
      <c r="C7173" s="8" t="s">
        <v>12</v>
      </c>
      <c r="D7173" s="8" t="str">
        <f t="shared" si="1417"/>
        <v>LAA1000</v>
      </c>
      <c r="E7173">
        <v>1000</v>
      </c>
      <c r="F7173" t="str">
        <f>VLOOKUP(D7173,'Fund List'!$A$2:$F$1324,6,FALSE)</f>
        <v>GENERAL FUND</v>
      </c>
      <c r="G7173" s="3">
        <v>2</v>
      </c>
      <c r="I7173" s="24">
        <f>$G7173/$G$10*I$5</f>
        <v>2.1597340785678254</v>
      </c>
    </row>
    <row r="7174" spans="1:9" outlineLevel="2" collapsed="1" x14ac:dyDescent="0.25">
      <c r="F7174" s="1" t="s">
        <v>4007</v>
      </c>
      <c r="I7174" s="24">
        <f t="shared" ref="I7174" si="1430">SUBTOTAL(9,I7170:I7173)</f>
        <v>6.4792022357034762</v>
      </c>
    </row>
    <row r="7175" spans="1:9" outlineLevel="1" x14ac:dyDescent="0.25">
      <c r="B7175" s="1" t="s">
        <v>3949</v>
      </c>
      <c r="I7175" s="24">
        <f t="shared" ref="I7175" si="1431">SUBTOTAL(9,I7170:I7173)</f>
        <v>6.4792022357034762</v>
      </c>
    </row>
    <row r="7176" spans="1:9" hidden="1" outlineLevel="3" x14ac:dyDescent="0.25">
      <c r="A7176" t="s">
        <v>85</v>
      </c>
      <c r="B7176" t="str">
        <f>VLOOKUP(A7176,'AGENCY CODES'!$C$4:$F$139,3,FALSE)</f>
        <v>LEGISLATIVE COUNCIL</v>
      </c>
      <c r="C7176" s="8" t="s">
        <v>1</v>
      </c>
      <c r="D7176" s="8" t="str">
        <f t="shared" si="1417"/>
        <v>LCA1000</v>
      </c>
      <c r="E7176">
        <v>1000</v>
      </c>
      <c r="F7176" t="str">
        <f>VLOOKUP(D7176,'Fund List'!$A$2:$F$1324,6,FALSE)</f>
        <v>GENERAL FUND</v>
      </c>
      <c r="G7176" s="3">
        <v>30</v>
      </c>
      <c r="I7176" s="24">
        <f t="shared" ref="I7176:I7187" si="1432">$G7176/$G$10*I$5</f>
        <v>32.396011178517384</v>
      </c>
    </row>
    <row r="7177" spans="1:9" hidden="1" outlineLevel="3" x14ac:dyDescent="0.25">
      <c r="A7177" t="s">
        <v>85</v>
      </c>
      <c r="B7177" t="str">
        <f>VLOOKUP(A7177,'AGENCY CODES'!$C$4:$F$139,3,FALSE)</f>
        <v>LEGISLATIVE COUNCIL</v>
      </c>
      <c r="C7177" s="8" t="s">
        <v>2</v>
      </c>
      <c r="D7177" s="8" t="str">
        <f t="shared" si="1417"/>
        <v>LCA1000</v>
      </c>
      <c r="E7177">
        <v>1000</v>
      </c>
      <c r="F7177" t="str">
        <f>VLOOKUP(D7177,'Fund List'!$A$2:$F$1324,6,FALSE)</f>
        <v>GENERAL FUND</v>
      </c>
      <c r="G7177" s="3">
        <v>1</v>
      </c>
      <c r="I7177" s="24">
        <f t="shared" si="1432"/>
        <v>1.0798670392839127</v>
      </c>
    </row>
    <row r="7178" spans="1:9" hidden="1" outlineLevel="3" x14ac:dyDescent="0.25">
      <c r="A7178" t="s">
        <v>85</v>
      </c>
      <c r="B7178" t="str">
        <f>VLOOKUP(A7178,'AGENCY CODES'!$C$4:$F$139,3,FALSE)</f>
        <v>LEGISLATIVE COUNCIL</v>
      </c>
      <c r="C7178" s="8" t="s">
        <v>3</v>
      </c>
      <c r="D7178" s="8" t="str">
        <f t="shared" si="1417"/>
        <v>LCA1000</v>
      </c>
      <c r="E7178">
        <v>1000</v>
      </c>
      <c r="F7178" t="str">
        <f>VLOOKUP(D7178,'Fund List'!$A$2:$F$1324,6,FALSE)</f>
        <v>GENERAL FUND</v>
      </c>
      <c r="G7178" s="3">
        <v>3</v>
      </c>
      <c r="I7178" s="24">
        <f t="shared" si="1432"/>
        <v>3.2396011178517381</v>
      </c>
    </row>
    <row r="7179" spans="1:9" hidden="1" outlineLevel="3" x14ac:dyDescent="0.25">
      <c r="A7179" t="s">
        <v>85</v>
      </c>
      <c r="B7179" t="str">
        <f>VLOOKUP(A7179,'AGENCY CODES'!$C$4:$F$139,3,FALSE)</f>
        <v>LEGISLATIVE COUNCIL</v>
      </c>
      <c r="C7179" s="8" t="s">
        <v>4</v>
      </c>
      <c r="D7179" s="8" t="str">
        <f t="shared" si="1417"/>
        <v>LCA1000</v>
      </c>
      <c r="E7179">
        <v>1000</v>
      </c>
      <c r="F7179" t="str">
        <f>VLOOKUP(D7179,'Fund List'!$A$2:$F$1324,6,FALSE)</f>
        <v>GENERAL FUND</v>
      </c>
      <c r="G7179" s="3">
        <v>223</v>
      </c>
      <c r="I7179" s="24">
        <f t="shared" si="1432"/>
        <v>240.81034976031256</v>
      </c>
    </row>
    <row r="7180" spans="1:9" hidden="1" outlineLevel="3" x14ac:dyDescent="0.25">
      <c r="A7180" t="s">
        <v>85</v>
      </c>
      <c r="B7180" t="str">
        <f>VLOOKUP(A7180,'AGENCY CODES'!$C$4:$F$139,3,FALSE)</f>
        <v>LEGISLATIVE COUNCIL</v>
      </c>
      <c r="C7180" s="8" t="s">
        <v>6</v>
      </c>
      <c r="D7180" s="8" t="str">
        <f t="shared" si="1417"/>
        <v>LCA1000</v>
      </c>
      <c r="E7180">
        <v>1000</v>
      </c>
      <c r="F7180" t="str">
        <f>VLOOKUP(D7180,'Fund List'!$A$2:$F$1324,6,FALSE)</f>
        <v>GENERAL FUND</v>
      </c>
      <c r="G7180" s="3">
        <v>2</v>
      </c>
      <c r="I7180" s="24">
        <f t="shared" si="1432"/>
        <v>2.1597340785678254</v>
      </c>
    </row>
    <row r="7181" spans="1:9" hidden="1" outlineLevel="3" x14ac:dyDescent="0.25">
      <c r="A7181" t="s">
        <v>85</v>
      </c>
      <c r="B7181" t="str">
        <f>VLOOKUP(A7181,'AGENCY CODES'!$C$4:$F$139,3,FALSE)</f>
        <v>LEGISLATIVE COUNCIL</v>
      </c>
      <c r="C7181" s="8" t="s">
        <v>7</v>
      </c>
      <c r="D7181" s="8" t="str">
        <f t="shared" si="1417"/>
        <v>LCA1000</v>
      </c>
      <c r="E7181">
        <v>1000</v>
      </c>
      <c r="F7181" t="str">
        <f>VLOOKUP(D7181,'Fund List'!$A$2:$F$1324,6,FALSE)</f>
        <v>GENERAL FUND</v>
      </c>
      <c r="G7181" s="3">
        <v>29</v>
      </c>
      <c r="I7181" s="24">
        <f t="shared" si="1432"/>
        <v>31.316144139233469</v>
      </c>
    </row>
    <row r="7182" spans="1:9" hidden="1" outlineLevel="3" x14ac:dyDescent="0.25">
      <c r="A7182" t="s">
        <v>85</v>
      </c>
      <c r="B7182" t="str">
        <f>VLOOKUP(A7182,'AGENCY CODES'!$C$4:$F$139,3,FALSE)</f>
        <v>LEGISLATIVE COUNCIL</v>
      </c>
      <c r="C7182" s="8" t="s">
        <v>8</v>
      </c>
      <c r="D7182" s="8" t="str">
        <f t="shared" si="1417"/>
        <v>LCA1000</v>
      </c>
      <c r="E7182">
        <v>1000</v>
      </c>
      <c r="F7182" t="str">
        <f>VLOOKUP(D7182,'Fund List'!$A$2:$F$1324,6,FALSE)</f>
        <v>GENERAL FUND</v>
      </c>
      <c r="G7182" s="3">
        <v>3</v>
      </c>
      <c r="I7182" s="24">
        <f t="shared" si="1432"/>
        <v>3.2396011178517381</v>
      </c>
    </row>
    <row r="7183" spans="1:9" hidden="1" outlineLevel="3" x14ac:dyDescent="0.25">
      <c r="A7183" t="s">
        <v>85</v>
      </c>
      <c r="B7183" t="str">
        <f>VLOOKUP(A7183,'AGENCY CODES'!$C$4:$F$139,3,FALSE)</f>
        <v>LEGISLATIVE COUNCIL</v>
      </c>
      <c r="C7183" s="8" t="s">
        <v>10</v>
      </c>
      <c r="D7183" s="8" t="str">
        <f t="shared" si="1417"/>
        <v>LCA1000</v>
      </c>
      <c r="E7183">
        <v>1000</v>
      </c>
      <c r="F7183" t="str">
        <f>VLOOKUP(D7183,'Fund List'!$A$2:$F$1324,6,FALSE)</f>
        <v>GENERAL FUND</v>
      </c>
      <c r="G7183" s="3">
        <v>263</v>
      </c>
      <c r="I7183" s="24">
        <f t="shared" si="1432"/>
        <v>284.00503133166904</v>
      </c>
    </row>
    <row r="7184" spans="1:9" hidden="1" outlineLevel="3" x14ac:dyDescent="0.25">
      <c r="A7184" t="s">
        <v>85</v>
      </c>
      <c r="B7184" t="str">
        <f>VLOOKUP(A7184,'AGENCY CODES'!$C$4:$F$139,3,FALSE)</f>
        <v>LEGISLATIVE COUNCIL</v>
      </c>
      <c r="C7184" s="8" t="s">
        <v>11</v>
      </c>
      <c r="D7184" s="8" t="str">
        <f t="shared" si="1417"/>
        <v>LCA1000</v>
      </c>
      <c r="E7184">
        <v>1000</v>
      </c>
      <c r="F7184" t="str">
        <f>VLOOKUP(D7184,'Fund List'!$A$2:$F$1324,6,FALSE)</f>
        <v>GENERAL FUND</v>
      </c>
      <c r="G7184" s="3">
        <v>580</v>
      </c>
      <c r="I7184" s="24">
        <f t="shared" si="1432"/>
        <v>626.32288278466933</v>
      </c>
    </row>
    <row r="7185" spans="1:9" hidden="1" outlineLevel="3" x14ac:dyDescent="0.25">
      <c r="A7185" t="s">
        <v>85</v>
      </c>
      <c r="B7185" t="str">
        <f>VLOOKUP(A7185,'AGENCY CODES'!$C$4:$F$139,3,FALSE)</f>
        <v>LEGISLATIVE COUNCIL</v>
      </c>
      <c r="C7185" s="8" t="s">
        <v>12</v>
      </c>
      <c r="D7185" s="8" t="str">
        <f t="shared" si="1417"/>
        <v>LCA1000</v>
      </c>
      <c r="E7185">
        <v>1000</v>
      </c>
      <c r="F7185" t="str">
        <f>VLOOKUP(D7185,'Fund List'!$A$2:$F$1324,6,FALSE)</f>
        <v>GENERAL FUND</v>
      </c>
      <c r="G7185" s="3">
        <v>14</v>
      </c>
      <c r="I7185" s="24">
        <f t="shared" si="1432"/>
        <v>15.118138549974777</v>
      </c>
    </row>
    <row r="7186" spans="1:9" hidden="1" outlineLevel="3" x14ac:dyDescent="0.25">
      <c r="A7186" t="s">
        <v>85</v>
      </c>
      <c r="B7186" t="str">
        <f>VLOOKUP(A7186,'AGENCY CODES'!$C$4:$F$139,3,FALSE)</f>
        <v>LEGISLATIVE COUNCIL</v>
      </c>
      <c r="C7186" s="8">
        <v>2</v>
      </c>
      <c r="D7186" s="8" t="str">
        <f t="shared" si="1417"/>
        <v>LCA1000</v>
      </c>
      <c r="E7186">
        <v>1000</v>
      </c>
      <c r="F7186" t="str">
        <f>VLOOKUP(D7186,'Fund List'!$A$2:$F$1324,6,FALSE)</f>
        <v>GENERAL FUND</v>
      </c>
      <c r="G7186" s="3">
        <v>581</v>
      </c>
      <c r="I7186" s="24">
        <f t="shared" si="1432"/>
        <v>627.40274982395329</v>
      </c>
    </row>
    <row r="7187" spans="1:9" hidden="1" outlineLevel="3" x14ac:dyDescent="0.25">
      <c r="A7187" t="s">
        <v>85</v>
      </c>
      <c r="B7187" t="str">
        <f>VLOOKUP(A7187,'AGENCY CODES'!$C$4:$F$139,3,FALSE)</f>
        <v>LEGISLATIVE COUNCIL</v>
      </c>
      <c r="C7187" s="8">
        <v>8</v>
      </c>
      <c r="D7187" s="8" t="str">
        <f t="shared" ref="D7187:D7251" si="1433">CONCATENATE(A7187,E7187)</f>
        <v>LCA1000</v>
      </c>
      <c r="E7187">
        <v>1000</v>
      </c>
      <c r="F7187" t="str">
        <f>VLOOKUP(D7187,'Fund List'!$A$2:$F$1324,6,FALSE)</f>
        <v>GENERAL FUND</v>
      </c>
      <c r="G7187" s="3">
        <v>1160</v>
      </c>
      <c r="I7187" s="24">
        <f t="shared" si="1432"/>
        <v>1252.6457655693387</v>
      </c>
    </row>
    <row r="7188" spans="1:9" outlineLevel="2" collapsed="1" x14ac:dyDescent="0.25">
      <c r="F7188" s="1" t="s">
        <v>4007</v>
      </c>
      <c r="I7188" s="24">
        <f t="shared" ref="I7188" si="1434">SUBTOTAL(9,I7176:I7187)</f>
        <v>3119.7358764912233</v>
      </c>
    </row>
    <row r="7189" spans="1:9" hidden="1" outlineLevel="3" x14ac:dyDescent="0.25">
      <c r="A7189" t="s">
        <v>85</v>
      </c>
      <c r="B7189" t="str">
        <f>VLOOKUP(A7189,'AGENCY CODES'!$C$4:$F$139,3,FALSE)</f>
        <v>LEGISLATIVE COUNCIL</v>
      </c>
      <c r="C7189" s="8" t="s">
        <v>15</v>
      </c>
      <c r="D7189" s="8" t="str">
        <f t="shared" si="1433"/>
        <v>LCA1300</v>
      </c>
      <c r="E7189">
        <v>1300</v>
      </c>
      <c r="F7189" t="str">
        <f>VLOOKUP(D7189,'Fund List'!$A$2:$F$1324,6,FALSE)</f>
        <v>GENERAL FIXED ASSETS</v>
      </c>
      <c r="G7189" s="3">
        <v>12</v>
      </c>
      <c r="I7189" s="24">
        <f>$G7189/$G$10*I$5</f>
        <v>12.958404471406952</v>
      </c>
    </row>
    <row r="7190" spans="1:9" outlineLevel="2" collapsed="1" x14ac:dyDescent="0.25">
      <c r="F7190" s="1" t="s">
        <v>4019</v>
      </c>
      <c r="I7190" s="24">
        <f t="shared" ref="I7190" si="1435">SUBTOTAL(9,I7189:I7189)</f>
        <v>12.958404471406952</v>
      </c>
    </row>
    <row r="7191" spans="1:9" hidden="1" outlineLevel="3" x14ac:dyDescent="0.25">
      <c r="A7191" t="s">
        <v>85</v>
      </c>
      <c r="B7191" t="str">
        <f>VLOOKUP(A7191,'AGENCY CODES'!$C$4:$F$139,3,FALSE)</f>
        <v>LEGISLATIVE COUNCIL</v>
      </c>
      <c r="C7191" s="8" t="s">
        <v>6</v>
      </c>
      <c r="D7191" s="8" t="str">
        <f t="shared" si="1433"/>
        <v>LCA3127</v>
      </c>
      <c r="E7191">
        <v>3127</v>
      </c>
      <c r="F7191" t="str">
        <f>VLOOKUP(D7191,'Fund List'!$A$2:$F$1324,6,FALSE)</f>
        <v>PUB BUILDINGS LAND EARNINGS</v>
      </c>
      <c r="G7191" s="3">
        <v>1</v>
      </c>
      <c r="I7191" s="24">
        <f>$G7191/$G$10*I$5</f>
        <v>1.0798670392839127</v>
      </c>
    </row>
    <row r="7192" spans="1:9" hidden="1" outlineLevel="3" x14ac:dyDescent="0.25">
      <c r="A7192" t="s">
        <v>85</v>
      </c>
      <c r="B7192" t="str">
        <f>VLOOKUP(A7192,'AGENCY CODES'!$C$4:$F$139,3,FALSE)</f>
        <v>LEGISLATIVE COUNCIL</v>
      </c>
      <c r="C7192" s="8" t="s">
        <v>7</v>
      </c>
      <c r="D7192" s="8" t="str">
        <f t="shared" si="1433"/>
        <v>LCA3127</v>
      </c>
      <c r="E7192">
        <v>3127</v>
      </c>
      <c r="F7192" t="str">
        <f>VLOOKUP(D7192,'Fund List'!$A$2:$F$1324,6,FALSE)</f>
        <v>PUB BUILDINGS LAND EARNINGS</v>
      </c>
      <c r="G7192" s="3">
        <v>1</v>
      </c>
      <c r="I7192" s="24">
        <f>$G7192/$G$10*I$5</f>
        <v>1.0798670392839127</v>
      </c>
    </row>
    <row r="7193" spans="1:9" hidden="1" outlineLevel="3" x14ac:dyDescent="0.25">
      <c r="A7193" t="s">
        <v>85</v>
      </c>
      <c r="B7193" t="str">
        <f>VLOOKUP(A7193,'AGENCY CODES'!$C$4:$F$139,3,FALSE)</f>
        <v>LEGISLATIVE COUNCIL</v>
      </c>
      <c r="C7193" s="8" t="s">
        <v>12</v>
      </c>
      <c r="D7193" s="8" t="str">
        <f t="shared" si="1433"/>
        <v>LCA3127</v>
      </c>
      <c r="E7193">
        <v>3127</v>
      </c>
      <c r="F7193" t="str">
        <f>VLOOKUP(D7193,'Fund List'!$A$2:$F$1324,6,FALSE)</f>
        <v>PUB BUILDINGS LAND EARNINGS</v>
      </c>
      <c r="G7193" s="3">
        <v>1</v>
      </c>
      <c r="I7193" s="24">
        <f>$G7193/$G$10*I$5</f>
        <v>1.0798670392839127</v>
      </c>
    </row>
    <row r="7194" spans="1:9" outlineLevel="2" collapsed="1" x14ac:dyDescent="0.25">
      <c r="F7194" s="1" t="s">
        <v>4471</v>
      </c>
      <c r="I7194" s="24">
        <f t="shared" ref="I7194" si="1436">SUBTOTAL(9,I7191:I7193)</f>
        <v>3.2396011178517381</v>
      </c>
    </row>
    <row r="7195" spans="1:9" outlineLevel="1" x14ac:dyDescent="0.25">
      <c r="B7195" s="1" t="s">
        <v>3950</v>
      </c>
      <c r="I7195" s="24">
        <f t="shared" ref="I7195" si="1437">SUBTOTAL(9,I7176:I7193)</f>
        <v>3135.9338820804815</v>
      </c>
    </row>
    <row r="7196" spans="1:9" hidden="1" outlineLevel="3" x14ac:dyDescent="0.25">
      <c r="A7196" t="s">
        <v>86</v>
      </c>
      <c r="B7196" t="str">
        <f>VLOOKUP(A7196,'AGENCY CODES'!$C$4:$F$139,3,FALSE)</f>
        <v>STATE LAND DEPARTMENT</v>
      </c>
      <c r="C7196" s="8" t="s">
        <v>1</v>
      </c>
      <c r="D7196" s="8" t="str">
        <f t="shared" si="1433"/>
        <v>LDA1000</v>
      </c>
      <c r="E7196">
        <v>1000</v>
      </c>
      <c r="F7196" t="str">
        <f>VLOOKUP(D7196,'Fund List'!$A$2:$F$1324,6,FALSE)</f>
        <v>GENERAL FUND</v>
      </c>
      <c r="G7196" s="3">
        <v>58</v>
      </c>
      <c r="I7196" s="24">
        <f t="shared" ref="I7196:I7208" si="1438">$G7196/$G$10*I$5</f>
        <v>62.632288278466937</v>
      </c>
    </row>
    <row r="7197" spans="1:9" hidden="1" outlineLevel="3" x14ac:dyDescent="0.25">
      <c r="A7197" t="s">
        <v>86</v>
      </c>
      <c r="B7197" t="str">
        <f>VLOOKUP(A7197,'AGENCY CODES'!$C$4:$F$139,3,FALSE)</f>
        <v>STATE LAND DEPARTMENT</v>
      </c>
      <c r="C7197" s="8" t="s">
        <v>22</v>
      </c>
      <c r="D7197" s="8" t="str">
        <f t="shared" si="1433"/>
        <v>LDA1000</v>
      </c>
      <c r="E7197">
        <v>1000</v>
      </c>
      <c r="F7197" t="str">
        <f>VLOOKUP(D7197,'Fund List'!$A$2:$F$1324,6,FALSE)</f>
        <v>GENERAL FUND</v>
      </c>
      <c r="G7197" s="3">
        <v>7</v>
      </c>
      <c r="I7197" s="24">
        <f t="shared" si="1438"/>
        <v>7.5590692749873885</v>
      </c>
    </row>
    <row r="7198" spans="1:9" hidden="1" outlineLevel="3" x14ac:dyDescent="0.25">
      <c r="A7198" t="s">
        <v>86</v>
      </c>
      <c r="B7198" t="str">
        <f>VLOOKUP(A7198,'AGENCY CODES'!$C$4:$F$139,3,FALSE)</f>
        <v>STATE LAND DEPARTMENT</v>
      </c>
      <c r="C7198" s="8" t="s">
        <v>4</v>
      </c>
      <c r="D7198" s="8" t="str">
        <f t="shared" si="1433"/>
        <v>LDA1000</v>
      </c>
      <c r="E7198">
        <v>1000</v>
      </c>
      <c r="F7198" t="str">
        <f>VLOOKUP(D7198,'Fund List'!$A$2:$F$1324,6,FALSE)</f>
        <v>GENERAL FUND</v>
      </c>
      <c r="G7198" s="3">
        <v>54</v>
      </c>
      <c r="I7198" s="24">
        <f t="shared" si="1438"/>
        <v>58.312820121331292</v>
      </c>
    </row>
    <row r="7199" spans="1:9" hidden="1" outlineLevel="3" x14ac:dyDescent="0.25">
      <c r="A7199" t="s">
        <v>86</v>
      </c>
      <c r="B7199" t="str">
        <f>VLOOKUP(A7199,'AGENCY CODES'!$C$4:$F$139,3,FALSE)</f>
        <v>STATE LAND DEPARTMENT</v>
      </c>
      <c r="C7199" s="8" t="s">
        <v>5</v>
      </c>
      <c r="D7199" s="8" t="str">
        <f t="shared" si="1433"/>
        <v>LDA1000</v>
      </c>
      <c r="E7199">
        <v>1000</v>
      </c>
      <c r="F7199" t="str">
        <f>VLOOKUP(D7199,'Fund List'!$A$2:$F$1324,6,FALSE)</f>
        <v>GENERAL FUND</v>
      </c>
      <c r="G7199" s="3">
        <v>3</v>
      </c>
      <c r="I7199" s="24">
        <f t="shared" si="1438"/>
        <v>3.2396011178517381</v>
      </c>
    </row>
    <row r="7200" spans="1:9" hidden="1" outlineLevel="3" x14ac:dyDescent="0.25">
      <c r="A7200" t="s">
        <v>86</v>
      </c>
      <c r="B7200" t="str">
        <f>VLOOKUP(A7200,'AGENCY CODES'!$C$4:$F$139,3,FALSE)</f>
        <v>STATE LAND DEPARTMENT</v>
      </c>
      <c r="C7200" s="8" t="s">
        <v>6</v>
      </c>
      <c r="D7200" s="8" t="str">
        <f t="shared" si="1433"/>
        <v>LDA1000</v>
      </c>
      <c r="E7200">
        <v>1000</v>
      </c>
      <c r="F7200" t="str">
        <f>VLOOKUP(D7200,'Fund List'!$A$2:$F$1324,6,FALSE)</f>
        <v>GENERAL FUND</v>
      </c>
      <c r="G7200" s="3">
        <v>286</v>
      </c>
      <c r="I7200" s="24">
        <f t="shared" si="1438"/>
        <v>308.84197323519908</v>
      </c>
    </row>
    <row r="7201" spans="1:9" hidden="1" outlineLevel="3" x14ac:dyDescent="0.25">
      <c r="A7201" t="s">
        <v>86</v>
      </c>
      <c r="B7201" t="str">
        <f>VLOOKUP(A7201,'AGENCY CODES'!$C$4:$F$139,3,FALSE)</f>
        <v>STATE LAND DEPARTMENT</v>
      </c>
      <c r="C7201" s="8" t="s">
        <v>7</v>
      </c>
      <c r="D7201" s="8" t="str">
        <f t="shared" si="1433"/>
        <v>LDA1000</v>
      </c>
      <c r="E7201">
        <v>1000</v>
      </c>
      <c r="F7201" t="str">
        <f>VLOOKUP(D7201,'Fund List'!$A$2:$F$1324,6,FALSE)</f>
        <v>GENERAL FUND</v>
      </c>
      <c r="G7201" s="3">
        <v>19</v>
      </c>
      <c r="I7201" s="24">
        <f t="shared" si="1438"/>
        <v>20.517473746394341</v>
      </c>
    </row>
    <row r="7202" spans="1:9" hidden="1" outlineLevel="3" x14ac:dyDescent="0.25">
      <c r="A7202" t="s">
        <v>86</v>
      </c>
      <c r="B7202" t="str">
        <f>VLOOKUP(A7202,'AGENCY CODES'!$C$4:$F$139,3,FALSE)</f>
        <v>STATE LAND DEPARTMENT</v>
      </c>
      <c r="C7202" s="8" t="s">
        <v>17</v>
      </c>
      <c r="D7202" s="8" t="str">
        <f t="shared" si="1433"/>
        <v>LDA1000</v>
      </c>
      <c r="E7202">
        <v>1000</v>
      </c>
      <c r="F7202" t="str">
        <f>VLOOKUP(D7202,'Fund List'!$A$2:$F$1324,6,FALSE)</f>
        <v>GENERAL FUND</v>
      </c>
      <c r="G7202" s="3">
        <v>12</v>
      </c>
      <c r="I7202" s="24">
        <f t="shared" si="1438"/>
        <v>12.958404471406952</v>
      </c>
    </row>
    <row r="7203" spans="1:9" hidden="1" outlineLevel="3" x14ac:dyDescent="0.25">
      <c r="A7203" t="s">
        <v>86</v>
      </c>
      <c r="B7203" t="str">
        <f>VLOOKUP(A7203,'AGENCY CODES'!$C$4:$F$139,3,FALSE)</f>
        <v>STATE LAND DEPARTMENT</v>
      </c>
      <c r="C7203" s="8" t="s">
        <v>8</v>
      </c>
      <c r="D7203" s="8" t="str">
        <f t="shared" si="1433"/>
        <v>LDA1000</v>
      </c>
      <c r="E7203">
        <v>1000</v>
      </c>
      <c r="F7203" t="str">
        <f>VLOOKUP(D7203,'Fund List'!$A$2:$F$1324,6,FALSE)</f>
        <v>GENERAL FUND</v>
      </c>
      <c r="G7203" s="3">
        <v>7</v>
      </c>
      <c r="I7203" s="24">
        <f t="shared" si="1438"/>
        <v>7.5590692749873885</v>
      </c>
    </row>
    <row r="7204" spans="1:9" hidden="1" outlineLevel="3" x14ac:dyDescent="0.25">
      <c r="A7204" t="s">
        <v>86</v>
      </c>
      <c r="B7204" t="str">
        <f>VLOOKUP(A7204,'AGENCY CODES'!$C$4:$F$139,3,FALSE)</f>
        <v>STATE LAND DEPARTMENT</v>
      </c>
      <c r="C7204" s="8" t="s">
        <v>10</v>
      </c>
      <c r="D7204" s="8" t="str">
        <f t="shared" si="1433"/>
        <v>LDA1000</v>
      </c>
      <c r="E7204">
        <v>1000</v>
      </c>
      <c r="F7204" t="str">
        <f>VLOOKUP(D7204,'Fund List'!$A$2:$F$1324,6,FALSE)</f>
        <v>GENERAL FUND</v>
      </c>
      <c r="G7204" s="3">
        <v>84</v>
      </c>
      <c r="I7204" s="24">
        <f t="shared" si="1438"/>
        <v>90.708831299848669</v>
      </c>
    </row>
    <row r="7205" spans="1:9" hidden="1" outlineLevel="3" x14ac:dyDescent="0.25">
      <c r="A7205" t="s">
        <v>86</v>
      </c>
      <c r="B7205" t="str">
        <f>VLOOKUP(A7205,'AGENCY CODES'!$C$4:$F$139,3,FALSE)</f>
        <v>STATE LAND DEPARTMENT</v>
      </c>
      <c r="C7205" s="8" t="s">
        <v>11</v>
      </c>
      <c r="D7205" s="8" t="str">
        <f t="shared" si="1433"/>
        <v>LDA1000</v>
      </c>
      <c r="E7205">
        <v>1000</v>
      </c>
      <c r="F7205" t="str">
        <f>VLOOKUP(D7205,'Fund List'!$A$2:$F$1324,6,FALSE)</f>
        <v>GENERAL FUND</v>
      </c>
      <c r="G7205" s="3">
        <v>153</v>
      </c>
      <c r="I7205" s="24">
        <f t="shared" si="1438"/>
        <v>165.21965701043865</v>
      </c>
    </row>
    <row r="7206" spans="1:9" hidden="1" outlineLevel="3" x14ac:dyDescent="0.25">
      <c r="A7206" t="s">
        <v>86</v>
      </c>
      <c r="B7206" t="str">
        <f>VLOOKUP(A7206,'AGENCY CODES'!$C$4:$F$139,3,FALSE)</f>
        <v>STATE LAND DEPARTMENT</v>
      </c>
      <c r="C7206" s="8" t="s">
        <v>12</v>
      </c>
      <c r="D7206" s="8" t="str">
        <f t="shared" si="1433"/>
        <v>LDA1000</v>
      </c>
      <c r="E7206">
        <v>1000</v>
      </c>
      <c r="F7206" t="str">
        <f>VLOOKUP(D7206,'Fund List'!$A$2:$F$1324,6,FALSE)</f>
        <v>GENERAL FUND</v>
      </c>
      <c r="G7206" s="3">
        <v>18</v>
      </c>
      <c r="I7206" s="24">
        <f t="shared" si="1438"/>
        <v>19.437606707110429</v>
      </c>
    </row>
    <row r="7207" spans="1:9" hidden="1" outlineLevel="3" x14ac:dyDescent="0.25">
      <c r="A7207" t="s">
        <v>86</v>
      </c>
      <c r="B7207" t="str">
        <f>VLOOKUP(A7207,'AGENCY CODES'!$C$4:$F$139,3,FALSE)</f>
        <v>STATE LAND DEPARTMENT</v>
      </c>
      <c r="C7207" s="8">
        <v>2</v>
      </c>
      <c r="D7207" s="8" t="str">
        <f t="shared" si="1433"/>
        <v>LDA1000</v>
      </c>
      <c r="E7207">
        <v>1000</v>
      </c>
      <c r="F7207" t="str">
        <f>VLOOKUP(D7207,'Fund List'!$A$2:$F$1324,6,FALSE)</f>
        <v>GENERAL FUND</v>
      </c>
      <c r="G7207" s="3">
        <v>159</v>
      </c>
      <c r="I7207" s="24">
        <f t="shared" si="1438"/>
        <v>171.69885924614212</v>
      </c>
    </row>
    <row r="7208" spans="1:9" hidden="1" outlineLevel="3" x14ac:dyDescent="0.25">
      <c r="A7208" t="s">
        <v>86</v>
      </c>
      <c r="B7208" t="str">
        <f>VLOOKUP(A7208,'AGENCY CODES'!$C$4:$F$139,3,FALSE)</f>
        <v>STATE LAND DEPARTMENT</v>
      </c>
      <c r="C7208" s="8">
        <v>8</v>
      </c>
      <c r="D7208" s="8" t="str">
        <f t="shared" si="1433"/>
        <v>LDA1000</v>
      </c>
      <c r="E7208">
        <v>1000</v>
      </c>
      <c r="F7208" t="str">
        <f>VLOOKUP(D7208,'Fund List'!$A$2:$F$1324,6,FALSE)</f>
        <v>GENERAL FUND</v>
      </c>
      <c r="G7208" s="3">
        <v>8545</v>
      </c>
      <c r="I7208" s="24">
        <f t="shared" si="1438"/>
        <v>9227.4638506810352</v>
      </c>
    </row>
    <row r="7209" spans="1:9" outlineLevel="2" collapsed="1" x14ac:dyDescent="0.25">
      <c r="F7209" s="1" t="s">
        <v>4007</v>
      </c>
      <c r="I7209" s="24">
        <f t="shared" ref="I7209" si="1439">SUBTOTAL(9,I7196:I7208)</f>
        <v>10156.1495044652</v>
      </c>
    </row>
    <row r="7210" spans="1:9" hidden="1" outlineLevel="3" x14ac:dyDescent="0.25">
      <c r="A7210" t="s">
        <v>86</v>
      </c>
      <c r="B7210" t="str">
        <f>VLOOKUP(A7210,'AGENCY CODES'!$C$4:$F$139,3,FALSE)</f>
        <v>STATE LAND DEPARTMENT</v>
      </c>
      <c r="C7210" s="8" t="s">
        <v>15</v>
      </c>
      <c r="D7210" s="8" t="str">
        <f t="shared" si="1433"/>
        <v>LDA1300</v>
      </c>
      <c r="E7210">
        <v>1300</v>
      </c>
      <c r="F7210" t="str">
        <f>VLOOKUP(D7210,'Fund List'!$A$2:$F$1324,6,FALSE)</f>
        <v>GENERAL FIXED ASSETS</v>
      </c>
      <c r="G7210" s="3">
        <v>1</v>
      </c>
      <c r="I7210" s="24">
        <f>$G7210/$G$10*I$5</f>
        <v>1.0798670392839127</v>
      </c>
    </row>
    <row r="7211" spans="1:9" hidden="1" outlineLevel="3" x14ac:dyDescent="0.25">
      <c r="A7211" t="s">
        <v>86</v>
      </c>
      <c r="B7211" t="str">
        <f>VLOOKUP(A7211,'AGENCY CODES'!$C$4:$F$139,3,FALSE)</f>
        <v>STATE LAND DEPARTMENT</v>
      </c>
      <c r="C7211" s="8" t="s">
        <v>12</v>
      </c>
      <c r="D7211" s="8" t="str">
        <f t="shared" si="1433"/>
        <v>LDA1300</v>
      </c>
      <c r="E7211">
        <v>1300</v>
      </c>
      <c r="F7211" t="str">
        <f>VLOOKUP(D7211,'Fund List'!$A$2:$F$1324,6,FALSE)</f>
        <v>GENERAL FIXED ASSETS</v>
      </c>
      <c r="G7211" s="3">
        <v>25</v>
      </c>
      <c r="I7211" s="24">
        <f>$G7211/$G$10*I$5</f>
        <v>26.99667598209782</v>
      </c>
    </row>
    <row r="7212" spans="1:9" outlineLevel="2" collapsed="1" x14ac:dyDescent="0.25">
      <c r="F7212" s="1" t="s">
        <v>4019</v>
      </c>
      <c r="I7212" s="24">
        <f t="shared" ref="I7212" si="1440">SUBTOTAL(9,I7210:I7211)</f>
        <v>28.076543021381731</v>
      </c>
    </row>
    <row r="7213" spans="1:9" hidden="1" outlineLevel="3" x14ac:dyDescent="0.25">
      <c r="A7213" t="s">
        <v>86</v>
      </c>
      <c r="B7213" t="str">
        <f>VLOOKUP(A7213,'AGENCY CODES'!$C$4:$F$139,3,FALSE)</f>
        <v>STATE LAND DEPARTMENT</v>
      </c>
      <c r="C7213" s="8" t="s">
        <v>5</v>
      </c>
      <c r="D7213" s="8" t="str">
        <f t="shared" si="1433"/>
        <v>LDA2001</v>
      </c>
      <c r="E7213">
        <v>2001</v>
      </c>
      <c r="F7213" t="str">
        <f>VLOOKUP(D7213,'Fund List'!$A$2:$F$1324,6,FALSE)</f>
        <v>GIS GRANTS FUND</v>
      </c>
      <c r="G7213" s="3">
        <v>1</v>
      </c>
      <c r="I7213" s="24">
        <f>$G7213/$G$10*I$5</f>
        <v>1.0798670392839127</v>
      </c>
    </row>
    <row r="7214" spans="1:9" hidden="1" outlineLevel="3" x14ac:dyDescent="0.25">
      <c r="A7214" t="s">
        <v>86</v>
      </c>
      <c r="B7214" t="str">
        <f>VLOOKUP(A7214,'AGENCY CODES'!$C$4:$F$139,3,FALSE)</f>
        <v>STATE LAND DEPARTMENT</v>
      </c>
      <c r="C7214" s="8" t="s">
        <v>6</v>
      </c>
      <c r="D7214" s="8" t="str">
        <f t="shared" si="1433"/>
        <v>LDA2001</v>
      </c>
      <c r="E7214">
        <v>2001</v>
      </c>
      <c r="F7214" t="str">
        <f>VLOOKUP(D7214,'Fund List'!$A$2:$F$1324,6,FALSE)</f>
        <v>GIS GRANTS FUND</v>
      </c>
      <c r="G7214" s="3">
        <v>2</v>
      </c>
      <c r="I7214" s="24">
        <f>$G7214/$G$10*I$5</f>
        <v>2.1597340785678254</v>
      </c>
    </row>
    <row r="7215" spans="1:9" hidden="1" outlineLevel="3" x14ac:dyDescent="0.25">
      <c r="A7215" t="s">
        <v>86</v>
      </c>
      <c r="B7215" t="str">
        <f>VLOOKUP(A7215,'AGENCY CODES'!$C$4:$F$139,3,FALSE)</f>
        <v>STATE LAND DEPARTMENT</v>
      </c>
      <c r="C7215" s="8" t="s">
        <v>8</v>
      </c>
      <c r="D7215" s="8" t="str">
        <f t="shared" si="1433"/>
        <v>LDA2001</v>
      </c>
      <c r="E7215">
        <v>2001</v>
      </c>
      <c r="F7215" t="str">
        <f>VLOOKUP(D7215,'Fund List'!$A$2:$F$1324,6,FALSE)</f>
        <v>GIS GRANTS FUND</v>
      </c>
      <c r="G7215" s="3">
        <v>1</v>
      </c>
      <c r="I7215" s="24">
        <f>$G7215/$G$10*I$5</f>
        <v>1.0798670392839127</v>
      </c>
    </row>
    <row r="7216" spans="1:9" hidden="1" outlineLevel="3" x14ac:dyDescent="0.25">
      <c r="A7216" t="s">
        <v>86</v>
      </c>
      <c r="B7216" t="str">
        <f>VLOOKUP(A7216,'AGENCY CODES'!$C$4:$F$139,3,FALSE)</f>
        <v>STATE LAND DEPARTMENT</v>
      </c>
      <c r="C7216" s="8" t="s">
        <v>12</v>
      </c>
      <c r="D7216" s="8" t="str">
        <f t="shared" si="1433"/>
        <v>LDA2001</v>
      </c>
      <c r="E7216">
        <v>2001</v>
      </c>
      <c r="F7216" t="str">
        <f>VLOOKUP(D7216,'Fund List'!$A$2:$F$1324,6,FALSE)</f>
        <v>GIS GRANTS FUND</v>
      </c>
      <c r="G7216" s="3">
        <v>3</v>
      </c>
      <c r="I7216" s="24">
        <f>$G7216/$G$10*I$5</f>
        <v>3.2396011178517381</v>
      </c>
    </row>
    <row r="7217" spans="1:9" outlineLevel="2" collapsed="1" x14ac:dyDescent="0.25">
      <c r="F7217" s="1" t="s">
        <v>4568</v>
      </c>
      <c r="I7217" s="24">
        <f t="shared" ref="I7217" si="1441">SUBTOTAL(9,I7213:I7216)</f>
        <v>7.5590692749873885</v>
      </c>
    </row>
    <row r="7218" spans="1:9" hidden="1" outlineLevel="3" x14ac:dyDescent="0.25">
      <c r="A7218" t="s">
        <v>86</v>
      </c>
      <c r="B7218" t="str">
        <f>VLOOKUP(A7218,'AGENCY CODES'!$C$4:$F$139,3,FALSE)</f>
        <v>STATE LAND DEPARTMENT</v>
      </c>
      <c r="C7218" s="8" t="s">
        <v>4</v>
      </c>
      <c r="D7218" s="8" t="str">
        <f t="shared" si="1433"/>
        <v>LDA2024</v>
      </c>
      <c r="E7218">
        <v>2024</v>
      </c>
      <c r="F7218" t="str">
        <f>VLOOKUP(D7218,'Fund List'!$A$2:$F$1324,6,FALSE)</f>
        <v>FEDERAL RECLAMATION TRUST FUND</v>
      </c>
      <c r="G7218" s="3">
        <v>1</v>
      </c>
      <c r="I7218" s="24">
        <f t="shared" ref="I7218:I7223" si="1442">$G7218/$G$10*I$5</f>
        <v>1.0798670392839127</v>
      </c>
    </row>
    <row r="7219" spans="1:9" hidden="1" outlineLevel="3" x14ac:dyDescent="0.25">
      <c r="A7219" t="s">
        <v>86</v>
      </c>
      <c r="B7219" t="str">
        <f>VLOOKUP(A7219,'AGENCY CODES'!$C$4:$F$139,3,FALSE)</f>
        <v>STATE LAND DEPARTMENT</v>
      </c>
      <c r="C7219" s="8" t="s">
        <v>6</v>
      </c>
      <c r="D7219" s="8" t="str">
        <f t="shared" si="1433"/>
        <v>LDA2024</v>
      </c>
      <c r="E7219">
        <v>2024</v>
      </c>
      <c r="F7219" t="str">
        <f>VLOOKUP(D7219,'Fund List'!$A$2:$F$1324,6,FALSE)</f>
        <v>FEDERAL RECLAMATION TRUST FUND</v>
      </c>
      <c r="G7219" s="3">
        <v>2</v>
      </c>
      <c r="I7219" s="24">
        <f t="shared" si="1442"/>
        <v>2.1597340785678254</v>
      </c>
    </row>
    <row r="7220" spans="1:9" hidden="1" outlineLevel="3" x14ac:dyDescent="0.25">
      <c r="A7220" t="s">
        <v>86</v>
      </c>
      <c r="B7220" t="str">
        <f>VLOOKUP(A7220,'AGENCY CODES'!$C$4:$F$139,3,FALSE)</f>
        <v>STATE LAND DEPARTMENT</v>
      </c>
      <c r="C7220" s="8" t="s">
        <v>10</v>
      </c>
      <c r="D7220" s="8" t="str">
        <f t="shared" si="1433"/>
        <v>LDA2024</v>
      </c>
      <c r="E7220">
        <v>2024</v>
      </c>
      <c r="F7220" t="str">
        <f>VLOOKUP(D7220,'Fund List'!$A$2:$F$1324,6,FALSE)</f>
        <v>FEDERAL RECLAMATION TRUST FUND</v>
      </c>
      <c r="G7220" s="3">
        <v>1</v>
      </c>
      <c r="I7220" s="24">
        <f t="shared" si="1442"/>
        <v>1.0798670392839127</v>
      </c>
    </row>
    <row r="7221" spans="1:9" hidden="1" outlineLevel="3" x14ac:dyDescent="0.25">
      <c r="A7221" t="s">
        <v>86</v>
      </c>
      <c r="B7221" t="str">
        <f>VLOOKUP(A7221,'AGENCY CODES'!$C$4:$F$139,3,FALSE)</f>
        <v>STATE LAND DEPARTMENT</v>
      </c>
      <c r="C7221" s="8" t="s">
        <v>11</v>
      </c>
      <c r="D7221" s="8" t="str">
        <f t="shared" si="1433"/>
        <v>LDA2024</v>
      </c>
      <c r="E7221">
        <v>2024</v>
      </c>
      <c r="F7221" t="str">
        <f>VLOOKUP(D7221,'Fund List'!$A$2:$F$1324,6,FALSE)</f>
        <v>FEDERAL RECLAMATION TRUST FUND</v>
      </c>
      <c r="G7221" s="3">
        <v>1</v>
      </c>
      <c r="I7221" s="24">
        <f t="shared" si="1442"/>
        <v>1.0798670392839127</v>
      </c>
    </row>
    <row r="7222" spans="1:9" hidden="1" outlineLevel="3" x14ac:dyDescent="0.25">
      <c r="A7222" t="s">
        <v>86</v>
      </c>
      <c r="B7222" t="str">
        <f>VLOOKUP(A7222,'AGENCY CODES'!$C$4:$F$139,3,FALSE)</f>
        <v>STATE LAND DEPARTMENT</v>
      </c>
      <c r="C7222" s="8" t="s">
        <v>12</v>
      </c>
      <c r="D7222" s="8" t="str">
        <f t="shared" si="1433"/>
        <v>LDA2024</v>
      </c>
      <c r="E7222">
        <v>2024</v>
      </c>
      <c r="F7222" t="str">
        <f>VLOOKUP(D7222,'Fund List'!$A$2:$F$1324,6,FALSE)</f>
        <v>FEDERAL RECLAMATION TRUST FUND</v>
      </c>
      <c r="G7222" s="3">
        <v>2</v>
      </c>
      <c r="I7222" s="24">
        <f t="shared" si="1442"/>
        <v>2.1597340785678254</v>
      </c>
    </row>
    <row r="7223" spans="1:9" hidden="1" outlineLevel="3" x14ac:dyDescent="0.25">
      <c r="A7223" t="s">
        <v>86</v>
      </c>
      <c r="B7223" t="str">
        <f>VLOOKUP(A7223,'AGENCY CODES'!$C$4:$F$139,3,FALSE)</f>
        <v>STATE LAND DEPARTMENT</v>
      </c>
      <c r="C7223" s="8">
        <v>2</v>
      </c>
      <c r="D7223" s="8" t="str">
        <f t="shared" si="1433"/>
        <v>LDA2024</v>
      </c>
      <c r="E7223">
        <v>2024</v>
      </c>
      <c r="F7223" t="str">
        <f>VLOOKUP(D7223,'Fund List'!$A$2:$F$1324,6,FALSE)</f>
        <v>FEDERAL RECLAMATION TRUST FUND</v>
      </c>
      <c r="G7223" s="3">
        <v>1</v>
      </c>
      <c r="I7223" s="24">
        <f t="shared" si="1442"/>
        <v>1.0798670392839127</v>
      </c>
    </row>
    <row r="7224" spans="1:9" outlineLevel="2" collapsed="1" x14ac:dyDescent="0.25">
      <c r="F7224" s="1" t="s">
        <v>4569</v>
      </c>
      <c r="I7224" s="24">
        <f t="shared" ref="I7224" si="1443">SUBTOTAL(9,I7218:I7223)</f>
        <v>8.6389363142713016</v>
      </c>
    </row>
    <row r="7225" spans="1:9" hidden="1" outlineLevel="3" x14ac:dyDescent="0.25">
      <c r="A7225" t="s">
        <v>86</v>
      </c>
      <c r="B7225" t="str">
        <f>VLOOKUP(A7225,'AGENCY CODES'!$C$4:$F$139,3,FALSE)</f>
        <v>STATE LAND DEPARTMENT</v>
      </c>
      <c r="C7225" s="8" t="s">
        <v>8</v>
      </c>
      <c r="D7225" s="8" t="str">
        <f t="shared" si="1433"/>
        <v>LDA2129</v>
      </c>
      <c r="E7225">
        <v>2129</v>
      </c>
      <c r="F7225" t="str">
        <f>VLOOKUP(D7225,'Fund List'!$A$2:$F$1324,6,FALSE)</f>
        <v>CAP MUNI</v>
      </c>
      <c r="G7225" s="3">
        <v>1</v>
      </c>
      <c r="I7225" s="24">
        <f>$G7225/$G$10*I$5</f>
        <v>1.0798670392839127</v>
      </c>
    </row>
    <row r="7226" spans="1:9" hidden="1" outlineLevel="3" x14ac:dyDescent="0.25">
      <c r="A7226" t="s">
        <v>86</v>
      </c>
      <c r="B7226" t="str">
        <f>VLOOKUP(A7226,'AGENCY CODES'!$C$4:$F$139,3,FALSE)</f>
        <v>STATE LAND DEPARTMENT</v>
      </c>
      <c r="C7226" s="8" t="s">
        <v>12</v>
      </c>
      <c r="D7226" s="8" t="str">
        <f t="shared" si="1433"/>
        <v>LDA2129</v>
      </c>
      <c r="E7226">
        <v>2129</v>
      </c>
      <c r="F7226" t="str">
        <f>VLOOKUP(D7226,'Fund List'!$A$2:$F$1324,6,FALSE)</f>
        <v>CAP MUNI</v>
      </c>
      <c r="G7226" s="3">
        <v>1</v>
      </c>
      <c r="I7226" s="24">
        <f>$G7226/$G$10*I$5</f>
        <v>1.0798670392839127</v>
      </c>
    </row>
    <row r="7227" spans="1:9" outlineLevel="2" collapsed="1" x14ac:dyDescent="0.25">
      <c r="F7227" s="1" t="s">
        <v>4570</v>
      </c>
      <c r="I7227" s="24">
        <f t="shared" ref="I7227" si="1444">SUBTOTAL(9,I7225:I7226)</f>
        <v>2.1597340785678254</v>
      </c>
    </row>
    <row r="7228" spans="1:9" hidden="1" outlineLevel="3" x14ac:dyDescent="0.25">
      <c r="A7228" t="s">
        <v>86</v>
      </c>
      <c r="B7228" t="str">
        <f>VLOOKUP(A7228,'AGENCY CODES'!$C$4:$F$139,3,FALSE)</f>
        <v>STATE LAND DEPARTMENT</v>
      </c>
      <c r="C7228" s="8" t="s">
        <v>4</v>
      </c>
      <c r="D7228" s="8" t="str">
        <f t="shared" si="1433"/>
        <v>LDA2204</v>
      </c>
      <c r="E7228">
        <v>2204</v>
      </c>
      <c r="F7228" t="str">
        <f>VLOOKUP(D7228,'Fund List'!$A$2:$F$1324,6,FALSE)</f>
        <v>ADOA RISK MANAGEMENT</v>
      </c>
      <c r="G7228" s="3">
        <v>1</v>
      </c>
      <c r="I7228" s="24">
        <f>$G7228/$G$10*I$5</f>
        <v>1.0798670392839127</v>
      </c>
    </row>
    <row r="7229" spans="1:9" hidden="1" outlineLevel="3" x14ac:dyDescent="0.25">
      <c r="A7229" t="s">
        <v>86</v>
      </c>
      <c r="B7229" t="str">
        <f>VLOOKUP(A7229,'AGENCY CODES'!$C$4:$F$139,3,FALSE)</f>
        <v>STATE LAND DEPARTMENT</v>
      </c>
      <c r="C7229" s="8" t="s">
        <v>6</v>
      </c>
      <c r="D7229" s="8" t="str">
        <f t="shared" si="1433"/>
        <v>LDA2204</v>
      </c>
      <c r="E7229">
        <v>2204</v>
      </c>
      <c r="F7229" t="str">
        <f>VLOOKUP(D7229,'Fund List'!$A$2:$F$1324,6,FALSE)</f>
        <v>ADOA RISK MANAGEMENT</v>
      </c>
      <c r="G7229" s="3">
        <v>23</v>
      </c>
      <c r="I7229" s="24">
        <f>$G7229/$G$10*I$5</f>
        <v>24.836941903529993</v>
      </c>
    </row>
    <row r="7230" spans="1:9" hidden="1" outlineLevel="3" x14ac:dyDescent="0.25">
      <c r="A7230" t="s">
        <v>86</v>
      </c>
      <c r="B7230" t="str">
        <f>VLOOKUP(A7230,'AGENCY CODES'!$C$4:$F$139,3,FALSE)</f>
        <v>STATE LAND DEPARTMENT</v>
      </c>
      <c r="C7230" s="8" t="s">
        <v>7</v>
      </c>
      <c r="D7230" s="8" t="str">
        <f t="shared" si="1433"/>
        <v>LDA2204</v>
      </c>
      <c r="E7230">
        <v>2204</v>
      </c>
      <c r="F7230" t="str">
        <f>VLOOKUP(D7230,'Fund List'!$A$2:$F$1324,6,FALSE)</f>
        <v>ADOA RISK MANAGEMENT</v>
      </c>
      <c r="G7230" s="3">
        <v>1</v>
      </c>
      <c r="I7230" s="24">
        <f>$G7230/$G$10*I$5</f>
        <v>1.0798670392839127</v>
      </c>
    </row>
    <row r="7231" spans="1:9" hidden="1" outlineLevel="3" x14ac:dyDescent="0.25">
      <c r="A7231" t="s">
        <v>86</v>
      </c>
      <c r="B7231" t="str">
        <f>VLOOKUP(A7231,'AGENCY CODES'!$C$4:$F$139,3,FALSE)</f>
        <v>STATE LAND DEPARTMENT</v>
      </c>
      <c r="C7231" s="8" t="s">
        <v>12</v>
      </c>
      <c r="D7231" s="8" t="str">
        <f t="shared" si="1433"/>
        <v>LDA2204</v>
      </c>
      <c r="E7231">
        <v>2204</v>
      </c>
      <c r="F7231" t="str">
        <f>VLOOKUP(D7231,'Fund List'!$A$2:$F$1324,6,FALSE)</f>
        <v>ADOA RISK MANAGEMENT</v>
      </c>
      <c r="G7231" s="3">
        <v>4</v>
      </c>
      <c r="I7231" s="24">
        <f>$G7231/$G$10*I$5</f>
        <v>4.3194681571356508</v>
      </c>
    </row>
    <row r="7232" spans="1:9" outlineLevel="2" collapsed="1" x14ac:dyDescent="0.25">
      <c r="F7232" s="1" t="s">
        <v>4571</v>
      </c>
      <c r="I7232" s="24">
        <f t="shared" ref="I7232" si="1445">SUBTOTAL(9,I7228:I7231)</f>
        <v>31.316144139233465</v>
      </c>
    </row>
    <row r="7233" spans="1:9" hidden="1" outlineLevel="3" x14ac:dyDescent="0.25">
      <c r="A7233" t="s">
        <v>86</v>
      </c>
      <c r="B7233" t="str">
        <f>VLOOKUP(A7233,'AGENCY CODES'!$C$4:$F$139,3,FALSE)</f>
        <v>STATE LAND DEPARTMENT</v>
      </c>
      <c r="C7233" s="8" t="s">
        <v>1</v>
      </c>
      <c r="D7233" s="8" t="str">
        <f t="shared" si="1433"/>
        <v>LDA2253</v>
      </c>
      <c r="E7233">
        <v>2253</v>
      </c>
      <c r="F7233" t="str">
        <f>VLOOKUP(D7233,'Fund List'!$A$2:$F$1324,6,FALSE)</f>
        <v>OFF-HIGHWAY VEHICLE RECREATION FUND</v>
      </c>
      <c r="G7233" s="3">
        <v>2</v>
      </c>
      <c r="I7233" s="24">
        <f t="shared" ref="I7233:I7241" si="1446">$G7233/$G$10*I$5</f>
        <v>2.1597340785678254</v>
      </c>
    </row>
    <row r="7234" spans="1:9" hidden="1" outlineLevel="3" x14ac:dyDescent="0.25">
      <c r="A7234" t="s">
        <v>86</v>
      </c>
      <c r="B7234" t="str">
        <f>VLOOKUP(A7234,'AGENCY CODES'!$C$4:$F$139,3,FALSE)</f>
        <v>STATE LAND DEPARTMENT</v>
      </c>
      <c r="C7234" s="8" t="s">
        <v>4</v>
      </c>
      <c r="D7234" s="8" t="str">
        <f t="shared" si="1433"/>
        <v>LDA2253</v>
      </c>
      <c r="E7234">
        <v>2253</v>
      </c>
      <c r="F7234" t="str">
        <f>VLOOKUP(D7234,'Fund List'!$A$2:$F$1324,6,FALSE)</f>
        <v>OFF-HIGHWAY VEHICLE RECREATION FUND</v>
      </c>
      <c r="G7234" s="3">
        <v>33</v>
      </c>
      <c r="I7234" s="24">
        <f t="shared" si="1446"/>
        <v>35.635612296369125</v>
      </c>
    </row>
    <row r="7235" spans="1:9" hidden="1" outlineLevel="3" x14ac:dyDescent="0.25">
      <c r="A7235" t="s">
        <v>86</v>
      </c>
      <c r="B7235" t="str">
        <f>VLOOKUP(A7235,'AGENCY CODES'!$C$4:$F$139,3,FALSE)</f>
        <v>STATE LAND DEPARTMENT</v>
      </c>
      <c r="C7235" s="8" t="s">
        <v>5</v>
      </c>
      <c r="D7235" s="8" t="str">
        <f t="shared" si="1433"/>
        <v>LDA2253</v>
      </c>
      <c r="E7235">
        <v>2253</v>
      </c>
      <c r="F7235" t="str">
        <f>VLOOKUP(D7235,'Fund List'!$A$2:$F$1324,6,FALSE)</f>
        <v>OFF-HIGHWAY VEHICLE RECREATION FUND</v>
      </c>
      <c r="G7235" s="3">
        <v>1</v>
      </c>
      <c r="I7235" s="24">
        <f t="shared" si="1446"/>
        <v>1.0798670392839127</v>
      </c>
    </row>
    <row r="7236" spans="1:9" hidden="1" outlineLevel="3" x14ac:dyDescent="0.25">
      <c r="A7236" t="s">
        <v>86</v>
      </c>
      <c r="B7236" t="str">
        <f>VLOOKUP(A7236,'AGENCY CODES'!$C$4:$F$139,3,FALSE)</f>
        <v>STATE LAND DEPARTMENT</v>
      </c>
      <c r="C7236" s="8" t="s">
        <v>17</v>
      </c>
      <c r="D7236" s="8" t="str">
        <f t="shared" si="1433"/>
        <v>LDA2253</v>
      </c>
      <c r="E7236">
        <v>2253</v>
      </c>
      <c r="F7236" t="str">
        <f>VLOOKUP(D7236,'Fund List'!$A$2:$F$1324,6,FALSE)</f>
        <v>OFF-HIGHWAY VEHICLE RECREATION FUND</v>
      </c>
      <c r="G7236" s="3">
        <v>8</v>
      </c>
      <c r="I7236" s="24">
        <f t="shared" si="1446"/>
        <v>8.6389363142713016</v>
      </c>
    </row>
    <row r="7237" spans="1:9" hidden="1" outlineLevel="3" x14ac:dyDescent="0.25">
      <c r="A7237" t="s">
        <v>86</v>
      </c>
      <c r="B7237" t="str">
        <f>VLOOKUP(A7237,'AGENCY CODES'!$C$4:$F$139,3,FALSE)</f>
        <v>STATE LAND DEPARTMENT</v>
      </c>
      <c r="C7237" s="8" t="s">
        <v>8</v>
      </c>
      <c r="D7237" s="8" t="str">
        <f t="shared" si="1433"/>
        <v>LDA2253</v>
      </c>
      <c r="E7237">
        <v>2253</v>
      </c>
      <c r="F7237" t="str">
        <f>VLOOKUP(D7237,'Fund List'!$A$2:$F$1324,6,FALSE)</f>
        <v>OFF-HIGHWAY VEHICLE RECREATION FUND</v>
      </c>
      <c r="G7237" s="3">
        <v>24</v>
      </c>
      <c r="I7237" s="24">
        <f t="shared" si="1446"/>
        <v>25.916808942813905</v>
      </c>
    </row>
    <row r="7238" spans="1:9" hidden="1" outlineLevel="3" x14ac:dyDescent="0.25">
      <c r="A7238" t="s">
        <v>86</v>
      </c>
      <c r="B7238" t="str">
        <f>VLOOKUP(A7238,'AGENCY CODES'!$C$4:$F$139,3,FALSE)</f>
        <v>STATE LAND DEPARTMENT</v>
      </c>
      <c r="C7238" s="8" t="s">
        <v>10</v>
      </c>
      <c r="D7238" s="8" t="str">
        <f t="shared" si="1433"/>
        <v>LDA2253</v>
      </c>
      <c r="E7238">
        <v>2253</v>
      </c>
      <c r="F7238" t="str">
        <f>VLOOKUP(D7238,'Fund List'!$A$2:$F$1324,6,FALSE)</f>
        <v>OFF-HIGHWAY VEHICLE RECREATION FUND</v>
      </c>
      <c r="G7238" s="3">
        <v>22</v>
      </c>
      <c r="I7238" s="24">
        <f t="shared" si="1446"/>
        <v>23.757074864246082</v>
      </c>
    </row>
    <row r="7239" spans="1:9" hidden="1" outlineLevel="3" x14ac:dyDescent="0.25">
      <c r="A7239" t="s">
        <v>86</v>
      </c>
      <c r="B7239" t="str">
        <f>VLOOKUP(A7239,'AGENCY CODES'!$C$4:$F$139,3,FALSE)</f>
        <v>STATE LAND DEPARTMENT</v>
      </c>
      <c r="C7239" s="8" t="s">
        <v>11</v>
      </c>
      <c r="D7239" s="8" t="str">
        <f t="shared" si="1433"/>
        <v>LDA2253</v>
      </c>
      <c r="E7239">
        <v>2253</v>
      </c>
      <c r="F7239" t="str">
        <f>VLOOKUP(D7239,'Fund List'!$A$2:$F$1324,6,FALSE)</f>
        <v>OFF-HIGHWAY VEHICLE RECREATION FUND</v>
      </c>
      <c r="G7239" s="3">
        <v>44</v>
      </c>
      <c r="I7239" s="24">
        <f t="shared" si="1446"/>
        <v>47.514149728492164</v>
      </c>
    </row>
    <row r="7240" spans="1:9" hidden="1" outlineLevel="3" x14ac:dyDescent="0.25">
      <c r="A7240" t="s">
        <v>86</v>
      </c>
      <c r="B7240" t="str">
        <f>VLOOKUP(A7240,'AGENCY CODES'!$C$4:$F$139,3,FALSE)</f>
        <v>STATE LAND DEPARTMENT</v>
      </c>
      <c r="C7240" s="8" t="s">
        <v>12</v>
      </c>
      <c r="D7240" s="8" t="str">
        <f t="shared" si="1433"/>
        <v>LDA2253</v>
      </c>
      <c r="E7240">
        <v>2253</v>
      </c>
      <c r="F7240" t="str">
        <f>VLOOKUP(D7240,'Fund List'!$A$2:$F$1324,6,FALSE)</f>
        <v>OFF-HIGHWAY VEHICLE RECREATION FUND</v>
      </c>
      <c r="G7240" s="3">
        <v>17</v>
      </c>
      <c r="I7240" s="24">
        <f t="shared" si="1446"/>
        <v>18.357739667826518</v>
      </c>
    </row>
    <row r="7241" spans="1:9" hidden="1" outlineLevel="3" x14ac:dyDescent="0.25">
      <c r="A7241" t="s">
        <v>86</v>
      </c>
      <c r="B7241" t="str">
        <f>VLOOKUP(A7241,'AGENCY CODES'!$C$4:$F$139,3,FALSE)</f>
        <v>STATE LAND DEPARTMENT</v>
      </c>
      <c r="C7241" s="8">
        <v>2</v>
      </c>
      <c r="D7241" s="8" t="str">
        <f t="shared" si="1433"/>
        <v>LDA2253</v>
      </c>
      <c r="E7241">
        <v>2253</v>
      </c>
      <c r="F7241" t="str">
        <f>VLOOKUP(D7241,'Fund List'!$A$2:$F$1324,6,FALSE)</f>
        <v>OFF-HIGHWAY VEHICLE RECREATION FUND</v>
      </c>
      <c r="G7241" s="3">
        <v>42</v>
      </c>
      <c r="I7241" s="24">
        <f t="shared" si="1446"/>
        <v>45.354415649924334</v>
      </c>
    </row>
    <row r="7242" spans="1:9" outlineLevel="2" collapsed="1" x14ac:dyDescent="0.25">
      <c r="F7242" s="1" t="s">
        <v>4572</v>
      </c>
      <c r="I7242" s="24">
        <f t="shared" ref="I7242" si="1447">SUBTOTAL(9,I7233:I7241)</f>
        <v>208.41433858179514</v>
      </c>
    </row>
    <row r="7243" spans="1:9" hidden="1" outlineLevel="3" x14ac:dyDescent="0.25">
      <c r="A7243" t="s">
        <v>86</v>
      </c>
      <c r="B7243" t="str">
        <f>VLOOKUP(A7243,'AGENCY CODES'!$C$4:$F$139,3,FALSE)</f>
        <v>STATE LAND DEPARTMENT</v>
      </c>
      <c r="C7243" s="8" t="s">
        <v>1</v>
      </c>
      <c r="D7243" s="8" t="str">
        <f t="shared" si="1433"/>
        <v>LDA2274</v>
      </c>
      <c r="E7243">
        <v>2274</v>
      </c>
      <c r="F7243" t="str">
        <f>VLOOKUP(D7243,'Fund List'!$A$2:$F$1324,6,FALSE)</f>
        <v>ENVIRONMENTAL SPECIAL PLATE FUND</v>
      </c>
      <c r="G7243" s="3">
        <v>9</v>
      </c>
      <c r="I7243" s="24">
        <f t="shared" ref="I7243:I7251" si="1448">$G7243/$G$10*I$5</f>
        <v>9.7188033535552147</v>
      </c>
    </row>
    <row r="7244" spans="1:9" hidden="1" outlineLevel="3" x14ac:dyDescent="0.25">
      <c r="A7244" t="s">
        <v>86</v>
      </c>
      <c r="B7244" t="str">
        <f>VLOOKUP(A7244,'AGENCY CODES'!$C$4:$F$139,3,FALSE)</f>
        <v>STATE LAND DEPARTMENT</v>
      </c>
      <c r="C7244" s="8" t="s">
        <v>22</v>
      </c>
      <c r="D7244" s="8" t="str">
        <f t="shared" si="1433"/>
        <v>LDA2274</v>
      </c>
      <c r="E7244">
        <v>2274</v>
      </c>
      <c r="F7244" t="str">
        <f>VLOOKUP(D7244,'Fund List'!$A$2:$F$1324,6,FALSE)</f>
        <v>ENVIRONMENTAL SPECIAL PLATE FUND</v>
      </c>
      <c r="G7244" s="3">
        <v>1</v>
      </c>
      <c r="I7244" s="24">
        <f t="shared" si="1448"/>
        <v>1.0798670392839127</v>
      </c>
    </row>
    <row r="7245" spans="1:9" hidden="1" outlineLevel="3" x14ac:dyDescent="0.25">
      <c r="A7245" t="s">
        <v>86</v>
      </c>
      <c r="B7245" t="str">
        <f>VLOOKUP(A7245,'AGENCY CODES'!$C$4:$F$139,3,FALSE)</f>
        <v>STATE LAND DEPARTMENT</v>
      </c>
      <c r="C7245" s="8" t="s">
        <v>4</v>
      </c>
      <c r="D7245" s="8" t="str">
        <f t="shared" si="1433"/>
        <v>LDA2274</v>
      </c>
      <c r="E7245">
        <v>2274</v>
      </c>
      <c r="F7245" t="str">
        <f>VLOOKUP(D7245,'Fund List'!$A$2:$F$1324,6,FALSE)</f>
        <v>ENVIRONMENTAL SPECIAL PLATE FUND</v>
      </c>
      <c r="G7245" s="3">
        <v>10</v>
      </c>
      <c r="I7245" s="24">
        <f t="shared" si="1448"/>
        <v>10.798670392839128</v>
      </c>
    </row>
    <row r="7246" spans="1:9" hidden="1" outlineLevel="3" x14ac:dyDescent="0.25">
      <c r="A7246" t="s">
        <v>86</v>
      </c>
      <c r="B7246" t="str">
        <f>VLOOKUP(A7246,'AGENCY CODES'!$C$4:$F$139,3,FALSE)</f>
        <v>STATE LAND DEPARTMENT</v>
      </c>
      <c r="C7246" s="8" t="s">
        <v>7</v>
      </c>
      <c r="D7246" s="8" t="str">
        <f t="shared" si="1433"/>
        <v>LDA2274</v>
      </c>
      <c r="E7246">
        <v>2274</v>
      </c>
      <c r="F7246" t="str">
        <f>VLOOKUP(D7246,'Fund List'!$A$2:$F$1324,6,FALSE)</f>
        <v>ENVIRONMENTAL SPECIAL PLATE FUND</v>
      </c>
      <c r="G7246" s="3">
        <v>12</v>
      </c>
      <c r="I7246" s="24">
        <f t="shared" si="1448"/>
        <v>12.958404471406952</v>
      </c>
    </row>
    <row r="7247" spans="1:9" hidden="1" outlineLevel="3" x14ac:dyDescent="0.25">
      <c r="A7247" t="s">
        <v>86</v>
      </c>
      <c r="B7247" t="str">
        <f>VLOOKUP(A7247,'AGENCY CODES'!$C$4:$F$139,3,FALSE)</f>
        <v>STATE LAND DEPARTMENT</v>
      </c>
      <c r="C7247" s="8" t="s">
        <v>8</v>
      </c>
      <c r="D7247" s="8" t="str">
        <f t="shared" si="1433"/>
        <v>LDA2274</v>
      </c>
      <c r="E7247">
        <v>2274</v>
      </c>
      <c r="F7247" t="str">
        <f>VLOOKUP(D7247,'Fund List'!$A$2:$F$1324,6,FALSE)</f>
        <v>ENVIRONMENTAL SPECIAL PLATE FUND</v>
      </c>
      <c r="G7247" s="3">
        <v>24</v>
      </c>
      <c r="I7247" s="24">
        <f t="shared" si="1448"/>
        <v>25.916808942813905</v>
      </c>
    </row>
    <row r="7248" spans="1:9" hidden="1" outlineLevel="3" x14ac:dyDescent="0.25">
      <c r="A7248" t="s">
        <v>86</v>
      </c>
      <c r="B7248" t="str">
        <f>VLOOKUP(A7248,'AGENCY CODES'!$C$4:$F$139,3,FALSE)</f>
        <v>STATE LAND DEPARTMENT</v>
      </c>
      <c r="C7248" s="8" t="s">
        <v>10</v>
      </c>
      <c r="D7248" s="8" t="str">
        <f t="shared" si="1433"/>
        <v>LDA2274</v>
      </c>
      <c r="E7248">
        <v>2274</v>
      </c>
      <c r="F7248" t="str">
        <f>VLOOKUP(D7248,'Fund List'!$A$2:$F$1324,6,FALSE)</f>
        <v>ENVIRONMENTAL SPECIAL PLATE FUND</v>
      </c>
      <c r="G7248" s="3">
        <v>57</v>
      </c>
      <c r="I7248" s="24">
        <f t="shared" si="1448"/>
        <v>61.552421239183026</v>
      </c>
    </row>
    <row r="7249" spans="1:9" hidden="1" outlineLevel="3" x14ac:dyDescent="0.25">
      <c r="A7249" t="s">
        <v>86</v>
      </c>
      <c r="B7249" t="str">
        <f>VLOOKUP(A7249,'AGENCY CODES'!$C$4:$F$139,3,FALSE)</f>
        <v>STATE LAND DEPARTMENT</v>
      </c>
      <c r="C7249" s="8" t="s">
        <v>11</v>
      </c>
      <c r="D7249" s="8" t="str">
        <f t="shared" si="1433"/>
        <v>LDA2274</v>
      </c>
      <c r="E7249">
        <v>2274</v>
      </c>
      <c r="F7249" t="str">
        <f>VLOOKUP(D7249,'Fund List'!$A$2:$F$1324,6,FALSE)</f>
        <v>ENVIRONMENTAL SPECIAL PLATE FUND</v>
      </c>
      <c r="G7249" s="3">
        <v>160</v>
      </c>
      <c r="I7249" s="24">
        <f t="shared" si="1448"/>
        <v>172.77872628542605</v>
      </c>
    </row>
    <row r="7250" spans="1:9" hidden="1" outlineLevel="3" x14ac:dyDescent="0.25">
      <c r="A7250" t="s">
        <v>86</v>
      </c>
      <c r="B7250" t="str">
        <f>VLOOKUP(A7250,'AGENCY CODES'!$C$4:$F$139,3,FALSE)</f>
        <v>STATE LAND DEPARTMENT</v>
      </c>
      <c r="C7250" s="8" t="s">
        <v>12</v>
      </c>
      <c r="D7250" s="8" t="str">
        <f t="shared" si="1433"/>
        <v>LDA2274</v>
      </c>
      <c r="E7250">
        <v>2274</v>
      </c>
      <c r="F7250" t="str">
        <f>VLOOKUP(D7250,'Fund List'!$A$2:$F$1324,6,FALSE)</f>
        <v>ENVIRONMENTAL SPECIAL PLATE FUND</v>
      </c>
      <c r="G7250" s="3">
        <v>4</v>
      </c>
      <c r="I7250" s="24">
        <f t="shared" si="1448"/>
        <v>4.3194681571356508</v>
      </c>
    </row>
    <row r="7251" spans="1:9" hidden="1" outlineLevel="3" x14ac:dyDescent="0.25">
      <c r="A7251" t="s">
        <v>86</v>
      </c>
      <c r="B7251" t="str">
        <f>VLOOKUP(A7251,'AGENCY CODES'!$C$4:$F$139,3,FALSE)</f>
        <v>STATE LAND DEPARTMENT</v>
      </c>
      <c r="C7251" s="8">
        <v>2</v>
      </c>
      <c r="D7251" s="8" t="str">
        <f t="shared" si="1433"/>
        <v>LDA2274</v>
      </c>
      <c r="E7251">
        <v>2274</v>
      </c>
      <c r="F7251" t="str">
        <f>VLOOKUP(D7251,'Fund List'!$A$2:$F$1324,6,FALSE)</f>
        <v>ENVIRONMENTAL SPECIAL PLATE FUND</v>
      </c>
      <c r="G7251" s="3">
        <v>160</v>
      </c>
      <c r="I7251" s="24">
        <f t="shared" si="1448"/>
        <v>172.77872628542605</v>
      </c>
    </row>
    <row r="7252" spans="1:9" outlineLevel="2" collapsed="1" x14ac:dyDescent="0.25">
      <c r="F7252" s="1" t="s">
        <v>4573</v>
      </c>
      <c r="I7252" s="24">
        <f t="shared" ref="I7252" si="1449">SUBTOTAL(9,I7243:I7251)</f>
        <v>471.90189616706988</v>
      </c>
    </row>
    <row r="7253" spans="1:9" hidden="1" outlineLevel="3" x14ac:dyDescent="0.25">
      <c r="A7253" t="s">
        <v>86</v>
      </c>
      <c r="B7253" t="str">
        <f>VLOOKUP(A7253,'AGENCY CODES'!$C$4:$F$139,3,FALSE)</f>
        <v>STATE LAND DEPARTMENT</v>
      </c>
      <c r="C7253" s="8" t="s">
        <v>4</v>
      </c>
      <c r="D7253" s="8" t="str">
        <f t="shared" ref="D7253:D7315" si="1450">CONCATENATE(A7253,E7253)</f>
        <v>LDA2452</v>
      </c>
      <c r="E7253">
        <v>2452</v>
      </c>
      <c r="F7253" t="str">
        <f>VLOOKUP(D7253,'Fund List'!$A$2:$F$1324,6,FALSE)</f>
        <v>STATE LAND DEPARTMENT FUND-LEGAL ADVERT</v>
      </c>
      <c r="G7253" s="3">
        <v>81</v>
      </c>
      <c r="I7253" s="24">
        <f t="shared" ref="I7253:I7259" si="1451">$G7253/$G$10*I$5</f>
        <v>87.469230181996934</v>
      </c>
    </row>
    <row r="7254" spans="1:9" hidden="1" outlineLevel="3" x14ac:dyDescent="0.25">
      <c r="A7254" t="s">
        <v>86</v>
      </c>
      <c r="B7254" t="str">
        <f>VLOOKUP(A7254,'AGENCY CODES'!$C$4:$F$139,3,FALSE)</f>
        <v>STATE LAND DEPARTMENT</v>
      </c>
      <c r="C7254" s="8" t="s">
        <v>6</v>
      </c>
      <c r="D7254" s="8" t="str">
        <f t="shared" si="1450"/>
        <v>LDA2452</v>
      </c>
      <c r="E7254">
        <v>2452</v>
      </c>
      <c r="F7254" t="str">
        <f>VLOOKUP(D7254,'Fund List'!$A$2:$F$1324,6,FALSE)</f>
        <v>STATE LAND DEPARTMENT FUND-LEGAL ADVERT</v>
      </c>
      <c r="G7254" s="3">
        <v>11</v>
      </c>
      <c r="I7254" s="24">
        <f t="shared" si="1451"/>
        <v>11.878537432123041</v>
      </c>
    </row>
    <row r="7255" spans="1:9" hidden="1" outlineLevel="3" x14ac:dyDescent="0.25">
      <c r="A7255" t="s">
        <v>86</v>
      </c>
      <c r="B7255" t="str">
        <f>VLOOKUP(A7255,'AGENCY CODES'!$C$4:$F$139,3,FALSE)</f>
        <v>STATE LAND DEPARTMENT</v>
      </c>
      <c r="C7255" s="8" t="s">
        <v>17</v>
      </c>
      <c r="D7255" s="8" t="str">
        <f t="shared" si="1450"/>
        <v>LDA2452</v>
      </c>
      <c r="E7255">
        <v>2452</v>
      </c>
      <c r="F7255" t="str">
        <f>VLOOKUP(D7255,'Fund List'!$A$2:$F$1324,6,FALSE)</f>
        <v>STATE LAND DEPARTMENT FUND-LEGAL ADVERT</v>
      </c>
      <c r="G7255" s="3">
        <v>40</v>
      </c>
      <c r="I7255" s="24">
        <f t="shared" si="1451"/>
        <v>43.194681571356512</v>
      </c>
    </row>
    <row r="7256" spans="1:9" hidden="1" outlineLevel="3" x14ac:dyDescent="0.25">
      <c r="A7256" t="s">
        <v>86</v>
      </c>
      <c r="B7256" t="str">
        <f>VLOOKUP(A7256,'AGENCY CODES'!$C$4:$F$139,3,FALSE)</f>
        <v>STATE LAND DEPARTMENT</v>
      </c>
      <c r="C7256" s="8" t="s">
        <v>10</v>
      </c>
      <c r="D7256" s="8" t="str">
        <f t="shared" si="1450"/>
        <v>LDA2452</v>
      </c>
      <c r="E7256">
        <v>2452</v>
      </c>
      <c r="F7256" t="str">
        <f>VLOOKUP(D7256,'Fund List'!$A$2:$F$1324,6,FALSE)</f>
        <v>STATE LAND DEPARTMENT FUND-LEGAL ADVERT</v>
      </c>
      <c r="G7256" s="3">
        <v>43</v>
      </c>
      <c r="I7256" s="24">
        <f t="shared" si="1451"/>
        <v>46.434282689208253</v>
      </c>
    </row>
    <row r="7257" spans="1:9" hidden="1" outlineLevel="3" x14ac:dyDescent="0.25">
      <c r="A7257" t="s">
        <v>86</v>
      </c>
      <c r="B7257" t="str">
        <f>VLOOKUP(A7257,'AGENCY CODES'!$C$4:$F$139,3,FALSE)</f>
        <v>STATE LAND DEPARTMENT</v>
      </c>
      <c r="C7257" s="8" t="s">
        <v>11</v>
      </c>
      <c r="D7257" s="8" t="str">
        <f t="shared" si="1450"/>
        <v>LDA2452</v>
      </c>
      <c r="E7257">
        <v>2452</v>
      </c>
      <c r="F7257" t="str">
        <f>VLOOKUP(D7257,'Fund List'!$A$2:$F$1324,6,FALSE)</f>
        <v>STATE LAND DEPARTMENT FUND-LEGAL ADVERT</v>
      </c>
      <c r="G7257" s="3">
        <v>83</v>
      </c>
      <c r="I7257" s="24">
        <f t="shared" si="1451"/>
        <v>89.628964260564757</v>
      </c>
    </row>
    <row r="7258" spans="1:9" hidden="1" outlineLevel="3" x14ac:dyDescent="0.25">
      <c r="A7258" t="s">
        <v>86</v>
      </c>
      <c r="B7258" t="str">
        <f>VLOOKUP(A7258,'AGENCY CODES'!$C$4:$F$139,3,FALSE)</f>
        <v>STATE LAND DEPARTMENT</v>
      </c>
      <c r="C7258" s="8" t="s">
        <v>12</v>
      </c>
      <c r="D7258" s="8" t="str">
        <f t="shared" si="1450"/>
        <v>LDA2452</v>
      </c>
      <c r="E7258">
        <v>2452</v>
      </c>
      <c r="F7258" t="str">
        <f>VLOOKUP(D7258,'Fund List'!$A$2:$F$1324,6,FALSE)</f>
        <v>STATE LAND DEPARTMENT FUND-LEGAL ADVERT</v>
      </c>
      <c r="G7258" s="3">
        <v>15</v>
      </c>
      <c r="I7258" s="24">
        <f t="shared" si="1451"/>
        <v>16.198005589258692</v>
      </c>
    </row>
    <row r="7259" spans="1:9" hidden="1" outlineLevel="3" x14ac:dyDescent="0.25">
      <c r="A7259" t="s">
        <v>86</v>
      </c>
      <c r="B7259" t="str">
        <f>VLOOKUP(A7259,'AGENCY CODES'!$C$4:$F$139,3,FALSE)</f>
        <v>STATE LAND DEPARTMENT</v>
      </c>
      <c r="C7259" s="8">
        <v>2</v>
      </c>
      <c r="D7259" s="8" t="str">
        <f t="shared" si="1450"/>
        <v>LDA2452</v>
      </c>
      <c r="E7259">
        <v>2452</v>
      </c>
      <c r="F7259" t="str">
        <f>VLOOKUP(D7259,'Fund List'!$A$2:$F$1324,6,FALSE)</f>
        <v>STATE LAND DEPARTMENT FUND-LEGAL ADVERT</v>
      </c>
      <c r="G7259" s="3">
        <v>84</v>
      </c>
      <c r="I7259" s="24">
        <f t="shared" si="1451"/>
        <v>90.708831299848669</v>
      </c>
    </row>
    <row r="7260" spans="1:9" outlineLevel="2" collapsed="1" x14ac:dyDescent="0.25">
      <c r="F7260" s="1" t="s">
        <v>4574</v>
      </c>
      <c r="I7260" s="24">
        <f t="shared" ref="I7260" si="1452">SUBTOTAL(9,I7253:I7259)</f>
        <v>385.51253302435686</v>
      </c>
    </row>
    <row r="7261" spans="1:9" hidden="1" outlineLevel="3" x14ac:dyDescent="0.25">
      <c r="A7261" t="s">
        <v>86</v>
      </c>
      <c r="B7261" t="str">
        <f>VLOOKUP(A7261,'AGENCY CODES'!$C$4:$F$139,3,FALSE)</f>
        <v>STATE LAND DEPARTMENT</v>
      </c>
      <c r="C7261" s="8" t="s">
        <v>4</v>
      </c>
      <c r="D7261" s="8" t="str">
        <f t="shared" si="1450"/>
        <v>LDA2453</v>
      </c>
      <c r="E7261">
        <v>2453</v>
      </c>
      <c r="F7261" t="str">
        <f>VLOOKUP(D7261,'Fund List'!$A$2:$F$1324,6,FALSE)</f>
        <v>STATE LAND DEPARTMENT FUND-APPRAISALS</v>
      </c>
      <c r="G7261" s="3">
        <v>78</v>
      </c>
      <c r="I7261" s="24">
        <f t="shared" ref="I7261:I7267" si="1453">$G7261/$G$10*I$5</f>
        <v>84.2296290641452</v>
      </c>
    </row>
    <row r="7262" spans="1:9" hidden="1" outlineLevel="3" x14ac:dyDescent="0.25">
      <c r="A7262" t="s">
        <v>86</v>
      </c>
      <c r="B7262" t="str">
        <f>VLOOKUP(A7262,'AGENCY CODES'!$C$4:$F$139,3,FALSE)</f>
        <v>STATE LAND DEPARTMENT</v>
      </c>
      <c r="C7262" s="8" t="s">
        <v>6</v>
      </c>
      <c r="D7262" s="8" t="str">
        <f t="shared" si="1450"/>
        <v>LDA2453</v>
      </c>
      <c r="E7262">
        <v>2453</v>
      </c>
      <c r="F7262" t="str">
        <f>VLOOKUP(D7262,'Fund List'!$A$2:$F$1324,6,FALSE)</f>
        <v>STATE LAND DEPARTMENT FUND-APPRAISALS</v>
      </c>
      <c r="G7262" s="3">
        <v>12</v>
      </c>
      <c r="I7262" s="24">
        <f t="shared" si="1453"/>
        <v>12.958404471406952</v>
      </c>
    </row>
    <row r="7263" spans="1:9" hidden="1" outlineLevel="3" x14ac:dyDescent="0.25">
      <c r="A7263" t="s">
        <v>86</v>
      </c>
      <c r="B7263" t="str">
        <f>VLOOKUP(A7263,'AGENCY CODES'!$C$4:$F$139,3,FALSE)</f>
        <v>STATE LAND DEPARTMENT</v>
      </c>
      <c r="C7263" s="8" t="s">
        <v>17</v>
      </c>
      <c r="D7263" s="8" t="str">
        <f t="shared" si="1450"/>
        <v>LDA2453</v>
      </c>
      <c r="E7263">
        <v>2453</v>
      </c>
      <c r="F7263" t="str">
        <f>VLOOKUP(D7263,'Fund List'!$A$2:$F$1324,6,FALSE)</f>
        <v>STATE LAND DEPARTMENT FUND-APPRAISALS</v>
      </c>
      <c r="G7263" s="3">
        <v>37</v>
      </c>
      <c r="I7263" s="24">
        <f t="shared" si="1453"/>
        <v>39.955080453504777</v>
      </c>
    </row>
    <row r="7264" spans="1:9" hidden="1" outlineLevel="3" x14ac:dyDescent="0.25">
      <c r="A7264" t="s">
        <v>86</v>
      </c>
      <c r="B7264" t="str">
        <f>VLOOKUP(A7264,'AGENCY CODES'!$C$4:$F$139,3,FALSE)</f>
        <v>STATE LAND DEPARTMENT</v>
      </c>
      <c r="C7264" s="8" t="s">
        <v>10</v>
      </c>
      <c r="D7264" s="8" t="str">
        <f t="shared" si="1450"/>
        <v>LDA2453</v>
      </c>
      <c r="E7264">
        <v>2453</v>
      </c>
      <c r="F7264" t="str">
        <f>VLOOKUP(D7264,'Fund List'!$A$2:$F$1324,6,FALSE)</f>
        <v>STATE LAND DEPARTMENT FUND-APPRAISALS</v>
      </c>
      <c r="G7264" s="3">
        <v>56</v>
      </c>
      <c r="I7264" s="24">
        <f t="shared" si="1453"/>
        <v>60.472554199899108</v>
      </c>
    </row>
    <row r="7265" spans="1:9" hidden="1" outlineLevel="3" x14ac:dyDescent="0.25">
      <c r="A7265" t="s">
        <v>86</v>
      </c>
      <c r="B7265" t="str">
        <f>VLOOKUP(A7265,'AGENCY CODES'!$C$4:$F$139,3,FALSE)</f>
        <v>STATE LAND DEPARTMENT</v>
      </c>
      <c r="C7265" s="8" t="s">
        <v>11</v>
      </c>
      <c r="D7265" s="8" t="str">
        <f t="shared" si="1450"/>
        <v>LDA2453</v>
      </c>
      <c r="E7265">
        <v>2453</v>
      </c>
      <c r="F7265" t="str">
        <f>VLOOKUP(D7265,'Fund List'!$A$2:$F$1324,6,FALSE)</f>
        <v>STATE LAND DEPARTMENT FUND-APPRAISALS</v>
      </c>
      <c r="G7265" s="3">
        <v>76</v>
      </c>
      <c r="I7265" s="24">
        <f t="shared" si="1453"/>
        <v>82.069894985577363</v>
      </c>
    </row>
    <row r="7266" spans="1:9" hidden="1" outlineLevel="3" x14ac:dyDescent="0.25">
      <c r="A7266" t="s">
        <v>86</v>
      </c>
      <c r="B7266" t="str">
        <f>VLOOKUP(A7266,'AGENCY CODES'!$C$4:$F$139,3,FALSE)</f>
        <v>STATE LAND DEPARTMENT</v>
      </c>
      <c r="C7266" s="8" t="s">
        <v>12</v>
      </c>
      <c r="D7266" s="8" t="str">
        <f t="shared" si="1450"/>
        <v>LDA2453</v>
      </c>
      <c r="E7266">
        <v>2453</v>
      </c>
      <c r="F7266" t="str">
        <f>VLOOKUP(D7266,'Fund List'!$A$2:$F$1324,6,FALSE)</f>
        <v>STATE LAND DEPARTMENT FUND-APPRAISALS</v>
      </c>
      <c r="G7266" s="3">
        <v>15</v>
      </c>
      <c r="I7266" s="24">
        <f t="shared" si="1453"/>
        <v>16.198005589258692</v>
      </c>
    </row>
    <row r="7267" spans="1:9" hidden="1" outlineLevel="3" x14ac:dyDescent="0.25">
      <c r="A7267" t="s">
        <v>86</v>
      </c>
      <c r="B7267" t="str">
        <f>VLOOKUP(A7267,'AGENCY CODES'!$C$4:$F$139,3,FALSE)</f>
        <v>STATE LAND DEPARTMENT</v>
      </c>
      <c r="C7267" s="8">
        <v>2</v>
      </c>
      <c r="D7267" s="8" t="str">
        <f t="shared" si="1450"/>
        <v>LDA2453</v>
      </c>
      <c r="E7267">
        <v>2453</v>
      </c>
      <c r="F7267" t="str">
        <f>VLOOKUP(D7267,'Fund List'!$A$2:$F$1324,6,FALSE)</f>
        <v>STATE LAND DEPARTMENT FUND-APPRAISALS</v>
      </c>
      <c r="G7267" s="3">
        <v>71</v>
      </c>
      <c r="I7267" s="24">
        <f t="shared" si="1453"/>
        <v>76.670559789157807</v>
      </c>
    </row>
    <row r="7268" spans="1:9" outlineLevel="2" collapsed="1" x14ac:dyDescent="0.25">
      <c r="F7268" s="1" t="s">
        <v>4575</v>
      </c>
      <c r="I7268" s="24">
        <f t="shared" ref="I7268" si="1454">SUBTOTAL(9,I7261:I7267)</f>
        <v>372.55412855294992</v>
      </c>
    </row>
    <row r="7269" spans="1:9" hidden="1" outlineLevel="3" x14ac:dyDescent="0.25">
      <c r="A7269" t="s">
        <v>86</v>
      </c>
      <c r="B7269" t="str">
        <f>VLOOKUP(A7269,'AGENCY CODES'!$C$4:$F$139,3,FALSE)</f>
        <v>STATE LAND DEPARTMENT</v>
      </c>
      <c r="C7269" s="8" t="s">
        <v>6</v>
      </c>
      <c r="D7269" s="8" t="str">
        <f t="shared" si="1450"/>
        <v>LDA2454</v>
      </c>
      <c r="E7269">
        <v>2454</v>
      </c>
      <c r="F7269" t="str">
        <f>VLOOKUP(D7269,'Fund List'!$A$2:$F$1324,6,FALSE)</f>
        <v>STATE LAND DEPARTMENT FUND-DUE DILIGENCE</v>
      </c>
      <c r="G7269" s="3">
        <v>1</v>
      </c>
      <c r="I7269" s="24">
        <f>$G7269/$G$10*I$5</f>
        <v>1.0798670392839127</v>
      </c>
    </row>
    <row r="7270" spans="1:9" hidden="1" outlineLevel="3" x14ac:dyDescent="0.25">
      <c r="A7270" t="s">
        <v>86</v>
      </c>
      <c r="B7270" t="str">
        <f>VLOOKUP(A7270,'AGENCY CODES'!$C$4:$F$139,3,FALSE)</f>
        <v>STATE LAND DEPARTMENT</v>
      </c>
      <c r="C7270" s="8" t="s">
        <v>12</v>
      </c>
      <c r="D7270" s="8" t="str">
        <f t="shared" si="1450"/>
        <v>LDA2454</v>
      </c>
      <c r="E7270">
        <v>2454</v>
      </c>
      <c r="F7270" t="str">
        <f>VLOOKUP(D7270,'Fund List'!$A$2:$F$1324,6,FALSE)</f>
        <v>STATE LAND DEPARTMENT FUND-DUE DILIGENCE</v>
      </c>
      <c r="G7270" s="3">
        <v>1</v>
      </c>
      <c r="I7270" s="24">
        <f>$G7270/$G$10*I$5</f>
        <v>1.0798670392839127</v>
      </c>
    </row>
    <row r="7271" spans="1:9" outlineLevel="2" collapsed="1" x14ac:dyDescent="0.25">
      <c r="F7271" s="1" t="s">
        <v>4576</v>
      </c>
      <c r="I7271" s="24">
        <f t="shared" ref="I7271" si="1455">SUBTOTAL(9,I7269:I7270)</f>
        <v>2.1597340785678254</v>
      </c>
    </row>
    <row r="7272" spans="1:9" hidden="1" outlineLevel="3" x14ac:dyDescent="0.25">
      <c r="A7272" t="s">
        <v>86</v>
      </c>
      <c r="B7272" t="str">
        <f>VLOOKUP(A7272,'AGENCY CODES'!$C$4:$F$139,3,FALSE)</f>
        <v>STATE LAND DEPARTMENT</v>
      </c>
      <c r="C7272" s="8" t="s">
        <v>6</v>
      </c>
      <c r="D7272" s="8" t="str">
        <f t="shared" si="1450"/>
        <v>LDA2455</v>
      </c>
      <c r="E7272">
        <v>2455</v>
      </c>
      <c r="F7272" t="str">
        <f>VLOOKUP(D7272,'Fund List'!$A$2:$F$1324,6,FALSE)</f>
        <v>PERFORMANCE AND RESTORATION FUND</v>
      </c>
      <c r="G7272" s="3">
        <v>2</v>
      </c>
      <c r="I7272" s="24">
        <f>$G7272/$G$10*I$5</f>
        <v>2.1597340785678254</v>
      </c>
    </row>
    <row r="7273" spans="1:9" hidden="1" outlineLevel="3" x14ac:dyDescent="0.25">
      <c r="A7273" t="s">
        <v>86</v>
      </c>
      <c r="B7273" t="str">
        <f>VLOOKUP(A7273,'AGENCY CODES'!$C$4:$F$139,3,FALSE)</f>
        <v>STATE LAND DEPARTMENT</v>
      </c>
      <c r="C7273" s="8" t="s">
        <v>12</v>
      </c>
      <c r="D7273" s="8" t="str">
        <f t="shared" si="1450"/>
        <v>LDA2455</v>
      </c>
      <c r="E7273">
        <v>2455</v>
      </c>
      <c r="F7273" t="str">
        <f>VLOOKUP(D7273,'Fund List'!$A$2:$F$1324,6,FALSE)</f>
        <v>PERFORMANCE AND RESTORATION FUND</v>
      </c>
      <c r="G7273" s="3">
        <v>2</v>
      </c>
      <c r="I7273" s="24">
        <f>$G7273/$G$10*I$5</f>
        <v>2.1597340785678254</v>
      </c>
    </row>
    <row r="7274" spans="1:9" outlineLevel="2" collapsed="1" x14ac:dyDescent="0.25">
      <c r="F7274" s="1" t="s">
        <v>4577</v>
      </c>
      <c r="I7274" s="24">
        <f t="shared" ref="I7274" si="1456">SUBTOTAL(9,I7272:I7273)</f>
        <v>4.3194681571356508</v>
      </c>
    </row>
    <row r="7275" spans="1:9" hidden="1" outlineLevel="3" x14ac:dyDescent="0.25">
      <c r="A7275" t="s">
        <v>86</v>
      </c>
      <c r="B7275" t="str">
        <f>VLOOKUP(A7275,'AGENCY CODES'!$C$4:$F$139,3,FALSE)</f>
        <v>STATE LAND DEPARTMENT</v>
      </c>
      <c r="C7275" s="8" t="s">
        <v>1</v>
      </c>
      <c r="D7275" s="8" t="str">
        <f t="shared" si="1450"/>
        <v>LDA2500</v>
      </c>
      <c r="E7275">
        <v>2500</v>
      </c>
      <c r="F7275" t="str">
        <f>VLOOKUP(D7275,'Fund List'!$A$2:$F$1324,6,FALSE)</f>
        <v>INTERAGENCY SERVICE AGREEMENT FUND</v>
      </c>
      <c r="G7275" s="3">
        <v>2</v>
      </c>
      <c r="I7275" s="24">
        <f>$G7275/$G$10*I$5</f>
        <v>2.1597340785678254</v>
      </c>
    </row>
    <row r="7276" spans="1:9" hidden="1" outlineLevel="3" x14ac:dyDescent="0.25">
      <c r="A7276" t="s">
        <v>86</v>
      </c>
      <c r="B7276" t="str">
        <f>VLOOKUP(A7276,'AGENCY CODES'!$C$4:$F$139,3,FALSE)</f>
        <v>STATE LAND DEPARTMENT</v>
      </c>
      <c r="C7276" s="8" t="s">
        <v>5</v>
      </c>
      <c r="D7276" s="8" t="str">
        <f t="shared" si="1450"/>
        <v>LDA2500</v>
      </c>
      <c r="E7276">
        <v>2500</v>
      </c>
      <c r="F7276" t="str">
        <f>VLOOKUP(D7276,'Fund List'!$A$2:$F$1324,6,FALSE)</f>
        <v>INTERAGENCY SERVICE AGREEMENT FUND</v>
      </c>
      <c r="G7276" s="3">
        <v>3</v>
      </c>
      <c r="I7276" s="24">
        <f>$G7276/$G$10*I$5</f>
        <v>3.2396011178517381</v>
      </c>
    </row>
    <row r="7277" spans="1:9" hidden="1" outlineLevel="3" x14ac:dyDescent="0.25">
      <c r="A7277" t="s">
        <v>86</v>
      </c>
      <c r="B7277" t="str">
        <f>VLOOKUP(A7277,'AGENCY CODES'!$C$4:$F$139,3,FALSE)</f>
        <v>STATE LAND DEPARTMENT</v>
      </c>
      <c r="C7277" s="8" t="s">
        <v>6</v>
      </c>
      <c r="D7277" s="8" t="str">
        <f t="shared" si="1450"/>
        <v>LDA2500</v>
      </c>
      <c r="E7277">
        <v>2500</v>
      </c>
      <c r="F7277" t="str">
        <f>VLOOKUP(D7277,'Fund List'!$A$2:$F$1324,6,FALSE)</f>
        <v>INTERAGENCY SERVICE AGREEMENT FUND</v>
      </c>
      <c r="G7277" s="3">
        <v>27</v>
      </c>
      <c r="I7277" s="24">
        <f>$G7277/$G$10*I$5</f>
        <v>29.156410060665646</v>
      </c>
    </row>
    <row r="7278" spans="1:9" hidden="1" outlineLevel="3" x14ac:dyDescent="0.25">
      <c r="A7278" t="s">
        <v>86</v>
      </c>
      <c r="B7278" t="str">
        <f>VLOOKUP(A7278,'AGENCY CODES'!$C$4:$F$139,3,FALSE)</f>
        <v>STATE LAND DEPARTMENT</v>
      </c>
      <c r="C7278" s="8" t="s">
        <v>12</v>
      </c>
      <c r="D7278" s="8" t="str">
        <f t="shared" si="1450"/>
        <v>LDA2500</v>
      </c>
      <c r="E7278">
        <v>2500</v>
      </c>
      <c r="F7278" t="str">
        <f>VLOOKUP(D7278,'Fund List'!$A$2:$F$1324,6,FALSE)</f>
        <v>INTERAGENCY SERVICE AGREEMENT FUND</v>
      </c>
      <c r="G7278" s="3">
        <v>5</v>
      </c>
      <c r="I7278" s="24">
        <f>$G7278/$G$10*I$5</f>
        <v>5.3993351964195639</v>
      </c>
    </row>
    <row r="7279" spans="1:9" outlineLevel="2" collapsed="1" x14ac:dyDescent="0.25">
      <c r="F7279" s="1" t="s">
        <v>4035</v>
      </c>
      <c r="I7279" s="24">
        <f t="shared" ref="I7279" si="1457">SUBTOTAL(9,I7275:I7278)</f>
        <v>39.95508045350477</v>
      </c>
    </row>
    <row r="7280" spans="1:9" hidden="1" outlineLevel="3" x14ac:dyDescent="0.25">
      <c r="A7280" t="s">
        <v>86</v>
      </c>
      <c r="B7280" t="str">
        <f>VLOOKUP(A7280,'AGENCY CODES'!$C$4:$F$139,3,FALSE)</f>
        <v>STATE LAND DEPARTMENT</v>
      </c>
      <c r="C7280" s="8" t="s">
        <v>1</v>
      </c>
      <c r="D7280" s="8" t="str">
        <f t="shared" si="1450"/>
        <v>LDA2526</v>
      </c>
      <c r="E7280">
        <v>2526</v>
      </c>
      <c r="F7280" t="str">
        <f>VLOOKUP(D7280,'Fund List'!$A$2:$F$1324,6,FALSE)</f>
        <v>DUE DILIGENCE FUND</v>
      </c>
      <c r="G7280" s="3">
        <v>11</v>
      </c>
      <c r="I7280" s="24">
        <f t="shared" ref="I7280:I7288" si="1458">$G7280/$G$10*I$5</f>
        <v>11.878537432123041</v>
      </c>
    </row>
    <row r="7281" spans="1:9" hidden="1" outlineLevel="3" x14ac:dyDescent="0.25">
      <c r="A7281" t="s">
        <v>86</v>
      </c>
      <c r="B7281" t="str">
        <f>VLOOKUP(A7281,'AGENCY CODES'!$C$4:$F$139,3,FALSE)</f>
        <v>STATE LAND DEPARTMENT</v>
      </c>
      <c r="C7281" s="8" t="s">
        <v>22</v>
      </c>
      <c r="D7281" s="8" t="str">
        <f t="shared" si="1450"/>
        <v>LDA2526</v>
      </c>
      <c r="E7281">
        <v>2526</v>
      </c>
      <c r="F7281" t="str">
        <f>VLOOKUP(D7281,'Fund List'!$A$2:$F$1324,6,FALSE)</f>
        <v>DUE DILIGENCE FUND</v>
      </c>
      <c r="G7281" s="3">
        <v>1</v>
      </c>
      <c r="I7281" s="24">
        <f t="shared" si="1458"/>
        <v>1.0798670392839127</v>
      </c>
    </row>
    <row r="7282" spans="1:9" hidden="1" outlineLevel="3" x14ac:dyDescent="0.25">
      <c r="A7282" t="s">
        <v>86</v>
      </c>
      <c r="B7282" t="str">
        <f>VLOOKUP(A7282,'AGENCY CODES'!$C$4:$F$139,3,FALSE)</f>
        <v>STATE LAND DEPARTMENT</v>
      </c>
      <c r="C7282" s="8" t="s">
        <v>4</v>
      </c>
      <c r="D7282" s="8" t="str">
        <f t="shared" si="1450"/>
        <v>LDA2526</v>
      </c>
      <c r="E7282">
        <v>2526</v>
      </c>
      <c r="F7282" t="str">
        <f>VLOOKUP(D7282,'Fund List'!$A$2:$F$1324,6,FALSE)</f>
        <v>DUE DILIGENCE FUND</v>
      </c>
      <c r="G7282" s="3">
        <v>4</v>
      </c>
      <c r="I7282" s="24">
        <f t="shared" si="1458"/>
        <v>4.3194681571356508</v>
      </c>
    </row>
    <row r="7283" spans="1:9" hidden="1" outlineLevel="3" x14ac:dyDescent="0.25">
      <c r="A7283" t="s">
        <v>86</v>
      </c>
      <c r="B7283" t="str">
        <f>VLOOKUP(A7283,'AGENCY CODES'!$C$4:$F$139,3,FALSE)</f>
        <v>STATE LAND DEPARTMENT</v>
      </c>
      <c r="C7283" s="8" t="s">
        <v>5</v>
      </c>
      <c r="D7283" s="8" t="str">
        <f t="shared" si="1450"/>
        <v>LDA2526</v>
      </c>
      <c r="E7283">
        <v>2526</v>
      </c>
      <c r="F7283" t="str">
        <f>VLOOKUP(D7283,'Fund List'!$A$2:$F$1324,6,FALSE)</f>
        <v>DUE DILIGENCE FUND</v>
      </c>
      <c r="G7283" s="3">
        <v>1</v>
      </c>
      <c r="I7283" s="24">
        <f t="shared" si="1458"/>
        <v>1.0798670392839127</v>
      </c>
    </row>
    <row r="7284" spans="1:9" hidden="1" outlineLevel="3" x14ac:dyDescent="0.25">
      <c r="A7284" t="s">
        <v>86</v>
      </c>
      <c r="B7284" t="str">
        <f>VLOOKUP(A7284,'AGENCY CODES'!$C$4:$F$139,3,FALSE)</f>
        <v>STATE LAND DEPARTMENT</v>
      </c>
      <c r="C7284" s="8" t="s">
        <v>6</v>
      </c>
      <c r="D7284" s="8" t="str">
        <f t="shared" si="1450"/>
        <v>LDA2526</v>
      </c>
      <c r="E7284">
        <v>2526</v>
      </c>
      <c r="F7284" t="str">
        <f>VLOOKUP(D7284,'Fund List'!$A$2:$F$1324,6,FALSE)</f>
        <v>DUE DILIGENCE FUND</v>
      </c>
      <c r="G7284" s="3">
        <v>1</v>
      </c>
      <c r="I7284" s="24">
        <f t="shared" si="1458"/>
        <v>1.0798670392839127</v>
      </c>
    </row>
    <row r="7285" spans="1:9" hidden="1" outlineLevel="3" x14ac:dyDescent="0.25">
      <c r="A7285" t="s">
        <v>86</v>
      </c>
      <c r="B7285" t="str">
        <f>VLOOKUP(A7285,'AGENCY CODES'!$C$4:$F$139,3,FALSE)</f>
        <v>STATE LAND DEPARTMENT</v>
      </c>
      <c r="C7285" s="8" t="s">
        <v>10</v>
      </c>
      <c r="D7285" s="8" t="str">
        <f t="shared" si="1450"/>
        <v>LDA2526</v>
      </c>
      <c r="E7285">
        <v>2526</v>
      </c>
      <c r="F7285" t="str">
        <f>VLOOKUP(D7285,'Fund List'!$A$2:$F$1324,6,FALSE)</f>
        <v>DUE DILIGENCE FUND</v>
      </c>
      <c r="G7285" s="3">
        <v>2</v>
      </c>
      <c r="I7285" s="24">
        <f t="shared" si="1458"/>
        <v>2.1597340785678254</v>
      </c>
    </row>
    <row r="7286" spans="1:9" hidden="1" outlineLevel="3" x14ac:dyDescent="0.25">
      <c r="A7286" t="s">
        <v>86</v>
      </c>
      <c r="B7286" t="str">
        <f>VLOOKUP(A7286,'AGENCY CODES'!$C$4:$F$139,3,FALSE)</f>
        <v>STATE LAND DEPARTMENT</v>
      </c>
      <c r="C7286" s="8" t="s">
        <v>11</v>
      </c>
      <c r="D7286" s="8" t="str">
        <f t="shared" si="1450"/>
        <v>LDA2526</v>
      </c>
      <c r="E7286">
        <v>2526</v>
      </c>
      <c r="F7286" t="str">
        <f>VLOOKUP(D7286,'Fund List'!$A$2:$F$1324,6,FALSE)</f>
        <v>DUE DILIGENCE FUND</v>
      </c>
      <c r="G7286" s="3">
        <v>3</v>
      </c>
      <c r="I7286" s="24">
        <f t="shared" si="1458"/>
        <v>3.2396011178517381</v>
      </c>
    </row>
    <row r="7287" spans="1:9" hidden="1" outlineLevel="3" x14ac:dyDescent="0.25">
      <c r="A7287" t="s">
        <v>86</v>
      </c>
      <c r="B7287" t="str">
        <f>VLOOKUP(A7287,'AGENCY CODES'!$C$4:$F$139,3,FALSE)</f>
        <v>STATE LAND DEPARTMENT</v>
      </c>
      <c r="C7287" s="8" t="s">
        <v>12</v>
      </c>
      <c r="D7287" s="8" t="str">
        <f t="shared" si="1450"/>
        <v>LDA2526</v>
      </c>
      <c r="E7287">
        <v>2526</v>
      </c>
      <c r="F7287" t="str">
        <f>VLOOKUP(D7287,'Fund List'!$A$2:$F$1324,6,FALSE)</f>
        <v>DUE DILIGENCE FUND</v>
      </c>
      <c r="G7287" s="3">
        <v>5</v>
      </c>
      <c r="I7287" s="24">
        <f t="shared" si="1458"/>
        <v>5.3993351964195639</v>
      </c>
    </row>
    <row r="7288" spans="1:9" hidden="1" outlineLevel="3" x14ac:dyDescent="0.25">
      <c r="A7288" t="s">
        <v>86</v>
      </c>
      <c r="B7288" t="str">
        <f>VLOOKUP(A7288,'AGENCY CODES'!$C$4:$F$139,3,FALSE)</f>
        <v>STATE LAND DEPARTMENT</v>
      </c>
      <c r="C7288" s="8">
        <v>2</v>
      </c>
      <c r="D7288" s="8" t="str">
        <f t="shared" si="1450"/>
        <v>LDA2526</v>
      </c>
      <c r="E7288">
        <v>2526</v>
      </c>
      <c r="F7288" t="str">
        <f>VLOOKUP(D7288,'Fund List'!$A$2:$F$1324,6,FALSE)</f>
        <v>DUE DILIGENCE FUND</v>
      </c>
      <c r="G7288" s="3">
        <v>3</v>
      </c>
      <c r="I7288" s="24">
        <f t="shared" si="1458"/>
        <v>3.2396011178517381</v>
      </c>
    </row>
    <row r="7289" spans="1:9" outlineLevel="2" collapsed="1" x14ac:dyDescent="0.25">
      <c r="F7289" s="1" t="s">
        <v>4578</v>
      </c>
      <c r="I7289" s="24">
        <f t="shared" ref="I7289" si="1459">SUBTOTAL(9,I7280:I7288)</f>
        <v>33.475878217801295</v>
      </c>
    </row>
    <row r="7290" spans="1:9" hidden="1" outlineLevel="3" x14ac:dyDescent="0.25">
      <c r="A7290" t="s">
        <v>86</v>
      </c>
      <c r="B7290" t="str">
        <f>VLOOKUP(A7290,'AGENCY CODES'!$C$4:$F$139,3,FALSE)</f>
        <v>STATE LAND DEPARTMENT</v>
      </c>
      <c r="C7290" s="8" t="s">
        <v>4</v>
      </c>
      <c r="D7290" s="8" t="str">
        <f t="shared" si="1450"/>
        <v>LDA2999</v>
      </c>
      <c r="E7290">
        <v>2999</v>
      </c>
      <c r="F7290" t="str">
        <f>VLOOKUP(D7290,'Fund List'!$A$2:$F$1324,6,FALSE)</f>
        <v>FEDERAL ECONOMIC RECOVERY FUND</v>
      </c>
      <c r="G7290" s="3">
        <v>8</v>
      </c>
      <c r="I7290" s="24">
        <f>$G7290/$G$10*I$5</f>
        <v>8.6389363142713016</v>
      </c>
    </row>
    <row r="7291" spans="1:9" hidden="1" outlineLevel="3" x14ac:dyDescent="0.25">
      <c r="A7291" t="s">
        <v>86</v>
      </c>
      <c r="B7291" t="str">
        <f>VLOOKUP(A7291,'AGENCY CODES'!$C$4:$F$139,3,FALSE)</f>
        <v>STATE LAND DEPARTMENT</v>
      </c>
      <c r="C7291" s="8" t="s">
        <v>5</v>
      </c>
      <c r="D7291" s="8" t="str">
        <f t="shared" si="1450"/>
        <v>LDA2999</v>
      </c>
      <c r="E7291">
        <v>2999</v>
      </c>
      <c r="F7291" t="str">
        <f>VLOOKUP(D7291,'Fund List'!$A$2:$F$1324,6,FALSE)</f>
        <v>FEDERAL ECONOMIC RECOVERY FUND</v>
      </c>
      <c r="G7291" s="3">
        <v>10</v>
      </c>
      <c r="I7291" s="24">
        <f>$G7291/$G$10*I$5</f>
        <v>10.798670392839128</v>
      </c>
    </row>
    <row r="7292" spans="1:9" hidden="1" outlineLevel="3" x14ac:dyDescent="0.25">
      <c r="A7292" t="s">
        <v>86</v>
      </c>
      <c r="B7292" t="str">
        <f>VLOOKUP(A7292,'AGENCY CODES'!$C$4:$F$139,3,FALSE)</f>
        <v>STATE LAND DEPARTMENT</v>
      </c>
      <c r="C7292" s="8" t="s">
        <v>6</v>
      </c>
      <c r="D7292" s="8" t="str">
        <f t="shared" si="1450"/>
        <v>LDA2999</v>
      </c>
      <c r="E7292">
        <v>2999</v>
      </c>
      <c r="F7292" t="str">
        <f>VLOOKUP(D7292,'Fund List'!$A$2:$F$1324,6,FALSE)</f>
        <v>FEDERAL ECONOMIC RECOVERY FUND</v>
      </c>
      <c r="G7292" s="3">
        <v>284</v>
      </c>
      <c r="I7292" s="24">
        <f>$G7292/$G$10*I$5</f>
        <v>306.68223915663123</v>
      </c>
    </row>
    <row r="7293" spans="1:9" hidden="1" outlineLevel="3" x14ac:dyDescent="0.25">
      <c r="A7293" t="s">
        <v>86</v>
      </c>
      <c r="B7293" t="str">
        <f>VLOOKUP(A7293,'AGENCY CODES'!$C$4:$F$139,3,FALSE)</f>
        <v>STATE LAND DEPARTMENT</v>
      </c>
      <c r="C7293" s="8" t="s">
        <v>12</v>
      </c>
      <c r="D7293" s="8" t="str">
        <f t="shared" si="1450"/>
        <v>LDA2999</v>
      </c>
      <c r="E7293">
        <v>2999</v>
      </c>
      <c r="F7293" t="str">
        <f>VLOOKUP(D7293,'Fund List'!$A$2:$F$1324,6,FALSE)</f>
        <v>FEDERAL ECONOMIC RECOVERY FUND</v>
      </c>
      <c r="G7293" s="3">
        <v>12</v>
      </c>
      <c r="I7293" s="24">
        <f>$G7293/$G$10*I$5</f>
        <v>12.958404471406952</v>
      </c>
    </row>
    <row r="7294" spans="1:9" outlineLevel="2" collapsed="1" x14ac:dyDescent="0.25">
      <c r="F7294" s="1" t="s">
        <v>4042</v>
      </c>
      <c r="I7294" s="24">
        <f t="shared" ref="I7294" si="1460">SUBTOTAL(9,I7290:I7293)</f>
        <v>339.0782503351486</v>
      </c>
    </row>
    <row r="7295" spans="1:9" hidden="1" outlineLevel="3" x14ac:dyDescent="0.25">
      <c r="A7295" t="s">
        <v>86</v>
      </c>
      <c r="B7295" t="str">
        <f>VLOOKUP(A7295,'AGENCY CODES'!$C$4:$F$139,3,FALSE)</f>
        <v>STATE LAND DEPARTMENT</v>
      </c>
      <c r="C7295" s="8" t="s">
        <v>1</v>
      </c>
      <c r="D7295" s="8" t="str">
        <f t="shared" si="1450"/>
        <v>LDA3146</v>
      </c>
      <c r="E7295">
        <v>3146</v>
      </c>
      <c r="F7295" t="str">
        <f>VLOOKUP(D7295,'Fund List'!$A$2:$F$1324,6,FALSE)</f>
        <v>TRUST LAND MANAGEMENT FUND</v>
      </c>
      <c r="G7295" s="3">
        <v>35</v>
      </c>
      <c r="I7295" s="24">
        <f t="shared" ref="I7295:I7311" si="1461">$G7295/$G$10*I$5</f>
        <v>37.795346374936948</v>
      </c>
    </row>
    <row r="7296" spans="1:9" hidden="1" outlineLevel="3" x14ac:dyDescent="0.25">
      <c r="A7296" t="s">
        <v>86</v>
      </c>
      <c r="B7296" t="str">
        <f>VLOOKUP(A7296,'AGENCY CODES'!$C$4:$F$139,3,FALSE)</f>
        <v>STATE LAND DEPARTMENT</v>
      </c>
      <c r="C7296" s="8" t="s">
        <v>22</v>
      </c>
      <c r="D7296" s="8" t="str">
        <f t="shared" si="1450"/>
        <v>LDA3146</v>
      </c>
      <c r="E7296">
        <v>3146</v>
      </c>
      <c r="F7296" t="str">
        <f>VLOOKUP(D7296,'Fund List'!$A$2:$F$1324,6,FALSE)</f>
        <v>TRUST LAND MANAGEMENT FUND</v>
      </c>
      <c r="G7296" s="3">
        <v>5</v>
      </c>
      <c r="I7296" s="24">
        <f t="shared" si="1461"/>
        <v>5.3993351964195639</v>
      </c>
    </row>
    <row r="7297" spans="1:9" hidden="1" outlineLevel="3" x14ac:dyDescent="0.25">
      <c r="A7297" t="s">
        <v>86</v>
      </c>
      <c r="B7297" t="str">
        <f>VLOOKUP(A7297,'AGENCY CODES'!$C$4:$F$139,3,FALSE)</f>
        <v>STATE LAND DEPARTMENT</v>
      </c>
      <c r="C7297" s="8" t="s">
        <v>2</v>
      </c>
      <c r="D7297" s="8" t="str">
        <f t="shared" si="1450"/>
        <v>LDA3146</v>
      </c>
      <c r="E7297">
        <v>3146</v>
      </c>
      <c r="F7297" t="str">
        <f>VLOOKUP(D7297,'Fund List'!$A$2:$F$1324,6,FALSE)</f>
        <v>TRUST LAND MANAGEMENT FUND</v>
      </c>
      <c r="G7297" s="3">
        <v>1</v>
      </c>
      <c r="I7297" s="24">
        <f t="shared" si="1461"/>
        <v>1.0798670392839127</v>
      </c>
    </row>
    <row r="7298" spans="1:9" hidden="1" outlineLevel="3" x14ac:dyDescent="0.25">
      <c r="A7298" t="s">
        <v>86</v>
      </c>
      <c r="B7298" t="str">
        <f>VLOOKUP(A7298,'AGENCY CODES'!$C$4:$F$139,3,FALSE)</f>
        <v>STATE LAND DEPARTMENT</v>
      </c>
      <c r="C7298" s="8" t="s">
        <v>3</v>
      </c>
      <c r="D7298" s="8" t="str">
        <f t="shared" si="1450"/>
        <v>LDA3146</v>
      </c>
      <c r="E7298">
        <v>3146</v>
      </c>
      <c r="F7298" t="str">
        <f>VLOOKUP(D7298,'Fund List'!$A$2:$F$1324,6,FALSE)</f>
        <v>TRUST LAND MANAGEMENT FUND</v>
      </c>
      <c r="G7298" s="3">
        <v>3</v>
      </c>
      <c r="I7298" s="24">
        <f t="shared" si="1461"/>
        <v>3.2396011178517381</v>
      </c>
    </row>
    <row r="7299" spans="1:9" hidden="1" outlineLevel="3" x14ac:dyDescent="0.25">
      <c r="A7299" t="s">
        <v>86</v>
      </c>
      <c r="B7299" t="str">
        <f>VLOOKUP(A7299,'AGENCY CODES'!$C$4:$F$139,3,FALSE)</f>
        <v>STATE LAND DEPARTMENT</v>
      </c>
      <c r="C7299" s="8" t="s">
        <v>4</v>
      </c>
      <c r="D7299" s="8" t="str">
        <f t="shared" si="1450"/>
        <v>LDA3146</v>
      </c>
      <c r="E7299">
        <v>3146</v>
      </c>
      <c r="F7299" t="str">
        <f>VLOOKUP(D7299,'Fund List'!$A$2:$F$1324,6,FALSE)</f>
        <v>TRUST LAND MANAGEMENT FUND</v>
      </c>
      <c r="G7299" s="3">
        <v>631</v>
      </c>
      <c r="I7299" s="24">
        <f t="shared" si="1461"/>
        <v>681.39610178814894</v>
      </c>
    </row>
    <row r="7300" spans="1:9" hidden="1" outlineLevel="3" x14ac:dyDescent="0.25">
      <c r="A7300" t="s">
        <v>86</v>
      </c>
      <c r="B7300" t="str">
        <f>VLOOKUP(A7300,'AGENCY CODES'!$C$4:$F$139,3,FALSE)</f>
        <v>STATE LAND DEPARTMENT</v>
      </c>
      <c r="C7300" s="8" t="s">
        <v>5</v>
      </c>
      <c r="D7300" s="8" t="str">
        <f t="shared" si="1450"/>
        <v>LDA3146</v>
      </c>
      <c r="E7300">
        <v>3146</v>
      </c>
      <c r="F7300" t="str">
        <f>VLOOKUP(D7300,'Fund List'!$A$2:$F$1324,6,FALSE)</f>
        <v>TRUST LAND MANAGEMENT FUND</v>
      </c>
      <c r="G7300" s="3">
        <v>10</v>
      </c>
      <c r="I7300" s="24">
        <f t="shared" si="1461"/>
        <v>10.798670392839128</v>
      </c>
    </row>
    <row r="7301" spans="1:9" hidden="1" outlineLevel="3" x14ac:dyDescent="0.25">
      <c r="A7301" t="s">
        <v>86</v>
      </c>
      <c r="B7301" t="str">
        <f>VLOOKUP(A7301,'AGENCY CODES'!$C$4:$F$139,3,FALSE)</f>
        <v>STATE LAND DEPARTMENT</v>
      </c>
      <c r="C7301" s="8" t="s">
        <v>6</v>
      </c>
      <c r="D7301" s="8" t="str">
        <f t="shared" si="1450"/>
        <v>LDA3146</v>
      </c>
      <c r="E7301">
        <v>3146</v>
      </c>
      <c r="F7301" t="str">
        <f>VLOOKUP(D7301,'Fund List'!$A$2:$F$1324,6,FALSE)</f>
        <v>TRUST LAND MANAGEMENT FUND</v>
      </c>
      <c r="G7301" s="3">
        <v>29</v>
      </c>
      <c r="I7301" s="24">
        <f t="shared" si="1461"/>
        <v>31.316144139233469</v>
      </c>
    </row>
    <row r="7302" spans="1:9" hidden="1" outlineLevel="3" x14ac:dyDescent="0.25">
      <c r="A7302" t="s">
        <v>86</v>
      </c>
      <c r="B7302" t="str">
        <f>VLOOKUP(A7302,'AGENCY CODES'!$C$4:$F$139,3,FALSE)</f>
        <v>STATE LAND DEPARTMENT</v>
      </c>
      <c r="C7302" s="8" t="s">
        <v>7</v>
      </c>
      <c r="D7302" s="8" t="str">
        <f t="shared" si="1450"/>
        <v>LDA3146</v>
      </c>
      <c r="E7302">
        <v>3146</v>
      </c>
      <c r="F7302" t="str">
        <f>VLOOKUP(D7302,'Fund List'!$A$2:$F$1324,6,FALSE)</f>
        <v>TRUST LAND MANAGEMENT FUND</v>
      </c>
      <c r="G7302" s="3">
        <v>219</v>
      </c>
      <c r="I7302" s="24">
        <f t="shared" si="1461"/>
        <v>236.49088160317692</v>
      </c>
    </row>
    <row r="7303" spans="1:9" hidden="1" outlineLevel="3" x14ac:dyDescent="0.25">
      <c r="A7303" t="s">
        <v>86</v>
      </c>
      <c r="B7303" t="str">
        <f>VLOOKUP(A7303,'AGENCY CODES'!$C$4:$F$139,3,FALSE)</f>
        <v>STATE LAND DEPARTMENT</v>
      </c>
      <c r="C7303" s="8" t="s">
        <v>14</v>
      </c>
      <c r="D7303" s="8" t="str">
        <f t="shared" si="1450"/>
        <v>LDA3146</v>
      </c>
      <c r="E7303">
        <v>3146</v>
      </c>
      <c r="F7303" t="str">
        <f>VLOOKUP(D7303,'Fund List'!$A$2:$F$1324,6,FALSE)</f>
        <v>TRUST LAND MANAGEMENT FUND</v>
      </c>
      <c r="G7303" s="3">
        <v>8</v>
      </c>
      <c r="I7303" s="24">
        <f t="shared" si="1461"/>
        <v>8.6389363142713016</v>
      </c>
    </row>
    <row r="7304" spans="1:9" hidden="1" outlineLevel="3" x14ac:dyDescent="0.25">
      <c r="A7304" t="s">
        <v>86</v>
      </c>
      <c r="B7304" t="str">
        <f>VLOOKUP(A7304,'AGENCY CODES'!$C$4:$F$139,3,FALSE)</f>
        <v>STATE LAND DEPARTMENT</v>
      </c>
      <c r="C7304" s="8" t="s">
        <v>17</v>
      </c>
      <c r="D7304" s="8" t="str">
        <f t="shared" si="1450"/>
        <v>LDA3146</v>
      </c>
      <c r="E7304">
        <v>3146</v>
      </c>
      <c r="F7304" t="str">
        <f>VLOOKUP(D7304,'Fund List'!$A$2:$F$1324,6,FALSE)</f>
        <v>TRUST LAND MANAGEMENT FUND</v>
      </c>
      <c r="G7304" s="3">
        <v>203</v>
      </c>
      <c r="I7304" s="24">
        <f t="shared" si="1461"/>
        <v>219.21300897463431</v>
      </c>
    </row>
    <row r="7305" spans="1:9" hidden="1" outlineLevel="3" x14ac:dyDescent="0.25">
      <c r="A7305" t="s">
        <v>86</v>
      </c>
      <c r="B7305" t="str">
        <f>VLOOKUP(A7305,'AGENCY CODES'!$C$4:$F$139,3,FALSE)</f>
        <v>STATE LAND DEPARTMENT</v>
      </c>
      <c r="C7305" s="8" t="s">
        <v>8</v>
      </c>
      <c r="D7305" s="8" t="str">
        <f t="shared" si="1450"/>
        <v>LDA3146</v>
      </c>
      <c r="E7305">
        <v>3146</v>
      </c>
      <c r="F7305" t="str">
        <f>VLOOKUP(D7305,'Fund List'!$A$2:$F$1324,6,FALSE)</f>
        <v>TRUST LAND MANAGEMENT FUND</v>
      </c>
      <c r="G7305" s="3">
        <v>59</v>
      </c>
      <c r="I7305" s="24">
        <f t="shared" si="1461"/>
        <v>63.712155317750856</v>
      </c>
    </row>
    <row r="7306" spans="1:9" hidden="1" outlineLevel="3" x14ac:dyDescent="0.25">
      <c r="A7306" t="s">
        <v>86</v>
      </c>
      <c r="B7306" t="str">
        <f>VLOOKUP(A7306,'AGENCY CODES'!$C$4:$F$139,3,FALSE)</f>
        <v>STATE LAND DEPARTMENT</v>
      </c>
      <c r="C7306" s="8" t="s">
        <v>10</v>
      </c>
      <c r="D7306" s="8" t="str">
        <f t="shared" si="1450"/>
        <v>LDA3146</v>
      </c>
      <c r="E7306">
        <v>3146</v>
      </c>
      <c r="F7306" t="str">
        <f>VLOOKUP(D7306,'Fund List'!$A$2:$F$1324,6,FALSE)</f>
        <v>TRUST LAND MANAGEMENT FUND</v>
      </c>
      <c r="G7306" s="3">
        <v>217</v>
      </c>
      <c r="I7306" s="24">
        <f t="shared" si="1461"/>
        <v>234.33114752460907</v>
      </c>
    </row>
    <row r="7307" spans="1:9" hidden="1" outlineLevel="3" x14ac:dyDescent="0.25">
      <c r="A7307" t="s">
        <v>86</v>
      </c>
      <c r="B7307" t="str">
        <f>VLOOKUP(A7307,'AGENCY CODES'!$C$4:$F$139,3,FALSE)</f>
        <v>STATE LAND DEPARTMENT</v>
      </c>
      <c r="C7307" s="8" t="s">
        <v>11</v>
      </c>
      <c r="D7307" s="8" t="str">
        <f t="shared" si="1450"/>
        <v>LDA3146</v>
      </c>
      <c r="E7307">
        <v>3146</v>
      </c>
      <c r="F7307" t="str">
        <f>VLOOKUP(D7307,'Fund List'!$A$2:$F$1324,6,FALSE)</f>
        <v>TRUST LAND MANAGEMENT FUND</v>
      </c>
      <c r="G7307" s="3">
        <v>800</v>
      </c>
      <c r="I7307" s="24">
        <f t="shared" si="1461"/>
        <v>863.89363142713023</v>
      </c>
    </row>
    <row r="7308" spans="1:9" hidden="1" outlineLevel="3" x14ac:dyDescent="0.25">
      <c r="A7308" t="s">
        <v>86</v>
      </c>
      <c r="B7308" t="str">
        <f>VLOOKUP(A7308,'AGENCY CODES'!$C$4:$F$139,3,FALSE)</f>
        <v>STATE LAND DEPARTMENT</v>
      </c>
      <c r="C7308" s="8" t="s">
        <v>15</v>
      </c>
      <c r="D7308" s="8" t="str">
        <f t="shared" si="1450"/>
        <v>LDA3146</v>
      </c>
      <c r="E7308">
        <v>3146</v>
      </c>
      <c r="F7308" t="str">
        <f>VLOOKUP(D7308,'Fund List'!$A$2:$F$1324,6,FALSE)</f>
        <v>TRUST LAND MANAGEMENT FUND</v>
      </c>
      <c r="G7308" s="3">
        <v>1</v>
      </c>
      <c r="I7308" s="24">
        <f t="shared" si="1461"/>
        <v>1.0798670392839127</v>
      </c>
    </row>
    <row r="7309" spans="1:9" hidden="1" outlineLevel="3" x14ac:dyDescent="0.25">
      <c r="A7309" t="s">
        <v>86</v>
      </c>
      <c r="B7309" t="str">
        <f>VLOOKUP(A7309,'AGENCY CODES'!$C$4:$F$139,3,FALSE)</f>
        <v>STATE LAND DEPARTMENT</v>
      </c>
      <c r="C7309" s="8" t="s">
        <v>12</v>
      </c>
      <c r="D7309" s="8" t="str">
        <f t="shared" si="1450"/>
        <v>LDA3146</v>
      </c>
      <c r="E7309">
        <v>3146</v>
      </c>
      <c r="F7309" t="str">
        <f>VLOOKUP(D7309,'Fund List'!$A$2:$F$1324,6,FALSE)</f>
        <v>TRUST LAND MANAGEMENT FUND</v>
      </c>
      <c r="G7309" s="3">
        <v>185</v>
      </c>
      <c r="I7309" s="24">
        <f t="shared" si="1461"/>
        <v>199.77540226752384</v>
      </c>
    </row>
    <row r="7310" spans="1:9" hidden="1" outlineLevel="3" x14ac:dyDescent="0.25">
      <c r="A7310" t="s">
        <v>86</v>
      </c>
      <c r="B7310" t="str">
        <f>VLOOKUP(A7310,'AGENCY CODES'!$C$4:$F$139,3,FALSE)</f>
        <v>STATE LAND DEPARTMENT</v>
      </c>
      <c r="C7310" s="8" t="s">
        <v>20</v>
      </c>
      <c r="D7310" s="8" t="str">
        <f t="shared" si="1450"/>
        <v>LDA3146</v>
      </c>
      <c r="E7310">
        <v>3146</v>
      </c>
      <c r="F7310" t="str">
        <f>VLOOKUP(D7310,'Fund List'!$A$2:$F$1324,6,FALSE)</f>
        <v>TRUST LAND MANAGEMENT FUND</v>
      </c>
      <c r="G7310" s="3">
        <v>217</v>
      </c>
      <c r="I7310" s="24">
        <f t="shared" si="1461"/>
        <v>234.33114752460907</v>
      </c>
    </row>
    <row r="7311" spans="1:9" hidden="1" outlineLevel="3" x14ac:dyDescent="0.25">
      <c r="A7311" t="s">
        <v>86</v>
      </c>
      <c r="B7311" t="str">
        <f>VLOOKUP(A7311,'AGENCY CODES'!$C$4:$F$139,3,FALSE)</f>
        <v>STATE LAND DEPARTMENT</v>
      </c>
      <c r="C7311" s="8">
        <v>2</v>
      </c>
      <c r="D7311" s="8" t="str">
        <f t="shared" si="1450"/>
        <v>LDA3146</v>
      </c>
      <c r="E7311">
        <v>3146</v>
      </c>
      <c r="F7311" t="str">
        <f>VLOOKUP(D7311,'Fund List'!$A$2:$F$1324,6,FALSE)</f>
        <v>TRUST LAND MANAGEMENT FUND</v>
      </c>
      <c r="G7311" s="3">
        <v>786</v>
      </c>
      <c r="I7311" s="24">
        <f t="shared" si="1461"/>
        <v>848.77549287715544</v>
      </c>
    </row>
    <row r="7312" spans="1:9" outlineLevel="2" collapsed="1" x14ac:dyDescent="0.25">
      <c r="F7312" s="1" t="s">
        <v>4579</v>
      </c>
      <c r="I7312" s="24">
        <f t="shared" ref="I7312" si="1462">SUBTOTAL(9,I7295:I7311)</f>
        <v>3681.2667369188584</v>
      </c>
    </row>
    <row r="7313" spans="1:9" hidden="1" outlineLevel="3" x14ac:dyDescent="0.25">
      <c r="A7313" t="s">
        <v>86</v>
      </c>
      <c r="B7313" t="str">
        <f>VLOOKUP(A7313,'AGENCY CODES'!$C$4:$F$139,3,FALSE)</f>
        <v>STATE LAND DEPARTMENT</v>
      </c>
      <c r="C7313" s="8" t="s">
        <v>7</v>
      </c>
      <c r="D7313" s="8" t="str">
        <f t="shared" si="1450"/>
        <v>LDA3201</v>
      </c>
      <c r="E7313">
        <v>3201</v>
      </c>
      <c r="F7313" t="str">
        <f>VLOOKUP(D7313,'Fund List'!$A$2:$F$1324,6,FALSE)</f>
        <v>RIPARIAN TRUST FUND</v>
      </c>
      <c r="G7313" s="3">
        <v>4</v>
      </c>
      <c r="I7313" s="24">
        <f>$G7313/$G$10*I$5</f>
        <v>4.3194681571356508</v>
      </c>
    </row>
    <row r="7314" spans="1:9" hidden="1" outlineLevel="3" x14ac:dyDescent="0.25">
      <c r="A7314" t="s">
        <v>86</v>
      </c>
      <c r="B7314" t="str">
        <f>VLOOKUP(A7314,'AGENCY CODES'!$C$4:$F$139,3,FALSE)</f>
        <v>STATE LAND DEPARTMENT</v>
      </c>
      <c r="C7314" s="8" t="s">
        <v>8</v>
      </c>
      <c r="D7314" s="8" t="str">
        <f t="shared" si="1450"/>
        <v>LDA3201</v>
      </c>
      <c r="E7314">
        <v>3201</v>
      </c>
      <c r="F7314" t="str">
        <f>VLOOKUP(D7314,'Fund List'!$A$2:$F$1324,6,FALSE)</f>
        <v>RIPARIAN TRUST FUND</v>
      </c>
      <c r="G7314" s="3">
        <v>3</v>
      </c>
      <c r="I7314" s="24">
        <f>$G7314/$G$10*I$5</f>
        <v>3.2396011178517381</v>
      </c>
    </row>
    <row r="7315" spans="1:9" hidden="1" outlineLevel="3" x14ac:dyDescent="0.25">
      <c r="A7315" t="s">
        <v>86</v>
      </c>
      <c r="B7315" t="str">
        <f>VLOOKUP(A7315,'AGENCY CODES'!$C$4:$F$139,3,FALSE)</f>
        <v>STATE LAND DEPARTMENT</v>
      </c>
      <c r="C7315" s="8" t="s">
        <v>12</v>
      </c>
      <c r="D7315" s="8" t="str">
        <f t="shared" si="1450"/>
        <v>LDA3201</v>
      </c>
      <c r="E7315">
        <v>3201</v>
      </c>
      <c r="F7315" t="str">
        <f>VLOOKUP(D7315,'Fund List'!$A$2:$F$1324,6,FALSE)</f>
        <v>RIPARIAN TRUST FUND</v>
      </c>
      <c r="G7315" s="3">
        <v>2</v>
      </c>
      <c r="I7315" s="24">
        <f>$G7315/$G$10*I$5</f>
        <v>2.1597340785678254</v>
      </c>
    </row>
    <row r="7316" spans="1:9" outlineLevel="2" collapsed="1" x14ac:dyDescent="0.25">
      <c r="F7316" s="1" t="s">
        <v>4580</v>
      </c>
      <c r="I7316" s="24">
        <f t="shared" ref="I7316" si="1463">SUBTOTAL(9,I7313:I7315)</f>
        <v>9.718803353555213</v>
      </c>
    </row>
    <row r="7317" spans="1:9" hidden="1" outlineLevel="3" x14ac:dyDescent="0.25">
      <c r="A7317" t="s">
        <v>86</v>
      </c>
      <c r="B7317" t="str">
        <f>VLOOKUP(A7317,'AGENCY CODES'!$C$4:$F$139,3,FALSE)</f>
        <v>STATE LAND DEPARTMENT</v>
      </c>
      <c r="C7317" s="8" t="s">
        <v>3</v>
      </c>
      <c r="D7317" s="8" t="str">
        <f t="shared" ref="D7317:D7380" si="1464">CONCATENATE(A7317,E7317)</f>
        <v>LDA3732</v>
      </c>
      <c r="E7317">
        <v>3732</v>
      </c>
      <c r="F7317" t="str">
        <f>VLOOKUP(D7317,'Fund List'!$A$2:$F$1324,6,FALSE)</f>
        <v>LAND CLEARANCE</v>
      </c>
      <c r="G7317" s="3">
        <v>259</v>
      </c>
      <c r="I7317" s="24">
        <f t="shared" ref="I7317:I7323" si="1465">$G7317/$G$10*I$5</f>
        <v>279.6855631745334</v>
      </c>
    </row>
    <row r="7318" spans="1:9" hidden="1" outlineLevel="3" x14ac:dyDescent="0.25">
      <c r="A7318" t="s">
        <v>86</v>
      </c>
      <c r="B7318" t="str">
        <f>VLOOKUP(A7318,'AGENCY CODES'!$C$4:$F$139,3,FALSE)</f>
        <v>STATE LAND DEPARTMENT</v>
      </c>
      <c r="C7318" s="8" t="s">
        <v>6</v>
      </c>
      <c r="D7318" s="8" t="str">
        <f t="shared" si="1464"/>
        <v>LDA3732</v>
      </c>
      <c r="E7318">
        <v>3732</v>
      </c>
      <c r="F7318" t="str">
        <f>VLOOKUP(D7318,'Fund List'!$A$2:$F$1324,6,FALSE)</f>
        <v>LAND CLEARANCE</v>
      </c>
      <c r="G7318" s="3">
        <v>101</v>
      </c>
      <c r="I7318" s="24">
        <f t="shared" si="1465"/>
        <v>109.0665709676752</v>
      </c>
    </row>
    <row r="7319" spans="1:9" hidden="1" outlineLevel="3" x14ac:dyDescent="0.25">
      <c r="A7319" t="s">
        <v>86</v>
      </c>
      <c r="B7319" t="str">
        <f>VLOOKUP(A7319,'AGENCY CODES'!$C$4:$F$139,3,FALSE)</f>
        <v>STATE LAND DEPARTMENT</v>
      </c>
      <c r="C7319" s="8" t="s">
        <v>7</v>
      </c>
      <c r="D7319" s="8" t="str">
        <f t="shared" si="1464"/>
        <v>LDA3732</v>
      </c>
      <c r="E7319">
        <v>3732</v>
      </c>
      <c r="F7319" t="str">
        <f>VLOOKUP(D7319,'Fund List'!$A$2:$F$1324,6,FALSE)</f>
        <v>LAND CLEARANCE</v>
      </c>
      <c r="G7319" s="3">
        <v>12</v>
      </c>
      <c r="I7319" s="24">
        <f t="shared" si="1465"/>
        <v>12.958404471406952</v>
      </c>
    </row>
    <row r="7320" spans="1:9" hidden="1" outlineLevel="3" x14ac:dyDescent="0.25">
      <c r="A7320" t="s">
        <v>86</v>
      </c>
      <c r="B7320" t="str">
        <f>VLOOKUP(A7320,'AGENCY CODES'!$C$4:$F$139,3,FALSE)</f>
        <v>STATE LAND DEPARTMENT</v>
      </c>
      <c r="C7320" s="8" t="s">
        <v>8</v>
      </c>
      <c r="D7320" s="8" t="str">
        <f t="shared" si="1464"/>
        <v>LDA3732</v>
      </c>
      <c r="E7320">
        <v>3732</v>
      </c>
      <c r="F7320" t="str">
        <f>VLOOKUP(D7320,'Fund List'!$A$2:$F$1324,6,FALSE)</f>
        <v>LAND CLEARANCE</v>
      </c>
      <c r="G7320" s="3">
        <v>397</v>
      </c>
      <c r="I7320" s="24">
        <f t="shared" si="1465"/>
        <v>428.70721459571342</v>
      </c>
    </row>
    <row r="7321" spans="1:9" hidden="1" outlineLevel="3" x14ac:dyDescent="0.25">
      <c r="A7321" t="s">
        <v>86</v>
      </c>
      <c r="B7321" t="str">
        <f>VLOOKUP(A7321,'AGENCY CODES'!$C$4:$F$139,3,FALSE)</f>
        <v>STATE LAND DEPARTMENT</v>
      </c>
      <c r="C7321" s="8" t="s">
        <v>10</v>
      </c>
      <c r="D7321" s="8" t="str">
        <f t="shared" si="1464"/>
        <v>LDA3732</v>
      </c>
      <c r="E7321">
        <v>3732</v>
      </c>
      <c r="F7321" t="str">
        <f>VLOOKUP(D7321,'Fund List'!$A$2:$F$1324,6,FALSE)</f>
        <v>LAND CLEARANCE</v>
      </c>
      <c r="G7321" s="3">
        <v>79</v>
      </c>
      <c r="I7321" s="24">
        <f t="shared" si="1465"/>
        <v>85.309496103429112</v>
      </c>
    </row>
    <row r="7322" spans="1:9" hidden="1" outlineLevel="3" x14ac:dyDescent="0.25">
      <c r="A7322" t="s">
        <v>86</v>
      </c>
      <c r="B7322" t="str">
        <f>VLOOKUP(A7322,'AGENCY CODES'!$C$4:$F$139,3,FALSE)</f>
        <v>STATE LAND DEPARTMENT</v>
      </c>
      <c r="C7322" s="8" t="s">
        <v>11</v>
      </c>
      <c r="D7322" s="8" t="str">
        <f t="shared" si="1464"/>
        <v>LDA3732</v>
      </c>
      <c r="E7322">
        <v>3732</v>
      </c>
      <c r="F7322" t="str">
        <f>VLOOKUP(D7322,'Fund List'!$A$2:$F$1324,6,FALSE)</f>
        <v>LAND CLEARANCE</v>
      </c>
      <c r="G7322" s="3">
        <v>143</v>
      </c>
      <c r="I7322" s="24">
        <f t="shared" si="1465"/>
        <v>154.42098661759954</v>
      </c>
    </row>
    <row r="7323" spans="1:9" hidden="1" outlineLevel="3" x14ac:dyDescent="0.25">
      <c r="A7323" t="s">
        <v>86</v>
      </c>
      <c r="B7323" t="str">
        <f>VLOOKUP(A7323,'AGENCY CODES'!$C$4:$F$139,3,FALSE)</f>
        <v>STATE LAND DEPARTMENT</v>
      </c>
      <c r="C7323" s="8">
        <v>2</v>
      </c>
      <c r="D7323" s="8" t="str">
        <f t="shared" si="1464"/>
        <v>LDA3732</v>
      </c>
      <c r="E7323">
        <v>3732</v>
      </c>
      <c r="F7323" t="str">
        <f>VLOOKUP(D7323,'Fund List'!$A$2:$F$1324,6,FALSE)</f>
        <v>LAND CLEARANCE</v>
      </c>
      <c r="G7323" s="3">
        <v>143</v>
      </c>
      <c r="I7323" s="24">
        <f t="shared" si="1465"/>
        <v>154.42098661759954</v>
      </c>
    </row>
    <row r="7324" spans="1:9" outlineLevel="2" collapsed="1" x14ac:dyDescent="0.25">
      <c r="F7324" s="1" t="s">
        <v>4581</v>
      </c>
      <c r="I7324" s="24">
        <f t="shared" ref="I7324" si="1466">SUBTOTAL(9,I7317:I7323)</f>
        <v>1224.5692225479572</v>
      </c>
    </row>
    <row r="7325" spans="1:9" hidden="1" outlineLevel="3" x14ac:dyDescent="0.25">
      <c r="A7325" t="s">
        <v>86</v>
      </c>
      <c r="B7325" t="str">
        <f>VLOOKUP(A7325,'AGENCY CODES'!$C$4:$F$139,3,FALSE)</f>
        <v>STATE LAND DEPARTMENT</v>
      </c>
      <c r="C7325" s="8" t="s">
        <v>6</v>
      </c>
      <c r="D7325" s="8" t="str">
        <f t="shared" si="1464"/>
        <v>LDA3752</v>
      </c>
      <c r="E7325">
        <v>3752</v>
      </c>
      <c r="F7325" t="str">
        <f>VLOOKUP(D7325,'Fund List'!$A$2:$F$1324,6,FALSE)</f>
        <v>BROKERS COMMISSION</v>
      </c>
      <c r="G7325" s="3">
        <v>1</v>
      </c>
      <c r="I7325" s="24">
        <f>$G7325/$G$10*I$5</f>
        <v>1.0798670392839127</v>
      </c>
    </row>
    <row r="7326" spans="1:9" hidden="1" outlineLevel="3" x14ac:dyDescent="0.25">
      <c r="A7326" t="s">
        <v>86</v>
      </c>
      <c r="B7326" t="str">
        <f>VLOOKUP(A7326,'AGENCY CODES'!$C$4:$F$139,3,FALSE)</f>
        <v>STATE LAND DEPARTMENT</v>
      </c>
      <c r="C7326" s="8" t="s">
        <v>10</v>
      </c>
      <c r="D7326" s="8" t="str">
        <f t="shared" si="1464"/>
        <v>LDA3752</v>
      </c>
      <c r="E7326">
        <v>3752</v>
      </c>
      <c r="F7326" t="str">
        <f>VLOOKUP(D7326,'Fund List'!$A$2:$F$1324,6,FALSE)</f>
        <v>BROKERS COMMISSION</v>
      </c>
      <c r="G7326" s="3">
        <v>2</v>
      </c>
      <c r="I7326" s="24">
        <f>$G7326/$G$10*I$5</f>
        <v>2.1597340785678254</v>
      </c>
    </row>
    <row r="7327" spans="1:9" hidden="1" outlineLevel="3" x14ac:dyDescent="0.25">
      <c r="A7327" t="s">
        <v>86</v>
      </c>
      <c r="B7327" t="str">
        <f>VLOOKUP(A7327,'AGENCY CODES'!$C$4:$F$139,3,FALSE)</f>
        <v>STATE LAND DEPARTMENT</v>
      </c>
      <c r="C7327" s="8" t="s">
        <v>11</v>
      </c>
      <c r="D7327" s="8" t="str">
        <f t="shared" si="1464"/>
        <v>LDA3752</v>
      </c>
      <c r="E7327">
        <v>3752</v>
      </c>
      <c r="F7327" t="str">
        <f>VLOOKUP(D7327,'Fund List'!$A$2:$F$1324,6,FALSE)</f>
        <v>BROKERS COMMISSION</v>
      </c>
      <c r="G7327" s="3">
        <v>1</v>
      </c>
      <c r="I7327" s="24">
        <f>$G7327/$G$10*I$5</f>
        <v>1.0798670392839127</v>
      </c>
    </row>
    <row r="7328" spans="1:9" hidden="1" outlineLevel="3" x14ac:dyDescent="0.25">
      <c r="A7328" t="s">
        <v>86</v>
      </c>
      <c r="B7328" t="str">
        <f>VLOOKUP(A7328,'AGENCY CODES'!$C$4:$F$139,3,FALSE)</f>
        <v>STATE LAND DEPARTMENT</v>
      </c>
      <c r="C7328" s="8">
        <v>2</v>
      </c>
      <c r="D7328" s="8" t="str">
        <f t="shared" si="1464"/>
        <v>LDA3752</v>
      </c>
      <c r="E7328">
        <v>3752</v>
      </c>
      <c r="F7328" t="str">
        <f>VLOOKUP(D7328,'Fund List'!$A$2:$F$1324,6,FALSE)</f>
        <v>BROKERS COMMISSION</v>
      </c>
      <c r="G7328" s="3">
        <v>1</v>
      </c>
      <c r="I7328" s="24">
        <f>$G7328/$G$10*I$5</f>
        <v>1.0798670392839127</v>
      </c>
    </row>
    <row r="7329" spans="1:9" outlineLevel="2" collapsed="1" x14ac:dyDescent="0.25">
      <c r="F7329" s="1" t="s">
        <v>4582</v>
      </c>
      <c r="I7329" s="24">
        <f t="shared" ref="I7329" si="1467">SUBTOTAL(9,I7325:I7328)</f>
        <v>5.3993351964195639</v>
      </c>
    </row>
    <row r="7330" spans="1:9" hidden="1" outlineLevel="3" x14ac:dyDescent="0.25">
      <c r="A7330" t="s">
        <v>86</v>
      </c>
      <c r="B7330" t="str">
        <f>VLOOKUP(A7330,'AGENCY CODES'!$C$4:$F$139,3,FALSE)</f>
        <v>STATE LAND DEPARTMENT</v>
      </c>
      <c r="C7330" s="8" t="s">
        <v>1</v>
      </c>
      <c r="D7330" s="8" t="str">
        <f t="shared" si="1464"/>
        <v>LDA4009</v>
      </c>
      <c r="E7330">
        <v>4009</v>
      </c>
      <c r="F7330" t="str">
        <f>VLOOKUP(D7330,'Fund List'!$A$2:$F$1324,6,FALSE)</f>
        <v>RESOURCE ANALYSIS REVOLVING</v>
      </c>
      <c r="G7330" s="3">
        <v>2</v>
      </c>
      <c r="I7330" s="24">
        <f t="shared" ref="I7330:I7342" si="1468">$G7330/$G$10*I$5</f>
        <v>2.1597340785678254</v>
      </c>
    </row>
    <row r="7331" spans="1:9" hidden="1" outlineLevel="3" x14ac:dyDescent="0.25">
      <c r="A7331" t="s">
        <v>86</v>
      </c>
      <c r="B7331" t="str">
        <f>VLOOKUP(A7331,'AGENCY CODES'!$C$4:$F$139,3,FALSE)</f>
        <v>STATE LAND DEPARTMENT</v>
      </c>
      <c r="C7331" s="8" t="s">
        <v>4</v>
      </c>
      <c r="D7331" s="8" t="str">
        <f t="shared" si="1464"/>
        <v>LDA4009</v>
      </c>
      <c r="E7331">
        <v>4009</v>
      </c>
      <c r="F7331" t="str">
        <f>VLOOKUP(D7331,'Fund List'!$A$2:$F$1324,6,FALSE)</f>
        <v>RESOURCE ANALYSIS REVOLVING</v>
      </c>
      <c r="G7331" s="3">
        <v>53</v>
      </c>
      <c r="I7331" s="24">
        <f t="shared" si="1468"/>
        <v>57.232953082047381</v>
      </c>
    </row>
    <row r="7332" spans="1:9" hidden="1" outlineLevel="3" x14ac:dyDescent="0.25">
      <c r="A7332" t="s">
        <v>86</v>
      </c>
      <c r="B7332" t="str">
        <f>VLOOKUP(A7332,'AGENCY CODES'!$C$4:$F$139,3,FALSE)</f>
        <v>STATE LAND DEPARTMENT</v>
      </c>
      <c r="C7332" s="8" t="s">
        <v>5</v>
      </c>
      <c r="D7332" s="8" t="str">
        <f t="shared" si="1464"/>
        <v>LDA4009</v>
      </c>
      <c r="E7332">
        <v>4009</v>
      </c>
      <c r="F7332" t="str">
        <f>VLOOKUP(D7332,'Fund List'!$A$2:$F$1324,6,FALSE)</f>
        <v>RESOURCE ANALYSIS REVOLVING</v>
      </c>
      <c r="G7332" s="3">
        <v>1</v>
      </c>
      <c r="I7332" s="24">
        <f t="shared" si="1468"/>
        <v>1.0798670392839127</v>
      </c>
    </row>
    <row r="7333" spans="1:9" hidden="1" outlineLevel="3" x14ac:dyDescent="0.25">
      <c r="A7333" t="s">
        <v>86</v>
      </c>
      <c r="B7333" t="str">
        <f>VLOOKUP(A7333,'AGENCY CODES'!$C$4:$F$139,3,FALSE)</f>
        <v>STATE LAND DEPARTMENT</v>
      </c>
      <c r="C7333" s="8" t="s">
        <v>6</v>
      </c>
      <c r="D7333" s="8" t="str">
        <f t="shared" si="1464"/>
        <v>LDA4009</v>
      </c>
      <c r="E7333">
        <v>4009</v>
      </c>
      <c r="F7333" t="str">
        <f>VLOOKUP(D7333,'Fund List'!$A$2:$F$1324,6,FALSE)</f>
        <v>RESOURCE ANALYSIS REVOLVING</v>
      </c>
      <c r="G7333" s="3">
        <v>57</v>
      </c>
      <c r="I7333" s="24">
        <f t="shared" si="1468"/>
        <v>61.552421239183026</v>
      </c>
    </row>
    <row r="7334" spans="1:9" hidden="1" outlineLevel="3" x14ac:dyDescent="0.25">
      <c r="A7334" t="s">
        <v>86</v>
      </c>
      <c r="B7334" t="str">
        <f>VLOOKUP(A7334,'AGENCY CODES'!$C$4:$F$139,3,FALSE)</f>
        <v>STATE LAND DEPARTMENT</v>
      </c>
      <c r="C7334" s="8" t="s">
        <v>7</v>
      </c>
      <c r="D7334" s="8" t="str">
        <f t="shared" si="1464"/>
        <v>LDA4009</v>
      </c>
      <c r="E7334">
        <v>4009</v>
      </c>
      <c r="F7334" t="str">
        <f>VLOOKUP(D7334,'Fund List'!$A$2:$F$1324,6,FALSE)</f>
        <v>RESOURCE ANALYSIS REVOLVING</v>
      </c>
      <c r="G7334" s="3">
        <v>29</v>
      </c>
      <c r="I7334" s="24">
        <f t="shared" si="1468"/>
        <v>31.316144139233469</v>
      </c>
    </row>
    <row r="7335" spans="1:9" hidden="1" outlineLevel="3" x14ac:dyDescent="0.25">
      <c r="A7335" t="s">
        <v>86</v>
      </c>
      <c r="B7335" t="str">
        <f>VLOOKUP(A7335,'AGENCY CODES'!$C$4:$F$139,3,FALSE)</f>
        <v>STATE LAND DEPARTMENT</v>
      </c>
      <c r="C7335" s="8" t="s">
        <v>14</v>
      </c>
      <c r="D7335" s="8" t="str">
        <f t="shared" si="1464"/>
        <v>LDA4009</v>
      </c>
      <c r="E7335">
        <v>4009</v>
      </c>
      <c r="F7335" t="str">
        <f>VLOOKUP(D7335,'Fund List'!$A$2:$F$1324,6,FALSE)</f>
        <v>RESOURCE ANALYSIS REVOLVING</v>
      </c>
      <c r="G7335" s="3">
        <v>3</v>
      </c>
      <c r="I7335" s="24">
        <f t="shared" si="1468"/>
        <v>3.2396011178517381</v>
      </c>
    </row>
    <row r="7336" spans="1:9" hidden="1" outlineLevel="3" x14ac:dyDescent="0.25">
      <c r="A7336" t="s">
        <v>86</v>
      </c>
      <c r="B7336" t="str">
        <f>VLOOKUP(A7336,'AGENCY CODES'!$C$4:$F$139,3,FALSE)</f>
        <v>STATE LAND DEPARTMENT</v>
      </c>
      <c r="C7336" s="8" t="s">
        <v>17</v>
      </c>
      <c r="D7336" s="8" t="str">
        <f t="shared" si="1464"/>
        <v>LDA4009</v>
      </c>
      <c r="E7336">
        <v>4009</v>
      </c>
      <c r="F7336" t="str">
        <f>VLOOKUP(D7336,'Fund List'!$A$2:$F$1324,6,FALSE)</f>
        <v>RESOURCE ANALYSIS REVOLVING</v>
      </c>
      <c r="G7336" s="3">
        <v>13</v>
      </c>
      <c r="I7336" s="24">
        <f t="shared" si="1468"/>
        <v>14.038271510690866</v>
      </c>
    </row>
    <row r="7337" spans="1:9" hidden="1" outlineLevel="3" x14ac:dyDescent="0.25">
      <c r="A7337" t="s">
        <v>86</v>
      </c>
      <c r="B7337" t="str">
        <f>VLOOKUP(A7337,'AGENCY CODES'!$C$4:$F$139,3,FALSE)</f>
        <v>STATE LAND DEPARTMENT</v>
      </c>
      <c r="C7337" s="8" t="s">
        <v>8</v>
      </c>
      <c r="D7337" s="8" t="str">
        <f t="shared" si="1464"/>
        <v>LDA4009</v>
      </c>
      <c r="E7337">
        <v>4009</v>
      </c>
      <c r="F7337" t="str">
        <f>VLOOKUP(D7337,'Fund List'!$A$2:$F$1324,6,FALSE)</f>
        <v>RESOURCE ANALYSIS REVOLVING</v>
      </c>
      <c r="G7337" s="3">
        <v>4</v>
      </c>
      <c r="I7337" s="24">
        <f t="shared" si="1468"/>
        <v>4.3194681571356508</v>
      </c>
    </row>
    <row r="7338" spans="1:9" hidden="1" outlineLevel="3" x14ac:dyDescent="0.25">
      <c r="A7338" t="s">
        <v>86</v>
      </c>
      <c r="B7338" t="str">
        <f>VLOOKUP(A7338,'AGENCY CODES'!$C$4:$F$139,3,FALSE)</f>
        <v>STATE LAND DEPARTMENT</v>
      </c>
      <c r="C7338" s="8" t="s">
        <v>10</v>
      </c>
      <c r="D7338" s="8" t="str">
        <f t="shared" si="1464"/>
        <v>LDA4009</v>
      </c>
      <c r="E7338">
        <v>4009</v>
      </c>
      <c r="F7338" t="str">
        <f>VLOOKUP(D7338,'Fund List'!$A$2:$F$1324,6,FALSE)</f>
        <v>RESOURCE ANALYSIS REVOLVING</v>
      </c>
      <c r="G7338" s="3">
        <v>84</v>
      </c>
      <c r="I7338" s="24">
        <f t="shared" si="1468"/>
        <v>90.708831299848669</v>
      </c>
    </row>
    <row r="7339" spans="1:9" hidden="1" outlineLevel="3" x14ac:dyDescent="0.25">
      <c r="A7339" t="s">
        <v>86</v>
      </c>
      <c r="B7339" t="str">
        <f>VLOOKUP(A7339,'AGENCY CODES'!$C$4:$F$139,3,FALSE)</f>
        <v>STATE LAND DEPARTMENT</v>
      </c>
      <c r="C7339" s="8" t="s">
        <v>11</v>
      </c>
      <c r="D7339" s="8" t="str">
        <f t="shared" si="1464"/>
        <v>LDA4009</v>
      </c>
      <c r="E7339">
        <v>4009</v>
      </c>
      <c r="F7339" t="str">
        <f>VLOOKUP(D7339,'Fund List'!$A$2:$F$1324,6,FALSE)</f>
        <v>RESOURCE ANALYSIS REVOLVING</v>
      </c>
      <c r="G7339" s="3">
        <v>103</v>
      </c>
      <c r="I7339" s="24">
        <f t="shared" si="1468"/>
        <v>111.22630504624301</v>
      </c>
    </row>
    <row r="7340" spans="1:9" hidden="1" outlineLevel="3" x14ac:dyDescent="0.25">
      <c r="A7340" t="s">
        <v>86</v>
      </c>
      <c r="B7340" t="str">
        <f>VLOOKUP(A7340,'AGENCY CODES'!$C$4:$F$139,3,FALSE)</f>
        <v>STATE LAND DEPARTMENT</v>
      </c>
      <c r="C7340" s="8" t="s">
        <v>12</v>
      </c>
      <c r="D7340" s="8" t="str">
        <f t="shared" si="1464"/>
        <v>LDA4009</v>
      </c>
      <c r="E7340">
        <v>4009</v>
      </c>
      <c r="F7340" t="str">
        <f>VLOOKUP(D7340,'Fund List'!$A$2:$F$1324,6,FALSE)</f>
        <v>RESOURCE ANALYSIS REVOLVING</v>
      </c>
      <c r="G7340" s="3">
        <v>48</v>
      </c>
      <c r="I7340" s="24">
        <f t="shared" si="1468"/>
        <v>51.83361788562781</v>
      </c>
    </row>
    <row r="7341" spans="1:9" hidden="1" outlineLevel="3" x14ac:dyDescent="0.25">
      <c r="A7341" t="s">
        <v>86</v>
      </c>
      <c r="B7341" t="str">
        <f>VLOOKUP(A7341,'AGENCY CODES'!$C$4:$F$139,3,FALSE)</f>
        <v>STATE LAND DEPARTMENT</v>
      </c>
      <c r="C7341" s="8">
        <v>2</v>
      </c>
      <c r="D7341" s="8" t="str">
        <f t="shared" si="1464"/>
        <v>LDA4009</v>
      </c>
      <c r="E7341">
        <v>4009</v>
      </c>
      <c r="F7341" t="str">
        <f>VLOOKUP(D7341,'Fund List'!$A$2:$F$1324,6,FALSE)</f>
        <v>RESOURCE ANALYSIS REVOLVING</v>
      </c>
      <c r="G7341" s="3">
        <v>99</v>
      </c>
      <c r="I7341" s="24">
        <f t="shared" si="1468"/>
        <v>106.90683688910737</v>
      </c>
    </row>
    <row r="7342" spans="1:9" hidden="1" outlineLevel="3" x14ac:dyDescent="0.25">
      <c r="A7342" t="s">
        <v>86</v>
      </c>
      <c r="B7342" t="str">
        <f>VLOOKUP(A7342,'AGENCY CODES'!$C$4:$F$139,3,FALSE)</f>
        <v>STATE LAND DEPARTMENT</v>
      </c>
      <c r="C7342" s="8">
        <v>8</v>
      </c>
      <c r="D7342" s="8" t="str">
        <f t="shared" si="1464"/>
        <v>LDA4009</v>
      </c>
      <c r="E7342">
        <v>4009</v>
      </c>
      <c r="F7342" t="str">
        <f>VLOOKUP(D7342,'Fund List'!$A$2:$F$1324,6,FALSE)</f>
        <v>RESOURCE ANALYSIS REVOLVING</v>
      </c>
      <c r="G7342" s="3">
        <v>14</v>
      </c>
      <c r="I7342" s="24">
        <f t="shared" si="1468"/>
        <v>15.118138549974777</v>
      </c>
    </row>
    <row r="7343" spans="1:9" outlineLevel="2" collapsed="1" x14ac:dyDescent="0.25">
      <c r="F7343" s="1" t="s">
        <v>4583</v>
      </c>
      <c r="I7343" s="24">
        <f t="shared" ref="I7343" si="1469">SUBTOTAL(9,I7330:I7342)</f>
        <v>550.73219003479551</v>
      </c>
    </row>
    <row r="7344" spans="1:9" outlineLevel="1" x14ac:dyDescent="0.25">
      <c r="B7344" s="1" t="s">
        <v>3951</v>
      </c>
      <c r="I7344" s="24">
        <f t="shared" ref="I7344" si="1470">SUBTOTAL(9,I7196:I7342)</f>
        <v>17562.957526913535</v>
      </c>
    </row>
    <row r="7345" spans="1:9" hidden="1" outlineLevel="3" x14ac:dyDescent="0.25">
      <c r="A7345" t="s">
        <v>87</v>
      </c>
      <c r="B7345" t="str">
        <f>VLOOKUP(A7345,'AGENCY CODES'!$C$4:$F$139,3,FALSE)</f>
        <v>DEPARTMENT OF LIQUOR LICENSES AND CONTROL</v>
      </c>
      <c r="C7345" s="8" t="s">
        <v>3</v>
      </c>
      <c r="D7345" s="8" t="str">
        <f t="shared" si="1464"/>
        <v>LLA1000</v>
      </c>
      <c r="E7345">
        <v>1000</v>
      </c>
      <c r="F7345" t="str">
        <f>VLOOKUP(D7345,'Fund List'!$A$2:$F$1324,6,FALSE)</f>
        <v>GENERAL FUND</v>
      </c>
      <c r="G7345" s="3">
        <v>407</v>
      </c>
      <c r="I7345" s="24">
        <f t="shared" ref="I7345:I7353" si="1471">$G7345/$G$10*I$5</f>
        <v>439.50588498855251</v>
      </c>
    </row>
    <row r="7346" spans="1:9" hidden="1" outlineLevel="3" x14ac:dyDescent="0.25">
      <c r="A7346" t="s">
        <v>87</v>
      </c>
      <c r="B7346" t="str">
        <f>VLOOKUP(A7346,'AGENCY CODES'!$C$4:$F$139,3,FALSE)</f>
        <v>DEPARTMENT OF LIQUOR LICENSES AND CONTROL</v>
      </c>
      <c r="C7346" s="8" t="s">
        <v>4</v>
      </c>
      <c r="D7346" s="8" t="str">
        <f t="shared" si="1464"/>
        <v>LLA1000</v>
      </c>
      <c r="E7346">
        <v>1000</v>
      </c>
      <c r="F7346" t="str">
        <f>VLOOKUP(D7346,'Fund List'!$A$2:$F$1324,6,FALSE)</f>
        <v>GENERAL FUND</v>
      </c>
      <c r="G7346" s="3">
        <v>3</v>
      </c>
      <c r="I7346" s="24">
        <f t="shared" si="1471"/>
        <v>3.2396011178517381</v>
      </c>
    </row>
    <row r="7347" spans="1:9" hidden="1" outlineLevel="3" x14ac:dyDescent="0.25">
      <c r="A7347" t="s">
        <v>87</v>
      </c>
      <c r="B7347" t="str">
        <f>VLOOKUP(A7347,'AGENCY CODES'!$C$4:$F$139,3,FALSE)</f>
        <v>DEPARTMENT OF LIQUOR LICENSES AND CONTROL</v>
      </c>
      <c r="C7347" s="8" t="s">
        <v>6</v>
      </c>
      <c r="D7347" s="8" t="str">
        <f t="shared" si="1464"/>
        <v>LLA1000</v>
      </c>
      <c r="E7347">
        <v>1000</v>
      </c>
      <c r="F7347" t="str">
        <f>VLOOKUP(D7347,'Fund List'!$A$2:$F$1324,6,FALSE)</f>
        <v>GENERAL FUND</v>
      </c>
      <c r="G7347" s="3">
        <v>9</v>
      </c>
      <c r="I7347" s="24">
        <f t="shared" si="1471"/>
        <v>9.7188033535552147</v>
      </c>
    </row>
    <row r="7348" spans="1:9" hidden="1" outlineLevel="3" x14ac:dyDescent="0.25">
      <c r="A7348" t="s">
        <v>87</v>
      </c>
      <c r="B7348" t="str">
        <f>VLOOKUP(A7348,'AGENCY CODES'!$C$4:$F$139,3,FALSE)</f>
        <v>DEPARTMENT OF LIQUOR LICENSES AND CONTROL</v>
      </c>
      <c r="C7348" s="8" t="s">
        <v>7</v>
      </c>
      <c r="D7348" s="8" t="str">
        <f t="shared" si="1464"/>
        <v>LLA1000</v>
      </c>
      <c r="E7348">
        <v>1000</v>
      </c>
      <c r="F7348" t="str">
        <f>VLOOKUP(D7348,'Fund List'!$A$2:$F$1324,6,FALSE)</f>
        <v>GENERAL FUND</v>
      </c>
      <c r="G7348" s="3">
        <v>52</v>
      </c>
      <c r="I7348" s="24">
        <f t="shared" si="1471"/>
        <v>56.153086042763462</v>
      </c>
    </row>
    <row r="7349" spans="1:9" hidden="1" outlineLevel="3" x14ac:dyDescent="0.25">
      <c r="A7349" t="s">
        <v>87</v>
      </c>
      <c r="B7349" t="str">
        <f>VLOOKUP(A7349,'AGENCY CODES'!$C$4:$F$139,3,FALSE)</f>
        <v>DEPARTMENT OF LIQUOR LICENSES AND CONTROL</v>
      </c>
      <c r="C7349" s="8" t="s">
        <v>8</v>
      </c>
      <c r="D7349" s="8" t="str">
        <f t="shared" si="1464"/>
        <v>LLA1000</v>
      </c>
      <c r="E7349">
        <v>1000</v>
      </c>
      <c r="F7349" t="str">
        <f>VLOOKUP(D7349,'Fund List'!$A$2:$F$1324,6,FALSE)</f>
        <v>GENERAL FUND</v>
      </c>
      <c r="G7349" s="3">
        <v>1</v>
      </c>
      <c r="I7349" s="24">
        <f t="shared" si="1471"/>
        <v>1.0798670392839127</v>
      </c>
    </row>
    <row r="7350" spans="1:9" hidden="1" outlineLevel="3" x14ac:dyDescent="0.25">
      <c r="A7350" t="s">
        <v>87</v>
      </c>
      <c r="B7350" t="str">
        <f>VLOOKUP(A7350,'AGENCY CODES'!$C$4:$F$139,3,FALSE)</f>
        <v>DEPARTMENT OF LIQUOR LICENSES AND CONTROL</v>
      </c>
      <c r="C7350" s="8" t="s">
        <v>10</v>
      </c>
      <c r="D7350" s="8" t="str">
        <f t="shared" si="1464"/>
        <v>LLA1000</v>
      </c>
      <c r="E7350">
        <v>1000</v>
      </c>
      <c r="F7350" t="str">
        <f>VLOOKUP(D7350,'Fund List'!$A$2:$F$1324,6,FALSE)</f>
        <v>GENERAL FUND</v>
      </c>
      <c r="G7350" s="3">
        <v>9</v>
      </c>
      <c r="I7350" s="24">
        <f t="shared" si="1471"/>
        <v>9.7188033535552147</v>
      </c>
    </row>
    <row r="7351" spans="1:9" hidden="1" outlineLevel="3" x14ac:dyDescent="0.25">
      <c r="A7351" t="s">
        <v>87</v>
      </c>
      <c r="B7351" t="str">
        <f>VLOOKUP(A7351,'AGENCY CODES'!$C$4:$F$139,3,FALSE)</f>
        <v>DEPARTMENT OF LIQUOR LICENSES AND CONTROL</v>
      </c>
      <c r="C7351" s="8" t="s">
        <v>11</v>
      </c>
      <c r="D7351" s="8" t="str">
        <f t="shared" si="1464"/>
        <v>LLA1000</v>
      </c>
      <c r="E7351">
        <v>1000</v>
      </c>
      <c r="F7351" t="str">
        <f>VLOOKUP(D7351,'Fund List'!$A$2:$F$1324,6,FALSE)</f>
        <v>GENERAL FUND</v>
      </c>
      <c r="G7351" s="3">
        <v>16</v>
      </c>
      <c r="I7351" s="24">
        <f t="shared" si="1471"/>
        <v>17.277872628542603</v>
      </c>
    </row>
    <row r="7352" spans="1:9" hidden="1" outlineLevel="3" x14ac:dyDescent="0.25">
      <c r="A7352" t="s">
        <v>87</v>
      </c>
      <c r="B7352" t="str">
        <f>VLOOKUP(A7352,'AGENCY CODES'!$C$4:$F$139,3,FALSE)</f>
        <v>DEPARTMENT OF LIQUOR LICENSES AND CONTROL</v>
      </c>
      <c r="C7352" s="8" t="s">
        <v>12</v>
      </c>
      <c r="D7352" s="8" t="str">
        <f t="shared" si="1464"/>
        <v>LLA1000</v>
      </c>
      <c r="E7352">
        <v>1000</v>
      </c>
      <c r="F7352" t="str">
        <f>VLOOKUP(D7352,'Fund List'!$A$2:$F$1324,6,FALSE)</f>
        <v>GENERAL FUND</v>
      </c>
      <c r="G7352" s="3">
        <v>3</v>
      </c>
      <c r="I7352" s="24">
        <f t="shared" si="1471"/>
        <v>3.2396011178517381</v>
      </c>
    </row>
    <row r="7353" spans="1:9" hidden="1" outlineLevel="3" x14ac:dyDescent="0.25">
      <c r="A7353" t="s">
        <v>87</v>
      </c>
      <c r="B7353" t="str">
        <f>VLOOKUP(A7353,'AGENCY CODES'!$C$4:$F$139,3,FALSE)</f>
        <v>DEPARTMENT OF LIQUOR LICENSES AND CONTROL</v>
      </c>
      <c r="C7353" s="8">
        <v>2</v>
      </c>
      <c r="D7353" s="8" t="str">
        <f t="shared" si="1464"/>
        <v>LLA1000</v>
      </c>
      <c r="E7353">
        <v>1000</v>
      </c>
      <c r="F7353" t="str">
        <f>VLOOKUP(D7353,'Fund List'!$A$2:$F$1324,6,FALSE)</f>
        <v>GENERAL FUND</v>
      </c>
      <c r="G7353" s="3">
        <v>16</v>
      </c>
      <c r="I7353" s="24">
        <f t="shared" si="1471"/>
        <v>17.277872628542603</v>
      </c>
    </row>
    <row r="7354" spans="1:9" outlineLevel="2" collapsed="1" x14ac:dyDescent="0.25">
      <c r="F7354" s="1" t="s">
        <v>4007</v>
      </c>
      <c r="I7354" s="24">
        <f t="shared" ref="I7354" si="1472">SUBTOTAL(9,I7345:I7353)</f>
        <v>557.21139227049889</v>
      </c>
    </row>
    <row r="7355" spans="1:9" hidden="1" outlineLevel="3" x14ac:dyDescent="0.25">
      <c r="A7355" t="s">
        <v>87</v>
      </c>
      <c r="B7355" t="str">
        <f>VLOOKUP(A7355,'AGENCY CODES'!$C$4:$F$139,3,FALSE)</f>
        <v>DEPARTMENT OF LIQUOR LICENSES AND CONTROL</v>
      </c>
      <c r="C7355" s="8" t="s">
        <v>12</v>
      </c>
      <c r="D7355" s="8" t="str">
        <f t="shared" si="1464"/>
        <v>LLA1300</v>
      </c>
      <c r="E7355">
        <v>1300</v>
      </c>
      <c r="F7355" t="str">
        <f>VLOOKUP(D7355,'Fund List'!$A$2:$F$1324,6,FALSE)</f>
        <v>GENERAL FIXED ASSETS</v>
      </c>
      <c r="G7355" s="3">
        <v>1</v>
      </c>
      <c r="I7355" s="24">
        <f>$G7355/$G$10*I$5</f>
        <v>1.0798670392839127</v>
      </c>
    </row>
    <row r="7356" spans="1:9" outlineLevel="2" collapsed="1" x14ac:dyDescent="0.25">
      <c r="F7356" s="1" t="s">
        <v>4019</v>
      </c>
      <c r="I7356" s="24">
        <f t="shared" ref="I7356" si="1473">SUBTOTAL(9,I7355:I7355)</f>
        <v>1.0798670392839127</v>
      </c>
    </row>
    <row r="7357" spans="1:9" hidden="1" outlineLevel="3" x14ac:dyDescent="0.25">
      <c r="A7357" t="s">
        <v>87</v>
      </c>
      <c r="B7357" t="str">
        <f>VLOOKUP(A7357,'AGENCY CODES'!$C$4:$F$139,3,FALSE)</f>
        <v>DEPARTMENT OF LIQUOR LICENSES AND CONTROL</v>
      </c>
      <c r="C7357" s="8" t="s">
        <v>1</v>
      </c>
      <c r="D7357" s="8" t="str">
        <f t="shared" si="1464"/>
        <v>LLA1996</v>
      </c>
      <c r="E7357">
        <v>1996</v>
      </c>
      <c r="F7357" t="str">
        <f>VLOOKUP(D7357,'Fund List'!$A$2:$F$1324,6,FALSE)</f>
        <v>LIQUOR LICENSES FUND</v>
      </c>
      <c r="G7357" s="3">
        <v>107</v>
      </c>
      <c r="I7357" s="24">
        <f t="shared" ref="I7357:I7373" si="1474">$G7357/$G$10*I$5</f>
        <v>115.54577320337866</v>
      </c>
    </row>
    <row r="7358" spans="1:9" hidden="1" outlineLevel="3" x14ac:dyDescent="0.25">
      <c r="A7358" t="s">
        <v>87</v>
      </c>
      <c r="B7358" t="str">
        <f>VLOOKUP(A7358,'AGENCY CODES'!$C$4:$F$139,3,FALSE)</f>
        <v>DEPARTMENT OF LIQUOR LICENSES AND CONTROL</v>
      </c>
      <c r="C7358" s="8" t="s">
        <v>22</v>
      </c>
      <c r="D7358" s="8" t="str">
        <f t="shared" si="1464"/>
        <v>LLA1996</v>
      </c>
      <c r="E7358">
        <v>1996</v>
      </c>
      <c r="F7358" t="str">
        <f>VLOOKUP(D7358,'Fund List'!$A$2:$F$1324,6,FALSE)</f>
        <v>LIQUOR LICENSES FUND</v>
      </c>
      <c r="G7358" s="3">
        <v>20</v>
      </c>
      <c r="I7358" s="24">
        <f t="shared" si="1474"/>
        <v>21.597340785678256</v>
      </c>
    </row>
    <row r="7359" spans="1:9" hidden="1" outlineLevel="3" x14ac:dyDescent="0.25">
      <c r="A7359" t="s">
        <v>87</v>
      </c>
      <c r="B7359" t="str">
        <f>VLOOKUP(A7359,'AGENCY CODES'!$C$4:$F$139,3,FALSE)</f>
        <v>DEPARTMENT OF LIQUOR LICENSES AND CONTROL</v>
      </c>
      <c r="C7359" s="8" t="s">
        <v>2</v>
      </c>
      <c r="D7359" s="8" t="str">
        <f t="shared" si="1464"/>
        <v>LLA1996</v>
      </c>
      <c r="E7359">
        <v>1996</v>
      </c>
      <c r="F7359" t="str">
        <f>VLOOKUP(D7359,'Fund List'!$A$2:$F$1324,6,FALSE)</f>
        <v>LIQUOR LICENSES FUND</v>
      </c>
      <c r="G7359" s="3">
        <v>7</v>
      </c>
      <c r="I7359" s="24">
        <f t="shared" si="1474"/>
        <v>7.5590692749873885</v>
      </c>
    </row>
    <row r="7360" spans="1:9" hidden="1" outlineLevel="3" x14ac:dyDescent="0.25">
      <c r="A7360" t="s">
        <v>87</v>
      </c>
      <c r="B7360" t="str">
        <f>VLOOKUP(A7360,'AGENCY CODES'!$C$4:$F$139,3,FALSE)</f>
        <v>DEPARTMENT OF LIQUOR LICENSES AND CONTROL</v>
      </c>
      <c r="C7360" s="8" t="s">
        <v>3</v>
      </c>
      <c r="D7360" s="8" t="str">
        <f t="shared" si="1464"/>
        <v>LLA1996</v>
      </c>
      <c r="E7360">
        <v>1996</v>
      </c>
      <c r="F7360" t="str">
        <f>VLOOKUP(D7360,'Fund List'!$A$2:$F$1324,6,FALSE)</f>
        <v>LIQUOR LICENSES FUND</v>
      </c>
      <c r="G7360" s="3">
        <v>2</v>
      </c>
      <c r="I7360" s="24">
        <f t="shared" si="1474"/>
        <v>2.1597340785678254</v>
      </c>
    </row>
    <row r="7361" spans="1:9" hidden="1" outlineLevel="3" x14ac:dyDescent="0.25">
      <c r="A7361" t="s">
        <v>87</v>
      </c>
      <c r="B7361" t="str">
        <f>VLOOKUP(A7361,'AGENCY CODES'!$C$4:$F$139,3,FALSE)</f>
        <v>DEPARTMENT OF LIQUOR LICENSES AND CONTROL</v>
      </c>
      <c r="C7361" s="8" t="s">
        <v>4</v>
      </c>
      <c r="D7361" s="8" t="str">
        <f t="shared" si="1464"/>
        <v>LLA1996</v>
      </c>
      <c r="E7361">
        <v>1996</v>
      </c>
      <c r="F7361" t="str">
        <f>VLOOKUP(D7361,'Fund List'!$A$2:$F$1324,6,FALSE)</f>
        <v>LIQUOR LICENSES FUND</v>
      </c>
      <c r="G7361" s="3">
        <v>90</v>
      </c>
      <c r="I7361" s="24">
        <f t="shared" si="1474"/>
        <v>97.188033535552151</v>
      </c>
    </row>
    <row r="7362" spans="1:9" hidden="1" outlineLevel="3" x14ac:dyDescent="0.25">
      <c r="A7362" t="s">
        <v>87</v>
      </c>
      <c r="B7362" t="str">
        <f>VLOOKUP(A7362,'AGENCY CODES'!$C$4:$F$139,3,FALSE)</f>
        <v>DEPARTMENT OF LIQUOR LICENSES AND CONTROL</v>
      </c>
      <c r="C7362" s="8" t="s">
        <v>5</v>
      </c>
      <c r="D7362" s="8" t="str">
        <f t="shared" si="1464"/>
        <v>LLA1996</v>
      </c>
      <c r="E7362">
        <v>1996</v>
      </c>
      <c r="F7362" t="str">
        <f>VLOOKUP(D7362,'Fund List'!$A$2:$F$1324,6,FALSE)</f>
        <v>LIQUOR LICENSES FUND</v>
      </c>
      <c r="G7362" s="3">
        <v>7</v>
      </c>
      <c r="I7362" s="24">
        <f t="shared" si="1474"/>
        <v>7.5590692749873885</v>
      </c>
    </row>
    <row r="7363" spans="1:9" hidden="1" outlineLevel="3" x14ac:dyDescent="0.25">
      <c r="A7363" t="s">
        <v>87</v>
      </c>
      <c r="B7363" t="str">
        <f>VLOOKUP(A7363,'AGENCY CODES'!$C$4:$F$139,3,FALSE)</f>
        <v>DEPARTMENT OF LIQUOR LICENSES AND CONTROL</v>
      </c>
      <c r="C7363" s="8" t="s">
        <v>6</v>
      </c>
      <c r="D7363" s="8" t="str">
        <f t="shared" si="1464"/>
        <v>LLA1996</v>
      </c>
      <c r="E7363">
        <v>1996</v>
      </c>
      <c r="F7363" t="str">
        <f>VLOOKUP(D7363,'Fund List'!$A$2:$F$1324,6,FALSE)</f>
        <v>LIQUOR LICENSES FUND</v>
      </c>
      <c r="G7363" s="3">
        <v>19</v>
      </c>
      <c r="I7363" s="24">
        <f t="shared" si="1474"/>
        <v>20.517473746394341</v>
      </c>
    </row>
    <row r="7364" spans="1:9" hidden="1" outlineLevel="3" x14ac:dyDescent="0.25">
      <c r="A7364" t="s">
        <v>87</v>
      </c>
      <c r="B7364" t="str">
        <f>VLOOKUP(A7364,'AGENCY CODES'!$C$4:$F$139,3,FALSE)</f>
        <v>DEPARTMENT OF LIQUOR LICENSES AND CONTROL</v>
      </c>
      <c r="C7364" s="8" t="s">
        <v>7</v>
      </c>
      <c r="D7364" s="8" t="str">
        <f t="shared" si="1464"/>
        <v>LLA1996</v>
      </c>
      <c r="E7364">
        <v>1996</v>
      </c>
      <c r="F7364" t="str">
        <f>VLOOKUP(D7364,'Fund List'!$A$2:$F$1324,6,FALSE)</f>
        <v>LIQUOR LICENSES FUND</v>
      </c>
      <c r="G7364" s="3">
        <v>86</v>
      </c>
      <c r="I7364" s="24">
        <f t="shared" si="1474"/>
        <v>92.868565378416505</v>
      </c>
    </row>
    <row r="7365" spans="1:9" hidden="1" outlineLevel="3" x14ac:dyDescent="0.25">
      <c r="A7365" t="s">
        <v>87</v>
      </c>
      <c r="B7365" t="str">
        <f>VLOOKUP(A7365,'AGENCY CODES'!$C$4:$F$139,3,FALSE)</f>
        <v>DEPARTMENT OF LIQUOR LICENSES AND CONTROL</v>
      </c>
      <c r="C7365" s="8" t="s">
        <v>14</v>
      </c>
      <c r="D7365" s="8" t="str">
        <f t="shared" si="1464"/>
        <v>LLA1996</v>
      </c>
      <c r="E7365">
        <v>1996</v>
      </c>
      <c r="F7365" t="str">
        <f>VLOOKUP(D7365,'Fund List'!$A$2:$F$1324,6,FALSE)</f>
        <v>LIQUOR LICENSES FUND</v>
      </c>
      <c r="G7365" s="3">
        <v>5</v>
      </c>
      <c r="I7365" s="24">
        <f t="shared" si="1474"/>
        <v>5.3993351964195639</v>
      </c>
    </row>
    <row r="7366" spans="1:9" hidden="1" outlineLevel="3" x14ac:dyDescent="0.25">
      <c r="A7366" t="s">
        <v>87</v>
      </c>
      <c r="B7366" t="str">
        <f>VLOOKUP(A7366,'AGENCY CODES'!$C$4:$F$139,3,FALSE)</f>
        <v>DEPARTMENT OF LIQUOR LICENSES AND CONTROL</v>
      </c>
      <c r="C7366" s="8" t="s">
        <v>17</v>
      </c>
      <c r="D7366" s="8" t="str">
        <f t="shared" si="1464"/>
        <v>LLA1996</v>
      </c>
      <c r="E7366">
        <v>1996</v>
      </c>
      <c r="F7366" t="str">
        <f>VLOOKUP(D7366,'Fund List'!$A$2:$F$1324,6,FALSE)</f>
        <v>LIQUOR LICENSES FUND</v>
      </c>
      <c r="G7366" s="3">
        <v>4</v>
      </c>
      <c r="I7366" s="24">
        <f t="shared" si="1474"/>
        <v>4.3194681571356508</v>
      </c>
    </row>
    <row r="7367" spans="1:9" hidden="1" outlineLevel="3" x14ac:dyDescent="0.25">
      <c r="A7367" t="s">
        <v>87</v>
      </c>
      <c r="B7367" t="str">
        <f>VLOOKUP(A7367,'AGENCY CODES'!$C$4:$F$139,3,FALSE)</f>
        <v>DEPARTMENT OF LIQUOR LICENSES AND CONTROL</v>
      </c>
      <c r="C7367" s="8" t="s">
        <v>8</v>
      </c>
      <c r="D7367" s="8" t="str">
        <f t="shared" si="1464"/>
        <v>LLA1996</v>
      </c>
      <c r="E7367">
        <v>1996</v>
      </c>
      <c r="F7367" t="str">
        <f>VLOOKUP(D7367,'Fund List'!$A$2:$F$1324,6,FALSE)</f>
        <v>LIQUOR LICENSES FUND</v>
      </c>
      <c r="G7367" s="3">
        <v>5</v>
      </c>
      <c r="I7367" s="24">
        <f t="shared" si="1474"/>
        <v>5.3993351964195639</v>
      </c>
    </row>
    <row r="7368" spans="1:9" hidden="1" outlineLevel="3" x14ac:dyDescent="0.25">
      <c r="A7368" t="s">
        <v>87</v>
      </c>
      <c r="B7368" t="str">
        <f>VLOOKUP(A7368,'AGENCY CODES'!$C$4:$F$139,3,FALSE)</f>
        <v>DEPARTMENT OF LIQUOR LICENSES AND CONTROL</v>
      </c>
      <c r="C7368" s="8" t="s">
        <v>10</v>
      </c>
      <c r="D7368" s="8" t="str">
        <f t="shared" si="1464"/>
        <v>LLA1996</v>
      </c>
      <c r="E7368">
        <v>1996</v>
      </c>
      <c r="F7368" t="str">
        <f>VLOOKUP(D7368,'Fund List'!$A$2:$F$1324,6,FALSE)</f>
        <v>LIQUOR LICENSES FUND</v>
      </c>
      <c r="G7368" s="3">
        <v>114</v>
      </c>
      <c r="I7368" s="24">
        <f t="shared" si="1474"/>
        <v>123.10484247836605</v>
      </c>
    </row>
    <row r="7369" spans="1:9" hidden="1" outlineLevel="3" x14ac:dyDescent="0.25">
      <c r="A7369" t="s">
        <v>87</v>
      </c>
      <c r="B7369" t="str">
        <f>VLOOKUP(A7369,'AGENCY CODES'!$C$4:$F$139,3,FALSE)</f>
        <v>DEPARTMENT OF LIQUOR LICENSES AND CONTROL</v>
      </c>
      <c r="C7369" s="8" t="s">
        <v>11</v>
      </c>
      <c r="D7369" s="8" t="str">
        <f t="shared" si="1464"/>
        <v>LLA1996</v>
      </c>
      <c r="E7369">
        <v>1996</v>
      </c>
      <c r="F7369" t="str">
        <f>VLOOKUP(D7369,'Fund List'!$A$2:$F$1324,6,FALSE)</f>
        <v>LIQUOR LICENSES FUND</v>
      </c>
      <c r="G7369" s="3">
        <v>338</v>
      </c>
      <c r="I7369" s="24">
        <f t="shared" si="1474"/>
        <v>364.99505927796253</v>
      </c>
    </row>
    <row r="7370" spans="1:9" hidden="1" outlineLevel="3" x14ac:dyDescent="0.25">
      <c r="A7370" t="s">
        <v>87</v>
      </c>
      <c r="B7370" t="str">
        <f>VLOOKUP(A7370,'AGENCY CODES'!$C$4:$F$139,3,FALSE)</f>
        <v>DEPARTMENT OF LIQUOR LICENSES AND CONTROL</v>
      </c>
      <c r="C7370" s="8" t="s">
        <v>12</v>
      </c>
      <c r="D7370" s="8" t="str">
        <f t="shared" si="1464"/>
        <v>LLA1996</v>
      </c>
      <c r="E7370">
        <v>1996</v>
      </c>
      <c r="F7370" t="str">
        <f>VLOOKUP(D7370,'Fund List'!$A$2:$F$1324,6,FALSE)</f>
        <v>LIQUOR LICENSES FUND</v>
      </c>
      <c r="G7370" s="3">
        <v>8</v>
      </c>
      <c r="I7370" s="24">
        <f t="shared" si="1474"/>
        <v>8.6389363142713016</v>
      </c>
    </row>
    <row r="7371" spans="1:9" hidden="1" outlineLevel="3" x14ac:dyDescent="0.25">
      <c r="A7371" t="s">
        <v>87</v>
      </c>
      <c r="B7371" t="str">
        <f>VLOOKUP(A7371,'AGENCY CODES'!$C$4:$F$139,3,FALSE)</f>
        <v>DEPARTMENT OF LIQUOR LICENSES AND CONTROL</v>
      </c>
      <c r="C7371" s="8">
        <v>1</v>
      </c>
      <c r="D7371" s="8" t="str">
        <f t="shared" si="1464"/>
        <v>LLA1996</v>
      </c>
      <c r="E7371">
        <v>1996</v>
      </c>
      <c r="F7371" t="str">
        <f>VLOOKUP(D7371,'Fund List'!$A$2:$F$1324,6,FALSE)</f>
        <v>LIQUOR LICENSES FUND</v>
      </c>
      <c r="G7371" s="3">
        <v>12</v>
      </c>
      <c r="I7371" s="24">
        <f t="shared" si="1474"/>
        <v>12.958404471406952</v>
      </c>
    </row>
    <row r="7372" spans="1:9" hidden="1" outlineLevel="3" x14ac:dyDescent="0.25">
      <c r="A7372" t="s">
        <v>87</v>
      </c>
      <c r="B7372" t="str">
        <f>VLOOKUP(A7372,'AGENCY CODES'!$C$4:$F$139,3,FALSE)</f>
        <v>DEPARTMENT OF LIQUOR LICENSES AND CONTROL</v>
      </c>
      <c r="C7372" s="8">
        <v>2</v>
      </c>
      <c r="D7372" s="8" t="str">
        <f t="shared" si="1464"/>
        <v>LLA1996</v>
      </c>
      <c r="E7372">
        <v>1996</v>
      </c>
      <c r="F7372" t="str">
        <f>VLOOKUP(D7372,'Fund List'!$A$2:$F$1324,6,FALSE)</f>
        <v>LIQUOR LICENSES FUND</v>
      </c>
      <c r="G7372" s="3">
        <v>317</v>
      </c>
      <c r="I7372" s="24">
        <f t="shared" si="1474"/>
        <v>342.3178514530004</v>
      </c>
    </row>
    <row r="7373" spans="1:9" hidden="1" outlineLevel="3" x14ac:dyDescent="0.25">
      <c r="A7373" t="s">
        <v>87</v>
      </c>
      <c r="B7373" t="str">
        <f>VLOOKUP(A7373,'AGENCY CODES'!$C$4:$F$139,3,FALSE)</f>
        <v>DEPARTMENT OF LIQUOR LICENSES AND CONTROL</v>
      </c>
      <c r="C7373" s="8">
        <v>8</v>
      </c>
      <c r="D7373" s="8" t="str">
        <f t="shared" si="1464"/>
        <v>LLA1996</v>
      </c>
      <c r="E7373">
        <v>1996</v>
      </c>
      <c r="F7373" t="str">
        <f>VLOOKUP(D7373,'Fund List'!$A$2:$F$1324,6,FALSE)</f>
        <v>LIQUOR LICENSES FUND</v>
      </c>
      <c r="G7373" s="3">
        <v>1974</v>
      </c>
      <c r="I7373" s="24">
        <f t="shared" si="1474"/>
        <v>2131.6575355464438</v>
      </c>
    </row>
    <row r="7374" spans="1:9" outlineLevel="2" collapsed="1" x14ac:dyDescent="0.25">
      <c r="F7374" s="1" t="s">
        <v>4584</v>
      </c>
      <c r="I7374" s="24">
        <f t="shared" ref="I7374" si="1475">SUBTOTAL(9,I7357:I7373)</f>
        <v>3363.7858273693882</v>
      </c>
    </row>
    <row r="7375" spans="1:9" hidden="1" outlineLevel="3" x14ac:dyDescent="0.25">
      <c r="A7375" t="s">
        <v>87</v>
      </c>
      <c r="B7375" t="str">
        <f>VLOOKUP(A7375,'AGENCY CODES'!$C$4:$F$139,3,FALSE)</f>
        <v>DEPARTMENT OF LIQUOR LICENSES AND CONTROL</v>
      </c>
      <c r="C7375" s="8" t="s">
        <v>5</v>
      </c>
      <c r="D7375" s="8" t="str">
        <f t="shared" si="1464"/>
        <v>LLA2000</v>
      </c>
      <c r="E7375">
        <v>2000</v>
      </c>
      <c r="F7375" t="str">
        <f>VLOOKUP(D7375,'Fund List'!$A$2:$F$1324,6,FALSE)</f>
        <v>FEDERAL GRANTS</v>
      </c>
      <c r="G7375" s="3">
        <v>13</v>
      </c>
      <c r="I7375" s="24">
        <f>$G7375/$G$10*I$5</f>
        <v>14.038271510690866</v>
      </c>
    </row>
    <row r="7376" spans="1:9" hidden="1" outlineLevel="3" x14ac:dyDescent="0.25">
      <c r="A7376" t="s">
        <v>87</v>
      </c>
      <c r="B7376" t="str">
        <f>VLOOKUP(A7376,'AGENCY CODES'!$C$4:$F$139,3,FALSE)</f>
        <v>DEPARTMENT OF LIQUOR LICENSES AND CONTROL</v>
      </c>
      <c r="C7376" s="8" t="s">
        <v>6</v>
      </c>
      <c r="D7376" s="8" t="str">
        <f t="shared" si="1464"/>
        <v>LLA2000</v>
      </c>
      <c r="E7376">
        <v>2000</v>
      </c>
      <c r="F7376" t="str">
        <f>VLOOKUP(D7376,'Fund List'!$A$2:$F$1324,6,FALSE)</f>
        <v>FEDERAL GRANTS</v>
      </c>
      <c r="G7376" s="3">
        <v>263</v>
      </c>
      <c r="I7376" s="24">
        <f>$G7376/$G$10*I$5</f>
        <v>284.00503133166904</v>
      </c>
    </row>
    <row r="7377" spans="1:9" hidden="1" outlineLevel="3" x14ac:dyDescent="0.25">
      <c r="A7377" t="s">
        <v>87</v>
      </c>
      <c r="B7377" t="str">
        <f>VLOOKUP(A7377,'AGENCY CODES'!$C$4:$F$139,3,FALSE)</f>
        <v>DEPARTMENT OF LIQUOR LICENSES AND CONTROL</v>
      </c>
      <c r="C7377" s="8" t="s">
        <v>12</v>
      </c>
      <c r="D7377" s="8" t="str">
        <f t="shared" si="1464"/>
        <v>LLA2000</v>
      </c>
      <c r="E7377">
        <v>2000</v>
      </c>
      <c r="F7377" t="str">
        <f>VLOOKUP(D7377,'Fund List'!$A$2:$F$1324,6,FALSE)</f>
        <v>FEDERAL GRANTS</v>
      </c>
      <c r="G7377" s="3">
        <v>10</v>
      </c>
      <c r="I7377" s="24">
        <f>$G7377/$G$10*I$5</f>
        <v>10.798670392839128</v>
      </c>
    </row>
    <row r="7378" spans="1:9" outlineLevel="2" collapsed="1" x14ac:dyDescent="0.25">
      <c r="F7378" s="1" t="s">
        <v>4024</v>
      </c>
      <c r="I7378" s="24">
        <f t="shared" ref="I7378" si="1476">SUBTOTAL(9,I7375:I7377)</f>
        <v>308.84197323519908</v>
      </c>
    </row>
    <row r="7379" spans="1:9" hidden="1" outlineLevel="3" x14ac:dyDescent="0.25">
      <c r="A7379" t="s">
        <v>87</v>
      </c>
      <c r="B7379" t="str">
        <f>VLOOKUP(A7379,'AGENCY CODES'!$C$4:$F$139,3,FALSE)</f>
        <v>DEPARTMENT OF LIQUOR LICENSES AND CONTROL</v>
      </c>
      <c r="C7379" s="8" t="s">
        <v>3</v>
      </c>
      <c r="D7379" s="8" t="str">
        <f t="shared" si="1464"/>
        <v>LLA2159</v>
      </c>
      <c r="E7379">
        <v>2159</v>
      </c>
      <c r="F7379" t="str">
        <f>VLOOKUP(D7379,'Fund List'!$A$2:$F$1324,6,FALSE)</f>
        <v>DPS - FBI FINGERPRINTING</v>
      </c>
      <c r="G7379" s="3">
        <v>249</v>
      </c>
      <c r="I7379" s="24">
        <f>$G7379/$G$10*I$5</f>
        <v>268.88689278169426</v>
      </c>
    </row>
    <row r="7380" spans="1:9" hidden="1" outlineLevel="3" x14ac:dyDescent="0.25">
      <c r="A7380" t="s">
        <v>87</v>
      </c>
      <c r="B7380" t="str">
        <f>VLOOKUP(A7380,'AGENCY CODES'!$C$4:$F$139,3,FALSE)</f>
        <v>DEPARTMENT OF LIQUOR LICENSES AND CONTROL</v>
      </c>
      <c r="C7380" s="8" t="s">
        <v>7</v>
      </c>
      <c r="D7380" s="8" t="str">
        <f t="shared" si="1464"/>
        <v>LLA2159</v>
      </c>
      <c r="E7380">
        <v>2159</v>
      </c>
      <c r="F7380" t="str">
        <f>VLOOKUP(D7380,'Fund List'!$A$2:$F$1324,6,FALSE)</f>
        <v>DPS - FBI FINGERPRINTING</v>
      </c>
      <c r="G7380" s="3">
        <v>123</v>
      </c>
      <c r="I7380" s="24">
        <f>$G7380/$G$10*I$5</f>
        <v>132.82364583192128</v>
      </c>
    </row>
    <row r="7381" spans="1:9" hidden="1" outlineLevel="3" x14ac:dyDescent="0.25">
      <c r="A7381" t="s">
        <v>87</v>
      </c>
      <c r="B7381" t="str">
        <f>VLOOKUP(A7381,'AGENCY CODES'!$C$4:$F$139,3,FALSE)</f>
        <v>DEPARTMENT OF LIQUOR LICENSES AND CONTROL</v>
      </c>
      <c r="C7381" s="8" t="s">
        <v>12</v>
      </c>
      <c r="D7381" s="8" t="str">
        <f t="shared" ref="D7381:D7444" si="1477">CONCATENATE(A7381,E7381)</f>
        <v>LLA2159</v>
      </c>
      <c r="E7381">
        <v>2159</v>
      </c>
      <c r="F7381" t="str">
        <f>VLOOKUP(D7381,'Fund List'!$A$2:$F$1324,6,FALSE)</f>
        <v>DPS - FBI FINGERPRINTING</v>
      </c>
      <c r="G7381" s="3">
        <v>1</v>
      </c>
      <c r="I7381" s="24">
        <f>$G7381/$G$10*I$5</f>
        <v>1.0798670392839127</v>
      </c>
    </row>
    <row r="7382" spans="1:9" outlineLevel="2" collapsed="1" x14ac:dyDescent="0.25">
      <c r="F7382" s="1" t="s">
        <v>4585</v>
      </c>
      <c r="I7382" s="24">
        <f t="shared" ref="I7382" si="1478">SUBTOTAL(9,I7379:I7381)</f>
        <v>402.79040565289944</v>
      </c>
    </row>
    <row r="7383" spans="1:9" hidden="1" outlineLevel="3" x14ac:dyDescent="0.25">
      <c r="A7383" t="s">
        <v>87</v>
      </c>
      <c r="B7383" t="str">
        <f>VLOOKUP(A7383,'AGENCY CODES'!$C$4:$F$139,3,FALSE)</f>
        <v>DEPARTMENT OF LIQUOR LICENSES AND CONTROL</v>
      </c>
      <c r="C7383" s="8" t="s">
        <v>3</v>
      </c>
      <c r="D7383" s="8" t="str">
        <f t="shared" si="1477"/>
        <v>LLA3008</v>
      </c>
      <c r="E7383">
        <v>3008</v>
      </c>
      <c r="F7383" t="str">
        <f>VLOOKUP(D7383,'Fund List'!$A$2:$F$1324,6,FALSE)</f>
        <v>LIQUOR LICENSE SPECIAL COLLECTIONS</v>
      </c>
      <c r="G7383" s="3">
        <v>302</v>
      </c>
      <c r="I7383" s="24">
        <f t="shared" ref="I7383:I7390" si="1479">$G7383/$G$10*I$5</f>
        <v>326.11984586374166</v>
      </c>
    </row>
    <row r="7384" spans="1:9" hidden="1" outlineLevel="3" x14ac:dyDescent="0.25">
      <c r="A7384" t="s">
        <v>87</v>
      </c>
      <c r="B7384" t="str">
        <f>VLOOKUP(A7384,'AGENCY CODES'!$C$4:$F$139,3,FALSE)</f>
        <v>DEPARTMENT OF LIQUOR LICENSES AND CONTROL</v>
      </c>
      <c r="C7384" s="8" t="s">
        <v>5</v>
      </c>
      <c r="D7384" s="8" t="str">
        <f t="shared" si="1477"/>
        <v>LLA3008</v>
      </c>
      <c r="E7384">
        <v>3008</v>
      </c>
      <c r="F7384" t="str">
        <f>VLOOKUP(D7384,'Fund List'!$A$2:$F$1324,6,FALSE)</f>
        <v>LIQUOR LICENSE SPECIAL COLLECTIONS</v>
      </c>
      <c r="G7384" s="3">
        <v>6</v>
      </c>
      <c r="I7384" s="24">
        <f t="shared" si="1479"/>
        <v>6.4792022357034762</v>
      </c>
    </row>
    <row r="7385" spans="1:9" hidden="1" outlineLevel="3" x14ac:dyDescent="0.25">
      <c r="A7385" t="s">
        <v>87</v>
      </c>
      <c r="B7385" t="str">
        <f>VLOOKUP(A7385,'AGENCY CODES'!$C$4:$F$139,3,FALSE)</f>
        <v>DEPARTMENT OF LIQUOR LICENSES AND CONTROL</v>
      </c>
      <c r="C7385" s="8" t="s">
        <v>6</v>
      </c>
      <c r="D7385" s="8" t="str">
        <f t="shared" si="1477"/>
        <v>LLA3008</v>
      </c>
      <c r="E7385">
        <v>3008</v>
      </c>
      <c r="F7385" t="str">
        <f>VLOOKUP(D7385,'Fund List'!$A$2:$F$1324,6,FALSE)</f>
        <v>LIQUOR LICENSE SPECIAL COLLECTIONS</v>
      </c>
      <c r="G7385" s="3">
        <v>451</v>
      </c>
      <c r="I7385" s="24">
        <f t="shared" si="1479"/>
        <v>487.02003471704467</v>
      </c>
    </row>
    <row r="7386" spans="1:9" hidden="1" outlineLevel="3" x14ac:dyDescent="0.25">
      <c r="A7386" t="s">
        <v>87</v>
      </c>
      <c r="B7386" t="str">
        <f>VLOOKUP(A7386,'AGENCY CODES'!$C$4:$F$139,3,FALSE)</f>
        <v>DEPARTMENT OF LIQUOR LICENSES AND CONTROL</v>
      </c>
      <c r="C7386" s="8" t="s">
        <v>8</v>
      </c>
      <c r="D7386" s="8" t="str">
        <f t="shared" si="1477"/>
        <v>LLA3008</v>
      </c>
      <c r="E7386">
        <v>3008</v>
      </c>
      <c r="F7386" t="str">
        <f>VLOOKUP(D7386,'Fund List'!$A$2:$F$1324,6,FALSE)</f>
        <v>LIQUOR LICENSE SPECIAL COLLECTIONS</v>
      </c>
      <c r="G7386" s="3">
        <v>24</v>
      </c>
      <c r="I7386" s="24">
        <f t="shared" si="1479"/>
        <v>25.916808942813905</v>
      </c>
    </row>
    <row r="7387" spans="1:9" hidden="1" outlineLevel="3" x14ac:dyDescent="0.25">
      <c r="A7387" t="s">
        <v>87</v>
      </c>
      <c r="B7387" t="str">
        <f>VLOOKUP(A7387,'AGENCY CODES'!$C$4:$F$139,3,FALSE)</f>
        <v>DEPARTMENT OF LIQUOR LICENSES AND CONTROL</v>
      </c>
      <c r="C7387" s="8" t="s">
        <v>10</v>
      </c>
      <c r="D7387" s="8" t="str">
        <f t="shared" si="1477"/>
        <v>LLA3008</v>
      </c>
      <c r="E7387">
        <v>3008</v>
      </c>
      <c r="F7387" t="str">
        <f>VLOOKUP(D7387,'Fund List'!$A$2:$F$1324,6,FALSE)</f>
        <v>LIQUOR LICENSE SPECIAL COLLECTIONS</v>
      </c>
      <c r="G7387" s="3">
        <v>58</v>
      </c>
      <c r="I7387" s="24">
        <f t="shared" si="1479"/>
        <v>62.632288278466937</v>
      </c>
    </row>
    <row r="7388" spans="1:9" hidden="1" outlineLevel="3" x14ac:dyDescent="0.25">
      <c r="A7388" t="s">
        <v>87</v>
      </c>
      <c r="B7388" t="str">
        <f>VLOOKUP(A7388,'AGENCY CODES'!$C$4:$F$139,3,FALSE)</f>
        <v>DEPARTMENT OF LIQUOR LICENSES AND CONTROL</v>
      </c>
      <c r="C7388" s="8" t="s">
        <v>11</v>
      </c>
      <c r="D7388" s="8" t="str">
        <f t="shared" si="1477"/>
        <v>LLA3008</v>
      </c>
      <c r="E7388">
        <v>3008</v>
      </c>
      <c r="F7388" t="str">
        <f>VLOOKUP(D7388,'Fund List'!$A$2:$F$1324,6,FALSE)</f>
        <v>LIQUOR LICENSE SPECIAL COLLECTIONS</v>
      </c>
      <c r="G7388" s="3">
        <v>166</v>
      </c>
      <c r="I7388" s="24">
        <f t="shared" si="1479"/>
        <v>179.25792852112951</v>
      </c>
    </row>
    <row r="7389" spans="1:9" hidden="1" outlineLevel="3" x14ac:dyDescent="0.25">
      <c r="A7389" t="s">
        <v>87</v>
      </c>
      <c r="B7389" t="str">
        <f>VLOOKUP(A7389,'AGENCY CODES'!$C$4:$F$139,3,FALSE)</f>
        <v>DEPARTMENT OF LIQUOR LICENSES AND CONTROL</v>
      </c>
      <c r="C7389" s="8" t="s">
        <v>12</v>
      </c>
      <c r="D7389" s="8" t="str">
        <f t="shared" si="1477"/>
        <v>LLA3008</v>
      </c>
      <c r="E7389">
        <v>3008</v>
      </c>
      <c r="F7389" t="str">
        <f>VLOOKUP(D7389,'Fund List'!$A$2:$F$1324,6,FALSE)</f>
        <v>LIQUOR LICENSE SPECIAL COLLECTIONS</v>
      </c>
      <c r="G7389" s="3">
        <v>6</v>
      </c>
      <c r="I7389" s="24">
        <f t="shared" si="1479"/>
        <v>6.4792022357034762</v>
      </c>
    </row>
    <row r="7390" spans="1:9" hidden="1" outlineLevel="3" x14ac:dyDescent="0.25">
      <c r="A7390" t="s">
        <v>87</v>
      </c>
      <c r="B7390" t="str">
        <f>VLOOKUP(A7390,'AGENCY CODES'!$C$4:$F$139,3,FALSE)</f>
        <v>DEPARTMENT OF LIQUOR LICENSES AND CONTROL</v>
      </c>
      <c r="C7390" s="8">
        <v>2</v>
      </c>
      <c r="D7390" s="8" t="str">
        <f t="shared" si="1477"/>
        <v>LLA3008</v>
      </c>
      <c r="E7390">
        <v>3008</v>
      </c>
      <c r="F7390" t="str">
        <f>VLOOKUP(D7390,'Fund List'!$A$2:$F$1324,6,FALSE)</f>
        <v>LIQUOR LICENSE SPECIAL COLLECTIONS</v>
      </c>
      <c r="G7390" s="3">
        <v>165</v>
      </c>
      <c r="I7390" s="24">
        <f t="shared" si="1479"/>
        <v>178.17806148184562</v>
      </c>
    </row>
    <row r="7391" spans="1:9" outlineLevel="2" collapsed="1" x14ac:dyDescent="0.25">
      <c r="F7391" s="1" t="s">
        <v>4586</v>
      </c>
      <c r="I7391" s="24">
        <f t="shared" ref="I7391" si="1480">SUBTOTAL(9,I7383:I7390)</f>
        <v>1272.0833722764492</v>
      </c>
    </row>
    <row r="7392" spans="1:9" hidden="1" outlineLevel="3" x14ac:dyDescent="0.25">
      <c r="A7392" t="s">
        <v>87</v>
      </c>
      <c r="B7392" t="str">
        <f>VLOOKUP(A7392,'AGENCY CODES'!$C$4:$F$139,3,FALSE)</f>
        <v>DEPARTMENT OF LIQUOR LICENSES AND CONTROL</v>
      </c>
      <c r="C7392" s="8" t="s">
        <v>2</v>
      </c>
      <c r="D7392" s="8" t="str">
        <f t="shared" si="1477"/>
        <v>LLA3010</v>
      </c>
      <c r="E7392">
        <v>3010</v>
      </c>
      <c r="F7392" t="str">
        <f>VLOOKUP(D7392,'Fund List'!$A$2:$F$1324,6,FALSE)</f>
        <v>AUDIT SURCHARGE</v>
      </c>
      <c r="G7392" s="3">
        <v>1</v>
      </c>
      <c r="I7392" s="24">
        <f t="shared" ref="I7392:I7401" si="1481">$G7392/$G$10*I$5</f>
        <v>1.0798670392839127</v>
      </c>
    </row>
    <row r="7393" spans="1:9" hidden="1" outlineLevel="3" x14ac:dyDescent="0.25">
      <c r="A7393" t="s">
        <v>87</v>
      </c>
      <c r="B7393" t="str">
        <f>VLOOKUP(A7393,'AGENCY CODES'!$C$4:$F$139,3,FALSE)</f>
        <v>DEPARTMENT OF LIQUOR LICENSES AND CONTROL</v>
      </c>
      <c r="C7393" s="8" t="s">
        <v>4</v>
      </c>
      <c r="D7393" s="8" t="str">
        <f t="shared" si="1477"/>
        <v>LLA3010</v>
      </c>
      <c r="E7393">
        <v>3010</v>
      </c>
      <c r="F7393" t="str">
        <f>VLOOKUP(D7393,'Fund List'!$A$2:$F$1324,6,FALSE)</f>
        <v>AUDIT SURCHARGE</v>
      </c>
      <c r="G7393" s="3">
        <v>3</v>
      </c>
      <c r="I7393" s="24">
        <f t="shared" si="1481"/>
        <v>3.2396011178517381</v>
      </c>
    </row>
    <row r="7394" spans="1:9" hidden="1" outlineLevel="3" x14ac:dyDescent="0.25">
      <c r="A7394" t="s">
        <v>87</v>
      </c>
      <c r="B7394" t="str">
        <f>VLOOKUP(A7394,'AGENCY CODES'!$C$4:$F$139,3,FALSE)</f>
        <v>DEPARTMENT OF LIQUOR LICENSES AND CONTROL</v>
      </c>
      <c r="C7394" s="8" t="s">
        <v>6</v>
      </c>
      <c r="D7394" s="8" t="str">
        <f t="shared" si="1477"/>
        <v>LLA3010</v>
      </c>
      <c r="E7394">
        <v>3010</v>
      </c>
      <c r="F7394" t="str">
        <f>VLOOKUP(D7394,'Fund List'!$A$2:$F$1324,6,FALSE)</f>
        <v>AUDIT SURCHARGE</v>
      </c>
      <c r="G7394" s="3">
        <v>14</v>
      </c>
      <c r="I7394" s="24">
        <f t="shared" si="1481"/>
        <v>15.118138549974777</v>
      </c>
    </row>
    <row r="7395" spans="1:9" hidden="1" outlineLevel="3" x14ac:dyDescent="0.25">
      <c r="A7395" t="s">
        <v>87</v>
      </c>
      <c r="B7395" t="str">
        <f>VLOOKUP(A7395,'AGENCY CODES'!$C$4:$F$139,3,FALSE)</f>
        <v>DEPARTMENT OF LIQUOR LICENSES AND CONTROL</v>
      </c>
      <c r="C7395" s="8" t="s">
        <v>7</v>
      </c>
      <c r="D7395" s="8" t="str">
        <f t="shared" si="1477"/>
        <v>LLA3010</v>
      </c>
      <c r="E7395">
        <v>3010</v>
      </c>
      <c r="F7395" t="str">
        <f>VLOOKUP(D7395,'Fund List'!$A$2:$F$1324,6,FALSE)</f>
        <v>AUDIT SURCHARGE</v>
      </c>
      <c r="G7395" s="3">
        <v>12</v>
      </c>
      <c r="I7395" s="24">
        <f t="shared" si="1481"/>
        <v>12.958404471406952</v>
      </c>
    </row>
    <row r="7396" spans="1:9" hidden="1" outlineLevel="3" x14ac:dyDescent="0.25">
      <c r="A7396" t="s">
        <v>87</v>
      </c>
      <c r="B7396" t="str">
        <f>VLOOKUP(A7396,'AGENCY CODES'!$C$4:$F$139,3,FALSE)</f>
        <v>DEPARTMENT OF LIQUOR LICENSES AND CONTROL</v>
      </c>
      <c r="C7396" s="8" t="s">
        <v>17</v>
      </c>
      <c r="D7396" s="8" t="str">
        <f t="shared" si="1477"/>
        <v>LLA3010</v>
      </c>
      <c r="E7396">
        <v>3010</v>
      </c>
      <c r="F7396" t="str">
        <f>VLOOKUP(D7396,'Fund List'!$A$2:$F$1324,6,FALSE)</f>
        <v>AUDIT SURCHARGE</v>
      </c>
      <c r="G7396" s="3">
        <v>2</v>
      </c>
      <c r="I7396" s="24">
        <f t="shared" si="1481"/>
        <v>2.1597340785678254</v>
      </c>
    </row>
    <row r="7397" spans="1:9" hidden="1" outlineLevel="3" x14ac:dyDescent="0.25">
      <c r="A7397" t="s">
        <v>87</v>
      </c>
      <c r="B7397" t="str">
        <f>VLOOKUP(A7397,'AGENCY CODES'!$C$4:$F$139,3,FALSE)</f>
        <v>DEPARTMENT OF LIQUOR LICENSES AND CONTROL</v>
      </c>
      <c r="C7397" s="8" t="s">
        <v>10</v>
      </c>
      <c r="D7397" s="8" t="str">
        <f t="shared" si="1477"/>
        <v>LLA3010</v>
      </c>
      <c r="E7397">
        <v>3010</v>
      </c>
      <c r="F7397" t="str">
        <f>VLOOKUP(D7397,'Fund List'!$A$2:$F$1324,6,FALSE)</f>
        <v>AUDIT SURCHARGE</v>
      </c>
      <c r="G7397" s="3">
        <v>12</v>
      </c>
      <c r="I7397" s="24">
        <f t="shared" si="1481"/>
        <v>12.958404471406952</v>
      </c>
    </row>
    <row r="7398" spans="1:9" hidden="1" outlineLevel="3" x14ac:dyDescent="0.25">
      <c r="A7398" t="s">
        <v>87</v>
      </c>
      <c r="B7398" t="str">
        <f>VLOOKUP(A7398,'AGENCY CODES'!$C$4:$F$139,3,FALSE)</f>
        <v>DEPARTMENT OF LIQUOR LICENSES AND CONTROL</v>
      </c>
      <c r="C7398" s="8" t="s">
        <v>11</v>
      </c>
      <c r="D7398" s="8" t="str">
        <f t="shared" si="1477"/>
        <v>LLA3010</v>
      </c>
      <c r="E7398">
        <v>3010</v>
      </c>
      <c r="F7398" t="str">
        <f>VLOOKUP(D7398,'Fund List'!$A$2:$F$1324,6,FALSE)</f>
        <v>AUDIT SURCHARGE</v>
      </c>
      <c r="G7398" s="3">
        <v>13</v>
      </c>
      <c r="I7398" s="24">
        <f t="shared" si="1481"/>
        <v>14.038271510690866</v>
      </c>
    </row>
    <row r="7399" spans="1:9" hidden="1" outlineLevel="3" x14ac:dyDescent="0.25">
      <c r="A7399" t="s">
        <v>87</v>
      </c>
      <c r="B7399" t="str">
        <f>VLOOKUP(A7399,'AGENCY CODES'!$C$4:$F$139,3,FALSE)</f>
        <v>DEPARTMENT OF LIQUOR LICENSES AND CONTROL</v>
      </c>
      <c r="C7399" s="8" t="s">
        <v>12</v>
      </c>
      <c r="D7399" s="8" t="str">
        <f t="shared" si="1477"/>
        <v>LLA3010</v>
      </c>
      <c r="E7399">
        <v>3010</v>
      </c>
      <c r="F7399" t="str">
        <f>VLOOKUP(D7399,'Fund List'!$A$2:$F$1324,6,FALSE)</f>
        <v>AUDIT SURCHARGE</v>
      </c>
      <c r="G7399" s="3">
        <v>2</v>
      </c>
      <c r="I7399" s="24">
        <f t="shared" si="1481"/>
        <v>2.1597340785678254</v>
      </c>
    </row>
    <row r="7400" spans="1:9" hidden="1" outlineLevel="3" x14ac:dyDescent="0.25">
      <c r="A7400" t="s">
        <v>87</v>
      </c>
      <c r="B7400" t="str">
        <f>VLOOKUP(A7400,'AGENCY CODES'!$C$4:$F$139,3,FALSE)</f>
        <v>DEPARTMENT OF LIQUOR LICENSES AND CONTROL</v>
      </c>
      <c r="C7400" s="8">
        <v>2</v>
      </c>
      <c r="D7400" s="8" t="str">
        <f t="shared" si="1477"/>
        <v>LLA3010</v>
      </c>
      <c r="E7400">
        <v>3010</v>
      </c>
      <c r="F7400" t="str">
        <f>VLOOKUP(D7400,'Fund List'!$A$2:$F$1324,6,FALSE)</f>
        <v>AUDIT SURCHARGE</v>
      </c>
      <c r="G7400" s="3">
        <v>13</v>
      </c>
      <c r="I7400" s="24">
        <f t="shared" si="1481"/>
        <v>14.038271510690866</v>
      </c>
    </row>
    <row r="7401" spans="1:9" hidden="1" outlineLevel="3" x14ac:dyDescent="0.25">
      <c r="A7401" t="s">
        <v>87</v>
      </c>
      <c r="B7401" t="str">
        <f>VLOOKUP(A7401,'AGENCY CODES'!$C$4:$F$139,3,FALSE)</f>
        <v>DEPARTMENT OF LIQUOR LICENSES AND CONTROL</v>
      </c>
      <c r="C7401" s="8">
        <v>8</v>
      </c>
      <c r="D7401" s="8" t="str">
        <f t="shared" si="1477"/>
        <v>LLA3010</v>
      </c>
      <c r="E7401">
        <v>3010</v>
      </c>
      <c r="F7401" t="str">
        <f>VLOOKUP(D7401,'Fund List'!$A$2:$F$1324,6,FALSE)</f>
        <v>AUDIT SURCHARGE</v>
      </c>
      <c r="G7401" s="3">
        <v>329</v>
      </c>
      <c r="I7401" s="24">
        <f t="shared" si="1481"/>
        <v>355.27625592440728</v>
      </c>
    </row>
    <row r="7402" spans="1:9" outlineLevel="2" collapsed="1" x14ac:dyDescent="0.25">
      <c r="F7402" s="1" t="s">
        <v>4587</v>
      </c>
      <c r="I7402" s="24">
        <f t="shared" ref="I7402" si="1482">SUBTOTAL(9,I7392:I7401)</f>
        <v>433.02668275284896</v>
      </c>
    </row>
    <row r="7403" spans="1:9" hidden="1" outlineLevel="3" x14ac:dyDescent="0.25">
      <c r="A7403" t="s">
        <v>87</v>
      </c>
      <c r="B7403" t="str">
        <f>VLOOKUP(A7403,'AGENCY CODES'!$C$4:$F$139,3,FALSE)</f>
        <v>DEPARTMENT OF LIQUOR LICENSES AND CONTROL</v>
      </c>
      <c r="C7403" s="8" t="s">
        <v>2</v>
      </c>
      <c r="D7403" s="8" t="str">
        <f t="shared" si="1477"/>
        <v>LLA3011</v>
      </c>
      <c r="E7403">
        <v>3011</v>
      </c>
      <c r="F7403" t="str">
        <f>VLOOKUP(D7403,'Fund List'!$A$2:$F$1324,6,FALSE)</f>
        <v>ENFORCEMENT SURCHARGE</v>
      </c>
      <c r="G7403" s="3">
        <v>1</v>
      </c>
      <c r="I7403" s="24">
        <f t="shared" ref="I7403:I7414" si="1483">$G7403/$G$10*I$5</f>
        <v>1.0798670392839127</v>
      </c>
    </row>
    <row r="7404" spans="1:9" hidden="1" outlineLevel="3" x14ac:dyDescent="0.25">
      <c r="A7404" t="s">
        <v>87</v>
      </c>
      <c r="B7404" t="str">
        <f>VLOOKUP(A7404,'AGENCY CODES'!$C$4:$F$139,3,FALSE)</f>
        <v>DEPARTMENT OF LIQUOR LICENSES AND CONTROL</v>
      </c>
      <c r="C7404" s="8" t="s">
        <v>4</v>
      </c>
      <c r="D7404" s="8" t="str">
        <f t="shared" si="1477"/>
        <v>LLA3011</v>
      </c>
      <c r="E7404">
        <v>3011</v>
      </c>
      <c r="F7404" t="str">
        <f>VLOOKUP(D7404,'Fund List'!$A$2:$F$1324,6,FALSE)</f>
        <v>ENFORCEMENT SURCHARGE</v>
      </c>
      <c r="G7404" s="3">
        <v>16</v>
      </c>
      <c r="I7404" s="24">
        <f t="shared" si="1483"/>
        <v>17.277872628542603</v>
      </c>
    </row>
    <row r="7405" spans="1:9" hidden="1" outlineLevel="3" x14ac:dyDescent="0.25">
      <c r="A7405" t="s">
        <v>87</v>
      </c>
      <c r="B7405" t="str">
        <f>VLOOKUP(A7405,'AGENCY CODES'!$C$4:$F$139,3,FALSE)</f>
        <v>DEPARTMENT OF LIQUOR LICENSES AND CONTROL</v>
      </c>
      <c r="C7405" s="8" t="s">
        <v>6</v>
      </c>
      <c r="D7405" s="8" t="str">
        <f t="shared" si="1477"/>
        <v>LLA3011</v>
      </c>
      <c r="E7405">
        <v>3011</v>
      </c>
      <c r="F7405" t="str">
        <f>VLOOKUP(D7405,'Fund List'!$A$2:$F$1324,6,FALSE)</f>
        <v>ENFORCEMENT SURCHARGE</v>
      </c>
      <c r="G7405" s="3">
        <v>162</v>
      </c>
      <c r="I7405" s="24">
        <f t="shared" si="1483"/>
        <v>174.93846036399387</v>
      </c>
    </row>
    <row r="7406" spans="1:9" hidden="1" outlineLevel="3" x14ac:dyDescent="0.25">
      <c r="A7406" t="s">
        <v>87</v>
      </c>
      <c r="B7406" t="str">
        <f>VLOOKUP(A7406,'AGENCY CODES'!$C$4:$F$139,3,FALSE)</f>
        <v>DEPARTMENT OF LIQUOR LICENSES AND CONTROL</v>
      </c>
      <c r="C7406" s="8" t="s">
        <v>7</v>
      </c>
      <c r="D7406" s="8" t="str">
        <f t="shared" si="1477"/>
        <v>LLA3011</v>
      </c>
      <c r="E7406">
        <v>3011</v>
      </c>
      <c r="F7406" t="str">
        <f>VLOOKUP(D7406,'Fund List'!$A$2:$F$1324,6,FALSE)</f>
        <v>ENFORCEMENT SURCHARGE</v>
      </c>
      <c r="G7406" s="3">
        <v>13</v>
      </c>
      <c r="I7406" s="24">
        <f t="shared" si="1483"/>
        <v>14.038271510690866</v>
      </c>
    </row>
    <row r="7407" spans="1:9" hidden="1" outlineLevel="3" x14ac:dyDescent="0.25">
      <c r="A7407" t="s">
        <v>87</v>
      </c>
      <c r="B7407" t="str">
        <f>VLOOKUP(A7407,'AGENCY CODES'!$C$4:$F$139,3,FALSE)</f>
        <v>DEPARTMENT OF LIQUOR LICENSES AND CONTROL</v>
      </c>
      <c r="C7407" s="8" t="s">
        <v>17</v>
      </c>
      <c r="D7407" s="8" t="str">
        <f t="shared" si="1477"/>
        <v>LLA3011</v>
      </c>
      <c r="E7407">
        <v>3011</v>
      </c>
      <c r="F7407" t="str">
        <f>VLOOKUP(D7407,'Fund List'!$A$2:$F$1324,6,FALSE)</f>
        <v>ENFORCEMENT SURCHARGE</v>
      </c>
      <c r="G7407" s="3">
        <v>2</v>
      </c>
      <c r="I7407" s="24">
        <f t="shared" si="1483"/>
        <v>2.1597340785678254</v>
      </c>
    </row>
    <row r="7408" spans="1:9" hidden="1" outlineLevel="3" x14ac:dyDescent="0.25">
      <c r="A7408" t="s">
        <v>87</v>
      </c>
      <c r="B7408" t="str">
        <f>VLOOKUP(A7408,'AGENCY CODES'!$C$4:$F$139,3,FALSE)</f>
        <v>DEPARTMENT OF LIQUOR LICENSES AND CONTROL</v>
      </c>
      <c r="C7408" s="8" t="s">
        <v>8</v>
      </c>
      <c r="D7408" s="8" t="str">
        <f t="shared" si="1477"/>
        <v>LLA3011</v>
      </c>
      <c r="E7408">
        <v>3011</v>
      </c>
      <c r="F7408" t="str">
        <f>VLOOKUP(D7408,'Fund List'!$A$2:$F$1324,6,FALSE)</f>
        <v>ENFORCEMENT SURCHARGE</v>
      </c>
      <c r="G7408" s="3">
        <v>5</v>
      </c>
      <c r="I7408" s="24">
        <f t="shared" si="1483"/>
        <v>5.3993351964195639</v>
      </c>
    </row>
    <row r="7409" spans="1:9" hidden="1" outlineLevel="3" x14ac:dyDescent="0.25">
      <c r="A7409" t="s">
        <v>87</v>
      </c>
      <c r="B7409" t="str">
        <f>VLOOKUP(A7409,'AGENCY CODES'!$C$4:$F$139,3,FALSE)</f>
        <v>DEPARTMENT OF LIQUOR LICENSES AND CONTROL</v>
      </c>
      <c r="C7409" s="8" t="s">
        <v>10</v>
      </c>
      <c r="D7409" s="8" t="str">
        <f t="shared" si="1477"/>
        <v>LLA3011</v>
      </c>
      <c r="E7409">
        <v>3011</v>
      </c>
      <c r="F7409" t="str">
        <f>VLOOKUP(D7409,'Fund List'!$A$2:$F$1324,6,FALSE)</f>
        <v>ENFORCEMENT SURCHARGE</v>
      </c>
      <c r="G7409" s="3">
        <v>35</v>
      </c>
      <c r="I7409" s="24">
        <f t="shared" si="1483"/>
        <v>37.795346374936948</v>
      </c>
    </row>
    <row r="7410" spans="1:9" hidden="1" outlineLevel="3" x14ac:dyDescent="0.25">
      <c r="A7410" t="s">
        <v>87</v>
      </c>
      <c r="B7410" t="str">
        <f>VLOOKUP(A7410,'AGENCY CODES'!$C$4:$F$139,3,FALSE)</f>
        <v>DEPARTMENT OF LIQUOR LICENSES AND CONTROL</v>
      </c>
      <c r="C7410" s="8" t="s">
        <v>11</v>
      </c>
      <c r="D7410" s="8" t="str">
        <f t="shared" si="1477"/>
        <v>LLA3011</v>
      </c>
      <c r="E7410">
        <v>3011</v>
      </c>
      <c r="F7410" t="str">
        <f>VLOOKUP(D7410,'Fund List'!$A$2:$F$1324,6,FALSE)</f>
        <v>ENFORCEMENT SURCHARGE</v>
      </c>
      <c r="G7410" s="3">
        <v>42</v>
      </c>
      <c r="I7410" s="24">
        <f t="shared" si="1483"/>
        <v>45.354415649924334</v>
      </c>
    </row>
    <row r="7411" spans="1:9" hidden="1" outlineLevel="3" x14ac:dyDescent="0.25">
      <c r="A7411" t="s">
        <v>87</v>
      </c>
      <c r="B7411" t="str">
        <f>VLOOKUP(A7411,'AGENCY CODES'!$C$4:$F$139,3,FALSE)</f>
        <v>DEPARTMENT OF LIQUOR LICENSES AND CONTROL</v>
      </c>
      <c r="C7411" s="8" t="s">
        <v>12</v>
      </c>
      <c r="D7411" s="8" t="str">
        <f t="shared" si="1477"/>
        <v>LLA3011</v>
      </c>
      <c r="E7411">
        <v>3011</v>
      </c>
      <c r="F7411" t="str">
        <f>VLOOKUP(D7411,'Fund List'!$A$2:$F$1324,6,FALSE)</f>
        <v>ENFORCEMENT SURCHARGE</v>
      </c>
      <c r="G7411" s="3">
        <v>2</v>
      </c>
      <c r="I7411" s="24">
        <f t="shared" si="1483"/>
        <v>2.1597340785678254</v>
      </c>
    </row>
    <row r="7412" spans="1:9" hidden="1" outlineLevel="3" x14ac:dyDescent="0.25">
      <c r="A7412" t="s">
        <v>87</v>
      </c>
      <c r="B7412" t="str">
        <f>VLOOKUP(A7412,'AGENCY CODES'!$C$4:$F$139,3,FALSE)</f>
        <v>DEPARTMENT OF LIQUOR LICENSES AND CONTROL</v>
      </c>
      <c r="C7412" s="8">
        <v>1</v>
      </c>
      <c r="D7412" s="8" t="str">
        <f t="shared" si="1477"/>
        <v>LLA3011</v>
      </c>
      <c r="E7412">
        <v>3011</v>
      </c>
      <c r="F7412" t="str">
        <f>VLOOKUP(D7412,'Fund List'!$A$2:$F$1324,6,FALSE)</f>
        <v>ENFORCEMENT SURCHARGE</v>
      </c>
      <c r="G7412" s="3">
        <v>2</v>
      </c>
      <c r="I7412" s="24">
        <f t="shared" si="1483"/>
        <v>2.1597340785678254</v>
      </c>
    </row>
    <row r="7413" spans="1:9" hidden="1" outlineLevel="3" x14ac:dyDescent="0.25">
      <c r="A7413" t="s">
        <v>87</v>
      </c>
      <c r="B7413" t="str">
        <f>VLOOKUP(A7413,'AGENCY CODES'!$C$4:$F$139,3,FALSE)</f>
        <v>DEPARTMENT OF LIQUOR LICENSES AND CONTROL</v>
      </c>
      <c r="C7413" s="8">
        <v>2</v>
      </c>
      <c r="D7413" s="8" t="str">
        <f t="shared" si="1477"/>
        <v>LLA3011</v>
      </c>
      <c r="E7413">
        <v>3011</v>
      </c>
      <c r="F7413" t="str">
        <f>VLOOKUP(D7413,'Fund List'!$A$2:$F$1324,6,FALSE)</f>
        <v>ENFORCEMENT SURCHARGE</v>
      </c>
      <c r="G7413" s="3">
        <v>40</v>
      </c>
      <c r="I7413" s="24">
        <f t="shared" si="1483"/>
        <v>43.194681571356512</v>
      </c>
    </row>
    <row r="7414" spans="1:9" hidden="1" outlineLevel="3" x14ac:dyDescent="0.25">
      <c r="A7414" t="s">
        <v>87</v>
      </c>
      <c r="B7414" t="str">
        <f>VLOOKUP(A7414,'AGENCY CODES'!$C$4:$F$139,3,FALSE)</f>
        <v>DEPARTMENT OF LIQUOR LICENSES AND CONTROL</v>
      </c>
      <c r="C7414" s="8">
        <v>8</v>
      </c>
      <c r="D7414" s="8" t="str">
        <f t="shared" si="1477"/>
        <v>LLA3011</v>
      </c>
      <c r="E7414">
        <v>3011</v>
      </c>
      <c r="F7414" t="str">
        <f>VLOOKUP(D7414,'Fund List'!$A$2:$F$1324,6,FALSE)</f>
        <v>ENFORCEMENT SURCHARGE</v>
      </c>
      <c r="G7414" s="3">
        <v>435</v>
      </c>
      <c r="I7414" s="24">
        <f t="shared" si="1483"/>
        <v>469.74216208850203</v>
      </c>
    </row>
    <row r="7415" spans="1:9" outlineLevel="2" collapsed="1" x14ac:dyDescent="0.25">
      <c r="F7415" s="1" t="s">
        <v>4588</v>
      </c>
      <c r="I7415" s="24">
        <f t="shared" ref="I7415" si="1484">SUBTOTAL(9,I7403:I7414)</f>
        <v>815.29961465935412</v>
      </c>
    </row>
    <row r="7416" spans="1:9" hidden="1" outlineLevel="3" x14ac:dyDescent="0.25">
      <c r="A7416" t="s">
        <v>87</v>
      </c>
      <c r="B7416" t="str">
        <f>VLOOKUP(A7416,'AGENCY CODES'!$C$4:$F$139,3,FALSE)</f>
        <v>DEPARTMENT OF LIQUOR LICENSES AND CONTROL</v>
      </c>
      <c r="C7416" s="8" t="s">
        <v>1</v>
      </c>
      <c r="D7416" s="8" t="str">
        <f t="shared" si="1477"/>
        <v>LLA3012</v>
      </c>
      <c r="E7416">
        <v>3012</v>
      </c>
      <c r="F7416" t="str">
        <f>VLOOKUP(D7416,'Fund List'!$A$2:$F$1324,6,FALSE)</f>
        <v>ENFORCEMENT SURCHARGE L</v>
      </c>
      <c r="G7416" s="3">
        <v>2</v>
      </c>
      <c r="I7416" s="24">
        <f t="shared" ref="I7416:I7428" si="1485">$G7416/$G$10*I$5</f>
        <v>2.1597340785678254</v>
      </c>
    </row>
    <row r="7417" spans="1:9" hidden="1" outlineLevel="3" x14ac:dyDescent="0.25">
      <c r="A7417" t="s">
        <v>87</v>
      </c>
      <c r="B7417" t="str">
        <f>VLOOKUP(A7417,'AGENCY CODES'!$C$4:$F$139,3,FALSE)</f>
        <v>DEPARTMENT OF LIQUOR LICENSES AND CONTROL</v>
      </c>
      <c r="C7417" s="8" t="s">
        <v>2</v>
      </c>
      <c r="D7417" s="8" t="str">
        <f t="shared" si="1477"/>
        <v>LLA3012</v>
      </c>
      <c r="E7417">
        <v>3012</v>
      </c>
      <c r="F7417" t="str">
        <f>VLOOKUP(D7417,'Fund List'!$A$2:$F$1324,6,FALSE)</f>
        <v>ENFORCEMENT SURCHARGE L</v>
      </c>
      <c r="G7417" s="3">
        <v>1</v>
      </c>
      <c r="I7417" s="24">
        <f t="shared" si="1485"/>
        <v>1.0798670392839127</v>
      </c>
    </row>
    <row r="7418" spans="1:9" hidden="1" outlineLevel="3" x14ac:dyDescent="0.25">
      <c r="A7418" t="s">
        <v>87</v>
      </c>
      <c r="B7418" t="str">
        <f>VLOOKUP(A7418,'AGENCY CODES'!$C$4:$F$139,3,FALSE)</f>
        <v>DEPARTMENT OF LIQUOR LICENSES AND CONTROL</v>
      </c>
      <c r="C7418" s="8" t="s">
        <v>3</v>
      </c>
      <c r="D7418" s="8" t="str">
        <f t="shared" si="1477"/>
        <v>LLA3012</v>
      </c>
      <c r="E7418">
        <v>3012</v>
      </c>
      <c r="F7418" t="str">
        <f>VLOOKUP(D7418,'Fund List'!$A$2:$F$1324,6,FALSE)</f>
        <v>ENFORCEMENT SURCHARGE L</v>
      </c>
      <c r="G7418" s="3">
        <v>3</v>
      </c>
      <c r="I7418" s="24">
        <f t="shared" si="1485"/>
        <v>3.2396011178517381</v>
      </c>
    </row>
    <row r="7419" spans="1:9" hidden="1" outlineLevel="3" x14ac:dyDescent="0.25">
      <c r="A7419" t="s">
        <v>87</v>
      </c>
      <c r="B7419" t="str">
        <f>VLOOKUP(A7419,'AGENCY CODES'!$C$4:$F$139,3,FALSE)</f>
        <v>DEPARTMENT OF LIQUOR LICENSES AND CONTROL</v>
      </c>
      <c r="C7419" s="8" t="s">
        <v>4</v>
      </c>
      <c r="D7419" s="8" t="str">
        <f t="shared" si="1477"/>
        <v>LLA3012</v>
      </c>
      <c r="E7419">
        <v>3012</v>
      </c>
      <c r="F7419" t="str">
        <f>VLOOKUP(D7419,'Fund List'!$A$2:$F$1324,6,FALSE)</f>
        <v>ENFORCEMENT SURCHARGE L</v>
      </c>
      <c r="G7419" s="3">
        <v>14</v>
      </c>
      <c r="I7419" s="24">
        <f t="shared" si="1485"/>
        <v>15.118138549974777</v>
      </c>
    </row>
    <row r="7420" spans="1:9" hidden="1" outlineLevel="3" x14ac:dyDescent="0.25">
      <c r="A7420" t="s">
        <v>87</v>
      </c>
      <c r="B7420" t="str">
        <f>VLOOKUP(A7420,'AGENCY CODES'!$C$4:$F$139,3,FALSE)</f>
        <v>DEPARTMENT OF LIQUOR LICENSES AND CONTROL</v>
      </c>
      <c r="C7420" s="8" t="s">
        <v>5</v>
      </c>
      <c r="D7420" s="8" t="str">
        <f t="shared" si="1477"/>
        <v>LLA3012</v>
      </c>
      <c r="E7420">
        <v>3012</v>
      </c>
      <c r="F7420" t="str">
        <f>VLOOKUP(D7420,'Fund List'!$A$2:$F$1324,6,FALSE)</f>
        <v>ENFORCEMENT SURCHARGE L</v>
      </c>
      <c r="G7420" s="3">
        <v>1</v>
      </c>
      <c r="I7420" s="24">
        <f t="shared" si="1485"/>
        <v>1.0798670392839127</v>
      </c>
    </row>
    <row r="7421" spans="1:9" hidden="1" outlineLevel="3" x14ac:dyDescent="0.25">
      <c r="A7421" t="s">
        <v>87</v>
      </c>
      <c r="B7421" t="str">
        <f>VLOOKUP(A7421,'AGENCY CODES'!$C$4:$F$139,3,FALSE)</f>
        <v>DEPARTMENT OF LIQUOR LICENSES AND CONTROL</v>
      </c>
      <c r="C7421" s="8" t="s">
        <v>6</v>
      </c>
      <c r="D7421" s="8" t="str">
        <f t="shared" si="1477"/>
        <v>LLA3012</v>
      </c>
      <c r="E7421">
        <v>3012</v>
      </c>
      <c r="F7421" t="str">
        <f>VLOOKUP(D7421,'Fund List'!$A$2:$F$1324,6,FALSE)</f>
        <v>ENFORCEMENT SURCHARGE L</v>
      </c>
      <c r="G7421" s="3">
        <v>136</v>
      </c>
      <c r="I7421" s="24">
        <f t="shared" si="1485"/>
        <v>146.86191734261214</v>
      </c>
    </row>
    <row r="7422" spans="1:9" hidden="1" outlineLevel="3" x14ac:dyDescent="0.25">
      <c r="A7422" t="s">
        <v>87</v>
      </c>
      <c r="B7422" t="str">
        <f>VLOOKUP(A7422,'AGENCY CODES'!$C$4:$F$139,3,FALSE)</f>
        <v>DEPARTMENT OF LIQUOR LICENSES AND CONTROL</v>
      </c>
      <c r="C7422" s="8" t="s">
        <v>7</v>
      </c>
      <c r="D7422" s="8" t="str">
        <f t="shared" si="1477"/>
        <v>LLA3012</v>
      </c>
      <c r="E7422">
        <v>3012</v>
      </c>
      <c r="F7422" t="str">
        <f>VLOOKUP(D7422,'Fund List'!$A$2:$F$1324,6,FALSE)</f>
        <v>ENFORCEMENT SURCHARGE L</v>
      </c>
      <c r="G7422" s="3">
        <v>15</v>
      </c>
      <c r="I7422" s="24">
        <f t="shared" si="1485"/>
        <v>16.198005589258692</v>
      </c>
    </row>
    <row r="7423" spans="1:9" hidden="1" outlineLevel="3" x14ac:dyDescent="0.25">
      <c r="A7423" t="s">
        <v>87</v>
      </c>
      <c r="B7423" t="str">
        <f>VLOOKUP(A7423,'AGENCY CODES'!$C$4:$F$139,3,FALSE)</f>
        <v>DEPARTMENT OF LIQUOR LICENSES AND CONTROL</v>
      </c>
      <c r="C7423" s="8" t="s">
        <v>17</v>
      </c>
      <c r="D7423" s="8" t="str">
        <f t="shared" si="1477"/>
        <v>LLA3012</v>
      </c>
      <c r="E7423">
        <v>3012</v>
      </c>
      <c r="F7423" t="str">
        <f>VLOOKUP(D7423,'Fund List'!$A$2:$F$1324,6,FALSE)</f>
        <v>ENFORCEMENT SURCHARGE L</v>
      </c>
      <c r="G7423" s="3">
        <v>2</v>
      </c>
      <c r="I7423" s="24">
        <f t="shared" si="1485"/>
        <v>2.1597340785678254</v>
      </c>
    </row>
    <row r="7424" spans="1:9" hidden="1" outlineLevel="3" x14ac:dyDescent="0.25">
      <c r="A7424" t="s">
        <v>87</v>
      </c>
      <c r="B7424" t="str">
        <f>VLOOKUP(A7424,'AGENCY CODES'!$C$4:$F$139,3,FALSE)</f>
        <v>DEPARTMENT OF LIQUOR LICENSES AND CONTROL</v>
      </c>
      <c r="C7424" s="8" t="s">
        <v>10</v>
      </c>
      <c r="D7424" s="8" t="str">
        <f t="shared" si="1477"/>
        <v>LLA3012</v>
      </c>
      <c r="E7424">
        <v>3012</v>
      </c>
      <c r="F7424" t="str">
        <f>VLOOKUP(D7424,'Fund List'!$A$2:$F$1324,6,FALSE)</f>
        <v>ENFORCEMENT SURCHARGE L</v>
      </c>
      <c r="G7424" s="3">
        <v>29</v>
      </c>
      <c r="I7424" s="24">
        <f t="shared" si="1485"/>
        <v>31.316144139233469</v>
      </c>
    </row>
    <row r="7425" spans="1:9" hidden="1" outlineLevel="3" x14ac:dyDescent="0.25">
      <c r="A7425" t="s">
        <v>87</v>
      </c>
      <c r="B7425" t="str">
        <f>VLOOKUP(A7425,'AGENCY CODES'!$C$4:$F$139,3,FALSE)</f>
        <v>DEPARTMENT OF LIQUOR LICENSES AND CONTROL</v>
      </c>
      <c r="C7425" s="8" t="s">
        <v>11</v>
      </c>
      <c r="D7425" s="8" t="str">
        <f t="shared" si="1477"/>
        <v>LLA3012</v>
      </c>
      <c r="E7425">
        <v>3012</v>
      </c>
      <c r="F7425" t="str">
        <f>VLOOKUP(D7425,'Fund List'!$A$2:$F$1324,6,FALSE)</f>
        <v>ENFORCEMENT SURCHARGE L</v>
      </c>
      <c r="G7425" s="3">
        <v>31</v>
      </c>
      <c r="I7425" s="24">
        <f t="shared" si="1485"/>
        <v>33.475878217801302</v>
      </c>
    </row>
    <row r="7426" spans="1:9" hidden="1" outlineLevel="3" x14ac:dyDescent="0.25">
      <c r="A7426" t="s">
        <v>87</v>
      </c>
      <c r="B7426" t="str">
        <f>VLOOKUP(A7426,'AGENCY CODES'!$C$4:$F$139,3,FALSE)</f>
        <v>DEPARTMENT OF LIQUOR LICENSES AND CONTROL</v>
      </c>
      <c r="C7426" s="8" t="s">
        <v>12</v>
      </c>
      <c r="D7426" s="8" t="str">
        <f t="shared" si="1477"/>
        <v>LLA3012</v>
      </c>
      <c r="E7426">
        <v>3012</v>
      </c>
      <c r="F7426" t="str">
        <f>VLOOKUP(D7426,'Fund List'!$A$2:$F$1324,6,FALSE)</f>
        <v>ENFORCEMENT SURCHARGE L</v>
      </c>
      <c r="G7426" s="3">
        <v>3</v>
      </c>
      <c r="I7426" s="24">
        <f t="shared" si="1485"/>
        <v>3.2396011178517381</v>
      </c>
    </row>
    <row r="7427" spans="1:9" hidden="1" outlineLevel="3" x14ac:dyDescent="0.25">
      <c r="A7427" t="s">
        <v>87</v>
      </c>
      <c r="B7427" t="str">
        <f>VLOOKUP(A7427,'AGENCY CODES'!$C$4:$F$139,3,FALSE)</f>
        <v>DEPARTMENT OF LIQUOR LICENSES AND CONTROL</v>
      </c>
      <c r="C7427" s="8">
        <v>2</v>
      </c>
      <c r="D7427" s="8" t="str">
        <f t="shared" si="1477"/>
        <v>LLA3012</v>
      </c>
      <c r="E7427">
        <v>3012</v>
      </c>
      <c r="F7427" t="str">
        <f>VLOOKUP(D7427,'Fund List'!$A$2:$F$1324,6,FALSE)</f>
        <v>ENFORCEMENT SURCHARGE L</v>
      </c>
      <c r="G7427" s="3">
        <v>31</v>
      </c>
      <c r="I7427" s="24">
        <f t="shared" si="1485"/>
        <v>33.475878217801302</v>
      </c>
    </row>
    <row r="7428" spans="1:9" hidden="1" outlineLevel="3" x14ac:dyDescent="0.25">
      <c r="A7428" t="s">
        <v>87</v>
      </c>
      <c r="B7428" t="str">
        <f>VLOOKUP(A7428,'AGENCY CODES'!$C$4:$F$139,3,FALSE)</f>
        <v>DEPARTMENT OF LIQUOR LICENSES AND CONTROL</v>
      </c>
      <c r="C7428" s="8">
        <v>8</v>
      </c>
      <c r="D7428" s="8" t="str">
        <f t="shared" si="1477"/>
        <v>LLA3012</v>
      </c>
      <c r="E7428">
        <v>3012</v>
      </c>
      <c r="F7428" t="str">
        <f>VLOOKUP(D7428,'Fund List'!$A$2:$F$1324,6,FALSE)</f>
        <v>ENFORCEMENT SURCHARGE L</v>
      </c>
      <c r="G7428" s="3">
        <v>393</v>
      </c>
      <c r="I7428" s="24">
        <f t="shared" si="1485"/>
        <v>424.38774643857772</v>
      </c>
    </row>
    <row r="7429" spans="1:9" outlineLevel="2" collapsed="1" x14ac:dyDescent="0.25">
      <c r="F7429" s="1" t="s">
        <v>4589</v>
      </c>
      <c r="I7429" s="24">
        <f t="shared" ref="I7429" si="1486">SUBTOTAL(9,I7416:I7428)</f>
        <v>713.79211296666631</v>
      </c>
    </row>
    <row r="7430" spans="1:9" hidden="1" outlineLevel="3" x14ac:dyDescent="0.25">
      <c r="A7430" t="s">
        <v>87</v>
      </c>
      <c r="B7430" t="str">
        <f>VLOOKUP(A7430,'AGENCY CODES'!$C$4:$F$139,3,FALSE)</f>
        <v>DEPARTMENT OF LIQUOR LICENSES AND CONTROL</v>
      </c>
      <c r="C7430" s="8" t="s">
        <v>3</v>
      </c>
      <c r="D7430" s="8" t="str">
        <f t="shared" si="1477"/>
        <v>LLA3015</v>
      </c>
      <c r="E7430">
        <v>3015</v>
      </c>
      <c r="F7430" t="str">
        <f>VLOOKUP(D7430,'Fund List'!$A$2:$F$1324,6,FALSE)</f>
        <v>LIQUOR LICENSE LOTTERY</v>
      </c>
      <c r="G7430" s="3">
        <v>4</v>
      </c>
      <c r="I7430" s="24">
        <f t="shared" ref="I7430:I7435" si="1487">$G7430/$G$10*I$5</f>
        <v>4.3194681571356508</v>
      </c>
    </row>
    <row r="7431" spans="1:9" hidden="1" outlineLevel="3" x14ac:dyDescent="0.25">
      <c r="A7431" t="s">
        <v>87</v>
      </c>
      <c r="B7431" t="str">
        <f>VLOOKUP(A7431,'AGENCY CODES'!$C$4:$F$139,3,FALSE)</f>
        <v>DEPARTMENT OF LIQUOR LICENSES AND CONTROL</v>
      </c>
      <c r="C7431" s="8" t="s">
        <v>4</v>
      </c>
      <c r="D7431" s="8" t="str">
        <f t="shared" si="1477"/>
        <v>LLA3015</v>
      </c>
      <c r="E7431">
        <v>3015</v>
      </c>
      <c r="F7431" t="str">
        <f>VLOOKUP(D7431,'Fund List'!$A$2:$F$1324,6,FALSE)</f>
        <v>LIQUOR LICENSE LOTTERY</v>
      </c>
      <c r="G7431" s="3">
        <v>3</v>
      </c>
      <c r="I7431" s="24">
        <f t="shared" si="1487"/>
        <v>3.2396011178517381</v>
      </c>
    </row>
    <row r="7432" spans="1:9" hidden="1" outlineLevel="3" x14ac:dyDescent="0.25">
      <c r="A7432" t="s">
        <v>87</v>
      </c>
      <c r="B7432" t="str">
        <f>VLOOKUP(A7432,'AGENCY CODES'!$C$4:$F$139,3,FALSE)</f>
        <v>DEPARTMENT OF LIQUOR LICENSES AND CONTROL</v>
      </c>
      <c r="C7432" s="8" t="s">
        <v>10</v>
      </c>
      <c r="D7432" s="8" t="str">
        <f t="shared" si="1477"/>
        <v>LLA3015</v>
      </c>
      <c r="E7432">
        <v>3015</v>
      </c>
      <c r="F7432" t="str">
        <f>VLOOKUP(D7432,'Fund List'!$A$2:$F$1324,6,FALSE)</f>
        <v>LIQUOR LICENSE LOTTERY</v>
      </c>
      <c r="G7432" s="3">
        <v>3</v>
      </c>
      <c r="I7432" s="24">
        <f t="shared" si="1487"/>
        <v>3.2396011178517381</v>
      </c>
    </row>
    <row r="7433" spans="1:9" hidden="1" outlineLevel="3" x14ac:dyDescent="0.25">
      <c r="A7433" t="s">
        <v>87</v>
      </c>
      <c r="B7433" t="str">
        <f>VLOOKUP(A7433,'AGENCY CODES'!$C$4:$F$139,3,FALSE)</f>
        <v>DEPARTMENT OF LIQUOR LICENSES AND CONTROL</v>
      </c>
      <c r="C7433" s="8" t="s">
        <v>11</v>
      </c>
      <c r="D7433" s="8" t="str">
        <f t="shared" si="1477"/>
        <v>LLA3015</v>
      </c>
      <c r="E7433">
        <v>3015</v>
      </c>
      <c r="F7433" t="str">
        <f>VLOOKUP(D7433,'Fund List'!$A$2:$F$1324,6,FALSE)</f>
        <v>LIQUOR LICENSE LOTTERY</v>
      </c>
      <c r="G7433" s="3">
        <v>3</v>
      </c>
      <c r="I7433" s="24">
        <f t="shared" si="1487"/>
        <v>3.2396011178517381</v>
      </c>
    </row>
    <row r="7434" spans="1:9" hidden="1" outlineLevel="3" x14ac:dyDescent="0.25">
      <c r="A7434" t="s">
        <v>87</v>
      </c>
      <c r="B7434" t="str">
        <f>VLOOKUP(A7434,'AGENCY CODES'!$C$4:$F$139,3,FALSE)</f>
        <v>DEPARTMENT OF LIQUOR LICENSES AND CONTROL</v>
      </c>
      <c r="C7434" s="8" t="s">
        <v>12</v>
      </c>
      <c r="D7434" s="8" t="str">
        <f t="shared" si="1477"/>
        <v>LLA3015</v>
      </c>
      <c r="E7434">
        <v>3015</v>
      </c>
      <c r="F7434" t="str">
        <f>VLOOKUP(D7434,'Fund List'!$A$2:$F$1324,6,FALSE)</f>
        <v>LIQUOR LICENSE LOTTERY</v>
      </c>
      <c r="G7434" s="3">
        <v>2</v>
      </c>
      <c r="I7434" s="24">
        <f t="shared" si="1487"/>
        <v>2.1597340785678254</v>
      </c>
    </row>
    <row r="7435" spans="1:9" hidden="1" outlineLevel="3" x14ac:dyDescent="0.25">
      <c r="A7435" t="s">
        <v>87</v>
      </c>
      <c r="B7435" t="str">
        <f>VLOOKUP(A7435,'AGENCY CODES'!$C$4:$F$139,3,FALSE)</f>
        <v>DEPARTMENT OF LIQUOR LICENSES AND CONTROL</v>
      </c>
      <c r="C7435" s="8">
        <v>2</v>
      </c>
      <c r="D7435" s="8" t="str">
        <f t="shared" si="1477"/>
        <v>LLA3015</v>
      </c>
      <c r="E7435">
        <v>3015</v>
      </c>
      <c r="F7435" t="str">
        <f>VLOOKUP(D7435,'Fund List'!$A$2:$F$1324,6,FALSE)</f>
        <v>LIQUOR LICENSE LOTTERY</v>
      </c>
      <c r="G7435" s="3">
        <v>3</v>
      </c>
      <c r="I7435" s="24">
        <f t="shared" si="1487"/>
        <v>3.2396011178517381</v>
      </c>
    </row>
    <row r="7436" spans="1:9" outlineLevel="2" collapsed="1" x14ac:dyDescent="0.25">
      <c r="F7436" s="1" t="s">
        <v>4590</v>
      </c>
      <c r="I7436" s="24">
        <f t="shared" ref="I7436" si="1488">SUBTOTAL(9,I7430:I7435)</f>
        <v>19.437606707110426</v>
      </c>
    </row>
    <row r="7437" spans="1:9" hidden="1" outlineLevel="3" x14ac:dyDescent="0.25">
      <c r="A7437" t="s">
        <v>87</v>
      </c>
      <c r="B7437" t="str">
        <f>VLOOKUP(A7437,'AGENCY CODES'!$C$4:$F$139,3,FALSE)</f>
        <v>DEPARTMENT OF LIQUOR LICENSES AND CONTROL</v>
      </c>
      <c r="C7437" s="8" t="s">
        <v>2</v>
      </c>
      <c r="D7437" s="8" t="str">
        <f t="shared" si="1477"/>
        <v>LLA3066</v>
      </c>
      <c r="E7437">
        <v>3066</v>
      </c>
      <c r="F7437" t="str">
        <f>VLOOKUP(D7437,'Fund List'!$A$2:$F$1324,6,FALSE)</f>
        <v>RICO</v>
      </c>
      <c r="G7437" s="3">
        <v>1</v>
      </c>
      <c r="I7437" s="24">
        <f t="shared" ref="I7437:I7449" si="1489">$G7437/$G$10*I$5</f>
        <v>1.0798670392839127</v>
      </c>
    </row>
    <row r="7438" spans="1:9" hidden="1" outlineLevel="3" x14ac:dyDescent="0.25">
      <c r="A7438" t="s">
        <v>87</v>
      </c>
      <c r="B7438" t="str">
        <f>VLOOKUP(A7438,'AGENCY CODES'!$C$4:$F$139,3,FALSE)</f>
        <v>DEPARTMENT OF LIQUOR LICENSES AND CONTROL</v>
      </c>
      <c r="C7438" s="8" t="s">
        <v>4</v>
      </c>
      <c r="D7438" s="8" t="str">
        <f t="shared" si="1477"/>
        <v>LLA3066</v>
      </c>
      <c r="E7438">
        <v>3066</v>
      </c>
      <c r="F7438" t="str">
        <f>VLOOKUP(D7438,'Fund List'!$A$2:$F$1324,6,FALSE)</f>
        <v>RICO</v>
      </c>
      <c r="G7438" s="3">
        <v>6</v>
      </c>
      <c r="I7438" s="24">
        <f t="shared" si="1489"/>
        <v>6.4792022357034762</v>
      </c>
    </row>
    <row r="7439" spans="1:9" hidden="1" outlineLevel="3" x14ac:dyDescent="0.25">
      <c r="A7439" t="s">
        <v>87</v>
      </c>
      <c r="B7439" t="str">
        <f>VLOOKUP(A7439,'AGENCY CODES'!$C$4:$F$139,3,FALSE)</f>
        <v>DEPARTMENT OF LIQUOR LICENSES AND CONTROL</v>
      </c>
      <c r="C7439" s="8" t="s">
        <v>5</v>
      </c>
      <c r="D7439" s="8" t="str">
        <f t="shared" si="1477"/>
        <v>LLA3066</v>
      </c>
      <c r="E7439">
        <v>3066</v>
      </c>
      <c r="F7439" t="str">
        <f>VLOOKUP(D7439,'Fund List'!$A$2:$F$1324,6,FALSE)</f>
        <v>RICO</v>
      </c>
      <c r="G7439" s="3">
        <v>4</v>
      </c>
      <c r="I7439" s="24">
        <f t="shared" si="1489"/>
        <v>4.3194681571356508</v>
      </c>
    </row>
    <row r="7440" spans="1:9" hidden="1" outlineLevel="3" x14ac:dyDescent="0.25">
      <c r="A7440" t="s">
        <v>87</v>
      </c>
      <c r="B7440" t="str">
        <f>VLOOKUP(A7440,'AGENCY CODES'!$C$4:$F$139,3,FALSE)</f>
        <v>DEPARTMENT OF LIQUOR LICENSES AND CONTROL</v>
      </c>
      <c r="C7440" s="8" t="s">
        <v>6</v>
      </c>
      <c r="D7440" s="8" t="str">
        <f t="shared" si="1477"/>
        <v>LLA3066</v>
      </c>
      <c r="E7440">
        <v>3066</v>
      </c>
      <c r="F7440" t="str">
        <f>VLOOKUP(D7440,'Fund List'!$A$2:$F$1324,6,FALSE)</f>
        <v>RICO</v>
      </c>
      <c r="G7440" s="3">
        <v>5</v>
      </c>
      <c r="I7440" s="24">
        <f t="shared" si="1489"/>
        <v>5.3993351964195639</v>
      </c>
    </row>
    <row r="7441" spans="1:9" hidden="1" outlineLevel="3" x14ac:dyDescent="0.25">
      <c r="A7441" t="s">
        <v>87</v>
      </c>
      <c r="B7441" t="str">
        <f>VLOOKUP(A7441,'AGENCY CODES'!$C$4:$F$139,3,FALSE)</f>
        <v>DEPARTMENT OF LIQUOR LICENSES AND CONTROL</v>
      </c>
      <c r="C7441" s="8" t="s">
        <v>7</v>
      </c>
      <c r="D7441" s="8" t="str">
        <f t="shared" si="1477"/>
        <v>LLA3066</v>
      </c>
      <c r="E7441">
        <v>3066</v>
      </c>
      <c r="F7441" t="str">
        <f>VLOOKUP(D7441,'Fund List'!$A$2:$F$1324,6,FALSE)</f>
        <v>RICO</v>
      </c>
      <c r="G7441" s="3">
        <v>1</v>
      </c>
      <c r="I7441" s="24">
        <f t="shared" si="1489"/>
        <v>1.0798670392839127</v>
      </c>
    </row>
    <row r="7442" spans="1:9" hidden="1" outlineLevel="3" x14ac:dyDescent="0.25">
      <c r="A7442" t="s">
        <v>87</v>
      </c>
      <c r="B7442" t="str">
        <f>VLOOKUP(A7442,'AGENCY CODES'!$C$4:$F$139,3,FALSE)</f>
        <v>DEPARTMENT OF LIQUOR LICENSES AND CONTROL</v>
      </c>
      <c r="C7442" s="8" t="s">
        <v>17</v>
      </c>
      <c r="D7442" s="8" t="str">
        <f t="shared" si="1477"/>
        <v>LLA3066</v>
      </c>
      <c r="E7442">
        <v>3066</v>
      </c>
      <c r="F7442" t="str">
        <f>VLOOKUP(D7442,'Fund List'!$A$2:$F$1324,6,FALSE)</f>
        <v>RICO</v>
      </c>
      <c r="G7442" s="3">
        <v>2</v>
      </c>
      <c r="I7442" s="24">
        <f t="shared" si="1489"/>
        <v>2.1597340785678254</v>
      </c>
    </row>
    <row r="7443" spans="1:9" hidden="1" outlineLevel="3" x14ac:dyDescent="0.25">
      <c r="A7443" t="s">
        <v>87</v>
      </c>
      <c r="B7443" t="str">
        <f>VLOOKUP(A7443,'AGENCY CODES'!$C$4:$F$139,3,FALSE)</f>
        <v>DEPARTMENT OF LIQUOR LICENSES AND CONTROL</v>
      </c>
      <c r="C7443" s="8" t="s">
        <v>8</v>
      </c>
      <c r="D7443" s="8" t="str">
        <f t="shared" si="1477"/>
        <v>LLA3066</v>
      </c>
      <c r="E7443">
        <v>3066</v>
      </c>
      <c r="F7443" t="str">
        <f>VLOOKUP(D7443,'Fund List'!$A$2:$F$1324,6,FALSE)</f>
        <v>RICO</v>
      </c>
      <c r="G7443" s="3">
        <v>2</v>
      </c>
      <c r="I7443" s="24">
        <f t="shared" si="1489"/>
        <v>2.1597340785678254</v>
      </c>
    </row>
    <row r="7444" spans="1:9" hidden="1" outlineLevel="3" x14ac:dyDescent="0.25">
      <c r="A7444" t="s">
        <v>87</v>
      </c>
      <c r="B7444" t="str">
        <f>VLOOKUP(A7444,'AGENCY CODES'!$C$4:$F$139,3,FALSE)</f>
        <v>DEPARTMENT OF LIQUOR LICENSES AND CONTROL</v>
      </c>
      <c r="C7444" s="8" t="s">
        <v>10</v>
      </c>
      <c r="D7444" s="8" t="str">
        <f t="shared" si="1477"/>
        <v>LLA3066</v>
      </c>
      <c r="E7444">
        <v>3066</v>
      </c>
      <c r="F7444" t="str">
        <f>VLOOKUP(D7444,'Fund List'!$A$2:$F$1324,6,FALSE)</f>
        <v>RICO</v>
      </c>
      <c r="G7444" s="3">
        <v>22</v>
      </c>
      <c r="I7444" s="24">
        <f t="shared" si="1489"/>
        <v>23.757074864246082</v>
      </c>
    </row>
    <row r="7445" spans="1:9" hidden="1" outlineLevel="3" x14ac:dyDescent="0.25">
      <c r="A7445" t="s">
        <v>87</v>
      </c>
      <c r="B7445" t="str">
        <f>VLOOKUP(A7445,'AGENCY CODES'!$C$4:$F$139,3,FALSE)</f>
        <v>DEPARTMENT OF LIQUOR LICENSES AND CONTROL</v>
      </c>
      <c r="C7445" s="8" t="s">
        <v>11</v>
      </c>
      <c r="D7445" s="8" t="str">
        <f t="shared" ref="D7445:D7511" si="1490">CONCATENATE(A7445,E7445)</f>
        <v>LLA3066</v>
      </c>
      <c r="E7445">
        <v>3066</v>
      </c>
      <c r="F7445" t="str">
        <f>VLOOKUP(D7445,'Fund List'!$A$2:$F$1324,6,FALSE)</f>
        <v>RICO</v>
      </c>
      <c r="G7445" s="3">
        <v>49</v>
      </c>
      <c r="I7445" s="24">
        <f t="shared" si="1489"/>
        <v>52.913484924911728</v>
      </c>
    </row>
    <row r="7446" spans="1:9" hidden="1" outlineLevel="3" x14ac:dyDescent="0.25">
      <c r="A7446" t="s">
        <v>87</v>
      </c>
      <c r="B7446" t="str">
        <f>VLOOKUP(A7446,'AGENCY CODES'!$C$4:$F$139,3,FALSE)</f>
        <v>DEPARTMENT OF LIQUOR LICENSES AND CONTROL</v>
      </c>
      <c r="C7446" s="8" t="s">
        <v>12</v>
      </c>
      <c r="D7446" s="8" t="str">
        <f t="shared" si="1490"/>
        <v>LLA3066</v>
      </c>
      <c r="E7446">
        <v>3066</v>
      </c>
      <c r="F7446" t="str">
        <f>VLOOKUP(D7446,'Fund List'!$A$2:$F$1324,6,FALSE)</f>
        <v>RICO</v>
      </c>
      <c r="G7446" s="3">
        <v>3</v>
      </c>
      <c r="I7446" s="24">
        <f t="shared" si="1489"/>
        <v>3.2396011178517381</v>
      </c>
    </row>
    <row r="7447" spans="1:9" hidden="1" outlineLevel="3" x14ac:dyDescent="0.25">
      <c r="A7447" t="s">
        <v>87</v>
      </c>
      <c r="B7447" t="str">
        <f>VLOOKUP(A7447,'AGENCY CODES'!$C$4:$F$139,3,FALSE)</f>
        <v>DEPARTMENT OF LIQUOR LICENSES AND CONTROL</v>
      </c>
      <c r="C7447" s="8">
        <v>1</v>
      </c>
      <c r="D7447" s="8" t="str">
        <f t="shared" si="1490"/>
        <v>LLA3066</v>
      </c>
      <c r="E7447">
        <v>3066</v>
      </c>
      <c r="F7447" t="str">
        <f>VLOOKUP(D7447,'Fund List'!$A$2:$F$1324,6,FALSE)</f>
        <v>RICO</v>
      </c>
      <c r="G7447" s="3">
        <v>29</v>
      </c>
      <c r="I7447" s="24">
        <f t="shared" si="1489"/>
        <v>31.316144139233469</v>
      </c>
    </row>
    <row r="7448" spans="1:9" hidden="1" outlineLevel="3" x14ac:dyDescent="0.25">
      <c r="A7448" t="s">
        <v>87</v>
      </c>
      <c r="B7448" t="str">
        <f>VLOOKUP(A7448,'AGENCY CODES'!$C$4:$F$139,3,FALSE)</f>
        <v>DEPARTMENT OF LIQUOR LICENSES AND CONTROL</v>
      </c>
      <c r="C7448" s="8">
        <v>2</v>
      </c>
      <c r="D7448" s="8" t="str">
        <f t="shared" si="1490"/>
        <v>LLA3066</v>
      </c>
      <c r="E7448">
        <v>3066</v>
      </c>
      <c r="F7448" t="str">
        <f>VLOOKUP(D7448,'Fund List'!$A$2:$F$1324,6,FALSE)</f>
        <v>RICO</v>
      </c>
      <c r="G7448" s="3">
        <v>20</v>
      </c>
      <c r="I7448" s="24">
        <f t="shared" si="1489"/>
        <v>21.597340785678256</v>
      </c>
    </row>
    <row r="7449" spans="1:9" hidden="1" outlineLevel="3" x14ac:dyDescent="0.25">
      <c r="A7449" t="s">
        <v>87</v>
      </c>
      <c r="B7449" t="str">
        <f>VLOOKUP(A7449,'AGENCY CODES'!$C$4:$F$139,3,FALSE)</f>
        <v>DEPARTMENT OF LIQUOR LICENSES AND CONTROL</v>
      </c>
      <c r="C7449" s="8">
        <v>8</v>
      </c>
      <c r="D7449" s="8" t="str">
        <f t="shared" si="1490"/>
        <v>LLA3066</v>
      </c>
      <c r="E7449">
        <v>3066</v>
      </c>
      <c r="F7449" t="str">
        <f>VLOOKUP(D7449,'Fund List'!$A$2:$F$1324,6,FALSE)</f>
        <v>RICO</v>
      </c>
      <c r="G7449" s="3">
        <v>53</v>
      </c>
      <c r="I7449" s="24">
        <f t="shared" si="1489"/>
        <v>57.232953082047381</v>
      </c>
    </row>
    <row r="7450" spans="1:9" outlineLevel="2" collapsed="1" x14ac:dyDescent="0.25">
      <c r="F7450" s="1" t="s">
        <v>4591</v>
      </c>
      <c r="I7450" s="24">
        <f t="shared" ref="I7450" si="1491">SUBTOTAL(9,I7437:I7449)</f>
        <v>212.73380673893081</v>
      </c>
    </row>
    <row r="7451" spans="1:9" outlineLevel="1" x14ac:dyDescent="0.25">
      <c r="B7451" s="1" t="s">
        <v>3952</v>
      </c>
      <c r="I7451" s="24">
        <f t="shared" ref="I7451" si="1492">SUBTOTAL(9,I7345:I7449)</f>
        <v>8100.0826616686272</v>
      </c>
    </row>
    <row r="7452" spans="1:9" hidden="1" outlineLevel="3" x14ac:dyDescent="0.25">
      <c r="A7452" t="s">
        <v>88</v>
      </c>
      <c r="B7452" t="str">
        <f>VLOOKUP(A7452,'AGENCY CODES'!$C$4:$F$139,3,FALSE)</f>
        <v>LOTTERY</v>
      </c>
      <c r="C7452" s="8" t="s">
        <v>1</v>
      </c>
      <c r="D7452" s="8" t="str">
        <f t="shared" si="1490"/>
        <v>LOA2122</v>
      </c>
      <c r="E7452">
        <v>2122</v>
      </c>
      <c r="F7452" t="str">
        <f>VLOOKUP(D7452,'Fund List'!$A$2:$F$1324,6,FALSE)</f>
        <v>LOTTERY</v>
      </c>
      <c r="G7452" s="3">
        <v>211</v>
      </c>
      <c r="I7452" s="24">
        <f t="shared" ref="I7452:I7470" si="1493">$G7452/$G$10*I$5</f>
        <v>227.8519452889056</v>
      </c>
    </row>
    <row r="7453" spans="1:9" hidden="1" outlineLevel="3" x14ac:dyDescent="0.25">
      <c r="A7453" t="s">
        <v>88</v>
      </c>
      <c r="B7453" t="str">
        <f>VLOOKUP(A7453,'AGENCY CODES'!$C$4:$F$139,3,FALSE)</f>
        <v>LOTTERY</v>
      </c>
      <c r="C7453" s="8" t="s">
        <v>22</v>
      </c>
      <c r="D7453" s="8" t="str">
        <f t="shared" si="1490"/>
        <v>LOA2122</v>
      </c>
      <c r="E7453">
        <v>2122</v>
      </c>
      <c r="F7453" t="str">
        <f>VLOOKUP(D7453,'Fund List'!$A$2:$F$1324,6,FALSE)</f>
        <v>LOTTERY</v>
      </c>
      <c r="G7453" s="3">
        <v>39</v>
      </c>
      <c r="I7453" s="24">
        <f t="shared" si="1493"/>
        <v>42.1148145320726</v>
      </c>
    </row>
    <row r="7454" spans="1:9" hidden="1" outlineLevel="3" x14ac:dyDescent="0.25">
      <c r="A7454" t="s">
        <v>88</v>
      </c>
      <c r="B7454" t="str">
        <f>VLOOKUP(A7454,'AGENCY CODES'!$C$4:$F$139,3,FALSE)</f>
        <v>LOTTERY</v>
      </c>
      <c r="C7454" s="8" t="s">
        <v>2</v>
      </c>
      <c r="D7454" s="8" t="str">
        <f t="shared" si="1490"/>
        <v>LOA2122</v>
      </c>
      <c r="E7454">
        <v>2122</v>
      </c>
      <c r="F7454" t="str">
        <f>VLOOKUP(D7454,'Fund List'!$A$2:$F$1324,6,FALSE)</f>
        <v>LOTTERY</v>
      </c>
      <c r="G7454" s="3">
        <v>10</v>
      </c>
      <c r="I7454" s="24">
        <f t="shared" si="1493"/>
        <v>10.798670392839128</v>
      </c>
    </row>
    <row r="7455" spans="1:9" hidden="1" outlineLevel="3" x14ac:dyDescent="0.25">
      <c r="A7455" t="s">
        <v>88</v>
      </c>
      <c r="B7455" t="str">
        <f>VLOOKUP(A7455,'AGENCY CODES'!$C$4:$F$139,3,FALSE)</f>
        <v>LOTTERY</v>
      </c>
      <c r="C7455" s="8" t="s">
        <v>3</v>
      </c>
      <c r="D7455" s="8" t="str">
        <f t="shared" si="1490"/>
        <v>LOA2122</v>
      </c>
      <c r="E7455">
        <v>2122</v>
      </c>
      <c r="F7455" t="str">
        <f>VLOOKUP(D7455,'Fund List'!$A$2:$F$1324,6,FALSE)</f>
        <v>LOTTERY</v>
      </c>
      <c r="G7455" s="3">
        <v>771</v>
      </c>
      <c r="I7455" s="24">
        <f t="shared" si="1493"/>
        <v>832.57748728789682</v>
      </c>
    </row>
    <row r="7456" spans="1:9" hidden="1" outlineLevel="3" x14ac:dyDescent="0.25">
      <c r="A7456" t="s">
        <v>88</v>
      </c>
      <c r="B7456" t="str">
        <f>VLOOKUP(A7456,'AGENCY CODES'!$C$4:$F$139,3,FALSE)</f>
        <v>LOTTERY</v>
      </c>
      <c r="C7456" s="8" t="s">
        <v>4</v>
      </c>
      <c r="D7456" s="8" t="str">
        <f t="shared" si="1490"/>
        <v>LOA2122</v>
      </c>
      <c r="E7456">
        <v>2122</v>
      </c>
      <c r="F7456" t="str">
        <f>VLOOKUP(D7456,'Fund List'!$A$2:$F$1324,6,FALSE)</f>
        <v>LOTTERY</v>
      </c>
      <c r="G7456" s="3">
        <v>1871</v>
      </c>
      <c r="I7456" s="24">
        <f t="shared" si="1493"/>
        <v>2020.4312305002009</v>
      </c>
    </row>
    <row r="7457" spans="1:9" hidden="1" outlineLevel="3" x14ac:dyDescent="0.25">
      <c r="A7457" t="s">
        <v>88</v>
      </c>
      <c r="B7457" t="str">
        <f>VLOOKUP(A7457,'AGENCY CODES'!$C$4:$F$139,3,FALSE)</f>
        <v>LOTTERY</v>
      </c>
      <c r="C7457" s="8" t="s">
        <v>5</v>
      </c>
      <c r="D7457" s="8" t="str">
        <f t="shared" si="1490"/>
        <v>LOA2122</v>
      </c>
      <c r="E7457">
        <v>2122</v>
      </c>
      <c r="F7457" t="str">
        <f>VLOOKUP(D7457,'Fund List'!$A$2:$F$1324,6,FALSE)</f>
        <v>LOTTERY</v>
      </c>
      <c r="G7457" s="3">
        <v>480</v>
      </c>
      <c r="I7457" s="24">
        <f t="shared" si="1493"/>
        <v>518.33617885627814</v>
      </c>
    </row>
    <row r="7458" spans="1:9" hidden="1" outlineLevel="3" x14ac:dyDescent="0.25">
      <c r="A7458" t="s">
        <v>88</v>
      </c>
      <c r="B7458" t="str">
        <f>VLOOKUP(A7458,'AGENCY CODES'!$C$4:$F$139,3,FALSE)</f>
        <v>LOTTERY</v>
      </c>
      <c r="C7458" s="8" t="s">
        <v>6</v>
      </c>
      <c r="D7458" s="8" t="str">
        <f t="shared" si="1490"/>
        <v>LOA2122</v>
      </c>
      <c r="E7458">
        <v>2122</v>
      </c>
      <c r="F7458" t="str">
        <f>VLOOKUP(D7458,'Fund List'!$A$2:$F$1324,6,FALSE)</f>
        <v>LOTTERY</v>
      </c>
      <c r="G7458" s="3">
        <v>181</v>
      </c>
      <c r="I7458" s="24">
        <f t="shared" si="1493"/>
        <v>195.45593411038823</v>
      </c>
    </row>
    <row r="7459" spans="1:9" hidden="1" outlineLevel="3" x14ac:dyDescent="0.25">
      <c r="A7459" t="s">
        <v>88</v>
      </c>
      <c r="B7459" t="str">
        <f>VLOOKUP(A7459,'AGENCY CODES'!$C$4:$F$139,3,FALSE)</f>
        <v>LOTTERY</v>
      </c>
      <c r="C7459" s="8" t="s">
        <v>7</v>
      </c>
      <c r="D7459" s="8" t="str">
        <f t="shared" si="1490"/>
        <v>LOA2122</v>
      </c>
      <c r="E7459">
        <v>2122</v>
      </c>
      <c r="F7459" t="str">
        <f>VLOOKUP(D7459,'Fund List'!$A$2:$F$1324,6,FALSE)</f>
        <v>LOTTERY</v>
      </c>
      <c r="G7459" s="3">
        <v>340</v>
      </c>
      <c r="I7459" s="24">
        <f t="shared" si="1493"/>
        <v>367.15479335653038</v>
      </c>
    </row>
    <row r="7460" spans="1:9" hidden="1" outlineLevel="3" x14ac:dyDescent="0.25">
      <c r="A7460" t="s">
        <v>88</v>
      </c>
      <c r="B7460" t="str">
        <f>VLOOKUP(A7460,'AGENCY CODES'!$C$4:$F$139,3,FALSE)</f>
        <v>LOTTERY</v>
      </c>
      <c r="C7460" s="8" t="s">
        <v>14</v>
      </c>
      <c r="D7460" s="8" t="str">
        <f t="shared" si="1490"/>
        <v>LOA2122</v>
      </c>
      <c r="E7460">
        <v>2122</v>
      </c>
      <c r="F7460" t="str">
        <f>VLOOKUP(D7460,'Fund List'!$A$2:$F$1324,6,FALSE)</f>
        <v>LOTTERY</v>
      </c>
      <c r="G7460" s="3">
        <v>65</v>
      </c>
      <c r="I7460" s="24">
        <f t="shared" si="1493"/>
        <v>70.191357553454324</v>
      </c>
    </row>
    <row r="7461" spans="1:9" hidden="1" outlineLevel="3" x14ac:dyDescent="0.25">
      <c r="A7461" t="s">
        <v>88</v>
      </c>
      <c r="B7461" t="str">
        <f>VLOOKUP(A7461,'AGENCY CODES'!$C$4:$F$139,3,FALSE)</f>
        <v>LOTTERY</v>
      </c>
      <c r="C7461" s="8" t="s">
        <v>17</v>
      </c>
      <c r="D7461" s="8" t="str">
        <f t="shared" si="1490"/>
        <v>LOA2122</v>
      </c>
      <c r="E7461">
        <v>2122</v>
      </c>
      <c r="F7461" t="str">
        <f>VLOOKUP(D7461,'Fund List'!$A$2:$F$1324,6,FALSE)</f>
        <v>LOTTERY</v>
      </c>
      <c r="G7461" s="3">
        <v>543</v>
      </c>
      <c r="I7461" s="24">
        <f t="shared" si="1493"/>
        <v>586.36780233116463</v>
      </c>
    </row>
    <row r="7462" spans="1:9" hidden="1" outlineLevel="3" x14ac:dyDescent="0.25">
      <c r="A7462" t="s">
        <v>88</v>
      </c>
      <c r="B7462" t="str">
        <f>VLOOKUP(A7462,'AGENCY CODES'!$C$4:$F$139,3,FALSE)</f>
        <v>LOTTERY</v>
      </c>
      <c r="C7462" s="8" t="s">
        <v>8</v>
      </c>
      <c r="D7462" s="8" t="str">
        <f t="shared" si="1490"/>
        <v>LOA2122</v>
      </c>
      <c r="E7462">
        <v>2122</v>
      </c>
      <c r="F7462" t="str">
        <f>VLOOKUP(D7462,'Fund List'!$A$2:$F$1324,6,FALSE)</f>
        <v>LOTTERY</v>
      </c>
      <c r="G7462" s="3">
        <v>132</v>
      </c>
      <c r="I7462" s="24">
        <f t="shared" si="1493"/>
        <v>142.5424491854765</v>
      </c>
    </row>
    <row r="7463" spans="1:9" hidden="1" outlineLevel="3" x14ac:dyDescent="0.25">
      <c r="A7463" t="s">
        <v>88</v>
      </c>
      <c r="B7463" t="str">
        <f>VLOOKUP(A7463,'AGENCY CODES'!$C$4:$F$139,3,FALSE)</f>
        <v>LOTTERY</v>
      </c>
      <c r="C7463" s="8" t="s">
        <v>10</v>
      </c>
      <c r="D7463" s="8" t="str">
        <f t="shared" si="1490"/>
        <v>LOA2122</v>
      </c>
      <c r="E7463">
        <v>2122</v>
      </c>
      <c r="F7463" t="str">
        <f>VLOOKUP(D7463,'Fund List'!$A$2:$F$1324,6,FALSE)</f>
        <v>LOTTERY</v>
      </c>
      <c r="G7463" s="3">
        <v>357</v>
      </c>
      <c r="I7463" s="24">
        <f t="shared" si="1493"/>
        <v>385.51253302435686</v>
      </c>
    </row>
    <row r="7464" spans="1:9" hidden="1" outlineLevel="3" x14ac:dyDescent="0.25">
      <c r="A7464" t="s">
        <v>88</v>
      </c>
      <c r="B7464" t="str">
        <f>VLOOKUP(A7464,'AGENCY CODES'!$C$4:$F$139,3,FALSE)</f>
        <v>LOTTERY</v>
      </c>
      <c r="C7464" s="8" t="s">
        <v>11</v>
      </c>
      <c r="D7464" s="8" t="str">
        <f t="shared" si="1490"/>
        <v>LOA2122</v>
      </c>
      <c r="E7464">
        <v>2122</v>
      </c>
      <c r="F7464" t="str">
        <f>VLOOKUP(D7464,'Fund List'!$A$2:$F$1324,6,FALSE)</f>
        <v>LOTTERY</v>
      </c>
      <c r="G7464" s="3">
        <v>2620</v>
      </c>
      <c r="I7464" s="24">
        <f t="shared" si="1493"/>
        <v>2829.2516429238517</v>
      </c>
    </row>
    <row r="7465" spans="1:9" hidden="1" outlineLevel="3" x14ac:dyDescent="0.25">
      <c r="A7465" t="s">
        <v>88</v>
      </c>
      <c r="B7465" t="str">
        <f>VLOOKUP(A7465,'AGENCY CODES'!$C$4:$F$139,3,FALSE)</f>
        <v>LOTTERY</v>
      </c>
      <c r="C7465" s="8" t="s">
        <v>15</v>
      </c>
      <c r="D7465" s="8" t="str">
        <f t="shared" si="1490"/>
        <v>LOA2122</v>
      </c>
      <c r="E7465">
        <v>2122</v>
      </c>
      <c r="F7465" t="str">
        <f>VLOOKUP(D7465,'Fund List'!$A$2:$F$1324,6,FALSE)</f>
        <v>LOTTERY</v>
      </c>
      <c r="G7465" s="3">
        <v>1</v>
      </c>
      <c r="I7465" s="24">
        <f t="shared" si="1493"/>
        <v>1.0798670392839127</v>
      </c>
    </row>
    <row r="7466" spans="1:9" hidden="1" outlineLevel="3" x14ac:dyDescent="0.25">
      <c r="A7466" t="s">
        <v>88</v>
      </c>
      <c r="B7466" t="str">
        <f>VLOOKUP(A7466,'AGENCY CODES'!$C$4:$F$139,3,FALSE)</f>
        <v>LOTTERY</v>
      </c>
      <c r="C7466" s="8" t="s">
        <v>12</v>
      </c>
      <c r="D7466" s="8" t="str">
        <f t="shared" si="1490"/>
        <v>LOA2122</v>
      </c>
      <c r="E7466">
        <v>2122</v>
      </c>
      <c r="F7466" t="str">
        <f>VLOOKUP(D7466,'Fund List'!$A$2:$F$1324,6,FALSE)</f>
        <v>LOTTERY</v>
      </c>
      <c r="G7466" s="3">
        <v>348</v>
      </c>
      <c r="I7466" s="24">
        <f t="shared" si="1493"/>
        <v>375.79372967080167</v>
      </c>
    </row>
    <row r="7467" spans="1:9" hidden="1" outlineLevel="3" x14ac:dyDescent="0.25">
      <c r="A7467" t="s">
        <v>88</v>
      </c>
      <c r="B7467" t="str">
        <f>VLOOKUP(A7467,'AGENCY CODES'!$C$4:$F$139,3,FALSE)</f>
        <v>LOTTERY</v>
      </c>
      <c r="C7467" s="8" t="s">
        <v>20</v>
      </c>
      <c r="D7467" s="8" t="str">
        <f t="shared" si="1490"/>
        <v>LOA2122</v>
      </c>
      <c r="E7467">
        <v>2122</v>
      </c>
      <c r="F7467" t="str">
        <f>VLOOKUP(D7467,'Fund List'!$A$2:$F$1324,6,FALSE)</f>
        <v>LOTTERY</v>
      </c>
      <c r="G7467" s="3">
        <v>188</v>
      </c>
      <c r="I7467" s="24">
        <f t="shared" si="1493"/>
        <v>203.01500338537562</v>
      </c>
    </row>
    <row r="7468" spans="1:9" hidden="1" outlineLevel="3" x14ac:dyDescent="0.25">
      <c r="A7468" t="s">
        <v>88</v>
      </c>
      <c r="B7468" t="str">
        <f>VLOOKUP(A7468,'AGENCY CODES'!$C$4:$F$139,3,FALSE)</f>
        <v>LOTTERY</v>
      </c>
      <c r="C7468" s="8">
        <v>1</v>
      </c>
      <c r="D7468" s="8" t="str">
        <f t="shared" si="1490"/>
        <v>LOA2122</v>
      </c>
      <c r="E7468">
        <v>2122</v>
      </c>
      <c r="F7468" t="str">
        <f>VLOOKUP(D7468,'Fund List'!$A$2:$F$1324,6,FALSE)</f>
        <v>LOTTERY</v>
      </c>
      <c r="G7468" s="3">
        <v>72</v>
      </c>
      <c r="I7468" s="24">
        <f t="shared" si="1493"/>
        <v>77.750426828441718</v>
      </c>
    </row>
    <row r="7469" spans="1:9" hidden="1" outlineLevel="3" x14ac:dyDescent="0.25">
      <c r="A7469" t="s">
        <v>88</v>
      </c>
      <c r="B7469" t="str">
        <f>VLOOKUP(A7469,'AGENCY CODES'!$C$4:$F$139,3,FALSE)</f>
        <v>LOTTERY</v>
      </c>
      <c r="C7469" s="8">
        <v>2</v>
      </c>
      <c r="D7469" s="8" t="str">
        <f t="shared" si="1490"/>
        <v>LOA2122</v>
      </c>
      <c r="E7469">
        <v>2122</v>
      </c>
      <c r="F7469" t="str">
        <f>VLOOKUP(D7469,'Fund List'!$A$2:$F$1324,6,FALSE)</f>
        <v>LOTTERY</v>
      </c>
      <c r="G7469" s="3">
        <v>2392</v>
      </c>
      <c r="I7469" s="24">
        <f t="shared" si="1493"/>
        <v>2583.0419579671193</v>
      </c>
    </row>
    <row r="7470" spans="1:9" hidden="1" outlineLevel="3" x14ac:dyDescent="0.25">
      <c r="A7470" t="s">
        <v>88</v>
      </c>
      <c r="B7470" t="str">
        <f>VLOOKUP(A7470,'AGENCY CODES'!$C$4:$F$139,3,FALSE)</f>
        <v>LOTTERY</v>
      </c>
      <c r="C7470" s="8">
        <v>8</v>
      </c>
      <c r="D7470" s="8" t="str">
        <f t="shared" si="1490"/>
        <v>LOA2122</v>
      </c>
      <c r="E7470">
        <v>2122</v>
      </c>
      <c r="F7470" t="str">
        <f>VLOOKUP(D7470,'Fund List'!$A$2:$F$1324,6,FALSE)</f>
        <v>LOTTERY</v>
      </c>
      <c r="G7470" s="3">
        <v>2486</v>
      </c>
      <c r="I7470" s="24">
        <f t="shared" si="1493"/>
        <v>2684.5494596598069</v>
      </c>
    </row>
    <row r="7471" spans="1:9" outlineLevel="2" collapsed="1" x14ac:dyDescent="0.25">
      <c r="F7471" s="1" t="s">
        <v>3953</v>
      </c>
      <c r="I7471" s="24">
        <f t="shared" ref="I7471" si="1494">SUBTOTAL(9,I7452:I7470)</f>
        <v>14153.817283894245</v>
      </c>
    </row>
    <row r="7472" spans="1:9" hidden="1" outlineLevel="3" x14ac:dyDescent="0.25">
      <c r="A7472" t="s">
        <v>88</v>
      </c>
      <c r="B7472" t="str">
        <f>VLOOKUP(A7472,'AGENCY CODES'!$C$4:$F$139,3,FALSE)</f>
        <v>LOTTERY</v>
      </c>
      <c r="C7472" s="8" t="s">
        <v>3</v>
      </c>
      <c r="D7472" s="8" t="str">
        <f t="shared" si="1490"/>
        <v>LOA3179</v>
      </c>
      <c r="E7472">
        <v>3179</v>
      </c>
      <c r="F7472" t="str">
        <f>VLOOKUP(D7472,'Fund List'!$A$2:$F$1324,6,FALSE)</f>
        <v>LOTTERY PRIZE FUND</v>
      </c>
      <c r="G7472" s="3">
        <v>448</v>
      </c>
      <c r="I7472" s="24">
        <f t="shared" ref="I7472:I7480" si="1495">$G7472/$G$10*I$5</f>
        <v>483.78043359919286</v>
      </c>
    </row>
    <row r="7473" spans="1:9" hidden="1" outlineLevel="3" x14ac:dyDescent="0.25">
      <c r="A7473" t="s">
        <v>88</v>
      </c>
      <c r="B7473" t="str">
        <f>VLOOKUP(A7473,'AGENCY CODES'!$C$4:$F$139,3,FALSE)</f>
        <v>LOTTERY</v>
      </c>
      <c r="C7473" s="8" t="s">
        <v>5</v>
      </c>
      <c r="D7473" s="8" t="str">
        <f t="shared" si="1490"/>
        <v>LOA3179</v>
      </c>
      <c r="E7473">
        <v>3179</v>
      </c>
      <c r="F7473" t="str">
        <f>VLOOKUP(D7473,'Fund List'!$A$2:$F$1324,6,FALSE)</f>
        <v>LOTTERY PRIZE FUND</v>
      </c>
      <c r="G7473" s="3">
        <v>82</v>
      </c>
      <c r="I7473" s="24">
        <f t="shared" si="1495"/>
        <v>88.549097221280846</v>
      </c>
    </row>
    <row r="7474" spans="1:9" hidden="1" outlineLevel="3" x14ac:dyDescent="0.25">
      <c r="A7474" t="s">
        <v>88</v>
      </c>
      <c r="B7474" t="str">
        <f>VLOOKUP(A7474,'AGENCY CODES'!$C$4:$F$139,3,FALSE)</f>
        <v>LOTTERY</v>
      </c>
      <c r="C7474" s="8" t="s">
        <v>6</v>
      </c>
      <c r="D7474" s="8" t="str">
        <f t="shared" si="1490"/>
        <v>LOA3179</v>
      </c>
      <c r="E7474">
        <v>3179</v>
      </c>
      <c r="F7474" t="str">
        <f>VLOOKUP(D7474,'Fund List'!$A$2:$F$1324,6,FALSE)</f>
        <v>LOTTERY PRIZE FUND</v>
      </c>
      <c r="G7474" s="3">
        <v>3</v>
      </c>
      <c r="I7474" s="24">
        <f t="shared" si="1495"/>
        <v>3.2396011178517381</v>
      </c>
    </row>
    <row r="7475" spans="1:9" hidden="1" outlineLevel="3" x14ac:dyDescent="0.25">
      <c r="A7475" t="s">
        <v>88</v>
      </c>
      <c r="B7475" t="str">
        <f>VLOOKUP(A7475,'AGENCY CODES'!$C$4:$F$139,3,FALSE)</f>
        <v>LOTTERY</v>
      </c>
      <c r="C7475" s="8" t="s">
        <v>7</v>
      </c>
      <c r="D7475" s="8" t="str">
        <f t="shared" si="1490"/>
        <v>LOA3179</v>
      </c>
      <c r="E7475">
        <v>3179</v>
      </c>
      <c r="F7475" t="str">
        <f>VLOOKUP(D7475,'Fund List'!$A$2:$F$1324,6,FALSE)</f>
        <v>LOTTERY PRIZE FUND</v>
      </c>
      <c r="G7475" s="3">
        <v>343</v>
      </c>
      <c r="I7475" s="24">
        <f t="shared" si="1495"/>
        <v>370.39439447438207</v>
      </c>
    </row>
    <row r="7476" spans="1:9" hidden="1" outlineLevel="3" x14ac:dyDescent="0.25">
      <c r="A7476" t="s">
        <v>88</v>
      </c>
      <c r="B7476" t="str">
        <f>VLOOKUP(A7476,'AGENCY CODES'!$C$4:$F$139,3,FALSE)</f>
        <v>LOTTERY</v>
      </c>
      <c r="C7476" s="8" t="s">
        <v>8</v>
      </c>
      <c r="D7476" s="8" t="str">
        <f t="shared" si="1490"/>
        <v>LOA3179</v>
      </c>
      <c r="E7476">
        <v>3179</v>
      </c>
      <c r="F7476" t="str">
        <f>VLOOKUP(D7476,'Fund List'!$A$2:$F$1324,6,FALSE)</f>
        <v>LOTTERY PRIZE FUND</v>
      </c>
      <c r="G7476" s="3">
        <v>12</v>
      </c>
      <c r="I7476" s="24">
        <f t="shared" si="1495"/>
        <v>12.958404471406952</v>
      </c>
    </row>
    <row r="7477" spans="1:9" hidden="1" outlineLevel="3" x14ac:dyDescent="0.25">
      <c r="A7477" t="s">
        <v>88</v>
      </c>
      <c r="B7477" t="str">
        <f>VLOOKUP(A7477,'AGENCY CODES'!$C$4:$F$139,3,FALSE)</f>
        <v>LOTTERY</v>
      </c>
      <c r="C7477" s="8" t="s">
        <v>10</v>
      </c>
      <c r="D7477" s="8" t="str">
        <f t="shared" si="1490"/>
        <v>LOA3179</v>
      </c>
      <c r="E7477">
        <v>3179</v>
      </c>
      <c r="F7477" t="str">
        <f>VLOOKUP(D7477,'Fund List'!$A$2:$F$1324,6,FALSE)</f>
        <v>LOTTERY PRIZE FUND</v>
      </c>
      <c r="G7477" s="3">
        <v>49</v>
      </c>
      <c r="I7477" s="24">
        <f t="shared" si="1495"/>
        <v>52.913484924911728</v>
      </c>
    </row>
    <row r="7478" spans="1:9" hidden="1" outlineLevel="3" x14ac:dyDescent="0.25">
      <c r="A7478" t="s">
        <v>88</v>
      </c>
      <c r="B7478" t="str">
        <f>VLOOKUP(A7478,'AGENCY CODES'!$C$4:$F$139,3,FALSE)</f>
        <v>LOTTERY</v>
      </c>
      <c r="C7478" s="8" t="s">
        <v>11</v>
      </c>
      <c r="D7478" s="8" t="str">
        <f t="shared" si="1490"/>
        <v>LOA3179</v>
      </c>
      <c r="E7478">
        <v>3179</v>
      </c>
      <c r="F7478" t="str">
        <f>VLOOKUP(D7478,'Fund List'!$A$2:$F$1324,6,FALSE)</f>
        <v>LOTTERY PRIZE FUND</v>
      </c>
      <c r="G7478" s="3">
        <v>59</v>
      </c>
      <c r="I7478" s="24">
        <f t="shared" si="1495"/>
        <v>63.712155317750856</v>
      </c>
    </row>
    <row r="7479" spans="1:9" hidden="1" outlineLevel="3" x14ac:dyDescent="0.25">
      <c r="A7479" t="s">
        <v>88</v>
      </c>
      <c r="B7479" t="str">
        <f>VLOOKUP(A7479,'AGENCY CODES'!$C$4:$F$139,3,FALSE)</f>
        <v>LOTTERY</v>
      </c>
      <c r="C7479" s="8" t="s">
        <v>12</v>
      </c>
      <c r="D7479" s="8" t="str">
        <f t="shared" si="1490"/>
        <v>LOA3179</v>
      </c>
      <c r="E7479">
        <v>3179</v>
      </c>
      <c r="F7479" t="str">
        <f>VLOOKUP(D7479,'Fund List'!$A$2:$F$1324,6,FALSE)</f>
        <v>LOTTERY PRIZE FUND</v>
      </c>
      <c r="G7479" s="3">
        <v>3</v>
      </c>
      <c r="I7479" s="24">
        <f t="shared" si="1495"/>
        <v>3.2396011178517381</v>
      </c>
    </row>
    <row r="7480" spans="1:9" hidden="1" outlineLevel="3" x14ac:dyDescent="0.25">
      <c r="A7480" t="s">
        <v>88</v>
      </c>
      <c r="B7480" t="str">
        <f>VLOOKUP(A7480,'AGENCY CODES'!$C$4:$F$139,3,FALSE)</f>
        <v>LOTTERY</v>
      </c>
      <c r="C7480" s="8">
        <v>2</v>
      </c>
      <c r="D7480" s="8" t="str">
        <f t="shared" si="1490"/>
        <v>LOA3179</v>
      </c>
      <c r="E7480">
        <v>3179</v>
      </c>
      <c r="F7480" t="str">
        <f>VLOOKUP(D7480,'Fund List'!$A$2:$F$1324,6,FALSE)</f>
        <v>LOTTERY PRIZE FUND</v>
      </c>
      <c r="G7480" s="3">
        <v>252</v>
      </c>
      <c r="I7480" s="24">
        <f t="shared" si="1495"/>
        <v>272.12649389954601</v>
      </c>
    </row>
    <row r="7481" spans="1:9" outlineLevel="2" collapsed="1" x14ac:dyDescent="0.25">
      <c r="F7481" s="1" t="s">
        <v>4592</v>
      </c>
      <c r="I7481" s="24">
        <f t="shared" ref="I7481" si="1496">SUBTOTAL(9,I7472:I7480)</f>
        <v>1350.9136661441746</v>
      </c>
    </row>
    <row r="7482" spans="1:9" outlineLevel="1" x14ac:dyDescent="0.25">
      <c r="B7482" s="1" t="s">
        <v>3953</v>
      </c>
      <c r="I7482" s="24">
        <f t="shared" ref="I7482" si="1497">SUBTOTAL(9,I7452:I7480)</f>
        <v>15504.73095003842</v>
      </c>
    </row>
    <row r="7483" spans="1:9" hidden="1" outlineLevel="3" x14ac:dyDescent="0.25">
      <c r="A7483" t="s">
        <v>89</v>
      </c>
      <c r="B7483" t="str">
        <f>VLOOKUP(A7483,'AGENCY CODES'!$C$4:$F$139,3,FALSE)</f>
        <v>LAW ENFORCEMENT MERIT SYSTEM</v>
      </c>
      <c r="C7483" s="8" t="s">
        <v>8</v>
      </c>
      <c r="D7483" s="8" t="str">
        <f t="shared" si="1490"/>
        <v>LWA1000</v>
      </c>
      <c r="E7483">
        <v>1000</v>
      </c>
      <c r="F7483" t="str">
        <f>VLOOKUP(D7483,'Fund List'!$A$2:$F$1324,6,FALSE)</f>
        <v>GENERAL FUND</v>
      </c>
      <c r="G7483" s="3">
        <v>1</v>
      </c>
      <c r="I7483" s="24">
        <f>$G7483/$G$10*I$5</f>
        <v>1.0798670392839127</v>
      </c>
    </row>
    <row r="7484" spans="1:9" hidden="1" outlineLevel="3" x14ac:dyDescent="0.25">
      <c r="A7484" t="s">
        <v>89</v>
      </c>
      <c r="B7484" t="str">
        <f>VLOOKUP(A7484,'AGENCY CODES'!$C$4:$F$139,3,FALSE)</f>
        <v>LAW ENFORCEMENT MERIT SYSTEM</v>
      </c>
      <c r="C7484" s="8" t="s">
        <v>10</v>
      </c>
      <c r="D7484" s="8" t="str">
        <f t="shared" si="1490"/>
        <v>LWA1000</v>
      </c>
      <c r="E7484">
        <v>1000</v>
      </c>
      <c r="F7484" t="str">
        <f>VLOOKUP(D7484,'Fund List'!$A$2:$F$1324,6,FALSE)</f>
        <v>GENERAL FUND</v>
      </c>
      <c r="G7484" s="3">
        <v>2</v>
      </c>
      <c r="I7484" s="24">
        <f>$G7484/$G$10*I$5</f>
        <v>2.1597340785678254</v>
      </c>
    </row>
    <row r="7485" spans="1:9" hidden="1" outlineLevel="3" x14ac:dyDescent="0.25">
      <c r="A7485" t="s">
        <v>89</v>
      </c>
      <c r="B7485" t="str">
        <f>VLOOKUP(A7485,'AGENCY CODES'!$C$4:$F$139,3,FALSE)</f>
        <v>LAW ENFORCEMENT MERIT SYSTEM</v>
      </c>
      <c r="C7485" s="8" t="s">
        <v>11</v>
      </c>
      <c r="D7485" s="8" t="str">
        <f t="shared" si="1490"/>
        <v>LWA1000</v>
      </c>
      <c r="E7485">
        <v>1000</v>
      </c>
      <c r="F7485" t="str">
        <f>VLOOKUP(D7485,'Fund List'!$A$2:$F$1324,6,FALSE)</f>
        <v>GENERAL FUND</v>
      </c>
      <c r="G7485" s="3">
        <v>2</v>
      </c>
      <c r="I7485" s="24">
        <f>$G7485/$G$10*I$5</f>
        <v>2.1597340785678254</v>
      </c>
    </row>
    <row r="7486" spans="1:9" hidden="1" outlineLevel="3" x14ac:dyDescent="0.25">
      <c r="A7486" t="s">
        <v>89</v>
      </c>
      <c r="B7486" t="str">
        <f>VLOOKUP(A7486,'AGENCY CODES'!$C$4:$F$139,3,FALSE)</f>
        <v>LAW ENFORCEMENT MERIT SYSTEM</v>
      </c>
      <c r="C7486" s="8" t="s">
        <v>12</v>
      </c>
      <c r="D7486" s="8" t="str">
        <f t="shared" si="1490"/>
        <v>LWA1000</v>
      </c>
      <c r="E7486">
        <v>1000</v>
      </c>
      <c r="F7486" t="str">
        <f>VLOOKUP(D7486,'Fund List'!$A$2:$F$1324,6,FALSE)</f>
        <v>GENERAL FUND</v>
      </c>
      <c r="G7486" s="3">
        <v>4</v>
      </c>
      <c r="I7486" s="24">
        <f>$G7486/$G$10*I$5</f>
        <v>4.3194681571356508</v>
      </c>
    </row>
    <row r="7487" spans="1:9" outlineLevel="2" collapsed="1" x14ac:dyDescent="0.25">
      <c r="F7487" s="1" t="s">
        <v>4007</v>
      </c>
      <c r="I7487" s="24">
        <f t="shared" ref="I7487" si="1498">SUBTOTAL(9,I7483:I7486)</f>
        <v>9.7188033535552147</v>
      </c>
    </row>
    <row r="7488" spans="1:9" outlineLevel="1" x14ac:dyDescent="0.25">
      <c r="B7488" s="1" t="s">
        <v>3954</v>
      </c>
      <c r="I7488" s="24">
        <f t="shared" ref="I7488" si="1499">SUBTOTAL(9,I7483:I7486)</f>
        <v>9.7188033535552147</v>
      </c>
    </row>
    <row r="7489" spans="1:9" hidden="1" outlineLevel="3" x14ac:dyDescent="0.25">
      <c r="A7489" t="s">
        <v>90</v>
      </c>
      <c r="B7489" t="str">
        <f>VLOOKUP(A7489,'AGENCY CODES'!$C$4:$F$139,3,FALSE)</f>
        <v>DEPARTMENT OF EMERGENCY AND MILITARY</v>
      </c>
      <c r="C7489" s="8" t="s">
        <v>1</v>
      </c>
      <c r="D7489" s="8" t="str">
        <f t="shared" si="1490"/>
        <v>MAA1000</v>
      </c>
      <c r="E7489">
        <v>1000</v>
      </c>
      <c r="F7489" t="str">
        <f>VLOOKUP(D7489,'Fund List'!$A$2:$F$1324,6,FALSE)</f>
        <v>GENERAL FUND</v>
      </c>
      <c r="G7489" s="3">
        <v>62</v>
      </c>
      <c r="I7489" s="24">
        <f t="shared" ref="I7489:I7503" si="1500">$G7489/$G$10*I$5</f>
        <v>66.951756435602604</v>
      </c>
    </row>
    <row r="7490" spans="1:9" hidden="1" outlineLevel="3" x14ac:dyDescent="0.25">
      <c r="A7490" t="s">
        <v>90</v>
      </c>
      <c r="B7490" t="str">
        <f>VLOOKUP(A7490,'AGENCY CODES'!$C$4:$F$139,3,FALSE)</f>
        <v>DEPARTMENT OF EMERGENCY AND MILITARY</v>
      </c>
      <c r="C7490" s="8" t="s">
        <v>2</v>
      </c>
      <c r="D7490" s="8" t="str">
        <f t="shared" si="1490"/>
        <v>MAA1000</v>
      </c>
      <c r="E7490">
        <v>1000</v>
      </c>
      <c r="F7490" t="str">
        <f>VLOOKUP(D7490,'Fund List'!$A$2:$F$1324,6,FALSE)</f>
        <v>GENERAL FUND</v>
      </c>
      <c r="G7490" s="3">
        <v>10</v>
      </c>
      <c r="I7490" s="24">
        <f t="shared" si="1500"/>
        <v>10.798670392839128</v>
      </c>
    </row>
    <row r="7491" spans="1:9" hidden="1" outlineLevel="3" x14ac:dyDescent="0.25">
      <c r="A7491" t="s">
        <v>90</v>
      </c>
      <c r="B7491" t="str">
        <f>VLOOKUP(A7491,'AGENCY CODES'!$C$4:$F$139,3,FALSE)</f>
        <v>DEPARTMENT OF EMERGENCY AND MILITARY</v>
      </c>
      <c r="C7491" s="8" t="s">
        <v>3</v>
      </c>
      <c r="D7491" s="8" t="str">
        <f t="shared" si="1490"/>
        <v>MAA1000</v>
      </c>
      <c r="E7491">
        <v>1000</v>
      </c>
      <c r="F7491" t="str">
        <f>VLOOKUP(D7491,'Fund List'!$A$2:$F$1324,6,FALSE)</f>
        <v>GENERAL FUND</v>
      </c>
      <c r="G7491" s="3">
        <v>58</v>
      </c>
      <c r="I7491" s="24">
        <f t="shared" si="1500"/>
        <v>62.632288278466937</v>
      </c>
    </row>
    <row r="7492" spans="1:9" hidden="1" outlineLevel="3" x14ac:dyDescent="0.25">
      <c r="A7492" t="s">
        <v>90</v>
      </c>
      <c r="B7492" t="str">
        <f>VLOOKUP(A7492,'AGENCY CODES'!$C$4:$F$139,3,FALSE)</f>
        <v>DEPARTMENT OF EMERGENCY AND MILITARY</v>
      </c>
      <c r="C7492" s="8" t="s">
        <v>4</v>
      </c>
      <c r="D7492" s="8" t="str">
        <f t="shared" si="1490"/>
        <v>MAA1000</v>
      </c>
      <c r="E7492">
        <v>1000</v>
      </c>
      <c r="F7492" t="str">
        <f>VLOOKUP(D7492,'Fund List'!$A$2:$F$1324,6,FALSE)</f>
        <v>GENERAL FUND</v>
      </c>
      <c r="G7492" s="3">
        <v>1097</v>
      </c>
      <c r="I7492" s="24">
        <f t="shared" si="1500"/>
        <v>1184.6141420944523</v>
      </c>
    </row>
    <row r="7493" spans="1:9" hidden="1" outlineLevel="3" x14ac:dyDescent="0.25">
      <c r="A7493" t="s">
        <v>90</v>
      </c>
      <c r="B7493" t="str">
        <f>VLOOKUP(A7493,'AGENCY CODES'!$C$4:$F$139,3,FALSE)</f>
        <v>DEPARTMENT OF EMERGENCY AND MILITARY</v>
      </c>
      <c r="C7493" s="8" t="s">
        <v>5</v>
      </c>
      <c r="D7493" s="8" t="str">
        <f t="shared" si="1490"/>
        <v>MAA1000</v>
      </c>
      <c r="E7493">
        <v>1000</v>
      </c>
      <c r="F7493" t="str">
        <f>VLOOKUP(D7493,'Fund List'!$A$2:$F$1324,6,FALSE)</f>
        <v>GENERAL FUND</v>
      </c>
      <c r="G7493" s="3">
        <v>85</v>
      </c>
      <c r="I7493" s="24">
        <f t="shared" si="1500"/>
        <v>91.788698339132594</v>
      </c>
    </row>
    <row r="7494" spans="1:9" hidden="1" outlineLevel="3" x14ac:dyDescent="0.25">
      <c r="A7494" t="s">
        <v>90</v>
      </c>
      <c r="B7494" t="str">
        <f>VLOOKUP(A7494,'AGENCY CODES'!$C$4:$F$139,3,FALSE)</f>
        <v>DEPARTMENT OF EMERGENCY AND MILITARY</v>
      </c>
      <c r="C7494" s="8" t="s">
        <v>6</v>
      </c>
      <c r="D7494" s="8" t="str">
        <f t="shared" si="1490"/>
        <v>MAA1000</v>
      </c>
      <c r="E7494">
        <v>1000</v>
      </c>
      <c r="F7494" t="str">
        <f>VLOOKUP(D7494,'Fund List'!$A$2:$F$1324,6,FALSE)</f>
        <v>GENERAL FUND</v>
      </c>
      <c r="G7494" s="3">
        <v>1143</v>
      </c>
      <c r="I7494" s="24">
        <f t="shared" si="1500"/>
        <v>1234.2880259015124</v>
      </c>
    </row>
    <row r="7495" spans="1:9" hidden="1" outlineLevel="3" x14ac:dyDescent="0.25">
      <c r="A7495" t="s">
        <v>90</v>
      </c>
      <c r="B7495" t="str">
        <f>VLOOKUP(A7495,'AGENCY CODES'!$C$4:$F$139,3,FALSE)</f>
        <v>DEPARTMENT OF EMERGENCY AND MILITARY</v>
      </c>
      <c r="C7495" s="8" t="s">
        <v>7</v>
      </c>
      <c r="D7495" s="8" t="str">
        <f t="shared" si="1490"/>
        <v>MAA1000</v>
      </c>
      <c r="E7495">
        <v>1000</v>
      </c>
      <c r="F7495" t="str">
        <f>VLOOKUP(D7495,'Fund List'!$A$2:$F$1324,6,FALSE)</f>
        <v>GENERAL FUND</v>
      </c>
      <c r="G7495" s="3">
        <v>188</v>
      </c>
      <c r="I7495" s="24">
        <f t="shared" si="1500"/>
        <v>203.01500338537562</v>
      </c>
    </row>
    <row r="7496" spans="1:9" hidden="1" outlineLevel="3" x14ac:dyDescent="0.25">
      <c r="A7496" t="s">
        <v>90</v>
      </c>
      <c r="B7496" t="str">
        <f>VLOOKUP(A7496,'AGENCY CODES'!$C$4:$F$139,3,FALSE)</f>
        <v>DEPARTMENT OF EMERGENCY AND MILITARY</v>
      </c>
      <c r="C7496" s="8" t="s">
        <v>14</v>
      </c>
      <c r="D7496" s="8" t="str">
        <f t="shared" si="1490"/>
        <v>MAA1000</v>
      </c>
      <c r="E7496">
        <v>1000</v>
      </c>
      <c r="F7496" t="str">
        <f>VLOOKUP(D7496,'Fund List'!$A$2:$F$1324,6,FALSE)</f>
        <v>GENERAL FUND</v>
      </c>
      <c r="G7496" s="3">
        <v>8</v>
      </c>
      <c r="I7496" s="24">
        <f t="shared" si="1500"/>
        <v>8.6389363142713016</v>
      </c>
    </row>
    <row r="7497" spans="1:9" hidden="1" outlineLevel="3" x14ac:dyDescent="0.25">
      <c r="A7497" t="s">
        <v>90</v>
      </c>
      <c r="B7497" t="str">
        <f>VLOOKUP(A7497,'AGENCY CODES'!$C$4:$F$139,3,FALSE)</f>
        <v>DEPARTMENT OF EMERGENCY AND MILITARY</v>
      </c>
      <c r="C7497" s="8" t="s">
        <v>17</v>
      </c>
      <c r="D7497" s="8" t="str">
        <f t="shared" si="1490"/>
        <v>MAA1000</v>
      </c>
      <c r="E7497">
        <v>1000</v>
      </c>
      <c r="F7497" t="str">
        <f>VLOOKUP(D7497,'Fund List'!$A$2:$F$1324,6,FALSE)</f>
        <v>GENERAL FUND</v>
      </c>
      <c r="G7497" s="3">
        <v>364</v>
      </c>
      <c r="I7497" s="24">
        <f t="shared" si="1500"/>
        <v>393.07160229934425</v>
      </c>
    </row>
    <row r="7498" spans="1:9" hidden="1" outlineLevel="3" x14ac:dyDescent="0.25">
      <c r="A7498" t="s">
        <v>90</v>
      </c>
      <c r="B7498" t="str">
        <f>VLOOKUP(A7498,'AGENCY CODES'!$C$4:$F$139,3,FALSE)</f>
        <v>DEPARTMENT OF EMERGENCY AND MILITARY</v>
      </c>
      <c r="C7498" s="8" t="s">
        <v>8</v>
      </c>
      <c r="D7498" s="8" t="str">
        <f t="shared" si="1490"/>
        <v>MAA1000</v>
      </c>
      <c r="E7498">
        <v>1000</v>
      </c>
      <c r="F7498" t="str">
        <f>VLOOKUP(D7498,'Fund List'!$A$2:$F$1324,6,FALSE)</f>
        <v>GENERAL FUND</v>
      </c>
      <c r="G7498" s="3">
        <v>36</v>
      </c>
      <c r="I7498" s="24">
        <f t="shared" si="1500"/>
        <v>38.875213414220859</v>
      </c>
    </row>
    <row r="7499" spans="1:9" hidden="1" outlineLevel="3" x14ac:dyDescent="0.25">
      <c r="A7499" t="s">
        <v>90</v>
      </c>
      <c r="B7499" t="str">
        <f>VLOOKUP(A7499,'AGENCY CODES'!$C$4:$F$139,3,FALSE)</f>
        <v>DEPARTMENT OF EMERGENCY AND MILITARY</v>
      </c>
      <c r="C7499" s="8" t="s">
        <v>10</v>
      </c>
      <c r="D7499" s="8" t="str">
        <f t="shared" si="1490"/>
        <v>MAA1000</v>
      </c>
      <c r="E7499">
        <v>1000</v>
      </c>
      <c r="F7499" t="str">
        <f>VLOOKUP(D7499,'Fund List'!$A$2:$F$1324,6,FALSE)</f>
        <v>GENERAL FUND</v>
      </c>
      <c r="G7499" s="3">
        <v>470</v>
      </c>
      <c r="I7499" s="24">
        <f t="shared" si="1500"/>
        <v>507.537508463439</v>
      </c>
    </row>
    <row r="7500" spans="1:9" hidden="1" outlineLevel="3" x14ac:dyDescent="0.25">
      <c r="A7500" t="s">
        <v>90</v>
      </c>
      <c r="B7500" t="str">
        <f>VLOOKUP(A7500,'AGENCY CODES'!$C$4:$F$139,3,FALSE)</f>
        <v>DEPARTMENT OF EMERGENCY AND MILITARY</v>
      </c>
      <c r="C7500" s="8" t="s">
        <v>11</v>
      </c>
      <c r="D7500" s="8" t="str">
        <f t="shared" si="1490"/>
        <v>MAA1000</v>
      </c>
      <c r="E7500">
        <v>1000</v>
      </c>
      <c r="F7500" t="str">
        <f>VLOOKUP(D7500,'Fund List'!$A$2:$F$1324,6,FALSE)</f>
        <v>GENERAL FUND</v>
      </c>
      <c r="G7500" s="3">
        <v>3590</v>
      </c>
      <c r="I7500" s="24">
        <f t="shared" si="1500"/>
        <v>3876.7226710292471</v>
      </c>
    </row>
    <row r="7501" spans="1:9" hidden="1" outlineLevel="3" x14ac:dyDescent="0.25">
      <c r="A7501" t="s">
        <v>90</v>
      </c>
      <c r="B7501" t="str">
        <f>VLOOKUP(A7501,'AGENCY CODES'!$C$4:$F$139,3,FALSE)</f>
        <v>DEPARTMENT OF EMERGENCY AND MILITARY</v>
      </c>
      <c r="C7501" s="8" t="s">
        <v>12</v>
      </c>
      <c r="D7501" s="8" t="str">
        <f t="shared" si="1490"/>
        <v>MAA1000</v>
      </c>
      <c r="E7501">
        <v>1000</v>
      </c>
      <c r="F7501" t="str">
        <f>VLOOKUP(D7501,'Fund List'!$A$2:$F$1324,6,FALSE)</f>
        <v>GENERAL FUND</v>
      </c>
      <c r="G7501" s="3">
        <v>213</v>
      </c>
      <c r="I7501" s="24">
        <f t="shared" si="1500"/>
        <v>230.01167936747342</v>
      </c>
    </row>
    <row r="7502" spans="1:9" hidden="1" outlineLevel="3" x14ac:dyDescent="0.25">
      <c r="A7502" t="s">
        <v>90</v>
      </c>
      <c r="B7502" t="str">
        <f>VLOOKUP(A7502,'AGENCY CODES'!$C$4:$F$139,3,FALSE)</f>
        <v>DEPARTMENT OF EMERGENCY AND MILITARY</v>
      </c>
      <c r="C7502" s="8">
        <v>2</v>
      </c>
      <c r="D7502" s="8" t="str">
        <f t="shared" si="1490"/>
        <v>MAA1000</v>
      </c>
      <c r="E7502">
        <v>1000</v>
      </c>
      <c r="F7502" t="str">
        <f>VLOOKUP(D7502,'Fund List'!$A$2:$F$1324,6,FALSE)</f>
        <v>GENERAL FUND</v>
      </c>
      <c r="G7502" s="3">
        <v>3577</v>
      </c>
      <c r="I7502" s="24">
        <f t="shared" si="1500"/>
        <v>3862.6843995185559</v>
      </c>
    </row>
    <row r="7503" spans="1:9" hidden="1" outlineLevel="3" x14ac:dyDescent="0.25">
      <c r="A7503" t="s">
        <v>90</v>
      </c>
      <c r="B7503" t="str">
        <f>VLOOKUP(A7503,'AGENCY CODES'!$C$4:$F$139,3,FALSE)</f>
        <v>DEPARTMENT OF EMERGENCY AND MILITARY</v>
      </c>
      <c r="C7503" s="8">
        <v>8</v>
      </c>
      <c r="D7503" s="8" t="str">
        <f t="shared" si="1490"/>
        <v>MAA1000</v>
      </c>
      <c r="E7503">
        <v>1000</v>
      </c>
      <c r="F7503" t="str">
        <f>VLOOKUP(D7503,'Fund List'!$A$2:$F$1324,6,FALSE)</f>
        <v>GENERAL FUND</v>
      </c>
      <c r="G7503" s="3">
        <v>5743</v>
      </c>
      <c r="I7503" s="24">
        <f t="shared" si="1500"/>
        <v>6201.6764066075111</v>
      </c>
    </row>
    <row r="7504" spans="1:9" outlineLevel="2" collapsed="1" x14ac:dyDescent="0.25">
      <c r="F7504" s="1" t="s">
        <v>4007</v>
      </c>
      <c r="I7504" s="24">
        <f t="shared" ref="I7504" si="1501">SUBTOTAL(9,I7489:I7503)</f>
        <v>17973.307001841444</v>
      </c>
    </row>
    <row r="7505" spans="1:9" hidden="1" outlineLevel="3" x14ac:dyDescent="0.25">
      <c r="A7505" t="s">
        <v>90</v>
      </c>
      <c r="B7505" t="str">
        <f>VLOOKUP(A7505,'AGENCY CODES'!$C$4:$F$139,3,FALSE)</f>
        <v>DEPARTMENT OF EMERGENCY AND MILITARY</v>
      </c>
      <c r="C7505" s="8" t="s">
        <v>10</v>
      </c>
      <c r="D7505" s="8" t="str">
        <f t="shared" si="1490"/>
        <v>MAA1010</v>
      </c>
      <c r="E7505">
        <v>1010</v>
      </c>
      <c r="F7505" t="str">
        <f>VLOOKUP(D7505,'Fund List'!$A$2:$F$1324,6,FALSE)</f>
        <v>MILITARY INSTALLATION FUND</v>
      </c>
      <c r="G7505" s="3">
        <v>13</v>
      </c>
      <c r="I7505" s="24">
        <f>$G7505/$G$10*I$5</f>
        <v>14.038271510690866</v>
      </c>
    </row>
    <row r="7506" spans="1:9" hidden="1" outlineLevel="3" x14ac:dyDescent="0.25">
      <c r="A7506" t="s">
        <v>90</v>
      </c>
      <c r="B7506" t="str">
        <f>VLOOKUP(A7506,'AGENCY CODES'!$C$4:$F$139,3,FALSE)</f>
        <v>DEPARTMENT OF EMERGENCY AND MILITARY</v>
      </c>
      <c r="C7506" s="8" t="s">
        <v>11</v>
      </c>
      <c r="D7506" s="8" t="str">
        <f t="shared" si="1490"/>
        <v>MAA1010</v>
      </c>
      <c r="E7506">
        <v>1010</v>
      </c>
      <c r="F7506" t="str">
        <f>VLOOKUP(D7506,'Fund List'!$A$2:$F$1324,6,FALSE)</f>
        <v>MILITARY INSTALLATION FUND</v>
      </c>
      <c r="G7506" s="3">
        <v>15</v>
      </c>
      <c r="I7506" s="24">
        <f>$G7506/$G$10*I$5</f>
        <v>16.198005589258692</v>
      </c>
    </row>
    <row r="7507" spans="1:9" hidden="1" outlineLevel="3" x14ac:dyDescent="0.25">
      <c r="A7507" t="s">
        <v>90</v>
      </c>
      <c r="B7507" t="str">
        <f>VLOOKUP(A7507,'AGENCY CODES'!$C$4:$F$139,3,FALSE)</f>
        <v>DEPARTMENT OF EMERGENCY AND MILITARY</v>
      </c>
      <c r="C7507" s="8" t="s">
        <v>12</v>
      </c>
      <c r="D7507" s="8" t="str">
        <f t="shared" si="1490"/>
        <v>MAA1010</v>
      </c>
      <c r="E7507">
        <v>1010</v>
      </c>
      <c r="F7507" t="str">
        <f>VLOOKUP(D7507,'Fund List'!$A$2:$F$1324,6,FALSE)</f>
        <v>MILITARY INSTALLATION FUND</v>
      </c>
      <c r="G7507" s="3">
        <v>3</v>
      </c>
      <c r="I7507" s="24">
        <f>$G7507/$G$10*I$5</f>
        <v>3.2396011178517381</v>
      </c>
    </row>
    <row r="7508" spans="1:9" hidden="1" outlineLevel="3" x14ac:dyDescent="0.25">
      <c r="A7508" t="s">
        <v>90</v>
      </c>
      <c r="B7508" t="str">
        <f>VLOOKUP(A7508,'AGENCY CODES'!$C$4:$F$139,3,FALSE)</f>
        <v>DEPARTMENT OF EMERGENCY AND MILITARY</v>
      </c>
      <c r="C7508" s="8">
        <v>2</v>
      </c>
      <c r="D7508" s="8" t="str">
        <f t="shared" si="1490"/>
        <v>MAA1010</v>
      </c>
      <c r="E7508">
        <v>1010</v>
      </c>
      <c r="F7508" t="str">
        <f>VLOOKUP(D7508,'Fund List'!$A$2:$F$1324,6,FALSE)</f>
        <v>MILITARY INSTALLATION FUND</v>
      </c>
      <c r="G7508" s="3">
        <v>14</v>
      </c>
      <c r="I7508" s="24">
        <f>$G7508/$G$10*I$5</f>
        <v>15.118138549974777</v>
      </c>
    </row>
    <row r="7509" spans="1:9" outlineLevel="2" collapsed="1" x14ac:dyDescent="0.25">
      <c r="F7509" s="1" t="s">
        <v>4593</v>
      </c>
      <c r="I7509" s="24">
        <f t="shared" ref="I7509" si="1502">SUBTOTAL(9,I7505:I7508)</f>
        <v>48.594016767776068</v>
      </c>
    </row>
    <row r="7510" spans="1:9" hidden="1" outlineLevel="3" x14ac:dyDescent="0.25">
      <c r="A7510" t="s">
        <v>90</v>
      </c>
      <c r="B7510" t="str">
        <f>VLOOKUP(A7510,'AGENCY CODES'!$C$4:$F$139,3,FALSE)</f>
        <v>DEPARTMENT OF EMERGENCY AND MILITARY</v>
      </c>
      <c r="C7510" s="8" t="s">
        <v>15</v>
      </c>
      <c r="D7510" s="8" t="str">
        <f t="shared" si="1490"/>
        <v>MAA1300</v>
      </c>
      <c r="E7510">
        <v>1300</v>
      </c>
      <c r="F7510" t="str">
        <f>VLOOKUP(D7510,'Fund List'!$A$2:$F$1324,6,FALSE)</f>
        <v>GENERAL FIXED ASSETS</v>
      </c>
      <c r="G7510" s="3">
        <v>38</v>
      </c>
      <c r="I7510" s="24">
        <f>$G7510/$G$10*I$5</f>
        <v>41.034947492788682</v>
      </c>
    </row>
    <row r="7511" spans="1:9" hidden="1" outlineLevel="3" x14ac:dyDescent="0.25">
      <c r="A7511" t="s">
        <v>90</v>
      </c>
      <c r="B7511" t="str">
        <f>VLOOKUP(A7511,'AGENCY CODES'!$C$4:$F$139,3,FALSE)</f>
        <v>DEPARTMENT OF EMERGENCY AND MILITARY</v>
      </c>
      <c r="C7511" s="8" t="s">
        <v>12</v>
      </c>
      <c r="D7511" s="8" t="str">
        <f t="shared" si="1490"/>
        <v>MAA1300</v>
      </c>
      <c r="E7511">
        <v>1300</v>
      </c>
      <c r="F7511" t="str">
        <f>VLOOKUP(D7511,'Fund List'!$A$2:$F$1324,6,FALSE)</f>
        <v>GENERAL FIXED ASSETS</v>
      </c>
      <c r="G7511" s="3">
        <v>12</v>
      </c>
      <c r="I7511" s="24">
        <f>$G7511/$G$10*I$5</f>
        <v>12.958404471406952</v>
      </c>
    </row>
    <row r="7512" spans="1:9" outlineLevel="2" collapsed="1" x14ac:dyDescent="0.25">
      <c r="F7512" s="1" t="s">
        <v>4019</v>
      </c>
      <c r="I7512" s="24">
        <f t="shared" ref="I7512" si="1503">SUBTOTAL(9,I7510:I7511)</f>
        <v>53.993351964195632</v>
      </c>
    </row>
    <row r="7513" spans="1:9" hidden="1" outlineLevel="3" x14ac:dyDescent="0.25">
      <c r="A7513" t="s">
        <v>90</v>
      </c>
      <c r="B7513" t="str">
        <f>VLOOKUP(A7513,'AGENCY CODES'!$C$4:$F$139,3,FALSE)</f>
        <v>DEPARTMENT OF EMERGENCY AND MILITARY</v>
      </c>
      <c r="C7513" s="8" t="s">
        <v>6</v>
      </c>
      <c r="D7513" s="8" t="str">
        <f t="shared" ref="D7513:D7576" si="1504">CONCATENATE(A7513,E7513)</f>
        <v>MAA1600</v>
      </c>
      <c r="E7513">
        <v>1600</v>
      </c>
      <c r="F7513" t="e">
        <f>VLOOKUP(D7513,'Fund List'!$A$2:$F$1324,6,FALSE)</f>
        <v>#N/A</v>
      </c>
      <c r="G7513" s="3">
        <v>1</v>
      </c>
      <c r="I7513" s="24">
        <f>$G7513/$G$10*I$5</f>
        <v>1.0798670392839127</v>
      </c>
    </row>
    <row r="7514" spans="1:9" hidden="1" outlineLevel="3" x14ac:dyDescent="0.25">
      <c r="A7514" t="s">
        <v>90</v>
      </c>
      <c r="B7514" t="str">
        <f>VLOOKUP(A7514,'AGENCY CODES'!$C$4:$F$139,3,FALSE)</f>
        <v>DEPARTMENT OF EMERGENCY AND MILITARY</v>
      </c>
      <c r="C7514" s="8" t="s">
        <v>12</v>
      </c>
      <c r="D7514" s="8" t="str">
        <f t="shared" si="1504"/>
        <v>MAA1600</v>
      </c>
      <c r="E7514">
        <v>1600</v>
      </c>
      <c r="F7514" t="e">
        <f>VLOOKUP(D7514,'Fund List'!$A$2:$F$1324,6,FALSE)</f>
        <v>#N/A</v>
      </c>
      <c r="G7514" s="3">
        <v>1</v>
      </c>
      <c r="I7514" s="24">
        <f>$G7514/$G$10*I$5</f>
        <v>1.0798670392839127</v>
      </c>
    </row>
    <row r="7515" spans="1:9" outlineLevel="2" collapsed="1" x14ac:dyDescent="0.25">
      <c r="F7515" s="1" t="s">
        <v>3908</v>
      </c>
      <c r="I7515" s="24">
        <f t="shared" ref="I7515" si="1505">SUBTOTAL(9,I7513:I7514)</f>
        <v>2.1597340785678254</v>
      </c>
    </row>
    <row r="7516" spans="1:9" hidden="1" outlineLevel="3" x14ac:dyDescent="0.25">
      <c r="A7516" t="s">
        <v>90</v>
      </c>
      <c r="B7516" t="str">
        <f>VLOOKUP(A7516,'AGENCY CODES'!$C$4:$F$139,3,FALSE)</f>
        <v>DEPARTMENT OF EMERGENCY AND MILITARY</v>
      </c>
      <c r="C7516" s="8" t="s">
        <v>3</v>
      </c>
      <c r="D7516" s="8" t="str">
        <f t="shared" si="1504"/>
        <v>MAA1990</v>
      </c>
      <c r="E7516">
        <v>1990</v>
      </c>
      <c r="F7516" t="str">
        <f>VLOOKUP(D7516,'Fund List'!$A$2:$F$1324,6,FALSE)</f>
        <v>EMERGENCY AND DISASTER FUND</v>
      </c>
      <c r="G7516" s="3">
        <v>47</v>
      </c>
      <c r="I7516" s="24">
        <f t="shared" ref="I7516:I7528" si="1506">$G7516/$G$10*I$5</f>
        <v>50.753750846343905</v>
      </c>
    </row>
    <row r="7517" spans="1:9" hidden="1" outlineLevel="3" x14ac:dyDescent="0.25">
      <c r="A7517" t="s">
        <v>90</v>
      </c>
      <c r="B7517" t="str">
        <f>VLOOKUP(A7517,'AGENCY CODES'!$C$4:$F$139,3,FALSE)</f>
        <v>DEPARTMENT OF EMERGENCY AND MILITARY</v>
      </c>
      <c r="C7517" s="8" t="s">
        <v>4</v>
      </c>
      <c r="D7517" s="8" t="str">
        <f t="shared" si="1504"/>
        <v>MAA1990</v>
      </c>
      <c r="E7517">
        <v>1990</v>
      </c>
      <c r="F7517" t="str">
        <f>VLOOKUP(D7517,'Fund List'!$A$2:$F$1324,6,FALSE)</f>
        <v>EMERGENCY AND DISASTER FUND</v>
      </c>
      <c r="G7517" s="3">
        <v>13</v>
      </c>
      <c r="I7517" s="24">
        <f t="shared" si="1506"/>
        <v>14.038271510690866</v>
      </c>
    </row>
    <row r="7518" spans="1:9" hidden="1" outlineLevel="3" x14ac:dyDescent="0.25">
      <c r="A7518" t="s">
        <v>90</v>
      </c>
      <c r="B7518" t="str">
        <f>VLOOKUP(A7518,'AGENCY CODES'!$C$4:$F$139,3,FALSE)</f>
        <v>DEPARTMENT OF EMERGENCY AND MILITARY</v>
      </c>
      <c r="C7518" s="8" t="s">
        <v>5</v>
      </c>
      <c r="D7518" s="8" t="str">
        <f t="shared" si="1504"/>
        <v>MAA1990</v>
      </c>
      <c r="E7518">
        <v>1990</v>
      </c>
      <c r="F7518" t="str">
        <f>VLOOKUP(D7518,'Fund List'!$A$2:$F$1324,6,FALSE)</f>
        <v>EMERGENCY AND DISASTER FUND</v>
      </c>
      <c r="G7518" s="3">
        <v>86</v>
      </c>
      <c r="I7518" s="24">
        <f t="shared" si="1506"/>
        <v>92.868565378416505</v>
      </c>
    </row>
    <row r="7519" spans="1:9" hidden="1" outlineLevel="3" x14ac:dyDescent="0.25">
      <c r="A7519" t="s">
        <v>90</v>
      </c>
      <c r="B7519" t="str">
        <f>VLOOKUP(A7519,'AGENCY CODES'!$C$4:$F$139,3,FALSE)</f>
        <v>DEPARTMENT OF EMERGENCY AND MILITARY</v>
      </c>
      <c r="C7519" s="8" t="s">
        <v>6</v>
      </c>
      <c r="D7519" s="8" t="str">
        <f t="shared" si="1504"/>
        <v>MAA1990</v>
      </c>
      <c r="E7519">
        <v>1990</v>
      </c>
      <c r="F7519" t="str">
        <f>VLOOKUP(D7519,'Fund List'!$A$2:$F$1324,6,FALSE)</f>
        <v>EMERGENCY AND DISASTER FUND</v>
      </c>
      <c r="G7519" s="3">
        <v>401</v>
      </c>
      <c r="I7519" s="24">
        <f t="shared" si="1506"/>
        <v>433.02668275284901</v>
      </c>
    </row>
    <row r="7520" spans="1:9" hidden="1" outlineLevel="3" x14ac:dyDescent="0.25">
      <c r="A7520" t="s">
        <v>90</v>
      </c>
      <c r="B7520" t="str">
        <f>VLOOKUP(A7520,'AGENCY CODES'!$C$4:$F$139,3,FALSE)</f>
        <v>DEPARTMENT OF EMERGENCY AND MILITARY</v>
      </c>
      <c r="C7520" s="8" t="s">
        <v>7</v>
      </c>
      <c r="D7520" s="8" t="str">
        <f t="shared" si="1504"/>
        <v>MAA1990</v>
      </c>
      <c r="E7520">
        <v>1990</v>
      </c>
      <c r="F7520" t="str">
        <f>VLOOKUP(D7520,'Fund List'!$A$2:$F$1324,6,FALSE)</f>
        <v>EMERGENCY AND DISASTER FUND</v>
      </c>
      <c r="G7520" s="3">
        <v>90</v>
      </c>
      <c r="I7520" s="24">
        <f t="shared" si="1506"/>
        <v>97.188033535552151</v>
      </c>
    </row>
    <row r="7521" spans="1:9" hidden="1" outlineLevel="3" x14ac:dyDescent="0.25">
      <c r="A7521" t="s">
        <v>90</v>
      </c>
      <c r="B7521" t="str">
        <f>VLOOKUP(A7521,'AGENCY CODES'!$C$4:$F$139,3,FALSE)</f>
        <v>DEPARTMENT OF EMERGENCY AND MILITARY</v>
      </c>
      <c r="C7521" s="8" t="s">
        <v>14</v>
      </c>
      <c r="D7521" s="8" t="str">
        <f t="shared" si="1504"/>
        <v>MAA1990</v>
      </c>
      <c r="E7521">
        <v>1990</v>
      </c>
      <c r="F7521" t="str">
        <f>VLOOKUP(D7521,'Fund List'!$A$2:$F$1324,6,FALSE)</f>
        <v>EMERGENCY AND DISASTER FUND</v>
      </c>
      <c r="G7521" s="3">
        <v>22</v>
      </c>
      <c r="I7521" s="24">
        <f t="shared" si="1506"/>
        <v>23.757074864246082</v>
      </c>
    </row>
    <row r="7522" spans="1:9" hidden="1" outlineLevel="3" x14ac:dyDescent="0.25">
      <c r="A7522" t="s">
        <v>90</v>
      </c>
      <c r="B7522" t="str">
        <f>VLOOKUP(A7522,'AGENCY CODES'!$C$4:$F$139,3,FALSE)</f>
        <v>DEPARTMENT OF EMERGENCY AND MILITARY</v>
      </c>
      <c r="C7522" s="8" t="s">
        <v>17</v>
      </c>
      <c r="D7522" s="8" t="str">
        <f t="shared" si="1504"/>
        <v>MAA1990</v>
      </c>
      <c r="E7522">
        <v>1990</v>
      </c>
      <c r="F7522" t="str">
        <f>VLOOKUP(D7522,'Fund List'!$A$2:$F$1324,6,FALSE)</f>
        <v>EMERGENCY AND DISASTER FUND</v>
      </c>
      <c r="G7522" s="3">
        <v>10</v>
      </c>
      <c r="I7522" s="24">
        <f t="shared" si="1506"/>
        <v>10.798670392839128</v>
      </c>
    </row>
    <row r="7523" spans="1:9" hidden="1" outlineLevel="3" x14ac:dyDescent="0.25">
      <c r="A7523" t="s">
        <v>90</v>
      </c>
      <c r="B7523" t="str">
        <f>VLOOKUP(A7523,'AGENCY CODES'!$C$4:$F$139,3,FALSE)</f>
        <v>DEPARTMENT OF EMERGENCY AND MILITARY</v>
      </c>
      <c r="C7523" s="8" t="s">
        <v>8</v>
      </c>
      <c r="D7523" s="8" t="str">
        <f t="shared" si="1504"/>
        <v>MAA1990</v>
      </c>
      <c r="E7523">
        <v>1990</v>
      </c>
      <c r="F7523" t="str">
        <f>VLOOKUP(D7523,'Fund List'!$A$2:$F$1324,6,FALSE)</f>
        <v>EMERGENCY AND DISASTER FUND</v>
      </c>
      <c r="G7523" s="3">
        <v>3</v>
      </c>
      <c r="I7523" s="24">
        <f t="shared" si="1506"/>
        <v>3.2396011178517381</v>
      </c>
    </row>
    <row r="7524" spans="1:9" hidden="1" outlineLevel="3" x14ac:dyDescent="0.25">
      <c r="A7524" t="s">
        <v>90</v>
      </c>
      <c r="B7524" t="str">
        <f>VLOOKUP(A7524,'AGENCY CODES'!$C$4:$F$139,3,FALSE)</f>
        <v>DEPARTMENT OF EMERGENCY AND MILITARY</v>
      </c>
      <c r="C7524" s="8" t="s">
        <v>10</v>
      </c>
      <c r="D7524" s="8" t="str">
        <f t="shared" si="1504"/>
        <v>MAA1990</v>
      </c>
      <c r="E7524">
        <v>1990</v>
      </c>
      <c r="F7524" t="str">
        <f>VLOOKUP(D7524,'Fund List'!$A$2:$F$1324,6,FALSE)</f>
        <v>EMERGENCY AND DISASTER FUND</v>
      </c>
      <c r="G7524" s="3">
        <v>91</v>
      </c>
      <c r="I7524" s="24">
        <f t="shared" si="1506"/>
        <v>98.267900574836062</v>
      </c>
    </row>
    <row r="7525" spans="1:9" hidden="1" outlineLevel="3" x14ac:dyDescent="0.25">
      <c r="A7525" t="s">
        <v>90</v>
      </c>
      <c r="B7525" t="str">
        <f>VLOOKUP(A7525,'AGENCY CODES'!$C$4:$F$139,3,FALSE)</f>
        <v>DEPARTMENT OF EMERGENCY AND MILITARY</v>
      </c>
      <c r="C7525" s="8" t="s">
        <v>11</v>
      </c>
      <c r="D7525" s="8" t="str">
        <f t="shared" si="1504"/>
        <v>MAA1990</v>
      </c>
      <c r="E7525">
        <v>1990</v>
      </c>
      <c r="F7525" t="str">
        <f>VLOOKUP(D7525,'Fund List'!$A$2:$F$1324,6,FALSE)</f>
        <v>EMERGENCY AND DISASTER FUND</v>
      </c>
      <c r="G7525" s="3">
        <v>150</v>
      </c>
      <c r="I7525" s="24">
        <f t="shared" si="1506"/>
        <v>161.98005589258693</v>
      </c>
    </row>
    <row r="7526" spans="1:9" hidden="1" outlineLevel="3" x14ac:dyDescent="0.25">
      <c r="A7526" t="s">
        <v>90</v>
      </c>
      <c r="B7526" t="str">
        <f>VLOOKUP(A7526,'AGENCY CODES'!$C$4:$F$139,3,FALSE)</f>
        <v>DEPARTMENT OF EMERGENCY AND MILITARY</v>
      </c>
      <c r="C7526" s="8" t="s">
        <v>12</v>
      </c>
      <c r="D7526" s="8" t="str">
        <f t="shared" si="1504"/>
        <v>MAA1990</v>
      </c>
      <c r="E7526">
        <v>1990</v>
      </c>
      <c r="F7526" t="str">
        <f>VLOOKUP(D7526,'Fund List'!$A$2:$F$1324,6,FALSE)</f>
        <v>EMERGENCY AND DISASTER FUND</v>
      </c>
      <c r="G7526" s="3">
        <v>51</v>
      </c>
      <c r="I7526" s="24">
        <f t="shared" si="1506"/>
        <v>55.073219003479551</v>
      </c>
    </row>
    <row r="7527" spans="1:9" hidden="1" outlineLevel="3" x14ac:dyDescent="0.25">
      <c r="A7527" t="s">
        <v>90</v>
      </c>
      <c r="B7527" t="str">
        <f>VLOOKUP(A7527,'AGENCY CODES'!$C$4:$F$139,3,FALSE)</f>
        <v>DEPARTMENT OF EMERGENCY AND MILITARY</v>
      </c>
      <c r="C7527" s="8">
        <v>2</v>
      </c>
      <c r="D7527" s="8" t="str">
        <f t="shared" si="1504"/>
        <v>MAA1990</v>
      </c>
      <c r="E7527">
        <v>1990</v>
      </c>
      <c r="F7527" t="str">
        <f>VLOOKUP(D7527,'Fund List'!$A$2:$F$1324,6,FALSE)</f>
        <v>EMERGENCY AND DISASTER FUND</v>
      </c>
      <c r="G7527" s="3">
        <v>130</v>
      </c>
      <c r="I7527" s="24">
        <f t="shared" si="1506"/>
        <v>140.38271510690865</v>
      </c>
    </row>
    <row r="7528" spans="1:9" hidden="1" outlineLevel="3" x14ac:dyDescent="0.25">
      <c r="A7528" t="s">
        <v>90</v>
      </c>
      <c r="B7528" t="str">
        <f>VLOOKUP(A7528,'AGENCY CODES'!$C$4:$F$139,3,FALSE)</f>
        <v>DEPARTMENT OF EMERGENCY AND MILITARY</v>
      </c>
      <c r="C7528" s="8">
        <v>8</v>
      </c>
      <c r="D7528" s="8" t="str">
        <f t="shared" si="1504"/>
        <v>MAA1990</v>
      </c>
      <c r="E7528">
        <v>1990</v>
      </c>
      <c r="F7528" t="str">
        <f>VLOOKUP(D7528,'Fund List'!$A$2:$F$1324,6,FALSE)</f>
        <v>EMERGENCY AND DISASTER FUND</v>
      </c>
      <c r="G7528" s="3">
        <v>2249</v>
      </c>
      <c r="I7528" s="24">
        <f t="shared" si="1506"/>
        <v>2428.6209713495196</v>
      </c>
    </row>
    <row r="7529" spans="1:9" outlineLevel="2" collapsed="1" x14ac:dyDescent="0.25">
      <c r="F7529" s="1" t="s">
        <v>4594</v>
      </c>
      <c r="I7529" s="24">
        <f t="shared" ref="I7529" si="1507">SUBTOTAL(9,I7516:I7528)</f>
        <v>3609.9955123261198</v>
      </c>
    </row>
    <row r="7530" spans="1:9" hidden="1" outlineLevel="3" x14ac:dyDescent="0.25">
      <c r="A7530" t="s">
        <v>90</v>
      </c>
      <c r="B7530" t="str">
        <f>VLOOKUP(A7530,'AGENCY CODES'!$C$4:$F$139,3,FALSE)</f>
        <v>DEPARTMENT OF EMERGENCY AND MILITARY</v>
      </c>
      <c r="C7530" s="8" t="s">
        <v>7</v>
      </c>
      <c r="D7530" s="8" t="str">
        <f t="shared" si="1504"/>
        <v>MAA2000</v>
      </c>
      <c r="E7530">
        <v>2000</v>
      </c>
      <c r="F7530" t="str">
        <f>VLOOKUP(D7530,'Fund List'!$A$2:$F$1324,6,FALSE)</f>
        <v>FEDERAL GRANTS</v>
      </c>
      <c r="G7530" s="3">
        <v>31</v>
      </c>
      <c r="I7530" s="24">
        <f>$G7530/$G$10*I$5</f>
        <v>33.475878217801302</v>
      </c>
    </row>
    <row r="7531" spans="1:9" outlineLevel="2" collapsed="1" x14ac:dyDescent="0.25">
      <c r="F7531" s="1" t="s">
        <v>4024</v>
      </c>
      <c r="I7531" s="24">
        <f t="shared" ref="I7531" si="1508">SUBTOTAL(9,I7530:I7530)</f>
        <v>33.475878217801302</v>
      </c>
    </row>
    <row r="7532" spans="1:9" hidden="1" outlineLevel="3" x14ac:dyDescent="0.25">
      <c r="A7532" t="s">
        <v>90</v>
      </c>
      <c r="B7532" t="str">
        <f>VLOOKUP(A7532,'AGENCY CODES'!$C$4:$F$139,3,FALSE)</f>
        <v>DEPARTMENT OF EMERGENCY AND MILITARY</v>
      </c>
      <c r="C7532" s="8" t="s">
        <v>2</v>
      </c>
      <c r="D7532" s="8" t="str">
        <f t="shared" si="1504"/>
        <v>MAA2001</v>
      </c>
      <c r="E7532">
        <v>2001</v>
      </c>
      <c r="F7532" t="str">
        <f>VLOOKUP(D7532,'Fund List'!$A$2:$F$1324,6,FALSE)</f>
        <v>FEDERAL GRANTS EMERGENCY MANAGEMENT</v>
      </c>
      <c r="G7532" s="3">
        <v>7</v>
      </c>
      <c r="I7532" s="24">
        <f t="shared" ref="I7532:I7545" si="1509">$G7532/$G$10*I$5</f>
        <v>7.5590692749873885</v>
      </c>
    </row>
    <row r="7533" spans="1:9" hidden="1" outlineLevel="3" x14ac:dyDescent="0.25">
      <c r="A7533" t="s">
        <v>90</v>
      </c>
      <c r="B7533" t="str">
        <f>VLOOKUP(A7533,'AGENCY CODES'!$C$4:$F$139,3,FALSE)</f>
        <v>DEPARTMENT OF EMERGENCY AND MILITARY</v>
      </c>
      <c r="C7533" s="8" t="s">
        <v>3</v>
      </c>
      <c r="D7533" s="8" t="str">
        <f t="shared" si="1504"/>
        <v>MAA2001</v>
      </c>
      <c r="E7533">
        <v>2001</v>
      </c>
      <c r="F7533" t="str">
        <f>VLOOKUP(D7533,'Fund List'!$A$2:$F$1324,6,FALSE)</f>
        <v>FEDERAL GRANTS EMERGENCY MANAGEMENT</v>
      </c>
      <c r="G7533" s="3">
        <v>303</v>
      </c>
      <c r="I7533" s="24">
        <f t="shared" si="1509"/>
        <v>327.19971290302561</v>
      </c>
    </row>
    <row r="7534" spans="1:9" hidden="1" outlineLevel="3" x14ac:dyDescent="0.25">
      <c r="A7534" t="s">
        <v>90</v>
      </c>
      <c r="B7534" t="str">
        <f>VLOOKUP(A7534,'AGENCY CODES'!$C$4:$F$139,3,FALSE)</f>
        <v>DEPARTMENT OF EMERGENCY AND MILITARY</v>
      </c>
      <c r="C7534" s="8" t="s">
        <v>4</v>
      </c>
      <c r="D7534" s="8" t="str">
        <f t="shared" si="1504"/>
        <v>MAA2001</v>
      </c>
      <c r="E7534">
        <v>2001</v>
      </c>
      <c r="F7534" t="str">
        <f>VLOOKUP(D7534,'Fund List'!$A$2:$F$1324,6,FALSE)</f>
        <v>FEDERAL GRANTS EMERGENCY MANAGEMENT</v>
      </c>
      <c r="G7534" s="3">
        <v>514</v>
      </c>
      <c r="I7534" s="24">
        <f t="shared" si="1509"/>
        <v>555.05165819193121</v>
      </c>
    </row>
    <row r="7535" spans="1:9" hidden="1" outlineLevel="3" x14ac:dyDescent="0.25">
      <c r="A7535" t="s">
        <v>90</v>
      </c>
      <c r="B7535" t="str">
        <f>VLOOKUP(A7535,'AGENCY CODES'!$C$4:$F$139,3,FALSE)</f>
        <v>DEPARTMENT OF EMERGENCY AND MILITARY</v>
      </c>
      <c r="C7535" s="8" t="s">
        <v>5</v>
      </c>
      <c r="D7535" s="8" t="str">
        <f t="shared" si="1504"/>
        <v>MAA2001</v>
      </c>
      <c r="E7535">
        <v>2001</v>
      </c>
      <c r="F7535" t="str">
        <f>VLOOKUP(D7535,'Fund List'!$A$2:$F$1324,6,FALSE)</f>
        <v>FEDERAL GRANTS EMERGENCY MANAGEMENT</v>
      </c>
      <c r="G7535" s="3">
        <v>247</v>
      </c>
      <c r="I7535" s="24">
        <f t="shared" si="1509"/>
        <v>266.72715870312646</v>
      </c>
    </row>
    <row r="7536" spans="1:9" hidden="1" outlineLevel="3" x14ac:dyDescent="0.25">
      <c r="A7536" t="s">
        <v>90</v>
      </c>
      <c r="B7536" t="str">
        <f>VLOOKUP(A7536,'AGENCY CODES'!$C$4:$F$139,3,FALSE)</f>
        <v>DEPARTMENT OF EMERGENCY AND MILITARY</v>
      </c>
      <c r="C7536" s="8" t="s">
        <v>6</v>
      </c>
      <c r="D7536" s="8" t="str">
        <f t="shared" si="1504"/>
        <v>MAA2001</v>
      </c>
      <c r="E7536">
        <v>2001</v>
      </c>
      <c r="F7536" t="str">
        <f>VLOOKUP(D7536,'Fund List'!$A$2:$F$1324,6,FALSE)</f>
        <v>FEDERAL GRANTS EMERGENCY MANAGEMENT</v>
      </c>
      <c r="G7536" s="3">
        <v>1018</v>
      </c>
      <c r="I7536" s="24">
        <f t="shared" si="1509"/>
        <v>1099.3046459910233</v>
      </c>
    </row>
    <row r="7537" spans="1:9" hidden="1" outlineLevel="3" x14ac:dyDescent="0.25">
      <c r="A7537" t="s">
        <v>90</v>
      </c>
      <c r="B7537" t="str">
        <f>VLOOKUP(A7537,'AGENCY CODES'!$C$4:$F$139,3,FALSE)</f>
        <v>DEPARTMENT OF EMERGENCY AND MILITARY</v>
      </c>
      <c r="C7537" s="8" t="s">
        <v>7</v>
      </c>
      <c r="D7537" s="8" t="str">
        <f t="shared" si="1504"/>
        <v>MAA2001</v>
      </c>
      <c r="E7537">
        <v>2001</v>
      </c>
      <c r="F7537" t="str">
        <f>VLOOKUP(D7537,'Fund List'!$A$2:$F$1324,6,FALSE)</f>
        <v>FEDERAL GRANTS EMERGENCY MANAGEMENT</v>
      </c>
      <c r="G7537" s="3">
        <v>267</v>
      </c>
      <c r="I7537" s="24">
        <f t="shared" si="1509"/>
        <v>288.32449948880469</v>
      </c>
    </row>
    <row r="7538" spans="1:9" hidden="1" outlineLevel="3" x14ac:dyDescent="0.25">
      <c r="A7538" t="s">
        <v>90</v>
      </c>
      <c r="B7538" t="str">
        <f>VLOOKUP(A7538,'AGENCY CODES'!$C$4:$F$139,3,FALSE)</f>
        <v>DEPARTMENT OF EMERGENCY AND MILITARY</v>
      </c>
      <c r="C7538" s="8" t="s">
        <v>14</v>
      </c>
      <c r="D7538" s="8" t="str">
        <f t="shared" si="1504"/>
        <v>MAA2001</v>
      </c>
      <c r="E7538">
        <v>2001</v>
      </c>
      <c r="F7538" t="str">
        <f>VLOOKUP(D7538,'Fund List'!$A$2:$F$1324,6,FALSE)</f>
        <v>FEDERAL GRANTS EMERGENCY MANAGEMENT</v>
      </c>
      <c r="G7538" s="3">
        <v>34</v>
      </c>
      <c r="I7538" s="24">
        <f t="shared" si="1509"/>
        <v>36.715479335653036</v>
      </c>
    </row>
    <row r="7539" spans="1:9" hidden="1" outlineLevel="3" x14ac:dyDescent="0.25">
      <c r="A7539" t="s">
        <v>90</v>
      </c>
      <c r="B7539" t="str">
        <f>VLOOKUP(A7539,'AGENCY CODES'!$C$4:$F$139,3,FALSE)</f>
        <v>DEPARTMENT OF EMERGENCY AND MILITARY</v>
      </c>
      <c r="C7539" s="8" t="s">
        <v>17</v>
      </c>
      <c r="D7539" s="8" t="str">
        <f t="shared" si="1504"/>
        <v>MAA2001</v>
      </c>
      <c r="E7539">
        <v>2001</v>
      </c>
      <c r="F7539" t="str">
        <f>VLOOKUP(D7539,'Fund List'!$A$2:$F$1324,6,FALSE)</f>
        <v>FEDERAL GRANTS EMERGENCY MANAGEMENT</v>
      </c>
      <c r="G7539" s="3">
        <v>676</v>
      </c>
      <c r="I7539" s="24">
        <f t="shared" si="1509"/>
        <v>729.99011855592505</v>
      </c>
    </row>
    <row r="7540" spans="1:9" hidden="1" outlineLevel="3" x14ac:dyDescent="0.25">
      <c r="A7540" t="s">
        <v>90</v>
      </c>
      <c r="B7540" t="str">
        <f>VLOOKUP(A7540,'AGENCY CODES'!$C$4:$F$139,3,FALSE)</f>
        <v>DEPARTMENT OF EMERGENCY AND MILITARY</v>
      </c>
      <c r="C7540" s="8" t="s">
        <v>8</v>
      </c>
      <c r="D7540" s="8" t="str">
        <f t="shared" si="1504"/>
        <v>MAA2001</v>
      </c>
      <c r="E7540">
        <v>2001</v>
      </c>
      <c r="F7540" t="str">
        <f>VLOOKUP(D7540,'Fund List'!$A$2:$F$1324,6,FALSE)</f>
        <v>FEDERAL GRANTS EMERGENCY MANAGEMENT</v>
      </c>
      <c r="G7540" s="3">
        <v>18</v>
      </c>
      <c r="I7540" s="24">
        <f t="shared" si="1509"/>
        <v>19.437606707110429</v>
      </c>
    </row>
    <row r="7541" spans="1:9" hidden="1" outlineLevel="3" x14ac:dyDescent="0.25">
      <c r="A7541" t="s">
        <v>90</v>
      </c>
      <c r="B7541" t="str">
        <f>VLOOKUP(A7541,'AGENCY CODES'!$C$4:$F$139,3,FALSE)</f>
        <v>DEPARTMENT OF EMERGENCY AND MILITARY</v>
      </c>
      <c r="C7541" s="8" t="s">
        <v>10</v>
      </c>
      <c r="D7541" s="8" t="str">
        <f t="shared" si="1504"/>
        <v>MAA2001</v>
      </c>
      <c r="E7541">
        <v>2001</v>
      </c>
      <c r="F7541" t="str">
        <f>VLOOKUP(D7541,'Fund List'!$A$2:$F$1324,6,FALSE)</f>
        <v>FEDERAL GRANTS EMERGENCY MANAGEMENT</v>
      </c>
      <c r="G7541" s="3">
        <v>713</v>
      </c>
      <c r="I7541" s="24">
        <f t="shared" si="1509"/>
        <v>769.94519900942976</v>
      </c>
    </row>
    <row r="7542" spans="1:9" hidden="1" outlineLevel="3" x14ac:dyDescent="0.25">
      <c r="A7542" t="s">
        <v>90</v>
      </c>
      <c r="B7542" t="str">
        <f>VLOOKUP(A7542,'AGENCY CODES'!$C$4:$F$139,3,FALSE)</f>
        <v>DEPARTMENT OF EMERGENCY AND MILITARY</v>
      </c>
      <c r="C7542" s="8" t="s">
        <v>11</v>
      </c>
      <c r="D7542" s="8" t="str">
        <f t="shared" si="1504"/>
        <v>MAA2001</v>
      </c>
      <c r="E7542">
        <v>2001</v>
      </c>
      <c r="F7542" t="str">
        <f>VLOOKUP(D7542,'Fund List'!$A$2:$F$1324,6,FALSE)</f>
        <v>FEDERAL GRANTS EMERGENCY MANAGEMENT</v>
      </c>
      <c r="G7542" s="3">
        <v>1168</v>
      </c>
      <c r="I7542" s="24">
        <f t="shared" si="1509"/>
        <v>1261.2847018836101</v>
      </c>
    </row>
    <row r="7543" spans="1:9" hidden="1" outlineLevel="3" x14ac:dyDescent="0.25">
      <c r="A7543" t="s">
        <v>90</v>
      </c>
      <c r="B7543" t="str">
        <f>VLOOKUP(A7543,'AGENCY CODES'!$C$4:$F$139,3,FALSE)</f>
        <v>DEPARTMENT OF EMERGENCY AND MILITARY</v>
      </c>
      <c r="C7543" s="8" t="s">
        <v>12</v>
      </c>
      <c r="D7543" s="8" t="str">
        <f t="shared" si="1504"/>
        <v>MAA2001</v>
      </c>
      <c r="E7543">
        <v>2001</v>
      </c>
      <c r="F7543" t="str">
        <f>VLOOKUP(D7543,'Fund List'!$A$2:$F$1324,6,FALSE)</f>
        <v>FEDERAL GRANTS EMERGENCY MANAGEMENT</v>
      </c>
      <c r="G7543" s="3">
        <v>320</v>
      </c>
      <c r="I7543" s="24">
        <f t="shared" si="1509"/>
        <v>345.55745257085209</v>
      </c>
    </row>
    <row r="7544" spans="1:9" hidden="1" outlineLevel="3" x14ac:dyDescent="0.25">
      <c r="A7544" t="s">
        <v>90</v>
      </c>
      <c r="B7544" t="str">
        <f>VLOOKUP(A7544,'AGENCY CODES'!$C$4:$F$139,3,FALSE)</f>
        <v>DEPARTMENT OF EMERGENCY AND MILITARY</v>
      </c>
      <c r="C7544" s="8">
        <v>2</v>
      </c>
      <c r="D7544" s="8" t="str">
        <f t="shared" si="1504"/>
        <v>MAA2001</v>
      </c>
      <c r="E7544">
        <v>2001</v>
      </c>
      <c r="F7544" t="str">
        <f>VLOOKUP(D7544,'Fund List'!$A$2:$F$1324,6,FALSE)</f>
        <v>FEDERAL GRANTS EMERGENCY MANAGEMENT</v>
      </c>
      <c r="G7544" s="3">
        <v>1139</v>
      </c>
      <c r="I7544" s="24">
        <f t="shared" si="1509"/>
        <v>1229.9685577443768</v>
      </c>
    </row>
    <row r="7545" spans="1:9" hidden="1" outlineLevel="3" x14ac:dyDescent="0.25">
      <c r="A7545" t="s">
        <v>90</v>
      </c>
      <c r="B7545" t="str">
        <f>VLOOKUP(A7545,'AGENCY CODES'!$C$4:$F$139,3,FALSE)</f>
        <v>DEPARTMENT OF EMERGENCY AND MILITARY</v>
      </c>
      <c r="C7545" s="8">
        <v>8</v>
      </c>
      <c r="D7545" s="8" t="str">
        <f t="shared" si="1504"/>
        <v>MAA2001</v>
      </c>
      <c r="E7545">
        <v>2001</v>
      </c>
      <c r="F7545" t="str">
        <f>VLOOKUP(D7545,'Fund List'!$A$2:$F$1324,6,FALSE)</f>
        <v>FEDERAL GRANTS EMERGENCY MANAGEMENT</v>
      </c>
      <c r="G7545" s="3">
        <v>1540</v>
      </c>
      <c r="I7545" s="24">
        <f t="shared" si="1509"/>
        <v>1662.9952404972257</v>
      </c>
    </row>
    <row r="7546" spans="1:9" outlineLevel="2" collapsed="1" x14ac:dyDescent="0.25">
      <c r="F7546" s="1" t="s">
        <v>4595</v>
      </c>
      <c r="I7546" s="24">
        <f t="shared" ref="I7546" si="1510">SUBTOTAL(9,I7532:I7545)</f>
        <v>8600.0611008570813</v>
      </c>
    </row>
    <row r="7547" spans="1:9" hidden="1" outlineLevel="3" x14ac:dyDescent="0.25">
      <c r="A7547" t="s">
        <v>90</v>
      </c>
      <c r="B7547" t="str">
        <f>VLOOKUP(A7547,'AGENCY CODES'!$C$4:$F$139,3,FALSE)</f>
        <v>DEPARTMENT OF EMERGENCY AND MILITARY</v>
      </c>
      <c r="C7547" s="8" t="s">
        <v>2</v>
      </c>
      <c r="D7547" s="8" t="str">
        <f t="shared" si="1504"/>
        <v>MAA2002</v>
      </c>
      <c r="E7547">
        <v>2002</v>
      </c>
      <c r="F7547" t="str">
        <f>VLOOKUP(D7547,'Fund List'!$A$2:$F$1324,6,FALSE)</f>
        <v>FEDERAL GRANTS MILITARY AFFAIRS</v>
      </c>
      <c r="G7547" s="3">
        <v>30</v>
      </c>
      <c r="I7547" s="24">
        <f t="shared" ref="I7547:I7561" si="1511">$G7547/$G$10*I$5</f>
        <v>32.396011178517384</v>
      </c>
    </row>
    <row r="7548" spans="1:9" hidden="1" outlineLevel="3" x14ac:dyDescent="0.25">
      <c r="A7548" t="s">
        <v>90</v>
      </c>
      <c r="B7548" t="str">
        <f>VLOOKUP(A7548,'AGENCY CODES'!$C$4:$F$139,3,FALSE)</f>
        <v>DEPARTMENT OF EMERGENCY AND MILITARY</v>
      </c>
      <c r="C7548" s="8" t="s">
        <v>3</v>
      </c>
      <c r="D7548" s="8" t="str">
        <f t="shared" si="1504"/>
        <v>MAA2002</v>
      </c>
      <c r="E7548">
        <v>2002</v>
      </c>
      <c r="F7548" t="str">
        <f>VLOOKUP(D7548,'Fund List'!$A$2:$F$1324,6,FALSE)</f>
        <v>FEDERAL GRANTS MILITARY AFFAIRS</v>
      </c>
      <c r="G7548" s="3">
        <v>415</v>
      </c>
      <c r="I7548" s="24">
        <f t="shared" si="1511"/>
        <v>448.1448213028238</v>
      </c>
    </row>
    <row r="7549" spans="1:9" hidden="1" outlineLevel="3" x14ac:dyDescent="0.25">
      <c r="A7549" t="s">
        <v>90</v>
      </c>
      <c r="B7549" t="str">
        <f>VLOOKUP(A7549,'AGENCY CODES'!$C$4:$F$139,3,FALSE)</f>
        <v>DEPARTMENT OF EMERGENCY AND MILITARY</v>
      </c>
      <c r="C7549" s="8" t="s">
        <v>4</v>
      </c>
      <c r="D7549" s="8" t="str">
        <f t="shared" si="1504"/>
        <v>MAA2002</v>
      </c>
      <c r="E7549">
        <v>2002</v>
      </c>
      <c r="F7549" t="str">
        <f>VLOOKUP(D7549,'Fund List'!$A$2:$F$1324,6,FALSE)</f>
        <v>FEDERAL GRANTS MILITARY AFFAIRS</v>
      </c>
      <c r="G7549" s="3">
        <v>3151</v>
      </c>
      <c r="I7549" s="24">
        <f t="shared" si="1511"/>
        <v>3402.6610407836092</v>
      </c>
    </row>
    <row r="7550" spans="1:9" hidden="1" outlineLevel="3" x14ac:dyDescent="0.25">
      <c r="A7550" t="s">
        <v>90</v>
      </c>
      <c r="B7550" t="str">
        <f>VLOOKUP(A7550,'AGENCY CODES'!$C$4:$F$139,3,FALSE)</f>
        <v>DEPARTMENT OF EMERGENCY AND MILITARY</v>
      </c>
      <c r="C7550" s="8" t="s">
        <v>5</v>
      </c>
      <c r="D7550" s="8" t="str">
        <f t="shared" si="1504"/>
        <v>MAA2002</v>
      </c>
      <c r="E7550">
        <v>2002</v>
      </c>
      <c r="F7550" t="str">
        <f>VLOOKUP(D7550,'Fund List'!$A$2:$F$1324,6,FALSE)</f>
        <v>FEDERAL GRANTS MILITARY AFFAIRS</v>
      </c>
      <c r="G7550" s="3">
        <v>49</v>
      </c>
      <c r="I7550" s="24">
        <f t="shared" si="1511"/>
        <v>52.913484924911728</v>
      </c>
    </row>
    <row r="7551" spans="1:9" hidden="1" outlineLevel="3" x14ac:dyDescent="0.25">
      <c r="A7551" t="s">
        <v>90</v>
      </c>
      <c r="B7551" t="str">
        <f>VLOOKUP(A7551,'AGENCY CODES'!$C$4:$F$139,3,FALSE)</f>
        <v>DEPARTMENT OF EMERGENCY AND MILITARY</v>
      </c>
      <c r="C7551" s="8" t="s">
        <v>6</v>
      </c>
      <c r="D7551" s="8" t="str">
        <f t="shared" si="1504"/>
        <v>MAA2002</v>
      </c>
      <c r="E7551">
        <v>2002</v>
      </c>
      <c r="F7551" t="str">
        <f>VLOOKUP(D7551,'Fund List'!$A$2:$F$1324,6,FALSE)</f>
        <v>FEDERAL GRANTS MILITARY AFFAIRS</v>
      </c>
      <c r="G7551" s="3">
        <v>823</v>
      </c>
      <c r="I7551" s="24">
        <f t="shared" si="1511"/>
        <v>888.73057333066015</v>
      </c>
    </row>
    <row r="7552" spans="1:9" hidden="1" outlineLevel="3" x14ac:dyDescent="0.25">
      <c r="A7552" t="s">
        <v>90</v>
      </c>
      <c r="B7552" t="str">
        <f>VLOOKUP(A7552,'AGENCY CODES'!$C$4:$F$139,3,FALSE)</f>
        <v>DEPARTMENT OF EMERGENCY AND MILITARY</v>
      </c>
      <c r="C7552" s="8" t="s">
        <v>7</v>
      </c>
      <c r="D7552" s="8" t="str">
        <f t="shared" si="1504"/>
        <v>MAA2002</v>
      </c>
      <c r="E7552">
        <v>2002</v>
      </c>
      <c r="F7552" t="str">
        <f>VLOOKUP(D7552,'Fund List'!$A$2:$F$1324,6,FALSE)</f>
        <v>FEDERAL GRANTS MILITARY AFFAIRS</v>
      </c>
      <c r="G7552" s="3">
        <v>187</v>
      </c>
      <c r="I7552" s="24">
        <f t="shared" si="1511"/>
        <v>201.9351363460917</v>
      </c>
    </row>
    <row r="7553" spans="1:9" hidden="1" outlineLevel="3" x14ac:dyDescent="0.25">
      <c r="A7553" t="s">
        <v>90</v>
      </c>
      <c r="B7553" t="str">
        <f>VLOOKUP(A7553,'AGENCY CODES'!$C$4:$F$139,3,FALSE)</f>
        <v>DEPARTMENT OF EMERGENCY AND MILITARY</v>
      </c>
      <c r="C7553" s="8" t="s">
        <v>14</v>
      </c>
      <c r="D7553" s="8" t="str">
        <f t="shared" si="1504"/>
        <v>MAA2002</v>
      </c>
      <c r="E7553">
        <v>2002</v>
      </c>
      <c r="F7553" t="str">
        <f>VLOOKUP(D7553,'Fund List'!$A$2:$F$1324,6,FALSE)</f>
        <v>FEDERAL GRANTS MILITARY AFFAIRS</v>
      </c>
      <c r="G7553" s="3">
        <v>27</v>
      </c>
      <c r="I7553" s="24">
        <f t="shared" si="1511"/>
        <v>29.156410060665646</v>
      </c>
    </row>
    <row r="7554" spans="1:9" hidden="1" outlineLevel="3" x14ac:dyDescent="0.25">
      <c r="A7554" t="s">
        <v>90</v>
      </c>
      <c r="B7554" t="str">
        <f>VLOOKUP(A7554,'AGENCY CODES'!$C$4:$F$139,3,FALSE)</f>
        <v>DEPARTMENT OF EMERGENCY AND MILITARY</v>
      </c>
      <c r="C7554" s="8" t="s">
        <v>17</v>
      </c>
      <c r="D7554" s="8" t="str">
        <f t="shared" si="1504"/>
        <v>MAA2002</v>
      </c>
      <c r="E7554">
        <v>2002</v>
      </c>
      <c r="F7554" t="str">
        <f>VLOOKUP(D7554,'Fund List'!$A$2:$F$1324,6,FALSE)</f>
        <v>FEDERAL GRANTS MILITARY AFFAIRS</v>
      </c>
      <c r="G7554" s="3">
        <v>1151</v>
      </c>
      <c r="I7554" s="24">
        <f t="shared" si="1511"/>
        <v>1242.9269622157835</v>
      </c>
    </row>
    <row r="7555" spans="1:9" hidden="1" outlineLevel="3" x14ac:dyDescent="0.25">
      <c r="A7555" t="s">
        <v>90</v>
      </c>
      <c r="B7555" t="str">
        <f>VLOOKUP(A7555,'AGENCY CODES'!$C$4:$F$139,3,FALSE)</f>
        <v>DEPARTMENT OF EMERGENCY AND MILITARY</v>
      </c>
      <c r="C7555" s="8" t="s">
        <v>8</v>
      </c>
      <c r="D7555" s="8" t="str">
        <f t="shared" si="1504"/>
        <v>MAA2002</v>
      </c>
      <c r="E7555">
        <v>2002</v>
      </c>
      <c r="F7555" t="str">
        <f>VLOOKUP(D7555,'Fund List'!$A$2:$F$1324,6,FALSE)</f>
        <v>FEDERAL GRANTS MILITARY AFFAIRS</v>
      </c>
      <c r="G7555" s="3">
        <v>134</v>
      </c>
      <c r="I7555" s="24">
        <f t="shared" si="1511"/>
        <v>144.70218326404432</v>
      </c>
    </row>
    <row r="7556" spans="1:9" hidden="1" outlineLevel="3" x14ac:dyDescent="0.25">
      <c r="A7556" t="s">
        <v>90</v>
      </c>
      <c r="B7556" t="str">
        <f>VLOOKUP(A7556,'AGENCY CODES'!$C$4:$F$139,3,FALSE)</f>
        <v>DEPARTMENT OF EMERGENCY AND MILITARY</v>
      </c>
      <c r="C7556" s="8" t="s">
        <v>10</v>
      </c>
      <c r="D7556" s="8" t="str">
        <f t="shared" si="1504"/>
        <v>MAA2002</v>
      </c>
      <c r="E7556">
        <v>2002</v>
      </c>
      <c r="F7556" t="str">
        <f>VLOOKUP(D7556,'Fund List'!$A$2:$F$1324,6,FALSE)</f>
        <v>FEDERAL GRANTS MILITARY AFFAIRS</v>
      </c>
      <c r="G7556" s="3">
        <v>1480</v>
      </c>
      <c r="I7556" s="24">
        <f t="shared" si="1511"/>
        <v>1598.2032181401908</v>
      </c>
    </row>
    <row r="7557" spans="1:9" hidden="1" outlineLevel="3" x14ac:dyDescent="0.25">
      <c r="A7557" t="s">
        <v>90</v>
      </c>
      <c r="B7557" t="str">
        <f>VLOOKUP(A7557,'AGENCY CODES'!$C$4:$F$139,3,FALSE)</f>
        <v>DEPARTMENT OF EMERGENCY AND MILITARY</v>
      </c>
      <c r="C7557" s="8" t="s">
        <v>11</v>
      </c>
      <c r="D7557" s="8" t="str">
        <f t="shared" si="1504"/>
        <v>MAA2002</v>
      </c>
      <c r="E7557">
        <v>2002</v>
      </c>
      <c r="F7557" t="str">
        <f>VLOOKUP(D7557,'Fund List'!$A$2:$F$1324,6,FALSE)</f>
        <v>FEDERAL GRANTS MILITARY AFFAIRS</v>
      </c>
      <c r="G7557" s="3">
        <v>8590</v>
      </c>
      <c r="I7557" s="24">
        <f t="shared" si="1511"/>
        <v>9276.0578674488115</v>
      </c>
    </row>
    <row r="7558" spans="1:9" hidden="1" outlineLevel="3" x14ac:dyDescent="0.25">
      <c r="A7558" t="s">
        <v>90</v>
      </c>
      <c r="B7558" t="str">
        <f>VLOOKUP(A7558,'AGENCY CODES'!$C$4:$F$139,3,FALSE)</f>
        <v>DEPARTMENT OF EMERGENCY AND MILITARY</v>
      </c>
      <c r="C7558" s="8" t="s">
        <v>12</v>
      </c>
      <c r="D7558" s="8" t="str">
        <f t="shared" si="1504"/>
        <v>MAA2002</v>
      </c>
      <c r="E7558">
        <v>2002</v>
      </c>
      <c r="F7558" t="str">
        <f>VLOOKUP(D7558,'Fund List'!$A$2:$F$1324,6,FALSE)</f>
        <v>FEDERAL GRANTS MILITARY AFFAIRS</v>
      </c>
      <c r="G7558" s="3">
        <v>860</v>
      </c>
      <c r="I7558" s="24">
        <f t="shared" si="1511"/>
        <v>928.68565378416497</v>
      </c>
    </row>
    <row r="7559" spans="1:9" hidden="1" outlineLevel="3" x14ac:dyDescent="0.25">
      <c r="A7559" t="s">
        <v>90</v>
      </c>
      <c r="B7559" t="str">
        <f>VLOOKUP(A7559,'AGENCY CODES'!$C$4:$F$139,3,FALSE)</f>
        <v>DEPARTMENT OF EMERGENCY AND MILITARY</v>
      </c>
      <c r="C7559" s="8">
        <v>2</v>
      </c>
      <c r="D7559" s="8" t="str">
        <f t="shared" si="1504"/>
        <v>MAA2002</v>
      </c>
      <c r="E7559">
        <v>2002</v>
      </c>
      <c r="F7559" t="str">
        <f>VLOOKUP(D7559,'Fund List'!$A$2:$F$1324,6,FALSE)</f>
        <v>FEDERAL GRANTS MILITARY AFFAIRS</v>
      </c>
      <c r="G7559" s="3">
        <v>8284</v>
      </c>
      <c r="I7559" s="24">
        <f t="shared" si="1511"/>
        <v>8945.6185534279339</v>
      </c>
    </row>
    <row r="7560" spans="1:9" hidden="1" outlineLevel="3" x14ac:dyDescent="0.25">
      <c r="A7560" t="s">
        <v>90</v>
      </c>
      <c r="B7560" t="str">
        <f>VLOOKUP(A7560,'AGENCY CODES'!$C$4:$F$139,3,FALSE)</f>
        <v>DEPARTMENT OF EMERGENCY AND MILITARY</v>
      </c>
      <c r="C7560" s="8">
        <v>3</v>
      </c>
      <c r="D7560" s="8" t="str">
        <f t="shared" si="1504"/>
        <v>MAA2002</v>
      </c>
      <c r="E7560">
        <v>2002</v>
      </c>
      <c r="F7560" t="str">
        <f>VLOOKUP(D7560,'Fund List'!$A$2:$F$1324,6,FALSE)</f>
        <v>FEDERAL GRANTS MILITARY AFFAIRS</v>
      </c>
      <c r="G7560" s="3">
        <v>11</v>
      </c>
      <c r="I7560" s="24">
        <f t="shared" si="1511"/>
        <v>11.878537432123041</v>
      </c>
    </row>
    <row r="7561" spans="1:9" hidden="1" outlineLevel="3" x14ac:dyDescent="0.25">
      <c r="A7561" t="s">
        <v>90</v>
      </c>
      <c r="B7561" t="str">
        <f>VLOOKUP(A7561,'AGENCY CODES'!$C$4:$F$139,3,FALSE)</f>
        <v>DEPARTMENT OF EMERGENCY AND MILITARY</v>
      </c>
      <c r="C7561" s="8">
        <v>8</v>
      </c>
      <c r="D7561" s="8" t="str">
        <f t="shared" si="1504"/>
        <v>MAA2002</v>
      </c>
      <c r="E7561">
        <v>2002</v>
      </c>
      <c r="F7561" t="str">
        <f>VLOOKUP(D7561,'Fund List'!$A$2:$F$1324,6,FALSE)</f>
        <v>FEDERAL GRANTS MILITARY AFFAIRS</v>
      </c>
      <c r="G7561" s="3">
        <v>13956</v>
      </c>
      <c r="I7561" s="24">
        <f t="shared" si="1511"/>
        <v>15070.624400246288</v>
      </c>
    </row>
    <row r="7562" spans="1:9" outlineLevel="2" collapsed="1" x14ac:dyDescent="0.25">
      <c r="F7562" s="1" t="s">
        <v>4596</v>
      </c>
      <c r="I7562" s="24">
        <f t="shared" ref="I7562" si="1512">SUBTOTAL(9,I7547:I7561)</f>
        <v>42274.634853886615</v>
      </c>
    </row>
    <row r="7563" spans="1:9" hidden="1" outlineLevel="3" x14ac:dyDescent="0.25">
      <c r="A7563" t="s">
        <v>90</v>
      </c>
      <c r="B7563" t="str">
        <f>VLOOKUP(A7563,'AGENCY CODES'!$C$4:$F$139,3,FALSE)</f>
        <v>DEPARTMENT OF EMERGENCY AND MILITARY</v>
      </c>
      <c r="C7563" s="8" t="s">
        <v>3</v>
      </c>
      <c r="D7563" s="8" t="str">
        <f t="shared" si="1504"/>
        <v>MAA2016</v>
      </c>
      <c r="E7563">
        <v>2016</v>
      </c>
      <c r="F7563" t="str">
        <f>VLOOKUP(D7563,'Fund List'!$A$2:$F$1324,6,FALSE)</f>
        <v>PROJECT CHALLENGE DONATIONS</v>
      </c>
      <c r="G7563" s="3">
        <v>11</v>
      </c>
      <c r="I7563" s="24">
        <f>$G7563/$G$10*I$5</f>
        <v>11.878537432123041</v>
      </c>
    </row>
    <row r="7564" spans="1:9" hidden="1" outlineLevel="3" x14ac:dyDescent="0.25">
      <c r="A7564" t="s">
        <v>90</v>
      </c>
      <c r="B7564" t="str">
        <f>VLOOKUP(A7564,'AGENCY CODES'!$C$4:$F$139,3,FALSE)</f>
        <v>DEPARTMENT OF EMERGENCY AND MILITARY</v>
      </c>
      <c r="C7564" s="8" t="s">
        <v>6</v>
      </c>
      <c r="D7564" s="8" t="str">
        <f t="shared" si="1504"/>
        <v>MAA2016</v>
      </c>
      <c r="E7564">
        <v>2016</v>
      </c>
      <c r="F7564" t="str">
        <f>VLOOKUP(D7564,'Fund List'!$A$2:$F$1324,6,FALSE)</f>
        <v>PROJECT CHALLENGE DONATIONS</v>
      </c>
      <c r="G7564" s="3">
        <v>3</v>
      </c>
      <c r="I7564" s="24">
        <f>$G7564/$G$10*I$5</f>
        <v>3.2396011178517381</v>
      </c>
    </row>
    <row r="7565" spans="1:9" hidden="1" outlineLevel="3" x14ac:dyDescent="0.25">
      <c r="A7565" t="s">
        <v>90</v>
      </c>
      <c r="B7565" t="str">
        <f>VLOOKUP(A7565,'AGENCY CODES'!$C$4:$F$139,3,FALSE)</f>
        <v>DEPARTMENT OF EMERGENCY AND MILITARY</v>
      </c>
      <c r="C7565" s="8" t="s">
        <v>12</v>
      </c>
      <c r="D7565" s="8" t="str">
        <f t="shared" si="1504"/>
        <v>MAA2016</v>
      </c>
      <c r="E7565">
        <v>2016</v>
      </c>
      <c r="F7565" t="str">
        <f>VLOOKUP(D7565,'Fund List'!$A$2:$F$1324,6,FALSE)</f>
        <v>PROJECT CHALLENGE DONATIONS</v>
      </c>
      <c r="G7565" s="3">
        <v>1</v>
      </c>
      <c r="I7565" s="24">
        <f>$G7565/$G$10*I$5</f>
        <v>1.0798670392839127</v>
      </c>
    </row>
    <row r="7566" spans="1:9" outlineLevel="2" collapsed="1" x14ac:dyDescent="0.25">
      <c r="F7566" s="1" t="s">
        <v>4597</v>
      </c>
      <c r="I7566" s="24">
        <f t="shared" ref="I7566" si="1513">SUBTOTAL(9,I7563:I7565)</f>
        <v>16.198005589258692</v>
      </c>
    </row>
    <row r="7567" spans="1:9" hidden="1" outlineLevel="3" x14ac:dyDescent="0.25">
      <c r="A7567" t="s">
        <v>90</v>
      </c>
      <c r="B7567" t="str">
        <f>VLOOKUP(A7567,'AGENCY CODES'!$C$4:$F$139,3,FALSE)</f>
        <v>DEPARTMENT OF EMERGENCY AND MILITARY</v>
      </c>
      <c r="C7567" s="8" t="s">
        <v>3</v>
      </c>
      <c r="D7567" s="8" t="str">
        <f t="shared" si="1504"/>
        <v>MAA2106</v>
      </c>
      <c r="E7567">
        <v>2106</v>
      </c>
      <c r="F7567" t="str">
        <f>VLOOKUP(D7567,'Fund List'!$A$2:$F$1324,6,FALSE)</f>
        <v>CAMP NAVAJO FUND</v>
      </c>
      <c r="G7567" s="3">
        <v>58</v>
      </c>
      <c r="I7567" s="24">
        <f t="shared" ref="I7567:I7579" si="1514">$G7567/$G$10*I$5</f>
        <v>62.632288278466937</v>
      </c>
    </row>
    <row r="7568" spans="1:9" hidden="1" outlineLevel="3" x14ac:dyDescent="0.25">
      <c r="A7568" t="s">
        <v>90</v>
      </c>
      <c r="B7568" t="str">
        <f>VLOOKUP(A7568,'AGENCY CODES'!$C$4:$F$139,3,FALSE)</f>
        <v>DEPARTMENT OF EMERGENCY AND MILITARY</v>
      </c>
      <c r="C7568" s="8" t="s">
        <v>4</v>
      </c>
      <c r="D7568" s="8" t="str">
        <f t="shared" si="1504"/>
        <v>MAA2106</v>
      </c>
      <c r="E7568">
        <v>2106</v>
      </c>
      <c r="F7568" t="str">
        <f>VLOOKUP(D7568,'Fund List'!$A$2:$F$1324,6,FALSE)</f>
        <v>CAMP NAVAJO FUND</v>
      </c>
      <c r="G7568" s="3">
        <v>345</v>
      </c>
      <c r="I7568" s="24">
        <f t="shared" si="1514"/>
        <v>372.55412855294992</v>
      </c>
    </row>
    <row r="7569" spans="1:9" hidden="1" outlineLevel="3" x14ac:dyDescent="0.25">
      <c r="A7569" t="s">
        <v>90</v>
      </c>
      <c r="B7569" t="str">
        <f>VLOOKUP(A7569,'AGENCY CODES'!$C$4:$F$139,3,FALSE)</f>
        <v>DEPARTMENT OF EMERGENCY AND MILITARY</v>
      </c>
      <c r="C7569" s="8" t="s">
        <v>5</v>
      </c>
      <c r="D7569" s="8" t="str">
        <f t="shared" si="1504"/>
        <v>MAA2106</v>
      </c>
      <c r="E7569">
        <v>2106</v>
      </c>
      <c r="F7569" t="str">
        <f>VLOOKUP(D7569,'Fund List'!$A$2:$F$1324,6,FALSE)</f>
        <v>CAMP NAVAJO FUND</v>
      </c>
      <c r="G7569" s="3">
        <v>2</v>
      </c>
      <c r="I7569" s="24">
        <f t="shared" si="1514"/>
        <v>2.1597340785678254</v>
      </c>
    </row>
    <row r="7570" spans="1:9" hidden="1" outlineLevel="3" x14ac:dyDescent="0.25">
      <c r="A7570" t="s">
        <v>90</v>
      </c>
      <c r="B7570" t="str">
        <f>VLOOKUP(A7570,'AGENCY CODES'!$C$4:$F$139,3,FALSE)</f>
        <v>DEPARTMENT OF EMERGENCY AND MILITARY</v>
      </c>
      <c r="C7570" s="8" t="s">
        <v>6</v>
      </c>
      <c r="D7570" s="8" t="str">
        <f t="shared" si="1504"/>
        <v>MAA2106</v>
      </c>
      <c r="E7570">
        <v>2106</v>
      </c>
      <c r="F7570" t="str">
        <f>VLOOKUP(D7570,'Fund List'!$A$2:$F$1324,6,FALSE)</f>
        <v>CAMP NAVAJO FUND</v>
      </c>
      <c r="G7570" s="3">
        <v>19</v>
      </c>
      <c r="I7570" s="24">
        <f t="shared" si="1514"/>
        <v>20.517473746394341</v>
      </c>
    </row>
    <row r="7571" spans="1:9" hidden="1" outlineLevel="3" x14ac:dyDescent="0.25">
      <c r="A7571" t="s">
        <v>90</v>
      </c>
      <c r="B7571" t="str">
        <f>VLOOKUP(A7571,'AGENCY CODES'!$C$4:$F$139,3,FALSE)</f>
        <v>DEPARTMENT OF EMERGENCY AND MILITARY</v>
      </c>
      <c r="C7571" s="8" t="s">
        <v>7</v>
      </c>
      <c r="D7571" s="8" t="str">
        <f t="shared" si="1504"/>
        <v>MAA2106</v>
      </c>
      <c r="E7571">
        <v>2106</v>
      </c>
      <c r="F7571" t="str">
        <f>VLOOKUP(D7571,'Fund List'!$A$2:$F$1324,6,FALSE)</f>
        <v>CAMP NAVAJO FUND</v>
      </c>
      <c r="G7571" s="3">
        <v>186</v>
      </c>
      <c r="I7571" s="24">
        <f t="shared" si="1514"/>
        <v>200.8552693068078</v>
      </c>
    </row>
    <row r="7572" spans="1:9" hidden="1" outlineLevel="3" x14ac:dyDescent="0.25">
      <c r="A7572" t="s">
        <v>90</v>
      </c>
      <c r="B7572" t="str">
        <f>VLOOKUP(A7572,'AGENCY CODES'!$C$4:$F$139,3,FALSE)</f>
        <v>DEPARTMENT OF EMERGENCY AND MILITARY</v>
      </c>
      <c r="C7572" s="8" t="s">
        <v>14</v>
      </c>
      <c r="D7572" s="8" t="str">
        <f t="shared" si="1504"/>
        <v>MAA2106</v>
      </c>
      <c r="E7572">
        <v>2106</v>
      </c>
      <c r="F7572" t="str">
        <f>VLOOKUP(D7572,'Fund List'!$A$2:$F$1324,6,FALSE)</f>
        <v>CAMP NAVAJO FUND</v>
      </c>
      <c r="G7572" s="3">
        <v>28</v>
      </c>
      <c r="I7572" s="24">
        <f t="shared" si="1514"/>
        <v>30.236277099949554</v>
      </c>
    </row>
    <row r="7573" spans="1:9" hidden="1" outlineLevel="3" x14ac:dyDescent="0.25">
      <c r="A7573" t="s">
        <v>90</v>
      </c>
      <c r="B7573" t="str">
        <f>VLOOKUP(A7573,'AGENCY CODES'!$C$4:$F$139,3,FALSE)</f>
        <v>DEPARTMENT OF EMERGENCY AND MILITARY</v>
      </c>
      <c r="C7573" s="8" t="s">
        <v>17</v>
      </c>
      <c r="D7573" s="8" t="str">
        <f t="shared" si="1504"/>
        <v>MAA2106</v>
      </c>
      <c r="E7573">
        <v>2106</v>
      </c>
      <c r="F7573" t="str">
        <f>VLOOKUP(D7573,'Fund List'!$A$2:$F$1324,6,FALSE)</f>
        <v>CAMP NAVAJO FUND</v>
      </c>
      <c r="G7573" s="3">
        <v>438</v>
      </c>
      <c r="I7573" s="24">
        <f t="shared" si="1514"/>
        <v>472.98176320635383</v>
      </c>
    </row>
    <row r="7574" spans="1:9" hidden="1" outlineLevel="3" x14ac:dyDescent="0.25">
      <c r="A7574" t="s">
        <v>90</v>
      </c>
      <c r="B7574" t="str">
        <f>VLOOKUP(A7574,'AGENCY CODES'!$C$4:$F$139,3,FALSE)</f>
        <v>DEPARTMENT OF EMERGENCY AND MILITARY</v>
      </c>
      <c r="C7574" s="8" t="s">
        <v>8</v>
      </c>
      <c r="D7574" s="8" t="str">
        <f t="shared" si="1504"/>
        <v>MAA2106</v>
      </c>
      <c r="E7574">
        <v>2106</v>
      </c>
      <c r="F7574" t="str">
        <f>VLOOKUP(D7574,'Fund List'!$A$2:$F$1324,6,FALSE)</f>
        <v>CAMP NAVAJO FUND</v>
      </c>
      <c r="G7574" s="3">
        <v>46</v>
      </c>
      <c r="I7574" s="24">
        <f t="shared" si="1514"/>
        <v>49.673883807059987</v>
      </c>
    </row>
    <row r="7575" spans="1:9" hidden="1" outlineLevel="3" x14ac:dyDescent="0.25">
      <c r="A7575" t="s">
        <v>90</v>
      </c>
      <c r="B7575" t="str">
        <f>VLOOKUP(A7575,'AGENCY CODES'!$C$4:$F$139,3,FALSE)</f>
        <v>DEPARTMENT OF EMERGENCY AND MILITARY</v>
      </c>
      <c r="C7575" s="8" t="s">
        <v>10</v>
      </c>
      <c r="D7575" s="8" t="str">
        <f t="shared" si="1504"/>
        <v>MAA2106</v>
      </c>
      <c r="E7575">
        <v>2106</v>
      </c>
      <c r="F7575" t="str">
        <f>VLOOKUP(D7575,'Fund List'!$A$2:$F$1324,6,FALSE)</f>
        <v>CAMP NAVAJO FUND</v>
      </c>
      <c r="G7575" s="3">
        <v>270</v>
      </c>
      <c r="I7575" s="24">
        <f t="shared" si="1514"/>
        <v>291.56410060665644</v>
      </c>
    </row>
    <row r="7576" spans="1:9" hidden="1" outlineLevel="3" x14ac:dyDescent="0.25">
      <c r="A7576" t="s">
        <v>90</v>
      </c>
      <c r="B7576" t="str">
        <f>VLOOKUP(A7576,'AGENCY CODES'!$C$4:$F$139,3,FALSE)</f>
        <v>DEPARTMENT OF EMERGENCY AND MILITARY</v>
      </c>
      <c r="C7576" s="8" t="s">
        <v>11</v>
      </c>
      <c r="D7576" s="8" t="str">
        <f t="shared" si="1504"/>
        <v>MAA2106</v>
      </c>
      <c r="E7576">
        <v>2106</v>
      </c>
      <c r="F7576" t="str">
        <f>VLOOKUP(D7576,'Fund List'!$A$2:$F$1324,6,FALSE)</f>
        <v>CAMP NAVAJO FUND</v>
      </c>
      <c r="G7576" s="3">
        <v>1065</v>
      </c>
      <c r="I7576" s="24">
        <f t="shared" si="1514"/>
        <v>1150.0583968373671</v>
      </c>
    </row>
    <row r="7577" spans="1:9" hidden="1" outlineLevel="3" x14ac:dyDescent="0.25">
      <c r="A7577" t="s">
        <v>90</v>
      </c>
      <c r="B7577" t="str">
        <f>VLOOKUP(A7577,'AGENCY CODES'!$C$4:$F$139,3,FALSE)</f>
        <v>DEPARTMENT OF EMERGENCY AND MILITARY</v>
      </c>
      <c r="C7577" s="8" t="s">
        <v>12</v>
      </c>
      <c r="D7577" s="8" t="str">
        <f t="shared" ref="D7577:D7640" si="1515">CONCATENATE(A7577,E7577)</f>
        <v>MAA2106</v>
      </c>
      <c r="E7577">
        <v>2106</v>
      </c>
      <c r="F7577" t="str">
        <f>VLOOKUP(D7577,'Fund List'!$A$2:$F$1324,6,FALSE)</f>
        <v>CAMP NAVAJO FUND</v>
      </c>
      <c r="G7577" s="3">
        <v>151</v>
      </c>
      <c r="I7577" s="24">
        <f t="shared" si="1514"/>
        <v>163.05992293187083</v>
      </c>
    </row>
    <row r="7578" spans="1:9" hidden="1" outlineLevel="3" x14ac:dyDescent="0.25">
      <c r="A7578" t="s">
        <v>90</v>
      </c>
      <c r="B7578" t="str">
        <f>VLOOKUP(A7578,'AGENCY CODES'!$C$4:$F$139,3,FALSE)</f>
        <v>DEPARTMENT OF EMERGENCY AND MILITARY</v>
      </c>
      <c r="C7578" s="8">
        <v>2</v>
      </c>
      <c r="D7578" s="8" t="str">
        <f t="shared" si="1515"/>
        <v>MAA2106</v>
      </c>
      <c r="E7578">
        <v>2106</v>
      </c>
      <c r="F7578" t="str">
        <f>VLOOKUP(D7578,'Fund List'!$A$2:$F$1324,6,FALSE)</f>
        <v>CAMP NAVAJO FUND</v>
      </c>
      <c r="G7578" s="3">
        <v>995</v>
      </c>
      <c r="I7578" s="24">
        <f t="shared" si="1514"/>
        <v>1074.4677040874931</v>
      </c>
    </row>
    <row r="7579" spans="1:9" hidden="1" outlineLevel="3" x14ac:dyDescent="0.25">
      <c r="A7579" t="s">
        <v>90</v>
      </c>
      <c r="B7579" t="str">
        <f>VLOOKUP(A7579,'AGENCY CODES'!$C$4:$F$139,3,FALSE)</f>
        <v>DEPARTMENT OF EMERGENCY AND MILITARY</v>
      </c>
      <c r="C7579" s="8">
        <v>8</v>
      </c>
      <c r="D7579" s="8" t="str">
        <f t="shared" si="1515"/>
        <v>MAA2106</v>
      </c>
      <c r="E7579">
        <v>2106</v>
      </c>
      <c r="F7579" t="str">
        <f>VLOOKUP(D7579,'Fund List'!$A$2:$F$1324,6,FALSE)</f>
        <v>CAMP NAVAJO FUND</v>
      </c>
      <c r="G7579" s="3">
        <v>766</v>
      </c>
      <c r="I7579" s="24">
        <f t="shared" si="1514"/>
        <v>827.17815209147727</v>
      </c>
    </row>
    <row r="7580" spans="1:9" outlineLevel="2" collapsed="1" x14ac:dyDescent="0.25">
      <c r="F7580" s="1" t="s">
        <v>4598</v>
      </c>
      <c r="I7580" s="24">
        <f t="shared" ref="I7580" si="1516">SUBTOTAL(9,I7567:I7579)</f>
        <v>4717.9390946314152</v>
      </c>
    </row>
    <row r="7581" spans="1:9" hidden="1" outlineLevel="3" x14ac:dyDescent="0.25">
      <c r="A7581" t="s">
        <v>90</v>
      </c>
      <c r="B7581" t="str">
        <f>VLOOKUP(A7581,'AGENCY CODES'!$C$4:$F$139,3,FALSE)</f>
        <v>DEPARTMENT OF EMERGENCY AND MILITARY</v>
      </c>
      <c r="C7581" s="8" t="s">
        <v>3</v>
      </c>
      <c r="D7581" s="8" t="str">
        <f t="shared" si="1515"/>
        <v>MAA2124</v>
      </c>
      <c r="E7581">
        <v>2124</v>
      </c>
      <c r="F7581" t="str">
        <f>VLOOKUP(D7581,'Fund List'!$A$2:$F$1324,6,FALSE)</f>
        <v>MORALE  WELFARE AND RECREATIONAL FUND</v>
      </c>
      <c r="G7581" s="3">
        <v>64</v>
      </c>
      <c r="I7581" s="24">
        <f t="shared" ref="I7581:I7588" si="1517">$G7581/$G$10*I$5</f>
        <v>69.111490514170413</v>
      </c>
    </row>
    <row r="7582" spans="1:9" hidden="1" outlineLevel="3" x14ac:dyDescent="0.25">
      <c r="A7582" t="s">
        <v>90</v>
      </c>
      <c r="B7582" t="str">
        <f>VLOOKUP(A7582,'AGENCY CODES'!$C$4:$F$139,3,FALSE)</f>
        <v>DEPARTMENT OF EMERGENCY AND MILITARY</v>
      </c>
      <c r="C7582" s="8" t="s">
        <v>4</v>
      </c>
      <c r="D7582" s="8" t="str">
        <f t="shared" si="1515"/>
        <v>MAA2124</v>
      </c>
      <c r="E7582">
        <v>2124</v>
      </c>
      <c r="F7582" t="str">
        <f>VLOOKUP(D7582,'Fund List'!$A$2:$F$1324,6,FALSE)</f>
        <v>MORALE  WELFARE AND RECREATIONAL FUND</v>
      </c>
      <c r="G7582" s="3">
        <v>4</v>
      </c>
      <c r="I7582" s="24">
        <f t="shared" si="1517"/>
        <v>4.3194681571356508</v>
      </c>
    </row>
    <row r="7583" spans="1:9" hidden="1" outlineLevel="3" x14ac:dyDescent="0.25">
      <c r="A7583" t="s">
        <v>90</v>
      </c>
      <c r="B7583" t="str">
        <f>VLOOKUP(A7583,'AGENCY CODES'!$C$4:$F$139,3,FALSE)</f>
        <v>DEPARTMENT OF EMERGENCY AND MILITARY</v>
      </c>
      <c r="C7583" s="8" t="s">
        <v>17</v>
      </c>
      <c r="D7583" s="8" t="str">
        <f t="shared" si="1515"/>
        <v>MAA2124</v>
      </c>
      <c r="E7583">
        <v>2124</v>
      </c>
      <c r="F7583" t="str">
        <f>VLOOKUP(D7583,'Fund List'!$A$2:$F$1324,6,FALSE)</f>
        <v>MORALE  WELFARE AND RECREATIONAL FUND</v>
      </c>
      <c r="G7583" s="3">
        <v>8</v>
      </c>
      <c r="I7583" s="24">
        <f t="shared" si="1517"/>
        <v>8.6389363142713016</v>
      </c>
    </row>
    <row r="7584" spans="1:9" hidden="1" outlineLevel="3" x14ac:dyDescent="0.25">
      <c r="A7584" t="s">
        <v>90</v>
      </c>
      <c r="B7584" t="str">
        <f>VLOOKUP(A7584,'AGENCY CODES'!$C$4:$F$139,3,FALSE)</f>
        <v>DEPARTMENT OF EMERGENCY AND MILITARY</v>
      </c>
      <c r="C7584" s="8" t="s">
        <v>8</v>
      </c>
      <c r="D7584" s="8" t="str">
        <f t="shared" si="1515"/>
        <v>MAA2124</v>
      </c>
      <c r="E7584">
        <v>2124</v>
      </c>
      <c r="F7584" t="str">
        <f>VLOOKUP(D7584,'Fund List'!$A$2:$F$1324,6,FALSE)</f>
        <v>MORALE  WELFARE AND RECREATIONAL FUND</v>
      </c>
      <c r="G7584" s="3">
        <v>12</v>
      </c>
      <c r="I7584" s="24">
        <f t="shared" si="1517"/>
        <v>12.958404471406952</v>
      </c>
    </row>
    <row r="7585" spans="1:9" hidden="1" outlineLevel="3" x14ac:dyDescent="0.25">
      <c r="A7585" t="s">
        <v>90</v>
      </c>
      <c r="B7585" t="str">
        <f>VLOOKUP(A7585,'AGENCY CODES'!$C$4:$F$139,3,FALSE)</f>
        <v>DEPARTMENT OF EMERGENCY AND MILITARY</v>
      </c>
      <c r="C7585" s="8" t="s">
        <v>10</v>
      </c>
      <c r="D7585" s="8" t="str">
        <f t="shared" si="1515"/>
        <v>MAA2124</v>
      </c>
      <c r="E7585">
        <v>2124</v>
      </c>
      <c r="F7585" t="str">
        <f>VLOOKUP(D7585,'Fund List'!$A$2:$F$1324,6,FALSE)</f>
        <v>MORALE  WELFARE AND RECREATIONAL FUND</v>
      </c>
      <c r="G7585" s="3">
        <v>8</v>
      </c>
      <c r="I7585" s="24">
        <f t="shared" si="1517"/>
        <v>8.6389363142713016</v>
      </c>
    </row>
    <row r="7586" spans="1:9" hidden="1" outlineLevel="3" x14ac:dyDescent="0.25">
      <c r="A7586" t="s">
        <v>90</v>
      </c>
      <c r="B7586" t="str">
        <f>VLOOKUP(A7586,'AGENCY CODES'!$C$4:$F$139,3,FALSE)</f>
        <v>DEPARTMENT OF EMERGENCY AND MILITARY</v>
      </c>
      <c r="C7586" s="8" t="s">
        <v>11</v>
      </c>
      <c r="D7586" s="8" t="str">
        <f t="shared" si="1515"/>
        <v>MAA2124</v>
      </c>
      <c r="E7586">
        <v>2124</v>
      </c>
      <c r="F7586" t="str">
        <f>VLOOKUP(D7586,'Fund List'!$A$2:$F$1324,6,FALSE)</f>
        <v>MORALE  WELFARE AND RECREATIONAL FUND</v>
      </c>
      <c r="G7586" s="3">
        <v>7</v>
      </c>
      <c r="I7586" s="24">
        <f t="shared" si="1517"/>
        <v>7.5590692749873885</v>
      </c>
    </row>
    <row r="7587" spans="1:9" hidden="1" outlineLevel="3" x14ac:dyDescent="0.25">
      <c r="A7587" t="s">
        <v>90</v>
      </c>
      <c r="B7587" t="str">
        <f>VLOOKUP(A7587,'AGENCY CODES'!$C$4:$F$139,3,FALSE)</f>
        <v>DEPARTMENT OF EMERGENCY AND MILITARY</v>
      </c>
      <c r="C7587" s="8" t="s">
        <v>12</v>
      </c>
      <c r="D7587" s="8" t="str">
        <f t="shared" si="1515"/>
        <v>MAA2124</v>
      </c>
      <c r="E7587">
        <v>2124</v>
      </c>
      <c r="F7587" t="str">
        <f>VLOOKUP(D7587,'Fund List'!$A$2:$F$1324,6,FALSE)</f>
        <v>MORALE  WELFARE AND RECREATIONAL FUND</v>
      </c>
      <c r="G7587" s="3">
        <v>6</v>
      </c>
      <c r="I7587" s="24">
        <f t="shared" si="1517"/>
        <v>6.4792022357034762</v>
      </c>
    </row>
    <row r="7588" spans="1:9" hidden="1" outlineLevel="3" x14ac:dyDescent="0.25">
      <c r="A7588" t="s">
        <v>90</v>
      </c>
      <c r="B7588" t="str">
        <f>VLOOKUP(A7588,'AGENCY CODES'!$C$4:$F$139,3,FALSE)</f>
        <v>DEPARTMENT OF EMERGENCY AND MILITARY</v>
      </c>
      <c r="C7588" s="8">
        <v>2</v>
      </c>
      <c r="D7588" s="8" t="str">
        <f t="shared" si="1515"/>
        <v>MAA2124</v>
      </c>
      <c r="E7588">
        <v>2124</v>
      </c>
      <c r="F7588" t="str">
        <f>VLOOKUP(D7588,'Fund List'!$A$2:$F$1324,6,FALSE)</f>
        <v>MORALE  WELFARE AND RECREATIONAL FUND</v>
      </c>
      <c r="G7588" s="3">
        <v>9</v>
      </c>
      <c r="I7588" s="24">
        <f t="shared" si="1517"/>
        <v>9.7188033535552147</v>
      </c>
    </row>
    <row r="7589" spans="1:9" outlineLevel="2" collapsed="1" x14ac:dyDescent="0.25">
      <c r="F7589" s="1" t="s">
        <v>4599</v>
      </c>
      <c r="I7589" s="24">
        <f t="shared" ref="I7589" si="1518">SUBTOTAL(9,I7581:I7588)</f>
        <v>127.42431063550171</v>
      </c>
    </row>
    <row r="7590" spans="1:9" hidden="1" outlineLevel="3" x14ac:dyDescent="0.25">
      <c r="A7590" t="s">
        <v>90</v>
      </c>
      <c r="B7590" t="str">
        <f>VLOOKUP(A7590,'AGENCY CODES'!$C$4:$F$139,3,FALSE)</f>
        <v>DEPARTMENT OF EMERGENCY AND MILITARY</v>
      </c>
      <c r="C7590" s="8" t="s">
        <v>4</v>
      </c>
      <c r="D7590" s="8" t="str">
        <f t="shared" si="1515"/>
        <v>MAA2138</v>
      </c>
      <c r="E7590">
        <v>2138</v>
      </c>
      <c r="F7590" t="str">
        <f>VLOOKUP(D7590,'Fund List'!$A$2:$F$1324,6,FALSE)</f>
        <v>NUCLEAR EMERGENCY MANAGEMENT</v>
      </c>
      <c r="G7590" s="3">
        <v>2</v>
      </c>
      <c r="I7590" s="24">
        <f t="shared" ref="I7590:I7598" si="1519">$G7590/$G$10*I$5</f>
        <v>2.1597340785678254</v>
      </c>
    </row>
    <row r="7591" spans="1:9" hidden="1" outlineLevel="3" x14ac:dyDescent="0.25">
      <c r="A7591" t="s">
        <v>90</v>
      </c>
      <c r="B7591" t="str">
        <f>VLOOKUP(A7591,'AGENCY CODES'!$C$4:$F$139,3,FALSE)</f>
        <v>DEPARTMENT OF EMERGENCY AND MILITARY</v>
      </c>
      <c r="C7591" s="8" t="s">
        <v>5</v>
      </c>
      <c r="D7591" s="8" t="str">
        <f t="shared" si="1515"/>
        <v>MAA2138</v>
      </c>
      <c r="E7591">
        <v>2138</v>
      </c>
      <c r="F7591" t="str">
        <f>VLOOKUP(D7591,'Fund List'!$A$2:$F$1324,6,FALSE)</f>
        <v>NUCLEAR EMERGENCY MANAGEMENT</v>
      </c>
      <c r="G7591" s="3">
        <v>17</v>
      </c>
      <c r="I7591" s="24">
        <f t="shared" si="1519"/>
        <v>18.357739667826518</v>
      </c>
    </row>
    <row r="7592" spans="1:9" hidden="1" outlineLevel="3" x14ac:dyDescent="0.25">
      <c r="A7592" t="s">
        <v>90</v>
      </c>
      <c r="B7592" t="str">
        <f>VLOOKUP(A7592,'AGENCY CODES'!$C$4:$F$139,3,FALSE)</f>
        <v>DEPARTMENT OF EMERGENCY AND MILITARY</v>
      </c>
      <c r="C7592" s="8" t="s">
        <v>6</v>
      </c>
      <c r="D7592" s="8" t="str">
        <f t="shared" si="1515"/>
        <v>MAA2138</v>
      </c>
      <c r="E7592">
        <v>2138</v>
      </c>
      <c r="F7592" t="str">
        <f>VLOOKUP(D7592,'Fund List'!$A$2:$F$1324,6,FALSE)</f>
        <v>NUCLEAR EMERGENCY MANAGEMENT</v>
      </c>
      <c r="G7592" s="3">
        <v>25</v>
      </c>
      <c r="I7592" s="24">
        <f t="shared" si="1519"/>
        <v>26.99667598209782</v>
      </c>
    </row>
    <row r="7593" spans="1:9" hidden="1" outlineLevel="3" x14ac:dyDescent="0.25">
      <c r="A7593" t="s">
        <v>90</v>
      </c>
      <c r="B7593" t="str">
        <f>VLOOKUP(A7593,'AGENCY CODES'!$C$4:$F$139,3,FALSE)</f>
        <v>DEPARTMENT OF EMERGENCY AND MILITARY</v>
      </c>
      <c r="C7593" s="8" t="s">
        <v>7</v>
      </c>
      <c r="D7593" s="8" t="str">
        <f t="shared" si="1515"/>
        <v>MAA2138</v>
      </c>
      <c r="E7593">
        <v>2138</v>
      </c>
      <c r="F7593" t="str">
        <f>VLOOKUP(D7593,'Fund List'!$A$2:$F$1324,6,FALSE)</f>
        <v>NUCLEAR EMERGENCY MANAGEMENT</v>
      </c>
      <c r="G7593" s="3">
        <v>5</v>
      </c>
      <c r="I7593" s="24">
        <f t="shared" si="1519"/>
        <v>5.3993351964195639</v>
      </c>
    </row>
    <row r="7594" spans="1:9" hidden="1" outlineLevel="3" x14ac:dyDescent="0.25">
      <c r="A7594" t="s">
        <v>90</v>
      </c>
      <c r="B7594" t="str">
        <f>VLOOKUP(A7594,'AGENCY CODES'!$C$4:$F$139,3,FALSE)</f>
        <v>DEPARTMENT OF EMERGENCY AND MILITARY</v>
      </c>
      <c r="C7594" s="8" t="s">
        <v>10</v>
      </c>
      <c r="D7594" s="8" t="str">
        <f t="shared" si="1515"/>
        <v>MAA2138</v>
      </c>
      <c r="E7594">
        <v>2138</v>
      </c>
      <c r="F7594" t="str">
        <f>VLOOKUP(D7594,'Fund List'!$A$2:$F$1324,6,FALSE)</f>
        <v>NUCLEAR EMERGENCY MANAGEMENT</v>
      </c>
      <c r="G7594" s="3">
        <v>22</v>
      </c>
      <c r="I7594" s="24">
        <f t="shared" si="1519"/>
        <v>23.757074864246082</v>
      </c>
    </row>
    <row r="7595" spans="1:9" hidden="1" outlineLevel="3" x14ac:dyDescent="0.25">
      <c r="A7595" t="s">
        <v>90</v>
      </c>
      <c r="B7595" t="str">
        <f>VLOOKUP(A7595,'AGENCY CODES'!$C$4:$F$139,3,FALSE)</f>
        <v>DEPARTMENT OF EMERGENCY AND MILITARY</v>
      </c>
      <c r="C7595" s="8" t="s">
        <v>11</v>
      </c>
      <c r="D7595" s="8" t="str">
        <f t="shared" si="1515"/>
        <v>MAA2138</v>
      </c>
      <c r="E7595">
        <v>2138</v>
      </c>
      <c r="F7595" t="str">
        <f>VLOOKUP(D7595,'Fund List'!$A$2:$F$1324,6,FALSE)</f>
        <v>NUCLEAR EMERGENCY MANAGEMENT</v>
      </c>
      <c r="G7595" s="3">
        <v>24</v>
      </c>
      <c r="I7595" s="24">
        <f t="shared" si="1519"/>
        <v>25.916808942813905</v>
      </c>
    </row>
    <row r="7596" spans="1:9" hidden="1" outlineLevel="3" x14ac:dyDescent="0.25">
      <c r="A7596" t="s">
        <v>90</v>
      </c>
      <c r="B7596" t="str">
        <f>VLOOKUP(A7596,'AGENCY CODES'!$C$4:$F$139,3,FALSE)</f>
        <v>DEPARTMENT OF EMERGENCY AND MILITARY</v>
      </c>
      <c r="C7596" s="8" t="s">
        <v>12</v>
      </c>
      <c r="D7596" s="8" t="str">
        <f t="shared" si="1515"/>
        <v>MAA2138</v>
      </c>
      <c r="E7596">
        <v>2138</v>
      </c>
      <c r="F7596" t="str">
        <f>VLOOKUP(D7596,'Fund List'!$A$2:$F$1324,6,FALSE)</f>
        <v>NUCLEAR EMERGENCY MANAGEMENT</v>
      </c>
      <c r="G7596" s="3">
        <v>5</v>
      </c>
      <c r="I7596" s="24">
        <f t="shared" si="1519"/>
        <v>5.3993351964195639</v>
      </c>
    </row>
    <row r="7597" spans="1:9" hidden="1" outlineLevel="3" x14ac:dyDescent="0.25">
      <c r="A7597" t="s">
        <v>90</v>
      </c>
      <c r="B7597" t="str">
        <f>VLOOKUP(A7597,'AGENCY CODES'!$C$4:$F$139,3,FALSE)</f>
        <v>DEPARTMENT OF EMERGENCY AND MILITARY</v>
      </c>
      <c r="C7597" s="8">
        <v>2</v>
      </c>
      <c r="D7597" s="8" t="str">
        <f t="shared" si="1515"/>
        <v>MAA2138</v>
      </c>
      <c r="E7597">
        <v>2138</v>
      </c>
      <c r="F7597" t="str">
        <f>VLOOKUP(D7597,'Fund List'!$A$2:$F$1324,6,FALSE)</f>
        <v>NUCLEAR EMERGENCY MANAGEMENT</v>
      </c>
      <c r="G7597" s="3">
        <v>25</v>
      </c>
      <c r="I7597" s="24">
        <f t="shared" si="1519"/>
        <v>26.99667598209782</v>
      </c>
    </row>
    <row r="7598" spans="1:9" hidden="1" outlineLevel="3" x14ac:dyDescent="0.25">
      <c r="A7598" t="s">
        <v>90</v>
      </c>
      <c r="B7598" t="str">
        <f>VLOOKUP(A7598,'AGENCY CODES'!$C$4:$F$139,3,FALSE)</f>
        <v>DEPARTMENT OF EMERGENCY AND MILITARY</v>
      </c>
      <c r="C7598" s="8">
        <v>8</v>
      </c>
      <c r="D7598" s="8" t="str">
        <f t="shared" si="1515"/>
        <v>MAA2138</v>
      </c>
      <c r="E7598">
        <v>2138</v>
      </c>
      <c r="F7598" t="str">
        <f>VLOOKUP(D7598,'Fund List'!$A$2:$F$1324,6,FALSE)</f>
        <v>NUCLEAR EMERGENCY MANAGEMENT</v>
      </c>
      <c r="G7598" s="3">
        <v>401</v>
      </c>
      <c r="I7598" s="24">
        <f t="shared" si="1519"/>
        <v>433.02668275284901</v>
      </c>
    </row>
    <row r="7599" spans="1:9" outlineLevel="2" collapsed="1" x14ac:dyDescent="0.25">
      <c r="F7599" s="1" t="s">
        <v>4060</v>
      </c>
      <c r="I7599" s="24">
        <f t="shared" ref="I7599" si="1520">SUBTOTAL(9,I7590:I7598)</f>
        <v>568.01006266333809</v>
      </c>
    </row>
    <row r="7600" spans="1:9" hidden="1" outlineLevel="3" x14ac:dyDescent="0.25">
      <c r="A7600" t="s">
        <v>90</v>
      </c>
      <c r="B7600" t="str">
        <f>VLOOKUP(A7600,'AGENCY CODES'!$C$4:$F$139,3,FALSE)</f>
        <v>DEPARTMENT OF EMERGENCY AND MILITARY</v>
      </c>
      <c r="C7600" s="8" t="s">
        <v>3</v>
      </c>
      <c r="D7600" s="8" t="str">
        <f t="shared" si="1515"/>
        <v>MAA2140</v>
      </c>
      <c r="E7600">
        <v>2140</v>
      </c>
      <c r="F7600" t="str">
        <f>VLOOKUP(D7600,'Fund List'!$A$2:$F$1324,6,FALSE)</f>
        <v>NATIONAL GUARD FUND</v>
      </c>
      <c r="G7600" s="3">
        <v>62</v>
      </c>
      <c r="I7600" s="24">
        <f t="shared" ref="I7600:I7607" si="1521">$G7600/$G$10*I$5</f>
        <v>66.951756435602604</v>
      </c>
    </row>
    <row r="7601" spans="1:9" hidden="1" outlineLevel="3" x14ac:dyDescent="0.25">
      <c r="A7601" t="s">
        <v>90</v>
      </c>
      <c r="B7601" t="str">
        <f>VLOOKUP(A7601,'AGENCY CODES'!$C$4:$F$139,3,FALSE)</f>
        <v>DEPARTMENT OF EMERGENCY AND MILITARY</v>
      </c>
      <c r="C7601" s="8" t="s">
        <v>4</v>
      </c>
      <c r="D7601" s="8" t="str">
        <f t="shared" si="1515"/>
        <v>MAA2140</v>
      </c>
      <c r="E7601">
        <v>2140</v>
      </c>
      <c r="F7601" t="str">
        <f>VLOOKUP(D7601,'Fund List'!$A$2:$F$1324,6,FALSE)</f>
        <v>NATIONAL GUARD FUND</v>
      </c>
      <c r="G7601" s="3">
        <v>4</v>
      </c>
      <c r="I7601" s="24">
        <f t="shared" si="1521"/>
        <v>4.3194681571356508</v>
      </c>
    </row>
    <row r="7602" spans="1:9" hidden="1" outlineLevel="3" x14ac:dyDescent="0.25">
      <c r="A7602" t="s">
        <v>90</v>
      </c>
      <c r="B7602" t="str">
        <f>VLOOKUP(A7602,'AGENCY CODES'!$C$4:$F$139,3,FALSE)</f>
        <v>DEPARTMENT OF EMERGENCY AND MILITARY</v>
      </c>
      <c r="C7602" s="8" t="s">
        <v>6</v>
      </c>
      <c r="D7602" s="8" t="str">
        <f t="shared" si="1515"/>
        <v>MAA2140</v>
      </c>
      <c r="E7602">
        <v>2140</v>
      </c>
      <c r="F7602" t="str">
        <f>VLOOKUP(D7602,'Fund List'!$A$2:$F$1324,6,FALSE)</f>
        <v>NATIONAL GUARD FUND</v>
      </c>
      <c r="G7602" s="3">
        <v>2</v>
      </c>
      <c r="I7602" s="24">
        <f t="shared" si="1521"/>
        <v>2.1597340785678254</v>
      </c>
    </row>
    <row r="7603" spans="1:9" hidden="1" outlineLevel="3" x14ac:dyDescent="0.25">
      <c r="A7603" t="s">
        <v>90</v>
      </c>
      <c r="B7603" t="str">
        <f>VLOOKUP(A7603,'AGENCY CODES'!$C$4:$F$139,3,FALSE)</f>
        <v>DEPARTMENT OF EMERGENCY AND MILITARY</v>
      </c>
      <c r="C7603" s="8" t="s">
        <v>17</v>
      </c>
      <c r="D7603" s="8" t="str">
        <f t="shared" si="1515"/>
        <v>MAA2140</v>
      </c>
      <c r="E7603">
        <v>2140</v>
      </c>
      <c r="F7603" t="str">
        <f>VLOOKUP(D7603,'Fund List'!$A$2:$F$1324,6,FALSE)</f>
        <v>NATIONAL GUARD FUND</v>
      </c>
      <c r="G7603" s="3">
        <v>6</v>
      </c>
      <c r="I7603" s="24">
        <f t="shared" si="1521"/>
        <v>6.4792022357034762</v>
      </c>
    </row>
    <row r="7604" spans="1:9" hidden="1" outlineLevel="3" x14ac:dyDescent="0.25">
      <c r="A7604" t="s">
        <v>90</v>
      </c>
      <c r="B7604" t="str">
        <f>VLOOKUP(A7604,'AGENCY CODES'!$C$4:$F$139,3,FALSE)</f>
        <v>DEPARTMENT OF EMERGENCY AND MILITARY</v>
      </c>
      <c r="C7604" s="8" t="s">
        <v>8</v>
      </c>
      <c r="D7604" s="8" t="str">
        <f t="shared" si="1515"/>
        <v>MAA2140</v>
      </c>
      <c r="E7604">
        <v>2140</v>
      </c>
      <c r="F7604" t="str">
        <f>VLOOKUP(D7604,'Fund List'!$A$2:$F$1324,6,FALSE)</f>
        <v>NATIONAL GUARD FUND</v>
      </c>
      <c r="G7604" s="3">
        <v>11</v>
      </c>
      <c r="I7604" s="24">
        <f t="shared" si="1521"/>
        <v>11.878537432123041</v>
      </c>
    </row>
    <row r="7605" spans="1:9" hidden="1" outlineLevel="3" x14ac:dyDescent="0.25">
      <c r="A7605" t="s">
        <v>90</v>
      </c>
      <c r="B7605" t="str">
        <f>VLOOKUP(A7605,'AGENCY CODES'!$C$4:$F$139,3,FALSE)</f>
        <v>DEPARTMENT OF EMERGENCY AND MILITARY</v>
      </c>
      <c r="C7605" s="8" t="s">
        <v>11</v>
      </c>
      <c r="D7605" s="8" t="str">
        <f t="shared" si="1515"/>
        <v>MAA2140</v>
      </c>
      <c r="E7605">
        <v>2140</v>
      </c>
      <c r="F7605" t="str">
        <f>VLOOKUP(D7605,'Fund List'!$A$2:$F$1324,6,FALSE)</f>
        <v>NATIONAL GUARD FUND</v>
      </c>
      <c r="G7605" s="3">
        <v>1</v>
      </c>
      <c r="I7605" s="24">
        <f t="shared" si="1521"/>
        <v>1.0798670392839127</v>
      </c>
    </row>
    <row r="7606" spans="1:9" hidden="1" outlineLevel="3" x14ac:dyDescent="0.25">
      <c r="A7606" t="s">
        <v>90</v>
      </c>
      <c r="B7606" t="str">
        <f>VLOOKUP(A7606,'AGENCY CODES'!$C$4:$F$139,3,FALSE)</f>
        <v>DEPARTMENT OF EMERGENCY AND MILITARY</v>
      </c>
      <c r="C7606" s="8" t="s">
        <v>12</v>
      </c>
      <c r="D7606" s="8" t="str">
        <f t="shared" si="1515"/>
        <v>MAA2140</v>
      </c>
      <c r="E7606">
        <v>2140</v>
      </c>
      <c r="F7606" t="str">
        <f>VLOOKUP(D7606,'Fund List'!$A$2:$F$1324,6,FALSE)</f>
        <v>NATIONAL GUARD FUND</v>
      </c>
      <c r="G7606" s="3">
        <v>8</v>
      </c>
      <c r="I7606" s="24">
        <f t="shared" si="1521"/>
        <v>8.6389363142713016</v>
      </c>
    </row>
    <row r="7607" spans="1:9" hidden="1" outlineLevel="3" x14ac:dyDescent="0.25">
      <c r="A7607" t="s">
        <v>90</v>
      </c>
      <c r="B7607" t="str">
        <f>VLOOKUP(A7607,'AGENCY CODES'!$C$4:$F$139,3,FALSE)</f>
        <v>DEPARTMENT OF EMERGENCY AND MILITARY</v>
      </c>
      <c r="C7607" s="8">
        <v>2</v>
      </c>
      <c r="D7607" s="8" t="str">
        <f t="shared" si="1515"/>
        <v>MAA2140</v>
      </c>
      <c r="E7607">
        <v>2140</v>
      </c>
      <c r="F7607" t="str">
        <f>VLOOKUP(D7607,'Fund List'!$A$2:$F$1324,6,FALSE)</f>
        <v>NATIONAL GUARD FUND</v>
      </c>
      <c r="G7607" s="3">
        <v>2</v>
      </c>
      <c r="I7607" s="24">
        <f t="shared" si="1521"/>
        <v>2.1597340785678254</v>
      </c>
    </row>
    <row r="7608" spans="1:9" outlineLevel="2" collapsed="1" x14ac:dyDescent="0.25">
      <c r="F7608" s="1" t="s">
        <v>4600</v>
      </c>
      <c r="I7608" s="24">
        <f t="shared" ref="I7608" si="1522">SUBTOTAL(9,I7600:I7607)</f>
        <v>103.66723577125563</v>
      </c>
    </row>
    <row r="7609" spans="1:9" hidden="1" outlineLevel="3" x14ac:dyDescent="0.25">
      <c r="A7609" t="s">
        <v>90</v>
      </c>
      <c r="B7609" t="str">
        <f>VLOOKUP(A7609,'AGENCY CODES'!$C$4:$F$139,3,FALSE)</f>
        <v>DEPARTMENT OF EMERGENCY AND MILITARY</v>
      </c>
      <c r="C7609" s="8" t="s">
        <v>3</v>
      </c>
      <c r="D7609" s="8" t="str">
        <f t="shared" si="1515"/>
        <v>MAA2349</v>
      </c>
      <c r="E7609">
        <v>2349</v>
      </c>
      <c r="F7609" t="str">
        <f>VLOOKUP(D7609,'Fund List'!$A$2:$F$1324,6,FALSE)</f>
        <v>NATIONAL GUARD RELIEF FUND</v>
      </c>
      <c r="G7609" s="3">
        <v>24</v>
      </c>
      <c r="I7609" s="24">
        <f t="shared" ref="I7609:I7615" si="1523">$G7609/$G$10*I$5</f>
        <v>25.916808942813905</v>
      </c>
    </row>
    <row r="7610" spans="1:9" hidden="1" outlineLevel="3" x14ac:dyDescent="0.25">
      <c r="A7610" t="s">
        <v>90</v>
      </c>
      <c r="B7610" t="str">
        <f>VLOOKUP(A7610,'AGENCY CODES'!$C$4:$F$139,3,FALSE)</f>
        <v>DEPARTMENT OF EMERGENCY AND MILITARY</v>
      </c>
      <c r="C7610" s="8" t="s">
        <v>7</v>
      </c>
      <c r="D7610" s="8" t="str">
        <f t="shared" si="1515"/>
        <v>MAA2349</v>
      </c>
      <c r="E7610">
        <v>2349</v>
      </c>
      <c r="F7610" t="str">
        <f>VLOOKUP(D7610,'Fund List'!$A$2:$F$1324,6,FALSE)</f>
        <v>NATIONAL GUARD RELIEF FUND</v>
      </c>
      <c r="G7610" s="3">
        <v>9</v>
      </c>
      <c r="I7610" s="24">
        <f t="shared" si="1523"/>
        <v>9.7188033535552147</v>
      </c>
    </row>
    <row r="7611" spans="1:9" hidden="1" outlineLevel="3" x14ac:dyDescent="0.25">
      <c r="A7611" t="s">
        <v>90</v>
      </c>
      <c r="B7611" t="str">
        <f>VLOOKUP(A7611,'AGENCY CODES'!$C$4:$F$139,3,FALSE)</f>
        <v>DEPARTMENT OF EMERGENCY AND MILITARY</v>
      </c>
      <c r="C7611" s="8" t="s">
        <v>8</v>
      </c>
      <c r="D7611" s="8" t="str">
        <f t="shared" si="1515"/>
        <v>MAA2349</v>
      </c>
      <c r="E7611">
        <v>2349</v>
      </c>
      <c r="F7611" t="str">
        <f>VLOOKUP(D7611,'Fund List'!$A$2:$F$1324,6,FALSE)</f>
        <v>NATIONAL GUARD RELIEF FUND</v>
      </c>
      <c r="G7611" s="3">
        <v>1</v>
      </c>
      <c r="I7611" s="24">
        <f t="shared" si="1523"/>
        <v>1.0798670392839127</v>
      </c>
    </row>
    <row r="7612" spans="1:9" hidden="1" outlineLevel="3" x14ac:dyDescent="0.25">
      <c r="A7612" t="s">
        <v>90</v>
      </c>
      <c r="B7612" t="str">
        <f>VLOOKUP(A7612,'AGENCY CODES'!$C$4:$F$139,3,FALSE)</f>
        <v>DEPARTMENT OF EMERGENCY AND MILITARY</v>
      </c>
      <c r="C7612" s="8" t="s">
        <v>10</v>
      </c>
      <c r="D7612" s="8" t="str">
        <f t="shared" si="1515"/>
        <v>MAA2349</v>
      </c>
      <c r="E7612">
        <v>2349</v>
      </c>
      <c r="F7612" t="str">
        <f>VLOOKUP(D7612,'Fund List'!$A$2:$F$1324,6,FALSE)</f>
        <v>NATIONAL GUARD RELIEF FUND</v>
      </c>
      <c r="G7612" s="3">
        <v>5</v>
      </c>
      <c r="I7612" s="24">
        <f t="shared" si="1523"/>
        <v>5.3993351964195639</v>
      </c>
    </row>
    <row r="7613" spans="1:9" hidden="1" outlineLevel="3" x14ac:dyDescent="0.25">
      <c r="A7613" t="s">
        <v>90</v>
      </c>
      <c r="B7613" t="str">
        <f>VLOOKUP(A7613,'AGENCY CODES'!$C$4:$F$139,3,FALSE)</f>
        <v>DEPARTMENT OF EMERGENCY AND MILITARY</v>
      </c>
      <c r="C7613" s="8" t="s">
        <v>11</v>
      </c>
      <c r="D7613" s="8" t="str">
        <f t="shared" si="1515"/>
        <v>MAA2349</v>
      </c>
      <c r="E7613">
        <v>2349</v>
      </c>
      <c r="F7613" t="str">
        <f>VLOOKUP(D7613,'Fund List'!$A$2:$F$1324,6,FALSE)</f>
        <v>NATIONAL GUARD RELIEF FUND</v>
      </c>
      <c r="G7613" s="3">
        <v>9</v>
      </c>
      <c r="I7613" s="24">
        <f t="shared" si="1523"/>
        <v>9.7188033535552147</v>
      </c>
    </row>
    <row r="7614" spans="1:9" hidden="1" outlineLevel="3" x14ac:dyDescent="0.25">
      <c r="A7614" t="s">
        <v>90</v>
      </c>
      <c r="B7614" t="str">
        <f>VLOOKUP(A7614,'AGENCY CODES'!$C$4:$F$139,3,FALSE)</f>
        <v>DEPARTMENT OF EMERGENCY AND MILITARY</v>
      </c>
      <c r="C7614" s="8" t="s">
        <v>12</v>
      </c>
      <c r="D7614" s="8" t="str">
        <f t="shared" si="1515"/>
        <v>MAA2349</v>
      </c>
      <c r="E7614">
        <v>2349</v>
      </c>
      <c r="F7614" t="str">
        <f>VLOOKUP(D7614,'Fund List'!$A$2:$F$1324,6,FALSE)</f>
        <v>NATIONAL GUARD RELIEF FUND</v>
      </c>
      <c r="G7614" s="3">
        <v>2</v>
      </c>
      <c r="I7614" s="24">
        <f t="shared" si="1523"/>
        <v>2.1597340785678254</v>
      </c>
    </row>
    <row r="7615" spans="1:9" hidden="1" outlineLevel="3" x14ac:dyDescent="0.25">
      <c r="A7615" t="s">
        <v>90</v>
      </c>
      <c r="B7615" t="str">
        <f>VLOOKUP(A7615,'AGENCY CODES'!$C$4:$F$139,3,FALSE)</f>
        <v>DEPARTMENT OF EMERGENCY AND MILITARY</v>
      </c>
      <c r="C7615" s="8">
        <v>2</v>
      </c>
      <c r="D7615" s="8" t="str">
        <f t="shared" si="1515"/>
        <v>MAA2349</v>
      </c>
      <c r="E7615">
        <v>2349</v>
      </c>
      <c r="F7615" t="str">
        <f>VLOOKUP(D7615,'Fund List'!$A$2:$F$1324,6,FALSE)</f>
        <v>NATIONAL GUARD RELIEF FUND</v>
      </c>
      <c r="G7615" s="3">
        <v>9</v>
      </c>
      <c r="I7615" s="24">
        <f t="shared" si="1523"/>
        <v>9.7188033535552147</v>
      </c>
    </row>
    <row r="7616" spans="1:9" outlineLevel="2" collapsed="1" x14ac:dyDescent="0.25">
      <c r="F7616" s="1" t="s">
        <v>4601</v>
      </c>
      <c r="I7616" s="24">
        <f t="shared" ref="I7616" si="1524">SUBTOTAL(9,I7609:I7615)</f>
        <v>63.712155317750849</v>
      </c>
    </row>
    <row r="7617" spans="1:9" hidden="1" outlineLevel="3" x14ac:dyDescent="0.25">
      <c r="A7617" t="s">
        <v>90</v>
      </c>
      <c r="B7617" t="str">
        <f>VLOOKUP(A7617,'AGENCY CODES'!$C$4:$F$139,3,FALSE)</f>
        <v>DEPARTMENT OF EMERGENCY AND MILITARY</v>
      </c>
      <c r="C7617" s="8" t="s">
        <v>3</v>
      </c>
      <c r="D7617" s="8" t="str">
        <f t="shared" si="1515"/>
        <v>MAA2500</v>
      </c>
      <c r="E7617">
        <v>2500</v>
      </c>
      <c r="F7617" t="str">
        <f>VLOOKUP(D7617,'Fund List'!$A$2:$F$1324,6,FALSE)</f>
        <v>INTERAGENCY SERVICE AGREEMENT FUND</v>
      </c>
      <c r="G7617" s="3">
        <v>82</v>
      </c>
      <c r="I7617" s="24">
        <f t="shared" ref="I7617:I7628" si="1525">$G7617/$G$10*I$5</f>
        <v>88.549097221280846</v>
      </c>
    </row>
    <row r="7618" spans="1:9" hidden="1" outlineLevel="3" x14ac:dyDescent="0.25">
      <c r="A7618" t="s">
        <v>90</v>
      </c>
      <c r="B7618" t="str">
        <f>VLOOKUP(A7618,'AGENCY CODES'!$C$4:$F$139,3,FALSE)</f>
        <v>DEPARTMENT OF EMERGENCY AND MILITARY</v>
      </c>
      <c r="C7618" s="8" t="s">
        <v>4</v>
      </c>
      <c r="D7618" s="8" t="str">
        <f t="shared" si="1515"/>
        <v>MAA2500</v>
      </c>
      <c r="E7618">
        <v>2500</v>
      </c>
      <c r="F7618" t="str">
        <f>VLOOKUP(D7618,'Fund List'!$A$2:$F$1324,6,FALSE)</f>
        <v>INTERAGENCY SERVICE AGREEMENT FUND</v>
      </c>
      <c r="G7618" s="3">
        <v>36</v>
      </c>
      <c r="I7618" s="24">
        <f t="shared" si="1525"/>
        <v>38.875213414220859</v>
      </c>
    </row>
    <row r="7619" spans="1:9" hidden="1" outlineLevel="3" x14ac:dyDescent="0.25">
      <c r="A7619" t="s">
        <v>90</v>
      </c>
      <c r="B7619" t="str">
        <f>VLOOKUP(A7619,'AGENCY CODES'!$C$4:$F$139,3,FALSE)</f>
        <v>DEPARTMENT OF EMERGENCY AND MILITARY</v>
      </c>
      <c r="C7619" s="8" t="s">
        <v>5</v>
      </c>
      <c r="D7619" s="8" t="str">
        <f t="shared" si="1515"/>
        <v>MAA2500</v>
      </c>
      <c r="E7619">
        <v>2500</v>
      </c>
      <c r="F7619" t="str">
        <f>VLOOKUP(D7619,'Fund List'!$A$2:$F$1324,6,FALSE)</f>
        <v>INTERAGENCY SERVICE AGREEMENT FUND</v>
      </c>
      <c r="G7619" s="3">
        <v>61</v>
      </c>
      <c r="I7619" s="24">
        <f t="shared" si="1525"/>
        <v>65.871889396318679</v>
      </c>
    </row>
    <row r="7620" spans="1:9" hidden="1" outlineLevel="3" x14ac:dyDescent="0.25">
      <c r="A7620" t="s">
        <v>90</v>
      </c>
      <c r="B7620" t="str">
        <f>VLOOKUP(A7620,'AGENCY CODES'!$C$4:$F$139,3,FALSE)</f>
        <v>DEPARTMENT OF EMERGENCY AND MILITARY</v>
      </c>
      <c r="C7620" s="8" t="s">
        <v>6</v>
      </c>
      <c r="D7620" s="8" t="str">
        <f t="shared" si="1515"/>
        <v>MAA2500</v>
      </c>
      <c r="E7620">
        <v>2500</v>
      </c>
      <c r="F7620" t="str">
        <f>VLOOKUP(D7620,'Fund List'!$A$2:$F$1324,6,FALSE)</f>
        <v>INTERAGENCY SERVICE AGREEMENT FUND</v>
      </c>
      <c r="G7620" s="3">
        <v>46</v>
      </c>
      <c r="I7620" s="24">
        <f t="shared" si="1525"/>
        <v>49.673883807059987</v>
      </c>
    </row>
    <row r="7621" spans="1:9" hidden="1" outlineLevel="3" x14ac:dyDescent="0.25">
      <c r="A7621" t="s">
        <v>90</v>
      </c>
      <c r="B7621" t="str">
        <f>VLOOKUP(A7621,'AGENCY CODES'!$C$4:$F$139,3,FALSE)</f>
        <v>DEPARTMENT OF EMERGENCY AND MILITARY</v>
      </c>
      <c r="C7621" s="8" t="s">
        <v>7</v>
      </c>
      <c r="D7621" s="8" t="str">
        <f t="shared" si="1515"/>
        <v>MAA2500</v>
      </c>
      <c r="E7621">
        <v>2500</v>
      </c>
      <c r="F7621" t="str">
        <f>VLOOKUP(D7621,'Fund List'!$A$2:$F$1324,6,FALSE)</f>
        <v>INTERAGENCY SERVICE AGREEMENT FUND</v>
      </c>
      <c r="G7621" s="3">
        <v>33</v>
      </c>
      <c r="I7621" s="24">
        <f t="shared" si="1525"/>
        <v>35.635612296369125</v>
      </c>
    </row>
    <row r="7622" spans="1:9" hidden="1" outlineLevel="3" x14ac:dyDescent="0.25">
      <c r="A7622" t="s">
        <v>90</v>
      </c>
      <c r="B7622" t="str">
        <f>VLOOKUP(A7622,'AGENCY CODES'!$C$4:$F$139,3,FALSE)</f>
        <v>DEPARTMENT OF EMERGENCY AND MILITARY</v>
      </c>
      <c r="C7622" s="8" t="s">
        <v>17</v>
      </c>
      <c r="D7622" s="8" t="str">
        <f t="shared" si="1515"/>
        <v>MAA2500</v>
      </c>
      <c r="E7622">
        <v>2500</v>
      </c>
      <c r="F7622" t="str">
        <f>VLOOKUP(D7622,'Fund List'!$A$2:$F$1324,6,FALSE)</f>
        <v>INTERAGENCY SERVICE AGREEMENT FUND</v>
      </c>
      <c r="G7622" s="3">
        <v>18</v>
      </c>
      <c r="I7622" s="24">
        <f t="shared" si="1525"/>
        <v>19.437606707110429</v>
      </c>
    </row>
    <row r="7623" spans="1:9" hidden="1" outlineLevel="3" x14ac:dyDescent="0.25">
      <c r="A7623" t="s">
        <v>90</v>
      </c>
      <c r="B7623" t="str">
        <f>VLOOKUP(A7623,'AGENCY CODES'!$C$4:$F$139,3,FALSE)</f>
        <v>DEPARTMENT OF EMERGENCY AND MILITARY</v>
      </c>
      <c r="C7623" s="8" t="s">
        <v>8</v>
      </c>
      <c r="D7623" s="8" t="str">
        <f t="shared" si="1515"/>
        <v>MAA2500</v>
      </c>
      <c r="E7623">
        <v>2500</v>
      </c>
      <c r="F7623" t="str">
        <f>VLOOKUP(D7623,'Fund List'!$A$2:$F$1324,6,FALSE)</f>
        <v>INTERAGENCY SERVICE AGREEMENT FUND</v>
      </c>
      <c r="G7623" s="3">
        <v>79</v>
      </c>
      <c r="I7623" s="24">
        <f t="shared" si="1525"/>
        <v>85.309496103429112</v>
      </c>
    </row>
    <row r="7624" spans="1:9" hidden="1" outlineLevel="3" x14ac:dyDescent="0.25">
      <c r="A7624" t="s">
        <v>90</v>
      </c>
      <c r="B7624" t="str">
        <f>VLOOKUP(A7624,'AGENCY CODES'!$C$4:$F$139,3,FALSE)</f>
        <v>DEPARTMENT OF EMERGENCY AND MILITARY</v>
      </c>
      <c r="C7624" s="8" t="s">
        <v>10</v>
      </c>
      <c r="D7624" s="8" t="str">
        <f t="shared" si="1515"/>
        <v>MAA2500</v>
      </c>
      <c r="E7624">
        <v>2500</v>
      </c>
      <c r="F7624" t="str">
        <f>VLOOKUP(D7624,'Fund List'!$A$2:$F$1324,6,FALSE)</f>
        <v>INTERAGENCY SERVICE AGREEMENT FUND</v>
      </c>
      <c r="G7624" s="3">
        <v>125</v>
      </c>
      <c r="I7624" s="24">
        <f t="shared" si="1525"/>
        <v>134.98337991048911</v>
      </c>
    </row>
    <row r="7625" spans="1:9" hidden="1" outlineLevel="3" x14ac:dyDescent="0.25">
      <c r="A7625" t="s">
        <v>90</v>
      </c>
      <c r="B7625" t="str">
        <f>VLOOKUP(A7625,'AGENCY CODES'!$C$4:$F$139,3,FALSE)</f>
        <v>DEPARTMENT OF EMERGENCY AND MILITARY</v>
      </c>
      <c r="C7625" s="8" t="s">
        <v>11</v>
      </c>
      <c r="D7625" s="8" t="str">
        <f t="shared" si="1515"/>
        <v>MAA2500</v>
      </c>
      <c r="E7625">
        <v>2500</v>
      </c>
      <c r="F7625" t="str">
        <f>VLOOKUP(D7625,'Fund List'!$A$2:$F$1324,6,FALSE)</f>
        <v>INTERAGENCY SERVICE AGREEMENT FUND</v>
      </c>
      <c r="G7625" s="3">
        <v>302</v>
      </c>
      <c r="I7625" s="24">
        <f t="shared" si="1525"/>
        <v>326.11984586374166</v>
      </c>
    </row>
    <row r="7626" spans="1:9" hidden="1" outlineLevel="3" x14ac:dyDescent="0.25">
      <c r="A7626" t="s">
        <v>90</v>
      </c>
      <c r="B7626" t="str">
        <f>VLOOKUP(A7626,'AGENCY CODES'!$C$4:$F$139,3,FALSE)</f>
        <v>DEPARTMENT OF EMERGENCY AND MILITARY</v>
      </c>
      <c r="C7626" s="8" t="s">
        <v>12</v>
      </c>
      <c r="D7626" s="8" t="str">
        <f t="shared" si="1515"/>
        <v>MAA2500</v>
      </c>
      <c r="E7626">
        <v>2500</v>
      </c>
      <c r="F7626" t="str">
        <f>VLOOKUP(D7626,'Fund List'!$A$2:$F$1324,6,FALSE)</f>
        <v>INTERAGENCY SERVICE AGREEMENT FUND</v>
      </c>
      <c r="G7626" s="3">
        <v>56</v>
      </c>
      <c r="I7626" s="24">
        <f t="shared" si="1525"/>
        <v>60.472554199899108</v>
      </c>
    </row>
    <row r="7627" spans="1:9" hidden="1" outlineLevel="3" x14ac:dyDescent="0.25">
      <c r="A7627" t="s">
        <v>90</v>
      </c>
      <c r="B7627" t="str">
        <f>VLOOKUP(A7627,'AGENCY CODES'!$C$4:$F$139,3,FALSE)</f>
        <v>DEPARTMENT OF EMERGENCY AND MILITARY</v>
      </c>
      <c r="C7627" s="8">
        <v>2</v>
      </c>
      <c r="D7627" s="8" t="str">
        <f t="shared" si="1515"/>
        <v>MAA2500</v>
      </c>
      <c r="E7627">
        <v>2500</v>
      </c>
      <c r="F7627" t="str">
        <f>VLOOKUP(D7627,'Fund List'!$A$2:$F$1324,6,FALSE)</f>
        <v>INTERAGENCY SERVICE AGREEMENT FUND</v>
      </c>
      <c r="G7627" s="3">
        <v>290</v>
      </c>
      <c r="I7627" s="24">
        <f t="shared" si="1525"/>
        <v>313.16144139233467</v>
      </c>
    </row>
    <row r="7628" spans="1:9" hidden="1" outlineLevel="3" x14ac:dyDescent="0.25">
      <c r="A7628" t="s">
        <v>90</v>
      </c>
      <c r="B7628" t="str">
        <f>VLOOKUP(A7628,'AGENCY CODES'!$C$4:$F$139,3,FALSE)</f>
        <v>DEPARTMENT OF EMERGENCY AND MILITARY</v>
      </c>
      <c r="C7628" s="8">
        <v>8</v>
      </c>
      <c r="D7628" s="8" t="str">
        <f t="shared" si="1515"/>
        <v>MAA2500</v>
      </c>
      <c r="E7628">
        <v>2500</v>
      </c>
      <c r="F7628" t="str">
        <f>VLOOKUP(D7628,'Fund List'!$A$2:$F$1324,6,FALSE)</f>
        <v>INTERAGENCY SERVICE AGREEMENT FUND</v>
      </c>
      <c r="G7628" s="3">
        <v>1664</v>
      </c>
      <c r="I7628" s="24">
        <f t="shared" si="1525"/>
        <v>1796.8987533684308</v>
      </c>
    </row>
    <row r="7629" spans="1:9" outlineLevel="2" collapsed="1" x14ac:dyDescent="0.25">
      <c r="F7629" s="1" t="s">
        <v>4035</v>
      </c>
      <c r="I7629" s="24">
        <f t="shared" ref="I7629" si="1526">SUBTOTAL(9,I7617:I7628)</f>
        <v>3014.9887736806841</v>
      </c>
    </row>
    <row r="7630" spans="1:9" hidden="1" outlineLevel="3" x14ac:dyDescent="0.25">
      <c r="A7630" t="s">
        <v>90</v>
      </c>
      <c r="B7630" t="str">
        <f>VLOOKUP(A7630,'AGENCY CODES'!$C$4:$F$139,3,FALSE)</f>
        <v>DEPARTMENT OF EMERGENCY AND MILITARY</v>
      </c>
      <c r="C7630" s="8" t="s">
        <v>1</v>
      </c>
      <c r="D7630" s="8" t="str">
        <f t="shared" si="1515"/>
        <v>MAA3031</v>
      </c>
      <c r="E7630">
        <v>3031</v>
      </c>
      <c r="F7630" t="str">
        <f>VLOOKUP(D7630,'Fund List'!$A$2:$F$1324,6,FALSE)</f>
        <v>EMERGENCY RESPONSE FUND</v>
      </c>
      <c r="G7630" s="3">
        <v>7</v>
      </c>
      <c r="I7630" s="24">
        <f t="shared" ref="I7630:I7637" si="1527">$G7630/$G$10*I$5</f>
        <v>7.5590692749873885</v>
      </c>
    </row>
    <row r="7631" spans="1:9" hidden="1" outlineLevel="3" x14ac:dyDescent="0.25">
      <c r="A7631" t="s">
        <v>90</v>
      </c>
      <c r="B7631" t="str">
        <f>VLOOKUP(A7631,'AGENCY CODES'!$C$4:$F$139,3,FALSE)</f>
        <v>DEPARTMENT OF EMERGENCY AND MILITARY</v>
      </c>
      <c r="C7631" s="8" t="s">
        <v>3</v>
      </c>
      <c r="D7631" s="8" t="str">
        <f t="shared" si="1515"/>
        <v>MAA3031</v>
      </c>
      <c r="E7631">
        <v>3031</v>
      </c>
      <c r="F7631" t="str">
        <f>VLOOKUP(D7631,'Fund List'!$A$2:$F$1324,6,FALSE)</f>
        <v>EMERGENCY RESPONSE FUND</v>
      </c>
      <c r="G7631" s="3">
        <v>6</v>
      </c>
      <c r="I7631" s="24">
        <f t="shared" si="1527"/>
        <v>6.4792022357034762</v>
      </c>
    </row>
    <row r="7632" spans="1:9" hidden="1" outlineLevel="3" x14ac:dyDescent="0.25">
      <c r="A7632" t="s">
        <v>90</v>
      </c>
      <c r="B7632" t="str">
        <f>VLOOKUP(A7632,'AGENCY CODES'!$C$4:$F$139,3,FALSE)</f>
        <v>DEPARTMENT OF EMERGENCY AND MILITARY</v>
      </c>
      <c r="C7632" s="8" t="s">
        <v>4</v>
      </c>
      <c r="D7632" s="8" t="str">
        <f t="shared" si="1515"/>
        <v>MAA3031</v>
      </c>
      <c r="E7632">
        <v>3031</v>
      </c>
      <c r="F7632" t="str">
        <f>VLOOKUP(D7632,'Fund List'!$A$2:$F$1324,6,FALSE)</f>
        <v>EMERGENCY RESPONSE FUND</v>
      </c>
      <c r="G7632" s="3">
        <v>30</v>
      </c>
      <c r="I7632" s="24">
        <f t="shared" si="1527"/>
        <v>32.396011178517384</v>
      </c>
    </row>
    <row r="7633" spans="1:9" hidden="1" outlineLevel="3" x14ac:dyDescent="0.25">
      <c r="A7633" t="s">
        <v>90</v>
      </c>
      <c r="B7633" t="str">
        <f>VLOOKUP(A7633,'AGENCY CODES'!$C$4:$F$139,3,FALSE)</f>
        <v>DEPARTMENT OF EMERGENCY AND MILITARY</v>
      </c>
      <c r="C7633" s="8" t="s">
        <v>5</v>
      </c>
      <c r="D7633" s="8" t="str">
        <f t="shared" si="1515"/>
        <v>MAA3031</v>
      </c>
      <c r="E7633">
        <v>3031</v>
      </c>
      <c r="F7633" t="str">
        <f>VLOOKUP(D7633,'Fund List'!$A$2:$F$1324,6,FALSE)</f>
        <v>EMERGENCY RESPONSE FUND</v>
      </c>
      <c r="G7633" s="3">
        <v>2</v>
      </c>
      <c r="I7633" s="24">
        <f t="shared" si="1527"/>
        <v>2.1597340785678254</v>
      </c>
    </row>
    <row r="7634" spans="1:9" hidden="1" outlineLevel="3" x14ac:dyDescent="0.25">
      <c r="A7634" t="s">
        <v>90</v>
      </c>
      <c r="B7634" t="str">
        <f>VLOOKUP(A7634,'AGENCY CODES'!$C$4:$F$139,3,FALSE)</f>
        <v>DEPARTMENT OF EMERGENCY AND MILITARY</v>
      </c>
      <c r="C7634" s="8" t="s">
        <v>10</v>
      </c>
      <c r="D7634" s="8" t="str">
        <f t="shared" si="1515"/>
        <v>MAA3031</v>
      </c>
      <c r="E7634">
        <v>3031</v>
      </c>
      <c r="F7634" t="str">
        <f>VLOOKUP(D7634,'Fund List'!$A$2:$F$1324,6,FALSE)</f>
        <v>EMERGENCY RESPONSE FUND</v>
      </c>
      <c r="G7634" s="3">
        <v>14</v>
      </c>
      <c r="I7634" s="24">
        <f t="shared" si="1527"/>
        <v>15.118138549974777</v>
      </c>
    </row>
    <row r="7635" spans="1:9" hidden="1" outlineLevel="3" x14ac:dyDescent="0.25">
      <c r="A7635" t="s">
        <v>90</v>
      </c>
      <c r="B7635" t="str">
        <f>VLOOKUP(A7635,'AGENCY CODES'!$C$4:$F$139,3,FALSE)</f>
        <v>DEPARTMENT OF EMERGENCY AND MILITARY</v>
      </c>
      <c r="C7635" s="8" t="s">
        <v>11</v>
      </c>
      <c r="D7635" s="8" t="str">
        <f t="shared" si="1515"/>
        <v>MAA3031</v>
      </c>
      <c r="E7635">
        <v>3031</v>
      </c>
      <c r="F7635" t="str">
        <f>VLOOKUP(D7635,'Fund List'!$A$2:$F$1324,6,FALSE)</f>
        <v>EMERGENCY RESPONSE FUND</v>
      </c>
      <c r="G7635" s="3">
        <v>24</v>
      </c>
      <c r="I7635" s="24">
        <f t="shared" si="1527"/>
        <v>25.916808942813905</v>
      </c>
    </row>
    <row r="7636" spans="1:9" hidden="1" outlineLevel="3" x14ac:dyDescent="0.25">
      <c r="A7636" t="s">
        <v>90</v>
      </c>
      <c r="B7636" t="str">
        <f>VLOOKUP(A7636,'AGENCY CODES'!$C$4:$F$139,3,FALSE)</f>
        <v>DEPARTMENT OF EMERGENCY AND MILITARY</v>
      </c>
      <c r="C7636" s="8" t="s">
        <v>12</v>
      </c>
      <c r="D7636" s="8" t="str">
        <f t="shared" si="1515"/>
        <v>MAA3031</v>
      </c>
      <c r="E7636">
        <v>3031</v>
      </c>
      <c r="F7636" t="str">
        <f>VLOOKUP(D7636,'Fund List'!$A$2:$F$1324,6,FALSE)</f>
        <v>EMERGENCY RESPONSE FUND</v>
      </c>
      <c r="G7636" s="3">
        <v>9</v>
      </c>
      <c r="I7636" s="24">
        <f t="shared" si="1527"/>
        <v>9.7188033535552147</v>
      </c>
    </row>
    <row r="7637" spans="1:9" hidden="1" outlineLevel="3" x14ac:dyDescent="0.25">
      <c r="A7637" t="s">
        <v>90</v>
      </c>
      <c r="B7637" t="str">
        <f>VLOOKUP(A7637,'AGENCY CODES'!$C$4:$F$139,3,FALSE)</f>
        <v>DEPARTMENT OF EMERGENCY AND MILITARY</v>
      </c>
      <c r="C7637" s="8">
        <v>2</v>
      </c>
      <c r="D7637" s="8" t="str">
        <f t="shared" si="1515"/>
        <v>MAA3031</v>
      </c>
      <c r="E7637">
        <v>3031</v>
      </c>
      <c r="F7637" t="str">
        <f>VLOOKUP(D7637,'Fund List'!$A$2:$F$1324,6,FALSE)</f>
        <v>EMERGENCY RESPONSE FUND</v>
      </c>
      <c r="G7637" s="3">
        <v>22</v>
      </c>
      <c r="I7637" s="24">
        <f t="shared" si="1527"/>
        <v>23.757074864246082</v>
      </c>
    </row>
    <row r="7638" spans="1:9" outlineLevel="2" collapsed="1" x14ac:dyDescent="0.25">
      <c r="F7638" s="1" t="s">
        <v>4602</v>
      </c>
      <c r="I7638" s="24">
        <f t="shared" ref="I7638" si="1528">SUBTOTAL(9,I7630:I7637)</f>
        <v>123.10484247836604</v>
      </c>
    </row>
    <row r="7639" spans="1:9" hidden="1" outlineLevel="3" x14ac:dyDescent="0.25">
      <c r="A7639" t="s">
        <v>90</v>
      </c>
      <c r="B7639" t="str">
        <f>VLOOKUP(A7639,'AGENCY CODES'!$C$4:$F$139,3,FALSE)</f>
        <v>DEPARTMENT OF EMERGENCY AND MILITARY</v>
      </c>
      <c r="C7639" s="8" t="s">
        <v>3</v>
      </c>
      <c r="D7639" s="8" t="str">
        <f t="shared" si="1515"/>
        <v>MAA9000</v>
      </c>
      <c r="E7639">
        <v>9000</v>
      </c>
      <c r="F7639" t="str">
        <f>VLOOKUP(D7639,'Fund List'!$A$2:$F$1324,6,FALSE)</f>
        <v>INDIRECT COST RECOVERY</v>
      </c>
      <c r="G7639" s="3">
        <v>10</v>
      </c>
      <c r="I7639" s="24">
        <f t="shared" ref="I7639:I7651" si="1529">$G7639/$G$10*I$5</f>
        <v>10.798670392839128</v>
      </c>
    </row>
    <row r="7640" spans="1:9" hidden="1" outlineLevel="3" x14ac:dyDescent="0.25">
      <c r="A7640" t="s">
        <v>90</v>
      </c>
      <c r="B7640" t="str">
        <f>VLOOKUP(A7640,'AGENCY CODES'!$C$4:$F$139,3,FALSE)</f>
        <v>DEPARTMENT OF EMERGENCY AND MILITARY</v>
      </c>
      <c r="C7640" s="8" t="s">
        <v>4</v>
      </c>
      <c r="D7640" s="8" t="str">
        <f t="shared" si="1515"/>
        <v>MAA9000</v>
      </c>
      <c r="E7640">
        <v>9000</v>
      </c>
      <c r="F7640" t="str">
        <f>VLOOKUP(D7640,'Fund List'!$A$2:$F$1324,6,FALSE)</f>
        <v>INDIRECT COST RECOVERY</v>
      </c>
      <c r="G7640" s="3">
        <v>3</v>
      </c>
      <c r="I7640" s="24">
        <f t="shared" si="1529"/>
        <v>3.2396011178517381</v>
      </c>
    </row>
    <row r="7641" spans="1:9" hidden="1" outlineLevel="3" x14ac:dyDescent="0.25">
      <c r="A7641" t="s">
        <v>90</v>
      </c>
      <c r="B7641" t="str">
        <f>VLOOKUP(A7641,'AGENCY CODES'!$C$4:$F$139,3,FALSE)</f>
        <v>DEPARTMENT OF EMERGENCY AND MILITARY</v>
      </c>
      <c r="C7641" s="8" t="s">
        <v>5</v>
      </c>
      <c r="D7641" s="8" t="str">
        <f t="shared" ref="D7641:D7706" si="1530">CONCATENATE(A7641,E7641)</f>
        <v>MAA9000</v>
      </c>
      <c r="E7641">
        <v>9000</v>
      </c>
      <c r="F7641" t="str">
        <f>VLOOKUP(D7641,'Fund List'!$A$2:$F$1324,6,FALSE)</f>
        <v>INDIRECT COST RECOVERY</v>
      </c>
      <c r="G7641" s="3">
        <v>120</v>
      </c>
      <c r="I7641" s="24">
        <f t="shared" si="1529"/>
        <v>129.58404471406953</v>
      </c>
    </row>
    <row r="7642" spans="1:9" hidden="1" outlineLevel="3" x14ac:dyDescent="0.25">
      <c r="A7642" t="s">
        <v>90</v>
      </c>
      <c r="B7642" t="str">
        <f>VLOOKUP(A7642,'AGENCY CODES'!$C$4:$F$139,3,FALSE)</f>
        <v>DEPARTMENT OF EMERGENCY AND MILITARY</v>
      </c>
      <c r="C7642" s="8" t="s">
        <v>6</v>
      </c>
      <c r="D7642" s="8" t="str">
        <f t="shared" si="1530"/>
        <v>MAA9000</v>
      </c>
      <c r="E7642">
        <v>9000</v>
      </c>
      <c r="F7642" t="str">
        <f>VLOOKUP(D7642,'Fund List'!$A$2:$F$1324,6,FALSE)</f>
        <v>INDIRECT COST RECOVERY</v>
      </c>
      <c r="G7642" s="3">
        <v>19</v>
      </c>
      <c r="I7642" s="24">
        <f t="shared" si="1529"/>
        <v>20.517473746394341</v>
      </c>
    </row>
    <row r="7643" spans="1:9" hidden="1" outlineLevel="3" x14ac:dyDescent="0.25">
      <c r="A7643" t="s">
        <v>90</v>
      </c>
      <c r="B7643" t="str">
        <f>VLOOKUP(A7643,'AGENCY CODES'!$C$4:$F$139,3,FALSE)</f>
        <v>DEPARTMENT OF EMERGENCY AND MILITARY</v>
      </c>
      <c r="C7643" s="8" t="s">
        <v>7</v>
      </c>
      <c r="D7643" s="8" t="str">
        <f t="shared" si="1530"/>
        <v>MAA9000</v>
      </c>
      <c r="E7643">
        <v>9000</v>
      </c>
      <c r="F7643" t="str">
        <f>VLOOKUP(D7643,'Fund List'!$A$2:$F$1324,6,FALSE)</f>
        <v>INDIRECT COST RECOVERY</v>
      </c>
      <c r="G7643" s="3">
        <v>8</v>
      </c>
      <c r="I7643" s="24">
        <f t="shared" si="1529"/>
        <v>8.6389363142713016</v>
      </c>
    </row>
    <row r="7644" spans="1:9" hidden="1" outlineLevel="3" x14ac:dyDescent="0.25">
      <c r="A7644" t="s">
        <v>90</v>
      </c>
      <c r="B7644" t="str">
        <f>VLOOKUP(A7644,'AGENCY CODES'!$C$4:$F$139,3,FALSE)</f>
        <v>DEPARTMENT OF EMERGENCY AND MILITARY</v>
      </c>
      <c r="C7644" s="8" t="s">
        <v>14</v>
      </c>
      <c r="D7644" s="8" t="str">
        <f t="shared" si="1530"/>
        <v>MAA9000</v>
      </c>
      <c r="E7644">
        <v>9000</v>
      </c>
      <c r="F7644" t="str">
        <f>VLOOKUP(D7644,'Fund List'!$A$2:$F$1324,6,FALSE)</f>
        <v>INDIRECT COST RECOVERY</v>
      </c>
      <c r="G7644" s="3">
        <v>4</v>
      </c>
      <c r="I7644" s="24">
        <f t="shared" si="1529"/>
        <v>4.3194681571356508</v>
      </c>
    </row>
    <row r="7645" spans="1:9" hidden="1" outlineLevel="3" x14ac:dyDescent="0.25">
      <c r="A7645" t="s">
        <v>90</v>
      </c>
      <c r="B7645" t="str">
        <f>VLOOKUP(A7645,'AGENCY CODES'!$C$4:$F$139,3,FALSE)</f>
        <v>DEPARTMENT OF EMERGENCY AND MILITARY</v>
      </c>
      <c r="C7645" s="8" t="s">
        <v>17</v>
      </c>
      <c r="D7645" s="8" t="str">
        <f t="shared" si="1530"/>
        <v>MAA9000</v>
      </c>
      <c r="E7645">
        <v>9000</v>
      </c>
      <c r="F7645" t="str">
        <f>VLOOKUP(D7645,'Fund List'!$A$2:$F$1324,6,FALSE)</f>
        <v>INDIRECT COST RECOVERY</v>
      </c>
      <c r="G7645" s="3">
        <v>2</v>
      </c>
      <c r="I7645" s="24">
        <f t="shared" si="1529"/>
        <v>2.1597340785678254</v>
      </c>
    </row>
    <row r="7646" spans="1:9" hidden="1" outlineLevel="3" x14ac:dyDescent="0.25">
      <c r="A7646" t="s">
        <v>90</v>
      </c>
      <c r="B7646" t="str">
        <f>VLOOKUP(A7646,'AGENCY CODES'!$C$4:$F$139,3,FALSE)</f>
        <v>DEPARTMENT OF EMERGENCY AND MILITARY</v>
      </c>
      <c r="C7646" s="8" t="s">
        <v>8</v>
      </c>
      <c r="D7646" s="8" t="str">
        <f t="shared" si="1530"/>
        <v>MAA9000</v>
      </c>
      <c r="E7646">
        <v>9000</v>
      </c>
      <c r="F7646" t="str">
        <f>VLOOKUP(D7646,'Fund List'!$A$2:$F$1324,6,FALSE)</f>
        <v>INDIRECT COST RECOVERY</v>
      </c>
      <c r="G7646" s="3">
        <v>3</v>
      </c>
      <c r="I7646" s="24">
        <f t="shared" si="1529"/>
        <v>3.2396011178517381</v>
      </c>
    </row>
    <row r="7647" spans="1:9" hidden="1" outlineLevel="3" x14ac:dyDescent="0.25">
      <c r="A7647" t="s">
        <v>90</v>
      </c>
      <c r="B7647" t="str">
        <f>VLOOKUP(A7647,'AGENCY CODES'!$C$4:$F$139,3,FALSE)</f>
        <v>DEPARTMENT OF EMERGENCY AND MILITARY</v>
      </c>
      <c r="C7647" s="8" t="s">
        <v>10</v>
      </c>
      <c r="D7647" s="8" t="str">
        <f t="shared" si="1530"/>
        <v>MAA9000</v>
      </c>
      <c r="E7647">
        <v>9000</v>
      </c>
      <c r="F7647" t="str">
        <f>VLOOKUP(D7647,'Fund List'!$A$2:$F$1324,6,FALSE)</f>
        <v>INDIRECT COST RECOVERY</v>
      </c>
      <c r="G7647" s="3">
        <v>24</v>
      </c>
      <c r="I7647" s="24">
        <f t="shared" si="1529"/>
        <v>25.916808942813905</v>
      </c>
    </row>
    <row r="7648" spans="1:9" hidden="1" outlineLevel="3" x14ac:dyDescent="0.25">
      <c r="A7648" t="s">
        <v>90</v>
      </c>
      <c r="B7648" t="str">
        <f>VLOOKUP(A7648,'AGENCY CODES'!$C$4:$F$139,3,FALSE)</f>
        <v>DEPARTMENT OF EMERGENCY AND MILITARY</v>
      </c>
      <c r="C7648" s="8" t="s">
        <v>11</v>
      </c>
      <c r="D7648" s="8" t="str">
        <f t="shared" si="1530"/>
        <v>MAA9000</v>
      </c>
      <c r="E7648">
        <v>9000</v>
      </c>
      <c r="F7648" t="str">
        <f>VLOOKUP(D7648,'Fund List'!$A$2:$F$1324,6,FALSE)</f>
        <v>INDIRECT COST RECOVERY</v>
      </c>
      <c r="G7648" s="3">
        <v>36</v>
      </c>
      <c r="I7648" s="24">
        <f t="shared" si="1529"/>
        <v>38.875213414220859</v>
      </c>
    </row>
    <row r="7649" spans="1:9" hidden="1" outlineLevel="3" x14ac:dyDescent="0.25">
      <c r="A7649" t="s">
        <v>90</v>
      </c>
      <c r="B7649" t="str">
        <f>VLOOKUP(A7649,'AGENCY CODES'!$C$4:$F$139,3,FALSE)</f>
        <v>DEPARTMENT OF EMERGENCY AND MILITARY</v>
      </c>
      <c r="C7649" s="8" t="s">
        <v>12</v>
      </c>
      <c r="D7649" s="8" t="str">
        <f t="shared" si="1530"/>
        <v>MAA9000</v>
      </c>
      <c r="E7649">
        <v>9000</v>
      </c>
      <c r="F7649" t="str">
        <f>VLOOKUP(D7649,'Fund List'!$A$2:$F$1324,6,FALSE)</f>
        <v>INDIRECT COST RECOVERY</v>
      </c>
      <c r="G7649" s="3">
        <v>5</v>
      </c>
      <c r="I7649" s="24">
        <f t="shared" si="1529"/>
        <v>5.3993351964195639</v>
      </c>
    </row>
    <row r="7650" spans="1:9" hidden="1" outlineLevel="3" x14ac:dyDescent="0.25">
      <c r="A7650" t="s">
        <v>90</v>
      </c>
      <c r="B7650" t="str">
        <f>VLOOKUP(A7650,'AGENCY CODES'!$C$4:$F$139,3,FALSE)</f>
        <v>DEPARTMENT OF EMERGENCY AND MILITARY</v>
      </c>
      <c r="C7650" s="8">
        <v>2</v>
      </c>
      <c r="D7650" s="8" t="str">
        <f t="shared" si="1530"/>
        <v>MAA9000</v>
      </c>
      <c r="E7650">
        <v>9000</v>
      </c>
      <c r="F7650" t="str">
        <f>VLOOKUP(D7650,'Fund List'!$A$2:$F$1324,6,FALSE)</f>
        <v>INDIRECT COST RECOVERY</v>
      </c>
      <c r="G7650" s="3">
        <v>27</v>
      </c>
      <c r="I7650" s="24">
        <f t="shared" si="1529"/>
        <v>29.156410060665646</v>
      </c>
    </row>
    <row r="7651" spans="1:9" hidden="1" outlineLevel="3" x14ac:dyDescent="0.25">
      <c r="A7651" t="s">
        <v>90</v>
      </c>
      <c r="B7651" t="str">
        <f>VLOOKUP(A7651,'AGENCY CODES'!$C$4:$F$139,3,FALSE)</f>
        <v>DEPARTMENT OF EMERGENCY AND MILITARY</v>
      </c>
      <c r="C7651" s="8">
        <v>8</v>
      </c>
      <c r="D7651" s="8" t="str">
        <f t="shared" si="1530"/>
        <v>MAA9000</v>
      </c>
      <c r="E7651">
        <v>9000</v>
      </c>
      <c r="F7651" t="str">
        <f>VLOOKUP(D7651,'Fund List'!$A$2:$F$1324,6,FALSE)</f>
        <v>INDIRECT COST RECOVERY</v>
      </c>
      <c r="G7651" s="3">
        <v>784</v>
      </c>
      <c r="I7651" s="24">
        <f t="shared" si="1529"/>
        <v>846.61575879858765</v>
      </c>
    </row>
    <row r="7652" spans="1:9" outlineLevel="2" collapsed="1" x14ac:dyDescent="0.25">
      <c r="F7652" s="1" t="s">
        <v>4131</v>
      </c>
      <c r="I7652" s="24">
        <f t="shared" ref="I7652" si="1531">SUBTOTAL(9,I7639:I7651)</f>
        <v>1128.461056051689</v>
      </c>
    </row>
    <row r="7653" spans="1:9" outlineLevel="1" x14ac:dyDescent="0.25">
      <c r="B7653" s="1" t="s">
        <v>3955</v>
      </c>
      <c r="I7653" s="24">
        <f t="shared" ref="I7653" si="1532">SUBTOTAL(9,I7489:I7651)</f>
        <v>82459.72698675876</v>
      </c>
    </row>
    <row r="7654" spans="1:9" hidden="1" outlineLevel="3" x14ac:dyDescent="0.25">
      <c r="A7654" t="s">
        <v>91</v>
      </c>
      <c r="B7654" t="str">
        <f>VLOOKUP(A7654,'AGENCY CODES'!$C$4:$F$139,3,FALSE)</f>
        <v>MEDICAL EXAMINERS BOARD</v>
      </c>
      <c r="C7654" s="8" t="s">
        <v>3</v>
      </c>
      <c r="D7654" s="8" t="str">
        <f t="shared" si="1530"/>
        <v>MEA1000</v>
      </c>
      <c r="E7654">
        <v>1000</v>
      </c>
      <c r="F7654" t="str">
        <f>VLOOKUP(D7654,'Fund List'!$A$2:$F$1324,6,FALSE)</f>
        <v>GENERAL FUND</v>
      </c>
      <c r="G7654" s="3">
        <v>1015</v>
      </c>
      <c r="I7654" s="24">
        <f t="shared" ref="I7654:I7660" si="1533">$G7654/$G$10*I$5</f>
        <v>1096.0650448731715</v>
      </c>
    </row>
    <row r="7655" spans="1:9" hidden="1" outlineLevel="3" x14ac:dyDescent="0.25">
      <c r="A7655" t="s">
        <v>91</v>
      </c>
      <c r="B7655" t="str">
        <f>VLOOKUP(A7655,'AGENCY CODES'!$C$4:$F$139,3,FALSE)</f>
        <v>MEDICAL EXAMINERS BOARD</v>
      </c>
      <c r="C7655" s="8" t="s">
        <v>6</v>
      </c>
      <c r="D7655" s="8" t="str">
        <f t="shared" si="1530"/>
        <v>MEA1000</v>
      </c>
      <c r="E7655">
        <v>1000</v>
      </c>
      <c r="F7655" t="str">
        <f>VLOOKUP(D7655,'Fund List'!$A$2:$F$1324,6,FALSE)</f>
        <v>GENERAL FUND</v>
      </c>
      <c r="G7655" s="3">
        <v>2906</v>
      </c>
      <c r="I7655" s="24">
        <f t="shared" si="1533"/>
        <v>3138.0936161590503</v>
      </c>
    </row>
    <row r="7656" spans="1:9" hidden="1" outlineLevel="3" x14ac:dyDescent="0.25">
      <c r="A7656" t="s">
        <v>91</v>
      </c>
      <c r="B7656" t="str">
        <f>VLOOKUP(A7656,'AGENCY CODES'!$C$4:$F$139,3,FALSE)</f>
        <v>MEDICAL EXAMINERS BOARD</v>
      </c>
      <c r="C7656" s="8" t="s">
        <v>8</v>
      </c>
      <c r="D7656" s="8" t="str">
        <f t="shared" si="1530"/>
        <v>MEA1000</v>
      </c>
      <c r="E7656">
        <v>1000</v>
      </c>
      <c r="F7656" t="str">
        <f>VLOOKUP(D7656,'Fund List'!$A$2:$F$1324,6,FALSE)</f>
        <v>GENERAL FUND</v>
      </c>
      <c r="G7656" s="3">
        <v>7</v>
      </c>
      <c r="I7656" s="24">
        <f t="shared" si="1533"/>
        <v>7.5590692749873885</v>
      </c>
    </row>
    <row r="7657" spans="1:9" hidden="1" outlineLevel="3" x14ac:dyDescent="0.25">
      <c r="A7657" t="s">
        <v>91</v>
      </c>
      <c r="B7657" t="str">
        <f>VLOOKUP(A7657,'AGENCY CODES'!$C$4:$F$139,3,FALSE)</f>
        <v>MEDICAL EXAMINERS BOARD</v>
      </c>
      <c r="C7657" s="8" t="s">
        <v>10</v>
      </c>
      <c r="D7657" s="8" t="str">
        <f t="shared" si="1530"/>
        <v>MEA1000</v>
      </c>
      <c r="E7657">
        <v>1000</v>
      </c>
      <c r="F7657" t="str">
        <f>VLOOKUP(D7657,'Fund List'!$A$2:$F$1324,6,FALSE)</f>
        <v>GENERAL FUND</v>
      </c>
      <c r="G7657" s="3">
        <v>3</v>
      </c>
      <c r="I7657" s="24">
        <f t="shared" si="1533"/>
        <v>3.2396011178517381</v>
      </c>
    </row>
    <row r="7658" spans="1:9" hidden="1" outlineLevel="3" x14ac:dyDescent="0.25">
      <c r="A7658" t="s">
        <v>91</v>
      </c>
      <c r="B7658" t="str">
        <f>VLOOKUP(A7658,'AGENCY CODES'!$C$4:$F$139,3,FALSE)</f>
        <v>MEDICAL EXAMINERS BOARD</v>
      </c>
      <c r="C7658" s="8" t="s">
        <v>11</v>
      </c>
      <c r="D7658" s="8" t="str">
        <f t="shared" si="1530"/>
        <v>MEA1000</v>
      </c>
      <c r="E7658">
        <v>1000</v>
      </c>
      <c r="F7658" t="str">
        <f>VLOOKUP(D7658,'Fund List'!$A$2:$F$1324,6,FALSE)</f>
        <v>GENERAL FUND</v>
      </c>
      <c r="G7658" s="3">
        <v>3</v>
      </c>
      <c r="I7658" s="24">
        <f t="shared" si="1533"/>
        <v>3.2396011178517381</v>
      </c>
    </row>
    <row r="7659" spans="1:9" hidden="1" outlineLevel="3" x14ac:dyDescent="0.25">
      <c r="A7659" t="s">
        <v>91</v>
      </c>
      <c r="B7659" t="str">
        <f>VLOOKUP(A7659,'AGENCY CODES'!$C$4:$F$139,3,FALSE)</f>
        <v>MEDICAL EXAMINERS BOARD</v>
      </c>
      <c r="C7659" s="8" t="s">
        <v>12</v>
      </c>
      <c r="D7659" s="8" t="str">
        <f t="shared" si="1530"/>
        <v>MEA1000</v>
      </c>
      <c r="E7659">
        <v>1000</v>
      </c>
      <c r="F7659" t="str">
        <f>VLOOKUP(D7659,'Fund List'!$A$2:$F$1324,6,FALSE)</f>
        <v>GENERAL FUND</v>
      </c>
      <c r="G7659" s="3">
        <v>1</v>
      </c>
      <c r="I7659" s="24">
        <f t="shared" si="1533"/>
        <v>1.0798670392839127</v>
      </c>
    </row>
    <row r="7660" spans="1:9" hidden="1" outlineLevel="3" x14ac:dyDescent="0.25">
      <c r="A7660" t="s">
        <v>91</v>
      </c>
      <c r="B7660" t="str">
        <f>VLOOKUP(A7660,'AGENCY CODES'!$C$4:$F$139,3,FALSE)</f>
        <v>MEDICAL EXAMINERS BOARD</v>
      </c>
      <c r="C7660" s="8">
        <v>2</v>
      </c>
      <c r="D7660" s="8" t="str">
        <f t="shared" si="1530"/>
        <v>MEA1000</v>
      </c>
      <c r="E7660">
        <v>1000</v>
      </c>
      <c r="F7660" t="str">
        <f>VLOOKUP(D7660,'Fund List'!$A$2:$F$1324,6,FALSE)</f>
        <v>GENERAL FUND</v>
      </c>
      <c r="G7660" s="3">
        <v>3</v>
      </c>
      <c r="I7660" s="24">
        <f t="shared" si="1533"/>
        <v>3.2396011178517381</v>
      </c>
    </row>
    <row r="7661" spans="1:9" outlineLevel="2" collapsed="1" x14ac:dyDescent="0.25">
      <c r="F7661" s="1" t="s">
        <v>4007</v>
      </c>
      <c r="I7661" s="24">
        <f t="shared" ref="I7661" si="1534">SUBTOTAL(9,I7654:I7660)</f>
        <v>4252.5164007000485</v>
      </c>
    </row>
    <row r="7662" spans="1:9" hidden="1" outlineLevel="3" x14ac:dyDescent="0.25">
      <c r="A7662" t="s">
        <v>91</v>
      </c>
      <c r="B7662" t="str">
        <f>VLOOKUP(A7662,'AGENCY CODES'!$C$4:$F$139,3,FALSE)</f>
        <v>MEDICAL EXAMINERS BOARD</v>
      </c>
      <c r="C7662" s="8" t="s">
        <v>15</v>
      </c>
      <c r="D7662" s="8" t="str">
        <f t="shared" si="1530"/>
        <v>MEA1300</v>
      </c>
      <c r="E7662">
        <v>1300</v>
      </c>
      <c r="F7662" t="str">
        <f>VLOOKUP(D7662,'Fund List'!$A$2:$F$1324,6,FALSE)</f>
        <v>GENERAL FIXED ASSETS</v>
      </c>
      <c r="G7662" s="3">
        <v>11</v>
      </c>
      <c r="I7662" s="24">
        <f>$G7662/$G$10*I$5</f>
        <v>11.878537432123041</v>
      </c>
    </row>
    <row r="7663" spans="1:9" outlineLevel="2" collapsed="1" x14ac:dyDescent="0.25">
      <c r="F7663" s="1" t="s">
        <v>4019</v>
      </c>
      <c r="I7663" s="24">
        <f t="shared" ref="I7663" si="1535">SUBTOTAL(9,I7662:I7662)</f>
        <v>11.878537432123041</v>
      </c>
    </row>
    <row r="7664" spans="1:9" hidden="1" outlineLevel="3" x14ac:dyDescent="0.25">
      <c r="A7664" t="s">
        <v>91</v>
      </c>
      <c r="B7664" t="str">
        <f>VLOOKUP(A7664,'AGENCY CODES'!$C$4:$F$139,3,FALSE)</f>
        <v>MEDICAL EXAMINERS BOARD</v>
      </c>
      <c r="C7664" s="8" t="s">
        <v>1</v>
      </c>
      <c r="D7664" s="8" t="str">
        <f t="shared" si="1530"/>
        <v>MEA2038</v>
      </c>
      <c r="E7664">
        <v>2038</v>
      </c>
      <c r="F7664" t="str">
        <f>VLOOKUP(D7664,'Fund List'!$A$2:$F$1324,6,FALSE)</f>
        <v>ARIZONA MEDICAL BOARD FUND</v>
      </c>
      <c r="G7664" s="3">
        <v>165</v>
      </c>
      <c r="I7664" s="24">
        <f t="shared" ref="I7664:I7679" si="1536">$G7664/$G$10*I$5</f>
        <v>178.17806148184562</v>
      </c>
    </row>
    <row r="7665" spans="1:9" hidden="1" outlineLevel="3" x14ac:dyDescent="0.25">
      <c r="A7665" t="s">
        <v>91</v>
      </c>
      <c r="B7665" t="str">
        <f>VLOOKUP(A7665,'AGENCY CODES'!$C$4:$F$139,3,FALSE)</f>
        <v>MEDICAL EXAMINERS BOARD</v>
      </c>
      <c r="C7665" s="8" t="s">
        <v>22</v>
      </c>
      <c r="D7665" s="8" t="str">
        <f t="shared" si="1530"/>
        <v>MEA2038</v>
      </c>
      <c r="E7665">
        <v>2038</v>
      </c>
      <c r="F7665" t="str">
        <f>VLOOKUP(D7665,'Fund List'!$A$2:$F$1324,6,FALSE)</f>
        <v>ARIZONA MEDICAL BOARD FUND</v>
      </c>
      <c r="G7665" s="3">
        <v>125</v>
      </c>
      <c r="I7665" s="24">
        <f t="shared" si="1536"/>
        <v>134.98337991048911</v>
      </c>
    </row>
    <row r="7666" spans="1:9" hidden="1" outlineLevel="3" x14ac:dyDescent="0.25">
      <c r="A7666" t="s">
        <v>91</v>
      </c>
      <c r="B7666" t="str">
        <f>VLOOKUP(A7666,'AGENCY CODES'!$C$4:$F$139,3,FALSE)</f>
        <v>MEDICAL EXAMINERS BOARD</v>
      </c>
      <c r="C7666" s="8" t="s">
        <v>2</v>
      </c>
      <c r="D7666" s="8" t="str">
        <f t="shared" si="1530"/>
        <v>MEA2038</v>
      </c>
      <c r="E7666">
        <v>2038</v>
      </c>
      <c r="F7666" t="str">
        <f>VLOOKUP(D7666,'Fund List'!$A$2:$F$1324,6,FALSE)</f>
        <v>ARIZONA MEDICAL BOARD FUND</v>
      </c>
      <c r="G7666" s="3">
        <v>5</v>
      </c>
      <c r="I7666" s="24">
        <f t="shared" si="1536"/>
        <v>5.3993351964195639</v>
      </c>
    </row>
    <row r="7667" spans="1:9" hidden="1" outlineLevel="3" x14ac:dyDescent="0.25">
      <c r="A7667" t="s">
        <v>91</v>
      </c>
      <c r="B7667" t="str">
        <f>VLOOKUP(A7667,'AGENCY CODES'!$C$4:$F$139,3,FALSE)</f>
        <v>MEDICAL EXAMINERS BOARD</v>
      </c>
      <c r="C7667" s="8" t="s">
        <v>3</v>
      </c>
      <c r="D7667" s="8" t="str">
        <f t="shared" si="1530"/>
        <v>MEA2038</v>
      </c>
      <c r="E7667">
        <v>2038</v>
      </c>
      <c r="F7667" t="str">
        <f>VLOOKUP(D7667,'Fund List'!$A$2:$F$1324,6,FALSE)</f>
        <v>ARIZONA MEDICAL BOARD FUND</v>
      </c>
      <c r="G7667" s="3">
        <v>1267</v>
      </c>
      <c r="I7667" s="24">
        <f t="shared" si="1536"/>
        <v>1368.1915387727176</v>
      </c>
    </row>
    <row r="7668" spans="1:9" hidden="1" outlineLevel="3" x14ac:dyDescent="0.25">
      <c r="A7668" t="s">
        <v>91</v>
      </c>
      <c r="B7668" t="str">
        <f>VLOOKUP(A7668,'AGENCY CODES'!$C$4:$F$139,3,FALSE)</f>
        <v>MEDICAL EXAMINERS BOARD</v>
      </c>
      <c r="C7668" s="8" t="s">
        <v>4</v>
      </c>
      <c r="D7668" s="8" t="str">
        <f t="shared" si="1530"/>
        <v>MEA2038</v>
      </c>
      <c r="E7668">
        <v>2038</v>
      </c>
      <c r="F7668" t="str">
        <f>VLOOKUP(D7668,'Fund List'!$A$2:$F$1324,6,FALSE)</f>
        <v>ARIZONA MEDICAL BOARD FUND</v>
      </c>
      <c r="G7668" s="3">
        <v>857</v>
      </c>
      <c r="I7668" s="24">
        <f t="shared" si="1536"/>
        <v>925.44605266631322</v>
      </c>
    </row>
    <row r="7669" spans="1:9" hidden="1" outlineLevel="3" x14ac:dyDescent="0.25">
      <c r="A7669" t="s">
        <v>91</v>
      </c>
      <c r="B7669" t="str">
        <f>VLOOKUP(A7669,'AGENCY CODES'!$C$4:$F$139,3,FALSE)</f>
        <v>MEDICAL EXAMINERS BOARD</v>
      </c>
      <c r="C7669" s="8" t="s">
        <v>5</v>
      </c>
      <c r="D7669" s="8" t="str">
        <f t="shared" si="1530"/>
        <v>MEA2038</v>
      </c>
      <c r="E7669">
        <v>2038</v>
      </c>
      <c r="F7669" t="str">
        <f>VLOOKUP(D7669,'Fund List'!$A$2:$F$1324,6,FALSE)</f>
        <v>ARIZONA MEDICAL BOARD FUND</v>
      </c>
      <c r="G7669" s="3">
        <v>5</v>
      </c>
      <c r="I7669" s="24">
        <f t="shared" si="1536"/>
        <v>5.3993351964195639</v>
      </c>
    </row>
    <row r="7670" spans="1:9" hidden="1" outlineLevel="3" x14ac:dyDescent="0.25">
      <c r="A7670" t="s">
        <v>91</v>
      </c>
      <c r="B7670" t="str">
        <f>VLOOKUP(A7670,'AGENCY CODES'!$C$4:$F$139,3,FALSE)</f>
        <v>MEDICAL EXAMINERS BOARD</v>
      </c>
      <c r="C7670" s="8" t="s">
        <v>6</v>
      </c>
      <c r="D7670" s="8" t="str">
        <f t="shared" si="1530"/>
        <v>MEA2038</v>
      </c>
      <c r="E7670">
        <v>2038</v>
      </c>
      <c r="F7670" t="str">
        <f>VLOOKUP(D7670,'Fund List'!$A$2:$F$1324,6,FALSE)</f>
        <v>ARIZONA MEDICAL BOARD FUND</v>
      </c>
      <c r="G7670" s="3">
        <v>8748</v>
      </c>
      <c r="I7670" s="24">
        <f t="shared" si="1536"/>
        <v>9446.6768596556703</v>
      </c>
    </row>
    <row r="7671" spans="1:9" hidden="1" outlineLevel="3" x14ac:dyDescent="0.25">
      <c r="A7671" t="s">
        <v>91</v>
      </c>
      <c r="B7671" t="str">
        <f>VLOOKUP(A7671,'AGENCY CODES'!$C$4:$F$139,3,FALSE)</f>
        <v>MEDICAL EXAMINERS BOARD</v>
      </c>
      <c r="C7671" s="8" t="s">
        <v>7</v>
      </c>
      <c r="D7671" s="8" t="str">
        <f t="shared" si="1530"/>
        <v>MEA2038</v>
      </c>
      <c r="E7671">
        <v>2038</v>
      </c>
      <c r="F7671" t="str">
        <f>VLOOKUP(D7671,'Fund List'!$A$2:$F$1324,6,FALSE)</f>
        <v>ARIZONA MEDICAL BOARD FUND</v>
      </c>
      <c r="G7671" s="3">
        <v>75</v>
      </c>
      <c r="I7671" s="24">
        <f t="shared" si="1536"/>
        <v>80.990027946293466</v>
      </c>
    </row>
    <row r="7672" spans="1:9" hidden="1" outlineLevel="3" x14ac:dyDescent="0.25">
      <c r="A7672" t="s">
        <v>91</v>
      </c>
      <c r="B7672" t="str">
        <f>VLOOKUP(A7672,'AGENCY CODES'!$C$4:$F$139,3,FALSE)</f>
        <v>MEDICAL EXAMINERS BOARD</v>
      </c>
      <c r="C7672" s="8" t="s">
        <v>14</v>
      </c>
      <c r="D7672" s="8" t="str">
        <f t="shared" si="1530"/>
        <v>MEA2038</v>
      </c>
      <c r="E7672">
        <v>2038</v>
      </c>
      <c r="F7672" t="str">
        <f>VLOOKUP(D7672,'Fund List'!$A$2:$F$1324,6,FALSE)</f>
        <v>ARIZONA MEDICAL BOARD FUND</v>
      </c>
      <c r="G7672" s="3">
        <v>14</v>
      </c>
      <c r="I7672" s="24">
        <f t="shared" si="1536"/>
        <v>15.118138549974777</v>
      </c>
    </row>
    <row r="7673" spans="1:9" hidden="1" outlineLevel="3" x14ac:dyDescent="0.25">
      <c r="A7673" t="s">
        <v>91</v>
      </c>
      <c r="B7673" t="str">
        <f>VLOOKUP(A7673,'AGENCY CODES'!$C$4:$F$139,3,FALSE)</f>
        <v>MEDICAL EXAMINERS BOARD</v>
      </c>
      <c r="C7673" s="8" t="s">
        <v>17</v>
      </c>
      <c r="D7673" s="8" t="str">
        <f t="shared" si="1530"/>
        <v>MEA2038</v>
      </c>
      <c r="E7673">
        <v>2038</v>
      </c>
      <c r="F7673" t="str">
        <f>VLOOKUP(D7673,'Fund List'!$A$2:$F$1324,6,FALSE)</f>
        <v>ARIZONA MEDICAL BOARD FUND</v>
      </c>
      <c r="G7673" s="3">
        <v>460</v>
      </c>
      <c r="I7673" s="24">
        <f t="shared" si="1536"/>
        <v>496.73883807059991</v>
      </c>
    </row>
    <row r="7674" spans="1:9" hidden="1" outlineLevel="3" x14ac:dyDescent="0.25">
      <c r="A7674" t="s">
        <v>91</v>
      </c>
      <c r="B7674" t="str">
        <f>VLOOKUP(A7674,'AGENCY CODES'!$C$4:$F$139,3,FALSE)</f>
        <v>MEDICAL EXAMINERS BOARD</v>
      </c>
      <c r="C7674" s="8" t="s">
        <v>8</v>
      </c>
      <c r="D7674" s="8" t="str">
        <f t="shared" si="1530"/>
        <v>MEA2038</v>
      </c>
      <c r="E7674">
        <v>2038</v>
      </c>
      <c r="F7674" t="str">
        <f>VLOOKUP(D7674,'Fund List'!$A$2:$F$1324,6,FALSE)</f>
        <v>ARIZONA MEDICAL BOARD FUND</v>
      </c>
      <c r="G7674" s="3">
        <v>204</v>
      </c>
      <c r="I7674" s="24">
        <f t="shared" si="1536"/>
        <v>220.2928760139182</v>
      </c>
    </row>
    <row r="7675" spans="1:9" hidden="1" outlineLevel="3" x14ac:dyDescent="0.25">
      <c r="A7675" t="s">
        <v>91</v>
      </c>
      <c r="B7675" t="str">
        <f>VLOOKUP(A7675,'AGENCY CODES'!$C$4:$F$139,3,FALSE)</f>
        <v>MEDICAL EXAMINERS BOARD</v>
      </c>
      <c r="C7675" s="8" t="s">
        <v>10</v>
      </c>
      <c r="D7675" s="8" t="str">
        <f t="shared" si="1530"/>
        <v>MEA2038</v>
      </c>
      <c r="E7675">
        <v>2038</v>
      </c>
      <c r="F7675" t="str">
        <f>VLOOKUP(D7675,'Fund List'!$A$2:$F$1324,6,FALSE)</f>
        <v>ARIZONA MEDICAL BOARD FUND</v>
      </c>
      <c r="G7675" s="3">
        <v>273</v>
      </c>
      <c r="I7675" s="24">
        <f t="shared" si="1536"/>
        <v>294.80370172450819</v>
      </c>
    </row>
    <row r="7676" spans="1:9" hidden="1" outlineLevel="3" x14ac:dyDescent="0.25">
      <c r="A7676" t="s">
        <v>91</v>
      </c>
      <c r="B7676" t="str">
        <f>VLOOKUP(A7676,'AGENCY CODES'!$C$4:$F$139,3,FALSE)</f>
        <v>MEDICAL EXAMINERS BOARD</v>
      </c>
      <c r="C7676" s="8" t="s">
        <v>11</v>
      </c>
      <c r="D7676" s="8" t="str">
        <f t="shared" si="1530"/>
        <v>MEA2038</v>
      </c>
      <c r="E7676">
        <v>2038</v>
      </c>
      <c r="F7676" t="str">
        <f>VLOOKUP(D7676,'Fund List'!$A$2:$F$1324,6,FALSE)</f>
        <v>ARIZONA MEDICAL BOARD FUND</v>
      </c>
      <c r="G7676" s="3">
        <v>1311</v>
      </c>
      <c r="I7676" s="24">
        <f t="shared" si="1536"/>
        <v>1415.7056885012098</v>
      </c>
    </row>
    <row r="7677" spans="1:9" hidden="1" outlineLevel="3" x14ac:dyDescent="0.25">
      <c r="A7677" t="s">
        <v>91</v>
      </c>
      <c r="B7677" t="str">
        <f>VLOOKUP(A7677,'AGENCY CODES'!$C$4:$F$139,3,FALSE)</f>
        <v>MEDICAL EXAMINERS BOARD</v>
      </c>
      <c r="C7677" s="8" t="s">
        <v>12</v>
      </c>
      <c r="D7677" s="8" t="str">
        <f t="shared" si="1530"/>
        <v>MEA2038</v>
      </c>
      <c r="E7677">
        <v>2038</v>
      </c>
      <c r="F7677" t="str">
        <f>VLOOKUP(D7677,'Fund List'!$A$2:$F$1324,6,FALSE)</f>
        <v>ARIZONA MEDICAL BOARD FUND</v>
      </c>
      <c r="G7677" s="3">
        <v>20</v>
      </c>
      <c r="I7677" s="24">
        <f t="shared" si="1536"/>
        <v>21.597340785678256</v>
      </c>
    </row>
    <row r="7678" spans="1:9" hidden="1" outlineLevel="3" x14ac:dyDescent="0.25">
      <c r="A7678" t="s">
        <v>91</v>
      </c>
      <c r="B7678" t="str">
        <f>VLOOKUP(A7678,'AGENCY CODES'!$C$4:$F$139,3,FALSE)</f>
        <v>MEDICAL EXAMINERS BOARD</v>
      </c>
      <c r="C7678" s="8">
        <v>2</v>
      </c>
      <c r="D7678" s="8" t="str">
        <f t="shared" si="1530"/>
        <v>MEA2038</v>
      </c>
      <c r="E7678">
        <v>2038</v>
      </c>
      <c r="F7678" t="str">
        <f>VLOOKUP(D7678,'Fund List'!$A$2:$F$1324,6,FALSE)</f>
        <v>ARIZONA MEDICAL BOARD FUND</v>
      </c>
      <c r="G7678" s="3">
        <v>1325</v>
      </c>
      <c r="I7678" s="24">
        <f t="shared" si="1536"/>
        <v>1430.8238270511845</v>
      </c>
    </row>
    <row r="7679" spans="1:9" hidden="1" outlineLevel="3" x14ac:dyDescent="0.25">
      <c r="A7679" t="s">
        <v>91</v>
      </c>
      <c r="B7679" t="str">
        <f>VLOOKUP(A7679,'AGENCY CODES'!$C$4:$F$139,3,FALSE)</f>
        <v>MEDICAL EXAMINERS BOARD</v>
      </c>
      <c r="C7679" s="8">
        <v>8</v>
      </c>
      <c r="D7679" s="8" t="str">
        <f t="shared" si="1530"/>
        <v>MEA2038</v>
      </c>
      <c r="E7679">
        <v>2038</v>
      </c>
      <c r="F7679" t="str">
        <f>VLOOKUP(D7679,'Fund List'!$A$2:$F$1324,6,FALSE)</f>
        <v>ARIZONA MEDICAL BOARD FUND</v>
      </c>
      <c r="G7679" s="3">
        <v>2948</v>
      </c>
      <c r="I7679" s="24">
        <f t="shared" si="1536"/>
        <v>3183.448031808975</v>
      </c>
    </row>
    <row r="7680" spans="1:9" outlineLevel="2" collapsed="1" x14ac:dyDescent="0.25">
      <c r="F7680" s="1" t="s">
        <v>4603</v>
      </c>
      <c r="I7680" s="24">
        <f t="shared" ref="I7680" si="1537">SUBTOTAL(9,I7664:I7679)</f>
        <v>19223.793033332215</v>
      </c>
    </row>
    <row r="7681" spans="1:9" outlineLevel="1" x14ac:dyDescent="0.25">
      <c r="B7681" s="1" t="s">
        <v>3956</v>
      </c>
      <c r="I7681" s="24">
        <f t="shared" ref="I7681" si="1538">SUBTOTAL(9,I7654:I7679)</f>
        <v>23488.187971464387</v>
      </c>
    </row>
    <row r="7682" spans="1:9" hidden="1" outlineLevel="3" x14ac:dyDescent="0.25">
      <c r="A7682" t="s">
        <v>92</v>
      </c>
      <c r="B7682" t="str">
        <f>VLOOKUP(A7682,'AGENCY CODES'!$C$4:$F$139,3,FALSE)</f>
        <v>STATE MINE INSPECTOR</v>
      </c>
      <c r="C7682" s="8" t="s">
        <v>1</v>
      </c>
      <c r="D7682" s="8" t="str">
        <f t="shared" si="1530"/>
        <v>MIA1000</v>
      </c>
      <c r="E7682">
        <v>1000</v>
      </c>
      <c r="F7682" t="str">
        <f>VLOOKUP(D7682,'Fund List'!$A$2:$F$1324,6,FALSE)</f>
        <v>GENERAL FUND</v>
      </c>
      <c r="G7682" s="3">
        <v>102</v>
      </c>
      <c r="I7682" s="24">
        <f t="shared" ref="I7682:I7697" si="1539">$G7682/$G$10*I$5</f>
        <v>110.1464380069591</v>
      </c>
    </row>
    <row r="7683" spans="1:9" hidden="1" outlineLevel="3" x14ac:dyDescent="0.25">
      <c r="A7683" t="s">
        <v>92</v>
      </c>
      <c r="B7683" t="str">
        <f>VLOOKUP(A7683,'AGENCY CODES'!$C$4:$F$139,3,FALSE)</f>
        <v>STATE MINE INSPECTOR</v>
      </c>
      <c r="C7683" s="8" t="s">
        <v>2</v>
      </c>
      <c r="D7683" s="8" t="str">
        <f t="shared" si="1530"/>
        <v>MIA1000</v>
      </c>
      <c r="E7683">
        <v>1000</v>
      </c>
      <c r="F7683" t="str">
        <f>VLOOKUP(D7683,'Fund List'!$A$2:$F$1324,6,FALSE)</f>
        <v>GENERAL FUND</v>
      </c>
      <c r="G7683" s="3">
        <v>5</v>
      </c>
      <c r="I7683" s="24">
        <f t="shared" si="1539"/>
        <v>5.3993351964195639</v>
      </c>
    </row>
    <row r="7684" spans="1:9" hidden="1" outlineLevel="3" x14ac:dyDescent="0.25">
      <c r="A7684" t="s">
        <v>92</v>
      </c>
      <c r="B7684" t="str">
        <f>VLOOKUP(A7684,'AGENCY CODES'!$C$4:$F$139,3,FALSE)</f>
        <v>STATE MINE INSPECTOR</v>
      </c>
      <c r="C7684" s="8" t="s">
        <v>3</v>
      </c>
      <c r="D7684" s="8" t="str">
        <f t="shared" si="1530"/>
        <v>MIA1000</v>
      </c>
      <c r="E7684">
        <v>1000</v>
      </c>
      <c r="F7684" t="str">
        <f>VLOOKUP(D7684,'Fund List'!$A$2:$F$1324,6,FALSE)</f>
        <v>GENERAL FUND</v>
      </c>
      <c r="G7684" s="3">
        <v>37</v>
      </c>
      <c r="I7684" s="24">
        <f t="shared" si="1539"/>
        <v>39.955080453504777</v>
      </c>
    </row>
    <row r="7685" spans="1:9" hidden="1" outlineLevel="3" x14ac:dyDescent="0.25">
      <c r="A7685" t="s">
        <v>92</v>
      </c>
      <c r="B7685" t="str">
        <f>VLOOKUP(A7685,'AGENCY CODES'!$C$4:$F$139,3,FALSE)</f>
        <v>STATE MINE INSPECTOR</v>
      </c>
      <c r="C7685" s="8" t="s">
        <v>4</v>
      </c>
      <c r="D7685" s="8" t="str">
        <f t="shared" si="1530"/>
        <v>MIA1000</v>
      </c>
      <c r="E7685">
        <v>1000</v>
      </c>
      <c r="F7685" t="str">
        <f>VLOOKUP(D7685,'Fund List'!$A$2:$F$1324,6,FALSE)</f>
        <v>GENERAL FUND</v>
      </c>
      <c r="G7685" s="3">
        <v>196</v>
      </c>
      <c r="I7685" s="24">
        <f t="shared" si="1539"/>
        <v>211.65393969964691</v>
      </c>
    </row>
    <row r="7686" spans="1:9" hidden="1" outlineLevel="3" x14ac:dyDescent="0.25">
      <c r="A7686" t="s">
        <v>92</v>
      </c>
      <c r="B7686" t="str">
        <f>VLOOKUP(A7686,'AGENCY CODES'!$C$4:$F$139,3,FALSE)</f>
        <v>STATE MINE INSPECTOR</v>
      </c>
      <c r="C7686" s="8" t="s">
        <v>5</v>
      </c>
      <c r="D7686" s="8" t="str">
        <f t="shared" si="1530"/>
        <v>MIA1000</v>
      </c>
      <c r="E7686">
        <v>1000</v>
      </c>
      <c r="F7686" t="str">
        <f>VLOOKUP(D7686,'Fund List'!$A$2:$F$1324,6,FALSE)</f>
        <v>GENERAL FUND</v>
      </c>
      <c r="G7686" s="3">
        <v>1</v>
      </c>
      <c r="I7686" s="24">
        <f t="shared" si="1539"/>
        <v>1.0798670392839127</v>
      </c>
    </row>
    <row r="7687" spans="1:9" hidden="1" outlineLevel="3" x14ac:dyDescent="0.25">
      <c r="A7687" t="s">
        <v>92</v>
      </c>
      <c r="B7687" t="str">
        <f>VLOOKUP(A7687,'AGENCY CODES'!$C$4:$F$139,3,FALSE)</f>
        <v>STATE MINE INSPECTOR</v>
      </c>
      <c r="C7687" s="8" t="s">
        <v>6</v>
      </c>
      <c r="D7687" s="8" t="str">
        <f t="shared" si="1530"/>
        <v>MIA1000</v>
      </c>
      <c r="E7687">
        <v>1000</v>
      </c>
      <c r="F7687" t="str">
        <f>VLOOKUP(D7687,'Fund List'!$A$2:$F$1324,6,FALSE)</f>
        <v>GENERAL FUND</v>
      </c>
      <c r="G7687" s="3">
        <v>226</v>
      </c>
      <c r="I7687" s="24">
        <f t="shared" si="1539"/>
        <v>244.04995087816431</v>
      </c>
    </row>
    <row r="7688" spans="1:9" hidden="1" outlineLevel="3" x14ac:dyDescent="0.25">
      <c r="A7688" t="s">
        <v>92</v>
      </c>
      <c r="B7688" t="str">
        <f>VLOOKUP(A7688,'AGENCY CODES'!$C$4:$F$139,3,FALSE)</f>
        <v>STATE MINE INSPECTOR</v>
      </c>
      <c r="C7688" s="8" t="s">
        <v>7</v>
      </c>
      <c r="D7688" s="8" t="str">
        <f t="shared" si="1530"/>
        <v>MIA1000</v>
      </c>
      <c r="E7688">
        <v>1000</v>
      </c>
      <c r="F7688" t="str">
        <f>VLOOKUP(D7688,'Fund List'!$A$2:$F$1324,6,FALSE)</f>
        <v>GENERAL FUND</v>
      </c>
      <c r="G7688" s="3">
        <v>151</v>
      </c>
      <c r="I7688" s="24">
        <f t="shared" si="1539"/>
        <v>163.05992293187083</v>
      </c>
    </row>
    <row r="7689" spans="1:9" hidden="1" outlineLevel="3" x14ac:dyDescent="0.25">
      <c r="A7689" t="s">
        <v>92</v>
      </c>
      <c r="B7689" t="str">
        <f>VLOOKUP(A7689,'AGENCY CODES'!$C$4:$F$139,3,FALSE)</f>
        <v>STATE MINE INSPECTOR</v>
      </c>
      <c r="C7689" s="8" t="s">
        <v>14</v>
      </c>
      <c r="D7689" s="8" t="str">
        <f t="shared" si="1530"/>
        <v>MIA1000</v>
      </c>
      <c r="E7689">
        <v>1000</v>
      </c>
      <c r="F7689" t="str">
        <f>VLOOKUP(D7689,'Fund List'!$A$2:$F$1324,6,FALSE)</f>
        <v>GENERAL FUND</v>
      </c>
      <c r="G7689" s="3">
        <v>1</v>
      </c>
      <c r="I7689" s="24">
        <f t="shared" si="1539"/>
        <v>1.0798670392839127</v>
      </c>
    </row>
    <row r="7690" spans="1:9" hidden="1" outlineLevel="3" x14ac:dyDescent="0.25">
      <c r="A7690" t="s">
        <v>92</v>
      </c>
      <c r="B7690" t="str">
        <f>VLOOKUP(A7690,'AGENCY CODES'!$C$4:$F$139,3,FALSE)</f>
        <v>STATE MINE INSPECTOR</v>
      </c>
      <c r="C7690" s="8" t="s">
        <v>17</v>
      </c>
      <c r="D7690" s="8" t="str">
        <f t="shared" si="1530"/>
        <v>MIA1000</v>
      </c>
      <c r="E7690">
        <v>1000</v>
      </c>
      <c r="F7690" t="str">
        <f>VLOOKUP(D7690,'Fund List'!$A$2:$F$1324,6,FALSE)</f>
        <v>GENERAL FUND</v>
      </c>
      <c r="G7690" s="3">
        <v>42</v>
      </c>
      <c r="I7690" s="24">
        <f t="shared" si="1539"/>
        <v>45.354415649924334</v>
      </c>
    </row>
    <row r="7691" spans="1:9" hidden="1" outlineLevel="3" x14ac:dyDescent="0.25">
      <c r="A7691" t="s">
        <v>92</v>
      </c>
      <c r="B7691" t="str">
        <f>VLOOKUP(A7691,'AGENCY CODES'!$C$4:$F$139,3,FALSE)</f>
        <v>STATE MINE INSPECTOR</v>
      </c>
      <c r="C7691" s="8" t="s">
        <v>8</v>
      </c>
      <c r="D7691" s="8" t="str">
        <f t="shared" si="1530"/>
        <v>MIA1000</v>
      </c>
      <c r="E7691">
        <v>1000</v>
      </c>
      <c r="F7691" t="str">
        <f>VLOOKUP(D7691,'Fund List'!$A$2:$F$1324,6,FALSE)</f>
        <v>GENERAL FUND</v>
      </c>
      <c r="G7691" s="3">
        <v>1</v>
      </c>
      <c r="I7691" s="24">
        <f t="shared" si="1539"/>
        <v>1.0798670392839127</v>
      </c>
    </row>
    <row r="7692" spans="1:9" hidden="1" outlineLevel="3" x14ac:dyDescent="0.25">
      <c r="A7692" t="s">
        <v>92</v>
      </c>
      <c r="B7692" t="str">
        <f>VLOOKUP(A7692,'AGENCY CODES'!$C$4:$F$139,3,FALSE)</f>
        <v>STATE MINE INSPECTOR</v>
      </c>
      <c r="C7692" s="8" t="s">
        <v>10</v>
      </c>
      <c r="D7692" s="8" t="str">
        <f t="shared" si="1530"/>
        <v>MIA1000</v>
      </c>
      <c r="E7692">
        <v>1000</v>
      </c>
      <c r="F7692" t="str">
        <f>VLOOKUP(D7692,'Fund List'!$A$2:$F$1324,6,FALSE)</f>
        <v>GENERAL FUND</v>
      </c>
      <c r="G7692" s="3">
        <v>137</v>
      </c>
      <c r="I7692" s="24">
        <f t="shared" si="1539"/>
        <v>147.94178438189604</v>
      </c>
    </row>
    <row r="7693" spans="1:9" hidden="1" outlineLevel="3" x14ac:dyDescent="0.25">
      <c r="A7693" t="s">
        <v>92</v>
      </c>
      <c r="B7693" t="str">
        <f>VLOOKUP(A7693,'AGENCY CODES'!$C$4:$F$139,3,FALSE)</f>
        <v>STATE MINE INSPECTOR</v>
      </c>
      <c r="C7693" s="8" t="s">
        <v>11</v>
      </c>
      <c r="D7693" s="8" t="str">
        <f t="shared" si="1530"/>
        <v>MIA1000</v>
      </c>
      <c r="E7693">
        <v>1000</v>
      </c>
      <c r="F7693" t="str">
        <f>VLOOKUP(D7693,'Fund List'!$A$2:$F$1324,6,FALSE)</f>
        <v>GENERAL FUND</v>
      </c>
      <c r="G7693" s="3">
        <v>294</v>
      </c>
      <c r="I7693" s="24">
        <f t="shared" si="1539"/>
        <v>317.48090954947037</v>
      </c>
    </row>
    <row r="7694" spans="1:9" hidden="1" outlineLevel="3" x14ac:dyDescent="0.25">
      <c r="A7694" t="s">
        <v>92</v>
      </c>
      <c r="B7694" t="str">
        <f>VLOOKUP(A7694,'AGENCY CODES'!$C$4:$F$139,3,FALSE)</f>
        <v>STATE MINE INSPECTOR</v>
      </c>
      <c r="C7694" s="8" t="s">
        <v>12</v>
      </c>
      <c r="D7694" s="8" t="str">
        <f t="shared" si="1530"/>
        <v>MIA1000</v>
      </c>
      <c r="E7694">
        <v>1000</v>
      </c>
      <c r="F7694" t="str">
        <f>VLOOKUP(D7694,'Fund List'!$A$2:$F$1324,6,FALSE)</f>
        <v>GENERAL FUND</v>
      </c>
      <c r="G7694" s="3">
        <v>13</v>
      </c>
      <c r="I7694" s="24">
        <f t="shared" si="1539"/>
        <v>14.038271510690866</v>
      </c>
    </row>
    <row r="7695" spans="1:9" hidden="1" outlineLevel="3" x14ac:dyDescent="0.25">
      <c r="A7695" t="s">
        <v>92</v>
      </c>
      <c r="B7695" t="str">
        <f>VLOOKUP(A7695,'AGENCY CODES'!$C$4:$F$139,3,FALSE)</f>
        <v>STATE MINE INSPECTOR</v>
      </c>
      <c r="C7695" s="8">
        <v>1</v>
      </c>
      <c r="D7695" s="8" t="str">
        <f t="shared" si="1530"/>
        <v>MIA1000</v>
      </c>
      <c r="E7695">
        <v>1000</v>
      </c>
      <c r="F7695" t="str">
        <f>VLOOKUP(D7695,'Fund List'!$A$2:$F$1324,6,FALSE)</f>
        <v>GENERAL FUND</v>
      </c>
      <c r="G7695" s="3">
        <v>2</v>
      </c>
      <c r="I7695" s="24">
        <f t="shared" si="1539"/>
        <v>2.1597340785678254</v>
      </c>
    </row>
    <row r="7696" spans="1:9" hidden="1" outlineLevel="3" x14ac:dyDescent="0.25">
      <c r="A7696" t="s">
        <v>92</v>
      </c>
      <c r="B7696" t="str">
        <f>VLOOKUP(A7696,'AGENCY CODES'!$C$4:$F$139,3,FALSE)</f>
        <v>STATE MINE INSPECTOR</v>
      </c>
      <c r="C7696" s="8">
        <v>2</v>
      </c>
      <c r="D7696" s="8" t="str">
        <f t="shared" si="1530"/>
        <v>MIA1000</v>
      </c>
      <c r="E7696">
        <v>1000</v>
      </c>
      <c r="F7696" t="str">
        <f>VLOOKUP(D7696,'Fund List'!$A$2:$F$1324,6,FALSE)</f>
        <v>GENERAL FUND</v>
      </c>
      <c r="G7696" s="3">
        <v>280</v>
      </c>
      <c r="I7696" s="24">
        <f t="shared" si="1539"/>
        <v>302.36277099949558</v>
      </c>
    </row>
    <row r="7697" spans="1:9" hidden="1" outlineLevel="3" x14ac:dyDescent="0.25">
      <c r="A7697" t="s">
        <v>92</v>
      </c>
      <c r="B7697" t="str">
        <f>VLOOKUP(A7697,'AGENCY CODES'!$C$4:$F$139,3,FALSE)</f>
        <v>STATE MINE INSPECTOR</v>
      </c>
      <c r="C7697" s="8">
        <v>8</v>
      </c>
      <c r="D7697" s="8" t="str">
        <f t="shared" si="1530"/>
        <v>MIA1000</v>
      </c>
      <c r="E7697">
        <v>1000</v>
      </c>
      <c r="F7697" t="str">
        <f>VLOOKUP(D7697,'Fund List'!$A$2:$F$1324,6,FALSE)</f>
        <v>GENERAL FUND</v>
      </c>
      <c r="G7697" s="3">
        <v>942</v>
      </c>
      <c r="I7697" s="24">
        <f t="shared" si="1539"/>
        <v>1017.2347510054458</v>
      </c>
    </row>
    <row r="7698" spans="1:9" outlineLevel="2" collapsed="1" x14ac:dyDescent="0.25">
      <c r="F7698" s="1" t="s">
        <v>4007</v>
      </c>
      <c r="I7698" s="24">
        <f t="shared" ref="I7698" si="1540">SUBTOTAL(9,I7682:I7697)</f>
        <v>2624.0769054599082</v>
      </c>
    </row>
    <row r="7699" spans="1:9" hidden="1" outlineLevel="3" x14ac:dyDescent="0.25">
      <c r="A7699" t="s">
        <v>92</v>
      </c>
      <c r="B7699" t="str">
        <f>VLOOKUP(A7699,'AGENCY CODES'!$C$4:$F$139,3,FALSE)</f>
        <v>STATE MINE INSPECTOR</v>
      </c>
      <c r="C7699" s="8" t="s">
        <v>3</v>
      </c>
      <c r="D7699" s="8" t="str">
        <f t="shared" si="1530"/>
        <v>MIA2000</v>
      </c>
      <c r="E7699">
        <v>2000</v>
      </c>
      <c r="F7699" t="str">
        <f>VLOOKUP(D7699,'Fund List'!$A$2:$F$1324,6,FALSE)</f>
        <v>FEDERAL GRANTS</v>
      </c>
      <c r="G7699" s="3">
        <v>49</v>
      </c>
      <c r="I7699" s="24">
        <f t="shared" ref="I7699:I7708" si="1541">$G7699/$G$10*I$5</f>
        <v>52.913484924911728</v>
      </c>
    </row>
    <row r="7700" spans="1:9" hidden="1" outlineLevel="3" x14ac:dyDescent="0.25">
      <c r="A7700" t="s">
        <v>92</v>
      </c>
      <c r="B7700" t="str">
        <f>VLOOKUP(A7700,'AGENCY CODES'!$C$4:$F$139,3,FALSE)</f>
        <v>STATE MINE INSPECTOR</v>
      </c>
      <c r="C7700" s="8" t="s">
        <v>4</v>
      </c>
      <c r="D7700" s="8" t="str">
        <f t="shared" si="1530"/>
        <v>MIA2000</v>
      </c>
      <c r="E7700">
        <v>2000</v>
      </c>
      <c r="F7700" t="str">
        <f>VLOOKUP(D7700,'Fund List'!$A$2:$F$1324,6,FALSE)</f>
        <v>FEDERAL GRANTS</v>
      </c>
      <c r="G7700" s="3">
        <v>10</v>
      </c>
      <c r="I7700" s="24">
        <f t="shared" si="1541"/>
        <v>10.798670392839128</v>
      </c>
    </row>
    <row r="7701" spans="1:9" hidden="1" outlineLevel="3" x14ac:dyDescent="0.25">
      <c r="A7701" t="s">
        <v>92</v>
      </c>
      <c r="B7701" t="str">
        <f>VLOOKUP(A7701,'AGENCY CODES'!$C$4:$F$139,3,FALSE)</f>
        <v>STATE MINE INSPECTOR</v>
      </c>
      <c r="C7701" s="8" t="s">
        <v>5</v>
      </c>
      <c r="D7701" s="8" t="str">
        <f t="shared" si="1530"/>
        <v>MIA2000</v>
      </c>
      <c r="E7701">
        <v>2000</v>
      </c>
      <c r="F7701" t="str">
        <f>VLOOKUP(D7701,'Fund List'!$A$2:$F$1324,6,FALSE)</f>
        <v>FEDERAL GRANTS</v>
      </c>
      <c r="G7701" s="3">
        <v>2</v>
      </c>
      <c r="I7701" s="24">
        <f t="shared" si="1541"/>
        <v>2.1597340785678254</v>
      </c>
    </row>
    <row r="7702" spans="1:9" hidden="1" outlineLevel="3" x14ac:dyDescent="0.25">
      <c r="A7702" t="s">
        <v>92</v>
      </c>
      <c r="B7702" t="str">
        <f>VLOOKUP(A7702,'AGENCY CODES'!$C$4:$F$139,3,FALSE)</f>
        <v>STATE MINE INSPECTOR</v>
      </c>
      <c r="C7702" s="8" t="s">
        <v>6</v>
      </c>
      <c r="D7702" s="8" t="str">
        <f t="shared" si="1530"/>
        <v>MIA2000</v>
      </c>
      <c r="E7702">
        <v>2000</v>
      </c>
      <c r="F7702" t="str">
        <f>VLOOKUP(D7702,'Fund List'!$A$2:$F$1324,6,FALSE)</f>
        <v>FEDERAL GRANTS</v>
      </c>
      <c r="G7702" s="3">
        <v>201</v>
      </c>
      <c r="I7702" s="24">
        <f t="shared" si="1541"/>
        <v>217.05327489606645</v>
      </c>
    </row>
    <row r="7703" spans="1:9" hidden="1" outlineLevel="3" x14ac:dyDescent="0.25">
      <c r="A7703" t="s">
        <v>92</v>
      </c>
      <c r="B7703" t="str">
        <f>VLOOKUP(A7703,'AGENCY CODES'!$C$4:$F$139,3,FALSE)</f>
        <v>STATE MINE INSPECTOR</v>
      </c>
      <c r="C7703" s="8" t="s">
        <v>14</v>
      </c>
      <c r="D7703" s="8" t="str">
        <f t="shared" si="1530"/>
        <v>MIA2000</v>
      </c>
      <c r="E7703">
        <v>2000</v>
      </c>
      <c r="F7703" t="str">
        <f>VLOOKUP(D7703,'Fund List'!$A$2:$F$1324,6,FALSE)</f>
        <v>FEDERAL GRANTS</v>
      </c>
      <c r="G7703" s="3">
        <v>1</v>
      </c>
      <c r="I7703" s="24">
        <f t="shared" si="1541"/>
        <v>1.0798670392839127</v>
      </c>
    </row>
    <row r="7704" spans="1:9" hidden="1" outlineLevel="3" x14ac:dyDescent="0.25">
      <c r="A7704" t="s">
        <v>92</v>
      </c>
      <c r="B7704" t="str">
        <f>VLOOKUP(A7704,'AGENCY CODES'!$C$4:$F$139,3,FALSE)</f>
        <v>STATE MINE INSPECTOR</v>
      </c>
      <c r="C7704" s="8" t="s">
        <v>10</v>
      </c>
      <c r="D7704" s="8" t="str">
        <f t="shared" si="1530"/>
        <v>MIA2000</v>
      </c>
      <c r="E7704">
        <v>2000</v>
      </c>
      <c r="F7704" t="str">
        <f>VLOOKUP(D7704,'Fund List'!$A$2:$F$1324,6,FALSE)</f>
        <v>FEDERAL GRANTS</v>
      </c>
      <c r="G7704" s="3">
        <v>29</v>
      </c>
      <c r="I7704" s="24">
        <f t="shared" si="1541"/>
        <v>31.316144139233469</v>
      </c>
    </row>
    <row r="7705" spans="1:9" hidden="1" outlineLevel="3" x14ac:dyDescent="0.25">
      <c r="A7705" t="s">
        <v>92</v>
      </c>
      <c r="B7705" t="str">
        <f>VLOOKUP(A7705,'AGENCY CODES'!$C$4:$F$139,3,FALSE)</f>
        <v>STATE MINE INSPECTOR</v>
      </c>
      <c r="C7705" s="8" t="s">
        <v>11</v>
      </c>
      <c r="D7705" s="8" t="str">
        <f t="shared" si="1530"/>
        <v>MIA2000</v>
      </c>
      <c r="E7705">
        <v>2000</v>
      </c>
      <c r="F7705" t="str">
        <f>VLOOKUP(D7705,'Fund List'!$A$2:$F$1324,6,FALSE)</f>
        <v>FEDERAL GRANTS</v>
      </c>
      <c r="G7705" s="3">
        <v>43</v>
      </c>
      <c r="I7705" s="24">
        <f t="shared" si="1541"/>
        <v>46.434282689208253</v>
      </c>
    </row>
    <row r="7706" spans="1:9" hidden="1" outlineLevel="3" x14ac:dyDescent="0.25">
      <c r="A7706" t="s">
        <v>92</v>
      </c>
      <c r="B7706" t="str">
        <f>VLOOKUP(A7706,'AGENCY CODES'!$C$4:$F$139,3,FALSE)</f>
        <v>STATE MINE INSPECTOR</v>
      </c>
      <c r="C7706" s="8" t="s">
        <v>12</v>
      </c>
      <c r="D7706" s="8" t="str">
        <f t="shared" si="1530"/>
        <v>MIA2000</v>
      </c>
      <c r="E7706">
        <v>2000</v>
      </c>
      <c r="F7706" t="str">
        <f>VLOOKUP(D7706,'Fund List'!$A$2:$F$1324,6,FALSE)</f>
        <v>FEDERAL GRANTS</v>
      </c>
      <c r="G7706" s="3">
        <v>13</v>
      </c>
      <c r="I7706" s="24">
        <f t="shared" si="1541"/>
        <v>14.038271510690866</v>
      </c>
    </row>
    <row r="7707" spans="1:9" hidden="1" outlineLevel="3" x14ac:dyDescent="0.25">
      <c r="A7707" t="s">
        <v>92</v>
      </c>
      <c r="B7707" t="str">
        <f>VLOOKUP(A7707,'AGENCY CODES'!$C$4:$F$139,3,FALSE)</f>
        <v>STATE MINE INSPECTOR</v>
      </c>
      <c r="C7707" s="8">
        <v>2</v>
      </c>
      <c r="D7707" s="8" t="str">
        <f t="shared" ref="D7707:D7771" si="1542">CONCATENATE(A7707,E7707)</f>
        <v>MIA2000</v>
      </c>
      <c r="E7707">
        <v>2000</v>
      </c>
      <c r="F7707" t="str">
        <f>VLOOKUP(D7707,'Fund List'!$A$2:$F$1324,6,FALSE)</f>
        <v>FEDERAL GRANTS</v>
      </c>
      <c r="G7707" s="3">
        <v>43</v>
      </c>
      <c r="I7707" s="24">
        <f t="shared" si="1541"/>
        <v>46.434282689208253</v>
      </c>
    </row>
    <row r="7708" spans="1:9" hidden="1" outlineLevel="3" x14ac:dyDescent="0.25">
      <c r="A7708" t="s">
        <v>92</v>
      </c>
      <c r="B7708" t="str">
        <f>VLOOKUP(A7708,'AGENCY CODES'!$C$4:$F$139,3,FALSE)</f>
        <v>STATE MINE INSPECTOR</v>
      </c>
      <c r="C7708" s="8">
        <v>8</v>
      </c>
      <c r="D7708" s="8" t="str">
        <f t="shared" si="1542"/>
        <v>MIA2000</v>
      </c>
      <c r="E7708">
        <v>2000</v>
      </c>
      <c r="F7708" t="str">
        <f>VLOOKUP(D7708,'Fund List'!$A$2:$F$1324,6,FALSE)</f>
        <v>FEDERAL GRANTS</v>
      </c>
      <c r="G7708" s="3">
        <v>212</v>
      </c>
      <c r="I7708" s="24">
        <f t="shared" si="1541"/>
        <v>228.93181232818952</v>
      </c>
    </row>
    <row r="7709" spans="1:9" outlineLevel="2" collapsed="1" x14ac:dyDescent="0.25">
      <c r="F7709" s="1" t="s">
        <v>4024</v>
      </c>
      <c r="I7709" s="24">
        <f t="shared" ref="I7709" si="1543">SUBTOTAL(9,I7699:I7708)</f>
        <v>651.15982468819948</v>
      </c>
    </row>
    <row r="7710" spans="1:9" hidden="1" outlineLevel="3" x14ac:dyDescent="0.25">
      <c r="A7710" t="s">
        <v>92</v>
      </c>
      <c r="B7710" t="str">
        <f>VLOOKUP(A7710,'AGENCY CODES'!$C$4:$F$139,3,FALSE)</f>
        <v>STATE MINE INSPECTOR</v>
      </c>
      <c r="C7710" s="8" t="s">
        <v>1</v>
      </c>
      <c r="D7710" s="8" t="str">
        <f t="shared" si="1542"/>
        <v>MIA2400</v>
      </c>
      <c r="E7710">
        <v>2400</v>
      </c>
      <c r="F7710" t="str">
        <f>VLOOKUP(D7710,'Fund List'!$A$2:$F$1324,6,FALSE)</f>
        <v>FEDERAL EDUCATION AND TRAINING FUND</v>
      </c>
      <c r="G7710" s="3">
        <v>20</v>
      </c>
      <c r="I7710" s="24">
        <f t="shared" ref="I7710:I7722" si="1544">$G7710/$G$10*I$5</f>
        <v>21.597340785678256</v>
      </c>
    </row>
    <row r="7711" spans="1:9" hidden="1" outlineLevel="3" x14ac:dyDescent="0.25">
      <c r="A7711" t="s">
        <v>92</v>
      </c>
      <c r="B7711" t="str">
        <f>VLOOKUP(A7711,'AGENCY CODES'!$C$4:$F$139,3,FALSE)</f>
        <v>STATE MINE INSPECTOR</v>
      </c>
      <c r="C7711" s="8" t="s">
        <v>2</v>
      </c>
      <c r="D7711" s="8" t="str">
        <f t="shared" si="1542"/>
        <v>MIA2400</v>
      </c>
      <c r="E7711">
        <v>2400</v>
      </c>
      <c r="F7711" t="str">
        <f>VLOOKUP(D7711,'Fund List'!$A$2:$F$1324,6,FALSE)</f>
        <v>FEDERAL EDUCATION AND TRAINING FUND</v>
      </c>
      <c r="G7711" s="3">
        <v>2</v>
      </c>
      <c r="I7711" s="24">
        <f t="shared" si="1544"/>
        <v>2.1597340785678254</v>
      </c>
    </row>
    <row r="7712" spans="1:9" hidden="1" outlineLevel="3" x14ac:dyDescent="0.25">
      <c r="A7712" t="s">
        <v>92</v>
      </c>
      <c r="B7712" t="str">
        <f>VLOOKUP(A7712,'AGENCY CODES'!$C$4:$F$139,3,FALSE)</f>
        <v>STATE MINE INSPECTOR</v>
      </c>
      <c r="C7712" s="8" t="s">
        <v>3</v>
      </c>
      <c r="D7712" s="8" t="str">
        <f t="shared" si="1542"/>
        <v>MIA2400</v>
      </c>
      <c r="E7712">
        <v>2400</v>
      </c>
      <c r="F7712" t="str">
        <f>VLOOKUP(D7712,'Fund List'!$A$2:$F$1324,6,FALSE)</f>
        <v>FEDERAL EDUCATION AND TRAINING FUND</v>
      </c>
      <c r="G7712" s="3">
        <v>81</v>
      </c>
      <c r="I7712" s="24">
        <f t="shared" si="1544"/>
        <v>87.469230181996934</v>
      </c>
    </row>
    <row r="7713" spans="1:9" hidden="1" outlineLevel="3" x14ac:dyDescent="0.25">
      <c r="A7713" t="s">
        <v>92</v>
      </c>
      <c r="B7713" t="str">
        <f>VLOOKUP(A7713,'AGENCY CODES'!$C$4:$F$139,3,FALSE)</f>
        <v>STATE MINE INSPECTOR</v>
      </c>
      <c r="C7713" s="8" t="s">
        <v>4</v>
      </c>
      <c r="D7713" s="8" t="str">
        <f t="shared" si="1542"/>
        <v>MIA2400</v>
      </c>
      <c r="E7713">
        <v>2400</v>
      </c>
      <c r="F7713" t="str">
        <f>VLOOKUP(D7713,'Fund List'!$A$2:$F$1324,6,FALSE)</f>
        <v>FEDERAL EDUCATION AND TRAINING FUND</v>
      </c>
      <c r="G7713" s="3">
        <v>55</v>
      </c>
      <c r="I7713" s="24">
        <f t="shared" si="1544"/>
        <v>59.39268716061521</v>
      </c>
    </row>
    <row r="7714" spans="1:9" hidden="1" outlineLevel="3" x14ac:dyDescent="0.25">
      <c r="A7714" t="s">
        <v>92</v>
      </c>
      <c r="B7714" t="str">
        <f>VLOOKUP(A7714,'AGENCY CODES'!$C$4:$F$139,3,FALSE)</f>
        <v>STATE MINE INSPECTOR</v>
      </c>
      <c r="C7714" s="8" t="s">
        <v>6</v>
      </c>
      <c r="D7714" s="8" t="str">
        <f t="shared" si="1542"/>
        <v>MIA2400</v>
      </c>
      <c r="E7714">
        <v>2400</v>
      </c>
      <c r="F7714" t="str">
        <f>VLOOKUP(D7714,'Fund List'!$A$2:$F$1324,6,FALSE)</f>
        <v>FEDERAL EDUCATION AND TRAINING FUND</v>
      </c>
      <c r="G7714" s="3">
        <v>246</v>
      </c>
      <c r="I7714" s="24">
        <f t="shared" si="1544"/>
        <v>265.64729166384257</v>
      </c>
    </row>
    <row r="7715" spans="1:9" hidden="1" outlineLevel="3" x14ac:dyDescent="0.25">
      <c r="A7715" t="s">
        <v>92</v>
      </c>
      <c r="B7715" t="str">
        <f>VLOOKUP(A7715,'AGENCY CODES'!$C$4:$F$139,3,FALSE)</f>
        <v>STATE MINE INSPECTOR</v>
      </c>
      <c r="C7715" s="8" t="s">
        <v>7</v>
      </c>
      <c r="D7715" s="8" t="str">
        <f t="shared" si="1542"/>
        <v>MIA2400</v>
      </c>
      <c r="E7715">
        <v>2400</v>
      </c>
      <c r="F7715" t="str">
        <f>VLOOKUP(D7715,'Fund List'!$A$2:$F$1324,6,FALSE)</f>
        <v>FEDERAL EDUCATION AND TRAINING FUND</v>
      </c>
      <c r="G7715" s="3">
        <v>66</v>
      </c>
      <c r="I7715" s="24">
        <f t="shared" si="1544"/>
        <v>71.27122459273825</v>
      </c>
    </row>
    <row r="7716" spans="1:9" hidden="1" outlineLevel="3" x14ac:dyDescent="0.25">
      <c r="A7716" t="s">
        <v>92</v>
      </c>
      <c r="B7716" t="str">
        <f>VLOOKUP(A7716,'AGENCY CODES'!$C$4:$F$139,3,FALSE)</f>
        <v>STATE MINE INSPECTOR</v>
      </c>
      <c r="C7716" s="8" t="s">
        <v>17</v>
      </c>
      <c r="D7716" s="8" t="str">
        <f t="shared" si="1542"/>
        <v>MIA2400</v>
      </c>
      <c r="E7716">
        <v>2400</v>
      </c>
      <c r="F7716" t="str">
        <f>VLOOKUP(D7716,'Fund List'!$A$2:$F$1324,6,FALSE)</f>
        <v>FEDERAL EDUCATION AND TRAINING FUND</v>
      </c>
      <c r="G7716" s="3">
        <v>4</v>
      </c>
      <c r="I7716" s="24">
        <f t="shared" si="1544"/>
        <v>4.3194681571356508</v>
      </c>
    </row>
    <row r="7717" spans="1:9" hidden="1" outlineLevel="3" x14ac:dyDescent="0.25">
      <c r="A7717" t="s">
        <v>92</v>
      </c>
      <c r="B7717" t="str">
        <f>VLOOKUP(A7717,'AGENCY CODES'!$C$4:$F$139,3,FALSE)</f>
        <v>STATE MINE INSPECTOR</v>
      </c>
      <c r="C7717" s="8" t="s">
        <v>8</v>
      </c>
      <c r="D7717" s="8" t="str">
        <f t="shared" si="1542"/>
        <v>MIA2400</v>
      </c>
      <c r="E7717">
        <v>2400</v>
      </c>
      <c r="F7717" t="str">
        <f>VLOOKUP(D7717,'Fund List'!$A$2:$F$1324,6,FALSE)</f>
        <v>FEDERAL EDUCATION AND TRAINING FUND</v>
      </c>
      <c r="G7717" s="3">
        <v>27</v>
      </c>
      <c r="I7717" s="24">
        <f t="shared" si="1544"/>
        <v>29.156410060665646</v>
      </c>
    </row>
    <row r="7718" spans="1:9" hidden="1" outlineLevel="3" x14ac:dyDescent="0.25">
      <c r="A7718" t="s">
        <v>92</v>
      </c>
      <c r="B7718" t="str">
        <f>VLOOKUP(A7718,'AGENCY CODES'!$C$4:$F$139,3,FALSE)</f>
        <v>STATE MINE INSPECTOR</v>
      </c>
      <c r="C7718" s="8" t="s">
        <v>10</v>
      </c>
      <c r="D7718" s="8" t="str">
        <f t="shared" si="1542"/>
        <v>MIA2400</v>
      </c>
      <c r="E7718">
        <v>2400</v>
      </c>
      <c r="F7718" t="str">
        <f>VLOOKUP(D7718,'Fund List'!$A$2:$F$1324,6,FALSE)</f>
        <v>FEDERAL EDUCATION AND TRAINING FUND</v>
      </c>
      <c r="G7718" s="3">
        <v>61</v>
      </c>
      <c r="I7718" s="24">
        <f t="shared" si="1544"/>
        <v>65.871889396318679</v>
      </c>
    </row>
    <row r="7719" spans="1:9" hidden="1" outlineLevel="3" x14ac:dyDescent="0.25">
      <c r="A7719" t="s">
        <v>92</v>
      </c>
      <c r="B7719" t="str">
        <f>VLOOKUP(A7719,'AGENCY CODES'!$C$4:$F$139,3,FALSE)</f>
        <v>STATE MINE INSPECTOR</v>
      </c>
      <c r="C7719" s="8" t="s">
        <v>11</v>
      </c>
      <c r="D7719" s="8" t="str">
        <f t="shared" si="1542"/>
        <v>MIA2400</v>
      </c>
      <c r="E7719">
        <v>2400</v>
      </c>
      <c r="F7719" t="str">
        <f>VLOOKUP(D7719,'Fund List'!$A$2:$F$1324,6,FALSE)</f>
        <v>FEDERAL EDUCATION AND TRAINING FUND</v>
      </c>
      <c r="G7719" s="3">
        <v>65</v>
      </c>
      <c r="I7719" s="24">
        <f t="shared" si="1544"/>
        <v>70.191357553454324</v>
      </c>
    </row>
    <row r="7720" spans="1:9" hidden="1" outlineLevel="3" x14ac:dyDescent="0.25">
      <c r="A7720" t="s">
        <v>92</v>
      </c>
      <c r="B7720" t="str">
        <f>VLOOKUP(A7720,'AGENCY CODES'!$C$4:$F$139,3,FALSE)</f>
        <v>STATE MINE INSPECTOR</v>
      </c>
      <c r="C7720" s="8" t="s">
        <v>12</v>
      </c>
      <c r="D7720" s="8" t="str">
        <f t="shared" si="1542"/>
        <v>MIA2400</v>
      </c>
      <c r="E7720">
        <v>2400</v>
      </c>
      <c r="F7720" t="str">
        <f>VLOOKUP(D7720,'Fund List'!$A$2:$F$1324,6,FALSE)</f>
        <v>FEDERAL EDUCATION AND TRAINING FUND</v>
      </c>
      <c r="G7720" s="3">
        <v>7</v>
      </c>
      <c r="I7720" s="24">
        <f t="shared" si="1544"/>
        <v>7.5590692749873885</v>
      </c>
    </row>
    <row r="7721" spans="1:9" hidden="1" outlineLevel="3" x14ac:dyDescent="0.25">
      <c r="A7721" t="s">
        <v>92</v>
      </c>
      <c r="B7721" t="str">
        <f>VLOOKUP(A7721,'AGENCY CODES'!$C$4:$F$139,3,FALSE)</f>
        <v>STATE MINE INSPECTOR</v>
      </c>
      <c r="C7721" s="8">
        <v>2</v>
      </c>
      <c r="D7721" s="8" t="str">
        <f t="shared" si="1542"/>
        <v>MIA2400</v>
      </c>
      <c r="E7721">
        <v>2400</v>
      </c>
      <c r="F7721" t="str">
        <f>VLOOKUP(D7721,'Fund List'!$A$2:$F$1324,6,FALSE)</f>
        <v>FEDERAL EDUCATION AND TRAINING FUND</v>
      </c>
      <c r="G7721" s="3">
        <v>63</v>
      </c>
      <c r="I7721" s="24">
        <f t="shared" si="1544"/>
        <v>68.031623474886501</v>
      </c>
    </row>
    <row r="7722" spans="1:9" hidden="1" outlineLevel="3" x14ac:dyDescent="0.25">
      <c r="A7722" t="s">
        <v>92</v>
      </c>
      <c r="B7722" t="str">
        <f>VLOOKUP(A7722,'AGENCY CODES'!$C$4:$F$139,3,FALSE)</f>
        <v>STATE MINE INSPECTOR</v>
      </c>
      <c r="C7722" s="8">
        <v>8</v>
      </c>
      <c r="D7722" s="8" t="str">
        <f t="shared" si="1542"/>
        <v>MIA2400</v>
      </c>
      <c r="E7722">
        <v>2400</v>
      </c>
      <c r="F7722" t="str">
        <f>VLOOKUP(D7722,'Fund List'!$A$2:$F$1324,6,FALSE)</f>
        <v>FEDERAL EDUCATION AND TRAINING FUND</v>
      </c>
      <c r="G7722" s="3">
        <v>241</v>
      </c>
      <c r="I7722" s="24">
        <f t="shared" si="1544"/>
        <v>260.24795646742302</v>
      </c>
    </row>
    <row r="7723" spans="1:9" outlineLevel="2" collapsed="1" x14ac:dyDescent="0.25">
      <c r="F7723" s="1" t="s">
        <v>4604</v>
      </c>
      <c r="I7723" s="24">
        <f t="shared" ref="I7723" si="1545">SUBTOTAL(9,I7710:I7722)</f>
        <v>1012.9152828483102</v>
      </c>
    </row>
    <row r="7724" spans="1:9" hidden="1" outlineLevel="3" x14ac:dyDescent="0.25">
      <c r="A7724" t="s">
        <v>92</v>
      </c>
      <c r="B7724" t="str">
        <f>VLOOKUP(A7724,'AGENCY CODES'!$C$4:$F$139,3,FALSE)</f>
        <v>STATE MINE INSPECTOR</v>
      </c>
      <c r="C7724" s="8" t="s">
        <v>1</v>
      </c>
      <c r="D7724" s="8" t="str">
        <f t="shared" si="1542"/>
        <v>MIA2408</v>
      </c>
      <c r="E7724">
        <v>2408</v>
      </c>
      <c r="F7724" t="str">
        <f>VLOOKUP(D7724,'Fund List'!$A$2:$F$1324,6,FALSE)</f>
        <v>ABANDONED MINE SAFETY</v>
      </c>
      <c r="G7724" s="3">
        <v>2</v>
      </c>
      <c r="I7724" s="24">
        <f t="shared" ref="I7724:I7733" si="1546">$G7724/$G$10*I$5</f>
        <v>2.1597340785678254</v>
      </c>
    </row>
    <row r="7725" spans="1:9" hidden="1" outlineLevel="3" x14ac:dyDescent="0.25">
      <c r="A7725" t="s">
        <v>92</v>
      </c>
      <c r="B7725" t="str">
        <f>VLOOKUP(A7725,'AGENCY CODES'!$C$4:$F$139,3,FALSE)</f>
        <v>STATE MINE INSPECTOR</v>
      </c>
      <c r="C7725" s="8" t="s">
        <v>2</v>
      </c>
      <c r="D7725" s="8" t="str">
        <f t="shared" si="1542"/>
        <v>MIA2408</v>
      </c>
      <c r="E7725">
        <v>2408</v>
      </c>
      <c r="F7725" t="str">
        <f>VLOOKUP(D7725,'Fund List'!$A$2:$F$1324,6,FALSE)</f>
        <v>ABANDONED MINE SAFETY</v>
      </c>
      <c r="G7725" s="3">
        <v>1</v>
      </c>
      <c r="I7725" s="24">
        <f t="shared" si="1546"/>
        <v>1.0798670392839127</v>
      </c>
    </row>
    <row r="7726" spans="1:9" hidden="1" outlineLevel="3" x14ac:dyDescent="0.25">
      <c r="A7726" t="s">
        <v>92</v>
      </c>
      <c r="B7726" t="str">
        <f>VLOOKUP(A7726,'AGENCY CODES'!$C$4:$F$139,3,FALSE)</f>
        <v>STATE MINE INSPECTOR</v>
      </c>
      <c r="C7726" s="8" t="s">
        <v>4</v>
      </c>
      <c r="D7726" s="8" t="str">
        <f t="shared" si="1542"/>
        <v>MIA2408</v>
      </c>
      <c r="E7726">
        <v>2408</v>
      </c>
      <c r="F7726" t="str">
        <f>VLOOKUP(D7726,'Fund List'!$A$2:$F$1324,6,FALSE)</f>
        <v>ABANDONED MINE SAFETY</v>
      </c>
      <c r="G7726" s="3">
        <v>8</v>
      </c>
      <c r="I7726" s="24">
        <f t="shared" si="1546"/>
        <v>8.6389363142713016</v>
      </c>
    </row>
    <row r="7727" spans="1:9" hidden="1" outlineLevel="3" x14ac:dyDescent="0.25">
      <c r="A7727" t="s">
        <v>92</v>
      </c>
      <c r="B7727" t="str">
        <f>VLOOKUP(A7727,'AGENCY CODES'!$C$4:$F$139,3,FALSE)</f>
        <v>STATE MINE INSPECTOR</v>
      </c>
      <c r="C7727" s="8" t="s">
        <v>5</v>
      </c>
      <c r="D7727" s="8" t="str">
        <f t="shared" si="1542"/>
        <v>MIA2408</v>
      </c>
      <c r="E7727">
        <v>2408</v>
      </c>
      <c r="F7727" t="str">
        <f>VLOOKUP(D7727,'Fund List'!$A$2:$F$1324,6,FALSE)</f>
        <v>ABANDONED MINE SAFETY</v>
      </c>
      <c r="G7727" s="3">
        <v>4</v>
      </c>
      <c r="I7727" s="24">
        <f t="shared" si="1546"/>
        <v>4.3194681571356508</v>
      </c>
    </row>
    <row r="7728" spans="1:9" hidden="1" outlineLevel="3" x14ac:dyDescent="0.25">
      <c r="A7728" t="s">
        <v>92</v>
      </c>
      <c r="B7728" t="str">
        <f>VLOOKUP(A7728,'AGENCY CODES'!$C$4:$F$139,3,FALSE)</f>
        <v>STATE MINE INSPECTOR</v>
      </c>
      <c r="C7728" s="8" t="s">
        <v>6</v>
      </c>
      <c r="D7728" s="8" t="str">
        <f t="shared" si="1542"/>
        <v>MIA2408</v>
      </c>
      <c r="E7728">
        <v>2408</v>
      </c>
      <c r="F7728" t="str">
        <f>VLOOKUP(D7728,'Fund List'!$A$2:$F$1324,6,FALSE)</f>
        <v>ABANDONED MINE SAFETY</v>
      </c>
      <c r="G7728" s="3">
        <v>1</v>
      </c>
      <c r="I7728" s="24">
        <f t="shared" si="1546"/>
        <v>1.0798670392839127</v>
      </c>
    </row>
    <row r="7729" spans="1:9" hidden="1" outlineLevel="3" x14ac:dyDescent="0.25">
      <c r="A7729" t="s">
        <v>92</v>
      </c>
      <c r="B7729" t="str">
        <f>VLOOKUP(A7729,'AGENCY CODES'!$C$4:$F$139,3,FALSE)</f>
        <v>STATE MINE INSPECTOR</v>
      </c>
      <c r="C7729" s="8" t="s">
        <v>7</v>
      </c>
      <c r="D7729" s="8" t="str">
        <f t="shared" si="1542"/>
        <v>MIA2408</v>
      </c>
      <c r="E7729">
        <v>2408</v>
      </c>
      <c r="F7729" t="str">
        <f>VLOOKUP(D7729,'Fund List'!$A$2:$F$1324,6,FALSE)</f>
        <v>ABANDONED MINE SAFETY</v>
      </c>
      <c r="G7729" s="3">
        <v>3</v>
      </c>
      <c r="I7729" s="24">
        <f t="shared" si="1546"/>
        <v>3.2396011178517381</v>
      </c>
    </row>
    <row r="7730" spans="1:9" hidden="1" outlineLevel="3" x14ac:dyDescent="0.25">
      <c r="A7730" t="s">
        <v>92</v>
      </c>
      <c r="B7730" t="str">
        <f>VLOOKUP(A7730,'AGENCY CODES'!$C$4:$F$139,3,FALSE)</f>
        <v>STATE MINE INSPECTOR</v>
      </c>
      <c r="C7730" s="8" t="s">
        <v>10</v>
      </c>
      <c r="D7730" s="8" t="str">
        <f t="shared" si="1542"/>
        <v>MIA2408</v>
      </c>
      <c r="E7730">
        <v>2408</v>
      </c>
      <c r="F7730" t="str">
        <f>VLOOKUP(D7730,'Fund List'!$A$2:$F$1324,6,FALSE)</f>
        <v>ABANDONED MINE SAFETY</v>
      </c>
      <c r="G7730" s="3">
        <v>3</v>
      </c>
      <c r="I7730" s="24">
        <f t="shared" si="1546"/>
        <v>3.2396011178517381</v>
      </c>
    </row>
    <row r="7731" spans="1:9" hidden="1" outlineLevel="3" x14ac:dyDescent="0.25">
      <c r="A7731" t="s">
        <v>92</v>
      </c>
      <c r="B7731" t="str">
        <f>VLOOKUP(A7731,'AGENCY CODES'!$C$4:$F$139,3,FALSE)</f>
        <v>STATE MINE INSPECTOR</v>
      </c>
      <c r="C7731" s="8" t="s">
        <v>11</v>
      </c>
      <c r="D7731" s="8" t="str">
        <f t="shared" si="1542"/>
        <v>MIA2408</v>
      </c>
      <c r="E7731">
        <v>2408</v>
      </c>
      <c r="F7731" t="str">
        <f>VLOOKUP(D7731,'Fund List'!$A$2:$F$1324,6,FALSE)</f>
        <v>ABANDONED MINE SAFETY</v>
      </c>
      <c r="G7731" s="3">
        <v>5</v>
      </c>
      <c r="I7731" s="24">
        <f t="shared" si="1546"/>
        <v>5.3993351964195639</v>
      </c>
    </row>
    <row r="7732" spans="1:9" hidden="1" outlineLevel="3" x14ac:dyDescent="0.25">
      <c r="A7732" t="s">
        <v>92</v>
      </c>
      <c r="B7732" t="str">
        <f>VLOOKUP(A7732,'AGENCY CODES'!$C$4:$F$139,3,FALSE)</f>
        <v>STATE MINE INSPECTOR</v>
      </c>
      <c r="C7732" s="8" t="s">
        <v>12</v>
      </c>
      <c r="D7732" s="8" t="str">
        <f t="shared" si="1542"/>
        <v>MIA2408</v>
      </c>
      <c r="E7732">
        <v>2408</v>
      </c>
      <c r="F7732" t="str">
        <f>VLOOKUP(D7732,'Fund List'!$A$2:$F$1324,6,FALSE)</f>
        <v>ABANDONED MINE SAFETY</v>
      </c>
      <c r="G7732" s="3">
        <v>4</v>
      </c>
      <c r="I7732" s="24">
        <f t="shared" si="1546"/>
        <v>4.3194681571356508</v>
      </c>
    </row>
    <row r="7733" spans="1:9" hidden="1" outlineLevel="3" x14ac:dyDescent="0.25">
      <c r="A7733" t="s">
        <v>92</v>
      </c>
      <c r="B7733" t="str">
        <f>VLOOKUP(A7733,'AGENCY CODES'!$C$4:$F$139,3,FALSE)</f>
        <v>STATE MINE INSPECTOR</v>
      </c>
      <c r="C7733" s="8">
        <v>2</v>
      </c>
      <c r="D7733" s="8" t="str">
        <f t="shared" si="1542"/>
        <v>MIA2408</v>
      </c>
      <c r="E7733">
        <v>2408</v>
      </c>
      <c r="F7733" t="str">
        <f>VLOOKUP(D7733,'Fund List'!$A$2:$F$1324,6,FALSE)</f>
        <v>ABANDONED MINE SAFETY</v>
      </c>
      <c r="G7733" s="3">
        <v>5</v>
      </c>
      <c r="I7733" s="24">
        <f t="shared" si="1546"/>
        <v>5.3993351964195639</v>
      </c>
    </row>
    <row r="7734" spans="1:9" outlineLevel="2" collapsed="1" x14ac:dyDescent="0.25">
      <c r="F7734" s="1" t="s">
        <v>4605</v>
      </c>
      <c r="I7734" s="24">
        <f t="shared" ref="I7734" si="1547">SUBTOTAL(9,I7724:I7733)</f>
        <v>38.875213414220859</v>
      </c>
    </row>
    <row r="7735" spans="1:9" hidden="1" outlineLevel="3" x14ac:dyDescent="0.25">
      <c r="A7735" t="s">
        <v>92</v>
      </c>
      <c r="B7735" t="str">
        <f>VLOOKUP(A7735,'AGENCY CODES'!$C$4:$F$139,3,FALSE)</f>
        <v>STATE MINE INSPECTOR</v>
      </c>
      <c r="C7735" s="8" t="s">
        <v>1</v>
      </c>
      <c r="D7735" s="8" t="str">
        <f t="shared" si="1542"/>
        <v>MIA2511</v>
      </c>
      <c r="E7735">
        <v>2511</v>
      </c>
      <c r="F7735" t="str">
        <f>VLOOKUP(D7735,'Fund List'!$A$2:$F$1324,6,FALSE)</f>
        <v>AGGREGATE MINING RECLAMATION FUND</v>
      </c>
      <c r="G7735" s="3">
        <v>24</v>
      </c>
      <c r="I7735" s="24">
        <f t="shared" ref="I7735:I7747" si="1548">$G7735/$G$10*I$5</f>
        <v>25.916808942813905</v>
      </c>
    </row>
    <row r="7736" spans="1:9" hidden="1" outlineLevel="3" x14ac:dyDescent="0.25">
      <c r="A7736" t="s">
        <v>92</v>
      </c>
      <c r="B7736" t="str">
        <f>VLOOKUP(A7736,'AGENCY CODES'!$C$4:$F$139,3,FALSE)</f>
        <v>STATE MINE INSPECTOR</v>
      </c>
      <c r="C7736" s="8" t="s">
        <v>3</v>
      </c>
      <c r="D7736" s="8" t="str">
        <f t="shared" si="1542"/>
        <v>MIA2511</v>
      </c>
      <c r="E7736">
        <v>2511</v>
      </c>
      <c r="F7736" t="str">
        <f>VLOOKUP(D7736,'Fund List'!$A$2:$F$1324,6,FALSE)</f>
        <v>AGGREGATE MINING RECLAMATION FUND</v>
      </c>
      <c r="G7736" s="3">
        <v>9</v>
      </c>
      <c r="I7736" s="24">
        <f t="shared" si="1548"/>
        <v>9.7188033535552147</v>
      </c>
    </row>
    <row r="7737" spans="1:9" hidden="1" outlineLevel="3" x14ac:dyDescent="0.25">
      <c r="A7737" t="s">
        <v>92</v>
      </c>
      <c r="B7737" t="str">
        <f>VLOOKUP(A7737,'AGENCY CODES'!$C$4:$F$139,3,FALSE)</f>
        <v>STATE MINE INSPECTOR</v>
      </c>
      <c r="C7737" s="8" t="s">
        <v>4</v>
      </c>
      <c r="D7737" s="8" t="str">
        <f t="shared" si="1542"/>
        <v>MIA2511</v>
      </c>
      <c r="E7737">
        <v>2511</v>
      </c>
      <c r="F7737" t="str">
        <f>VLOOKUP(D7737,'Fund List'!$A$2:$F$1324,6,FALSE)</f>
        <v>AGGREGATE MINING RECLAMATION FUND</v>
      </c>
      <c r="G7737" s="3">
        <v>24</v>
      </c>
      <c r="I7737" s="24">
        <f t="shared" si="1548"/>
        <v>25.916808942813905</v>
      </c>
    </row>
    <row r="7738" spans="1:9" hidden="1" outlineLevel="3" x14ac:dyDescent="0.25">
      <c r="A7738" t="s">
        <v>92</v>
      </c>
      <c r="B7738" t="str">
        <f>VLOOKUP(A7738,'AGENCY CODES'!$C$4:$F$139,3,FALSE)</f>
        <v>STATE MINE INSPECTOR</v>
      </c>
      <c r="C7738" s="8" t="s">
        <v>5</v>
      </c>
      <c r="D7738" s="8" t="str">
        <f t="shared" si="1542"/>
        <v>MIA2511</v>
      </c>
      <c r="E7738">
        <v>2511</v>
      </c>
      <c r="F7738" t="str">
        <f>VLOOKUP(D7738,'Fund List'!$A$2:$F$1324,6,FALSE)</f>
        <v>AGGREGATE MINING RECLAMATION FUND</v>
      </c>
      <c r="G7738" s="3">
        <v>4</v>
      </c>
      <c r="I7738" s="24">
        <f t="shared" si="1548"/>
        <v>4.3194681571356508</v>
      </c>
    </row>
    <row r="7739" spans="1:9" hidden="1" outlineLevel="3" x14ac:dyDescent="0.25">
      <c r="A7739" t="s">
        <v>92</v>
      </c>
      <c r="B7739" t="str">
        <f>VLOOKUP(A7739,'AGENCY CODES'!$C$4:$F$139,3,FALSE)</f>
        <v>STATE MINE INSPECTOR</v>
      </c>
      <c r="C7739" s="8" t="s">
        <v>6</v>
      </c>
      <c r="D7739" s="8" t="str">
        <f t="shared" si="1542"/>
        <v>MIA2511</v>
      </c>
      <c r="E7739">
        <v>2511</v>
      </c>
      <c r="F7739" t="str">
        <f>VLOOKUP(D7739,'Fund List'!$A$2:$F$1324,6,FALSE)</f>
        <v>AGGREGATE MINING RECLAMATION FUND</v>
      </c>
      <c r="G7739" s="3">
        <v>1</v>
      </c>
      <c r="I7739" s="24">
        <f t="shared" si="1548"/>
        <v>1.0798670392839127</v>
      </c>
    </row>
    <row r="7740" spans="1:9" hidden="1" outlineLevel="3" x14ac:dyDescent="0.25">
      <c r="A7740" t="s">
        <v>92</v>
      </c>
      <c r="B7740" t="str">
        <f>VLOOKUP(A7740,'AGENCY CODES'!$C$4:$F$139,3,FALSE)</f>
        <v>STATE MINE INSPECTOR</v>
      </c>
      <c r="C7740" s="8" t="s">
        <v>7</v>
      </c>
      <c r="D7740" s="8" t="str">
        <f t="shared" si="1542"/>
        <v>MIA2511</v>
      </c>
      <c r="E7740">
        <v>2511</v>
      </c>
      <c r="F7740" t="str">
        <f>VLOOKUP(D7740,'Fund List'!$A$2:$F$1324,6,FALSE)</f>
        <v>AGGREGATE MINING RECLAMATION FUND</v>
      </c>
      <c r="G7740" s="3">
        <v>46</v>
      </c>
      <c r="I7740" s="24">
        <f t="shared" si="1548"/>
        <v>49.673883807059987</v>
      </c>
    </row>
    <row r="7741" spans="1:9" hidden="1" outlineLevel="3" x14ac:dyDescent="0.25">
      <c r="A7741" t="s">
        <v>92</v>
      </c>
      <c r="B7741" t="str">
        <f>VLOOKUP(A7741,'AGENCY CODES'!$C$4:$F$139,3,FALSE)</f>
        <v>STATE MINE INSPECTOR</v>
      </c>
      <c r="C7741" s="8" t="s">
        <v>17</v>
      </c>
      <c r="D7741" s="8" t="str">
        <f t="shared" si="1542"/>
        <v>MIA2511</v>
      </c>
      <c r="E7741">
        <v>2511</v>
      </c>
      <c r="F7741" t="str">
        <f>VLOOKUP(D7741,'Fund List'!$A$2:$F$1324,6,FALSE)</f>
        <v>AGGREGATE MINING RECLAMATION FUND</v>
      </c>
      <c r="G7741" s="3">
        <v>8</v>
      </c>
      <c r="I7741" s="24">
        <f t="shared" si="1548"/>
        <v>8.6389363142713016</v>
      </c>
    </row>
    <row r="7742" spans="1:9" hidden="1" outlineLevel="3" x14ac:dyDescent="0.25">
      <c r="A7742" t="s">
        <v>92</v>
      </c>
      <c r="B7742" t="str">
        <f>VLOOKUP(A7742,'AGENCY CODES'!$C$4:$F$139,3,FALSE)</f>
        <v>STATE MINE INSPECTOR</v>
      </c>
      <c r="C7742" s="8" t="s">
        <v>8</v>
      </c>
      <c r="D7742" s="8" t="str">
        <f t="shared" si="1542"/>
        <v>MIA2511</v>
      </c>
      <c r="E7742">
        <v>2511</v>
      </c>
      <c r="F7742" t="str">
        <f>VLOOKUP(D7742,'Fund List'!$A$2:$F$1324,6,FALSE)</f>
        <v>AGGREGATE MINING RECLAMATION FUND</v>
      </c>
      <c r="G7742" s="3">
        <v>1</v>
      </c>
      <c r="I7742" s="24">
        <f t="shared" si="1548"/>
        <v>1.0798670392839127</v>
      </c>
    </row>
    <row r="7743" spans="1:9" hidden="1" outlineLevel="3" x14ac:dyDescent="0.25">
      <c r="A7743" t="s">
        <v>92</v>
      </c>
      <c r="B7743" t="str">
        <f>VLOOKUP(A7743,'AGENCY CODES'!$C$4:$F$139,3,FALSE)</f>
        <v>STATE MINE INSPECTOR</v>
      </c>
      <c r="C7743" s="8" t="s">
        <v>10</v>
      </c>
      <c r="D7743" s="8" t="str">
        <f t="shared" si="1542"/>
        <v>MIA2511</v>
      </c>
      <c r="E7743">
        <v>2511</v>
      </c>
      <c r="F7743" t="str">
        <f>VLOOKUP(D7743,'Fund List'!$A$2:$F$1324,6,FALSE)</f>
        <v>AGGREGATE MINING RECLAMATION FUND</v>
      </c>
      <c r="G7743" s="3">
        <v>37</v>
      </c>
      <c r="I7743" s="24">
        <f t="shared" si="1548"/>
        <v>39.955080453504777</v>
      </c>
    </row>
    <row r="7744" spans="1:9" hidden="1" outlineLevel="3" x14ac:dyDescent="0.25">
      <c r="A7744" t="s">
        <v>92</v>
      </c>
      <c r="B7744" t="str">
        <f>VLOOKUP(A7744,'AGENCY CODES'!$C$4:$F$139,3,FALSE)</f>
        <v>STATE MINE INSPECTOR</v>
      </c>
      <c r="C7744" s="8" t="s">
        <v>11</v>
      </c>
      <c r="D7744" s="8" t="str">
        <f t="shared" si="1542"/>
        <v>MIA2511</v>
      </c>
      <c r="E7744">
        <v>2511</v>
      </c>
      <c r="F7744" t="str">
        <f>VLOOKUP(D7744,'Fund List'!$A$2:$F$1324,6,FALSE)</f>
        <v>AGGREGATE MINING RECLAMATION FUND</v>
      </c>
      <c r="G7744" s="3">
        <v>49</v>
      </c>
      <c r="I7744" s="24">
        <f t="shared" si="1548"/>
        <v>52.913484924911728</v>
      </c>
    </row>
    <row r="7745" spans="1:9" hidden="1" outlineLevel="3" x14ac:dyDescent="0.25">
      <c r="A7745" t="s">
        <v>92</v>
      </c>
      <c r="B7745" t="str">
        <f>VLOOKUP(A7745,'AGENCY CODES'!$C$4:$F$139,3,FALSE)</f>
        <v>STATE MINE INSPECTOR</v>
      </c>
      <c r="C7745" s="8" t="s">
        <v>12</v>
      </c>
      <c r="D7745" s="8" t="str">
        <f t="shared" si="1542"/>
        <v>MIA2511</v>
      </c>
      <c r="E7745">
        <v>2511</v>
      </c>
      <c r="F7745" t="str">
        <f>VLOOKUP(D7745,'Fund List'!$A$2:$F$1324,6,FALSE)</f>
        <v>AGGREGATE MINING RECLAMATION FUND</v>
      </c>
      <c r="G7745" s="3">
        <v>11</v>
      </c>
      <c r="I7745" s="24">
        <f t="shared" si="1548"/>
        <v>11.878537432123041</v>
      </c>
    </row>
    <row r="7746" spans="1:9" hidden="1" outlineLevel="3" x14ac:dyDescent="0.25">
      <c r="A7746" t="s">
        <v>92</v>
      </c>
      <c r="B7746" t="str">
        <f>VLOOKUP(A7746,'AGENCY CODES'!$C$4:$F$139,3,FALSE)</f>
        <v>STATE MINE INSPECTOR</v>
      </c>
      <c r="C7746" s="8">
        <v>2</v>
      </c>
      <c r="D7746" s="8" t="str">
        <f t="shared" si="1542"/>
        <v>MIA2511</v>
      </c>
      <c r="E7746">
        <v>2511</v>
      </c>
      <c r="F7746" t="str">
        <f>VLOOKUP(D7746,'Fund List'!$A$2:$F$1324,6,FALSE)</f>
        <v>AGGREGATE MINING RECLAMATION FUND</v>
      </c>
      <c r="G7746" s="3">
        <v>49</v>
      </c>
      <c r="I7746" s="24">
        <f t="shared" si="1548"/>
        <v>52.913484924911728</v>
      </c>
    </row>
    <row r="7747" spans="1:9" hidden="1" outlineLevel="3" x14ac:dyDescent="0.25">
      <c r="A7747" t="s">
        <v>92</v>
      </c>
      <c r="B7747" t="str">
        <f>VLOOKUP(A7747,'AGENCY CODES'!$C$4:$F$139,3,FALSE)</f>
        <v>STATE MINE INSPECTOR</v>
      </c>
      <c r="C7747" s="8">
        <v>8</v>
      </c>
      <c r="D7747" s="8" t="str">
        <f t="shared" si="1542"/>
        <v>MIA2511</v>
      </c>
      <c r="E7747">
        <v>2511</v>
      </c>
      <c r="F7747" t="str">
        <f>VLOOKUP(D7747,'Fund List'!$A$2:$F$1324,6,FALSE)</f>
        <v>AGGREGATE MINING RECLAMATION FUND</v>
      </c>
      <c r="G7747" s="3">
        <v>3</v>
      </c>
      <c r="I7747" s="24">
        <f t="shared" si="1548"/>
        <v>3.2396011178517381</v>
      </c>
    </row>
    <row r="7748" spans="1:9" outlineLevel="2" collapsed="1" x14ac:dyDescent="0.25">
      <c r="F7748" s="1" t="s">
        <v>4606</v>
      </c>
      <c r="I7748" s="24">
        <f t="shared" ref="I7748" si="1549">SUBTOTAL(9,I7735:I7747)</f>
        <v>287.24463244952079</v>
      </c>
    </row>
    <row r="7749" spans="1:9" hidden="1" outlineLevel="3" x14ac:dyDescent="0.25">
      <c r="A7749" t="s">
        <v>92</v>
      </c>
      <c r="B7749" t="str">
        <f>VLOOKUP(A7749,'AGENCY CODES'!$C$4:$F$139,3,FALSE)</f>
        <v>STATE MINE INSPECTOR</v>
      </c>
      <c r="C7749" s="8" t="s">
        <v>3</v>
      </c>
      <c r="D7749" s="8" t="str">
        <f t="shared" si="1542"/>
        <v>MIA2600</v>
      </c>
      <c r="E7749">
        <v>2600</v>
      </c>
      <c r="F7749" t="str">
        <f>VLOOKUP(D7749,'Fund List'!$A$2:$F$1324,6,FALSE)</f>
        <v>CREDIT CARD CLEARING FUND</v>
      </c>
      <c r="G7749" s="3">
        <v>180</v>
      </c>
      <c r="I7749" s="24">
        <f>$G7749/$G$10*I$5</f>
        <v>194.3760670711043</v>
      </c>
    </row>
    <row r="7750" spans="1:9" hidden="1" outlineLevel="3" x14ac:dyDescent="0.25">
      <c r="A7750" t="s">
        <v>92</v>
      </c>
      <c r="B7750" t="str">
        <f>VLOOKUP(A7750,'AGENCY CODES'!$C$4:$F$139,3,FALSE)</f>
        <v>STATE MINE INSPECTOR</v>
      </c>
      <c r="C7750" s="8" t="s">
        <v>6</v>
      </c>
      <c r="D7750" s="8" t="str">
        <f t="shared" si="1542"/>
        <v>MIA2600</v>
      </c>
      <c r="E7750">
        <v>2600</v>
      </c>
      <c r="F7750" t="str">
        <f>VLOOKUP(D7750,'Fund List'!$A$2:$F$1324,6,FALSE)</f>
        <v>CREDIT CARD CLEARING FUND</v>
      </c>
      <c r="G7750" s="3">
        <v>227</v>
      </c>
      <c r="I7750" s="24">
        <f>$G7750/$G$10*I$5</f>
        <v>245.12981791744824</v>
      </c>
    </row>
    <row r="7751" spans="1:9" hidden="1" outlineLevel="3" x14ac:dyDescent="0.25">
      <c r="A7751" t="s">
        <v>92</v>
      </c>
      <c r="B7751" t="str">
        <f>VLOOKUP(A7751,'AGENCY CODES'!$C$4:$F$139,3,FALSE)</f>
        <v>STATE MINE INSPECTOR</v>
      </c>
      <c r="C7751" s="8" t="s">
        <v>7</v>
      </c>
      <c r="D7751" s="8" t="str">
        <f t="shared" si="1542"/>
        <v>MIA2600</v>
      </c>
      <c r="E7751">
        <v>2600</v>
      </c>
      <c r="F7751" t="str">
        <f>VLOOKUP(D7751,'Fund List'!$A$2:$F$1324,6,FALSE)</f>
        <v>CREDIT CARD CLEARING FUND</v>
      </c>
      <c r="G7751" s="3">
        <v>36</v>
      </c>
      <c r="I7751" s="24">
        <f>$G7751/$G$10*I$5</f>
        <v>38.875213414220859</v>
      </c>
    </row>
    <row r="7752" spans="1:9" outlineLevel="2" collapsed="1" x14ac:dyDescent="0.25">
      <c r="F7752" s="1" t="s">
        <v>4021</v>
      </c>
      <c r="I7752" s="24">
        <f t="shared" ref="I7752" si="1550">SUBTOTAL(9,I7749:I7751)</f>
        <v>478.38109840277343</v>
      </c>
    </row>
    <row r="7753" spans="1:9" outlineLevel="1" x14ac:dyDescent="0.25">
      <c r="B7753" s="1" t="s">
        <v>3957</v>
      </c>
      <c r="I7753" s="24">
        <f t="shared" ref="I7753" si="1551">SUBTOTAL(9,I7682:I7751)</f>
        <v>5092.6529572629361</v>
      </c>
    </row>
    <row r="7754" spans="1:9" hidden="1" outlineLevel="3" x14ac:dyDescent="0.25">
      <c r="A7754" t="s">
        <v>93</v>
      </c>
      <c r="B7754" t="str">
        <f>VLOOKUP(A7754,'AGENCY CODES'!$C$4:$F$139,3,FALSE)</f>
        <v>DEPARTMENT OF BUILDING AND FIRE SAFETY</v>
      </c>
      <c r="C7754" s="8" t="s">
        <v>1</v>
      </c>
      <c r="D7754" s="8" t="str">
        <f t="shared" si="1542"/>
        <v>MMA1000</v>
      </c>
      <c r="E7754">
        <v>1000</v>
      </c>
      <c r="F7754" t="str">
        <f>VLOOKUP(D7754,'Fund List'!$A$2:$F$1324,6,FALSE)</f>
        <v>GENERAL FUND</v>
      </c>
      <c r="G7754" s="3">
        <v>25</v>
      </c>
      <c r="I7754" s="24">
        <f t="shared" ref="I7754:I7764" si="1552">$G7754/$G$10*I$5</f>
        <v>26.99667598209782</v>
      </c>
    </row>
    <row r="7755" spans="1:9" hidden="1" outlineLevel="3" x14ac:dyDescent="0.25">
      <c r="A7755" t="s">
        <v>93</v>
      </c>
      <c r="B7755" t="str">
        <f>VLOOKUP(A7755,'AGENCY CODES'!$C$4:$F$139,3,FALSE)</f>
        <v>DEPARTMENT OF BUILDING AND FIRE SAFETY</v>
      </c>
      <c r="C7755" s="8" t="s">
        <v>3</v>
      </c>
      <c r="D7755" s="8" t="str">
        <f t="shared" si="1542"/>
        <v>MMA1000</v>
      </c>
      <c r="E7755">
        <v>1000</v>
      </c>
      <c r="F7755" t="str">
        <f>VLOOKUP(D7755,'Fund List'!$A$2:$F$1324,6,FALSE)</f>
        <v>GENERAL FUND</v>
      </c>
      <c r="G7755" s="3">
        <v>2186</v>
      </c>
      <c r="I7755" s="24">
        <f t="shared" si="1552"/>
        <v>2360.5893478746334</v>
      </c>
    </row>
    <row r="7756" spans="1:9" hidden="1" outlineLevel="3" x14ac:dyDescent="0.25">
      <c r="A7756" t="s">
        <v>93</v>
      </c>
      <c r="B7756" t="str">
        <f>VLOOKUP(A7756,'AGENCY CODES'!$C$4:$F$139,3,FALSE)</f>
        <v>DEPARTMENT OF BUILDING AND FIRE SAFETY</v>
      </c>
      <c r="C7756" s="8" t="s">
        <v>4</v>
      </c>
      <c r="D7756" s="8" t="str">
        <f t="shared" si="1542"/>
        <v>MMA1000</v>
      </c>
      <c r="E7756">
        <v>1000</v>
      </c>
      <c r="F7756" t="str">
        <f>VLOOKUP(D7756,'Fund List'!$A$2:$F$1324,6,FALSE)</f>
        <v>GENERAL FUND</v>
      </c>
      <c r="G7756" s="3">
        <v>84</v>
      </c>
      <c r="I7756" s="24">
        <f t="shared" si="1552"/>
        <v>90.708831299848669</v>
      </c>
    </row>
    <row r="7757" spans="1:9" hidden="1" outlineLevel="3" x14ac:dyDescent="0.25">
      <c r="A7757" t="s">
        <v>93</v>
      </c>
      <c r="B7757" t="str">
        <f>VLOOKUP(A7757,'AGENCY CODES'!$C$4:$F$139,3,FALSE)</f>
        <v>DEPARTMENT OF BUILDING AND FIRE SAFETY</v>
      </c>
      <c r="C7757" s="8" t="s">
        <v>6</v>
      </c>
      <c r="D7757" s="8" t="str">
        <f t="shared" si="1542"/>
        <v>MMA1000</v>
      </c>
      <c r="E7757">
        <v>1000</v>
      </c>
      <c r="F7757" t="str">
        <f>VLOOKUP(D7757,'Fund List'!$A$2:$F$1324,6,FALSE)</f>
        <v>GENERAL FUND</v>
      </c>
      <c r="G7757" s="3">
        <v>30</v>
      </c>
      <c r="I7757" s="24">
        <f t="shared" si="1552"/>
        <v>32.396011178517384</v>
      </c>
    </row>
    <row r="7758" spans="1:9" hidden="1" outlineLevel="3" x14ac:dyDescent="0.25">
      <c r="A7758" t="s">
        <v>93</v>
      </c>
      <c r="B7758" t="str">
        <f>VLOOKUP(A7758,'AGENCY CODES'!$C$4:$F$139,3,FALSE)</f>
        <v>DEPARTMENT OF BUILDING AND FIRE SAFETY</v>
      </c>
      <c r="C7758" s="8" t="s">
        <v>7</v>
      </c>
      <c r="D7758" s="8" t="str">
        <f t="shared" si="1542"/>
        <v>MMA1000</v>
      </c>
      <c r="E7758">
        <v>1000</v>
      </c>
      <c r="F7758" t="str">
        <f>VLOOKUP(D7758,'Fund List'!$A$2:$F$1324,6,FALSE)</f>
        <v>GENERAL FUND</v>
      </c>
      <c r="G7758" s="3">
        <v>131</v>
      </c>
      <c r="I7758" s="24">
        <f t="shared" si="1552"/>
        <v>141.4625821461926</v>
      </c>
    </row>
    <row r="7759" spans="1:9" hidden="1" outlineLevel="3" x14ac:dyDescent="0.25">
      <c r="A7759" t="s">
        <v>93</v>
      </c>
      <c r="B7759" t="str">
        <f>VLOOKUP(A7759,'AGENCY CODES'!$C$4:$F$139,3,FALSE)</f>
        <v>DEPARTMENT OF BUILDING AND FIRE SAFETY</v>
      </c>
      <c r="C7759" s="8" t="s">
        <v>8</v>
      </c>
      <c r="D7759" s="8" t="str">
        <f t="shared" si="1542"/>
        <v>MMA1000</v>
      </c>
      <c r="E7759">
        <v>1000</v>
      </c>
      <c r="F7759" t="str">
        <f>VLOOKUP(D7759,'Fund List'!$A$2:$F$1324,6,FALSE)</f>
        <v>GENERAL FUND</v>
      </c>
      <c r="G7759" s="3">
        <v>86</v>
      </c>
      <c r="I7759" s="24">
        <f t="shared" si="1552"/>
        <v>92.868565378416505</v>
      </c>
    </row>
    <row r="7760" spans="1:9" hidden="1" outlineLevel="3" x14ac:dyDescent="0.25">
      <c r="A7760" t="s">
        <v>93</v>
      </c>
      <c r="B7760" t="str">
        <f>VLOOKUP(A7760,'AGENCY CODES'!$C$4:$F$139,3,FALSE)</f>
        <v>DEPARTMENT OF BUILDING AND FIRE SAFETY</v>
      </c>
      <c r="C7760" s="8" t="s">
        <v>10</v>
      </c>
      <c r="D7760" s="8" t="str">
        <f t="shared" si="1542"/>
        <v>MMA1000</v>
      </c>
      <c r="E7760">
        <v>1000</v>
      </c>
      <c r="F7760" t="str">
        <f>VLOOKUP(D7760,'Fund List'!$A$2:$F$1324,6,FALSE)</f>
        <v>GENERAL FUND</v>
      </c>
      <c r="G7760" s="3">
        <v>116</v>
      </c>
      <c r="I7760" s="24">
        <f t="shared" si="1552"/>
        <v>125.26457655693387</v>
      </c>
    </row>
    <row r="7761" spans="1:9" hidden="1" outlineLevel="3" x14ac:dyDescent="0.25">
      <c r="A7761" t="s">
        <v>93</v>
      </c>
      <c r="B7761" t="str">
        <f>VLOOKUP(A7761,'AGENCY CODES'!$C$4:$F$139,3,FALSE)</f>
        <v>DEPARTMENT OF BUILDING AND FIRE SAFETY</v>
      </c>
      <c r="C7761" s="8" t="s">
        <v>11</v>
      </c>
      <c r="D7761" s="8" t="str">
        <f t="shared" si="1542"/>
        <v>MMA1000</v>
      </c>
      <c r="E7761">
        <v>1000</v>
      </c>
      <c r="F7761" t="str">
        <f>VLOOKUP(D7761,'Fund List'!$A$2:$F$1324,6,FALSE)</f>
        <v>GENERAL FUND</v>
      </c>
      <c r="G7761" s="3">
        <v>377</v>
      </c>
      <c r="I7761" s="24">
        <f t="shared" si="1552"/>
        <v>407.10987381003508</v>
      </c>
    </row>
    <row r="7762" spans="1:9" hidden="1" outlineLevel="3" x14ac:dyDescent="0.25">
      <c r="A7762" t="s">
        <v>93</v>
      </c>
      <c r="B7762" t="str">
        <f>VLOOKUP(A7762,'AGENCY CODES'!$C$4:$F$139,3,FALSE)</f>
        <v>DEPARTMENT OF BUILDING AND FIRE SAFETY</v>
      </c>
      <c r="C7762" s="8" t="s">
        <v>12</v>
      </c>
      <c r="D7762" s="8" t="str">
        <f t="shared" si="1542"/>
        <v>MMA1000</v>
      </c>
      <c r="E7762">
        <v>1000</v>
      </c>
      <c r="F7762" t="str">
        <f>VLOOKUP(D7762,'Fund List'!$A$2:$F$1324,6,FALSE)</f>
        <v>GENERAL FUND</v>
      </c>
      <c r="G7762" s="3">
        <v>12</v>
      </c>
      <c r="I7762" s="24">
        <f t="shared" si="1552"/>
        <v>12.958404471406952</v>
      </c>
    </row>
    <row r="7763" spans="1:9" hidden="1" outlineLevel="3" x14ac:dyDescent="0.25">
      <c r="A7763" t="s">
        <v>93</v>
      </c>
      <c r="B7763" t="str">
        <f>VLOOKUP(A7763,'AGENCY CODES'!$C$4:$F$139,3,FALSE)</f>
        <v>DEPARTMENT OF BUILDING AND FIRE SAFETY</v>
      </c>
      <c r="C7763" s="8">
        <v>2</v>
      </c>
      <c r="D7763" s="8" t="str">
        <f t="shared" si="1542"/>
        <v>MMA1000</v>
      </c>
      <c r="E7763">
        <v>1000</v>
      </c>
      <c r="F7763" t="str">
        <f>VLOOKUP(D7763,'Fund List'!$A$2:$F$1324,6,FALSE)</f>
        <v>GENERAL FUND</v>
      </c>
      <c r="G7763" s="3">
        <v>399</v>
      </c>
      <c r="I7763" s="24">
        <f t="shared" si="1552"/>
        <v>430.86694867428122</v>
      </c>
    </row>
    <row r="7764" spans="1:9" hidden="1" outlineLevel="3" x14ac:dyDescent="0.25">
      <c r="A7764" t="s">
        <v>93</v>
      </c>
      <c r="B7764" t="str">
        <f>VLOOKUP(A7764,'AGENCY CODES'!$C$4:$F$139,3,FALSE)</f>
        <v>DEPARTMENT OF BUILDING AND FIRE SAFETY</v>
      </c>
      <c r="C7764" s="8">
        <v>8</v>
      </c>
      <c r="D7764" s="8" t="str">
        <f t="shared" si="1542"/>
        <v>MMA1000</v>
      </c>
      <c r="E7764">
        <v>1000</v>
      </c>
      <c r="F7764" t="str">
        <f>VLOOKUP(D7764,'Fund List'!$A$2:$F$1324,6,FALSE)</f>
        <v>GENERAL FUND</v>
      </c>
      <c r="G7764" s="3">
        <v>1351</v>
      </c>
      <c r="I7764" s="24">
        <f t="shared" si="1552"/>
        <v>1458.9003700725661</v>
      </c>
    </row>
    <row r="7765" spans="1:9" outlineLevel="2" collapsed="1" x14ac:dyDescent="0.25">
      <c r="F7765" s="1" t="s">
        <v>4007</v>
      </c>
      <c r="I7765" s="24">
        <f t="shared" ref="I7765" si="1553">SUBTOTAL(9,I7754:I7764)</f>
        <v>5180.1221874449293</v>
      </c>
    </row>
    <row r="7766" spans="1:9" hidden="1" outlineLevel="3" x14ac:dyDescent="0.25">
      <c r="A7766" t="s">
        <v>93</v>
      </c>
      <c r="B7766" t="str">
        <f>VLOOKUP(A7766,'AGENCY CODES'!$C$4:$F$139,3,FALSE)</f>
        <v>DEPARTMENT OF BUILDING AND FIRE SAFETY</v>
      </c>
      <c r="C7766" s="8" t="s">
        <v>15</v>
      </c>
      <c r="D7766" s="8" t="str">
        <f t="shared" si="1542"/>
        <v>MMA1300</v>
      </c>
      <c r="E7766">
        <v>1300</v>
      </c>
      <c r="F7766" t="str">
        <f>VLOOKUP(D7766,'Fund List'!$A$2:$F$1324,6,FALSE)</f>
        <v>GENERAL FIXED ASSETS</v>
      </c>
      <c r="G7766" s="3">
        <v>1</v>
      </c>
      <c r="I7766" s="24">
        <f>$G7766/$G$10*I$5</f>
        <v>1.0798670392839127</v>
      </c>
    </row>
    <row r="7767" spans="1:9" outlineLevel="2" collapsed="1" x14ac:dyDescent="0.25">
      <c r="F7767" s="1" t="s">
        <v>4019</v>
      </c>
      <c r="I7767" s="24">
        <f t="shared" ref="I7767" si="1554">SUBTOTAL(9,I7766:I7766)</f>
        <v>1.0798670392839127</v>
      </c>
    </row>
    <row r="7768" spans="1:9" hidden="1" outlineLevel="3" x14ac:dyDescent="0.25">
      <c r="A7768" t="s">
        <v>93</v>
      </c>
      <c r="B7768" t="str">
        <f>VLOOKUP(A7768,'AGENCY CODES'!$C$4:$F$139,3,FALSE)</f>
        <v>DEPARTMENT OF BUILDING AND FIRE SAFETY</v>
      </c>
      <c r="C7768" s="8" t="s">
        <v>3</v>
      </c>
      <c r="D7768" s="8" t="str">
        <f t="shared" si="1542"/>
        <v>MMA2000</v>
      </c>
      <c r="E7768">
        <v>2000</v>
      </c>
      <c r="F7768" t="str">
        <f>VLOOKUP(D7768,'Fund List'!$A$2:$F$1324,6,FALSE)</f>
        <v>FEDERAL GRANTS</v>
      </c>
      <c r="G7768" s="3">
        <v>587</v>
      </c>
      <c r="I7768" s="24">
        <f t="shared" ref="I7768:I7776" si="1555">$G7768/$G$10*I$5</f>
        <v>633.88195205965678</v>
      </c>
    </row>
    <row r="7769" spans="1:9" hidden="1" outlineLevel="3" x14ac:dyDescent="0.25">
      <c r="A7769" t="s">
        <v>93</v>
      </c>
      <c r="B7769" t="str">
        <f>VLOOKUP(A7769,'AGENCY CODES'!$C$4:$F$139,3,FALSE)</f>
        <v>DEPARTMENT OF BUILDING AND FIRE SAFETY</v>
      </c>
      <c r="C7769" s="8" t="s">
        <v>4</v>
      </c>
      <c r="D7769" s="8" t="str">
        <f t="shared" si="1542"/>
        <v>MMA2000</v>
      </c>
      <c r="E7769">
        <v>2000</v>
      </c>
      <c r="F7769" t="str">
        <f>VLOOKUP(D7769,'Fund List'!$A$2:$F$1324,6,FALSE)</f>
        <v>FEDERAL GRANTS</v>
      </c>
      <c r="G7769" s="3">
        <v>4</v>
      </c>
      <c r="I7769" s="24">
        <f t="shared" si="1555"/>
        <v>4.3194681571356508</v>
      </c>
    </row>
    <row r="7770" spans="1:9" hidden="1" outlineLevel="3" x14ac:dyDescent="0.25">
      <c r="A7770" t="s">
        <v>93</v>
      </c>
      <c r="B7770" t="str">
        <f>VLOOKUP(A7770,'AGENCY CODES'!$C$4:$F$139,3,FALSE)</f>
        <v>DEPARTMENT OF BUILDING AND FIRE SAFETY</v>
      </c>
      <c r="C7770" s="8" t="s">
        <v>6</v>
      </c>
      <c r="D7770" s="8" t="str">
        <f t="shared" si="1542"/>
        <v>MMA2000</v>
      </c>
      <c r="E7770">
        <v>2000</v>
      </c>
      <c r="F7770" t="str">
        <f>VLOOKUP(D7770,'Fund List'!$A$2:$F$1324,6,FALSE)</f>
        <v>FEDERAL GRANTS</v>
      </c>
      <c r="G7770" s="3">
        <v>2</v>
      </c>
      <c r="I7770" s="24">
        <f t="shared" si="1555"/>
        <v>2.1597340785678254</v>
      </c>
    </row>
    <row r="7771" spans="1:9" hidden="1" outlineLevel="3" x14ac:dyDescent="0.25">
      <c r="A7771" t="s">
        <v>93</v>
      </c>
      <c r="B7771" t="str">
        <f>VLOOKUP(A7771,'AGENCY CODES'!$C$4:$F$139,3,FALSE)</f>
        <v>DEPARTMENT OF BUILDING AND FIRE SAFETY</v>
      </c>
      <c r="C7771" s="8" t="s">
        <v>7</v>
      </c>
      <c r="D7771" s="8" t="str">
        <f t="shared" si="1542"/>
        <v>MMA2000</v>
      </c>
      <c r="E7771">
        <v>2000</v>
      </c>
      <c r="F7771" t="str">
        <f>VLOOKUP(D7771,'Fund List'!$A$2:$F$1324,6,FALSE)</f>
        <v>FEDERAL GRANTS</v>
      </c>
      <c r="G7771" s="3">
        <v>7</v>
      </c>
      <c r="I7771" s="24">
        <f t="shared" si="1555"/>
        <v>7.5590692749873885</v>
      </c>
    </row>
    <row r="7772" spans="1:9" hidden="1" outlineLevel="3" x14ac:dyDescent="0.25">
      <c r="A7772" t="s">
        <v>93</v>
      </c>
      <c r="B7772" t="str">
        <f>VLOOKUP(A7772,'AGENCY CODES'!$C$4:$F$139,3,FALSE)</f>
        <v>DEPARTMENT OF BUILDING AND FIRE SAFETY</v>
      </c>
      <c r="C7772" s="8" t="s">
        <v>10</v>
      </c>
      <c r="D7772" s="8" t="str">
        <f t="shared" ref="D7772:D7835" si="1556">CONCATENATE(A7772,E7772)</f>
        <v>MMA2000</v>
      </c>
      <c r="E7772">
        <v>2000</v>
      </c>
      <c r="F7772" t="str">
        <f>VLOOKUP(D7772,'Fund List'!$A$2:$F$1324,6,FALSE)</f>
        <v>FEDERAL GRANTS</v>
      </c>
      <c r="G7772" s="3">
        <v>57</v>
      </c>
      <c r="I7772" s="24">
        <f t="shared" si="1555"/>
        <v>61.552421239183026</v>
      </c>
    </row>
    <row r="7773" spans="1:9" hidden="1" outlineLevel="3" x14ac:dyDescent="0.25">
      <c r="A7773" t="s">
        <v>93</v>
      </c>
      <c r="B7773" t="str">
        <f>VLOOKUP(A7773,'AGENCY CODES'!$C$4:$F$139,3,FALSE)</f>
        <v>DEPARTMENT OF BUILDING AND FIRE SAFETY</v>
      </c>
      <c r="C7773" s="8" t="s">
        <v>11</v>
      </c>
      <c r="D7773" s="8" t="str">
        <f t="shared" si="1556"/>
        <v>MMA2000</v>
      </c>
      <c r="E7773">
        <v>2000</v>
      </c>
      <c r="F7773" t="str">
        <f>VLOOKUP(D7773,'Fund List'!$A$2:$F$1324,6,FALSE)</f>
        <v>FEDERAL GRANTS</v>
      </c>
      <c r="G7773" s="3">
        <v>77</v>
      </c>
      <c r="I7773" s="24">
        <f t="shared" si="1555"/>
        <v>83.149762024861289</v>
      </c>
    </row>
    <row r="7774" spans="1:9" hidden="1" outlineLevel="3" x14ac:dyDescent="0.25">
      <c r="A7774" t="s">
        <v>93</v>
      </c>
      <c r="B7774" t="str">
        <f>VLOOKUP(A7774,'AGENCY CODES'!$C$4:$F$139,3,FALSE)</f>
        <v>DEPARTMENT OF BUILDING AND FIRE SAFETY</v>
      </c>
      <c r="C7774" s="8" t="s">
        <v>12</v>
      </c>
      <c r="D7774" s="8" t="str">
        <f t="shared" si="1556"/>
        <v>MMA2000</v>
      </c>
      <c r="E7774">
        <v>2000</v>
      </c>
      <c r="F7774" t="str">
        <f>VLOOKUP(D7774,'Fund List'!$A$2:$F$1324,6,FALSE)</f>
        <v>FEDERAL GRANTS</v>
      </c>
      <c r="G7774" s="3">
        <v>7</v>
      </c>
      <c r="I7774" s="24">
        <f t="shared" si="1555"/>
        <v>7.5590692749873885</v>
      </c>
    </row>
    <row r="7775" spans="1:9" hidden="1" outlineLevel="3" x14ac:dyDescent="0.25">
      <c r="A7775" t="s">
        <v>93</v>
      </c>
      <c r="B7775" t="str">
        <f>VLOOKUP(A7775,'AGENCY CODES'!$C$4:$F$139,3,FALSE)</f>
        <v>DEPARTMENT OF BUILDING AND FIRE SAFETY</v>
      </c>
      <c r="C7775" s="8">
        <v>2</v>
      </c>
      <c r="D7775" s="8" t="str">
        <f t="shared" si="1556"/>
        <v>MMA2000</v>
      </c>
      <c r="E7775">
        <v>2000</v>
      </c>
      <c r="F7775" t="str">
        <f>VLOOKUP(D7775,'Fund List'!$A$2:$F$1324,6,FALSE)</f>
        <v>FEDERAL GRANTS</v>
      </c>
      <c r="G7775" s="3">
        <v>70</v>
      </c>
      <c r="I7775" s="24">
        <f t="shared" si="1555"/>
        <v>75.590692749873895</v>
      </c>
    </row>
    <row r="7776" spans="1:9" hidden="1" outlineLevel="3" x14ac:dyDescent="0.25">
      <c r="A7776" t="s">
        <v>93</v>
      </c>
      <c r="B7776" t="str">
        <f>VLOOKUP(A7776,'AGENCY CODES'!$C$4:$F$139,3,FALSE)</f>
        <v>DEPARTMENT OF BUILDING AND FIRE SAFETY</v>
      </c>
      <c r="C7776" s="8">
        <v>8</v>
      </c>
      <c r="D7776" s="8" t="str">
        <f t="shared" si="1556"/>
        <v>MMA2000</v>
      </c>
      <c r="E7776">
        <v>2000</v>
      </c>
      <c r="F7776" t="str">
        <f>VLOOKUP(D7776,'Fund List'!$A$2:$F$1324,6,FALSE)</f>
        <v>FEDERAL GRANTS</v>
      </c>
      <c r="G7776" s="3">
        <v>388</v>
      </c>
      <c r="I7776" s="24">
        <f t="shared" si="1555"/>
        <v>418.98841124215818</v>
      </c>
    </row>
    <row r="7777" spans="1:9" outlineLevel="2" collapsed="1" x14ac:dyDescent="0.25">
      <c r="F7777" s="1" t="s">
        <v>4024</v>
      </c>
      <c r="I7777" s="24">
        <f t="shared" ref="I7777" si="1557">SUBTOTAL(9,I7768:I7776)</f>
        <v>1294.7605801014113</v>
      </c>
    </row>
    <row r="7778" spans="1:9" hidden="1" outlineLevel="3" x14ac:dyDescent="0.25">
      <c r="A7778" t="s">
        <v>93</v>
      </c>
      <c r="B7778" t="str">
        <f>VLOOKUP(A7778,'AGENCY CODES'!$C$4:$F$139,3,FALSE)</f>
        <v>DEPARTMENT OF BUILDING AND FIRE SAFETY</v>
      </c>
      <c r="C7778" s="8" t="s">
        <v>3</v>
      </c>
      <c r="D7778" s="8" t="str">
        <f t="shared" si="1556"/>
        <v>MMA2159</v>
      </c>
      <c r="E7778">
        <v>2159</v>
      </c>
      <c r="F7778" t="str">
        <f>VLOOKUP(D7778,'Fund List'!$A$2:$F$1324,6,FALSE)</f>
        <v>DPS - FBI FINGERPRINTING - BLDG FIRE</v>
      </c>
      <c r="G7778" s="3">
        <v>133</v>
      </c>
      <c r="I7778" s="24">
        <f t="shared" ref="I7778:I7783" si="1558">$G7778/$G$10*I$5</f>
        <v>143.6223162247604</v>
      </c>
    </row>
    <row r="7779" spans="1:9" hidden="1" outlineLevel="3" x14ac:dyDescent="0.25">
      <c r="A7779" t="s">
        <v>93</v>
      </c>
      <c r="B7779" t="str">
        <f>VLOOKUP(A7779,'AGENCY CODES'!$C$4:$F$139,3,FALSE)</f>
        <v>DEPARTMENT OF BUILDING AND FIRE SAFETY</v>
      </c>
      <c r="C7779" s="8" t="s">
        <v>7</v>
      </c>
      <c r="D7779" s="8" t="str">
        <f t="shared" si="1556"/>
        <v>MMA2159</v>
      </c>
      <c r="E7779">
        <v>2159</v>
      </c>
      <c r="F7779" t="str">
        <f>VLOOKUP(D7779,'Fund List'!$A$2:$F$1324,6,FALSE)</f>
        <v>DPS - FBI FINGERPRINTING - BLDG FIRE</v>
      </c>
      <c r="G7779" s="3">
        <v>10</v>
      </c>
      <c r="I7779" s="24">
        <f t="shared" si="1558"/>
        <v>10.798670392839128</v>
      </c>
    </row>
    <row r="7780" spans="1:9" hidden="1" outlineLevel="3" x14ac:dyDescent="0.25">
      <c r="A7780" t="s">
        <v>93</v>
      </c>
      <c r="B7780" t="str">
        <f>VLOOKUP(A7780,'AGENCY CODES'!$C$4:$F$139,3,FALSE)</f>
        <v>DEPARTMENT OF BUILDING AND FIRE SAFETY</v>
      </c>
      <c r="C7780" s="8" t="s">
        <v>10</v>
      </c>
      <c r="D7780" s="8" t="str">
        <f t="shared" si="1556"/>
        <v>MMA2159</v>
      </c>
      <c r="E7780">
        <v>2159</v>
      </c>
      <c r="F7780" t="str">
        <f>VLOOKUP(D7780,'Fund List'!$A$2:$F$1324,6,FALSE)</f>
        <v>DPS - FBI FINGERPRINTING - BLDG FIRE</v>
      </c>
      <c r="G7780" s="3">
        <v>1</v>
      </c>
      <c r="I7780" s="24">
        <f t="shared" si="1558"/>
        <v>1.0798670392839127</v>
      </c>
    </row>
    <row r="7781" spans="1:9" hidden="1" outlineLevel="3" x14ac:dyDescent="0.25">
      <c r="A7781" t="s">
        <v>93</v>
      </c>
      <c r="B7781" t="str">
        <f>VLOOKUP(A7781,'AGENCY CODES'!$C$4:$F$139,3,FALSE)</f>
        <v>DEPARTMENT OF BUILDING AND FIRE SAFETY</v>
      </c>
      <c r="C7781" s="8" t="s">
        <v>11</v>
      </c>
      <c r="D7781" s="8" t="str">
        <f t="shared" si="1556"/>
        <v>MMA2159</v>
      </c>
      <c r="E7781">
        <v>2159</v>
      </c>
      <c r="F7781" t="str">
        <f>VLOOKUP(D7781,'Fund List'!$A$2:$F$1324,6,FALSE)</f>
        <v>DPS - FBI FINGERPRINTING - BLDG FIRE</v>
      </c>
      <c r="G7781" s="3">
        <v>1</v>
      </c>
      <c r="I7781" s="24">
        <f t="shared" si="1558"/>
        <v>1.0798670392839127</v>
      </c>
    </row>
    <row r="7782" spans="1:9" hidden="1" outlineLevel="3" x14ac:dyDescent="0.25">
      <c r="A7782" t="s">
        <v>93</v>
      </c>
      <c r="B7782" t="str">
        <f>VLOOKUP(A7782,'AGENCY CODES'!$C$4:$F$139,3,FALSE)</f>
        <v>DEPARTMENT OF BUILDING AND FIRE SAFETY</v>
      </c>
      <c r="C7782" s="8" t="s">
        <v>12</v>
      </c>
      <c r="D7782" s="8" t="str">
        <f t="shared" si="1556"/>
        <v>MMA2159</v>
      </c>
      <c r="E7782">
        <v>2159</v>
      </c>
      <c r="F7782" t="str">
        <f>VLOOKUP(D7782,'Fund List'!$A$2:$F$1324,6,FALSE)</f>
        <v>DPS - FBI FINGERPRINTING - BLDG FIRE</v>
      </c>
      <c r="G7782" s="3">
        <v>1</v>
      </c>
      <c r="I7782" s="24">
        <f t="shared" si="1558"/>
        <v>1.0798670392839127</v>
      </c>
    </row>
    <row r="7783" spans="1:9" hidden="1" outlineLevel="3" x14ac:dyDescent="0.25">
      <c r="A7783" t="s">
        <v>93</v>
      </c>
      <c r="B7783" t="str">
        <f>VLOOKUP(A7783,'AGENCY CODES'!$C$4:$F$139,3,FALSE)</f>
        <v>DEPARTMENT OF BUILDING AND FIRE SAFETY</v>
      </c>
      <c r="C7783" s="8">
        <v>2</v>
      </c>
      <c r="D7783" s="8" t="str">
        <f t="shared" si="1556"/>
        <v>MMA2159</v>
      </c>
      <c r="E7783">
        <v>2159</v>
      </c>
      <c r="F7783" t="str">
        <f>VLOOKUP(D7783,'Fund List'!$A$2:$F$1324,6,FALSE)</f>
        <v>DPS - FBI FINGERPRINTING - BLDG FIRE</v>
      </c>
      <c r="G7783" s="3">
        <v>1</v>
      </c>
      <c r="I7783" s="24">
        <f t="shared" si="1558"/>
        <v>1.0798670392839127</v>
      </c>
    </row>
    <row r="7784" spans="1:9" outlineLevel="2" collapsed="1" x14ac:dyDescent="0.25">
      <c r="F7784" s="1" t="s">
        <v>4607</v>
      </c>
      <c r="I7784" s="24">
        <f t="shared" ref="I7784" si="1559">SUBTOTAL(9,I7778:I7783)</f>
        <v>158.74045477473521</v>
      </c>
    </row>
    <row r="7785" spans="1:9" hidden="1" outlineLevel="3" x14ac:dyDescent="0.25">
      <c r="A7785" t="s">
        <v>93</v>
      </c>
      <c r="B7785" t="str">
        <f>VLOOKUP(A7785,'AGENCY CODES'!$C$4:$F$139,3,FALSE)</f>
        <v>DEPARTMENT OF BUILDING AND FIRE SAFETY</v>
      </c>
      <c r="C7785" s="8" t="s">
        <v>3</v>
      </c>
      <c r="D7785" s="8" t="str">
        <f t="shared" si="1556"/>
        <v>MMA2169</v>
      </c>
      <c r="E7785">
        <v>2169</v>
      </c>
      <c r="F7785" t="str">
        <f>VLOOKUP(D7785,'Fund List'!$A$2:$F$1324,6,FALSE)</f>
        <v>ARSON DETECTION REWARD FUND</v>
      </c>
      <c r="G7785" s="3">
        <v>32</v>
      </c>
      <c r="I7785" s="24">
        <f>$G7785/$G$10*I$5</f>
        <v>34.555745257085206</v>
      </c>
    </row>
    <row r="7786" spans="1:9" hidden="1" outlineLevel="3" x14ac:dyDescent="0.25">
      <c r="A7786" t="s">
        <v>93</v>
      </c>
      <c r="B7786" t="str">
        <f>VLOOKUP(A7786,'AGENCY CODES'!$C$4:$F$139,3,FALSE)</f>
        <v>DEPARTMENT OF BUILDING AND FIRE SAFETY</v>
      </c>
      <c r="C7786" s="8" t="s">
        <v>12</v>
      </c>
      <c r="D7786" s="8" t="str">
        <f t="shared" si="1556"/>
        <v>MMA2169</v>
      </c>
      <c r="E7786">
        <v>2169</v>
      </c>
      <c r="F7786" t="str">
        <f>VLOOKUP(D7786,'Fund List'!$A$2:$F$1324,6,FALSE)</f>
        <v>ARSON DETECTION REWARD FUND</v>
      </c>
      <c r="G7786" s="3">
        <v>1</v>
      </c>
      <c r="I7786" s="24">
        <f>$G7786/$G$10*I$5</f>
        <v>1.0798670392839127</v>
      </c>
    </row>
    <row r="7787" spans="1:9" outlineLevel="2" collapsed="1" x14ac:dyDescent="0.25">
      <c r="F7787" s="1" t="s">
        <v>4608</v>
      </c>
      <c r="I7787" s="24">
        <f t="shared" ref="I7787" si="1560">SUBTOTAL(9,I7785:I7786)</f>
        <v>35.635612296369118</v>
      </c>
    </row>
    <row r="7788" spans="1:9" hidden="1" outlineLevel="3" x14ac:dyDescent="0.25">
      <c r="A7788" t="s">
        <v>93</v>
      </c>
      <c r="B7788" t="str">
        <f>VLOOKUP(A7788,'AGENCY CODES'!$C$4:$F$139,3,FALSE)</f>
        <v>DEPARTMENT OF BUILDING AND FIRE SAFETY</v>
      </c>
      <c r="C7788" s="8" t="s">
        <v>3</v>
      </c>
      <c r="D7788" s="8" t="str">
        <f t="shared" si="1556"/>
        <v>MMA2211</v>
      </c>
      <c r="E7788">
        <v>2211</v>
      </c>
      <c r="F7788" t="str">
        <f>VLOOKUP(D7788,'Fund List'!$A$2:$F$1324,6,FALSE)</f>
        <v>FIRE  BUILDING</v>
      </c>
      <c r="G7788" s="3">
        <v>39</v>
      </c>
      <c r="I7788" s="24">
        <f t="shared" ref="I7788:I7795" si="1561">$G7788/$G$10*I$5</f>
        <v>42.1148145320726</v>
      </c>
    </row>
    <row r="7789" spans="1:9" hidden="1" outlineLevel="3" x14ac:dyDescent="0.25">
      <c r="A7789" t="s">
        <v>93</v>
      </c>
      <c r="B7789" t="str">
        <f>VLOOKUP(A7789,'AGENCY CODES'!$C$4:$F$139,3,FALSE)</f>
        <v>DEPARTMENT OF BUILDING AND FIRE SAFETY</v>
      </c>
      <c r="C7789" s="8" t="s">
        <v>6</v>
      </c>
      <c r="D7789" s="8" t="str">
        <f t="shared" si="1556"/>
        <v>MMA2211</v>
      </c>
      <c r="E7789">
        <v>2211</v>
      </c>
      <c r="F7789" t="str">
        <f>VLOOKUP(D7789,'Fund List'!$A$2:$F$1324,6,FALSE)</f>
        <v>FIRE  BUILDING</v>
      </c>
      <c r="G7789" s="3">
        <v>7</v>
      </c>
      <c r="I7789" s="24">
        <f t="shared" si="1561"/>
        <v>7.5590692749873885</v>
      </c>
    </row>
    <row r="7790" spans="1:9" hidden="1" outlineLevel="3" x14ac:dyDescent="0.25">
      <c r="A7790" t="s">
        <v>93</v>
      </c>
      <c r="B7790" t="str">
        <f>VLOOKUP(A7790,'AGENCY CODES'!$C$4:$F$139,3,FALSE)</f>
        <v>DEPARTMENT OF BUILDING AND FIRE SAFETY</v>
      </c>
      <c r="C7790" s="8" t="s">
        <v>7</v>
      </c>
      <c r="D7790" s="8" t="str">
        <f t="shared" si="1556"/>
        <v>MMA2211</v>
      </c>
      <c r="E7790">
        <v>2211</v>
      </c>
      <c r="F7790" t="str">
        <f>VLOOKUP(D7790,'Fund List'!$A$2:$F$1324,6,FALSE)</f>
        <v>FIRE  BUILDING</v>
      </c>
      <c r="G7790" s="3">
        <v>1</v>
      </c>
      <c r="I7790" s="24">
        <f t="shared" si="1561"/>
        <v>1.0798670392839127</v>
      </c>
    </row>
    <row r="7791" spans="1:9" hidden="1" outlineLevel="3" x14ac:dyDescent="0.25">
      <c r="A7791" t="s">
        <v>93</v>
      </c>
      <c r="B7791" t="str">
        <f>VLOOKUP(A7791,'AGENCY CODES'!$C$4:$F$139,3,FALSE)</f>
        <v>DEPARTMENT OF BUILDING AND FIRE SAFETY</v>
      </c>
      <c r="C7791" s="8" t="s">
        <v>8</v>
      </c>
      <c r="D7791" s="8" t="str">
        <f t="shared" si="1556"/>
        <v>MMA2211</v>
      </c>
      <c r="E7791">
        <v>2211</v>
      </c>
      <c r="F7791" t="str">
        <f>VLOOKUP(D7791,'Fund List'!$A$2:$F$1324,6,FALSE)</f>
        <v>FIRE  BUILDING</v>
      </c>
      <c r="G7791" s="3">
        <v>6</v>
      </c>
      <c r="I7791" s="24">
        <f t="shared" si="1561"/>
        <v>6.4792022357034762</v>
      </c>
    </row>
    <row r="7792" spans="1:9" hidden="1" outlineLevel="3" x14ac:dyDescent="0.25">
      <c r="A7792" t="s">
        <v>93</v>
      </c>
      <c r="B7792" t="str">
        <f>VLOOKUP(A7792,'AGENCY CODES'!$C$4:$F$139,3,FALSE)</f>
        <v>DEPARTMENT OF BUILDING AND FIRE SAFETY</v>
      </c>
      <c r="C7792" s="8" t="s">
        <v>10</v>
      </c>
      <c r="D7792" s="8" t="str">
        <f t="shared" si="1556"/>
        <v>MMA2211</v>
      </c>
      <c r="E7792">
        <v>2211</v>
      </c>
      <c r="F7792" t="str">
        <f>VLOOKUP(D7792,'Fund List'!$A$2:$F$1324,6,FALSE)</f>
        <v>FIRE  BUILDING</v>
      </c>
      <c r="G7792" s="3">
        <v>13</v>
      </c>
      <c r="I7792" s="24">
        <f t="shared" si="1561"/>
        <v>14.038271510690866</v>
      </c>
    </row>
    <row r="7793" spans="1:9" hidden="1" outlineLevel="3" x14ac:dyDescent="0.25">
      <c r="A7793" t="s">
        <v>93</v>
      </c>
      <c r="B7793" t="str">
        <f>VLOOKUP(A7793,'AGENCY CODES'!$C$4:$F$139,3,FALSE)</f>
        <v>DEPARTMENT OF BUILDING AND FIRE SAFETY</v>
      </c>
      <c r="C7793" s="8" t="s">
        <v>11</v>
      </c>
      <c r="D7793" s="8" t="str">
        <f t="shared" si="1556"/>
        <v>MMA2211</v>
      </c>
      <c r="E7793">
        <v>2211</v>
      </c>
      <c r="F7793" t="str">
        <f>VLOOKUP(D7793,'Fund List'!$A$2:$F$1324,6,FALSE)</f>
        <v>FIRE  BUILDING</v>
      </c>
      <c r="G7793" s="3">
        <v>18</v>
      </c>
      <c r="I7793" s="24">
        <f t="shared" si="1561"/>
        <v>19.437606707110429</v>
      </c>
    </row>
    <row r="7794" spans="1:9" hidden="1" outlineLevel="3" x14ac:dyDescent="0.25">
      <c r="A7794" t="s">
        <v>93</v>
      </c>
      <c r="B7794" t="str">
        <f>VLOOKUP(A7794,'AGENCY CODES'!$C$4:$F$139,3,FALSE)</f>
        <v>DEPARTMENT OF BUILDING AND FIRE SAFETY</v>
      </c>
      <c r="C7794" s="8" t="s">
        <v>12</v>
      </c>
      <c r="D7794" s="8" t="str">
        <f t="shared" si="1556"/>
        <v>MMA2211</v>
      </c>
      <c r="E7794">
        <v>2211</v>
      </c>
      <c r="F7794" t="str">
        <f>VLOOKUP(D7794,'Fund List'!$A$2:$F$1324,6,FALSE)</f>
        <v>FIRE  BUILDING</v>
      </c>
      <c r="G7794" s="3">
        <v>5</v>
      </c>
      <c r="I7794" s="24">
        <f t="shared" si="1561"/>
        <v>5.3993351964195639</v>
      </c>
    </row>
    <row r="7795" spans="1:9" hidden="1" outlineLevel="3" x14ac:dyDescent="0.25">
      <c r="A7795" t="s">
        <v>93</v>
      </c>
      <c r="B7795" t="str">
        <f>VLOOKUP(A7795,'AGENCY CODES'!$C$4:$F$139,3,FALSE)</f>
        <v>DEPARTMENT OF BUILDING AND FIRE SAFETY</v>
      </c>
      <c r="C7795" s="8">
        <v>2</v>
      </c>
      <c r="D7795" s="8" t="str">
        <f t="shared" si="1556"/>
        <v>MMA2211</v>
      </c>
      <c r="E7795">
        <v>2211</v>
      </c>
      <c r="F7795" t="str">
        <f>VLOOKUP(D7795,'Fund List'!$A$2:$F$1324,6,FALSE)</f>
        <v>FIRE  BUILDING</v>
      </c>
      <c r="G7795" s="3">
        <v>18</v>
      </c>
      <c r="I7795" s="24">
        <f t="shared" si="1561"/>
        <v>19.437606707110429</v>
      </c>
    </row>
    <row r="7796" spans="1:9" outlineLevel="2" collapsed="1" x14ac:dyDescent="0.25">
      <c r="F7796" s="1" t="s">
        <v>4609</v>
      </c>
      <c r="I7796" s="24">
        <f t="shared" ref="I7796" si="1562">SUBTOTAL(9,I7788:I7795)</f>
        <v>115.54577320337867</v>
      </c>
    </row>
    <row r="7797" spans="1:9" hidden="1" outlineLevel="3" x14ac:dyDescent="0.25">
      <c r="A7797" t="s">
        <v>93</v>
      </c>
      <c r="B7797" t="str">
        <f>VLOOKUP(A7797,'AGENCY CODES'!$C$4:$F$139,3,FALSE)</f>
        <v>DEPARTMENT OF BUILDING AND FIRE SAFETY</v>
      </c>
      <c r="C7797" s="8" t="s">
        <v>3</v>
      </c>
      <c r="D7797" s="8" t="str">
        <f t="shared" si="1556"/>
        <v>MMA2237</v>
      </c>
      <c r="E7797">
        <v>2237</v>
      </c>
      <c r="F7797" t="str">
        <f>VLOOKUP(D7797,'Fund List'!$A$2:$F$1324,6,FALSE)</f>
        <v>MOBILE HOME RELOCATION</v>
      </c>
      <c r="G7797" s="3">
        <v>337</v>
      </c>
      <c r="I7797" s="24">
        <f t="shared" ref="I7797:I7805" si="1563">$G7797/$G$10*I$5</f>
        <v>363.91519223867863</v>
      </c>
    </row>
    <row r="7798" spans="1:9" hidden="1" outlineLevel="3" x14ac:dyDescent="0.25">
      <c r="A7798" t="s">
        <v>93</v>
      </c>
      <c r="B7798" t="str">
        <f>VLOOKUP(A7798,'AGENCY CODES'!$C$4:$F$139,3,FALSE)</f>
        <v>DEPARTMENT OF BUILDING AND FIRE SAFETY</v>
      </c>
      <c r="C7798" s="8" t="s">
        <v>4</v>
      </c>
      <c r="D7798" s="8" t="str">
        <f t="shared" si="1556"/>
        <v>MMA2237</v>
      </c>
      <c r="E7798">
        <v>2237</v>
      </c>
      <c r="F7798" t="str">
        <f>VLOOKUP(D7798,'Fund List'!$A$2:$F$1324,6,FALSE)</f>
        <v>MOBILE HOME RELOCATION</v>
      </c>
      <c r="G7798" s="3">
        <v>3</v>
      </c>
      <c r="I7798" s="24">
        <f t="shared" si="1563"/>
        <v>3.2396011178517381</v>
      </c>
    </row>
    <row r="7799" spans="1:9" hidden="1" outlineLevel="3" x14ac:dyDescent="0.25">
      <c r="A7799" t="s">
        <v>93</v>
      </c>
      <c r="B7799" t="str">
        <f>VLOOKUP(A7799,'AGENCY CODES'!$C$4:$F$139,3,FALSE)</f>
        <v>DEPARTMENT OF BUILDING AND FIRE SAFETY</v>
      </c>
      <c r="C7799" s="8" t="s">
        <v>7</v>
      </c>
      <c r="D7799" s="8" t="str">
        <f t="shared" si="1556"/>
        <v>MMA2237</v>
      </c>
      <c r="E7799">
        <v>2237</v>
      </c>
      <c r="F7799" t="str">
        <f>VLOOKUP(D7799,'Fund List'!$A$2:$F$1324,6,FALSE)</f>
        <v>MOBILE HOME RELOCATION</v>
      </c>
      <c r="G7799" s="3">
        <v>17</v>
      </c>
      <c r="I7799" s="24">
        <f t="shared" si="1563"/>
        <v>18.357739667826518</v>
      </c>
    </row>
    <row r="7800" spans="1:9" hidden="1" outlineLevel="3" x14ac:dyDescent="0.25">
      <c r="A7800" t="s">
        <v>93</v>
      </c>
      <c r="B7800" t="str">
        <f>VLOOKUP(A7800,'AGENCY CODES'!$C$4:$F$139,3,FALSE)</f>
        <v>DEPARTMENT OF BUILDING AND FIRE SAFETY</v>
      </c>
      <c r="C7800" s="8" t="s">
        <v>8</v>
      </c>
      <c r="D7800" s="8" t="str">
        <f t="shared" si="1556"/>
        <v>MMA2237</v>
      </c>
      <c r="E7800">
        <v>2237</v>
      </c>
      <c r="F7800" t="str">
        <f>VLOOKUP(D7800,'Fund List'!$A$2:$F$1324,6,FALSE)</f>
        <v>MOBILE HOME RELOCATION</v>
      </c>
      <c r="G7800" s="3">
        <v>12</v>
      </c>
      <c r="I7800" s="24">
        <f t="shared" si="1563"/>
        <v>12.958404471406952</v>
      </c>
    </row>
    <row r="7801" spans="1:9" hidden="1" outlineLevel="3" x14ac:dyDescent="0.25">
      <c r="A7801" t="s">
        <v>93</v>
      </c>
      <c r="B7801" t="str">
        <f>VLOOKUP(A7801,'AGENCY CODES'!$C$4:$F$139,3,FALSE)</f>
        <v>DEPARTMENT OF BUILDING AND FIRE SAFETY</v>
      </c>
      <c r="C7801" s="8" t="s">
        <v>10</v>
      </c>
      <c r="D7801" s="8" t="str">
        <f t="shared" si="1556"/>
        <v>MMA2237</v>
      </c>
      <c r="E7801">
        <v>2237</v>
      </c>
      <c r="F7801" t="str">
        <f>VLOOKUP(D7801,'Fund List'!$A$2:$F$1324,6,FALSE)</f>
        <v>MOBILE HOME RELOCATION</v>
      </c>
      <c r="G7801" s="3">
        <v>40</v>
      </c>
      <c r="I7801" s="24">
        <f t="shared" si="1563"/>
        <v>43.194681571356512</v>
      </c>
    </row>
    <row r="7802" spans="1:9" hidden="1" outlineLevel="3" x14ac:dyDescent="0.25">
      <c r="A7802" t="s">
        <v>93</v>
      </c>
      <c r="B7802" t="str">
        <f>VLOOKUP(A7802,'AGENCY CODES'!$C$4:$F$139,3,FALSE)</f>
        <v>DEPARTMENT OF BUILDING AND FIRE SAFETY</v>
      </c>
      <c r="C7802" s="8" t="s">
        <v>11</v>
      </c>
      <c r="D7802" s="8" t="str">
        <f t="shared" si="1556"/>
        <v>MMA2237</v>
      </c>
      <c r="E7802">
        <v>2237</v>
      </c>
      <c r="F7802" t="str">
        <f>VLOOKUP(D7802,'Fund List'!$A$2:$F$1324,6,FALSE)</f>
        <v>MOBILE HOME RELOCATION</v>
      </c>
      <c r="G7802" s="3">
        <v>60</v>
      </c>
      <c r="I7802" s="24">
        <f t="shared" si="1563"/>
        <v>64.792022357034767</v>
      </c>
    </row>
    <row r="7803" spans="1:9" hidden="1" outlineLevel="3" x14ac:dyDescent="0.25">
      <c r="A7803" t="s">
        <v>93</v>
      </c>
      <c r="B7803" t="str">
        <f>VLOOKUP(A7803,'AGENCY CODES'!$C$4:$F$139,3,FALSE)</f>
        <v>DEPARTMENT OF BUILDING AND FIRE SAFETY</v>
      </c>
      <c r="C7803" s="8" t="s">
        <v>12</v>
      </c>
      <c r="D7803" s="8" t="str">
        <f t="shared" si="1556"/>
        <v>MMA2237</v>
      </c>
      <c r="E7803">
        <v>2237</v>
      </c>
      <c r="F7803" t="str">
        <f>VLOOKUP(D7803,'Fund List'!$A$2:$F$1324,6,FALSE)</f>
        <v>MOBILE HOME RELOCATION</v>
      </c>
      <c r="G7803" s="3">
        <v>5</v>
      </c>
      <c r="I7803" s="24">
        <f t="shared" si="1563"/>
        <v>5.3993351964195639</v>
      </c>
    </row>
    <row r="7804" spans="1:9" hidden="1" outlineLevel="3" x14ac:dyDescent="0.25">
      <c r="A7804" t="s">
        <v>93</v>
      </c>
      <c r="B7804" t="str">
        <f>VLOOKUP(A7804,'AGENCY CODES'!$C$4:$F$139,3,FALSE)</f>
        <v>DEPARTMENT OF BUILDING AND FIRE SAFETY</v>
      </c>
      <c r="C7804" s="8">
        <v>2</v>
      </c>
      <c r="D7804" s="8" t="str">
        <f t="shared" si="1556"/>
        <v>MMA2237</v>
      </c>
      <c r="E7804">
        <v>2237</v>
      </c>
      <c r="F7804" t="str">
        <f>VLOOKUP(D7804,'Fund List'!$A$2:$F$1324,6,FALSE)</f>
        <v>MOBILE HOME RELOCATION</v>
      </c>
      <c r="G7804" s="3">
        <v>58</v>
      </c>
      <c r="I7804" s="24">
        <f t="shared" si="1563"/>
        <v>62.632288278466937</v>
      </c>
    </row>
    <row r="7805" spans="1:9" hidden="1" outlineLevel="3" x14ac:dyDescent="0.25">
      <c r="A7805" t="s">
        <v>93</v>
      </c>
      <c r="B7805" t="str">
        <f>VLOOKUP(A7805,'AGENCY CODES'!$C$4:$F$139,3,FALSE)</f>
        <v>DEPARTMENT OF BUILDING AND FIRE SAFETY</v>
      </c>
      <c r="C7805" s="8">
        <v>8</v>
      </c>
      <c r="D7805" s="8" t="str">
        <f t="shared" si="1556"/>
        <v>MMA2237</v>
      </c>
      <c r="E7805">
        <v>2237</v>
      </c>
      <c r="F7805" t="str">
        <f>VLOOKUP(D7805,'Fund List'!$A$2:$F$1324,6,FALSE)</f>
        <v>MOBILE HOME RELOCATION</v>
      </c>
      <c r="G7805" s="3">
        <v>430</v>
      </c>
      <c r="I7805" s="24">
        <f t="shared" si="1563"/>
        <v>464.34282689208248</v>
      </c>
    </row>
    <row r="7806" spans="1:9" outlineLevel="2" collapsed="1" x14ac:dyDescent="0.25">
      <c r="F7806" s="1" t="s">
        <v>4610</v>
      </c>
      <c r="I7806" s="24">
        <f t="shared" ref="I7806" si="1564">SUBTOTAL(9,I7797:I7805)</f>
        <v>1038.8320917911242</v>
      </c>
    </row>
    <row r="7807" spans="1:9" hidden="1" outlineLevel="3" x14ac:dyDescent="0.25">
      <c r="A7807" t="s">
        <v>93</v>
      </c>
      <c r="B7807" t="str">
        <f>VLOOKUP(A7807,'AGENCY CODES'!$C$4:$F$139,3,FALSE)</f>
        <v>DEPARTMENT OF BUILDING AND FIRE SAFETY</v>
      </c>
      <c r="C7807" s="8" t="s">
        <v>1</v>
      </c>
      <c r="D7807" s="8" t="str">
        <f t="shared" si="1556"/>
        <v>MMA2500</v>
      </c>
      <c r="E7807">
        <v>2500</v>
      </c>
      <c r="F7807" t="str">
        <f>VLOOKUP(D7807,'Fund List'!$A$2:$F$1324,6,FALSE)</f>
        <v>INTERAGENCY SERVICE AGREEMENT FUND</v>
      </c>
      <c r="G7807" s="3">
        <v>2</v>
      </c>
      <c r="I7807" s="24">
        <f t="shared" ref="I7807:I7817" si="1565">$G7807/$G$10*I$5</f>
        <v>2.1597340785678254</v>
      </c>
    </row>
    <row r="7808" spans="1:9" hidden="1" outlineLevel="3" x14ac:dyDescent="0.25">
      <c r="A7808" t="s">
        <v>93</v>
      </c>
      <c r="B7808" t="str">
        <f>VLOOKUP(A7808,'AGENCY CODES'!$C$4:$F$139,3,FALSE)</f>
        <v>DEPARTMENT OF BUILDING AND FIRE SAFETY</v>
      </c>
      <c r="C7808" s="8" t="s">
        <v>3</v>
      </c>
      <c r="D7808" s="8" t="str">
        <f t="shared" si="1556"/>
        <v>MMA2500</v>
      </c>
      <c r="E7808">
        <v>2500</v>
      </c>
      <c r="F7808" t="str">
        <f>VLOOKUP(D7808,'Fund List'!$A$2:$F$1324,6,FALSE)</f>
        <v>INTERAGENCY SERVICE AGREEMENT FUND</v>
      </c>
      <c r="G7808" s="3">
        <v>144</v>
      </c>
      <c r="I7808" s="24">
        <f t="shared" si="1565"/>
        <v>155.50085365688344</v>
      </c>
    </row>
    <row r="7809" spans="1:9" hidden="1" outlineLevel="3" x14ac:dyDescent="0.25">
      <c r="A7809" t="s">
        <v>93</v>
      </c>
      <c r="B7809" t="str">
        <f>VLOOKUP(A7809,'AGENCY CODES'!$C$4:$F$139,3,FALSE)</f>
        <v>DEPARTMENT OF BUILDING AND FIRE SAFETY</v>
      </c>
      <c r="C7809" s="8" t="s">
        <v>5</v>
      </c>
      <c r="D7809" s="8" t="str">
        <f t="shared" si="1556"/>
        <v>MMA2500</v>
      </c>
      <c r="E7809">
        <v>2500</v>
      </c>
      <c r="F7809" t="str">
        <f>VLOOKUP(D7809,'Fund List'!$A$2:$F$1324,6,FALSE)</f>
        <v>INTERAGENCY SERVICE AGREEMENT FUND</v>
      </c>
      <c r="G7809" s="3">
        <v>3</v>
      </c>
      <c r="I7809" s="24">
        <f t="shared" si="1565"/>
        <v>3.2396011178517381</v>
      </c>
    </row>
    <row r="7810" spans="1:9" hidden="1" outlineLevel="3" x14ac:dyDescent="0.25">
      <c r="A7810" t="s">
        <v>93</v>
      </c>
      <c r="B7810" t="str">
        <f>VLOOKUP(A7810,'AGENCY CODES'!$C$4:$F$139,3,FALSE)</f>
        <v>DEPARTMENT OF BUILDING AND FIRE SAFETY</v>
      </c>
      <c r="C7810" s="8" t="s">
        <v>6</v>
      </c>
      <c r="D7810" s="8" t="str">
        <f t="shared" si="1556"/>
        <v>MMA2500</v>
      </c>
      <c r="E7810">
        <v>2500</v>
      </c>
      <c r="F7810" t="str">
        <f>VLOOKUP(D7810,'Fund List'!$A$2:$F$1324,6,FALSE)</f>
        <v>INTERAGENCY SERVICE AGREEMENT FUND</v>
      </c>
      <c r="G7810" s="3">
        <v>2</v>
      </c>
      <c r="I7810" s="24">
        <f t="shared" si="1565"/>
        <v>2.1597340785678254</v>
      </c>
    </row>
    <row r="7811" spans="1:9" hidden="1" outlineLevel="3" x14ac:dyDescent="0.25">
      <c r="A7811" t="s">
        <v>93</v>
      </c>
      <c r="B7811" t="str">
        <f>VLOOKUP(A7811,'AGENCY CODES'!$C$4:$F$139,3,FALSE)</f>
        <v>DEPARTMENT OF BUILDING AND FIRE SAFETY</v>
      </c>
      <c r="C7811" s="8" t="s">
        <v>7</v>
      </c>
      <c r="D7811" s="8" t="str">
        <f t="shared" si="1556"/>
        <v>MMA2500</v>
      </c>
      <c r="E7811">
        <v>2500</v>
      </c>
      <c r="F7811" t="str">
        <f>VLOOKUP(D7811,'Fund List'!$A$2:$F$1324,6,FALSE)</f>
        <v>INTERAGENCY SERVICE AGREEMENT FUND</v>
      </c>
      <c r="G7811" s="3">
        <v>6</v>
      </c>
      <c r="I7811" s="24">
        <f t="shared" si="1565"/>
        <v>6.4792022357034762</v>
      </c>
    </row>
    <row r="7812" spans="1:9" hidden="1" outlineLevel="3" x14ac:dyDescent="0.25">
      <c r="A7812" t="s">
        <v>93</v>
      </c>
      <c r="B7812" t="str">
        <f>VLOOKUP(A7812,'AGENCY CODES'!$C$4:$F$139,3,FALSE)</f>
        <v>DEPARTMENT OF BUILDING AND FIRE SAFETY</v>
      </c>
      <c r="C7812" s="8" t="s">
        <v>8</v>
      </c>
      <c r="D7812" s="8" t="str">
        <f t="shared" si="1556"/>
        <v>MMA2500</v>
      </c>
      <c r="E7812">
        <v>2500</v>
      </c>
      <c r="F7812" t="str">
        <f>VLOOKUP(D7812,'Fund List'!$A$2:$F$1324,6,FALSE)</f>
        <v>INTERAGENCY SERVICE AGREEMENT FUND</v>
      </c>
      <c r="G7812" s="3">
        <v>2</v>
      </c>
      <c r="I7812" s="24">
        <f t="shared" si="1565"/>
        <v>2.1597340785678254</v>
      </c>
    </row>
    <row r="7813" spans="1:9" hidden="1" outlineLevel="3" x14ac:dyDescent="0.25">
      <c r="A7813" t="s">
        <v>93</v>
      </c>
      <c r="B7813" t="str">
        <f>VLOOKUP(A7813,'AGENCY CODES'!$C$4:$F$139,3,FALSE)</f>
        <v>DEPARTMENT OF BUILDING AND FIRE SAFETY</v>
      </c>
      <c r="C7813" s="8" t="s">
        <v>10</v>
      </c>
      <c r="D7813" s="8" t="str">
        <f t="shared" si="1556"/>
        <v>MMA2500</v>
      </c>
      <c r="E7813">
        <v>2500</v>
      </c>
      <c r="F7813" t="str">
        <f>VLOOKUP(D7813,'Fund List'!$A$2:$F$1324,6,FALSE)</f>
        <v>INTERAGENCY SERVICE AGREEMENT FUND</v>
      </c>
      <c r="G7813" s="3">
        <v>17</v>
      </c>
      <c r="I7813" s="24">
        <f t="shared" si="1565"/>
        <v>18.357739667826518</v>
      </c>
    </row>
    <row r="7814" spans="1:9" hidden="1" outlineLevel="3" x14ac:dyDescent="0.25">
      <c r="A7814" t="s">
        <v>93</v>
      </c>
      <c r="B7814" t="str">
        <f>VLOOKUP(A7814,'AGENCY CODES'!$C$4:$F$139,3,FALSE)</f>
        <v>DEPARTMENT OF BUILDING AND FIRE SAFETY</v>
      </c>
      <c r="C7814" s="8" t="s">
        <v>11</v>
      </c>
      <c r="D7814" s="8" t="str">
        <f t="shared" si="1556"/>
        <v>MMA2500</v>
      </c>
      <c r="E7814">
        <v>2500</v>
      </c>
      <c r="F7814" t="str">
        <f>VLOOKUP(D7814,'Fund List'!$A$2:$F$1324,6,FALSE)</f>
        <v>INTERAGENCY SERVICE AGREEMENT FUND</v>
      </c>
      <c r="G7814" s="3">
        <v>19</v>
      </c>
      <c r="I7814" s="24">
        <f t="shared" si="1565"/>
        <v>20.517473746394341</v>
      </c>
    </row>
    <row r="7815" spans="1:9" hidden="1" outlineLevel="3" x14ac:dyDescent="0.25">
      <c r="A7815" t="s">
        <v>93</v>
      </c>
      <c r="B7815" t="str">
        <f>VLOOKUP(A7815,'AGENCY CODES'!$C$4:$F$139,3,FALSE)</f>
        <v>DEPARTMENT OF BUILDING AND FIRE SAFETY</v>
      </c>
      <c r="C7815" s="8" t="s">
        <v>12</v>
      </c>
      <c r="D7815" s="8" t="str">
        <f t="shared" si="1556"/>
        <v>MMA2500</v>
      </c>
      <c r="E7815">
        <v>2500</v>
      </c>
      <c r="F7815" t="str">
        <f>VLOOKUP(D7815,'Fund List'!$A$2:$F$1324,6,FALSE)</f>
        <v>INTERAGENCY SERVICE AGREEMENT FUND</v>
      </c>
      <c r="G7815" s="3">
        <v>5</v>
      </c>
      <c r="I7815" s="24">
        <f t="shared" si="1565"/>
        <v>5.3993351964195639</v>
      </c>
    </row>
    <row r="7816" spans="1:9" hidden="1" outlineLevel="3" x14ac:dyDescent="0.25">
      <c r="A7816" t="s">
        <v>93</v>
      </c>
      <c r="B7816" t="str">
        <f>VLOOKUP(A7816,'AGENCY CODES'!$C$4:$F$139,3,FALSE)</f>
        <v>DEPARTMENT OF BUILDING AND FIRE SAFETY</v>
      </c>
      <c r="C7816" s="8">
        <v>2</v>
      </c>
      <c r="D7816" s="8" t="str">
        <f t="shared" si="1556"/>
        <v>MMA2500</v>
      </c>
      <c r="E7816">
        <v>2500</v>
      </c>
      <c r="F7816" t="str">
        <f>VLOOKUP(D7816,'Fund List'!$A$2:$F$1324,6,FALSE)</f>
        <v>INTERAGENCY SERVICE AGREEMENT FUND</v>
      </c>
      <c r="G7816" s="3">
        <v>17</v>
      </c>
      <c r="I7816" s="24">
        <f t="shared" si="1565"/>
        <v>18.357739667826518</v>
      </c>
    </row>
    <row r="7817" spans="1:9" hidden="1" outlineLevel="3" x14ac:dyDescent="0.25">
      <c r="A7817" t="s">
        <v>93</v>
      </c>
      <c r="B7817" t="str">
        <f>VLOOKUP(A7817,'AGENCY CODES'!$C$4:$F$139,3,FALSE)</f>
        <v>DEPARTMENT OF BUILDING AND FIRE SAFETY</v>
      </c>
      <c r="C7817" s="8">
        <v>8</v>
      </c>
      <c r="D7817" s="8" t="str">
        <f t="shared" si="1556"/>
        <v>MMA2500</v>
      </c>
      <c r="E7817">
        <v>2500</v>
      </c>
      <c r="F7817" t="str">
        <f>VLOOKUP(D7817,'Fund List'!$A$2:$F$1324,6,FALSE)</f>
        <v>INTERAGENCY SERVICE AGREEMENT FUND</v>
      </c>
      <c r="G7817" s="3">
        <v>369</v>
      </c>
      <c r="I7817" s="24">
        <f t="shared" si="1565"/>
        <v>398.47093749576385</v>
      </c>
    </row>
    <row r="7818" spans="1:9" outlineLevel="2" collapsed="1" x14ac:dyDescent="0.25">
      <c r="F7818" s="1" t="s">
        <v>4035</v>
      </c>
      <c r="I7818" s="24">
        <f t="shared" ref="I7818" si="1566">SUBTOTAL(9,I7807:I7817)</f>
        <v>632.80208502037294</v>
      </c>
    </row>
    <row r="7819" spans="1:9" hidden="1" outlineLevel="3" x14ac:dyDescent="0.25">
      <c r="A7819" t="s">
        <v>93</v>
      </c>
      <c r="B7819" t="str">
        <f>VLOOKUP(A7819,'AGENCY CODES'!$C$4:$F$139,3,FALSE)</f>
        <v>DEPARTMENT OF BUILDING AND FIRE SAFETY</v>
      </c>
      <c r="C7819" s="8" t="s">
        <v>3</v>
      </c>
      <c r="D7819" s="8" t="str">
        <f t="shared" si="1556"/>
        <v>MMA2537</v>
      </c>
      <c r="E7819">
        <v>2537</v>
      </c>
      <c r="F7819" t="str">
        <f>VLOOKUP(D7819,'Fund List'!$A$2:$F$1324,6,FALSE)</f>
        <v>CONDO</v>
      </c>
      <c r="G7819" s="3">
        <v>34</v>
      </c>
      <c r="I7819" s="24">
        <f>$G7819/$G$10*I$5</f>
        <v>36.715479335653036</v>
      </c>
    </row>
    <row r="7820" spans="1:9" hidden="1" outlineLevel="3" x14ac:dyDescent="0.25">
      <c r="A7820" t="s">
        <v>93</v>
      </c>
      <c r="B7820" t="str">
        <f>VLOOKUP(A7820,'AGENCY CODES'!$C$4:$F$139,3,FALSE)</f>
        <v>DEPARTMENT OF BUILDING AND FIRE SAFETY</v>
      </c>
      <c r="C7820" s="8" t="s">
        <v>5</v>
      </c>
      <c r="D7820" s="8" t="str">
        <f t="shared" si="1556"/>
        <v>MMA2537</v>
      </c>
      <c r="E7820">
        <v>2537</v>
      </c>
      <c r="F7820" t="str">
        <f>VLOOKUP(D7820,'Fund List'!$A$2:$F$1324,6,FALSE)</f>
        <v>CONDO</v>
      </c>
      <c r="G7820" s="3">
        <v>2</v>
      </c>
      <c r="I7820" s="24">
        <f>$G7820/$G$10*I$5</f>
        <v>2.1597340785678254</v>
      </c>
    </row>
    <row r="7821" spans="1:9" hidden="1" outlineLevel="3" x14ac:dyDescent="0.25">
      <c r="A7821" t="s">
        <v>93</v>
      </c>
      <c r="B7821" t="str">
        <f>VLOOKUP(A7821,'AGENCY CODES'!$C$4:$F$139,3,FALSE)</f>
        <v>DEPARTMENT OF BUILDING AND FIRE SAFETY</v>
      </c>
      <c r="C7821" s="8" t="s">
        <v>11</v>
      </c>
      <c r="D7821" s="8" t="str">
        <f t="shared" si="1556"/>
        <v>MMA2537</v>
      </c>
      <c r="E7821">
        <v>2537</v>
      </c>
      <c r="F7821" t="str">
        <f>VLOOKUP(D7821,'Fund List'!$A$2:$F$1324,6,FALSE)</f>
        <v>CONDO</v>
      </c>
      <c r="G7821" s="3">
        <v>2</v>
      </c>
      <c r="I7821" s="24">
        <f>$G7821/$G$10*I$5</f>
        <v>2.1597340785678254</v>
      </c>
    </row>
    <row r="7822" spans="1:9" hidden="1" outlineLevel="3" x14ac:dyDescent="0.25">
      <c r="A7822" t="s">
        <v>93</v>
      </c>
      <c r="B7822" t="str">
        <f>VLOOKUP(A7822,'AGENCY CODES'!$C$4:$F$139,3,FALSE)</f>
        <v>DEPARTMENT OF BUILDING AND FIRE SAFETY</v>
      </c>
      <c r="C7822" s="8" t="s">
        <v>12</v>
      </c>
      <c r="D7822" s="8" t="str">
        <f t="shared" si="1556"/>
        <v>MMA2537</v>
      </c>
      <c r="E7822">
        <v>2537</v>
      </c>
      <c r="F7822" t="str">
        <f>VLOOKUP(D7822,'Fund List'!$A$2:$F$1324,6,FALSE)</f>
        <v>CONDO</v>
      </c>
      <c r="G7822" s="3">
        <v>2</v>
      </c>
      <c r="I7822" s="24">
        <f>$G7822/$G$10*I$5</f>
        <v>2.1597340785678254</v>
      </c>
    </row>
    <row r="7823" spans="1:9" hidden="1" outlineLevel="3" x14ac:dyDescent="0.25">
      <c r="A7823" t="s">
        <v>93</v>
      </c>
      <c r="B7823" t="str">
        <f>VLOOKUP(A7823,'AGENCY CODES'!$C$4:$F$139,3,FALSE)</f>
        <v>DEPARTMENT OF BUILDING AND FIRE SAFETY</v>
      </c>
      <c r="C7823" s="8">
        <v>2</v>
      </c>
      <c r="D7823" s="8" t="str">
        <f t="shared" si="1556"/>
        <v>MMA2537</v>
      </c>
      <c r="E7823">
        <v>2537</v>
      </c>
      <c r="F7823" t="str">
        <f>VLOOKUP(D7823,'Fund List'!$A$2:$F$1324,6,FALSE)</f>
        <v>CONDO</v>
      </c>
      <c r="G7823" s="3">
        <v>2</v>
      </c>
      <c r="I7823" s="24">
        <f>$G7823/$G$10*I$5</f>
        <v>2.1597340785678254</v>
      </c>
    </row>
    <row r="7824" spans="1:9" outlineLevel="2" collapsed="1" x14ac:dyDescent="0.25">
      <c r="F7824" s="1" t="s">
        <v>4611</v>
      </c>
      <c r="I7824" s="24">
        <f t="shared" ref="I7824" si="1567">SUBTOTAL(9,I7819:I7823)</f>
        <v>45.354415649924327</v>
      </c>
    </row>
    <row r="7825" spans="1:9" hidden="1" outlineLevel="3" x14ac:dyDescent="0.25">
      <c r="A7825" t="s">
        <v>93</v>
      </c>
      <c r="B7825" t="str">
        <f>VLOOKUP(A7825,'AGENCY CODES'!$C$4:$F$139,3,FALSE)</f>
        <v>DEPARTMENT OF BUILDING AND FIRE SAFETY</v>
      </c>
      <c r="C7825" s="8" t="s">
        <v>3</v>
      </c>
      <c r="D7825" s="8" t="str">
        <f t="shared" si="1556"/>
        <v>MMA3090</v>
      </c>
      <c r="E7825">
        <v>3090</v>
      </c>
      <c r="F7825" t="str">
        <f>VLOOKUP(D7825,'Fund List'!$A$2:$F$1324,6,FALSE)</f>
        <v>MFG HOUSING CONSUMER RECOVERY</v>
      </c>
      <c r="G7825" s="3">
        <v>218</v>
      </c>
      <c r="I7825" s="24">
        <f t="shared" ref="I7825:I7832" si="1568">$G7825/$G$10*I$5</f>
        <v>235.41101456389299</v>
      </c>
    </row>
    <row r="7826" spans="1:9" hidden="1" outlineLevel="3" x14ac:dyDescent="0.25">
      <c r="A7826" t="s">
        <v>93</v>
      </c>
      <c r="B7826" t="str">
        <f>VLOOKUP(A7826,'AGENCY CODES'!$C$4:$F$139,3,FALSE)</f>
        <v>DEPARTMENT OF BUILDING AND FIRE SAFETY</v>
      </c>
      <c r="C7826" s="8" t="s">
        <v>6</v>
      </c>
      <c r="D7826" s="8" t="str">
        <f t="shared" si="1556"/>
        <v>MMA3090</v>
      </c>
      <c r="E7826">
        <v>3090</v>
      </c>
      <c r="F7826" t="str">
        <f>VLOOKUP(D7826,'Fund List'!$A$2:$F$1324,6,FALSE)</f>
        <v>MFG HOUSING CONSUMER RECOVERY</v>
      </c>
      <c r="G7826" s="3">
        <v>10</v>
      </c>
      <c r="I7826" s="24">
        <f t="shared" si="1568"/>
        <v>10.798670392839128</v>
      </c>
    </row>
    <row r="7827" spans="1:9" hidden="1" outlineLevel="3" x14ac:dyDescent="0.25">
      <c r="A7827" t="s">
        <v>93</v>
      </c>
      <c r="B7827" t="str">
        <f>VLOOKUP(A7827,'AGENCY CODES'!$C$4:$F$139,3,FALSE)</f>
        <v>DEPARTMENT OF BUILDING AND FIRE SAFETY</v>
      </c>
      <c r="C7827" s="8" t="s">
        <v>7</v>
      </c>
      <c r="D7827" s="8" t="str">
        <f t="shared" si="1556"/>
        <v>MMA3090</v>
      </c>
      <c r="E7827">
        <v>3090</v>
      </c>
      <c r="F7827" t="str">
        <f>VLOOKUP(D7827,'Fund List'!$A$2:$F$1324,6,FALSE)</f>
        <v>MFG HOUSING CONSUMER RECOVERY</v>
      </c>
      <c r="G7827" s="3">
        <v>12</v>
      </c>
      <c r="I7827" s="24">
        <f t="shared" si="1568"/>
        <v>12.958404471406952</v>
      </c>
    </row>
    <row r="7828" spans="1:9" hidden="1" outlineLevel="3" x14ac:dyDescent="0.25">
      <c r="A7828" t="s">
        <v>93</v>
      </c>
      <c r="B7828" t="str">
        <f>VLOOKUP(A7828,'AGENCY CODES'!$C$4:$F$139,3,FALSE)</f>
        <v>DEPARTMENT OF BUILDING AND FIRE SAFETY</v>
      </c>
      <c r="C7828" s="8" t="s">
        <v>8</v>
      </c>
      <c r="D7828" s="8" t="str">
        <f t="shared" si="1556"/>
        <v>MMA3090</v>
      </c>
      <c r="E7828">
        <v>3090</v>
      </c>
      <c r="F7828" t="str">
        <f>VLOOKUP(D7828,'Fund List'!$A$2:$F$1324,6,FALSE)</f>
        <v>MFG HOUSING CONSUMER RECOVERY</v>
      </c>
      <c r="G7828" s="3">
        <v>12</v>
      </c>
      <c r="I7828" s="24">
        <f t="shared" si="1568"/>
        <v>12.958404471406952</v>
      </c>
    </row>
    <row r="7829" spans="1:9" hidden="1" outlineLevel="3" x14ac:dyDescent="0.25">
      <c r="A7829" t="s">
        <v>93</v>
      </c>
      <c r="B7829" t="str">
        <f>VLOOKUP(A7829,'AGENCY CODES'!$C$4:$F$139,3,FALSE)</f>
        <v>DEPARTMENT OF BUILDING AND FIRE SAFETY</v>
      </c>
      <c r="C7829" s="8" t="s">
        <v>10</v>
      </c>
      <c r="D7829" s="8" t="str">
        <f t="shared" si="1556"/>
        <v>MMA3090</v>
      </c>
      <c r="E7829">
        <v>3090</v>
      </c>
      <c r="F7829" t="str">
        <f>VLOOKUP(D7829,'Fund List'!$A$2:$F$1324,6,FALSE)</f>
        <v>MFG HOUSING CONSUMER RECOVERY</v>
      </c>
      <c r="G7829" s="3">
        <v>8</v>
      </c>
      <c r="I7829" s="24">
        <f t="shared" si="1568"/>
        <v>8.6389363142713016</v>
      </c>
    </row>
    <row r="7830" spans="1:9" hidden="1" outlineLevel="3" x14ac:dyDescent="0.25">
      <c r="A7830" t="s">
        <v>93</v>
      </c>
      <c r="B7830" t="str">
        <f>VLOOKUP(A7830,'AGENCY CODES'!$C$4:$F$139,3,FALSE)</f>
        <v>DEPARTMENT OF BUILDING AND FIRE SAFETY</v>
      </c>
      <c r="C7830" s="8" t="s">
        <v>11</v>
      </c>
      <c r="D7830" s="8" t="str">
        <f t="shared" si="1556"/>
        <v>MMA3090</v>
      </c>
      <c r="E7830">
        <v>3090</v>
      </c>
      <c r="F7830" t="str">
        <f>VLOOKUP(D7830,'Fund List'!$A$2:$F$1324,6,FALSE)</f>
        <v>MFG HOUSING CONSUMER RECOVERY</v>
      </c>
      <c r="G7830" s="3">
        <v>8</v>
      </c>
      <c r="I7830" s="24">
        <f t="shared" si="1568"/>
        <v>8.6389363142713016</v>
      </c>
    </row>
    <row r="7831" spans="1:9" hidden="1" outlineLevel="3" x14ac:dyDescent="0.25">
      <c r="A7831" t="s">
        <v>93</v>
      </c>
      <c r="B7831" t="str">
        <f>VLOOKUP(A7831,'AGENCY CODES'!$C$4:$F$139,3,FALSE)</f>
        <v>DEPARTMENT OF BUILDING AND FIRE SAFETY</v>
      </c>
      <c r="C7831" s="8" t="s">
        <v>12</v>
      </c>
      <c r="D7831" s="8" t="str">
        <f t="shared" si="1556"/>
        <v>MMA3090</v>
      </c>
      <c r="E7831">
        <v>3090</v>
      </c>
      <c r="F7831" t="str">
        <f>VLOOKUP(D7831,'Fund List'!$A$2:$F$1324,6,FALSE)</f>
        <v>MFG HOUSING CONSUMER RECOVERY</v>
      </c>
      <c r="G7831" s="3">
        <v>3</v>
      </c>
      <c r="I7831" s="24">
        <f t="shared" si="1568"/>
        <v>3.2396011178517381</v>
      </c>
    </row>
    <row r="7832" spans="1:9" hidden="1" outlineLevel="3" x14ac:dyDescent="0.25">
      <c r="A7832" t="s">
        <v>93</v>
      </c>
      <c r="B7832" t="str">
        <f>VLOOKUP(A7832,'AGENCY CODES'!$C$4:$F$139,3,FALSE)</f>
        <v>DEPARTMENT OF BUILDING AND FIRE SAFETY</v>
      </c>
      <c r="C7832" s="8">
        <v>2</v>
      </c>
      <c r="D7832" s="8" t="str">
        <f t="shared" si="1556"/>
        <v>MMA3090</v>
      </c>
      <c r="E7832">
        <v>3090</v>
      </c>
      <c r="F7832" t="str">
        <f>VLOOKUP(D7832,'Fund List'!$A$2:$F$1324,6,FALSE)</f>
        <v>MFG HOUSING CONSUMER RECOVERY</v>
      </c>
      <c r="G7832" s="3">
        <v>8</v>
      </c>
      <c r="I7832" s="24">
        <f t="shared" si="1568"/>
        <v>8.6389363142713016</v>
      </c>
    </row>
    <row r="7833" spans="1:9" outlineLevel="2" collapsed="1" x14ac:dyDescent="0.25">
      <c r="F7833" s="1" t="s">
        <v>4612</v>
      </c>
      <c r="I7833" s="24">
        <f t="shared" ref="I7833" si="1569">SUBTOTAL(9,I7825:I7832)</f>
        <v>301.28290396021163</v>
      </c>
    </row>
    <row r="7834" spans="1:9" hidden="1" outlineLevel="3" x14ac:dyDescent="0.25">
      <c r="A7834" t="s">
        <v>93</v>
      </c>
      <c r="B7834" t="str">
        <f>VLOOKUP(A7834,'AGENCY CODES'!$C$4:$F$139,3,FALSE)</f>
        <v>DEPARTMENT OF BUILDING AND FIRE SAFETY</v>
      </c>
      <c r="C7834" s="8" t="s">
        <v>3</v>
      </c>
      <c r="D7834" s="8" t="str">
        <f t="shared" si="1556"/>
        <v>MMA3722</v>
      </c>
      <c r="E7834">
        <v>3722</v>
      </c>
      <c r="F7834" t="str">
        <f>VLOOKUP(D7834,'Fund List'!$A$2:$F$1324,6,FALSE)</f>
        <v>MFG HOUSING CASH BOND</v>
      </c>
      <c r="G7834" s="3">
        <v>4</v>
      </c>
      <c r="I7834" s="24">
        <f>$G7834/$G$10*I$5</f>
        <v>4.3194681571356508</v>
      </c>
    </row>
    <row r="7835" spans="1:9" hidden="1" outlineLevel="3" x14ac:dyDescent="0.25">
      <c r="A7835" t="s">
        <v>93</v>
      </c>
      <c r="B7835" t="str">
        <f>VLOOKUP(A7835,'AGENCY CODES'!$C$4:$F$139,3,FALSE)</f>
        <v>DEPARTMENT OF BUILDING AND FIRE SAFETY</v>
      </c>
      <c r="C7835" s="8" t="s">
        <v>6</v>
      </c>
      <c r="D7835" s="8" t="str">
        <f t="shared" si="1556"/>
        <v>MMA3722</v>
      </c>
      <c r="E7835">
        <v>3722</v>
      </c>
      <c r="F7835" t="str">
        <f>VLOOKUP(D7835,'Fund List'!$A$2:$F$1324,6,FALSE)</f>
        <v>MFG HOUSING CASH BOND</v>
      </c>
      <c r="G7835" s="3">
        <v>10</v>
      </c>
      <c r="I7835" s="24">
        <f>$G7835/$G$10*I$5</f>
        <v>10.798670392839128</v>
      </c>
    </row>
    <row r="7836" spans="1:9" hidden="1" outlineLevel="3" x14ac:dyDescent="0.25">
      <c r="A7836" t="s">
        <v>93</v>
      </c>
      <c r="B7836" t="str">
        <f>VLOOKUP(A7836,'AGENCY CODES'!$C$4:$F$139,3,FALSE)</f>
        <v>DEPARTMENT OF BUILDING AND FIRE SAFETY</v>
      </c>
      <c r="C7836" s="8" t="s">
        <v>7</v>
      </c>
      <c r="D7836" s="8" t="str">
        <f t="shared" ref="D7836:D7901" si="1570">CONCATENATE(A7836,E7836)</f>
        <v>MMA3722</v>
      </c>
      <c r="E7836">
        <v>3722</v>
      </c>
      <c r="F7836" t="str">
        <f>VLOOKUP(D7836,'Fund List'!$A$2:$F$1324,6,FALSE)</f>
        <v>MFG HOUSING CASH BOND</v>
      </c>
      <c r="G7836" s="3">
        <v>16</v>
      </c>
      <c r="I7836" s="24">
        <f>$G7836/$G$10*I$5</f>
        <v>17.277872628542603</v>
      </c>
    </row>
    <row r="7837" spans="1:9" hidden="1" outlineLevel="3" x14ac:dyDescent="0.25">
      <c r="A7837" t="s">
        <v>93</v>
      </c>
      <c r="B7837" t="str">
        <f>VLOOKUP(A7837,'AGENCY CODES'!$C$4:$F$139,3,FALSE)</f>
        <v>DEPARTMENT OF BUILDING AND FIRE SAFETY</v>
      </c>
      <c r="C7837" s="8" t="s">
        <v>8</v>
      </c>
      <c r="D7837" s="8" t="str">
        <f t="shared" si="1570"/>
        <v>MMA3722</v>
      </c>
      <c r="E7837">
        <v>3722</v>
      </c>
      <c r="F7837" t="str">
        <f>VLOOKUP(D7837,'Fund List'!$A$2:$F$1324,6,FALSE)</f>
        <v>MFG HOUSING CASH BOND</v>
      </c>
      <c r="G7837" s="3">
        <v>12</v>
      </c>
      <c r="I7837" s="24">
        <f>$G7837/$G$10*I$5</f>
        <v>12.958404471406952</v>
      </c>
    </row>
    <row r="7838" spans="1:9" hidden="1" outlineLevel="3" x14ac:dyDescent="0.25">
      <c r="A7838" t="s">
        <v>93</v>
      </c>
      <c r="B7838" t="str">
        <f>VLOOKUP(A7838,'AGENCY CODES'!$C$4:$F$139,3,FALSE)</f>
        <v>DEPARTMENT OF BUILDING AND FIRE SAFETY</v>
      </c>
      <c r="C7838" s="8" t="s">
        <v>12</v>
      </c>
      <c r="D7838" s="8" t="str">
        <f t="shared" si="1570"/>
        <v>MMA3722</v>
      </c>
      <c r="E7838">
        <v>3722</v>
      </c>
      <c r="F7838" t="str">
        <f>VLOOKUP(D7838,'Fund List'!$A$2:$F$1324,6,FALSE)</f>
        <v>MFG HOUSING CASH BOND</v>
      </c>
      <c r="G7838" s="3">
        <v>2</v>
      </c>
      <c r="I7838" s="24">
        <f>$G7838/$G$10*I$5</f>
        <v>2.1597340785678254</v>
      </c>
    </row>
    <row r="7839" spans="1:9" outlineLevel="2" collapsed="1" x14ac:dyDescent="0.25">
      <c r="F7839" s="1" t="s">
        <v>4613</v>
      </c>
      <c r="I7839" s="24">
        <f t="shared" ref="I7839" si="1571">SUBTOTAL(9,I7834:I7838)</f>
        <v>47.514149728492157</v>
      </c>
    </row>
    <row r="7840" spans="1:9" outlineLevel="1" x14ac:dyDescent="0.25">
      <c r="B7840" s="1" t="s">
        <v>3958</v>
      </c>
      <c r="I7840" s="24">
        <f t="shared" ref="I7840" si="1572">SUBTOTAL(9,I7754:I7838)</f>
        <v>8851.6701210102383</v>
      </c>
    </row>
    <row r="7841" spans="1:9" hidden="1" outlineLevel="3" x14ac:dyDescent="0.25">
      <c r="A7841" t="s">
        <v>94</v>
      </c>
      <c r="B7841" t="str">
        <f>VLOOKUP(A7841,'AGENCY CODES'!$C$4:$F$139,3,FALSE)</f>
        <v>MEDICAL STUDENT LOANS BOARD</v>
      </c>
      <c r="C7841" s="8" t="s">
        <v>12</v>
      </c>
      <c r="D7841" s="8" t="str">
        <f t="shared" si="1570"/>
        <v>MSA3306</v>
      </c>
      <c r="E7841">
        <v>3306</v>
      </c>
      <c r="F7841" t="str">
        <f>VLOOKUP(D7841,'Fund List'!$A$2:$F$1324,6,FALSE)</f>
        <v>U OF A MEDICAL STUDENT LOANS</v>
      </c>
      <c r="G7841" s="3">
        <v>2</v>
      </c>
      <c r="I7841" s="24">
        <f>$G7841/$G$10*I$5</f>
        <v>2.1597340785678254</v>
      </c>
    </row>
    <row r="7842" spans="1:9" outlineLevel="2" collapsed="1" x14ac:dyDescent="0.25">
      <c r="F7842" s="1" t="s">
        <v>4614</v>
      </c>
      <c r="I7842" s="24">
        <f t="shared" ref="I7842" si="1573">SUBTOTAL(9,I7841:I7841)</f>
        <v>2.1597340785678254</v>
      </c>
    </row>
    <row r="7843" spans="1:9" outlineLevel="1" x14ac:dyDescent="0.25">
      <c r="B7843" s="1" t="s">
        <v>3959</v>
      </c>
      <c r="I7843" s="24">
        <f t="shared" ref="I7843" si="1574">SUBTOTAL(9,I7841:I7841)</f>
        <v>2.1597340785678254</v>
      </c>
    </row>
    <row r="7844" spans="1:9" hidden="1" outlineLevel="3" x14ac:dyDescent="0.25">
      <c r="A7844" t="s">
        <v>95</v>
      </c>
      <c r="B7844" t="str">
        <f>VLOOKUP(A7844,'AGENCY CODES'!$C$4:$F$139,3,FALSE)</f>
        <v>BOARD OF MASSAGE THERAPY</v>
      </c>
      <c r="C7844" s="8" t="s">
        <v>3</v>
      </c>
      <c r="D7844" s="8" t="str">
        <f t="shared" si="1570"/>
        <v>MTA1000</v>
      </c>
      <c r="E7844">
        <v>1000</v>
      </c>
      <c r="F7844" t="str">
        <f>VLOOKUP(D7844,'Fund List'!$A$2:$F$1324,6,FALSE)</f>
        <v>GENERAL FUND</v>
      </c>
      <c r="G7844" s="3">
        <v>551</v>
      </c>
      <c r="I7844" s="24">
        <f t="shared" ref="I7844:I7850" si="1575">$G7844/$G$10*I$5</f>
        <v>595.00673864543603</v>
      </c>
    </row>
    <row r="7845" spans="1:9" hidden="1" outlineLevel="3" x14ac:dyDescent="0.25">
      <c r="A7845" t="s">
        <v>95</v>
      </c>
      <c r="B7845" t="str">
        <f>VLOOKUP(A7845,'AGENCY CODES'!$C$4:$F$139,3,FALSE)</f>
        <v>BOARD OF MASSAGE THERAPY</v>
      </c>
      <c r="C7845" s="8" t="s">
        <v>6</v>
      </c>
      <c r="D7845" s="8" t="str">
        <f t="shared" si="1570"/>
        <v>MTA1000</v>
      </c>
      <c r="E7845">
        <v>1000</v>
      </c>
      <c r="F7845" t="str">
        <f>VLOOKUP(D7845,'Fund List'!$A$2:$F$1324,6,FALSE)</f>
        <v>GENERAL FUND</v>
      </c>
      <c r="G7845" s="3">
        <v>4</v>
      </c>
      <c r="I7845" s="24">
        <f t="shared" si="1575"/>
        <v>4.3194681571356508</v>
      </c>
    </row>
    <row r="7846" spans="1:9" hidden="1" outlineLevel="3" x14ac:dyDescent="0.25">
      <c r="A7846" t="s">
        <v>95</v>
      </c>
      <c r="B7846" t="str">
        <f>VLOOKUP(A7846,'AGENCY CODES'!$C$4:$F$139,3,FALSE)</f>
        <v>BOARD OF MASSAGE THERAPY</v>
      </c>
      <c r="C7846" s="8" t="s">
        <v>8</v>
      </c>
      <c r="D7846" s="8" t="str">
        <f t="shared" si="1570"/>
        <v>MTA1000</v>
      </c>
      <c r="E7846">
        <v>1000</v>
      </c>
      <c r="F7846" t="str">
        <f>VLOOKUP(D7846,'Fund List'!$A$2:$F$1324,6,FALSE)</f>
        <v>GENERAL FUND</v>
      </c>
      <c r="G7846" s="3">
        <v>1</v>
      </c>
      <c r="I7846" s="24">
        <f t="shared" si="1575"/>
        <v>1.0798670392839127</v>
      </c>
    </row>
    <row r="7847" spans="1:9" hidden="1" outlineLevel="3" x14ac:dyDescent="0.25">
      <c r="A7847" t="s">
        <v>95</v>
      </c>
      <c r="B7847" t="str">
        <f>VLOOKUP(A7847,'AGENCY CODES'!$C$4:$F$139,3,FALSE)</f>
        <v>BOARD OF MASSAGE THERAPY</v>
      </c>
      <c r="C7847" s="8" t="s">
        <v>10</v>
      </c>
      <c r="D7847" s="8" t="str">
        <f t="shared" si="1570"/>
        <v>MTA1000</v>
      </c>
      <c r="E7847">
        <v>1000</v>
      </c>
      <c r="F7847" t="str">
        <f>VLOOKUP(D7847,'Fund List'!$A$2:$F$1324,6,FALSE)</f>
        <v>GENERAL FUND</v>
      </c>
      <c r="G7847" s="3">
        <v>5</v>
      </c>
      <c r="I7847" s="24">
        <f t="shared" si="1575"/>
        <v>5.3993351964195639</v>
      </c>
    </row>
    <row r="7848" spans="1:9" hidden="1" outlineLevel="3" x14ac:dyDescent="0.25">
      <c r="A7848" t="s">
        <v>95</v>
      </c>
      <c r="B7848" t="str">
        <f>VLOOKUP(A7848,'AGENCY CODES'!$C$4:$F$139,3,FALSE)</f>
        <v>BOARD OF MASSAGE THERAPY</v>
      </c>
      <c r="C7848" s="8" t="s">
        <v>11</v>
      </c>
      <c r="D7848" s="8" t="str">
        <f t="shared" si="1570"/>
        <v>MTA1000</v>
      </c>
      <c r="E7848">
        <v>1000</v>
      </c>
      <c r="F7848" t="str">
        <f>VLOOKUP(D7848,'Fund List'!$A$2:$F$1324,6,FALSE)</f>
        <v>GENERAL FUND</v>
      </c>
      <c r="G7848" s="3">
        <v>8</v>
      </c>
      <c r="I7848" s="24">
        <f t="shared" si="1575"/>
        <v>8.6389363142713016</v>
      </c>
    </row>
    <row r="7849" spans="1:9" hidden="1" outlineLevel="3" x14ac:dyDescent="0.25">
      <c r="A7849" t="s">
        <v>95</v>
      </c>
      <c r="B7849" t="str">
        <f>VLOOKUP(A7849,'AGENCY CODES'!$C$4:$F$139,3,FALSE)</f>
        <v>BOARD OF MASSAGE THERAPY</v>
      </c>
      <c r="C7849" s="8" t="s">
        <v>12</v>
      </c>
      <c r="D7849" s="8" t="str">
        <f t="shared" si="1570"/>
        <v>MTA1000</v>
      </c>
      <c r="E7849">
        <v>1000</v>
      </c>
      <c r="F7849" t="str">
        <f>VLOOKUP(D7849,'Fund List'!$A$2:$F$1324,6,FALSE)</f>
        <v>GENERAL FUND</v>
      </c>
      <c r="G7849" s="3">
        <v>1</v>
      </c>
      <c r="I7849" s="24">
        <f t="shared" si="1575"/>
        <v>1.0798670392839127</v>
      </c>
    </row>
    <row r="7850" spans="1:9" hidden="1" outlineLevel="3" x14ac:dyDescent="0.25">
      <c r="A7850" t="s">
        <v>95</v>
      </c>
      <c r="B7850" t="str">
        <f>VLOOKUP(A7850,'AGENCY CODES'!$C$4:$F$139,3,FALSE)</f>
        <v>BOARD OF MASSAGE THERAPY</v>
      </c>
      <c r="C7850" s="8">
        <v>2</v>
      </c>
      <c r="D7850" s="8" t="str">
        <f t="shared" si="1570"/>
        <v>MTA1000</v>
      </c>
      <c r="E7850">
        <v>1000</v>
      </c>
      <c r="F7850" t="str">
        <f>VLOOKUP(D7850,'Fund List'!$A$2:$F$1324,6,FALSE)</f>
        <v>GENERAL FUND</v>
      </c>
      <c r="G7850" s="3">
        <v>8</v>
      </c>
      <c r="I7850" s="24">
        <f t="shared" si="1575"/>
        <v>8.6389363142713016</v>
      </c>
    </row>
    <row r="7851" spans="1:9" outlineLevel="2" collapsed="1" x14ac:dyDescent="0.25">
      <c r="F7851" s="1" t="s">
        <v>4007</v>
      </c>
      <c r="I7851" s="24">
        <f t="shared" ref="I7851" si="1576">SUBTOTAL(9,I7844:I7850)</f>
        <v>624.16314870610177</v>
      </c>
    </row>
    <row r="7852" spans="1:9" hidden="1" outlineLevel="3" x14ac:dyDescent="0.25">
      <c r="A7852" t="s">
        <v>95</v>
      </c>
      <c r="B7852" t="str">
        <f>VLOOKUP(A7852,'AGENCY CODES'!$C$4:$F$139,3,FALSE)</f>
        <v>BOARD OF MASSAGE THERAPY</v>
      </c>
      <c r="C7852" s="8" t="s">
        <v>3</v>
      </c>
      <c r="D7852" s="8" t="str">
        <f t="shared" si="1570"/>
        <v>MTA2159</v>
      </c>
      <c r="E7852">
        <v>2159</v>
      </c>
      <c r="F7852" t="str">
        <f>VLOOKUP(D7852,'Fund List'!$A$2:$F$1324,6,FALSE)</f>
        <v>FINGERPRINT PROCESSING FUND</v>
      </c>
      <c r="G7852" s="3">
        <v>140</v>
      </c>
      <c r="I7852" s="24">
        <f>$G7852/$G$10*I$5</f>
        <v>151.18138549974779</v>
      </c>
    </row>
    <row r="7853" spans="1:9" hidden="1" outlineLevel="3" x14ac:dyDescent="0.25">
      <c r="A7853" t="s">
        <v>95</v>
      </c>
      <c r="B7853" t="str">
        <f>VLOOKUP(A7853,'AGENCY CODES'!$C$4:$F$139,3,FALSE)</f>
        <v>BOARD OF MASSAGE THERAPY</v>
      </c>
      <c r="C7853" s="8" t="s">
        <v>5</v>
      </c>
      <c r="D7853" s="8" t="str">
        <f t="shared" si="1570"/>
        <v>MTA2159</v>
      </c>
      <c r="E7853">
        <v>2159</v>
      </c>
      <c r="F7853" t="str">
        <f>VLOOKUP(D7853,'Fund List'!$A$2:$F$1324,6,FALSE)</f>
        <v>FINGERPRINT PROCESSING FUND</v>
      </c>
      <c r="G7853" s="3">
        <v>1</v>
      </c>
      <c r="I7853" s="24">
        <f>$G7853/$G$10*I$5</f>
        <v>1.0798670392839127</v>
      </c>
    </row>
    <row r="7854" spans="1:9" hidden="1" outlineLevel="3" x14ac:dyDescent="0.25">
      <c r="A7854" t="s">
        <v>95</v>
      </c>
      <c r="B7854" t="str">
        <f>VLOOKUP(A7854,'AGENCY CODES'!$C$4:$F$139,3,FALSE)</f>
        <v>BOARD OF MASSAGE THERAPY</v>
      </c>
      <c r="C7854" s="8" t="s">
        <v>7</v>
      </c>
      <c r="D7854" s="8" t="str">
        <f t="shared" si="1570"/>
        <v>MTA2159</v>
      </c>
      <c r="E7854">
        <v>2159</v>
      </c>
      <c r="F7854" t="str">
        <f>VLOOKUP(D7854,'Fund List'!$A$2:$F$1324,6,FALSE)</f>
        <v>FINGERPRINT PROCESSING FUND</v>
      </c>
      <c r="G7854" s="3">
        <v>52</v>
      </c>
      <c r="I7854" s="24">
        <f>$G7854/$G$10*I$5</f>
        <v>56.153086042763462</v>
      </c>
    </row>
    <row r="7855" spans="1:9" hidden="1" outlineLevel="3" x14ac:dyDescent="0.25">
      <c r="A7855" t="s">
        <v>95</v>
      </c>
      <c r="B7855" t="str">
        <f>VLOOKUP(A7855,'AGENCY CODES'!$C$4:$F$139,3,FALSE)</f>
        <v>BOARD OF MASSAGE THERAPY</v>
      </c>
      <c r="C7855" s="8" t="s">
        <v>12</v>
      </c>
      <c r="D7855" s="8" t="str">
        <f t="shared" si="1570"/>
        <v>MTA2159</v>
      </c>
      <c r="E7855">
        <v>2159</v>
      </c>
      <c r="F7855" t="str">
        <f>VLOOKUP(D7855,'Fund List'!$A$2:$F$1324,6,FALSE)</f>
        <v>FINGERPRINT PROCESSING FUND</v>
      </c>
      <c r="G7855" s="3">
        <v>2</v>
      </c>
      <c r="I7855" s="24">
        <f>$G7855/$G$10*I$5</f>
        <v>2.1597340785678254</v>
      </c>
    </row>
    <row r="7856" spans="1:9" outlineLevel="2" collapsed="1" x14ac:dyDescent="0.25">
      <c r="F7856" s="1" t="s">
        <v>4615</v>
      </c>
      <c r="I7856" s="24">
        <f t="shared" ref="I7856" si="1577">SUBTOTAL(9,I7852:I7855)</f>
        <v>210.57407266036299</v>
      </c>
    </row>
    <row r="7857" spans="1:9" hidden="1" outlineLevel="3" x14ac:dyDescent="0.25">
      <c r="A7857" t="s">
        <v>95</v>
      </c>
      <c r="B7857" t="str">
        <f>VLOOKUP(A7857,'AGENCY CODES'!$C$4:$F$139,3,FALSE)</f>
        <v>BOARD OF MASSAGE THERAPY</v>
      </c>
      <c r="C7857" s="8" t="s">
        <v>1</v>
      </c>
      <c r="D7857" s="8" t="str">
        <f t="shared" si="1570"/>
        <v>MTA2553</v>
      </c>
      <c r="E7857">
        <v>2553</v>
      </c>
      <c r="F7857" t="str">
        <f>VLOOKUP(D7857,'Fund List'!$A$2:$F$1324,6,FALSE)</f>
        <v>BOARD OF MASSAGE THERAPY FUND</v>
      </c>
      <c r="G7857" s="3">
        <v>25</v>
      </c>
      <c r="I7857" s="24">
        <f t="shared" ref="I7857:I7868" si="1578">$G7857/$G$10*I$5</f>
        <v>26.99667598209782</v>
      </c>
    </row>
    <row r="7858" spans="1:9" hidden="1" outlineLevel="3" x14ac:dyDescent="0.25">
      <c r="A7858" t="s">
        <v>95</v>
      </c>
      <c r="B7858" t="str">
        <f>VLOOKUP(A7858,'AGENCY CODES'!$C$4:$F$139,3,FALSE)</f>
        <v>BOARD OF MASSAGE THERAPY</v>
      </c>
      <c r="C7858" s="8" t="s">
        <v>3</v>
      </c>
      <c r="D7858" s="8" t="str">
        <f t="shared" si="1570"/>
        <v>MTA2553</v>
      </c>
      <c r="E7858">
        <v>2553</v>
      </c>
      <c r="F7858" t="str">
        <f>VLOOKUP(D7858,'Fund List'!$A$2:$F$1324,6,FALSE)</f>
        <v>BOARD OF MASSAGE THERAPY FUND</v>
      </c>
      <c r="G7858" s="3">
        <v>556</v>
      </c>
      <c r="I7858" s="24">
        <f t="shared" si="1578"/>
        <v>600.40607384185557</v>
      </c>
    </row>
    <row r="7859" spans="1:9" hidden="1" outlineLevel="3" x14ac:dyDescent="0.25">
      <c r="A7859" t="s">
        <v>95</v>
      </c>
      <c r="B7859" t="str">
        <f>VLOOKUP(A7859,'AGENCY CODES'!$C$4:$F$139,3,FALSE)</f>
        <v>BOARD OF MASSAGE THERAPY</v>
      </c>
      <c r="C7859" s="8" t="s">
        <v>4</v>
      </c>
      <c r="D7859" s="8" t="str">
        <f t="shared" si="1570"/>
        <v>MTA2553</v>
      </c>
      <c r="E7859">
        <v>2553</v>
      </c>
      <c r="F7859" t="str">
        <f>VLOOKUP(D7859,'Fund List'!$A$2:$F$1324,6,FALSE)</f>
        <v>BOARD OF MASSAGE THERAPY FUND</v>
      </c>
      <c r="G7859" s="3">
        <v>18</v>
      </c>
      <c r="I7859" s="24">
        <f t="shared" si="1578"/>
        <v>19.437606707110429</v>
      </c>
    </row>
    <row r="7860" spans="1:9" hidden="1" outlineLevel="3" x14ac:dyDescent="0.25">
      <c r="A7860" t="s">
        <v>95</v>
      </c>
      <c r="B7860" t="str">
        <f>VLOOKUP(A7860,'AGENCY CODES'!$C$4:$F$139,3,FALSE)</f>
        <v>BOARD OF MASSAGE THERAPY</v>
      </c>
      <c r="C7860" s="8" t="s">
        <v>5</v>
      </c>
      <c r="D7860" s="8" t="str">
        <f t="shared" si="1570"/>
        <v>MTA2553</v>
      </c>
      <c r="E7860">
        <v>2553</v>
      </c>
      <c r="F7860" t="str">
        <f>VLOOKUP(D7860,'Fund List'!$A$2:$F$1324,6,FALSE)</f>
        <v>BOARD OF MASSAGE THERAPY FUND</v>
      </c>
      <c r="G7860" s="3">
        <v>5</v>
      </c>
      <c r="I7860" s="24">
        <f t="shared" si="1578"/>
        <v>5.3993351964195639</v>
      </c>
    </row>
    <row r="7861" spans="1:9" hidden="1" outlineLevel="3" x14ac:dyDescent="0.25">
      <c r="A7861" t="s">
        <v>95</v>
      </c>
      <c r="B7861" t="str">
        <f>VLOOKUP(A7861,'AGENCY CODES'!$C$4:$F$139,3,FALSE)</f>
        <v>BOARD OF MASSAGE THERAPY</v>
      </c>
      <c r="C7861" s="8" t="s">
        <v>6</v>
      </c>
      <c r="D7861" s="8" t="str">
        <f t="shared" si="1570"/>
        <v>MTA2553</v>
      </c>
      <c r="E7861">
        <v>2553</v>
      </c>
      <c r="F7861" t="str">
        <f>VLOOKUP(D7861,'Fund List'!$A$2:$F$1324,6,FALSE)</f>
        <v>BOARD OF MASSAGE THERAPY FUND</v>
      </c>
      <c r="G7861" s="3">
        <v>28</v>
      </c>
      <c r="I7861" s="24">
        <f t="shared" si="1578"/>
        <v>30.236277099949554</v>
      </c>
    </row>
    <row r="7862" spans="1:9" hidden="1" outlineLevel="3" x14ac:dyDescent="0.25">
      <c r="A7862" t="s">
        <v>95</v>
      </c>
      <c r="B7862" t="str">
        <f>VLOOKUP(A7862,'AGENCY CODES'!$C$4:$F$139,3,FALSE)</f>
        <v>BOARD OF MASSAGE THERAPY</v>
      </c>
      <c r="C7862" s="8" t="s">
        <v>7</v>
      </c>
      <c r="D7862" s="8" t="str">
        <f t="shared" si="1570"/>
        <v>MTA2553</v>
      </c>
      <c r="E7862">
        <v>2553</v>
      </c>
      <c r="F7862" t="str">
        <f>VLOOKUP(D7862,'Fund List'!$A$2:$F$1324,6,FALSE)</f>
        <v>BOARD OF MASSAGE THERAPY FUND</v>
      </c>
      <c r="G7862" s="3">
        <v>56</v>
      </c>
      <c r="I7862" s="24">
        <f t="shared" si="1578"/>
        <v>60.472554199899108</v>
      </c>
    </row>
    <row r="7863" spans="1:9" hidden="1" outlineLevel="3" x14ac:dyDescent="0.25">
      <c r="A7863" t="s">
        <v>95</v>
      </c>
      <c r="B7863" t="str">
        <f>VLOOKUP(A7863,'AGENCY CODES'!$C$4:$F$139,3,FALSE)</f>
        <v>BOARD OF MASSAGE THERAPY</v>
      </c>
      <c r="C7863" s="8" t="s">
        <v>8</v>
      </c>
      <c r="D7863" s="8" t="str">
        <f t="shared" si="1570"/>
        <v>MTA2553</v>
      </c>
      <c r="E7863">
        <v>2553</v>
      </c>
      <c r="F7863" t="str">
        <f>VLOOKUP(D7863,'Fund List'!$A$2:$F$1324,6,FALSE)</f>
        <v>BOARD OF MASSAGE THERAPY FUND</v>
      </c>
      <c r="G7863" s="3">
        <v>15</v>
      </c>
      <c r="I7863" s="24">
        <f t="shared" si="1578"/>
        <v>16.198005589258692</v>
      </c>
    </row>
    <row r="7864" spans="1:9" hidden="1" outlineLevel="3" x14ac:dyDescent="0.25">
      <c r="A7864" t="s">
        <v>95</v>
      </c>
      <c r="B7864" t="str">
        <f>VLOOKUP(A7864,'AGENCY CODES'!$C$4:$F$139,3,FALSE)</f>
        <v>BOARD OF MASSAGE THERAPY</v>
      </c>
      <c r="C7864" s="8" t="s">
        <v>10</v>
      </c>
      <c r="D7864" s="8" t="str">
        <f t="shared" si="1570"/>
        <v>MTA2553</v>
      </c>
      <c r="E7864">
        <v>2553</v>
      </c>
      <c r="F7864" t="str">
        <f>VLOOKUP(D7864,'Fund List'!$A$2:$F$1324,6,FALSE)</f>
        <v>BOARD OF MASSAGE THERAPY FUND</v>
      </c>
      <c r="G7864" s="3">
        <v>69</v>
      </c>
      <c r="I7864" s="24">
        <f t="shared" si="1578"/>
        <v>74.510825710589984</v>
      </c>
    </row>
    <row r="7865" spans="1:9" hidden="1" outlineLevel="3" x14ac:dyDescent="0.25">
      <c r="A7865" t="s">
        <v>95</v>
      </c>
      <c r="B7865" t="str">
        <f>VLOOKUP(A7865,'AGENCY CODES'!$C$4:$F$139,3,FALSE)</f>
        <v>BOARD OF MASSAGE THERAPY</v>
      </c>
      <c r="C7865" s="8" t="s">
        <v>11</v>
      </c>
      <c r="D7865" s="8" t="str">
        <f t="shared" si="1570"/>
        <v>MTA2553</v>
      </c>
      <c r="E7865">
        <v>2553</v>
      </c>
      <c r="F7865" t="str">
        <f>VLOOKUP(D7865,'Fund List'!$A$2:$F$1324,6,FALSE)</f>
        <v>BOARD OF MASSAGE THERAPY FUND</v>
      </c>
      <c r="G7865" s="3">
        <v>102</v>
      </c>
      <c r="I7865" s="24">
        <f t="shared" si="1578"/>
        <v>110.1464380069591</v>
      </c>
    </row>
    <row r="7866" spans="1:9" hidden="1" outlineLevel="3" x14ac:dyDescent="0.25">
      <c r="A7866" t="s">
        <v>95</v>
      </c>
      <c r="B7866" t="str">
        <f>VLOOKUP(A7866,'AGENCY CODES'!$C$4:$F$139,3,FALSE)</f>
        <v>BOARD OF MASSAGE THERAPY</v>
      </c>
      <c r="C7866" s="8" t="s">
        <v>12</v>
      </c>
      <c r="D7866" s="8" t="str">
        <f t="shared" si="1570"/>
        <v>MTA2553</v>
      </c>
      <c r="E7866">
        <v>2553</v>
      </c>
      <c r="F7866" t="str">
        <f>VLOOKUP(D7866,'Fund List'!$A$2:$F$1324,6,FALSE)</f>
        <v>BOARD OF MASSAGE THERAPY FUND</v>
      </c>
      <c r="G7866" s="3">
        <v>4</v>
      </c>
      <c r="I7866" s="24">
        <f t="shared" si="1578"/>
        <v>4.3194681571356508</v>
      </c>
    </row>
    <row r="7867" spans="1:9" hidden="1" outlineLevel="3" x14ac:dyDescent="0.25">
      <c r="A7867" t="s">
        <v>95</v>
      </c>
      <c r="B7867" t="str">
        <f>VLOOKUP(A7867,'AGENCY CODES'!$C$4:$F$139,3,FALSE)</f>
        <v>BOARD OF MASSAGE THERAPY</v>
      </c>
      <c r="C7867" s="8">
        <v>2</v>
      </c>
      <c r="D7867" s="8" t="str">
        <f t="shared" si="1570"/>
        <v>MTA2553</v>
      </c>
      <c r="E7867">
        <v>2553</v>
      </c>
      <c r="F7867" t="str">
        <f>VLOOKUP(D7867,'Fund List'!$A$2:$F$1324,6,FALSE)</f>
        <v>BOARD OF MASSAGE THERAPY FUND</v>
      </c>
      <c r="G7867" s="3">
        <v>108</v>
      </c>
      <c r="I7867" s="24">
        <f t="shared" si="1578"/>
        <v>116.62564024266258</v>
      </c>
    </row>
    <row r="7868" spans="1:9" hidden="1" outlineLevel="3" x14ac:dyDescent="0.25">
      <c r="A7868" t="s">
        <v>95</v>
      </c>
      <c r="B7868" t="str">
        <f>VLOOKUP(A7868,'AGENCY CODES'!$C$4:$F$139,3,FALSE)</f>
        <v>BOARD OF MASSAGE THERAPY</v>
      </c>
      <c r="C7868" s="8">
        <v>8</v>
      </c>
      <c r="D7868" s="8" t="str">
        <f t="shared" si="1570"/>
        <v>MTA2553</v>
      </c>
      <c r="E7868">
        <v>2553</v>
      </c>
      <c r="F7868" t="str">
        <f>VLOOKUP(D7868,'Fund List'!$A$2:$F$1324,6,FALSE)</f>
        <v>BOARD OF MASSAGE THERAPY FUND</v>
      </c>
      <c r="G7868" s="3">
        <v>409</v>
      </c>
      <c r="I7868" s="24">
        <f t="shared" si="1578"/>
        <v>441.6656190671203</v>
      </c>
    </row>
    <row r="7869" spans="1:9" outlineLevel="2" collapsed="1" x14ac:dyDescent="0.25">
      <c r="F7869" s="1" t="s">
        <v>4616</v>
      </c>
      <c r="I7869" s="24">
        <f t="shared" ref="I7869" si="1579">SUBTOTAL(9,I7857:I7868)</f>
        <v>1506.4145198010585</v>
      </c>
    </row>
    <row r="7870" spans="1:9" outlineLevel="1" x14ac:dyDescent="0.25">
      <c r="B7870" s="1" t="s">
        <v>3960</v>
      </c>
      <c r="I7870" s="24">
        <f t="shared" ref="I7870" si="1580">SUBTOTAL(9,I7844:I7868)</f>
        <v>2341.1517411675231</v>
      </c>
    </row>
    <row r="7871" spans="1:9" hidden="1" outlineLevel="3" x14ac:dyDescent="0.25">
      <c r="A7871" t="s">
        <v>96</v>
      </c>
      <c r="B7871" t="str">
        <f>VLOOKUP(A7871,'AGENCY CODES'!$C$4:$F$139,3,FALSE)</f>
        <v>NORTHERN ARIZONA UNIVERSITY</v>
      </c>
      <c r="C7871" s="8" t="s">
        <v>1</v>
      </c>
      <c r="D7871" s="8" t="str">
        <f t="shared" si="1570"/>
        <v>NAA1000</v>
      </c>
      <c r="E7871">
        <v>1000</v>
      </c>
      <c r="F7871" t="str">
        <f>VLOOKUP(D7871,'Fund List'!$A$2:$F$1324,6,FALSE)</f>
        <v>GENERAL FUND</v>
      </c>
      <c r="G7871" s="3">
        <v>67</v>
      </c>
      <c r="I7871" s="24">
        <f t="shared" ref="I7871:I7877" si="1581">$G7871/$G$10*I$5</f>
        <v>72.351091632022161</v>
      </c>
    </row>
    <row r="7872" spans="1:9" hidden="1" outlineLevel="3" x14ac:dyDescent="0.25">
      <c r="A7872" t="s">
        <v>96</v>
      </c>
      <c r="B7872" t="str">
        <f>VLOOKUP(A7872,'AGENCY CODES'!$C$4:$F$139,3,FALSE)</f>
        <v>NORTHERN ARIZONA UNIVERSITY</v>
      </c>
      <c r="C7872" s="8" t="s">
        <v>4</v>
      </c>
      <c r="D7872" s="8" t="str">
        <f t="shared" si="1570"/>
        <v>NAA1000</v>
      </c>
      <c r="E7872">
        <v>1000</v>
      </c>
      <c r="F7872" t="str">
        <f>VLOOKUP(D7872,'Fund List'!$A$2:$F$1324,6,FALSE)</f>
        <v>GENERAL FUND</v>
      </c>
      <c r="G7872" s="3">
        <v>60</v>
      </c>
      <c r="I7872" s="24">
        <f t="shared" si="1581"/>
        <v>64.792022357034767</v>
      </c>
    </row>
    <row r="7873" spans="1:9" hidden="1" outlineLevel="3" x14ac:dyDescent="0.25">
      <c r="A7873" t="s">
        <v>96</v>
      </c>
      <c r="B7873" t="str">
        <f>VLOOKUP(A7873,'AGENCY CODES'!$C$4:$F$139,3,FALSE)</f>
        <v>NORTHERN ARIZONA UNIVERSITY</v>
      </c>
      <c r="C7873" s="8" t="s">
        <v>8</v>
      </c>
      <c r="D7873" s="8" t="str">
        <f t="shared" si="1570"/>
        <v>NAA1000</v>
      </c>
      <c r="E7873">
        <v>1000</v>
      </c>
      <c r="F7873" t="str">
        <f>VLOOKUP(D7873,'Fund List'!$A$2:$F$1324,6,FALSE)</f>
        <v>GENERAL FUND</v>
      </c>
      <c r="G7873" s="3">
        <v>1</v>
      </c>
      <c r="I7873" s="24">
        <f t="shared" si="1581"/>
        <v>1.0798670392839127</v>
      </c>
    </row>
    <row r="7874" spans="1:9" hidden="1" outlineLevel="3" x14ac:dyDescent="0.25">
      <c r="A7874" t="s">
        <v>96</v>
      </c>
      <c r="B7874" t="str">
        <f>VLOOKUP(A7874,'AGENCY CODES'!$C$4:$F$139,3,FALSE)</f>
        <v>NORTHERN ARIZONA UNIVERSITY</v>
      </c>
      <c r="C7874" s="8" t="s">
        <v>10</v>
      </c>
      <c r="D7874" s="8" t="str">
        <f t="shared" si="1570"/>
        <v>NAA1000</v>
      </c>
      <c r="E7874">
        <v>1000</v>
      </c>
      <c r="F7874" t="str">
        <f>VLOOKUP(D7874,'Fund List'!$A$2:$F$1324,6,FALSE)</f>
        <v>GENERAL FUND</v>
      </c>
      <c r="G7874" s="3">
        <v>13</v>
      </c>
      <c r="I7874" s="24">
        <f t="shared" si="1581"/>
        <v>14.038271510690866</v>
      </c>
    </row>
    <row r="7875" spans="1:9" hidden="1" outlineLevel="3" x14ac:dyDescent="0.25">
      <c r="A7875" t="s">
        <v>96</v>
      </c>
      <c r="B7875" t="str">
        <f>VLOOKUP(A7875,'AGENCY CODES'!$C$4:$F$139,3,FALSE)</f>
        <v>NORTHERN ARIZONA UNIVERSITY</v>
      </c>
      <c r="C7875" s="8" t="s">
        <v>11</v>
      </c>
      <c r="D7875" s="8" t="str">
        <f t="shared" si="1570"/>
        <v>NAA1000</v>
      </c>
      <c r="E7875">
        <v>1000</v>
      </c>
      <c r="F7875" t="str">
        <f>VLOOKUP(D7875,'Fund List'!$A$2:$F$1324,6,FALSE)</f>
        <v>GENERAL FUND</v>
      </c>
      <c r="G7875" s="3">
        <v>60</v>
      </c>
      <c r="I7875" s="24">
        <f t="shared" si="1581"/>
        <v>64.792022357034767</v>
      </c>
    </row>
    <row r="7876" spans="1:9" hidden="1" outlineLevel="3" x14ac:dyDescent="0.25">
      <c r="A7876" t="s">
        <v>96</v>
      </c>
      <c r="B7876" t="str">
        <f>VLOOKUP(A7876,'AGENCY CODES'!$C$4:$F$139,3,FALSE)</f>
        <v>NORTHERN ARIZONA UNIVERSITY</v>
      </c>
      <c r="C7876" s="8" t="s">
        <v>12</v>
      </c>
      <c r="D7876" s="8" t="str">
        <f t="shared" si="1570"/>
        <v>NAA1000</v>
      </c>
      <c r="E7876">
        <v>1000</v>
      </c>
      <c r="F7876" t="str">
        <f>VLOOKUP(D7876,'Fund List'!$A$2:$F$1324,6,FALSE)</f>
        <v>GENERAL FUND</v>
      </c>
      <c r="G7876" s="3">
        <v>1</v>
      </c>
      <c r="I7876" s="24">
        <f t="shared" si="1581"/>
        <v>1.0798670392839127</v>
      </c>
    </row>
    <row r="7877" spans="1:9" hidden="1" outlineLevel="3" x14ac:dyDescent="0.25">
      <c r="A7877" t="s">
        <v>96</v>
      </c>
      <c r="B7877" t="str">
        <f>VLOOKUP(A7877,'AGENCY CODES'!$C$4:$F$139,3,FALSE)</f>
        <v>NORTHERN ARIZONA UNIVERSITY</v>
      </c>
      <c r="C7877" s="8">
        <v>2</v>
      </c>
      <c r="D7877" s="8" t="str">
        <f t="shared" si="1570"/>
        <v>NAA1000</v>
      </c>
      <c r="E7877">
        <v>1000</v>
      </c>
      <c r="F7877" t="str">
        <f>VLOOKUP(D7877,'Fund List'!$A$2:$F$1324,6,FALSE)</f>
        <v>GENERAL FUND</v>
      </c>
      <c r="G7877" s="3">
        <v>60</v>
      </c>
      <c r="I7877" s="24">
        <f t="shared" si="1581"/>
        <v>64.792022357034767</v>
      </c>
    </row>
    <row r="7878" spans="1:9" outlineLevel="2" collapsed="1" x14ac:dyDescent="0.25">
      <c r="F7878" s="1" t="s">
        <v>4007</v>
      </c>
      <c r="I7878" s="24">
        <f t="shared" ref="I7878" si="1582">SUBTOTAL(9,I7871:I7877)</f>
        <v>282.92516429238515</v>
      </c>
    </row>
    <row r="7879" spans="1:9" hidden="1" outlineLevel="3" x14ac:dyDescent="0.25">
      <c r="A7879" t="s">
        <v>96</v>
      </c>
      <c r="B7879" t="str">
        <f>VLOOKUP(A7879,'AGENCY CODES'!$C$4:$F$139,3,FALSE)</f>
        <v>NORTHERN ARIZONA UNIVERSITY</v>
      </c>
      <c r="C7879" s="8" t="s">
        <v>1</v>
      </c>
      <c r="D7879" s="8" t="str">
        <f t="shared" si="1570"/>
        <v>NAA1421</v>
      </c>
      <c r="E7879">
        <v>1421</v>
      </c>
      <c r="F7879" t="str">
        <f>VLOOKUP(D7879,'Fund List'!$A$2:$F$1324,6,FALSE)</f>
        <v>NAU COLLECTIONS APPROP</v>
      </c>
      <c r="G7879" s="3">
        <v>26</v>
      </c>
      <c r="I7879" s="24">
        <f t="shared" ref="I7879:I7886" si="1583">$G7879/$G$10*I$5</f>
        <v>28.076543021381731</v>
      </c>
    </row>
    <row r="7880" spans="1:9" hidden="1" outlineLevel="3" x14ac:dyDescent="0.25">
      <c r="A7880" t="s">
        <v>96</v>
      </c>
      <c r="B7880" t="str">
        <f>VLOOKUP(A7880,'AGENCY CODES'!$C$4:$F$139,3,FALSE)</f>
        <v>NORTHERN ARIZONA UNIVERSITY</v>
      </c>
      <c r="C7880" s="8" t="s">
        <v>3</v>
      </c>
      <c r="D7880" s="8" t="str">
        <f t="shared" si="1570"/>
        <v>NAA1421</v>
      </c>
      <c r="E7880">
        <v>1421</v>
      </c>
      <c r="F7880" t="str">
        <f>VLOOKUP(D7880,'Fund List'!$A$2:$F$1324,6,FALSE)</f>
        <v>NAU COLLECTIONS APPROP</v>
      </c>
      <c r="G7880" s="3">
        <v>18</v>
      </c>
      <c r="I7880" s="24">
        <f t="shared" si="1583"/>
        <v>19.437606707110429</v>
      </c>
    </row>
    <row r="7881" spans="1:9" hidden="1" outlineLevel="3" x14ac:dyDescent="0.25">
      <c r="A7881" t="s">
        <v>96</v>
      </c>
      <c r="B7881" t="str">
        <f>VLOOKUP(A7881,'AGENCY CODES'!$C$4:$F$139,3,FALSE)</f>
        <v>NORTHERN ARIZONA UNIVERSITY</v>
      </c>
      <c r="C7881" s="8" t="s">
        <v>4</v>
      </c>
      <c r="D7881" s="8" t="str">
        <f t="shared" si="1570"/>
        <v>NAA1421</v>
      </c>
      <c r="E7881">
        <v>1421</v>
      </c>
      <c r="F7881" t="str">
        <f>VLOOKUP(D7881,'Fund List'!$A$2:$F$1324,6,FALSE)</f>
        <v>NAU COLLECTIONS APPROP</v>
      </c>
      <c r="G7881" s="3">
        <v>11</v>
      </c>
      <c r="I7881" s="24">
        <f t="shared" si="1583"/>
        <v>11.878537432123041</v>
      </c>
    </row>
    <row r="7882" spans="1:9" hidden="1" outlineLevel="3" x14ac:dyDescent="0.25">
      <c r="A7882" t="s">
        <v>96</v>
      </c>
      <c r="B7882" t="str">
        <f>VLOOKUP(A7882,'AGENCY CODES'!$C$4:$F$139,3,FALSE)</f>
        <v>NORTHERN ARIZONA UNIVERSITY</v>
      </c>
      <c r="C7882" s="8" t="s">
        <v>5</v>
      </c>
      <c r="D7882" s="8" t="str">
        <f t="shared" si="1570"/>
        <v>NAA1421</v>
      </c>
      <c r="E7882">
        <v>1421</v>
      </c>
      <c r="F7882" t="str">
        <f>VLOOKUP(D7882,'Fund List'!$A$2:$F$1324,6,FALSE)</f>
        <v>NAU COLLECTIONS APPROP</v>
      </c>
      <c r="G7882" s="3">
        <v>9</v>
      </c>
      <c r="I7882" s="24">
        <f t="shared" si="1583"/>
        <v>9.7188033535552147</v>
      </c>
    </row>
    <row r="7883" spans="1:9" hidden="1" outlineLevel="3" x14ac:dyDescent="0.25">
      <c r="A7883" t="s">
        <v>96</v>
      </c>
      <c r="B7883" t="str">
        <f>VLOOKUP(A7883,'AGENCY CODES'!$C$4:$F$139,3,FALSE)</f>
        <v>NORTHERN ARIZONA UNIVERSITY</v>
      </c>
      <c r="C7883" s="8" t="s">
        <v>10</v>
      </c>
      <c r="D7883" s="8" t="str">
        <f t="shared" si="1570"/>
        <v>NAA1421</v>
      </c>
      <c r="E7883">
        <v>1421</v>
      </c>
      <c r="F7883" t="str">
        <f>VLOOKUP(D7883,'Fund List'!$A$2:$F$1324,6,FALSE)</f>
        <v>NAU COLLECTIONS APPROP</v>
      </c>
      <c r="G7883" s="3">
        <v>11</v>
      </c>
      <c r="I7883" s="24">
        <f t="shared" si="1583"/>
        <v>11.878537432123041</v>
      </c>
    </row>
    <row r="7884" spans="1:9" hidden="1" outlineLevel="3" x14ac:dyDescent="0.25">
      <c r="A7884" t="s">
        <v>96</v>
      </c>
      <c r="B7884" t="str">
        <f>VLOOKUP(A7884,'AGENCY CODES'!$C$4:$F$139,3,FALSE)</f>
        <v>NORTHERN ARIZONA UNIVERSITY</v>
      </c>
      <c r="C7884" s="8" t="s">
        <v>11</v>
      </c>
      <c r="D7884" s="8" t="str">
        <f t="shared" si="1570"/>
        <v>NAA1421</v>
      </c>
      <c r="E7884">
        <v>1421</v>
      </c>
      <c r="F7884" t="str">
        <f>VLOOKUP(D7884,'Fund List'!$A$2:$F$1324,6,FALSE)</f>
        <v>NAU COLLECTIONS APPROP</v>
      </c>
      <c r="G7884" s="3">
        <v>11</v>
      </c>
      <c r="I7884" s="24">
        <f t="shared" si="1583"/>
        <v>11.878537432123041</v>
      </c>
    </row>
    <row r="7885" spans="1:9" hidden="1" outlineLevel="3" x14ac:dyDescent="0.25">
      <c r="A7885" t="s">
        <v>96</v>
      </c>
      <c r="B7885" t="str">
        <f>VLOOKUP(A7885,'AGENCY CODES'!$C$4:$F$139,3,FALSE)</f>
        <v>NORTHERN ARIZONA UNIVERSITY</v>
      </c>
      <c r="C7885" s="8" t="s">
        <v>12</v>
      </c>
      <c r="D7885" s="8" t="str">
        <f t="shared" si="1570"/>
        <v>NAA1421</v>
      </c>
      <c r="E7885">
        <v>1421</v>
      </c>
      <c r="F7885" t="str">
        <f>VLOOKUP(D7885,'Fund List'!$A$2:$F$1324,6,FALSE)</f>
        <v>NAU COLLECTIONS APPROP</v>
      </c>
      <c r="G7885" s="3">
        <v>3</v>
      </c>
      <c r="I7885" s="24">
        <f t="shared" si="1583"/>
        <v>3.2396011178517381</v>
      </c>
    </row>
    <row r="7886" spans="1:9" hidden="1" outlineLevel="3" x14ac:dyDescent="0.25">
      <c r="A7886" t="s">
        <v>96</v>
      </c>
      <c r="B7886" t="str">
        <f>VLOOKUP(A7886,'AGENCY CODES'!$C$4:$F$139,3,FALSE)</f>
        <v>NORTHERN ARIZONA UNIVERSITY</v>
      </c>
      <c r="C7886" s="8">
        <v>2</v>
      </c>
      <c r="D7886" s="8" t="str">
        <f t="shared" si="1570"/>
        <v>NAA1421</v>
      </c>
      <c r="E7886">
        <v>1421</v>
      </c>
      <c r="F7886" t="str">
        <f>VLOOKUP(D7886,'Fund List'!$A$2:$F$1324,6,FALSE)</f>
        <v>NAU COLLECTIONS APPROP</v>
      </c>
      <c r="G7886" s="3">
        <v>11</v>
      </c>
      <c r="I7886" s="24">
        <f t="shared" si="1583"/>
        <v>11.878537432123041</v>
      </c>
    </row>
    <row r="7887" spans="1:9" outlineLevel="2" collapsed="1" x14ac:dyDescent="0.25">
      <c r="F7887" s="1" t="s">
        <v>4617</v>
      </c>
      <c r="I7887" s="24">
        <f t="shared" ref="I7887" si="1584">SUBTOTAL(9,I7879:I7886)</f>
        <v>107.98670392839126</v>
      </c>
    </row>
    <row r="7888" spans="1:9" hidden="1" outlineLevel="3" x14ac:dyDescent="0.25">
      <c r="A7888" t="s">
        <v>96</v>
      </c>
      <c r="B7888" t="str">
        <f>VLOOKUP(A7888,'AGENCY CODES'!$C$4:$F$139,3,FALSE)</f>
        <v>NORTHERN ARIZONA UNIVERSITY</v>
      </c>
      <c r="C7888" s="8" t="s">
        <v>7</v>
      </c>
      <c r="D7888" s="8" t="str">
        <f t="shared" si="1570"/>
        <v>NAA2240</v>
      </c>
      <c r="E7888">
        <v>2240</v>
      </c>
      <c r="F7888" t="str">
        <f>VLOOKUP(D7888,'Fund List'!$A$2:$F$1324,6,FALSE)</f>
        <v>NAU COLLEGIATE PLATES</v>
      </c>
      <c r="G7888" s="3">
        <v>1</v>
      </c>
      <c r="I7888" s="24">
        <f t="shared" ref="I7888:I7893" si="1585">$G7888/$G$10*I$5</f>
        <v>1.0798670392839127</v>
      </c>
    </row>
    <row r="7889" spans="1:9" hidden="1" outlineLevel="3" x14ac:dyDescent="0.25">
      <c r="A7889" t="s">
        <v>96</v>
      </c>
      <c r="B7889" t="str">
        <f>VLOOKUP(A7889,'AGENCY CODES'!$C$4:$F$139,3,FALSE)</f>
        <v>NORTHERN ARIZONA UNIVERSITY</v>
      </c>
      <c r="C7889" s="8" t="s">
        <v>8</v>
      </c>
      <c r="D7889" s="8" t="str">
        <f t="shared" si="1570"/>
        <v>NAA2240</v>
      </c>
      <c r="E7889">
        <v>2240</v>
      </c>
      <c r="F7889" t="str">
        <f>VLOOKUP(D7889,'Fund List'!$A$2:$F$1324,6,FALSE)</f>
        <v>NAU COLLEGIATE PLATES</v>
      </c>
      <c r="G7889" s="3">
        <v>12</v>
      </c>
      <c r="I7889" s="24">
        <f t="shared" si="1585"/>
        <v>12.958404471406952</v>
      </c>
    </row>
    <row r="7890" spans="1:9" hidden="1" outlineLevel="3" x14ac:dyDescent="0.25">
      <c r="A7890" t="s">
        <v>96</v>
      </c>
      <c r="B7890" t="str">
        <f>VLOOKUP(A7890,'AGENCY CODES'!$C$4:$F$139,3,FALSE)</f>
        <v>NORTHERN ARIZONA UNIVERSITY</v>
      </c>
      <c r="C7890" s="8" t="s">
        <v>10</v>
      </c>
      <c r="D7890" s="8" t="str">
        <f t="shared" si="1570"/>
        <v>NAA2240</v>
      </c>
      <c r="E7890">
        <v>2240</v>
      </c>
      <c r="F7890" t="str">
        <f>VLOOKUP(D7890,'Fund List'!$A$2:$F$1324,6,FALSE)</f>
        <v>NAU COLLEGIATE PLATES</v>
      </c>
      <c r="G7890" s="3">
        <v>12</v>
      </c>
      <c r="I7890" s="24">
        <f t="shared" si="1585"/>
        <v>12.958404471406952</v>
      </c>
    </row>
    <row r="7891" spans="1:9" hidden="1" outlineLevel="3" x14ac:dyDescent="0.25">
      <c r="A7891" t="s">
        <v>96</v>
      </c>
      <c r="B7891" t="str">
        <f>VLOOKUP(A7891,'AGENCY CODES'!$C$4:$F$139,3,FALSE)</f>
        <v>NORTHERN ARIZONA UNIVERSITY</v>
      </c>
      <c r="C7891" s="8" t="s">
        <v>11</v>
      </c>
      <c r="D7891" s="8" t="str">
        <f t="shared" si="1570"/>
        <v>NAA2240</v>
      </c>
      <c r="E7891">
        <v>2240</v>
      </c>
      <c r="F7891" t="str">
        <f>VLOOKUP(D7891,'Fund List'!$A$2:$F$1324,6,FALSE)</f>
        <v>NAU COLLEGIATE PLATES</v>
      </c>
      <c r="G7891" s="3">
        <v>12</v>
      </c>
      <c r="I7891" s="24">
        <f t="shared" si="1585"/>
        <v>12.958404471406952</v>
      </c>
    </row>
    <row r="7892" spans="1:9" hidden="1" outlineLevel="3" x14ac:dyDescent="0.25">
      <c r="A7892" t="s">
        <v>96</v>
      </c>
      <c r="B7892" t="str">
        <f>VLOOKUP(A7892,'AGENCY CODES'!$C$4:$F$139,3,FALSE)</f>
        <v>NORTHERN ARIZONA UNIVERSITY</v>
      </c>
      <c r="C7892" s="8" t="s">
        <v>12</v>
      </c>
      <c r="D7892" s="8" t="str">
        <f t="shared" si="1570"/>
        <v>NAA2240</v>
      </c>
      <c r="E7892">
        <v>2240</v>
      </c>
      <c r="F7892" t="str">
        <f>VLOOKUP(D7892,'Fund List'!$A$2:$F$1324,6,FALSE)</f>
        <v>NAU COLLEGIATE PLATES</v>
      </c>
      <c r="G7892" s="3">
        <v>2</v>
      </c>
      <c r="I7892" s="24">
        <f t="shared" si="1585"/>
        <v>2.1597340785678254</v>
      </c>
    </row>
    <row r="7893" spans="1:9" hidden="1" outlineLevel="3" x14ac:dyDescent="0.25">
      <c r="A7893" t="s">
        <v>96</v>
      </c>
      <c r="B7893" t="str">
        <f>VLOOKUP(A7893,'AGENCY CODES'!$C$4:$F$139,3,FALSE)</f>
        <v>NORTHERN ARIZONA UNIVERSITY</v>
      </c>
      <c r="C7893" s="8">
        <v>2</v>
      </c>
      <c r="D7893" s="8" t="str">
        <f t="shared" si="1570"/>
        <v>NAA2240</v>
      </c>
      <c r="E7893">
        <v>2240</v>
      </c>
      <c r="F7893" t="str">
        <f>VLOOKUP(D7893,'Fund List'!$A$2:$F$1324,6,FALSE)</f>
        <v>NAU COLLEGIATE PLATES</v>
      </c>
      <c r="G7893" s="3">
        <v>12</v>
      </c>
      <c r="I7893" s="24">
        <f t="shared" si="1585"/>
        <v>12.958404471406952</v>
      </c>
    </row>
    <row r="7894" spans="1:9" outlineLevel="2" collapsed="1" x14ac:dyDescent="0.25">
      <c r="F7894" s="1" t="s">
        <v>4618</v>
      </c>
      <c r="I7894" s="24">
        <f t="shared" ref="I7894" si="1586">SUBTOTAL(9,I7888:I7893)</f>
        <v>55.073219003479544</v>
      </c>
    </row>
    <row r="7895" spans="1:9" hidden="1" outlineLevel="3" x14ac:dyDescent="0.25">
      <c r="A7895" t="s">
        <v>96</v>
      </c>
      <c r="B7895" t="str">
        <f>VLOOKUP(A7895,'AGENCY CODES'!$C$4:$F$139,3,FALSE)</f>
        <v>NORTHERN ARIZONA UNIVERSITY</v>
      </c>
      <c r="C7895" s="8" t="s">
        <v>1</v>
      </c>
      <c r="D7895" s="8" t="str">
        <f t="shared" si="1570"/>
        <v>NAA2573</v>
      </c>
      <c r="E7895">
        <v>2573</v>
      </c>
      <c r="F7895" t="str">
        <f>VLOOKUP(D7895,'Fund List'!$A$2:$F$1324,6,FALSE)</f>
        <v>PERFORMANCE FUND</v>
      </c>
      <c r="G7895" s="3">
        <v>2</v>
      </c>
      <c r="I7895" s="24">
        <f t="shared" ref="I7895:I7901" si="1587">$G7895/$G$10*I$5</f>
        <v>2.1597340785678254</v>
      </c>
    </row>
    <row r="7896" spans="1:9" hidden="1" outlineLevel="3" x14ac:dyDescent="0.25">
      <c r="A7896" t="s">
        <v>96</v>
      </c>
      <c r="B7896" t="str">
        <f>VLOOKUP(A7896,'AGENCY CODES'!$C$4:$F$139,3,FALSE)</f>
        <v>NORTHERN ARIZONA UNIVERSITY</v>
      </c>
      <c r="C7896" s="8" t="s">
        <v>4</v>
      </c>
      <c r="D7896" s="8" t="str">
        <f t="shared" si="1570"/>
        <v>NAA2573</v>
      </c>
      <c r="E7896">
        <v>2573</v>
      </c>
      <c r="F7896" t="str">
        <f>VLOOKUP(D7896,'Fund List'!$A$2:$F$1324,6,FALSE)</f>
        <v>PERFORMANCE FUND</v>
      </c>
      <c r="G7896" s="3">
        <v>4</v>
      </c>
      <c r="I7896" s="24">
        <f t="shared" si="1587"/>
        <v>4.3194681571356508</v>
      </c>
    </row>
    <row r="7897" spans="1:9" hidden="1" outlineLevel="3" x14ac:dyDescent="0.25">
      <c r="A7897" t="s">
        <v>96</v>
      </c>
      <c r="B7897" t="str">
        <f>VLOOKUP(A7897,'AGENCY CODES'!$C$4:$F$139,3,FALSE)</f>
        <v>NORTHERN ARIZONA UNIVERSITY</v>
      </c>
      <c r="C7897" s="8" t="s">
        <v>5</v>
      </c>
      <c r="D7897" s="8" t="str">
        <f t="shared" si="1570"/>
        <v>NAA2573</v>
      </c>
      <c r="E7897">
        <v>2573</v>
      </c>
      <c r="F7897" t="str">
        <f>VLOOKUP(D7897,'Fund List'!$A$2:$F$1324,6,FALSE)</f>
        <v>PERFORMANCE FUND</v>
      </c>
      <c r="G7897" s="3">
        <v>4</v>
      </c>
      <c r="I7897" s="24">
        <f t="shared" si="1587"/>
        <v>4.3194681571356508</v>
      </c>
    </row>
    <row r="7898" spans="1:9" hidden="1" outlineLevel="3" x14ac:dyDescent="0.25">
      <c r="A7898" t="s">
        <v>96</v>
      </c>
      <c r="B7898" t="str">
        <f>VLOOKUP(A7898,'AGENCY CODES'!$C$4:$F$139,3,FALSE)</f>
        <v>NORTHERN ARIZONA UNIVERSITY</v>
      </c>
      <c r="C7898" s="8" t="s">
        <v>10</v>
      </c>
      <c r="D7898" s="8" t="str">
        <f t="shared" si="1570"/>
        <v>NAA2573</v>
      </c>
      <c r="E7898">
        <v>2573</v>
      </c>
      <c r="F7898" t="str">
        <f>VLOOKUP(D7898,'Fund List'!$A$2:$F$1324,6,FALSE)</f>
        <v>PERFORMANCE FUND</v>
      </c>
      <c r="G7898" s="3">
        <v>4</v>
      </c>
      <c r="I7898" s="24">
        <f t="shared" si="1587"/>
        <v>4.3194681571356508</v>
      </c>
    </row>
    <row r="7899" spans="1:9" hidden="1" outlineLevel="3" x14ac:dyDescent="0.25">
      <c r="A7899" t="s">
        <v>96</v>
      </c>
      <c r="B7899" t="str">
        <f>VLOOKUP(A7899,'AGENCY CODES'!$C$4:$F$139,3,FALSE)</f>
        <v>NORTHERN ARIZONA UNIVERSITY</v>
      </c>
      <c r="C7899" s="8" t="s">
        <v>11</v>
      </c>
      <c r="D7899" s="8" t="str">
        <f t="shared" si="1570"/>
        <v>NAA2573</v>
      </c>
      <c r="E7899">
        <v>2573</v>
      </c>
      <c r="F7899" t="str">
        <f>VLOOKUP(D7899,'Fund List'!$A$2:$F$1324,6,FALSE)</f>
        <v>PERFORMANCE FUND</v>
      </c>
      <c r="G7899" s="3">
        <v>4</v>
      </c>
      <c r="I7899" s="24">
        <f t="shared" si="1587"/>
        <v>4.3194681571356508</v>
      </c>
    </row>
    <row r="7900" spans="1:9" hidden="1" outlineLevel="3" x14ac:dyDescent="0.25">
      <c r="A7900" t="s">
        <v>96</v>
      </c>
      <c r="B7900" t="str">
        <f>VLOOKUP(A7900,'AGENCY CODES'!$C$4:$F$139,3,FALSE)</f>
        <v>NORTHERN ARIZONA UNIVERSITY</v>
      </c>
      <c r="C7900" s="8" t="s">
        <v>12</v>
      </c>
      <c r="D7900" s="8" t="str">
        <f t="shared" si="1570"/>
        <v>NAA2573</v>
      </c>
      <c r="E7900">
        <v>2573</v>
      </c>
      <c r="F7900" t="str">
        <f>VLOOKUP(D7900,'Fund List'!$A$2:$F$1324,6,FALSE)</f>
        <v>PERFORMANCE FUND</v>
      </c>
      <c r="G7900" s="3">
        <v>2</v>
      </c>
      <c r="I7900" s="24">
        <f t="shared" si="1587"/>
        <v>2.1597340785678254</v>
      </c>
    </row>
    <row r="7901" spans="1:9" hidden="1" outlineLevel="3" x14ac:dyDescent="0.25">
      <c r="A7901" t="s">
        <v>96</v>
      </c>
      <c r="B7901" t="str">
        <f>VLOOKUP(A7901,'AGENCY CODES'!$C$4:$F$139,3,FALSE)</f>
        <v>NORTHERN ARIZONA UNIVERSITY</v>
      </c>
      <c r="C7901" s="8">
        <v>2</v>
      </c>
      <c r="D7901" s="8" t="str">
        <f t="shared" si="1570"/>
        <v>NAA2573</v>
      </c>
      <c r="E7901">
        <v>2573</v>
      </c>
      <c r="F7901" t="str">
        <f>VLOOKUP(D7901,'Fund List'!$A$2:$F$1324,6,FALSE)</f>
        <v>PERFORMANCE FUND</v>
      </c>
      <c r="G7901" s="3">
        <v>4</v>
      </c>
      <c r="I7901" s="24">
        <f t="shared" si="1587"/>
        <v>4.3194681571356508</v>
      </c>
    </row>
    <row r="7902" spans="1:9" outlineLevel="2" collapsed="1" x14ac:dyDescent="0.25">
      <c r="F7902" s="1" t="s">
        <v>4180</v>
      </c>
      <c r="I7902" s="24">
        <f t="shared" ref="I7902" si="1588">SUBTOTAL(9,I7895:I7901)</f>
        <v>25.916808942813908</v>
      </c>
    </row>
    <row r="7903" spans="1:9" outlineLevel="1" x14ac:dyDescent="0.25">
      <c r="B7903" s="1" t="s">
        <v>3961</v>
      </c>
      <c r="I7903" s="24">
        <f t="shared" ref="I7903" si="1589">SUBTOTAL(9,I7871:I7901)</f>
        <v>471.90189616706982</v>
      </c>
    </row>
    <row r="7904" spans="1:9" hidden="1" outlineLevel="3" x14ac:dyDescent="0.25">
      <c r="A7904" t="s">
        <v>97</v>
      </c>
      <c r="B7904" t="str">
        <f>VLOOKUP(A7904,'AGENCY CODES'!$C$4:$F$139,3,FALSE)</f>
        <v>NATUROPATHIC PHYSICIANS BOARD OF ARIZONA</v>
      </c>
      <c r="C7904" s="8" t="s">
        <v>3</v>
      </c>
      <c r="D7904" s="8" t="str">
        <f t="shared" ref="D7904:D7969" si="1590">CONCATENATE(A7904,E7904)</f>
        <v>NBA1000</v>
      </c>
      <c r="E7904">
        <v>1000</v>
      </c>
      <c r="F7904" t="str">
        <f>VLOOKUP(D7904,'Fund List'!$A$2:$F$1324,6,FALSE)</f>
        <v>GENERAL FUND</v>
      </c>
      <c r="G7904" s="3">
        <v>535</v>
      </c>
      <c r="I7904" s="24">
        <f t="shared" ref="I7904:I7911" si="1591">$G7904/$G$10*I$5</f>
        <v>577.72886601689333</v>
      </c>
    </row>
    <row r="7905" spans="1:9" hidden="1" outlineLevel="3" x14ac:dyDescent="0.25">
      <c r="A7905" t="s">
        <v>97</v>
      </c>
      <c r="B7905" t="str">
        <f>VLOOKUP(A7905,'AGENCY CODES'!$C$4:$F$139,3,FALSE)</f>
        <v>NATUROPATHIC PHYSICIANS BOARD OF ARIZONA</v>
      </c>
      <c r="C7905" s="8" t="s">
        <v>6</v>
      </c>
      <c r="D7905" s="8" t="str">
        <f t="shared" si="1590"/>
        <v>NBA1000</v>
      </c>
      <c r="E7905">
        <v>1000</v>
      </c>
      <c r="F7905" t="str">
        <f>VLOOKUP(D7905,'Fund List'!$A$2:$F$1324,6,FALSE)</f>
        <v>GENERAL FUND</v>
      </c>
      <c r="G7905" s="3">
        <v>1</v>
      </c>
      <c r="I7905" s="24">
        <f t="shared" si="1591"/>
        <v>1.0798670392839127</v>
      </c>
    </row>
    <row r="7906" spans="1:9" hidden="1" outlineLevel="3" x14ac:dyDescent="0.25">
      <c r="A7906" t="s">
        <v>97</v>
      </c>
      <c r="B7906" t="str">
        <f>VLOOKUP(A7906,'AGENCY CODES'!$C$4:$F$139,3,FALSE)</f>
        <v>NATUROPATHIC PHYSICIANS BOARD OF ARIZONA</v>
      </c>
      <c r="C7906" s="8" t="s">
        <v>7</v>
      </c>
      <c r="D7906" s="8" t="str">
        <f t="shared" si="1590"/>
        <v>NBA1000</v>
      </c>
      <c r="E7906">
        <v>1000</v>
      </c>
      <c r="F7906" t="str">
        <f>VLOOKUP(D7906,'Fund List'!$A$2:$F$1324,6,FALSE)</f>
        <v>GENERAL FUND</v>
      </c>
      <c r="G7906" s="3">
        <v>1</v>
      </c>
      <c r="I7906" s="24">
        <f t="shared" si="1591"/>
        <v>1.0798670392839127</v>
      </c>
    </row>
    <row r="7907" spans="1:9" hidden="1" outlineLevel="3" x14ac:dyDescent="0.25">
      <c r="A7907" t="s">
        <v>97</v>
      </c>
      <c r="B7907" t="str">
        <f>VLOOKUP(A7907,'AGENCY CODES'!$C$4:$F$139,3,FALSE)</f>
        <v>NATUROPATHIC PHYSICIANS BOARD OF ARIZONA</v>
      </c>
      <c r="C7907" s="8" t="s">
        <v>8</v>
      </c>
      <c r="D7907" s="8" t="str">
        <f t="shared" si="1590"/>
        <v>NBA1000</v>
      </c>
      <c r="E7907">
        <v>1000</v>
      </c>
      <c r="F7907" t="str">
        <f>VLOOKUP(D7907,'Fund List'!$A$2:$F$1324,6,FALSE)</f>
        <v>GENERAL FUND</v>
      </c>
      <c r="G7907" s="3">
        <v>1</v>
      </c>
      <c r="I7907" s="24">
        <f t="shared" si="1591"/>
        <v>1.0798670392839127</v>
      </c>
    </row>
    <row r="7908" spans="1:9" hidden="1" outlineLevel="3" x14ac:dyDescent="0.25">
      <c r="A7908" t="s">
        <v>97</v>
      </c>
      <c r="B7908" t="str">
        <f>VLOOKUP(A7908,'AGENCY CODES'!$C$4:$F$139,3,FALSE)</f>
        <v>NATUROPATHIC PHYSICIANS BOARD OF ARIZONA</v>
      </c>
      <c r="C7908" s="8" t="s">
        <v>10</v>
      </c>
      <c r="D7908" s="8" t="str">
        <f t="shared" si="1590"/>
        <v>NBA1000</v>
      </c>
      <c r="E7908">
        <v>1000</v>
      </c>
      <c r="F7908" t="str">
        <f>VLOOKUP(D7908,'Fund List'!$A$2:$F$1324,6,FALSE)</f>
        <v>GENERAL FUND</v>
      </c>
      <c r="G7908" s="3">
        <v>5</v>
      </c>
      <c r="I7908" s="24">
        <f t="shared" si="1591"/>
        <v>5.3993351964195639</v>
      </c>
    </row>
    <row r="7909" spans="1:9" hidden="1" outlineLevel="3" x14ac:dyDescent="0.25">
      <c r="A7909" t="s">
        <v>97</v>
      </c>
      <c r="B7909" t="str">
        <f>VLOOKUP(A7909,'AGENCY CODES'!$C$4:$F$139,3,FALSE)</f>
        <v>NATUROPATHIC PHYSICIANS BOARD OF ARIZONA</v>
      </c>
      <c r="C7909" s="8" t="s">
        <v>11</v>
      </c>
      <c r="D7909" s="8" t="str">
        <f t="shared" si="1590"/>
        <v>NBA1000</v>
      </c>
      <c r="E7909">
        <v>1000</v>
      </c>
      <c r="F7909" t="str">
        <f>VLOOKUP(D7909,'Fund List'!$A$2:$F$1324,6,FALSE)</f>
        <v>GENERAL FUND</v>
      </c>
      <c r="G7909" s="3">
        <v>7</v>
      </c>
      <c r="I7909" s="24">
        <f t="shared" si="1591"/>
        <v>7.5590692749873885</v>
      </c>
    </row>
    <row r="7910" spans="1:9" hidden="1" outlineLevel="3" x14ac:dyDescent="0.25">
      <c r="A7910" t="s">
        <v>97</v>
      </c>
      <c r="B7910" t="str">
        <f>VLOOKUP(A7910,'AGENCY CODES'!$C$4:$F$139,3,FALSE)</f>
        <v>NATUROPATHIC PHYSICIANS BOARD OF ARIZONA</v>
      </c>
      <c r="C7910" s="8" t="s">
        <v>12</v>
      </c>
      <c r="D7910" s="8" t="str">
        <f t="shared" si="1590"/>
        <v>NBA1000</v>
      </c>
      <c r="E7910">
        <v>1000</v>
      </c>
      <c r="F7910" t="str">
        <f>VLOOKUP(D7910,'Fund List'!$A$2:$F$1324,6,FALSE)</f>
        <v>GENERAL FUND</v>
      </c>
      <c r="G7910" s="3">
        <v>4</v>
      </c>
      <c r="I7910" s="24">
        <f t="shared" si="1591"/>
        <v>4.3194681571356508</v>
      </c>
    </row>
    <row r="7911" spans="1:9" hidden="1" outlineLevel="3" x14ac:dyDescent="0.25">
      <c r="A7911" t="s">
        <v>97</v>
      </c>
      <c r="B7911" t="str">
        <f>VLOOKUP(A7911,'AGENCY CODES'!$C$4:$F$139,3,FALSE)</f>
        <v>NATUROPATHIC PHYSICIANS BOARD OF ARIZONA</v>
      </c>
      <c r="C7911" s="8">
        <v>2</v>
      </c>
      <c r="D7911" s="8" t="str">
        <f t="shared" si="1590"/>
        <v>NBA1000</v>
      </c>
      <c r="E7911">
        <v>1000</v>
      </c>
      <c r="F7911" t="str">
        <f>VLOOKUP(D7911,'Fund List'!$A$2:$F$1324,6,FALSE)</f>
        <v>GENERAL FUND</v>
      </c>
      <c r="G7911" s="3">
        <v>6</v>
      </c>
      <c r="I7911" s="24">
        <f t="shared" si="1591"/>
        <v>6.4792022357034762</v>
      </c>
    </row>
    <row r="7912" spans="1:9" outlineLevel="2" collapsed="1" x14ac:dyDescent="0.25">
      <c r="F7912" s="1" t="s">
        <v>4007</v>
      </c>
      <c r="I7912" s="24">
        <f t="shared" ref="I7912" si="1592">SUBTOTAL(9,I7904:I7911)</f>
        <v>604.72554199899128</v>
      </c>
    </row>
    <row r="7913" spans="1:9" hidden="1" outlineLevel="3" x14ac:dyDescent="0.25">
      <c r="A7913" t="s">
        <v>97</v>
      </c>
      <c r="B7913" t="str">
        <f>VLOOKUP(A7913,'AGENCY CODES'!$C$4:$F$139,3,FALSE)</f>
        <v>NATUROPATHIC PHYSICIANS BOARD OF ARIZONA</v>
      </c>
      <c r="C7913" s="8" t="s">
        <v>1</v>
      </c>
      <c r="D7913" s="8" t="str">
        <f t="shared" si="1590"/>
        <v>NBA2042</v>
      </c>
      <c r="E7913">
        <v>2042</v>
      </c>
      <c r="F7913" t="str">
        <f>VLOOKUP(D7913,'Fund List'!$A$2:$F$1324,6,FALSE)</f>
        <v>NATUROPATHIC EXAMINERS BOARD</v>
      </c>
      <c r="G7913" s="3">
        <v>30</v>
      </c>
      <c r="I7913" s="24">
        <f t="shared" ref="I7913:I7924" si="1593">$G7913/$G$10*I$5</f>
        <v>32.396011178517384</v>
      </c>
    </row>
    <row r="7914" spans="1:9" hidden="1" outlineLevel="3" x14ac:dyDescent="0.25">
      <c r="A7914" t="s">
        <v>97</v>
      </c>
      <c r="B7914" t="str">
        <f>VLOOKUP(A7914,'AGENCY CODES'!$C$4:$F$139,3,FALSE)</f>
        <v>NATUROPATHIC PHYSICIANS BOARD OF ARIZONA</v>
      </c>
      <c r="C7914" s="8" t="s">
        <v>3</v>
      </c>
      <c r="D7914" s="8" t="str">
        <f t="shared" si="1590"/>
        <v>NBA2042</v>
      </c>
      <c r="E7914">
        <v>2042</v>
      </c>
      <c r="F7914" t="str">
        <f>VLOOKUP(D7914,'Fund List'!$A$2:$F$1324,6,FALSE)</f>
        <v>NATUROPATHIC EXAMINERS BOARD</v>
      </c>
      <c r="G7914" s="3">
        <v>362</v>
      </c>
      <c r="I7914" s="24">
        <f t="shared" si="1593"/>
        <v>390.91186822077646</v>
      </c>
    </row>
    <row r="7915" spans="1:9" hidden="1" outlineLevel="3" x14ac:dyDescent="0.25">
      <c r="A7915" t="s">
        <v>97</v>
      </c>
      <c r="B7915" t="str">
        <f>VLOOKUP(A7915,'AGENCY CODES'!$C$4:$F$139,3,FALSE)</f>
        <v>NATUROPATHIC PHYSICIANS BOARD OF ARIZONA</v>
      </c>
      <c r="C7915" s="8" t="s">
        <v>4</v>
      </c>
      <c r="D7915" s="8" t="str">
        <f t="shared" si="1590"/>
        <v>NBA2042</v>
      </c>
      <c r="E7915">
        <v>2042</v>
      </c>
      <c r="F7915" t="str">
        <f>VLOOKUP(D7915,'Fund List'!$A$2:$F$1324,6,FALSE)</f>
        <v>NATUROPATHIC EXAMINERS BOARD</v>
      </c>
      <c r="G7915" s="3">
        <v>25</v>
      </c>
      <c r="I7915" s="24">
        <f t="shared" si="1593"/>
        <v>26.99667598209782</v>
      </c>
    </row>
    <row r="7916" spans="1:9" hidden="1" outlineLevel="3" x14ac:dyDescent="0.25">
      <c r="A7916" t="s">
        <v>97</v>
      </c>
      <c r="B7916" t="str">
        <f>VLOOKUP(A7916,'AGENCY CODES'!$C$4:$F$139,3,FALSE)</f>
        <v>NATUROPATHIC PHYSICIANS BOARD OF ARIZONA</v>
      </c>
      <c r="C7916" s="8" t="s">
        <v>5</v>
      </c>
      <c r="D7916" s="8" t="str">
        <f t="shared" si="1590"/>
        <v>NBA2042</v>
      </c>
      <c r="E7916">
        <v>2042</v>
      </c>
      <c r="F7916" t="str">
        <f>VLOOKUP(D7916,'Fund List'!$A$2:$F$1324,6,FALSE)</f>
        <v>NATUROPATHIC EXAMINERS BOARD</v>
      </c>
      <c r="G7916" s="3">
        <v>3</v>
      </c>
      <c r="I7916" s="24">
        <f t="shared" si="1593"/>
        <v>3.2396011178517381</v>
      </c>
    </row>
    <row r="7917" spans="1:9" hidden="1" outlineLevel="3" x14ac:dyDescent="0.25">
      <c r="A7917" t="s">
        <v>97</v>
      </c>
      <c r="B7917" t="str">
        <f>VLOOKUP(A7917,'AGENCY CODES'!$C$4:$F$139,3,FALSE)</f>
        <v>NATUROPATHIC PHYSICIANS BOARD OF ARIZONA</v>
      </c>
      <c r="C7917" s="8" t="s">
        <v>6</v>
      </c>
      <c r="D7917" s="8" t="str">
        <f t="shared" si="1590"/>
        <v>NBA2042</v>
      </c>
      <c r="E7917">
        <v>2042</v>
      </c>
      <c r="F7917" t="str">
        <f>VLOOKUP(D7917,'Fund List'!$A$2:$F$1324,6,FALSE)</f>
        <v>NATUROPATHIC EXAMINERS BOARD</v>
      </c>
      <c r="G7917" s="3">
        <v>36</v>
      </c>
      <c r="I7917" s="24">
        <f t="shared" si="1593"/>
        <v>38.875213414220859</v>
      </c>
    </row>
    <row r="7918" spans="1:9" hidden="1" outlineLevel="3" x14ac:dyDescent="0.25">
      <c r="A7918" t="s">
        <v>97</v>
      </c>
      <c r="B7918" t="str">
        <f>VLOOKUP(A7918,'AGENCY CODES'!$C$4:$F$139,3,FALSE)</f>
        <v>NATUROPATHIC PHYSICIANS BOARD OF ARIZONA</v>
      </c>
      <c r="C7918" s="8" t="s">
        <v>7</v>
      </c>
      <c r="D7918" s="8" t="str">
        <f t="shared" si="1590"/>
        <v>NBA2042</v>
      </c>
      <c r="E7918">
        <v>2042</v>
      </c>
      <c r="F7918" t="str">
        <f>VLOOKUP(D7918,'Fund List'!$A$2:$F$1324,6,FALSE)</f>
        <v>NATUROPATHIC EXAMINERS BOARD</v>
      </c>
      <c r="G7918" s="3">
        <v>63</v>
      </c>
      <c r="I7918" s="24">
        <f t="shared" si="1593"/>
        <v>68.031623474886501</v>
      </c>
    </row>
    <row r="7919" spans="1:9" hidden="1" outlineLevel="3" x14ac:dyDescent="0.25">
      <c r="A7919" t="s">
        <v>97</v>
      </c>
      <c r="B7919" t="str">
        <f>VLOOKUP(A7919,'AGENCY CODES'!$C$4:$F$139,3,FALSE)</f>
        <v>NATUROPATHIC PHYSICIANS BOARD OF ARIZONA</v>
      </c>
      <c r="C7919" s="8" t="s">
        <v>8</v>
      </c>
      <c r="D7919" s="8" t="str">
        <f t="shared" si="1590"/>
        <v>NBA2042</v>
      </c>
      <c r="E7919">
        <v>2042</v>
      </c>
      <c r="F7919" t="str">
        <f>VLOOKUP(D7919,'Fund List'!$A$2:$F$1324,6,FALSE)</f>
        <v>NATUROPATHIC EXAMINERS BOARD</v>
      </c>
      <c r="G7919" s="3">
        <v>17</v>
      </c>
      <c r="I7919" s="24">
        <f t="shared" si="1593"/>
        <v>18.357739667826518</v>
      </c>
    </row>
    <row r="7920" spans="1:9" hidden="1" outlineLevel="3" x14ac:dyDescent="0.25">
      <c r="A7920" t="s">
        <v>97</v>
      </c>
      <c r="B7920" t="str">
        <f>VLOOKUP(A7920,'AGENCY CODES'!$C$4:$F$139,3,FALSE)</f>
        <v>NATUROPATHIC PHYSICIANS BOARD OF ARIZONA</v>
      </c>
      <c r="C7920" s="8" t="s">
        <v>10</v>
      </c>
      <c r="D7920" s="8" t="str">
        <f t="shared" si="1590"/>
        <v>NBA2042</v>
      </c>
      <c r="E7920">
        <v>2042</v>
      </c>
      <c r="F7920" t="str">
        <f>VLOOKUP(D7920,'Fund List'!$A$2:$F$1324,6,FALSE)</f>
        <v>NATUROPATHIC EXAMINERS BOARD</v>
      </c>
      <c r="G7920" s="3">
        <v>35</v>
      </c>
      <c r="I7920" s="24">
        <f t="shared" si="1593"/>
        <v>37.795346374936948</v>
      </c>
    </row>
    <row r="7921" spans="1:9" hidden="1" outlineLevel="3" x14ac:dyDescent="0.25">
      <c r="A7921" t="s">
        <v>97</v>
      </c>
      <c r="B7921" t="str">
        <f>VLOOKUP(A7921,'AGENCY CODES'!$C$4:$F$139,3,FALSE)</f>
        <v>NATUROPATHIC PHYSICIANS BOARD OF ARIZONA</v>
      </c>
      <c r="C7921" s="8" t="s">
        <v>11</v>
      </c>
      <c r="D7921" s="8" t="str">
        <f t="shared" si="1590"/>
        <v>NBA2042</v>
      </c>
      <c r="E7921">
        <v>2042</v>
      </c>
      <c r="F7921" t="str">
        <f>VLOOKUP(D7921,'Fund List'!$A$2:$F$1324,6,FALSE)</f>
        <v>NATUROPATHIC EXAMINERS BOARD</v>
      </c>
      <c r="G7921" s="3">
        <v>47</v>
      </c>
      <c r="I7921" s="24">
        <f t="shared" si="1593"/>
        <v>50.753750846343905</v>
      </c>
    </row>
    <row r="7922" spans="1:9" hidden="1" outlineLevel="3" x14ac:dyDescent="0.25">
      <c r="A7922" t="s">
        <v>97</v>
      </c>
      <c r="B7922" t="str">
        <f>VLOOKUP(A7922,'AGENCY CODES'!$C$4:$F$139,3,FALSE)</f>
        <v>NATUROPATHIC PHYSICIANS BOARD OF ARIZONA</v>
      </c>
      <c r="C7922" s="8" t="s">
        <v>12</v>
      </c>
      <c r="D7922" s="8" t="str">
        <f t="shared" si="1590"/>
        <v>NBA2042</v>
      </c>
      <c r="E7922">
        <v>2042</v>
      </c>
      <c r="F7922" t="str">
        <f>VLOOKUP(D7922,'Fund List'!$A$2:$F$1324,6,FALSE)</f>
        <v>NATUROPATHIC EXAMINERS BOARD</v>
      </c>
      <c r="G7922" s="3">
        <v>9</v>
      </c>
      <c r="I7922" s="24">
        <f t="shared" si="1593"/>
        <v>9.7188033535552147</v>
      </c>
    </row>
    <row r="7923" spans="1:9" hidden="1" outlineLevel="3" x14ac:dyDescent="0.25">
      <c r="A7923" t="s">
        <v>97</v>
      </c>
      <c r="B7923" t="str">
        <f>VLOOKUP(A7923,'AGENCY CODES'!$C$4:$F$139,3,FALSE)</f>
        <v>NATUROPATHIC PHYSICIANS BOARD OF ARIZONA</v>
      </c>
      <c r="C7923" s="8">
        <v>2</v>
      </c>
      <c r="D7923" s="8" t="str">
        <f t="shared" si="1590"/>
        <v>NBA2042</v>
      </c>
      <c r="E7923">
        <v>2042</v>
      </c>
      <c r="F7923" t="str">
        <f>VLOOKUP(D7923,'Fund List'!$A$2:$F$1324,6,FALSE)</f>
        <v>NATUROPATHIC EXAMINERS BOARD</v>
      </c>
      <c r="G7923" s="3">
        <v>42</v>
      </c>
      <c r="I7923" s="24">
        <f t="shared" si="1593"/>
        <v>45.354415649924334</v>
      </c>
    </row>
    <row r="7924" spans="1:9" hidden="1" outlineLevel="3" x14ac:dyDescent="0.25">
      <c r="A7924" t="s">
        <v>97</v>
      </c>
      <c r="B7924" t="str">
        <f>VLOOKUP(A7924,'AGENCY CODES'!$C$4:$F$139,3,FALSE)</f>
        <v>NATUROPATHIC PHYSICIANS BOARD OF ARIZONA</v>
      </c>
      <c r="C7924" s="8">
        <v>8</v>
      </c>
      <c r="D7924" s="8" t="str">
        <f t="shared" si="1590"/>
        <v>NBA2042</v>
      </c>
      <c r="E7924">
        <v>2042</v>
      </c>
      <c r="F7924" t="str">
        <f>VLOOKUP(D7924,'Fund List'!$A$2:$F$1324,6,FALSE)</f>
        <v>NATUROPATHIC EXAMINERS BOARD</v>
      </c>
      <c r="G7924" s="3">
        <v>373</v>
      </c>
      <c r="I7924" s="24">
        <f t="shared" si="1593"/>
        <v>402.79040565289949</v>
      </c>
    </row>
    <row r="7925" spans="1:9" outlineLevel="2" collapsed="1" x14ac:dyDescent="0.25">
      <c r="F7925" s="1" t="s">
        <v>4619</v>
      </c>
      <c r="I7925" s="24">
        <f t="shared" ref="I7925" si="1594">SUBTOTAL(9,I7913:I7924)</f>
        <v>1125.2214549338373</v>
      </c>
    </row>
    <row r="7926" spans="1:9" hidden="1" outlineLevel="3" x14ac:dyDescent="0.25">
      <c r="A7926" t="s">
        <v>97</v>
      </c>
      <c r="B7926" t="str">
        <f>VLOOKUP(A7926,'AGENCY CODES'!$C$4:$F$139,3,FALSE)</f>
        <v>NATUROPATHIC PHYSICIANS BOARD OF ARIZONA</v>
      </c>
      <c r="C7926" s="8" t="s">
        <v>3</v>
      </c>
      <c r="D7926" s="8" t="str">
        <f t="shared" si="1590"/>
        <v>NBA2043</v>
      </c>
      <c r="E7926">
        <v>2043</v>
      </c>
      <c r="F7926" t="e">
        <f>VLOOKUP(D7926,'Fund List'!$A$2:$F$1324,6,FALSE)</f>
        <v>#N/A</v>
      </c>
      <c r="G7926" s="3">
        <v>170</v>
      </c>
      <c r="I7926" s="24">
        <f t="shared" ref="I7926:I7934" si="1595">$G7926/$G$10*I$5</f>
        <v>183.57739667826519</v>
      </c>
    </row>
    <row r="7927" spans="1:9" hidden="1" outlineLevel="3" x14ac:dyDescent="0.25">
      <c r="A7927" t="s">
        <v>97</v>
      </c>
      <c r="B7927" t="str">
        <f>VLOOKUP(A7927,'AGENCY CODES'!$C$4:$F$139,3,FALSE)</f>
        <v>NATUROPATHIC PHYSICIANS BOARD OF ARIZONA</v>
      </c>
      <c r="C7927" s="8" t="s">
        <v>4</v>
      </c>
      <c r="D7927" s="8" t="str">
        <f t="shared" si="1590"/>
        <v>NBA2043</v>
      </c>
      <c r="E7927">
        <v>2043</v>
      </c>
      <c r="F7927" t="e">
        <f>VLOOKUP(D7927,'Fund List'!$A$2:$F$1324,6,FALSE)</f>
        <v>#N/A</v>
      </c>
      <c r="G7927" s="3">
        <v>13</v>
      </c>
      <c r="I7927" s="24">
        <f t="shared" si="1595"/>
        <v>14.038271510690866</v>
      </c>
    </row>
    <row r="7928" spans="1:9" hidden="1" outlineLevel="3" x14ac:dyDescent="0.25">
      <c r="A7928" t="s">
        <v>97</v>
      </c>
      <c r="B7928" t="str">
        <f>VLOOKUP(A7928,'AGENCY CODES'!$C$4:$F$139,3,FALSE)</f>
        <v>NATUROPATHIC PHYSICIANS BOARD OF ARIZONA</v>
      </c>
      <c r="C7928" s="8" t="s">
        <v>5</v>
      </c>
      <c r="D7928" s="8" t="str">
        <f t="shared" si="1590"/>
        <v>NBA2043</v>
      </c>
      <c r="E7928">
        <v>2043</v>
      </c>
      <c r="F7928" t="e">
        <f>VLOOKUP(D7928,'Fund List'!$A$2:$F$1324,6,FALSE)</f>
        <v>#N/A</v>
      </c>
      <c r="G7928" s="3">
        <v>3</v>
      </c>
      <c r="I7928" s="24">
        <f t="shared" si="1595"/>
        <v>3.2396011178517381</v>
      </c>
    </row>
    <row r="7929" spans="1:9" hidden="1" outlineLevel="3" x14ac:dyDescent="0.25">
      <c r="A7929" t="s">
        <v>97</v>
      </c>
      <c r="B7929" t="str">
        <f>VLOOKUP(A7929,'AGENCY CODES'!$C$4:$F$139,3,FALSE)</f>
        <v>NATUROPATHIC PHYSICIANS BOARD OF ARIZONA</v>
      </c>
      <c r="C7929" s="8" t="s">
        <v>7</v>
      </c>
      <c r="D7929" s="8" t="str">
        <f t="shared" si="1590"/>
        <v>NBA2043</v>
      </c>
      <c r="E7929">
        <v>2043</v>
      </c>
      <c r="F7929" t="e">
        <f>VLOOKUP(D7929,'Fund List'!$A$2:$F$1324,6,FALSE)</f>
        <v>#N/A</v>
      </c>
      <c r="G7929" s="3">
        <v>7</v>
      </c>
      <c r="I7929" s="24">
        <f t="shared" si="1595"/>
        <v>7.5590692749873885</v>
      </c>
    </row>
    <row r="7930" spans="1:9" hidden="1" outlineLevel="3" x14ac:dyDescent="0.25">
      <c r="A7930" t="s">
        <v>97</v>
      </c>
      <c r="B7930" t="str">
        <f>VLOOKUP(A7930,'AGENCY CODES'!$C$4:$F$139,3,FALSE)</f>
        <v>NATUROPATHIC PHYSICIANS BOARD OF ARIZONA</v>
      </c>
      <c r="C7930" s="8" t="s">
        <v>8</v>
      </c>
      <c r="D7930" s="8" t="str">
        <f t="shared" si="1590"/>
        <v>NBA2043</v>
      </c>
      <c r="E7930">
        <v>2043</v>
      </c>
      <c r="F7930" t="e">
        <f>VLOOKUP(D7930,'Fund List'!$A$2:$F$1324,6,FALSE)</f>
        <v>#N/A</v>
      </c>
      <c r="G7930" s="3">
        <v>3</v>
      </c>
      <c r="I7930" s="24">
        <f t="shared" si="1595"/>
        <v>3.2396011178517381</v>
      </c>
    </row>
    <row r="7931" spans="1:9" hidden="1" outlineLevel="3" x14ac:dyDescent="0.25">
      <c r="A7931" t="s">
        <v>97</v>
      </c>
      <c r="B7931" t="str">
        <f>VLOOKUP(A7931,'AGENCY CODES'!$C$4:$F$139,3,FALSE)</f>
        <v>NATUROPATHIC PHYSICIANS BOARD OF ARIZONA</v>
      </c>
      <c r="C7931" s="8" t="s">
        <v>10</v>
      </c>
      <c r="D7931" s="8" t="str">
        <f t="shared" si="1590"/>
        <v>NBA2043</v>
      </c>
      <c r="E7931">
        <v>2043</v>
      </c>
      <c r="F7931" t="e">
        <f>VLOOKUP(D7931,'Fund List'!$A$2:$F$1324,6,FALSE)</f>
        <v>#N/A</v>
      </c>
      <c r="G7931" s="3">
        <v>16</v>
      </c>
      <c r="I7931" s="24">
        <f t="shared" si="1595"/>
        <v>17.277872628542603</v>
      </c>
    </row>
    <row r="7932" spans="1:9" hidden="1" outlineLevel="3" x14ac:dyDescent="0.25">
      <c r="A7932" t="s">
        <v>97</v>
      </c>
      <c r="B7932" t="str">
        <f>VLOOKUP(A7932,'AGENCY CODES'!$C$4:$F$139,3,FALSE)</f>
        <v>NATUROPATHIC PHYSICIANS BOARD OF ARIZONA</v>
      </c>
      <c r="C7932" s="8" t="s">
        <v>11</v>
      </c>
      <c r="D7932" s="8" t="str">
        <f t="shared" si="1590"/>
        <v>NBA2043</v>
      </c>
      <c r="E7932">
        <v>2043</v>
      </c>
      <c r="F7932" t="e">
        <f>VLOOKUP(D7932,'Fund List'!$A$2:$F$1324,6,FALSE)</f>
        <v>#N/A</v>
      </c>
      <c r="G7932" s="3">
        <v>23</v>
      </c>
      <c r="I7932" s="24">
        <f t="shared" si="1595"/>
        <v>24.836941903529993</v>
      </c>
    </row>
    <row r="7933" spans="1:9" hidden="1" outlineLevel="3" x14ac:dyDescent="0.25">
      <c r="A7933" t="s">
        <v>97</v>
      </c>
      <c r="B7933" t="str">
        <f>VLOOKUP(A7933,'AGENCY CODES'!$C$4:$F$139,3,FALSE)</f>
        <v>NATUROPATHIC PHYSICIANS BOARD OF ARIZONA</v>
      </c>
      <c r="C7933" s="8" t="s">
        <v>12</v>
      </c>
      <c r="D7933" s="8" t="str">
        <f t="shared" si="1590"/>
        <v>NBA2043</v>
      </c>
      <c r="E7933">
        <v>2043</v>
      </c>
      <c r="F7933" t="e">
        <f>VLOOKUP(D7933,'Fund List'!$A$2:$F$1324,6,FALSE)</f>
        <v>#N/A</v>
      </c>
      <c r="G7933" s="3">
        <v>8</v>
      </c>
      <c r="I7933" s="24">
        <f t="shared" si="1595"/>
        <v>8.6389363142713016</v>
      </c>
    </row>
    <row r="7934" spans="1:9" hidden="1" outlineLevel="3" x14ac:dyDescent="0.25">
      <c r="A7934" t="s">
        <v>97</v>
      </c>
      <c r="B7934" t="str">
        <f>VLOOKUP(A7934,'AGENCY CODES'!$C$4:$F$139,3,FALSE)</f>
        <v>NATUROPATHIC PHYSICIANS BOARD OF ARIZONA</v>
      </c>
      <c r="C7934" s="8">
        <v>2</v>
      </c>
      <c r="D7934" s="8" t="str">
        <f t="shared" si="1590"/>
        <v>NBA2043</v>
      </c>
      <c r="E7934">
        <v>2043</v>
      </c>
      <c r="F7934" t="e">
        <f>VLOOKUP(D7934,'Fund List'!$A$2:$F$1324,6,FALSE)</f>
        <v>#N/A</v>
      </c>
      <c r="G7934" s="3">
        <v>11</v>
      </c>
      <c r="I7934" s="24">
        <f t="shared" si="1595"/>
        <v>11.878537432123041</v>
      </c>
    </row>
    <row r="7935" spans="1:9" outlineLevel="2" collapsed="1" x14ac:dyDescent="0.25">
      <c r="F7935" s="1" t="s">
        <v>3908</v>
      </c>
      <c r="I7935" s="24">
        <f t="shared" ref="I7935" si="1596">SUBTOTAL(9,I7926:I7934)</f>
        <v>274.28622797811391</v>
      </c>
    </row>
    <row r="7936" spans="1:9" hidden="1" outlineLevel="3" x14ac:dyDescent="0.25">
      <c r="A7936" t="s">
        <v>97</v>
      </c>
      <c r="B7936" t="str">
        <f>VLOOKUP(A7936,'AGENCY CODES'!$C$4:$F$139,3,FALSE)</f>
        <v>NATUROPATHIC PHYSICIANS BOARD OF ARIZONA</v>
      </c>
      <c r="C7936" s="8" t="s">
        <v>3</v>
      </c>
      <c r="D7936" s="8" t="str">
        <f t="shared" si="1590"/>
        <v>NBA2159</v>
      </c>
      <c r="E7936">
        <v>2159</v>
      </c>
      <c r="F7936" t="str">
        <f>VLOOKUP(D7936,'Fund List'!$A$2:$F$1324,6,FALSE)</f>
        <v>DPS - FBI FINGERPRINTING - NATUROPATHIC</v>
      </c>
      <c r="G7936" s="3">
        <v>40</v>
      </c>
      <c r="I7936" s="24">
        <f t="shared" ref="I7936:I7943" si="1597">$G7936/$G$10*I$5</f>
        <v>43.194681571356512</v>
      </c>
    </row>
    <row r="7937" spans="1:9" hidden="1" outlineLevel="3" x14ac:dyDescent="0.25">
      <c r="A7937" t="s">
        <v>97</v>
      </c>
      <c r="B7937" t="str">
        <f>VLOOKUP(A7937,'AGENCY CODES'!$C$4:$F$139,3,FALSE)</f>
        <v>NATUROPATHIC PHYSICIANS BOARD OF ARIZONA</v>
      </c>
      <c r="C7937" s="8" t="s">
        <v>5</v>
      </c>
      <c r="D7937" s="8" t="str">
        <f t="shared" si="1590"/>
        <v>NBA2159</v>
      </c>
      <c r="E7937">
        <v>2159</v>
      </c>
      <c r="F7937" t="str">
        <f>VLOOKUP(D7937,'Fund List'!$A$2:$F$1324,6,FALSE)</f>
        <v>DPS - FBI FINGERPRINTING - NATUROPATHIC</v>
      </c>
      <c r="G7937" s="3">
        <v>1</v>
      </c>
      <c r="I7937" s="24">
        <f t="shared" si="1597"/>
        <v>1.0798670392839127</v>
      </c>
    </row>
    <row r="7938" spans="1:9" hidden="1" outlineLevel="3" x14ac:dyDescent="0.25">
      <c r="A7938" t="s">
        <v>97</v>
      </c>
      <c r="B7938" t="str">
        <f>VLOOKUP(A7938,'AGENCY CODES'!$C$4:$F$139,3,FALSE)</f>
        <v>NATUROPATHIC PHYSICIANS BOARD OF ARIZONA</v>
      </c>
      <c r="C7938" s="8" t="s">
        <v>6</v>
      </c>
      <c r="D7938" s="8" t="str">
        <f t="shared" si="1590"/>
        <v>NBA2159</v>
      </c>
      <c r="E7938">
        <v>2159</v>
      </c>
      <c r="F7938" t="str">
        <f>VLOOKUP(D7938,'Fund List'!$A$2:$F$1324,6,FALSE)</f>
        <v>DPS - FBI FINGERPRINTING - NATUROPATHIC</v>
      </c>
      <c r="G7938" s="3">
        <v>1</v>
      </c>
      <c r="I7938" s="24">
        <f t="shared" si="1597"/>
        <v>1.0798670392839127</v>
      </c>
    </row>
    <row r="7939" spans="1:9" hidden="1" outlineLevel="3" x14ac:dyDescent="0.25">
      <c r="A7939" t="s">
        <v>97</v>
      </c>
      <c r="B7939" t="str">
        <f>VLOOKUP(A7939,'AGENCY CODES'!$C$4:$F$139,3,FALSE)</f>
        <v>NATUROPATHIC PHYSICIANS BOARD OF ARIZONA</v>
      </c>
      <c r="C7939" s="8" t="s">
        <v>7</v>
      </c>
      <c r="D7939" s="8" t="str">
        <f t="shared" si="1590"/>
        <v>NBA2159</v>
      </c>
      <c r="E7939">
        <v>2159</v>
      </c>
      <c r="F7939" t="str">
        <f>VLOOKUP(D7939,'Fund List'!$A$2:$F$1324,6,FALSE)</f>
        <v>DPS - FBI FINGERPRINTING - NATUROPATHIC</v>
      </c>
      <c r="G7939" s="3">
        <v>14</v>
      </c>
      <c r="I7939" s="24">
        <f t="shared" si="1597"/>
        <v>15.118138549974777</v>
      </c>
    </row>
    <row r="7940" spans="1:9" hidden="1" outlineLevel="3" x14ac:dyDescent="0.25">
      <c r="A7940" t="s">
        <v>97</v>
      </c>
      <c r="B7940" t="str">
        <f>VLOOKUP(A7940,'AGENCY CODES'!$C$4:$F$139,3,FALSE)</f>
        <v>NATUROPATHIC PHYSICIANS BOARD OF ARIZONA</v>
      </c>
      <c r="C7940" s="8" t="s">
        <v>10</v>
      </c>
      <c r="D7940" s="8" t="str">
        <f t="shared" si="1590"/>
        <v>NBA2159</v>
      </c>
      <c r="E7940">
        <v>2159</v>
      </c>
      <c r="F7940" t="str">
        <f>VLOOKUP(D7940,'Fund List'!$A$2:$F$1324,6,FALSE)</f>
        <v>DPS - FBI FINGERPRINTING - NATUROPATHIC</v>
      </c>
      <c r="G7940" s="3">
        <v>1</v>
      </c>
      <c r="I7940" s="24">
        <f t="shared" si="1597"/>
        <v>1.0798670392839127</v>
      </c>
    </row>
    <row r="7941" spans="1:9" hidden="1" outlineLevel="3" x14ac:dyDescent="0.25">
      <c r="A7941" t="s">
        <v>97</v>
      </c>
      <c r="B7941" t="str">
        <f>VLOOKUP(A7941,'AGENCY CODES'!$C$4:$F$139,3,FALSE)</f>
        <v>NATUROPATHIC PHYSICIANS BOARD OF ARIZONA</v>
      </c>
      <c r="C7941" s="8" t="s">
        <v>11</v>
      </c>
      <c r="D7941" s="8" t="str">
        <f t="shared" si="1590"/>
        <v>NBA2159</v>
      </c>
      <c r="E7941">
        <v>2159</v>
      </c>
      <c r="F7941" t="str">
        <f>VLOOKUP(D7941,'Fund List'!$A$2:$F$1324,6,FALSE)</f>
        <v>DPS - FBI FINGERPRINTING - NATUROPATHIC</v>
      </c>
      <c r="G7941" s="3">
        <v>1</v>
      </c>
      <c r="I7941" s="24">
        <f t="shared" si="1597"/>
        <v>1.0798670392839127</v>
      </c>
    </row>
    <row r="7942" spans="1:9" hidden="1" outlineLevel="3" x14ac:dyDescent="0.25">
      <c r="A7942" t="s">
        <v>97</v>
      </c>
      <c r="B7942" t="str">
        <f>VLOOKUP(A7942,'AGENCY CODES'!$C$4:$F$139,3,FALSE)</f>
        <v>NATUROPATHIC PHYSICIANS BOARD OF ARIZONA</v>
      </c>
      <c r="C7942" s="8" t="s">
        <v>12</v>
      </c>
      <c r="D7942" s="8" t="str">
        <f t="shared" si="1590"/>
        <v>NBA2159</v>
      </c>
      <c r="E7942">
        <v>2159</v>
      </c>
      <c r="F7942" t="str">
        <f>VLOOKUP(D7942,'Fund List'!$A$2:$F$1324,6,FALSE)</f>
        <v>DPS - FBI FINGERPRINTING - NATUROPATHIC</v>
      </c>
      <c r="G7942" s="3">
        <v>3</v>
      </c>
      <c r="I7942" s="24">
        <f t="shared" si="1597"/>
        <v>3.2396011178517381</v>
      </c>
    </row>
    <row r="7943" spans="1:9" hidden="1" outlineLevel="3" x14ac:dyDescent="0.25">
      <c r="A7943" t="s">
        <v>97</v>
      </c>
      <c r="B7943" t="str">
        <f>VLOOKUP(A7943,'AGENCY CODES'!$C$4:$F$139,3,FALSE)</f>
        <v>NATUROPATHIC PHYSICIANS BOARD OF ARIZONA</v>
      </c>
      <c r="C7943" s="8">
        <v>2</v>
      </c>
      <c r="D7943" s="8" t="str">
        <f t="shared" si="1590"/>
        <v>NBA2159</v>
      </c>
      <c r="E7943">
        <v>2159</v>
      </c>
      <c r="F7943" t="str">
        <f>VLOOKUP(D7943,'Fund List'!$A$2:$F$1324,6,FALSE)</f>
        <v>DPS - FBI FINGERPRINTING - NATUROPATHIC</v>
      </c>
      <c r="G7943" s="3">
        <v>1</v>
      </c>
      <c r="I7943" s="24">
        <f t="shared" si="1597"/>
        <v>1.0798670392839127</v>
      </c>
    </row>
    <row r="7944" spans="1:9" outlineLevel="2" collapsed="1" x14ac:dyDescent="0.25">
      <c r="F7944" s="1" t="s">
        <v>4620</v>
      </c>
      <c r="I7944" s="24">
        <f t="shared" ref="I7944" si="1598">SUBTOTAL(9,I7936:I7943)</f>
        <v>66.951756435602576</v>
      </c>
    </row>
    <row r="7945" spans="1:9" outlineLevel="1" x14ac:dyDescent="0.25">
      <c r="B7945" s="1" t="s">
        <v>3962</v>
      </c>
      <c r="I7945" s="24">
        <f t="shared" ref="I7945" si="1599">SUBTOTAL(9,I7904:I7943)</f>
        <v>2071.1849813465437</v>
      </c>
    </row>
    <row r="7946" spans="1:9" hidden="1" outlineLevel="3" x14ac:dyDescent="0.25">
      <c r="A7946" t="s">
        <v>98</v>
      </c>
      <c r="B7946" t="str">
        <f>VLOOKUP(A7946,'AGENCY CODES'!$C$4:$F$139,3,FALSE)</f>
        <v>BOARD OF EXAMINERS NURSING HOMES ADMINISTRATORS</v>
      </c>
      <c r="C7946" s="8" t="s">
        <v>3</v>
      </c>
      <c r="D7946" s="8" t="str">
        <f t="shared" si="1590"/>
        <v>NCA1000</v>
      </c>
      <c r="E7946">
        <v>1000</v>
      </c>
      <c r="F7946" t="str">
        <f>VLOOKUP(D7946,'Fund List'!$A$2:$F$1324,6,FALSE)</f>
        <v>GENERAL FUND</v>
      </c>
      <c r="G7946" s="3">
        <v>984</v>
      </c>
      <c r="I7946" s="24">
        <f t="shared" ref="I7946:I7952" si="1600">$G7946/$G$10*I$5</f>
        <v>1062.5891666553703</v>
      </c>
    </row>
    <row r="7947" spans="1:9" hidden="1" outlineLevel="3" x14ac:dyDescent="0.25">
      <c r="A7947" t="s">
        <v>98</v>
      </c>
      <c r="B7947" t="str">
        <f>VLOOKUP(A7947,'AGENCY CODES'!$C$4:$F$139,3,FALSE)</f>
        <v>BOARD OF EXAMINERS NURSING HOMES ADMINISTRATORS</v>
      </c>
      <c r="C7947" s="8" t="s">
        <v>6</v>
      </c>
      <c r="D7947" s="8" t="str">
        <f t="shared" si="1590"/>
        <v>NCA1000</v>
      </c>
      <c r="E7947">
        <v>1000</v>
      </c>
      <c r="F7947" t="str">
        <f>VLOOKUP(D7947,'Fund List'!$A$2:$F$1324,6,FALSE)</f>
        <v>GENERAL FUND</v>
      </c>
      <c r="G7947" s="3">
        <v>97</v>
      </c>
      <c r="I7947" s="24">
        <f t="shared" si="1600"/>
        <v>104.74710281053954</v>
      </c>
    </row>
    <row r="7948" spans="1:9" hidden="1" outlineLevel="3" x14ac:dyDescent="0.25">
      <c r="A7948" t="s">
        <v>98</v>
      </c>
      <c r="B7948" t="str">
        <f>VLOOKUP(A7948,'AGENCY CODES'!$C$4:$F$139,3,FALSE)</f>
        <v>BOARD OF EXAMINERS NURSING HOMES ADMINISTRATORS</v>
      </c>
      <c r="C7948" s="8" t="s">
        <v>8</v>
      </c>
      <c r="D7948" s="8" t="str">
        <f t="shared" si="1590"/>
        <v>NCA1000</v>
      </c>
      <c r="E7948">
        <v>1000</v>
      </c>
      <c r="F7948" t="str">
        <f>VLOOKUP(D7948,'Fund List'!$A$2:$F$1324,6,FALSE)</f>
        <v>GENERAL FUND</v>
      </c>
      <c r="G7948" s="3">
        <v>1</v>
      </c>
      <c r="I7948" s="24">
        <f t="shared" si="1600"/>
        <v>1.0798670392839127</v>
      </c>
    </row>
    <row r="7949" spans="1:9" hidden="1" outlineLevel="3" x14ac:dyDescent="0.25">
      <c r="A7949" t="s">
        <v>98</v>
      </c>
      <c r="B7949" t="str">
        <f>VLOOKUP(A7949,'AGENCY CODES'!$C$4:$F$139,3,FALSE)</f>
        <v>BOARD OF EXAMINERS NURSING HOMES ADMINISTRATORS</v>
      </c>
      <c r="C7949" s="8" t="s">
        <v>10</v>
      </c>
      <c r="D7949" s="8" t="str">
        <f t="shared" si="1590"/>
        <v>NCA1000</v>
      </c>
      <c r="E7949">
        <v>1000</v>
      </c>
      <c r="F7949" t="str">
        <f>VLOOKUP(D7949,'Fund List'!$A$2:$F$1324,6,FALSE)</f>
        <v>GENERAL FUND</v>
      </c>
      <c r="G7949" s="3">
        <v>4</v>
      </c>
      <c r="I7949" s="24">
        <f t="shared" si="1600"/>
        <v>4.3194681571356508</v>
      </c>
    </row>
    <row r="7950" spans="1:9" hidden="1" outlineLevel="3" x14ac:dyDescent="0.25">
      <c r="A7950" t="s">
        <v>98</v>
      </c>
      <c r="B7950" t="str">
        <f>VLOOKUP(A7950,'AGENCY CODES'!$C$4:$F$139,3,FALSE)</f>
        <v>BOARD OF EXAMINERS NURSING HOMES ADMINISTRATORS</v>
      </c>
      <c r="C7950" s="8" t="s">
        <v>11</v>
      </c>
      <c r="D7950" s="8" t="str">
        <f t="shared" si="1590"/>
        <v>NCA1000</v>
      </c>
      <c r="E7950">
        <v>1000</v>
      </c>
      <c r="F7950" t="str">
        <f>VLOOKUP(D7950,'Fund List'!$A$2:$F$1324,6,FALSE)</f>
        <v>GENERAL FUND</v>
      </c>
      <c r="G7950" s="3">
        <v>5</v>
      </c>
      <c r="I7950" s="24">
        <f t="shared" si="1600"/>
        <v>5.3993351964195639</v>
      </c>
    </row>
    <row r="7951" spans="1:9" hidden="1" outlineLevel="3" x14ac:dyDescent="0.25">
      <c r="A7951" t="s">
        <v>98</v>
      </c>
      <c r="B7951" t="str">
        <f>VLOOKUP(A7951,'AGENCY CODES'!$C$4:$F$139,3,FALSE)</f>
        <v>BOARD OF EXAMINERS NURSING HOMES ADMINISTRATORS</v>
      </c>
      <c r="C7951" s="8" t="s">
        <v>12</v>
      </c>
      <c r="D7951" s="8" t="str">
        <f t="shared" si="1590"/>
        <v>NCA1000</v>
      </c>
      <c r="E7951">
        <v>1000</v>
      </c>
      <c r="F7951" t="str">
        <f>VLOOKUP(D7951,'Fund List'!$A$2:$F$1324,6,FALSE)</f>
        <v>GENERAL FUND</v>
      </c>
      <c r="G7951" s="3">
        <v>1</v>
      </c>
      <c r="I7951" s="24">
        <f t="shared" si="1600"/>
        <v>1.0798670392839127</v>
      </c>
    </row>
    <row r="7952" spans="1:9" hidden="1" outlineLevel="3" x14ac:dyDescent="0.25">
      <c r="A7952" t="s">
        <v>98</v>
      </c>
      <c r="B7952" t="str">
        <f>VLOOKUP(A7952,'AGENCY CODES'!$C$4:$F$139,3,FALSE)</f>
        <v>BOARD OF EXAMINERS NURSING HOMES ADMINISTRATORS</v>
      </c>
      <c r="C7952" s="8">
        <v>2</v>
      </c>
      <c r="D7952" s="8" t="str">
        <f t="shared" si="1590"/>
        <v>NCA1000</v>
      </c>
      <c r="E7952">
        <v>1000</v>
      </c>
      <c r="F7952" t="str">
        <f>VLOOKUP(D7952,'Fund List'!$A$2:$F$1324,6,FALSE)</f>
        <v>GENERAL FUND</v>
      </c>
      <c r="G7952" s="3">
        <v>5</v>
      </c>
      <c r="I7952" s="24">
        <f t="shared" si="1600"/>
        <v>5.3993351964195639</v>
      </c>
    </row>
    <row r="7953" spans="1:9" outlineLevel="2" collapsed="1" x14ac:dyDescent="0.25">
      <c r="F7953" s="1" t="s">
        <v>4007</v>
      </c>
      <c r="I7953" s="24">
        <f t="shared" ref="I7953" si="1601">SUBTOTAL(9,I7946:I7952)</f>
        <v>1184.6141420944523</v>
      </c>
    </row>
    <row r="7954" spans="1:9" hidden="1" outlineLevel="3" x14ac:dyDescent="0.25">
      <c r="A7954" t="s">
        <v>98</v>
      </c>
      <c r="B7954" t="str">
        <f>VLOOKUP(A7954,'AGENCY CODES'!$C$4:$F$139,3,FALSE)</f>
        <v>BOARD OF EXAMINERS NURSING HOMES ADMINISTRATORS</v>
      </c>
      <c r="C7954" s="8" t="s">
        <v>1</v>
      </c>
      <c r="D7954" s="8" t="str">
        <f t="shared" si="1590"/>
        <v>NCA2043</v>
      </c>
      <c r="E7954">
        <v>2043</v>
      </c>
      <c r="F7954" t="str">
        <f>VLOOKUP(D7954,'Fund List'!$A$2:$F$1324,6,FALSE)</f>
        <v>NURSING CARE INST ADM ACHMC</v>
      </c>
      <c r="G7954" s="3">
        <v>25</v>
      </c>
      <c r="I7954" s="24">
        <f t="shared" ref="I7954:I7965" si="1602">$G7954/$G$10*I$5</f>
        <v>26.99667598209782</v>
      </c>
    </row>
    <row r="7955" spans="1:9" hidden="1" outlineLevel="3" x14ac:dyDescent="0.25">
      <c r="A7955" t="s">
        <v>98</v>
      </c>
      <c r="B7955" t="str">
        <f>VLOOKUP(A7955,'AGENCY CODES'!$C$4:$F$139,3,FALSE)</f>
        <v>BOARD OF EXAMINERS NURSING HOMES ADMINISTRATORS</v>
      </c>
      <c r="C7955" s="8" t="s">
        <v>3</v>
      </c>
      <c r="D7955" s="8" t="str">
        <f t="shared" si="1590"/>
        <v>NCA2043</v>
      </c>
      <c r="E7955">
        <v>2043</v>
      </c>
      <c r="F7955" t="str">
        <f>VLOOKUP(D7955,'Fund List'!$A$2:$F$1324,6,FALSE)</f>
        <v>NURSING CARE INST ADM ACHMC</v>
      </c>
      <c r="G7955" s="3">
        <v>1003</v>
      </c>
      <c r="I7955" s="24">
        <f t="shared" si="1602"/>
        <v>1083.1066404017645</v>
      </c>
    </row>
    <row r="7956" spans="1:9" hidden="1" outlineLevel="3" x14ac:dyDescent="0.25">
      <c r="A7956" t="s">
        <v>98</v>
      </c>
      <c r="B7956" t="str">
        <f>VLOOKUP(A7956,'AGENCY CODES'!$C$4:$F$139,3,FALSE)</f>
        <v>BOARD OF EXAMINERS NURSING HOMES ADMINISTRATORS</v>
      </c>
      <c r="C7956" s="8" t="s">
        <v>4</v>
      </c>
      <c r="D7956" s="8" t="str">
        <f t="shared" si="1590"/>
        <v>NCA2043</v>
      </c>
      <c r="E7956">
        <v>2043</v>
      </c>
      <c r="F7956" t="str">
        <f>VLOOKUP(D7956,'Fund List'!$A$2:$F$1324,6,FALSE)</f>
        <v>NURSING CARE INST ADM ACHMC</v>
      </c>
      <c r="G7956" s="3">
        <v>15</v>
      </c>
      <c r="I7956" s="24">
        <f t="shared" si="1602"/>
        <v>16.198005589258692</v>
      </c>
    </row>
    <row r="7957" spans="1:9" hidden="1" outlineLevel="3" x14ac:dyDescent="0.25">
      <c r="A7957" t="s">
        <v>98</v>
      </c>
      <c r="B7957" t="str">
        <f>VLOOKUP(A7957,'AGENCY CODES'!$C$4:$F$139,3,FALSE)</f>
        <v>BOARD OF EXAMINERS NURSING HOMES ADMINISTRATORS</v>
      </c>
      <c r="C7957" s="8" t="s">
        <v>6</v>
      </c>
      <c r="D7957" s="8" t="str">
        <f t="shared" si="1590"/>
        <v>NCA2043</v>
      </c>
      <c r="E7957">
        <v>2043</v>
      </c>
      <c r="F7957" t="str">
        <f>VLOOKUP(D7957,'Fund List'!$A$2:$F$1324,6,FALSE)</f>
        <v>NURSING CARE INST ADM ACHMC</v>
      </c>
      <c r="G7957" s="3">
        <v>101</v>
      </c>
      <c r="I7957" s="24">
        <f t="shared" si="1602"/>
        <v>109.0665709676752</v>
      </c>
    </row>
    <row r="7958" spans="1:9" hidden="1" outlineLevel="3" x14ac:dyDescent="0.25">
      <c r="A7958" t="s">
        <v>98</v>
      </c>
      <c r="B7958" t="str">
        <f>VLOOKUP(A7958,'AGENCY CODES'!$C$4:$F$139,3,FALSE)</f>
        <v>BOARD OF EXAMINERS NURSING HOMES ADMINISTRATORS</v>
      </c>
      <c r="C7958" s="8" t="s">
        <v>7</v>
      </c>
      <c r="D7958" s="8" t="str">
        <f t="shared" si="1590"/>
        <v>NCA2043</v>
      </c>
      <c r="E7958">
        <v>2043</v>
      </c>
      <c r="F7958" t="str">
        <f>VLOOKUP(D7958,'Fund List'!$A$2:$F$1324,6,FALSE)</f>
        <v>NURSING CARE INST ADM ACHMC</v>
      </c>
      <c r="G7958" s="3">
        <v>65</v>
      </c>
      <c r="I7958" s="24">
        <f t="shared" si="1602"/>
        <v>70.191357553454324</v>
      </c>
    </row>
    <row r="7959" spans="1:9" hidden="1" outlineLevel="3" x14ac:dyDescent="0.25">
      <c r="A7959" t="s">
        <v>98</v>
      </c>
      <c r="B7959" t="str">
        <f>VLOOKUP(A7959,'AGENCY CODES'!$C$4:$F$139,3,FALSE)</f>
        <v>BOARD OF EXAMINERS NURSING HOMES ADMINISTRATORS</v>
      </c>
      <c r="C7959" s="8" t="s">
        <v>14</v>
      </c>
      <c r="D7959" s="8" t="str">
        <f t="shared" si="1590"/>
        <v>NCA2043</v>
      </c>
      <c r="E7959">
        <v>2043</v>
      </c>
      <c r="F7959" t="str">
        <f>VLOOKUP(D7959,'Fund List'!$A$2:$F$1324,6,FALSE)</f>
        <v>NURSING CARE INST ADM ACHMC</v>
      </c>
      <c r="G7959" s="3">
        <v>2</v>
      </c>
      <c r="I7959" s="24">
        <f t="shared" si="1602"/>
        <v>2.1597340785678254</v>
      </c>
    </row>
    <row r="7960" spans="1:9" hidden="1" outlineLevel="3" x14ac:dyDescent="0.25">
      <c r="A7960" t="s">
        <v>98</v>
      </c>
      <c r="B7960" t="str">
        <f>VLOOKUP(A7960,'AGENCY CODES'!$C$4:$F$139,3,FALSE)</f>
        <v>BOARD OF EXAMINERS NURSING HOMES ADMINISTRATORS</v>
      </c>
      <c r="C7960" s="8" t="s">
        <v>8</v>
      </c>
      <c r="D7960" s="8" t="str">
        <f t="shared" si="1590"/>
        <v>NCA2043</v>
      </c>
      <c r="E7960">
        <v>2043</v>
      </c>
      <c r="F7960" t="str">
        <f>VLOOKUP(D7960,'Fund List'!$A$2:$F$1324,6,FALSE)</f>
        <v>NURSING CARE INST ADM ACHMC</v>
      </c>
      <c r="G7960" s="3">
        <v>12</v>
      </c>
      <c r="I7960" s="24">
        <f t="shared" si="1602"/>
        <v>12.958404471406952</v>
      </c>
    </row>
    <row r="7961" spans="1:9" hidden="1" outlineLevel="3" x14ac:dyDescent="0.25">
      <c r="A7961" t="s">
        <v>98</v>
      </c>
      <c r="B7961" t="str">
        <f>VLOOKUP(A7961,'AGENCY CODES'!$C$4:$F$139,3,FALSE)</f>
        <v>BOARD OF EXAMINERS NURSING HOMES ADMINISTRATORS</v>
      </c>
      <c r="C7961" s="8" t="s">
        <v>10</v>
      </c>
      <c r="D7961" s="8" t="str">
        <f t="shared" si="1590"/>
        <v>NCA2043</v>
      </c>
      <c r="E7961">
        <v>2043</v>
      </c>
      <c r="F7961" t="str">
        <f>VLOOKUP(D7961,'Fund List'!$A$2:$F$1324,6,FALSE)</f>
        <v>NURSING CARE INST ADM ACHMC</v>
      </c>
      <c r="G7961" s="3">
        <v>65</v>
      </c>
      <c r="I7961" s="24">
        <f t="shared" si="1602"/>
        <v>70.191357553454324</v>
      </c>
    </row>
    <row r="7962" spans="1:9" hidden="1" outlineLevel="3" x14ac:dyDescent="0.25">
      <c r="A7962" t="s">
        <v>98</v>
      </c>
      <c r="B7962" t="str">
        <f>VLOOKUP(A7962,'AGENCY CODES'!$C$4:$F$139,3,FALSE)</f>
        <v>BOARD OF EXAMINERS NURSING HOMES ADMINISTRATORS</v>
      </c>
      <c r="C7962" s="8" t="s">
        <v>11</v>
      </c>
      <c r="D7962" s="8" t="str">
        <f t="shared" si="1590"/>
        <v>NCA2043</v>
      </c>
      <c r="E7962">
        <v>2043</v>
      </c>
      <c r="F7962" t="str">
        <f>VLOOKUP(D7962,'Fund List'!$A$2:$F$1324,6,FALSE)</f>
        <v>NURSING CARE INST ADM ACHMC</v>
      </c>
      <c r="G7962" s="3">
        <v>84</v>
      </c>
      <c r="I7962" s="24">
        <f t="shared" si="1602"/>
        <v>90.708831299848669</v>
      </c>
    </row>
    <row r="7963" spans="1:9" hidden="1" outlineLevel="3" x14ac:dyDescent="0.25">
      <c r="A7963" t="s">
        <v>98</v>
      </c>
      <c r="B7963" t="str">
        <f>VLOOKUP(A7963,'AGENCY CODES'!$C$4:$F$139,3,FALSE)</f>
        <v>BOARD OF EXAMINERS NURSING HOMES ADMINISTRATORS</v>
      </c>
      <c r="C7963" s="8" t="s">
        <v>12</v>
      </c>
      <c r="D7963" s="8" t="str">
        <f t="shared" si="1590"/>
        <v>NCA2043</v>
      </c>
      <c r="E7963">
        <v>2043</v>
      </c>
      <c r="F7963" t="str">
        <f>VLOOKUP(D7963,'Fund List'!$A$2:$F$1324,6,FALSE)</f>
        <v>NURSING CARE INST ADM ACHMC</v>
      </c>
      <c r="G7963" s="3">
        <v>7</v>
      </c>
      <c r="I7963" s="24">
        <f t="shared" si="1602"/>
        <v>7.5590692749873885</v>
      </c>
    </row>
    <row r="7964" spans="1:9" hidden="1" outlineLevel="3" x14ac:dyDescent="0.25">
      <c r="A7964" t="s">
        <v>98</v>
      </c>
      <c r="B7964" t="str">
        <f>VLOOKUP(A7964,'AGENCY CODES'!$C$4:$F$139,3,FALSE)</f>
        <v>BOARD OF EXAMINERS NURSING HOMES ADMINISTRATORS</v>
      </c>
      <c r="C7964" s="8">
        <v>2</v>
      </c>
      <c r="D7964" s="8" t="str">
        <f t="shared" si="1590"/>
        <v>NCA2043</v>
      </c>
      <c r="E7964">
        <v>2043</v>
      </c>
      <c r="F7964" t="str">
        <f>VLOOKUP(D7964,'Fund List'!$A$2:$F$1324,6,FALSE)</f>
        <v>NURSING CARE INST ADM ACHMC</v>
      </c>
      <c r="G7964" s="3">
        <v>82</v>
      </c>
      <c r="I7964" s="24">
        <f t="shared" si="1602"/>
        <v>88.549097221280846</v>
      </c>
    </row>
    <row r="7965" spans="1:9" hidden="1" outlineLevel="3" x14ac:dyDescent="0.25">
      <c r="A7965" t="s">
        <v>98</v>
      </c>
      <c r="B7965" t="str">
        <f>VLOOKUP(A7965,'AGENCY CODES'!$C$4:$F$139,3,FALSE)</f>
        <v>BOARD OF EXAMINERS NURSING HOMES ADMINISTRATORS</v>
      </c>
      <c r="C7965" s="8">
        <v>8</v>
      </c>
      <c r="D7965" s="8" t="str">
        <f t="shared" si="1590"/>
        <v>NCA2043</v>
      </c>
      <c r="E7965">
        <v>2043</v>
      </c>
      <c r="F7965" t="str">
        <f>VLOOKUP(D7965,'Fund List'!$A$2:$F$1324,6,FALSE)</f>
        <v>NURSING CARE INST ADM ACHMC</v>
      </c>
      <c r="G7965" s="3">
        <v>439</v>
      </c>
      <c r="I7965" s="24">
        <f t="shared" si="1602"/>
        <v>474.06163024563773</v>
      </c>
    </row>
    <row r="7966" spans="1:9" outlineLevel="2" collapsed="1" x14ac:dyDescent="0.25">
      <c r="F7966" s="1" t="s">
        <v>4621</v>
      </c>
      <c r="I7966" s="24">
        <f t="shared" ref="I7966" si="1603">SUBTOTAL(9,I7954:I7965)</f>
        <v>2051.7473746394344</v>
      </c>
    </row>
    <row r="7967" spans="1:9" outlineLevel="1" x14ac:dyDescent="0.25">
      <c r="B7967" s="1" t="s">
        <v>3963</v>
      </c>
      <c r="I7967" s="24">
        <f t="shared" ref="I7967" si="1604">SUBTOTAL(9,I7946:I7965)</f>
        <v>3236.3615167338867</v>
      </c>
    </row>
    <row r="7968" spans="1:9" hidden="1" outlineLevel="3" x14ac:dyDescent="0.25">
      <c r="A7968" t="s">
        <v>99</v>
      </c>
      <c r="B7968" t="str">
        <f>VLOOKUP(A7968,'AGENCY CODES'!$C$4:$F$139,3,FALSE)</f>
        <v>NAVIGABLE STREAMS ADJUDICATION COMMISSION</v>
      </c>
      <c r="C7968" s="8" t="s">
        <v>1</v>
      </c>
      <c r="D7968" s="8" t="str">
        <f t="shared" si="1590"/>
        <v>NSA1000</v>
      </c>
      <c r="E7968">
        <v>1000</v>
      </c>
      <c r="F7968" t="str">
        <f>VLOOKUP(D7968,'Fund List'!$A$2:$F$1324,6,FALSE)</f>
        <v>GENERAL FUND</v>
      </c>
      <c r="G7968" s="3">
        <v>25</v>
      </c>
      <c r="I7968" s="24">
        <f t="shared" ref="I7968:I7976" si="1605">$G7968/$G$10*I$5</f>
        <v>26.99667598209782</v>
      </c>
    </row>
    <row r="7969" spans="1:9" hidden="1" outlineLevel="3" x14ac:dyDescent="0.25">
      <c r="A7969" t="s">
        <v>99</v>
      </c>
      <c r="B7969" t="str">
        <f>VLOOKUP(A7969,'AGENCY CODES'!$C$4:$F$139,3,FALSE)</f>
        <v>NAVIGABLE STREAMS ADJUDICATION COMMISSION</v>
      </c>
      <c r="C7969" s="8" t="s">
        <v>4</v>
      </c>
      <c r="D7969" s="8" t="str">
        <f t="shared" si="1590"/>
        <v>NSA1000</v>
      </c>
      <c r="E7969">
        <v>1000</v>
      </c>
      <c r="F7969" t="str">
        <f>VLOOKUP(D7969,'Fund List'!$A$2:$F$1324,6,FALSE)</f>
        <v>GENERAL FUND</v>
      </c>
      <c r="G7969" s="3">
        <v>14</v>
      </c>
      <c r="I7969" s="24">
        <f t="shared" si="1605"/>
        <v>15.118138549974777</v>
      </c>
    </row>
    <row r="7970" spans="1:9" hidden="1" outlineLevel="3" x14ac:dyDescent="0.25">
      <c r="A7970" t="s">
        <v>99</v>
      </c>
      <c r="B7970" t="str">
        <f>VLOOKUP(A7970,'AGENCY CODES'!$C$4:$F$139,3,FALSE)</f>
        <v>NAVIGABLE STREAMS ADJUDICATION COMMISSION</v>
      </c>
      <c r="C7970" s="8" t="s">
        <v>7</v>
      </c>
      <c r="D7970" s="8" t="str">
        <f t="shared" ref="D7970:D8036" si="1606">CONCATENATE(A7970,E7970)</f>
        <v>NSA1000</v>
      </c>
      <c r="E7970">
        <v>1000</v>
      </c>
      <c r="F7970" t="str">
        <f>VLOOKUP(D7970,'Fund List'!$A$2:$F$1324,6,FALSE)</f>
        <v>GENERAL FUND</v>
      </c>
      <c r="G7970" s="3">
        <v>48</v>
      </c>
      <c r="I7970" s="24">
        <f t="shared" si="1605"/>
        <v>51.83361788562781</v>
      </c>
    </row>
    <row r="7971" spans="1:9" hidden="1" outlineLevel="3" x14ac:dyDescent="0.25">
      <c r="A7971" t="s">
        <v>99</v>
      </c>
      <c r="B7971" t="str">
        <f>VLOOKUP(A7971,'AGENCY CODES'!$C$4:$F$139,3,FALSE)</f>
        <v>NAVIGABLE STREAMS ADJUDICATION COMMISSION</v>
      </c>
      <c r="C7971" s="8" t="s">
        <v>8</v>
      </c>
      <c r="D7971" s="8" t="str">
        <f t="shared" si="1606"/>
        <v>NSA1000</v>
      </c>
      <c r="E7971">
        <v>1000</v>
      </c>
      <c r="F7971" t="str">
        <f>VLOOKUP(D7971,'Fund List'!$A$2:$F$1324,6,FALSE)</f>
        <v>GENERAL FUND</v>
      </c>
      <c r="G7971" s="3">
        <v>1</v>
      </c>
      <c r="I7971" s="24">
        <f t="shared" si="1605"/>
        <v>1.0798670392839127</v>
      </c>
    </row>
    <row r="7972" spans="1:9" hidden="1" outlineLevel="3" x14ac:dyDescent="0.25">
      <c r="A7972" t="s">
        <v>99</v>
      </c>
      <c r="B7972" t="str">
        <f>VLOOKUP(A7972,'AGENCY CODES'!$C$4:$F$139,3,FALSE)</f>
        <v>NAVIGABLE STREAMS ADJUDICATION COMMISSION</v>
      </c>
      <c r="C7972" s="8" t="s">
        <v>10</v>
      </c>
      <c r="D7972" s="8" t="str">
        <f t="shared" si="1606"/>
        <v>NSA1000</v>
      </c>
      <c r="E7972">
        <v>1000</v>
      </c>
      <c r="F7972" t="str">
        <f>VLOOKUP(D7972,'Fund List'!$A$2:$F$1324,6,FALSE)</f>
        <v>GENERAL FUND</v>
      </c>
      <c r="G7972" s="3">
        <v>39</v>
      </c>
      <c r="I7972" s="24">
        <f t="shared" si="1605"/>
        <v>42.1148145320726</v>
      </c>
    </row>
    <row r="7973" spans="1:9" hidden="1" outlineLevel="3" x14ac:dyDescent="0.25">
      <c r="A7973" t="s">
        <v>99</v>
      </c>
      <c r="B7973" t="str">
        <f>VLOOKUP(A7973,'AGENCY CODES'!$C$4:$F$139,3,FALSE)</f>
        <v>NAVIGABLE STREAMS ADJUDICATION COMMISSION</v>
      </c>
      <c r="C7973" s="8" t="s">
        <v>11</v>
      </c>
      <c r="D7973" s="8" t="str">
        <f t="shared" si="1606"/>
        <v>NSA1000</v>
      </c>
      <c r="E7973">
        <v>1000</v>
      </c>
      <c r="F7973" t="str">
        <f>VLOOKUP(D7973,'Fund List'!$A$2:$F$1324,6,FALSE)</f>
        <v>GENERAL FUND</v>
      </c>
      <c r="G7973" s="3">
        <v>53</v>
      </c>
      <c r="I7973" s="24">
        <f t="shared" si="1605"/>
        <v>57.232953082047381</v>
      </c>
    </row>
    <row r="7974" spans="1:9" hidden="1" outlineLevel="3" x14ac:dyDescent="0.25">
      <c r="A7974" t="s">
        <v>99</v>
      </c>
      <c r="B7974" t="str">
        <f>VLOOKUP(A7974,'AGENCY CODES'!$C$4:$F$139,3,FALSE)</f>
        <v>NAVIGABLE STREAMS ADJUDICATION COMMISSION</v>
      </c>
      <c r="C7974" s="8" t="s">
        <v>12</v>
      </c>
      <c r="D7974" s="8" t="str">
        <f t="shared" si="1606"/>
        <v>NSA1000</v>
      </c>
      <c r="E7974">
        <v>1000</v>
      </c>
      <c r="F7974" t="str">
        <f>VLOOKUP(D7974,'Fund List'!$A$2:$F$1324,6,FALSE)</f>
        <v>GENERAL FUND</v>
      </c>
      <c r="G7974" s="3">
        <v>6</v>
      </c>
      <c r="I7974" s="24">
        <f t="shared" si="1605"/>
        <v>6.4792022357034762</v>
      </c>
    </row>
    <row r="7975" spans="1:9" hidden="1" outlineLevel="3" x14ac:dyDescent="0.25">
      <c r="A7975" t="s">
        <v>99</v>
      </c>
      <c r="B7975" t="str">
        <f>VLOOKUP(A7975,'AGENCY CODES'!$C$4:$F$139,3,FALSE)</f>
        <v>NAVIGABLE STREAMS ADJUDICATION COMMISSION</v>
      </c>
      <c r="C7975" s="8">
        <v>2</v>
      </c>
      <c r="D7975" s="8" t="str">
        <f t="shared" si="1606"/>
        <v>NSA1000</v>
      </c>
      <c r="E7975">
        <v>1000</v>
      </c>
      <c r="F7975" t="str">
        <f>VLOOKUP(D7975,'Fund List'!$A$2:$F$1324,6,FALSE)</f>
        <v>GENERAL FUND</v>
      </c>
      <c r="G7975" s="3">
        <v>49</v>
      </c>
      <c r="I7975" s="24">
        <f t="shared" si="1605"/>
        <v>52.913484924911728</v>
      </c>
    </row>
    <row r="7976" spans="1:9" hidden="1" outlineLevel="3" x14ac:dyDescent="0.25">
      <c r="A7976" t="s">
        <v>99</v>
      </c>
      <c r="B7976" t="str">
        <f>VLOOKUP(A7976,'AGENCY CODES'!$C$4:$F$139,3,FALSE)</f>
        <v>NAVIGABLE STREAMS ADJUDICATION COMMISSION</v>
      </c>
      <c r="C7976" s="8">
        <v>8</v>
      </c>
      <c r="D7976" s="8" t="str">
        <f t="shared" si="1606"/>
        <v>NSA1000</v>
      </c>
      <c r="E7976">
        <v>1000</v>
      </c>
      <c r="F7976" t="str">
        <f>VLOOKUP(D7976,'Fund List'!$A$2:$F$1324,6,FALSE)</f>
        <v>GENERAL FUND</v>
      </c>
      <c r="G7976" s="3">
        <v>364</v>
      </c>
      <c r="I7976" s="24">
        <f t="shared" si="1605"/>
        <v>393.07160229934425</v>
      </c>
    </row>
    <row r="7977" spans="1:9" outlineLevel="2" collapsed="1" x14ac:dyDescent="0.25">
      <c r="F7977" s="1" t="s">
        <v>4007</v>
      </c>
      <c r="I7977" s="24">
        <f t="shared" ref="I7977" si="1607">SUBTOTAL(9,I7968:I7976)</f>
        <v>646.84035653106378</v>
      </c>
    </row>
    <row r="7978" spans="1:9" hidden="1" outlineLevel="3" x14ac:dyDescent="0.25">
      <c r="A7978" t="s">
        <v>99</v>
      </c>
      <c r="B7978" t="str">
        <f>VLOOKUP(A7978,'AGENCY CODES'!$C$4:$F$139,3,FALSE)</f>
        <v>NAVIGABLE STREAMS ADJUDICATION COMMISSION</v>
      </c>
      <c r="C7978" s="8" t="s">
        <v>5</v>
      </c>
      <c r="D7978" s="8" t="str">
        <f t="shared" si="1606"/>
        <v>NSA2500</v>
      </c>
      <c r="E7978">
        <v>2500</v>
      </c>
      <c r="F7978" t="str">
        <f>VLOOKUP(D7978,'Fund List'!$A$2:$F$1324,6,FALSE)</f>
        <v>YEAR 2000 - GITA</v>
      </c>
      <c r="G7978" s="3">
        <v>8</v>
      </c>
      <c r="I7978" s="24">
        <f>$G7978/$G$10*I$5</f>
        <v>8.6389363142713016</v>
      </c>
    </row>
    <row r="7979" spans="1:9" hidden="1" outlineLevel="3" x14ac:dyDescent="0.25">
      <c r="A7979" t="s">
        <v>99</v>
      </c>
      <c r="B7979" t="str">
        <f>VLOOKUP(A7979,'AGENCY CODES'!$C$4:$F$139,3,FALSE)</f>
        <v>NAVIGABLE STREAMS ADJUDICATION COMMISSION</v>
      </c>
      <c r="C7979" s="8" t="s">
        <v>10</v>
      </c>
      <c r="D7979" s="8" t="str">
        <f t="shared" si="1606"/>
        <v>NSA2500</v>
      </c>
      <c r="E7979">
        <v>2500</v>
      </c>
      <c r="F7979" t="str">
        <f>VLOOKUP(D7979,'Fund List'!$A$2:$F$1324,6,FALSE)</f>
        <v>YEAR 2000 - GITA</v>
      </c>
      <c r="G7979" s="3">
        <v>7</v>
      </c>
      <c r="I7979" s="24">
        <f>$G7979/$G$10*I$5</f>
        <v>7.5590692749873885</v>
      </c>
    </row>
    <row r="7980" spans="1:9" hidden="1" outlineLevel="3" x14ac:dyDescent="0.25">
      <c r="A7980" t="s">
        <v>99</v>
      </c>
      <c r="B7980" t="str">
        <f>VLOOKUP(A7980,'AGENCY CODES'!$C$4:$F$139,3,FALSE)</f>
        <v>NAVIGABLE STREAMS ADJUDICATION COMMISSION</v>
      </c>
      <c r="C7980" s="8" t="s">
        <v>11</v>
      </c>
      <c r="D7980" s="8" t="str">
        <f t="shared" si="1606"/>
        <v>NSA2500</v>
      </c>
      <c r="E7980">
        <v>2500</v>
      </c>
      <c r="F7980" t="str">
        <f>VLOOKUP(D7980,'Fund List'!$A$2:$F$1324,6,FALSE)</f>
        <v>YEAR 2000 - GITA</v>
      </c>
      <c r="G7980" s="3">
        <v>10</v>
      </c>
      <c r="I7980" s="24">
        <f>$G7980/$G$10*I$5</f>
        <v>10.798670392839128</v>
      </c>
    </row>
    <row r="7981" spans="1:9" hidden="1" outlineLevel="3" x14ac:dyDescent="0.25">
      <c r="A7981" t="s">
        <v>99</v>
      </c>
      <c r="B7981" t="str">
        <f>VLOOKUP(A7981,'AGENCY CODES'!$C$4:$F$139,3,FALSE)</f>
        <v>NAVIGABLE STREAMS ADJUDICATION COMMISSION</v>
      </c>
      <c r="C7981" s="8" t="s">
        <v>12</v>
      </c>
      <c r="D7981" s="8" t="str">
        <f t="shared" si="1606"/>
        <v>NSA2500</v>
      </c>
      <c r="E7981">
        <v>2500</v>
      </c>
      <c r="F7981" t="str">
        <f>VLOOKUP(D7981,'Fund List'!$A$2:$F$1324,6,FALSE)</f>
        <v>YEAR 2000 - GITA</v>
      </c>
      <c r="G7981" s="3">
        <v>4</v>
      </c>
      <c r="I7981" s="24">
        <f>$G7981/$G$10*I$5</f>
        <v>4.3194681571356508</v>
      </c>
    </row>
    <row r="7982" spans="1:9" hidden="1" outlineLevel="3" x14ac:dyDescent="0.25">
      <c r="A7982" t="s">
        <v>99</v>
      </c>
      <c r="B7982" t="str">
        <f>VLOOKUP(A7982,'AGENCY CODES'!$C$4:$F$139,3,FALSE)</f>
        <v>NAVIGABLE STREAMS ADJUDICATION COMMISSION</v>
      </c>
      <c r="C7982" s="8">
        <v>2</v>
      </c>
      <c r="D7982" s="8" t="str">
        <f t="shared" si="1606"/>
        <v>NSA2500</v>
      </c>
      <c r="E7982">
        <v>2500</v>
      </c>
      <c r="F7982" t="str">
        <f>VLOOKUP(D7982,'Fund List'!$A$2:$F$1324,6,FALSE)</f>
        <v>YEAR 2000 - GITA</v>
      </c>
      <c r="G7982" s="3">
        <v>10</v>
      </c>
      <c r="I7982" s="24">
        <f>$G7982/$G$10*I$5</f>
        <v>10.798670392839128</v>
      </c>
    </row>
    <row r="7983" spans="1:9" outlineLevel="2" collapsed="1" x14ac:dyDescent="0.25">
      <c r="F7983" s="1" t="s">
        <v>4622</v>
      </c>
      <c r="I7983" s="24">
        <f t="shared" ref="I7983" si="1608">SUBTOTAL(9,I7978:I7982)</f>
        <v>42.1148145320726</v>
      </c>
    </row>
    <row r="7984" spans="1:9" outlineLevel="1" x14ac:dyDescent="0.25">
      <c r="B7984" s="1" t="s">
        <v>3964</v>
      </c>
      <c r="I7984" s="24">
        <f t="shared" ref="I7984" si="1609">SUBTOTAL(9,I7968:I7982)</f>
        <v>688.95517106313628</v>
      </c>
    </row>
    <row r="7985" spans="1:9" hidden="1" outlineLevel="3" x14ac:dyDescent="0.25">
      <c r="A7985" t="s">
        <v>100</v>
      </c>
      <c r="B7985" t="str">
        <f>VLOOKUP(A7985,'AGENCY CODES'!$C$4:$F$139,3,FALSE)</f>
        <v>BOARD OF OPTOMETRY</v>
      </c>
      <c r="C7985" s="8" t="s">
        <v>3</v>
      </c>
      <c r="D7985" s="8" t="str">
        <f t="shared" si="1606"/>
        <v>OBA1000</v>
      </c>
      <c r="E7985">
        <v>1000</v>
      </c>
      <c r="F7985" t="str">
        <f>VLOOKUP(D7985,'Fund List'!$A$2:$F$1324,6,FALSE)</f>
        <v>GENERAL FUND</v>
      </c>
      <c r="G7985" s="3">
        <v>334</v>
      </c>
      <c r="I7985" s="24">
        <f t="shared" ref="I7985:I7991" si="1610">$G7985/$G$10*I$5</f>
        <v>360.67559112082688</v>
      </c>
    </row>
    <row r="7986" spans="1:9" hidden="1" outlineLevel="3" x14ac:dyDescent="0.25">
      <c r="A7986" t="s">
        <v>100</v>
      </c>
      <c r="B7986" t="str">
        <f>VLOOKUP(A7986,'AGENCY CODES'!$C$4:$F$139,3,FALSE)</f>
        <v>BOARD OF OPTOMETRY</v>
      </c>
      <c r="C7986" s="8" t="s">
        <v>7</v>
      </c>
      <c r="D7986" s="8" t="str">
        <f t="shared" si="1606"/>
        <v>OBA1000</v>
      </c>
      <c r="E7986">
        <v>1000</v>
      </c>
      <c r="F7986" t="str">
        <f>VLOOKUP(D7986,'Fund List'!$A$2:$F$1324,6,FALSE)</f>
        <v>GENERAL FUND</v>
      </c>
      <c r="G7986" s="3">
        <v>2</v>
      </c>
      <c r="I7986" s="24">
        <f t="shared" si="1610"/>
        <v>2.1597340785678254</v>
      </c>
    </row>
    <row r="7987" spans="1:9" hidden="1" outlineLevel="3" x14ac:dyDescent="0.25">
      <c r="A7987" t="s">
        <v>100</v>
      </c>
      <c r="B7987" t="str">
        <f>VLOOKUP(A7987,'AGENCY CODES'!$C$4:$F$139,3,FALSE)</f>
        <v>BOARD OF OPTOMETRY</v>
      </c>
      <c r="C7987" s="8" t="s">
        <v>8</v>
      </c>
      <c r="D7987" s="8" t="str">
        <f t="shared" si="1606"/>
        <v>OBA1000</v>
      </c>
      <c r="E7987">
        <v>1000</v>
      </c>
      <c r="F7987" t="str">
        <f>VLOOKUP(D7987,'Fund List'!$A$2:$F$1324,6,FALSE)</f>
        <v>GENERAL FUND</v>
      </c>
      <c r="G7987" s="3">
        <v>89</v>
      </c>
      <c r="I7987" s="24">
        <f t="shared" si="1610"/>
        <v>96.10816649626824</v>
      </c>
    </row>
    <row r="7988" spans="1:9" hidden="1" outlineLevel="3" x14ac:dyDescent="0.25">
      <c r="A7988" t="s">
        <v>100</v>
      </c>
      <c r="B7988" t="str">
        <f>VLOOKUP(A7988,'AGENCY CODES'!$C$4:$F$139,3,FALSE)</f>
        <v>BOARD OF OPTOMETRY</v>
      </c>
      <c r="C7988" s="8" t="s">
        <v>10</v>
      </c>
      <c r="D7988" s="8" t="str">
        <f t="shared" si="1606"/>
        <v>OBA1000</v>
      </c>
      <c r="E7988">
        <v>1000</v>
      </c>
      <c r="F7988" t="str">
        <f>VLOOKUP(D7988,'Fund List'!$A$2:$F$1324,6,FALSE)</f>
        <v>GENERAL FUND</v>
      </c>
      <c r="G7988" s="3">
        <v>1</v>
      </c>
      <c r="I7988" s="24">
        <f t="shared" si="1610"/>
        <v>1.0798670392839127</v>
      </c>
    </row>
    <row r="7989" spans="1:9" hidden="1" outlineLevel="3" x14ac:dyDescent="0.25">
      <c r="A7989" t="s">
        <v>100</v>
      </c>
      <c r="B7989" t="str">
        <f>VLOOKUP(A7989,'AGENCY CODES'!$C$4:$F$139,3,FALSE)</f>
        <v>BOARD OF OPTOMETRY</v>
      </c>
      <c r="C7989" s="8" t="s">
        <v>11</v>
      </c>
      <c r="D7989" s="8" t="str">
        <f t="shared" si="1606"/>
        <v>OBA1000</v>
      </c>
      <c r="E7989">
        <v>1000</v>
      </c>
      <c r="F7989" t="str">
        <f>VLOOKUP(D7989,'Fund List'!$A$2:$F$1324,6,FALSE)</f>
        <v>GENERAL FUND</v>
      </c>
      <c r="G7989" s="3">
        <v>1</v>
      </c>
      <c r="I7989" s="24">
        <f t="shared" si="1610"/>
        <v>1.0798670392839127</v>
      </c>
    </row>
    <row r="7990" spans="1:9" hidden="1" outlineLevel="3" x14ac:dyDescent="0.25">
      <c r="A7990" t="s">
        <v>100</v>
      </c>
      <c r="B7990" t="str">
        <f>VLOOKUP(A7990,'AGENCY CODES'!$C$4:$F$139,3,FALSE)</f>
        <v>BOARD OF OPTOMETRY</v>
      </c>
      <c r="C7990" s="8" t="s">
        <v>12</v>
      </c>
      <c r="D7990" s="8" t="str">
        <f t="shared" si="1606"/>
        <v>OBA1000</v>
      </c>
      <c r="E7990">
        <v>1000</v>
      </c>
      <c r="F7990" t="str">
        <f>VLOOKUP(D7990,'Fund List'!$A$2:$F$1324,6,FALSE)</f>
        <v>GENERAL FUND</v>
      </c>
      <c r="G7990" s="3">
        <v>2</v>
      </c>
      <c r="I7990" s="24">
        <f t="shared" si="1610"/>
        <v>2.1597340785678254</v>
      </c>
    </row>
    <row r="7991" spans="1:9" hidden="1" outlineLevel="3" x14ac:dyDescent="0.25">
      <c r="A7991" t="s">
        <v>100</v>
      </c>
      <c r="B7991" t="str">
        <f>VLOOKUP(A7991,'AGENCY CODES'!$C$4:$F$139,3,FALSE)</f>
        <v>BOARD OF OPTOMETRY</v>
      </c>
      <c r="C7991" s="8">
        <v>2</v>
      </c>
      <c r="D7991" s="8" t="str">
        <f t="shared" si="1606"/>
        <v>OBA1000</v>
      </c>
      <c r="E7991">
        <v>1000</v>
      </c>
      <c r="F7991" t="str">
        <f>VLOOKUP(D7991,'Fund List'!$A$2:$F$1324,6,FALSE)</f>
        <v>GENERAL FUND</v>
      </c>
      <c r="G7991" s="3">
        <v>1</v>
      </c>
      <c r="I7991" s="24">
        <f t="shared" si="1610"/>
        <v>1.0798670392839127</v>
      </c>
    </row>
    <row r="7992" spans="1:9" outlineLevel="2" collapsed="1" x14ac:dyDescent="0.25">
      <c r="F7992" s="1" t="s">
        <v>4007</v>
      </c>
      <c r="I7992" s="24">
        <f t="shared" ref="I7992" si="1611">SUBTOTAL(9,I7985:I7991)</f>
        <v>464.34282689208248</v>
      </c>
    </row>
    <row r="7993" spans="1:9" hidden="1" outlineLevel="3" x14ac:dyDescent="0.25">
      <c r="A7993" t="s">
        <v>100</v>
      </c>
      <c r="B7993" t="str">
        <f>VLOOKUP(A7993,'AGENCY CODES'!$C$4:$F$139,3,FALSE)</f>
        <v>BOARD OF OPTOMETRY</v>
      </c>
      <c r="C7993" s="8" t="s">
        <v>1</v>
      </c>
      <c r="D7993" s="8" t="str">
        <f t="shared" si="1606"/>
        <v>OBA2023</v>
      </c>
      <c r="E7993">
        <v>2023</v>
      </c>
      <c r="F7993" t="str">
        <f>VLOOKUP(D7993,'Fund List'!$A$2:$F$1324,6,FALSE)</f>
        <v>BOARD OF OPTOMETRY</v>
      </c>
      <c r="G7993" s="3">
        <v>397</v>
      </c>
      <c r="I7993" s="24">
        <f t="shared" ref="I7993:I8005" si="1612">$G7993/$G$10*I$5</f>
        <v>428.70721459571342</v>
      </c>
    </row>
    <row r="7994" spans="1:9" hidden="1" outlineLevel="3" x14ac:dyDescent="0.25">
      <c r="A7994" t="s">
        <v>100</v>
      </c>
      <c r="B7994" t="str">
        <f>VLOOKUP(A7994,'AGENCY CODES'!$C$4:$F$139,3,FALSE)</f>
        <v>BOARD OF OPTOMETRY</v>
      </c>
      <c r="C7994" s="8" t="s">
        <v>22</v>
      </c>
      <c r="D7994" s="8" t="str">
        <f t="shared" si="1606"/>
        <v>OBA2023</v>
      </c>
      <c r="E7994">
        <v>2023</v>
      </c>
      <c r="F7994" t="str">
        <f>VLOOKUP(D7994,'Fund List'!$A$2:$F$1324,6,FALSE)</f>
        <v>BOARD OF OPTOMETRY</v>
      </c>
      <c r="G7994" s="3">
        <v>31</v>
      </c>
      <c r="I7994" s="24">
        <f t="shared" si="1612"/>
        <v>33.475878217801302</v>
      </c>
    </row>
    <row r="7995" spans="1:9" hidden="1" outlineLevel="3" x14ac:dyDescent="0.25">
      <c r="A7995" t="s">
        <v>100</v>
      </c>
      <c r="B7995" t="str">
        <f>VLOOKUP(A7995,'AGENCY CODES'!$C$4:$F$139,3,FALSE)</f>
        <v>BOARD OF OPTOMETRY</v>
      </c>
      <c r="C7995" s="8" t="s">
        <v>3</v>
      </c>
      <c r="D7995" s="8" t="str">
        <f t="shared" si="1606"/>
        <v>OBA2023</v>
      </c>
      <c r="E7995">
        <v>2023</v>
      </c>
      <c r="F7995" t="str">
        <f>VLOOKUP(D7995,'Fund List'!$A$2:$F$1324,6,FALSE)</f>
        <v>BOARD OF OPTOMETRY</v>
      </c>
      <c r="G7995" s="3">
        <v>343</v>
      </c>
      <c r="I7995" s="24">
        <f t="shared" si="1612"/>
        <v>370.39439447438207</v>
      </c>
    </row>
    <row r="7996" spans="1:9" hidden="1" outlineLevel="3" x14ac:dyDescent="0.25">
      <c r="A7996" t="s">
        <v>100</v>
      </c>
      <c r="B7996" t="str">
        <f>VLOOKUP(A7996,'AGENCY CODES'!$C$4:$F$139,3,FALSE)</f>
        <v>BOARD OF OPTOMETRY</v>
      </c>
      <c r="C7996" s="8" t="s">
        <v>4</v>
      </c>
      <c r="D7996" s="8" t="str">
        <f t="shared" si="1606"/>
        <v>OBA2023</v>
      </c>
      <c r="E7996">
        <v>2023</v>
      </c>
      <c r="F7996" t="str">
        <f>VLOOKUP(D7996,'Fund List'!$A$2:$F$1324,6,FALSE)</f>
        <v>BOARD OF OPTOMETRY</v>
      </c>
      <c r="G7996" s="3">
        <v>12</v>
      </c>
      <c r="I7996" s="24">
        <f t="shared" si="1612"/>
        <v>12.958404471406952</v>
      </c>
    </row>
    <row r="7997" spans="1:9" hidden="1" outlineLevel="3" x14ac:dyDescent="0.25">
      <c r="A7997" t="s">
        <v>100</v>
      </c>
      <c r="B7997" t="str">
        <f>VLOOKUP(A7997,'AGENCY CODES'!$C$4:$F$139,3,FALSE)</f>
        <v>BOARD OF OPTOMETRY</v>
      </c>
      <c r="C7997" s="8" t="s">
        <v>6</v>
      </c>
      <c r="D7997" s="8" t="str">
        <f t="shared" si="1606"/>
        <v>OBA2023</v>
      </c>
      <c r="E7997">
        <v>2023</v>
      </c>
      <c r="F7997" t="str">
        <f>VLOOKUP(D7997,'Fund List'!$A$2:$F$1324,6,FALSE)</f>
        <v>BOARD OF OPTOMETRY</v>
      </c>
      <c r="G7997" s="3">
        <v>22</v>
      </c>
      <c r="I7997" s="24">
        <f t="shared" si="1612"/>
        <v>23.757074864246082</v>
      </c>
    </row>
    <row r="7998" spans="1:9" hidden="1" outlineLevel="3" x14ac:dyDescent="0.25">
      <c r="A7998" t="s">
        <v>100</v>
      </c>
      <c r="B7998" t="str">
        <f>VLOOKUP(A7998,'AGENCY CODES'!$C$4:$F$139,3,FALSE)</f>
        <v>BOARD OF OPTOMETRY</v>
      </c>
      <c r="C7998" s="8" t="s">
        <v>7</v>
      </c>
      <c r="D7998" s="8" t="str">
        <f t="shared" si="1606"/>
        <v>OBA2023</v>
      </c>
      <c r="E7998">
        <v>2023</v>
      </c>
      <c r="F7998" t="str">
        <f>VLOOKUP(D7998,'Fund List'!$A$2:$F$1324,6,FALSE)</f>
        <v>BOARD OF OPTOMETRY</v>
      </c>
      <c r="G7998" s="3">
        <v>38</v>
      </c>
      <c r="I7998" s="24">
        <f t="shared" si="1612"/>
        <v>41.034947492788682</v>
      </c>
    </row>
    <row r="7999" spans="1:9" hidden="1" outlineLevel="3" x14ac:dyDescent="0.25">
      <c r="A7999" t="s">
        <v>100</v>
      </c>
      <c r="B7999" t="str">
        <f>VLOOKUP(A7999,'AGENCY CODES'!$C$4:$F$139,3,FALSE)</f>
        <v>BOARD OF OPTOMETRY</v>
      </c>
      <c r="C7999" s="8" t="s">
        <v>14</v>
      </c>
      <c r="D7999" s="8" t="str">
        <f t="shared" si="1606"/>
        <v>OBA2023</v>
      </c>
      <c r="E7999">
        <v>2023</v>
      </c>
      <c r="F7999" t="str">
        <f>VLOOKUP(D7999,'Fund List'!$A$2:$F$1324,6,FALSE)</f>
        <v>BOARD OF OPTOMETRY</v>
      </c>
      <c r="G7999" s="3">
        <v>3</v>
      </c>
      <c r="I7999" s="24">
        <f t="shared" si="1612"/>
        <v>3.2396011178517381</v>
      </c>
    </row>
    <row r="8000" spans="1:9" hidden="1" outlineLevel="3" x14ac:dyDescent="0.25">
      <c r="A8000" t="s">
        <v>100</v>
      </c>
      <c r="B8000" t="str">
        <f>VLOOKUP(A8000,'AGENCY CODES'!$C$4:$F$139,3,FALSE)</f>
        <v>BOARD OF OPTOMETRY</v>
      </c>
      <c r="C8000" s="8" t="s">
        <v>8</v>
      </c>
      <c r="D8000" s="8" t="str">
        <f t="shared" si="1606"/>
        <v>OBA2023</v>
      </c>
      <c r="E8000">
        <v>2023</v>
      </c>
      <c r="F8000" t="str">
        <f>VLOOKUP(D8000,'Fund List'!$A$2:$F$1324,6,FALSE)</f>
        <v>BOARD OF OPTOMETRY</v>
      </c>
      <c r="G8000" s="3">
        <v>114</v>
      </c>
      <c r="I8000" s="24">
        <f t="shared" si="1612"/>
        <v>123.10484247836605</v>
      </c>
    </row>
    <row r="8001" spans="1:9" hidden="1" outlineLevel="3" x14ac:dyDescent="0.25">
      <c r="A8001" t="s">
        <v>100</v>
      </c>
      <c r="B8001" t="str">
        <f>VLOOKUP(A8001,'AGENCY CODES'!$C$4:$F$139,3,FALSE)</f>
        <v>BOARD OF OPTOMETRY</v>
      </c>
      <c r="C8001" s="8" t="s">
        <v>10</v>
      </c>
      <c r="D8001" s="8" t="str">
        <f t="shared" si="1606"/>
        <v>OBA2023</v>
      </c>
      <c r="E8001">
        <v>2023</v>
      </c>
      <c r="F8001" t="str">
        <f>VLOOKUP(D8001,'Fund List'!$A$2:$F$1324,6,FALSE)</f>
        <v>BOARD OF OPTOMETRY</v>
      </c>
      <c r="G8001" s="3">
        <v>26</v>
      </c>
      <c r="I8001" s="24">
        <f t="shared" si="1612"/>
        <v>28.076543021381731</v>
      </c>
    </row>
    <row r="8002" spans="1:9" hidden="1" outlineLevel="3" x14ac:dyDescent="0.25">
      <c r="A8002" t="s">
        <v>100</v>
      </c>
      <c r="B8002" t="str">
        <f>VLOOKUP(A8002,'AGENCY CODES'!$C$4:$F$139,3,FALSE)</f>
        <v>BOARD OF OPTOMETRY</v>
      </c>
      <c r="C8002" s="8" t="s">
        <v>11</v>
      </c>
      <c r="D8002" s="8" t="str">
        <f t="shared" si="1606"/>
        <v>OBA2023</v>
      </c>
      <c r="E8002">
        <v>2023</v>
      </c>
      <c r="F8002" t="str">
        <f>VLOOKUP(D8002,'Fund List'!$A$2:$F$1324,6,FALSE)</f>
        <v>BOARD OF OPTOMETRY</v>
      </c>
      <c r="G8002" s="3">
        <v>58</v>
      </c>
      <c r="I8002" s="24">
        <f t="shared" si="1612"/>
        <v>62.632288278466937</v>
      </c>
    </row>
    <row r="8003" spans="1:9" hidden="1" outlineLevel="3" x14ac:dyDescent="0.25">
      <c r="A8003" t="s">
        <v>100</v>
      </c>
      <c r="B8003" t="str">
        <f>VLOOKUP(A8003,'AGENCY CODES'!$C$4:$F$139,3,FALSE)</f>
        <v>BOARD OF OPTOMETRY</v>
      </c>
      <c r="C8003" s="8" t="s">
        <v>12</v>
      </c>
      <c r="D8003" s="8" t="str">
        <f t="shared" si="1606"/>
        <v>OBA2023</v>
      </c>
      <c r="E8003">
        <v>2023</v>
      </c>
      <c r="F8003" t="str">
        <f>VLOOKUP(D8003,'Fund List'!$A$2:$F$1324,6,FALSE)</f>
        <v>BOARD OF OPTOMETRY</v>
      </c>
      <c r="G8003" s="3">
        <v>7</v>
      </c>
      <c r="I8003" s="24">
        <f t="shared" si="1612"/>
        <v>7.5590692749873885</v>
      </c>
    </row>
    <row r="8004" spans="1:9" hidden="1" outlineLevel="3" x14ac:dyDescent="0.25">
      <c r="A8004" t="s">
        <v>100</v>
      </c>
      <c r="B8004" t="str">
        <f>VLOOKUP(A8004,'AGENCY CODES'!$C$4:$F$139,3,FALSE)</f>
        <v>BOARD OF OPTOMETRY</v>
      </c>
      <c r="C8004" s="8">
        <v>2</v>
      </c>
      <c r="D8004" s="8" t="str">
        <f t="shared" si="1606"/>
        <v>OBA2023</v>
      </c>
      <c r="E8004">
        <v>2023</v>
      </c>
      <c r="F8004" t="str">
        <f>VLOOKUP(D8004,'Fund List'!$A$2:$F$1324,6,FALSE)</f>
        <v>BOARD OF OPTOMETRY</v>
      </c>
      <c r="G8004" s="3">
        <v>51</v>
      </c>
      <c r="I8004" s="24">
        <f t="shared" si="1612"/>
        <v>55.073219003479551</v>
      </c>
    </row>
    <row r="8005" spans="1:9" hidden="1" outlineLevel="3" x14ac:dyDescent="0.25">
      <c r="A8005" t="s">
        <v>100</v>
      </c>
      <c r="B8005" t="str">
        <f>VLOOKUP(A8005,'AGENCY CODES'!$C$4:$F$139,3,FALSE)</f>
        <v>BOARD OF OPTOMETRY</v>
      </c>
      <c r="C8005" s="8">
        <v>8</v>
      </c>
      <c r="D8005" s="8" t="str">
        <f t="shared" si="1606"/>
        <v>OBA2023</v>
      </c>
      <c r="E8005">
        <v>2023</v>
      </c>
      <c r="F8005" t="str">
        <f>VLOOKUP(D8005,'Fund List'!$A$2:$F$1324,6,FALSE)</f>
        <v>BOARD OF OPTOMETRY</v>
      </c>
      <c r="G8005" s="3">
        <v>360</v>
      </c>
      <c r="I8005" s="24">
        <f t="shared" si="1612"/>
        <v>388.7521341422086</v>
      </c>
    </row>
    <row r="8006" spans="1:9" outlineLevel="2" collapsed="1" x14ac:dyDescent="0.25">
      <c r="F8006" s="1" t="s">
        <v>3965</v>
      </c>
      <c r="I8006" s="24">
        <f t="shared" ref="I8006" si="1613">SUBTOTAL(9,I7993:I8005)</f>
        <v>1578.7656114330805</v>
      </c>
    </row>
    <row r="8007" spans="1:9" outlineLevel="1" x14ac:dyDescent="0.25">
      <c r="B8007" s="1" t="s">
        <v>3965</v>
      </c>
      <c r="I8007" s="24">
        <f t="shared" ref="I8007" si="1614">SUBTOTAL(9,I7985:I8005)</f>
        <v>2043.1084383251628</v>
      </c>
    </row>
    <row r="8008" spans="1:9" hidden="1" outlineLevel="3" x14ac:dyDescent="0.25">
      <c r="A8008" t="s">
        <v>101</v>
      </c>
      <c r="B8008" t="str">
        <f>VLOOKUP(A8008,'AGENCY CODES'!$C$4:$F$139,3,FALSE)</f>
        <v>BOARD OF OSTEOPATHIC EXAMINERS</v>
      </c>
      <c r="C8008" s="8" t="s">
        <v>3</v>
      </c>
      <c r="D8008" s="8" t="str">
        <f t="shared" si="1606"/>
        <v>OSA1000</v>
      </c>
      <c r="E8008">
        <v>1000</v>
      </c>
      <c r="F8008" t="str">
        <f>VLOOKUP(D8008,'Fund List'!$A$2:$F$1324,6,FALSE)</f>
        <v>GENERAL FUND</v>
      </c>
      <c r="G8008" s="3">
        <v>229</v>
      </c>
      <c r="I8008" s="24">
        <f t="shared" ref="I8008:I8014" si="1615">$G8008/$G$10*I$5</f>
        <v>247.28955199601603</v>
      </c>
    </row>
    <row r="8009" spans="1:9" hidden="1" outlineLevel="3" x14ac:dyDescent="0.25">
      <c r="A8009" t="s">
        <v>101</v>
      </c>
      <c r="B8009" t="str">
        <f>VLOOKUP(A8009,'AGENCY CODES'!$C$4:$F$139,3,FALSE)</f>
        <v>BOARD OF OSTEOPATHIC EXAMINERS</v>
      </c>
      <c r="C8009" s="8" t="s">
        <v>6</v>
      </c>
      <c r="D8009" s="8" t="str">
        <f t="shared" si="1606"/>
        <v>OSA1000</v>
      </c>
      <c r="E8009">
        <v>1000</v>
      </c>
      <c r="F8009" t="str">
        <f>VLOOKUP(D8009,'Fund List'!$A$2:$F$1324,6,FALSE)</f>
        <v>GENERAL FUND</v>
      </c>
      <c r="G8009" s="3">
        <v>255</v>
      </c>
      <c r="I8009" s="24">
        <f t="shared" si="1615"/>
        <v>275.36609501739781</v>
      </c>
    </row>
    <row r="8010" spans="1:9" hidden="1" outlineLevel="3" x14ac:dyDescent="0.25">
      <c r="A8010" t="s">
        <v>101</v>
      </c>
      <c r="B8010" t="str">
        <f>VLOOKUP(A8010,'AGENCY CODES'!$C$4:$F$139,3,FALSE)</f>
        <v>BOARD OF OSTEOPATHIC EXAMINERS</v>
      </c>
      <c r="C8010" s="8" t="s">
        <v>8</v>
      </c>
      <c r="D8010" s="8" t="str">
        <f t="shared" si="1606"/>
        <v>OSA1000</v>
      </c>
      <c r="E8010">
        <v>1000</v>
      </c>
      <c r="F8010" t="str">
        <f>VLOOKUP(D8010,'Fund List'!$A$2:$F$1324,6,FALSE)</f>
        <v>GENERAL FUND</v>
      </c>
      <c r="G8010" s="3">
        <v>1</v>
      </c>
      <c r="I8010" s="24">
        <f t="shared" si="1615"/>
        <v>1.0798670392839127</v>
      </c>
    </row>
    <row r="8011" spans="1:9" hidden="1" outlineLevel="3" x14ac:dyDescent="0.25">
      <c r="A8011" t="s">
        <v>101</v>
      </c>
      <c r="B8011" t="str">
        <f>VLOOKUP(A8011,'AGENCY CODES'!$C$4:$F$139,3,FALSE)</f>
        <v>BOARD OF OSTEOPATHIC EXAMINERS</v>
      </c>
      <c r="C8011" s="8" t="s">
        <v>10</v>
      </c>
      <c r="D8011" s="8" t="str">
        <f t="shared" si="1606"/>
        <v>OSA1000</v>
      </c>
      <c r="E8011">
        <v>1000</v>
      </c>
      <c r="F8011" t="str">
        <f>VLOOKUP(D8011,'Fund List'!$A$2:$F$1324,6,FALSE)</f>
        <v>GENERAL FUND</v>
      </c>
      <c r="G8011" s="3">
        <v>4</v>
      </c>
      <c r="I8011" s="24">
        <f t="shared" si="1615"/>
        <v>4.3194681571356508</v>
      </c>
    </row>
    <row r="8012" spans="1:9" hidden="1" outlineLevel="3" x14ac:dyDescent="0.25">
      <c r="A8012" t="s">
        <v>101</v>
      </c>
      <c r="B8012" t="str">
        <f>VLOOKUP(A8012,'AGENCY CODES'!$C$4:$F$139,3,FALSE)</f>
        <v>BOARD OF OSTEOPATHIC EXAMINERS</v>
      </c>
      <c r="C8012" s="8" t="s">
        <v>11</v>
      </c>
      <c r="D8012" s="8" t="str">
        <f t="shared" si="1606"/>
        <v>OSA1000</v>
      </c>
      <c r="E8012">
        <v>1000</v>
      </c>
      <c r="F8012" t="str">
        <f>VLOOKUP(D8012,'Fund List'!$A$2:$F$1324,6,FALSE)</f>
        <v>GENERAL FUND</v>
      </c>
      <c r="G8012" s="3">
        <v>4</v>
      </c>
      <c r="I8012" s="24">
        <f t="shared" si="1615"/>
        <v>4.3194681571356508</v>
      </c>
    </row>
    <row r="8013" spans="1:9" hidden="1" outlineLevel="3" x14ac:dyDescent="0.25">
      <c r="A8013" t="s">
        <v>101</v>
      </c>
      <c r="B8013" t="str">
        <f>VLOOKUP(A8013,'AGENCY CODES'!$C$4:$F$139,3,FALSE)</f>
        <v>BOARD OF OSTEOPATHIC EXAMINERS</v>
      </c>
      <c r="C8013" s="8" t="s">
        <v>12</v>
      </c>
      <c r="D8013" s="8" t="str">
        <f t="shared" si="1606"/>
        <v>OSA1000</v>
      </c>
      <c r="E8013">
        <v>1000</v>
      </c>
      <c r="F8013" t="str">
        <f>VLOOKUP(D8013,'Fund List'!$A$2:$F$1324,6,FALSE)</f>
        <v>GENERAL FUND</v>
      </c>
      <c r="G8013" s="3">
        <v>1</v>
      </c>
      <c r="I8013" s="24">
        <f t="shared" si="1615"/>
        <v>1.0798670392839127</v>
      </c>
    </row>
    <row r="8014" spans="1:9" hidden="1" outlineLevel="3" x14ac:dyDescent="0.25">
      <c r="A8014" t="s">
        <v>101</v>
      </c>
      <c r="B8014" t="str">
        <f>VLOOKUP(A8014,'AGENCY CODES'!$C$4:$F$139,3,FALSE)</f>
        <v>BOARD OF OSTEOPATHIC EXAMINERS</v>
      </c>
      <c r="C8014" s="8">
        <v>2</v>
      </c>
      <c r="D8014" s="8" t="str">
        <f t="shared" si="1606"/>
        <v>OSA1000</v>
      </c>
      <c r="E8014">
        <v>1000</v>
      </c>
      <c r="F8014" t="str">
        <f>VLOOKUP(D8014,'Fund List'!$A$2:$F$1324,6,FALSE)</f>
        <v>GENERAL FUND</v>
      </c>
      <c r="G8014" s="3">
        <v>4</v>
      </c>
      <c r="I8014" s="24">
        <f t="shared" si="1615"/>
        <v>4.3194681571356508</v>
      </c>
    </row>
    <row r="8015" spans="1:9" outlineLevel="2" collapsed="1" x14ac:dyDescent="0.25">
      <c r="F8015" s="1" t="s">
        <v>4007</v>
      </c>
      <c r="I8015" s="24">
        <f t="shared" ref="I8015" si="1616">SUBTOTAL(9,I8008:I8014)</f>
        <v>537.77378556338886</v>
      </c>
    </row>
    <row r="8016" spans="1:9" hidden="1" outlineLevel="3" x14ac:dyDescent="0.25">
      <c r="A8016" t="s">
        <v>101</v>
      </c>
      <c r="B8016" t="str">
        <f>VLOOKUP(A8016,'AGENCY CODES'!$C$4:$F$139,3,FALSE)</f>
        <v>BOARD OF OSTEOPATHIC EXAMINERS</v>
      </c>
      <c r="C8016" s="8" t="s">
        <v>12</v>
      </c>
      <c r="D8016" s="8" t="str">
        <f t="shared" si="1606"/>
        <v>OSA1300</v>
      </c>
      <c r="E8016">
        <v>1300</v>
      </c>
      <c r="F8016" t="e">
        <f>VLOOKUP(D8016,'Fund List'!$A$2:$F$1324,6,FALSE)</f>
        <v>#N/A</v>
      </c>
      <c r="G8016" s="3">
        <v>1</v>
      </c>
      <c r="I8016" s="24">
        <f>$G8016/$G$10*I$5</f>
        <v>1.0798670392839127</v>
      </c>
    </row>
    <row r="8017" spans="1:9" outlineLevel="2" collapsed="1" x14ac:dyDescent="0.25">
      <c r="F8017" s="1" t="s">
        <v>3908</v>
      </c>
      <c r="I8017" s="24">
        <f t="shared" ref="I8017" si="1617">SUBTOTAL(9,I8016:I8016)</f>
        <v>1.0798670392839127</v>
      </c>
    </row>
    <row r="8018" spans="1:9" hidden="1" outlineLevel="3" x14ac:dyDescent="0.25">
      <c r="A8018" t="s">
        <v>101</v>
      </c>
      <c r="B8018" t="str">
        <f>VLOOKUP(A8018,'AGENCY CODES'!$C$4:$F$139,3,FALSE)</f>
        <v>BOARD OF OSTEOPATHIC EXAMINERS</v>
      </c>
      <c r="C8018" s="8" t="s">
        <v>1</v>
      </c>
      <c r="D8018" s="8" t="str">
        <f t="shared" si="1606"/>
        <v>OSA2048</v>
      </c>
      <c r="E8018">
        <v>2048</v>
      </c>
      <c r="F8018" t="str">
        <f>VLOOKUP(D8018,'Fund List'!$A$2:$F$1324,6,FALSE)</f>
        <v>OSTEOPATHIC EXAMINERS BOARD</v>
      </c>
      <c r="G8018" s="3">
        <v>125</v>
      </c>
      <c r="I8018" s="24">
        <f t="shared" ref="I8018:I8031" si="1618">$G8018/$G$10*I$5</f>
        <v>134.98337991048911</v>
      </c>
    </row>
    <row r="8019" spans="1:9" hidden="1" outlineLevel="3" x14ac:dyDescent="0.25">
      <c r="A8019" t="s">
        <v>101</v>
      </c>
      <c r="B8019" t="str">
        <f>VLOOKUP(A8019,'AGENCY CODES'!$C$4:$F$139,3,FALSE)</f>
        <v>BOARD OF OSTEOPATHIC EXAMINERS</v>
      </c>
      <c r="C8019" s="8" t="s">
        <v>22</v>
      </c>
      <c r="D8019" s="8" t="str">
        <f t="shared" si="1606"/>
        <v>OSA2048</v>
      </c>
      <c r="E8019">
        <v>2048</v>
      </c>
      <c r="F8019" t="str">
        <f>VLOOKUP(D8019,'Fund List'!$A$2:$F$1324,6,FALSE)</f>
        <v>OSTEOPATHIC EXAMINERS BOARD</v>
      </c>
      <c r="G8019" s="3">
        <v>36</v>
      </c>
      <c r="I8019" s="24">
        <f t="shared" si="1618"/>
        <v>38.875213414220859</v>
      </c>
    </row>
    <row r="8020" spans="1:9" hidden="1" outlineLevel="3" x14ac:dyDescent="0.25">
      <c r="A8020" t="s">
        <v>101</v>
      </c>
      <c r="B8020" t="str">
        <f>VLOOKUP(A8020,'AGENCY CODES'!$C$4:$F$139,3,FALSE)</f>
        <v>BOARD OF OSTEOPATHIC EXAMINERS</v>
      </c>
      <c r="C8020" s="8" t="s">
        <v>2</v>
      </c>
      <c r="D8020" s="8" t="str">
        <f t="shared" si="1606"/>
        <v>OSA2048</v>
      </c>
      <c r="E8020">
        <v>2048</v>
      </c>
      <c r="F8020" t="str">
        <f>VLOOKUP(D8020,'Fund List'!$A$2:$F$1324,6,FALSE)</f>
        <v>OSTEOPATHIC EXAMINERS BOARD</v>
      </c>
      <c r="G8020" s="3">
        <v>1</v>
      </c>
      <c r="I8020" s="24">
        <f t="shared" si="1618"/>
        <v>1.0798670392839127</v>
      </c>
    </row>
    <row r="8021" spans="1:9" hidden="1" outlineLevel="3" x14ac:dyDescent="0.25">
      <c r="A8021" t="s">
        <v>101</v>
      </c>
      <c r="B8021" t="str">
        <f>VLOOKUP(A8021,'AGENCY CODES'!$C$4:$F$139,3,FALSE)</f>
        <v>BOARD OF OSTEOPATHIC EXAMINERS</v>
      </c>
      <c r="C8021" s="8" t="s">
        <v>3</v>
      </c>
      <c r="D8021" s="8" t="str">
        <f t="shared" si="1606"/>
        <v>OSA2048</v>
      </c>
      <c r="E8021">
        <v>2048</v>
      </c>
      <c r="F8021" t="str">
        <f>VLOOKUP(D8021,'Fund List'!$A$2:$F$1324,6,FALSE)</f>
        <v>OSTEOPATHIC EXAMINERS BOARD</v>
      </c>
      <c r="G8021" s="3">
        <v>447</v>
      </c>
      <c r="I8021" s="24">
        <f t="shared" si="1618"/>
        <v>482.70056655990908</v>
      </c>
    </row>
    <row r="8022" spans="1:9" hidden="1" outlineLevel="3" x14ac:dyDescent="0.25">
      <c r="A8022" t="s">
        <v>101</v>
      </c>
      <c r="B8022" t="str">
        <f>VLOOKUP(A8022,'AGENCY CODES'!$C$4:$F$139,3,FALSE)</f>
        <v>BOARD OF OSTEOPATHIC EXAMINERS</v>
      </c>
      <c r="C8022" s="8" t="s">
        <v>4</v>
      </c>
      <c r="D8022" s="8" t="str">
        <f t="shared" si="1606"/>
        <v>OSA2048</v>
      </c>
      <c r="E8022">
        <v>2048</v>
      </c>
      <c r="F8022" t="str">
        <f>VLOOKUP(D8022,'Fund List'!$A$2:$F$1324,6,FALSE)</f>
        <v>OSTEOPATHIC EXAMINERS BOARD</v>
      </c>
      <c r="G8022" s="3">
        <v>72</v>
      </c>
      <c r="I8022" s="24">
        <f t="shared" si="1618"/>
        <v>77.750426828441718</v>
      </c>
    </row>
    <row r="8023" spans="1:9" hidden="1" outlineLevel="3" x14ac:dyDescent="0.25">
      <c r="A8023" t="s">
        <v>101</v>
      </c>
      <c r="B8023" t="str">
        <f>VLOOKUP(A8023,'AGENCY CODES'!$C$4:$F$139,3,FALSE)</f>
        <v>BOARD OF OSTEOPATHIC EXAMINERS</v>
      </c>
      <c r="C8023" s="8" t="s">
        <v>5</v>
      </c>
      <c r="D8023" s="8" t="str">
        <f t="shared" si="1606"/>
        <v>OSA2048</v>
      </c>
      <c r="E8023">
        <v>2048</v>
      </c>
      <c r="F8023" t="str">
        <f>VLOOKUP(D8023,'Fund List'!$A$2:$F$1324,6,FALSE)</f>
        <v>OSTEOPATHIC EXAMINERS BOARD</v>
      </c>
      <c r="G8023" s="3">
        <v>6</v>
      </c>
      <c r="I8023" s="24">
        <f t="shared" si="1618"/>
        <v>6.4792022357034762</v>
      </c>
    </row>
    <row r="8024" spans="1:9" hidden="1" outlineLevel="3" x14ac:dyDescent="0.25">
      <c r="A8024" t="s">
        <v>101</v>
      </c>
      <c r="B8024" t="str">
        <f>VLOOKUP(A8024,'AGENCY CODES'!$C$4:$F$139,3,FALSE)</f>
        <v>BOARD OF OSTEOPATHIC EXAMINERS</v>
      </c>
      <c r="C8024" s="8" t="s">
        <v>6</v>
      </c>
      <c r="D8024" s="8" t="str">
        <f t="shared" si="1606"/>
        <v>OSA2048</v>
      </c>
      <c r="E8024">
        <v>2048</v>
      </c>
      <c r="F8024" t="str">
        <f>VLOOKUP(D8024,'Fund List'!$A$2:$F$1324,6,FALSE)</f>
        <v>OSTEOPATHIC EXAMINERS BOARD</v>
      </c>
      <c r="G8024" s="3">
        <v>1111</v>
      </c>
      <c r="I8024" s="24">
        <f t="shared" si="1618"/>
        <v>1199.7322806444272</v>
      </c>
    </row>
    <row r="8025" spans="1:9" hidden="1" outlineLevel="3" x14ac:dyDescent="0.25">
      <c r="A8025" t="s">
        <v>101</v>
      </c>
      <c r="B8025" t="str">
        <f>VLOOKUP(A8025,'AGENCY CODES'!$C$4:$F$139,3,FALSE)</f>
        <v>BOARD OF OSTEOPATHIC EXAMINERS</v>
      </c>
      <c r="C8025" s="8" t="s">
        <v>7</v>
      </c>
      <c r="D8025" s="8" t="str">
        <f t="shared" si="1606"/>
        <v>OSA2048</v>
      </c>
      <c r="E8025">
        <v>2048</v>
      </c>
      <c r="F8025" t="str">
        <f>VLOOKUP(D8025,'Fund List'!$A$2:$F$1324,6,FALSE)</f>
        <v>OSTEOPATHIC EXAMINERS BOARD</v>
      </c>
      <c r="G8025" s="3">
        <v>63</v>
      </c>
      <c r="I8025" s="24">
        <f t="shared" si="1618"/>
        <v>68.031623474886501</v>
      </c>
    </row>
    <row r="8026" spans="1:9" hidden="1" outlineLevel="3" x14ac:dyDescent="0.25">
      <c r="A8026" t="s">
        <v>101</v>
      </c>
      <c r="B8026" t="str">
        <f>VLOOKUP(A8026,'AGENCY CODES'!$C$4:$F$139,3,FALSE)</f>
        <v>BOARD OF OSTEOPATHIC EXAMINERS</v>
      </c>
      <c r="C8026" s="8" t="s">
        <v>8</v>
      </c>
      <c r="D8026" s="8" t="str">
        <f t="shared" si="1606"/>
        <v>OSA2048</v>
      </c>
      <c r="E8026">
        <v>2048</v>
      </c>
      <c r="F8026" t="str">
        <f>VLOOKUP(D8026,'Fund List'!$A$2:$F$1324,6,FALSE)</f>
        <v>OSTEOPATHIC EXAMINERS BOARD</v>
      </c>
      <c r="G8026" s="3">
        <v>176</v>
      </c>
      <c r="I8026" s="24">
        <f t="shared" si="1618"/>
        <v>190.05659891396866</v>
      </c>
    </row>
    <row r="8027" spans="1:9" hidden="1" outlineLevel="3" x14ac:dyDescent="0.25">
      <c r="A8027" t="s">
        <v>101</v>
      </c>
      <c r="B8027" t="str">
        <f>VLOOKUP(A8027,'AGENCY CODES'!$C$4:$F$139,3,FALSE)</f>
        <v>BOARD OF OSTEOPATHIC EXAMINERS</v>
      </c>
      <c r="C8027" s="8" t="s">
        <v>10</v>
      </c>
      <c r="D8027" s="8" t="str">
        <f t="shared" si="1606"/>
        <v>OSA2048</v>
      </c>
      <c r="E8027">
        <v>2048</v>
      </c>
      <c r="F8027" t="str">
        <f>VLOOKUP(D8027,'Fund List'!$A$2:$F$1324,6,FALSE)</f>
        <v>OSTEOPATHIC EXAMINERS BOARD</v>
      </c>
      <c r="G8027" s="3">
        <v>139</v>
      </c>
      <c r="I8027" s="24">
        <f t="shared" si="1618"/>
        <v>150.10151846046389</v>
      </c>
    </row>
    <row r="8028" spans="1:9" hidden="1" outlineLevel="3" x14ac:dyDescent="0.25">
      <c r="A8028" t="s">
        <v>101</v>
      </c>
      <c r="B8028" t="str">
        <f>VLOOKUP(A8028,'AGENCY CODES'!$C$4:$F$139,3,FALSE)</f>
        <v>BOARD OF OSTEOPATHIC EXAMINERS</v>
      </c>
      <c r="C8028" s="8" t="s">
        <v>11</v>
      </c>
      <c r="D8028" s="8" t="str">
        <f t="shared" si="1606"/>
        <v>OSA2048</v>
      </c>
      <c r="E8028">
        <v>2048</v>
      </c>
      <c r="F8028" t="str">
        <f>VLOOKUP(D8028,'Fund List'!$A$2:$F$1324,6,FALSE)</f>
        <v>OSTEOPATHIC EXAMINERS BOARD</v>
      </c>
      <c r="G8028" s="3">
        <v>213</v>
      </c>
      <c r="I8028" s="24">
        <f t="shared" si="1618"/>
        <v>230.01167936747342</v>
      </c>
    </row>
    <row r="8029" spans="1:9" hidden="1" outlineLevel="3" x14ac:dyDescent="0.25">
      <c r="A8029" t="s">
        <v>101</v>
      </c>
      <c r="B8029" t="str">
        <f>VLOOKUP(A8029,'AGENCY CODES'!$C$4:$F$139,3,FALSE)</f>
        <v>BOARD OF OSTEOPATHIC EXAMINERS</v>
      </c>
      <c r="C8029" s="8" t="s">
        <v>12</v>
      </c>
      <c r="D8029" s="8" t="str">
        <f t="shared" si="1606"/>
        <v>OSA2048</v>
      </c>
      <c r="E8029">
        <v>2048</v>
      </c>
      <c r="F8029" t="str">
        <f>VLOOKUP(D8029,'Fund List'!$A$2:$F$1324,6,FALSE)</f>
        <v>OSTEOPATHIC EXAMINERS BOARD</v>
      </c>
      <c r="G8029" s="3">
        <v>9</v>
      </c>
      <c r="I8029" s="24">
        <f t="shared" si="1618"/>
        <v>9.7188033535552147</v>
      </c>
    </row>
    <row r="8030" spans="1:9" hidden="1" outlineLevel="3" x14ac:dyDescent="0.25">
      <c r="A8030" t="s">
        <v>101</v>
      </c>
      <c r="B8030" t="str">
        <f>VLOOKUP(A8030,'AGENCY CODES'!$C$4:$F$139,3,FALSE)</f>
        <v>BOARD OF OSTEOPATHIC EXAMINERS</v>
      </c>
      <c r="C8030" s="8">
        <v>2</v>
      </c>
      <c r="D8030" s="8" t="str">
        <f t="shared" si="1606"/>
        <v>OSA2048</v>
      </c>
      <c r="E8030">
        <v>2048</v>
      </c>
      <c r="F8030" t="str">
        <f>VLOOKUP(D8030,'Fund List'!$A$2:$F$1324,6,FALSE)</f>
        <v>OSTEOPATHIC EXAMINERS BOARD</v>
      </c>
      <c r="G8030" s="3">
        <v>216</v>
      </c>
      <c r="I8030" s="24">
        <f t="shared" si="1618"/>
        <v>233.25128048532517</v>
      </c>
    </row>
    <row r="8031" spans="1:9" hidden="1" outlineLevel="3" x14ac:dyDescent="0.25">
      <c r="A8031" t="s">
        <v>101</v>
      </c>
      <c r="B8031" t="str">
        <f>VLOOKUP(A8031,'AGENCY CODES'!$C$4:$F$139,3,FALSE)</f>
        <v>BOARD OF OSTEOPATHIC EXAMINERS</v>
      </c>
      <c r="C8031" s="8">
        <v>8</v>
      </c>
      <c r="D8031" s="8" t="str">
        <f t="shared" si="1606"/>
        <v>OSA2048</v>
      </c>
      <c r="E8031">
        <v>2048</v>
      </c>
      <c r="F8031" t="str">
        <f>VLOOKUP(D8031,'Fund List'!$A$2:$F$1324,6,FALSE)</f>
        <v>OSTEOPATHIC EXAMINERS BOARD</v>
      </c>
      <c r="G8031" s="3">
        <v>779</v>
      </c>
      <c r="I8031" s="24">
        <f t="shared" si="1618"/>
        <v>841.21642360216811</v>
      </c>
    </row>
    <row r="8032" spans="1:9" outlineLevel="2" collapsed="1" x14ac:dyDescent="0.25">
      <c r="F8032" s="1" t="s">
        <v>4623</v>
      </c>
      <c r="I8032" s="24">
        <f t="shared" ref="I8032" si="1619">SUBTOTAL(9,I8018:I8031)</f>
        <v>3663.9888642903165</v>
      </c>
    </row>
    <row r="8033" spans="1:9" outlineLevel="1" x14ac:dyDescent="0.25">
      <c r="B8033" s="1" t="s">
        <v>3966</v>
      </c>
      <c r="I8033" s="24">
        <f t="shared" ref="I8033" si="1620">SUBTOTAL(9,I8008:I8031)</f>
        <v>4202.8425168929889</v>
      </c>
    </row>
    <row r="8034" spans="1:9" hidden="1" outlineLevel="3" x14ac:dyDescent="0.25">
      <c r="A8034" t="s">
        <v>102</v>
      </c>
      <c r="B8034" t="str">
        <f>VLOOKUP(A8034,'AGENCY CODES'!$C$4:$F$139,3,FALSE)</f>
        <v>BOARD OF OCCUPATIONAL THERAPY EXAMINERS</v>
      </c>
      <c r="C8034" s="8" t="s">
        <v>3</v>
      </c>
      <c r="D8034" s="8" t="str">
        <f t="shared" si="1606"/>
        <v>OTA1000</v>
      </c>
      <c r="E8034">
        <v>1000</v>
      </c>
      <c r="F8034" t="str">
        <f>VLOOKUP(D8034,'Fund List'!$A$2:$F$1324,6,FALSE)</f>
        <v>GENERAL FUND</v>
      </c>
      <c r="G8034" s="3">
        <v>81</v>
      </c>
      <c r="I8034" s="24">
        <f t="shared" ref="I8034:I8040" si="1621">$G8034/$G$10*I$5</f>
        <v>87.469230181996934</v>
      </c>
    </row>
    <row r="8035" spans="1:9" hidden="1" outlineLevel="3" x14ac:dyDescent="0.25">
      <c r="A8035" t="s">
        <v>102</v>
      </c>
      <c r="B8035" t="str">
        <f>VLOOKUP(A8035,'AGENCY CODES'!$C$4:$F$139,3,FALSE)</f>
        <v>BOARD OF OCCUPATIONAL THERAPY EXAMINERS</v>
      </c>
      <c r="C8035" s="8" t="s">
        <v>6</v>
      </c>
      <c r="D8035" s="8" t="str">
        <f t="shared" si="1606"/>
        <v>OTA1000</v>
      </c>
      <c r="E8035">
        <v>1000</v>
      </c>
      <c r="F8035" t="str">
        <f>VLOOKUP(D8035,'Fund List'!$A$2:$F$1324,6,FALSE)</f>
        <v>GENERAL FUND</v>
      </c>
      <c r="G8035" s="3">
        <v>2</v>
      </c>
      <c r="I8035" s="24">
        <f t="shared" si="1621"/>
        <v>2.1597340785678254</v>
      </c>
    </row>
    <row r="8036" spans="1:9" hidden="1" outlineLevel="3" x14ac:dyDescent="0.25">
      <c r="A8036" t="s">
        <v>102</v>
      </c>
      <c r="B8036" t="str">
        <f>VLOOKUP(A8036,'AGENCY CODES'!$C$4:$F$139,3,FALSE)</f>
        <v>BOARD OF OCCUPATIONAL THERAPY EXAMINERS</v>
      </c>
      <c r="C8036" s="8" t="s">
        <v>8</v>
      </c>
      <c r="D8036" s="8" t="str">
        <f t="shared" si="1606"/>
        <v>OTA1000</v>
      </c>
      <c r="E8036">
        <v>1000</v>
      </c>
      <c r="F8036" t="str">
        <f>VLOOKUP(D8036,'Fund List'!$A$2:$F$1324,6,FALSE)</f>
        <v>GENERAL FUND</v>
      </c>
      <c r="G8036" s="3">
        <v>1</v>
      </c>
      <c r="I8036" s="24">
        <f t="shared" si="1621"/>
        <v>1.0798670392839127</v>
      </c>
    </row>
    <row r="8037" spans="1:9" hidden="1" outlineLevel="3" x14ac:dyDescent="0.25">
      <c r="A8037" t="s">
        <v>102</v>
      </c>
      <c r="B8037" t="str">
        <f>VLOOKUP(A8037,'AGENCY CODES'!$C$4:$F$139,3,FALSE)</f>
        <v>BOARD OF OCCUPATIONAL THERAPY EXAMINERS</v>
      </c>
      <c r="C8037" s="8" t="s">
        <v>10</v>
      </c>
      <c r="D8037" s="8" t="str">
        <f t="shared" ref="D8037:D8103" si="1622">CONCATENATE(A8037,E8037)</f>
        <v>OTA1000</v>
      </c>
      <c r="E8037">
        <v>1000</v>
      </c>
      <c r="F8037" t="str">
        <f>VLOOKUP(D8037,'Fund List'!$A$2:$F$1324,6,FALSE)</f>
        <v>GENERAL FUND</v>
      </c>
      <c r="G8037" s="3">
        <v>5</v>
      </c>
      <c r="I8037" s="24">
        <f t="shared" si="1621"/>
        <v>5.3993351964195639</v>
      </c>
    </row>
    <row r="8038" spans="1:9" hidden="1" outlineLevel="3" x14ac:dyDescent="0.25">
      <c r="A8038" t="s">
        <v>102</v>
      </c>
      <c r="B8038" t="str">
        <f>VLOOKUP(A8038,'AGENCY CODES'!$C$4:$F$139,3,FALSE)</f>
        <v>BOARD OF OCCUPATIONAL THERAPY EXAMINERS</v>
      </c>
      <c r="C8038" s="8" t="s">
        <v>11</v>
      </c>
      <c r="D8038" s="8" t="str">
        <f t="shared" si="1622"/>
        <v>OTA1000</v>
      </c>
      <c r="E8038">
        <v>1000</v>
      </c>
      <c r="F8038" t="str">
        <f>VLOOKUP(D8038,'Fund List'!$A$2:$F$1324,6,FALSE)</f>
        <v>GENERAL FUND</v>
      </c>
      <c r="G8038" s="3">
        <v>7</v>
      </c>
      <c r="I8038" s="24">
        <f t="shared" si="1621"/>
        <v>7.5590692749873885</v>
      </c>
    </row>
    <row r="8039" spans="1:9" hidden="1" outlineLevel="3" x14ac:dyDescent="0.25">
      <c r="A8039" t="s">
        <v>102</v>
      </c>
      <c r="B8039" t="str">
        <f>VLOOKUP(A8039,'AGENCY CODES'!$C$4:$F$139,3,FALSE)</f>
        <v>BOARD OF OCCUPATIONAL THERAPY EXAMINERS</v>
      </c>
      <c r="C8039" s="8" t="s">
        <v>12</v>
      </c>
      <c r="D8039" s="8" t="str">
        <f t="shared" si="1622"/>
        <v>OTA1000</v>
      </c>
      <c r="E8039">
        <v>1000</v>
      </c>
      <c r="F8039" t="str">
        <f>VLOOKUP(D8039,'Fund List'!$A$2:$F$1324,6,FALSE)</f>
        <v>GENERAL FUND</v>
      </c>
      <c r="G8039" s="3">
        <v>1</v>
      </c>
      <c r="I8039" s="24">
        <f t="shared" si="1621"/>
        <v>1.0798670392839127</v>
      </c>
    </row>
    <row r="8040" spans="1:9" hidden="1" outlineLevel="3" x14ac:dyDescent="0.25">
      <c r="A8040" t="s">
        <v>102</v>
      </c>
      <c r="B8040" t="str">
        <f>VLOOKUP(A8040,'AGENCY CODES'!$C$4:$F$139,3,FALSE)</f>
        <v>BOARD OF OCCUPATIONAL THERAPY EXAMINERS</v>
      </c>
      <c r="C8040" s="8">
        <v>2</v>
      </c>
      <c r="D8040" s="8" t="str">
        <f t="shared" si="1622"/>
        <v>OTA1000</v>
      </c>
      <c r="E8040">
        <v>1000</v>
      </c>
      <c r="F8040" t="str">
        <f>VLOOKUP(D8040,'Fund List'!$A$2:$F$1324,6,FALSE)</f>
        <v>GENERAL FUND</v>
      </c>
      <c r="G8040" s="3">
        <v>7</v>
      </c>
      <c r="I8040" s="24">
        <f t="shared" si="1621"/>
        <v>7.5590692749873885</v>
      </c>
    </row>
    <row r="8041" spans="1:9" outlineLevel="2" collapsed="1" x14ac:dyDescent="0.25">
      <c r="F8041" s="1" t="s">
        <v>4007</v>
      </c>
      <c r="I8041" s="24">
        <f t="shared" ref="I8041" si="1623">SUBTOTAL(9,I8034:I8040)</f>
        <v>112.30617208552694</v>
      </c>
    </row>
    <row r="8042" spans="1:9" hidden="1" outlineLevel="3" x14ac:dyDescent="0.25">
      <c r="A8042" t="s">
        <v>102</v>
      </c>
      <c r="B8042" t="str">
        <f>VLOOKUP(A8042,'AGENCY CODES'!$C$4:$F$139,3,FALSE)</f>
        <v>BOARD OF OCCUPATIONAL THERAPY EXAMINERS</v>
      </c>
      <c r="C8042" s="8" t="s">
        <v>1</v>
      </c>
      <c r="D8042" s="8" t="str">
        <f t="shared" si="1622"/>
        <v>OTA2263</v>
      </c>
      <c r="E8042">
        <v>2263</v>
      </c>
      <c r="F8042" t="str">
        <f>VLOOKUP(D8042,'Fund List'!$A$2:$F$1324,6,FALSE)</f>
        <v>OCCUPATIONAL THERAPY FUND</v>
      </c>
      <c r="G8042" s="3">
        <v>20</v>
      </c>
      <c r="I8042" s="24">
        <f t="shared" ref="I8042:I8052" si="1624">$G8042/$G$10*I$5</f>
        <v>21.597340785678256</v>
      </c>
    </row>
    <row r="8043" spans="1:9" hidden="1" outlineLevel="3" x14ac:dyDescent="0.25">
      <c r="A8043" t="s">
        <v>102</v>
      </c>
      <c r="B8043" t="str">
        <f>VLOOKUP(A8043,'AGENCY CODES'!$C$4:$F$139,3,FALSE)</f>
        <v>BOARD OF OCCUPATIONAL THERAPY EXAMINERS</v>
      </c>
      <c r="C8043" s="8" t="s">
        <v>3</v>
      </c>
      <c r="D8043" s="8" t="str">
        <f t="shared" si="1622"/>
        <v>OTA2263</v>
      </c>
      <c r="E8043">
        <v>2263</v>
      </c>
      <c r="F8043" t="str">
        <f>VLOOKUP(D8043,'Fund List'!$A$2:$F$1324,6,FALSE)</f>
        <v>OCCUPATIONAL THERAPY FUND</v>
      </c>
      <c r="G8043" s="3">
        <v>109</v>
      </c>
      <c r="I8043" s="24">
        <f t="shared" si="1624"/>
        <v>117.7055072819465</v>
      </c>
    </row>
    <row r="8044" spans="1:9" hidden="1" outlineLevel="3" x14ac:dyDescent="0.25">
      <c r="A8044" t="s">
        <v>102</v>
      </c>
      <c r="B8044" t="str">
        <f>VLOOKUP(A8044,'AGENCY CODES'!$C$4:$F$139,3,FALSE)</f>
        <v>BOARD OF OCCUPATIONAL THERAPY EXAMINERS</v>
      </c>
      <c r="C8044" s="8" t="s">
        <v>4</v>
      </c>
      <c r="D8044" s="8" t="str">
        <f t="shared" si="1622"/>
        <v>OTA2263</v>
      </c>
      <c r="E8044">
        <v>2263</v>
      </c>
      <c r="F8044" t="str">
        <f>VLOOKUP(D8044,'Fund List'!$A$2:$F$1324,6,FALSE)</f>
        <v>OCCUPATIONAL THERAPY FUND</v>
      </c>
      <c r="G8044" s="3">
        <v>36</v>
      </c>
      <c r="I8044" s="24">
        <f t="shared" si="1624"/>
        <v>38.875213414220859</v>
      </c>
    </row>
    <row r="8045" spans="1:9" hidden="1" outlineLevel="3" x14ac:dyDescent="0.25">
      <c r="A8045" t="s">
        <v>102</v>
      </c>
      <c r="B8045" t="str">
        <f>VLOOKUP(A8045,'AGENCY CODES'!$C$4:$F$139,3,FALSE)</f>
        <v>BOARD OF OCCUPATIONAL THERAPY EXAMINERS</v>
      </c>
      <c r="C8045" s="8" t="s">
        <v>6</v>
      </c>
      <c r="D8045" s="8" t="str">
        <f t="shared" si="1622"/>
        <v>OTA2263</v>
      </c>
      <c r="E8045">
        <v>2263</v>
      </c>
      <c r="F8045" t="str">
        <f>VLOOKUP(D8045,'Fund List'!$A$2:$F$1324,6,FALSE)</f>
        <v>OCCUPATIONAL THERAPY FUND</v>
      </c>
      <c r="G8045" s="3">
        <v>2</v>
      </c>
      <c r="I8045" s="24">
        <f t="shared" si="1624"/>
        <v>2.1597340785678254</v>
      </c>
    </row>
    <row r="8046" spans="1:9" hidden="1" outlineLevel="3" x14ac:dyDescent="0.25">
      <c r="A8046" t="s">
        <v>102</v>
      </c>
      <c r="B8046" t="str">
        <f>VLOOKUP(A8046,'AGENCY CODES'!$C$4:$F$139,3,FALSE)</f>
        <v>BOARD OF OCCUPATIONAL THERAPY EXAMINERS</v>
      </c>
      <c r="C8046" s="8" t="s">
        <v>7</v>
      </c>
      <c r="D8046" s="8" t="str">
        <f t="shared" si="1622"/>
        <v>OTA2263</v>
      </c>
      <c r="E8046">
        <v>2263</v>
      </c>
      <c r="F8046" t="str">
        <f>VLOOKUP(D8046,'Fund List'!$A$2:$F$1324,6,FALSE)</f>
        <v>OCCUPATIONAL THERAPY FUND</v>
      </c>
      <c r="G8046" s="3">
        <v>52</v>
      </c>
      <c r="I8046" s="24">
        <f t="shared" si="1624"/>
        <v>56.153086042763462</v>
      </c>
    </row>
    <row r="8047" spans="1:9" hidden="1" outlineLevel="3" x14ac:dyDescent="0.25">
      <c r="A8047" t="s">
        <v>102</v>
      </c>
      <c r="B8047" t="str">
        <f>VLOOKUP(A8047,'AGENCY CODES'!$C$4:$F$139,3,FALSE)</f>
        <v>BOARD OF OCCUPATIONAL THERAPY EXAMINERS</v>
      </c>
      <c r="C8047" s="8" t="s">
        <v>8</v>
      </c>
      <c r="D8047" s="8" t="str">
        <f t="shared" si="1622"/>
        <v>OTA2263</v>
      </c>
      <c r="E8047">
        <v>2263</v>
      </c>
      <c r="F8047" t="str">
        <f>VLOOKUP(D8047,'Fund List'!$A$2:$F$1324,6,FALSE)</f>
        <v>OCCUPATIONAL THERAPY FUND</v>
      </c>
      <c r="G8047" s="3">
        <v>1</v>
      </c>
      <c r="I8047" s="24">
        <f t="shared" si="1624"/>
        <v>1.0798670392839127</v>
      </c>
    </row>
    <row r="8048" spans="1:9" hidden="1" outlineLevel="3" x14ac:dyDescent="0.25">
      <c r="A8048" t="s">
        <v>102</v>
      </c>
      <c r="B8048" t="str">
        <f>VLOOKUP(A8048,'AGENCY CODES'!$C$4:$F$139,3,FALSE)</f>
        <v>BOARD OF OCCUPATIONAL THERAPY EXAMINERS</v>
      </c>
      <c r="C8048" s="8" t="s">
        <v>10</v>
      </c>
      <c r="D8048" s="8" t="str">
        <f t="shared" si="1622"/>
        <v>OTA2263</v>
      </c>
      <c r="E8048">
        <v>2263</v>
      </c>
      <c r="F8048" t="str">
        <f>VLOOKUP(D8048,'Fund List'!$A$2:$F$1324,6,FALSE)</f>
        <v>OCCUPATIONAL THERAPY FUND</v>
      </c>
      <c r="G8048" s="3">
        <v>54</v>
      </c>
      <c r="I8048" s="24">
        <f t="shared" si="1624"/>
        <v>58.312820121331292</v>
      </c>
    </row>
    <row r="8049" spans="1:9" hidden="1" outlineLevel="3" x14ac:dyDescent="0.25">
      <c r="A8049" t="s">
        <v>102</v>
      </c>
      <c r="B8049" t="str">
        <f>VLOOKUP(A8049,'AGENCY CODES'!$C$4:$F$139,3,FALSE)</f>
        <v>BOARD OF OCCUPATIONAL THERAPY EXAMINERS</v>
      </c>
      <c r="C8049" s="8" t="s">
        <v>11</v>
      </c>
      <c r="D8049" s="8" t="str">
        <f t="shared" si="1622"/>
        <v>OTA2263</v>
      </c>
      <c r="E8049">
        <v>2263</v>
      </c>
      <c r="F8049" t="str">
        <f>VLOOKUP(D8049,'Fund List'!$A$2:$F$1324,6,FALSE)</f>
        <v>OCCUPATIONAL THERAPY FUND</v>
      </c>
      <c r="G8049" s="3">
        <v>67</v>
      </c>
      <c r="I8049" s="24">
        <f t="shared" si="1624"/>
        <v>72.351091632022161</v>
      </c>
    </row>
    <row r="8050" spans="1:9" hidden="1" outlineLevel="3" x14ac:dyDescent="0.25">
      <c r="A8050" t="s">
        <v>102</v>
      </c>
      <c r="B8050" t="str">
        <f>VLOOKUP(A8050,'AGENCY CODES'!$C$4:$F$139,3,FALSE)</f>
        <v>BOARD OF OCCUPATIONAL THERAPY EXAMINERS</v>
      </c>
      <c r="C8050" s="8" t="s">
        <v>12</v>
      </c>
      <c r="D8050" s="8" t="str">
        <f t="shared" si="1622"/>
        <v>OTA2263</v>
      </c>
      <c r="E8050">
        <v>2263</v>
      </c>
      <c r="F8050" t="str">
        <f>VLOOKUP(D8050,'Fund List'!$A$2:$F$1324,6,FALSE)</f>
        <v>OCCUPATIONAL THERAPY FUND</v>
      </c>
      <c r="G8050" s="3">
        <v>6</v>
      </c>
      <c r="I8050" s="24">
        <f t="shared" si="1624"/>
        <v>6.4792022357034762</v>
      </c>
    </row>
    <row r="8051" spans="1:9" hidden="1" outlineLevel="3" x14ac:dyDescent="0.25">
      <c r="A8051" t="s">
        <v>102</v>
      </c>
      <c r="B8051" t="str">
        <f>VLOOKUP(A8051,'AGENCY CODES'!$C$4:$F$139,3,FALSE)</f>
        <v>BOARD OF OCCUPATIONAL THERAPY EXAMINERS</v>
      </c>
      <c r="C8051" s="8">
        <v>2</v>
      </c>
      <c r="D8051" s="8" t="str">
        <f t="shared" si="1622"/>
        <v>OTA2263</v>
      </c>
      <c r="E8051">
        <v>2263</v>
      </c>
      <c r="F8051" t="str">
        <f>VLOOKUP(D8051,'Fund List'!$A$2:$F$1324,6,FALSE)</f>
        <v>OCCUPATIONAL THERAPY FUND</v>
      </c>
      <c r="G8051" s="3">
        <v>63</v>
      </c>
      <c r="I8051" s="24">
        <f t="shared" si="1624"/>
        <v>68.031623474886501</v>
      </c>
    </row>
    <row r="8052" spans="1:9" hidden="1" outlineLevel="3" x14ac:dyDescent="0.25">
      <c r="A8052" t="s">
        <v>102</v>
      </c>
      <c r="B8052" t="str">
        <f>VLOOKUP(A8052,'AGENCY CODES'!$C$4:$F$139,3,FALSE)</f>
        <v>BOARD OF OCCUPATIONAL THERAPY EXAMINERS</v>
      </c>
      <c r="C8052" s="8">
        <v>8</v>
      </c>
      <c r="D8052" s="8" t="str">
        <f t="shared" si="1622"/>
        <v>OTA2263</v>
      </c>
      <c r="E8052">
        <v>2263</v>
      </c>
      <c r="F8052" t="str">
        <f>VLOOKUP(D8052,'Fund List'!$A$2:$F$1324,6,FALSE)</f>
        <v>OCCUPATIONAL THERAPY FUND</v>
      </c>
      <c r="G8052" s="3">
        <v>375</v>
      </c>
      <c r="I8052" s="24">
        <f t="shared" si="1624"/>
        <v>404.95013973146729</v>
      </c>
    </row>
    <row r="8053" spans="1:9" outlineLevel="2" collapsed="1" x14ac:dyDescent="0.25">
      <c r="F8053" s="1" t="s">
        <v>4624</v>
      </c>
      <c r="I8053" s="24">
        <f t="shared" ref="I8053" si="1625">SUBTOTAL(9,I8042:I8052)</f>
        <v>847.69562583787149</v>
      </c>
    </row>
    <row r="8054" spans="1:9" outlineLevel="1" x14ac:dyDescent="0.25">
      <c r="B8054" s="1" t="s">
        <v>3967</v>
      </c>
      <c r="I8054" s="24">
        <f t="shared" ref="I8054" si="1626">SUBTOTAL(9,I8034:I8052)</f>
        <v>960.0017979233985</v>
      </c>
    </row>
    <row r="8055" spans="1:9" hidden="1" outlineLevel="3" x14ac:dyDescent="0.25">
      <c r="A8055" t="s">
        <v>103</v>
      </c>
      <c r="B8055" t="str">
        <f>VLOOKUP(A8055,'AGENCY CODES'!$C$4:$F$139,3,FALSE)</f>
        <v>PERSONNEL BOARD</v>
      </c>
      <c r="C8055" s="8" t="s">
        <v>3</v>
      </c>
      <c r="D8055" s="8" t="str">
        <f t="shared" si="1622"/>
        <v>PBA1000</v>
      </c>
      <c r="E8055">
        <v>1000</v>
      </c>
      <c r="F8055" t="str">
        <f>VLOOKUP(D8055,'Fund List'!$A$2:$F$1324,6,FALSE)</f>
        <v>GENERAL FUND</v>
      </c>
      <c r="G8055" s="3">
        <v>1</v>
      </c>
      <c r="I8055" s="24">
        <f>$G8055/$G$10*I$5</f>
        <v>1.0798670392839127</v>
      </c>
    </row>
    <row r="8056" spans="1:9" hidden="1" outlineLevel="3" x14ac:dyDescent="0.25">
      <c r="A8056" t="s">
        <v>103</v>
      </c>
      <c r="B8056" t="str">
        <f>VLOOKUP(A8056,'AGENCY CODES'!$C$4:$F$139,3,FALSE)</f>
        <v>PERSONNEL BOARD</v>
      </c>
      <c r="C8056" s="8" t="s">
        <v>8</v>
      </c>
      <c r="D8056" s="8" t="str">
        <f t="shared" si="1622"/>
        <v>PBA1000</v>
      </c>
      <c r="E8056">
        <v>1000</v>
      </c>
      <c r="F8056" t="str">
        <f>VLOOKUP(D8056,'Fund List'!$A$2:$F$1324,6,FALSE)</f>
        <v>GENERAL FUND</v>
      </c>
      <c r="G8056" s="3">
        <v>1</v>
      </c>
      <c r="I8056" s="24">
        <f>$G8056/$G$10*I$5</f>
        <v>1.0798670392839127</v>
      </c>
    </row>
    <row r="8057" spans="1:9" hidden="1" outlineLevel="3" x14ac:dyDescent="0.25">
      <c r="A8057" t="s">
        <v>103</v>
      </c>
      <c r="B8057" t="str">
        <f>VLOOKUP(A8057,'AGENCY CODES'!$C$4:$F$139,3,FALSE)</f>
        <v>PERSONNEL BOARD</v>
      </c>
      <c r="C8057" s="8" t="s">
        <v>12</v>
      </c>
      <c r="D8057" s="8" t="str">
        <f t="shared" si="1622"/>
        <v>PBA1000</v>
      </c>
      <c r="E8057">
        <v>1000</v>
      </c>
      <c r="F8057" t="str">
        <f>VLOOKUP(D8057,'Fund List'!$A$2:$F$1324,6,FALSE)</f>
        <v>GENERAL FUND</v>
      </c>
      <c r="G8057" s="3">
        <v>1</v>
      </c>
      <c r="I8057" s="24">
        <f>$G8057/$G$10*I$5</f>
        <v>1.0798670392839127</v>
      </c>
    </row>
    <row r="8058" spans="1:9" outlineLevel="2" collapsed="1" x14ac:dyDescent="0.25">
      <c r="F8058" s="1" t="s">
        <v>4007</v>
      </c>
      <c r="I8058" s="24">
        <f t="shared" ref="I8058" si="1627">SUBTOTAL(9,I8055:I8057)</f>
        <v>3.2396011178517381</v>
      </c>
    </row>
    <row r="8059" spans="1:9" hidden="1" outlineLevel="3" x14ac:dyDescent="0.25">
      <c r="A8059" t="s">
        <v>103</v>
      </c>
      <c r="B8059" t="str">
        <f>VLOOKUP(A8059,'AGENCY CODES'!$C$4:$F$139,3,FALSE)</f>
        <v>PERSONNEL BOARD</v>
      </c>
      <c r="C8059" s="8" t="s">
        <v>1</v>
      </c>
      <c r="D8059" s="8" t="str">
        <f t="shared" si="1622"/>
        <v>PBA1107</v>
      </c>
      <c r="E8059">
        <v>1107</v>
      </c>
      <c r="F8059" t="str">
        <f>VLOOKUP(D8059,'Fund List'!$A$2:$F$1324,6,FALSE)</f>
        <v>PERSONNEL DIVISION FUND</v>
      </c>
      <c r="G8059" s="3">
        <v>47</v>
      </c>
      <c r="I8059" s="24">
        <f t="shared" ref="I8059:I8069" si="1628">$G8059/$G$10*I$5</f>
        <v>50.753750846343905</v>
      </c>
    </row>
    <row r="8060" spans="1:9" hidden="1" outlineLevel="3" x14ac:dyDescent="0.25">
      <c r="A8060" t="s">
        <v>103</v>
      </c>
      <c r="B8060" t="str">
        <f>VLOOKUP(A8060,'AGENCY CODES'!$C$4:$F$139,3,FALSE)</f>
        <v>PERSONNEL BOARD</v>
      </c>
      <c r="C8060" s="8" t="s">
        <v>22</v>
      </c>
      <c r="D8060" s="8" t="str">
        <f t="shared" si="1622"/>
        <v>PBA1107</v>
      </c>
      <c r="E8060">
        <v>1107</v>
      </c>
      <c r="F8060" t="str">
        <f>VLOOKUP(D8060,'Fund List'!$A$2:$F$1324,6,FALSE)</f>
        <v>PERSONNEL DIVISION FUND</v>
      </c>
      <c r="G8060" s="3">
        <v>5</v>
      </c>
      <c r="I8060" s="24">
        <f t="shared" si="1628"/>
        <v>5.3993351964195639</v>
      </c>
    </row>
    <row r="8061" spans="1:9" hidden="1" outlineLevel="3" x14ac:dyDescent="0.25">
      <c r="A8061" t="s">
        <v>103</v>
      </c>
      <c r="B8061" t="str">
        <f>VLOOKUP(A8061,'AGENCY CODES'!$C$4:$F$139,3,FALSE)</f>
        <v>PERSONNEL BOARD</v>
      </c>
      <c r="C8061" s="8" t="s">
        <v>4</v>
      </c>
      <c r="D8061" s="8" t="str">
        <f t="shared" si="1622"/>
        <v>PBA1107</v>
      </c>
      <c r="E8061">
        <v>1107</v>
      </c>
      <c r="F8061" t="str">
        <f>VLOOKUP(D8061,'Fund List'!$A$2:$F$1324,6,FALSE)</f>
        <v>PERSONNEL DIVISION FUND</v>
      </c>
      <c r="G8061" s="3">
        <v>73</v>
      </c>
      <c r="I8061" s="24">
        <f t="shared" si="1628"/>
        <v>78.830293867725629</v>
      </c>
    </row>
    <row r="8062" spans="1:9" hidden="1" outlineLevel="3" x14ac:dyDescent="0.25">
      <c r="A8062" t="s">
        <v>103</v>
      </c>
      <c r="B8062" t="str">
        <f>VLOOKUP(A8062,'AGENCY CODES'!$C$4:$F$139,3,FALSE)</f>
        <v>PERSONNEL BOARD</v>
      </c>
      <c r="C8062" s="8" t="s">
        <v>5</v>
      </c>
      <c r="D8062" s="8" t="str">
        <f t="shared" si="1622"/>
        <v>PBA1107</v>
      </c>
      <c r="E8062">
        <v>1107</v>
      </c>
      <c r="F8062" t="str">
        <f>VLOOKUP(D8062,'Fund List'!$A$2:$F$1324,6,FALSE)</f>
        <v>PERSONNEL DIVISION FUND</v>
      </c>
      <c r="G8062" s="3">
        <v>1</v>
      </c>
      <c r="I8062" s="24">
        <f t="shared" si="1628"/>
        <v>1.0798670392839127</v>
      </c>
    </row>
    <row r="8063" spans="1:9" hidden="1" outlineLevel="3" x14ac:dyDescent="0.25">
      <c r="A8063" t="s">
        <v>103</v>
      </c>
      <c r="B8063" t="str">
        <f>VLOOKUP(A8063,'AGENCY CODES'!$C$4:$F$139,3,FALSE)</f>
        <v>PERSONNEL BOARD</v>
      </c>
      <c r="C8063" s="8" t="s">
        <v>7</v>
      </c>
      <c r="D8063" s="8" t="str">
        <f t="shared" si="1622"/>
        <v>PBA1107</v>
      </c>
      <c r="E8063">
        <v>1107</v>
      </c>
      <c r="F8063" t="str">
        <f>VLOOKUP(D8063,'Fund List'!$A$2:$F$1324,6,FALSE)</f>
        <v>PERSONNEL DIVISION FUND</v>
      </c>
      <c r="G8063" s="3">
        <v>423</v>
      </c>
      <c r="I8063" s="24">
        <f t="shared" si="1628"/>
        <v>456.78375761709509</v>
      </c>
    </row>
    <row r="8064" spans="1:9" hidden="1" outlineLevel="3" x14ac:dyDescent="0.25">
      <c r="A8064" t="s">
        <v>103</v>
      </c>
      <c r="B8064" t="str">
        <f>VLOOKUP(A8064,'AGENCY CODES'!$C$4:$F$139,3,FALSE)</f>
        <v>PERSONNEL BOARD</v>
      </c>
      <c r="C8064" s="8" t="s">
        <v>17</v>
      </c>
      <c r="D8064" s="8" t="str">
        <f t="shared" si="1622"/>
        <v>PBA1107</v>
      </c>
      <c r="E8064">
        <v>1107</v>
      </c>
      <c r="F8064" t="str">
        <f>VLOOKUP(D8064,'Fund List'!$A$2:$F$1324,6,FALSE)</f>
        <v>PERSONNEL DIVISION FUND</v>
      </c>
      <c r="G8064" s="3">
        <v>6</v>
      </c>
      <c r="I8064" s="24">
        <f t="shared" si="1628"/>
        <v>6.4792022357034762</v>
      </c>
    </row>
    <row r="8065" spans="1:9" hidden="1" outlineLevel="3" x14ac:dyDescent="0.25">
      <c r="A8065" t="s">
        <v>103</v>
      </c>
      <c r="B8065" t="str">
        <f>VLOOKUP(A8065,'AGENCY CODES'!$C$4:$F$139,3,FALSE)</f>
        <v>PERSONNEL BOARD</v>
      </c>
      <c r="C8065" s="8" t="s">
        <v>10</v>
      </c>
      <c r="D8065" s="8" t="str">
        <f t="shared" si="1622"/>
        <v>PBA1107</v>
      </c>
      <c r="E8065">
        <v>1107</v>
      </c>
      <c r="F8065" t="str">
        <f>VLOOKUP(D8065,'Fund List'!$A$2:$F$1324,6,FALSE)</f>
        <v>PERSONNEL DIVISION FUND</v>
      </c>
      <c r="G8065" s="3">
        <v>62</v>
      </c>
      <c r="I8065" s="24">
        <f t="shared" si="1628"/>
        <v>66.951756435602604</v>
      </c>
    </row>
    <row r="8066" spans="1:9" hidden="1" outlineLevel="3" x14ac:dyDescent="0.25">
      <c r="A8066" t="s">
        <v>103</v>
      </c>
      <c r="B8066" t="str">
        <f>VLOOKUP(A8066,'AGENCY CODES'!$C$4:$F$139,3,FALSE)</f>
        <v>PERSONNEL BOARD</v>
      </c>
      <c r="C8066" s="8" t="s">
        <v>11</v>
      </c>
      <c r="D8066" s="8" t="str">
        <f t="shared" si="1622"/>
        <v>PBA1107</v>
      </c>
      <c r="E8066">
        <v>1107</v>
      </c>
      <c r="F8066" t="str">
        <f>VLOOKUP(D8066,'Fund List'!$A$2:$F$1324,6,FALSE)</f>
        <v>PERSONNEL DIVISION FUND</v>
      </c>
      <c r="G8066" s="3">
        <v>151</v>
      </c>
      <c r="I8066" s="24">
        <f t="shared" si="1628"/>
        <v>163.05992293187083</v>
      </c>
    </row>
    <row r="8067" spans="1:9" hidden="1" outlineLevel="3" x14ac:dyDescent="0.25">
      <c r="A8067" t="s">
        <v>103</v>
      </c>
      <c r="B8067" t="str">
        <f>VLOOKUP(A8067,'AGENCY CODES'!$C$4:$F$139,3,FALSE)</f>
        <v>PERSONNEL BOARD</v>
      </c>
      <c r="C8067" s="8" t="s">
        <v>12</v>
      </c>
      <c r="D8067" s="8" t="str">
        <f t="shared" si="1622"/>
        <v>PBA1107</v>
      </c>
      <c r="E8067">
        <v>1107</v>
      </c>
      <c r="F8067" t="str">
        <f>VLOOKUP(D8067,'Fund List'!$A$2:$F$1324,6,FALSE)</f>
        <v>PERSONNEL DIVISION FUND</v>
      </c>
      <c r="G8067" s="3">
        <v>23</v>
      </c>
      <c r="I8067" s="24">
        <f t="shared" si="1628"/>
        <v>24.836941903529993</v>
      </c>
    </row>
    <row r="8068" spans="1:9" hidden="1" outlineLevel="3" x14ac:dyDescent="0.25">
      <c r="A8068" t="s">
        <v>103</v>
      </c>
      <c r="B8068" t="str">
        <f>VLOOKUP(A8068,'AGENCY CODES'!$C$4:$F$139,3,FALSE)</f>
        <v>PERSONNEL BOARD</v>
      </c>
      <c r="C8068" s="8">
        <v>2</v>
      </c>
      <c r="D8068" s="8" t="str">
        <f t="shared" si="1622"/>
        <v>PBA1107</v>
      </c>
      <c r="E8068">
        <v>1107</v>
      </c>
      <c r="F8068" t="str">
        <f>VLOOKUP(D8068,'Fund List'!$A$2:$F$1324,6,FALSE)</f>
        <v>PERSONNEL DIVISION FUND</v>
      </c>
      <c r="G8068" s="3">
        <v>160</v>
      </c>
      <c r="I8068" s="24">
        <f t="shared" si="1628"/>
        <v>172.77872628542605</v>
      </c>
    </row>
    <row r="8069" spans="1:9" hidden="1" outlineLevel="3" x14ac:dyDescent="0.25">
      <c r="A8069" t="s">
        <v>103</v>
      </c>
      <c r="B8069" t="str">
        <f>VLOOKUP(A8069,'AGENCY CODES'!$C$4:$F$139,3,FALSE)</f>
        <v>PERSONNEL BOARD</v>
      </c>
      <c r="C8069" s="8">
        <v>8</v>
      </c>
      <c r="D8069" s="8" t="str">
        <f t="shared" si="1622"/>
        <v>PBA1107</v>
      </c>
      <c r="E8069">
        <v>1107</v>
      </c>
      <c r="F8069" t="str">
        <f>VLOOKUP(D8069,'Fund List'!$A$2:$F$1324,6,FALSE)</f>
        <v>PERSONNEL DIVISION FUND</v>
      </c>
      <c r="G8069" s="3">
        <v>374</v>
      </c>
      <c r="I8069" s="24">
        <f t="shared" si="1628"/>
        <v>403.87027269218339</v>
      </c>
    </row>
    <row r="8070" spans="1:9" outlineLevel="2" collapsed="1" x14ac:dyDescent="0.25">
      <c r="F8070" s="1" t="s">
        <v>4022</v>
      </c>
      <c r="I8070" s="24">
        <f t="shared" ref="I8070" si="1629">SUBTOTAL(9,I8059:I8069)</f>
        <v>1430.8238270511845</v>
      </c>
    </row>
    <row r="8071" spans="1:9" outlineLevel="1" x14ac:dyDescent="0.25">
      <c r="B8071" s="1" t="s">
        <v>3968</v>
      </c>
      <c r="I8071" s="24">
        <f t="shared" ref="I8071" si="1630">SUBTOTAL(9,I8055:I8069)</f>
        <v>1434.0634281690363</v>
      </c>
    </row>
    <row r="8072" spans="1:9" hidden="1" outlineLevel="3" x14ac:dyDescent="0.25">
      <c r="A8072" t="s">
        <v>104</v>
      </c>
      <c r="B8072" t="str">
        <f>VLOOKUP(A8072,'AGENCY CODES'!$C$4:$F$139,3,FALSE)</f>
        <v>PARENTS COMMISSION ON DRUG EDUCATION AND PREVENTION</v>
      </c>
      <c r="C8072" s="8" t="s">
        <v>5</v>
      </c>
      <c r="D8072" s="8" t="str">
        <f t="shared" si="1622"/>
        <v>PCA2277</v>
      </c>
      <c r="E8072">
        <v>2277</v>
      </c>
      <c r="F8072" t="str">
        <f>VLOOKUP(D8072,'Fund List'!$A$2:$F$1324,6,FALSE)</f>
        <v>DRUG TREATMENT AND EDUCATION FUND</v>
      </c>
      <c r="G8072" s="3">
        <v>36</v>
      </c>
      <c r="I8072" s="24">
        <f>$G8072/$G$10*I$5</f>
        <v>38.875213414220859</v>
      </c>
    </row>
    <row r="8073" spans="1:9" hidden="1" outlineLevel="3" x14ac:dyDescent="0.25">
      <c r="A8073" t="s">
        <v>104</v>
      </c>
      <c r="B8073" t="str">
        <f>VLOOKUP(A8073,'AGENCY CODES'!$C$4:$F$139,3,FALSE)</f>
        <v>PARENTS COMMISSION ON DRUG EDUCATION AND PREVENTION</v>
      </c>
      <c r="C8073" s="8" t="s">
        <v>12</v>
      </c>
      <c r="D8073" s="8" t="str">
        <f t="shared" si="1622"/>
        <v>PCA2277</v>
      </c>
      <c r="E8073">
        <v>2277</v>
      </c>
      <c r="F8073" t="str">
        <f>VLOOKUP(D8073,'Fund List'!$A$2:$F$1324,6,FALSE)</f>
        <v>DRUG TREATMENT AND EDUCATION FUND</v>
      </c>
      <c r="G8073" s="3">
        <v>6</v>
      </c>
      <c r="I8073" s="24">
        <f>$G8073/$G$10*I$5</f>
        <v>6.4792022357034762</v>
      </c>
    </row>
    <row r="8074" spans="1:9" outlineLevel="2" collapsed="1" x14ac:dyDescent="0.25">
      <c r="F8074" s="1" t="s">
        <v>4625</v>
      </c>
      <c r="I8074" s="24">
        <f t="shared" ref="I8074" si="1631">SUBTOTAL(9,I8072:I8073)</f>
        <v>45.354415649924334</v>
      </c>
    </row>
    <row r="8075" spans="1:9" outlineLevel="1" x14ac:dyDescent="0.25">
      <c r="B8075" s="1" t="s">
        <v>3969</v>
      </c>
      <c r="I8075" s="24">
        <f t="shared" ref="I8075" si="1632">SUBTOTAL(9,I8072:I8073)</f>
        <v>45.354415649924334</v>
      </c>
    </row>
    <row r="8076" spans="1:9" hidden="1" outlineLevel="3" x14ac:dyDescent="0.25">
      <c r="A8076" t="s">
        <v>105</v>
      </c>
      <c r="B8076" t="str">
        <f>VLOOKUP(A8076,'AGENCY CODES'!$C$4:$F$139,3,FALSE)</f>
        <v>COMMISSION ON POSTSECONDARY EDUCATION</v>
      </c>
      <c r="C8076" s="8" t="s">
        <v>1</v>
      </c>
      <c r="D8076" s="8" t="str">
        <f t="shared" si="1622"/>
        <v>PEA1000</v>
      </c>
      <c r="E8076">
        <v>1000</v>
      </c>
      <c r="F8076" t="str">
        <f>VLOOKUP(D8076,'Fund List'!$A$2:$F$1324,6,FALSE)</f>
        <v>GENERAL FUND</v>
      </c>
      <c r="G8076" s="3">
        <v>14</v>
      </c>
      <c r="I8076" s="24">
        <f t="shared" ref="I8076:I8085" si="1633">$G8076/$G$10*I$5</f>
        <v>15.118138549974777</v>
      </c>
    </row>
    <row r="8077" spans="1:9" hidden="1" outlineLevel="3" x14ac:dyDescent="0.25">
      <c r="A8077" t="s">
        <v>105</v>
      </c>
      <c r="B8077" t="str">
        <f>VLOOKUP(A8077,'AGENCY CODES'!$C$4:$F$139,3,FALSE)</f>
        <v>COMMISSION ON POSTSECONDARY EDUCATION</v>
      </c>
      <c r="C8077" s="8" t="s">
        <v>4</v>
      </c>
      <c r="D8077" s="8" t="str">
        <f t="shared" si="1622"/>
        <v>PEA1000</v>
      </c>
      <c r="E8077">
        <v>1000</v>
      </c>
      <c r="F8077" t="str">
        <f>VLOOKUP(D8077,'Fund List'!$A$2:$F$1324,6,FALSE)</f>
        <v>GENERAL FUND</v>
      </c>
      <c r="G8077" s="3">
        <v>11</v>
      </c>
      <c r="I8077" s="24">
        <f t="shared" si="1633"/>
        <v>11.878537432123041</v>
      </c>
    </row>
    <row r="8078" spans="1:9" hidden="1" outlineLevel="3" x14ac:dyDescent="0.25">
      <c r="A8078" t="s">
        <v>105</v>
      </c>
      <c r="B8078" t="str">
        <f>VLOOKUP(A8078,'AGENCY CODES'!$C$4:$F$139,3,FALSE)</f>
        <v>COMMISSION ON POSTSECONDARY EDUCATION</v>
      </c>
      <c r="C8078" s="8" t="s">
        <v>5</v>
      </c>
      <c r="D8078" s="8" t="str">
        <f t="shared" si="1622"/>
        <v>PEA1000</v>
      </c>
      <c r="E8078">
        <v>1000</v>
      </c>
      <c r="F8078" t="str">
        <f>VLOOKUP(D8078,'Fund List'!$A$2:$F$1324,6,FALSE)</f>
        <v>GENERAL FUND</v>
      </c>
      <c r="G8078" s="3">
        <v>3</v>
      </c>
      <c r="I8078" s="24">
        <f t="shared" si="1633"/>
        <v>3.2396011178517381</v>
      </c>
    </row>
    <row r="8079" spans="1:9" hidden="1" outlineLevel="3" x14ac:dyDescent="0.25">
      <c r="A8079" t="s">
        <v>105</v>
      </c>
      <c r="B8079" t="str">
        <f>VLOOKUP(A8079,'AGENCY CODES'!$C$4:$F$139,3,FALSE)</f>
        <v>COMMISSION ON POSTSECONDARY EDUCATION</v>
      </c>
      <c r="C8079" s="8" t="s">
        <v>6</v>
      </c>
      <c r="D8079" s="8" t="str">
        <f t="shared" si="1622"/>
        <v>PEA1000</v>
      </c>
      <c r="E8079">
        <v>1000</v>
      </c>
      <c r="F8079" t="str">
        <f>VLOOKUP(D8079,'Fund List'!$A$2:$F$1324,6,FALSE)</f>
        <v>GENERAL FUND</v>
      </c>
      <c r="G8079" s="3">
        <v>2</v>
      </c>
      <c r="I8079" s="24">
        <f t="shared" si="1633"/>
        <v>2.1597340785678254</v>
      </c>
    </row>
    <row r="8080" spans="1:9" hidden="1" outlineLevel="3" x14ac:dyDescent="0.25">
      <c r="A8080" t="s">
        <v>105</v>
      </c>
      <c r="B8080" t="str">
        <f>VLOOKUP(A8080,'AGENCY CODES'!$C$4:$F$139,3,FALSE)</f>
        <v>COMMISSION ON POSTSECONDARY EDUCATION</v>
      </c>
      <c r="C8080" s="8" t="s">
        <v>7</v>
      </c>
      <c r="D8080" s="8" t="str">
        <f t="shared" si="1622"/>
        <v>PEA1000</v>
      </c>
      <c r="E8080">
        <v>1000</v>
      </c>
      <c r="F8080" t="str">
        <f>VLOOKUP(D8080,'Fund List'!$A$2:$F$1324,6,FALSE)</f>
        <v>GENERAL FUND</v>
      </c>
      <c r="G8080" s="3">
        <v>2</v>
      </c>
      <c r="I8080" s="24">
        <f t="shared" si="1633"/>
        <v>2.1597340785678254</v>
      </c>
    </row>
    <row r="8081" spans="1:9" hidden="1" outlineLevel="3" x14ac:dyDescent="0.25">
      <c r="A8081" t="s">
        <v>105</v>
      </c>
      <c r="B8081" t="str">
        <f>VLOOKUP(A8081,'AGENCY CODES'!$C$4:$F$139,3,FALSE)</f>
        <v>COMMISSION ON POSTSECONDARY EDUCATION</v>
      </c>
      <c r="C8081" s="8" t="s">
        <v>8</v>
      </c>
      <c r="D8081" s="8" t="str">
        <f t="shared" si="1622"/>
        <v>PEA1000</v>
      </c>
      <c r="E8081">
        <v>1000</v>
      </c>
      <c r="F8081" t="str">
        <f>VLOOKUP(D8081,'Fund List'!$A$2:$F$1324,6,FALSE)</f>
        <v>GENERAL FUND</v>
      </c>
      <c r="G8081" s="3">
        <v>1</v>
      </c>
      <c r="I8081" s="24">
        <f t="shared" si="1633"/>
        <v>1.0798670392839127</v>
      </c>
    </row>
    <row r="8082" spans="1:9" hidden="1" outlineLevel="3" x14ac:dyDescent="0.25">
      <c r="A8082" t="s">
        <v>105</v>
      </c>
      <c r="B8082" t="str">
        <f>VLOOKUP(A8082,'AGENCY CODES'!$C$4:$F$139,3,FALSE)</f>
        <v>COMMISSION ON POSTSECONDARY EDUCATION</v>
      </c>
      <c r="C8082" s="8" t="s">
        <v>10</v>
      </c>
      <c r="D8082" s="8" t="str">
        <f t="shared" si="1622"/>
        <v>PEA1000</v>
      </c>
      <c r="E8082">
        <v>1000</v>
      </c>
      <c r="F8082" t="str">
        <f>VLOOKUP(D8082,'Fund List'!$A$2:$F$1324,6,FALSE)</f>
        <v>GENERAL FUND</v>
      </c>
      <c r="G8082" s="3">
        <v>12</v>
      </c>
      <c r="I8082" s="24">
        <f t="shared" si="1633"/>
        <v>12.958404471406952</v>
      </c>
    </row>
    <row r="8083" spans="1:9" hidden="1" outlineLevel="3" x14ac:dyDescent="0.25">
      <c r="A8083" t="s">
        <v>105</v>
      </c>
      <c r="B8083" t="str">
        <f>VLOOKUP(A8083,'AGENCY CODES'!$C$4:$F$139,3,FALSE)</f>
        <v>COMMISSION ON POSTSECONDARY EDUCATION</v>
      </c>
      <c r="C8083" s="8" t="s">
        <v>11</v>
      </c>
      <c r="D8083" s="8" t="str">
        <f t="shared" si="1622"/>
        <v>PEA1000</v>
      </c>
      <c r="E8083">
        <v>1000</v>
      </c>
      <c r="F8083" t="str">
        <f>VLOOKUP(D8083,'Fund List'!$A$2:$F$1324,6,FALSE)</f>
        <v>GENERAL FUND</v>
      </c>
      <c r="G8083" s="3">
        <v>12</v>
      </c>
      <c r="I8083" s="24">
        <f t="shared" si="1633"/>
        <v>12.958404471406952</v>
      </c>
    </row>
    <row r="8084" spans="1:9" hidden="1" outlineLevel="3" x14ac:dyDescent="0.25">
      <c r="A8084" t="s">
        <v>105</v>
      </c>
      <c r="B8084" t="str">
        <f>VLOOKUP(A8084,'AGENCY CODES'!$C$4:$F$139,3,FALSE)</f>
        <v>COMMISSION ON POSTSECONDARY EDUCATION</v>
      </c>
      <c r="C8084" s="8" t="s">
        <v>12</v>
      </c>
      <c r="D8084" s="8" t="str">
        <f t="shared" si="1622"/>
        <v>PEA1000</v>
      </c>
      <c r="E8084">
        <v>1000</v>
      </c>
      <c r="F8084" t="str">
        <f>VLOOKUP(D8084,'Fund List'!$A$2:$F$1324,6,FALSE)</f>
        <v>GENERAL FUND</v>
      </c>
      <c r="G8084" s="3">
        <v>4</v>
      </c>
      <c r="I8084" s="24">
        <f t="shared" si="1633"/>
        <v>4.3194681571356508</v>
      </c>
    </row>
    <row r="8085" spans="1:9" hidden="1" outlineLevel="3" x14ac:dyDescent="0.25">
      <c r="A8085" t="s">
        <v>105</v>
      </c>
      <c r="B8085" t="str">
        <f>VLOOKUP(A8085,'AGENCY CODES'!$C$4:$F$139,3,FALSE)</f>
        <v>COMMISSION ON POSTSECONDARY EDUCATION</v>
      </c>
      <c r="C8085" s="8">
        <v>2</v>
      </c>
      <c r="D8085" s="8" t="str">
        <f t="shared" si="1622"/>
        <v>PEA1000</v>
      </c>
      <c r="E8085">
        <v>1000</v>
      </c>
      <c r="F8085" t="str">
        <f>VLOOKUP(D8085,'Fund List'!$A$2:$F$1324,6,FALSE)</f>
        <v>GENERAL FUND</v>
      </c>
      <c r="G8085" s="3">
        <v>12</v>
      </c>
      <c r="I8085" s="24">
        <f t="shared" si="1633"/>
        <v>12.958404471406952</v>
      </c>
    </row>
    <row r="8086" spans="1:9" outlineLevel="2" collapsed="1" x14ac:dyDescent="0.25">
      <c r="F8086" s="1" t="s">
        <v>4007</v>
      </c>
      <c r="I8086" s="24">
        <f t="shared" ref="I8086" si="1634">SUBTOTAL(9,I8076:I8085)</f>
        <v>78.830293867725615</v>
      </c>
    </row>
    <row r="8087" spans="1:9" hidden="1" outlineLevel="3" x14ac:dyDescent="0.25">
      <c r="A8087" t="s">
        <v>105</v>
      </c>
      <c r="B8087" t="str">
        <f>VLOOKUP(A8087,'AGENCY CODES'!$C$4:$F$139,3,FALSE)</f>
        <v>COMMISSION ON POSTSECONDARY EDUCATION</v>
      </c>
      <c r="C8087" s="8" t="s">
        <v>2</v>
      </c>
      <c r="D8087" s="8" t="str">
        <f t="shared" si="1622"/>
        <v>PEA2000</v>
      </c>
      <c r="E8087">
        <v>2000</v>
      </c>
      <c r="F8087" t="str">
        <f>VLOOKUP(D8087,'Fund List'!$A$2:$F$1324,6,FALSE)</f>
        <v>FEDERAL GRANTS</v>
      </c>
      <c r="G8087" s="3">
        <v>1</v>
      </c>
      <c r="I8087" s="24">
        <f t="shared" ref="I8087:I8098" si="1635">$G8087/$G$10*I$5</f>
        <v>1.0798670392839127</v>
      </c>
    </row>
    <row r="8088" spans="1:9" hidden="1" outlineLevel="3" x14ac:dyDescent="0.25">
      <c r="A8088" t="s">
        <v>105</v>
      </c>
      <c r="B8088" t="str">
        <f>VLOOKUP(A8088,'AGENCY CODES'!$C$4:$F$139,3,FALSE)</f>
        <v>COMMISSION ON POSTSECONDARY EDUCATION</v>
      </c>
      <c r="C8088" s="8" t="s">
        <v>3</v>
      </c>
      <c r="D8088" s="8" t="str">
        <f t="shared" si="1622"/>
        <v>PEA2000</v>
      </c>
      <c r="E8088">
        <v>2000</v>
      </c>
      <c r="F8088" t="str">
        <f>VLOOKUP(D8088,'Fund List'!$A$2:$F$1324,6,FALSE)</f>
        <v>FEDERAL GRANTS</v>
      </c>
      <c r="G8088" s="3">
        <v>39</v>
      </c>
      <c r="I8088" s="24">
        <f t="shared" si="1635"/>
        <v>42.1148145320726</v>
      </c>
    </row>
    <row r="8089" spans="1:9" hidden="1" outlineLevel="3" x14ac:dyDescent="0.25">
      <c r="A8089" t="s">
        <v>105</v>
      </c>
      <c r="B8089" t="str">
        <f>VLOOKUP(A8089,'AGENCY CODES'!$C$4:$F$139,3,FALSE)</f>
        <v>COMMISSION ON POSTSECONDARY EDUCATION</v>
      </c>
      <c r="C8089" s="8" t="s">
        <v>4</v>
      </c>
      <c r="D8089" s="8" t="str">
        <f t="shared" si="1622"/>
        <v>PEA2000</v>
      </c>
      <c r="E8089">
        <v>2000</v>
      </c>
      <c r="F8089" t="str">
        <f>VLOOKUP(D8089,'Fund List'!$A$2:$F$1324,6,FALSE)</f>
        <v>FEDERAL GRANTS</v>
      </c>
      <c r="G8089" s="3">
        <v>218</v>
      </c>
      <c r="I8089" s="24">
        <f t="shared" si="1635"/>
        <v>235.41101456389299</v>
      </c>
    </row>
    <row r="8090" spans="1:9" hidden="1" outlineLevel="3" x14ac:dyDescent="0.25">
      <c r="A8090" t="s">
        <v>105</v>
      </c>
      <c r="B8090" t="str">
        <f>VLOOKUP(A8090,'AGENCY CODES'!$C$4:$F$139,3,FALSE)</f>
        <v>COMMISSION ON POSTSECONDARY EDUCATION</v>
      </c>
      <c r="C8090" s="8" t="s">
        <v>5</v>
      </c>
      <c r="D8090" s="8" t="str">
        <f t="shared" si="1622"/>
        <v>PEA2000</v>
      </c>
      <c r="E8090">
        <v>2000</v>
      </c>
      <c r="F8090" t="str">
        <f>VLOOKUP(D8090,'Fund List'!$A$2:$F$1324,6,FALSE)</f>
        <v>FEDERAL GRANTS</v>
      </c>
      <c r="G8090" s="3">
        <v>48</v>
      </c>
      <c r="I8090" s="24">
        <f t="shared" si="1635"/>
        <v>51.83361788562781</v>
      </c>
    </row>
    <row r="8091" spans="1:9" hidden="1" outlineLevel="3" x14ac:dyDescent="0.25">
      <c r="A8091" t="s">
        <v>105</v>
      </c>
      <c r="B8091" t="str">
        <f>VLOOKUP(A8091,'AGENCY CODES'!$C$4:$F$139,3,FALSE)</f>
        <v>COMMISSION ON POSTSECONDARY EDUCATION</v>
      </c>
      <c r="C8091" s="8" t="s">
        <v>6</v>
      </c>
      <c r="D8091" s="8" t="str">
        <f t="shared" si="1622"/>
        <v>PEA2000</v>
      </c>
      <c r="E8091">
        <v>2000</v>
      </c>
      <c r="F8091" t="str">
        <f>VLOOKUP(D8091,'Fund List'!$A$2:$F$1324,6,FALSE)</f>
        <v>FEDERAL GRANTS</v>
      </c>
      <c r="G8091" s="3">
        <v>162</v>
      </c>
      <c r="I8091" s="24">
        <f t="shared" si="1635"/>
        <v>174.93846036399387</v>
      </c>
    </row>
    <row r="8092" spans="1:9" hidden="1" outlineLevel="3" x14ac:dyDescent="0.25">
      <c r="A8092" t="s">
        <v>105</v>
      </c>
      <c r="B8092" t="str">
        <f>VLOOKUP(A8092,'AGENCY CODES'!$C$4:$F$139,3,FALSE)</f>
        <v>COMMISSION ON POSTSECONDARY EDUCATION</v>
      </c>
      <c r="C8092" s="8" t="s">
        <v>7</v>
      </c>
      <c r="D8092" s="8" t="str">
        <f t="shared" si="1622"/>
        <v>PEA2000</v>
      </c>
      <c r="E8092">
        <v>2000</v>
      </c>
      <c r="F8092" t="str">
        <f>VLOOKUP(D8092,'Fund List'!$A$2:$F$1324,6,FALSE)</f>
        <v>FEDERAL GRANTS</v>
      </c>
      <c r="G8092" s="3">
        <v>12</v>
      </c>
      <c r="I8092" s="24">
        <f t="shared" si="1635"/>
        <v>12.958404471406952</v>
      </c>
    </row>
    <row r="8093" spans="1:9" hidden="1" outlineLevel="3" x14ac:dyDescent="0.25">
      <c r="A8093" t="s">
        <v>105</v>
      </c>
      <c r="B8093" t="str">
        <f>VLOOKUP(A8093,'AGENCY CODES'!$C$4:$F$139,3,FALSE)</f>
        <v>COMMISSION ON POSTSECONDARY EDUCATION</v>
      </c>
      <c r="C8093" s="8" t="s">
        <v>14</v>
      </c>
      <c r="D8093" s="8" t="str">
        <f t="shared" si="1622"/>
        <v>PEA2000</v>
      </c>
      <c r="E8093">
        <v>2000</v>
      </c>
      <c r="F8093" t="str">
        <f>VLOOKUP(D8093,'Fund List'!$A$2:$F$1324,6,FALSE)</f>
        <v>FEDERAL GRANTS</v>
      </c>
      <c r="G8093" s="3">
        <v>4</v>
      </c>
      <c r="I8093" s="24">
        <f t="shared" si="1635"/>
        <v>4.3194681571356508</v>
      </c>
    </row>
    <row r="8094" spans="1:9" hidden="1" outlineLevel="3" x14ac:dyDescent="0.25">
      <c r="A8094" t="s">
        <v>105</v>
      </c>
      <c r="B8094" t="str">
        <f>VLOOKUP(A8094,'AGENCY CODES'!$C$4:$F$139,3,FALSE)</f>
        <v>COMMISSION ON POSTSECONDARY EDUCATION</v>
      </c>
      <c r="C8094" s="8" t="s">
        <v>10</v>
      </c>
      <c r="D8094" s="8" t="str">
        <f t="shared" si="1622"/>
        <v>PEA2000</v>
      </c>
      <c r="E8094">
        <v>2000</v>
      </c>
      <c r="F8094" t="str">
        <f>VLOOKUP(D8094,'Fund List'!$A$2:$F$1324,6,FALSE)</f>
        <v>FEDERAL GRANTS</v>
      </c>
      <c r="G8094" s="3">
        <v>130</v>
      </c>
      <c r="I8094" s="24">
        <f t="shared" si="1635"/>
        <v>140.38271510690865</v>
      </c>
    </row>
    <row r="8095" spans="1:9" hidden="1" outlineLevel="3" x14ac:dyDescent="0.25">
      <c r="A8095" t="s">
        <v>105</v>
      </c>
      <c r="B8095" t="str">
        <f>VLOOKUP(A8095,'AGENCY CODES'!$C$4:$F$139,3,FALSE)</f>
        <v>COMMISSION ON POSTSECONDARY EDUCATION</v>
      </c>
      <c r="C8095" s="8" t="s">
        <v>11</v>
      </c>
      <c r="D8095" s="8" t="str">
        <f t="shared" si="1622"/>
        <v>PEA2000</v>
      </c>
      <c r="E8095">
        <v>2000</v>
      </c>
      <c r="F8095" t="str">
        <f>VLOOKUP(D8095,'Fund List'!$A$2:$F$1324,6,FALSE)</f>
        <v>FEDERAL GRANTS</v>
      </c>
      <c r="G8095" s="3">
        <v>308</v>
      </c>
      <c r="I8095" s="24">
        <f t="shared" si="1635"/>
        <v>332.59904809944516</v>
      </c>
    </row>
    <row r="8096" spans="1:9" hidden="1" outlineLevel="3" x14ac:dyDescent="0.25">
      <c r="A8096" t="s">
        <v>105</v>
      </c>
      <c r="B8096" t="str">
        <f>VLOOKUP(A8096,'AGENCY CODES'!$C$4:$F$139,3,FALSE)</f>
        <v>COMMISSION ON POSTSECONDARY EDUCATION</v>
      </c>
      <c r="C8096" s="8" t="s">
        <v>12</v>
      </c>
      <c r="D8096" s="8" t="str">
        <f t="shared" si="1622"/>
        <v>PEA2000</v>
      </c>
      <c r="E8096">
        <v>2000</v>
      </c>
      <c r="F8096" t="str">
        <f>VLOOKUP(D8096,'Fund List'!$A$2:$F$1324,6,FALSE)</f>
        <v>FEDERAL GRANTS</v>
      </c>
      <c r="G8096" s="3">
        <v>12</v>
      </c>
      <c r="I8096" s="24">
        <f t="shared" si="1635"/>
        <v>12.958404471406952</v>
      </c>
    </row>
    <row r="8097" spans="1:9" hidden="1" outlineLevel="3" x14ac:dyDescent="0.25">
      <c r="A8097" t="s">
        <v>105</v>
      </c>
      <c r="B8097" t="str">
        <f>VLOOKUP(A8097,'AGENCY CODES'!$C$4:$F$139,3,FALSE)</f>
        <v>COMMISSION ON POSTSECONDARY EDUCATION</v>
      </c>
      <c r="C8097" s="8">
        <v>2</v>
      </c>
      <c r="D8097" s="8" t="str">
        <f t="shared" si="1622"/>
        <v>PEA2000</v>
      </c>
      <c r="E8097">
        <v>2000</v>
      </c>
      <c r="F8097" t="str">
        <f>VLOOKUP(D8097,'Fund List'!$A$2:$F$1324,6,FALSE)</f>
        <v>FEDERAL GRANTS</v>
      </c>
      <c r="G8097" s="3">
        <v>305</v>
      </c>
      <c r="I8097" s="24">
        <f t="shared" si="1635"/>
        <v>329.35944698159341</v>
      </c>
    </row>
    <row r="8098" spans="1:9" hidden="1" outlineLevel="3" x14ac:dyDescent="0.25">
      <c r="A8098" t="s">
        <v>105</v>
      </c>
      <c r="B8098" t="str">
        <f>VLOOKUP(A8098,'AGENCY CODES'!$C$4:$F$139,3,FALSE)</f>
        <v>COMMISSION ON POSTSECONDARY EDUCATION</v>
      </c>
      <c r="C8098" s="8">
        <v>8</v>
      </c>
      <c r="D8098" s="8" t="str">
        <f t="shared" si="1622"/>
        <v>PEA2000</v>
      </c>
      <c r="E8098">
        <v>2000</v>
      </c>
      <c r="F8098" t="str">
        <f>VLOOKUP(D8098,'Fund List'!$A$2:$F$1324,6,FALSE)</f>
        <v>FEDERAL GRANTS</v>
      </c>
      <c r="G8098" s="3">
        <v>662</v>
      </c>
      <c r="I8098" s="24">
        <f t="shared" si="1635"/>
        <v>714.87198000595026</v>
      </c>
    </row>
    <row r="8099" spans="1:9" outlineLevel="2" collapsed="1" x14ac:dyDescent="0.25">
      <c r="F8099" s="1" t="s">
        <v>4024</v>
      </c>
      <c r="I8099" s="24">
        <f t="shared" ref="I8099" si="1636">SUBTOTAL(9,I8087:I8098)</f>
        <v>2052.8272416787186</v>
      </c>
    </row>
    <row r="8100" spans="1:9" hidden="1" outlineLevel="3" x14ac:dyDescent="0.25">
      <c r="A8100" t="s">
        <v>105</v>
      </c>
      <c r="B8100" t="str">
        <f>VLOOKUP(A8100,'AGENCY CODES'!$C$4:$F$139,3,FALSE)</f>
        <v>COMMISSION ON POSTSECONDARY EDUCATION</v>
      </c>
      <c r="C8100" s="8" t="s">
        <v>3</v>
      </c>
      <c r="D8100" s="8" t="str">
        <f t="shared" si="1622"/>
        <v>PEA2128</v>
      </c>
      <c r="E8100">
        <v>2128</v>
      </c>
      <c r="F8100" t="str">
        <f>VLOOKUP(D8100,'Fund List'!$A$2:$F$1324,6,FALSE)</f>
        <v>PRIV POSTSEC EDU STUDENT FIN ASSIST FUND</v>
      </c>
      <c r="G8100" s="3">
        <v>90</v>
      </c>
      <c r="I8100" s="24">
        <f t="shared" ref="I8100:I8106" si="1637">$G8100/$G$10*I$5</f>
        <v>97.188033535552151</v>
      </c>
    </row>
    <row r="8101" spans="1:9" hidden="1" outlineLevel="3" x14ac:dyDescent="0.25">
      <c r="A8101" t="s">
        <v>105</v>
      </c>
      <c r="B8101" t="str">
        <f>VLOOKUP(A8101,'AGENCY CODES'!$C$4:$F$139,3,FALSE)</f>
        <v>COMMISSION ON POSTSECONDARY EDUCATION</v>
      </c>
      <c r="C8101" s="8" t="s">
        <v>6</v>
      </c>
      <c r="D8101" s="8" t="str">
        <f t="shared" si="1622"/>
        <v>PEA2128</v>
      </c>
      <c r="E8101">
        <v>2128</v>
      </c>
      <c r="F8101" t="str">
        <f>VLOOKUP(D8101,'Fund List'!$A$2:$F$1324,6,FALSE)</f>
        <v>PRIV POSTSEC EDU STUDENT FIN ASSIST FUND</v>
      </c>
      <c r="G8101" s="3">
        <v>8</v>
      </c>
      <c r="I8101" s="24">
        <f t="shared" si="1637"/>
        <v>8.6389363142713016</v>
      </c>
    </row>
    <row r="8102" spans="1:9" hidden="1" outlineLevel="3" x14ac:dyDescent="0.25">
      <c r="A8102" t="s">
        <v>105</v>
      </c>
      <c r="B8102" t="str">
        <f>VLOOKUP(A8102,'AGENCY CODES'!$C$4:$F$139,3,FALSE)</f>
        <v>COMMISSION ON POSTSECONDARY EDUCATION</v>
      </c>
      <c r="C8102" s="8" t="s">
        <v>7</v>
      </c>
      <c r="D8102" s="8" t="str">
        <f t="shared" si="1622"/>
        <v>PEA2128</v>
      </c>
      <c r="E8102">
        <v>2128</v>
      </c>
      <c r="F8102" t="str">
        <f>VLOOKUP(D8102,'Fund List'!$A$2:$F$1324,6,FALSE)</f>
        <v>PRIV POSTSEC EDU STUDENT FIN ASSIST FUND</v>
      </c>
      <c r="G8102" s="3">
        <v>1</v>
      </c>
      <c r="I8102" s="24">
        <f t="shared" si="1637"/>
        <v>1.0798670392839127</v>
      </c>
    </row>
    <row r="8103" spans="1:9" hidden="1" outlineLevel="3" x14ac:dyDescent="0.25">
      <c r="A8103" t="s">
        <v>105</v>
      </c>
      <c r="B8103" t="str">
        <f>VLOOKUP(A8103,'AGENCY CODES'!$C$4:$F$139,3,FALSE)</f>
        <v>COMMISSION ON POSTSECONDARY EDUCATION</v>
      </c>
      <c r="C8103" s="8" t="s">
        <v>10</v>
      </c>
      <c r="D8103" s="8" t="str">
        <f t="shared" si="1622"/>
        <v>PEA2128</v>
      </c>
      <c r="E8103">
        <v>2128</v>
      </c>
      <c r="F8103" t="str">
        <f>VLOOKUP(D8103,'Fund List'!$A$2:$F$1324,6,FALSE)</f>
        <v>PRIV POSTSEC EDU STUDENT FIN ASSIST FUND</v>
      </c>
      <c r="G8103" s="3">
        <v>2</v>
      </c>
      <c r="I8103" s="24">
        <f t="shared" si="1637"/>
        <v>2.1597340785678254</v>
      </c>
    </row>
    <row r="8104" spans="1:9" hidden="1" outlineLevel="3" x14ac:dyDescent="0.25">
      <c r="A8104" t="s">
        <v>105</v>
      </c>
      <c r="B8104" t="str">
        <f>VLOOKUP(A8104,'AGENCY CODES'!$C$4:$F$139,3,FALSE)</f>
        <v>COMMISSION ON POSTSECONDARY EDUCATION</v>
      </c>
      <c r="C8104" s="8" t="s">
        <v>11</v>
      </c>
      <c r="D8104" s="8" t="str">
        <f t="shared" ref="D8104:D8167" si="1638">CONCATENATE(A8104,E8104)</f>
        <v>PEA2128</v>
      </c>
      <c r="E8104">
        <v>2128</v>
      </c>
      <c r="F8104" t="str">
        <f>VLOOKUP(D8104,'Fund List'!$A$2:$F$1324,6,FALSE)</f>
        <v>PRIV POSTSEC EDU STUDENT FIN ASSIST FUND</v>
      </c>
      <c r="G8104" s="3">
        <v>2</v>
      </c>
      <c r="I8104" s="24">
        <f t="shared" si="1637"/>
        <v>2.1597340785678254</v>
      </c>
    </row>
    <row r="8105" spans="1:9" hidden="1" outlineLevel="3" x14ac:dyDescent="0.25">
      <c r="A8105" t="s">
        <v>105</v>
      </c>
      <c r="B8105" t="str">
        <f>VLOOKUP(A8105,'AGENCY CODES'!$C$4:$F$139,3,FALSE)</f>
        <v>COMMISSION ON POSTSECONDARY EDUCATION</v>
      </c>
      <c r="C8105" s="8" t="s">
        <v>12</v>
      </c>
      <c r="D8105" s="8" t="str">
        <f t="shared" si="1638"/>
        <v>PEA2128</v>
      </c>
      <c r="E8105">
        <v>2128</v>
      </c>
      <c r="F8105" t="str">
        <f>VLOOKUP(D8105,'Fund List'!$A$2:$F$1324,6,FALSE)</f>
        <v>PRIV POSTSEC EDU STUDENT FIN ASSIST FUND</v>
      </c>
      <c r="G8105" s="3">
        <v>5</v>
      </c>
      <c r="I8105" s="24">
        <f t="shared" si="1637"/>
        <v>5.3993351964195639</v>
      </c>
    </row>
    <row r="8106" spans="1:9" hidden="1" outlineLevel="3" x14ac:dyDescent="0.25">
      <c r="A8106" t="s">
        <v>105</v>
      </c>
      <c r="B8106" t="str">
        <f>VLOOKUP(A8106,'AGENCY CODES'!$C$4:$F$139,3,FALSE)</f>
        <v>COMMISSION ON POSTSECONDARY EDUCATION</v>
      </c>
      <c r="C8106" s="8">
        <v>2</v>
      </c>
      <c r="D8106" s="8" t="str">
        <f t="shared" si="1638"/>
        <v>PEA2128</v>
      </c>
      <c r="E8106">
        <v>2128</v>
      </c>
      <c r="F8106" t="str">
        <f>VLOOKUP(D8106,'Fund List'!$A$2:$F$1324,6,FALSE)</f>
        <v>PRIV POSTSEC EDU STUDENT FIN ASSIST FUND</v>
      </c>
      <c r="G8106" s="3">
        <v>2</v>
      </c>
      <c r="I8106" s="24">
        <f t="shared" si="1637"/>
        <v>2.1597340785678254</v>
      </c>
    </row>
    <row r="8107" spans="1:9" outlineLevel="2" collapsed="1" x14ac:dyDescent="0.25">
      <c r="F8107" s="1" t="s">
        <v>4626</v>
      </c>
      <c r="I8107" s="24">
        <f t="shared" ref="I8107" si="1639">SUBTOTAL(9,I8100:I8106)</f>
        <v>118.78537432123039</v>
      </c>
    </row>
    <row r="8108" spans="1:9" hidden="1" outlineLevel="3" x14ac:dyDescent="0.25">
      <c r="A8108" t="s">
        <v>105</v>
      </c>
      <c r="B8108" t="str">
        <f>VLOOKUP(A8108,'AGENCY CODES'!$C$4:$F$139,3,FALSE)</f>
        <v>COMMISSION ON POSTSECONDARY EDUCATION</v>
      </c>
      <c r="C8108" s="8" t="s">
        <v>3</v>
      </c>
      <c r="D8108" s="8" t="str">
        <f t="shared" si="1638"/>
        <v>PEA2358</v>
      </c>
      <c r="E8108">
        <v>2358</v>
      </c>
      <c r="F8108" t="str">
        <f>VLOOKUP(D8108,'Fund List'!$A$2:$F$1324,6,FALSE)</f>
        <v>MATH SCIENCE SPECIAL ED TEACHER STD FUND</v>
      </c>
      <c r="G8108" s="3">
        <v>50</v>
      </c>
      <c r="I8108" s="24">
        <f t="shared" ref="I8108:I8116" si="1640">$G8108/$G$10*I$5</f>
        <v>53.993351964195639</v>
      </c>
    </row>
    <row r="8109" spans="1:9" hidden="1" outlineLevel="3" x14ac:dyDescent="0.25">
      <c r="A8109" t="s">
        <v>105</v>
      </c>
      <c r="B8109" t="str">
        <f>VLOOKUP(A8109,'AGENCY CODES'!$C$4:$F$139,3,FALSE)</f>
        <v>COMMISSION ON POSTSECONDARY EDUCATION</v>
      </c>
      <c r="C8109" s="8" t="s">
        <v>5</v>
      </c>
      <c r="D8109" s="8" t="str">
        <f t="shared" si="1638"/>
        <v>PEA2358</v>
      </c>
      <c r="E8109">
        <v>2358</v>
      </c>
      <c r="F8109" t="str">
        <f>VLOOKUP(D8109,'Fund List'!$A$2:$F$1324,6,FALSE)</f>
        <v>MATH SCIENCE SPECIAL ED TEACHER STD FUND</v>
      </c>
      <c r="G8109" s="3">
        <v>5</v>
      </c>
      <c r="I8109" s="24">
        <f t="shared" si="1640"/>
        <v>5.3993351964195639</v>
      </c>
    </row>
    <row r="8110" spans="1:9" hidden="1" outlineLevel="3" x14ac:dyDescent="0.25">
      <c r="A8110" t="s">
        <v>105</v>
      </c>
      <c r="B8110" t="str">
        <f>VLOOKUP(A8110,'AGENCY CODES'!$C$4:$F$139,3,FALSE)</f>
        <v>COMMISSION ON POSTSECONDARY EDUCATION</v>
      </c>
      <c r="C8110" s="8" t="s">
        <v>6</v>
      </c>
      <c r="D8110" s="8" t="str">
        <f t="shared" si="1638"/>
        <v>PEA2358</v>
      </c>
      <c r="E8110">
        <v>2358</v>
      </c>
      <c r="F8110" t="str">
        <f>VLOOKUP(D8110,'Fund List'!$A$2:$F$1324,6,FALSE)</f>
        <v>MATH SCIENCE SPECIAL ED TEACHER STD FUND</v>
      </c>
      <c r="G8110" s="3">
        <v>64</v>
      </c>
      <c r="I8110" s="24">
        <f t="shared" si="1640"/>
        <v>69.111490514170413</v>
      </c>
    </row>
    <row r="8111" spans="1:9" hidden="1" outlineLevel="3" x14ac:dyDescent="0.25">
      <c r="A8111" t="s">
        <v>105</v>
      </c>
      <c r="B8111" t="str">
        <f>VLOOKUP(A8111,'AGENCY CODES'!$C$4:$F$139,3,FALSE)</f>
        <v>COMMISSION ON POSTSECONDARY EDUCATION</v>
      </c>
      <c r="C8111" s="8" t="s">
        <v>7</v>
      </c>
      <c r="D8111" s="8" t="str">
        <f t="shared" si="1638"/>
        <v>PEA2358</v>
      </c>
      <c r="E8111">
        <v>2358</v>
      </c>
      <c r="F8111" t="str">
        <f>VLOOKUP(D8111,'Fund List'!$A$2:$F$1324,6,FALSE)</f>
        <v>MATH SCIENCE SPECIAL ED TEACHER STD FUND</v>
      </c>
      <c r="G8111" s="3">
        <v>15</v>
      </c>
      <c r="I8111" s="24">
        <f t="shared" si="1640"/>
        <v>16.198005589258692</v>
      </c>
    </row>
    <row r="8112" spans="1:9" hidden="1" outlineLevel="3" x14ac:dyDescent="0.25">
      <c r="A8112" t="s">
        <v>105</v>
      </c>
      <c r="B8112" t="str">
        <f>VLOOKUP(A8112,'AGENCY CODES'!$C$4:$F$139,3,FALSE)</f>
        <v>COMMISSION ON POSTSECONDARY EDUCATION</v>
      </c>
      <c r="C8112" s="8" t="s">
        <v>8</v>
      </c>
      <c r="D8112" s="8" t="str">
        <f t="shared" si="1638"/>
        <v>PEA2358</v>
      </c>
      <c r="E8112">
        <v>2358</v>
      </c>
      <c r="F8112" t="str">
        <f>VLOOKUP(D8112,'Fund List'!$A$2:$F$1324,6,FALSE)</f>
        <v>MATH SCIENCE SPECIAL ED TEACHER STD FUND</v>
      </c>
      <c r="G8112" s="3">
        <v>21</v>
      </c>
      <c r="I8112" s="24">
        <f t="shared" si="1640"/>
        <v>22.677207824962167</v>
      </c>
    </row>
    <row r="8113" spans="1:9" hidden="1" outlineLevel="3" x14ac:dyDescent="0.25">
      <c r="A8113" t="s">
        <v>105</v>
      </c>
      <c r="B8113" t="str">
        <f>VLOOKUP(A8113,'AGENCY CODES'!$C$4:$F$139,3,FALSE)</f>
        <v>COMMISSION ON POSTSECONDARY EDUCATION</v>
      </c>
      <c r="C8113" s="8" t="s">
        <v>10</v>
      </c>
      <c r="D8113" s="8" t="str">
        <f t="shared" si="1638"/>
        <v>PEA2358</v>
      </c>
      <c r="E8113">
        <v>2358</v>
      </c>
      <c r="F8113" t="str">
        <f>VLOOKUP(D8113,'Fund List'!$A$2:$F$1324,6,FALSE)</f>
        <v>MATH SCIENCE SPECIAL ED TEACHER STD FUND</v>
      </c>
      <c r="G8113" s="3">
        <v>21</v>
      </c>
      <c r="I8113" s="24">
        <f t="shared" si="1640"/>
        <v>22.677207824962167</v>
      </c>
    </row>
    <row r="8114" spans="1:9" hidden="1" outlineLevel="3" x14ac:dyDescent="0.25">
      <c r="A8114" t="s">
        <v>105</v>
      </c>
      <c r="B8114" t="str">
        <f>VLOOKUP(A8114,'AGENCY CODES'!$C$4:$F$139,3,FALSE)</f>
        <v>COMMISSION ON POSTSECONDARY EDUCATION</v>
      </c>
      <c r="C8114" s="8" t="s">
        <v>11</v>
      </c>
      <c r="D8114" s="8" t="str">
        <f t="shared" si="1638"/>
        <v>PEA2358</v>
      </c>
      <c r="E8114">
        <v>2358</v>
      </c>
      <c r="F8114" t="str">
        <f>VLOOKUP(D8114,'Fund List'!$A$2:$F$1324,6,FALSE)</f>
        <v>MATH SCIENCE SPECIAL ED TEACHER STD FUND</v>
      </c>
      <c r="G8114" s="3">
        <v>21</v>
      </c>
      <c r="I8114" s="24">
        <f t="shared" si="1640"/>
        <v>22.677207824962167</v>
      </c>
    </row>
    <row r="8115" spans="1:9" hidden="1" outlineLevel="3" x14ac:dyDescent="0.25">
      <c r="A8115" t="s">
        <v>105</v>
      </c>
      <c r="B8115" t="str">
        <f>VLOOKUP(A8115,'AGENCY CODES'!$C$4:$F$139,3,FALSE)</f>
        <v>COMMISSION ON POSTSECONDARY EDUCATION</v>
      </c>
      <c r="C8115" s="8" t="s">
        <v>12</v>
      </c>
      <c r="D8115" s="8" t="str">
        <f t="shared" si="1638"/>
        <v>PEA2358</v>
      </c>
      <c r="E8115">
        <v>2358</v>
      </c>
      <c r="F8115" t="str">
        <f>VLOOKUP(D8115,'Fund List'!$A$2:$F$1324,6,FALSE)</f>
        <v>MATH SCIENCE SPECIAL ED TEACHER STD FUND</v>
      </c>
      <c r="G8115" s="3">
        <v>6</v>
      </c>
      <c r="I8115" s="24">
        <f t="shared" si="1640"/>
        <v>6.4792022357034762</v>
      </c>
    </row>
    <row r="8116" spans="1:9" hidden="1" outlineLevel="3" x14ac:dyDescent="0.25">
      <c r="A8116" t="s">
        <v>105</v>
      </c>
      <c r="B8116" t="str">
        <f>VLOOKUP(A8116,'AGENCY CODES'!$C$4:$F$139,3,FALSE)</f>
        <v>COMMISSION ON POSTSECONDARY EDUCATION</v>
      </c>
      <c r="C8116" s="8">
        <v>2</v>
      </c>
      <c r="D8116" s="8" t="str">
        <f t="shared" si="1638"/>
        <v>PEA2358</v>
      </c>
      <c r="E8116">
        <v>2358</v>
      </c>
      <c r="F8116" t="str">
        <f>VLOOKUP(D8116,'Fund List'!$A$2:$F$1324,6,FALSE)</f>
        <v>MATH SCIENCE SPECIAL ED TEACHER STD FUND</v>
      </c>
      <c r="G8116" s="3">
        <v>21</v>
      </c>
      <c r="I8116" s="24">
        <f t="shared" si="1640"/>
        <v>22.677207824962167</v>
      </c>
    </row>
    <row r="8117" spans="1:9" outlineLevel="2" collapsed="1" x14ac:dyDescent="0.25">
      <c r="F8117" s="1" t="s">
        <v>4627</v>
      </c>
      <c r="I8117" s="24">
        <f t="shared" ref="I8117" si="1641">SUBTOTAL(9,I8108:I8116)</f>
        <v>241.89021679959643</v>
      </c>
    </row>
    <row r="8118" spans="1:9" hidden="1" outlineLevel="3" x14ac:dyDescent="0.25">
      <c r="A8118" t="s">
        <v>105</v>
      </c>
      <c r="B8118" t="str">
        <f>VLOOKUP(A8118,'AGENCY CODES'!$C$4:$F$139,3,FALSE)</f>
        <v>COMMISSION ON POSTSECONDARY EDUCATION</v>
      </c>
      <c r="C8118" s="8" t="s">
        <v>5</v>
      </c>
      <c r="D8118" s="8" t="str">
        <f t="shared" si="1638"/>
        <v>PEA2364</v>
      </c>
      <c r="E8118">
        <v>2364</v>
      </c>
      <c r="F8118" t="str">
        <f>VLOOKUP(D8118,'Fund List'!$A$2:$F$1324,6,FALSE)</f>
        <v>EARLY GRADUATION SCHOLARSHIP FUND</v>
      </c>
      <c r="G8118" s="3">
        <v>4</v>
      </c>
      <c r="I8118" s="24">
        <f>$G8118/$G$10*I$5</f>
        <v>4.3194681571356508</v>
      </c>
    </row>
    <row r="8119" spans="1:9" hidden="1" outlineLevel="3" x14ac:dyDescent="0.25">
      <c r="A8119" t="s">
        <v>105</v>
      </c>
      <c r="B8119" t="str">
        <f>VLOOKUP(A8119,'AGENCY CODES'!$C$4:$F$139,3,FALSE)</f>
        <v>COMMISSION ON POSTSECONDARY EDUCATION</v>
      </c>
      <c r="C8119" s="8" t="s">
        <v>6</v>
      </c>
      <c r="D8119" s="8" t="str">
        <f t="shared" si="1638"/>
        <v>PEA2364</v>
      </c>
      <c r="E8119">
        <v>2364</v>
      </c>
      <c r="F8119" t="str">
        <f>VLOOKUP(D8119,'Fund List'!$A$2:$F$1324,6,FALSE)</f>
        <v>EARLY GRADUATION SCHOLARSHIP FUND</v>
      </c>
      <c r="G8119" s="3">
        <v>1</v>
      </c>
      <c r="I8119" s="24">
        <f>$G8119/$G$10*I$5</f>
        <v>1.0798670392839127</v>
      </c>
    </row>
    <row r="8120" spans="1:9" hidden="1" outlineLevel="3" x14ac:dyDescent="0.25">
      <c r="A8120" t="s">
        <v>105</v>
      </c>
      <c r="B8120" t="str">
        <f>VLOOKUP(A8120,'AGENCY CODES'!$C$4:$F$139,3,FALSE)</f>
        <v>COMMISSION ON POSTSECONDARY EDUCATION</v>
      </c>
      <c r="C8120" s="8" t="s">
        <v>7</v>
      </c>
      <c r="D8120" s="8" t="str">
        <f t="shared" si="1638"/>
        <v>PEA2364</v>
      </c>
      <c r="E8120">
        <v>2364</v>
      </c>
      <c r="F8120" t="str">
        <f>VLOOKUP(D8120,'Fund List'!$A$2:$F$1324,6,FALSE)</f>
        <v>EARLY GRADUATION SCHOLARSHIP FUND</v>
      </c>
      <c r="G8120" s="3">
        <v>10</v>
      </c>
      <c r="I8120" s="24">
        <f>$G8120/$G$10*I$5</f>
        <v>10.798670392839128</v>
      </c>
    </row>
    <row r="8121" spans="1:9" hidden="1" outlineLevel="3" x14ac:dyDescent="0.25">
      <c r="A8121" t="s">
        <v>105</v>
      </c>
      <c r="B8121" t="str">
        <f>VLOOKUP(A8121,'AGENCY CODES'!$C$4:$F$139,3,FALSE)</f>
        <v>COMMISSION ON POSTSECONDARY EDUCATION</v>
      </c>
      <c r="C8121" s="8" t="s">
        <v>8</v>
      </c>
      <c r="D8121" s="8" t="str">
        <f t="shared" si="1638"/>
        <v>PEA2364</v>
      </c>
      <c r="E8121">
        <v>2364</v>
      </c>
      <c r="F8121" t="str">
        <f>VLOOKUP(D8121,'Fund List'!$A$2:$F$1324,6,FALSE)</f>
        <v>EARLY GRADUATION SCHOLARSHIP FUND</v>
      </c>
      <c r="G8121" s="3">
        <v>7</v>
      </c>
      <c r="I8121" s="24">
        <f>$G8121/$G$10*I$5</f>
        <v>7.5590692749873885</v>
      </c>
    </row>
    <row r="8122" spans="1:9" hidden="1" outlineLevel="3" x14ac:dyDescent="0.25">
      <c r="A8122" t="s">
        <v>105</v>
      </c>
      <c r="B8122" t="str">
        <f>VLOOKUP(A8122,'AGENCY CODES'!$C$4:$F$139,3,FALSE)</f>
        <v>COMMISSION ON POSTSECONDARY EDUCATION</v>
      </c>
      <c r="C8122" s="8" t="s">
        <v>12</v>
      </c>
      <c r="D8122" s="8" t="str">
        <f t="shared" si="1638"/>
        <v>PEA2364</v>
      </c>
      <c r="E8122">
        <v>2364</v>
      </c>
      <c r="F8122" t="str">
        <f>VLOOKUP(D8122,'Fund List'!$A$2:$F$1324,6,FALSE)</f>
        <v>EARLY GRADUATION SCHOLARSHIP FUND</v>
      </c>
      <c r="G8122" s="3">
        <v>3</v>
      </c>
      <c r="I8122" s="24">
        <f>$G8122/$G$10*I$5</f>
        <v>3.2396011178517381</v>
      </c>
    </row>
    <row r="8123" spans="1:9" outlineLevel="2" collapsed="1" x14ac:dyDescent="0.25">
      <c r="F8123" s="1" t="s">
        <v>4628</v>
      </c>
      <c r="I8123" s="24">
        <f t="shared" ref="I8123" si="1642">SUBTOTAL(9,I8118:I8122)</f>
        <v>26.996675982097816</v>
      </c>
    </row>
    <row r="8124" spans="1:9" hidden="1" outlineLevel="3" x14ac:dyDescent="0.25">
      <c r="A8124" t="s">
        <v>105</v>
      </c>
      <c r="B8124" t="str">
        <f>VLOOKUP(A8124,'AGENCY CODES'!$C$4:$F$139,3,FALSE)</f>
        <v>COMMISSION ON POSTSECONDARY EDUCATION</v>
      </c>
      <c r="C8124" s="8" t="s">
        <v>2</v>
      </c>
      <c r="D8124" s="8" t="str">
        <f t="shared" si="1638"/>
        <v>PEA2402</v>
      </c>
      <c r="E8124">
        <v>2402</v>
      </c>
      <c r="F8124" t="str">
        <f>VLOOKUP(D8124,'Fund List'!$A$2:$F$1324,6,FALSE)</f>
        <v>DONATIONS FUND</v>
      </c>
      <c r="G8124" s="3">
        <v>2</v>
      </c>
      <c r="I8124" s="24">
        <f t="shared" ref="I8124:I8134" si="1643">$G8124/$G$10*I$5</f>
        <v>2.1597340785678254</v>
      </c>
    </row>
    <row r="8125" spans="1:9" hidden="1" outlineLevel="3" x14ac:dyDescent="0.25">
      <c r="A8125" t="s">
        <v>105</v>
      </c>
      <c r="B8125" t="str">
        <f>VLOOKUP(A8125,'AGENCY CODES'!$C$4:$F$139,3,FALSE)</f>
        <v>COMMISSION ON POSTSECONDARY EDUCATION</v>
      </c>
      <c r="C8125" s="8" t="s">
        <v>3</v>
      </c>
      <c r="D8125" s="8" t="str">
        <f t="shared" si="1638"/>
        <v>PEA2402</v>
      </c>
      <c r="E8125">
        <v>2402</v>
      </c>
      <c r="F8125" t="str">
        <f>VLOOKUP(D8125,'Fund List'!$A$2:$F$1324,6,FALSE)</f>
        <v>DONATIONS FUND</v>
      </c>
      <c r="G8125" s="3">
        <v>7</v>
      </c>
      <c r="I8125" s="24">
        <f t="shared" si="1643"/>
        <v>7.5590692749873885</v>
      </c>
    </row>
    <row r="8126" spans="1:9" hidden="1" outlineLevel="3" x14ac:dyDescent="0.25">
      <c r="A8126" t="s">
        <v>105</v>
      </c>
      <c r="B8126" t="str">
        <f>VLOOKUP(A8126,'AGENCY CODES'!$C$4:$F$139,3,FALSE)</f>
        <v>COMMISSION ON POSTSECONDARY EDUCATION</v>
      </c>
      <c r="C8126" s="8" t="s">
        <v>4</v>
      </c>
      <c r="D8126" s="8" t="str">
        <f t="shared" si="1638"/>
        <v>PEA2402</v>
      </c>
      <c r="E8126">
        <v>2402</v>
      </c>
      <c r="F8126" t="str">
        <f>VLOOKUP(D8126,'Fund List'!$A$2:$F$1324,6,FALSE)</f>
        <v>DONATIONS FUND</v>
      </c>
      <c r="G8126" s="3">
        <v>1</v>
      </c>
      <c r="I8126" s="24">
        <f t="shared" si="1643"/>
        <v>1.0798670392839127</v>
      </c>
    </row>
    <row r="8127" spans="1:9" hidden="1" outlineLevel="3" x14ac:dyDescent="0.25">
      <c r="A8127" t="s">
        <v>105</v>
      </c>
      <c r="B8127" t="str">
        <f>VLOOKUP(A8127,'AGENCY CODES'!$C$4:$F$139,3,FALSE)</f>
        <v>COMMISSION ON POSTSECONDARY EDUCATION</v>
      </c>
      <c r="C8127" s="8" t="s">
        <v>5</v>
      </c>
      <c r="D8127" s="8" t="str">
        <f t="shared" si="1638"/>
        <v>PEA2402</v>
      </c>
      <c r="E8127">
        <v>2402</v>
      </c>
      <c r="F8127" t="str">
        <f>VLOOKUP(D8127,'Fund List'!$A$2:$F$1324,6,FALSE)</f>
        <v>DONATIONS FUND</v>
      </c>
      <c r="G8127" s="3">
        <v>1</v>
      </c>
      <c r="I8127" s="24">
        <f t="shared" si="1643"/>
        <v>1.0798670392839127</v>
      </c>
    </row>
    <row r="8128" spans="1:9" hidden="1" outlineLevel="3" x14ac:dyDescent="0.25">
      <c r="A8128" t="s">
        <v>105</v>
      </c>
      <c r="B8128" t="str">
        <f>VLOOKUP(A8128,'AGENCY CODES'!$C$4:$F$139,3,FALSE)</f>
        <v>COMMISSION ON POSTSECONDARY EDUCATION</v>
      </c>
      <c r="C8128" s="8" t="s">
        <v>6</v>
      </c>
      <c r="D8128" s="8" t="str">
        <f t="shared" si="1638"/>
        <v>PEA2402</v>
      </c>
      <c r="E8128">
        <v>2402</v>
      </c>
      <c r="F8128" t="str">
        <f>VLOOKUP(D8128,'Fund List'!$A$2:$F$1324,6,FALSE)</f>
        <v>DONATIONS FUND</v>
      </c>
      <c r="G8128" s="3">
        <v>128</v>
      </c>
      <c r="I8128" s="24">
        <f t="shared" si="1643"/>
        <v>138.22298102834083</v>
      </c>
    </row>
    <row r="8129" spans="1:9" hidden="1" outlineLevel="3" x14ac:dyDescent="0.25">
      <c r="A8129" t="s">
        <v>105</v>
      </c>
      <c r="B8129" t="str">
        <f>VLOOKUP(A8129,'AGENCY CODES'!$C$4:$F$139,3,FALSE)</f>
        <v>COMMISSION ON POSTSECONDARY EDUCATION</v>
      </c>
      <c r="C8129" s="8" t="s">
        <v>7</v>
      </c>
      <c r="D8129" s="8" t="str">
        <f t="shared" si="1638"/>
        <v>PEA2402</v>
      </c>
      <c r="E8129">
        <v>2402</v>
      </c>
      <c r="F8129" t="str">
        <f>VLOOKUP(D8129,'Fund List'!$A$2:$F$1324,6,FALSE)</f>
        <v>DONATIONS FUND</v>
      </c>
      <c r="G8129" s="3">
        <v>1</v>
      </c>
      <c r="I8129" s="24">
        <f t="shared" si="1643"/>
        <v>1.0798670392839127</v>
      </c>
    </row>
    <row r="8130" spans="1:9" hidden="1" outlineLevel="3" x14ac:dyDescent="0.25">
      <c r="A8130" t="s">
        <v>105</v>
      </c>
      <c r="B8130" t="str">
        <f>VLOOKUP(A8130,'AGENCY CODES'!$C$4:$F$139,3,FALSE)</f>
        <v>COMMISSION ON POSTSECONDARY EDUCATION</v>
      </c>
      <c r="C8130" s="8" t="s">
        <v>10</v>
      </c>
      <c r="D8130" s="8" t="str">
        <f t="shared" si="1638"/>
        <v>PEA2402</v>
      </c>
      <c r="E8130">
        <v>2402</v>
      </c>
      <c r="F8130" t="str">
        <f>VLOOKUP(D8130,'Fund List'!$A$2:$F$1324,6,FALSE)</f>
        <v>DONATIONS FUND</v>
      </c>
      <c r="G8130" s="3">
        <v>37</v>
      </c>
      <c r="I8130" s="24">
        <f t="shared" si="1643"/>
        <v>39.955080453504777</v>
      </c>
    </row>
    <row r="8131" spans="1:9" hidden="1" outlineLevel="3" x14ac:dyDescent="0.25">
      <c r="A8131" t="s">
        <v>105</v>
      </c>
      <c r="B8131" t="str">
        <f>VLOOKUP(A8131,'AGENCY CODES'!$C$4:$F$139,3,FALSE)</f>
        <v>COMMISSION ON POSTSECONDARY EDUCATION</v>
      </c>
      <c r="C8131" s="8" t="s">
        <v>11</v>
      </c>
      <c r="D8131" s="8" t="str">
        <f t="shared" si="1638"/>
        <v>PEA2402</v>
      </c>
      <c r="E8131">
        <v>2402</v>
      </c>
      <c r="F8131" t="str">
        <f>VLOOKUP(D8131,'Fund List'!$A$2:$F$1324,6,FALSE)</f>
        <v>DONATIONS FUND</v>
      </c>
      <c r="G8131" s="3">
        <v>49</v>
      </c>
      <c r="I8131" s="24">
        <f t="shared" si="1643"/>
        <v>52.913484924911728</v>
      </c>
    </row>
    <row r="8132" spans="1:9" hidden="1" outlineLevel="3" x14ac:dyDescent="0.25">
      <c r="A8132" t="s">
        <v>105</v>
      </c>
      <c r="B8132" t="str">
        <f>VLOOKUP(A8132,'AGENCY CODES'!$C$4:$F$139,3,FALSE)</f>
        <v>COMMISSION ON POSTSECONDARY EDUCATION</v>
      </c>
      <c r="C8132" s="8" t="s">
        <v>12</v>
      </c>
      <c r="D8132" s="8" t="str">
        <f t="shared" si="1638"/>
        <v>PEA2402</v>
      </c>
      <c r="E8132">
        <v>2402</v>
      </c>
      <c r="F8132" t="str">
        <f>VLOOKUP(D8132,'Fund List'!$A$2:$F$1324,6,FALSE)</f>
        <v>DONATIONS FUND</v>
      </c>
      <c r="G8132" s="3">
        <v>6</v>
      </c>
      <c r="I8132" s="24">
        <f t="shared" si="1643"/>
        <v>6.4792022357034762</v>
      </c>
    </row>
    <row r="8133" spans="1:9" hidden="1" outlineLevel="3" x14ac:dyDescent="0.25">
      <c r="A8133" t="s">
        <v>105</v>
      </c>
      <c r="B8133" t="str">
        <f>VLOOKUP(A8133,'AGENCY CODES'!$C$4:$F$139,3,FALSE)</f>
        <v>COMMISSION ON POSTSECONDARY EDUCATION</v>
      </c>
      <c r="C8133" s="8">
        <v>2</v>
      </c>
      <c r="D8133" s="8" t="str">
        <f t="shared" si="1638"/>
        <v>PEA2402</v>
      </c>
      <c r="E8133">
        <v>2402</v>
      </c>
      <c r="F8133" t="str">
        <f>VLOOKUP(D8133,'Fund List'!$A$2:$F$1324,6,FALSE)</f>
        <v>DONATIONS FUND</v>
      </c>
      <c r="G8133" s="3">
        <v>50</v>
      </c>
      <c r="I8133" s="24">
        <f t="shared" si="1643"/>
        <v>53.993351964195639</v>
      </c>
    </row>
    <row r="8134" spans="1:9" hidden="1" outlineLevel="3" x14ac:dyDescent="0.25">
      <c r="A8134" t="s">
        <v>105</v>
      </c>
      <c r="B8134" t="str">
        <f>VLOOKUP(A8134,'AGENCY CODES'!$C$4:$F$139,3,FALSE)</f>
        <v>COMMISSION ON POSTSECONDARY EDUCATION</v>
      </c>
      <c r="C8134" s="8">
        <v>8</v>
      </c>
      <c r="D8134" s="8" t="str">
        <f t="shared" si="1638"/>
        <v>PEA2402</v>
      </c>
      <c r="E8134">
        <v>2402</v>
      </c>
      <c r="F8134" t="str">
        <f>VLOOKUP(D8134,'Fund List'!$A$2:$F$1324,6,FALSE)</f>
        <v>DONATIONS FUND</v>
      </c>
      <c r="G8134" s="3">
        <v>181</v>
      </c>
      <c r="I8134" s="24">
        <f t="shared" si="1643"/>
        <v>195.45593411038823</v>
      </c>
    </row>
    <row r="8135" spans="1:9" outlineLevel="2" collapsed="1" x14ac:dyDescent="0.25">
      <c r="F8135" s="1" t="s">
        <v>4226</v>
      </c>
      <c r="I8135" s="24">
        <f t="shared" ref="I8135" si="1644">SUBTOTAL(9,I8124:I8134)</f>
        <v>499.97843918845166</v>
      </c>
    </row>
    <row r="8136" spans="1:9" hidden="1" outlineLevel="3" x14ac:dyDescent="0.25">
      <c r="A8136" t="s">
        <v>105</v>
      </c>
      <c r="B8136" t="str">
        <f>VLOOKUP(A8136,'AGENCY CODES'!$C$4:$F$139,3,FALSE)</f>
        <v>COMMISSION ON POSTSECONDARY EDUCATION</v>
      </c>
      <c r="C8136" s="8" t="s">
        <v>1</v>
      </c>
      <c r="D8136" s="8" t="str">
        <f t="shared" si="1638"/>
        <v>PEA2405</v>
      </c>
      <c r="E8136">
        <v>2405</v>
      </c>
      <c r="F8136" t="str">
        <f>VLOOKUP(D8136,'Fund List'!$A$2:$F$1324,6,FALSE)</f>
        <v>POSTSECONDARY EDUCATION FUND</v>
      </c>
      <c r="G8136" s="3">
        <v>39</v>
      </c>
      <c r="I8136" s="24">
        <f t="shared" ref="I8136:I8148" si="1645">$G8136/$G$10*I$5</f>
        <v>42.1148145320726</v>
      </c>
    </row>
    <row r="8137" spans="1:9" hidden="1" outlineLevel="3" x14ac:dyDescent="0.25">
      <c r="A8137" t="s">
        <v>105</v>
      </c>
      <c r="B8137" t="str">
        <f>VLOOKUP(A8137,'AGENCY CODES'!$C$4:$F$139,3,FALSE)</f>
        <v>COMMISSION ON POSTSECONDARY EDUCATION</v>
      </c>
      <c r="C8137" s="8" t="s">
        <v>2</v>
      </c>
      <c r="D8137" s="8" t="str">
        <f t="shared" si="1638"/>
        <v>PEA2405</v>
      </c>
      <c r="E8137">
        <v>2405</v>
      </c>
      <c r="F8137" t="str">
        <f>VLOOKUP(D8137,'Fund List'!$A$2:$F$1324,6,FALSE)</f>
        <v>POSTSECONDARY EDUCATION FUND</v>
      </c>
      <c r="G8137" s="3">
        <v>15</v>
      </c>
      <c r="I8137" s="24">
        <f t="shared" si="1645"/>
        <v>16.198005589258692</v>
      </c>
    </row>
    <row r="8138" spans="1:9" hidden="1" outlineLevel="3" x14ac:dyDescent="0.25">
      <c r="A8138" t="s">
        <v>105</v>
      </c>
      <c r="B8138" t="str">
        <f>VLOOKUP(A8138,'AGENCY CODES'!$C$4:$F$139,3,FALSE)</f>
        <v>COMMISSION ON POSTSECONDARY EDUCATION</v>
      </c>
      <c r="C8138" s="8" t="s">
        <v>3</v>
      </c>
      <c r="D8138" s="8" t="str">
        <f t="shared" si="1638"/>
        <v>PEA2405</v>
      </c>
      <c r="E8138">
        <v>2405</v>
      </c>
      <c r="F8138" t="str">
        <f>VLOOKUP(D8138,'Fund List'!$A$2:$F$1324,6,FALSE)</f>
        <v>POSTSECONDARY EDUCATION FUND</v>
      </c>
      <c r="G8138" s="3">
        <v>60</v>
      </c>
      <c r="I8138" s="24">
        <f t="shared" si="1645"/>
        <v>64.792022357034767</v>
      </c>
    </row>
    <row r="8139" spans="1:9" hidden="1" outlineLevel="3" x14ac:dyDescent="0.25">
      <c r="A8139" t="s">
        <v>105</v>
      </c>
      <c r="B8139" t="str">
        <f>VLOOKUP(A8139,'AGENCY CODES'!$C$4:$F$139,3,FALSE)</f>
        <v>COMMISSION ON POSTSECONDARY EDUCATION</v>
      </c>
      <c r="C8139" s="8" t="s">
        <v>4</v>
      </c>
      <c r="D8139" s="8" t="str">
        <f t="shared" si="1638"/>
        <v>PEA2405</v>
      </c>
      <c r="E8139">
        <v>2405</v>
      </c>
      <c r="F8139" t="str">
        <f>VLOOKUP(D8139,'Fund List'!$A$2:$F$1324,6,FALSE)</f>
        <v>POSTSECONDARY EDUCATION FUND</v>
      </c>
      <c r="G8139" s="3">
        <v>50</v>
      </c>
      <c r="I8139" s="24">
        <f t="shared" si="1645"/>
        <v>53.993351964195639</v>
      </c>
    </row>
    <row r="8140" spans="1:9" hidden="1" outlineLevel="3" x14ac:dyDescent="0.25">
      <c r="A8140" t="s">
        <v>105</v>
      </c>
      <c r="B8140" t="str">
        <f>VLOOKUP(A8140,'AGENCY CODES'!$C$4:$F$139,3,FALSE)</f>
        <v>COMMISSION ON POSTSECONDARY EDUCATION</v>
      </c>
      <c r="C8140" s="8" t="s">
        <v>5</v>
      </c>
      <c r="D8140" s="8" t="str">
        <f t="shared" si="1638"/>
        <v>PEA2405</v>
      </c>
      <c r="E8140">
        <v>2405</v>
      </c>
      <c r="F8140" t="str">
        <f>VLOOKUP(D8140,'Fund List'!$A$2:$F$1324,6,FALSE)</f>
        <v>POSTSECONDARY EDUCATION FUND</v>
      </c>
      <c r="G8140" s="3">
        <v>14</v>
      </c>
      <c r="I8140" s="24">
        <f t="shared" si="1645"/>
        <v>15.118138549974777</v>
      </c>
    </row>
    <row r="8141" spans="1:9" hidden="1" outlineLevel="3" x14ac:dyDescent="0.25">
      <c r="A8141" t="s">
        <v>105</v>
      </c>
      <c r="B8141" t="str">
        <f>VLOOKUP(A8141,'AGENCY CODES'!$C$4:$F$139,3,FALSE)</f>
        <v>COMMISSION ON POSTSECONDARY EDUCATION</v>
      </c>
      <c r="C8141" s="8" t="s">
        <v>6</v>
      </c>
      <c r="D8141" s="8" t="str">
        <f t="shared" si="1638"/>
        <v>PEA2405</v>
      </c>
      <c r="E8141">
        <v>2405</v>
      </c>
      <c r="F8141" t="str">
        <f>VLOOKUP(D8141,'Fund List'!$A$2:$F$1324,6,FALSE)</f>
        <v>POSTSECONDARY EDUCATION FUND</v>
      </c>
      <c r="G8141" s="3">
        <v>369</v>
      </c>
      <c r="I8141" s="24">
        <f t="shared" si="1645"/>
        <v>398.47093749576385</v>
      </c>
    </row>
    <row r="8142" spans="1:9" hidden="1" outlineLevel="3" x14ac:dyDescent="0.25">
      <c r="A8142" t="s">
        <v>105</v>
      </c>
      <c r="B8142" t="str">
        <f>VLOOKUP(A8142,'AGENCY CODES'!$C$4:$F$139,3,FALSE)</f>
        <v>COMMISSION ON POSTSECONDARY EDUCATION</v>
      </c>
      <c r="C8142" s="8" t="s">
        <v>7</v>
      </c>
      <c r="D8142" s="8" t="str">
        <f t="shared" si="1638"/>
        <v>PEA2405</v>
      </c>
      <c r="E8142">
        <v>2405</v>
      </c>
      <c r="F8142" t="str">
        <f>VLOOKUP(D8142,'Fund List'!$A$2:$F$1324,6,FALSE)</f>
        <v>POSTSECONDARY EDUCATION FUND</v>
      </c>
      <c r="G8142" s="3">
        <v>43</v>
      </c>
      <c r="I8142" s="24">
        <f t="shared" si="1645"/>
        <v>46.434282689208253</v>
      </c>
    </row>
    <row r="8143" spans="1:9" hidden="1" outlineLevel="3" x14ac:dyDescent="0.25">
      <c r="A8143" t="s">
        <v>105</v>
      </c>
      <c r="B8143" t="str">
        <f>VLOOKUP(A8143,'AGENCY CODES'!$C$4:$F$139,3,FALSE)</f>
        <v>COMMISSION ON POSTSECONDARY EDUCATION</v>
      </c>
      <c r="C8143" s="8" t="s">
        <v>8</v>
      </c>
      <c r="D8143" s="8" t="str">
        <f t="shared" si="1638"/>
        <v>PEA2405</v>
      </c>
      <c r="E8143">
        <v>2405</v>
      </c>
      <c r="F8143" t="str">
        <f>VLOOKUP(D8143,'Fund List'!$A$2:$F$1324,6,FALSE)</f>
        <v>POSTSECONDARY EDUCATION FUND</v>
      </c>
      <c r="G8143" s="3">
        <v>13</v>
      </c>
      <c r="I8143" s="24">
        <f t="shared" si="1645"/>
        <v>14.038271510690866</v>
      </c>
    </row>
    <row r="8144" spans="1:9" hidden="1" outlineLevel="3" x14ac:dyDescent="0.25">
      <c r="A8144" t="s">
        <v>105</v>
      </c>
      <c r="B8144" t="str">
        <f>VLOOKUP(A8144,'AGENCY CODES'!$C$4:$F$139,3,FALSE)</f>
        <v>COMMISSION ON POSTSECONDARY EDUCATION</v>
      </c>
      <c r="C8144" s="8" t="s">
        <v>10</v>
      </c>
      <c r="D8144" s="8" t="str">
        <f t="shared" si="1638"/>
        <v>PEA2405</v>
      </c>
      <c r="E8144">
        <v>2405</v>
      </c>
      <c r="F8144" t="str">
        <f>VLOOKUP(D8144,'Fund List'!$A$2:$F$1324,6,FALSE)</f>
        <v>POSTSECONDARY EDUCATION FUND</v>
      </c>
      <c r="G8144" s="3">
        <v>188</v>
      </c>
      <c r="I8144" s="24">
        <f t="shared" si="1645"/>
        <v>203.01500338537562</v>
      </c>
    </row>
    <row r="8145" spans="1:9" hidden="1" outlineLevel="3" x14ac:dyDescent="0.25">
      <c r="A8145" t="s">
        <v>105</v>
      </c>
      <c r="B8145" t="str">
        <f>VLOOKUP(A8145,'AGENCY CODES'!$C$4:$F$139,3,FALSE)</f>
        <v>COMMISSION ON POSTSECONDARY EDUCATION</v>
      </c>
      <c r="C8145" s="8" t="s">
        <v>11</v>
      </c>
      <c r="D8145" s="8" t="str">
        <f t="shared" si="1638"/>
        <v>PEA2405</v>
      </c>
      <c r="E8145">
        <v>2405</v>
      </c>
      <c r="F8145" t="str">
        <f>VLOOKUP(D8145,'Fund List'!$A$2:$F$1324,6,FALSE)</f>
        <v>POSTSECONDARY EDUCATION FUND</v>
      </c>
      <c r="G8145" s="3">
        <v>310</v>
      </c>
      <c r="I8145" s="24">
        <f t="shared" si="1645"/>
        <v>334.75878217801301</v>
      </c>
    </row>
    <row r="8146" spans="1:9" hidden="1" outlineLevel="3" x14ac:dyDescent="0.25">
      <c r="A8146" t="s">
        <v>105</v>
      </c>
      <c r="B8146" t="str">
        <f>VLOOKUP(A8146,'AGENCY CODES'!$C$4:$F$139,3,FALSE)</f>
        <v>COMMISSION ON POSTSECONDARY EDUCATION</v>
      </c>
      <c r="C8146" s="8" t="s">
        <v>12</v>
      </c>
      <c r="D8146" s="8" t="str">
        <f t="shared" si="1638"/>
        <v>PEA2405</v>
      </c>
      <c r="E8146">
        <v>2405</v>
      </c>
      <c r="F8146" t="str">
        <f>VLOOKUP(D8146,'Fund List'!$A$2:$F$1324,6,FALSE)</f>
        <v>POSTSECONDARY EDUCATION FUND</v>
      </c>
      <c r="G8146" s="3">
        <v>51</v>
      </c>
      <c r="I8146" s="24">
        <f t="shared" si="1645"/>
        <v>55.073219003479551</v>
      </c>
    </row>
    <row r="8147" spans="1:9" hidden="1" outlineLevel="3" x14ac:dyDescent="0.25">
      <c r="A8147" t="s">
        <v>105</v>
      </c>
      <c r="B8147" t="str">
        <f>VLOOKUP(A8147,'AGENCY CODES'!$C$4:$F$139,3,FALSE)</f>
        <v>COMMISSION ON POSTSECONDARY EDUCATION</v>
      </c>
      <c r="C8147" s="8">
        <v>2</v>
      </c>
      <c r="D8147" s="8" t="str">
        <f t="shared" si="1638"/>
        <v>PEA2405</v>
      </c>
      <c r="E8147">
        <v>2405</v>
      </c>
      <c r="F8147" t="str">
        <f>VLOOKUP(D8147,'Fund List'!$A$2:$F$1324,6,FALSE)</f>
        <v>POSTSECONDARY EDUCATION FUND</v>
      </c>
      <c r="G8147" s="3">
        <v>312</v>
      </c>
      <c r="I8147" s="24">
        <f t="shared" si="1645"/>
        <v>336.9185162565808</v>
      </c>
    </row>
    <row r="8148" spans="1:9" hidden="1" outlineLevel="3" x14ac:dyDescent="0.25">
      <c r="A8148" t="s">
        <v>105</v>
      </c>
      <c r="B8148" t="str">
        <f>VLOOKUP(A8148,'AGENCY CODES'!$C$4:$F$139,3,FALSE)</f>
        <v>COMMISSION ON POSTSECONDARY EDUCATION</v>
      </c>
      <c r="C8148" s="8">
        <v>8</v>
      </c>
      <c r="D8148" s="8" t="str">
        <f t="shared" si="1638"/>
        <v>PEA2405</v>
      </c>
      <c r="E8148">
        <v>2405</v>
      </c>
      <c r="F8148" t="str">
        <f>VLOOKUP(D8148,'Fund List'!$A$2:$F$1324,6,FALSE)</f>
        <v>POSTSECONDARY EDUCATION FUND</v>
      </c>
      <c r="G8148" s="3">
        <v>654</v>
      </c>
      <c r="I8148" s="24">
        <f t="shared" si="1645"/>
        <v>706.23304369167897</v>
      </c>
    </row>
    <row r="8149" spans="1:9" outlineLevel="2" collapsed="1" x14ac:dyDescent="0.25">
      <c r="F8149" s="1" t="s">
        <v>4629</v>
      </c>
      <c r="I8149" s="24">
        <f t="shared" ref="I8149" si="1646">SUBTOTAL(9,I8136:I8148)</f>
        <v>2287.1583892033277</v>
      </c>
    </row>
    <row r="8150" spans="1:9" hidden="1" outlineLevel="3" x14ac:dyDescent="0.25">
      <c r="A8150" t="s">
        <v>105</v>
      </c>
      <c r="B8150" t="str">
        <f>VLOOKUP(A8150,'AGENCY CODES'!$C$4:$F$139,3,FALSE)</f>
        <v>COMMISSION ON POSTSECONDARY EDUCATION</v>
      </c>
      <c r="C8150" s="8" t="s">
        <v>1</v>
      </c>
      <c r="D8150" s="8" t="str">
        <f t="shared" si="1638"/>
        <v>PEA2406</v>
      </c>
      <c r="E8150">
        <v>2406</v>
      </c>
      <c r="F8150" t="str">
        <f>VLOOKUP(D8150,'Fund List'!$A$2:$F$1324,6,FALSE)</f>
        <v>POSTSECONDARY ED - LOCAL SSIG</v>
      </c>
      <c r="G8150" s="3">
        <v>7</v>
      </c>
      <c r="I8150" s="24">
        <f t="shared" ref="I8150:I8158" si="1647">$G8150/$G$10*I$5</f>
        <v>7.5590692749873885</v>
      </c>
    </row>
    <row r="8151" spans="1:9" hidden="1" outlineLevel="3" x14ac:dyDescent="0.25">
      <c r="A8151" t="s">
        <v>105</v>
      </c>
      <c r="B8151" t="str">
        <f>VLOOKUP(A8151,'AGENCY CODES'!$C$4:$F$139,3,FALSE)</f>
        <v>COMMISSION ON POSTSECONDARY EDUCATION</v>
      </c>
      <c r="C8151" s="8" t="s">
        <v>3</v>
      </c>
      <c r="D8151" s="8" t="str">
        <f t="shared" si="1638"/>
        <v>PEA2406</v>
      </c>
      <c r="E8151">
        <v>2406</v>
      </c>
      <c r="F8151" t="str">
        <f>VLOOKUP(D8151,'Fund List'!$A$2:$F$1324,6,FALSE)</f>
        <v>POSTSECONDARY ED - LOCAL SSIG</v>
      </c>
      <c r="G8151" s="3">
        <v>32</v>
      </c>
      <c r="I8151" s="24">
        <f t="shared" si="1647"/>
        <v>34.555745257085206</v>
      </c>
    </row>
    <row r="8152" spans="1:9" hidden="1" outlineLevel="3" x14ac:dyDescent="0.25">
      <c r="A8152" t="s">
        <v>105</v>
      </c>
      <c r="B8152" t="str">
        <f>VLOOKUP(A8152,'AGENCY CODES'!$C$4:$F$139,3,FALSE)</f>
        <v>COMMISSION ON POSTSECONDARY EDUCATION</v>
      </c>
      <c r="C8152" s="8" t="s">
        <v>4</v>
      </c>
      <c r="D8152" s="8" t="str">
        <f t="shared" si="1638"/>
        <v>PEA2406</v>
      </c>
      <c r="E8152">
        <v>2406</v>
      </c>
      <c r="F8152" t="str">
        <f>VLOOKUP(D8152,'Fund List'!$A$2:$F$1324,6,FALSE)</f>
        <v>POSTSECONDARY ED - LOCAL SSIG</v>
      </c>
      <c r="G8152" s="3">
        <v>50</v>
      </c>
      <c r="I8152" s="24">
        <f t="shared" si="1647"/>
        <v>53.993351964195639</v>
      </c>
    </row>
    <row r="8153" spans="1:9" hidden="1" outlineLevel="3" x14ac:dyDescent="0.25">
      <c r="A8153" t="s">
        <v>105</v>
      </c>
      <c r="B8153" t="str">
        <f>VLOOKUP(A8153,'AGENCY CODES'!$C$4:$F$139,3,FALSE)</f>
        <v>COMMISSION ON POSTSECONDARY EDUCATION</v>
      </c>
      <c r="C8153" s="8" t="s">
        <v>6</v>
      </c>
      <c r="D8153" s="8" t="str">
        <f t="shared" si="1638"/>
        <v>PEA2406</v>
      </c>
      <c r="E8153">
        <v>2406</v>
      </c>
      <c r="F8153" t="str">
        <f>VLOOKUP(D8153,'Fund List'!$A$2:$F$1324,6,FALSE)</f>
        <v>POSTSECONDARY ED - LOCAL SSIG</v>
      </c>
      <c r="G8153" s="3">
        <v>19</v>
      </c>
      <c r="I8153" s="24">
        <f t="shared" si="1647"/>
        <v>20.517473746394341</v>
      </c>
    </row>
    <row r="8154" spans="1:9" hidden="1" outlineLevel="3" x14ac:dyDescent="0.25">
      <c r="A8154" t="s">
        <v>105</v>
      </c>
      <c r="B8154" t="str">
        <f>VLOOKUP(A8154,'AGENCY CODES'!$C$4:$F$139,3,FALSE)</f>
        <v>COMMISSION ON POSTSECONDARY EDUCATION</v>
      </c>
      <c r="C8154" s="8" t="s">
        <v>7</v>
      </c>
      <c r="D8154" s="8" t="str">
        <f t="shared" si="1638"/>
        <v>PEA2406</v>
      </c>
      <c r="E8154">
        <v>2406</v>
      </c>
      <c r="F8154" t="str">
        <f>VLOOKUP(D8154,'Fund List'!$A$2:$F$1324,6,FALSE)</f>
        <v>POSTSECONDARY ED - LOCAL SSIG</v>
      </c>
      <c r="G8154" s="3">
        <v>12</v>
      </c>
      <c r="I8154" s="24">
        <f t="shared" si="1647"/>
        <v>12.958404471406952</v>
      </c>
    </row>
    <row r="8155" spans="1:9" hidden="1" outlineLevel="3" x14ac:dyDescent="0.25">
      <c r="A8155" t="s">
        <v>105</v>
      </c>
      <c r="B8155" t="str">
        <f>VLOOKUP(A8155,'AGENCY CODES'!$C$4:$F$139,3,FALSE)</f>
        <v>COMMISSION ON POSTSECONDARY EDUCATION</v>
      </c>
      <c r="C8155" s="8" t="s">
        <v>10</v>
      </c>
      <c r="D8155" s="8" t="str">
        <f t="shared" si="1638"/>
        <v>PEA2406</v>
      </c>
      <c r="E8155">
        <v>2406</v>
      </c>
      <c r="F8155" t="str">
        <f>VLOOKUP(D8155,'Fund List'!$A$2:$F$1324,6,FALSE)</f>
        <v>POSTSECONDARY ED - LOCAL SSIG</v>
      </c>
      <c r="G8155" s="3">
        <v>36</v>
      </c>
      <c r="I8155" s="24">
        <f t="shared" si="1647"/>
        <v>38.875213414220859</v>
      </c>
    </row>
    <row r="8156" spans="1:9" hidden="1" outlineLevel="3" x14ac:dyDescent="0.25">
      <c r="A8156" t="s">
        <v>105</v>
      </c>
      <c r="B8156" t="str">
        <f>VLOOKUP(A8156,'AGENCY CODES'!$C$4:$F$139,3,FALSE)</f>
        <v>COMMISSION ON POSTSECONDARY EDUCATION</v>
      </c>
      <c r="C8156" s="8" t="s">
        <v>11</v>
      </c>
      <c r="D8156" s="8" t="str">
        <f t="shared" si="1638"/>
        <v>PEA2406</v>
      </c>
      <c r="E8156">
        <v>2406</v>
      </c>
      <c r="F8156" t="str">
        <f>VLOOKUP(D8156,'Fund List'!$A$2:$F$1324,6,FALSE)</f>
        <v>POSTSECONDARY ED - LOCAL SSIG</v>
      </c>
      <c r="G8156" s="3">
        <v>54</v>
      </c>
      <c r="I8156" s="24">
        <f t="shared" si="1647"/>
        <v>58.312820121331292</v>
      </c>
    </row>
    <row r="8157" spans="1:9" hidden="1" outlineLevel="3" x14ac:dyDescent="0.25">
      <c r="A8157" t="s">
        <v>105</v>
      </c>
      <c r="B8157" t="str">
        <f>VLOOKUP(A8157,'AGENCY CODES'!$C$4:$F$139,3,FALSE)</f>
        <v>COMMISSION ON POSTSECONDARY EDUCATION</v>
      </c>
      <c r="C8157" s="8" t="s">
        <v>12</v>
      </c>
      <c r="D8157" s="8" t="str">
        <f t="shared" si="1638"/>
        <v>PEA2406</v>
      </c>
      <c r="E8157">
        <v>2406</v>
      </c>
      <c r="F8157" t="str">
        <f>VLOOKUP(D8157,'Fund List'!$A$2:$F$1324,6,FALSE)</f>
        <v>POSTSECONDARY ED - LOCAL SSIG</v>
      </c>
      <c r="G8157" s="3">
        <v>11</v>
      </c>
      <c r="I8157" s="24">
        <f t="shared" si="1647"/>
        <v>11.878537432123041</v>
      </c>
    </row>
    <row r="8158" spans="1:9" hidden="1" outlineLevel="3" x14ac:dyDescent="0.25">
      <c r="A8158" t="s">
        <v>105</v>
      </c>
      <c r="B8158" t="str">
        <f>VLOOKUP(A8158,'AGENCY CODES'!$C$4:$F$139,3,FALSE)</f>
        <v>COMMISSION ON POSTSECONDARY EDUCATION</v>
      </c>
      <c r="C8158" s="8">
        <v>2</v>
      </c>
      <c r="D8158" s="8" t="str">
        <f t="shared" si="1638"/>
        <v>PEA2406</v>
      </c>
      <c r="E8158">
        <v>2406</v>
      </c>
      <c r="F8158" t="str">
        <f>VLOOKUP(D8158,'Fund List'!$A$2:$F$1324,6,FALSE)</f>
        <v>POSTSECONDARY ED - LOCAL SSIG</v>
      </c>
      <c r="G8158" s="3">
        <v>54</v>
      </c>
      <c r="I8158" s="24">
        <f t="shared" si="1647"/>
        <v>58.312820121331292</v>
      </c>
    </row>
    <row r="8159" spans="1:9" outlineLevel="2" collapsed="1" x14ac:dyDescent="0.25">
      <c r="F8159" s="1" t="s">
        <v>4630</v>
      </c>
      <c r="I8159" s="24">
        <f t="shared" ref="I8159" si="1648">SUBTOTAL(9,I8150:I8158)</f>
        <v>296.96343580307604</v>
      </c>
    </row>
    <row r="8160" spans="1:9" hidden="1" outlineLevel="3" x14ac:dyDescent="0.25">
      <c r="A8160" t="s">
        <v>105</v>
      </c>
      <c r="B8160" t="str">
        <f>VLOOKUP(A8160,'AGENCY CODES'!$C$4:$F$139,3,FALSE)</f>
        <v>COMMISSION ON POSTSECONDARY EDUCATION</v>
      </c>
      <c r="C8160" s="8" t="s">
        <v>5</v>
      </c>
      <c r="D8160" s="8" t="str">
        <f t="shared" si="1638"/>
        <v>PEA2500</v>
      </c>
      <c r="E8160">
        <v>2500</v>
      </c>
      <c r="F8160" t="str">
        <f>VLOOKUP(D8160,'Fund List'!$A$2:$F$1324,6,FALSE)</f>
        <v>SPECIAL PEG FUND</v>
      </c>
      <c r="G8160" s="3">
        <v>4</v>
      </c>
      <c r="I8160" s="24">
        <f>$G8160/$G$10*I$5</f>
        <v>4.3194681571356508</v>
      </c>
    </row>
    <row r="8161" spans="1:9" hidden="1" outlineLevel="3" x14ac:dyDescent="0.25">
      <c r="A8161" t="s">
        <v>105</v>
      </c>
      <c r="B8161" t="str">
        <f>VLOOKUP(A8161,'AGENCY CODES'!$C$4:$F$139,3,FALSE)</f>
        <v>COMMISSION ON POSTSECONDARY EDUCATION</v>
      </c>
      <c r="C8161" s="8" t="s">
        <v>12</v>
      </c>
      <c r="D8161" s="8" t="str">
        <f t="shared" si="1638"/>
        <v>PEA2500</v>
      </c>
      <c r="E8161">
        <v>2500</v>
      </c>
      <c r="F8161" t="str">
        <f>VLOOKUP(D8161,'Fund List'!$A$2:$F$1324,6,FALSE)</f>
        <v>SPECIAL PEG FUND</v>
      </c>
      <c r="G8161" s="3">
        <v>1</v>
      </c>
      <c r="I8161" s="24">
        <f>$G8161/$G$10*I$5</f>
        <v>1.0798670392839127</v>
      </c>
    </row>
    <row r="8162" spans="1:9" outlineLevel="2" collapsed="1" x14ac:dyDescent="0.25">
      <c r="F8162" s="1" t="s">
        <v>4631</v>
      </c>
      <c r="I8162" s="24">
        <f t="shared" ref="I8162" si="1649">SUBTOTAL(9,I8160:I8161)</f>
        <v>5.3993351964195639</v>
      </c>
    </row>
    <row r="8163" spans="1:9" hidden="1" outlineLevel="3" x14ac:dyDescent="0.25">
      <c r="A8163" t="s">
        <v>105</v>
      </c>
      <c r="B8163" t="str">
        <f>VLOOKUP(A8163,'AGENCY CODES'!$C$4:$F$139,3,FALSE)</f>
        <v>COMMISSION ON POSTSECONDARY EDUCATION</v>
      </c>
      <c r="C8163" s="8" t="s">
        <v>1</v>
      </c>
      <c r="D8163" s="8" t="str">
        <f t="shared" si="1638"/>
        <v>PEA3121</v>
      </c>
      <c r="E8163">
        <v>3121</v>
      </c>
      <c r="F8163" t="str">
        <f>VLOOKUP(D8163,'Fund List'!$A$2:$F$1324,6,FALSE)</f>
        <v>FAMILY COLLEGE SAVINGS TRUST ACCOUNT</v>
      </c>
      <c r="G8163" s="3">
        <v>4</v>
      </c>
      <c r="I8163" s="24">
        <f>$G8163/$G$10*I$5</f>
        <v>4.3194681571356508</v>
      </c>
    </row>
    <row r="8164" spans="1:9" outlineLevel="2" collapsed="1" x14ac:dyDescent="0.25">
      <c r="F8164" s="1" t="s">
        <v>4632</v>
      </c>
      <c r="I8164" s="24">
        <f t="shared" ref="I8164" si="1650">SUBTOTAL(9,I8163:I8163)</f>
        <v>4.3194681571356508</v>
      </c>
    </row>
    <row r="8165" spans="1:9" hidden="1" outlineLevel="3" x14ac:dyDescent="0.25">
      <c r="A8165" t="s">
        <v>105</v>
      </c>
      <c r="B8165" t="str">
        <f>VLOOKUP(A8165,'AGENCY CODES'!$C$4:$F$139,3,FALSE)</f>
        <v>COMMISSION ON POSTSECONDARY EDUCATION</v>
      </c>
      <c r="C8165" s="8" t="s">
        <v>1</v>
      </c>
      <c r="D8165" s="8" t="str">
        <f t="shared" si="1638"/>
        <v>PEA3122</v>
      </c>
      <c r="E8165">
        <v>3122</v>
      </c>
      <c r="F8165" t="str">
        <f>VLOOKUP(D8165,'Fund List'!$A$2:$F$1324,6,FALSE)</f>
        <v>FAMILY COLLEGE SAVINGS OPERATING ACCOUNT</v>
      </c>
      <c r="G8165" s="3">
        <v>2</v>
      </c>
      <c r="I8165" s="24">
        <f t="shared" ref="I8165:I8177" si="1651">$G8165/$G$10*I$5</f>
        <v>2.1597340785678254</v>
      </c>
    </row>
    <row r="8166" spans="1:9" hidden="1" outlineLevel="3" x14ac:dyDescent="0.25">
      <c r="A8166" t="s">
        <v>105</v>
      </c>
      <c r="B8166" t="str">
        <f>VLOOKUP(A8166,'AGENCY CODES'!$C$4:$F$139,3,FALSE)</f>
        <v>COMMISSION ON POSTSECONDARY EDUCATION</v>
      </c>
      <c r="C8166" s="8" t="s">
        <v>2</v>
      </c>
      <c r="D8166" s="8" t="str">
        <f t="shared" si="1638"/>
        <v>PEA3122</v>
      </c>
      <c r="E8166">
        <v>3122</v>
      </c>
      <c r="F8166" t="str">
        <f>VLOOKUP(D8166,'Fund List'!$A$2:$F$1324,6,FALSE)</f>
        <v>FAMILY COLLEGE SAVINGS OPERATING ACCOUNT</v>
      </c>
      <c r="G8166" s="3">
        <v>5</v>
      </c>
      <c r="I8166" s="24">
        <f t="shared" si="1651"/>
        <v>5.3993351964195639</v>
      </c>
    </row>
    <row r="8167" spans="1:9" hidden="1" outlineLevel="3" x14ac:dyDescent="0.25">
      <c r="A8167" t="s">
        <v>105</v>
      </c>
      <c r="B8167" t="str">
        <f>VLOOKUP(A8167,'AGENCY CODES'!$C$4:$F$139,3,FALSE)</f>
        <v>COMMISSION ON POSTSECONDARY EDUCATION</v>
      </c>
      <c r="C8167" s="8" t="s">
        <v>3</v>
      </c>
      <c r="D8167" s="8" t="str">
        <f t="shared" si="1638"/>
        <v>PEA3122</v>
      </c>
      <c r="E8167">
        <v>3122</v>
      </c>
      <c r="F8167" t="str">
        <f>VLOOKUP(D8167,'Fund List'!$A$2:$F$1324,6,FALSE)</f>
        <v>FAMILY COLLEGE SAVINGS OPERATING ACCOUNT</v>
      </c>
      <c r="G8167" s="3">
        <v>36</v>
      </c>
      <c r="I8167" s="24">
        <f t="shared" si="1651"/>
        <v>38.875213414220859</v>
      </c>
    </row>
    <row r="8168" spans="1:9" hidden="1" outlineLevel="3" x14ac:dyDescent="0.25">
      <c r="A8168" t="s">
        <v>105</v>
      </c>
      <c r="B8168" t="str">
        <f>VLOOKUP(A8168,'AGENCY CODES'!$C$4:$F$139,3,FALSE)</f>
        <v>COMMISSION ON POSTSECONDARY EDUCATION</v>
      </c>
      <c r="C8168" s="8" t="s">
        <v>4</v>
      </c>
      <c r="D8168" s="8" t="str">
        <f t="shared" ref="D8168:D8233" si="1652">CONCATENATE(A8168,E8168)</f>
        <v>PEA3122</v>
      </c>
      <c r="E8168">
        <v>3122</v>
      </c>
      <c r="F8168" t="str">
        <f>VLOOKUP(D8168,'Fund List'!$A$2:$F$1324,6,FALSE)</f>
        <v>FAMILY COLLEGE SAVINGS OPERATING ACCOUNT</v>
      </c>
      <c r="G8168" s="3">
        <v>5</v>
      </c>
      <c r="I8168" s="24">
        <f t="shared" si="1651"/>
        <v>5.3993351964195639</v>
      </c>
    </row>
    <row r="8169" spans="1:9" hidden="1" outlineLevel="3" x14ac:dyDescent="0.25">
      <c r="A8169" t="s">
        <v>105</v>
      </c>
      <c r="B8169" t="str">
        <f>VLOOKUP(A8169,'AGENCY CODES'!$C$4:$F$139,3,FALSE)</f>
        <v>COMMISSION ON POSTSECONDARY EDUCATION</v>
      </c>
      <c r="C8169" s="8" t="s">
        <v>5</v>
      </c>
      <c r="D8169" s="8" t="str">
        <f t="shared" si="1652"/>
        <v>PEA3122</v>
      </c>
      <c r="E8169">
        <v>3122</v>
      </c>
      <c r="F8169" t="str">
        <f>VLOOKUP(D8169,'Fund List'!$A$2:$F$1324,6,FALSE)</f>
        <v>FAMILY COLLEGE SAVINGS OPERATING ACCOUNT</v>
      </c>
      <c r="G8169" s="3">
        <v>1</v>
      </c>
      <c r="I8169" s="24">
        <f t="shared" si="1651"/>
        <v>1.0798670392839127</v>
      </c>
    </row>
    <row r="8170" spans="1:9" hidden="1" outlineLevel="3" x14ac:dyDescent="0.25">
      <c r="A8170" t="s">
        <v>105</v>
      </c>
      <c r="B8170" t="str">
        <f>VLOOKUP(A8170,'AGENCY CODES'!$C$4:$F$139,3,FALSE)</f>
        <v>COMMISSION ON POSTSECONDARY EDUCATION</v>
      </c>
      <c r="C8170" s="8" t="s">
        <v>6</v>
      </c>
      <c r="D8170" s="8" t="str">
        <f t="shared" si="1652"/>
        <v>PEA3122</v>
      </c>
      <c r="E8170">
        <v>3122</v>
      </c>
      <c r="F8170" t="str">
        <f>VLOOKUP(D8170,'Fund List'!$A$2:$F$1324,6,FALSE)</f>
        <v>FAMILY COLLEGE SAVINGS OPERATING ACCOUNT</v>
      </c>
      <c r="G8170" s="3">
        <v>165</v>
      </c>
      <c r="I8170" s="24">
        <f t="shared" si="1651"/>
        <v>178.17806148184562</v>
      </c>
    </row>
    <row r="8171" spans="1:9" hidden="1" outlineLevel="3" x14ac:dyDescent="0.25">
      <c r="A8171" t="s">
        <v>105</v>
      </c>
      <c r="B8171" t="str">
        <f>VLOOKUP(A8171,'AGENCY CODES'!$C$4:$F$139,3,FALSE)</f>
        <v>COMMISSION ON POSTSECONDARY EDUCATION</v>
      </c>
      <c r="C8171" s="8" t="s">
        <v>7</v>
      </c>
      <c r="D8171" s="8" t="str">
        <f t="shared" si="1652"/>
        <v>PEA3122</v>
      </c>
      <c r="E8171">
        <v>3122</v>
      </c>
      <c r="F8171" t="str">
        <f>VLOOKUP(D8171,'Fund List'!$A$2:$F$1324,6,FALSE)</f>
        <v>FAMILY COLLEGE SAVINGS OPERATING ACCOUNT</v>
      </c>
      <c r="G8171" s="3">
        <v>14</v>
      </c>
      <c r="I8171" s="24">
        <f t="shared" si="1651"/>
        <v>15.118138549974777</v>
      </c>
    </row>
    <row r="8172" spans="1:9" hidden="1" outlineLevel="3" x14ac:dyDescent="0.25">
      <c r="A8172" t="s">
        <v>105</v>
      </c>
      <c r="B8172" t="str">
        <f>VLOOKUP(A8172,'AGENCY CODES'!$C$4:$F$139,3,FALSE)</f>
        <v>COMMISSION ON POSTSECONDARY EDUCATION</v>
      </c>
      <c r="C8172" s="8" t="s">
        <v>8</v>
      </c>
      <c r="D8172" s="8" t="str">
        <f t="shared" si="1652"/>
        <v>PEA3122</v>
      </c>
      <c r="E8172">
        <v>3122</v>
      </c>
      <c r="F8172" t="str">
        <f>VLOOKUP(D8172,'Fund List'!$A$2:$F$1324,6,FALSE)</f>
        <v>FAMILY COLLEGE SAVINGS OPERATING ACCOUNT</v>
      </c>
      <c r="G8172" s="3">
        <v>3</v>
      </c>
      <c r="I8172" s="24">
        <f t="shared" si="1651"/>
        <v>3.2396011178517381</v>
      </c>
    </row>
    <row r="8173" spans="1:9" hidden="1" outlineLevel="3" x14ac:dyDescent="0.25">
      <c r="A8173" t="s">
        <v>105</v>
      </c>
      <c r="B8173" t="str">
        <f>VLOOKUP(A8173,'AGENCY CODES'!$C$4:$F$139,3,FALSE)</f>
        <v>COMMISSION ON POSTSECONDARY EDUCATION</v>
      </c>
      <c r="C8173" s="8" t="s">
        <v>10</v>
      </c>
      <c r="D8173" s="8" t="str">
        <f t="shared" si="1652"/>
        <v>PEA3122</v>
      </c>
      <c r="E8173">
        <v>3122</v>
      </c>
      <c r="F8173" t="str">
        <f>VLOOKUP(D8173,'Fund List'!$A$2:$F$1324,6,FALSE)</f>
        <v>FAMILY COLLEGE SAVINGS OPERATING ACCOUNT</v>
      </c>
      <c r="G8173" s="3">
        <v>82</v>
      </c>
      <c r="I8173" s="24">
        <f t="shared" si="1651"/>
        <v>88.549097221280846</v>
      </c>
    </row>
    <row r="8174" spans="1:9" hidden="1" outlineLevel="3" x14ac:dyDescent="0.25">
      <c r="A8174" t="s">
        <v>105</v>
      </c>
      <c r="B8174" t="str">
        <f>VLOOKUP(A8174,'AGENCY CODES'!$C$4:$F$139,3,FALSE)</f>
        <v>COMMISSION ON POSTSECONDARY EDUCATION</v>
      </c>
      <c r="C8174" s="8" t="s">
        <v>11</v>
      </c>
      <c r="D8174" s="8" t="str">
        <f t="shared" si="1652"/>
        <v>PEA3122</v>
      </c>
      <c r="E8174">
        <v>3122</v>
      </c>
      <c r="F8174" t="str">
        <f>VLOOKUP(D8174,'Fund List'!$A$2:$F$1324,6,FALSE)</f>
        <v>FAMILY COLLEGE SAVINGS OPERATING ACCOUNT</v>
      </c>
      <c r="G8174" s="3">
        <v>139</v>
      </c>
      <c r="I8174" s="24">
        <f t="shared" si="1651"/>
        <v>150.10151846046389</v>
      </c>
    </row>
    <row r="8175" spans="1:9" hidden="1" outlineLevel="3" x14ac:dyDescent="0.25">
      <c r="A8175" t="s">
        <v>105</v>
      </c>
      <c r="B8175" t="str">
        <f>VLOOKUP(A8175,'AGENCY CODES'!$C$4:$F$139,3,FALSE)</f>
        <v>COMMISSION ON POSTSECONDARY EDUCATION</v>
      </c>
      <c r="C8175" s="8" t="s">
        <v>12</v>
      </c>
      <c r="D8175" s="8" t="str">
        <f t="shared" si="1652"/>
        <v>PEA3122</v>
      </c>
      <c r="E8175">
        <v>3122</v>
      </c>
      <c r="F8175" t="str">
        <f>VLOOKUP(D8175,'Fund List'!$A$2:$F$1324,6,FALSE)</f>
        <v>FAMILY COLLEGE SAVINGS OPERATING ACCOUNT</v>
      </c>
      <c r="G8175" s="3">
        <v>6</v>
      </c>
      <c r="I8175" s="24">
        <f t="shared" si="1651"/>
        <v>6.4792022357034762</v>
      </c>
    </row>
    <row r="8176" spans="1:9" hidden="1" outlineLevel="3" x14ac:dyDescent="0.25">
      <c r="A8176" t="s">
        <v>105</v>
      </c>
      <c r="B8176" t="str">
        <f>VLOOKUP(A8176,'AGENCY CODES'!$C$4:$F$139,3,FALSE)</f>
        <v>COMMISSION ON POSTSECONDARY EDUCATION</v>
      </c>
      <c r="C8176" s="8">
        <v>2</v>
      </c>
      <c r="D8176" s="8" t="str">
        <f t="shared" si="1652"/>
        <v>PEA3122</v>
      </c>
      <c r="E8176">
        <v>3122</v>
      </c>
      <c r="F8176" t="str">
        <f>VLOOKUP(D8176,'Fund List'!$A$2:$F$1324,6,FALSE)</f>
        <v>FAMILY COLLEGE SAVINGS OPERATING ACCOUNT</v>
      </c>
      <c r="G8176" s="3">
        <v>141</v>
      </c>
      <c r="I8176" s="24">
        <f t="shared" si="1651"/>
        <v>152.26125253903172</v>
      </c>
    </row>
    <row r="8177" spans="1:9" hidden="1" outlineLevel="3" x14ac:dyDescent="0.25">
      <c r="A8177" t="s">
        <v>105</v>
      </c>
      <c r="B8177" t="str">
        <f>VLOOKUP(A8177,'AGENCY CODES'!$C$4:$F$139,3,FALSE)</f>
        <v>COMMISSION ON POSTSECONDARY EDUCATION</v>
      </c>
      <c r="C8177" s="8">
        <v>8</v>
      </c>
      <c r="D8177" s="8" t="str">
        <f t="shared" si="1652"/>
        <v>PEA3122</v>
      </c>
      <c r="E8177">
        <v>3122</v>
      </c>
      <c r="F8177" t="str">
        <f>VLOOKUP(D8177,'Fund List'!$A$2:$F$1324,6,FALSE)</f>
        <v>FAMILY COLLEGE SAVINGS OPERATING ACCOUNT</v>
      </c>
      <c r="G8177" s="3">
        <v>352</v>
      </c>
      <c r="I8177" s="24">
        <f t="shared" si="1651"/>
        <v>380.11319782793731</v>
      </c>
    </row>
    <row r="8178" spans="1:9" outlineLevel="2" collapsed="1" x14ac:dyDescent="0.25">
      <c r="F8178" s="1" t="s">
        <v>4633</v>
      </c>
      <c r="I8178" s="24">
        <f t="shared" ref="I8178" si="1653">SUBTOTAL(9,I8165:I8177)</f>
        <v>1026.9535543590011</v>
      </c>
    </row>
    <row r="8179" spans="1:9" outlineLevel="1" x14ac:dyDescent="0.25">
      <c r="B8179" s="1" t="s">
        <v>3970</v>
      </c>
      <c r="I8179" s="24">
        <f t="shared" ref="I8179" si="1654">SUBTOTAL(9,I8076:I8177)</f>
        <v>6640.1024245567787</v>
      </c>
    </row>
    <row r="8180" spans="1:9" hidden="1" outlineLevel="3" x14ac:dyDescent="0.25">
      <c r="A8180" t="s">
        <v>106</v>
      </c>
      <c r="B8180" t="str">
        <f>VLOOKUP(A8180,'AGENCY CODES'!$C$4:$F$139,3,FALSE)</f>
        <v>PRESCOTT HISTORICAL SOCIETY</v>
      </c>
      <c r="C8180" s="8" t="s">
        <v>1</v>
      </c>
      <c r="D8180" s="8" t="str">
        <f t="shared" si="1652"/>
        <v>PHA1000</v>
      </c>
      <c r="E8180">
        <v>1000</v>
      </c>
      <c r="F8180" t="str">
        <f>VLOOKUP(D8180,'Fund List'!$A$2:$F$1324,6,FALSE)</f>
        <v>GENERAL FUND</v>
      </c>
      <c r="G8180" s="3">
        <v>20</v>
      </c>
      <c r="I8180" s="24">
        <f t="shared" ref="I8180:I8189" si="1655">$G8180/$G$10*I$5</f>
        <v>21.597340785678256</v>
      </c>
    </row>
    <row r="8181" spans="1:9" hidden="1" outlineLevel="3" x14ac:dyDescent="0.25">
      <c r="A8181" t="s">
        <v>106</v>
      </c>
      <c r="B8181" t="str">
        <f>VLOOKUP(A8181,'AGENCY CODES'!$C$4:$F$139,3,FALSE)</f>
        <v>PRESCOTT HISTORICAL SOCIETY</v>
      </c>
      <c r="C8181" s="8" t="s">
        <v>4</v>
      </c>
      <c r="D8181" s="8" t="str">
        <f t="shared" si="1652"/>
        <v>PHA1000</v>
      </c>
      <c r="E8181">
        <v>1000</v>
      </c>
      <c r="F8181" t="str">
        <f>VLOOKUP(D8181,'Fund List'!$A$2:$F$1324,6,FALSE)</f>
        <v>GENERAL FUND</v>
      </c>
      <c r="G8181" s="3">
        <v>32</v>
      </c>
      <c r="I8181" s="24">
        <f t="shared" si="1655"/>
        <v>34.555745257085206</v>
      </c>
    </row>
    <row r="8182" spans="1:9" hidden="1" outlineLevel="3" x14ac:dyDescent="0.25">
      <c r="A8182" t="s">
        <v>106</v>
      </c>
      <c r="B8182" t="str">
        <f>VLOOKUP(A8182,'AGENCY CODES'!$C$4:$F$139,3,FALSE)</f>
        <v>PRESCOTT HISTORICAL SOCIETY</v>
      </c>
      <c r="C8182" s="8" t="s">
        <v>6</v>
      </c>
      <c r="D8182" s="8" t="str">
        <f t="shared" si="1652"/>
        <v>PHA1000</v>
      </c>
      <c r="E8182">
        <v>1000</v>
      </c>
      <c r="F8182" t="str">
        <f>VLOOKUP(D8182,'Fund List'!$A$2:$F$1324,6,FALSE)</f>
        <v>GENERAL FUND</v>
      </c>
      <c r="G8182" s="3">
        <v>15</v>
      </c>
      <c r="I8182" s="24">
        <f t="shared" si="1655"/>
        <v>16.198005589258692</v>
      </c>
    </row>
    <row r="8183" spans="1:9" hidden="1" outlineLevel="3" x14ac:dyDescent="0.25">
      <c r="A8183" t="s">
        <v>106</v>
      </c>
      <c r="B8183" t="str">
        <f>VLOOKUP(A8183,'AGENCY CODES'!$C$4:$F$139,3,FALSE)</f>
        <v>PRESCOTT HISTORICAL SOCIETY</v>
      </c>
      <c r="C8183" s="8" t="s">
        <v>7</v>
      </c>
      <c r="D8183" s="8" t="str">
        <f t="shared" si="1652"/>
        <v>PHA1000</v>
      </c>
      <c r="E8183">
        <v>1000</v>
      </c>
      <c r="F8183" t="str">
        <f>VLOOKUP(D8183,'Fund List'!$A$2:$F$1324,6,FALSE)</f>
        <v>GENERAL FUND</v>
      </c>
      <c r="G8183" s="3">
        <v>8</v>
      </c>
      <c r="I8183" s="24">
        <f t="shared" si="1655"/>
        <v>8.6389363142713016</v>
      </c>
    </row>
    <row r="8184" spans="1:9" hidden="1" outlineLevel="3" x14ac:dyDescent="0.25">
      <c r="A8184" t="s">
        <v>106</v>
      </c>
      <c r="B8184" t="str">
        <f>VLOOKUP(A8184,'AGENCY CODES'!$C$4:$F$139,3,FALSE)</f>
        <v>PRESCOTT HISTORICAL SOCIETY</v>
      </c>
      <c r="C8184" s="8" t="s">
        <v>8</v>
      </c>
      <c r="D8184" s="8" t="str">
        <f t="shared" si="1652"/>
        <v>PHA1000</v>
      </c>
      <c r="E8184">
        <v>1000</v>
      </c>
      <c r="F8184" t="str">
        <f>VLOOKUP(D8184,'Fund List'!$A$2:$F$1324,6,FALSE)</f>
        <v>GENERAL FUND</v>
      </c>
      <c r="G8184" s="3">
        <v>1</v>
      </c>
      <c r="I8184" s="24">
        <f t="shared" si="1655"/>
        <v>1.0798670392839127</v>
      </c>
    </row>
    <row r="8185" spans="1:9" hidden="1" outlineLevel="3" x14ac:dyDescent="0.25">
      <c r="A8185" t="s">
        <v>106</v>
      </c>
      <c r="B8185" t="str">
        <f>VLOOKUP(A8185,'AGENCY CODES'!$C$4:$F$139,3,FALSE)</f>
        <v>PRESCOTT HISTORICAL SOCIETY</v>
      </c>
      <c r="C8185" s="8" t="s">
        <v>10</v>
      </c>
      <c r="D8185" s="8" t="str">
        <f t="shared" si="1652"/>
        <v>PHA1000</v>
      </c>
      <c r="E8185">
        <v>1000</v>
      </c>
      <c r="F8185" t="str">
        <f>VLOOKUP(D8185,'Fund List'!$A$2:$F$1324,6,FALSE)</f>
        <v>GENERAL FUND</v>
      </c>
      <c r="G8185" s="3">
        <v>24</v>
      </c>
      <c r="I8185" s="24">
        <f t="shared" si="1655"/>
        <v>25.916808942813905</v>
      </c>
    </row>
    <row r="8186" spans="1:9" hidden="1" outlineLevel="3" x14ac:dyDescent="0.25">
      <c r="A8186" t="s">
        <v>106</v>
      </c>
      <c r="B8186" t="str">
        <f>VLOOKUP(A8186,'AGENCY CODES'!$C$4:$F$139,3,FALSE)</f>
        <v>PRESCOTT HISTORICAL SOCIETY</v>
      </c>
      <c r="C8186" s="8" t="s">
        <v>11</v>
      </c>
      <c r="D8186" s="8" t="str">
        <f t="shared" si="1652"/>
        <v>PHA1000</v>
      </c>
      <c r="E8186">
        <v>1000</v>
      </c>
      <c r="F8186" t="str">
        <f>VLOOKUP(D8186,'Fund List'!$A$2:$F$1324,6,FALSE)</f>
        <v>GENERAL FUND</v>
      </c>
      <c r="G8186" s="3">
        <v>38</v>
      </c>
      <c r="I8186" s="24">
        <f t="shared" si="1655"/>
        <v>41.034947492788682</v>
      </c>
    </row>
    <row r="8187" spans="1:9" hidden="1" outlineLevel="3" x14ac:dyDescent="0.25">
      <c r="A8187" t="s">
        <v>106</v>
      </c>
      <c r="B8187" t="str">
        <f>VLOOKUP(A8187,'AGENCY CODES'!$C$4:$F$139,3,FALSE)</f>
        <v>PRESCOTT HISTORICAL SOCIETY</v>
      </c>
      <c r="C8187" s="8" t="s">
        <v>12</v>
      </c>
      <c r="D8187" s="8" t="str">
        <f t="shared" si="1652"/>
        <v>PHA1000</v>
      </c>
      <c r="E8187">
        <v>1000</v>
      </c>
      <c r="F8187" t="str">
        <f>VLOOKUP(D8187,'Fund List'!$A$2:$F$1324,6,FALSE)</f>
        <v>GENERAL FUND</v>
      </c>
      <c r="G8187" s="3">
        <v>4</v>
      </c>
      <c r="I8187" s="24">
        <f t="shared" si="1655"/>
        <v>4.3194681571356508</v>
      </c>
    </row>
    <row r="8188" spans="1:9" hidden="1" outlineLevel="3" x14ac:dyDescent="0.25">
      <c r="A8188" t="s">
        <v>106</v>
      </c>
      <c r="B8188" t="str">
        <f>VLOOKUP(A8188,'AGENCY CODES'!$C$4:$F$139,3,FALSE)</f>
        <v>PRESCOTT HISTORICAL SOCIETY</v>
      </c>
      <c r="C8188" s="8">
        <v>2</v>
      </c>
      <c r="D8188" s="8" t="str">
        <f t="shared" si="1652"/>
        <v>PHA1000</v>
      </c>
      <c r="E8188">
        <v>1000</v>
      </c>
      <c r="F8188" t="str">
        <f>VLOOKUP(D8188,'Fund List'!$A$2:$F$1324,6,FALSE)</f>
        <v>GENERAL FUND</v>
      </c>
      <c r="G8188" s="3">
        <v>46</v>
      </c>
      <c r="I8188" s="24">
        <f t="shared" si="1655"/>
        <v>49.673883807059987</v>
      </c>
    </row>
    <row r="8189" spans="1:9" hidden="1" outlineLevel="3" x14ac:dyDescent="0.25">
      <c r="A8189" t="s">
        <v>106</v>
      </c>
      <c r="B8189" t="str">
        <f>VLOOKUP(A8189,'AGENCY CODES'!$C$4:$F$139,3,FALSE)</f>
        <v>PRESCOTT HISTORICAL SOCIETY</v>
      </c>
      <c r="C8189" s="8">
        <v>8</v>
      </c>
      <c r="D8189" s="8" t="str">
        <f t="shared" si="1652"/>
        <v>PHA1000</v>
      </c>
      <c r="E8189">
        <v>1000</v>
      </c>
      <c r="F8189" t="str">
        <f>VLOOKUP(D8189,'Fund List'!$A$2:$F$1324,6,FALSE)</f>
        <v>GENERAL FUND</v>
      </c>
      <c r="G8189" s="3">
        <v>745</v>
      </c>
      <c r="I8189" s="24">
        <f t="shared" si="1655"/>
        <v>804.50094426651503</v>
      </c>
    </row>
    <row r="8190" spans="1:9" outlineLevel="2" collapsed="1" x14ac:dyDescent="0.25">
      <c r="F8190" s="1" t="s">
        <v>4007</v>
      </c>
      <c r="I8190" s="24">
        <f t="shared" ref="I8190" si="1656">SUBTOTAL(9,I8180:I8189)</f>
        <v>1007.5159476518907</v>
      </c>
    </row>
    <row r="8191" spans="1:9" hidden="1" outlineLevel="3" x14ac:dyDescent="0.25">
      <c r="A8191" t="s">
        <v>106</v>
      </c>
      <c r="B8191" t="str">
        <f>VLOOKUP(A8191,'AGENCY CODES'!$C$4:$F$139,3,FALSE)</f>
        <v>PRESCOTT HISTORICAL SOCIETY</v>
      </c>
      <c r="C8191" s="8" t="s">
        <v>15</v>
      </c>
      <c r="D8191" s="8" t="str">
        <f t="shared" si="1652"/>
        <v>PHA1300</v>
      </c>
      <c r="E8191">
        <v>1300</v>
      </c>
      <c r="F8191" t="str">
        <f>VLOOKUP(D8191,'Fund List'!$A$2:$F$1324,6,FALSE)</f>
        <v>GENERAL FIXED ASSETS</v>
      </c>
      <c r="G8191" s="3">
        <v>1</v>
      </c>
      <c r="I8191" s="24">
        <f>$G8191/$G$10*I$5</f>
        <v>1.0798670392839127</v>
      </c>
    </row>
    <row r="8192" spans="1:9" outlineLevel="2" collapsed="1" x14ac:dyDescent="0.25">
      <c r="F8192" s="1" t="s">
        <v>4019</v>
      </c>
      <c r="I8192" s="24">
        <f t="shared" ref="I8192" si="1657">SUBTOTAL(9,I8191:I8191)</f>
        <v>1.0798670392839127</v>
      </c>
    </row>
    <row r="8193" spans="1:9" hidden="1" outlineLevel="3" x14ac:dyDescent="0.25">
      <c r="A8193" t="s">
        <v>106</v>
      </c>
      <c r="B8193" t="str">
        <f>VLOOKUP(A8193,'AGENCY CODES'!$C$4:$F$139,3,FALSE)</f>
        <v>PRESCOTT HISTORICAL SOCIETY</v>
      </c>
      <c r="C8193" s="8" t="s">
        <v>6</v>
      </c>
      <c r="D8193" s="8" t="str">
        <f t="shared" si="1652"/>
        <v>PHA1600</v>
      </c>
      <c r="E8193">
        <v>1600</v>
      </c>
      <c r="F8193" t="e">
        <f>VLOOKUP(D8193,'Fund List'!$A$2:$F$1324,6,FALSE)</f>
        <v>#N/A</v>
      </c>
      <c r="G8193" s="3">
        <v>1</v>
      </c>
      <c r="I8193" s="24">
        <f>$G8193/$G$10*I$5</f>
        <v>1.0798670392839127</v>
      </c>
    </row>
    <row r="8194" spans="1:9" hidden="1" outlineLevel="3" x14ac:dyDescent="0.25">
      <c r="A8194" t="s">
        <v>106</v>
      </c>
      <c r="B8194" t="str">
        <f>VLOOKUP(A8194,'AGENCY CODES'!$C$4:$F$139,3,FALSE)</f>
        <v>PRESCOTT HISTORICAL SOCIETY</v>
      </c>
      <c r="C8194" s="8" t="s">
        <v>12</v>
      </c>
      <c r="D8194" s="8" t="str">
        <f t="shared" si="1652"/>
        <v>PHA1600</v>
      </c>
      <c r="E8194">
        <v>1600</v>
      </c>
      <c r="F8194" t="e">
        <f>VLOOKUP(D8194,'Fund List'!$A$2:$F$1324,6,FALSE)</f>
        <v>#N/A</v>
      </c>
      <c r="G8194" s="3">
        <v>1</v>
      </c>
      <c r="I8194" s="24">
        <f>$G8194/$G$10*I$5</f>
        <v>1.0798670392839127</v>
      </c>
    </row>
    <row r="8195" spans="1:9" outlineLevel="2" collapsed="1" x14ac:dyDescent="0.25">
      <c r="F8195" s="1" t="s">
        <v>3908</v>
      </c>
      <c r="I8195" s="24">
        <f t="shared" ref="I8195" si="1658">SUBTOTAL(9,I8193:I8194)</f>
        <v>2.1597340785678254</v>
      </c>
    </row>
    <row r="8196" spans="1:9" hidden="1" outlineLevel="3" x14ac:dyDescent="0.25">
      <c r="A8196" t="s">
        <v>106</v>
      </c>
      <c r="B8196" t="str">
        <f>VLOOKUP(A8196,'AGENCY CODES'!$C$4:$F$139,3,FALSE)</f>
        <v>PRESCOTT HISTORICAL SOCIETY</v>
      </c>
      <c r="C8196" s="8" t="s">
        <v>3</v>
      </c>
      <c r="D8196" s="8" t="str">
        <f t="shared" si="1652"/>
        <v>PHA2500</v>
      </c>
      <c r="E8196">
        <v>2500</v>
      </c>
      <c r="F8196" t="str">
        <f>VLOOKUP(D8196,'Fund List'!$A$2:$F$1324,6,FALSE)</f>
        <v>INTERAGENCY SERVICE AGREEMENT</v>
      </c>
      <c r="G8196" s="3">
        <v>1</v>
      </c>
      <c r="I8196" s="24">
        <f>$G8196/$G$10*I$5</f>
        <v>1.0798670392839127</v>
      </c>
    </row>
    <row r="8197" spans="1:9" hidden="1" outlineLevel="3" x14ac:dyDescent="0.25">
      <c r="A8197" t="s">
        <v>106</v>
      </c>
      <c r="B8197" t="str">
        <f>VLOOKUP(A8197,'AGENCY CODES'!$C$4:$F$139,3,FALSE)</f>
        <v>PRESCOTT HISTORICAL SOCIETY</v>
      </c>
      <c r="C8197" s="8" t="s">
        <v>6</v>
      </c>
      <c r="D8197" s="8" t="str">
        <f t="shared" si="1652"/>
        <v>PHA2500</v>
      </c>
      <c r="E8197">
        <v>2500</v>
      </c>
      <c r="F8197" t="str">
        <f>VLOOKUP(D8197,'Fund List'!$A$2:$F$1324,6,FALSE)</f>
        <v>INTERAGENCY SERVICE AGREEMENT</v>
      </c>
      <c r="G8197" s="3">
        <v>15</v>
      </c>
      <c r="I8197" s="24">
        <f>$G8197/$G$10*I$5</f>
        <v>16.198005589258692</v>
      </c>
    </row>
    <row r="8198" spans="1:9" hidden="1" outlineLevel="3" x14ac:dyDescent="0.25">
      <c r="A8198" t="s">
        <v>106</v>
      </c>
      <c r="B8198" t="str">
        <f>VLOOKUP(A8198,'AGENCY CODES'!$C$4:$F$139,3,FALSE)</f>
        <v>PRESCOTT HISTORICAL SOCIETY</v>
      </c>
      <c r="C8198" s="8" t="s">
        <v>12</v>
      </c>
      <c r="D8198" s="8" t="str">
        <f t="shared" si="1652"/>
        <v>PHA2500</v>
      </c>
      <c r="E8198">
        <v>2500</v>
      </c>
      <c r="F8198" t="str">
        <f>VLOOKUP(D8198,'Fund List'!$A$2:$F$1324,6,FALSE)</f>
        <v>INTERAGENCY SERVICE AGREEMENT</v>
      </c>
      <c r="G8198" s="3">
        <v>2</v>
      </c>
      <c r="I8198" s="24">
        <f>$G8198/$G$10*I$5</f>
        <v>2.1597340785678254</v>
      </c>
    </row>
    <row r="8199" spans="1:9" outlineLevel="2" collapsed="1" x14ac:dyDescent="0.25">
      <c r="F8199" s="1" t="s">
        <v>4634</v>
      </c>
      <c r="I8199" s="24">
        <f t="shared" ref="I8199" si="1659">SUBTOTAL(9,I8196:I8198)</f>
        <v>19.437606707110429</v>
      </c>
    </row>
    <row r="8200" spans="1:9" outlineLevel="1" x14ac:dyDescent="0.25">
      <c r="B8200" s="1" t="s">
        <v>3971</v>
      </c>
      <c r="I8200" s="24">
        <f t="shared" ref="I8200" si="1660">SUBTOTAL(9,I8180:I8198)</f>
        <v>1030.193155476853</v>
      </c>
    </row>
    <row r="8201" spans="1:9" hidden="1" outlineLevel="3" x14ac:dyDescent="0.25">
      <c r="A8201" t="s">
        <v>107</v>
      </c>
      <c r="B8201" t="str">
        <f>VLOOKUP(A8201,'AGENCY CODES'!$C$4:$F$139,3,FALSE)</f>
        <v>ARIZONA PIONEERS' HOME</v>
      </c>
      <c r="C8201" s="8" t="s">
        <v>1</v>
      </c>
      <c r="D8201" s="8" t="str">
        <f t="shared" si="1652"/>
        <v>PIA1000</v>
      </c>
      <c r="E8201">
        <v>1000</v>
      </c>
      <c r="F8201" t="str">
        <f>VLOOKUP(D8201,'Fund List'!$A$2:$F$1324,6,FALSE)</f>
        <v>GENERAL FUND</v>
      </c>
      <c r="G8201" s="3">
        <v>10</v>
      </c>
      <c r="I8201" s="24">
        <f t="shared" ref="I8201:I8214" si="1661">$G8201/$G$10*I$5</f>
        <v>10.798670392839128</v>
      </c>
    </row>
    <row r="8202" spans="1:9" hidden="1" outlineLevel="3" x14ac:dyDescent="0.25">
      <c r="A8202" t="s">
        <v>107</v>
      </c>
      <c r="B8202" t="str">
        <f>VLOOKUP(A8202,'AGENCY CODES'!$C$4:$F$139,3,FALSE)</f>
        <v>ARIZONA PIONEERS' HOME</v>
      </c>
      <c r="C8202" s="8" t="s">
        <v>2</v>
      </c>
      <c r="D8202" s="8" t="str">
        <f t="shared" si="1652"/>
        <v>PIA1000</v>
      </c>
      <c r="E8202">
        <v>1000</v>
      </c>
      <c r="F8202" t="str">
        <f>VLOOKUP(D8202,'Fund List'!$A$2:$F$1324,6,FALSE)</f>
        <v>GENERAL FUND</v>
      </c>
      <c r="G8202" s="3">
        <v>1</v>
      </c>
      <c r="I8202" s="24">
        <f t="shared" si="1661"/>
        <v>1.0798670392839127</v>
      </c>
    </row>
    <row r="8203" spans="1:9" hidden="1" outlineLevel="3" x14ac:dyDescent="0.25">
      <c r="A8203" t="s">
        <v>107</v>
      </c>
      <c r="B8203" t="str">
        <f>VLOOKUP(A8203,'AGENCY CODES'!$C$4:$F$139,3,FALSE)</f>
        <v>ARIZONA PIONEERS' HOME</v>
      </c>
      <c r="C8203" s="8" t="s">
        <v>3</v>
      </c>
      <c r="D8203" s="8" t="str">
        <f t="shared" si="1652"/>
        <v>PIA1000</v>
      </c>
      <c r="E8203">
        <v>1000</v>
      </c>
      <c r="F8203" t="str">
        <f>VLOOKUP(D8203,'Fund List'!$A$2:$F$1324,6,FALSE)</f>
        <v>GENERAL FUND</v>
      </c>
      <c r="G8203" s="3">
        <v>556</v>
      </c>
      <c r="I8203" s="24">
        <f t="shared" si="1661"/>
        <v>600.40607384185557</v>
      </c>
    </row>
    <row r="8204" spans="1:9" hidden="1" outlineLevel="3" x14ac:dyDescent="0.25">
      <c r="A8204" t="s">
        <v>107</v>
      </c>
      <c r="B8204" t="str">
        <f>VLOOKUP(A8204,'AGENCY CODES'!$C$4:$F$139,3,FALSE)</f>
        <v>ARIZONA PIONEERS' HOME</v>
      </c>
      <c r="C8204" s="8" t="s">
        <v>4</v>
      </c>
      <c r="D8204" s="8" t="str">
        <f t="shared" si="1652"/>
        <v>PIA1000</v>
      </c>
      <c r="E8204">
        <v>1000</v>
      </c>
      <c r="F8204" t="str">
        <f>VLOOKUP(D8204,'Fund List'!$A$2:$F$1324,6,FALSE)</f>
        <v>GENERAL FUND</v>
      </c>
      <c r="G8204" s="3">
        <v>92</v>
      </c>
      <c r="I8204" s="24">
        <f t="shared" si="1661"/>
        <v>99.347767614119974</v>
      </c>
    </row>
    <row r="8205" spans="1:9" hidden="1" outlineLevel="3" x14ac:dyDescent="0.25">
      <c r="A8205" t="s">
        <v>107</v>
      </c>
      <c r="B8205" t="str">
        <f>VLOOKUP(A8205,'AGENCY CODES'!$C$4:$F$139,3,FALSE)</f>
        <v>ARIZONA PIONEERS' HOME</v>
      </c>
      <c r="C8205" s="8" t="s">
        <v>5</v>
      </c>
      <c r="D8205" s="8" t="str">
        <f t="shared" si="1652"/>
        <v>PIA1000</v>
      </c>
      <c r="E8205">
        <v>1000</v>
      </c>
      <c r="F8205" t="str">
        <f>VLOOKUP(D8205,'Fund List'!$A$2:$F$1324,6,FALSE)</f>
        <v>GENERAL FUND</v>
      </c>
      <c r="G8205" s="3">
        <v>1</v>
      </c>
      <c r="I8205" s="24">
        <f t="shared" si="1661"/>
        <v>1.0798670392839127</v>
      </c>
    </row>
    <row r="8206" spans="1:9" hidden="1" outlineLevel="3" x14ac:dyDescent="0.25">
      <c r="A8206" t="s">
        <v>107</v>
      </c>
      <c r="B8206" t="str">
        <f>VLOOKUP(A8206,'AGENCY CODES'!$C$4:$F$139,3,FALSE)</f>
        <v>ARIZONA PIONEERS' HOME</v>
      </c>
      <c r="C8206" s="8" t="s">
        <v>6</v>
      </c>
      <c r="D8206" s="8" t="str">
        <f t="shared" si="1652"/>
        <v>PIA1000</v>
      </c>
      <c r="E8206">
        <v>1000</v>
      </c>
      <c r="F8206" t="str">
        <f>VLOOKUP(D8206,'Fund List'!$A$2:$F$1324,6,FALSE)</f>
        <v>GENERAL FUND</v>
      </c>
      <c r="G8206" s="3">
        <v>9</v>
      </c>
      <c r="I8206" s="24">
        <f t="shared" si="1661"/>
        <v>9.7188033535552147</v>
      </c>
    </row>
    <row r="8207" spans="1:9" hidden="1" outlineLevel="3" x14ac:dyDescent="0.25">
      <c r="A8207" t="s">
        <v>107</v>
      </c>
      <c r="B8207" t="str">
        <f>VLOOKUP(A8207,'AGENCY CODES'!$C$4:$F$139,3,FALSE)</f>
        <v>ARIZONA PIONEERS' HOME</v>
      </c>
      <c r="C8207" s="8" t="s">
        <v>7</v>
      </c>
      <c r="D8207" s="8" t="str">
        <f t="shared" si="1652"/>
        <v>PIA1000</v>
      </c>
      <c r="E8207">
        <v>1000</v>
      </c>
      <c r="F8207" t="str">
        <f>VLOOKUP(D8207,'Fund List'!$A$2:$F$1324,6,FALSE)</f>
        <v>GENERAL FUND</v>
      </c>
      <c r="G8207" s="3">
        <v>18</v>
      </c>
      <c r="I8207" s="24">
        <f t="shared" si="1661"/>
        <v>19.437606707110429</v>
      </c>
    </row>
    <row r="8208" spans="1:9" hidden="1" outlineLevel="3" x14ac:dyDescent="0.25">
      <c r="A8208" t="s">
        <v>107</v>
      </c>
      <c r="B8208" t="str">
        <f>VLOOKUP(A8208,'AGENCY CODES'!$C$4:$F$139,3,FALSE)</f>
        <v>ARIZONA PIONEERS' HOME</v>
      </c>
      <c r="C8208" s="8" t="s">
        <v>17</v>
      </c>
      <c r="D8208" s="8" t="str">
        <f t="shared" si="1652"/>
        <v>PIA1000</v>
      </c>
      <c r="E8208">
        <v>1000</v>
      </c>
      <c r="F8208" t="str">
        <f>VLOOKUP(D8208,'Fund List'!$A$2:$F$1324,6,FALSE)</f>
        <v>GENERAL FUND</v>
      </c>
      <c r="G8208" s="3">
        <v>7</v>
      </c>
      <c r="I8208" s="24">
        <f t="shared" si="1661"/>
        <v>7.5590692749873885</v>
      </c>
    </row>
    <row r="8209" spans="1:9" hidden="1" outlineLevel="3" x14ac:dyDescent="0.25">
      <c r="A8209" t="s">
        <v>107</v>
      </c>
      <c r="B8209" t="str">
        <f>VLOOKUP(A8209,'AGENCY CODES'!$C$4:$F$139,3,FALSE)</f>
        <v>ARIZONA PIONEERS' HOME</v>
      </c>
      <c r="C8209" s="8" t="s">
        <v>8</v>
      </c>
      <c r="D8209" s="8" t="str">
        <f t="shared" si="1652"/>
        <v>PIA1000</v>
      </c>
      <c r="E8209">
        <v>1000</v>
      </c>
      <c r="F8209" t="str">
        <f>VLOOKUP(D8209,'Fund List'!$A$2:$F$1324,6,FALSE)</f>
        <v>GENERAL FUND</v>
      </c>
      <c r="G8209" s="3">
        <v>16</v>
      </c>
      <c r="I8209" s="24">
        <f t="shared" si="1661"/>
        <v>17.277872628542603</v>
      </c>
    </row>
    <row r="8210" spans="1:9" hidden="1" outlineLevel="3" x14ac:dyDescent="0.25">
      <c r="A8210" t="s">
        <v>107</v>
      </c>
      <c r="B8210" t="str">
        <f>VLOOKUP(A8210,'AGENCY CODES'!$C$4:$F$139,3,FALSE)</f>
        <v>ARIZONA PIONEERS' HOME</v>
      </c>
      <c r="C8210" s="8" t="s">
        <v>10</v>
      </c>
      <c r="D8210" s="8" t="str">
        <f t="shared" si="1652"/>
        <v>PIA1000</v>
      </c>
      <c r="E8210">
        <v>1000</v>
      </c>
      <c r="F8210" t="str">
        <f>VLOOKUP(D8210,'Fund List'!$A$2:$F$1324,6,FALSE)</f>
        <v>GENERAL FUND</v>
      </c>
      <c r="G8210" s="3">
        <v>68</v>
      </c>
      <c r="I8210" s="24">
        <f t="shared" si="1661"/>
        <v>73.430958671306072</v>
      </c>
    </row>
    <row r="8211" spans="1:9" hidden="1" outlineLevel="3" x14ac:dyDescent="0.25">
      <c r="A8211" t="s">
        <v>107</v>
      </c>
      <c r="B8211" t="str">
        <f>VLOOKUP(A8211,'AGENCY CODES'!$C$4:$F$139,3,FALSE)</f>
        <v>ARIZONA PIONEERS' HOME</v>
      </c>
      <c r="C8211" s="8" t="s">
        <v>11</v>
      </c>
      <c r="D8211" s="8" t="str">
        <f t="shared" si="1652"/>
        <v>PIA1000</v>
      </c>
      <c r="E8211">
        <v>1000</v>
      </c>
      <c r="F8211" t="str">
        <f>VLOOKUP(D8211,'Fund List'!$A$2:$F$1324,6,FALSE)</f>
        <v>GENERAL FUND</v>
      </c>
      <c r="G8211" s="3">
        <v>257</v>
      </c>
      <c r="I8211" s="24">
        <f t="shared" si="1661"/>
        <v>277.52582909596561</v>
      </c>
    </row>
    <row r="8212" spans="1:9" hidden="1" outlineLevel="3" x14ac:dyDescent="0.25">
      <c r="A8212" t="s">
        <v>107</v>
      </c>
      <c r="B8212" t="str">
        <f>VLOOKUP(A8212,'AGENCY CODES'!$C$4:$F$139,3,FALSE)</f>
        <v>ARIZONA PIONEERS' HOME</v>
      </c>
      <c r="C8212" s="8" t="s">
        <v>12</v>
      </c>
      <c r="D8212" s="8" t="str">
        <f t="shared" si="1652"/>
        <v>PIA1000</v>
      </c>
      <c r="E8212">
        <v>1000</v>
      </c>
      <c r="F8212" t="str">
        <f>VLOOKUP(D8212,'Fund List'!$A$2:$F$1324,6,FALSE)</f>
        <v>GENERAL FUND</v>
      </c>
      <c r="G8212" s="3">
        <v>10</v>
      </c>
      <c r="I8212" s="24">
        <f t="shared" si="1661"/>
        <v>10.798670392839128</v>
      </c>
    </row>
    <row r="8213" spans="1:9" hidden="1" outlineLevel="3" x14ac:dyDescent="0.25">
      <c r="A8213" t="s">
        <v>107</v>
      </c>
      <c r="B8213" t="str">
        <f>VLOOKUP(A8213,'AGENCY CODES'!$C$4:$F$139,3,FALSE)</f>
        <v>ARIZONA PIONEERS' HOME</v>
      </c>
      <c r="C8213" s="8">
        <v>2</v>
      </c>
      <c r="D8213" s="8" t="str">
        <f t="shared" si="1652"/>
        <v>PIA1000</v>
      </c>
      <c r="E8213">
        <v>1000</v>
      </c>
      <c r="F8213" t="str">
        <f>VLOOKUP(D8213,'Fund List'!$A$2:$F$1324,6,FALSE)</f>
        <v>GENERAL FUND</v>
      </c>
      <c r="G8213" s="3">
        <v>226</v>
      </c>
      <c r="I8213" s="24">
        <f t="shared" si="1661"/>
        <v>244.04995087816431</v>
      </c>
    </row>
    <row r="8214" spans="1:9" hidden="1" outlineLevel="3" x14ac:dyDescent="0.25">
      <c r="A8214" t="s">
        <v>107</v>
      </c>
      <c r="B8214" t="str">
        <f>VLOOKUP(A8214,'AGENCY CODES'!$C$4:$F$139,3,FALSE)</f>
        <v>ARIZONA PIONEERS' HOME</v>
      </c>
      <c r="C8214" s="8">
        <v>8</v>
      </c>
      <c r="D8214" s="8" t="str">
        <f t="shared" si="1652"/>
        <v>PIA1000</v>
      </c>
      <c r="E8214">
        <v>1000</v>
      </c>
      <c r="F8214" t="str">
        <f>VLOOKUP(D8214,'Fund List'!$A$2:$F$1324,6,FALSE)</f>
        <v>GENERAL FUND</v>
      </c>
      <c r="G8214" s="3">
        <v>349</v>
      </c>
      <c r="I8214" s="24">
        <f t="shared" si="1661"/>
        <v>376.87359671008556</v>
      </c>
    </row>
    <row r="8215" spans="1:9" outlineLevel="2" collapsed="1" x14ac:dyDescent="0.25">
      <c r="F8215" s="1" t="s">
        <v>4007</v>
      </c>
      <c r="I8215" s="24">
        <f t="shared" ref="I8215" si="1662">SUBTOTAL(9,I8201:I8214)</f>
        <v>1749.3846036399389</v>
      </c>
    </row>
    <row r="8216" spans="1:9" hidden="1" outlineLevel="3" x14ac:dyDescent="0.25">
      <c r="A8216" t="s">
        <v>107</v>
      </c>
      <c r="B8216" t="str">
        <f>VLOOKUP(A8216,'AGENCY CODES'!$C$4:$F$139,3,FALSE)</f>
        <v>ARIZONA PIONEERS' HOME</v>
      </c>
      <c r="C8216" s="8" t="s">
        <v>3</v>
      </c>
      <c r="D8216" s="8" t="str">
        <f t="shared" si="1652"/>
        <v>PIA2449</v>
      </c>
      <c r="E8216">
        <v>2449</v>
      </c>
      <c r="F8216" t="str">
        <f>VLOOKUP(D8216,'Fund List'!$A$2:$F$1324,6,FALSE)</f>
        <v>EMPLOYEE RECOGNITION FUND</v>
      </c>
      <c r="G8216" s="3">
        <v>222</v>
      </c>
      <c r="I8216" s="24">
        <f t="shared" ref="I8216:I8221" si="1663">$G8216/$G$10*I$5</f>
        <v>239.73048272102864</v>
      </c>
    </row>
    <row r="8217" spans="1:9" hidden="1" outlineLevel="3" x14ac:dyDescent="0.25">
      <c r="A8217" t="s">
        <v>107</v>
      </c>
      <c r="B8217" t="str">
        <f>VLOOKUP(A8217,'AGENCY CODES'!$C$4:$F$139,3,FALSE)</f>
        <v>ARIZONA PIONEERS' HOME</v>
      </c>
      <c r="C8217" s="8" t="s">
        <v>5</v>
      </c>
      <c r="D8217" s="8" t="str">
        <f t="shared" si="1652"/>
        <v>PIA2449</v>
      </c>
      <c r="E8217">
        <v>2449</v>
      </c>
      <c r="F8217" t="str">
        <f>VLOOKUP(D8217,'Fund List'!$A$2:$F$1324,6,FALSE)</f>
        <v>EMPLOYEE RECOGNITION FUND</v>
      </c>
      <c r="G8217" s="3">
        <v>2</v>
      </c>
      <c r="I8217" s="24">
        <f t="shared" si="1663"/>
        <v>2.1597340785678254</v>
      </c>
    </row>
    <row r="8218" spans="1:9" hidden="1" outlineLevel="3" x14ac:dyDescent="0.25">
      <c r="A8218" t="s">
        <v>107</v>
      </c>
      <c r="B8218" t="str">
        <f>VLOOKUP(A8218,'AGENCY CODES'!$C$4:$F$139,3,FALSE)</f>
        <v>ARIZONA PIONEERS' HOME</v>
      </c>
      <c r="C8218" s="8" t="s">
        <v>10</v>
      </c>
      <c r="D8218" s="8" t="str">
        <f t="shared" si="1652"/>
        <v>PIA2449</v>
      </c>
      <c r="E8218">
        <v>2449</v>
      </c>
      <c r="F8218" t="str">
        <f>VLOOKUP(D8218,'Fund List'!$A$2:$F$1324,6,FALSE)</f>
        <v>EMPLOYEE RECOGNITION FUND</v>
      </c>
      <c r="G8218" s="3">
        <v>13</v>
      </c>
      <c r="I8218" s="24">
        <f t="shared" si="1663"/>
        <v>14.038271510690866</v>
      </c>
    </row>
    <row r="8219" spans="1:9" hidden="1" outlineLevel="3" x14ac:dyDescent="0.25">
      <c r="A8219" t="s">
        <v>107</v>
      </c>
      <c r="B8219" t="str">
        <f>VLOOKUP(A8219,'AGENCY CODES'!$C$4:$F$139,3,FALSE)</f>
        <v>ARIZONA PIONEERS' HOME</v>
      </c>
      <c r="C8219" s="8" t="s">
        <v>11</v>
      </c>
      <c r="D8219" s="8" t="str">
        <f t="shared" si="1652"/>
        <v>PIA2449</v>
      </c>
      <c r="E8219">
        <v>2449</v>
      </c>
      <c r="F8219" t="str">
        <f>VLOOKUP(D8219,'Fund List'!$A$2:$F$1324,6,FALSE)</f>
        <v>EMPLOYEE RECOGNITION FUND</v>
      </c>
      <c r="G8219" s="3">
        <v>22</v>
      </c>
      <c r="I8219" s="24">
        <f t="shared" si="1663"/>
        <v>23.757074864246082</v>
      </c>
    </row>
    <row r="8220" spans="1:9" hidden="1" outlineLevel="3" x14ac:dyDescent="0.25">
      <c r="A8220" t="s">
        <v>107</v>
      </c>
      <c r="B8220" t="str">
        <f>VLOOKUP(A8220,'AGENCY CODES'!$C$4:$F$139,3,FALSE)</f>
        <v>ARIZONA PIONEERS' HOME</v>
      </c>
      <c r="C8220" s="8" t="s">
        <v>12</v>
      </c>
      <c r="D8220" s="8" t="str">
        <f t="shared" si="1652"/>
        <v>PIA2449</v>
      </c>
      <c r="E8220">
        <v>2449</v>
      </c>
      <c r="F8220" t="str">
        <f>VLOOKUP(D8220,'Fund List'!$A$2:$F$1324,6,FALSE)</f>
        <v>EMPLOYEE RECOGNITION FUND</v>
      </c>
      <c r="G8220" s="3">
        <v>7</v>
      </c>
      <c r="I8220" s="24">
        <f t="shared" si="1663"/>
        <v>7.5590692749873885</v>
      </c>
    </row>
    <row r="8221" spans="1:9" hidden="1" outlineLevel="3" x14ac:dyDescent="0.25">
      <c r="A8221" t="s">
        <v>107</v>
      </c>
      <c r="B8221" t="str">
        <f>VLOOKUP(A8221,'AGENCY CODES'!$C$4:$F$139,3,FALSE)</f>
        <v>ARIZONA PIONEERS' HOME</v>
      </c>
      <c r="C8221" s="8">
        <v>2</v>
      </c>
      <c r="D8221" s="8" t="str">
        <f t="shared" si="1652"/>
        <v>PIA2449</v>
      </c>
      <c r="E8221">
        <v>2449</v>
      </c>
      <c r="F8221" t="str">
        <f>VLOOKUP(D8221,'Fund List'!$A$2:$F$1324,6,FALSE)</f>
        <v>EMPLOYEE RECOGNITION FUND</v>
      </c>
      <c r="G8221" s="3">
        <v>21</v>
      </c>
      <c r="I8221" s="24">
        <f t="shared" si="1663"/>
        <v>22.677207824962167</v>
      </c>
    </row>
    <row r="8222" spans="1:9" outlineLevel="2" collapsed="1" x14ac:dyDescent="0.25">
      <c r="F8222" s="1" t="s">
        <v>4278</v>
      </c>
      <c r="I8222" s="24">
        <f t="shared" ref="I8222" si="1664">SUBTOTAL(9,I8216:I8221)</f>
        <v>309.92184027448297</v>
      </c>
    </row>
    <row r="8223" spans="1:9" hidden="1" outlineLevel="3" x14ac:dyDescent="0.25">
      <c r="A8223" t="s">
        <v>107</v>
      </c>
      <c r="B8223" t="str">
        <f>VLOOKUP(A8223,'AGENCY CODES'!$C$4:$F$139,3,FALSE)</f>
        <v>ARIZONA PIONEERS' HOME</v>
      </c>
      <c r="C8223" s="8" t="s">
        <v>1</v>
      </c>
      <c r="D8223" s="8" t="str">
        <f t="shared" si="1652"/>
        <v>PIA3129</v>
      </c>
      <c r="E8223">
        <v>3129</v>
      </c>
      <c r="F8223" t="str">
        <f>VLOOKUP(D8223,'Fund List'!$A$2:$F$1324,6,FALSE)</f>
        <v>PIONEERS HOME ST CHAR EARNINGS</v>
      </c>
      <c r="G8223" s="3">
        <v>20</v>
      </c>
      <c r="I8223" s="24">
        <f t="shared" ref="I8223:I8235" si="1665">$G8223/$G$10*I$5</f>
        <v>21.597340785678256</v>
      </c>
    </row>
    <row r="8224" spans="1:9" hidden="1" outlineLevel="3" x14ac:dyDescent="0.25">
      <c r="A8224" t="s">
        <v>107</v>
      </c>
      <c r="B8224" t="str">
        <f>VLOOKUP(A8224,'AGENCY CODES'!$C$4:$F$139,3,FALSE)</f>
        <v>ARIZONA PIONEERS' HOME</v>
      </c>
      <c r="C8224" s="8" t="s">
        <v>2</v>
      </c>
      <c r="D8224" s="8" t="str">
        <f t="shared" si="1652"/>
        <v>PIA3129</v>
      </c>
      <c r="E8224">
        <v>3129</v>
      </c>
      <c r="F8224" t="str">
        <f>VLOOKUP(D8224,'Fund List'!$A$2:$F$1324,6,FALSE)</f>
        <v>PIONEERS HOME ST CHAR EARNINGS</v>
      </c>
      <c r="G8224" s="3">
        <v>7</v>
      </c>
      <c r="I8224" s="24">
        <f t="shared" si="1665"/>
        <v>7.5590692749873885</v>
      </c>
    </row>
    <row r="8225" spans="1:9" hidden="1" outlineLevel="3" x14ac:dyDescent="0.25">
      <c r="A8225" t="s">
        <v>107</v>
      </c>
      <c r="B8225" t="str">
        <f>VLOOKUP(A8225,'AGENCY CODES'!$C$4:$F$139,3,FALSE)</f>
        <v>ARIZONA PIONEERS' HOME</v>
      </c>
      <c r="C8225" s="8" t="s">
        <v>3</v>
      </c>
      <c r="D8225" s="8" t="str">
        <f t="shared" si="1652"/>
        <v>PIA3129</v>
      </c>
      <c r="E8225">
        <v>3129</v>
      </c>
      <c r="F8225" t="str">
        <f>VLOOKUP(D8225,'Fund List'!$A$2:$F$1324,6,FALSE)</f>
        <v>PIONEERS HOME ST CHAR EARNINGS</v>
      </c>
      <c r="G8225" s="3">
        <v>453</v>
      </c>
      <c r="I8225" s="24">
        <f t="shared" si="1665"/>
        <v>489.17976879561252</v>
      </c>
    </row>
    <row r="8226" spans="1:9" hidden="1" outlineLevel="3" x14ac:dyDescent="0.25">
      <c r="A8226" t="s">
        <v>107</v>
      </c>
      <c r="B8226" t="str">
        <f>VLOOKUP(A8226,'AGENCY CODES'!$C$4:$F$139,3,FALSE)</f>
        <v>ARIZONA PIONEERS' HOME</v>
      </c>
      <c r="C8226" s="8" t="s">
        <v>4</v>
      </c>
      <c r="D8226" s="8" t="str">
        <f t="shared" si="1652"/>
        <v>PIA3129</v>
      </c>
      <c r="E8226">
        <v>3129</v>
      </c>
      <c r="F8226" t="str">
        <f>VLOOKUP(D8226,'Fund List'!$A$2:$F$1324,6,FALSE)</f>
        <v>PIONEERS HOME ST CHAR EARNINGS</v>
      </c>
      <c r="G8226" s="3">
        <v>278</v>
      </c>
      <c r="I8226" s="24">
        <f t="shared" si="1665"/>
        <v>300.20303692092779</v>
      </c>
    </row>
    <row r="8227" spans="1:9" hidden="1" outlineLevel="3" x14ac:dyDescent="0.25">
      <c r="A8227" t="s">
        <v>107</v>
      </c>
      <c r="B8227" t="str">
        <f>VLOOKUP(A8227,'AGENCY CODES'!$C$4:$F$139,3,FALSE)</f>
        <v>ARIZONA PIONEERS' HOME</v>
      </c>
      <c r="C8227" s="8" t="s">
        <v>6</v>
      </c>
      <c r="D8227" s="8" t="str">
        <f t="shared" si="1652"/>
        <v>PIA3129</v>
      </c>
      <c r="E8227">
        <v>3129</v>
      </c>
      <c r="F8227" t="str">
        <f>VLOOKUP(D8227,'Fund List'!$A$2:$F$1324,6,FALSE)</f>
        <v>PIONEERS HOME ST CHAR EARNINGS</v>
      </c>
      <c r="G8227" s="3">
        <v>42</v>
      </c>
      <c r="I8227" s="24">
        <f t="shared" si="1665"/>
        <v>45.354415649924334</v>
      </c>
    </row>
    <row r="8228" spans="1:9" hidden="1" outlineLevel="3" x14ac:dyDescent="0.25">
      <c r="A8228" t="s">
        <v>107</v>
      </c>
      <c r="B8228" t="str">
        <f>VLOOKUP(A8228,'AGENCY CODES'!$C$4:$F$139,3,FALSE)</f>
        <v>ARIZONA PIONEERS' HOME</v>
      </c>
      <c r="C8228" s="8" t="s">
        <v>7</v>
      </c>
      <c r="D8228" s="8" t="str">
        <f t="shared" si="1652"/>
        <v>PIA3129</v>
      </c>
      <c r="E8228">
        <v>3129</v>
      </c>
      <c r="F8228" t="str">
        <f>VLOOKUP(D8228,'Fund List'!$A$2:$F$1324,6,FALSE)</f>
        <v>PIONEERS HOME ST CHAR EARNINGS</v>
      </c>
      <c r="G8228" s="3">
        <v>80</v>
      </c>
      <c r="I8228" s="24">
        <f t="shared" si="1665"/>
        <v>86.389363142713023</v>
      </c>
    </row>
    <row r="8229" spans="1:9" hidden="1" outlineLevel="3" x14ac:dyDescent="0.25">
      <c r="A8229" t="s">
        <v>107</v>
      </c>
      <c r="B8229" t="str">
        <f>VLOOKUP(A8229,'AGENCY CODES'!$C$4:$F$139,3,FALSE)</f>
        <v>ARIZONA PIONEERS' HOME</v>
      </c>
      <c r="C8229" s="8" t="s">
        <v>17</v>
      </c>
      <c r="D8229" s="8" t="str">
        <f t="shared" si="1652"/>
        <v>PIA3129</v>
      </c>
      <c r="E8229">
        <v>3129</v>
      </c>
      <c r="F8229" t="str">
        <f>VLOOKUP(D8229,'Fund List'!$A$2:$F$1324,6,FALSE)</f>
        <v>PIONEERS HOME ST CHAR EARNINGS</v>
      </c>
      <c r="G8229" s="3">
        <v>33</v>
      </c>
      <c r="I8229" s="24">
        <f t="shared" si="1665"/>
        <v>35.635612296369125</v>
      </c>
    </row>
    <row r="8230" spans="1:9" hidden="1" outlineLevel="3" x14ac:dyDescent="0.25">
      <c r="A8230" t="s">
        <v>107</v>
      </c>
      <c r="B8230" t="str">
        <f>VLOOKUP(A8230,'AGENCY CODES'!$C$4:$F$139,3,FALSE)</f>
        <v>ARIZONA PIONEERS' HOME</v>
      </c>
      <c r="C8230" s="8" t="s">
        <v>8</v>
      </c>
      <c r="D8230" s="8" t="str">
        <f t="shared" si="1652"/>
        <v>PIA3129</v>
      </c>
      <c r="E8230">
        <v>3129</v>
      </c>
      <c r="F8230" t="str">
        <f>VLOOKUP(D8230,'Fund List'!$A$2:$F$1324,6,FALSE)</f>
        <v>PIONEERS HOME ST CHAR EARNINGS</v>
      </c>
      <c r="G8230" s="3">
        <v>47</v>
      </c>
      <c r="I8230" s="24">
        <f t="shared" si="1665"/>
        <v>50.753750846343905</v>
      </c>
    </row>
    <row r="8231" spans="1:9" hidden="1" outlineLevel="3" x14ac:dyDescent="0.25">
      <c r="A8231" t="s">
        <v>107</v>
      </c>
      <c r="B8231" t="str">
        <f>VLOOKUP(A8231,'AGENCY CODES'!$C$4:$F$139,3,FALSE)</f>
        <v>ARIZONA PIONEERS' HOME</v>
      </c>
      <c r="C8231" s="8" t="s">
        <v>10</v>
      </c>
      <c r="D8231" s="8" t="str">
        <f t="shared" si="1652"/>
        <v>PIA3129</v>
      </c>
      <c r="E8231">
        <v>3129</v>
      </c>
      <c r="F8231" t="str">
        <f>VLOOKUP(D8231,'Fund List'!$A$2:$F$1324,6,FALSE)</f>
        <v>PIONEERS HOME ST CHAR EARNINGS</v>
      </c>
      <c r="G8231" s="3">
        <v>213</v>
      </c>
      <c r="I8231" s="24">
        <f t="shared" si="1665"/>
        <v>230.01167936747342</v>
      </c>
    </row>
    <row r="8232" spans="1:9" hidden="1" outlineLevel="3" x14ac:dyDescent="0.25">
      <c r="A8232" t="s">
        <v>107</v>
      </c>
      <c r="B8232" t="str">
        <f>VLOOKUP(A8232,'AGENCY CODES'!$C$4:$F$139,3,FALSE)</f>
        <v>ARIZONA PIONEERS' HOME</v>
      </c>
      <c r="C8232" s="8" t="s">
        <v>11</v>
      </c>
      <c r="D8232" s="8" t="str">
        <f t="shared" si="1652"/>
        <v>PIA3129</v>
      </c>
      <c r="E8232">
        <v>3129</v>
      </c>
      <c r="F8232" t="str">
        <f>VLOOKUP(D8232,'Fund List'!$A$2:$F$1324,6,FALSE)</f>
        <v>PIONEERS HOME ST CHAR EARNINGS</v>
      </c>
      <c r="G8232" s="3">
        <v>1450</v>
      </c>
      <c r="I8232" s="24">
        <f t="shared" si="1665"/>
        <v>1565.8072069616737</v>
      </c>
    </row>
    <row r="8233" spans="1:9" hidden="1" outlineLevel="3" x14ac:dyDescent="0.25">
      <c r="A8233" t="s">
        <v>107</v>
      </c>
      <c r="B8233" t="str">
        <f>VLOOKUP(A8233,'AGENCY CODES'!$C$4:$F$139,3,FALSE)</f>
        <v>ARIZONA PIONEERS' HOME</v>
      </c>
      <c r="C8233" s="8" t="s">
        <v>12</v>
      </c>
      <c r="D8233" s="8" t="str">
        <f t="shared" si="1652"/>
        <v>PIA3129</v>
      </c>
      <c r="E8233">
        <v>3129</v>
      </c>
      <c r="F8233" t="str">
        <f>VLOOKUP(D8233,'Fund List'!$A$2:$F$1324,6,FALSE)</f>
        <v>PIONEERS HOME ST CHAR EARNINGS</v>
      </c>
      <c r="G8233" s="3">
        <v>12</v>
      </c>
      <c r="I8233" s="24">
        <f t="shared" si="1665"/>
        <v>12.958404471406952</v>
      </c>
    </row>
    <row r="8234" spans="1:9" hidden="1" outlineLevel="3" x14ac:dyDescent="0.25">
      <c r="A8234" t="s">
        <v>107</v>
      </c>
      <c r="B8234" t="str">
        <f>VLOOKUP(A8234,'AGENCY CODES'!$C$4:$F$139,3,FALSE)</f>
        <v>ARIZONA PIONEERS' HOME</v>
      </c>
      <c r="C8234" s="8">
        <v>2</v>
      </c>
      <c r="D8234" s="8" t="str">
        <f t="shared" ref="D8234:D8298" si="1666">CONCATENATE(A8234,E8234)</f>
        <v>PIA3129</v>
      </c>
      <c r="E8234">
        <v>3129</v>
      </c>
      <c r="F8234" t="str">
        <f>VLOOKUP(D8234,'Fund List'!$A$2:$F$1324,6,FALSE)</f>
        <v>PIONEERS HOME ST CHAR EARNINGS</v>
      </c>
      <c r="G8234" s="3">
        <v>1529</v>
      </c>
      <c r="I8234" s="24">
        <f t="shared" si="1665"/>
        <v>1651.1167030651027</v>
      </c>
    </row>
    <row r="8235" spans="1:9" hidden="1" outlineLevel="3" x14ac:dyDescent="0.25">
      <c r="A8235" t="s">
        <v>107</v>
      </c>
      <c r="B8235" t="str">
        <f>VLOOKUP(A8235,'AGENCY CODES'!$C$4:$F$139,3,FALSE)</f>
        <v>ARIZONA PIONEERS' HOME</v>
      </c>
      <c r="C8235" s="8">
        <v>8</v>
      </c>
      <c r="D8235" s="8" t="str">
        <f t="shared" si="1666"/>
        <v>PIA3129</v>
      </c>
      <c r="E8235">
        <v>3129</v>
      </c>
      <c r="F8235" t="str">
        <f>VLOOKUP(D8235,'Fund List'!$A$2:$F$1324,6,FALSE)</f>
        <v>PIONEERS HOME ST CHAR EARNINGS</v>
      </c>
      <c r="G8235" s="3">
        <v>167</v>
      </c>
      <c r="I8235" s="24">
        <f t="shared" si="1665"/>
        <v>180.33779556041344</v>
      </c>
    </row>
    <row r="8236" spans="1:9" outlineLevel="2" collapsed="1" x14ac:dyDescent="0.25">
      <c r="F8236" s="1" t="s">
        <v>4635</v>
      </c>
      <c r="I8236" s="24">
        <f t="shared" ref="I8236" si="1667">SUBTOTAL(9,I8223:I8235)</f>
        <v>4676.9041471386263</v>
      </c>
    </row>
    <row r="8237" spans="1:9" hidden="1" outlineLevel="3" x14ac:dyDescent="0.25">
      <c r="A8237" t="s">
        <v>107</v>
      </c>
      <c r="B8237" t="str">
        <f>VLOOKUP(A8237,'AGENCY CODES'!$C$4:$F$139,3,FALSE)</f>
        <v>ARIZONA PIONEERS' HOME</v>
      </c>
      <c r="C8237" s="8" t="s">
        <v>1</v>
      </c>
      <c r="D8237" s="8" t="str">
        <f t="shared" si="1666"/>
        <v>PIA3130</v>
      </c>
      <c r="E8237">
        <v>3130</v>
      </c>
      <c r="F8237" t="str">
        <f>VLOOKUP(D8237,'Fund List'!$A$2:$F$1324,6,FALSE)</f>
        <v>MINERS HOSP FOR DISABLED MINERS LAND FD</v>
      </c>
      <c r="G8237" s="3">
        <v>15</v>
      </c>
      <c r="I8237" s="24">
        <f t="shared" ref="I8237:I8248" si="1668">$G8237/$G$10*I$5</f>
        <v>16.198005589258692</v>
      </c>
    </row>
    <row r="8238" spans="1:9" hidden="1" outlineLevel="3" x14ac:dyDescent="0.25">
      <c r="A8238" t="s">
        <v>107</v>
      </c>
      <c r="B8238" t="str">
        <f>VLOOKUP(A8238,'AGENCY CODES'!$C$4:$F$139,3,FALSE)</f>
        <v>ARIZONA PIONEERS' HOME</v>
      </c>
      <c r="C8238" s="8" t="s">
        <v>3</v>
      </c>
      <c r="D8238" s="8" t="str">
        <f t="shared" si="1666"/>
        <v>PIA3130</v>
      </c>
      <c r="E8238">
        <v>3130</v>
      </c>
      <c r="F8238" t="str">
        <f>VLOOKUP(D8238,'Fund List'!$A$2:$F$1324,6,FALSE)</f>
        <v>MINERS HOSP FOR DISABLED MINERS LAND FD</v>
      </c>
      <c r="G8238" s="3">
        <v>13</v>
      </c>
      <c r="I8238" s="24">
        <f t="shared" si="1668"/>
        <v>14.038271510690866</v>
      </c>
    </row>
    <row r="8239" spans="1:9" hidden="1" outlineLevel="3" x14ac:dyDescent="0.25">
      <c r="A8239" t="s">
        <v>107</v>
      </c>
      <c r="B8239" t="str">
        <f>VLOOKUP(A8239,'AGENCY CODES'!$C$4:$F$139,3,FALSE)</f>
        <v>ARIZONA PIONEERS' HOME</v>
      </c>
      <c r="C8239" s="8" t="s">
        <v>4</v>
      </c>
      <c r="D8239" s="8" t="str">
        <f t="shared" si="1666"/>
        <v>PIA3130</v>
      </c>
      <c r="E8239">
        <v>3130</v>
      </c>
      <c r="F8239" t="str">
        <f>VLOOKUP(D8239,'Fund List'!$A$2:$F$1324,6,FALSE)</f>
        <v>MINERS HOSP FOR DISABLED MINERS LAND FD</v>
      </c>
      <c r="G8239" s="3">
        <v>10</v>
      </c>
      <c r="I8239" s="24">
        <f t="shared" si="1668"/>
        <v>10.798670392839128</v>
      </c>
    </row>
    <row r="8240" spans="1:9" hidden="1" outlineLevel="3" x14ac:dyDescent="0.25">
      <c r="A8240" t="s">
        <v>107</v>
      </c>
      <c r="B8240" t="str">
        <f>VLOOKUP(A8240,'AGENCY CODES'!$C$4:$F$139,3,FALSE)</f>
        <v>ARIZONA PIONEERS' HOME</v>
      </c>
      <c r="C8240" s="8" t="s">
        <v>6</v>
      </c>
      <c r="D8240" s="8" t="str">
        <f t="shared" si="1666"/>
        <v>PIA3130</v>
      </c>
      <c r="E8240">
        <v>3130</v>
      </c>
      <c r="F8240" t="str">
        <f>VLOOKUP(D8240,'Fund List'!$A$2:$F$1324,6,FALSE)</f>
        <v>MINERS HOSP FOR DISABLED MINERS LAND FD</v>
      </c>
      <c r="G8240" s="3">
        <v>2</v>
      </c>
      <c r="I8240" s="24">
        <f t="shared" si="1668"/>
        <v>2.1597340785678254</v>
      </c>
    </row>
    <row r="8241" spans="1:9" hidden="1" outlineLevel="3" x14ac:dyDescent="0.25">
      <c r="A8241" t="s">
        <v>107</v>
      </c>
      <c r="B8241" t="str">
        <f>VLOOKUP(A8241,'AGENCY CODES'!$C$4:$F$139,3,FALSE)</f>
        <v>ARIZONA PIONEERS' HOME</v>
      </c>
      <c r="C8241" s="8" t="s">
        <v>7</v>
      </c>
      <c r="D8241" s="8" t="str">
        <f t="shared" si="1666"/>
        <v>PIA3130</v>
      </c>
      <c r="E8241">
        <v>3130</v>
      </c>
      <c r="F8241" t="str">
        <f>VLOOKUP(D8241,'Fund List'!$A$2:$F$1324,6,FALSE)</f>
        <v>MINERS HOSP FOR DISABLED MINERS LAND FD</v>
      </c>
      <c r="G8241" s="3">
        <v>7</v>
      </c>
      <c r="I8241" s="24">
        <f t="shared" si="1668"/>
        <v>7.5590692749873885</v>
      </c>
    </row>
    <row r="8242" spans="1:9" hidden="1" outlineLevel="3" x14ac:dyDescent="0.25">
      <c r="A8242" t="s">
        <v>107</v>
      </c>
      <c r="B8242" t="str">
        <f>VLOOKUP(A8242,'AGENCY CODES'!$C$4:$F$139,3,FALSE)</f>
        <v>ARIZONA PIONEERS' HOME</v>
      </c>
      <c r="C8242" s="8" t="s">
        <v>8</v>
      </c>
      <c r="D8242" s="8" t="str">
        <f t="shared" si="1666"/>
        <v>PIA3130</v>
      </c>
      <c r="E8242">
        <v>3130</v>
      </c>
      <c r="F8242" t="str">
        <f>VLOOKUP(D8242,'Fund List'!$A$2:$F$1324,6,FALSE)</f>
        <v>MINERS HOSP FOR DISABLED MINERS LAND FD</v>
      </c>
      <c r="G8242" s="3">
        <v>31</v>
      </c>
      <c r="I8242" s="24">
        <f t="shared" si="1668"/>
        <v>33.475878217801302</v>
      </c>
    </row>
    <row r="8243" spans="1:9" hidden="1" outlineLevel="3" x14ac:dyDescent="0.25">
      <c r="A8243" t="s">
        <v>107</v>
      </c>
      <c r="B8243" t="str">
        <f>VLOOKUP(A8243,'AGENCY CODES'!$C$4:$F$139,3,FALSE)</f>
        <v>ARIZONA PIONEERS' HOME</v>
      </c>
      <c r="C8243" s="8" t="s">
        <v>10</v>
      </c>
      <c r="D8243" s="8" t="str">
        <f t="shared" si="1666"/>
        <v>PIA3130</v>
      </c>
      <c r="E8243">
        <v>3130</v>
      </c>
      <c r="F8243" t="str">
        <f>VLOOKUP(D8243,'Fund List'!$A$2:$F$1324,6,FALSE)</f>
        <v>MINERS HOSP FOR DISABLED MINERS LAND FD</v>
      </c>
      <c r="G8243" s="3">
        <v>18</v>
      </c>
      <c r="I8243" s="24">
        <f t="shared" si="1668"/>
        <v>19.437606707110429</v>
      </c>
    </row>
    <row r="8244" spans="1:9" hidden="1" outlineLevel="3" x14ac:dyDescent="0.25">
      <c r="A8244" t="s">
        <v>107</v>
      </c>
      <c r="B8244" t="str">
        <f>VLOOKUP(A8244,'AGENCY CODES'!$C$4:$F$139,3,FALSE)</f>
        <v>ARIZONA PIONEERS' HOME</v>
      </c>
      <c r="C8244" s="8" t="s">
        <v>11</v>
      </c>
      <c r="D8244" s="8" t="str">
        <f t="shared" si="1666"/>
        <v>PIA3130</v>
      </c>
      <c r="E8244">
        <v>3130</v>
      </c>
      <c r="F8244" t="str">
        <f>VLOOKUP(D8244,'Fund List'!$A$2:$F$1324,6,FALSE)</f>
        <v>MINERS HOSP FOR DISABLED MINERS LAND FD</v>
      </c>
      <c r="G8244" s="3">
        <v>56</v>
      </c>
      <c r="I8244" s="24">
        <f t="shared" si="1668"/>
        <v>60.472554199899108</v>
      </c>
    </row>
    <row r="8245" spans="1:9" hidden="1" outlineLevel="3" x14ac:dyDescent="0.25">
      <c r="A8245" t="s">
        <v>107</v>
      </c>
      <c r="B8245" t="str">
        <f>VLOOKUP(A8245,'AGENCY CODES'!$C$4:$F$139,3,FALSE)</f>
        <v>ARIZONA PIONEERS' HOME</v>
      </c>
      <c r="C8245" s="8" t="s">
        <v>12</v>
      </c>
      <c r="D8245" s="8" t="str">
        <f t="shared" si="1666"/>
        <v>PIA3130</v>
      </c>
      <c r="E8245">
        <v>3130</v>
      </c>
      <c r="F8245" t="str">
        <f>VLOOKUP(D8245,'Fund List'!$A$2:$F$1324,6,FALSE)</f>
        <v>MINERS HOSP FOR DISABLED MINERS LAND FD</v>
      </c>
      <c r="G8245" s="3">
        <v>10</v>
      </c>
      <c r="I8245" s="24">
        <f t="shared" si="1668"/>
        <v>10.798670392839128</v>
      </c>
    </row>
    <row r="8246" spans="1:9" hidden="1" outlineLevel="3" x14ac:dyDescent="0.25">
      <c r="A8246" t="s">
        <v>107</v>
      </c>
      <c r="B8246" t="str">
        <f>VLOOKUP(A8246,'AGENCY CODES'!$C$4:$F$139,3,FALSE)</f>
        <v>ARIZONA PIONEERS' HOME</v>
      </c>
      <c r="C8246" s="8" t="s">
        <v>20</v>
      </c>
      <c r="D8246" s="8" t="str">
        <f t="shared" si="1666"/>
        <v>PIA3130</v>
      </c>
      <c r="E8246">
        <v>3130</v>
      </c>
      <c r="F8246" t="str">
        <f>VLOOKUP(D8246,'Fund List'!$A$2:$F$1324,6,FALSE)</f>
        <v>MINERS HOSP FOR DISABLED MINERS LAND FD</v>
      </c>
      <c r="G8246" s="3">
        <v>74</v>
      </c>
      <c r="I8246" s="24">
        <f t="shared" si="1668"/>
        <v>79.910160907009555</v>
      </c>
    </row>
    <row r="8247" spans="1:9" hidden="1" outlineLevel="3" x14ac:dyDescent="0.25">
      <c r="A8247" t="s">
        <v>107</v>
      </c>
      <c r="B8247" t="str">
        <f>VLOOKUP(A8247,'AGENCY CODES'!$C$4:$F$139,3,FALSE)</f>
        <v>ARIZONA PIONEERS' HOME</v>
      </c>
      <c r="C8247" s="8">
        <v>2</v>
      </c>
      <c r="D8247" s="8" t="str">
        <f t="shared" si="1666"/>
        <v>PIA3130</v>
      </c>
      <c r="E8247">
        <v>3130</v>
      </c>
      <c r="F8247" t="str">
        <f>VLOOKUP(D8247,'Fund List'!$A$2:$F$1324,6,FALSE)</f>
        <v>MINERS HOSP FOR DISABLED MINERS LAND FD</v>
      </c>
      <c r="G8247" s="3">
        <v>6</v>
      </c>
      <c r="I8247" s="24">
        <f t="shared" si="1668"/>
        <v>6.4792022357034762</v>
      </c>
    </row>
    <row r="8248" spans="1:9" hidden="1" outlineLevel="3" x14ac:dyDescent="0.25">
      <c r="A8248" t="s">
        <v>107</v>
      </c>
      <c r="B8248" t="str">
        <f>VLOOKUP(A8248,'AGENCY CODES'!$C$4:$F$139,3,FALSE)</f>
        <v>ARIZONA PIONEERS' HOME</v>
      </c>
      <c r="C8248" s="8">
        <v>8</v>
      </c>
      <c r="D8248" s="8" t="str">
        <f t="shared" si="1666"/>
        <v>PIA3130</v>
      </c>
      <c r="E8248">
        <v>3130</v>
      </c>
      <c r="F8248" t="str">
        <f>VLOOKUP(D8248,'Fund List'!$A$2:$F$1324,6,FALSE)</f>
        <v>MINERS HOSP FOR DISABLED MINERS LAND FD</v>
      </c>
      <c r="G8248" s="3">
        <v>295</v>
      </c>
      <c r="I8248" s="24">
        <f t="shared" si="1668"/>
        <v>318.56077658875427</v>
      </c>
    </row>
    <row r="8249" spans="1:9" outlineLevel="2" collapsed="1" x14ac:dyDescent="0.25">
      <c r="F8249" s="1" t="s">
        <v>4636</v>
      </c>
      <c r="I8249" s="24">
        <f t="shared" ref="I8249" si="1669">SUBTOTAL(9,I8237:I8248)</f>
        <v>579.88860009546124</v>
      </c>
    </row>
    <row r="8250" spans="1:9" hidden="1" outlineLevel="3" x14ac:dyDescent="0.25">
      <c r="A8250" t="s">
        <v>107</v>
      </c>
      <c r="B8250" t="str">
        <f>VLOOKUP(A8250,'AGENCY CODES'!$C$4:$F$139,3,FALSE)</f>
        <v>ARIZONA PIONEERS' HOME</v>
      </c>
      <c r="C8250" s="8" t="s">
        <v>3</v>
      </c>
      <c r="D8250" s="8" t="str">
        <f t="shared" si="1666"/>
        <v>PIA3143</v>
      </c>
      <c r="E8250">
        <v>3143</v>
      </c>
      <c r="F8250" t="str">
        <f>VLOOKUP(D8250,'Fund List'!$A$2:$F$1324,6,FALSE)</f>
        <v>PIONEERS HOME - SPECIAL DONATIONS</v>
      </c>
      <c r="G8250" s="3">
        <v>36</v>
      </c>
      <c r="I8250" s="24">
        <f t="shared" ref="I8250:I8257" si="1670">$G8250/$G$10*I$5</f>
        <v>38.875213414220859</v>
      </c>
    </row>
    <row r="8251" spans="1:9" hidden="1" outlineLevel="3" x14ac:dyDescent="0.25">
      <c r="A8251" t="s">
        <v>107</v>
      </c>
      <c r="B8251" t="str">
        <f>VLOOKUP(A8251,'AGENCY CODES'!$C$4:$F$139,3,FALSE)</f>
        <v>ARIZONA PIONEERS' HOME</v>
      </c>
      <c r="C8251" s="8" t="s">
        <v>4</v>
      </c>
      <c r="D8251" s="8" t="str">
        <f t="shared" si="1666"/>
        <v>PIA3143</v>
      </c>
      <c r="E8251">
        <v>3143</v>
      </c>
      <c r="F8251" t="str">
        <f>VLOOKUP(D8251,'Fund List'!$A$2:$F$1324,6,FALSE)</f>
        <v>PIONEERS HOME - SPECIAL DONATIONS</v>
      </c>
      <c r="G8251" s="3">
        <v>4</v>
      </c>
      <c r="I8251" s="24">
        <f t="shared" si="1670"/>
        <v>4.3194681571356508</v>
      </c>
    </row>
    <row r="8252" spans="1:9" hidden="1" outlineLevel="3" x14ac:dyDescent="0.25">
      <c r="A8252" t="s">
        <v>107</v>
      </c>
      <c r="B8252" t="str">
        <f>VLOOKUP(A8252,'AGENCY CODES'!$C$4:$F$139,3,FALSE)</f>
        <v>ARIZONA PIONEERS' HOME</v>
      </c>
      <c r="C8252" s="8" t="s">
        <v>7</v>
      </c>
      <c r="D8252" s="8" t="str">
        <f t="shared" si="1666"/>
        <v>PIA3143</v>
      </c>
      <c r="E8252">
        <v>3143</v>
      </c>
      <c r="F8252" t="str">
        <f>VLOOKUP(D8252,'Fund List'!$A$2:$F$1324,6,FALSE)</f>
        <v>PIONEERS HOME - SPECIAL DONATIONS</v>
      </c>
      <c r="G8252" s="3">
        <v>12</v>
      </c>
      <c r="I8252" s="24">
        <f t="shared" si="1670"/>
        <v>12.958404471406952</v>
      </c>
    </row>
    <row r="8253" spans="1:9" hidden="1" outlineLevel="3" x14ac:dyDescent="0.25">
      <c r="A8253" t="s">
        <v>107</v>
      </c>
      <c r="B8253" t="str">
        <f>VLOOKUP(A8253,'AGENCY CODES'!$C$4:$F$139,3,FALSE)</f>
        <v>ARIZONA PIONEERS' HOME</v>
      </c>
      <c r="C8253" s="8" t="s">
        <v>8</v>
      </c>
      <c r="D8253" s="8" t="str">
        <f t="shared" si="1666"/>
        <v>PIA3143</v>
      </c>
      <c r="E8253">
        <v>3143</v>
      </c>
      <c r="F8253" t="str">
        <f>VLOOKUP(D8253,'Fund List'!$A$2:$F$1324,6,FALSE)</f>
        <v>PIONEERS HOME - SPECIAL DONATIONS</v>
      </c>
      <c r="G8253" s="3">
        <v>12</v>
      </c>
      <c r="I8253" s="24">
        <f t="shared" si="1670"/>
        <v>12.958404471406952</v>
      </c>
    </row>
    <row r="8254" spans="1:9" hidden="1" outlineLevel="3" x14ac:dyDescent="0.25">
      <c r="A8254" t="s">
        <v>107</v>
      </c>
      <c r="B8254" t="str">
        <f>VLOOKUP(A8254,'AGENCY CODES'!$C$4:$F$139,3,FALSE)</f>
        <v>ARIZONA PIONEERS' HOME</v>
      </c>
      <c r="C8254" s="8" t="s">
        <v>10</v>
      </c>
      <c r="D8254" s="8" t="str">
        <f t="shared" si="1666"/>
        <v>PIA3143</v>
      </c>
      <c r="E8254">
        <v>3143</v>
      </c>
      <c r="F8254" t="str">
        <f>VLOOKUP(D8254,'Fund List'!$A$2:$F$1324,6,FALSE)</f>
        <v>PIONEERS HOME - SPECIAL DONATIONS</v>
      </c>
      <c r="G8254" s="3">
        <v>4</v>
      </c>
      <c r="I8254" s="24">
        <f t="shared" si="1670"/>
        <v>4.3194681571356508</v>
      </c>
    </row>
    <row r="8255" spans="1:9" hidden="1" outlineLevel="3" x14ac:dyDescent="0.25">
      <c r="A8255" t="s">
        <v>107</v>
      </c>
      <c r="B8255" t="str">
        <f>VLOOKUP(A8255,'AGENCY CODES'!$C$4:$F$139,3,FALSE)</f>
        <v>ARIZONA PIONEERS' HOME</v>
      </c>
      <c r="C8255" s="8" t="s">
        <v>11</v>
      </c>
      <c r="D8255" s="8" t="str">
        <f t="shared" si="1666"/>
        <v>PIA3143</v>
      </c>
      <c r="E8255">
        <v>3143</v>
      </c>
      <c r="F8255" t="str">
        <f>VLOOKUP(D8255,'Fund List'!$A$2:$F$1324,6,FALSE)</f>
        <v>PIONEERS HOME - SPECIAL DONATIONS</v>
      </c>
      <c r="G8255" s="3">
        <v>5</v>
      </c>
      <c r="I8255" s="24">
        <f t="shared" si="1670"/>
        <v>5.3993351964195639</v>
      </c>
    </row>
    <row r="8256" spans="1:9" hidden="1" outlineLevel="3" x14ac:dyDescent="0.25">
      <c r="A8256" t="s">
        <v>107</v>
      </c>
      <c r="B8256" t="str">
        <f>VLOOKUP(A8256,'AGENCY CODES'!$C$4:$F$139,3,FALSE)</f>
        <v>ARIZONA PIONEERS' HOME</v>
      </c>
      <c r="C8256" s="8" t="s">
        <v>12</v>
      </c>
      <c r="D8256" s="8" t="str">
        <f t="shared" si="1666"/>
        <v>PIA3143</v>
      </c>
      <c r="E8256">
        <v>3143</v>
      </c>
      <c r="F8256" t="str">
        <f>VLOOKUP(D8256,'Fund List'!$A$2:$F$1324,6,FALSE)</f>
        <v>PIONEERS HOME - SPECIAL DONATIONS</v>
      </c>
      <c r="G8256" s="3">
        <v>3</v>
      </c>
      <c r="I8256" s="24">
        <f t="shared" si="1670"/>
        <v>3.2396011178517381</v>
      </c>
    </row>
    <row r="8257" spans="1:9" hidden="1" outlineLevel="3" x14ac:dyDescent="0.25">
      <c r="A8257" t="s">
        <v>107</v>
      </c>
      <c r="B8257" t="str">
        <f>VLOOKUP(A8257,'AGENCY CODES'!$C$4:$F$139,3,FALSE)</f>
        <v>ARIZONA PIONEERS' HOME</v>
      </c>
      <c r="C8257" s="8">
        <v>2</v>
      </c>
      <c r="D8257" s="8" t="str">
        <f t="shared" si="1666"/>
        <v>PIA3143</v>
      </c>
      <c r="E8257">
        <v>3143</v>
      </c>
      <c r="F8257" t="str">
        <f>VLOOKUP(D8257,'Fund List'!$A$2:$F$1324,6,FALSE)</f>
        <v>PIONEERS HOME - SPECIAL DONATIONS</v>
      </c>
      <c r="G8257" s="3">
        <v>5</v>
      </c>
      <c r="I8257" s="24">
        <f t="shared" si="1670"/>
        <v>5.3993351964195639</v>
      </c>
    </row>
    <row r="8258" spans="1:9" outlineLevel="2" collapsed="1" x14ac:dyDescent="0.25">
      <c r="F8258" s="1" t="s">
        <v>4637</v>
      </c>
      <c r="I8258" s="24">
        <f t="shared" ref="I8258" si="1671">SUBTOTAL(9,I8250:I8257)</f>
        <v>87.46923018199692</v>
      </c>
    </row>
    <row r="8259" spans="1:9" hidden="1" outlineLevel="3" x14ac:dyDescent="0.25">
      <c r="A8259" t="s">
        <v>107</v>
      </c>
      <c r="B8259" t="str">
        <f>VLOOKUP(A8259,'AGENCY CODES'!$C$4:$F$139,3,FALSE)</f>
        <v>ARIZONA PIONEERS' HOME</v>
      </c>
      <c r="C8259" s="8" t="s">
        <v>3</v>
      </c>
      <c r="D8259" s="8" t="str">
        <f t="shared" si="1666"/>
        <v>PIA3144</v>
      </c>
      <c r="E8259">
        <v>3144</v>
      </c>
      <c r="F8259" t="str">
        <f>VLOOKUP(D8259,'Fund List'!$A$2:$F$1324,6,FALSE)</f>
        <v>PIONEERS HOME - CEMETERY PROCEEDS</v>
      </c>
      <c r="G8259" s="3">
        <v>99</v>
      </c>
      <c r="I8259" s="24">
        <f t="shared" ref="I8259:I8265" si="1672">$G8259/$G$10*I$5</f>
        <v>106.90683688910737</v>
      </c>
    </row>
    <row r="8260" spans="1:9" hidden="1" outlineLevel="3" x14ac:dyDescent="0.25">
      <c r="A8260" t="s">
        <v>107</v>
      </c>
      <c r="B8260" t="str">
        <f>VLOOKUP(A8260,'AGENCY CODES'!$C$4:$F$139,3,FALSE)</f>
        <v>ARIZONA PIONEERS' HOME</v>
      </c>
      <c r="C8260" s="8" t="s">
        <v>4</v>
      </c>
      <c r="D8260" s="8" t="str">
        <f t="shared" si="1666"/>
        <v>PIA3144</v>
      </c>
      <c r="E8260">
        <v>3144</v>
      </c>
      <c r="F8260" t="str">
        <f>VLOOKUP(D8260,'Fund List'!$A$2:$F$1324,6,FALSE)</f>
        <v>PIONEERS HOME - CEMETERY PROCEEDS</v>
      </c>
      <c r="G8260" s="3">
        <v>15</v>
      </c>
      <c r="I8260" s="24">
        <f t="shared" si="1672"/>
        <v>16.198005589258692</v>
      </c>
    </row>
    <row r="8261" spans="1:9" hidden="1" outlineLevel="3" x14ac:dyDescent="0.25">
      <c r="A8261" t="s">
        <v>107</v>
      </c>
      <c r="B8261" t="str">
        <f>VLOOKUP(A8261,'AGENCY CODES'!$C$4:$F$139,3,FALSE)</f>
        <v>ARIZONA PIONEERS' HOME</v>
      </c>
      <c r="C8261" s="8" t="s">
        <v>17</v>
      </c>
      <c r="D8261" s="8" t="str">
        <f t="shared" si="1666"/>
        <v>PIA3144</v>
      </c>
      <c r="E8261">
        <v>3144</v>
      </c>
      <c r="F8261" t="str">
        <f>VLOOKUP(D8261,'Fund List'!$A$2:$F$1324,6,FALSE)</f>
        <v>PIONEERS HOME - CEMETERY PROCEEDS</v>
      </c>
      <c r="G8261" s="3">
        <v>2</v>
      </c>
      <c r="I8261" s="24">
        <f t="shared" si="1672"/>
        <v>2.1597340785678254</v>
      </c>
    </row>
    <row r="8262" spans="1:9" hidden="1" outlineLevel="3" x14ac:dyDescent="0.25">
      <c r="A8262" t="s">
        <v>107</v>
      </c>
      <c r="B8262" t="str">
        <f>VLOOKUP(A8262,'AGENCY CODES'!$C$4:$F$139,3,FALSE)</f>
        <v>ARIZONA PIONEERS' HOME</v>
      </c>
      <c r="C8262" s="8" t="s">
        <v>10</v>
      </c>
      <c r="D8262" s="8" t="str">
        <f t="shared" si="1666"/>
        <v>PIA3144</v>
      </c>
      <c r="E8262">
        <v>3144</v>
      </c>
      <c r="F8262" t="str">
        <f>VLOOKUP(D8262,'Fund List'!$A$2:$F$1324,6,FALSE)</f>
        <v>PIONEERS HOME - CEMETERY PROCEEDS</v>
      </c>
      <c r="G8262" s="3">
        <v>22</v>
      </c>
      <c r="I8262" s="24">
        <f t="shared" si="1672"/>
        <v>23.757074864246082</v>
      </c>
    </row>
    <row r="8263" spans="1:9" hidden="1" outlineLevel="3" x14ac:dyDescent="0.25">
      <c r="A8263" t="s">
        <v>107</v>
      </c>
      <c r="B8263" t="str">
        <f>VLOOKUP(A8263,'AGENCY CODES'!$C$4:$F$139,3,FALSE)</f>
        <v>ARIZONA PIONEERS' HOME</v>
      </c>
      <c r="C8263" s="8" t="s">
        <v>11</v>
      </c>
      <c r="D8263" s="8" t="str">
        <f t="shared" si="1666"/>
        <v>PIA3144</v>
      </c>
      <c r="E8263">
        <v>3144</v>
      </c>
      <c r="F8263" t="str">
        <f>VLOOKUP(D8263,'Fund List'!$A$2:$F$1324,6,FALSE)</f>
        <v>PIONEERS HOME - CEMETERY PROCEEDS</v>
      </c>
      <c r="G8263" s="3">
        <v>26</v>
      </c>
      <c r="I8263" s="24">
        <f t="shared" si="1672"/>
        <v>28.076543021381731</v>
      </c>
    </row>
    <row r="8264" spans="1:9" hidden="1" outlineLevel="3" x14ac:dyDescent="0.25">
      <c r="A8264" t="s">
        <v>107</v>
      </c>
      <c r="B8264" t="str">
        <f>VLOOKUP(A8264,'AGENCY CODES'!$C$4:$F$139,3,FALSE)</f>
        <v>ARIZONA PIONEERS' HOME</v>
      </c>
      <c r="C8264" s="8" t="s">
        <v>12</v>
      </c>
      <c r="D8264" s="8" t="str">
        <f t="shared" si="1666"/>
        <v>PIA3144</v>
      </c>
      <c r="E8264">
        <v>3144</v>
      </c>
      <c r="F8264" t="str">
        <f>VLOOKUP(D8264,'Fund List'!$A$2:$F$1324,6,FALSE)</f>
        <v>PIONEERS HOME - CEMETERY PROCEEDS</v>
      </c>
      <c r="G8264" s="3">
        <v>5</v>
      </c>
      <c r="I8264" s="24">
        <f t="shared" si="1672"/>
        <v>5.3993351964195639</v>
      </c>
    </row>
    <row r="8265" spans="1:9" hidden="1" outlineLevel="3" x14ac:dyDescent="0.25">
      <c r="A8265" t="s">
        <v>107</v>
      </c>
      <c r="B8265" t="str">
        <f>VLOOKUP(A8265,'AGENCY CODES'!$C$4:$F$139,3,FALSE)</f>
        <v>ARIZONA PIONEERS' HOME</v>
      </c>
      <c r="C8265" s="8">
        <v>2</v>
      </c>
      <c r="D8265" s="8" t="str">
        <f t="shared" si="1666"/>
        <v>PIA3144</v>
      </c>
      <c r="E8265">
        <v>3144</v>
      </c>
      <c r="F8265" t="str">
        <f>VLOOKUP(D8265,'Fund List'!$A$2:$F$1324,6,FALSE)</f>
        <v>PIONEERS HOME - CEMETERY PROCEEDS</v>
      </c>
      <c r="G8265" s="3">
        <v>22</v>
      </c>
      <c r="I8265" s="24">
        <f t="shared" si="1672"/>
        <v>23.757074864246082</v>
      </c>
    </row>
    <row r="8266" spans="1:9" outlineLevel="2" collapsed="1" x14ac:dyDescent="0.25">
      <c r="F8266" s="1" t="s">
        <v>4638</v>
      </c>
      <c r="I8266" s="24">
        <f t="shared" ref="I8266" si="1673">SUBTOTAL(9,I8259:I8265)</f>
        <v>206.25460450322734</v>
      </c>
    </row>
    <row r="8267" spans="1:9" outlineLevel="1" x14ac:dyDescent="0.25">
      <c r="B8267" s="1" t="s">
        <v>3972</v>
      </c>
      <c r="I8267" s="24">
        <f t="shared" ref="I8267" si="1674">SUBTOTAL(9,I8201:I8265)</f>
        <v>7609.8230258337362</v>
      </c>
    </row>
    <row r="8268" spans="1:9" hidden="1" outlineLevel="3" x14ac:dyDescent="0.25">
      <c r="A8268" t="s">
        <v>108</v>
      </c>
      <c r="B8268" t="str">
        <f>VLOOKUP(A8268,'AGENCY CODES'!$C$4:$F$139,3,FALSE)</f>
        <v>STATE BOARD OF PHARMACY</v>
      </c>
      <c r="C8268" s="8" t="s">
        <v>2</v>
      </c>
      <c r="D8268" s="8" t="str">
        <f t="shared" si="1666"/>
        <v>PMA1000</v>
      </c>
      <c r="E8268">
        <v>1000</v>
      </c>
      <c r="F8268" t="str">
        <f>VLOOKUP(D8268,'Fund List'!$A$2:$F$1324,6,FALSE)</f>
        <v>GENERAL FUND</v>
      </c>
      <c r="G8268" s="3">
        <v>2</v>
      </c>
      <c r="I8268" s="24">
        <f t="shared" ref="I8268:I8276" si="1675">$G8268/$G$10*I$5</f>
        <v>2.1597340785678254</v>
      </c>
    </row>
    <row r="8269" spans="1:9" hidden="1" outlineLevel="3" x14ac:dyDescent="0.25">
      <c r="A8269" t="s">
        <v>108</v>
      </c>
      <c r="B8269" t="str">
        <f>VLOOKUP(A8269,'AGENCY CODES'!$C$4:$F$139,3,FALSE)</f>
        <v>STATE BOARD OF PHARMACY</v>
      </c>
      <c r="C8269" s="8" t="s">
        <v>3</v>
      </c>
      <c r="D8269" s="8" t="str">
        <f t="shared" si="1666"/>
        <v>PMA1000</v>
      </c>
      <c r="E8269">
        <v>1000</v>
      </c>
      <c r="F8269" t="str">
        <f>VLOOKUP(D8269,'Fund List'!$A$2:$F$1324,6,FALSE)</f>
        <v>GENERAL FUND</v>
      </c>
      <c r="G8269" s="3">
        <v>4966</v>
      </c>
      <c r="I8269" s="24">
        <f t="shared" si="1675"/>
        <v>5362.6197170839105</v>
      </c>
    </row>
    <row r="8270" spans="1:9" hidden="1" outlineLevel="3" x14ac:dyDescent="0.25">
      <c r="A8270" t="s">
        <v>108</v>
      </c>
      <c r="B8270" t="str">
        <f>VLOOKUP(A8270,'AGENCY CODES'!$C$4:$F$139,3,FALSE)</f>
        <v>STATE BOARD OF PHARMACY</v>
      </c>
      <c r="C8270" s="8" t="s">
        <v>6</v>
      </c>
      <c r="D8270" s="8" t="str">
        <f t="shared" si="1666"/>
        <v>PMA1000</v>
      </c>
      <c r="E8270">
        <v>1000</v>
      </c>
      <c r="F8270" t="str">
        <f>VLOOKUP(D8270,'Fund List'!$A$2:$F$1324,6,FALSE)</f>
        <v>GENERAL FUND</v>
      </c>
      <c r="G8270" s="3">
        <v>18</v>
      </c>
      <c r="I8270" s="24">
        <f t="shared" si="1675"/>
        <v>19.437606707110429</v>
      </c>
    </row>
    <row r="8271" spans="1:9" hidden="1" outlineLevel="3" x14ac:dyDescent="0.25">
      <c r="A8271" t="s">
        <v>108</v>
      </c>
      <c r="B8271" t="str">
        <f>VLOOKUP(A8271,'AGENCY CODES'!$C$4:$F$139,3,FALSE)</f>
        <v>STATE BOARD OF PHARMACY</v>
      </c>
      <c r="C8271" s="8" t="s">
        <v>7</v>
      </c>
      <c r="D8271" s="8" t="str">
        <f t="shared" si="1666"/>
        <v>PMA1000</v>
      </c>
      <c r="E8271">
        <v>1000</v>
      </c>
      <c r="F8271" t="str">
        <f>VLOOKUP(D8271,'Fund List'!$A$2:$F$1324,6,FALSE)</f>
        <v>GENERAL FUND</v>
      </c>
      <c r="G8271" s="3">
        <v>4</v>
      </c>
      <c r="I8271" s="24">
        <f t="shared" si="1675"/>
        <v>4.3194681571356508</v>
      </c>
    </row>
    <row r="8272" spans="1:9" hidden="1" outlineLevel="3" x14ac:dyDescent="0.25">
      <c r="A8272" t="s">
        <v>108</v>
      </c>
      <c r="B8272" t="str">
        <f>VLOOKUP(A8272,'AGENCY CODES'!$C$4:$F$139,3,FALSE)</f>
        <v>STATE BOARD OF PHARMACY</v>
      </c>
      <c r="C8272" s="8" t="s">
        <v>8</v>
      </c>
      <c r="D8272" s="8" t="str">
        <f t="shared" si="1666"/>
        <v>PMA1000</v>
      </c>
      <c r="E8272">
        <v>1000</v>
      </c>
      <c r="F8272" t="str">
        <f>VLOOKUP(D8272,'Fund List'!$A$2:$F$1324,6,FALSE)</f>
        <v>GENERAL FUND</v>
      </c>
      <c r="G8272" s="3">
        <v>1</v>
      </c>
      <c r="I8272" s="24">
        <f t="shared" si="1675"/>
        <v>1.0798670392839127</v>
      </c>
    </row>
    <row r="8273" spans="1:9" hidden="1" outlineLevel="3" x14ac:dyDescent="0.25">
      <c r="A8273" t="s">
        <v>108</v>
      </c>
      <c r="B8273" t="str">
        <f>VLOOKUP(A8273,'AGENCY CODES'!$C$4:$F$139,3,FALSE)</f>
        <v>STATE BOARD OF PHARMACY</v>
      </c>
      <c r="C8273" s="8" t="s">
        <v>10</v>
      </c>
      <c r="D8273" s="8" t="str">
        <f t="shared" si="1666"/>
        <v>PMA1000</v>
      </c>
      <c r="E8273">
        <v>1000</v>
      </c>
      <c r="F8273" t="str">
        <f>VLOOKUP(D8273,'Fund List'!$A$2:$F$1324,6,FALSE)</f>
        <v>GENERAL FUND</v>
      </c>
      <c r="G8273" s="3">
        <v>74</v>
      </c>
      <c r="I8273" s="24">
        <f t="shared" si="1675"/>
        <v>79.910160907009555</v>
      </c>
    </row>
    <row r="8274" spans="1:9" hidden="1" outlineLevel="3" x14ac:dyDescent="0.25">
      <c r="A8274" t="s">
        <v>108</v>
      </c>
      <c r="B8274" t="str">
        <f>VLOOKUP(A8274,'AGENCY CODES'!$C$4:$F$139,3,FALSE)</f>
        <v>STATE BOARD OF PHARMACY</v>
      </c>
      <c r="C8274" s="8" t="s">
        <v>11</v>
      </c>
      <c r="D8274" s="8" t="str">
        <f t="shared" si="1666"/>
        <v>PMA1000</v>
      </c>
      <c r="E8274">
        <v>1000</v>
      </c>
      <c r="F8274" t="str">
        <f>VLOOKUP(D8274,'Fund List'!$A$2:$F$1324,6,FALSE)</f>
        <v>GENERAL FUND</v>
      </c>
      <c r="G8274" s="3">
        <v>112</v>
      </c>
      <c r="I8274" s="24">
        <f t="shared" si="1675"/>
        <v>120.94510839979822</v>
      </c>
    </row>
    <row r="8275" spans="1:9" hidden="1" outlineLevel="3" x14ac:dyDescent="0.25">
      <c r="A8275" t="s">
        <v>108</v>
      </c>
      <c r="B8275" t="str">
        <f>VLOOKUP(A8275,'AGENCY CODES'!$C$4:$F$139,3,FALSE)</f>
        <v>STATE BOARD OF PHARMACY</v>
      </c>
      <c r="C8275" s="8" t="s">
        <v>12</v>
      </c>
      <c r="D8275" s="8" t="str">
        <f t="shared" si="1666"/>
        <v>PMA1000</v>
      </c>
      <c r="E8275">
        <v>1000</v>
      </c>
      <c r="F8275" t="str">
        <f>VLOOKUP(D8275,'Fund List'!$A$2:$F$1324,6,FALSE)</f>
        <v>GENERAL FUND</v>
      </c>
      <c r="G8275" s="3">
        <v>1</v>
      </c>
      <c r="I8275" s="24">
        <f t="shared" si="1675"/>
        <v>1.0798670392839127</v>
      </c>
    </row>
    <row r="8276" spans="1:9" hidden="1" outlineLevel="3" x14ac:dyDescent="0.25">
      <c r="A8276" t="s">
        <v>108</v>
      </c>
      <c r="B8276" t="str">
        <f>VLOOKUP(A8276,'AGENCY CODES'!$C$4:$F$139,3,FALSE)</f>
        <v>STATE BOARD OF PHARMACY</v>
      </c>
      <c r="C8276" s="8">
        <v>2</v>
      </c>
      <c r="D8276" s="8" t="str">
        <f t="shared" si="1666"/>
        <v>PMA1000</v>
      </c>
      <c r="E8276">
        <v>1000</v>
      </c>
      <c r="F8276" t="str">
        <f>VLOOKUP(D8276,'Fund List'!$A$2:$F$1324,6,FALSE)</f>
        <v>GENERAL FUND</v>
      </c>
      <c r="G8276" s="3">
        <v>112</v>
      </c>
      <c r="I8276" s="24">
        <f t="shared" si="1675"/>
        <v>120.94510839979822</v>
      </c>
    </row>
    <row r="8277" spans="1:9" outlineLevel="2" collapsed="1" x14ac:dyDescent="0.25">
      <c r="F8277" s="1" t="s">
        <v>4007</v>
      </c>
      <c r="I8277" s="24">
        <f t="shared" ref="I8277" si="1676">SUBTOTAL(9,I8268:I8276)</f>
        <v>5712.4966378118988</v>
      </c>
    </row>
    <row r="8278" spans="1:9" hidden="1" outlineLevel="3" x14ac:dyDescent="0.25">
      <c r="A8278" t="s">
        <v>108</v>
      </c>
      <c r="B8278" t="str">
        <f>VLOOKUP(A8278,'AGENCY CODES'!$C$4:$F$139,3,FALSE)</f>
        <v>STATE BOARD OF PHARMACY</v>
      </c>
      <c r="C8278" s="8" t="s">
        <v>15</v>
      </c>
      <c r="D8278" s="8" t="str">
        <f t="shared" si="1666"/>
        <v>PMA1300</v>
      </c>
      <c r="E8278">
        <v>1300</v>
      </c>
      <c r="F8278" t="str">
        <f>VLOOKUP(D8278,'Fund List'!$A$2:$F$1324,6,FALSE)</f>
        <v>GENERAL FIXED ASSETS</v>
      </c>
      <c r="G8278" s="3">
        <v>1</v>
      </c>
      <c r="I8278" s="24">
        <f>$G8278/$G$10*I$5</f>
        <v>1.0798670392839127</v>
      </c>
    </row>
    <row r="8279" spans="1:9" outlineLevel="2" collapsed="1" x14ac:dyDescent="0.25">
      <c r="F8279" s="1" t="s">
        <v>4019</v>
      </c>
      <c r="I8279" s="24">
        <f t="shared" ref="I8279" si="1677">SUBTOTAL(9,I8278:I8278)</f>
        <v>1.0798670392839127</v>
      </c>
    </row>
    <row r="8280" spans="1:9" hidden="1" outlineLevel="3" x14ac:dyDescent="0.25">
      <c r="A8280" t="s">
        <v>108</v>
      </c>
      <c r="B8280" t="str">
        <f>VLOOKUP(A8280,'AGENCY CODES'!$C$4:$F$139,3,FALSE)</f>
        <v>STATE BOARD OF PHARMACY</v>
      </c>
      <c r="C8280" s="8" t="s">
        <v>3</v>
      </c>
      <c r="D8280" s="8" t="str">
        <f t="shared" si="1666"/>
        <v>PMA2000</v>
      </c>
      <c r="E8280">
        <v>2000</v>
      </c>
      <c r="F8280" t="str">
        <f>VLOOKUP(D8280,'Fund List'!$A$2:$F$1324,6,FALSE)</f>
        <v>MEDICAL GAS</v>
      </c>
      <c r="G8280" s="3">
        <v>1</v>
      </c>
      <c r="I8280" s="24">
        <f t="shared" ref="I8280:I8285" si="1678">$G8280/$G$10*I$5</f>
        <v>1.0798670392839127</v>
      </c>
    </row>
    <row r="8281" spans="1:9" hidden="1" outlineLevel="3" x14ac:dyDescent="0.25">
      <c r="A8281" t="s">
        <v>108</v>
      </c>
      <c r="B8281" t="str">
        <f>VLOOKUP(A8281,'AGENCY CODES'!$C$4:$F$139,3,FALSE)</f>
        <v>STATE BOARD OF PHARMACY</v>
      </c>
      <c r="C8281" s="8" t="s">
        <v>7</v>
      </c>
      <c r="D8281" s="8" t="str">
        <f t="shared" si="1666"/>
        <v>PMA2000</v>
      </c>
      <c r="E8281">
        <v>2000</v>
      </c>
      <c r="F8281" t="str">
        <f>VLOOKUP(D8281,'Fund List'!$A$2:$F$1324,6,FALSE)</f>
        <v>MEDICAL GAS</v>
      </c>
      <c r="G8281" s="3">
        <v>2</v>
      </c>
      <c r="I8281" s="24">
        <f t="shared" si="1678"/>
        <v>2.1597340785678254</v>
      </c>
    </row>
    <row r="8282" spans="1:9" hidden="1" outlineLevel="3" x14ac:dyDescent="0.25">
      <c r="A8282" t="s">
        <v>108</v>
      </c>
      <c r="B8282" t="str">
        <f>VLOOKUP(A8282,'AGENCY CODES'!$C$4:$F$139,3,FALSE)</f>
        <v>STATE BOARD OF PHARMACY</v>
      </c>
      <c r="C8282" s="8" t="s">
        <v>10</v>
      </c>
      <c r="D8282" s="8" t="str">
        <f t="shared" si="1666"/>
        <v>PMA2000</v>
      </c>
      <c r="E8282">
        <v>2000</v>
      </c>
      <c r="F8282" t="str">
        <f>VLOOKUP(D8282,'Fund List'!$A$2:$F$1324,6,FALSE)</f>
        <v>MEDICAL GAS</v>
      </c>
      <c r="G8282" s="3">
        <v>2</v>
      </c>
      <c r="I8282" s="24">
        <f t="shared" si="1678"/>
        <v>2.1597340785678254</v>
      </c>
    </row>
    <row r="8283" spans="1:9" hidden="1" outlineLevel="3" x14ac:dyDescent="0.25">
      <c r="A8283" t="s">
        <v>108</v>
      </c>
      <c r="B8283" t="str">
        <f>VLOOKUP(A8283,'AGENCY CODES'!$C$4:$F$139,3,FALSE)</f>
        <v>STATE BOARD OF PHARMACY</v>
      </c>
      <c r="C8283" s="8" t="s">
        <v>11</v>
      </c>
      <c r="D8283" s="8" t="str">
        <f t="shared" si="1666"/>
        <v>PMA2000</v>
      </c>
      <c r="E8283">
        <v>2000</v>
      </c>
      <c r="F8283" t="str">
        <f>VLOOKUP(D8283,'Fund List'!$A$2:$F$1324,6,FALSE)</f>
        <v>MEDICAL GAS</v>
      </c>
      <c r="G8283" s="3">
        <v>2</v>
      </c>
      <c r="I8283" s="24">
        <f t="shared" si="1678"/>
        <v>2.1597340785678254</v>
      </c>
    </row>
    <row r="8284" spans="1:9" hidden="1" outlineLevel="3" x14ac:dyDescent="0.25">
      <c r="A8284" t="s">
        <v>108</v>
      </c>
      <c r="B8284" t="str">
        <f>VLOOKUP(A8284,'AGENCY CODES'!$C$4:$F$139,3,FALSE)</f>
        <v>STATE BOARD OF PHARMACY</v>
      </c>
      <c r="C8284" s="8" t="s">
        <v>12</v>
      </c>
      <c r="D8284" s="8" t="str">
        <f t="shared" si="1666"/>
        <v>PMA2000</v>
      </c>
      <c r="E8284">
        <v>2000</v>
      </c>
      <c r="F8284" t="str">
        <f>VLOOKUP(D8284,'Fund List'!$A$2:$F$1324,6,FALSE)</f>
        <v>MEDICAL GAS</v>
      </c>
      <c r="G8284" s="3">
        <v>3</v>
      </c>
      <c r="I8284" s="24">
        <f t="shared" si="1678"/>
        <v>3.2396011178517381</v>
      </c>
    </row>
    <row r="8285" spans="1:9" hidden="1" outlineLevel="3" x14ac:dyDescent="0.25">
      <c r="A8285" t="s">
        <v>108</v>
      </c>
      <c r="B8285" t="str">
        <f>VLOOKUP(A8285,'AGENCY CODES'!$C$4:$F$139,3,FALSE)</f>
        <v>STATE BOARD OF PHARMACY</v>
      </c>
      <c r="C8285" s="8">
        <v>2</v>
      </c>
      <c r="D8285" s="8" t="str">
        <f t="shared" si="1666"/>
        <v>PMA2000</v>
      </c>
      <c r="E8285">
        <v>2000</v>
      </c>
      <c r="F8285" t="str">
        <f>VLOOKUP(D8285,'Fund List'!$A$2:$F$1324,6,FALSE)</f>
        <v>MEDICAL GAS</v>
      </c>
      <c r="G8285" s="3">
        <v>2</v>
      </c>
      <c r="I8285" s="24">
        <f t="shared" si="1678"/>
        <v>2.1597340785678254</v>
      </c>
    </row>
    <row r="8286" spans="1:9" outlineLevel="2" collapsed="1" x14ac:dyDescent="0.25">
      <c r="F8286" s="1" t="s">
        <v>4639</v>
      </c>
      <c r="I8286" s="24">
        <f t="shared" ref="I8286" si="1679">SUBTOTAL(9,I8280:I8285)</f>
        <v>12.958404471406954</v>
      </c>
    </row>
    <row r="8287" spans="1:9" hidden="1" outlineLevel="3" x14ac:dyDescent="0.25">
      <c r="A8287" t="s">
        <v>108</v>
      </c>
      <c r="B8287" t="str">
        <f>VLOOKUP(A8287,'AGENCY CODES'!$C$4:$F$139,3,FALSE)</f>
        <v>STATE BOARD OF PHARMACY</v>
      </c>
      <c r="C8287" s="8" t="s">
        <v>1</v>
      </c>
      <c r="D8287" s="8" t="str">
        <f t="shared" si="1666"/>
        <v>PMA2052</v>
      </c>
      <c r="E8287">
        <v>2052</v>
      </c>
      <c r="F8287" t="str">
        <f>VLOOKUP(D8287,'Fund List'!$A$2:$F$1324,6,FALSE)</f>
        <v>ARIZONA STATE BOARD OF PHARMACY FUND</v>
      </c>
      <c r="G8287" s="3">
        <v>29</v>
      </c>
      <c r="I8287" s="24">
        <f t="shared" ref="I8287:I8300" si="1680">$G8287/$G$10*I$5</f>
        <v>31.316144139233469</v>
      </c>
    </row>
    <row r="8288" spans="1:9" hidden="1" outlineLevel="3" x14ac:dyDescent="0.25">
      <c r="A8288" t="s">
        <v>108</v>
      </c>
      <c r="B8288" t="str">
        <f>VLOOKUP(A8288,'AGENCY CODES'!$C$4:$F$139,3,FALSE)</f>
        <v>STATE BOARD OF PHARMACY</v>
      </c>
      <c r="C8288" s="8" t="s">
        <v>2</v>
      </c>
      <c r="D8288" s="8" t="str">
        <f t="shared" si="1666"/>
        <v>PMA2052</v>
      </c>
      <c r="E8288">
        <v>2052</v>
      </c>
      <c r="F8288" t="str">
        <f>VLOOKUP(D8288,'Fund List'!$A$2:$F$1324,6,FALSE)</f>
        <v>ARIZONA STATE BOARD OF PHARMACY FUND</v>
      </c>
      <c r="G8288" s="3">
        <v>3</v>
      </c>
      <c r="I8288" s="24">
        <f t="shared" si="1680"/>
        <v>3.2396011178517381</v>
      </c>
    </row>
    <row r="8289" spans="1:9" hidden="1" outlineLevel="3" x14ac:dyDescent="0.25">
      <c r="A8289" t="s">
        <v>108</v>
      </c>
      <c r="B8289" t="str">
        <f>VLOOKUP(A8289,'AGENCY CODES'!$C$4:$F$139,3,FALSE)</f>
        <v>STATE BOARD OF PHARMACY</v>
      </c>
      <c r="C8289" s="8" t="s">
        <v>3</v>
      </c>
      <c r="D8289" s="8" t="str">
        <f t="shared" si="1666"/>
        <v>PMA2052</v>
      </c>
      <c r="E8289">
        <v>2052</v>
      </c>
      <c r="F8289" t="str">
        <f>VLOOKUP(D8289,'Fund List'!$A$2:$F$1324,6,FALSE)</f>
        <v>ARIZONA STATE BOARD OF PHARMACY FUND</v>
      </c>
      <c r="G8289" s="3">
        <v>4960</v>
      </c>
      <c r="I8289" s="24">
        <f t="shared" si="1680"/>
        <v>5356.1405148482081</v>
      </c>
    </row>
    <row r="8290" spans="1:9" hidden="1" outlineLevel="3" x14ac:dyDescent="0.25">
      <c r="A8290" t="s">
        <v>108</v>
      </c>
      <c r="B8290" t="str">
        <f>VLOOKUP(A8290,'AGENCY CODES'!$C$4:$F$139,3,FALSE)</f>
        <v>STATE BOARD OF PHARMACY</v>
      </c>
      <c r="C8290" s="8" t="s">
        <v>4</v>
      </c>
      <c r="D8290" s="8" t="str">
        <f t="shared" si="1666"/>
        <v>PMA2052</v>
      </c>
      <c r="E8290">
        <v>2052</v>
      </c>
      <c r="F8290" t="str">
        <f>VLOOKUP(D8290,'Fund List'!$A$2:$F$1324,6,FALSE)</f>
        <v>ARIZONA STATE BOARD OF PHARMACY FUND</v>
      </c>
      <c r="G8290" s="3">
        <v>127</v>
      </c>
      <c r="I8290" s="24">
        <f t="shared" si="1680"/>
        <v>137.14311398905693</v>
      </c>
    </row>
    <row r="8291" spans="1:9" hidden="1" outlineLevel="3" x14ac:dyDescent="0.25">
      <c r="A8291" t="s">
        <v>108</v>
      </c>
      <c r="B8291" t="str">
        <f>VLOOKUP(A8291,'AGENCY CODES'!$C$4:$F$139,3,FALSE)</f>
        <v>STATE BOARD OF PHARMACY</v>
      </c>
      <c r="C8291" s="8" t="s">
        <v>5</v>
      </c>
      <c r="D8291" s="8" t="str">
        <f t="shared" si="1666"/>
        <v>PMA2052</v>
      </c>
      <c r="E8291">
        <v>2052</v>
      </c>
      <c r="F8291" t="str">
        <f>VLOOKUP(D8291,'Fund List'!$A$2:$F$1324,6,FALSE)</f>
        <v>ARIZONA STATE BOARD OF PHARMACY FUND</v>
      </c>
      <c r="G8291" s="3">
        <v>1</v>
      </c>
      <c r="I8291" s="24">
        <f t="shared" si="1680"/>
        <v>1.0798670392839127</v>
      </c>
    </row>
    <row r="8292" spans="1:9" hidden="1" outlineLevel="3" x14ac:dyDescent="0.25">
      <c r="A8292" t="s">
        <v>108</v>
      </c>
      <c r="B8292" t="str">
        <f>VLOOKUP(A8292,'AGENCY CODES'!$C$4:$F$139,3,FALSE)</f>
        <v>STATE BOARD OF PHARMACY</v>
      </c>
      <c r="C8292" s="8" t="s">
        <v>6</v>
      </c>
      <c r="D8292" s="8" t="str">
        <f t="shared" si="1666"/>
        <v>PMA2052</v>
      </c>
      <c r="E8292">
        <v>2052</v>
      </c>
      <c r="F8292" t="str">
        <f>VLOOKUP(D8292,'Fund List'!$A$2:$F$1324,6,FALSE)</f>
        <v>ARIZONA STATE BOARD OF PHARMACY FUND</v>
      </c>
      <c r="G8292" s="3">
        <v>59</v>
      </c>
      <c r="I8292" s="24">
        <f t="shared" si="1680"/>
        <v>63.712155317750856</v>
      </c>
    </row>
    <row r="8293" spans="1:9" hidden="1" outlineLevel="3" x14ac:dyDescent="0.25">
      <c r="A8293" t="s">
        <v>108</v>
      </c>
      <c r="B8293" t="str">
        <f>VLOOKUP(A8293,'AGENCY CODES'!$C$4:$F$139,3,FALSE)</f>
        <v>STATE BOARD OF PHARMACY</v>
      </c>
      <c r="C8293" s="8" t="s">
        <v>7</v>
      </c>
      <c r="D8293" s="8" t="str">
        <f t="shared" si="1666"/>
        <v>PMA2052</v>
      </c>
      <c r="E8293">
        <v>2052</v>
      </c>
      <c r="F8293" t="str">
        <f>VLOOKUP(D8293,'Fund List'!$A$2:$F$1324,6,FALSE)</f>
        <v>ARIZONA STATE BOARD OF PHARMACY FUND</v>
      </c>
      <c r="G8293" s="3">
        <v>129</v>
      </c>
      <c r="I8293" s="24">
        <f t="shared" si="1680"/>
        <v>139.30284806762475</v>
      </c>
    </row>
    <row r="8294" spans="1:9" hidden="1" outlineLevel="3" x14ac:dyDescent="0.25">
      <c r="A8294" t="s">
        <v>108</v>
      </c>
      <c r="B8294" t="str">
        <f>VLOOKUP(A8294,'AGENCY CODES'!$C$4:$F$139,3,FALSE)</f>
        <v>STATE BOARD OF PHARMACY</v>
      </c>
      <c r="C8294" s="8" t="s">
        <v>17</v>
      </c>
      <c r="D8294" s="8" t="str">
        <f t="shared" si="1666"/>
        <v>PMA2052</v>
      </c>
      <c r="E8294">
        <v>2052</v>
      </c>
      <c r="F8294" t="str">
        <f>VLOOKUP(D8294,'Fund List'!$A$2:$F$1324,6,FALSE)</f>
        <v>ARIZONA STATE BOARD OF PHARMACY FUND</v>
      </c>
      <c r="G8294" s="3">
        <v>15</v>
      </c>
      <c r="I8294" s="24">
        <f t="shared" si="1680"/>
        <v>16.198005589258692</v>
      </c>
    </row>
    <row r="8295" spans="1:9" hidden="1" outlineLevel="3" x14ac:dyDescent="0.25">
      <c r="A8295" t="s">
        <v>108</v>
      </c>
      <c r="B8295" t="str">
        <f>VLOOKUP(A8295,'AGENCY CODES'!$C$4:$F$139,3,FALSE)</f>
        <v>STATE BOARD OF PHARMACY</v>
      </c>
      <c r="C8295" s="8" t="s">
        <v>8</v>
      </c>
      <c r="D8295" s="8" t="str">
        <f t="shared" si="1666"/>
        <v>PMA2052</v>
      </c>
      <c r="E8295">
        <v>2052</v>
      </c>
      <c r="F8295" t="str">
        <f>VLOOKUP(D8295,'Fund List'!$A$2:$F$1324,6,FALSE)</f>
        <v>ARIZONA STATE BOARD OF PHARMACY FUND</v>
      </c>
      <c r="G8295" s="3">
        <v>1</v>
      </c>
      <c r="I8295" s="24">
        <f t="shared" si="1680"/>
        <v>1.0798670392839127</v>
      </c>
    </row>
    <row r="8296" spans="1:9" hidden="1" outlineLevel="3" x14ac:dyDescent="0.25">
      <c r="A8296" t="s">
        <v>108</v>
      </c>
      <c r="B8296" t="str">
        <f>VLOOKUP(A8296,'AGENCY CODES'!$C$4:$F$139,3,FALSE)</f>
        <v>STATE BOARD OF PHARMACY</v>
      </c>
      <c r="C8296" s="8" t="s">
        <v>10</v>
      </c>
      <c r="D8296" s="8" t="str">
        <f t="shared" si="1666"/>
        <v>PMA2052</v>
      </c>
      <c r="E8296">
        <v>2052</v>
      </c>
      <c r="F8296" t="str">
        <f>VLOOKUP(D8296,'Fund List'!$A$2:$F$1324,6,FALSE)</f>
        <v>ARIZONA STATE BOARD OF PHARMACY FUND</v>
      </c>
      <c r="G8296" s="3">
        <v>131</v>
      </c>
      <c r="I8296" s="24">
        <f t="shared" si="1680"/>
        <v>141.4625821461926</v>
      </c>
    </row>
    <row r="8297" spans="1:9" hidden="1" outlineLevel="3" x14ac:dyDescent="0.25">
      <c r="A8297" t="s">
        <v>108</v>
      </c>
      <c r="B8297" t="str">
        <f>VLOOKUP(A8297,'AGENCY CODES'!$C$4:$F$139,3,FALSE)</f>
        <v>STATE BOARD OF PHARMACY</v>
      </c>
      <c r="C8297" s="8" t="s">
        <v>11</v>
      </c>
      <c r="D8297" s="8" t="str">
        <f t="shared" si="1666"/>
        <v>PMA2052</v>
      </c>
      <c r="E8297">
        <v>2052</v>
      </c>
      <c r="F8297" t="str">
        <f>VLOOKUP(D8297,'Fund List'!$A$2:$F$1324,6,FALSE)</f>
        <v>ARIZONA STATE BOARD OF PHARMACY FUND</v>
      </c>
      <c r="G8297" s="3">
        <v>218</v>
      </c>
      <c r="I8297" s="24">
        <f t="shared" si="1680"/>
        <v>235.41101456389299</v>
      </c>
    </row>
    <row r="8298" spans="1:9" hidden="1" outlineLevel="3" x14ac:dyDescent="0.25">
      <c r="A8298" t="s">
        <v>108</v>
      </c>
      <c r="B8298" t="str">
        <f>VLOOKUP(A8298,'AGENCY CODES'!$C$4:$F$139,3,FALSE)</f>
        <v>STATE BOARD OF PHARMACY</v>
      </c>
      <c r="C8298" s="8" t="s">
        <v>12</v>
      </c>
      <c r="D8298" s="8" t="str">
        <f t="shared" si="1666"/>
        <v>PMA2052</v>
      </c>
      <c r="E8298">
        <v>2052</v>
      </c>
      <c r="F8298" t="str">
        <f>VLOOKUP(D8298,'Fund List'!$A$2:$F$1324,6,FALSE)</f>
        <v>ARIZONA STATE BOARD OF PHARMACY FUND</v>
      </c>
      <c r="G8298" s="3">
        <v>28</v>
      </c>
      <c r="I8298" s="24">
        <f t="shared" si="1680"/>
        <v>30.236277099949554</v>
      </c>
    </row>
    <row r="8299" spans="1:9" hidden="1" outlineLevel="3" x14ac:dyDescent="0.25">
      <c r="A8299" t="s">
        <v>108</v>
      </c>
      <c r="B8299" t="str">
        <f>VLOOKUP(A8299,'AGENCY CODES'!$C$4:$F$139,3,FALSE)</f>
        <v>STATE BOARD OF PHARMACY</v>
      </c>
      <c r="C8299" s="8">
        <v>2</v>
      </c>
      <c r="D8299" s="8" t="str">
        <f t="shared" ref="D8299:D8366" si="1681">CONCATENATE(A8299,E8299)</f>
        <v>PMA2052</v>
      </c>
      <c r="E8299">
        <v>2052</v>
      </c>
      <c r="F8299" t="str">
        <f>VLOOKUP(D8299,'Fund List'!$A$2:$F$1324,6,FALSE)</f>
        <v>ARIZONA STATE BOARD OF PHARMACY FUND</v>
      </c>
      <c r="G8299" s="3">
        <v>226</v>
      </c>
      <c r="I8299" s="24">
        <f t="shared" si="1680"/>
        <v>244.04995087816431</v>
      </c>
    </row>
    <row r="8300" spans="1:9" hidden="1" outlineLevel="3" x14ac:dyDescent="0.25">
      <c r="A8300" t="s">
        <v>108</v>
      </c>
      <c r="B8300" t="str">
        <f>VLOOKUP(A8300,'AGENCY CODES'!$C$4:$F$139,3,FALSE)</f>
        <v>STATE BOARD OF PHARMACY</v>
      </c>
      <c r="C8300" s="8">
        <v>8</v>
      </c>
      <c r="D8300" s="8" t="str">
        <f t="shared" si="1681"/>
        <v>PMA2052</v>
      </c>
      <c r="E8300">
        <v>2052</v>
      </c>
      <c r="F8300" t="str">
        <f>VLOOKUP(D8300,'Fund List'!$A$2:$F$1324,6,FALSE)</f>
        <v>ARIZONA STATE BOARD OF PHARMACY FUND</v>
      </c>
      <c r="G8300" s="3">
        <v>854</v>
      </c>
      <c r="I8300" s="24">
        <f t="shared" si="1680"/>
        <v>922.20645154846159</v>
      </c>
    </row>
    <row r="8301" spans="1:9" outlineLevel="2" collapsed="1" x14ac:dyDescent="0.25">
      <c r="F8301" s="1" t="s">
        <v>4640</v>
      </c>
      <c r="I8301" s="24">
        <f t="shared" ref="I8301" si="1682">SUBTOTAL(9,I8287:I8300)</f>
        <v>7322.5783933842149</v>
      </c>
    </row>
    <row r="8302" spans="1:9" hidden="1" outlineLevel="3" x14ac:dyDescent="0.25">
      <c r="A8302" t="s">
        <v>108</v>
      </c>
      <c r="B8302" t="str">
        <f>VLOOKUP(A8302,'AGENCY CODES'!$C$4:$F$139,3,FALSE)</f>
        <v>STATE BOARD OF PHARMACY</v>
      </c>
      <c r="C8302" s="8" t="s">
        <v>1</v>
      </c>
      <c r="D8302" s="8" t="str">
        <f t="shared" si="1681"/>
        <v>PMA2359</v>
      </c>
      <c r="E8302">
        <v>2359</v>
      </c>
      <c r="F8302" t="str">
        <f>VLOOKUP(D8302,'Fund List'!$A$2:$F$1324,6,FALSE)</f>
        <v>CONTROLLED SUBSTANCES PMP</v>
      </c>
      <c r="G8302" s="3">
        <v>2</v>
      </c>
      <c r="I8302" s="24">
        <f t="shared" ref="I8302:I8313" si="1683">$G8302/$G$10*I$5</f>
        <v>2.1597340785678254</v>
      </c>
    </row>
    <row r="8303" spans="1:9" hidden="1" outlineLevel="3" x14ac:dyDescent="0.25">
      <c r="A8303" t="s">
        <v>108</v>
      </c>
      <c r="B8303" t="str">
        <f>VLOOKUP(A8303,'AGENCY CODES'!$C$4:$F$139,3,FALSE)</f>
        <v>STATE BOARD OF PHARMACY</v>
      </c>
      <c r="C8303" s="8" t="s">
        <v>4</v>
      </c>
      <c r="D8303" s="8" t="str">
        <f t="shared" si="1681"/>
        <v>PMA2359</v>
      </c>
      <c r="E8303">
        <v>2359</v>
      </c>
      <c r="F8303" t="str">
        <f>VLOOKUP(D8303,'Fund List'!$A$2:$F$1324,6,FALSE)</f>
        <v>CONTROLLED SUBSTANCES PMP</v>
      </c>
      <c r="G8303" s="3">
        <v>8</v>
      </c>
      <c r="I8303" s="24">
        <f t="shared" si="1683"/>
        <v>8.6389363142713016</v>
      </c>
    </row>
    <row r="8304" spans="1:9" hidden="1" outlineLevel="3" x14ac:dyDescent="0.25">
      <c r="A8304" t="s">
        <v>108</v>
      </c>
      <c r="B8304" t="str">
        <f>VLOOKUP(A8304,'AGENCY CODES'!$C$4:$F$139,3,FALSE)</f>
        <v>STATE BOARD OF PHARMACY</v>
      </c>
      <c r="C8304" s="8" t="s">
        <v>5</v>
      </c>
      <c r="D8304" s="8" t="str">
        <f t="shared" si="1681"/>
        <v>PMA2359</v>
      </c>
      <c r="E8304">
        <v>2359</v>
      </c>
      <c r="F8304" t="str">
        <f>VLOOKUP(D8304,'Fund List'!$A$2:$F$1324,6,FALSE)</f>
        <v>CONTROLLED SUBSTANCES PMP</v>
      </c>
      <c r="G8304" s="3">
        <v>8</v>
      </c>
      <c r="I8304" s="24">
        <f t="shared" si="1683"/>
        <v>8.6389363142713016</v>
      </c>
    </row>
    <row r="8305" spans="1:9" hidden="1" outlineLevel="3" x14ac:dyDescent="0.25">
      <c r="A8305" t="s">
        <v>108</v>
      </c>
      <c r="B8305" t="str">
        <f>VLOOKUP(A8305,'AGENCY CODES'!$C$4:$F$139,3,FALSE)</f>
        <v>STATE BOARD OF PHARMACY</v>
      </c>
      <c r="C8305" s="8" t="s">
        <v>6</v>
      </c>
      <c r="D8305" s="8" t="str">
        <f t="shared" si="1681"/>
        <v>PMA2359</v>
      </c>
      <c r="E8305">
        <v>2359</v>
      </c>
      <c r="F8305" t="str">
        <f>VLOOKUP(D8305,'Fund List'!$A$2:$F$1324,6,FALSE)</f>
        <v>CONTROLLED SUBSTANCES PMP</v>
      </c>
      <c r="G8305" s="3">
        <v>9</v>
      </c>
      <c r="I8305" s="24">
        <f t="shared" si="1683"/>
        <v>9.7188033535552147</v>
      </c>
    </row>
    <row r="8306" spans="1:9" hidden="1" outlineLevel="3" x14ac:dyDescent="0.25">
      <c r="A8306" t="s">
        <v>108</v>
      </c>
      <c r="B8306" t="str">
        <f>VLOOKUP(A8306,'AGENCY CODES'!$C$4:$F$139,3,FALSE)</f>
        <v>STATE BOARD OF PHARMACY</v>
      </c>
      <c r="C8306" s="8" t="s">
        <v>7</v>
      </c>
      <c r="D8306" s="8" t="str">
        <f t="shared" si="1681"/>
        <v>PMA2359</v>
      </c>
      <c r="E8306">
        <v>2359</v>
      </c>
      <c r="F8306" t="str">
        <f>VLOOKUP(D8306,'Fund List'!$A$2:$F$1324,6,FALSE)</f>
        <v>CONTROLLED SUBSTANCES PMP</v>
      </c>
      <c r="G8306" s="3">
        <v>17</v>
      </c>
      <c r="I8306" s="24">
        <f t="shared" si="1683"/>
        <v>18.357739667826518</v>
      </c>
    </row>
    <row r="8307" spans="1:9" hidden="1" outlineLevel="3" x14ac:dyDescent="0.25">
      <c r="A8307" t="s">
        <v>108</v>
      </c>
      <c r="B8307" t="str">
        <f>VLOOKUP(A8307,'AGENCY CODES'!$C$4:$F$139,3,FALSE)</f>
        <v>STATE BOARD OF PHARMACY</v>
      </c>
      <c r="C8307" s="8" t="s">
        <v>17</v>
      </c>
      <c r="D8307" s="8" t="str">
        <f t="shared" si="1681"/>
        <v>PMA2359</v>
      </c>
      <c r="E8307">
        <v>2359</v>
      </c>
      <c r="F8307" t="str">
        <f>VLOOKUP(D8307,'Fund List'!$A$2:$F$1324,6,FALSE)</f>
        <v>CONTROLLED SUBSTANCES PMP</v>
      </c>
      <c r="G8307" s="3">
        <v>2</v>
      </c>
      <c r="I8307" s="24">
        <f t="shared" si="1683"/>
        <v>2.1597340785678254</v>
      </c>
    </row>
    <row r="8308" spans="1:9" hidden="1" outlineLevel="3" x14ac:dyDescent="0.25">
      <c r="A8308" t="s">
        <v>108</v>
      </c>
      <c r="B8308" t="str">
        <f>VLOOKUP(A8308,'AGENCY CODES'!$C$4:$F$139,3,FALSE)</f>
        <v>STATE BOARD OF PHARMACY</v>
      </c>
      <c r="C8308" s="8" t="s">
        <v>8</v>
      </c>
      <c r="D8308" s="8" t="str">
        <f t="shared" si="1681"/>
        <v>PMA2359</v>
      </c>
      <c r="E8308">
        <v>2359</v>
      </c>
      <c r="F8308" t="str">
        <f>VLOOKUP(D8308,'Fund List'!$A$2:$F$1324,6,FALSE)</f>
        <v>CONTROLLED SUBSTANCES PMP</v>
      </c>
      <c r="G8308" s="3">
        <v>3</v>
      </c>
      <c r="I8308" s="24">
        <f t="shared" si="1683"/>
        <v>3.2396011178517381</v>
      </c>
    </row>
    <row r="8309" spans="1:9" hidden="1" outlineLevel="3" x14ac:dyDescent="0.25">
      <c r="A8309" t="s">
        <v>108</v>
      </c>
      <c r="B8309" t="str">
        <f>VLOOKUP(A8309,'AGENCY CODES'!$C$4:$F$139,3,FALSE)</f>
        <v>STATE BOARD OF PHARMACY</v>
      </c>
      <c r="C8309" s="8" t="s">
        <v>10</v>
      </c>
      <c r="D8309" s="8" t="str">
        <f t="shared" si="1681"/>
        <v>PMA2359</v>
      </c>
      <c r="E8309">
        <v>2359</v>
      </c>
      <c r="F8309" t="str">
        <f>VLOOKUP(D8309,'Fund List'!$A$2:$F$1324,6,FALSE)</f>
        <v>CONTROLLED SUBSTANCES PMP</v>
      </c>
      <c r="G8309" s="3">
        <v>49</v>
      </c>
      <c r="I8309" s="24">
        <f t="shared" si="1683"/>
        <v>52.913484924911728</v>
      </c>
    </row>
    <row r="8310" spans="1:9" hidden="1" outlineLevel="3" x14ac:dyDescent="0.25">
      <c r="A8310" t="s">
        <v>108</v>
      </c>
      <c r="B8310" t="str">
        <f>VLOOKUP(A8310,'AGENCY CODES'!$C$4:$F$139,3,FALSE)</f>
        <v>STATE BOARD OF PHARMACY</v>
      </c>
      <c r="C8310" s="8" t="s">
        <v>11</v>
      </c>
      <c r="D8310" s="8" t="str">
        <f t="shared" si="1681"/>
        <v>PMA2359</v>
      </c>
      <c r="E8310">
        <v>2359</v>
      </c>
      <c r="F8310" t="str">
        <f>VLOOKUP(D8310,'Fund List'!$A$2:$F$1324,6,FALSE)</f>
        <v>CONTROLLED SUBSTANCES PMP</v>
      </c>
      <c r="G8310" s="3">
        <v>54</v>
      </c>
      <c r="I8310" s="24">
        <f t="shared" si="1683"/>
        <v>58.312820121331292</v>
      </c>
    </row>
    <row r="8311" spans="1:9" hidden="1" outlineLevel="3" x14ac:dyDescent="0.25">
      <c r="A8311" t="s">
        <v>108</v>
      </c>
      <c r="B8311" t="str">
        <f>VLOOKUP(A8311,'AGENCY CODES'!$C$4:$F$139,3,FALSE)</f>
        <v>STATE BOARD OF PHARMACY</v>
      </c>
      <c r="C8311" s="8" t="s">
        <v>12</v>
      </c>
      <c r="D8311" s="8" t="str">
        <f t="shared" si="1681"/>
        <v>PMA2359</v>
      </c>
      <c r="E8311">
        <v>2359</v>
      </c>
      <c r="F8311" t="str">
        <f>VLOOKUP(D8311,'Fund List'!$A$2:$F$1324,6,FALSE)</f>
        <v>CONTROLLED SUBSTANCES PMP</v>
      </c>
      <c r="G8311" s="3">
        <v>7</v>
      </c>
      <c r="I8311" s="24">
        <f t="shared" si="1683"/>
        <v>7.5590692749873885</v>
      </c>
    </row>
    <row r="8312" spans="1:9" hidden="1" outlineLevel="3" x14ac:dyDescent="0.25">
      <c r="A8312" t="s">
        <v>108</v>
      </c>
      <c r="B8312" t="str">
        <f>VLOOKUP(A8312,'AGENCY CODES'!$C$4:$F$139,3,FALSE)</f>
        <v>STATE BOARD OF PHARMACY</v>
      </c>
      <c r="C8312" s="8">
        <v>2</v>
      </c>
      <c r="D8312" s="8" t="str">
        <f t="shared" si="1681"/>
        <v>PMA2359</v>
      </c>
      <c r="E8312">
        <v>2359</v>
      </c>
      <c r="F8312" t="str">
        <f>VLOOKUP(D8312,'Fund List'!$A$2:$F$1324,6,FALSE)</f>
        <v>CONTROLLED SUBSTANCES PMP</v>
      </c>
      <c r="G8312" s="3">
        <v>52</v>
      </c>
      <c r="I8312" s="24">
        <f t="shared" si="1683"/>
        <v>56.153086042763462</v>
      </c>
    </row>
    <row r="8313" spans="1:9" hidden="1" outlineLevel="3" x14ac:dyDescent="0.25">
      <c r="A8313" t="s">
        <v>108</v>
      </c>
      <c r="B8313" t="str">
        <f>VLOOKUP(A8313,'AGENCY CODES'!$C$4:$F$139,3,FALSE)</f>
        <v>STATE BOARD OF PHARMACY</v>
      </c>
      <c r="C8313" s="8">
        <v>8</v>
      </c>
      <c r="D8313" s="8" t="str">
        <f t="shared" si="1681"/>
        <v>PMA2359</v>
      </c>
      <c r="E8313">
        <v>2359</v>
      </c>
      <c r="F8313" t="str">
        <f>VLOOKUP(D8313,'Fund List'!$A$2:$F$1324,6,FALSE)</f>
        <v>CONTROLLED SUBSTANCES PMP</v>
      </c>
      <c r="G8313" s="3">
        <v>642</v>
      </c>
      <c r="I8313" s="24">
        <f t="shared" si="1683"/>
        <v>693.27463922027209</v>
      </c>
    </row>
    <row r="8314" spans="1:9" outlineLevel="2" collapsed="1" x14ac:dyDescent="0.25">
      <c r="F8314" s="1" t="s">
        <v>4641</v>
      </c>
      <c r="I8314" s="24">
        <f t="shared" ref="I8314" si="1684">SUBTOTAL(9,I8302:I8313)</f>
        <v>921.12658450917775</v>
      </c>
    </row>
    <row r="8315" spans="1:9" outlineLevel="1" x14ac:dyDescent="0.25">
      <c r="B8315" s="1" t="s">
        <v>3973</v>
      </c>
      <c r="I8315" s="24">
        <f t="shared" ref="I8315" si="1685">SUBTOTAL(9,I8268:I8313)</f>
        <v>13970.239887215977</v>
      </c>
    </row>
    <row r="8316" spans="1:9" hidden="1" outlineLevel="3" x14ac:dyDescent="0.25">
      <c r="A8316" t="s">
        <v>109</v>
      </c>
      <c r="B8316" t="str">
        <f>VLOOKUP(A8316,'AGENCY CODES'!$C$4:$F$139,3,FALSE)</f>
        <v>BOARD OF PODIATRY EXAMINERS</v>
      </c>
      <c r="C8316" s="8" t="s">
        <v>3</v>
      </c>
      <c r="D8316" s="8" t="str">
        <f t="shared" si="1681"/>
        <v>POA1000</v>
      </c>
      <c r="E8316">
        <v>1000</v>
      </c>
      <c r="F8316" t="str">
        <f>VLOOKUP(D8316,'Fund List'!$A$2:$F$1324,6,FALSE)</f>
        <v>GENERAL FUND</v>
      </c>
      <c r="G8316" s="3">
        <v>126</v>
      </c>
      <c r="I8316" s="24">
        <f t="shared" ref="I8316:I8322" si="1686">$G8316/$G$10*I$5</f>
        <v>136.063246949773</v>
      </c>
    </row>
    <row r="8317" spans="1:9" hidden="1" outlineLevel="3" x14ac:dyDescent="0.25">
      <c r="A8317" t="s">
        <v>109</v>
      </c>
      <c r="B8317" t="str">
        <f>VLOOKUP(A8317,'AGENCY CODES'!$C$4:$F$139,3,FALSE)</f>
        <v>BOARD OF PODIATRY EXAMINERS</v>
      </c>
      <c r="C8317" s="8" t="s">
        <v>6</v>
      </c>
      <c r="D8317" s="8" t="str">
        <f t="shared" si="1681"/>
        <v>POA1000</v>
      </c>
      <c r="E8317">
        <v>1000</v>
      </c>
      <c r="F8317" t="str">
        <f>VLOOKUP(D8317,'Fund List'!$A$2:$F$1324,6,FALSE)</f>
        <v>GENERAL FUND</v>
      </c>
      <c r="G8317" s="3">
        <v>1</v>
      </c>
      <c r="I8317" s="24">
        <f t="shared" si="1686"/>
        <v>1.0798670392839127</v>
      </c>
    </row>
    <row r="8318" spans="1:9" hidden="1" outlineLevel="3" x14ac:dyDescent="0.25">
      <c r="A8318" t="s">
        <v>109</v>
      </c>
      <c r="B8318" t="str">
        <f>VLOOKUP(A8318,'AGENCY CODES'!$C$4:$F$139,3,FALSE)</f>
        <v>BOARD OF PODIATRY EXAMINERS</v>
      </c>
      <c r="C8318" s="8" t="s">
        <v>8</v>
      </c>
      <c r="D8318" s="8" t="str">
        <f t="shared" si="1681"/>
        <v>POA1000</v>
      </c>
      <c r="E8318">
        <v>1000</v>
      </c>
      <c r="F8318" t="str">
        <f>VLOOKUP(D8318,'Fund List'!$A$2:$F$1324,6,FALSE)</f>
        <v>GENERAL FUND</v>
      </c>
      <c r="G8318" s="3">
        <v>1</v>
      </c>
      <c r="I8318" s="24">
        <f t="shared" si="1686"/>
        <v>1.0798670392839127</v>
      </c>
    </row>
    <row r="8319" spans="1:9" hidden="1" outlineLevel="3" x14ac:dyDescent="0.25">
      <c r="A8319" t="s">
        <v>109</v>
      </c>
      <c r="B8319" t="str">
        <f>VLOOKUP(A8319,'AGENCY CODES'!$C$4:$F$139,3,FALSE)</f>
        <v>BOARD OF PODIATRY EXAMINERS</v>
      </c>
      <c r="C8319" s="8" t="s">
        <v>10</v>
      </c>
      <c r="D8319" s="8" t="str">
        <f t="shared" si="1681"/>
        <v>POA1000</v>
      </c>
      <c r="E8319">
        <v>1000</v>
      </c>
      <c r="F8319" t="str">
        <f>VLOOKUP(D8319,'Fund List'!$A$2:$F$1324,6,FALSE)</f>
        <v>GENERAL FUND</v>
      </c>
      <c r="G8319" s="3">
        <v>1</v>
      </c>
      <c r="I8319" s="24">
        <f t="shared" si="1686"/>
        <v>1.0798670392839127</v>
      </c>
    </row>
    <row r="8320" spans="1:9" hidden="1" outlineLevel="3" x14ac:dyDescent="0.25">
      <c r="A8320" t="s">
        <v>109</v>
      </c>
      <c r="B8320" t="str">
        <f>VLOOKUP(A8320,'AGENCY CODES'!$C$4:$F$139,3,FALSE)</f>
        <v>BOARD OF PODIATRY EXAMINERS</v>
      </c>
      <c r="C8320" s="8" t="s">
        <v>11</v>
      </c>
      <c r="D8320" s="8" t="str">
        <f t="shared" si="1681"/>
        <v>POA1000</v>
      </c>
      <c r="E8320">
        <v>1000</v>
      </c>
      <c r="F8320" t="str">
        <f>VLOOKUP(D8320,'Fund List'!$A$2:$F$1324,6,FALSE)</f>
        <v>GENERAL FUND</v>
      </c>
      <c r="G8320" s="3">
        <v>1</v>
      </c>
      <c r="I8320" s="24">
        <f t="shared" si="1686"/>
        <v>1.0798670392839127</v>
      </c>
    </row>
    <row r="8321" spans="1:9" hidden="1" outlineLevel="3" x14ac:dyDescent="0.25">
      <c r="A8321" t="s">
        <v>109</v>
      </c>
      <c r="B8321" t="str">
        <f>VLOOKUP(A8321,'AGENCY CODES'!$C$4:$F$139,3,FALSE)</f>
        <v>BOARD OF PODIATRY EXAMINERS</v>
      </c>
      <c r="C8321" s="8" t="s">
        <v>12</v>
      </c>
      <c r="D8321" s="8" t="str">
        <f t="shared" si="1681"/>
        <v>POA1000</v>
      </c>
      <c r="E8321">
        <v>1000</v>
      </c>
      <c r="F8321" t="str">
        <f>VLOOKUP(D8321,'Fund List'!$A$2:$F$1324,6,FALSE)</f>
        <v>GENERAL FUND</v>
      </c>
      <c r="G8321" s="3">
        <v>1</v>
      </c>
      <c r="I8321" s="24">
        <f t="shared" si="1686"/>
        <v>1.0798670392839127</v>
      </c>
    </row>
    <row r="8322" spans="1:9" hidden="1" outlineLevel="3" x14ac:dyDescent="0.25">
      <c r="A8322" t="s">
        <v>109</v>
      </c>
      <c r="B8322" t="str">
        <f>VLOOKUP(A8322,'AGENCY CODES'!$C$4:$F$139,3,FALSE)</f>
        <v>BOARD OF PODIATRY EXAMINERS</v>
      </c>
      <c r="C8322" s="8">
        <v>2</v>
      </c>
      <c r="D8322" s="8" t="str">
        <f t="shared" si="1681"/>
        <v>POA1000</v>
      </c>
      <c r="E8322">
        <v>1000</v>
      </c>
      <c r="F8322" t="str">
        <f>VLOOKUP(D8322,'Fund List'!$A$2:$F$1324,6,FALSE)</f>
        <v>GENERAL FUND</v>
      </c>
      <c r="G8322" s="3">
        <v>1</v>
      </c>
      <c r="I8322" s="24">
        <f t="shared" si="1686"/>
        <v>1.0798670392839127</v>
      </c>
    </row>
    <row r="8323" spans="1:9" outlineLevel="2" collapsed="1" x14ac:dyDescent="0.25">
      <c r="F8323" s="1" t="s">
        <v>4007</v>
      </c>
      <c r="I8323" s="24">
        <f t="shared" ref="I8323" si="1687">SUBTOTAL(9,I8316:I8322)</f>
        <v>142.54244918547656</v>
      </c>
    </row>
    <row r="8324" spans="1:9" hidden="1" outlineLevel="3" x14ac:dyDescent="0.25">
      <c r="A8324" t="s">
        <v>109</v>
      </c>
      <c r="B8324" t="str">
        <f>VLOOKUP(A8324,'AGENCY CODES'!$C$4:$F$139,3,FALSE)</f>
        <v>BOARD OF PODIATRY EXAMINERS</v>
      </c>
      <c r="C8324" s="8" t="s">
        <v>1</v>
      </c>
      <c r="D8324" s="8" t="str">
        <f t="shared" si="1681"/>
        <v>POA2055</v>
      </c>
      <c r="E8324">
        <v>2055</v>
      </c>
      <c r="F8324" t="str">
        <f>VLOOKUP(D8324,'Fund List'!$A$2:$F$1324,6,FALSE)</f>
        <v>PODIATRY FUND</v>
      </c>
      <c r="G8324" s="3">
        <v>25</v>
      </c>
      <c r="I8324" s="24">
        <f t="shared" ref="I8324:I8335" si="1688">$G8324/$G$10*I$5</f>
        <v>26.99667598209782</v>
      </c>
    </row>
    <row r="8325" spans="1:9" hidden="1" outlineLevel="3" x14ac:dyDescent="0.25">
      <c r="A8325" t="s">
        <v>109</v>
      </c>
      <c r="B8325" t="str">
        <f>VLOOKUP(A8325,'AGENCY CODES'!$C$4:$F$139,3,FALSE)</f>
        <v>BOARD OF PODIATRY EXAMINERS</v>
      </c>
      <c r="C8325" s="8" t="s">
        <v>2</v>
      </c>
      <c r="D8325" s="8" t="str">
        <f t="shared" si="1681"/>
        <v>POA2055</v>
      </c>
      <c r="E8325">
        <v>2055</v>
      </c>
      <c r="F8325" t="str">
        <f>VLOOKUP(D8325,'Fund List'!$A$2:$F$1324,6,FALSE)</f>
        <v>PODIATRY FUND</v>
      </c>
      <c r="G8325" s="3">
        <v>1</v>
      </c>
      <c r="I8325" s="24">
        <f t="shared" si="1688"/>
        <v>1.0798670392839127</v>
      </c>
    </row>
    <row r="8326" spans="1:9" hidden="1" outlineLevel="3" x14ac:dyDescent="0.25">
      <c r="A8326" t="s">
        <v>109</v>
      </c>
      <c r="B8326" t="str">
        <f>VLOOKUP(A8326,'AGENCY CODES'!$C$4:$F$139,3,FALSE)</f>
        <v>BOARD OF PODIATRY EXAMINERS</v>
      </c>
      <c r="C8326" s="8" t="s">
        <v>3</v>
      </c>
      <c r="D8326" s="8" t="str">
        <f t="shared" si="1681"/>
        <v>POA2055</v>
      </c>
      <c r="E8326">
        <v>2055</v>
      </c>
      <c r="F8326" t="str">
        <f>VLOOKUP(D8326,'Fund List'!$A$2:$F$1324,6,FALSE)</f>
        <v>PODIATRY FUND</v>
      </c>
      <c r="G8326" s="3">
        <v>128</v>
      </c>
      <c r="I8326" s="24">
        <f t="shared" si="1688"/>
        <v>138.22298102834083</v>
      </c>
    </row>
    <row r="8327" spans="1:9" hidden="1" outlineLevel="3" x14ac:dyDescent="0.25">
      <c r="A8327" t="s">
        <v>109</v>
      </c>
      <c r="B8327" t="str">
        <f>VLOOKUP(A8327,'AGENCY CODES'!$C$4:$F$139,3,FALSE)</f>
        <v>BOARD OF PODIATRY EXAMINERS</v>
      </c>
      <c r="C8327" s="8" t="s">
        <v>4</v>
      </c>
      <c r="D8327" s="8" t="str">
        <f t="shared" si="1681"/>
        <v>POA2055</v>
      </c>
      <c r="E8327">
        <v>2055</v>
      </c>
      <c r="F8327" t="str">
        <f>VLOOKUP(D8327,'Fund List'!$A$2:$F$1324,6,FALSE)</f>
        <v>PODIATRY FUND</v>
      </c>
      <c r="G8327" s="3">
        <v>16</v>
      </c>
      <c r="I8327" s="24">
        <f t="shared" si="1688"/>
        <v>17.277872628542603</v>
      </c>
    </row>
    <row r="8328" spans="1:9" hidden="1" outlineLevel="3" x14ac:dyDescent="0.25">
      <c r="A8328" t="s">
        <v>109</v>
      </c>
      <c r="B8328" t="str">
        <f>VLOOKUP(A8328,'AGENCY CODES'!$C$4:$F$139,3,FALSE)</f>
        <v>BOARD OF PODIATRY EXAMINERS</v>
      </c>
      <c r="C8328" s="8" t="s">
        <v>5</v>
      </c>
      <c r="D8328" s="8" t="str">
        <f t="shared" si="1681"/>
        <v>POA2055</v>
      </c>
      <c r="E8328">
        <v>2055</v>
      </c>
      <c r="F8328" t="str">
        <f>VLOOKUP(D8328,'Fund List'!$A$2:$F$1324,6,FALSE)</f>
        <v>PODIATRY FUND</v>
      </c>
      <c r="G8328" s="3">
        <v>1</v>
      </c>
      <c r="I8328" s="24">
        <f t="shared" si="1688"/>
        <v>1.0798670392839127</v>
      </c>
    </row>
    <row r="8329" spans="1:9" hidden="1" outlineLevel="3" x14ac:dyDescent="0.25">
      <c r="A8329" t="s">
        <v>109</v>
      </c>
      <c r="B8329" t="str">
        <f>VLOOKUP(A8329,'AGENCY CODES'!$C$4:$F$139,3,FALSE)</f>
        <v>BOARD OF PODIATRY EXAMINERS</v>
      </c>
      <c r="C8329" s="8" t="s">
        <v>6</v>
      </c>
      <c r="D8329" s="8" t="str">
        <f t="shared" si="1681"/>
        <v>POA2055</v>
      </c>
      <c r="E8329">
        <v>2055</v>
      </c>
      <c r="F8329" t="str">
        <f>VLOOKUP(D8329,'Fund List'!$A$2:$F$1324,6,FALSE)</f>
        <v>PODIATRY FUND</v>
      </c>
      <c r="G8329" s="3">
        <v>37</v>
      </c>
      <c r="I8329" s="24">
        <f t="shared" si="1688"/>
        <v>39.955080453504777</v>
      </c>
    </row>
    <row r="8330" spans="1:9" hidden="1" outlineLevel="3" x14ac:dyDescent="0.25">
      <c r="A8330" t="s">
        <v>109</v>
      </c>
      <c r="B8330" t="str">
        <f>VLOOKUP(A8330,'AGENCY CODES'!$C$4:$F$139,3,FALSE)</f>
        <v>BOARD OF PODIATRY EXAMINERS</v>
      </c>
      <c r="C8330" s="8" t="s">
        <v>7</v>
      </c>
      <c r="D8330" s="8" t="str">
        <f t="shared" si="1681"/>
        <v>POA2055</v>
      </c>
      <c r="E8330">
        <v>2055</v>
      </c>
      <c r="F8330" t="str">
        <f>VLOOKUP(D8330,'Fund List'!$A$2:$F$1324,6,FALSE)</f>
        <v>PODIATRY FUND</v>
      </c>
      <c r="G8330" s="3">
        <v>51</v>
      </c>
      <c r="I8330" s="24">
        <f t="shared" si="1688"/>
        <v>55.073219003479551</v>
      </c>
    </row>
    <row r="8331" spans="1:9" hidden="1" outlineLevel="3" x14ac:dyDescent="0.25">
      <c r="A8331" t="s">
        <v>109</v>
      </c>
      <c r="B8331" t="str">
        <f>VLOOKUP(A8331,'AGENCY CODES'!$C$4:$F$139,3,FALSE)</f>
        <v>BOARD OF PODIATRY EXAMINERS</v>
      </c>
      <c r="C8331" s="8" t="s">
        <v>10</v>
      </c>
      <c r="D8331" s="8" t="str">
        <f t="shared" si="1681"/>
        <v>POA2055</v>
      </c>
      <c r="E8331">
        <v>2055</v>
      </c>
      <c r="F8331" t="str">
        <f>VLOOKUP(D8331,'Fund List'!$A$2:$F$1324,6,FALSE)</f>
        <v>PODIATRY FUND</v>
      </c>
      <c r="G8331" s="3">
        <v>36</v>
      </c>
      <c r="I8331" s="24">
        <f t="shared" si="1688"/>
        <v>38.875213414220859</v>
      </c>
    </row>
    <row r="8332" spans="1:9" hidden="1" outlineLevel="3" x14ac:dyDescent="0.25">
      <c r="A8332" t="s">
        <v>109</v>
      </c>
      <c r="B8332" t="str">
        <f>VLOOKUP(A8332,'AGENCY CODES'!$C$4:$F$139,3,FALSE)</f>
        <v>BOARD OF PODIATRY EXAMINERS</v>
      </c>
      <c r="C8332" s="8" t="s">
        <v>11</v>
      </c>
      <c r="D8332" s="8" t="str">
        <f t="shared" si="1681"/>
        <v>POA2055</v>
      </c>
      <c r="E8332">
        <v>2055</v>
      </c>
      <c r="F8332" t="str">
        <f>VLOOKUP(D8332,'Fund List'!$A$2:$F$1324,6,FALSE)</f>
        <v>PODIATRY FUND</v>
      </c>
      <c r="G8332" s="3">
        <v>36</v>
      </c>
      <c r="I8332" s="24">
        <f t="shared" si="1688"/>
        <v>38.875213414220859</v>
      </c>
    </row>
    <row r="8333" spans="1:9" hidden="1" outlineLevel="3" x14ac:dyDescent="0.25">
      <c r="A8333" t="s">
        <v>109</v>
      </c>
      <c r="B8333" t="str">
        <f>VLOOKUP(A8333,'AGENCY CODES'!$C$4:$F$139,3,FALSE)</f>
        <v>BOARD OF PODIATRY EXAMINERS</v>
      </c>
      <c r="C8333" s="8" t="s">
        <v>12</v>
      </c>
      <c r="D8333" s="8" t="str">
        <f t="shared" si="1681"/>
        <v>POA2055</v>
      </c>
      <c r="E8333">
        <v>2055</v>
      </c>
      <c r="F8333" t="str">
        <f>VLOOKUP(D8333,'Fund List'!$A$2:$F$1324,6,FALSE)</f>
        <v>PODIATRY FUND</v>
      </c>
      <c r="G8333" s="3">
        <v>8</v>
      </c>
      <c r="I8333" s="24">
        <f t="shared" si="1688"/>
        <v>8.6389363142713016</v>
      </c>
    </row>
    <row r="8334" spans="1:9" hidden="1" outlineLevel="3" x14ac:dyDescent="0.25">
      <c r="A8334" t="s">
        <v>109</v>
      </c>
      <c r="B8334" t="str">
        <f>VLOOKUP(A8334,'AGENCY CODES'!$C$4:$F$139,3,FALSE)</f>
        <v>BOARD OF PODIATRY EXAMINERS</v>
      </c>
      <c r="C8334" s="8">
        <v>2</v>
      </c>
      <c r="D8334" s="8" t="str">
        <f t="shared" si="1681"/>
        <v>POA2055</v>
      </c>
      <c r="E8334">
        <v>2055</v>
      </c>
      <c r="F8334" t="str">
        <f>VLOOKUP(D8334,'Fund List'!$A$2:$F$1324,6,FALSE)</f>
        <v>PODIATRY FUND</v>
      </c>
      <c r="G8334" s="3">
        <v>37</v>
      </c>
      <c r="I8334" s="24">
        <f t="shared" si="1688"/>
        <v>39.955080453504777</v>
      </c>
    </row>
    <row r="8335" spans="1:9" hidden="1" outlineLevel="3" x14ac:dyDescent="0.25">
      <c r="A8335" t="s">
        <v>109</v>
      </c>
      <c r="B8335" t="str">
        <f>VLOOKUP(A8335,'AGENCY CODES'!$C$4:$F$139,3,FALSE)</f>
        <v>BOARD OF PODIATRY EXAMINERS</v>
      </c>
      <c r="C8335" s="8">
        <v>8</v>
      </c>
      <c r="D8335" s="8" t="str">
        <f t="shared" si="1681"/>
        <v>POA2055</v>
      </c>
      <c r="E8335">
        <v>2055</v>
      </c>
      <c r="F8335" t="str">
        <f>VLOOKUP(D8335,'Fund List'!$A$2:$F$1324,6,FALSE)</f>
        <v>PODIATRY FUND</v>
      </c>
      <c r="G8335" s="3">
        <v>380</v>
      </c>
      <c r="I8335" s="24">
        <f t="shared" si="1688"/>
        <v>410.34947492788689</v>
      </c>
    </row>
    <row r="8336" spans="1:9" outlineLevel="2" collapsed="1" x14ac:dyDescent="0.25">
      <c r="F8336" s="1" t="s">
        <v>4642</v>
      </c>
      <c r="I8336" s="24">
        <f t="shared" ref="I8336" si="1689">SUBTOTAL(9,I8324:I8335)</f>
        <v>816.37948169863807</v>
      </c>
    </row>
    <row r="8337" spans="1:9" outlineLevel="1" x14ac:dyDescent="0.25">
      <c r="B8337" s="1" t="s">
        <v>3974</v>
      </c>
      <c r="I8337" s="24">
        <f t="shared" ref="I8337" si="1690">SUBTOTAL(9,I8316:I8335)</f>
        <v>958.92193088411454</v>
      </c>
    </row>
    <row r="8338" spans="1:9" hidden="1" outlineLevel="3" x14ac:dyDescent="0.25">
      <c r="A8338" t="s">
        <v>110</v>
      </c>
      <c r="B8338" t="str">
        <f>VLOOKUP(A8338,'AGENCY CODES'!$C$4:$F$139,3,FALSE)</f>
        <v>BOARD OF EXECUTIVE CLEMENCY</v>
      </c>
      <c r="C8338" s="8" t="s">
        <v>1</v>
      </c>
      <c r="D8338" s="8" t="str">
        <f t="shared" si="1681"/>
        <v>PPA1000</v>
      </c>
      <c r="E8338">
        <v>1000</v>
      </c>
      <c r="F8338" t="str">
        <f>VLOOKUP(D8338,'Fund List'!$A$2:$F$1324,6,FALSE)</f>
        <v>GENERAL FUND</v>
      </c>
      <c r="G8338" s="3">
        <v>25</v>
      </c>
      <c r="I8338" s="24">
        <f t="shared" ref="I8338:I8348" si="1691">$G8338/$G$10*I$5</f>
        <v>26.99667598209782</v>
      </c>
    </row>
    <row r="8339" spans="1:9" hidden="1" outlineLevel="3" x14ac:dyDescent="0.25">
      <c r="A8339" t="s">
        <v>110</v>
      </c>
      <c r="B8339" t="str">
        <f>VLOOKUP(A8339,'AGENCY CODES'!$C$4:$F$139,3,FALSE)</f>
        <v>BOARD OF EXECUTIVE CLEMENCY</v>
      </c>
      <c r="C8339" s="8" t="s">
        <v>3</v>
      </c>
      <c r="D8339" s="8" t="str">
        <f t="shared" si="1681"/>
        <v>PPA1000</v>
      </c>
      <c r="E8339">
        <v>1000</v>
      </c>
      <c r="F8339" t="str">
        <f>VLOOKUP(D8339,'Fund List'!$A$2:$F$1324,6,FALSE)</f>
        <v>GENERAL FUND</v>
      </c>
      <c r="G8339" s="3">
        <v>31</v>
      </c>
      <c r="I8339" s="24">
        <f t="shared" si="1691"/>
        <v>33.475878217801302</v>
      </c>
    </row>
    <row r="8340" spans="1:9" hidden="1" outlineLevel="3" x14ac:dyDescent="0.25">
      <c r="A8340" t="s">
        <v>110</v>
      </c>
      <c r="B8340" t="str">
        <f>VLOOKUP(A8340,'AGENCY CODES'!$C$4:$F$139,3,FALSE)</f>
        <v>BOARD OF EXECUTIVE CLEMENCY</v>
      </c>
      <c r="C8340" s="8" t="s">
        <v>4</v>
      </c>
      <c r="D8340" s="8" t="str">
        <f t="shared" si="1681"/>
        <v>PPA1000</v>
      </c>
      <c r="E8340">
        <v>1000</v>
      </c>
      <c r="F8340" t="str">
        <f>VLOOKUP(D8340,'Fund List'!$A$2:$F$1324,6,FALSE)</f>
        <v>GENERAL FUND</v>
      </c>
      <c r="G8340" s="3">
        <v>32</v>
      </c>
      <c r="I8340" s="24">
        <f t="shared" si="1691"/>
        <v>34.555745257085206</v>
      </c>
    </row>
    <row r="8341" spans="1:9" hidden="1" outlineLevel="3" x14ac:dyDescent="0.25">
      <c r="A8341" t="s">
        <v>110</v>
      </c>
      <c r="B8341" t="str">
        <f>VLOOKUP(A8341,'AGENCY CODES'!$C$4:$F$139,3,FALSE)</f>
        <v>BOARD OF EXECUTIVE CLEMENCY</v>
      </c>
      <c r="C8341" s="8" t="s">
        <v>6</v>
      </c>
      <c r="D8341" s="8" t="str">
        <f t="shared" si="1681"/>
        <v>PPA1000</v>
      </c>
      <c r="E8341">
        <v>1000</v>
      </c>
      <c r="F8341" t="str">
        <f>VLOOKUP(D8341,'Fund List'!$A$2:$F$1324,6,FALSE)</f>
        <v>GENERAL FUND</v>
      </c>
      <c r="G8341" s="3">
        <v>4</v>
      </c>
      <c r="I8341" s="24">
        <f t="shared" si="1691"/>
        <v>4.3194681571356508</v>
      </c>
    </row>
    <row r="8342" spans="1:9" hidden="1" outlineLevel="3" x14ac:dyDescent="0.25">
      <c r="A8342" t="s">
        <v>110</v>
      </c>
      <c r="B8342" t="str">
        <f>VLOOKUP(A8342,'AGENCY CODES'!$C$4:$F$139,3,FALSE)</f>
        <v>BOARD OF EXECUTIVE CLEMENCY</v>
      </c>
      <c r="C8342" s="8" t="s">
        <v>7</v>
      </c>
      <c r="D8342" s="8" t="str">
        <f t="shared" si="1681"/>
        <v>PPA1000</v>
      </c>
      <c r="E8342">
        <v>1000</v>
      </c>
      <c r="F8342" t="str">
        <f>VLOOKUP(D8342,'Fund List'!$A$2:$F$1324,6,FALSE)</f>
        <v>GENERAL FUND</v>
      </c>
      <c r="G8342" s="3">
        <v>44</v>
      </c>
      <c r="I8342" s="24">
        <f t="shared" si="1691"/>
        <v>47.514149728492164</v>
      </c>
    </row>
    <row r="8343" spans="1:9" hidden="1" outlineLevel="3" x14ac:dyDescent="0.25">
      <c r="A8343" t="s">
        <v>110</v>
      </c>
      <c r="B8343" t="str">
        <f>VLOOKUP(A8343,'AGENCY CODES'!$C$4:$F$139,3,FALSE)</f>
        <v>BOARD OF EXECUTIVE CLEMENCY</v>
      </c>
      <c r="C8343" s="8" t="s">
        <v>8</v>
      </c>
      <c r="D8343" s="8" t="str">
        <f t="shared" si="1681"/>
        <v>PPA1000</v>
      </c>
      <c r="E8343">
        <v>1000</v>
      </c>
      <c r="F8343" t="str">
        <f>VLOOKUP(D8343,'Fund List'!$A$2:$F$1324,6,FALSE)</f>
        <v>GENERAL FUND</v>
      </c>
      <c r="G8343" s="3">
        <v>2</v>
      </c>
      <c r="I8343" s="24">
        <f t="shared" si="1691"/>
        <v>2.1597340785678254</v>
      </c>
    </row>
    <row r="8344" spans="1:9" hidden="1" outlineLevel="3" x14ac:dyDescent="0.25">
      <c r="A8344" t="s">
        <v>110</v>
      </c>
      <c r="B8344" t="str">
        <f>VLOOKUP(A8344,'AGENCY CODES'!$C$4:$F$139,3,FALSE)</f>
        <v>BOARD OF EXECUTIVE CLEMENCY</v>
      </c>
      <c r="C8344" s="8" t="s">
        <v>10</v>
      </c>
      <c r="D8344" s="8" t="str">
        <f t="shared" si="1681"/>
        <v>PPA1000</v>
      </c>
      <c r="E8344">
        <v>1000</v>
      </c>
      <c r="F8344" t="str">
        <f>VLOOKUP(D8344,'Fund List'!$A$2:$F$1324,6,FALSE)</f>
        <v>GENERAL FUND</v>
      </c>
      <c r="G8344" s="3">
        <v>56</v>
      </c>
      <c r="I8344" s="24">
        <f t="shared" si="1691"/>
        <v>60.472554199899108</v>
      </c>
    </row>
    <row r="8345" spans="1:9" hidden="1" outlineLevel="3" x14ac:dyDescent="0.25">
      <c r="A8345" t="s">
        <v>110</v>
      </c>
      <c r="B8345" t="str">
        <f>VLOOKUP(A8345,'AGENCY CODES'!$C$4:$F$139,3,FALSE)</f>
        <v>BOARD OF EXECUTIVE CLEMENCY</v>
      </c>
      <c r="C8345" s="8" t="s">
        <v>11</v>
      </c>
      <c r="D8345" s="8" t="str">
        <f t="shared" si="1681"/>
        <v>PPA1000</v>
      </c>
      <c r="E8345">
        <v>1000</v>
      </c>
      <c r="F8345" t="str">
        <f>VLOOKUP(D8345,'Fund List'!$A$2:$F$1324,6,FALSE)</f>
        <v>GENERAL FUND</v>
      </c>
      <c r="G8345" s="3">
        <v>81</v>
      </c>
      <c r="I8345" s="24">
        <f t="shared" si="1691"/>
        <v>87.469230181996934</v>
      </c>
    </row>
    <row r="8346" spans="1:9" hidden="1" outlineLevel="3" x14ac:dyDescent="0.25">
      <c r="A8346" t="s">
        <v>110</v>
      </c>
      <c r="B8346" t="str">
        <f>VLOOKUP(A8346,'AGENCY CODES'!$C$4:$F$139,3,FALSE)</f>
        <v>BOARD OF EXECUTIVE CLEMENCY</v>
      </c>
      <c r="C8346" s="8" t="s">
        <v>12</v>
      </c>
      <c r="D8346" s="8" t="str">
        <f t="shared" si="1681"/>
        <v>PPA1000</v>
      </c>
      <c r="E8346">
        <v>1000</v>
      </c>
      <c r="F8346" t="str">
        <f>VLOOKUP(D8346,'Fund List'!$A$2:$F$1324,6,FALSE)</f>
        <v>GENERAL FUND</v>
      </c>
      <c r="G8346" s="3">
        <v>7</v>
      </c>
      <c r="I8346" s="24">
        <f t="shared" si="1691"/>
        <v>7.5590692749873885</v>
      </c>
    </row>
    <row r="8347" spans="1:9" hidden="1" outlineLevel="3" x14ac:dyDescent="0.25">
      <c r="A8347" t="s">
        <v>110</v>
      </c>
      <c r="B8347" t="str">
        <f>VLOOKUP(A8347,'AGENCY CODES'!$C$4:$F$139,3,FALSE)</f>
        <v>BOARD OF EXECUTIVE CLEMENCY</v>
      </c>
      <c r="C8347" s="8">
        <v>2</v>
      </c>
      <c r="D8347" s="8" t="str">
        <f t="shared" si="1681"/>
        <v>PPA1000</v>
      </c>
      <c r="E8347">
        <v>1000</v>
      </c>
      <c r="F8347" t="str">
        <f>VLOOKUP(D8347,'Fund List'!$A$2:$F$1324,6,FALSE)</f>
        <v>GENERAL FUND</v>
      </c>
      <c r="G8347" s="3">
        <v>84</v>
      </c>
      <c r="I8347" s="24">
        <f t="shared" si="1691"/>
        <v>90.708831299848669</v>
      </c>
    </row>
    <row r="8348" spans="1:9" hidden="1" outlineLevel="3" x14ac:dyDescent="0.25">
      <c r="A8348" t="s">
        <v>110</v>
      </c>
      <c r="B8348" t="str">
        <f>VLOOKUP(A8348,'AGENCY CODES'!$C$4:$F$139,3,FALSE)</f>
        <v>BOARD OF EXECUTIVE CLEMENCY</v>
      </c>
      <c r="C8348" s="8">
        <v>8</v>
      </c>
      <c r="D8348" s="8" t="str">
        <f t="shared" si="1681"/>
        <v>PPA1000</v>
      </c>
      <c r="E8348">
        <v>1000</v>
      </c>
      <c r="F8348" t="str">
        <f>VLOOKUP(D8348,'Fund List'!$A$2:$F$1324,6,FALSE)</f>
        <v>GENERAL FUND</v>
      </c>
      <c r="G8348" s="3">
        <v>526</v>
      </c>
      <c r="I8348" s="24">
        <f t="shared" si="1691"/>
        <v>568.01006266333809</v>
      </c>
    </row>
    <row r="8349" spans="1:9" outlineLevel="2" collapsed="1" x14ac:dyDescent="0.25">
      <c r="F8349" s="1" t="s">
        <v>4007</v>
      </c>
      <c r="I8349" s="24">
        <f t="shared" ref="I8349" si="1692">SUBTOTAL(9,I8338:I8348)</f>
        <v>963.24139904125013</v>
      </c>
    </row>
    <row r="8350" spans="1:9" outlineLevel="1" x14ac:dyDescent="0.25">
      <c r="B8350" s="1" t="s">
        <v>3975</v>
      </c>
      <c r="I8350" s="24">
        <f t="shared" ref="I8350" si="1693">SUBTOTAL(9,I8338:I8348)</f>
        <v>963.24139904125013</v>
      </c>
    </row>
    <row r="8351" spans="1:9" hidden="1" outlineLevel="3" x14ac:dyDescent="0.25">
      <c r="A8351" t="s">
        <v>111</v>
      </c>
      <c r="B8351" t="str">
        <f>VLOOKUP(A8351,'AGENCY CODES'!$C$4:$F$139,3,FALSE)</f>
        <v>STATE PARKS BOARD</v>
      </c>
      <c r="C8351" s="8" t="s">
        <v>1</v>
      </c>
      <c r="D8351" s="8" t="str">
        <f t="shared" si="1681"/>
        <v>PRA1000</v>
      </c>
      <c r="E8351">
        <v>1000</v>
      </c>
      <c r="F8351" t="str">
        <f>VLOOKUP(D8351,'Fund List'!$A$2:$F$1324,6,FALSE)</f>
        <v>GENERAL FUND</v>
      </c>
      <c r="G8351" s="3">
        <v>2</v>
      </c>
      <c r="I8351" s="24">
        <f>$G8351/$G$10*I$5</f>
        <v>2.1597340785678254</v>
      </c>
    </row>
    <row r="8352" spans="1:9" outlineLevel="2" collapsed="1" x14ac:dyDescent="0.25">
      <c r="F8352" s="1" t="s">
        <v>4007</v>
      </c>
      <c r="I8352" s="24">
        <f t="shared" ref="I8352" si="1694">SUBTOTAL(9,I8351:I8351)</f>
        <v>2.1597340785678254</v>
      </c>
    </row>
    <row r="8353" spans="1:9" hidden="1" outlineLevel="3" x14ac:dyDescent="0.25">
      <c r="A8353" t="s">
        <v>111</v>
      </c>
      <c r="B8353" t="str">
        <f>VLOOKUP(A8353,'AGENCY CODES'!$C$4:$F$139,3,FALSE)</f>
        <v>STATE PARKS BOARD</v>
      </c>
      <c r="C8353" s="8" t="s">
        <v>15</v>
      </c>
      <c r="D8353" s="8" t="str">
        <f t="shared" si="1681"/>
        <v>PRA1300</v>
      </c>
      <c r="E8353">
        <v>1300</v>
      </c>
      <c r="F8353" t="str">
        <f>VLOOKUP(D8353,'Fund List'!$A$2:$F$1324,6,FALSE)</f>
        <v>GENERAL FIXED ASSETS</v>
      </c>
      <c r="G8353" s="3">
        <v>45</v>
      </c>
      <c r="I8353" s="24">
        <f>$G8353/$G$10*I$5</f>
        <v>48.594016767776075</v>
      </c>
    </row>
    <row r="8354" spans="1:9" hidden="1" outlineLevel="3" x14ac:dyDescent="0.25">
      <c r="A8354" t="s">
        <v>111</v>
      </c>
      <c r="B8354" t="str">
        <f>VLOOKUP(A8354,'AGENCY CODES'!$C$4:$F$139,3,FALSE)</f>
        <v>STATE PARKS BOARD</v>
      </c>
      <c r="C8354" s="8" t="s">
        <v>12</v>
      </c>
      <c r="D8354" s="8" t="str">
        <f t="shared" si="1681"/>
        <v>PRA1300</v>
      </c>
      <c r="E8354">
        <v>1300</v>
      </c>
      <c r="F8354" t="str">
        <f>VLOOKUP(D8354,'Fund List'!$A$2:$F$1324,6,FALSE)</f>
        <v>GENERAL FIXED ASSETS</v>
      </c>
      <c r="G8354" s="3">
        <v>15</v>
      </c>
      <c r="I8354" s="24">
        <f>$G8354/$G$10*I$5</f>
        <v>16.198005589258692</v>
      </c>
    </row>
    <row r="8355" spans="1:9" outlineLevel="2" collapsed="1" x14ac:dyDescent="0.25">
      <c r="F8355" s="1" t="s">
        <v>4019</v>
      </c>
      <c r="I8355" s="24">
        <f t="shared" ref="I8355" si="1695">SUBTOTAL(9,I8353:I8354)</f>
        <v>64.792022357034767</v>
      </c>
    </row>
    <row r="8356" spans="1:9" hidden="1" outlineLevel="3" x14ac:dyDescent="0.25">
      <c r="A8356" t="s">
        <v>111</v>
      </c>
      <c r="B8356" t="str">
        <f>VLOOKUP(A8356,'AGENCY CODES'!$C$4:$F$139,3,FALSE)</f>
        <v>STATE PARKS BOARD</v>
      </c>
      <c r="C8356" s="8" t="s">
        <v>6</v>
      </c>
      <c r="D8356" s="8" t="str">
        <f t="shared" si="1681"/>
        <v>PRA1600</v>
      </c>
      <c r="E8356">
        <v>1600</v>
      </c>
      <c r="F8356" t="e">
        <f>VLOOKUP(D8356,'Fund List'!$A$2:$F$1324,6,FALSE)</f>
        <v>#N/A</v>
      </c>
      <c r="G8356" s="3">
        <v>1</v>
      </c>
      <c r="I8356" s="24">
        <f>$G8356/$G$10*I$5</f>
        <v>1.0798670392839127</v>
      </c>
    </row>
    <row r="8357" spans="1:9" hidden="1" outlineLevel="3" x14ac:dyDescent="0.25">
      <c r="A8357" t="s">
        <v>111</v>
      </c>
      <c r="B8357" t="str">
        <f>VLOOKUP(A8357,'AGENCY CODES'!$C$4:$F$139,3,FALSE)</f>
        <v>STATE PARKS BOARD</v>
      </c>
      <c r="C8357" s="8" t="s">
        <v>12</v>
      </c>
      <c r="D8357" s="8" t="str">
        <f t="shared" si="1681"/>
        <v>PRA1600</v>
      </c>
      <c r="E8357">
        <v>1600</v>
      </c>
      <c r="F8357" t="e">
        <f>VLOOKUP(D8357,'Fund List'!$A$2:$F$1324,6,FALSE)</f>
        <v>#N/A</v>
      </c>
      <c r="G8357" s="3">
        <v>1</v>
      </c>
      <c r="I8357" s="24">
        <f>$G8357/$G$10*I$5</f>
        <v>1.0798670392839127</v>
      </c>
    </row>
    <row r="8358" spans="1:9" outlineLevel="2" collapsed="1" x14ac:dyDescent="0.25">
      <c r="F8358" s="1" t="s">
        <v>3908</v>
      </c>
      <c r="I8358" s="24">
        <f t="shared" ref="I8358" si="1696">SUBTOTAL(9,I8356:I8357)</f>
        <v>2.1597340785678254</v>
      </c>
    </row>
    <row r="8359" spans="1:9" hidden="1" outlineLevel="3" x14ac:dyDescent="0.25">
      <c r="A8359" t="s">
        <v>111</v>
      </c>
      <c r="B8359" t="str">
        <f>VLOOKUP(A8359,'AGENCY CODES'!$C$4:$F$139,3,FALSE)</f>
        <v>STATE PARKS BOARD</v>
      </c>
      <c r="C8359" s="8" t="s">
        <v>1</v>
      </c>
      <c r="D8359" s="8" t="str">
        <f t="shared" si="1681"/>
        <v>PRA2000</v>
      </c>
      <c r="E8359">
        <v>2000</v>
      </c>
      <c r="F8359" t="str">
        <f>VLOOKUP(D8359,'Fund List'!$A$2:$F$1324,6,FALSE)</f>
        <v>FEDERAL GRANTS</v>
      </c>
      <c r="G8359" s="3">
        <v>228</v>
      </c>
      <c r="I8359" s="24">
        <f t="shared" ref="I8359:I8372" si="1697">$G8359/$G$10*I$5</f>
        <v>246.2096849567321</v>
      </c>
    </row>
    <row r="8360" spans="1:9" hidden="1" outlineLevel="3" x14ac:dyDescent="0.25">
      <c r="A8360" t="s">
        <v>111</v>
      </c>
      <c r="B8360" t="str">
        <f>VLOOKUP(A8360,'AGENCY CODES'!$C$4:$F$139,3,FALSE)</f>
        <v>STATE PARKS BOARD</v>
      </c>
      <c r="C8360" s="8" t="s">
        <v>22</v>
      </c>
      <c r="D8360" s="8" t="str">
        <f t="shared" si="1681"/>
        <v>PRA2000</v>
      </c>
      <c r="E8360">
        <v>2000</v>
      </c>
      <c r="F8360" t="str">
        <f>VLOOKUP(D8360,'Fund List'!$A$2:$F$1324,6,FALSE)</f>
        <v>FEDERAL GRANTS</v>
      </c>
      <c r="G8360" s="3">
        <v>52</v>
      </c>
      <c r="I8360" s="24">
        <f t="shared" si="1697"/>
        <v>56.153086042763462</v>
      </c>
    </row>
    <row r="8361" spans="1:9" hidden="1" outlineLevel="3" x14ac:dyDescent="0.25">
      <c r="A8361" t="s">
        <v>111</v>
      </c>
      <c r="B8361" t="str">
        <f>VLOOKUP(A8361,'AGENCY CODES'!$C$4:$F$139,3,FALSE)</f>
        <v>STATE PARKS BOARD</v>
      </c>
      <c r="C8361" s="8" t="s">
        <v>3</v>
      </c>
      <c r="D8361" s="8" t="str">
        <f t="shared" si="1681"/>
        <v>PRA2000</v>
      </c>
      <c r="E8361">
        <v>2000</v>
      </c>
      <c r="F8361" t="str">
        <f>VLOOKUP(D8361,'Fund List'!$A$2:$F$1324,6,FALSE)</f>
        <v>FEDERAL GRANTS</v>
      </c>
      <c r="G8361" s="3">
        <v>22</v>
      </c>
      <c r="I8361" s="24">
        <f t="shared" si="1697"/>
        <v>23.757074864246082</v>
      </c>
    </row>
    <row r="8362" spans="1:9" hidden="1" outlineLevel="3" x14ac:dyDescent="0.25">
      <c r="A8362" t="s">
        <v>111</v>
      </c>
      <c r="B8362" t="str">
        <f>VLOOKUP(A8362,'AGENCY CODES'!$C$4:$F$139,3,FALSE)</f>
        <v>STATE PARKS BOARD</v>
      </c>
      <c r="C8362" s="8" t="s">
        <v>4</v>
      </c>
      <c r="D8362" s="8" t="str">
        <f t="shared" si="1681"/>
        <v>PRA2000</v>
      </c>
      <c r="E8362">
        <v>2000</v>
      </c>
      <c r="F8362" t="str">
        <f>VLOOKUP(D8362,'Fund List'!$A$2:$F$1324,6,FALSE)</f>
        <v>FEDERAL GRANTS</v>
      </c>
      <c r="G8362" s="3">
        <v>69</v>
      </c>
      <c r="I8362" s="24">
        <f t="shared" si="1697"/>
        <v>74.510825710589984</v>
      </c>
    </row>
    <row r="8363" spans="1:9" hidden="1" outlineLevel="3" x14ac:dyDescent="0.25">
      <c r="A8363" t="s">
        <v>111</v>
      </c>
      <c r="B8363" t="str">
        <f>VLOOKUP(A8363,'AGENCY CODES'!$C$4:$F$139,3,FALSE)</f>
        <v>STATE PARKS BOARD</v>
      </c>
      <c r="C8363" s="8" t="s">
        <v>5</v>
      </c>
      <c r="D8363" s="8" t="str">
        <f t="shared" si="1681"/>
        <v>PRA2000</v>
      </c>
      <c r="E8363">
        <v>2000</v>
      </c>
      <c r="F8363" t="str">
        <f>VLOOKUP(D8363,'Fund List'!$A$2:$F$1324,6,FALSE)</f>
        <v>FEDERAL GRANTS</v>
      </c>
      <c r="G8363" s="3">
        <v>9</v>
      </c>
      <c r="I8363" s="24">
        <f t="shared" si="1697"/>
        <v>9.7188033535552147</v>
      </c>
    </row>
    <row r="8364" spans="1:9" hidden="1" outlineLevel="3" x14ac:dyDescent="0.25">
      <c r="A8364" t="s">
        <v>111</v>
      </c>
      <c r="B8364" t="str">
        <f>VLOOKUP(A8364,'AGENCY CODES'!$C$4:$F$139,3,FALSE)</f>
        <v>STATE PARKS BOARD</v>
      </c>
      <c r="C8364" s="8" t="s">
        <v>6</v>
      </c>
      <c r="D8364" s="8" t="str">
        <f t="shared" si="1681"/>
        <v>PRA2000</v>
      </c>
      <c r="E8364">
        <v>2000</v>
      </c>
      <c r="F8364" t="str">
        <f>VLOOKUP(D8364,'Fund List'!$A$2:$F$1324,6,FALSE)</f>
        <v>FEDERAL GRANTS</v>
      </c>
      <c r="G8364" s="3">
        <v>614</v>
      </c>
      <c r="I8364" s="24">
        <f t="shared" si="1697"/>
        <v>663.03836212032252</v>
      </c>
    </row>
    <row r="8365" spans="1:9" hidden="1" outlineLevel="3" x14ac:dyDescent="0.25">
      <c r="A8365" t="s">
        <v>111</v>
      </c>
      <c r="B8365" t="str">
        <f>VLOOKUP(A8365,'AGENCY CODES'!$C$4:$F$139,3,FALSE)</f>
        <v>STATE PARKS BOARD</v>
      </c>
      <c r="C8365" s="8" t="s">
        <v>7</v>
      </c>
      <c r="D8365" s="8" t="str">
        <f t="shared" si="1681"/>
        <v>PRA2000</v>
      </c>
      <c r="E8365">
        <v>2000</v>
      </c>
      <c r="F8365" t="str">
        <f>VLOOKUP(D8365,'Fund List'!$A$2:$F$1324,6,FALSE)</f>
        <v>FEDERAL GRANTS</v>
      </c>
      <c r="G8365" s="3">
        <v>26</v>
      </c>
      <c r="I8365" s="24">
        <f t="shared" si="1697"/>
        <v>28.076543021381731</v>
      </c>
    </row>
    <row r="8366" spans="1:9" hidden="1" outlineLevel="3" x14ac:dyDescent="0.25">
      <c r="A8366" t="s">
        <v>111</v>
      </c>
      <c r="B8366" t="str">
        <f>VLOOKUP(A8366,'AGENCY CODES'!$C$4:$F$139,3,FALSE)</f>
        <v>STATE PARKS BOARD</v>
      </c>
      <c r="C8366" s="8" t="s">
        <v>17</v>
      </c>
      <c r="D8366" s="8" t="str">
        <f t="shared" si="1681"/>
        <v>PRA2000</v>
      </c>
      <c r="E8366">
        <v>2000</v>
      </c>
      <c r="F8366" t="str">
        <f>VLOOKUP(D8366,'Fund List'!$A$2:$F$1324,6,FALSE)</f>
        <v>FEDERAL GRANTS</v>
      </c>
      <c r="G8366" s="3">
        <v>17</v>
      </c>
      <c r="I8366" s="24">
        <f t="shared" si="1697"/>
        <v>18.357739667826518</v>
      </c>
    </row>
    <row r="8367" spans="1:9" hidden="1" outlineLevel="3" x14ac:dyDescent="0.25">
      <c r="A8367" t="s">
        <v>111</v>
      </c>
      <c r="B8367" t="str">
        <f>VLOOKUP(A8367,'AGENCY CODES'!$C$4:$F$139,3,FALSE)</f>
        <v>STATE PARKS BOARD</v>
      </c>
      <c r="C8367" s="8" t="s">
        <v>8</v>
      </c>
      <c r="D8367" s="8" t="str">
        <f t="shared" ref="D8367:D8430" si="1698">CONCATENATE(A8367,E8367)</f>
        <v>PRA2000</v>
      </c>
      <c r="E8367">
        <v>2000</v>
      </c>
      <c r="F8367" t="str">
        <f>VLOOKUP(D8367,'Fund List'!$A$2:$F$1324,6,FALSE)</f>
        <v>FEDERAL GRANTS</v>
      </c>
      <c r="G8367" s="3">
        <v>41</v>
      </c>
      <c r="I8367" s="24">
        <f t="shared" si="1697"/>
        <v>44.274548610640423</v>
      </c>
    </row>
    <row r="8368" spans="1:9" hidden="1" outlineLevel="3" x14ac:dyDescent="0.25">
      <c r="A8368" t="s">
        <v>111</v>
      </c>
      <c r="B8368" t="str">
        <f>VLOOKUP(A8368,'AGENCY CODES'!$C$4:$F$139,3,FALSE)</f>
        <v>STATE PARKS BOARD</v>
      </c>
      <c r="C8368" s="8" t="s">
        <v>10</v>
      </c>
      <c r="D8368" s="8" t="str">
        <f t="shared" si="1698"/>
        <v>PRA2000</v>
      </c>
      <c r="E8368">
        <v>2000</v>
      </c>
      <c r="F8368" t="str">
        <f>VLOOKUP(D8368,'Fund List'!$A$2:$F$1324,6,FALSE)</f>
        <v>FEDERAL GRANTS</v>
      </c>
      <c r="G8368" s="3">
        <v>90</v>
      </c>
      <c r="I8368" s="24">
        <f t="shared" si="1697"/>
        <v>97.188033535552151</v>
      </c>
    </row>
    <row r="8369" spans="1:9" hidden="1" outlineLevel="3" x14ac:dyDescent="0.25">
      <c r="A8369" t="s">
        <v>111</v>
      </c>
      <c r="B8369" t="str">
        <f>VLOOKUP(A8369,'AGENCY CODES'!$C$4:$F$139,3,FALSE)</f>
        <v>STATE PARKS BOARD</v>
      </c>
      <c r="C8369" s="8" t="s">
        <v>11</v>
      </c>
      <c r="D8369" s="8" t="str">
        <f t="shared" si="1698"/>
        <v>PRA2000</v>
      </c>
      <c r="E8369">
        <v>2000</v>
      </c>
      <c r="F8369" t="str">
        <f>VLOOKUP(D8369,'Fund List'!$A$2:$F$1324,6,FALSE)</f>
        <v>FEDERAL GRANTS</v>
      </c>
      <c r="G8369" s="3">
        <v>145</v>
      </c>
      <c r="I8369" s="24">
        <f t="shared" si="1697"/>
        <v>156.58072069616733</v>
      </c>
    </row>
    <row r="8370" spans="1:9" hidden="1" outlineLevel="3" x14ac:dyDescent="0.25">
      <c r="A8370" t="s">
        <v>111</v>
      </c>
      <c r="B8370" t="str">
        <f>VLOOKUP(A8370,'AGENCY CODES'!$C$4:$F$139,3,FALSE)</f>
        <v>STATE PARKS BOARD</v>
      </c>
      <c r="C8370" s="8" t="s">
        <v>12</v>
      </c>
      <c r="D8370" s="8" t="str">
        <f t="shared" si="1698"/>
        <v>PRA2000</v>
      </c>
      <c r="E8370">
        <v>2000</v>
      </c>
      <c r="F8370" t="str">
        <f>VLOOKUP(D8370,'Fund List'!$A$2:$F$1324,6,FALSE)</f>
        <v>FEDERAL GRANTS</v>
      </c>
      <c r="G8370" s="3">
        <v>74</v>
      </c>
      <c r="I8370" s="24">
        <f t="shared" si="1697"/>
        <v>79.910160907009555</v>
      </c>
    </row>
    <row r="8371" spans="1:9" hidden="1" outlineLevel="3" x14ac:dyDescent="0.25">
      <c r="A8371" t="s">
        <v>111</v>
      </c>
      <c r="B8371" t="str">
        <f>VLOOKUP(A8371,'AGENCY CODES'!$C$4:$F$139,3,FALSE)</f>
        <v>STATE PARKS BOARD</v>
      </c>
      <c r="C8371" s="8">
        <v>2</v>
      </c>
      <c r="D8371" s="8" t="str">
        <f t="shared" si="1698"/>
        <v>PRA2000</v>
      </c>
      <c r="E8371">
        <v>2000</v>
      </c>
      <c r="F8371" t="str">
        <f>VLOOKUP(D8371,'Fund List'!$A$2:$F$1324,6,FALSE)</f>
        <v>FEDERAL GRANTS</v>
      </c>
      <c r="G8371" s="3">
        <v>147</v>
      </c>
      <c r="I8371" s="24">
        <f t="shared" si="1697"/>
        <v>158.74045477473518</v>
      </c>
    </row>
    <row r="8372" spans="1:9" hidden="1" outlineLevel="3" x14ac:dyDescent="0.25">
      <c r="A8372" t="s">
        <v>111</v>
      </c>
      <c r="B8372" t="str">
        <f>VLOOKUP(A8372,'AGENCY CODES'!$C$4:$F$139,3,FALSE)</f>
        <v>STATE PARKS BOARD</v>
      </c>
      <c r="C8372" s="8">
        <v>8</v>
      </c>
      <c r="D8372" s="8" t="str">
        <f t="shared" si="1698"/>
        <v>PRA2000</v>
      </c>
      <c r="E8372">
        <v>2000</v>
      </c>
      <c r="F8372" t="str">
        <f>VLOOKUP(D8372,'Fund List'!$A$2:$F$1324,6,FALSE)</f>
        <v>FEDERAL GRANTS</v>
      </c>
      <c r="G8372" s="3">
        <v>632</v>
      </c>
      <c r="I8372" s="24">
        <f t="shared" si="1697"/>
        <v>682.47596882743289</v>
      </c>
    </row>
    <row r="8373" spans="1:9" outlineLevel="2" collapsed="1" x14ac:dyDescent="0.25">
      <c r="F8373" s="1" t="s">
        <v>4024</v>
      </c>
      <c r="I8373" s="24">
        <f t="shared" ref="I8373" si="1699">SUBTOTAL(9,I8359:I8372)</f>
        <v>2338.9920070889552</v>
      </c>
    </row>
    <row r="8374" spans="1:9" hidden="1" outlineLevel="3" x14ac:dyDescent="0.25">
      <c r="A8374" t="s">
        <v>111</v>
      </c>
      <c r="B8374" t="str">
        <f>VLOOKUP(A8374,'AGENCY CODES'!$C$4:$F$139,3,FALSE)</f>
        <v>STATE PARKS BOARD</v>
      </c>
      <c r="C8374" s="8" t="s">
        <v>1</v>
      </c>
      <c r="D8374" s="8" t="str">
        <f t="shared" si="1698"/>
        <v>PRA2106</v>
      </c>
      <c r="E8374">
        <v>2106</v>
      </c>
      <c r="F8374" t="str">
        <f>VLOOKUP(D8374,'Fund List'!$A$2:$F$1324,6,FALSE)</f>
        <v>STATE LAKE IMPROVEMENT NON APPROPRIATED</v>
      </c>
      <c r="G8374" s="3">
        <v>734</v>
      </c>
      <c r="I8374" s="24">
        <f t="shared" ref="I8374:I8391" si="1700">$G8374/$G$10*I$5</f>
        <v>792.622406834392</v>
      </c>
    </row>
    <row r="8375" spans="1:9" hidden="1" outlineLevel="3" x14ac:dyDescent="0.25">
      <c r="A8375" t="s">
        <v>111</v>
      </c>
      <c r="B8375" t="str">
        <f>VLOOKUP(A8375,'AGENCY CODES'!$C$4:$F$139,3,FALSE)</f>
        <v>STATE PARKS BOARD</v>
      </c>
      <c r="C8375" s="8" t="s">
        <v>22</v>
      </c>
      <c r="D8375" s="8" t="str">
        <f t="shared" si="1698"/>
        <v>PRA2106</v>
      </c>
      <c r="E8375">
        <v>2106</v>
      </c>
      <c r="F8375" t="str">
        <f>VLOOKUP(D8375,'Fund List'!$A$2:$F$1324,6,FALSE)</f>
        <v>STATE LAKE IMPROVEMENT NON APPROPRIATED</v>
      </c>
      <c r="G8375" s="3">
        <v>71</v>
      </c>
      <c r="I8375" s="24">
        <f t="shared" si="1700"/>
        <v>76.670559789157807</v>
      </c>
    </row>
    <row r="8376" spans="1:9" hidden="1" outlineLevel="3" x14ac:dyDescent="0.25">
      <c r="A8376" t="s">
        <v>111</v>
      </c>
      <c r="B8376" t="str">
        <f>VLOOKUP(A8376,'AGENCY CODES'!$C$4:$F$139,3,FALSE)</f>
        <v>STATE PARKS BOARD</v>
      </c>
      <c r="C8376" s="8" t="s">
        <v>2</v>
      </c>
      <c r="D8376" s="8" t="str">
        <f t="shared" si="1698"/>
        <v>PRA2106</v>
      </c>
      <c r="E8376">
        <v>2106</v>
      </c>
      <c r="F8376" t="str">
        <f>VLOOKUP(D8376,'Fund List'!$A$2:$F$1324,6,FALSE)</f>
        <v>STATE LAKE IMPROVEMENT NON APPROPRIATED</v>
      </c>
      <c r="G8376" s="3">
        <v>8</v>
      </c>
      <c r="I8376" s="24">
        <f t="shared" si="1700"/>
        <v>8.6389363142713016</v>
      </c>
    </row>
    <row r="8377" spans="1:9" hidden="1" outlineLevel="3" x14ac:dyDescent="0.25">
      <c r="A8377" t="s">
        <v>111</v>
      </c>
      <c r="B8377" t="str">
        <f>VLOOKUP(A8377,'AGENCY CODES'!$C$4:$F$139,3,FALSE)</f>
        <v>STATE PARKS BOARD</v>
      </c>
      <c r="C8377" s="8" t="s">
        <v>3</v>
      </c>
      <c r="D8377" s="8" t="str">
        <f t="shared" si="1698"/>
        <v>PRA2106</v>
      </c>
      <c r="E8377">
        <v>2106</v>
      </c>
      <c r="F8377" t="str">
        <f>VLOOKUP(D8377,'Fund List'!$A$2:$F$1324,6,FALSE)</f>
        <v>STATE LAKE IMPROVEMENT NON APPROPRIATED</v>
      </c>
      <c r="G8377" s="3">
        <v>9</v>
      </c>
      <c r="I8377" s="24">
        <f t="shared" si="1700"/>
        <v>9.7188033535552147</v>
      </c>
    </row>
    <row r="8378" spans="1:9" hidden="1" outlineLevel="3" x14ac:dyDescent="0.25">
      <c r="A8378" t="s">
        <v>111</v>
      </c>
      <c r="B8378" t="str">
        <f>VLOOKUP(A8378,'AGENCY CODES'!$C$4:$F$139,3,FALSE)</f>
        <v>STATE PARKS BOARD</v>
      </c>
      <c r="C8378" s="8" t="s">
        <v>4</v>
      </c>
      <c r="D8378" s="8" t="str">
        <f t="shared" si="1698"/>
        <v>PRA2106</v>
      </c>
      <c r="E8378">
        <v>2106</v>
      </c>
      <c r="F8378" t="str">
        <f>VLOOKUP(D8378,'Fund List'!$A$2:$F$1324,6,FALSE)</f>
        <v>STATE LAKE IMPROVEMENT NON APPROPRIATED</v>
      </c>
      <c r="G8378" s="3">
        <v>662</v>
      </c>
      <c r="I8378" s="24">
        <f t="shared" si="1700"/>
        <v>714.87198000595026</v>
      </c>
    </row>
    <row r="8379" spans="1:9" hidden="1" outlineLevel="3" x14ac:dyDescent="0.25">
      <c r="A8379" t="s">
        <v>111</v>
      </c>
      <c r="B8379" t="str">
        <f>VLOOKUP(A8379,'AGENCY CODES'!$C$4:$F$139,3,FALSE)</f>
        <v>STATE PARKS BOARD</v>
      </c>
      <c r="C8379" s="8" t="s">
        <v>5</v>
      </c>
      <c r="D8379" s="8" t="str">
        <f t="shared" si="1698"/>
        <v>PRA2106</v>
      </c>
      <c r="E8379">
        <v>2106</v>
      </c>
      <c r="F8379" t="str">
        <f>VLOOKUP(D8379,'Fund List'!$A$2:$F$1324,6,FALSE)</f>
        <v>STATE LAKE IMPROVEMENT NON APPROPRIATED</v>
      </c>
      <c r="G8379" s="3">
        <v>1</v>
      </c>
      <c r="I8379" s="24">
        <f t="shared" si="1700"/>
        <v>1.0798670392839127</v>
      </c>
    </row>
    <row r="8380" spans="1:9" hidden="1" outlineLevel="3" x14ac:dyDescent="0.25">
      <c r="A8380" t="s">
        <v>111</v>
      </c>
      <c r="B8380" t="str">
        <f>VLOOKUP(A8380,'AGENCY CODES'!$C$4:$F$139,3,FALSE)</f>
        <v>STATE PARKS BOARD</v>
      </c>
      <c r="C8380" s="8" t="s">
        <v>6</v>
      </c>
      <c r="D8380" s="8" t="str">
        <f t="shared" si="1698"/>
        <v>PRA2106</v>
      </c>
      <c r="E8380">
        <v>2106</v>
      </c>
      <c r="F8380" t="str">
        <f>VLOOKUP(D8380,'Fund List'!$A$2:$F$1324,6,FALSE)</f>
        <v>STATE LAKE IMPROVEMENT NON APPROPRIATED</v>
      </c>
      <c r="G8380" s="3">
        <v>920</v>
      </c>
      <c r="I8380" s="24">
        <f t="shared" si="1700"/>
        <v>993.47767614119982</v>
      </c>
    </row>
    <row r="8381" spans="1:9" hidden="1" outlineLevel="3" x14ac:dyDescent="0.25">
      <c r="A8381" t="s">
        <v>111</v>
      </c>
      <c r="B8381" t="str">
        <f>VLOOKUP(A8381,'AGENCY CODES'!$C$4:$F$139,3,FALSE)</f>
        <v>STATE PARKS BOARD</v>
      </c>
      <c r="C8381" s="8" t="s">
        <v>7</v>
      </c>
      <c r="D8381" s="8" t="str">
        <f t="shared" si="1698"/>
        <v>PRA2106</v>
      </c>
      <c r="E8381">
        <v>2106</v>
      </c>
      <c r="F8381" t="str">
        <f>VLOOKUP(D8381,'Fund List'!$A$2:$F$1324,6,FALSE)</f>
        <v>STATE LAKE IMPROVEMENT NON APPROPRIATED</v>
      </c>
      <c r="G8381" s="3">
        <v>193</v>
      </c>
      <c r="I8381" s="24">
        <f t="shared" si="1700"/>
        <v>208.41433858179516</v>
      </c>
    </row>
    <row r="8382" spans="1:9" hidden="1" outlineLevel="3" x14ac:dyDescent="0.25">
      <c r="A8382" t="s">
        <v>111</v>
      </c>
      <c r="B8382" t="str">
        <f>VLOOKUP(A8382,'AGENCY CODES'!$C$4:$F$139,3,FALSE)</f>
        <v>STATE PARKS BOARD</v>
      </c>
      <c r="C8382" s="8" t="s">
        <v>14</v>
      </c>
      <c r="D8382" s="8" t="str">
        <f t="shared" si="1698"/>
        <v>PRA2106</v>
      </c>
      <c r="E8382">
        <v>2106</v>
      </c>
      <c r="F8382" t="str">
        <f>VLOOKUP(D8382,'Fund List'!$A$2:$F$1324,6,FALSE)</f>
        <v>STATE LAKE IMPROVEMENT NON APPROPRIATED</v>
      </c>
      <c r="G8382" s="3">
        <v>26</v>
      </c>
      <c r="I8382" s="24">
        <f t="shared" si="1700"/>
        <v>28.076543021381731</v>
      </c>
    </row>
    <row r="8383" spans="1:9" hidden="1" outlineLevel="3" x14ac:dyDescent="0.25">
      <c r="A8383" t="s">
        <v>111</v>
      </c>
      <c r="B8383" t="str">
        <f>VLOOKUP(A8383,'AGENCY CODES'!$C$4:$F$139,3,FALSE)</f>
        <v>STATE PARKS BOARD</v>
      </c>
      <c r="C8383" s="8" t="s">
        <v>17</v>
      </c>
      <c r="D8383" s="8" t="str">
        <f t="shared" si="1698"/>
        <v>PRA2106</v>
      </c>
      <c r="E8383">
        <v>2106</v>
      </c>
      <c r="F8383" t="str">
        <f>VLOOKUP(D8383,'Fund List'!$A$2:$F$1324,6,FALSE)</f>
        <v>STATE LAKE IMPROVEMENT NON APPROPRIATED</v>
      </c>
      <c r="G8383" s="3">
        <v>259</v>
      </c>
      <c r="I8383" s="24">
        <f t="shared" si="1700"/>
        <v>279.6855631745334</v>
      </c>
    </row>
    <row r="8384" spans="1:9" hidden="1" outlineLevel="3" x14ac:dyDescent="0.25">
      <c r="A8384" t="s">
        <v>111</v>
      </c>
      <c r="B8384" t="str">
        <f>VLOOKUP(A8384,'AGENCY CODES'!$C$4:$F$139,3,FALSE)</f>
        <v>STATE PARKS BOARD</v>
      </c>
      <c r="C8384" s="8" t="s">
        <v>8</v>
      </c>
      <c r="D8384" s="8" t="str">
        <f t="shared" si="1698"/>
        <v>PRA2106</v>
      </c>
      <c r="E8384">
        <v>2106</v>
      </c>
      <c r="F8384" t="str">
        <f>VLOOKUP(D8384,'Fund List'!$A$2:$F$1324,6,FALSE)</f>
        <v>STATE LAKE IMPROVEMENT NON APPROPRIATED</v>
      </c>
      <c r="G8384" s="3">
        <v>55</v>
      </c>
      <c r="I8384" s="24">
        <f t="shared" si="1700"/>
        <v>59.39268716061521</v>
      </c>
    </row>
    <row r="8385" spans="1:9" hidden="1" outlineLevel="3" x14ac:dyDescent="0.25">
      <c r="A8385" t="s">
        <v>111</v>
      </c>
      <c r="B8385" t="str">
        <f>VLOOKUP(A8385,'AGENCY CODES'!$C$4:$F$139,3,FALSE)</f>
        <v>STATE PARKS BOARD</v>
      </c>
      <c r="C8385" s="8" t="s">
        <v>10</v>
      </c>
      <c r="D8385" s="8" t="str">
        <f t="shared" si="1698"/>
        <v>PRA2106</v>
      </c>
      <c r="E8385">
        <v>2106</v>
      </c>
      <c r="F8385" t="str">
        <f>VLOOKUP(D8385,'Fund List'!$A$2:$F$1324,6,FALSE)</f>
        <v>STATE LAKE IMPROVEMENT NON APPROPRIATED</v>
      </c>
      <c r="G8385" s="3">
        <v>260</v>
      </c>
      <c r="I8385" s="24">
        <f t="shared" si="1700"/>
        <v>280.7654302138173</v>
      </c>
    </row>
    <row r="8386" spans="1:9" hidden="1" outlineLevel="3" x14ac:dyDescent="0.25">
      <c r="A8386" t="s">
        <v>111</v>
      </c>
      <c r="B8386" t="str">
        <f>VLOOKUP(A8386,'AGENCY CODES'!$C$4:$F$139,3,FALSE)</f>
        <v>STATE PARKS BOARD</v>
      </c>
      <c r="C8386" s="8" t="s">
        <v>11</v>
      </c>
      <c r="D8386" s="8" t="str">
        <f t="shared" si="1698"/>
        <v>PRA2106</v>
      </c>
      <c r="E8386">
        <v>2106</v>
      </c>
      <c r="F8386" t="str">
        <f>VLOOKUP(D8386,'Fund List'!$A$2:$F$1324,6,FALSE)</f>
        <v>STATE LAKE IMPROVEMENT NON APPROPRIATED</v>
      </c>
      <c r="G8386" s="3">
        <v>1412</v>
      </c>
      <c r="I8386" s="24">
        <f t="shared" si="1700"/>
        <v>1524.7722594688848</v>
      </c>
    </row>
    <row r="8387" spans="1:9" hidden="1" outlineLevel="3" x14ac:dyDescent="0.25">
      <c r="A8387" t="s">
        <v>111</v>
      </c>
      <c r="B8387" t="str">
        <f>VLOOKUP(A8387,'AGENCY CODES'!$C$4:$F$139,3,FALSE)</f>
        <v>STATE PARKS BOARD</v>
      </c>
      <c r="C8387" s="8" t="s">
        <v>12</v>
      </c>
      <c r="D8387" s="8" t="str">
        <f t="shared" si="1698"/>
        <v>PRA2106</v>
      </c>
      <c r="E8387">
        <v>2106</v>
      </c>
      <c r="F8387" t="str">
        <f>VLOOKUP(D8387,'Fund List'!$A$2:$F$1324,6,FALSE)</f>
        <v>STATE LAKE IMPROVEMENT NON APPROPRIATED</v>
      </c>
      <c r="G8387" s="3">
        <v>83</v>
      </c>
      <c r="I8387" s="24">
        <f t="shared" si="1700"/>
        <v>89.628964260564757</v>
      </c>
    </row>
    <row r="8388" spans="1:9" hidden="1" outlineLevel="3" x14ac:dyDescent="0.25">
      <c r="A8388" t="s">
        <v>111</v>
      </c>
      <c r="B8388" t="str">
        <f>VLOOKUP(A8388,'AGENCY CODES'!$C$4:$F$139,3,FALSE)</f>
        <v>STATE PARKS BOARD</v>
      </c>
      <c r="C8388" s="8">
        <v>1</v>
      </c>
      <c r="D8388" s="8" t="str">
        <f t="shared" si="1698"/>
        <v>PRA2106</v>
      </c>
      <c r="E8388">
        <v>2106</v>
      </c>
      <c r="F8388" t="str">
        <f>VLOOKUP(D8388,'Fund List'!$A$2:$F$1324,6,FALSE)</f>
        <v>STATE LAKE IMPROVEMENT NON APPROPRIATED</v>
      </c>
      <c r="G8388" s="3">
        <v>1</v>
      </c>
      <c r="I8388" s="24">
        <f t="shared" si="1700"/>
        <v>1.0798670392839127</v>
      </c>
    </row>
    <row r="8389" spans="1:9" hidden="1" outlineLevel="3" x14ac:dyDescent="0.25">
      <c r="A8389" t="s">
        <v>111</v>
      </c>
      <c r="B8389" t="str">
        <f>VLOOKUP(A8389,'AGENCY CODES'!$C$4:$F$139,3,FALSE)</f>
        <v>STATE PARKS BOARD</v>
      </c>
      <c r="C8389" s="8">
        <v>2</v>
      </c>
      <c r="D8389" s="8" t="str">
        <f t="shared" si="1698"/>
        <v>PRA2106</v>
      </c>
      <c r="E8389">
        <v>2106</v>
      </c>
      <c r="F8389" t="str">
        <f>VLOOKUP(D8389,'Fund List'!$A$2:$F$1324,6,FALSE)</f>
        <v>STATE LAKE IMPROVEMENT NON APPROPRIATED</v>
      </c>
      <c r="G8389" s="3">
        <v>1365</v>
      </c>
      <c r="I8389" s="24">
        <f t="shared" si="1700"/>
        <v>1474.018508622541</v>
      </c>
    </row>
    <row r="8390" spans="1:9" hidden="1" outlineLevel="3" x14ac:dyDescent="0.25">
      <c r="A8390" t="s">
        <v>111</v>
      </c>
      <c r="B8390" t="str">
        <f>VLOOKUP(A8390,'AGENCY CODES'!$C$4:$F$139,3,FALSE)</f>
        <v>STATE PARKS BOARD</v>
      </c>
      <c r="C8390" s="8">
        <v>3</v>
      </c>
      <c r="D8390" s="8" t="str">
        <f t="shared" si="1698"/>
        <v>PRA2106</v>
      </c>
      <c r="E8390">
        <v>2106</v>
      </c>
      <c r="F8390" t="str">
        <f>VLOOKUP(D8390,'Fund List'!$A$2:$F$1324,6,FALSE)</f>
        <v>STATE LAKE IMPROVEMENT NON APPROPRIATED</v>
      </c>
      <c r="G8390" s="3">
        <v>22</v>
      </c>
      <c r="I8390" s="24">
        <f t="shared" si="1700"/>
        <v>23.757074864246082</v>
      </c>
    </row>
    <row r="8391" spans="1:9" hidden="1" outlineLevel="3" x14ac:dyDescent="0.25">
      <c r="A8391" t="s">
        <v>111</v>
      </c>
      <c r="B8391" t="str">
        <f>VLOOKUP(A8391,'AGENCY CODES'!$C$4:$F$139,3,FALSE)</f>
        <v>STATE PARKS BOARD</v>
      </c>
      <c r="C8391" s="8">
        <v>8</v>
      </c>
      <c r="D8391" s="8" t="str">
        <f t="shared" si="1698"/>
        <v>PRA2106</v>
      </c>
      <c r="E8391">
        <v>2106</v>
      </c>
      <c r="F8391" t="str">
        <f>VLOOKUP(D8391,'Fund List'!$A$2:$F$1324,6,FALSE)</f>
        <v>STATE LAKE IMPROVEMENT NON APPROPRIATED</v>
      </c>
      <c r="G8391" s="3">
        <v>4369</v>
      </c>
      <c r="I8391" s="24">
        <f t="shared" si="1700"/>
        <v>4717.9390946314152</v>
      </c>
    </row>
    <row r="8392" spans="1:9" outlineLevel="2" collapsed="1" x14ac:dyDescent="0.25">
      <c r="F8392" s="1" t="s">
        <v>4643</v>
      </c>
      <c r="I8392" s="24">
        <f t="shared" ref="I8392" si="1701">SUBTOTAL(9,I8374:I8391)</f>
        <v>11284.610560516889</v>
      </c>
    </row>
    <row r="8393" spans="1:9" hidden="1" outlineLevel="3" x14ac:dyDescent="0.25">
      <c r="A8393" t="s">
        <v>111</v>
      </c>
      <c r="B8393" t="str">
        <f>VLOOKUP(A8393,'AGENCY CODES'!$C$4:$F$139,3,FALSE)</f>
        <v>STATE PARKS BOARD</v>
      </c>
      <c r="C8393" s="8" t="s">
        <v>1</v>
      </c>
      <c r="D8393" s="8" t="str">
        <f t="shared" si="1698"/>
        <v>PRA2202</v>
      </c>
      <c r="E8393">
        <v>2202</v>
      </c>
      <c r="F8393" t="str">
        <f>VLOOKUP(D8393,'Fund List'!$A$2:$F$1324,6,FALSE)</f>
        <v>STATE PARKS REVENUE FUND OPERATING</v>
      </c>
      <c r="G8393" s="3">
        <v>2775</v>
      </c>
      <c r="I8393" s="24">
        <f t="shared" ref="I8393:I8408" si="1702">$G8393/$G$10*I$5</f>
        <v>2996.631034012858</v>
      </c>
    </row>
    <row r="8394" spans="1:9" hidden="1" outlineLevel="3" x14ac:dyDescent="0.25">
      <c r="A8394" t="s">
        <v>111</v>
      </c>
      <c r="B8394" t="str">
        <f>VLOOKUP(A8394,'AGENCY CODES'!$C$4:$F$139,3,FALSE)</f>
        <v>STATE PARKS BOARD</v>
      </c>
      <c r="C8394" s="8" t="s">
        <v>22</v>
      </c>
      <c r="D8394" s="8" t="str">
        <f t="shared" si="1698"/>
        <v>PRA2202</v>
      </c>
      <c r="E8394">
        <v>2202</v>
      </c>
      <c r="F8394" t="str">
        <f>VLOOKUP(D8394,'Fund List'!$A$2:$F$1324,6,FALSE)</f>
        <v>STATE PARKS REVENUE FUND OPERATING</v>
      </c>
      <c r="G8394" s="3">
        <v>225</v>
      </c>
      <c r="I8394" s="24">
        <f t="shared" si="1702"/>
        <v>242.97008383888038</v>
      </c>
    </row>
    <row r="8395" spans="1:9" hidden="1" outlineLevel="3" x14ac:dyDescent="0.25">
      <c r="A8395" t="s">
        <v>111</v>
      </c>
      <c r="B8395" t="str">
        <f>VLOOKUP(A8395,'AGENCY CODES'!$C$4:$F$139,3,FALSE)</f>
        <v>STATE PARKS BOARD</v>
      </c>
      <c r="C8395" s="8" t="s">
        <v>2</v>
      </c>
      <c r="D8395" s="8" t="str">
        <f t="shared" si="1698"/>
        <v>PRA2202</v>
      </c>
      <c r="E8395">
        <v>2202</v>
      </c>
      <c r="F8395" t="str">
        <f>VLOOKUP(D8395,'Fund List'!$A$2:$F$1324,6,FALSE)</f>
        <v>STATE PARKS REVENUE FUND OPERATING</v>
      </c>
      <c r="G8395" s="3">
        <v>24</v>
      </c>
      <c r="I8395" s="24">
        <f t="shared" si="1702"/>
        <v>25.916808942813905</v>
      </c>
    </row>
    <row r="8396" spans="1:9" hidden="1" outlineLevel="3" x14ac:dyDescent="0.25">
      <c r="A8396" t="s">
        <v>111</v>
      </c>
      <c r="B8396" t="str">
        <f>VLOOKUP(A8396,'AGENCY CODES'!$C$4:$F$139,3,FALSE)</f>
        <v>STATE PARKS BOARD</v>
      </c>
      <c r="C8396" s="8" t="s">
        <v>3</v>
      </c>
      <c r="D8396" s="8" t="str">
        <f t="shared" si="1698"/>
        <v>PRA2202</v>
      </c>
      <c r="E8396">
        <v>2202</v>
      </c>
      <c r="F8396" t="str">
        <f>VLOOKUP(D8396,'Fund List'!$A$2:$F$1324,6,FALSE)</f>
        <v>STATE PARKS REVENUE FUND OPERATING</v>
      </c>
      <c r="G8396" s="3">
        <v>835</v>
      </c>
      <c r="I8396" s="24">
        <f t="shared" si="1702"/>
        <v>901.68897780206726</v>
      </c>
    </row>
    <row r="8397" spans="1:9" hidden="1" outlineLevel="3" x14ac:dyDescent="0.25">
      <c r="A8397" t="s">
        <v>111</v>
      </c>
      <c r="B8397" t="str">
        <f>VLOOKUP(A8397,'AGENCY CODES'!$C$4:$F$139,3,FALSE)</f>
        <v>STATE PARKS BOARD</v>
      </c>
      <c r="C8397" s="8" t="s">
        <v>4</v>
      </c>
      <c r="D8397" s="8" t="str">
        <f t="shared" si="1698"/>
        <v>PRA2202</v>
      </c>
      <c r="E8397">
        <v>2202</v>
      </c>
      <c r="F8397" t="str">
        <f>VLOOKUP(D8397,'Fund List'!$A$2:$F$1324,6,FALSE)</f>
        <v>STATE PARKS REVENUE FUND OPERATING</v>
      </c>
      <c r="G8397" s="3">
        <v>1953</v>
      </c>
      <c r="I8397" s="24">
        <f t="shared" si="1702"/>
        <v>2108.9803277214814</v>
      </c>
    </row>
    <row r="8398" spans="1:9" hidden="1" outlineLevel="3" x14ac:dyDescent="0.25">
      <c r="A8398" t="s">
        <v>111</v>
      </c>
      <c r="B8398" t="str">
        <f>VLOOKUP(A8398,'AGENCY CODES'!$C$4:$F$139,3,FALSE)</f>
        <v>STATE PARKS BOARD</v>
      </c>
      <c r="C8398" s="8" t="s">
        <v>5</v>
      </c>
      <c r="D8398" s="8" t="str">
        <f t="shared" si="1698"/>
        <v>PRA2202</v>
      </c>
      <c r="E8398">
        <v>2202</v>
      </c>
      <c r="F8398" t="str">
        <f>VLOOKUP(D8398,'Fund List'!$A$2:$F$1324,6,FALSE)</f>
        <v>STATE PARKS REVENUE FUND OPERATING</v>
      </c>
      <c r="G8398" s="3">
        <v>2</v>
      </c>
      <c r="I8398" s="24">
        <f t="shared" si="1702"/>
        <v>2.1597340785678254</v>
      </c>
    </row>
    <row r="8399" spans="1:9" hidden="1" outlineLevel="3" x14ac:dyDescent="0.25">
      <c r="A8399" t="s">
        <v>111</v>
      </c>
      <c r="B8399" t="str">
        <f>VLOOKUP(A8399,'AGENCY CODES'!$C$4:$F$139,3,FALSE)</f>
        <v>STATE PARKS BOARD</v>
      </c>
      <c r="C8399" s="8" t="s">
        <v>6</v>
      </c>
      <c r="D8399" s="8" t="str">
        <f t="shared" si="1698"/>
        <v>PRA2202</v>
      </c>
      <c r="E8399">
        <v>2202</v>
      </c>
      <c r="F8399" t="str">
        <f>VLOOKUP(D8399,'Fund List'!$A$2:$F$1324,6,FALSE)</f>
        <v>STATE PARKS REVENUE FUND OPERATING</v>
      </c>
      <c r="G8399" s="3">
        <v>3547</v>
      </c>
      <c r="I8399" s="24">
        <f t="shared" si="1702"/>
        <v>3830.2883883400382</v>
      </c>
    </row>
    <row r="8400" spans="1:9" hidden="1" outlineLevel="3" x14ac:dyDescent="0.25">
      <c r="A8400" t="s">
        <v>111</v>
      </c>
      <c r="B8400" t="str">
        <f>VLOOKUP(A8400,'AGENCY CODES'!$C$4:$F$139,3,FALSE)</f>
        <v>STATE PARKS BOARD</v>
      </c>
      <c r="C8400" s="8" t="s">
        <v>7</v>
      </c>
      <c r="D8400" s="8" t="str">
        <f t="shared" si="1698"/>
        <v>PRA2202</v>
      </c>
      <c r="E8400">
        <v>2202</v>
      </c>
      <c r="F8400" t="str">
        <f>VLOOKUP(D8400,'Fund List'!$A$2:$F$1324,6,FALSE)</f>
        <v>STATE PARKS REVENUE FUND OPERATING</v>
      </c>
      <c r="G8400" s="3">
        <v>454</v>
      </c>
      <c r="I8400" s="24">
        <f t="shared" si="1702"/>
        <v>490.25963583489647</v>
      </c>
    </row>
    <row r="8401" spans="1:9" hidden="1" outlineLevel="3" x14ac:dyDescent="0.25">
      <c r="A8401" t="s">
        <v>111</v>
      </c>
      <c r="B8401" t="str">
        <f>VLOOKUP(A8401,'AGENCY CODES'!$C$4:$F$139,3,FALSE)</f>
        <v>STATE PARKS BOARD</v>
      </c>
      <c r="C8401" s="8" t="s">
        <v>17</v>
      </c>
      <c r="D8401" s="8" t="str">
        <f t="shared" si="1698"/>
        <v>PRA2202</v>
      </c>
      <c r="E8401">
        <v>2202</v>
      </c>
      <c r="F8401" t="str">
        <f>VLOOKUP(D8401,'Fund List'!$A$2:$F$1324,6,FALSE)</f>
        <v>STATE PARKS REVENUE FUND OPERATING</v>
      </c>
      <c r="G8401" s="3">
        <v>618</v>
      </c>
      <c r="I8401" s="24">
        <f t="shared" si="1702"/>
        <v>667.35783027745811</v>
      </c>
    </row>
    <row r="8402" spans="1:9" hidden="1" outlineLevel="3" x14ac:dyDescent="0.25">
      <c r="A8402" t="s">
        <v>111</v>
      </c>
      <c r="B8402" t="str">
        <f>VLOOKUP(A8402,'AGENCY CODES'!$C$4:$F$139,3,FALSE)</f>
        <v>STATE PARKS BOARD</v>
      </c>
      <c r="C8402" s="8" t="s">
        <v>8</v>
      </c>
      <c r="D8402" s="8" t="str">
        <f t="shared" si="1698"/>
        <v>PRA2202</v>
      </c>
      <c r="E8402">
        <v>2202</v>
      </c>
      <c r="F8402" t="str">
        <f>VLOOKUP(D8402,'Fund List'!$A$2:$F$1324,6,FALSE)</f>
        <v>STATE PARKS REVENUE FUND OPERATING</v>
      </c>
      <c r="G8402" s="3">
        <v>122</v>
      </c>
      <c r="I8402" s="24">
        <f t="shared" si="1702"/>
        <v>131.74377879263736</v>
      </c>
    </row>
    <row r="8403" spans="1:9" hidden="1" outlineLevel="3" x14ac:dyDescent="0.25">
      <c r="A8403" t="s">
        <v>111</v>
      </c>
      <c r="B8403" t="str">
        <f>VLOOKUP(A8403,'AGENCY CODES'!$C$4:$F$139,3,FALSE)</f>
        <v>STATE PARKS BOARD</v>
      </c>
      <c r="C8403" s="8" t="s">
        <v>10</v>
      </c>
      <c r="D8403" s="8" t="str">
        <f t="shared" si="1698"/>
        <v>PRA2202</v>
      </c>
      <c r="E8403">
        <v>2202</v>
      </c>
      <c r="F8403" t="str">
        <f>VLOOKUP(D8403,'Fund List'!$A$2:$F$1324,6,FALSE)</f>
        <v>STATE PARKS REVENUE FUND OPERATING</v>
      </c>
      <c r="G8403" s="3">
        <v>314</v>
      </c>
      <c r="I8403" s="24">
        <f t="shared" si="1702"/>
        <v>339.07825033514865</v>
      </c>
    </row>
    <row r="8404" spans="1:9" hidden="1" outlineLevel="3" x14ac:dyDescent="0.25">
      <c r="A8404" t="s">
        <v>111</v>
      </c>
      <c r="B8404" t="str">
        <f>VLOOKUP(A8404,'AGENCY CODES'!$C$4:$F$139,3,FALSE)</f>
        <v>STATE PARKS BOARD</v>
      </c>
      <c r="C8404" s="8" t="s">
        <v>11</v>
      </c>
      <c r="D8404" s="8" t="str">
        <f t="shared" si="1698"/>
        <v>PRA2202</v>
      </c>
      <c r="E8404">
        <v>2202</v>
      </c>
      <c r="F8404" t="str">
        <f>VLOOKUP(D8404,'Fund List'!$A$2:$F$1324,6,FALSE)</f>
        <v>STATE PARKS REVENUE FUND OPERATING</v>
      </c>
      <c r="G8404" s="3">
        <v>5153</v>
      </c>
      <c r="I8404" s="24">
        <f t="shared" si="1702"/>
        <v>5564.5548534300024</v>
      </c>
    </row>
    <row r="8405" spans="1:9" hidden="1" outlineLevel="3" x14ac:dyDescent="0.25">
      <c r="A8405" t="s">
        <v>111</v>
      </c>
      <c r="B8405" t="str">
        <f>VLOOKUP(A8405,'AGENCY CODES'!$C$4:$F$139,3,FALSE)</f>
        <v>STATE PARKS BOARD</v>
      </c>
      <c r="C8405" s="8" t="s">
        <v>12</v>
      </c>
      <c r="D8405" s="8" t="str">
        <f t="shared" si="1698"/>
        <v>PRA2202</v>
      </c>
      <c r="E8405">
        <v>2202</v>
      </c>
      <c r="F8405" t="str">
        <f>VLOOKUP(D8405,'Fund List'!$A$2:$F$1324,6,FALSE)</f>
        <v>STATE PARKS REVENUE FUND OPERATING</v>
      </c>
      <c r="G8405" s="3">
        <v>397</v>
      </c>
      <c r="I8405" s="24">
        <f t="shared" si="1702"/>
        <v>428.70721459571342</v>
      </c>
    </row>
    <row r="8406" spans="1:9" hidden="1" outlineLevel="3" x14ac:dyDescent="0.25">
      <c r="A8406" t="s">
        <v>111</v>
      </c>
      <c r="B8406" t="str">
        <f>VLOOKUP(A8406,'AGENCY CODES'!$C$4:$F$139,3,FALSE)</f>
        <v>STATE PARKS BOARD</v>
      </c>
      <c r="C8406" s="8">
        <v>2</v>
      </c>
      <c r="D8406" s="8" t="str">
        <f t="shared" si="1698"/>
        <v>PRA2202</v>
      </c>
      <c r="E8406">
        <v>2202</v>
      </c>
      <c r="F8406" t="str">
        <f>VLOOKUP(D8406,'Fund List'!$A$2:$F$1324,6,FALSE)</f>
        <v>STATE PARKS REVENUE FUND OPERATING</v>
      </c>
      <c r="G8406" s="3">
        <v>5166</v>
      </c>
      <c r="I8406" s="24">
        <f t="shared" si="1702"/>
        <v>5578.5931249406931</v>
      </c>
    </row>
    <row r="8407" spans="1:9" hidden="1" outlineLevel="3" x14ac:dyDescent="0.25">
      <c r="A8407" t="s">
        <v>111</v>
      </c>
      <c r="B8407" t="str">
        <f>VLOOKUP(A8407,'AGENCY CODES'!$C$4:$F$139,3,FALSE)</f>
        <v>STATE PARKS BOARD</v>
      </c>
      <c r="C8407" s="8">
        <v>3</v>
      </c>
      <c r="D8407" s="8" t="str">
        <f t="shared" si="1698"/>
        <v>PRA2202</v>
      </c>
      <c r="E8407">
        <v>2202</v>
      </c>
      <c r="F8407" t="str">
        <f>VLOOKUP(D8407,'Fund List'!$A$2:$F$1324,6,FALSE)</f>
        <v>STATE PARKS REVENUE FUND OPERATING</v>
      </c>
      <c r="G8407" s="3">
        <v>11</v>
      </c>
      <c r="I8407" s="24">
        <f t="shared" si="1702"/>
        <v>11.878537432123041</v>
      </c>
    </row>
    <row r="8408" spans="1:9" hidden="1" outlineLevel="3" x14ac:dyDescent="0.25">
      <c r="A8408" t="s">
        <v>111</v>
      </c>
      <c r="B8408" t="str">
        <f>VLOOKUP(A8408,'AGENCY CODES'!$C$4:$F$139,3,FALSE)</f>
        <v>STATE PARKS BOARD</v>
      </c>
      <c r="C8408" s="8">
        <v>8</v>
      </c>
      <c r="D8408" s="8" t="str">
        <f t="shared" si="1698"/>
        <v>PRA2202</v>
      </c>
      <c r="E8408">
        <v>2202</v>
      </c>
      <c r="F8408" t="str">
        <f>VLOOKUP(D8408,'Fund List'!$A$2:$F$1324,6,FALSE)</f>
        <v>STATE PARKS REVENUE FUND OPERATING</v>
      </c>
      <c r="G8408" s="3">
        <v>15802</v>
      </c>
      <c r="I8408" s="24">
        <f t="shared" si="1702"/>
        <v>17064.05895476439</v>
      </c>
    </row>
    <row r="8409" spans="1:9" outlineLevel="2" collapsed="1" x14ac:dyDescent="0.25">
      <c r="F8409" s="1" t="s">
        <v>4644</v>
      </c>
      <c r="I8409" s="24">
        <f t="shared" ref="I8409" si="1703">SUBTOTAL(9,I8393:I8408)</f>
        <v>40384.867535139769</v>
      </c>
    </row>
    <row r="8410" spans="1:9" hidden="1" outlineLevel="3" x14ac:dyDescent="0.25">
      <c r="A8410" t="s">
        <v>111</v>
      </c>
      <c r="B8410" t="str">
        <f>VLOOKUP(A8410,'AGENCY CODES'!$C$4:$F$139,3,FALSE)</f>
        <v>STATE PARKS BOARD</v>
      </c>
      <c r="C8410" s="8" t="s">
        <v>1</v>
      </c>
      <c r="D8410" s="8" t="str">
        <f t="shared" si="1698"/>
        <v>PRA2253</v>
      </c>
      <c r="E8410">
        <v>2253</v>
      </c>
      <c r="F8410" t="str">
        <f>VLOOKUP(D8410,'Fund List'!$A$2:$F$1324,6,FALSE)</f>
        <v>OFF-HWY VEHICLE RECREATION FUND</v>
      </c>
      <c r="G8410" s="3">
        <v>74</v>
      </c>
      <c r="I8410" s="24">
        <f t="shared" ref="I8410:I8423" si="1704">$G8410/$G$10*I$5</f>
        <v>79.910160907009555</v>
      </c>
    </row>
    <row r="8411" spans="1:9" hidden="1" outlineLevel="3" x14ac:dyDescent="0.25">
      <c r="A8411" t="s">
        <v>111</v>
      </c>
      <c r="B8411" t="str">
        <f>VLOOKUP(A8411,'AGENCY CODES'!$C$4:$F$139,3,FALSE)</f>
        <v>STATE PARKS BOARD</v>
      </c>
      <c r="C8411" s="8" t="s">
        <v>22</v>
      </c>
      <c r="D8411" s="8" t="str">
        <f t="shared" si="1698"/>
        <v>PRA2253</v>
      </c>
      <c r="E8411">
        <v>2253</v>
      </c>
      <c r="F8411" t="str">
        <f>VLOOKUP(D8411,'Fund List'!$A$2:$F$1324,6,FALSE)</f>
        <v>OFF-HWY VEHICLE RECREATION FUND</v>
      </c>
      <c r="G8411" s="3">
        <v>46</v>
      </c>
      <c r="I8411" s="24">
        <f t="shared" si="1704"/>
        <v>49.673883807059987</v>
      </c>
    </row>
    <row r="8412" spans="1:9" hidden="1" outlineLevel="3" x14ac:dyDescent="0.25">
      <c r="A8412" t="s">
        <v>111</v>
      </c>
      <c r="B8412" t="str">
        <f>VLOOKUP(A8412,'AGENCY CODES'!$C$4:$F$139,3,FALSE)</f>
        <v>STATE PARKS BOARD</v>
      </c>
      <c r="C8412" s="8" t="s">
        <v>4</v>
      </c>
      <c r="D8412" s="8" t="str">
        <f t="shared" si="1698"/>
        <v>PRA2253</v>
      </c>
      <c r="E8412">
        <v>2253</v>
      </c>
      <c r="F8412" t="str">
        <f>VLOOKUP(D8412,'Fund List'!$A$2:$F$1324,6,FALSE)</f>
        <v>OFF-HWY VEHICLE RECREATION FUND</v>
      </c>
      <c r="G8412" s="3">
        <v>29</v>
      </c>
      <c r="I8412" s="24">
        <f t="shared" si="1704"/>
        <v>31.316144139233469</v>
      </c>
    </row>
    <row r="8413" spans="1:9" hidden="1" outlineLevel="3" x14ac:dyDescent="0.25">
      <c r="A8413" t="s">
        <v>111</v>
      </c>
      <c r="B8413" t="str">
        <f>VLOOKUP(A8413,'AGENCY CODES'!$C$4:$F$139,3,FALSE)</f>
        <v>STATE PARKS BOARD</v>
      </c>
      <c r="C8413" s="8" t="s">
        <v>5</v>
      </c>
      <c r="D8413" s="8" t="str">
        <f t="shared" si="1698"/>
        <v>PRA2253</v>
      </c>
      <c r="E8413">
        <v>2253</v>
      </c>
      <c r="F8413" t="str">
        <f>VLOOKUP(D8413,'Fund List'!$A$2:$F$1324,6,FALSE)</f>
        <v>OFF-HWY VEHICLE RECREATION FUND</v>
      </c>
      <c r="G8413" s="3">
        <v>1</v>
      </c>
      <c r="I8413" s="24">
        <f t="shared" si="1704"/>
        <v>1.0798670392839127</v>
      </c>
    </row>
    <row r="8414" spans="1:9" hidden="1" outlineLevel="3" x14ac:dyDescent="0.25">
      <c r="A8414" t="s">
        <v>111</v>
      </c>
      <c r="B8414" t="str">
        <f>VLOOKUP(A8414,'AGENCY CODES'!$C$4:$F$139,3,FALSE)</f>
        <v>STATE PARKS BOARD</v>
      </c>
      <c r="C8414" s="8" t="s">
        <v>6</v>
      </c>
      <c r="D8414" s="8" t="str">
        <f t="shared" si="1698"/>
        <v>PRA2253</v>
      </c>
      <c r="E8414">
        <v>2253</v>
      </c>
      <c r="F8414" t="str">
        <f>VLOOKUP(D8414,'Fund List'!$A$2:$F$1324,6,FALSE)</f>
        <v>OFF-HWY VEHICLE RECREATION FUND</v>
      </c>
      <c r="G8414" s="3">
        <v>335</v>
      </c>
      <c r="I8414" s="24">
        <f t="shared" si="1704"/>
        <v>361.75545816011078</v>
      </c>
    </row>
    <row r="8415" spans="1:9" hidden="1" outlineLevel="3" x14ac:dyDescent="0.25">
      <c r="A8415" t="s">
        <v>111</v>
      </c>
      <c r="B8415" t="str">
        <f>VLOOKUP(A8415,'AGENCY CODES'!$C$4:$F$139,3,FALSE)</f>
        <v>STATE PARKS BOARD</v>
      </c>
      <c r="C8415" s="8" t="s">
        <v>7</v>
      </c>
      <c r="D8415" s="8" t="str">
        <f t="shared" si="1698"/>
        <v>PRA2253</v>
      </c>
      <c r="E8415">
        <v>2253</v>
      </c>
      <c r="F8415" t="str">
        <f>VLOOKUP(D8415,'Fund List'!$A$2:$F$1324,6,FALSE)</f>
        <v>OFF-HWY VEHICLE RECREATION FUND</v>
      </c>
      <c r="G8415" s="3">
        <v>56</v>
      </c>
      <c r="I8415" s="24">
        <f t="shared" si="1704"/>
        <v>60.472554199899108</v>
      </c>
    </row>
    <row r="8416" spans="1:9" hidden="1" outlineLevel="3" x14ac:dyDescent="0.25">
      <c r="A8416" t="s">
        <v>111</v>
      </c>
      <c r="B8416" t="str">
        <f>VLOOKUP(A8416,'AGENCY CODES'!$C$4:$F$139,3,FALSE)</f>
        <v>STATE PARKS BOARD</v>
      </c>
      <c r="C8416" s="8" t="s">
        <v>14</v>
      </c>
      <c r="D8416" s="8" t="str">
        <f t="shared" si="1698"/>
        <v>PRA2253</v>
      </c>
      <c r="E8416">
        <v>2253</v>
      </c>
      <c r="F8416" t="str">
        <f>VLOOKUP(D8416,'Fund List'!$A$2:$F$1324,6,FALSE)</f>
        <v>OFF-HWY VEHICLE RECREATION FUND</v>
      </c>
      <c r="G8416" s="3">
        <v>1</v>
      </c>
      <c r="I8416" s="24">
        <f t="shared" si="1704"/>
        <v>1.0798670392839127</v>
      </c>
    </row>
    <row r="8417" spans="1:9" hidden="1" outlineLevel="3" x14ac:dyDescent="0.25">
      <c r="A8417" t="s">
        <v>111</v>
      </c>
      <c r="B8417" t="str">
        <f>VLOOKUP(A8417,'AGENCY CODES'!$C$4:$F$139,3,FALSE)</f>
        <v>STATE PARKS BOARD</v>
      </c>
      <c r="C8417" s="8" t="s">
        <v>17</v>
      </c>
      <c r="D8417" s="8" t="str">
        <f t="shared" si="1698"/>
        <v>PRA2253</v>
      </c>
      <c r="E8417">
        <v>2253</v>
      </c>
      <c r="F8417" t="str">
        <f>VLOOKUP(D8417,'Fund List'!$A$2:$F$1324,6,FALSE)</f>
        <v>OFF-HWY VEHICLE RECREATION FUND</v>
      </c>
      <c r="G8417" s="3">
        <v>10</v>
      </c>
      <c r="I8417" s="24">
        <f t="shared" si="1704"/>
        <v>10.798670392839128</v>
      </c>
    </row>
    <row r="8418" spans="1:9" hidden="1" outlineLevel="3" x14ac:dyDescent="0.25">
      <c r="A8418" t="s">
        <v>111</v>
      </c>
      <c r="B8418" t="str">
        <f>VLOOKUP(A8418,'AGENCY CODES'!$C$4:$F$139,3,FALSE)</f>
        <v>STATE PARKS BOARD</v>
      </c>
      <c r="C8418" s="8" t="s">
        <v>8</v>
      </c>
      <c r="D8418" s="8" t="str">
        <f t="shared" si="1698"/>
        <v>PRA2253</v>
      </c>
      <c r="E8418">
        <v>2253</v>
      </c>
      <c r="F8418" t="str">
        <f>VLOOKUP(D8418,'Fund List'!$A$2:$F$1324,6,FALSE)</f>
        <v>OFF-HWY VEHICLE RECREATION FUND</v>
      </c>
      <c r="G8418" s="3">
        <v>132</v>
      </c>
      <c r="I8418" s="24">
        <f t="shared" si="1704"/>
        <v>142.5424491854765</v>
      </c>
    </row>
    <row r="8419" spans="1:9" hidden="1" outlineLevel="3" x14ac:dyDescent="0.25">
      <c r="A8419" t="s">
        <v>111</v>
      </c>
      <c r="B8419" t="str">
        <f>VLOOKUP(A8419,'AGENCY CODES'!$C$4:$F$139,3,FALSE)</f>
        <v>STATE PARKS BOARD</v>
      </c>
      <c r="C8419" s="8" t="s">
        <v>10</v>
      </c>
      <c r="D8419" s="8" t="str">
        <f t="shared" si="1698"/>
        <v>PRA2253</v>
      </c>
      <c r="E8419">
        <v>2253</v>
      </c>
      <c r="F8419" t="str">
        <f>VLOOKUP(D8419,'Fund List'!$A$2:$F$1324,6,FALSE)</f>
        <v>OFF-HWY VEHICLE RECREATION FUND</v>
      </c>
      <c r="G8419" s="3">
        <v>59</v>
      </c>
      <c r="I8419" s="24">
        <f t="shared" si="1704"/>
        <v>63.712155317750856</v>
      </c>
    </row>
    <row r="8420" spans="1:9" hidden="1" outlineLevel="3" x14ac:dyDescent="0.25">
      <c r="A8420" t="s">
        <v>111</v>
      </c>
      <c r="B8420" t="str">
        <f>VLOOKUP(A8420,'AGENCY CODES'!$C$4:$F$139,3,FALSE)</f>
        <v>STATE PARKS BOARD</v>
      </c>
      <c r="C8420" s="8" t="s">
        <v>11</v>
      </c>
      <c r="D8420" s="8" t="str">
        <f t="shared" si="1698"/>
        <v>PRA2253</v>
      </c>
      <c r="E8420">
        <v>2253</v>
      </c>
      <c r="F8420" t="str">
        <f>VLOOKUP(D8420,'Fund List'!$A$2:$F$1324,6,FALSE)</f>
        <v>OFF-HWY VEHICLE RECREATION FUND</v>
      </c>
      <c r="G8420" s="3">
        <v>75</v>
      </c>
      <c r="I8420" s="24">
        <f t="shared" si="1704"/>
        <v>80.990027946293466</v>
      </c>
    </row>
    <row r="8421" spans="1:9" hidden="1" outlineLevel="3" x14ac:dyDescent="0.25">
      <c r="A8421" t="s">
        <v>111</v>
      </c>
      <c r="B8421" t="str">
        <f>VLOOKUP(A8421,'AGENCY CODES'!$C$4:$F$139,3,FALSE)</f>
        <v>STATE PARKS BOARD</v>
      </c>
      <c r="C8421" s="8" t="s">
        <v>12</v>
      </c>
      <c r="D8421" s="8" t="str">
        <f t="shared" si="1698"/>
        <v>PRA2253</v>
      </c>
      <c r="E8421">
        <v>2253</v>
      </c>
      <c r="F8421" t="str">
        <f>VLOOKUP(D8421,'Fund List'!$A$2:$F$1324,6,FALSE)</f>
        <v>OFF-HWY VEHICLE RECREATION FUND</v>
      </c>
      <c r="G8421" s="3">
        <v>14</v>
      </c>
      <c r="I8421" s="24">
        <f t="shared" si="1704"/>
        <v>15.118138549974777</v>
      </c>
    </row>
    <row r="8422" spans="1:9" hidden="1" outlineLevel="3" x14ac:dyDescent="0.25">
      <c r="A8422" t="s">
        <v>111</v>
      </c>
      <c r="B8422" t="str">
        <f>VLOOKUP(A8422,'AGENCY CODES'!$C$4:$F$139,3,FALSE)</f>
        <v>STATE PARKS BOARD</v>
      </c>
      <c r="C8422" s="8">
        <v>2</v>
      </c>
      <c r="D8422" s="8" t="str">
        <f t="shared" si="1698"/>
        <v>PRA2253</v>
      </c>
      <c r="E8422">
        <v>2253</v>
      </c>
      <c r="F8422" t="str">
        <f>VLOOKUP(D8422,'Fund List'!$A$2:$F$1324,6,FALSE)</f>
        <v>OFF-HWY VEHICLE RECREATION FUND</v>
      </c>
      <c r="G8422" s="3">
        <v>72</v>
      </c>
      <c r="I8422" s="24">
        <f t="shared" si="1704"/>
        <v>77.750426828441718</v>
      </c>
    </row>
    <row r="8423" spans="1:9" hidden="1" outlineLevel="3" x14ac:dyDescent="0.25">
      <c r="A8423" t="s">
        <v>111</v>
      </c>
      <c r="B8423" t="str">
        <f>VLOOKUP(A8423,'AGENCY CODES'!$C$4:$F$139,3,FALSE)</f>
        <v>STATE PARKS BOARD</v>
      </c>
      <c r="C8423" s="8">
        <v>8</v>
      </c>
      <c r="D8423" s="8" t="str">
        <f t="shared" si="1698"/>
        <v>PRA2253</v>
      </c>
      <c r="E8423">
        <v>2253</v>
      </c>
      <c r="F8423" t="str">
        <f>VLOOKUP(D8423,'Fund List'!$A$2:$F$1324,6,FALSE)</f>
        <v>OFF-HWY VEHICLE RECREATION FUND</v>
      </c>
      <c r="G8423" s="3">
        <v>770</v>
      </c>
      <c r="I8423" s="24">
        <f t="shared" si="1704"/>
        <v>831.49762024861286</v>
      </c>
    </row>
    <row r="8424" spans="1:9" outlineLevel="2" collapsed="1" x14ac:dyDescent="0.25">
      <c r="F8424" s="1" t="s">
        <v>4443</v>
      </c>
      <c r="I8424" s="24">
        <f t="shared" ref="I8424" si="1705">SUBTOTAL(9,I8410:I8423)</f>
        <v>1807.6974237612701</v>
      </c>
    </row>
    <row r="8425" spans="1:9" hidden="1" outlineLevel="3" x14ac:dyDescent="0.25">
      <c r="A8425" t="s">
        <v>111</v>
      </c>
      <c r="B8425" t="str">
        <f>VLOOKUP(A8425,'AGENCY CODES'!$C$4:$F$139,3,FALSE)</f>
        <v>STATE PARKS BOARD</v>
      </c>
      <c r="C8425" s="8" t="s">
        <v>22</v>
      </c>
      <c r="D8425" s="8" t="str">
        <f t="shared" si="1698"/>
        <v>PRA2431</v>
      </c>
      <c r="E8425">
        <v>2431</v>
      </c>
      <c r="F8425" t="str">
        <f>VLOOKUP(D8425,'Fund List'!$A$2:$F$1324,6,FALSE)</f>
        <v>LCF PUBLIC CONSERVATION ACCOUNT</v>
      </c>
      <c r="G8425" s="3">
        <v>3</v>
      </c>
      <c r="I8425" s="24">
        <f t="shared" ref="I8425:I8430" si="1706">$G8425/$G$10*I$5</f>
        <v>3.2396011178517381</v>
      </c>
    </row>
    <row r="8426" spans="1:9" hidden="1" outlineLevel="3" x14ac:dyDescent="0.25">
      <c r="A8426" t="s">
        <v>111</v>
      </c>
      <c r="B8426" t="str">
        <f>VLOOKUP(A8426,'AGENCY CODES'!$C$4:$F$139,3,FALSE)</f>
        <v>STATE PARKS BOARD</v>
      </c>
      <c r="C8426" s="8" t="s">
        <v>7</v>
      </c>
      <c r="D8426" s="8" t="str">
        <f t="shared" si="1698"/>
        <v>PRA2431</v>
      </c>
      <c r="E8426">
        <v>2431</v>
      </c>
      <c r="F8426" t="str">
        <f>VLOOKUP(D8426,'Fund List'!$A$2:$F$1324,6,FALSE)</f>
        <v>LCF PUBLIC CONSERVATION ACCOUNT</v>
      </c>
      <c r="G8426" s="3">
        <v>3</v>
      </c>
      <c r="I8426" s="24">
        <f t="shared" si="1706"/>
        <v>3.2396011178517381</v>
      </c>
    </row>
    <row r="8427" spans="1:9" hidden="1" outlineLevel="3" x14ac:dyDescent="0.25">
      <c r="A8427" t="s">
        <v>111</v>
      </c>
      <c r="B8427" t="str">
        <f>VLOOKUP(A8427,'AGENCY CODES'!$C$4:$F$139,3,FALSE)</f>
        <v>STATE PARKS BOARD</v>
      </c>
      <c r="C8427" s="8" t="s">
        <v>10</v>
      </c>
      <c r="D8427" s="8" t="str">
        <f t="shared" si="1698"/>
        <v>PRA2431</v>
      </c>
      <c r="E8427">
        <v>2431</v>
      </c>
      <c r="F8427" t="str">
        <f>VLOOKUP(D8427,'Fund List'!$A$2:$F$1324,6,FALSE)</f>
        <v>LCF PUBLIC CONSERVATION ACCOUNT</v>
      </c>
      <c r="G8427" s="3">
        <v>2</v>
      </c>
      <c r="I8427" s="24">
        <f t="shared" si="1706"/>
        <v>2.1597340785678254</v>
      </c>
    </row>
    <row r="8428" spans="1:9" hidden="1" outlineLevel="3" x14ac:dyDescent="0.25">
      <c r="A8428" t="s">
        <v>111</v>
      </c>
      <c r="B8428" t="str">
        <f>VLOOKUP(A8428,'AGENCY CODES'!$C$4:$F$139,3,FALSE)</f>
        <v>STATE PARKS BOARD</v>
      </c>
      <c r="C8428" s="8" t="s">
        <v>11</v>
      </c>
      <c r="D8428" s="8" t="str">
        <f t="shared" si="1698"/>
        <v>PRA2431</v>
      </c>
      <c r="E8428">
        <v>2431</v>
      </c>
      <c r="F8428" t="str">
        <f>VLOOKUP(D8428,'Fund List'!$A$2:$F$1324,6,FALSE)</f>
        <v>LCF PUBLIC CONSERVATION ACCOUNT</v>
      </c>
      <c r="G8428" s="3">
        <v>3</v>
      </c>
      <c r="I8428" s="24">
        <f t="shared" si="1706"/>
        <v>3.2396011178517381</v>
      </c>
    </row>
    <row r="8429" spans="1:9" hidden="1" outlineLevel="3" x14ac:dyDescent="0.25">
      <c r="A8429" t="s">
        <v>111</v>
      </c>
      <c r="B8429" t="str">
        <f>VLOOKUP(A8429,'AGENCY CODES'!$C$4:$F$139,3,FALSE)</f>
        <v>STATE PARKS BOARD</v>
      </c>
      <c r="C8429" s="8" t="s">
        <v>12</v>
      </c>
      <c r="D8429" s="8" t="str">
        <f t="shared" si="1698"/>
        <v>PRA2431</v>
      </c>
      <c r="E8429">
        <v>2431</v>
      </c>
      <c r="F8429" t="str">
        <f>VLOOKUP(D8429,'Fund List'!$A$2:$F$1324,6,FALSE)</f>
        <v>LCF PUBLIC CONSERVATION ACCOUNT</v>
      </c>
      <c r="G8429" s="3">
        <v>1</v>
      </c>
      <c r="I8429" s="24">
        <f t="shared" si="1706"/>
        <v>1.0798670392839127</v>
      </c>
    </row>
    <row r="8430" spans="1:9" hidden="1" outlineLevel="3" x14ac:dyDescent="0.25">
      <c r="A8430" t="s">
        <v>111</v>
      </c>
      <c r="B8430" t="str">
        <f>VLOOKUP(A8430,'AGENCY CODES'!$C$4:$F$139,3,FALSE)</f>
        <v>STATE PARKS BOARD</v>
      </c>
      <c r="C8430" s="8">
        <v>2</v>
      </c>
      <c r="D8430" s="8" t="str">
        <f t="shared" si="1698"/>
        <v>PRA2431</v>
      </c>
      <c r="E8430">
        <v>2431</v>
      </c>
      <c r="F8430" t="str">
        <f>VLOOKUP(D8430,'Fund List'!$A$2:$F$1324,6,FALSE)</f>
        <v>LCF PUBLIC CONSERVATION ACCOUNT</v>
      </c>
      <c r="G8430" s="3">
        <v>3</v>
      </c>
      <c r="I8430" s="24">
        <f t="shared" si="1706"/>
        <v>3.2396011178517381</v>
      </c>
    </row>
    <row r="8431" spans="1:9" outlineLevel="2" collapsed="1" x14ac:dyDescent="0.25">
      <c r="F8431" s="1" t="s">
        <v>4645</v>
      </c>
      <c r="I8431" s="24">
        <f t="shared" ref="I8431" si="1707">SUBTOTAL(9,I8425:I8430)</f>
        <v>16.198005589258692</v>
      </c>
    </row>
    <row r="8432" spans="1:9" hidden="1" outlineLevel="3" x14ac:dyDescent="0.25">
      <c r="A8432" t="s">
        <v>111</v>
      </c>
      <c r="B8432" t="str">
        <f>VLOOKUP(A8432,'AGENCY CODES'!$C$4:$F$139,3,FALSE)</f>
        <v>STATE PARKS BOARD</v>
      </c>
      <c r="C8432" s="8" t="s">
        <v>1</v>
      </c>
      <c r="D8432" s="8" t="str">
        <f t="shared" ref="D8432:D8495" si="1708">CONCATENATE(A8432,E8432)</f>
        <v>PRA2434</v>
      </c>
      <c r="E8432">
        <v>2434</v>
      </c>
      <c r="F8432" t="str">
        <f>VLOOKUP(D8432,'Fund List'!$A$2:$F$1324,6,FALSE)</f>
        <v>LCF ADMINISTRATION</v>
      </c>
      <c r="G8432" s="3">
        <v>108</v>
      </c>
      <c r="I8432" s="24">
        <f t="shared" ref="I8432:I8444" si="1709">$G8432/$G$10*I$5</f>
        <v>116.62564024266258</v>
      </c>
    </row>
    <row r="8433" spans="1:9" hidden="1" outlineLevel="3" x14ac:dyDescent="0.25">
      <c r="A8433" t="s">
        <v>111</v>
      </c>
      <c r="B8433" t="str">
        <f>VLOOKUP(A8433,'AGENCY CODES'!$C$4:$F$139,3,FALSE)</f>
        <v>STATE PARKS BOARD</v>
      </c>
      <c r="C8433" s="8" t="s">
        <v>22</v>
      </c>
      <c r="D8433" s="8" t="str">
        <f t="shared" si="1708"/>
        <v>PRA2434</v>
      </c>
      <c r="E8433">
        <v>2434</v>
      </c>
      <c r="F8433" t="str">
        <f>VLOOKUP(D8433,'Fund List'!$A$2:$F$1324,6,FALSE)</f>
        <v>LCF ADMINISTRATION</v>
      </c>
      <c r="G8433" s="3">
        <v>9</v>
      </c>
      <c r="I8433" s="24">
        <f t="shared" si="1709"/>
        <v>9.7188033535552147</v>
      </c>
    </row>
    <row r="8434" spans="1:9" hidden="1" outlineLevel="3" x14ac:dyDescent="0.25">
      <c r="A8434" t="s">
        <v>111</v>
      </c>
      <c r="B8434" t="str">
        <f>VLOOKUP(A8434,'AGENCY CODES'!$C$4:$F$139,3,FALSE)</f>
        <v>STATE PARKS BOARD</v>
      </c>
      <c r="C8434" s="8" t="s">
        <v>4</v>
      </c>
      <c r="D8434" s="8" t="str">
        <f t="shared" si="1708"/>
        <v>PRA2434</v>
      </c>
      <c r="E8434">
        <v>2434</v>
      </c>
      <c r="F8434" t="str">
        <f>VLOOKUP(D8434,'Fund List'!$A$2:$F$1324,6,FALSE)</f>
        <v>LCF ADMINISTRATION</v>
      </c>
      <c r="G8434" s="3">
        <v>181</v>
      </c>
      <c r="I8434" s="24">
        <f t="shared" si="1709"/>
        <v>195.45593411038823</v>
      </c>
    </row>
    <row r="8435" spans="1:9" hidden="1" outlineLevel="3" x14ac:dyDescent="0.25">
      <c r="A8435" t="s">
        <v>111</v>
      </c>
      <c r="B8435" t="str">
        <f>VLOOKUP(A8435,'AGENCY CODES'!$C$4:$F$139,3,FALSE)</f>
        <v>STATE PARKS BOARD</v>
      </c>
      <c r="C8435" s="8" t="s">
        <v>6</v>
      </c>
      <c r="D8435" s="8" t="str">
        <f t="shared" si="1708"/>
        <v>PRA2434</v>
      </c>
      <c r="E8435">
        <v>2434</v>
      </c>
      <c r="F8435" t="str">
        <f>VLOOKUP(D8435,'Fund List'!$A$2:$F$1324,6,FALSE)</f>
        <v>LCF ADMINISTRATION</v>
      </c>
      <c r="G8435" s="3">
        <v>127</v>
      </c>
      <c r="I8435" s="24">
        <f t="shared" si="1709"/>
        <v>137.14311398905693</v>
      </c>
    </row>
    <row r="8436" spans="1:9" hidden="1" outlineLevel="3" x14ac:dyDescent="0.25">
      <c r="A8436" t="s">
        <v>111</v>
      </c>
      <c r="B8436" t="str">
        <f>VLOOKUP(A8436,'AGENCY CODES'!$C$4:$F$139,3,FALSE)</f>
        <v>STATE PARKS BOARD</v>
      </c>
      <c r="C8436" s="8" t="s">
        <v>7</v>
      </c>
      <c r="D8436" s="8" t="str">
        <f t="shared" si="1708"/>
        <v>PRA2434</v>
      </c>
      <c r="E8436">
        <v>2434</v>
      </c>
      <c r="F8436" t="str">
        <f>VLOOKUP(D8436,'Fund List'!$A$2:$F$1324,6,FALSE)</f>
        <v>LCF ADMINISTRATION</v>
      </c>
      <c r="G8436" s="3">
        <v>78</v>
      </c>
      <c r="I8436" s="24">
        <f t="shared" si="1709"/>
        <v>84.2296290641452</v>
      </c>
    </row>
    <row r="8437" spans="1:9" hidden="1" outlineLevel="3" x14ac:dyDescent="0.25">
      <c r="A8437" t="s">
        <v>111</v>
      </c>
      <c r="B8437" t="str">
        <f>VLOOKUP(A8437,'AGENCY CODES'!$C$4:$F$139,3,FALSE)</f>
        <v>STATE PARKS BOARD</v>
      </c>
      <c r="C8437" s="8" t="s">
        <v>17</v>
      </c>
      <c r="D8437" s="8" t="str">
        <f t="shared" si="1708"/>
        <v>PRA2434</v>
      </c>
      <c r="E8437">
        <v>2434</v>
      </c>
      <c r="F8437" t="str">
        <f>VLOOKUP(D8437,'Fund List'!$A$2:$F$1324,6,FALSE)</f>
        <v>LCF ADMINISTRATION</v>
      </c>
      <c r="G8437" s="3">
        <v>97</v>
      </c>
      <c r="I8437" s="24">
        <f t="shared" si="1709"/>
        <v>104.74710281053954</v>
      </c>
    </row>
    <row r="8438" spans="1:9" hidden="1" outlineLevel="3" x14ac:dyDescent="0.25">
      <c r="A8438" t="s">
        <v>111</v>
      </c>
      <c r="B8438" t="str">
        <f>VLOOKUP(A8438,'AGENCY CODES'!$C$4:$F$139,3,FALSE)</f>
        <v>STATE PARKS BOARD</v>
      </c>
      <c r="C8438" s="8" t="s">
        <v>8</v>
      </c>
      <c r="D8438" s="8" t="str">
        <f t="shared" si="1708"/>
        <v>PRA2434</v>
      </c>
      <c r="E8438">
        <v>2434</v>
      </c>
      <c r="F8438" t="str">
        <f>VLOOKUP(D8438,'Fund List'!$A$2:$F$1324,6,FALSE)</f>
        <v>LCF ADMINISTRATION</v>
      </c>
      <c r="G8438" s="3">
        <v>15</v>
      </c>
      <c r="I8438" s="24">
        <f t="shared" si="1709"/>
        <v>16.198005589258692</v>
      </c>
    </row>
    <row r="8439" spans="1:9" hidden="1" outlineLevel="3" x14ac:dyDescent="0.25">
      <c r="A8439" t="s">
        <v>111</v>
      </c>
      <c r="B8439" t="str">
        <f>VLOOKUP(A8439,'AGENCY CODES'!$C$4:$F$139,3,FALSE)</f>
        <v>STATE PARKS BOARD</v>
      </c>
      <c r="C8439" s="8" t="s">
        <v>10</v>
      </c>
      <c r="D8439" s="8" t="str">
        <f t="shared" si="1708"/>
        <v>PRA2434</v>
      </c>
      <c r="E8439">
        <v>2434</v>
      </c>
      <c r="F8439" t="str">
        <f>VLOOKUP(D8439,'Fund List'!$A$2:$F$1324,6,FALSE)</f>
        <v>LCF ADMINISTRATION</v>
      </c>
      <c r="G8439" s="3">
        <v>100</v>
      </c>
      <c r="I8439" s="24">
        <f t="shared" si="1709"/>
        <v>107.98670392839128</v>
      </c>
    </row>
    <row r="8440" spans="1:9" hidden="1" outlineLevel="3" x14ac:dyDescent="0.25">
      <c r="A8440" t="s">
        <v>111</v>
      </c>
      <c r="B8440" t="str">
        <f>VLOOKUP(A8440,'AGENCY CODES'!$C$4:$F$139,3,FALSE)</f>
        <v>STATE PARKS BOARD</v>
      </c>
      <c r="C8440" s="8" t="s">
        <v>11</v>
      </c>
      <c r="D8440" s="8" t="str">
        <f t="shared" si="1708"/>
        <v>PRA2434</v>
      </c>
      <c r="E8440">
        <v>2434</v>
      </c>
      <c r="F8440" t="str">
        <f>VLOOKUP(D8440,'Fund List'!$A$2:$F$1324,6,FALSE)</f>
        <v>LCF ADMINISTRATION</v>
      </c>
      <c r="G8440" s="3">
        <v>183</v>
      </c>
      <c r="I8440" s="24">
        <f t="shared" si="1709"/>
        <v>197.61566818895605</v>
      </c>
    </row>
    <row r="8441" spans="1:9" hidden="1" outlineLevel="3" x14ac:dyDescent="0.25">
      <c r="A8441" t="s">
        <v>111</v>
      </c>
      <c r="B8441" t="str">
        <f>VLOOKUP(A8441,'AGENCY CODES'!$C$4:$F$139,3,FALSE)</f>
        <v>STATE PARKS BOARD</v>
      </c>
      <c r="C8441" s="8" t="s">
        <v>12</v>
      </c>
      <c r="D8441" s="8" t="str">
        <f t="shared" si="1708"/>
        <v>PRA2434</v>
      </c>
      <c r="E8441">
        <v>2434</v>
      </c>
      <c r="F8441" t="str">
        <f>VLOOKUP(D8441,'Fund List'!$A$2:$F$1324,6,FALSE)</f>
        <v>LCF ADMINISTRATION</v>
      </c>
      <c r="G8441" s="3">
        <v>26</v>
      </c>
      <c r="I8441" s="24">
        <f t="shared" si="1709"/>
        <v>28.076543021381731</v>
      </c>
    </row>
    <row r="8442" spans="1:9" hidden="1" outlineLevel="3" x14ac:dyDescent="0.25">
      <c r="A8442" t="s">
        <v>111</v>
      </c>
      <c r="B8442" t="str">
        <f>VLOOKUP(A8442,'AGENCY CODES'!$C$4:$F$139,3,FALSE)</f>
        <v>STATE PARKS BOARD</v>
      </c>
      <c r="C8442" s="8">
        <v>2</v>
      </c>
      <c r="D8442" s="8" t="str">
        <f t="shared" si="1708"/>
        <v>PRA2434</v>
      </c>
      <c r="E8442">
        <v>2434</v>
      </c>
      <c r="F8442" t="str">
        <f>VLOOKUP(D8442,'Fund List'!$A$2:$F$1324,6,FALSE)</f>
        <v>LCF ADMINISTRATION</v>
      </c>
      <c r="G8442" s="3">
        <v>177</v>
      </c>
      <c r="I8442" s="24">
        <f t="shared" si="1709"/>
        <v>191.13646595325255</v>
      </c>
    </row>
    <row r="8443" spans="1:9" hidden="1" outlineLevel="3" x14ac:dyDescent="0.25">
      <c r="A8443" t="s">
        <v>111</v>
      </c>
      <c r="B8443" t="str">
        <f>VLOOKUP(A8443,'AGENCY CODES'!$C$4:$F$139,3,FALSE)</f>
        <v>STATE PARKS BOARD</v>
      </c>
      <c r="C8443" s="8">
        <v>3</v>
      </c>
      <c r="D8443" s="8" t="str">
        <f t="shared" si="1708"/>
        <v>PRA2434</v>
      </c>
      <c r="E8443">
        <v>2434</v>
      </c>
      <c r="F8443" t="str">
        <f>VLOOKUP(D8443,'Fund List'!$A$2:$F$1324,6,FALSE)</f>
        <v>LCF ADMINISTRATION</v>
      </c>
      <c r="G8443" s="3">
        <v>9</v>
      </c>
      <c r="I8443" s="24">
        <f t="shared" si="1709"/>
        <v>9.7188033535552147</v>
      </c>
    </row>
    <row r="8444" spans="1:9" hidden="1" outlineLevel="3" x14ac:dyDescent="0.25">
      <c r="A8444" t="s">
        <v>111</v>
      </c>
      <c r="B8444" t="str">
        <f>VLOOKUP(A8444,'AGENCY CODES'!$C$4:$F$139,3,FALSE)</f>
        <v>STATE PARKS BOARD</v>
      </c>
      <c r="C8444" s="8">
        <v>8</v>
      </c>
      <c r="D8444" s="8" t="str">
        <f t="shared" si="1708"/>
        <v>PRA2434</v>
      </c>
      <c r="E8444">
        <v>2434</v>
      </c>
      <c r="F8444" t="str">
        <f>VLOOKUP(D8444,'Fund List'!$A$2:$F$1324,6,FALSE)</f>
        <v>LCF ADMINISTRATION</v>
      </c>
      <c r="G8444" s="3">
        <v>469</v>
      </c>
      <c r="I8444" s="24">
        <f t="shared" si="1709"/>
        <v>506.45764142415504</v>
      </c>
    </row>
    <row r="8445" spans="1:9" outlineLevel="2" collapsed="1" x14ac:dyDescent="0.25">
      <c r="F8445" s="1" t="s">
        <v>4646</v>
      </c>
      <c r="I8445" s="24">
        <f t="shared" ref="I8445" si="1710">SUBTOTAL(9,I8432:I8444)</f>
        <v>1705.1100550292983</v>
      </c>
    </row>
    <row r="8446" spans="1:9" hidden="1" outlineLevel="3" x14ac:dyDescent="0.25">
      <c r="A8446" t="s">
        <v>111</v>
      </c>
      <c r="B8446" t="str">
        <f>VLOOKUP(A8446,'AGENCY CODES'!$C$4:$F$139,3,FALSE)</f>
        <v>STATE PARKS BOARD</v>
      </c>
      <c r="C8446" s="8" t="s">
        <v>1</v>
      </c>
      <c r="D8446" s="8" t="str">
        <f t="shared" si="1708"/>
        <v>PRA2448</v>
      </c>
      <c r="E8446">
        <v>2448</v>
      </c>
      <c r="F8446" t="str">
        <f>VLOOKUP(D8446,'Fund List'!$A$2:$F$1324,6,FALSE)</f>
        <v>PARTNERSHIP FUND</v>
      </c>
      <c r="G8446" s="3">
        <v>180</v>
      </c>
      <c r="I8446" s="24">
        <f t="shared" ref="I8446:I8458" si="1711">$G8446/$G$10*I$5</f>
        <v>194.3760670711043</v>
      </c>
    </row>
    <row r="8447" spans="1:9" hidden="1" outlineLevel="3" x14ac:dyDescent="0.25">
      <c r="A8447" t="s">
        <v>111</v>
      </c>
      <c r="B8447" t="str">
        <f>VLOOKUP(A8447,'AGENCY CODES'!$C$4:$F$139,3,FALSE)</f>
        <v>STATE PARKS BOARD</v>
      </c>
      <c r="C8447" s="8" t="s">
        <v>22</v>
      </c>
      <c r="D8447" s="8" t="str">
        <f t="shared" si="1708"/>
        <v>PRA2448</v>
      </c>
      <c r="E8447">
        <v>2448</v>
      </c>
      <c r="F8447" t="str">
        <f>VLOOKUP(D8447,'Fund List'!$A$2:$F$1324,6,FALSE)</f>
        <v>PARTNERSHIP FUND</v>
      </c>
      <c r="G8447" s="3">
        <v>15</v>
      </c>
      <c r="I8447" s="24">
        <f t="shared" si="1711"/>
        <v>16.198005589258692</v>
      </c>
    </row>
    <row r="8448" spans="1:9" hidden="1" outlineLevel="3" x14ac:dyDescent="0.25">
      <c r="A8448" t="s">
        <v>111</v>
      </c>
      <c r="B8448" t="str">
        <f>VLOOKUP(A8448,'AGENCY CODES'!$C$4:$F$139,3,FALSE)</f>
        <v>STATE PARKS BOARD</v>
      </c>
      <c r="C8448" s="8" t="s">
        <v>3</v>
      </c>
      <c r="D8448" s="8" t="str">
        <f t="shared" si="1708"/>
        <v>PRA2448</v>
      </c>
      <c r="E8448">
        <v>2448</v>
      </c>
      <c r="F8448" t="str">
        <f>VLOOKUP(D8448,'Fund List'!$A$2:$F$1324,6,FALSE)</f>
        <v>PARTNERSHIP FUND</v>
      </c>
      <c r="G8448" s="3">
        <v>31</v>
      </c>
      <c r="I8448" s="24">
        <f t="shared" si="1711"/>
        <v>33.475878217801302</v>
      </c>
    </row>
    <row r="8449" spans="1:9" hidden="1" outlineLevel="3" x14ac:dyDescent="0.25">
      <c r="A8449" t="s">
        <v>111</v>
      </c>
      <c r="B8449" t="str">
        <f>VLOOKUP(A8449,'AGENCY CODES'!$C$4:$F$139,3,FALSE)</f>
        <v>STATE PARKS BOARD</v>
      </c>
      <c r="C8449" s="8" t="s">
        <v>4</v>
      </c>
      <c r="D8449" s="8" t="str">
        <f t="shared" si="1708"/>
        <v>PRA2448</v>
      </c>
      <c r="E8449">
        <v>2448</v>
      </c>
      <c r="F8449" t="str">
        <f>VLOOKUP(D8449,'Fund List'!$A$2:$F$1324,6,FALSE)</f>
        <v>PARTNERSHIP FUND</v>
      </c>
      <c r="G8449" s="3">
        <v>52</v>
      </c>
      <c r="I8449" s="24">
        <f t="shared" si="1711"/>
        <v>56.153086042763462</v>
      </c>
    </row>
    <row r="8450" spans="1:9" hidden="1" outlineLevel="3" x14ac:dyDescent="0.25">
      <c r="A8450" t="s">
        <v>111</v>
      </c>
      <c r="B8450" t="str">
        <f>VLOOKUP(A8450,'AGENCY CODES'!$C$4:$F$139,3,FALSE)</f>
        <v>STATE PARKS BOARD</v>
      </c>
      <c r="C8450" s="8" t="s">
        <v>6</v>
      </c>
      <c r="D8450" s="8" t="str">
        <f t="shared" si="1708"/>
        <v>PRA2448</v>
      </c>
      <c r="E8450">
        <v>2448</v>
      </c>
      <c r="F8450" t="str">
        <f>VLOOKUP(D8450,'Fund List'!$A$2:$F$1324,6,FALSE)</f>
        <v>PARTNERSHIP FUND</v>
      </c>
      <c r="G8450" s="3">
        <v>120</v>
      </c>
      <c r="I8450" s="24">
        <f t="shared" si="1711"/>
        <v>129.58404471406953</v>
      </c>
    </row>
    <row r="8451" spans="1:9" hidden="1" outlineLevel="3" x14ac:dyDescent="0.25">
      <c r="A8451" t="s">
        <v>111</v>
      </c>
      <c r="B8451" t="str">
        <f>VLOOKUP(A8451,'AGENCY CODES'!$C$4:$F$139,3,FALSE)</f>
        <v>STATE PARKS BOARD</v>
      </c>
      <c r="C8451" s="8" t="s">
        <v>7</v>
      </c>
      <c r="D8451" s="8" t="str">
        <f t="shared" si="1708"/>
        <v>PRA2448</v>
      </c>
      <c r="E8451">
        <v>2448</v>
      </c>
      <c r="F8451" t="str">
        <f>VLOOKUP(D8451,'Fund List'!$A$2:$F$1324,6,FALSE)</f>
        <v>PARTNERSHIP FUND</v>
      </c>
      <c r="G8451" s="3">
        <v>1</v>
      </c>
      <c r="I8451" s="24">
        <f t="shared" si="1711"/>
        <v>1.0798670392839127</v>
      </c>
    </row>
    <row r="8452" spans="1:9" hidden="1" outlineLevel="3" x14ac:dyDescent="0.25">
      <c r="A8452" t="s">
        <v>111</v>
      </c>
      <c r="B8452" t="str">
        <f>VLOOKUP(A8452,'AGENCY CODES'!$C$4:$F$139,3,FALSE)</f>
        <v>STATE PARKS BOARD</v>
      </c>
      <c r="C8452" s="8" t="s">
        <v>17</v>
      </c>
      <c r="D8452" s="8" t="str">
        <f t="shared" si="1708"/>
        <v>PRA2448</v>
      </c>
      <c r="E8452">
        <v>2448</v>
      </c>
      <c r="F8452" t="str">
        <f>VLOOKUP(D8452,'Fund List'!$A$2:$F$1324,6,FALSE)</f>
        <v>PARTNERSHIP FUND</v>
      </c>
      <c r="G8452" s="3">
        <v>14</v>
      </c>
      <c r="I8452" s="24">
        <f t="shared" si="1711"/>
        <v>15.118138549974777</v>
      </c>
    </row>
    <row r="8453" spans="1:9" hidden="1" outlineLevel="3" x14ac:dyDescent="0.25">
      <c r="A8453" t="s">
        <v>111</v>
      </c>
      <c r="B8453" t="str">
        <f>VLOOKUP(A8453,'AGENCY CODES'!$C$4:$F$139,3,FALSE)</f>
        <v>STATE PARKS BOARD</v>
      </c>
      <c r="C8453" s="8" t="s">
        <v>8</v>
      </c>
      <c r="D8453" s="8" t="str">
        <f t="shared" si="1708"/>
        <v>PRA2448</v>
      </c>
      <c r="E8453">
        <v>2448</v>
      </c>
      <c r="F8453" t="str">
        <f>VLOOKUP(D8453,'Fund List'!$A$2:$F$1324,6,FALSE)</f>
        <v>PARTNERSHIP FUND</v>
      </c>
      <c r="G8453" s="3">
        <v>2</v>
      </c>
      <c r="I8453" s="24">
        <f t="shared" si="1711"/>
        <v>2.1597340785678254</v>
      </c>
    </row>
    <row r="8454" spans="1:9" hidden="1" outlineLevel="3" x14ac:dyDescent="0.25">
      <c r="A8454" t="s">
        <v>111</v>
      </c>
      <c r="B8454" t="str">
        <f>VLOOKUP(A8454,'AGENCY CODES'!$C$4:$F$139,3,FALSE)</f>
        <v>STATE PARKS BOARD</v>
      </c>
      <c r="C8454" s="8" t="s">
        <v>10</v>
      </c>
      <c r="D8454" s="8" t="str">
        <f t="shared" si="1708"/>
        <v>PRA2448</v>
      </c>
      <c r="E8454">
        <v>2448</v>
      </c>
      <c r="F8454" t="str">
        <f>VLOOKUP(D8454,'Fund List'!$A$2:$F$1324,6,FALSE)</f>
        <v>PARTNERSHIP FUND</v>
      </c>
      <c r="G8454" s="3">
        <v>11</v>
      </c>
      <c r="I8454" s="24">
        <f t="shared" si="1711"/>
        <v>11.878537432123041</v>
      </c>
    </row>
    <row r="8455" spans="1:9" hidden="1" outlineLevel="3" x14ac:dyDescent="0.25">
      <c r="A8455" t="s">
        <v>111</v>
      </c>
      <c r="B8455" t="str">
        <f>VLOOKUP(A8455,'AGENCY CODES'!$C$4:$F$139,3,FALSE)</f>
        <v>STATE PARKS BOARD</v>
      </c>
      <c r="C8455" s="8" t="s">
        <v>11</v>
      </c>
      <c r="D8455" s="8" t="str">
        <f t="shared" si="1708"/>
        <v>PRA2448</v>
      </c>
      <c r="E8455">
        <v>2448</v>
      </c>
      <c r="F8455" t="str">
        <f>VLOOKUP(D8455,'Fund List'!$A$2:$F$1324,6,FALSE)</f>
        <v>PARTNERSHIP FUND</v>
      </c>
      <c r="G8455" s="3">
        <v>12</v>
      </c>
      <c r="I8455" s="24">
        <f t="shared" si="1711"/>
        <v>12.958404471406952</v>
      </c>
    </row>
    <row r="8456" spans="1:9" hidden="1" outlineLevel="3" x14ac:dyDescent="0.25">
      <c r="A8456" t="s">
        <v>111</v>
      </c>
      <c r="B8456" t="str">
        <f>VLOOKUP(A8456,'AGENCY CODES'!$C$4:$F$139,3,FALSE)</f>
        <v>STATE PARKS BOARD</v>
      </c>
      <c r="C8456" s="8" t="s">
        <v>12</v>
      </c>
      <c r="D8456" s="8" t="str">
        <f t="shared" si="1708"/>
        <v>PRA2448</v>
      </c>
      <c r="E8456">
        <v>2448</v>
      </c>
      <c r="F8456" t="str">
        <f>VLOOKUP(D8456,'Fund List'!$A$2:$F$1324,6,FALSE)</f>
        <v>PARTNERSHIP FUND</v>
      </c>
      <c r="G8456" s="3">
        <v>5</v>
      </c>
      <c r="I8456" s="24">
        <f t="shared" si="1711"/>
        <v>5.3993351964195639</v>
      </c>
    </row>
    <row r="8457" spans="1:9" hidden="1" outlineLevel="3" x14ac:dyDescent="0.25">
      <c r="A8457" t="s">
        <v>111</v>
      </c>
      <c r="B8457" t="str">
        <f>VLOOKUP(A8457,'AGENCY CODES'!$C$4:$F$139,3,FALSE)</f>
        <v>STATE PARKS BOARD</v>
      </c>
      <c r="C8457" s="8">
        <v>2</v>
      </c>
      <c r="D8457" s="8" t="str">
        <f t="shared" si="1708"/>
        <v>PRA2448</v>
      </c>
      <c r="E8457">
        <v>2448</v>
      </c>
      <c r="F8457" t="str">
        <f>VLOOKUP(D8457,'Fund List'!$A$2:$F$1324,6,FALSE)</f>
        <v>PARTNERSHIP FUND</v>
      </c>
      <c r="G8457" s="3">
        <v>6</v>
      </c>
      <c r="I8457" s="24">
        <f t="shared" si="1711"/>
        <v>6.4792022357034762</v>
      </c>
    </row>
    <row r="8458" spans="1:9" hidden="1" outlineLevel="3" x14ac:dyDescent="0.25">
      <c r="A8458" t="s">
        <v>111</v>
      </c>
      <c r="B8458" t="str">
        <f>VLOOKUP(A8458,'AGENCY CODES'!$C$4:$F$139,3,FALSE)</f>
        <v>STATE PARKS BOARD</v>
      </c>
      <c r="C8458" s="8">
        <v>8</v>
      </c>
      <c r="D8458" s="8" t="str">
        <f t="shared" si="1708"/>
        <v>PRA2448</v>
      </c>
      <c r="E8458">
        <v>2448</v>
      </c>
      <c r="F8458" t="str">
        <f>VLOOKUP(D8458,'Fund List'!$A$2:$F$1324,6,FALSE)</f>
        <v>PARTNERSHIP FUND</v>
      </c>
      <c r="G8458" s="3">
        <v>583</v>
      </c>
      <c r="I8458" s="24">
        <f t="shared" si="1711"/>
        <v>629.56248390252119</v>
      </c>
    </row>
    <row r="8459" spans="1:9" outlineLevel="2" collapsed="1" x14ac:dyDescent="0.25">
      <c r="F8459" s="1" t="s">
        <v>4647</v>
      </c>
      <c r="I8459" s="24">
        <f t="shared" ref="I8459" si="1712">SUBTOTAL(9,I8446:I8458)</f>
        <v>1114.422784540998</v>
      </c>
    </row>
    <row r="8460" spans="1:9" hidden="1" outlineLevel="3" x14ac:dyDescent="0.25">
      <c r="A8460" t="s">
        <v>111</v>
      </c>
      <c r="B8460" t="str">
        <f>VLOOKUP(A8460,'AGENCY CODES'!$C$4:$F$139,3,FALSE)</f>
        <v>STATE PARKS BOARD</v>
      </c>
      <c r="C8460" s="8" t="s">
        <v>3</v>
      </c>
      <c r="D8460" s="8" t="str">
        <f t="shared" si="1708"/>
        <v>PRA2600</v>
      </c>
      <c r="E8460">
        <v>2600</v>
      </c>
      <c r="F8460" t="str">
        <f>VLOOKUP(D8460,'Fund List'!$A$2:$F$1324,6,FALSE)</f>
        <v>CREDIT CARD CLEARING FUND</v>
      </c>
      <c r="G8460" s="3">
        <v>439</v>
      </c>
      <c r="I8460" s="24">
        <f>$G8460/$G$10*I$5</f>
        <v>474.06163024563773</v>
      </c>
    </row>
    <row r="8461" spans="1:9" hidden="1" outlineLevel="3" x14ac:dyDescent="0.25">
      <c r="A8461" t="s">
        <v>111</v>
      </c>
      <c r="B8461" t="str">
        <f>VLOOKUP(A8461,'AGENCY CODES'!$C$4:$F$139,3,FALSE)</f>
        <v>STATE PARKS BOARD</v>
      </c>
      <c r="C8461" s="8" t="s">
        <v>6</v>
      </c>
      <c r="D8461" s="8" t="str">
        <f t="shared" si="1708"/>
        <v>PRA2600</v>
      </c>
      <c r="E8461">
        <v>2600</v>
      </c>
      <c r="F8461" t="str">
        <f>VLOOKUP(D8461,'Fund List'!$A$2:$F$1324,6,FALSE)</f>
        <v>CREDIT CARD CLEARING FUND</v>
      </c>
      <c r="G8461" s="3">
        <v>685</v>
      </c>
      <c r="I8461" s="24">
        <f>$G8461/$G$10*I$5</f>
        <v>739.70892190948018</v>
      </c>
    </row>
    <row r="8462" spans="1:9" hidden="1" outlineLevel="3" x14ac:dyDescent="0.25">
      <c r="A8462" t="s">
        <v>111</v>
      </c>
      <c r="B8462" t="str">
        <f>VLOOKUP(A8462,'AGENCY CODES'!$C$4:$F$139,3,FALSE)</f>
        <v>STATE PARKS BOARD</v>
      </c>
      <c r="C8462" s="8" t="s">
        <v>7</v>
      </c>
      <c r="D8462" s="8" t="str">
        <f t="shared" si="1708"/>
        <v>PRA2600</v>
      </c>
      <c r="E8462">
        <v>2600</v>
      </c>
      <c r="F8462" t="str">
        <f>VLOOKUP(D8462,'Fund List'!$A$2:$F$1324,6,FALSE)</f>
        <v>CREDIT CARD CLEARING FUND</v>
      </c>
      <c r="G8462" s="3">
        <v>148</v>
      </c>
      <c r="I8462" s="24">
        <f>$G8462/$G$10*I$5</f>
        <v>159.82032181401911</v>
      </c>
    </row>
    <row r="8463" spans="1:9" hidden="1" outlineLevel="3" x14ac:dyDescent="0.25">
      <c r="A8463" t="s">
        <v>111</v>
      </c>
      <c r="B8463" t="str">
        <f>VLOOKUP(A8463,'AGENCY CODES'!$C$4:$F$139,3,FALSE)</f>
        <v>STATE PARKS BOARD</v>
      </c>
      <c r="C8463" s="8" t="s">
        <v>81</v>
      </c>
      <c r="D8463" s="8" t="str">
        <f t="shared" si="1708"/>
        <v>PRA2600</v>
      </c>
      <c r="E8463">
        <v>2600</v>
      </c>
      <c r="F8463" t="str">
        <f>VLOOKUP(D8463,'Fund List'!$A$2:$F$1324,6,FALSE)</f>
        <v>CREDIT CARD CLEARING FUND</v>
      </c>
      <c r="G8463" s="3">
        <v>4</v>
      </c>
      <c r="I8463" s="24">
        <f>$G8463/$G$10*I$5</f>
        <v>4.3194681571356508</v>
      </c>
    </row>
    <row r="8464" spans="1:9" hidden="1" outlineLevel="3" x14ac:dyDescent="0.25">
      <c r="A8464" t="s">
        <v>111</v>
      </c>
      <c r="B8464" t="str">
        <f>VLOOKUP(A8464,'AGENCY CODES'!$C$4:$F$139,3,FALSE)</f>
        <v>STATE PARKS BOARD</v>
      </c>
      <c r="C8464" s="8" t="s">
        <v>12</v>
      </c>
      <c r="D8464" s="8" t="str">
        <f t="shared" si="1708"/>
        <v>PRA2600</v>
      </c>
      <c r="E8464">
        <v>2600</v>
      </c>
      <c r="F8464" t="str">
        <f>VLOOKUP(D8464,'Fund List'!$A$2:$F$1324,6,FALSE)</f>
        <v>CREDIT CARD CLEARING FUND</v>
      </c>
      <c r="G8464" s="3">
        <v>1</v>
      </c>
      <c r="I8464" s="24">
        <f>$G8464/$G$10*I$5</f>
        <v>1.0798670392839127</v>
      </c>
    </row>
    <row r="8465" spans="1:9" outlineLevel="2" collapsed="1" x14ac:dyDescent="0.25">
      <c r="F8465" s="1" t="s">
        <v>4021</v>
      </c>
      <c r="I8465" s="24">
        <f t="shared" ref="I8465" si="1713">SUBTOTAL(9,I8460:I8464)</f>
        <v>1378.9902091655565</v>
      </c>
    </row>
    <row r="8466" spans="1:9" hidden="1" outlineLevel="3" x14ac:dyDescent="0.25">
      <c r="A8466" t="s">
        <v>111</v>
      </c>
      <c r="B8466" t="str">
        <f>VLOOKUP(A8466,'AGENCY CODES'!$C$4:$F$139,3,FALSE)</f>
        <v>STATE PARKS BOARD</v>
      </c>
      <c r="C8466" s="8" t="s">
        <v>1</v>
      </c>
      <c r="D8466" s="8" t="str">
        <f t="shared" si="1708"/>
        <v>PRA3117</v>
      </c>
      <c r="E8466">
        <v>3117</v>
      </c>
      <c r="F8466" t="str">
        <f>VLOOKUP(D8466,'Fund List'!$A$2:$F$1324,6,FALSE)</f>
        <v>STATE PARKS DONATIONS FUND</v>
      </c>
      <c r="G8466" s="3">
        <v>84</v>
      </c>
      <c r="I8466" s="24">
        <f t="shared" ref="I8466:I8479" si="1714">$G8466/$G$10*I$5</f>
        <v>90.708831299848669</v>
      </c>
    </row>
    <row r="8467" spans="1:9" hidden="1" outlineLevel="3" x14ac:dyDescent="0.25">
      <c r="A8467" t="s">
        <v>111</v>
      </c>
      <c r="B8467" t="str">
        <f>VLOOKUP(A8467,'AGENCY CODES'!$C$4:$F$139,3,FALSE)</f>
        <v>STATE PARKS BOARD</v>
      </c>
      <c r="C8467" s="8" t="s">
        <v>22</v>
      </c>
      <c r="D8467" s="8" t="str">
        <f t="shared" si="1708"/>
        <v>PRA3117</v>
      </c>
      <c r="E8467">
        <v>3117</v>
      </c>
      <c r="F8467" t="str">
        <f>VLOOKUP(D8467,'Fund List'!$A$2:$F$1324,6,FALSE)</f>
        <v>STATE PARKS DONATIONS FUND</v>
      </c>
      <c r="G8467" s="3">
        <v>7</v>
      </c>
      <c r="I8467" s="24">
        <f t="shared" si="1714"/>
        <v>7.5590692749873885</v>
      </c>
    </row>
    <row r="8468" spans="1:9" hidden="1" outlineLevel="3" x14ac:dyDescent="0.25">
      <c r="A8468" t="s">
        <v>111</v>
      </c>
      <c r="B8468" t="str">
        <f>VLOOKUP(A8468,'AGENCY CODES'!$C$4:$F$139,3,FALSE)</f>
        <v>STATE PARKS BOARD</v>
      </c>
      <c r="C8468" s="8" t="s">
        <v>3</v>
      </c>
      <c r="D8468" s="8" t="str">
        <f t="shared" si="1708"/>
        <v>PRA3117</v>
      </c>
      <c r="E8468">
        <v>3117</v>
      </c>
      <c r="F8468" t="str">
        <f>VLOOKUP(D8468,'Fund List'!$A$2:$F$1324,6,FALSE)</f>
        <v>STATE PARKS DONATIONS FUND</v>
      </c>
      <c r="G8468" s="3">
        <v>635</v>
      </c>
      <c r="I8468" s="24">
        <f t="shared" si="1714"/>
        <v>685.71556994528464</v>
      </c>
    </row>
    <row r="8469" spans="1:9" hidden="1" outlineLevel="3" x14ac:dyDescent="0.25">
      <c r="A8469" t="s">
        <v>111</v>
      </c>
      <c r="B8469" t="str">
        <f>VLOOKUP(A8469,'AGENCY CODES'!$C$4:$F$139,3,FALSE)</f>
        <v>STATE PARKS BOARD</v>
      </c>
      <c r="C8469" s="8" t="s">
        <v>4</v>
      </c>
      <c r="D8469" s="8" t="str">
        <f t="shared" si="1708"/>
        <v>PRA3117</v>
      </c>
      <c r="E8469">
        <v>3117</v>
      </c>
      <c r="F8469" t="str">
        <f>VLOOKUP(D8469,'Fund List'!$A$2:$F$1324,6,FALSE)</f>
        <v>STATE PARKS DONATIONS FUND</v>
      </c>
      <c r="G8469" s="3">
        <v>36</v>
      </c>
      <c r="I8469" s="24">
        <f t="shared" si="1714"/>
        <v>38.875213414220859</v>
      </c>
    </row>
    <row r="8470" spans="1:9" hidden="1" outlineLevel="3" x14ac:dyDescent="0.25">
      <c r="A8470" t="s">
        <v>111</v>
      </c>
      <c r="B8470" t="str">
        <f>VLOOKUP(A8470,'AGENCY CODES'!$C$4:$F$139,3,FALSE)</f>
        <v>STATE PARKS BOARD</v>
      </c>
      <c r="C8470" s="8" t="s">
        <v>6</v>
      </c>
      <c r="D8470" s="8" t="str">
        <f t="shared" si="1708"/>
        <v>PRA3117</v>
      </c>
      <c r="E8470">
        <v>3117</v>
      </c>
      <c r="F8470" t="str">
        <f>VLOOKUP(D8470,'Fund List'!$A$2:$F$1324,6,FALSE)</f>
        <v>STATE PARKS DONATIONS FUND</v>
      </c>
      <c r="G8470" s="3">
        <v>143</v>
      </c>
      <c r="I8470" s="24">
        <f t="shared" si="1714"/>
        <v>154.42098661759954</v>
      </c>
    </row>
    <row r="8471" spans="1:9" hidden="1" outlineLevel="3" x14ac:dyDescent="0.25">
      <c r="A8471" t="s">
        <v>111</v>
      </c>
      <c r="B8471" t="str">
        <f>VLOOKUP(A8471,'AGENCY CODES'!$C$4:$F$139,3,FALSE)</f>
        <v>STATE PARKS BOARD</v>
      </c>
      <c r="C8471" s="8" t="s">
        <v>7</v>
      </c>
      <c r="D8471" s="8" t="str">
        <f t="shared" si="1708"/>
        <v>PRA3117</v>
      </c>
      <c r="E8471">
        <v>3117</v>
      </c>
      <c r="F8471" t="str">
        <f>VLOOKUP(D8471,'Fund List'!$A$2:$F$1324,6,FALSE)</f>
        <v>STATE PARKS DONATIONS FUND</v>
      </c>
      <c r="G8471" s="3">
        <v>39</v>
      </c>
      <c r="I8471" s="24">
        <f t="shared" si="1714"/>
        <v>42.1148145320726</v>
      </c>
    </row>
    <row r="8472" spans="1:9" hidden="1" outlineLevel="3" x14ac:dyDescent="0.25">
      <c r="A8472" t="s">
        <v>111</v>
      </c>
      <c r="B8472" t="str">
        <f>VLOOKUP(A8472,'AGENCY CODES'!$C$4:$F$139,3,FALSE)</f>
        <v>STATE PARKS BOARD</v>
      </c>
      <c r="C8472" s="8" t="s">
        <v>17</v>
      </c>
      <c r="D8472" s="8" t="str">
        <f t="shared" si="1708"/>
        <v>PRA3117</v>
      </c>
      <c r="E8472">
        <v>3117</v>
      </c>
      <c r="F8472" t="str">
        <f>VLOOKUP(D8472,'Fund List'!$A$2:$F$1324,6,FALSE)</f>
        <v>STATE PARKS DONATIONS FUND</v>
      </c>
      <c r="G8472" s="3">
        <v>14</v>
      </c>
      <c r="I8472" s="24">
        <f t="shared" si="1714"/>
        <v>15.118138549974777</v>
      </c>
    </row>
    <row r="8473" spans="1:9" hidden="1" outlineLevel="3" x14ac:dyDescent="0.25">
      <c r="A8473" t="s">
        <v>111</v>
      </c>
      <c r="B8473" t="str">
        <f>VLOOKUP(A8473,'AGENCY CODES'!$C$4:$F$139,3,FALSE)</f>
        <v>STATE PARKS BOARD</v>
      </c>
      <c r="C8473" s="8" t="s">
        <v>8</v>
      </c>
      <c r="D8473" s="8" t="str">
        <f t="shared" si="1708"/>
        <v>PRA3117</v>
      </c>
      <c r="E8473">
        <v>3117</v>
      </c>
      <c r="F8473" t="str">
        <f>VLOOKUP(D8473,'Fund List'!$A$2:$F$1324,6,FALSE)</f>
        <v>STATE PARKS DONATIONS FUND</v>
      </c>
      <c r="G8473" s="3">
        <v>22</v>
      </c>
      <c r="I8473" s="24">
        <f t="shared" si="1714"/>
        <v>23.757074864246082</v>
      </c>
    </row>
    <row r="8474" spans="1:9" hidden="1" outlineLevel="3" x14ac:dyDescent="0.25">
      <c r="A8474" t="s">
        <v>111</v>
      </c>
      <c r="B8474" t="str">
        <f>VLOOKUP(A8474,'AGENCY CODES'!$C$4:$F$139,3,FALSE)</f>
        <v>STATE PARKS BOARD</v>
      </c>
      <c r="C8474" s="8" t="s">
        <v>10</v>
      </c>
      <c r="D8474" s="8" t="str">
        <f t="shared" si="1708"/>
        <v>PRA3117</v>
      </c>
      <c r="E8474">
        <v>3117</v>
      </c>
      <c r="F8474" t="str">
        <f>VLOOKUP(D8474,'Fund List'!$A$2:$F$1324,6,FALSE)</f>
        <v>STATE PARKS DONATIONS FUND</v>
      </c>
      <c r="G8474" s="3">
        <v>25</v>
      </c>
      <c r="I8474" s="24">
        <f t="shared" si="1714"/>
        <v>26.99667598209782</v>
      </c>
    </row>
    <row r="8475" spans="1:9" hidden="1" outlineLevel="3" x14ac:dyDescent="0.25">
      <c r="A8475" t="s">
        <v>111</v>
      </c>
      <c r="B8475" t="str">
        <f>VLOOKUP(A8475,'AGENCY CODES'!$C$4:$F$139,3,FALSE)</f>
        <v>STATE PARKS BOARD</v>
      </c>
      <c r="C8475" s="8" t="s">
        <v>11</v>
      </c>
      <c r="D8475" s="8" t="str">
        <f t="shared" si="1708"/>
        <v>PRA3117</v>
      </c>
      <c r="E8475">
        <v>3117</v>
      </c>
      <c r="F8475" t="str">
        <f>VLOOKUP(D8475,'Fund List'!$A$2:$F$1324,6,FALSE)</f>
        <v>STATE PARKS DONATIONS FUND</v>
      </c>
      <c r="G8475" s="3">
        <v>31</v>
      </c>
      <c r="I8475" s="24">
        <f t="shared" si="1714"/>
        <v>33.475878217801302</v>
      </c>
    </row>
    <row r="8476" spans="1:9" hidden="1" outlineLevel="3" x14ac:dyDescent="0.25">
      <c r="A8476" t="s">
        <v>111</v>
      </c>
      <c r="B8476" t="str">
        <f>VLOOKUP(A8476,'AGENCY CODES'!$C$4:$F$139,3,FALSE)</f>
        <v>STATE PARKS BOARD</v>
      </c>
      <c r="C8476" s="8" t="s">
        <v>12</v>
      </c>
      <c r="D8476" s="8" t="str">
        <f t="shared" si="1708"/>
        <v>PRA3117</v>
      </c>
      <c r="E8476">
        <v>3117</v>
      </c>
      <c r="F8476" t="str">
        <f>VLOOKUP(D8476,'Fund List'!$A$2:$F$1324,6,FALSE)</f>
        <v>STATE PARKS DONATIONS FUND</v>
      </c>
      <c r="G8476" s="3">
        <v>17</v>
      </c>
      <c r="I8476" s="24">
        <f t="shared" si="1714"/>
        <v>18.357739667826518</v>
      </c>
    </row>
    <row r="8477" spans="1:9" hidden="1" outlineLevel="3" x14ac:dyDescent="0.25">
      <c r="A8477" t="s">
        <v>111</v>
      </c>
      <c r="B8477" t="str">
        <f>VLOOKUP(A8477,'AGENCY CODES'!$C$4:$F$139,3,FALSE)</f>
        <v>STATE PARKS BOARD</v>
      </c>
      <c r="C8477" s="8">
        <v>2</v>
      </c>
      <c r="D8477" s="8" t="str">
        <f t="shared" si="1708"/>
        <v>PRA3117</v>
      </c>
      <c r="E8477">
        <v>3117</v>
      </c>
      <c r="F8477" t="str">
        <f>VLOOKUP(D8477,'Fund List'!$A$2:$F$1324,6,FALSE)</f>
        <v>STATE PARKS DONATIONS FUND</v>
      </c>
      <c r="G8477" s="3">
        <v>29</v>
      </c>
      <c r="I8477" s="24">
        <f t="shared" si="1714"/>
        <v>31.316144139233469</v>
      </c>
    </row>
    <row r="8478" spans="1:9" hidden="1" outlineLevel="3" x14ac:dyDescent="0.25">
      <c r="A8478" t="s">
        <v>111</v>
      </c>
      <c r="B8478" t="str">
        <f>VLOOKUP(A8478,'AGENCY CODES'!$C$4:$F$139,3,FALSE)</f>
        <v>STATE PARKS BOARD</v>
      </c>
      <c r="C8478" s="8">
        <v>3</v>
      </c>
      <c r="D8478" s="8" t="str">
        <f t="shared" si="1708"/>
        <v>PRA3117</v>
      </c>
      <c r="E8478">
        <v>3117</v>
      </c>
      <c r="F8478" t="str">
        <f>VLOOKUP(D8478,'Fund List'!$A$2:$F$1324,6,FALSE)</f>
        <v>STATE PARKS DONATIONS FUND</v>
      </c>
      <c r="G8478" s="3">
        <v>2</v>
      </c>
      <c r="I8478" s="24">
        <f t="shared" si="1714"/>
        <v>2.1597340785678254</v>
      </c>
    </row>
    <row r="8479" spans="1:9" hidden="1" outlineLevel="3" x14ac:dyDescent="0.25">
      <c r="A8479" t="s">
        <v>111</v>
      </c>
      <c r="B8479" t="str">
        <f>VLOOKUP(A8479,'AGENCY CODES'!$C$4:$F$139,3,FALSE)</f>
        <v>STATE PARKS BOARD</v>
      </c>
      <c r="C8479" s="8">
        <v>8</v>
      </c>
      <c r="D8479" s="8" t="str">
        <f t="shared" si="1708"/>
        <v>PRA3117</v>
      </c>
      <c r="E8479">
        <v>3117</v>
      </c>
      <c r="F8479" t="str">
        <f>VLOOKUP(D8479,'Fund List'!$A$2:$F$1324,6,FALSE)</f>
        <v>STATE PARKS DONATIONS FUND</v>
      </c>
      <c r="G8479" s="3">
        <v>266</v>
      </c>
      <c r="I8479" s="24">
        <f t="shared" si="1714"/>
        <v>287.24463244952079</v>
      </c>
    </row>
    <row r="8480" spans="1:9" outlineLevel="2" collapsed="1" x14ac:dyDescent="0.25">
      <c r="F8480" s="1" t="s">
        <v>4648</v>
      </c>
      <c r="I8480" s="24">
        <f t="shared" ref="I8480" si="1715">SUBTOTAL(9,I8466:I8479)</f>
        <v>1457.8205030332822</v>
      </c>
    </row>
    <row r="8481" spans="1:9" outlineLevel="1" x14ac:dyDescent="0.25">
      <c r="B8481" s="1" t="s">
        <v>3976</v>
      </c>
      <c r="I8481" s="24">
        <f t="shared" ref="I8481" si="1716">SUBTOTAL(9,I8351:I8479)</f>
        <v>61557.820574379446</v>
      </c>
    </row>
    <row r="8482" spans="1:9" hidden="1" outlineLevel="3" x14ac:dyDescent="0.25">
      <c r="A8482" t="s">
        <v>112</v>
      </c>
      <c r="B8482" t="str">
        <f>VLOOKUP(A8482,'AGENCY CODES'!$C$4:$F$139,3,FALSE)</f>
        <v>DEPARTMENT OF PUBLIC SAFETY</v>
      </c>
      <c r="C8482" s="8" t="s">
        <v>1</v>
      </c>
      <c r="D8482" s="8" t="str">
        <f t="shared" si="1708"/>
        <v>PSA1000</v>
      </c>
      <c r="E8482">
        <v>1000</v>
      </c>
      <c r="F8482" t="str">
        <f>VLOOKUP(D8482,'Fund List'!$A$2:$F$1324,6,FALSE)</f>
        <v>GENERAL FUND</v>
      </c>
      <c r="G8482" s="3">
        <v>100</v>
      </c>
      <c r="I8482" s="24">
        <f t="shared" ref="I8482:I8496" si="1717">$G8482/$G$10*I$5</f>
        <v>107.98670392839128</v>
      </c>
    </row>
    <row r="8483" spans="1:9" hidden="1" outlineLevel="3" x14ac:dyDescent="0.25">
      <c r="A8483" t="s">
        <v>112</v>
      </c>
      <c r="B8483" t="str">
        <f>VLOOKUP(A8483,'AGENCY CODES'!$C$4:$F$139,3,FALSE)</f>
        <v>DEPARTMENT OF PUBLIC SAFETY</v>
      </c>
      <c r="C8483" s="8" t="s">
        <v>22</v>
      </c>
      <c r="D8483" s="8" t="str">
        <f t="shared" si="1708"/>
        <v>PSA1000</v>
      </c>
      <c r="E8483">
        <v>1000</v>
      </c>
      <c r="F8483" t="str">
        <f>VLOOKUP(D8483,'Fund List'!$A$2:$F$1324,6,FALSE)</f>
        <v>GENERAL FUND</v>
      </c>
      <c r="G8483" s="3">
        <v>15</v>
      </c>
      <c r="I8483" s="24">
        <f t="shared" si="1717"/>
        <v>16.198005589258692</v>
      </c>
    </row>
    <row r="8484" spans="1:9" hidden="1" outlineLevel="3" x14ac:dyDescent="0.25">
      <c r="A8484" t="s">
        <v>112</v>
      </c>
      <c r="B8484" t="str">
        <f>VLOOKUP(A8484,'AGENCY CODES'!$C$4:$F$139,3,FALSE)</f>
        <v>DEPARTMENT OF PUBLIC SAFETY</v>
      </c>
      <c r="C8484" s="8" t="s">
        <v>3</v>
      </c>
      <c r="D8484" s="8" t="str">
        <f t="shared" si="1708"/>
        <v>PSA1000</v>
      </c>
      <c r="E8484">
        <v>1000</v>
      </c>
      <c r="F8484" t="str">
        <f>VLOOKUP(D8484,'Fund List'!$A$2:$F$1324,6,FALSE)</f>
        <v>GENERAL FUND</v>
      </c>
      <c r="G8484" s="3">
        <v>590</v>
      </c>
      <c r="I8484" s="24">
        <f t="shared" si="1717"/>
        <v>637.12155317750853</v>
      </c>
    </row>
    <row r="8485" spans="1:9" hidden="1" outlineLevel="3" x14ac:dyDescent="0.25">
      <c r="A8485" t="s">
        <v>112</v>
      </c>
      <c r="B8485" t="str">
        <f>VLOOKUP(A8485,'AGENCY CODES'!$C$4:$F$139,3,FALSE)</f>
        <v>DEPARTMENT OF PUBLIC SAFETY</v>
      </c>
      <c r="C8485" s="8" t="s">
        <v>4</v>
      </c>
      <c r="D8485" s="8" t="str">
        <f t="shared" si="1708"/>
        <v>PSA1000</v>
      </c>
      <c r="E8485">
        <v>1000</v>
      </c>
      <c r="F8485" t="str">
        <f>VLOOKUP(D8485,'Fund List'!$A$2:$F$1324,6,FALSE)</f>
        <v>GENERAL FUND</v>
      </c>
      <c r="G8485" s="3">
        <v>627</v>
      </c>
      <c r="I8485" s="24">
        <f t="shared" si="1717"/>
        <v>677.07663363101335</v>
      </c>
    </row>
    <row r="8486" spans="1:9" hidden="1" outlineLevel="3" x14ac:dyDescent="0.25">
      <c r="A8486" t="s">
        <v>112</v>
      </c>
      <c r="B8486" t="str">
        <f>VLOOKUP(A8486,'AGENCY CODES'!$C$4:$F$139,3,FALSE)</f>
        <v>DEPARTMENT OF PUBLIC SAFETY</v>
      </c>
      <c r="C8486" s="8" t="s">
        <v>5</v>
      </c>
      <c r="D8486" s="8" t="str">
        <f t="shared" si="1708"/>
        <v>PSA1000</v>
      </c>
      <c r="E8486">
        <v>1000</v>
      </c>
      <c r="F8486" t="str">
        <f>VLOOKUP(D8486,'Fund List'!$A$2:$F$1324,6,FALSE)</f>
        <v>GENERAL FUND</v>
      </c>
      <c r="G8486" s="3">
        <v>7</v>
      </c>
      <c r="I8486" s="24">
        <f t="shared" si="1717"/>
        <v>7.5590692749873885</v>
      </c>
    </row>
    <row r="8487" spans="1:9" hidden="1" outlineLevel="3" x14ac:dyDescent="0.25">
      <c r="A8487" t="s">
        <v>112</v>
      </c>
      <c r="B8487" t="str">
        <f>VLOOKUP(A8487,'AGENCY CODES'!$C$4:$F$139,3,FALSE)</f>
        <v>DEPARTMENT OF PUBLIC SAFETY</v>
      </c>
      <c r="C8487" s="8" t="s">
        <v>6</v>
      </c>
      <c r="D8487" s="8" t="str">
        <f t="shared" si="1708"/>
        <v>PSA1000</v>
      </c>
      <c r="E8487">
        <v>1000</v>
      </c>
      <c r="F8487" t="str">
        <f>VLOOKUP(D8487,'Fund List'!$A$2:$F$1324,6,FALSE)</f>
        <v>GENERAL FUND</v>
      </c>
      <c r="G8487" s="3">
        <v>988</v>
      </c>
      <c r="I8487" s="24">
        <f t="shared" si="1717"/>
        <v>1066.9086348125059</v>
      </c>
    </row>
    <row r="8488" spans="1:9" hidden="1" outlineLevel="3" x14ac:dyDescent="0.25">
      <c r="A8488" t="s">
        <v>112</v>
      </c>
      <c r="B8488" t="str">
        <f>VLOOKUP(A8488,'AGENCY CODES'!$C$4:$F$139,3,FALSE)</f>
        <v>DEPARTMENT OF PUBLIC SAFETY</v>
      </c>
      <c r="C8488" s="8" t="s">
        <v>7</v>
      </c>
      <c r="D8488" s="8" t="str">
        <f t="shared" si="1708"/>
        <v>PSA1000</v>
      </c>
      <c r="E8488">
        <v>1000</v>
      </c>
      <c r="F8488" t="str">
        <f>VLOOKUP(D8488,'Fund List'!$A$2:$F$1324,6,FALSE)</f>
        <v>GENERAL FUND</v>
      </c>
      <c r="G8488" s="3">
        <v>182</v>
      </c>
      <c r="I8488" s="24">
        <f t="shared" si="1717"/>
        <v>196.53580114967212</v>
      </c>
    </row>
    <row r="8489" spans="1:9" hidden="1" outlineLevel="3" x14ac:dyDescent="0.25">
      <c r="A8489" t="s">
        <v>112</v>
      </c>
      <c r="B8489" t="str">
        <f>VLOOKUP(A8489,'AGENCY CODES'!$C$4:$F$139,3,FALSE)</f>
        <v>DEPARTMENT OF PUBLIC SAFETY</v>
      </c>
      <c r="C8489" s="8" t="s">
        <v>17</v>
      </c>
      <c r="D8489" s="8" t="str">
        <f t="shared" si="1708"/>
        <v>PSA1000</v>
      </c>
      <c r="E8489">
        <v>1000</v>
      </c>
      <c r="F8489" t="str">
        <f>VLOOKUP(D8489,'Fund List'!$A$2:$F$1324,6,FALSE)</f>
        <v>GENERAL FUND</v>
      </c>
      <c r="G8489" s="3">
        <v>50</v>
      </c>
      <c r="I8489" s="24">
        <f t="shared" si="1717"/>
        <v>53.993351964195639</v>
      </c>
    </row>
    <row r="8490" spans="1:9" hidden="1" outlineLevel="3" x14ac:dyDescent="0.25">
      <c r="A8490" t="s">
        <v>112</v>
      </c>
      <c r="B8490" t="str">
        <f>VLOOKUP(A8490,'AGENCY CODES'!$C$4:$F$139,3,FALSE)</f>
        <v>DEPARTMENT OF PUBLIC SAFETY</v>
      </c>
      <c r="C8490" s="8" t="s">
        <v>8</v>
      </c>
      <c r="D8490" s="8" t="str">
        <f t="shared" si="1708"/>
        <v>PSA1000</v>
      </c>
      <c r="E8490">
        <v>1000</v>
      </c>
      <c r="F8490" t="str">
        <f>VLOOKUP(D8490,'Fund List'!$A$2:$F$1324,6,FALSE)</f>
        <v>GENERAL FUND</v>
      </c>
      <c r="G8490" s="3">
        <v>148</v>
      </c>
      <c r="I8490" s="24">
        <f t="shared" si="1717"/>
        <v>159.82032181401911</v>
      </c>
    </row>
    <row r="8491" spans="1:9" hidden="1" outlineLevel="3" x14ac:dyDescent="0.25">
      <c r="A8491" t="s">
        <v>112</v>
      </c>
      <c r="B8491" t="str">
        <f>VLOOKUP(A8491,'AGENCY CODES'!$C$4:$F$139,3,FALSE)</f>
        <v>DEPARTMENT OF PUBLIC SAFETY</v>
      </c>
      <c r="C8491" s="8" t="s">
        <v>10</v>
      </c>
      <c r="D8491" s="8" t="str">
        <f t="shared" si="1708"/>
        <v>PSA1000</v>
      </c>
      <c r="E8491">
        <v>1000</v>
      </c>
      <c r="F8491" t="str">
        <f>VLOOKUP(D8491,'Fund List'!$A$2:$F$1324,6,FALSE)</f>
        <v>GENERAL FUND</v>
      </c>
      <c r="G8491" s="3">
        <v>249</v>
      </c>
      <c r="I8491" s="24">
        <f t="shared" si="1717"/>
        <v>268.88689278169426</v>
      </c>
    </row>
    <row r="8492" spans="1:9" hidden="1" outlineLevel="3" x14ac:dyDescent="0.25">
      <c r="A8492" t="s">
        <v>112</v>
      </c>
      <c r="B8492" t="str">
        <f>VLOOKUP(A8492,'AGENCY CODES'!$C$4:$F$139,3,FALSE)</f>
        <v>DEPARTMENT OF PUBLIC SAFETY</v>
      </c>
      <c r="C8492" s="8" t="s">
        <v>11</v>
      </c>
      <c r="D8492" s="8" t="str">
        <f t="shared" si="1708"/>
        <v>PSA1000</v>
      </c>
      <c r="E8492">
        <v>1000</v>
      </c>
      <c r="F8492" t="str">
        <f>VLOOKUP(D8492,'Fund List'!$A$2:$F$1324,6,FALSE)</f>
        <v>GENERAL FUND</v>
      </c>
      <c r="G8492" s="3">
        <v>1295</v>
      </c>
      <c r="I8492" s="24">
        <f t="shared" si="1717"/>
        <v>1398.4278158726672</v>
      </c>
    </row>
    <row r="8493" spans="1:9" hidden="1" outlineLevel="3" x14ac:dyDescent="0.25">
      <c r="A8493" t="s">
        <v>112</v>
      </c>
      <c r="B8493" t="str">
        <f>VLOOKUP(A8493,'AGENCY CODES'!$C$4:$F$139,3,FALSE)</f>
        <v>DEPARTMENT OF PUBLIC SAFETY</v>
      </c>
      <c r="C8493" s="8" t="s">
        <v>12</v>
      </c>
      <c r="D8493" s="8" t="str">
        <f t="shared" si="1708"/>
        <v>PSA1000</v>
      </c>
      <c r="E8493">
        <v>1000</v>
      </c>
      <c r="F8493" t="str">
        <f>VLOOKUP(D8493,'Fund List'!$A$2:$F$1324,6,FALSE)</f>
        <v>GENERAL FUND</v>
      </c>
      <c r="G8493" s="3">
        <v>25</v>
      </c>
      <c r="I8493" s="24">
        <f t="shared" si="1717"/>
        <v>26.99667598209782</v>
      </c>
    </row>
    <row r="8494" spans="1:9" hidden="1" outlineLevel="3" x14ac:dyDescent="0.25">
      <c r="A8494" t="s">
        <v>112</v>
      </c>
      <c r="B8494" t="str">
        <f>VLOOKUP(A8494,'AGENCY CODES'!$C$4:$F$139,3,FALSE)</f>
        <v>DEPARTMENT OF PUBLIC SAFETY</v>
      </c>
      <c r="C8494" s="8">
        <v>1</v>
      </c>
      <c r="D8494" s="8" t="str">
        <f t="shared" si="1708"/>
        <v>PSA1000</v>
      </c>
      <c r="E8494">
        <v>1000</v>
      </c>
      <c r="F8494" t="str">
        <f>VLOOKUP(D8494,'Fund List'!$A$2:$F$1324,6,FALSE)</f>
        <v>GENERAL FUND</v>
      </c>
      <c r="G8494" s="3">
        <v>1</v>
      </c>
      <c r="I8494" s="24">
        <f t="shared" si="1717"/>
        <v>1.0798670392839127</v>
      </c>
    </row>
    <row r="8495" spans="1:9" hidden="1" outlineLevel="3" x14ac:dyDescent="0.25">
      <c r="A8495" t="s">
        <v>112</v>
      </c>
      <c r="B8495" t="str">
        <f>VLOOKUP(A8495,'AGENCY CODES'!$C$4:$F$139,3,FALSE)</f>
        <v>DEPARTMENT OF PUBLIC SAFETY</v>
      </c>
      <c r="C8495" s="8">
        <v>2</v>
      </c>
      <c r="D8495" s="8" t="str">
        <f t="shared" si="1708"/>
        <v>PSA1000</v>
      </c>
      <c r="E8495">
        <v>1000</v>
      </c>
      <c r="F8495" t="str">
        <f>VLOOKUP(D8495,'Fund List'!$A$2:$F$1324,6,FALSE)</f>
        <v>GENERAL FUND</v>
      </c>
      <c r="G8495" s="3">
        <v>1273</v>
      </c>
      <c r="I8495" s="24">
        <f t="shared" si="1717"/>
        <v>1374.6707410084209</v>
      </c>
    </row>
    <row r="8496" spans="1:9" hidden="1" outlineLevel="3" x14ac:dyDescent="0.25">
      <c r="A8496" t="s">
        <v>112</v>
      </c>
      <c r="B8496" t="str">
        <f>VLOOKUP(A8496,'AGENCY CODES'!$C$4:$F$139,3,FALSE)</f>
        <v>DEPARTMENT OF PUBLIC SAFETY</v>
      </c>
      <c r="C8496" s="8">
        <v>8</v>
      </c>
      <c r="D8496" s="8" t="str">
        <f t="shared" ref="D8496:D8559" si="1718">CONCATENATE(A8496,E8496)</f>
        <v>PSA1000</v>
      </c>
      <c r="E8496">
        <v>1000</v>
      </c>
      <c r="F8496" t="str">
        <f>VLOOKUP(D8496,'Fund List'!$A$2:$F$1324,6,FALSE)</f>
        <v>GENERAL FUND</v>
      </c>
      <c r="G8496" s="3">
        <v>1562</v>
      </c>
      <c r="I8496" s="24">
        <f t="shared" si="1717"/>
        <v>1686.7523153614718</v>
      </c>
    </row>
    <row r="8497" spans="1:9" outlineLevel="2" collapsed="1" x14ac:dyDescent="0.25">
      <c r="F8497" s="1" t="s">
        <v>4007</v>
      </c>
      <c r="I8497" s="24">
        <f t="shared" ref="I8497" si="1719">SUBTOTAL(9,I8482:I8496)</f>
        <v>7680.0143833871889</v>
      </c>
    </row>
    <row r="8498" spans="1:9" hidden="1" outlineLevel="3" x14ac:dyDescent="0.25">
      <c r="A8498" t="s">
        <v>112</v>
      </c>
      <c r="B8498" t="str">
        <f>VLOOKUP(A8498,'AGENCY CODES'!$C$4:$F$139,3,FALSE)</f>
        <v>DEPARTMENT OF PUBLIC SAFETY</v>
      </c>
      <c r="C8498" s="8" t="s">
        <v>15</v>
      </c>
      <c r="D8498" s="8" t="str">
        <f t="shared" si="1718"/>
        <v>PSA1300</v>
      </c>
      <c r="E8498">
        <v>1300</v>
      </c>
      <c r="F8498" t="str">
        <f>VLOOKUP(D8498,'Fund List'!$A$2:$F$1324,6,FALSE)</f>
        <v>GENERAL FIXED ASSETS</v>
      </c>
      <c r="G8498" s="3">
        <v>990</v>
      </c>
      <c r="I8498" s="24">
        <f>$G8498/$G$10*I$5</f>
        <v>1069.0683688910738</v>
      </c>
    </row>
    <row r="8499" spans="1:9" hidden="1" outlineLevel="3" x14ac:dyDescent="0.25">
      <c r="A8499" t="s">
        <v>112</v>
      </c>
      <c r="B8499" t="str">
        <f>VLOOKUP(A8499,'AGENCY CODES'!$C$4:$F$139,3,FALSE)</f>
        <v>DEPARTMENT OF PUBLIC SAFETY</v>
      </c>
      <c r="C8499" s="8" t="s">
        <v>12</v>
      </c>
      <c r="D8499" s="8" t="str">
        <f t="shared" si="1718"/>
        <v>PSA1300</v>
      </c>
      <c r="E8499">
        <v>1300</v>
      </c>
      <c r="F8499" t="str">
        <f>VLOOKUP(D8499,'Fund List'!$A$2:$F$1324,6,FALSE)</f>
        <v>GENERAL FIXED ASSETS</v>
      </c>
      <c r="G8499" s="3">
        <v>693</v>
      </c>
      <c r="I8499" s="24">
        <f>$G8499/$G$10*I$5</f>
        <v>748.34785822375159</v>
      </c>
    </row>
    <row r="8500" spans="1:9" outlineLevel="2" collapsed="1" x14ac:dyDescent="0.25">
      <c r="F8500" s="1" t="s">
        <v>4019</v>
      </c>
      <c r="I8500" s="24">
        <f t="shared" ref="I8500" si="1720">SUBTOTAL(9,I8498:I8499)</f>
        <v>1817.4162271148252</v>
      </c>
    </row>
    <row r="8501" spans="1:9" hidden="1" outlineLevel="3" x14ac:dyDescent="0.25">
      <c r="A8501" t="s">
        <v>112</v>
      </c>
      <c r="B8501" t="str">
        <f>VLOOKUP(A8501,'AGENCY CODES'!$C$4:$F$139,3,FALSE)</f>
        <v>DEPARTMENT OF PUBLIC SAFETY</v>
      </c>
      <c r="C8501" s="8" t="s">
        <v>6</v>
      </c>
      <c r="D8501" s="8" t="str">
        <f t="shared" si="1718"/>
        <v>PSA1600</v>
      </c>
      <c r="E8501">
        <v>1600</v>
      </c>
      <c r="F8501" t="e">
        <f>VLOOKUP(D8501,'Fund List'!$A$2:$F$1324,6,FALSE)</f>
        <v>#N/A</v>
      </c>
      <c r="G8501" s="3">
        <v>1</v>
      </c>
      <c r="I8501" s="24">
        <f>$G8501/$G$10*I$5</f>
        <v>1.0798670392839127</v>
      </c>
    </row>
    <row r="8502" spans="1:9" hidden="1" outlineLevel="3" x14ac:dyDescent="0.25">
      <c r="A8502" t="s">
        <v>112</v>
      </c>
      <c r="B8502" t="str">
        <f>VLOOKUP(A8502,'AGENCY CODES'!$C$4:$F$139,3,FALSE)</f>
        <v>DEPARTMENT OF PUBLIC SAFETY</v>
      </c>
      <c r="C8502" s="8" t="s">
        <v>12</v>
      </c>
      <c r="D8502" s="8" t="str">
        <f t="shared" si="1718"/>
        <v>PSA1600</v>
      </c>
      <c r="E8502">
        <v>1600</v>
      </c>
      <c r="F8502" t="e">
        <f>VLOOKUP(D8502,'Fund List'!$A$2:$F$1324,6,FALSE)</f>
        <v>#N/A</v>
      </c>
      <c r="G8502" s="3">
        <v>1</v>
      </c>
      <c r="I8502" s="24">
        <f>$G8502/$G$10*I$5</f>
        <v>1.0798670392839127</v>
      </c>
    </row>
    <row r="8503" spans="1:9" outlineLevel="2" collapsed="1" x14ac:dyDescent="0.25">
      <c r="F8503" s="1" t="s">
        <v>3908</v>
      </c>
      <c r="I8503" s="24">
        <f t="shared" ref="I8503" si="1721">SUBTOTAL(9,I8501:I8502)</f>
        <v>2.1597340785678254</v>
      </c>
    </row>
    <row r="8504" spans="1:9" hidden="1" outlineLevel="3" x14ac:dyDescent="0.25">
      <c r="A8504" t="s">
        <v>112</v>
      </c>
      <c r="B8504" t="str">
        <f>VLOOKUP(A8504,'AGENCY CODES'!$C$4:$F$139,3,FALSE)</f>
        <v>DEPARTMENT OF PUBLIC SAFETY</v>
      </c>
      <c r="C8504" s="8" t="s">
        <v>1</v>
      </c>
      <c r="D8504" s="8" t="str">
        <f t="shared" si="1718"/>
        <v>PSA1999</v>
      </c>
      <c r="E8504">
        <v>1999</v>
      </c>
      <c r="F8504" t="str">
        <f>VLOOKUP(D8504,'Fund List'!$A$2:$F$1324,6,FALSE)</f>
        <v>CAPITOL POLICE ADM TOWING FUND</v>
      </c>
      <c r="G8504" s="3">
        <v>2</v>
      </c>
      <c r="I8504" s="24">
        <f t="shared" ref="I8504:I8513" si="1722">$G8504/$G$10*I$5</f>
        <v>2.1597340785678254</v>
      </c>
    </row>
    <row r="8505" spans="1:9" hidden="1" outlineLevel="3" x14ac:dyDescent="0.25">
      <c r="A8505" t="s">
        <v>112</v>
      </c>
      <c r="B8505" t="str">
        <f>VLOOKUP(A8505,'AGENCY CODES'!$C$4:$F$139,3,FALSE)</f>
        <v>DEPARTMENT OF PUBLIC SAFETY</v>
      </c>
      <c r="C8505" s="8" t="s">
        <v>3</v>
      </c>
      <c r="D8505" s="8" t="str">
        <f t="shared" si="1718"/>
        <v>PSA1999</v>
      </c>
      <c r="E8505">
        <v>1999</v>
      </c>
      <c r="F8505" t="str">
        <f>VLOOKUP(D8505,'Fund List'!$A$2:$F$1324,6,FALSE)</f>
        <v>CAPITOL POLICE ADM TOWING FUND</v>
      </c>
      <c r="G8505" s="3">
        <v>1</v>
      </c>
      <c r="I8505" s="24">
        <f t="shared" si="1722"/>
        <v>1.0798670392839127</v>
      </c>
    </row>
    <row r="8506" spans="1:9" hidden="1" outlineLevel="3" x14ac:dyDescent="0.25">
      <c r="A8506" t="s">
        <v>112</v>
      </c>
      <c r="B8506" t="str">
        <f>VLOOKUP(A8506,'AGENCY CODES'!$C$4:$F$139,3,FALSE)</f>
        <v>DEPARTMENT OF PUBLIC SAFETY</v>
      </c>
      <c r="C8506" s="8" t="s">
        <v>4</v>
      </c>
      <c r="D8506" s="8" t="str">
        <f t="shared" si="1718"/>
        <v>PSA1999</v>
      </c>
      <c r="E8506">
        <v>1999</v>
      </c>
      <c r="F8506" t="str">
        <f>VLOOKUP(D8506,'Fund List'!$A$2:$F$1324,6,FALSE)</f>
        <v>CAPITOL POLICE ADM TOWING FUND</v>
      </c>
      <c r="G8506" s="3">
        <v>2</v>
      </c>
      <c r="I8506" s="24">
        <f t="shared" si="1722"/>
        <v>2.1597340785678254</v>
      </c>
    </row>
    <row r="8507" spans="1:9" hidden="1" outlineLevel="3" x14ac:dyDescent="0.25">
      <c r="A8507" t="s">
        <v>112</v>
      </c>
      <c r="B8507" t="str">
        <f>VLOOKUP(A8507,'AGENCY CODES'!$C$4:$F$139,3,FALSE)</f>
        <v>DEPARTMENT OF PUBLIC SAFETY</v>
      </c>
      <c r="C8507" s="8" t="s">
        <v>5</v>
      </c>
      <c r="D8507" s="8" t="str">
        <f t="shared" si="1718"/>
        <v>PSA1999</v>
      </c>
      <c r="E8507">
        <v>1999</v>
      </c>
      <c r="F8507" t="str">
        <f>VLOOKUP(D8507,'Fund List'!$A$2:$F$1324,6,FALSE)</f>
        <v>CAPITOL POLICE ADM TOWING FUND</v>
      </c>
      <c r="G8507" s="3">
        <v>1</v>
      </c>
      <c r="I8507" s="24">
        <f t="shared" si="1722"/>
        <v>1.0798670392839127</v>
      </c>
    </row>
    <row r="8508" spans="1:9" hidden="1" outlineLevel="3" x14ac:dyDescent="0.25">
      <c r="A8508" t="s">
        <v>112</v>
      </c>
      <c r="B8508" t="str">
        <f>VLOOKUP(A8508,'AGENCY CODES'!$C$4:$F$139,3,FALSE)</f>
        <v>DEPARTMENT OF PUBLIC SAFETY</v>
      </c>
      <c r="C8508" s="8" t="s">
        <v>6</v>
      </c>
      <c r="D8508" s="8" t="str">
        <f t="shared" si="1718"/>
        <v>PSA1999</v>
      </c>
      <c r="E8508">
        <v>1999</v>
      </c>
      <c r="F8508" t="str">
        <f>VLOOKUP(D8508,'Fund List'!$A$2:$F$1324,6,FALSE)</f>
        <v>CAPITOL POLICE ADM TOWING FUND</v>
      </c>
      <c r="G8508" s="3">
        <v>2</v>
      </c>
      <c r="I8508" s="24">
        <f t="shared" si="1722"/>
        <v>2.1597340785678254</v>
      </c>
    </row>
    <row r="8509" spans="1:9" hidden="1" outlineLevel="3" x14ac:dyDescent="0.25">
      <c r="A8509" t="s">
        <v>112</v>
      </c>
      <c r="B8509" t="str">
        <f>VLOOKUP(A8509,'AGENCY CODES'!$C$4:$F$139,3,FALSE)</f>
        <v>DEPARTMENT OF PUBLIC SAFETY</v>
      </c>
      <c r="C8509" s="8" t="s">
        <v>10</v>
      </c>
      <c r="D8509" s="8" t="str">
        <f t="shared" si="1718"/>
        <v>PSA1999</v>
      </c>
      <c r="E8509">
        <v>1999</v>
      </c>
      <c r="F8509" t="str">
        <f>VLOOKUP(D8509,'Fund List'!$A$2:$F$1324,6,FALSE)</f>
        <v>CAPITOL POLICE ADM TOWING FUND</v>
      </c>
      <c r="G8509" s="3">
        <v>1</v>
      </c>
      <c r="I8509" s="24">
        <f t="shared" si="1722"/>
        <v>1.0798670392839127</v>
      </c>
    </row>
    <row r="8510" spans="1:9" hidden="1" outlineLevel="3" x14ac:dyDescent="0.25">
      <c r="A8510" t="s">
        <v>112</v>
      </c>
      <c r="B8510" t="str">
        <f>VLOOKUP(A8510,'AGENCY CODES'!$C$4:$F$139,3,FALSE)</f>
        <v>DEPARTMENT OF PUBLIC SAFETY</v>
      </c>
      <c r="C8510" s="8" t="s">
        <v>11</v>
      </c>
      <c r="D8510" s="8" t="str">
        <f t="shared" si="1718"/>
        <v>PSA1999</v>
      </c>
      <c r="E8510">
        <v>1999</v>
      </c>
      <c r="F8510" t="str">
        <f>VLOOKUP(D8510,'Fund List'!$A$2:$F$1324,6,FALSE)</f>
        <v>CAPITOL POLICE ADM TOWING FUND</v>
      </c>
      <c r="G8510" s="3">
        <v>1</v>
      </c>
      <c r="I8510" s="24">
        <f t="shared" si="1722"/>
        <v>1.0798670392839127</v>
      </c>
    </row>
    <row r="8511" spans="1:9" hidden="1" outlineLevel="3" x14ac:dyDescent="0.25">
      <c r="A8511" t="s">
        <v>112</v>
      </c>
      <c r="B8511" t="str">
        <f>VLOOKUP(A8511,'AGENCY CODES'!$C$4:$F$139,3,FALSE)</f>
        <v>DEPARTMENT OF PUBLIC SAFETY</v>
      </c>
      <c r="C8511" s="8" t="s">
        <v>12</v>
      </c>
      <c r="D8511" s="8" t="str">
        <f t="shared" si="1718"/>
        <v>PSA1999</v>
      </c>
      <c r="E8511">
        <v>1999</v>
      </c>
      <c r="F8511" t="str">
        <f>VLOOKUP(D8511,'Fund List'!$A$2:$F$1324,6,FALSE)</f>
        <v>CAPITOL POLICE ADM TOWING FUND</v>
      </c>
      <c r="G8511" s="3">
        <v>3</v>
      </c>
      <c r="I8511" s="24">
        <f t="shared" si="1722"/>
        <v>3.2396011178517381</v>
      </c>
    </row>
    <row r="8512" spans="1:9" hidden="1" outlineLevel="3" x14ac:dyDescent="0.25">
      <c r="A8512" t="s">
        <v>112</v>
      </c>
      <c r="B8512" t="str">
        <f>VLOOKUP(A8512,'AGENCY CODES'!$C$4:$F$139,3,FALSE)</f>
        <v>DEPARTMENT OF PUBLIC SAFETY</v>
      </c>
      <c r="C8512" s="8">
        <v>2</v>
      </c>
      <c r="D8512" s="8" t="str">
        <f t="shared" si="1718"/>
        <v>PSA1999</v>
      </c>
      <c r="E8512">
        <v>1999</v>
      </c>
      <c r="F8512" t="str">
        <f>VLOOKUP(D8512,'Fund List'!$A$2:$F$1324,6,FALSE)</f>
        <v>CAPITOL POLICE ADM TOWING FUND</v>
      </c>
      <c r="G8512" s="3">
        <v>1</v>
      </c>
      <c r="I8512" s="24">
        <f t="shared" si="1722"/>
        <v>1.0798670392839127</v>
      </c>
    </row>
    <row r="8513" spans="1:9" hidden="1" outlineLevel="3" x14ac:dyDescent="0.25">
      <c r="A8513" t="s">
        <v>112</v>
      </c>
      <c r="B8513" t="str">
        <f>VLOOKUP(A8513,'AGENCY CODES'!$C$4:$F$139,3,FALSE)</f>
        <v>DEPARTMENT OF PUBLIC SAFETY</v>
      </c>
      <c r="C8513" s="8">
        <v>8</v>
      </c>
      <c r="D8513" s="8" t="str">
        <f t="shared" si="1718"/>
        <v>PSA1999</v>
      </c>
      <c r="E8513">
        <v>1999</v>
      </c>
      <c r="F8513" t="str">
        <f>VLOOKUP(D8513,'Fund List'!$A$2:$F$1324,6,FALSE)</f>
        <v>CAPITOL POLICE ADM TOWING FUND</v>
      </c>
      <c r="G8513" s="3">
        <v>9</v>
      </c>
      <c r="I8513" s="24">
        <f t="shared" si="1722"/>
        <v>9.7188033535552147</v>
      </c>
    </row>
    <row r="8514" spans="1:9" outlineLevel="2" collapsed="1" x14ac:dyDescent="0.25">
      <c r="F8514" s="1" t="s">
        <v>4649</v>
      </c>
      <c r="I8514" s="24">
        <f t="shared" ref="I8514" si="1723">SUBTOTAL(9,I8504:I8513)</f>
        <v>24.836941903529993</v>
      </c>
    </row>
    <row r="8515" spans="1:9" hidden="1" outlineLevel="3" x14ac:dyDescent="0.25">
      <c r="A8515" t="s">
        <v>112</v>
      </c>
      <c r="B8515" t="str">
        <f>VLOOKUP(A8515,'AGENCY CODES'!$C$4:$F$139,3,FALSE)</f>
        <v>DEPARTMENT OF PUBLIC SAFETY</v>
      </c>
      <c r="C8515" s="8" t="s">
        <v>2</v>
      </c>
      <c r="D8515" s="8" t="str">
        <f t="shared" si="1718"/>
        <v>PSA2000</v>
      </c>
      <c r="E8515">
        <v>2000</v>
      </c>
      <c r="F8515" t="str">
        <f>VLOOKUP(D8515,'Fund List'!$A$2:$F$1324,6,FALSE)</f>
        <v>FEDERAL GRANTS</v>
      </c>
      <c r="G8515" s="3">
        <v>1</v>
      </c>
      <c r="I8515" s="24">
        <f t="shared" ref="I8515:I8527" si="1724">$G8515/$G$10*I$5</f>
        <v>1.0798670392839127</v>
      </c>
    </row>
    <row r="8516" spans="1:9" hidden="1" outlineLevel="3" x14ac:dyDescent="0.25">
      <c r="A8516" t="s">
        <v>112</v>
      </c>
      <c r="B8516" t="str">
        <f>VLOOKUP(A8516,'AGENCY CODES'!$C$4:$F$139,3,FALSE)</f>
        <v>DEPARTMENT OF PUBLIC SAFETY</v>
      </c>
      <c r="C8516" s="8" t="s">
        <v>3</v>
      </c>
      <c r="D8516" s="8" t="str">
        <f t="shared" si="1718"/>
        <v>PSA2000</v>
      </c>
      <c r="E8516">
        <v>2000</v>
      </c>
      <c r="F8516" t="str">
        <f>VLOOKUP(D8516,'Fund List'!$A$2:$F$1324,6,FALSE)</f>
        <v>FEDERAL GRANTS</v>
      </c>
      <c r="G8516" s="3">
        <v>269</v>
      </c>
      <c r="I8516" s="24">
        <f t="shared" si="1724"/>
        <v>290.48423356737254</v>
      </c>
    </row>
    <row r="8517" spans="1:9" hidden="1" outlineLevel="3" x14ac:dyDescent="0.25">
      <c r="A8517" t="s">
        <v>112</v>
      </c>
      <c r="B8517" t="str">
        <f>VLOOKUP(A8517,'AGENCY CODES'!$C$4:$F$139,3,FALSE)</f>
        <v>DEPARTMENT OF PUBLIC SAFETY</v>
      </c>
      <c r="C8517" s="8" t="s">
        <v>4</v>
      </c>
      <c r="D8517" s="8" t="str">
        <f t="shared" si="1718"/>
        <v>PSA2000</v>
      </c>
      <c r="E8517">
        <v>2000</v>
      </c>
      <c r="F8517" t="str">
        <f>VLOOKUP(D8517,'Fund List'!$A$2:$F$1324,6,FALSE)</f>
        <v>FEDERAL GRANTS</v>
      </c>
      <c r="G8517" s="3">
        <v>84</v>
      </c>
      <c r="I8517" s="24">
        <f t="shared" si="1724"/>
        <v>90.708831299848669</v>
      </c>
    </row>
    <row r="8518" spans="1:9" hidden="1" outlineLevel="3" x14ac:dyDescent="0.25">
      <c r="A8518" t="s">
        <v>112</v>
      </c>
      <c r="B8518" t="str">
        <f>VLOOKUP(A8518,'AGENCY CODES'!$C$4:$F$139,3,FALSE)</f>
        <v>DEPARTMENT OF PUBLIC SAFETY</v>
      </c>
      <c r="C8518" s="8" t="s">
        <v>5</v>
      </c>
      <c r="D8518" s="8" t="str">
        <f t="shared" si="1718"/>
        <v>PSA2000</v>
      </c>
      <c r="E8518">
        <v>2000</v>
      </c>
      <c r="F8518" t="str">
        <f>VLOOKUP(D8518,'Fund List'!$A$2:$F$1324,6,FALSE)</f>
        <v>FEDERAL GRANTS</v>
      </c>
      <c r="G8518" s="3">
        <v>164</v>
      </c>
      <c r="I8518" s="24">
        <f t="shared" si="1724"/>
        <v>177.09819444256169</v>
      </c>
    </row>
    <row r="8519" spans="1:9" hidden="1" outlineLevel="3" x14ac:dyDescent="0.25">
      <c r="A8519" t="s">
        <v>112</v>
      </c>
      <c r="B8519" t="str">
        <f>VLOOKUP(A8519,'AGENCY CODES'!$C$4:$F$139,3,FALSE)</f>
        <v>DEPARTMENT OF PUBLIC SAFETY</v>
      </c>
      <c r="C8519" s="8" t="s">
        <v>6</v>
      </c>
      <c r="D8519" s="8" t="str">
        <f t="shared" si="1718"/>
        <v>PSA2000</v>
      </c>
      <c r="E8519">
        <v>2000</v>
      </c>
      <c r="F8519" t="str">
        <f>VLOOKUP(D8519,'Fund List'!$A$2:$F$1324,6,FALSE)</f>
        <v>FEDERAL GRANTS</v>
      </c>
      <c r="G8519" s="3">
        <v>2476</v>
      </c>
      <c r="I8519" s="24">
        <f t="shared" si="1724"/>
        <v>2673.7507892669682</v>
      </c>
    </row>
    <row r="8520" spans="1:9" hidden="1" outlineLevel="3" x14ac:dyDescent="0.25">
      <c r="A8520" t="s">
        <v>112</v>
      </c>
      <c r="B8520" t="str">
        <f>VLOOKUP(A8520,'AGENCY CODES'!$C$4:$F$139,3,FALSE)</f>
        <v>DEPARTMENT OF PUBLIC SAFETY</v>
      </c>
      <c r="C8520" s="8" t="s">
        <v>7</v>
      </c>
      <c r="D8520" s="8" t="str">
        <f t="shared" si="1718"/>
        <v>PSA2000</v>
      </c>
      <c r="E8520">
        <v>2000</v>
      </c>
      <c r="F8520" t="str">
        <f>VLOOKUP(D8520,'Fund List'!$A$2:$F$1324,6,FALSE)</f>
        <v>FEDERAL GRANTS</v>
      </c>
      <c r="G8520" s="3">
        <v>43</v>
      </c>
      <c r="I8520" s="24">
        <f t="shared" si="1724"/>
        <v>46.434282689208253</v>
      </c>
    </row>
    <row r="8521" spans="1:9" hidden="1" outlineLevel="3" x14ac:dyDescent="0.25">
      <c r="A8521" t="s">
        <v>112</v>
      </c>
      <c r="B8521" t="str">
        <f>VLOOKUP(A8521,'AGENCY CODES'!$C$4:$F$139,3,FALSE)</f>
        <v>DEPARTMENT OF PUBLIC SAFETY</v>
      </c>
      <c r="C8521" s="8" t="s">
        <v>17</v>
      </c>
      <c r="D8521" s="8" t="str">
        <f t="shared" si="1718"/>
        <v>PSA2000</v>
      </c>
      <c r="E8521">
        <v>2000</v>
      </c>
      <c r="F8521" t="str">
        <f>VLOOKUP(D8521,'Fund List'!$A$2:$F$1324,6,FALSE)</f>
        <v>FEDERAL GRANTS</v>
      </c>
      <c r="G8521" s="3">
        <v>22</v>
      </c>
      <c r="I8521" s="24">
        <f t="shared" si="1724"/>
        <v>23.757074864246082</v>
      </c>
    </row>
    <row r="8522" spans="1:9" hidden="1" outlineLevel="3" x14ac:dyDescent="0.25">
      <c r="A8522" t="s">
        <v>112</v>
      </c>
      <c r="B8522" t="str">
        <f>VLOOKUP(A8522,'AGENCY CODES'!$C$4:$F$139,3,FALSE)</f>
        <v>DEPARTMENT OF PUBLIC SAFETY</v>
      </c>
      <c r="C8522" s="8" t="s">
        <v>8</v>
      </c>
      <c r="D8522" s="8" t="str">
        <f t="shared" si="1718"/>
        <v>PSA2000</v>
      </c>
      <c r="E8522">
        <v>2000</v>
      </c>
      <c r="F8522" t="str">
        <f>VLOOKUP(D8522,'Fund List'!$A$2:$F$1324,6,FALSE)</f>
        <v>FEDERAL GRANTS</v>
      </c>
      <c r="G8522" s="3">
        <v>2</v>
      </c>
      <c r="I8522" s="24">
        <f t="shared" si="1724"/>
        <v>2.1597340785678254</v>
      </c>
    </row>
    <row r="8523" spans="1:9" hidden="1" outlineLevel="3" x14ac:dyDescent="0.25">
      <c r="A8523" t="s">
        <v>112</v>
      </c>
      <c r="B8523" t="str">
        <f>VLOOKUP(A8523,'AGENCY CODES'!$C$4:$F$139,3,FALSE)</f>
        <v>DEPARTMENT OF PUBLIC SAFETY</v>
      </c>
      <c r="C8523" s="8" t="s">
        <v>10</v>
      </c>
      <c r="D8523" s="8" t="str">
        <f t="shared" si="1718"/>
        <v>PSA2000</v>
      </c>
      <c r="E8523">
        <v>2000</v>
      </c>
      <c r="F8523" t="str">
        <f>VLOOKUP(D8523,'Fund List'!$A$2:$F$1324,6,FALSE)</f>
        <v>FEDERAL GRANTS</v>
      </c>
      <c r="G8523" s="3">
        <v>404</v>
      </c>
      <c r="I8523" s="24">
        <f t="shared" si="1724"/>
        <v>436.26628387070082</v>
      </c>
    </row>
    <row r="8524" spans="1:9" hidden="1" outlineLevel="3" x14ac:dyDescent="0.25">
      <c r="A8524" t="s">
        <v>112</v>
      </c>
      <c r="B8524" t="str">
        <f>VLOOKUP(A8524,'AGENCY CODES'!$C$4:$F$139,3,FALSE)</f>
        <v>DEPARTMENT OF PUBLIC SAFETY</v>
      </c>
      <c r="C8524" s="8" t="s">
        <v>11</v>
      </c>
      <c r="D8524" s="8" t="str">
        <f t="shared" si="1718"/>
        <v>PSA2000</v>
      </c>
      <c r="E8524">
        <v>2000</v>
      </c>
      <c r="F8524" t="str">
        <f>VLOOKUP(D8524,'Fund List'!$A$2:$F$1324,6,FALSE)</f>
        <v>FEDERAL GRANTS</v>
      </c>
      <c r="G8524" s="3">
        <v>1031</v>
      </c>
      <c r="I8524" s="24">
        <f t="shared" si="1724"/>
        <v>1113.3429175017141</v>
      </c>
    </row>
    <row r="8525" spans="1:9" hidden="1" outlineLevel="3" x14ac:dyDescent="0.25">
      <c r="A8525" t="s">
        <v>112</v>
      </c>
      <c r="B8525" t="str">
        <f>VLOOKUP(A8525,'AGENCY CODES'!$C$4:$F$139,3,FALSE)</f>
        <v>DEPARTMENT OF PUBLIC SAFETY</v>
      </c>
      <c r="C8525" s="8" t="s">
        <v>12</v>
      </c>
      <c r="D8525" s="8" t="str">
        <f t="shared" si="1718"/>
        <v>PSA2000</v>
      </c>
      <c r="E8525">
        <v>2000</v>
      </c>
      <c r="F8525" t="str">
        <f>VLOOKUP(D8525,'Fund List'!$A$2:$F$1324,6,FALSE)</f>
        <v>FEDERAL GRANTS</v>
      </c>
      <c r="G8525" s="3">
        <v>276</v>
      </c>
      <c r="I8525" s="24">
        <f t="shared" si="1724"/>
        <v>298.04330284235994</v>
      </c>
    </row>
    <row r="8526" spans="1:9" hidden="1" outlineLevel="3" x14ac:dyDescent="0.25">
      <c r="A8526" t="s">
        <v>112</v>
      </c>
      <c r="B8526" t="str">
        <f>VLOOKUP(A8526,'AGENCY CODES'!$C$4:$F$139,3,FALSE)</f>
        <v>DEPARTMENT OF PUBLIC SAFETY</v>
      </c>
      <c r="C8526" s="8">
        <v>2</v>
      </c>
      <c r="D8526" s="8" t="str">
        <f t="shared" si="1718"/>
        <v>PSA2000</v>
      </c>
      <c r="E8526">
        <v>2000</v>
      </c>
      <c r="F8526" t="str">
        <f>VLOOKUP(D8526,'Fund List'!$A$2:$F$1324,6,FALSE)</f>
        <v>FEDERAL GRANTS</v>
      </c>
      <c r="G8526" s="3">
        <v>1028</v>
      </c>
      <c r="I8526" s="24">
        <f t="shared" si="1724"/>
        <v>1110.1033163838624</v>
      </c>
    </row>
    <row r="8527" spans="1:9" hidden="1" outlineLevel="3" x14ac:dyDescent="0.25">
      <c r="A8527" t="s">
        <v>112</v>
      </c>
      <c r="B8527" t="str">
        <f>VLOOKUP(A8527,'AGENCY CODES'!$C$4:$F$139,3,FALSE)</f>
        <v>DEPARTMENT OF PUBLIC SAFETY</v>
      </c>
      <c r="C8527" s="8">
        <v>8</v>
      </c>
      <c r="D8527" s="8" t="str">
        <f t="shared" si="1718"/>
        <v>PSA2000</v>
      </c>
      <c r="E8527">
        <v>2000</v>
      </c>
      <c r="F8527" t="str">
        <f>VLOOKUP(D8527,'Fund List'!$A$2:$F$1324,6,FALSE)</f>
        <v>FEDERAL GRANTS</v>
      </c>
      <c r="G8527" s="3">
        <v>824</v>
      </c>
      <c r="I8527" s="24">
        <f t="shared" si="1724"/>
        <v>889.8104403699441</v>
      </c>
    </row>
    <row r="8528" spans="1:9" outlineLevel="2" collapsed="1" x14ac:dyDescent="0.25">
      <c r="F8528" s="1" t="s">
        <v>4024</v>
      </c>
      <c r="I8528" s="24">
        <f t="shared" ref="I8528" si="1725">SUBTOTAL(9,I8515:I8527)</f>
        <v>7153.0392682166375</v>
      </c>
    </row>
    <row r="8529" spans="1:9" hidden="1" outlineLevel="3" x14ac:dyDescent="0.25">
      <c r="A8529" t="s">
        <v>112</v>
      </c>
      <c r="B8529" t="str">
        <f>VLOOKUP(A8529,'AGENCY CODES'!$C$4:$F$139,3,FALSE)</f>
        <v>DEPARTMENT OF PUBLIC SAFETY</v>
      </c>
      <c r="C8529" s="8" t="s">
        <v>1</v>
      </c>
      <c r="D8529" s="8" t="str">
        <f t="shared" si="1718"/>
        <v>PSA2030</v>
      </c>
      <c r="E8529">
        <v>2030</v>
      </c>
      <c r="F8529" t="str">
        <f>VLOOKUP(D8529,'Fund List'!$A$2:$F$1324,6,FALSE)</f>
        <v>STATE HIGHWAY FUND-DPS APPROP</v>
      </c>
      <c r="G8529" s="3">
        <v>10</v>
      </c>
      <c r="I8529" s="24">
        <f>$G8529/$G$10*I$5</f>
        <v>10.798670392839128</v>
      </c>
    </row>
    <row r="8530" spans="1:9" hidden="1" outlineLevel="3" x14ac:dyDescent="0.25">
      <c r="A8530" t="s">
        <v>112</v>
      </c>
      <c r="B8530" t="str">
        <f>VLOOKUP(A8530,'AGENCY CODES'!$C$4:$F$139,3,FALSE)</f>
        <v>DEPARTMENT OF PUBLIC SAFETY</v>
      </c>
      <c r="C8530" s="8" t="s">
        <v>4</v>
      </c>
      <c r="D8530" s="8" t="str">
        <f t="shared" si="1718"/>
        <v>PSA2030</v>
      </c>
      <c r="E8530">
        <v>2030</v>
      </c>
      <c r="F8530" t="str">
        <f>VLOOKUP(D8530,'Fund List'!$A$2:$F$1324,6,FALSE)</f>
        <v>STATE HIGHWAY FUND-DPS APPROP</v>
      </c>
      <c r="G8530" s="3">
        <v>9</v>
      </c>
      <c r="I8530" s="24">
        <f>$G8530/$G$10*I$5</f>
        <v>9.7188033535552147</v>
      </c>
    </row>
    <row r="8531" spans="1:9" hidden="1" outlineLevel="3" x14ac:dyDescent="0.25">
      <c r="A8531" t="s">
        <v>112</v>
      </c>
      <c r="B8531" t="str">
        <f>VLOOKUP(A8531,'AGENCY CODES'!$C$4:$F$139,3,FALSE)</f>
        <v>DEPARTMENT OF PUBLIC SAFETY</v>
      </c>
      <c r="C8531" s="8" t="s">
        <v>5</v>
      </c>
      <c r="D8531" s="8" t="str">
        <f t="shared" si="1718"/>
        <v>PSA2030</v>
      </c>
      <c r="E8531">
        <v>2030</v>
      </c>
      <c r="F8531" t="str">
        <f>VLOOKUP(D8531,'Fund List'!$A$2:$F$1324,6,FALSE)</f>
        <v>STATE HIGHWAY FUND-DPS APPROP</v>
      </c>
      <c r="G8531" s="3">
        <v>12</v>
      </c>
      <c r="I8531" s="24">
        <f>$G8531/$G$10*I$5</f>
        <v>12.958404471406952</v>
      </c>
    </row>
    <row r="8532" spans="1:9" hidden="1" outlineLevel="3" x14ac:dyDescent="0.25">
      <c r="A8532" t="s">
        <v>112</v>
      </c>
      <c r="B8532" t="str">
        <f>VLOOKUP(A8532,'AGENCY CODES'!$C$4:$F$139,3,FALSE)</f>
        <v>DEPARTMENT OF PUBLIC SAFETY</v>
      </c>
      <c r="C8532" s="8" t="s">
        <v>7</v>
      </c>
      <c r="D8532" s="8" t="str">
        <f t="shared" si="1718"/>
        <v>PSA2030</v>
      </c>
      <c r="E8532">
        <v>2030</v>
      </c>
      <c r="F8532" t="str">
        <f>VLOOKUP(D8532,'Fund List'!$A$2:$F$1324,6,FALSE)</f>
        <v>STATE HIGHWAY FUND-DPS APPROP</v>
      </c>
      <c r="G8532" s="3">
        <v>8</v>
      </c>
      <c r="I8532" s="24">
        <f>$G8532/$G$10*I$5</f>
        <v>8.6389363142713016</v>
      </c>
    </row>
    <row r="8533" spans="1:9" hidden="1" outlineLevel="3" x14ac:dyDescent="0.25">
      <c r="A8533" t="s">
        <v>112</v>
      </c>
      <c r="B8533" t="str">
        <f>VLOOKUP(A8533,'AGENCY CODES'!$C$4:$F$139,3,FALSE)</f>
        <v>DEPARTMENT OF PUBLIC SAFETY</v>
      </c>
      <c r="C8533" s="8" t="s">
        <v>12</v>
      </c>
      <c r="D8533" s="8" t="str">
        <f t="shared" si="1718"/>
        <v>PSA2030</v>
      </c>
      <c r="E8533">
        <v>2030</v>
      </c>
      <c r="F8533" t="str">
        <f>VLOOKUP(D8533,'Fund List'!$A$2:$F$1324,6,FALSE)</f>
        <v>STATE HIGHWAY FUND-DPS APPROP</v>
      </c>
      <c r="G8533" s="3">
        <v>6</v>
      </c>
      <c r="I8533" s="24">
        <f>$G8533/$G$10*I$5</f>
        <v>6.4792022357034762</v>
      </c>
    </row>
    <row r="8534" spans="1:9" outlineLevel="2" collapsed="1" x14ac:dyDescent="0.25">
      <c r="F8534" s="1" t="s">
        <v>4650</v>
      </c>
      <c r="I8534" s="24">
        <f t="shared" ref="I8534" si="1726">SUBTOTAL(9,I8529:I8533)</f>
        <v>48.594016767776075</v>
      </c>
    </row>
    <row r="8535" spans="1:9" hidden="1" outlineLevel="3" x14ac:dyDescent="0.25">
      <c r="A8535" t="s">
        <v>112</v>
      </c>
      <c r="B8535" t="str">
        <f>VLOOKUP(A8535,'AGENCY CODES'!$C$4:$F$139,3,FALSE)</f>
        <v>DEPARTMENT OF PUBLIC SAFETY</v>
      </c>
      <c r="C8535" s="8" t="s">
        <v>1</v>
      </c>
      <c r="D8535" s="8" t="str">
        <f t="shared" si="1718"/>
        <v>PSA2032</v>
      </c>
      <c r="E8535">
        <v>2032</v>
      </c>
      <c r="F8535" t="str">
        <f>VLOOKUP(D8535,'Fund List'!$A$2:$F$1324,6,FALSE)</f>
        <v>ARIZONA HIGHWAY PATROL FUND</v>
      </c>
      <c r="G8535" s="3">
        <v>24</v>
      </c>
      <c r="I8535" s="24">
        <f t="shared" ref="I8535:I8548" si="1727">$G8535/$G$10*I$5</f>
        <v>25.916808942813905</v>
      </c>
    </row>
    <row r="8536" spans="1:9" hidden="1" outlineLevel="3" x14ac:dyDescent="0.25">
      <c r="A8536" t="s">
        <v>112</v>
      </c>
      <c r="B8536" t="str">
        <f>VLOOKUP(A8536,'AGENCY CODES'!$C$4:$F$139,3,FALSE)</f>
        <v>DEPARTMENT OF PUBLIC SAFETY</v>
      </c>
      <c r="C8536" s="8" t="s">
        <v>2</v>
      </c>
      <c r="D8536" s="8" t="str">
        <f t="shared" si="1718"/>
        <v>PSA2032</v>
      </c>
      <c r="E8536">
        <v>2032</v>
      </c>
      <c r="F8536" t="str">
        <f>VLOOKUP(D8536,'Fund List'!$A$2:$F$1324,6,FALSE)</f>
        <v>ARIZONA HIGHWAY PATROL FUND</v>
      </c>
      <c r="G8536" s="3">
        <v>2</v>
      </c>
      <c r="I8536" s="24">
        <f t="shared" si="1727"/>
        <v>2.1597340785678254</v>
      </c>
    </row>
    <row r="8537" spans="1:9" hidden="1" outlineLevel="3" x14ac:dyDescent="0.25">
      <c r="A8537" t="s">
        <v>112</v>
      </c>
      <c r="B8537" t="str">
        <f>VLOOKUP(A8537,'AGENCY CODES'!$C$4:$F$139,3,FALSE)</f>
        <v>DEPARTMENT OF PUBLIC SAFETY</v>
      </c>
      <c r="C8537" s="8" t="s">
        <v>3</v>
      </c>
      <c r="D8537" s="8" t="str">
        <f t="shared" si="1718"/>
        <v>PSA2032</v>
      </c>
      <c r="E8537">
        <v>2032</v>
      </c>
      <c r="F8537" t="str">
        <f>VLOOKUP(D8537,'Fund List'!$A$2:$F$1324,6,FALSE)</f>
        <v>ARIZONA HIGHWAY PATROL FUND</v>
      </c>
      <c r="G8537" s="3">
        <v>1528</v>
      </c>
      <c r="I8537" s="24">
        <f t="shared" si="1727"/>
        <v>1650.0368360258187</v>
      </c>
    </row>
    <row r="8538" spans="1:9" hidden="1" outlineLevel="3" x14ac:dyDescent="0.25">
      <c r="A8538" t="s">
        <v>112</v>
      </c>
      <c r="B8538" t="str">
        <f>VLOOKUP(A8538,'AGENCY CODES'!$C$4:$F$139,3,FALSE)</f>
        <v>DEPARTMENT OF PUBLIC SAFETY</v>
      </c>
      <c r="C8538" s="8" t="s">
        <v>4</v>
      </c>
      <c r="D8538" s="8" t="str">
        <f t="shared" si="1718"/>
        <v>PSA2032</v>
      </c>
      <c r="E8538">
        <v>2032</v>
      </c>
      <c r="F8538" t="str">
        <f>VLOOKUP(D8538,'Fund List'!$A$2:$F$1324,6,FALSE)</f>
        <v>ARIZONA HIGHWAY PATROL FUND</v>
      </c>
      <c r="G8538" s="3">
        <v>64</v>
      </c>
      <c r="I8538" s="24">
        <f t="shared" si="1727"/>
        <v>69.111490514170413</v>
      </c>
    </row>
    <row r="8539" spans="1:9" hidden="1" outlineLevel="3" x14ac:dyDescent="0.25">
      <c r="A8539" t="s">
        <v>112</v>
      </c>
      <c r="B8539" t="str">
        <f>VLOOKUP(A8539,'AGENCY CODES'!$C$4:$F$139,3,FALSE)</f>
        <v>DEPARTMENT OF PUBLIC SAFETY</v>
      </c>
      <c r="C8539" s="8" t="s">
        <v>5</v>
      </c>
      <c r="D8539" s="8" t="str">
        <f t="shared" si="1718"/>
        <v>PSA2032</v>
      </c>
      <c r="E8539">
        <v>2032</v>
      </c>
      <c r="F8539" t="str">
        <f>VLOOKUP(D8539,'Fund List'!$A$2:$F$1324,6,FALSE)</f>
        <v>ARIZONA HIGHWAY PATROL FUND</v>
      </c>
      <c r="G8539" s="3">
        <v>6</v>
      </c>
      <c r="I8539" s="24">
        <f t="shared" si="1727"/>
        <v>6.4792022357034762</v>
      </c>
    </row>
    <row r="8540" spans="1:9" hidden="1" outlineLevel="3" x14ac:dyDescent="0.25">
      <c r="A8540" t="s">
        <v>112</v>
      </c>
      <c r="B8540" t="str">
        <f>VLOOKUP(A8540,'AGENCY CODES'!$C$4:$F$139,3,FALSE)</f>
        <v>DEPARTMENT OF PUBLIC SAFETY</v>
      </c>
      <c r="C8540" s="8" t="s">
        <v>6</v>
      </c>
      <c r="D8540" s="8" t="str">
        <f t="shared" si="1718"/>
        <v>PSA2032</v>
      </c>
      <c r="E8540">
        <v>2032</v>
      </c>
      <c r="F8540" t="str">
        <f>VLOOKUP(D8540,'Fund List'!$A$2:$F$1324,6,FALSE)</f>
        <v>ARIZONA HIGHWAY PATROL FUND</v>
      </c>
      <c r="G8540" s="3">
        <v>60</v>
      </c>
      <c r="I8540" s="24">
        <f t="shared" si="1727"/>
        <v>64.792022357034767</v>
      </c>
    </row>
    <row r="8541" spans="1:9" hidden="1" outlineLevel="3" x14ac:dyDescent="0.25">
      <c r="A8541" t="s">
        <v>112</v>
      </c>
      <c r="B8541" t="str">
        <f>VLOOKUP(A8541,'AGENCY CODES'!$C$4:$F$139,3,FALSE)</f>
        <v>DEPARTMENT OF PUBLIC SAFETY</v>
      </c>
      <c r="C8541" s="8" t="s">
        <v>7</v>
      </c>
      <c r="D8541" s="8" t="str">
        <f t="shared" si="1718"/>
        <v>PSA2032</v>
      </c>
      <c r="E8541">
        <v>2032</v>
      </c>
      <c r="F8541" t="str">
        <f>VLOOKUP(D8541,'Fund List'!$A$2:$F$1324,6,FALSE)</f>
        <v>ARIZONA HIGHWAY PATROL FUND</v>
      </c>
      <c r="G8541" s="3">
        <v>14</v>
      </c>
      <c r="I8541" s="24">
        <f t="shared" si="1727"/>
        <v>15.118138549974777</v>
      </c>
    </row>
    <row r="8542" spans="1:9" hidden="1" outlineLevel="3" x14ac:dyDescent="0.25">
      <c r="A8542" t="s">
        <v>112</v>
      </c>
      <c r="B8542" t="str">
        <f>VLOOKUP(A8542,'AGENCY CODES'!$C$4:$F$139,3,FALSE)</f>
        <v>DEPARTMENT OF PUBLIC SAFETY</v>
      </c>
      <c r="C8542" s="8" t="s">
        <v>17</v>
      </c>
      <c r="D8542" s="8" t="str">
        <f t="shared" si="1718"/>
        <v>PSA2032</v>
      </c>
      <c r="E8542">
        <v>2032</v>
      </c>
      <c r="F8542" t="str">
        <f>VLOOKUP(D8542,'Fund List'!$A$2:$F$1324,6,FALSE)</f>
        <v>ARIZONA HIGHWAY PATROL FUND</v>
      </c>
      <c r="G8542" s="3">
        <v>4</v>
      </c>
      <c r="I8542" s="24">
        <f t="shared" si="1727"/>
        <v>4.3194681571356508</v>
      </c>
    </row>
    <row r="8543" spans="1:9" hidden="1" outlineLevel="3" x14ac:dyDescent="0.25">
      <c r="A8543" t="s">
        <v>112</v>
      </c>
      <c r="B8543" t="str">
        <f>VLOOKUP(A8543,'AGENCY CODES'!$C$4:$F$139,3,FALSE)</f>
        <v>DEPARTMENT OF PUBLIC SAFETY</v>
      </c>
      <c r="C8543" s="8" t="s">
        <v>8</v>
      </c>
      <c r="D8543" s="8" t="str">
        <f t="shared" si="1718"/>
        <v>PSA2032</v>
      </c>
      <c r="E8543">
        <v>2032</v>
      </c>
      <c r="F8543" t="str">
        <f>VLOOKUP(D8543,'Fund List'!$A$2:$F$1324,6,FALSE)</f>
        <v>ARIZONA HIGHWAY PATROL FUND</v>
      </c>
      <c r="G8543" s="3">
        <v>54</v>
      </c>
      <c r="I8543" s="24">
        <f t="shared" si="1727"/>
        <v>58.312820121331292</v>
      </c>
    </row>
    <row r="8544" spans="1:9" hidden="1" outlineLevel="3" x14ac:dyDescent="0.25">
      <c r="A8544" t="s">
        <v>112</v>
      </c>
      <c r="B8544" t="str">
        <f>VLOOKUP(A8544,'AGENCY CODES'!$C$4:$F$139,3,FALSE)</f>
        <v>DEPARTMENT OF PUBLIC SAFETY</v>
      </c>
      <c r="C8544" s="8" t="s">
        <v>10</v>
      </c>
      <c r="D8544" s="8" t="str">
        <f t="shared" si="1718"/>
        <v>PSA2032</v>
      </c>
      <c r="E8544">
        <v>2032</v>
      </c>
      <c r="F8544" t="str">
        <f>VLOOKUP(D8544,'Fund List'!$A$2:$F$1324,6,FALSE)</f>
        <v>ARIZONA HIGHWAY PATROL FUND</v>
      </c>
      <c r="G8544" s="3">
        <v>73</v>
      </c>
      <c r="I8544" s="24">
        <f t="shared" si="1727"/>
        <v>78.830293867725629</v>
      </c>
    </row>
    <row r="8545" spans="1:9" hidden="1" outlineLevel="3" x14ac:dyDescent="0.25">
      <c r="A8545" t="s">
        <v>112</v>
      </c>
      <c r="B8545" t="str">
        <f>VLOOKUP(A8545,'AGENCY CODES'!$C$4:$F$139,3,FALSE)</f>
        <v>DEPARTMENT OF PUBLIC SAFETY</v>
      </c>
      <c r="C8545" s="8" t="s">
        <v>11</v>
      </c>
      <c r="D8545" s="8" t="str">
        <f t="shared" si="1718"/>
        <v>PSA2032</v>
      </c>
      <c r="E8545">
        <v>2032</v>
      </c>
      <c r="F8545" t="str">
        <f>VLOOKUP(D8545,'Fund List'!$A$2:$F$1324,6,FALSE)</f>
        <v>ARIZONA HIGHWAY PATROL FUND</v>
      </c>
      <c r="G8545" s="3">
        <v>129</v>
      </c>
      <c r="I8545" s="24">
        <f t="shared" si="1727"/>
        <v>139.30284806762475</v>
      </c>
    </row>
    <row r="8546" spans="1:9" hidden="1" outlineLevel="3" x14ac:dyDescent="0.25">
      <c r="A8546" t="s">
        <v>112</v>
      </c>
      <c r="B8546" t="str">
        <f>VLOOKUP(A8546,'AGENCY CODES'!$C$4:$F$139,3,FALSE)</f>
        <v>DEPARTMENT OF PUBLIC SAFETY</v>
      </c>
      <c r="C8546" s="8" t="s">
        <v>12</v>
      </c>
      <c r="D8546" s="8" t="str">
        <f t="shared" si="1718"/>
        <v>PSA2032</v>
      </c>
      <c r="E8546">
        <v>2032</v>
      </c>
      <c r="F8546" t="str">
        <f>VLOOKUP(D8546,'Fund List'!$A$2:$F$1324,6,FALSE)</f>
        <v>ARIZONA HIGHWAY PATROL FUND</v>
      </c>
      <c r="G8546" s="3">
        <v>16</v>
      </c>
      <c r="I8546" s="24">
        <f t="shared" si="1727"/>
        <v>17.277872628542603</v>
      </c>
    </row>
    <row r="8547" spans="1:9" hidden="1" outlineLevel="3" x14ac:dyDescent="0.25">
      <c r="A8547" t="s">
        <v>112</v>
      </c>
      <c r="B8547" t="str">
        <f>VLOOKUP(A8547,'AGENCY CODES'!$C$4:$F$139,3,FALSE)</f>
        <v>DEPARTMENT OF PUBLIC SAFETY</v>
      </c>
      <c r="C8547" s="8">
        <v>2</v>
      </c>
      <c r="D8547" s="8" t="str">
        <f t="shared" si="1718"/>
        <v>PSA2032</v>
      </c>
      <c r="E8547">
        <v>2032</v>
      </c>
      <c r="F8547" t="str">
        <f>VLOOKUP(D8547,'Fund List'!$A$2:$F$1324,6,FALSE)</f>
        <v>ARIZONA HIGHWAY PATROL FUND</v>
      </c>
      <c r="G8547" s="3">
        <v>114</v>
      </c>
      <c r="I8547" s="24">
        <f t="shared" si="1727"/>
        <v>123.10484247836605</v>
      </c>
    </row>
    <row r="8548" spans="1:9" hidden="1" outlineLevel="3" x14ac:dyDescent="0.25">
      <c r="A8548" t="s">
        <v>112</v>
      </c>
      <c r="B8548" t="str">
        <f>VLOOKUP(A8548,'AGENCY CODES'!$C$4:$F$139,3,FALSE)</f>
        <v>DEPARTMENT OF PUBLIC SAFETY</v>
      </c>
      <c r="C8548" s="8">
        <v>8</v>
      </c>
      <c r="D8548" s="8" t="str">
        <f t="shared" si="1718"/>
        <v>PSA2032</v>
      </c>
      <c r="E8548">
        <v>2032</v>
      </c>
      <c r="F8548" t="str">
        <f>VLOOKUP(D8548,'Fund List'!$A$2:$F$1324,6,FALSE)</f>
        <v>ARIZONA HIGHWAY PATROL FUND</v>
      </c>
      <c r="G8548" s="3">
        <v>370</v>
      </c>
      <c r="I8548" s="24">
        <f t="shared" si="1727"/>
        <v>399.55080453504769</v>
      </c>
    </row>
    <row r="8549" spans="1:9" outlineLevel="2" collapsed="1" x14ac:dyDescent="0.25">
      <c r="F8549" s="1" t="s">
        <v>4651</v>
      </c>
      <c r="I8549" s="24">
        <f t="shared" ref="I8549" si="1728">SUBTOTAL(9,I8535:I8548)</f>
        <v>2654.3131825598575</v>
      </c>
    </row>
    <row r="8550" spans="1:9" hidden="1" outlineLevel="3" x14ac:dyDescent="0.25">
      <c r="A8550" t="s">
        <v>112</v>
      </c>
      <c r="B8550" t="str">
        <f>VLOOKUP(A8550,'AGENCY CODES'!$C$4:$F$139,3,FALSE)</f>
        <v>DEPARTMENT OF PUBLIC SAFETY</v>
      </c>
      <c r="C8550" s="8" t="s">
        <v>1</v>
      </c>
      <c r="D8550" s="8" t="str">
        <f t="shared" si="1718"/>
        <v>PSA2049</v>
      </c>
      <c r="E8550">
        <v>2049</v>
      </c>
      <c r="F8550" t="str">
        <f>VLOOKUP(D8550,'Fund List'!$A$2:$F$1324,6,FALSE)</f>
        <v>DPS PEACE OFFICERS TRAINING</v>
      </c>
      <c r="G8550" s="3">
        <v>2</v>
      </c>
      <c r="I8550" s="24">
        <f t="shared" ref="I8550:I8564" si="1729">$G8550/$G$10*I$5</f>
        <v>2.1597340785678254</v>
      </c>
    </row>
    <row r="8551" spans="1:9" hidden="1" outlineLevel="3" x14ac:dyDescent="0.25">
      <c r="A8551" t="s">
        <v>112</v>
      </c>
      <c r="B8551" t="str">
        <f>VLOOKUP(A8551,'AGENCY CODES'!$C$4:$F$139,3,FALSE)</f>
        <v>DEPARTMENT OF PUBLIC SAFETY</v>
      </c>
      <c r="C8551" s="8" t="s">
        <v>2</v>
      </c>
      <c r="D8551" s="8" t="str">
        <f t="shared" si="1718"/>
        <v>PSA2049</v>
      </c>
      <c r="E8551">
        <v>2049</v>
      </c>
      <c r="F8551" t="str">
        <f>VLOOKUP(D8551,'Fund List'!$A$2:$F$1324,6,FALSE)</f>
        <v>DPS PEACE OFFICERS TRAINING</v>
      </c>
      <c r="G8551" s="3">
        <v>7</v>
      </c>
      <c r="I8551" s="24">
        <f t="shared" si="1729"/>
        <v>7.5590692749873885</v>
      </c>
    </row>
    <row r="8552" spans="1:9" hidden="1" outlineLevel="3" x14ac:dyDescent="0.25">
      <c r="A8552" t="s">
        <v>112</v>
      </c>
      <c r="B8552" t="str">
        <f>VLOOKUP(A8552,'AGENCY CODES'!$C$4:$F$139,3,FALSE)</f>
        <v>DEPARTMENT OF PUBLIC SAFETY</v>
      </c>
      <c r="C8552" s="8" t="s">
        <v>3</v>
      </c>
      <c r="D8552" s="8" t="str">
        <f t="shared" si="1718"/>
        <v>PSA2049</v>
      </c>
      <c r="E8552">
        <v>2049</v>
      </c>
      <c r="F8552" t="str">
        <f>VLOOKUP(D8552,'Fund List'!$A$2:$F$1324,6,FALSE)</f>
        <v>DPS PEACE OFFICERS TRAINING</v>
      </c>
      <c r="G8552" s="3">
        <v>15</v>
      </c>
      <c r="I8552" s="24">
        <f t="shared" si="1729"/>
        <v>16.198005589258692</v>
      </c>
    </row>
    <row r="8553" spans="1:9" hidden="1" outlineLevel="3" x14ac:dyDescent="0.25">
      <c r="A8553" t="s">
        <v>112</v>
      </c>
      <c r="B8553" t="str">
        <f>VLOOKUP(A8553,'AGENCY CODES'!$C$4:$F$139,3,FALSE)</f>
        <v>DEPARTMENT OF PUBLIC SAFETY</v>
      </c>
      <c r="C8553" s="8" t="s">
        <v>4</v>
      </c>
      <c r="D8553" s="8" t="str">
        <f t="shared" si="1718"/>
        <v>PSA2049</v>
      </c>
      <c r="E8553">
        <v>2049</v>
      </c>
      <c r="F8553" t="str">
        <f>VLOOKUP(D8553,'Fund List'!$A$2:$F$1324,6,FALSE)</f>
        <v>DPS PEACE OFFICERS TRAINING</v>
      </c>
      <c r="G8553" s="3">
        <v>43</v>
      </c>
      <c r="I8553" s="24">
        <f t="shared" si="1729"/>
        <v>46.434282689208253</v>
      </c>
    </row>
    <row r="8554" spans="1:9" hidden="1" outlineLevel="3" x14ac:dyDescent="0.25">
      <c r="A8554" t="s">
        <v>112</v>
      </c>
      <c r="B8554" t="str">
        <f>VLOOKUP(A8554,'AGENCY CODES'!$C$4:$F$139,3,FALSE)</f>
        <v>DEPARTMENT OF PUBLIC SAFETY</v>
      </c>
      <c r="C8554" s="8" t="s">
        <v>5</v>
      </c>
      <c r="D8554" s="8" t="str">
        <f t="shared" si="1718"/>
        <v>PSA2049</v>
      </c>
      <c r="E8554">
        <v>2049</v>
      </c>
      <c r="F8554" t="str">
        <f>VLOOKUP(D8554,'Fund List'!$A$2:$F$1324,6,FALSE)</f>
        <v>DPS PEACE OFFICERS TRAINING</v>
      </c>
      <c r="G8554" s="3">
        <v>7</v>
      </c>
      <c r="I8554" s="24">
        <f t="shared" si="1729"/>
        <v>7.5590692749873885</v>
      </c>
    </row>
    <row r="8555" spans="1:9" hidden="1" outlineLevel="3" x14ac:dyDescent="0.25">
      <c r="A8555" t="s">
        <v>112</v>
      </c>
      <c r="B8555" t="str">
        <f>VLOOKUP(A8555,'AGENCY CODES'!$C$4:$F$139,3,FALSE)</f>
        <v>DEPARTMENT OF PUBLIC SAFETY</v>
      </c>
      <c r="C8555" s="8" t="s">
        <v>6</v>
      </c>
      <c r="D8555" s="8" t="str">
        <f t="shared" si="1718"/>
        <v>PSA2049</v>
      </c>
      <c r="E8555">
        <v>2049</v>
      </c>
      <c r="F8555" t="str">
        <f>VLOOKUP(D8555,'Fund List'!$A$2:$F$1324,6,FALSE)</f>
        <v>DPS PEACE OFFICERS TRAINING</v>
      </c>
      <c r="G8555" s="3">
        <v>116</v>
      </c>
      <c r="I8555" s="24">
        <f t="shared" si="1729"/>
        <v>125.26457655693387</v>
      </c>
    </row>
    <row r="8556" spans="1:9" hidden="1" outlineLevel="3" x14ac:dyDescent="0.25">
      <c r="A8556" t="s">
        <v>112</v>
      </c>
      <c r="B8556" t="str">
        <f>VLOOKUP(A8556,'AGENCY CODES'!$C$4:$F$139,3,FALSE)</f>
        <v>DEPARTMENT OF PUBLIC SAFETY</v>
      </c>
      <c r="C8556" s="8" t="s">
        <v>7</v>
      </c>
      <c r="D8556" s="8" t="str">
        <f t="shared" si="1718"/>
        <v>PSA2049</v>
      </c>
      <c r="E8556">
        <v>2049</v>
      </c>
      <c r="F8556" t="str">
        <f>VLOOKUP(D8556,'Fund List'!$A$2:$F$1324,6,FALSE)</f>
        <v>DPS PEACE OFFICERS TRAINING</v>
      </c>
      <c r="G8556" s="3">
        <v>89</v>
      </c>
      <c r="I8556" s="24">
        <f t="shared" si="1729"/>
        <v>96.10816649626824</v>
      </c>
    </row>
    <row r="8557" spans="1:9" hidden="1" outlineLevel="3" x14ac:dyDescent="0.25">
      <c r="A8557" t="s">
        <v>112</v>
      </c>
      <c r="B8557" t="str">
        <f>VLOOKUP(A8557,'AGENCY CODES'!$C$4:$F$139,3,FALSE)</f>
        <v>DEPARTMENT OF PUBLIC SAFETY</v>
      </c>
      <c r="C8557" s="8" t="s">
        <v>17</v>
      </c>
      <c r="D8557" s="8" t="str">
        <f t="shared" si="1718"/>
        <v>PSA2049</v>
      </c>
      <c r="E8557">
        <v>2049</v>
      </c>
      <c r="F8557" t="str">
        <f>VLOOKUP(D8557,'Fund List'!$A$2:$F$1324,6,FALSE)</f>
        <v>DPS PEACE OFFICERS TRAINING</v>
      </c>
      <c r="G8557" s="3">
        <v>5</v>
      </c>
      <c r="I8557" s="24">
        <f t="shared" si="1729"/>
        <v>5.3993351964195639</v>
      </c>
    </row>
    <row r="8558" spans="1:9" hidden="1" outlineLevel="3" x14ac:dyDescent="0.25">
      <c r="A8558" t="s">
        <v>112</v>
      </c>
      <c r="B8558" t="str">
        <f>VLOOKUP(A8558,'AGENCY CODES'!$C$4:$F$139,3,FALSE)</f>
        <v>DEPARTMENT OF PUBLIC SAFETY</v>
      </c>
      <c r="C8558" s="8" t="s">
        <v>8</v>
      </c>
      <c r="D8558" s="8" t="str">
        <f t="shared" si="1718"/>
        <v>PSA2049</v>
      </c>
      <c r="E8558">
        <v>2049</v>
      </c>
      <c r="F8558" t="str">
        <f>VLOOKUP(D8558,'Fund List'!$A$2:$F$1324,6,FALSE)</f>
        <v>DPS PEACE OFFICERS TRAINING</v>
      </c>
      <c r="G8558" s="3">
        <v>61</v>
      </c>
      <c r="I8558" s="24">
        <f t="shared" si="1729"/>
        <v>65.871889396318679</v>
      </c>
    </row>
    <row r="8559" spans="1:9" hidden="1" outlineLevel="3" x14ac:dyDescent="0.25">
      <c r="A8559" t="s">
        <v>112</v>
      </c>
      <c r="B8559" t="str">
        <f>VLOOKUP(A8559,'AGENCY CODES'!$C$4:$F$139,3,FALSE)</f>
        <v>DEPARTMENT OF PUBLIC SAFETY</v>
      </c>
      <c r="C8559" s="8" t="s">
        <v>10</v>
      </c>
      <c r="D8559" s="8" t="str">
        <f t="shared" si="1718"/>
        <v>PSA2049</v>
      </c>
      <c r="E8559">
        <v>2049</v>
      </c>
      <c r="F8559" t="str">
        <f>VLOOKUP(D8559,'Fund List'!$A$2:$F$1324,6,FALSE)</f>
        <v>DPS PEACE OFFICERS TRAINING</v>
      </c>
      <c r="G8559" s="3">
        <v>250</v>
      </c>
      <c r="I8559" s="24">
        <f t="shared" si="1729"/>
        <v>269.96675982097821</v>
      </c>
    </row>
    <row r="8560" spans="1:9" hidden="1" outlineLevel="3" x14ac:dyDescent="0.25">
      <c r="A8560" t="s">
        <v>112</v>
      </c>
      <c r="B8560" t="str">
        <f>VLOOKUP(A8560,'AGENCY CODES'!$C$4:$F$139,3,FALSE)</f>
        <v>DEPARTMENT OF PUBLIC SAFETY</v>
      </c>
      <c r="C8560" s="8" t="s">
        <v>11</v>
      </c>
      <c r="D8560" s="8" t="str">
        <f t="shared" ref="D8560:D8623" si="1730">CONCATENATE(A8560,E8560)</f>
        <v>PSA2049</v>
      </c>
      <c r="E8560">
        <v>2049</v>
      </c>
      <c r="F8560" t="str">
        <f>VLOOKUP(D8560,'Fund List'!$A$2:$F$1324,6,FALSE)</f>
        <v>DPS PEACE OFFICERS TRAINING</v>
      </c>
      <c r="G8560" s="3">
        <v>1765</v>
      </c>
      <c r="I8560" s="24">
        <f t="shared" si="1729"/>
        <v>1905.9653243361061</v>
      </c>
    </row>
    <row r="8561" spans="1:9" hidden="1" outlineLevel="3" x14ac:dyDescent="0.25">
      <c r="A8561" t="s">
        <v>112</v>
      </c>
      <c r="B8561" t="str">
        <f>VLOOKUP(A8561,'AGENCY CODES'!$C$4:$F$139,3,FALSE)</f>
        <v>DEPARTMENT OF PUBLIC SAFETY</v>
      </c>
      <c r="C8561" s="8" t="s">
        <v>12</v>
      </c>
      <c r="D8561" s="8" t="str">
        <f t="shared" si="1730"/>
        <v>PSA2049</v>
      </c>
      <c r="E8561">
        <v>2049</v>
      </c>
      <c r="F8561" t="str">
        <f>VLOOKUP(D8561,'Fund List'!$A$2:$F$1324,6,FALSE)</f>
        <v>DPS PEACE OFFICERS TRAINING</v>
      </c>
      <c r="G8561" s="3">
        <v>11</v>
      </c>
      <c r="I8561" s="24">
        <f t="shared" si="1729"/>
        <v>11.878537432123041</v>
      </c>
    </row>
    <row r="8562" spans="1:9" hidden="1" outlineLevel="3" x14ac:dyDescent="0.25">
      <c r="A8562" t="s">
        <v>112</v>
      </c>
      <c r="B8562" t="str">
        <f>VLOOKUP(A8562,'AGENCY CODES'!$C$4:$F$139,3,FALSE)</f>
        <v>DEPARTMENT OF PUBLIC SAFETY</v>
      </c>
      <c r="C8562" s="8">
        <v>1</v>
      </c>
      <c r="D8562" s="8" t="str">
        <f t="shared" si="1730"/>
        <v>PSA2049</v>
      </c>
      <c r="E8562">
        <v>2049</v>
      </c>
      <c r="F8562" t="str">
        <f>VLOOKUP(D8562,'Fund List'!$A$2:$F$1324,6,FALSE)</f>
        <v>DPS PEACE OFFICERS TRAINING</v>
      </c>
      <c r="G8562" s="3">
        <v>56</v>
      </c>
      <c r="I8562" s="24">
        <f t="shared" si="1729"/>
        <v>60.472554199899108</v>
      </c>
    </row>
    <row r="8563" spans="1:9" hidden="1" outlineLevel="3" x14ac:dyDescent="0.25">
      <c r="A8563" t="s">
        <v>112</v>
      </c>
      <c r="B8563" t="str">
        <f>VLOOKUP(A8563,'AGENCY CODES'!$C$4:$F$139,3,FALSE)</f>
        <v>DEPARTMENT OF PUBLIC SAFETY</v>
      </c>
      <c r="C8563" s="8">
        <v>2</v>
      </c>
      <c r="D8563" s="8" t="str">
        <f t="shared" si="1730"/>
        <v>PSA2049</v>
      </c>
      <c r="E8563">
        <v>2049</v>
      </c>
      <c r="F8563" t="str">
        <f>VLOOKUP(D8563,'Fund List'!$A$2:$F$1324,6,FALSE)</f>
        <v>DPS PEACE OFFICERS TRAINING</v>
      </c>
      <c r="G8563" s="3">
        <v>1717</v>
      </c>
      <c r="I8563" s="24">
        <f t="shared" si="1729"/>
        <v>1854.1317064504783</v>
      </c>
    </row>
    <row r="8564" spans="1:9" hidden="1" outlineLevel="3" x14ac:dyDescent="0.25">
      <c r="A8564" t="s">
        <v>112</v>
      </c>
      <c r="B8564" t="str">
        <f>VLOOKUP(A8564,'AGENCY CODES'!$C$4:$F$139,3,FALSE)</f>
        <v>DEPARTMENT OF PUBLIC SAFETY</v>
      </c>
      <c r="C8564" s="8">
        <v>8</v>
      </c>
      <c r="D8564" s="8" t="str">
        <f t="shared" si="1730"/>
        <v>PSA2049</v>
      </c>
      <c r="E8564">
        <v>2049</v>
      </c>
      <c r="F8564" t="str">
        <f>VLOOKUP(D8564,'Fund List'!$A$2:$F$1324,6,FALSE)</f>
        <v>DPS PEACE OFFICERS TRAINING</v>
      </c>
      <c r="G8564" s="3">
        <v>2155</v>
      </c>
      <c r="I8564" s="24">
        <f t="shared" si="1729"/>
        <v>2327.113469656832</v>
      </c>
    </row>
    <row r="8565" spans="1:9" outlineLevel="2" collapsed="1" x14ac:dyDescent="0.25">
      <c r="F8565" s="1" t="s">
        <v>4652</v>
      </c>
      <c r="I8565" s="24">
        <f t="shared" ref="I8565" si="1731">SUBTOTAL(9,I8550:I8564)</f>
        <v>6802.0824804493659</v>
      </c>
    </row>
    <row r="8566" spans="1:9" hidden="1" outlineLevel="3" x14ac:dyDescent="0.25">
      <c r="A8566" t="s">
        <v>112</v>
      </c>
      <c r="B8566" t="str">
        <f>VLOOKUP(A8566,'AGENCY CODES'!$C$4:$F$139,3,FALSE)</f>
        <v>DEPARTMENT OF PUBLIC SAFETY</v>
      </c>
      <c r="C8566" s="8" t="s">
        <v>1</v>
      </c>
      <c r="D8566" s="8" t="str">
        <f t="shared" si="1730"/>
        <v>PSA2085</v>
      </c>
      <c r="E8566">
        <v>2085</v>
      </c>
      <c r="F8566" t="str">
        <f>VLOOKUP(D8566,'Fund List'!$A$2:$F$1324,6,FALSE)</f>
        <v>DPS JOINT FUND - CONTROL</v>
      </c>
      <c r="G8566" s="3">
        <v>768</v>
      </c>
      <c r="I8566" s="24">
        <f t="shared" ref="I8566:I8582" si="1732">$G8566/$G$10*I$5</f>
        <v>829.33788617004495</v>
      </c>
    </row>
    <row r="8567" spans="1:9" hidden="1" outlineLevel="3" x14ac:dyDescent="0.25">
      <c r="A8567" t="s">
        <v>112</v>
      </c>
      <c r="B8567" t="str">
        <f>VLOOKUP(A8567,'AGENCY CODES'!$C$4:$F$139,3,FALSE)</f>
        <v>DEPARTMENT OF PUBLIC SAFETY</v>
      </c>
      <c r="C8567" s="8" t="s">
        <v>22</v>
      </c>
      <c r="D8567" s="8" t="str">
        <f t="shared" si="1730"/>
        <v>PSA2085</v>
      </c>
      <c r="E8567">
        <v>2085</v>
      </c>
      <c r="F8567" t="str">
        <f>VLOOKUP(D8567,'Fund List'!$A$2:$F$1324,6,FALSE)</f>
        <v>DPS JOINT FUND - CONTROL</v>
      </c>
      <c r="G8567" s="3">
        <v>192</v>
      </c>
      <c r="I8567" s="24">
        <f t="shared" si="1732"/>
        <v>207.33447154251124</v>
      </c>
    </row>
    <row r="8568" spans="1:9" hidden="1" outlineLevel="3" x14ac:dyDescent="0.25">
      <c r="A8568" t="s">
        <v>112</v>
      </c>
      <c r="B8568" t="str">
        <f>VLOOKUP(A8568,'AGENCY CODES'!$C$4:$F$139,3,FALSE)</f>
        <v>DEPARTMENT OF PUBLIC SAFETY</v>
      </c>
      <c r="C8568" s="8" t="s">
        <v>2</v>
      </c>
      <c r="D8568" s="8" t="str">
        <f t="shared" si="1730"/>
        <v>PSA2085</v>
      </c>
      <c r="E8568">
        <v>2085</v>
      </c>
      <c r="F8568" t="str">
        <f>VLOOKUP(D8568,'Fund List'!$A$2:$F$1324,6,FALSE)</f>
        <v>DPS JOINT FUND - CONTROL</v>
      </c>
      <c r="G8568" s="3">
        <v>69</v>
      </c>
      <c r="I8568" s="24">
        <f t="shared" si="1732"/>
        <v>74.510825710589984</v>
      </c>
    </row>
    <row r="8569" spans="1:9" hidden="1" outlineLevel="3" x14ac:dyDescent="0.25">
      <c r="A8569" t="s">
        <v>112</v>
      </c>
      <c r="B8569" t="str">
        <f>VLOOKUP(A8569,'AGENCY CODES'!$C$4:$F$139,3,FALSE)</f>
        <v>DEPARTMENT OF PUBLIC SAFETY</v>
      </c>
      <c r="C8569" s="8" t="s">
        <v>3</v>
      </c>
      <c r="D8569" s="8" t="str">
        <f t="shared" si="1730"/>
        <v>PSA2085</v>
      </c>
      <c r="E8569">
        <v>2085</v>
      </c>
      <c r="F8569" t="str">
        <f>VLOOKUP(D8569,'Fund List'!$A$2:$F$1324,6,FALSE)</f>
        <v>DPS JOINT FUND - CONTROL</v>
      </c>
      <c r="G8569" s="3">
        <v>715</v>
      </c>
      <c r="I8569" s="24">
        <f t="shared" si="1732"/>
        <v>772.10493308799767</v>
      </c>
    </row>
    <row r="8570" spans="1:9" hidden="1" outlineLevel="3" x14ac:dyDescent="0.25">
      <c r="A8570" t="s">
        <v>112</v>
      </c>
      <c r="B8570" t="str">
        <f>VLOOKUP(A8570,'AGENCY CODES'!$C$4:$F$139,3,FALSE)</f>
        <v>DEPARTMENT OF PUBLIC SAFETY</v>
      </c>
      <c r="C8570" s="8" t="s">
        <v>4</v>
      </c>
      <c r="D8570" s="8" t="str">
        <f t="shared" si="1730"/>
        <v>PSA2085</v>
      </c>
      <c r="E8570">
        <v>2085</v>
      </c>
      <c r="F8570" t="str">
        <f>VLOOKUP(D8570,'Fund List'!$A$2:$F$1324,6,FALSE)</f>
        <v>DPS JOINT FUND - CONTROL</v>
      </c>
      <c r="G8570" s="3">
        <v>4793</v>
      </c>
      <c r="I8570" s="24">
        <f t="shared" si="1732"/>
        <v>5175.8027192877935</v>
      </c>
    </row>
    <row r="8571" spans="1:9" hidden="1" outlineLevel="3" x14ac:dyDescent="0.25">
      <c r="A8571" t="s">
        <v>112</v>
      </c>
      <c r="B8571" t="str">
        <f>VLOOKUP(A8571,'AGENCY CODES'!$C$4:$F$139,3,FALSE)</f>
        <v>DEPARTMENT OF PUBLIC SAFETY</v>
      </c>
      <c r="C8571" s="8" t="s">
        <v>5</v>
      </c>
      <c r="D8571" s="8" t="str">
        <f t="shared" si="1730"/>
        <v>PSA2085</v>
      </c>
      <c r="E8571">
        <v>2085</v>
      </c>
      <c r="F8571" t="str">
        <f>VLOOKUP(D8571,'Fund List'!$A$2:$F$1324,6,FALSE)</f>
        <v>DPS JOINT FUND - CONTROL</v>
      </c>
      <c r="G8571" s="3">
        <v>104</v>
      </c>
      <c r="I8571" s="24">
        <f t="shared" si="1732"/>
        <v>112.30617208552692</v>
      </c>
    </row>
    <row r="8572" spans="1:9" hidden="1" outlineLevel="3" x14ac:dyDescent="0.25">
      <c r="A8572" t="s">
        <v>112</v>
      </c>
      <c r="B8572" t="str">
        <f>VLOOKUP(A8572,'AGENCY CODES'!$C$4:$F$139,3,FALSE)</f>
        <v>DEPARTMENT OF PUBLIC SAFETY</v>
      </c>
      <c r="C8572" s="8" t="s">
        <v>6</v>
      </c>
      <c r="D8572" s="8" t="str">
        <f t="shared" si="1730"/>
        <v>PSA2085</v>
      </c>
      <c r="E8572">
        <v>2085</v>
      </c>
      <c r="F8572" t="str">
        <f>VLOOKUP(D8572,'Fund List'!$A$2:$F$1324,6,FALSE)</f>
        <v>DPS JOINT FUND - CONTROL</v>
      </c>
      <c r="G8572" s="3">
        <v>7392</v>
      </c>
      <c r="I8572" s="24">
        <f t="shared" si="1732"/>
        <v>7982.3771543866824</v>
      </c>
    </row>
    <row r="8573" spans="1:9" hidden="1" outlineLevel="3" x14ac:dyDescent="0.25">
      <c r="A8573" t="s">
        <v>112</v>
      </c>
      <c r="B8573" t="str">
        <f>VLOOKUP(A8573,'AGENCY CODES'!$C$4:$F$139,3,FALSE)</f>
        <v>DEPARTMENT OF PUBLIC SAFETY</v>
      </c>
      <c r="C8573" s="8" t="s">
        <v>7</v>
      </c>
      <c r="D8573" s="8" t="str">
        <f t="shared" si="1730"/>
        <v>PSA2085</v>
      </c>
      <c r="E8573">
        <v>2085</v>
      </c>
      <c r="F8573" t="str">
        <f>VLOOKUP(D8573,'Fund List'!$A$2:$F$1324,6,FALSE)</f>
        <v>DPS JOINT FUND - CONTROL</v>
      </c>
      <c r="G8573" s="3">
        <v>503</v>
      </c>
      <c r="I8573" s="24">
        <f t="shared" si="1732"/>
        <v>543.17312075980817</v>
      </c>
    </row>
    <row r="8574" spans="1:9" hidden="1" outlineLevel="3" x14ac:dyDescent="0.25">
      <c r="A8574" t="s">
        <v>112</v>
      </c>
      <c r="B8574" t="str">
        <f>VLOOKUP(A8574,'AGENCY CODES'!$C$4:$F$139,3,FALSE)</f>
        <v>DEPARTMENT OF PUBLIC SAFETY</v>
      </c>
      <c r="C8574" s="8" t="s">
        <v>14</v>
      </c>
      <c r="D8574" s="8" t="str">
        <f t="shared" si="1730"/>
        <v>PSA2085</v>
      </c>
      <c r="E8574">
        <v>2085</v>
      </c>
      <c r="F8574" t="str">
        <f>VLOOKUP(D8574,'Fund List'!$A$2:$F$1324,6,FALSE)</f>
        <v>DPS JOINT FUND - CONTROL</v>
      </c>
      <c r="G8574" s="3">
        <v>14</v>
      </c>
      <c r="I8574" s="24">
        <f t="shared" si="1732"/>
        <v>15.118138549974777</v>
      </c>
    </row>
    <row r="8575" spans="1:9" hidden="1" outlineLevel="3" x14ac:dyDescent="0.25">
      <c r="A8575" t="s">
        <v>112</v>
      </c>
      <c r="B8575" t="str">
        <f>VLOOKUP(A8575,'AGENCY CODES'!$C$4:$F$139,3,FALSE)</f>
        <v>DEPARTMENT OF PUBLIC SAFETY</v>
      </c>
      <c r="C8575" s="8" t="s">
        <v>17</v>
      </c>
      <c r="D8575" s="8" t="str">
        <f t="shared" si="1730"/>
        <v>PSA2085</v>
      </c>
      <c r="E8575">
        <v>2085</v>
      </c>
      <c r="F8575" t="str">
        <f>VLOOKUP(D8575,'Fund List'!$A$2:$F$1324,6,FALSE)</f>
        <v>DPS JOINT FUND - CONTROL</v>
      </c>
      <c r="G8575" s="3">
        <v>1459</v>
      </c>
      <c r="I8575" s="24">
        <f t="shared" si="1732"/>
        <v>1575.5260103152289</v>
      </c>
    </row>
    <row r="8576" spans="1:9" hidden="1" outlineLevel="3" x14ac:dyDescent="0.25">
      <c r="A8576" t="s">
        <v>112</v>
      </c>
      <c r="B8576" t="str">
        <f>VLOOKUP(A8576,'AGENCY CODES'!$C$4:$F$139,3,FALSE)</f>
        <v>DEPARTMENT OF PUBLIC SAFETY</v>
      </c>
      <c r="C8576" s="8" t="s">
        <v>8</v>
      </c>
      <c r="D8576" s="8" t="str">
        <f t="shared" si="1730"/>
        <v>PSA2085</v>
      </c>
      <c r="E8576">
        <v>2085</v>
      </c>
      <c r="F8576" t="str">
        <f>VLOOKUP(D8576,'Fund List'!$A$2:$F$1324,6,FALSE)</f>
        <v>DPS JOINT FUND - CONTROL</v>
      </c>
      <c r="G8576" s="3">
        <v>209</v>
      </c>
      <c r="I8576" s="24">
        <f t="shared" si="1732"/>
        <v>225.69221121033777</v>
      </c>
    </row>
    <row r="8577" spans="1:9" hidden="1" outlineLevel="3" x14ac:dyDescent="0.25">
      <c r="A8577" t="s">
        <v>112</v>
      </c>
      <c r="B8577" t="str">
        <f>VLOOKUP(A8577,'AGENCY CODES'!$C$4:$F$139,3,FALSE)</f>
        <v>DEPARTMENT OF PUBLIC SAFETY</v>
      </c>
      <c r="C8577" s="8" t="s">
        <v>10</v>
      </c>
      <c r="D8577" s="8" t="str">
        <f t="shared" si="1730"/>
        <v>PSA2085</v>
      </c>
      <c r="E8577">
        <v>2085</v>
      </c>
      <c r="F8577" t="str">
        <f>VLOOKUP(D8577,'Fund List'!$A$2:$F$1324,6,FALSE)</f>
        <v>DPS JOINT FUND - CONTROL</v>
      </c>
      <c r="G8577" s="3">
        <v>355</v>
      </c>
      <c r="I8577" s="24">
        <f t="shared" si="1732"/>
        <v>383.35279894578906</v>
      </c>
    </row>
    <row r="8578" spans="1:9" hidden="1" outlineLevel="3" x14ac:dyDescent="0.25">
      <c r="A8578" t="s">
        <v>112</v>
      </c>
      <c r="B8578" t="str">
        <f>VLOOKUP(A8578,'AGENCY CODES'!$C$4:$F$139,3,FALSE)</f>
        <v>DEPARTMENT OF PUBLIC SAFETY</v>
      </c>
      <c r="C8578" s="8" t="s">
        <v>11</v>
      </c>
      <c r="D8578" s="8" t="str">
        <f t="shared" si="1730"/>
        <v>PSA2085</v>
      </c>
      <c r="E8578">
        <v>2085</v>
      </c>
      <c r="F8578" t="str">
        <f>VLOOKUP(D8578,'Fund List'!$A$2:$F$1324,6,FALSE)</f>
        <v>DPS JOINT FUND - CONTROL</v>
      </c>
      <c r="G8578" s="3">
        <v>23818</v>
      </c>
      <c r="I8578" s="24">
        <f t="shared" si="1732"/>
        <v>25720.273141664235</v>
      </c>
    </row>
    <row r="8579" spans="1:9" hidden="1" outlineLevel="3" x14ac:dyDescent="0.25">
      <c r="A8579" t="s">
        <v>112</v>
      </c>
      <c r="B8579" t="str">
        <f>VLOOKUP(A8579,'AGENCY CODES'!$C$4:$F$139,3,FALSE)</f>
        <v>DEPARTMENT OF PUBLIC SAFETY</v>
      </c>
      <c r="C8579" s="8" t="s">
        <v>12</v>
      </c>
      <c r="D8579" s="8" t="str">
        <f t="shared" si="1730"/>
        <v>PSA2085</v>
      </c>
      <c r="E8579">
        <v>2085</v>
      </c>
      <c r="F8579" t="str">
        <f>VLOOKUP(D8579,'Fund List'!$A$2:$F$1324,6,FALSE)</f>
        <v>DPS JOINT FUND - CONTROL</v>
      </c>
      <c r="G8579" s="3">
        <v>153</v>
      </c>
      <c r="I8579" s="24">
        <f t="shared" si="1732"/>
        <v>165.21965701043865</v>
      </c>
    </row>
    <row r="8580" spans="1:9" hidden="1" outlineLevel="3" x14ac:dyDescent="0.25">
      <c r="A8580" t="s">
        <v>112</v>
      </c>
      <c r="B8580" t="str">
        <f>VLOOKUP(A8580,'AGENCY CODES'!$C$4:$F$139,3,FALSE)</f>
        <v>DEPARTMENT OF PUBLIC SAFETY</v>
      </c>
      <c r="C8580" s="8">
        <v>1</v>
      </c>
      <c r="D8580" s="8" t="str">
        <f t="shared" si="1730"/>
        <v>PSA2085</v>
      </c>
      <c r="E8580">
        <v>2085</v>
      </c>
      <c r="F8580" t="str">
        <f>VLOOKUP(D8580,'Fund List'!$A$2:$F$1324,6,FALSE)</f>
        <v>DPS JOINT FUND - CONTROL</v>
      </c>
      <c r="G8580" s="3">
        <v>25</v>
      </c>
      <c r="I8580" s="24">
        <f t="shared" si="1732"/>
        <v>26.99667598209782</v>
      </c>
    </row>
    <row r="8581" spans="1:9" hidden="1" outlineLevel="3" x14ac:dyDescent="0.25">
      <c r="A8581" t="s">
        <v>112</v>
      </c>
      <c r="B8581" t="str">
        <f>VLOOKUP(A8581,'AGENCY CODES'!$C$4:$F$139,3,FALSE)</f>
        <v>DEPARTMENT OF PUBLIC SAFETY</v>
      </c>
      <c r="C8581" s="8">
        <v>2</v>
      </c>
      <c r="D8581" s="8" t="str">
        <f t="shared" si="1730"/>
        <v>PSA2085</v>
      </c>
      <c r="E8581">
        <v>2085</v>
      </c>
      <c r="F8581" t="str">
        <f>VLOOKUP(D8581,'Fund List'!$A$2:$F$1324,6,FALSE)</f>
        <v>DPS JOINT FUND - CONTROL</v>
      </c>
      <c r="G8581" s="3">
        <v>23494</v>
      </c>
      <c r="I8581" s="24">
        <f t="shared" si="1732"/>
        <v>25370.396220936247</v>
      </c>
    </row>
    <row r="8582" spans="1:9" hidden="1" outlineLevel="3" x14ac:dyDescent="0.25">
      <c r="A8582" t="s">
        <v>112</v>
      </c>
      <c r="B8582" t="str">
        <f>VLOOKUP(A8582,'AGENCY CODES'!$C$4:$F$139,3,FALSE)</f>
        <v>DEPARTMENT OF PUBLIC SAFETY</v>
      </c>
      <c r="C8582" s="8">
        <v>8</v>
      </c>
      <c r="D8582" s="8" t="str">
        <f t="shared" si="1730"/>
        <v>PSA2085</v>
      </c>
      <c r="E8582">
        <v>2085</v>
      </c>
      <c r="F8582" t="str">
        <f>VLOOKUP(D8582,'Fund List'!$A$2:$F$1324,6,FALSE)</f>
        <v>DPS JOINT FUND - CONTROL</v>
      </c>
      <c r="G8582" s="3">
        <v>27515</v>
      </c>
      <c r="I8582" s="24">
        <f t="shared" si="1732"/>
        <v>29712.541585896859</v>
      </c>
    </row>
    <row r="8583" spans="1:9" outlineLevel="2" collapsed="1" x14ac:dyDescent="0.25">
      <c r="F8583" s="1" t="s">
        <v>4653</v>
      </c>
      <c r="I8583" s="24">
        <f t="shared" ref="I8583" si="1733">SUBTOTAL(9,I8566:I8582)</f>
        <v>98892.06372354216</v>
      </c>
    </row>
    <row r="8584" spans="1:9" hidden="1" outlineLevel="3" x14ac:dyDescent="0.25">
      <c r="A8584" t="s">
        <v>112</v>
      </c>
      <c r="B8584" t="str">
        <f>VLOOKUP(A8584,'AGENCY CODES'!$C$4:$F$139,3,FALSE)</f>
        <v>DEPARTMENT OF PUBLIC SAFETY</v>
      </c>
      <c r="C8584" s="8" t="s">
        <v>1</v>
      </c>
      <c r="D8584" s="8" t="str">
        <f t="shared" si="1730"/>
        <v>PSA2108</v>
      </c>
      <c r="E8584">
        <v>2108</v>
      </c>
      <c r="F8584" t="str">
        <f>VLOOKUP(D8584,'Fund List'!$A$2:$F$1324,6,FALSE)</f>
        <v>SAFETY ENFORCE AND TRANS INFRASTRUCTURE</v>
      </c>
      <c r="G8584" s="3">
        <v>17</v>
      </c>
      <c r="I8584" s="24">
        <f>$G8584/$G$10*I$5</f>
        <v>18.357739667826518</v>
      </c>
    </row>
    <row r="8585" spans="1:9" hidden="1" outlineLevel="3" x14ac:dyDescent="0.25">
      <c r="A8585" t="s">
        <v>112</v>
      </c>
      <c r="B8585" t="str">
        <f>VLOOKUP(A8585,'AGENCY CODES'!$C$4:$F$139,3,FALSE)</f>
        <v>DEPARTMENT OF PUBLIC SAFETY</v>
      </c>
      <c r="C8585" s="8" t="s">
        <v>4</v>
      </c>
      <c r="D8585" s="8" t="str">
        <f t="shared" si="1730"/>
        <v>PSA2108</v>
      </c>
      <c r="E8585">
        <v>2108</v>
      </c>
      <c r="F8585" t="str">
        <f>VLOOKUP(D8585,'Fund List'!$A$2:$F$1324,6,FALSE)</f>
        <v>SAFETY ENFORCE AND TRANS INFRASTRUCTURE</v>
      </c>
      <c r="G8585" s="3">
        <v>13</v>
      </c>
      <c r="I8585" s="24">
        <f>$G8585/$G$10*I$5</f>
        <v>14.038271510690866</v>
      </c>
    </row>
    <row r="8586" spans="1:9" hidden="1" outlineLevel="3" x14ac:dyDescent="0.25">
      <c r="A8586" t="s">
        <v>112</v>
      </c>
      <c r="B8586" t="str">
        <f>VLOOKUP(A8586,'AGENCY CODES'!$C$4:$F$139,3,FALSE)</f>
        <v>DEPARTMENT OF PUBLIC SAFETY</v>
      </c>
      <c r="C8586" s="8" t="s">
        <v>5</v>
      </c>
      <c r="D8586" s="8" t="str">
        <f t="shared" si="1730"/>
        <v>PSA2108</v>
      </c>
      <c r="E8586">
        <v>2108</v>
      </c>
      <c r="F8586" t="str">
        <f>VLOOKUP(D8586,'Fund List'!$A$2:$F$1324,6,FALSE)</f>
        <v>SAFETY ENFORCE AND TRANS INFRASTRUCTURE</v>
      </c>
      <c r="G8586" s="3">
        <v>15</v>
      </c>
      <c r="I8586" s="24">
        <f>$G8586/$G$10*I$5</f>
        <v>16.198005589258692</v>
      </c>
    </row>
    <row r="8587" spans="1:9" hidden="1" outlineLevel="3" x14ac:dyDescent="0.25">
      <c r="A8587" t="s">
        <v>112</v>
      </c>
      <c r="B8587" t="str">
        <f>VLOOKUP(A8587,'AGENCY CODES'!$C$4:$F$139,3,FALSE)</f>
        <v>DEPARTMENT OF PUBLIC SAFETY</v>
      </c>
      <c r="C8587" s="8" t="s">
        <v>7</v>
      </c>
      <c r="D8587" s="8" t="str">
        <f t="shared" si="1730"/>
        <v>PSA2108</v>
      </c>
      <c r="E8587">
        <v>2108</v>
      </c>
      <c r="F8587" t="str">
        <f>VLOOKUP(D8587,'Fund List'!$A$2:$F$1324,6,FALSE)</f>
        <v>SAFETY ENFORCE AND TRANS INFRASTRUCTURE</v>
      </c>
      <c r="G8587" s="3">
        <v>12</v>
      </c>
      <c r="I8587" s="24">
        <f>$G8587/$G$10*I$5</f>
        <v>12.958404471406952</v>
      </c>
    </row>
    <row r="8588" spans="1:9" hidden="1" outlineLevel="3" x14ac:dyDescent="0.25">
      <c r="A8588" t="s">
        <v>112</v>
      </c>
      <c r="B8588" t="str">
        <f>VLOOKUP(A8588,'AGENCY CODES'!$C$4:$F$139,3,FALSE)</f>
        <v>DEPARTMENT OF PUBLIC SAFETY</v>
      </c>
      <c r="C8588" s="8" t="s">
        <v>12</v>
      </c>
      <c r="D8588" s="8" t="str">
        <f t="shared" si="1730"/>
        <v>PSA2108</v>
      </c>
      <c r="E8588">
        <v>2108</v>
      </c>
      <c r="F8588" t="str">
        <f>VLOOKUP(D8588,'Fund List'!$A$2:$F$1324,6,FALSE)</f>
        <v>SAFETY ENFORCE AND TRANS INFRASTRUCTURE</v>
      </c>
      <c r="G8588" s="3">
        <v>6</v>
      </c>
      <c r="I8588" s="24">
        <f>$G8588/$G$10*I$5</f>
        <v>6.4792022357034762</v>
      </c>
    </row>
    <row r="8589" spans="1:9" outlineLevel="2" collapsed="1" x14ac:dyDescent="0.25">
      <c r="F8589" s="1" t="s">
        <v>4293</v>
      </c>
      <c r="I8589" s="24">
        <f t="shared" ref="I8589" si="1734">SUBTOTAL(9,I8584:I8588)</f>
        <v>68.031623474886501</v>
      </c>
    </row>
    <row r="8590" spans="1:9" hidden="1" outlineLevel="3" x14ac:dyDescent="0.25">
      <c r="A8590" t="s">
        <v>112</v>
      </c>
      <c r="B8590" t="str">
        <f>VLOOKUP(A8590,'AGENCY CODES'!$C$4:$F$139,3,FALSE)</f>
        <v>DEPARTMENT OF PUBLIC SAFETY</v>
      </c>
      <c r="C8590" s="8" t="s">
        <v>1</v>
      </c>
      <c r="D8590" s="8" t="str">
        <f t="shared" si="1730"/>
        <v>PSA2278</v>
      </c>
      <c r="E8590">
        <v>2278</v>
      </c>
      <c r="F8590" t="str">
        <f>VLOOKUP(D8590,'Fund List'!$A$2:$F$1324,6,FALSE)</f>
        <v>RECORDS PROCESSING FUND</v>
      </c>
      <c r="G8590" s="3">
        <v>4</v>
      </c>
      <c r="I8590" s="24">
        <f t="shared" ref="I8590:I8603" si="1735">$G8590/$G$10*I$5</f>
        <v>4.3194681571356508</v>
      </c>
    </row>
    <row r="8591" spans="1:9" hidden="1" outlineLevel="3" x14ac:dyDescent="0.25">
      <c r="A8591" t="s">
        <v>112</v>
      </c>
      <c r="B8591" t="str">
        <f>VLOOKUP(A8591,'AGENCY CODES'!$C$4:$F$139,3,FALSE)</f>
        <v>DEPARTMENT OF PUBLIC SAFETY</v>
      </c>
      <c r="C8591" s="8" t="s">
        <v>2</v>
      </c>
      <c r="D8591" s="8" t="str">
        <f t="shared" si="1730"/>
        <v>PSA2278</v>
      </c>
      <c r="E8591">
        <v>2278</v>
      </c>
      <c r="F8591" t="str">
        <f>VLOOKUP(D8591,'Fund List'!$A$2:$F$1324,6,FALSE)</f>
        <v>RECORDS PROCESSING FUND</v>
      </c>
      <c r="G8591" s="3">
        <v>1</v>
      </c>
      <c r="I8591" s="24">
        <f t="shared" si="1735"/>
        <v>1.0798670392839127</v>
      </c>
    </row>
    <row r="8592" spans="1:9" hidden="1" outlineLevel="3" x14ac:dyDescent="0.25">
      <c r="A8592" t="s">
        <v>112</v>
      </c>
      <c r="B8592" t="str">
        <f>VLOOKUP(A8592,'AGENCY CODES'!$C$4:$F$139,3,FALSE)</f>
        <v>DEPARTMENT OF PUBLIC SAFETY</v>
      </c>
      <c r="C8592" s="8" t="s">
        <v>3</v>
      </c>
      <c r="D8592" s="8" t="str">
        <f t="shared" si="1730"/>
        <v>PSA2278</v>
      </c>
      <c r="E8592">
        <v>2278</v>
      </c>
      <c r="F8592" t="str">
        <f>VLOOKUP(D8592,'Fund List'!$A$2:$F$1324,6,FALSE)</f>
        <v>RECORDS PROCESSING FUND</v>
      </c>
      <c r="G8592" s="3">
        <v>1752</v>
      </c>
      <c r="I8592" s="24">
        <f t="shared" si="1735"/>
        <v>1891.9270528254153</v>
      </c>
    </row>
    <row r="8593" spans="1:9" hidden="1" outlineLevel="3" x14ac:dyDescent="0.25">
      <c r="A8593" t="s">
        <v>112</v>
      </c>
      <c r="B8593" t="str">
        <f>VLOOKUP(A8593,'AGENCY CODES'!$C$4:$F$139,3,FALSE)</f>
        <v>DEPARTMENT OF PUBLIC SAFETY</v>
      </c>
      <c r="C8593" s="8" t="s">
        <v>4</v>
      </c>
      <c r="D8593" s="8" t="str">
        <f t="shared" si="1730"/>
        <v>PSA2278</v>
      </c>
      <c r="E8593">
        <v>2278</v>
      </c>
      <c r="F8593" t="str">
        <f>VLOOKUP(D8593,'Fund List'!$A$2:$F$1324,6,FALSE)</f>
        <v>RECORDS PROCESSING FUND</v>
      </c>
      <c r="G8593" s="3">
        <v>63</v>
      </c>
      <c r="I8593" s="24">
        <f t="shared" si="1735"/>
        <v>68.031623474886501</v>
      </c>
    </row>
    <row r="8594" spans="1:9" hidden="1" outlineLevel="3" x14ac:dyDescent="0.25">
      <c r="A8594" t="s">
        <v>112</v>
      </c>
      <c r="B8594" t="str">
        <f>VLOOKUP(A8594,'AGENCY CODES'!$C$4:$F$139,3,FALSE)</f>
        <v>DEPARTMENT OF PUBLIC SAFETY</v>
      </c>
      <c r="C8594" s="8" t="s">
        <v>5</v>
      </c>
      <c r="D8594" s="8" t="str">
        <f t="shared" si="1730"/>
        <v>PSA2278</v>
      </c>
      <c r="E8594">
        <v>2278</v>
      </c>
      <c r="F8594" t="str">
        <f>VLOOKUP(D8594,'Fund List'!$A$2:$F$1324,6,FALSE)</f>
        <v>RECORDS PROCESSING FUND</v>
      </c>
      <c r="G8594" s="3">
        <v>6</v>
      </c>
      <c r="I8594" s="24">
        <f t="shared" si="1735"/>
        <v>6.4792022357034762</v>
      </c>
    </row>
    <row r="8595" spans="1:9" hidden="1" outlineLevel="3" x14ac:dyDescent="0.25">
      <c r="A8595" t="s">
        <v>112</v>
      </c>
      <c r="B8595" t="str">
        <f>VLOOKUP(A8595,'AGENCY CODES'!$C$4:$F$139,3,FALSE)</f>
        <v>DEPARTMENT OF PUBLIC SAFETY</v>
      </c>
      <c r="C8595" s="8" t="s">
        <v>6</v>
      </c>
      <c r="D8595" s="8" t="str">
        <f t="shared" si="1730"/>
        <v>PSA2278</v>
      </c>
      <c r="E8595">
        <v>2278</v>
      </c>
      <c r="F8595" t="str">
        <f>VLOOKUP(D8595,'Fund List'!$A$2:$F$1324,6,FALSE)</f>
        <v>RECORDS PROCESSING FUND</v>
      </c>
      <c r="G8595" s="3">
        <v>170</v>
      </c>
      <c r="I8595" s="24">
        <f t="shared" si="1735"/>
        <v>183.57739667826519</v>
      </c>
    </row>
    <row r="8596" spans="1:9" hidden="1" outlineLevel="3" x14ac:dyDescent="0.25">
      <c r="A8596" t="s">
        <v>112</v>
      </c>
      <c r="B8596" t="str">
        <f>VLOOKUP(A8596,'AGENCY CODES'!$C$4:$F$139,3,FALSE)</f>
        <v>DEPARTMENT OF PUBLIC SAFETY</v>
      </c>
      <c r="C8596" s="8" t="s">
        <v>7</v>
      </c>
      <c r="D8596" s="8" t="str">
        <f t="shared" si="1730"/>
        <v>PSA2278</v>
      </c>
      <c r="E8596">
        <v>2278</v>
      </c>
      <c r="F8596" t="str">
        <f>VLOOKUP(D8596,'Fund List'!$A$2:$F$1324,6,FALSE)</f>
        <v>RECORDS PROCESSING FUND</v>
      </c>
      <c r="G8596" s="3">
        <v>7453</v>
      </c>
      <c r="I8596" s="24">
        <f t="shared" si="1735"/>
        <v>8048.249043783002</v>
      </c>
    </row>
    <row r="8597" spans="1:9" hidden="1" outlineLevel="3" x14ac:dyDescent="0.25">
      <c r="A8597" t="s">
        <v>112</v>
      </c>
      <c r="B8597" t="str">
        <f>VLOOKUP(A8597,'AGENCY CODES'!$C$4:$F$139,3,FALSE)</f>
        <v>DEPARTMENT OF PUBLIC SAFETY</v>
      </c>
      <c r="C8597" s="8" t="s">
        <v>17</v>
      </c>
      <c r="D8597" s="8" t="str">
        <f t="shared" si="1730"/>
        <v>PSA2278</v>
      </c>
      <c r="E8597">
        <v>2278</v>
      </c>
      <c r="F8597" t="str">
        <f>VLOOKUP(D8597,'Fund List'!$A$2:$F$1324,6,FALSE)</f>
        <v>RECORDS PROCESSING FUND</v>
      </c>
      <c r="G8597" s="3">
        <v>4</v>
      </c>
      <c r="I8597" s="24">
        <f t="shared" si="1735"/>
        <v>4.3194681571356508</v>
      </c>
    </row>
    <row r="8598" spans="1:9" hidden="1" outlineLevel="3" x14ac:dyDescent="0.25">
      <c r="A8598" t="s">
        <v>112</v>
      </c>
      <c r="B8598" t="str">
        <f>VLOOKUP(A8598,'AGENCY CODES'!$C$4:$F$139,3,FALSE)</f>
        <v>DEPARTMENT OF PUBLIC SAFETY</v>
      </c>
      <c r="C8598" s="8" t="s">
        <v>8</v>
      </c>
      <c r="D8598" s="8" t="str">
        <f t="shared" si="1730"/>
        <v>PSA2278</v>
      </c>
      <c r="E8598">
        <v>2278</v>
      </c>
      <c r="F8598" t="str">
        <f>VLOOKUP(D8598,'Fund List'!$A$2:$F$1324,6,FALSE)</f>
        <v>RECORDS PROCESSING FUND</v>
      </c>
      <c r="G8598" s="3">
        <v>851</v>
      </c>
      <c r="I8598" s="24">
        <f t="shared" si="1735"/>
        <v>918.96685043060972</v>
      </c>
    </row>
    <row r="8599" spans="1:9" hidden="1" outlineLevel="3" x14ac:dyDescent="0.25">
      <c r="A8599" t="s">
        <v>112</v>
      </c>
      <c r="B8599" t="str">
        <f>VLOOKUP(A8599,'AGENCY CODES'!$C$4:$F$139,3,FALSE)</f>
        <v>DEPARTMENT OF PUBLIC SAFETY</v>
      </c>
      <c r="C8599" s="8" t="s">
        <v>10</v>
      </c>
      <c r="D8599" s="8" t="str">
        <f t="shared" si="1730"/>
        <v>PSA2278</v>
      </c>
      <c r="E8599">
        <v>2278</v>
      </c>
      <c r="F8599" t="str">
        <f>VLOOKUP(D8599,'Fund List'!$A$2:$F$1324,6,FALSE)</f>
        <v>RECORDS PROCESSING FUND</v>
      </c>
      <c r="G8599" s="3">
        <v>82</v>
      </c>
      <c r="I8599" s="24">
        <f t="shared" si="1735"/>
        <v>88.549097221280846</v>
      </c>
    </row>
    <row r="8600" spans="1:9" hidden="1" outlineLevel="3" x14ac:dyDescent="0.25">
      <c r="A8600" t="s">
        <v>112</v>
      </c>
      <c r="B8600" t="str">
        <f>VLOOKUP(A8600,'AGENCY CODES'!$C$4:$F$139,3,FALSE)</f>
        <v>DEPARTMENT OF PUBLIC SAFETY</v>
      </c>
      <c r="C8600" s="8" t="s">
        <v>11</v>
      </c>
      <c r="D8600" s="8" t="str">
        <f t="shared" si="1730"/>
        <v>PSA2278</v>
      </c>
      <c r="E8600">
        <v>2278</v>
      </c>
      <c r="F8600" t="str">
        <f>VLOOKUP(D8600,'Fund List'!$A$2:$F$1324,6,FALSE)</f>
        <v>RECORDS PROCESSING FUND</v>
      </c>
      <c r="G8600" s="3">
        <v>110</v>
      </c>
      <c r="I8600" s="24">
        <f t="shared" si="1735"/>
        <v>118.78537432123042</v>
      </c>
    </row>
    <row r="8601" spans="1:9" hidden="1" outlineLevel="3" x14ac:dyDescent="0.25">
      <c r="A8601" t="s">
        <v>112</v>
      </c>
      <c r="B8601" t="str">
        <f>VLOOKUP(A8601,'AGENCY CODES'!$C$4:$F$139,3,FALSE)</f>
        <v>DEPARTMENT OF PUBLIC SAFETY</v>
      </c>
      <c r="C8601" s="8" t="s">
        <v>12</v>
      </c>
      <c r="D8601" s="8" t="str">
        <f t="shared" si="1730"/>
        <v>PSA2278</v>
      </c>
      <c r="E8601">
        <v>2278</v>
      </c>
      <c r="F8601" t="str">
        <f>VLOOKUP(D8601,'Fund List'!$A$2:$F$1324,6,FALSE)</f>
        <v>RECORDS PROCESSING FUND</v>
      </c>
      <c r="G8601" s="3">
        <v>26</v>
      </c>
      <c r="I8601" s="24">
        <f t="shared" si="1735"/>
        <v>28.076543021381731</v>
      </c>
    </row>
    <row r="8602" spans="1:9" hidden="1" outlineLevel="3" x14ac:dyDescent="0.25">
      <c r="A8602" t="s">
        <v>112</v>
      </c>
      <c r="B8602" t="str">
        <f>VLOOKUP(A8602,'AGENCY CODES'!$C$4:$F$139,3,FALSE)</f>
        <v>DEPARTMENT OF PUBLIC SAFETY</v>
      </c>
      <c r="C8602" s="8">
        <v>2</v>
      </c>
      <c r="D8602" s="8" t="str">
        <f t="shared" si="1730"/>
        <v>PSA2278</v>
      </c>
      <c r="E8602">
        <v>2278</v>
      </c>
      <c r="F8602" t="str">
        <f>VLOOKUP(D8602,'Fund List'!$A$2:$F$1324,6,FALSE)</f>
        <v>RECORDS PROCESSING FUND</v>
      </c>
      <c r="G8602" s="3">
        <v>115</v>
      </c>
      <c r="I8602" s="24">
        <f t="shared" si="1735"/>
        <v>124.18470951764998</v>
      </c>
    </row>
    <row r="8603" spans="1:9" hidden="1" outlineLevel="3" x14ac:dyDescent="0.25">
      <c r="A8603" t="s">
        <v>112</v>
      </c>
      <c r="B8603" t="str">
        <f>VLOOKUP(A8603,'AGENCY CODES'!$C$4:$F$139,3,FALSE)</f>
        <v>DEPARTMENT OF PUBLIC SAFETY</v>
      </c>
      <c r="C8603" s="8">
        <v>8</v>
      </c>
      <c r="D8603" s="8" t="str">
        <f t="shared" si="1730"/>
        <v>PSA2278</v>
      </c>
      <c r="E8603">
        <v>2278</v>
      </c>
      <c r="F8603" t="str">
        <f>VLOOKUP(D8603,'Fund List'!$A$2:$F$1324,6,FALSE)</f>
        <v>RECORDS PROCESSING FUND</v>
      </c>
      <c r="G8603" s="3">
        <v>805</v>
      </c>
      <c r="I8603" s="24">
        <f t="shared" si="1735"/>
        <v>869.29296662354977</v>
      </c>
    </row>
    <row r="8604" spans="1:9" outlineLevel="2" collapsed="1" x14ac:dyDescent="0.25">
      <c r="F8604" s="1" t="s">
        <v>4654</v>
      </c>
      <c r="I8604" s="24">
        <f t="shared" ref="I8604" si="1736">SUBTOTAL(9,I8590:I8603)</f>
        <v>12355.838663486533</v>
      </c>
    </row>
    <row r="8605" spans="1:9" hidden="1" outlineLevel="3" x14ac:dyDescent="0.25">
      <c r="A8605" t="s">
        <v>112</v>
      </c>
      <c r="B8605" t="str">
        <f>VLOOKUP(A8605,'AGENCY CODES'!$C$4:$F$139,3,FALSE)</f>
        <v>DEPARTMENT OF PUBLIC SAFETY</v>
      </c>
      <c r="C8605" s="8" t="s">
        <v>1</v>
      </c>
      <c r="D8605" s="8" t="str">
        <f t="shared" si="1730"/>
        <v>PSA2282</v>
      </c>
      <c r="E8605">
        <v>2282</v>
      </c>
      <c r="F8605" t="str">
        <f>VLOOKUP(D8605,'Fund List'!$A$2:$F$1324,6,FALSE)</f>
        <v>CRIME LAB ASSESSMENT FUND</v>
      </c>
      <c r="G8605" s="3">
        <v>21</v>
      </c>
      <c r="I8605" s="24">
        <f t="shared" ref="I8605:I8613" si="1737">$G8605/$G$10*I$5</f>
        <v>22.677207824962167</v>
      </c>
    </row>
    <row r="8606" spans="1:9" hidden="1" outlineLevel="3" x14ac:dyDescent="0.25">
      <c r="A8606" t="s">
        <v>112</v>
      </c>
      <c r="B8606" t="str">
        <f>VLOOKUP(A8606,'AGENCY CODES'!$C$4:$F$139,3,FALSE)</f>
        <v>DEPARTMENT OF PUBLIC SAFETY</v>
      </c>
      <c r="C8606" s="8" t="s">
        <v>22</v>
      </c>
      <c r="D8606" s="8" t="str">
        <f t="shared" si="1730"/>
        <v>PSA2282</v>
      </c>
      <c r="E8606">
        <v>2282</v>
      </c>
      <c r="F8606" t="str">
        <f>VLOOKUP(D8606,'Fund List'!$A$2:$F$1324,6,FALSE)</f>
        <v>CRIME LAB ASSESSMENT FUND</v>
      </c>
      <c r="G8606" s="3">
        <v>1</v>
      </c>
      <c r="I8606" s="24">
        <f t="shared" si="1737"/>
        <v>1.0798670392839127</v>
      </c>
    </row>
    <row r="8607" spans="1:9" hidden="1" outlineLevel="3" x14ac:dyDescent="0.25">
      <c r="A8607" t="s">
        <v>112</v>
      </c>
      <c r="B8607" t="str">
        <f>VLOOKUP(A8607,'AGENCY CODES'!$C$4:$F$139,3,FALSE)</f>
        <v>DEPARTMENT OF PUBLIC SAFETY</v>
      </c>
      <c r="C8607" s="8" t="s">
        <v>4</v>
      </c>
      <c r="D8607" s="8" t="str">
        <f t="shared" si="1730"/>
        <v>PSA2282</v>
      </c>
      <c r="E8607">
        <v>2282</v>
      </c>
      <c r="F8607" t="str">
        <f>VLOOKUP(D8607,'Fund List'!$A$2:$F$1324,6,FALSE)</f>
        <v>CRIME LAB ASSESSMENT FUND</v>
      </c>
      <c r="G8607" s="3">
        <v>17</v>
      </c>
      <c r="I8607" s="24">
        <f t="shared" si="1737"/>
        <v>18.357739667826518</v>
      </c>
    </row>
    <row r="8608" spans="1:9" hidden="1" outlineLevel="3" x14ac:dyDescent="0.25">
      <c r="A8608" t="s">
        <v>112</v>
      </c>
      <c r="B8608" t="str">
        <f>VLOOKUP(A8608,'AGENCY CODES'!$C$4:$F$139,3,FALSE)</f>
        <v>DEPARTMENT OF PUBLIC SAFETY</v>
      </c>
      <c r="C8608" s="8" t="s">
        <v>5</v>
      </c>
      <c r="D8608" s="8" t="str">
        <f t="shared" si="1730"/>
        <v>PSA2282</v>
      </c>
      <c r="E8608">
        <v>2282</v>
      </c>
      <c r="F8608" t="str">
        <f>VLOOKUP(D8608,'Fund List'!$A$2:$F$1324,6,FALSE)</f>
        <v>CRIME LAB ASSESSMENT FUND</v>
      </c>
      <c r="G8608" s="3">
        <v>7</v>
      </c>
      <c r="I8608" s="24">
        <f t="shared" si="1737"/>
        <v>7.5590692749873885</v>
      </c>
    </row>
    <row r="8609" spans="1:9" hidden="1" outlineLevel="3" x14ac:dyDescent="0.25">
      <c r="A8609" t="s">
        <v>112</v>
      </c>
      <c r="B8609" t="str">
        <f>VLOOKUP(A8609,'AGENCY CODES'!$C$4:$F$139,3,FALSE)</f>
        <v>DEPARTMENT OF PUBLIC SAFETY</v>
      </c>
      <c r="C8609" s="8" t="s">
        <v>8</v>
      </c>
      <c r="D8609" s="8" t="str">
        <f t="shared" si="1730"/>
        <v>PSA2282</v>
      </c>
      <c r="E8609">
        <v>2282</v>
      </c>
      <c r="F8609" t="str">
        <f>VLOOKUP(D8609,'Fund List'!$A$2:$F$1324,6,FALSE)</f>
        <v>CRIME LAB ASSESSMENT FUND</v>
      </c>
      <c r="G8609" s="3">
        <v>12</v>
      </c>
      <c r="I8609" s="24">
        <f t="shared" si="1737"/>
        <v>12.958404471406952</v>
      </c>
    </row>
    <row r="8610" spans="1:9" hidden="1" outlineLevel="3" x14ac:dyDescent="0.25">
      <c r="A8610" t="s">
        <v>112</v>
      </c>
      <c r="B8610" t="str">
        <f>VLOOKUP(A8610,'AGENCY CODES'!$C$4:$F$139,3,FALSE)</f>
        <v>DEPARTMENT OF PUBLIC SAFETY</v>
      </c>
      <c r="C8610" s="8" t="s">
        <v>10</v>
      </c>
      <c r="D8610" s="8" t="str">
        <f t="shared" si="1730"/>
        <v>PSA2282</v>
      </c>
      <c r="E8610">
        <v>2282</v>
      </c>
      <c r="F8610" t="str">
        <f>VLOOKUP(D8610,'Fund List'!$A$2:$F$1324,6,FALSE)</f>
        <v>CRIME LAB ASSESSMENT FUND</v>
      </c>
      <c r="G8610" s="3">
        <v>10</v>
      </c>
      <c r="I8610" s="24">
        <f t="shared" si="1737"/>
        <v>10.798670392839128</v>
      </c>
    </row>
    <row r="8611" spans="1:9" hidden="1" outlineLevel="3" x14ac:dyDescent="0.25">
      <c r="A8611" t="s">
        <v>112</v>
      </c>
      <c r="B8611" t="str">
        <f>VLOOKUP(A8611,'AGENCY CODES'!$C$4:$F$139,3,FALSE)</f>
        <v>DEPARTMENT OF PUBLIC SAFETY</v>
      </c>
      <c r="C8611" s="8" t="s">
        <v>11</v>
      </c>
      <c r="D8611" s="8" t="str">
        <f t="shared" si="1730"/>
        <v>PSA2282</v>
      </c>
      <c r="E8611">
        <v>2282</v>
      </c>
      <c r="F8611" t="str">
        <f>VLOOKUP(D8611,'Fund List'!$A$2:$F$1324,6,FALSE)</f>
        <v>CRIME LAB ASSESSMENT FUND</v>
      </c>
      <c r="G8611" s="3">
        <v>13</v>
      </c>
      <c r="I8611" s="24">
        <f t="shared" si="1737"/>
        <v>14.038271510690866</v>
      </c>
    </row>
    <row r="8612" spans="1:9" hidden="1" outlineLevel="3" x14ac:dyDescent="0.25">
      <c r="A8612" t="s">
        <v>112</v>
      </c>
      <c r="B8612" t="str">
        <f>VLOOKUP(A8612,'AGENCY CODES'!$C$4:$F$139,3,FALSE)</f>
        <v>DEPARTMENT OF PUBLIC SAFETY</v>
      </c>
      <c r="C8612" s="8" t="s">
        <v>12</v>
      </c>
      <c r="D8612" s="8" t="str">
        <f t="shared" si="1730"/>
        <v>PSA2282</v>
      </c>
      <c r="E8612">
        <v>2282</v>
      </c>
      <c r="F8612" t="str">
        <f>VLOOKUP(D8612,'Fund List'!$A$2:$F$1324,6,FALSE)</f>
        <v>CRIME LAB ASSESSMENT FUND</v>
      </c>
      <c r="G8612" s="3">
        <v>8</v>
      </c>
      <c r="I8612" s="24">
        <f t="shared" si="1737"/>
        <v>8.6389363142713016</v>
      </c>
    </row>
    <row r="8613" spans="1:9" hidden="1" outlineLevel="3" x14ac:dyDescent="0.25">
      <c r="A8613" t="s">
        <v>112</v>
      </c>
      <c r="B8613" t="str">
        <f>VLOOKUP(A8613,'AGENCY CODES'!$C$4:$F$139,3,FALSE)</f>
        <v>DEPARTMENT OF PUBLIC SAFETY</v>
      </c>
      <c r="C8613" s="8">
        <v>2</v>
      </c>
      <c r="D8613" s="8" t="str">
        <f t="shared" si="1730"/>
        <v>PSA2282</v>
      </c>
      <c r="E8613">
        <v>2282</v>
      </c>
      <c r="F8613" t="str">
        <f>VLOOKUP(D8613,'Fund List'!$A$2:$F$1324,6,FALSE)</f>
        <v>CRIME LAB ASSESSMENT FUND</v>
      </c>
      <c r="G8613" s="3">
        <v>16</v>
      </c>
      <c r="I8613" s="24">
        <f t="shared" si="1737"/>
        <v>17.277872628542603</v>
      </c>
    </row>
    <row r="8614" spans="1:9" outlineLevel="2" collapsed="1" x14ac:dyDescent="0.25">
      <c r="F8614" s="1" t="s">
        <v>4655</v>
      </c>
      <c r="I8614" s="24">
        <f t="shared" ref="I8614" si="1738">SUBTOTAL(9,I8605:I8613)</f>
        <v>113.38603912481082</v>
      </c>
    </row>
    <row r="8615" spans="1:9" hidden="1" outlineLevel="3" x14ac:dyDescent="0.25">
      <c r="A8615" t="s">
        <v>112</v>
      </c>
      <c r="B8615" t="str">
        <f>VLOOKUP(A8615,'AGENCY CODES'!$C$4:$F$139,3,FALSE)</f>
        <v>DEPARTMENT OF PUBLIC SAFETY</v>
      </c>
      <c r="C8615" s="8" t="s">
        <v>1</v>
      </c>
      <c r="D8615" s="8" t="str">
        <f t="shared" si="1730"/>
        <v>PSA2286</v>
      </c>
      <c r="E8615">
        <v>2286</v>
      </c>
      <c r="F8615" t="str">
        <f>VLOOKUP(D8615,'Fund List'!$A$2:$F$1324,6,FALSE)</f>
        <v>AZ AUTOMATED FINGERPRINT ID SYSTEM FUND</v>
      </c>
      <c r="G8615" s="3">
        <v>17</v>
      </c>
      <c r="I8615" s="24">
        <f t="shared" ref="I8615:I8628" si="1739">$G8615/$G$10*I$5</f>
        <v>18.357739667826518</v>
      </c>
    </row>
    <row r="8616" spans="1:9" hidden="1" outlineLevel="3" x14ac:dyDescent="0.25">
      <c r="A8616" t="s">
        <v>112</v>
      </c>
      <c r="B8616" t="str">
        <f>VLOOKUP(A8616,'AGENCY CODES'!$C$4:$F$139,3,FALSE)</f>
        <v>DEPARTMENT OF PUBLIC SAFETY</v>
      </c>
      <c r="C8616" s="8" t="s">
        <v>2</v>
      </c>
      <c r="D8616" s="8" t="str">
        <f t="shared" si="1730"/>
        <v>PSA2286</v>
      </c>
      <c r="E8616">
        <v>2286</v>
      </c>
      <c r="F8616" t="str">
        <f>VLOOKUP(D8616,'Fund List'!$A$2:$F$1324,6,FALSE)</f>
        <v>AZ AUTOMATED FINGERPRINT ID SYSTEM FUND</v>
      </c>
      <c r="G8616" s="3">
        <v>4</v>
      </c>
      <c r="I8616" s="24">
        <f t="shared" si="1739"/>
        <v>4.3194681571356508</v>
      </c>
    </row>
    <row r="8617" spans="1:9" hidden="1" outlineLevel="3" x14ac:dyDescent="0.25">
      <c r="A8617" t="s">
        <v>112</v>
      </c>
      <c r="B8617" t="str">
        <f>VLOOKUP(A8617,'AGENCY CODES'!$C$4:$F$139,3,FALSE)</f>
        <v>DEPARTMENT OF PUBLIC SAFETY</v>
      </c>
      <c r="C8617" s="8" t="s">
        <v>3</v>
      </c>
      <c r="D8617" s="8" t="str">
        <f t="shared" si="1730"/>
        <v>PSA2286</v>
      </c>
      <c r="E8617">
        <v>2286</v>
      </c>
      <c r="F8617" t="str">
        <f>VLOOKUP(D8617,'Fund List'!$A$2:$F$1324,6,FALSE)</f>
        <v>AZ AUTOMATED FINGERPRINT ID SYSTEM FUND</v>
      </c>
      <c r="G8617" s="3">
        <v>3</v>
      </c>
      <c r="I8617" s="24">
        <f t="shared" si="1739"/>
        <v>3.2396011178517381</v>
      </c>
    </row>
    <row r="8618" spans="1:9" hidden="1" outlineLevel="3" x14ac:dyDescent="0.25">
      <c r="A8618" t="s">
        <v>112</v>
      </c>
      <c r="B8618" t="str">
        <f>VLOOKUP(A8618,'AGENCY CODES'!$C$4:$F$139,3,FALSE)</f>
        <v>DEPARTMENT OF PUBLIC SAFETY</v>
      </c>
      <c r="C8618" s="8" t="s">
        <v>4</v>
      </c>
      <c r="D8618" s="8" t="str">
        <f t="shared" si="1730"/>
        <v>PSA2286</v>
      </c>
      <c r="E8618">
        <v>2286</v>
      </c>
      <c r="F8618" t="str">
        <f>VLOOKUP(D8618,'Fund List'!$A$2:$F$1324,6,FALSE)</f>
        <v>AZ AUTOMATED FINGERPRINT ID SYSTEM FUND</v>
      </c>
      <c r="G8618" s="3">
        <v>46</v>
      </c>
      <c r="I8618" s="24">
        <f t="shared" si="1739"/>
        <v>49.673883807059987</v>
      </c>
    </row>
    <row r="8619" spans="1:9" hidden="1" outlineLevel="3" x14ac:dyDescent="0.25">
      <c r="A8619" t="s">
        <v>112</v>
      </c>
      <c r="B8619" t="str">
        <f>VLOOKUP(A8619,'AGENCY CODES'!$C$4:$F$139,3,FALSE)</f>
        <v>DEPARTMENT OF PUBLIC SAFETY</v>
      </c>
      <c r="C8619" s="8" t="s">
        <v>5</v>
      </c>
      <c r="D8619" s="8" t="str">
        <f t="shared" si="1730"/>
        <v>PSA2286</v>
      </c>
      <c r="E8619">
        <v>2286</v>
      </c>
      <c r="F8619" t="str">
        <f>VLOOKUP(D8619,'Fund List'!$A$2:$F$1324,6,FALSE)</f>
        <v>AZ AUTOMATED FINGERPRINT ID SYSTEM FUND</v>
      </c>
      <c r="G8619" s="3">
        <v>1</v>
      </c>
      <c r="I8619" s="24">
        <f t="shared" si="1739"/>
        <v>1.0798670392839127</v>
      </c>
    </row>
    <row r="8620" spans="1:9" hidden="1" outlineLevel="3" x14ac:dyDescent="0.25">
      <c r="A8620" t="s">
        <v>112</v>
      </c>
      <c r="B8620" t="str">
        <f>VLOOKUP(A8620,'AGENCY CODES'!$C$4:$F$139,3,FALSE)</f>
        <v>DEPARTMENT OF PUBLIC SAFETY</v>
      </c>
      <c r="C8620" s="8" t="s">
        <v>6</v>
      </c>
      <c r="D8620" s="8" t="str">
        <f t="shared" si="1730"/>
        <v>PSA2286</v>
      </c>
      <c r="E8620">
        <v>2286</v>
      </c>
      <c r="F8620" t="str">
        <f>VLOOKUP(D8620,'Fund List'!$A$2:$F$1324,6,FALSE)</f>
        <v>AZ AUTOMATED FINGERPRINT ID SYSTEM FUND</v>
      </c>
      <c r="G8620" s="3">
        <v>26</v>
      </c>
      <c r="I8620" s="24">
        <f t="shared" si="1739"/>
        <v>28.076543021381731</v>
      </c>
    </row>
    <row r="8621" spans="1:9" hidden="1" outlineLevel="3" x14ac:dyDescent="0.25">
      <c r="A8621" t="s">
        <v>112</v>
      </c>
      <c r="B8621" t="str">
        <f>VLOOKUP(A8621,'AGENCY CODES'!$C$4:$F$139,3,FALSE)</f>
        <v>DEPARTMENT OF PUBLIC SAFETY</v>
      </c>
      <c r="C8621" s="8" t="s">
        <v>7</v>
      </c>
      <c r="D8621" s="8" t="str">
        <f t="shared" si="1730"/>
        <v>PSA2286</v>
      </c>
      <c r="E8621">
        <v>2286</v>
      </c>
      <c r="F8621" t="str">
        <f>VLOOKUP(D8621,'Fund List'!$A$2:$F$1324,6,FALSE)</f>
        <v>AZ AUTOMATED FINGERPRINT ID SYSTEM FUND</v>
      </c>
      <c r="G8621" s="3">
        <v>12</v>
      </c>
      <c r="I8621" s="24">
        <f t="shared" si="1739"/>
        <v>12.958404471406952</v>
      </c>
    </row>
    <row r="8622" spans="1:9" hidden="1" outlineLevel="3" x14ac:dyDescent="0.25">
      <c r="A8622" t="s">
        <v>112</v>
      </c>
      <c r="B8622" t="str">
        <f>VLOOKUP(A8622,'AGENCY CODES'!$C$4:$F$139,3,FALSE)</f>
        <v>DEPARTMENT OF PUBLIC SAFETY</v>
      </c>
      <c r="C8622" s="8" t="s">
        <v>17</v>
      </c>
      <c r="D8622" s="8" t="str">
        <f t="shared" si="1730"/>
        <v>PSA2286</v>
      </c>
      <c r="E8622">
        <v>2286</v>
      </c>
      <c r="F8622" t="str">
        <f>VLOOKUP(D8622,'Fund List'!$A$2:$F$1324,6,FALSE)</f>
        <v>AZ AUTOMATED FINGERPRINT ID SYSTEM FUND</v>
      </c>
      <c r="G8622" s="3">
        <v>2</v>
      </c>
      <c r="I8622" s="24">
        <f t="shared" si="1739"/>
        <v>2.1597340785678254</v>
      </c>
    </row>
    <row r="8623" spans="1:9" hidden="1" outlineLevel="3" x14ac:dyDescent="0.25">
      <c r="A8623" t="s">
        <v>112</v>
      </c>
      <c r="B8623" t="str">
        <f>VLOOKUP(A8623,'AGENCY CODES'!$C$4:$F$139,3,FALSE)</f>
        <v>DEPARTMENT OF PUBLIC SAFETY</v>
      </c>
      <c r="C8623" s="8" t="s">
        <v>8</v>
      </c>
      <c r="D8623" s="8" t="str">
        <f t="shared" si="1730"/>
        <v>PSA2286</v>
      </c>
      <c r="E8623">
        <v>2286</v>
      </c>
      <c r="F8623" t="str">
        <f>VLOOKUP(D8623,'Fund List'!$A$2:$F$1324,6,FALSE)</f>
        <v>AZ AUTOMATED FINGERPRINT ID SYSTEM FUND</v>
      </c>
      <c r="G8623" s="3">
        <v>12</v>
      </c>
      <c r="I8623" s="24">
        <f t="shared" si="1739"/>
        <v>12.958404471406952</v>
      </c>
    </row>
    <row r="8624" spans="1:9" hidden="1" outlineLevel="3" x14ac:dyDescent="0.25">
      <c r="A8624" t="s">
        <v>112</v>
      </c>
      <c r="B8624" t="str">
        <f>VLOOKUP(A8624,'AGENCY CODES'!$C$4:$F$139,3,FALSE)</f>
        <v>DEPARTMENT OF PUBLIC SAFETY</v>
      </c>
      <c r="C8624" s="8" t="s">
        <v>10</v>
      </c>
      <c r="D8624" s="8" t="str">
        <f t="shared" ref="D8624:D8687" si="1740">CONCATENATE(A8624,E8624)</f>
        <v>PSA2286</v>
      </c>
      <c r="E8624">
        <v>2286</v>
      </c>
      <c r="F8624" t="str">
        <f>VLOOKUP(D8624,'Fund List'!$A$2:$F$1324,6,FALSE)</f>
        <v>AZ AUTOMATED FINGERPRINT ID SYSTEM FUND</v>
      </c>
      <c r="G8624" s="3">
        <v>84</v>
      </c>
      <c r="I8624" s="24">
        <f t="shared" si="1739"/>
        <v>90.708831299848669</v>
      </c>
    </row>
    <row r="8625" spans="1:9" hidden="1" outlineLevel="3" x14ac:dyDescent="0.25">
      <c r="A8625" t="s">
        <v>112</v>
      </c>
      <c r="B8625" t="str">
        <f>VLOOKUP(A8625,'AGENCY CODES'!$C$4:$F$139,3,FALSE)</f>
        <v>DEPARTMENT OF PUBLIC SAFETY</v>
      </c>
      <c r="C8625" s="8" t="s">
        <v>11</v>
      </c>
      <c r="D8625" s="8" t="str">
        <f t="shared" si="1740"/>
        <v>PSA2286</v>
      </c>
      <c r="E8625">
        <v>2286</v>
      </c>
      <c r="F8625" t="str">
        <f>VLOOKUP(D8625,'Fund List'!$A$2:$F$1324,6,FALSE)</f>
        <v>AZ AUTOMATED FINGERPRINT ID SYSTEM FUND</v>
      </c>
      <c r="G8625" s="3">
        <v>421</v>
      </c>
      <c r="I8625" s="24">
        <f t="shared" si="1739"/>
        <v>454.6240235385273</v>
      </c>
    </row>
    <row r="8626" spans="1:9" hidden="1" outlineLevel="3" x14ac:dyDescent="0.25">
      <c r="A8626" t="s">
        <v>112</v>
      </c>
      <c r="B8626" t="str">
        <f>VLOOKUP(A8626,'AGENCY CODES'!$C$4:$F$139,3,FALSE)</f>
        <v>DEPARTMENT OF PUBLIC SAFETY</v>
      </c>
      <c r="C8626" s="8" t="s">
        <v>12</v>
      </c>
      <c r="D8626" s="8" t="str">
        <f t="shared" si="1740"/>
        <v>PSA2286</v>
      </c>
      <c r="E8626">
        <v>2286</v>
      </c>
      <c r="F8626" t="str">
        <f>VLOOKUP(D8626,'Fund List'!$A$2:$F$1324,6,FALSE)</f>
        <v>AZ AUTOMATED FINGERPRINT ID SYSTEM FUND</v>
      </c>
      <c r="G8626" s="3">
        <v>8</v>
      </c>
      <c r="I8626" s="24">
        <f t="shared" si="1739"/>
        <v>8.6389363142713016</v>
      </c>
    </row>
    <row r="8627" spans="1:9" hidden="1" outlineLevel="3" x14ac:dyDescent="0.25">
      <c r="A8627" t="s">
        <v>112</v>
      </c>
      <c r="B8627" t="str">
        <f>VLOOKUP(A8627,'AGENCY CODES'!$C$4:$F$139,3,FALSE)</f>
        <v>DEPARTMENT OF PUBLIC SAFETY</v>
      </c>
      <c r="C8627" s="8">
        <v>2</v>
      </c>
      <c r="D8627" s="8" t="str">
        <f t="shared" si="1740"/>
        <v>PSA2286</v>
      </c>
      <c r="E8627">
        <v>2286</v>
      </c>
      <c r="F8627" t="str">
        <f>VLOOKUP(D8627,'Fund List'!$A$2:$F$1324,6,FALSE)</f>
        <v>AZ AUTOMATED FINGERPRINT ID SYSTEM FUND</v>
      </c>
      <c r="G8627" s="3">
        <v>415</v>
      </c>
      <c r="I8627" s="24">
        <f t="shared" si="1739"/>
        <v>448.1448213028238</v>
      </c>
    </row>
    <row r="8628" spans="1:9" hidden="1" outlineLevel="3" x14ac:dyDescent="0.25">
      <c r="A8628" t="s">
        <v>112</v>
      </c>
      <c r="B8628" t="str">
        <f>VLOOKUP(A8628,'AGENCY CODES'!$C$4:$F$139,3,FALSE)</f>
        <v>DEPARTMENT OF PUBLIC SAFETY</v>
      </c>
      <c r="C8628" s="8">
        <v>8</v>
      </c>
      <c r="D8628" s="8" t="str">
        <f t="shared" si="1740"/>
        <v>PSA2286</v>
      </c>
      <c r="E8628">
        <v>2286</v>
      </c>
      <c r="F8628" t="str">
        <f>VLOOKUP(D8628,'Fund List'!$A$2:$F$1324,6,FALSE)</f>
        <v>AZ AUTOMATED FINGERPRINT ID SYSTEM FUND</v>
      </c>
      <c r="G8628" s="3">
        <v>298</v>
      </c>
      <c r="I8628" s="24">
        <f t="shared" si="1739"/>
        <v>321.80037770660601</v>
      </c>
    </row>
    <row r="8629" spans="1:9" outlineLevel="2" collapsed="1" x14ac:dyDescent="0.25">
      <c r="F8629" s="1" t="s">
        <v>4656</v>
      </c>
      <c r="I8629" s="24">
        <f t="shared" ref="I8629" si="1741">SUBTOTAL(9,I8615:I8628)</f>
        <v>1456.7406359939982</v>
      </c>
    </row>
    <row r="8630" spans="1:9" hidden="1" outlineLevel="3" x14ac:dyDescent="0.25">
      <c r="A8630" t="s">
        <v>112</v>
      </c>
      <c r="B8630" t="str">
        <f>VLOOKUP(A8630,'AGENCY CODES'!$C$4:$F$139,3,FALSE)</f>
        <v>DEPARTMENT OF PUBLIC SAFETY</v>
      </c>
      <c r="C8630" s="8" t="s">
        <v>1</v>
      </c>
      <c r="D8630" s="8" t="str">
        <f t="shared" si="1740"/>
        <v>PSA2322</v>
      </c>
      <c r="E8630">
        <v>2322</v>
      </c>
      <c r="F8630" t="str">
        <f>VLOOKUP(D8630,'Fund List'!$A$2:$F$1324,6,FALSE)</f>
        <v>DPS ADMINISTRATION</v>
      </c>
      <c r="G8630" s="3">
        <v>2</v>
      </c>
      <c r="I8630" s="24">
        <f t="shared" ref="I8630:I8641" si="1742">$G8630/$G$10*I$5</f>
        <v>2.1597340785678254</v>
      </c>
    </row>
    <row r="8631" spans="1:9" hidden="1" outlineLevel="3" x14ac:dyDescent="0.25">
      <c r="A8631" t="s">
        <v>112</v>
      </c>
      <c r="B8631" t="str">
        <f>VLOOKUP(A8631,'AGENCY CODES'!$C$4:$F$139,3,FALSE)</f>
        <v>DEPARTMENT OF PUBLIC SAFETY</v>
      </c>
      <c r="C8631" s="8" t="s">
        <v>3</v>
      </c>
      <c r="D8631" s="8" t="str">
        <f t="shared" si="1740"/>
        <v>PSA2322</v>
      </c>
      <c r="E8631">
        <v>2322</v>
      </c>
      <c r="F8631" t="str">
        <f>VLOOKUP(D8631,'Fund List'!$A$2:$F$1324,6,FALSE)</f>
        <v>DPS ADMINISTRATION</v>
      </c>
      <c r="G8631" s="3">
        <v>123</v>
      </c>
      <c r="I8631" s="24">
        <f t="shared" si="1742"/>
        <v>132.82364583192128</v>
      </c>
    </row>
    <row r="8632" spans="1:9" hidden="1" outlineLevel="3" x14ac:dyDescent="0.25">
      <c r="A8632" t="s">
        <v>112</v>
      </c>
      <c r="B8632" t="str">
        <f>VLOOKUP(A8632,'AGENCY CODES'!$C$4:$F$139,3,FALSE)</f>
        <v>DEPARTMENT OF PUBLIC SAFETY</v>
      </c>
      <c r="C8632" s="8" t="s">
        <v>4</v>
      </c>
      <c r="D8632" s="8" t="str">
        <f t="shared" si="1740"/>
        <v>PSA2322</v>
      </c>
      <c r="E8632">
        <v>2322</v>
      </c>
      <c r="F8632" t="str">
        <f>VLOOKUP(D8632,'Fund List'!$A$2:$F$1324,6,FALSE)</f>
        <v>DPS ADMINISTRATION</v>
      </c>
      <c r="G8632" s="3">
        <v>5</v>
      </c>
      <c r="I8632" s="24">
        <f t="shared" si="1742"/>
        <v>5.3993351964195639</v>
      </c>
    </row>
    <row r="8633" spans="1:9" hidden="1" outlineLevel="3" x14ac:dyDescent="0.25">
      <c r="A8633" t="s">
        <v>112</v>
      </c>
      <c r="B8633" t="str">
        <f>VLOOKUP(A8633,'AGENCY CODES'!$C$4:$F$139,3,FALSE)</f>
        <v>DEPARTMENT OF PUBLIC SAFETY</v>
      </c>
      <c r="C8633" s="8" t="s">
        <v>5</v>
      </c>
      <c r="D8633" s="8" t="str">
        <f t="shared" si="1740"/>
        <v>PSA2322</v>
      </c>
      <c r="E8633">
        <v>2322</v>
      </c>
      <c r="F8633" t="str">
        <f>VLOOKUP(D8633,'Fund List'!$A$2:$F$1324,6,FALSE)</f>
        <v>DPS ADMINISTRATION</v>
      </c>
      <c r="G8633" s="3">
        <v>31</v>
      </c>
      <c r="I8633" s="24">
        <f t="shared" si="1742"/>
        <v>33.475878217801302</v>
      </c>
    </row>
    <row r="8634" spans="1:9" hidden="1" outlineLevel="3" x14ac:dyDescent="0.25">
      <c r="A8634" t="s">
        <v>112</v>
      </c>
      <c r="B8634" t="str">
        <f>VLOOKUP(A8634,'AGENCY CODES'!$C$4:$F$139,3,FALSE)</f>
        <v>DEPARTMENT OF PUBLIC SAFETY</v>
      </c>
      <c r="C8634" s="8" t="s">
        <v>6</v>
      </c>
      <c r="D8634" s="8" t="str">
        <f t="shared" si="1740"/>
        <v>PSA2322</v>
      </c>
      <c r="E8634">
        <v>2322</v>
      </c>
      <c r="F8634" t="str">
        <f>VLOOKUP(D8634,'Fund List'!$A$2:$F$1324,6,FALSE)</f>
        <v>DPS ADMINISTRATION</v>
      </c>
      <c r="G8634" s="3">
        <v>358</v>
      </c>
      <c r="I8634" s="24">
        <f t="shared" si="1742"/>
        <v>386.59240006364081</v>
      </c>
    </row>
    <row r="8635" spans="1:9" hidden="1" outlineLevel="3" x14ac:dyDescent="0.25">
      <c r="A8635" t="s">
        <v>112</v>
      </c>
      <c r="B8635" t="str">
        <f>VLOOKUP(A8635,'AGENCY CODES'!$C$4:$F$139,3,FALSE)</f>
        <v>DEPARTMENT OF PUBLIC SAFETY</v>
      </c>
      <c r="C8635" s="8" t="s">
        <v>7</v>
      </c>
      <c r="D8635" s="8" t="str">
        <f t="shared" si="1740"/>
        <v>PSA2322</v>
      </c>
      <c r="E8635">
        <v>2322</v>
      </c>
      <c r="F8635" t="str">
        <f>VLOOKUP(D8635,'Fund List'!$A$2:$F$1324,6,FALSE)</f>
        <v>DPS ADMINISTRATION</v>
      </c>
      <c r="G8635" s="3">
        <v>45</v>
      </c>
      <c r="I8635" s="24">
        <f t="shared" si="1742"/>
        <v>48.594016767776075</v>
      </c>
    </row>
    <row r="8636" spans="1:9" hidden="1" outlineLevel="3" x14ac:dyDescent="0.25">
      <c r="A8636" t="s">
        <v>112</v>
      </c>
      <c r="B8636" t="str">
        <f>VLOOKUP(A8636,'AGENCY CODES'!$C$4:$F$139,3,FALSE)</f>
        <v>DEPARTMENT OF PUBLIC SAFETY</v>
      </c>
      <c r="C8636" s="8" t="s">
        <v>8</v>
      </c>
      <c r="D8636" s="8" t="str">
        <f t="shared" si="1740"/>
        <v>PSA2322</v>
      </c>
      <c r="E8636">
        <v>2322</v>
      </c>
      <c r="F8636" t="str">
        <f>VLOOKUP(D8636,'Fund List'!$A$2:$F$1324,6,FALSE)</f>
        <v>DPS ADMINISTRATION</v>
      </c>
      <c r="G8636" s="3">
        <v>15</v>
      </c>
      <c r="I8636" s="24">
        <f t="shared" si="1742"/>
        <v>16.198005589258692</v>
      </c>
    </row>
    <row r="8637" spans="1:9" hidden="1" outlineLevel="3" x14ac:dyDescent="0.25">
      <c r="A8637" t="s">
        <v>112</v>
      </c>
      <c r="B8637" t="str">
        <f>VLOOKUP(A8637,'AGENCY CODES'!$C$4:$F$139,3,FALSE)</f>
        <v>DEPARTMENT OF PUBLIC SAFETY</v>
      </c>
      <c r="C8637" s="8" t="s">
        <v>10</v>
      </c>
      <c r="D8637" s="8" t="str">
        <f t="shared" si="1740"/>
        <v>PSA2322</v>
      </c>
      <c r="E8637">
        <v>2322</v>
      </c>
      <c r="F8637" t="str">
        <f>VLOOKUP(D8637,'Fund List'!$A$2:$F$1324,6,FALSE)</f>
        <v>DPS ADMINISTRATION</v>
      </c>
      <c r="G8637" s="3">
        <v>11</v>
      </c>
      <c r="I8637" s="24">
        <f t="shared" si="1742"/>
        <v>11.878537432123041</v>
      </c>
    </row>
    <row r="8638" spans="1:9" hidden="1" outlineLevel="3" x14ac:dyDescent="0.25">
      <c r="A8638" t="s">
        <v>112</v>
      </c>
      <c r="B8638" t="str">
        <f>VLOOKUP(A8638,'AGENCY CODES'!$C$4:$F$139,3,FALSE)</f>
        <v>DEPARTMENT OF PUBLIC SAFETY</v>
      </c>
      <c r="C8638" s="8" t="s">
        <v>11</v>
      </c>
      <c r="D8638" s="8" t="str">
        <f t="shared" si="1740"/>
        <v>PSA2322</v>
      </c>
      <c r="E8638">
        <v>2322</v>
      </c>
      <c r="F8638" t="str">
        <f>VLOOKUP(D8638,'Fund List'!$A$2:$F$1324,6,FALSE)</f>
        <v>DPS ADMINISTRATION</v>
      </c>
      <c r="G8638" s="3">
        <v>11</v>
      </c>
      <c r="I8638" s="24">
        <f t="shared" si="1742"/>
        <v>11.878537432123041</v>
      </c>
    </row>
    <row r="8639" spans="1:9" hidden="1" outlineLevel="3" x14ac:dyDescent="0.25">
      <c r="A8639" t="s">
        <v>112</v>
      </c>
      <c r="B8639" t="str">
        <f>VLOOKUP(A8639,'AGENCY CODES'!$C$4:$F$139,3,FALSE)</f>
        <v>DEPARTMENT OF PUBLIC SAFETY</v>
      </c>
      <c r="C8639" s="8" t="s">
        <v>12</v>
      </c>
      <c r="D8639" s="8" t="str">
        <f t="shared" si="1740"/>
        <v>PSA2322</v>
      </c>
      <c r="E8639">
        <v>2322</v>
      </c>
      <c r="F8639" t="str">
        <f>VLOOKUP(D8639,'Fund List'!$A$2:$F$1324,6,FALSE)</f>
        <v>DPS ADMINISTRATION</v>
      </c>
      <c r="G8639" s="3">
        <v>73</v>
      </c>
      <c r="I8639" s="24">
        <f t="shared" si="1742"/>
        <v>78.830293867725629</v>
      </c>
    </row>
    <row r="8640" spans="1:9" hidden="1" outlineLevel="3" x14ac:dyDescent="0.25">
      <c r="A8640" t="s">
        <v>112</v>
      </c>
      <c r="B8640" t="str">
        <f>VLOOKUP(A8640,'AGENCY CODES'!$C$4:$F$139,3,FALSE)</f>
        <v>DEPARTMENT OF PUBLIC SAFETY</v>
      </c>
      <c r="C8640" s="8">
        <v>2</v>
      </c>
      <c r="D8640" s="8" t="str">
        <f t="shared" si="1740"/>
        <v>PSA2322</v>
      </c>
      <c r="E8640">
        <v>2322</v>
      </c>
      <c r="F8640" t="str">
        <f>VLOOKUP(D8640,'Fund List'!$A$2:$F$1324,6,FALSE)</f>
        <v>DPS ADMINISTRATION</v>
      </c>
      <c r="G8640" s="3">
        <v>8</v>
      </c>
      <c r="I8640" s="24">
        <f t="shared" si="1742"/>
        <v>8.6389363142713016</v>
      </c>
    </row>
    <row r="8641" spans="1:9" hidden="1" outlineLevel="3" x14ac:dyDescent="0.25">
      <c r="A8641" t="s">
        <v>112</v>
      </c>
      <c r="B8641" t="str">
        <f>VLOOKUP(A8641,'AGENCY CODES'!$C$4:$F$139,3,FALSE)</f>
        <v>DEPARTMENT OF PUBLIC SAFETY</v>
      </c>
      <c r="C8641" s="8">
        <v>8</v>
      </c>
      <c r="D8641" s="8" t="str">
        <f t="shared" si="1740"/>
        <v>PSA2322</v>
      </c>
      <c r="E8641">
        <v>2322</v>
      </c>
      <c r="F8641" t="str">
        <f>VLOOKUP(D8641,'Fund List'!$A$2:$F$1324,6,FALSE)</f>
        <v>DPS ADMINISTRATION</v>
      </c>
      <c r="G8641" s="3">
        <v>1419</v>
      </c>
      <c r="I8641" s="24">
        <f t="shared" si="1742"/>
        <v>1532.3313287438723</v>
      </c>
    </row>
    <row r="8642" spans="1:9" outlineLevel="2" collapsed="1" x14ac:dyDescent="0.25">
      <c r="F8642" s="1" t="s">
        <v>4657</v>
      </c>
      <c r="I8642" s="24">
        <f t="shared" ref="I8642" si="1743">SUBTOTAL(9,I8630:I8641)</f>
        <v>2268.8006495355007</v>
      </c>
    </row>
    <row r="8643" spans="1:9" hidden="1" outlineLevel="3" x14ac:dyDescent="0.25">
      <c r="A8643" t="s">
        <v>112</v>
      </c>
      <c r="B8643" t="str">
        <f>VLOOKUP(A8643,'AGENCY CODES'!$C$4:$F$139,3,FALSE)</f>
        <v>DEPARTMENT OF PUBLIC SAFETY</v>
      </c>
      <c r="C8643" s="8" t="s">
        <v>1</v>
      </c>
      <c r="D8643" s="8" t="str">
        <f t="shared" si="1740"/>
        <v>PSA2337</v>
      </c>
      <c r="E8643">
        <v>2337</v>
      </c>
      <c r="F8643" t="str">
        <f>VLOOKUP(D8643,'Fund List'!$A$2:$F$1324,6,FALSE)</f>
        <v>AZ DNA IDENTIFICATION SYSTEM FUND</v>
      </c>
      <c r="G8643" s="3">
        <v>17</v>
      </c>
      <c r="I8643" s="24">
        <f t="shared" ref="I8643:I8648" si="1744">$G8643/$G$10*I$5</f>
        <v>18.357739667826518</v>
      </c>
    </row>
    <row r="8644" spans="1:9" hidden="1" outlineLevel="3" x14ac:dyDescent="0.25">
      <c r="A8644" t="s">
        <v>112</v>
      </c>
      <c r="B8644" t="str">
        <f>VLOOKUP(A8644,'AGENCY CODES'!$C$4:$F$139,3,FALSE)</f>
        <v>DEPARTMENT OF PUBLIC SAFETY</v>
      </c>
      <c r="C8644" s="8" t="s">
        <v>3</v>
      </c>
      <c r="D8644" s="8" t="str">
        <f t="shared" si="1740"/>
        <v>PSA2337</v>
      </c>
      <c r="E8644">
        <v>2337</v>
      </c>
      <c r="F8644" t="str">
        <f>VLOOKUP(D8644,'Fund List'!$A$2:$F$1324,6,FALSE)</f>
        <v>AZ DNA IDENTIFICATION SYSTEM FUND</v>
      </c>
      <c r="G8644" s="3">
        <v>2140</v>
      </c>
      <c r="I8644" s="24">
        <f t="shared" si="1744"/>
        <v>2310.9154640675733</v>
      </c>
    </row>
    <row r="8645" spans="1:9" hidden="1" outlineLevel="3" x14ac:dyDescent="0.25">
      <c r="A8645" t="s">
        <v>112</v>
      </c>
      <c r="B8645" t="str">
        <f>VLOOKUP(A8645,'AGENCY CODES'!$C$4:$F$139,3,FALSE)</f>
        <v>DEPARTMENT OF PUBLIC SAFETY</v>
      </c>
      <c r="C8645" s="8" t="s">
        <v>4</v>
      </c>
      <c r="D8645" s="8" t="str">
        <f t="shared" si="1740"/>
        <v>PSA2337</v>
      </c>
      <c r="E8645">
        <v>2337</v>
      </c>
      <c r="F8645" t="str">
        <f>VLOOKUP(D8645,'Fund List'!$A$2:$F$1324,6,FALSE)</f>
        <v>AZ DNA IDENTIFICATION SYSTEM FUND</v>
      </c>
      <c r="G8645" s="3">
        <v>12</v>
      </c>
      <c r="I8645" s="24">
        <f t="shared" si="1744"/>
        <v>12.958404471406952</v>
      </c>
    </row>
    <row r="8646" spans="1:9" hidden="1" outlineLevel="3" x14ac:dyDescent="0.25">
      <c r="A8646" t="s">
        <v>112</v>
      </c>
      <c r="B8646" t="str">
        <f>VLOOKUP(A8646,'AGENCY CODES'!$C$4:$F$139,3,FALSE)</f>
        <v>DEPARTMENT OF PUBLIC SAFETY</v>
      </c>
      <c r="C8646" s="8" t="s">
        <v>5</v>
      </c>
      <c r="D8646" s="8" t="str">
        <f t="shared" si="1740"/>
        <v>PSA2337</v>
      </c>
      <c r="E8646">
        <v>2337</v>
      </c>
      <c r="F8646" t="str">
        <f>VLOOKUP(D8646,'Fund List'!$A$2:$F$1324,6,FALSE)</f>
        <v>AZ DNA IDENTIFICATION SYSTEM FUND</v>
      </c>
      <c r="G8646" s="3">
        <v>13</v>
      </c>
      <c r="I8646" s="24">
        <f t="shared" si="1744"/>
        <v>14.038271510690866</v>
      </c>
    </row>
    <row r="8647" spans="1:9" hidden="1" outlineLevel="3" x14ac:dyDescent="0.25">
      <c r="A8647" t="s">
        <v>112</v>
      </c>
      <c r="B8647" t="str">
        <f>VLOOKUP(A8647,'AGENCY CODES'!$C$4:$F$139,3,FALSE)</f>
        <v>DEPARTMENT OF PUBLIC SAFETY</v>
      </c>
      <c r="C8647" s="8" t="s">
        <v>8</v>
      </c>
      <c r="D8647" s="8" t="str">
        <f t="shared" si="1740"/>
        <v>PSA2337</v>
      </c>
      <c r="E8647">
        <v>2337</v>
      </c>
      <c r="F8647" t="str">
        <f>VLOOKUP(D8647,'Fund List'!$A$2:$F$1324,6,FALSE)</f>
        <v>AZ DNA IDENTIFICATION SYSTEM FUND</v>
      </c>
      <c r="G8647" s="3">
        <v>12</v>
      </c>
      <c r="I8647" s="24">
        <f t="shared" si="1744"/>
        <v>12.958404471406952</v>
      </c>
    </row>
    <row r="8648" spans="1:9" hidden="1" outlineLevel="3" x14ac:dyDescent="0.25">
      <c r="A8648" t="s">
        <v>112</v>
      </c>
      <c r="B8648" t="str">
        <f>VLOOKUP(A8648,'AGENCY CODES'!$C$4:$F$139,3,FALSE)</f>
        <v>DEPARTMENT OF PUBLIC SAFETY</v>
      </c>
      <c r="C8648" s="8" t="s">
        <v>12</v>
      </c>
      <c r="D8648" s="8" t="str">
        <f t="shared" si="1740"/>
        <v>PSA2337</v>
      </c>
      <c r="E8648">
        <v>2337</v>
      </c>
      <c r="F8648" t="str">
        <f>VLOOKUP(D8648,'Fund List'!$A$2:$F$1324,6,FALSE)</f>
        <v>AZ DNA IDENTIFICATION SYSTEM FUND</v>
      </c>
      <c r="G8648" s="3">
        <v>11</v>
      </c>
      <c r="I8648" s="24">
        <f t="shared" si="1744"/>
        <v>11.878537432123041</v>
      </c>
    </row>
    <row r="8649" spans="1:9" outlineLevel="2" collapsed="1" x14ac:dyDescent="0.25">
      <c r="F8649" s="1" t="s">
        <v>4658</v>
      </c>
      <c r="I8649" s="24">
        <f t="shared" ref="I8649" si="1745">SUBTOTAL(9,I8643:I8648)</f>
        <v>2381.1068216210278</v>
      </c>
    </row>
    <row r="8650" spans="1:9" hidden="1" outlineLevel="3" x14ac:dyDescent="0.25">
      <c r="A8650" t="s">
        <v>112</v>
      </c>
      <c r="B8650" t="str">
        <f>VLOOKUP(A8650,'AGENCY CODES'!$C$4:$F$139,3,FALSE)</f>
        <v>DEPARTMENT OF PUBLIC SAFETY</v>
      </c>
      <c r="C8650" s="8" t="s">
        <v>1</v>
      </c>
      <c r="D8650" s="8" t="str">
        <f t="shared" si="1740"/>
        <v>PSA2380</v>
      </c>
      <c r="E8650">
        <v>2380</v>
      </c>
      <c r="F8650" t="str">
        <f>VLOOKUP(D8650,'Fund List'!$A$2:$F$1324,6,FALSE)</f>
        <v>MOTOR CARRIER SAFETY REVOLVING</v>
      </c>
      <c r="G8650" s="3">
        <v>2</v>
      </c>
      <c r="I8650" s="24">
        <f t="shared" ref="I8650:I8660" si="1746">$G8650/$G$10*I$5</f>
        <v>2.1597340785678254</v>
      </c>
    </row>
    <row r="8651" spans="1:9" hidden="1" outlineLevel="3" x14ac:dyDescent="0.25">
      <c r="A8651" t="s">
        <v>112</v>
      </c>
      <c r="B8651" t="str">
        <f>VLOOKUP(A8651,'AGENCY CODES'!$C$4:$F$139,3,FALSE)</f>
        <v>DEPARTMENT OF PUBLIC SAFETY</v>
      </c>
      <c r="C8651" s="8" t="s">
        <v>4</v>
      </c>
      <c r="D8651" s="8" t="str">
        <f t="shared" si="1740"/>
        <v>PSA2380</v>
      </c>
      <c r="E8651">
        <v>2380</v>
      </c>
      <c r="F8651" t="str">
        <f>VLOOKUP(D8651,'Fund List'!$A$2:$F$1324,6,FALSE)</f>
        <v>MOTOR CARRIER SAFETY REVOLVING</v>
      </c>
      <c r="G8651" s="3">
        <v>9</v>
      </c>
      <c r="I8651" s="24">
        <f t="shared" si="1746"/>
        <v>9.7188033535552147</v>
      </c>
    </row>
    <row r="8652" spans="1:9" hidden="1" outlineLevel="3" x14ac:dyDescent="0.25">
      <c r="A8652" t="s">
        <v>112</v>
      </c>
      <c r="B8652" t="str">
        <f>VLOOKUP(A8652,'AGENCY CODES'!$C$4:$F$139,3,FALSE)</f>
        <v>DEPARTMENT OF PUBLIC SAFETY</v>
      </c>
      <c r="C8652" s="8" t="s">
        <v>5</v>
      </c>
      <c r="D8652" s="8" t="str">
        <f t="shared" si="1740"/>
        <v>PSA2380</v>
      </c>
      <c r="E8652">
        <v>2380</v>
      </c>
      <c r="F8652" t="str">
        <f>VLOOKUP(D8652,'Fund List'!$A$2:$F$1324,6,FALSE)</f>
        <v>MOTOR CARRIER SAFETY REVOLVING</v>
      </c>
      <c r="G8652" s="3">
        <v>1</v>
      </c>
      <c r="I8652" s="24">
        <f t="shared" si="1746"/>
        <v>1.0798670392839127</v>
      </c>
    </row>
    <row r="8653" spans="1:9" hidden="1" outlineLevel="3" x14ac:dyDescent="0.25">
      <c r="A8653" t="s">
        <v>112</v>
      </c>
      <c r="B8653" t="str">
        <f>VLOOKUP(A8653,'AGENCY CODES'!$C$4:$F$139,3,FALSE)</f>
        <v>DEPARTMENT OF PUBLIC SAFETY</v>
      </c>
      <c r="C8653" s="8" t="s">
        <v>6</v>
      </c>
      <c r="D8653" s="8" t="str">
        <f t="shared" si="1740"/>
        <v>PSA2380</v>
      </c>
      <c r="E8653">
        <v>2380</v>
      </c>
      <c r="F8653" t="str">
        <f>VLOOKUP(D8653,'Fund List'!$A$2:$F$1324,6,FALSE)</f>
        <v>MOTOR CARRIER SAFETY REVOLVING</v>
      </c>
      <c r="G8653" s="3">
        <v>5</v>
      </c>
      <c r="I8653" s="24">
        <f t="shared" si="1746"/>
        <v>5.3993351964195639</v>
      </c>
    </row>
    <row r="8654" spans="1:9" hidden="1" outlineLevel="3" x14ac:dyDescent="0.25">
      <c r="A8654" t="s">
        <v>112</v>
      </c>
      <c r="B8654" t="str">
        <f>VLOOKUP(A8654,'AGENCY CODES'!$C$4:$F$139,3,FALSE)</f>
        <v>DEPARTMENT OF PUBLIC SAFETY</v>
      </c>
      <c r="C8654" s="8" t="s">
        <v>7</v>
      </c>
      <c r="D8654" s="8" t="str">
        <f t="shared" si="1740"/>
        <v>PSA2380</v>
      </c>
      <c r="E8654">
        <v>2380</v>
      </c>
      <c r="F8654" t="str">
        <f>VLOOKUP(D8654,'Fund List'!$A$2:$F$1324,6,FALSE)</f>
        <v>MOTOR CARRIER SAFETY REVOLVING</v>
      </c>
      <c r="G8654" s="3">
        <v>3</v>
      </c>
      <c r="I8654" s="24">
        <f t="shared" si="1746"/>
        <v>3.2396011178517381</v>
      </c>
    </row>
    <row r="8655" spans="1:9" hidden="1" outlineLevel="3" x14ac:dyDescent="0.25">
      <c r="A8655" t="s">
        <v>112</v>
      </c>
      <c r="B8655" t="str">
        <f>VLOOKUP(A8655,'AGENCY CODES'!$C$4:$F$139,3,FALSE)</f>
        <v>DEPARTMENT OF PUBLIC SAFETY</v>
      </c>
      <c r="C8655" s="8" t="s">
        <v>8</v>
      </c>
      <c r="D8655" s="8" t="str">
        <f t="shared" si="1740"/>
        <v>PSA2380</v>
      </c>
      <c r="E8655">
        <v>2380</v>
      </c>
      <c r="F8655" t="str">
        <f>VLOOKUP(D8655,'Fund List'!$A$2:$F$1324,6,FALSE)</f>
        <v>MOTOR CARRIER SAFETY REVOLVING</v>
      </c>
      <c r="G8655" s="3">
        <v>5</v>
      </c>
      <c r="I8655" s="24">
        <f t="shared" si="1746"/>
        <v>5.3993351964195639</v>
      </c>
    </row>
    <row r="8656" spans="1:9" hidden="1" outlineLevel="3" x14ac:dyDescent="0.25">
      <c r="A8656" t="s">
        <v>112</v>
      </c>
      <c r="B8656" t="str">
        <f>VLOOKUP(A8656,'AGENCY CODES'!$C$4:$F$139,3,FALSE)</f>
        <v>DEPARTMENT OF PUBLIC SAFETY</v>
      </c>
      <c r="C8656" s="8" t="s">
        <v>10</v>
      </c>
      <c r="D8656" s="8" t="str">
        <f t="shared" si="1740"/>
        <v>PSA2380</v>
      </c>
      <c r="E8656">
        <v>2380</v>
      </c>
      <c r="F8656" t="str">
        <f>VLOOKUP(D8656,'Fund List'!$A$2:$F$1324,6,FALSE)</f>
        <v>MOTOR CARRIER SAFETY REVOLVING</v>
      </c>
      <c r="G8656" s="3">
        <v>8</v>
      </c>
      <c r="I8656" s="24">
        <f t="shared" si="1746"/>
        <v>8.6389363142713016</v>
      </c>
    </row>
    <row r="8657" spans="1:9" hidden="1" outlineLevel="3" x14ac:dyDescent="0.25">
      <c r="A8657" t="s">
        <v>112</v>
      </c>
      <c r="B8657" t="str">
        <f>VLOOKUP(A8657,'AGENCY CODES'!$C$4:$F$139,3,FALSE)</f>
        <v>DEPARTMENT OF PUBLIC SAFETY</v>
      </c>
      <c r="C8657" s="8" t="s">
        <v>11</v>
      </c>
      <c r="D8657" s="8" t="str">
        <f t="shared" si="1740"/>
        <v>PSA2380</v>
      </c>
      <c r="E8657">
        <v>2380</v>
      </c>
      <c r="F8657" t="str">
        <f>VLOOKUP(D8657,'Fund List'!$A$2:$F$1324,6,FALSE)</f>
        <v>MOTOR CARRIER SAFETY REVOLVING</v>
      </c>
      <c r="G8657" s="3">
        <v>6</v>
      </c>
      <c r="I8657" s="24">
        <f t="shared" si="1746"/>
        <v>6.4792022357034762</v>
      </c>
    </row>
    <row r="8658" spans="1:9" hidden="1" outlineLevel="3" x14ac:dyDescent="0.25">
      <c r="A8658" t="s">
        <v>112</v>
      </c>
      <c r="B8658" t="str">
        <f>VLOOKUP(A8658,'AGENCY CODES'!$C$4:$F$139,3,FALSE)</f>
        <v>DEPARTMENT OF PUBLIC SAFETY</v>
      </c>
      <c r="C8658" s="8" t="s">
        <v>12</v>
      </c>
      <c r="D8658" s="8" t="str">
        <f t="shared" si="1740"/>
        <v>PSA2380</v>
      </c>
      <c r="E8658">
        <v>2380</v>
      </c>
      <c r="F8658" t="str">
        <f>VLOOKUP(D8658,'Fund List'!$A$2:$F$1324,6,FALSE)</f>
        <v>MOTOR CARRIER SAFETY REVOLVING</v>
      </c>
      <c r="G8658" s="3">
        <v>4</v>
      </c>
      <c r="I8658" s="24">
        <f t="shared" si="1746"/>
        <v>4.3194681571356508</v>
      </c>
    </row>
    <row r="8659" spans="1:9" hidden="1" outlineLevel="3" x14ac:dyDescent="0.25">
      <c r="A8659" t="s">
        <v>112</v>
      </c>
      <c r="B8659" t="str">
        <f>VLOOKUP(A8659,'AGENCY CODES'!$C$4:$F$139,3,FALSE)</f>
        <v>DEPARTMENT OF PUBLIC SAFETY</v>
      </c>
      <c r="C8659" s="8">
        <v>2</v>
      </c>
      <c r="D8659" s="8" t="str">
        <f t="shared" si="1740"/>
        <v>PSA2380</v>
      </c>
      <c r="E8659">
        <v>2380</v>
      </c>
      <c r="F8659" t="str">
        <f>VLOOKUP(D8659,'Fund List'!$A$2:$F$1324,6,FALSE)</f>
        <v>MOTOR CARRIER SAFETY REVOLVING</v>
      </c>
      <c r="G8659" s="3">
        <v>6</v>
      </c>
      <c r="I8659" s="24">
        <f t="shared" si="1746"/>
        <v>6.4792022357034762</v>
      </c>
    </row>
    <row r="8660" spans="1:9" hidden="1" outlineLevel="3" x14ac:dyDescent="0.25">
      <c r="A8660" t="s">
        <v>112</v>
      </c>
      <c r="B8660" t="str">
        <f>VLOOKUP(A8660,'AGENCY CODES'!$C$4:$F$139,3,FALSE)</f>
        <v>DEPARTMENT OF PUBLIC SAFETY</v>
      </c>
      <c r="C8660" s="8">
        <v>8</v>
      </c>
      <c r="D8660" s="8" t="str">
        <f t="shared" si="1740"/>
        <v>PSA2380</v>
      </c>
      <c r="E8660">
        <v>2380</v>
      </c>
      <c r="F8660" t="str">
        <f>VLOOKUP(D8660,'Fund List'!$A$2:$F$1324,6,FALSE)</f>
        <v>MOTOR CARRIER SAFETY REVOLVING</v>
      </c>
      <c r="G8660" s="3">
        <v>3</v>
      </c>
      <c r="I8660" s="24">
        <f t="shared" si="1746"/>
        <v>3.2396011178517381</v>
      </c>
    </row>
    <row r="8661" spans="1:9" outlineLevel="2" collapsed="1" x14ac:dyDescent="0.25">
      <c r="F8661" s="1" t="s">
        <v>4298</v>
      </c>
      <c r="I8661" s="24">
        <f t="shared" ref="I8661" si="1747">SUBTOTAL(9,I8650:I8660)</f>
        <v>56.153086042763462</v>
      </c>
    </row>
    <row r="8662" spans="1:9" hidden="1" outlineLevel="3" x14ac:dyDescent="0.25">
      <c r="A8662" t="s">
        <v>112</v>
      </c>
      <c r="B8662" t="str">
        <f>VLOOKUP(A8662,'AGENCY CODES'!$C$4:$F$139,3,FALSE)</f>
        <v>DEPARTMENT OF PUBLIC SAFETY</v>
      </c>
      <c r="C8662" s="8" t="s">
        <v>4</v>
      </c>
      <c r="D8662" s="8" t="str">
        <f t="shared" si="1740"/>
        <v>PSA2386</v>
      </c>
      <c r="E8662">
        <v>2386</v>
      </c>
      <c r="F8662" t="str">
        <f>VLOOKUP(D8662,'Fund List'!$A$2:$F$1324,6,FALSE)</f>
        <v>FAMILIES OF FALLEN POLICE OFFICERS PLATE</v>
      </c>
      <c r="G8662" s="3">
        <v>4</v>
      </c>
      <c r="I8662" s="24">
        <f t="shared" ref="I8662:I8667" si="1748">$G8662/$G$10*I$5</f>
        <v>4.3194681571356508</v>
      </c>
    </row>
    <row r="8663" spans="1:9" hidden="1" outlineLevel="3" x14ac:dyDescent="0.25">
      <c r="A8663" t="s">
        <v>112</v>
      </c>
      <c r="B8663" t="str">
        <f>VLOOKUP(A8663,'AGENCY CODES'!$C$4:$F$139,3,FALSE)</f>
        <v>DEPARTMENT OF PUBLIC SAFETY</v>
      </c>
      <c r="C8663" s="8" t="s">
        <v>8</v>
      </c>
      <c r="D8663" s="8" t="str">
        <f t="shared" si="1740"/>
        <v>PSA2386</v>
      </c>
      <c r="E8663">
        <v>2386</v>
      </c>
      <c r="F8663" t="str">
        <f>VLOOKUP(D8663,'Fund List'!$A$2:$F$1324,6,FALSE)</f>
        <v>FAMILIES OF FALLEN POLICE OFFICERS PLATE</v>
      </c>
      <c r="G8663" s="3">
        <v>12</v>
      </c>
      <c r="I8663" s="24">
        <f t="shared" si="1748"/>
        <v>12.958404471406952</v>
      </c>
    </row>
    <row r="8664" spans="1:9" hidden="1" outlineLevel="3" x14ac:dyDescent="0.25">
      <c r="A8664" t="s">
        <v>112</v>
      </c>
      <c r="B8664" t="str">
        <f>VLOOKUP(A8664,'AGENCY CODES'!$C$4:$F$139,3,FALSE)</f>
        <v>DEPARTMENT OF PUBLIC SAFETY</v>
      </c>
      <c r="C8664" s="8" t="s">
        <v>10</v>
      </c>
      <c r="D8664" s="8" t="str">
        <f t="shared" si="1740"/>
        <v>PSA2386</v>
      </c>
      <c r="E8664">
        <v>2386</v>
      </c>
      <c r="F8664" t="str">
        <f>VLOOKUP(D8664,'Fund List'!$A$2:$F$1324,6,FALSE)</f>
        <v>FAMILIES OF FALLEN POLICE OFFICERS PLATE</v>
      </c>
      <c r="G8664" s="3">
        <v>3</v>
      </c>
      <c r="I8664" s="24">
        <f t="shared" si="1748"/>
        <v>3.2396011178517381</v>
      </c>
    </row>
    <row r="8665" spans="1:9" hidden="1" outlineLevel="3" x14ac:dyDescent="0.25">
      <c r="A8665" t="s">
        <v>112</v>
      </c>
      <c r="B8665" t="str">
        <f>VLOOKUP(A8665,'AGENCY CODES'!$C$4:$F$139,3,FALSE)</f>
        <v>DEPARTMENT OF PUBLIC SAFETY</v>
      </c>
      <c r="C8665" s="8" t="s">
        <v>11</v>
      </c>
      <c r="D8665" s="8" t="str">
        <f t="shared" si="1740"/>
        <v>PSA2386</v>
      </c>
      <c r="E8665">
        <v>2386</v>
      </c>
      <c r="F8665" t="str">
        <f>VLOOKUP(D8665,'Fund List'!$A$2:$F$1324,6,FALSE)</f>
        <v>FAMILIES OF FALLEN POLICE OFFICERS PLATE</v>
      </c>
      <c r="G8665" s="3">
        <v>4</v>
      </c>
      <c r="I8665" s="24">
        <f t="shared" si="1748"/>
        <v>4.3194681571356508</v>
      </c>
    </row>
    <row r="8666" spans="1:9" hidden="1" outlineLevel="3" x14ac:dyDescent="0.25">
      <c r="A8666" t="s">
        <v>112</v>
      </c>
      <c r="B8666" t="str">
        <f>VLOOKUP(A8666,'AGENCY CODES'!$C$4:$F$139,3,FALSE)</f>
        <v>DEPARTMENT OF PUBLIC SAFETY</v>
      </c>
      <c r="C8666" s="8" t="s">
        <v>12</v>
      </c>
      <c r="D8666" s="8" t="str">
        <f t="shared" si="1740"/>
        <v>PSA2386</v>
      </c>
      <c r="E8666">
        <v>2386</v>
      </c>
      <c r="F8666" t="str">
        <f>VLOOKUP(D8666,'Fund List'!$A$2:$F$1324,6,FALSE)</f>
        <v>FAMILIES OF FALLEN POLICE OFFICERS PLATE</v>
      </c>
      <c r="G8666" s="3">
        <v>5</v>
      </c>
      <c r="I8666" s="24">
        <f t="shared" si="1748"/>
        <v>5.3993351964195639</v>
      </c>
    </row>
    <row r="8667" spans="1:9" hidden="1" outlineLevel="3" x14ac:dyDescent="0.25">
      <c r="A8667" t="s">
        <v>112</v>
      </c>
      <c r="B8667" t="str">
        <f>VLOOKUP(A8667,'AGENCY CODES'!$C$4:$F$139,3,FALSE)</f>
        <v>DEPARTMENT OF PUBLIC SAFETY</v>
      </c>
      <c r="C8667" s="8">
        <v>2</v>
      </c>
      <c r="D8667" s="8" t="str">
        <f t="shared" si="1740"/>
        <v>PSA2386</v>
      </c>
      <c r="E8667">
        <v>2386</v>
      </c>
      <c r="F8667" t="str">
        <f>VLOOKUP(D8667,'Fund List'!$A$2:$F$1324,6,FALSE)</f>
        <v>FAMILIES OF FALLEN POLICE OFFICERS PLATE</v>
      </c>
      <c r="G8667" s="3">
        <v>4</v>
      </c>
      <c r="I8667" s="24">
        <f t="shared" si="1748"/>
        <v>4.3194681571356508</v>
      </c>
    </row>
    <row r="8668" spans="1:9" outlineLevel="2" collapsed="1" x14ac:dyDescent="0.25">
      <c r="F8668" s="1" t="s">
        <v>4659</v>
      </c>
      <c r="I8668" s="24">
        <f t="shared" ref="I8668" si="1749">SUBTOTAL(9,I8662:I8667)</f>
        <v>34.555745257085206</v>
      </c>
    </row>
    <row r="8669" spans="1:9" hidden="1" outlineLevel="3" x14ac:dyDescent="0.25">
      <c r="A8669" t="s">
        <v>112</v>
      </c>
      <c r="B8669" t="str">
        <f>VLOOKUP(A8669,'AGENCY CODES'!$C$4:$F$139,3,FALSE)</f>
        <v>DEPARTMENT OF PUBLIC SAFETY</v>
      </c>
      <c r="C8669" s="8" t="s">
        <v>1</v>
      </c>
      <c r="D8669" s="8" t="str">
        <f t="shared" si="1740"/>
        <v>PSA2391</v>
      </c>
      <c r="E8669">
        <v>2391</v>
      </c>
      <c r="F8669" t="str">
        <f>VLOOKUP(D8669,'Fund List'!$A$2:$F$1324,6,FALSE)</f>
        <v>PUBLIC SAFETY EQUIPMENT FUND</v>
      </c>
      <c r="G8669" s="3">
        <v>23</v>
      </c>
      <c r="I8669" s="24">
        <f t="shared" ref="I8669:I8682" si="1750">$G8669/$G$10*I$5</f>
        <v>24.836941903529993</v>
      </c>
    </row>
    <row r="8670" spans="1:9" hidden="1" outlineLevel="3" x14ac:dyDescent="0.25">
      <c r="A8670" t="s">
        <v>112</v>
      </c>
      <c r="B8670" t="str">
        <f>VLOOKUP(A8670,'AGENCY CODES'!$C$4:$F$139,3,FALSE)</f>
        <v>DEPARTMENT OF PUBLIC SAFETY</v>
      </c>
      <c r="C8670" s="8" t="s">
        <v>22</v>
      </c>
      <c r="D8670" s="8" t="str">
        <f t="shared" si="1740"/>
        <v>PSA2391</v>
      </c>
      <c r="E8670">
        <v>2391</v>
      </c>
      <c r="F8670" t="str">
        <f>VLOOKUP(D8670,'Fund List'!$A$2:$F$1324,6,FALSE)</f>
        <v>PUBLIC SAFETY EQUIPMENT FUND</v>
      </c>
      <c r="G8670" s="3">
        <v>3</v>
      </c>
      <c r="I8670" s="24">
        <f t="shared" si="1750"/>
        <v>3.2396011178517381</v>
      </c>
    </row>
    <row r="8671" spans="1:9" hidden="1" outlineLevel="3" x14ac:dyDescent="0.25">
      <c r="A8671" t="s">
        <v>112</v>
      </c>
      <c r="B8671" t="str">
        <f>VLOOKUP(A8671,'AGENCY CODES'!$C$4:$F$139,3,FALSE)</f>
        <v>DEPARTMENT OF PUBLIC SAFETY</v>
      </c>
      <c r="C8671" s="8" t="s">
        <v>3</v>
      </c>
      <c r="D8671" s="8" t="str">
        <f t="shared" si="1740"/>
        <v>PSA2391</v>
      </c>
      <c r="E8671">
        <v>2391</v>
      </c>
      <c r="F8671" t="str">
        <f>VLOOKUP(D8671,'Fund List'!$A$2:$F$1324,6,FALSE)</f>
        <v>PUBLIC SAFETY EQUIPMENT FUND</v>
      </c>
      <c r="G8671" s="3">
        <v>2089</v>
      </c>
      <c r="I8671" s="24">
        <f t="shared" si="1750"/>
        <v>2255.8422450640937</v>
      </c>
    </row>
    <row r="8672" spans="1:9" hidden="1" outlineLevel="3" x14ac:dyDescent="0.25">
      <c r="A8672" t="s">
        <v>112</v>
      </c>
      <c r="B8672" t="str">
        <f>VLOOKUP(A8672,'AGENCY CODES'!$C$4:$F$139,3,FALSE)</f>
        <v>DEPARTMENT OF PUBLIC SAFETY</v>
      </c>
      <c r="C8672" s="8" t="s">
        <v>4</v>
      </c>
      <c r="D8672" s="8" t="str">
        <f t="shared" si="1740"/>
        <v>PSA2391</v>
      </c>
      <c r="E8672">
        <v>2391</v>
      </c>
      <c r="F8672" t="str">
        <f>VLOOKUP(D8672,'Fund List'!$A$2:$F$1324,6,FALSE)</f>
        <v>PUBLIC SAFETY EQUIPMENT FUND</v>
      </c>
      <c r="G8672" s="3">
        <v>49</v>
      </c>
      <c r="I8672" s="24">
        <f t="shared" si="1750"/>
        <v>52.913484924911728</v>
      </c>
    </row>
    <row r="8673" spans="1:9" hidden="1" outlineLevel="3" x14ac:dyDescent="0.25">
      <c r="A8673" t="s">
        <v>112</v>
      </c>
      <c r="B8673" t="str">
        <f>VLOOKUP(A8673,'AGENCY CODES'!$C$4:$F$139,3,FALSE)</f>
        <v>DEPARTMENT OF PUBLIC SAFETY</v>
      </c>
      <c r="C8673" s="8" t="s">
        <v>5</v>
      </c>
      <c r="D8673" s="8" t="str">
        <f t="shared" si="1740"/>
        <v>PSA2391</v>
      </c>
      <c r="E8673">
        <v>2391</v>
      </c>
      <c r="F8673" t="str">
        <f>VLOOKUP(D8673,'Fund List'!$A$2:$F$1324,6,FALSE)</f>
        <v>PUBLIC SAFETY EQUIPMENT FUND</v>
      </c>
      <c r="G8673" s="3">
        <v>1</v>
      </c>
      <c r="I8673" s="24">
        <f t="shared" si="1750"/>
        <v>1.0798670392839127</v>
      </c>
    </row>
    <row r="8674" spans="1:9" hidden="1" outlineLevel="3" x14ac:dyDescent="0.25">
      <c r="A8674" t="s">
        <v>112</v>
      </c>
      <c r="B8674" t="str">
        <f>VLOOKUP(A8674,'AGENCY CODES'!$C$4:$F$139,3,FALSE)</f>
        <v>DEPARTMENT OF PUBLIC SAFETY</v>
      </c>
      <c r="C8674" s="8" t="s">
        <v>6</v>
      </c>
      <c r="D8674" s="8" t="str">
        <f t="shared" si="1740"/>
        <v>PSA2391</v>
      </c>
      <c r="E8674">
        <v>2391</v>
      </c>
      <c r="F8674" t="str">
        <f>VLOOKUP(D8674,'Fund List'!$A$2:$F$1324,6,FALSE)</f>
        <v>PUBLIC SAFETY EQUIPMENT FUND</v>
      </c>
      <c r="G8674" s="3">
        <v>8</v>
      </c>
      <c r="I8674" s="24">
        <f t="shared" si="1750"/>
        <v>8.6389363142713016</v>
      </c>
    </row>
    <row r="8675" spans="1:9" hidden="1" outlineLevel="3" x14ac:dyDescent="0.25">
      <c r="A8675" t="s">
        <v>112</v>
      </c>
      <c r="B8675" t="str">
        <f>VLOOKUP(A8675,'AGENCY CODES'!$C$4:$F$139,3,FALSE)</f>
        <v>DEPARTMENT OF PUBLIC SAFETY</v>
      </c>
      <c r="C8675" s="8" t="s">
        <v>7</v>
      </c>
      <c r="D8675" s="8" t="str">
        <f t="shared" si="1740"/>
        <v>PSA2391</v>
      </c>
      <c r="E8675">
        <v>2391</v>
      </c>
      <c r="F8675" t="str">
        <f>VLOOKUP(D8675,'Fund List'!$A$2:$F$1324,6,FALSE)</f>
        <v>PUBLIC SAFETY EQUIPMENT FUND</v>
      </c>
      <c r="G8675" s="3">
        <v>10</v>
      </c>
      <c r="I8675" s="24">
        <f t="shared" si="1750"/>
        <v>10.798670392839128</v>
      </c>
    </row>
    <row r="8676" spans="1:9" hidden="1" outlineLevel="3" x14ac:dyDescent="0.25">
      <c r="A8676" t="s">
        <v>112</v>
      </c>
      <c r="B8676" t="str">
        <f>VLOOKUP(A8676,'AGENCY CODES'!$C$4:$F$139,3,FALSE)</f>
        <v>DEPARTMENT OF PUBLIC SAFETY</v>
      </c>
      <c r="C8676" s="8" t="s">
        <v>17</v>
      </c>
      <c r="D8676" s="8" t="str">
        <f t="shared" si="1740"/>
        <v>PSA2391</v>
      </c>
      <c r="E8676">
        <v>2391</v>
      </c>
      <c r="F8676" t="str">
        <f>VLOOKUP(D8676,'Fund List'!$A$2:$F$1324,6,FALSE)</f>
        <v>PUBLIC SAFETY EQUIPMENT FUND</v>
      </c>
      <c r="G8676" s="3">
        <v>20</v>
      </c>
      <c r="I8676" s="24">
        <f t="shared" si="1750"/>
        <v>21.597340785678256</v>
      </c>
    </row>
    <row r="8677" spans="1:9" hidden="1" outlineLevel="3" x14ac:dyDescent="0.25">
      <c r="A8677" t="s">
        <v>112</v>
      </c>
      <c r="B8677" t="str">
        <f>VLOOKUP(A8677,'AGENCY CODES'!$C$4:$F$139,3,FALSE)</f>
        <v>DEPARTMENT OF PUBLIC SAFETY</v>
      </c>
      <c r="C8677" s="8" t="s">
        <v>8</v>
      </c>
      <c r="D8677" s="8" t="str">
        <f t="shared" si="1740"/>
        <v>PSA2391</v>
      </c>
      <c r="E8677">
        <v>2391</v>
      </c>
      <c r="F8677" t="str">
        <f>VLOOKUP(D8677,'Fund List'!$A$2:$F$1324,6,FALSE)</f>
        <v>PUBLIC SAFETY EQUIPMENT FUND</v>
      </c>
      <c r="G8677" s="3">
        <v>5</v>
      </c>
      <c r="I8677" s="24">
        <f t="shared" si="1750"/>
        <v>5.3993351964195639</v>
      </c>
    </row>
    <row r="8678" spans="1:9" hidden="1" outlineLevel="3" x14ac:dyDescent="0.25">
      <c r="A8678" t="s">
        <v>112</v>
      </c>
      <c r="B8678" t="str">
        <f>VLOOKUP(A8678,'AGENCY CODES'!$C$4:$F$139,3,FALSE)</f>
        <v>DEPARTMENT OF PUBLIC SAFETY</v>
      </c>
      <c r="C8678" s="8" t="s">
        <v>10</v>
      </c>
      <c r="D8678" s="8" t="str">
        <f t="shared" si="1740"/>
        <v>PSA2391</v>
      </c>
      <c r="E8678">
        <v>2391</v>
      </c>
      <c r="F8678" t="str">
        <f>VLOOKUP(D8678,'Fund List'!$A$2:$F$1324,6,FALSE)</f>
        <v>PUBLIC SAFETY EQUIPMENT FUND</v>
      </c>
      <c r="G8678" s="3">
        <v>45</v>
      </c>
      <c r="I8678" s="24">
        <f t="shared" si="1750"/>
        <v>48.594016767776075</v>
      </c>
    </row>
    <row r="8679" spans="1:9" hidden="1" outlineLevel="3" x14ac:dyDescent="0.25">
      <c r="A8679" t="s">
        <v>112</v>
      </c>
      <c r="B8679" t="str">
        <f>VLOOKUP(A8679,'AGENCY CODES'!$C$4:$F$139,3,FALSE)</f>
        <v>DEPARTMENT OF PUBLIC SAFETY</v>
      </c>
      <c r="C8679" s="8" t="s">
        <v>11</v>
      </c>
      <c r="D8679" s="8" t="str">
        <f t="shared" si="1740"/>
        <v>PSA2391</v>
      </c>
      <c r="E8679">
        <v>2391</v>
      </c>
      <c r="F8679" t="str">
        <f>VLOOKUP(D8679,'Fund List'!$A$2:$F$1324,6,FALSE)</f>
        <v>PUBLIC SAFETY EQUIPMENT FUND</v>
      </c>
      <c r="G8679" s="3">
        <v>201</v>
      </c>
      <c r="I8679" s="24">
        <f t="shared" si="1750"/>
        <v>217.05327489606645</v>
      </c>
    </row>
    <row r="8680" spans="1:9" hidden="1" outlineLevel="3" x14ac:dyDescent="0.25">
      <c r="A8680" t="s">
        <v>112</v>
      </c>
      <c r="B8680" t="str">
        <f>VLOOKUP(A8680,'AGENCY CODES'!$C$4:$F$139,3,FALSE)</f>
        <v>DEPARTMENT OF PUBLIC SAFETY</v>
      </c>
      <c r="C8680" s="8" t="s">
        <v>12</v>
      </c>
      <c r="D8680" s="8" t="str">
        <f t="shared" si="1740"/>
        <v>PSA2391</v>
      </c>
      <c r="E8680">
        <v>2391</v>
      </c>
      <c r="F8680" t="str">
        <f>VLOOKUP(D8680,'Fund List'!$A$2:$F$1324,6,FALSE)</f>
        <v>PUBLIC SAFETY EQUIPMENT FUND</v>
      </c>
      <c r="G8680" s="3">
        <v>22</v>
      </c>
      <c r="I8680" s="24">
        <f t="shared" si="1750"/>
        <v>23.757074864246082</v>
      </c>
    </row>
    <row r="8681" spans="1:9" hidden="1" outlineLevel="3" x14ac:dyDescent="0.25">
      <c r="A8681" t="s">
        <v>112</v>
      </c>
      <c r="B8681" t="str">
        <f>VLOOKUP(A8681,'AGENCY CODES'!$C$4:$F$139,3,FALSE)</f>
        <v>DEPARTMENT OF PUBLIC SAFETY</v>
      </c>
      <c r="C8681" s="8">
        <v>2</v>
      </c>
      <c r="D8681" s="8" t="str">
        <f t="shared" si="1740"/>
        <v>PSA2391</v>
      </c>
      <c r="E8681">
        <v>2391</v>
      </c>
      <c r="F8681" t="str">
        <f>VLOOKUP(D8681,'Fund List'!$A$2:$F$1324,6,FALSE)</f>
        <v>PUBLIC SAFETY EQUIPMENT FUND</v>
      </c>
      <c r="G8681" s="3">
        <v>167</v>
      </c>
      <c r="I8681" s="24">
        <f t="shared" si="1750"/>
        <v>180.33779556041344</v>
      </c>
    </row>
    <row r="8682" spans="1:9" hidden="1" outlineLevel="3" x14ac:dyDescent="0.25">
      <c r="A8682" t="s">
        <v>112</v>
      </c>
      <c r="B8682" t="str">
        <f>VLOOKUP(A8682,'AGENCY CODES'!$C$4:$F$139,3,FALSE)</f>
        <v>DEPARTMENT OF PUBLIC SAFETY</v>
      </c>
      <c r="C8682" s="8">
        <v>8</v>
      </c>
      <c r="D8682" s="8" t="str">
        <f t="shared" si="1740"/>
        <v>PSA2391</v>
      </c>
      <c r="E8682">
        <v>2391</v>
      </c>
      <c r="F8682" t="str">
        <f>VLOOKUP(D8682,'Fund List'!$A$2:$F$1324,6,FALSE)</f>
        <v>PUBLIC SAFETY EQUIPMENT FUND</v>
      </c>
      <c r="G8682" s="3">
        <v>23</v>
      </c>
      <c r="I8682" s="24">
        <f t="shared" si="1750"/>
        <v>24.836941903529993</v>
      </c>
    </row>
    <row r="8683" spans="1:9" outlineLevel="2" collapsed="1" x14ac:dyDescent="0.25">
      <c r="F8683" s="1" t="s">
        <v>4660</v>
      </c>
      <c r="I8683" s="24">
        <f t="shared" ref="I8683" si="1751">SUBTOTAL(9,I8669:I8682)</f>
        <v>2878.9255267309104</v>
      </c>
    </row>
    <row r="8684" spans="1:9" hidden="1" outlineLevel="3" x14ac:dyDescent="0.25">
      <c r="A8684" t="s">
        <v>112</v>
      </c>
      <c r="B8684" t="str">
        <f>VLOOKUP(A8684,'AGENCY CODES'!$C$4:$F$139,3,FALSE)</f>
        <v>DEPARTMENT OF PUBLIC SAFETY</v>
      </c>
      <c r="C8684" s="8" t="s">
        <v>1</v>
      </c>
      <c r="D8684" s="8" t="str">
        <f t="shared" si="1740"/>
        <v>PSA2394</v>
      </c>
      <c r="E8684">
        <v>2394</v>
      </c>
      <c r="F8684" t="str">
        <f>VLOOKUP(D8684,'Fund List'!$A$2:$F$1324,6,FALSE)</f>
        <v>CRIME LABORATORY OPERATIONS FUND</v>
      </c>
      <c r="G8684" s="3">
        <v>17</v>
      </c>
      <c r="I8684" s="24">
        <f t="shared" ref="I8684:I8689" si="1752">$G8684/$G$10*I$5</f>
        <v>18.357739667826518</v>
      </c>
    </row>
    <row r="8685" spans="1:9" hidden="1" outlineLevel="3" x14ac:dyDescent="0.25">
      <c r="A8685" t="s">
        <v>112</v>
      </c>
      <c r="B8685" t="str">
        <f>VLOOKUP(A8685,'AGENCY CODES'!$C$4:$F$139,3,FALSE)</f>
        <v>DEPARTMENT OF PUBLIC SAFETY</v>
      </c>
      <c r="C8685" s="8" t="s">
        <v>4</v>
      </c>
      <c r="D8685" s="8" t="str">
        <f t="shared" si="1740"/>
        <v>PSA2394</v>
      </c>
      <c r="E8685">
        <v>2394</v>
      </c>
      <c r="F8685" t="str">
        <f>VLOOKUP(D8685,'Fund List'!$A$2:$F$1324,6,FALSE)</f>
        <v>CRIME LABORATORY OPERATIONS FUND</v>
      </c>
      <c r="G8685" s="3">
        <v>18</v>
      </c>
      <c r="I8685" s="24">
        <f t="shared" si="1752"/>
        <v>19.437606707110429</v>
      </c>
    </row>
    <row r="8686" spans="1:9" hidden="1" outlineLevel="3" x14ac:dyDescent="0.25">
      <c r="A8686" t="s">
        <v>112</v>
      </c>
      <c r="B8686" t="str">
        <f>VLOOKUP(A8686,'AGENCY CODES'!$C$4:$F$139,3,FALSE)</f>
        <v>DEPARTMENT OF PUBLIC SAFETY</v>
      </c>
      <c r="C8686" s="8" t="s">
        <v>5</v>
      </c>
      <c r="D8686" s="8" t="str">
        <f t="shared" si="1740"/>
        <v>PSA2394</v>
      </c>
      <c r="E8686">
        <v>2394</v>
      </c>
      <c r="F8686" t="str">
        <f>VLOOKUP(D8686,'Fund List'!$A$2:$F$1324,6,FALSE)</f>
        <v>CRIME LABORATORY OPERATIONS FUND</v>
      </c>
      <c r="G8686" s="3">
        <v>19</v>
      </c>
      <c r="I8686" s="24">
        <f t="shared" si="1752"/>
        <v>20.517473746394341</v>
      </c>
    </row>
    <row r="8687" spans="1:9" hidden="1" outlineLevel="3" x14ac:dyDescent="0.25">
      <c r="A8687" t="s">
        <v>112</v>
      </c>
      <c r="B8687" t="str">
        <f>VLOOKUP(A8687,'AGENCY CODES'!$C$4:$F$139,3,FALSE)</f>
        <v>DEPARTMENT OF PUBLIC SAFETY</v>
      </c>
      <c r="C8687" s="8" t="s">
        <v>7</v>
      </c>
      <c r="D8687" s="8" t="str">
        <f t="shared" si="1740"/>
        <v>PSA2394</v>
      </c>
      <c r="E8687">
        <v>2394</v>
      </c>
      <c r="F8687" t="str">
        <f>VLOOKUP(D8687,'Fund List'!$A$2:$F$1324,6,FALSE)</f>
        <v>CRIME LABORATORY OPERATIONS FUND</v>
      </c>
      <c r="G8687" s="3">
        <v>13</v>
      </c>
      <c r="I8687" s="24">
        <f t="shared" si="1752"/>
        <v>14.038271510690866</v>
      </c>
    </row>
    <row r="8688" spans="1:9" hidden="1" outlineLevel="3" x14ac:dyDescent="0.25">
      <c r="A8688" t="s">
        <v>112</v>
      </c>
      <c r="B8688" t="str">
        <f>VLOOKUP(A8688,'AGENCY CODES'!$C$4:$F$139,3,FALSE)</f>
        <v>DEPARTMENT OF PUBLIC SAFETY</v>
      </c>
      <c r="C8688" s="8" t="s">
        <v>8</v>
      </c>
      <c r="D8688" s="8" t="str">
        <f t="shared" ref="D8688:D8751" si="1753">CONCATENATE(A8688,E8688)</f>
        <v>PSA2394</v>
      </c>
      <c r="E8688">
        <v>2394</v>
      </c>
      <c r="F8688" t="str">
        <f>VLOOKUP(D8688,'Fund List'!$A$2:$F$1324,6,FALSE)</f>
        <v>CRIME LABORATORY OPERATIONS FUND</v>
      </c>
      <c r="G8688" s="3">
        <v>12</v>
      </c>
      <c r="I8688" s="24">
        <f t="shared" si="1752"/>
        <v>12.958404471406952</v>
      </c>
    </row>
    <row r="8689" spans="1:9" hidden="1" outlineLevel="3" x14ac:dyDescent="0.25">
      <c r="A8689" t="s">
        <v>112</v>
      </c>
      <c r="B8689" t="str">
        <f>VLOOKUP(A8689,'AGENCY CODES'!$C$4:$F$139,3,FALSE)</f>
        <v>DEPARTMENT OF PUBLIC SAFETY</v>
      </c>
      <c r="C8689" s="8" t="s">
        <v>12</v>
      </c>
      <c r="D8689" s="8" t="str">
        <f t="shared" si="1753"/>
        <v>PSA2394</v>
      </c>
      <c r="E8689">
        <v>2394</v>
      </c>
      <c r="F8689" t="str">
        <f>VLOOKUP(D8689,'Fund List'!$A$2:$F$1324,6,FALSE)</f>
        <v>CRIME LABORATORY OPERATIONS FUND</v>
      </c>
      <c r="G8689" s="3">
        <v>5</v>
      </c>
      <c r="I8689" s="24">
        <f t="shared" si="1752"/>
        <v>5.3993351964195639</v>
      </c>
    </row>
    <row r="8690" spans="1:9" outlineLevel="2" collapsed="1" x14ac:dyDescent="0.25">
      <c r="F8690" s="1" t="s">
        <v>4661</v>
      </c>
      <c r="I8690" s="24">
        <f t="shared" ref="I8690" si="1754">SUBTOTAL(9,I8684:I8689)</f>
        <v>90.708831299848669</v>
      </c>
    </row>
    <row r="8691" spans="1:9" hidden="1" outlineLevel="3" x14ac:dyDescent="0.25">
      <c r="A8691" t="s">
        <v>112</v>
      </c>
      <c r="B8691" t="str">
        <f>VLOOKUP(A8691,'AGENCY CODES'!$C$4:$F$139,3,FALSE)</f>
        <v>DEPARTMENT OF PUBLIC SAFETY</v>
      </c>
      <c r="C8691" s="8" t="s">
        <v>1</v>
      </c>
      <c r="D8691" s="8" t="str">
        <f t="shared" si="1753"/>
        <v>PSA2396</v>
      </c>
      <c r="E8691">
        <v>2396</v>
      </c>
      <c r="F8691" t="str">
        <f>VLOOKUP(D8691,'Fund List'!$A$2:$F$1324,6,FALSE)</f>
        <v>GANG IM INTEL TEAM ENFORCE MISSION FUND</v>
      </c>
      <c r="G8691" s="3">
        <v>48</v>
      </c>
      <c r="I8691" s="24">
        <f t="shared" ref="I8691:I8705" si="1755">$G8691/$G$10*I$5</f>
        <v>51.83361788562781</v>
      </c>
    </row>
    <row r="8692" spans="1:9" hidden="1" outlineLevel="3" x14ac:dyDescent="0.25">
      <c r="A8692" t="s">
        <v>112</v>
      </c>
      <c r="B8692" t="str">
        <f>VLOOKUP(A8692,'AGENCY CODES'!$C$4:$F$139,3,FALSE)</f>
        <v>DEPARTMENT OF PUBLIC SAFETY</v>
      </c>
      <c r="C8692" s="8" t="s">
        <v>22</v>
      </c>
      <c r="D8692" s="8" t="str">
        <f t="shared" si="1753"/>
        <v>PSA2396</v>
      </c>
      <c r="E8692">
        <v>2396</v>
      </c>
      <c r="F8692" t="str">
        <f>VLOOKUP(D8692,'Fund List'!$A$2:$F$1324,6,FALSE)</f>
        <v>GANG IM INTEL TEAM ENFORCE MISSION FUND</v>
      </c>
      <c r="G8692" s="3">
        <v>9</v>
      </c>
      <c r="I8692" s="24">
        <f t="shared" si="1755"/>
        <v>9.7188033535552147</v>
      </c>
    </row>
    <row r="8693" spans="1:9" hidden="1" outlineLevel="3" x14ac:dyDescent="0.25">
      <c r="A8693" t="s">
        <v>112</v>
      </c>
      <c r="B8693" t="str">
        <f>VLOOKUP(A8693,'AGENCY CODES'!$C$4:$F$139,3,FALSE)</f>
        <v>DEPARTMENT OF PUBLIC SAFETY</v>
      </c>
      <c r="C8693" s="8" t="s">
        <v>2</v>
      </c>
      <c r="D8693" s="8" t="str">
        <f t="shared" si="1753"/>
        <v>PSA2396</v>
      </c>
      <c r="E8693">
        <v>2396</v>
      </c>
      <c r="F8693" t="str">
        <f>VLOOKUP(D8693,'Fund List'!$A$2:$F$1324,6,FALSE)</f>
        <v>GANG IM INTEL TEAM ENFORCE MISSION FUND</v>
      </c>
      <c r="G8693" s="3">
        <v>1</v>
      </c>
      <c r="I8693" s="24">
        <f t="shared" si="1755"/>
        <v>1.0798670392839127</v>
      </c>
    </row>
    <row r="8694" spans="1:9" hidden="1" outlineLevel="3" x14ac:dyDescent="0.25">
      <c r="A8694" t="s">
        <v>112</v>
      </c>
      <c r="B8694" t="str">
        <f>VLOOKUP(A8694,'AGENCY CODES'!$C$4:$F$139,3,FALSE)</f>
        <v>DEPARTMENT OF PUBLIC SAFETY</v>
      </c>
      <c r="C8694" s="8" t="s">
        <v>3</v>
      </c>
      <c r="D8694" s="8" t="str">
        <f t="shared" si="1753"/>
        <v>PSA2396</v>
      </c>
      <c r="E8694">
        <v>2396</v>
      </c>
      <c r="F8694" t="str">
        <f>VLOOKUP(D8694,'Fund List'!$A$2:$F$1324,6,FALSE)</f>
        <v>GANG IM INTEL TEAM ENFORCE MISSION FUND</v>
      </c>
      <c r="G8694" s="3">
        <v>1196</v>
      </c>
      <c r="I8694" s="24">
        <f t="shared" si="1755"/>
        <v>1291.5209789835596</v>
      </c>
    </row>
    <row r="8695" spans="1:9" hidden="1" outlineLevel="3" x14ac:dyDescent="0.25">
      <c r="A8695" t="s">
        <v>112</v>
      </c>
      <c r="B8695" t="str">
        <f>VLOOKUP(A8695,'AGENCY CODES'!$C$4:$F$139,3,FALSE)</f>
        <v>DEPARTMENT OF PUBLIC SAFETY</v>
      </c>
      <c r="C8695" s="8" t="s">
        <v>4</v>
      </c>
      <c r="D8695" s="8" t="str">
        <f t="shared" si="1753"/>
        <v>PSA2396</v>
      </c>
      <c r="E8695">
        <v>2396</v>
      </c>
      <c r="F8695" t="str">
        <f>VLOOKUP(D8695,'Fund List'!$A$2:$F$1324,6,FALSE)</f>
        <v>GANG IM INTEL TEAM ENFORCE MISSION FUND</v>
      </c>
      <c r="G8695" s="3">
        <v>152</v>
      </c>
      <c r="I8695" s="24">
        <f t="shared" si="1755"/>
        <v>164.13978997115473</v>
      </c>
    </row>
    <row r="8696" spans="1:9" hidden="1" outlineLevel="3" x14ac:dyDescent="0.25">
      <c r="A8696" t="s">
        <v>112</v>
      </c>
      <c r="B8696" t="str">
        <f>VLOOKUP(A8696,'AGENCY CODES'!$C$4:$F$139,3,FALSE)</f>
        <v>DEPARTMENT OF PUBLIC SAFETY</v>
      </c>
      <c r="C8696" s="8" t="s">
        <v>5</v>
      </c>
      <c r="D8696" s="8" t="str">
        <f t="shared" si="1753"/>
        <v>PSA2396</v>
      </c>
      <c r="E8696">
        <v>2396</v>
      </c>
      <c r="F8696" t="str">
        <f>VLOOKUP(D8696,'Fund List'!$A$2:$F$1324,6,FALSE)</f>
        <v>GANG IM INTEL TEAM ENFORCE MISSION FUND</v>
      </c>
      <c r="G8696" s="3">
        <v>5</v>
      </c>
      <c r="I8696" s="24">
        <f t="shared" si="1755"/>
        <v>5.3993351964195639</v>
      </c>
    </row>
    <row r="8697" spans="1:9" hidden="1" outlineLevel="3" x14ac:dyDescent="0.25">
      <c r="A8697" t="s">
        <v>112</v>
      </c>
      <c r="B8697" t="str">
        <f>VLOOKUP(A8697,'AGENCY CODES'!$C$4:$F$139,3,FALSE)</f>
        <v>DEPARTMENT OF PUBLIC SAFETY</v>
      </c>
      <c r="C8697" s="8" t="s">
        <v>6</v>
      </c>
      <c r="D8697" s="8" t="str">
        <f t="shared" si="1753"/>
        <v>PSA2396</v>
      </c>
      <c r="E8697">
        <v>2396</v>
      </c>
      <c r="F8697" t="str">
        <f>VLOOKUP(D8697,'Fund List'!$A$2:$F$1324,6,FALSE)</f>
        <v>GANG IM INTEL TEAM ENFORCE MISSION FUND</v>
      </c>
      <c r="G8697" s="3">
        <v>166</v>
      </c>
      <c r="I8697" s="24">
        <f t="shared" si="1755"/>
        <v>179.25792852112951</v>
      </c>
    </row>
    <row r="8698" spans="1:9" hidden="1" outlineLevel="3" x14ac:dyDescent="0.25">
      <c r="A8698" t="s">
        <v>112</v>
      </c>
      <c r="B8698" t="str">
        <f>VLOOKUP(A8698,'AGENCY CODES'!$C$4:$F$139,3,FALSE)</f>
        <v>DEPARTMENT OF PUBLIC SAFETY</v>
      </c>
      <c r="C8698" s="8" t="s">
        <v>7</v>
      </c>
      <c r="D8698" s="8" t="str">
        <f t="shared" si="1753"/>
        <v>PSA2396</v>
      </c>
      <c r="E8698">
        <v>2396</v>
      </c>
      <c r="F8698" t="str">
        <f>VLOOKUP(D8698,'Fund List'!$A$2:$F$1324,6,FALSE)</f>
        <v>GANG IM INTEL TEAM ENFORCE MISSION FUND</v>
      </c>
      <c r="G8698" s="3">
        <v>3</v>
      </c>
      <c r="I8698" s="24">
        <f t="shared" si="1755"/>
        <v>3.2396011178517381</v>
      </c>
    </row>
    <row r="8699" spans="1:9" hidden="1" outlineLevel="3" x14ac:dyDescent="0.25">
      <c r="A8699" t="s">
        <v>112</v>
      </c>
      <c r="B8699" t="str">
        <f>VLOOKUP(A8699,'AGENCY CODES'!$C$4:$F$139,3,FALSE)</f>
        <v>DEPARTMENT OF PUBLIC SAFETY</v>
      </c>
      <c r="C8699" s="8" t="s">
        <v>17</v>
      </c>
      <c r="D8699" s="8" t="str">
        <f t="shared" si="1753"/>
        <v>PSA2396</v>
      </c>
      <c r="E8699">
        <v>2396</v>
      </c>
      <c r="F8699" t="str">
        <f>VLOOKUP(D8699,'Fund List'!$A$2:$F$1324,6,FALSE)</f>
        <v>GANG IM INTEL TEAM ENFORCE MISSION FUND</v>
      </c>
      <c r="G8699" s="3">
        <v>2</v>
      </c>
      <c r="I8699" s="24">
        <f t="shared" si="1755"/>
        <v>2.1597340785678254</v>
      </c>
    </row>
    <row r="8700" spans="1:9" hidden="1" outlineLevel="3" x14ac:dyDescent="0.25">
      <c r="A8700" t="s">
        <v>112</v>
      </c>
      <c r="B8700" t="str">
        <f>VLOOKUP(A8700,'AGENCY CODES'!$C$4:$F$139,3,FALSE)</f>
        <v>DEPARTMENT OF PUBLIC SAFETY</v>
      </c>
      <c r="C8700" s="8" t="s">
        <v>8</v>
      </c>
      <c r="D8700" s="8" t="str">
        <f t="shared" si="1753"/>
        <v>PSA2396</v>
      </c>
      <c r="E8700">
        <v>2396</v>
      </c>
      <c r="F8700" t="str">
        <f>VLOOKUP(D8700,'Fund List'!$A$2:$F$1324,6,FALSE)</f>
        <v>GANG IM INTEL TEAM ENFORCE MISSION FUND</v>
      </c>
      <c r="G8700" s="3">
        <v>1</v>
      </c>
      <c r="I8700" s="24">
        <f t="shared" si="1755"/>
        <v>1.0798670392839127</v>
      </c>
    </row>
    <row r="8701" spans="1:9" hidden="1" outlineLevel="3" x14ac:dyDescent="0.25">
      <c r="A8701" t="s">
        <v>112</v>
      </c>
      <c r="B8701" t="str">
        <f>VLOOKUP(A8701,'AGENCY CODES'!$C$4:$F$139,3,FALSE)</f>
        <v>DEPARTMENT OF PUBLIC SAFETY</v>
      </c>
      <c r="C8701" s="8" t="s">
        <v>10</v>
      </c>
      <c r="D8701" s="8" t="str">
        <f t="shared" si="1753"/>
        <v>PSA2396</v>
      </c>
      <c r="E8701">
        <v>2396</v>
      </c>
      <c r="F8701" t="str">
        <f>VLOOKUP(D8701,'Fund List'!$A$2:$F$1324,6,FALSE)</f>
        <v>GANG IM INTEL TEAM ENFORCE MISSION FUND</v>
      </c>
      <c r="G8701" s="3">
        <v>142</v>
      </c>
      <c r="I8701" s="24">
        <f t="shared" si="1755"/>
        <v>153.34111957831561</v>
      </c>
    </row>
    <row r="8702" spans="1:9" hidden="1" outlineLevel="3" x14ac:dyDescent="0.25">
      <c r="A8702" t="s">
        <v>112</v>
      </c>
      <c r="B8702" t="str">
        <f>VLOOKUP(A8702,'AGENCY CODES'!$C$4:$F$139,3,FALSE)</f>
        <v>DEPARTMENT OF PUBLIC SAFETY</v>
      </c>
      <c r="C8702" s="8" t="s">
        <v>11</v>
      </c>
      <c r="D8702" s="8" t="str">
        <f t="shared" si="1753"/>
        <v>PSA2396</v>
      </c>
      <c r="E8702">
        <v>2396</v>
      </c>
      <c r="F8702" t="str">
        <f>VLOOKUP(D8702,'Fund List'!$A$2:$F$1324,6,FALSE)</f>
        <v>GANG IM INTEL TEAM ENFORCE MISSION FUND</v>
      </c>
      <c r="G8702" s="3">
        <v>311</v>
      </c>
      <c r="I8702" s="24">
        <f t="shared" si="1755"/>
        <v>335.83864921729685</v>
      </c>
    </row>
    <row r="8703" spans="1:9" hidden="1" outlineLevel="3" x14ac:dyDescent="0.25">
      <c r="A8703" t="s">
        <v>112</v>
      </c>
      <c r="B8703" t="str">
        <f>VLOOKUP(A8703,'AGENCY CODES'!$C$4:$F$139,3,FALSE)</f>
        <v>DEPARTMENT OF PUBLIC SAFETY</v>
      </c>
      <c r="C8703" s="8" t="s">
        <v>12</v>
      </c>
      <c r="D8703" s="8" t="str">
        <f t="shared" si="1753"/>
        <v>PSA2396</v>
      </c>
      <c r="E8703">
        <v>2396</v>
      </c>
      <c r="F8703" t="str">
        <f>VLOOKUP(D8703,'Fund List'!$A$2:$F$1324,6,FALSE)</f>
        <v>GANG IM INTEL TEAM ENFORCE MISSION FUND</v>
      </c>
      <c r="G8703" s="3">
        <v>12</v>
      </c>
      <c r="I8703" s="24">
        <f t="shared" si="1755"/>
        <v>12.958404471406952</v>
      </c>
    </row>
    <row r="8704" spans="1:9" hidden="1" outlineLevel="3" x14ac:dyDescent="0.25">
      <c r="A8704" t="s">
        <v>112</v>
      </c>
      <c r="B8704" t="str">
        <f>VLOOKUP(A8704,'AGENCY CODES'!$C$4:$F$139,3,FALSE)</f>
        <v>DEPARTMENT OF PUBLIC SAFETY</v>
      </c>
      <c r="C8704" s="8">
        <v>2</v>
      </c>
      <c r="D8704" s="8" t="str">
        <f t="shared" si="1753"/>
        <v>PSA2396</v>
      </c>
      <c r="E8704">
        <v>2396</v>
      </c>
      <c r="F8704" t="str">
        <f>VLOOKUP(D8704,'Fund List'!$A$2:$F$1324,6,FALSE)</f>
        <v>GANG IM INTEL TEAM ENFORCE MISSION FUND</v>
      </c>
      <c r="G8704" s="3">
        <v>315</v>
      </c>
      <c r="I8704" s="24">
        <f t="shared" si="1755"/>
        <v>340.15811737443249</v>
      </c>
    </row>
    <row r="8705" spans="1:9" hidden="1" outlineLevel="3" x14ac:dyDescent="0.25">
      <c r="A8705" t="s">
        <v>112</v>
      </c>
      <c r="B8705" t="str">
        <f>VLOOKUP(A8705,'AGENCY CODES'!$C$4:$F$139,3,FALSE)</f>
        <v>DEPARTMENT OF PUBLIC SAFETY</v>
      </c>
      <c r="C8705" s="8">
        <v>8</v>
      </c>
      <c r="D8705" s="8" t="str">
        <f t="shared" si="1753"/>
        <v>PSA2396</v>
      </c>
      <c r="E8705">
        <v>2396</v>
      </c>
      <c r="F8705" t="str">
        <f>VLOOKUP(D8705,'Fund List'!$A$2:$F$1324,6,FALSE)</f>
        <v>GANG IM INTEL TEAM ENFORCE MISSION FUND</v>
      </c>
      <c r="G8705" s="3">
        <v>486</v>
      </c>
      <c r="I8705" s="24">
        <f t="shared" si="1755"/>
        <v>524.81538109198164</v>
      </c>
    </row>
    <row r="8706" spans="1:9" outlineLevel="2" collapsed="1" x14ac:dyDescent="0.25">
      <c r="F8706" s="1" t="s">
        <v>4662</v>
      </c>
      <c r="I8706" s="24">
        <f t="shared" ref="I8706" si="1756">SUBTOTAL(9,I8691:I8705)</f>
        <v>3076.5411949198674</v>
      </c>
    </row>
    <row r="8707" spans="1:9" hidden="1" outlineLevel="3" x14ac:dyDescent="0.25">
      <c r="A8707" t="s">
        <v>112</v>
      </c>
      <c r="B8707" t="str">
        <f>VLOOKUP(A8707,'AGENCY CODES'!$C$4:$F$139,3,FALSE)</f>
        <v>DEPARTMENT OF PUBLIC SAFETY</v>
      </c>
      <c r="C8707" s="8" t="s">
        <v>1</v>
      </c>
      <c r="D8707" s="8" t="str">
        <f t="shared" si="1753"/>
        <v>PSA2433</v>
      </c>
      <c r="E8707">
        <v>2433</v>
      </c>
      <c r="F8707" t="str">
        <f>VLOOKUP(D8707,'Fund List'!$A$2:$F$1324,6,FALSE)</f>
        <v>FINGERPRINT CLEARANCE CARD FUND</v>
      </c>
      <c r="G8707" s="3">
        <v>2</v>
      </c>
      <c r="I8707" s="24">
        <f t="shared" ref="I8707:I8720" si="1757">$G8707/$G$10*I$5</f>
        <v>2.1597340785678254</v>
      </c>
    </row>
    <row r="8708" spans="1:9" hidden="1" outlineLevel="3" x14ac:dyDescent="0.25">
      <c r="A8708" t="s">
        <v>112</v>
      </c>
      <c r="B8708" t="str">
        <f>VLOOKUP(A8708,'AGENCY CODES'!$C$4:$F$139,3,FALSE)</f>
        <v>DEPARTMENT OF PUBLIC SAFETY</v>
      </c>
      <c r="C8708" s="8" t="s">
        <v>2</v>
      </c>
      <c r="D8708" s="8" t="str">
        <f t="shared" si="1753"/>
        <v>PSA2433</v>
      </c>
      <c r="E8708">
        <v>2433</v>
      </c>
      <c r="F8708" t="str">
        <f>VLOOKUP(D8708,'Fund List'!$A$2:$F$1324,6,FALSE)</f>
        <v>FINGERPRINT CLEARANCE CARD FUND</v>
      </c>
      <c r="G8708" s="3">
        <v>5</v>
      </c>
      <c r="I8708" s="24">
        <f t="shared" si="1757"/>
        <v>5.3993351964195639</v>
      </c>
    </row>
    <row r="8709" spans="1:9" hidden="1" outlineLevel="3" x14ac:dyDescent="0.25">
      <c r="A8709" t="s">
        <v>112</v>
      </c>
      <c r="B8709" t="str">
        <f>VLOOKUP(A8709,'AGENCY CODES'!$C$4:$F$139,3,FALSE)</f>
        <v>DEPARTMENT OF PUBLIC SAFETY</v>
      </c>
      <c r="C8709" s="8" t="s">
        <v>3</v>
      </c>
      <c r="D8709" s="8" t="str">
        <f t="shared" si="1753"/>
        <v>PSA2433</v>
      </c>
      <c r="E8709">
        <v>2433</v>
      </c>
      <c r="F8709" t="str">
        <f>VLOOKUP(D8709,'Fund List'!$A$2:$F$1324,6,FALSE)</f>
        <v>FINGERPRINT CLEARANCE CARD FUND</v>
      </c>
      <c r="G8709" s="3">
        <v>262</v>
      </c>
      <c r="I8709" s="24">
        <f t="shared" si="1757"/>
        <v>282.9251642923852</v>
      </c>
    </row>
    <row r="8710" spans="1:9" hidden="1" outlineLevel="3" x14ac:dyDescent="0.25">
      <c r="A8710" t="s">
        <v>112</v>
      </c>
      <c r="B8710" t="str">
        <f>VLOOKUP(A8710,'AGENCY CODES'!$C$4:$F$139,3,FALSE)</f>
        <v>DEPARTMENT OF PUBLIC SAFETY</v>
      </c>
      <c r="C8710" s="8" t="s">
        <v>4</v>
      </c>
      <c r="D8710" s="8" t="str">
        <f t="shared" si="1753"/>
        <v>PSA2433</v>
      </c>
      <c r="E8710">
        <v>2433</v>
      </c>
      <c r="F8710" t="str">
        <f>VLOOKUP(D8710,'Fund List'!$A$2:$F$1324,6,FALSE)</f>
        <v>FINGERPRINT CLEARANCE CARD FUND</v>
      </c>
      <c r="G8710" s="3">
        <v>94</v>
      </c>
      <c r="I8710" s="24">
        <f t="shared" si="1757"/>
        <v>101.50750169268781</v>
      </c>
    </row>
    <row r="8711" spans="1:9" hidden="1" outlineLevel="3" x14ac:dyDescent="0.25">
      <c r="A8711" t="s">
        <v>112</v>
      </c>
      <c r="B8711" t="str">
        <f>VLOOKUP(A8711,'AGENCY CODES'!$C$4:$F$139,3,FALSE)</f>
        <v>DEPARTMENT OF PUBLIC SAFETY</v>
      </c>
      <c r="C8711" s="8" t="s">
        <v>5</v>
      </c>
      <c r="D8711" s="8" t="str">
        <f t="shared" si="1753"/>
        <v>PSA2433</v>
      </c>
      <c r="E8711">
        <v>2433</v>
      </c>
      <c r="F8711" t="str">
        <f>VLOOKUP(D8711,'Fund List'!$A$2:$F$1324,6,FALSE)</f>
        <v>FINGERPRINT CLEARANCE CARD FUND</v>
      </c>
      <c r="G8711" s="3">
        <v>5</v>
      </c>
      <c r="I8711" s="24">
        <f t="shared" si="1757"/>
        <v>5.3993351964195639</v>
      </c>
    </row>
    <row r="8712" spans="1:9" hidden="1" outlineLevel="3" x14ac:dyDescent="0.25">
      <c r="A8712" t="s">
        <v>112</v>
      </c>
      <c r="B8712" t="str">
        <f>VLOOKUP(A8712,'AGENCY CODES'!$C$4:$F$139,3,FALSE)</f>
        <v>DEPARTMENT OF PUBLIC SAFETY</v>
      </c>
      <c r="C8712" s="8" t="s">
        <v>6</v>
      </c>
      <c r="D8712" s="8" t="str">
        <f t="shared" si="1753"/>
        <v>PSA2433</v>
      </c>
      <c r="E8712">
        <v>2433</v>
      </c>
      <c r="F8712" t="str">
        <f>VLOOKUP(D8712,'Fund List'!$A$2:$F$1324,6,FALSE)</f>
        <v>FINGERPRINT CLEARANCE CARD FUND</v>
      </c>
      <c r="G8712" s="3">
        <v>85</v>
      </c>
      <c r="I8712" s="24">
        <f t="shared" si="1757"/>
        <v>91.788698339132594</v>
      </c>
    </row>
    <row r="8713" spans="1:9" hidden="1" outlineLevel="3" x14ac:dyDescent="0.25">
      <c r="A8713" t="s">
        <v>112</v>
      </c>
      <c r="B8713" t="str">
        <f>VLOOKUP(A8713,'AGENCY CODES'!$C$4:$F$139,3,FALSE)</f>
        <v>DEPARTMENT OF PUBLIC SAFETY</v>
      </c>
      <c r="C8713" s="8" t="s">
        <v>7</v>
      </c>
      <c r="D8713" s="8" t="str">
        <f t="shared" si="1753"/>
        <v>PSA2433</v>
      </c>
      <c r="E8713">
        <v>2433</v>
      </c>
      <c r="F8713" t="str">
        <f>VLOOKUP(D8713,'Fund List'!$A$2:$F$1324,6,FALSE)</f>
        <v>FINGERPRINT CLEARANCE CARD FUND</v>
      </c>
      <c r="G8713" s="3">
        <v>22</v>
      </c>
      <c r="I8713" s="24">
        <f t="shared" si="1757"/>
        <v>23.757074864246082</v>
      </c>
    </row>
    <row r="8714" spans="1:9" hidden="1" outlineLevel="3" x14ac:dyDescent="0.25">
      <c r="A8714" t="s">
        <v>112</v>
      </c>
      <c r="B8714" t="str">
        <f>VLOOKUP(A8714,'AGENCY CODES'!$C$4:$F$139,3,FALSE)</f>
        <v>DEPARTMENT OF PUBLIC SAFETY</v>
      </c>
      <c r="C8714" s="8" t="s">
        <v>17</v>
      </c>
      <c r="D8714" s="8" t="str">
        <f t="shared" si="1753"/>
        <v>PSA2433</v>
      </c>
      <c r="E8714">
        <v>2433</v>
      </c>
      <c r="F8714" t="str">
        <f>VLOOKUP(D8714,'Fund List'!$A$2:$F$1324,6,FALSE)</f>
        <v>FINGERPRINT CLEARANCE CARD FUND</v>
      </c>
      <c r="G8714" s="3">
        <v>12</v>
      </c>
      <c r="I8714" s="24">
        <f t="shared" si="1757"/>
        <v>12.958404471406952</v>
      </c>
    </row>
    <row r="8715" spans="1:9" hidden="1" outlineLevel="3" x14ac:dyDescent="0.25">
      <c r="A8715" t="s">
        <v>112</v>
      </c>
      <c r="B8715" t="str">
        <f>VLOOKUP(A8715,'AGENCY CODES'!$C$4:$F$139,3,FALSE)</f>
        <v>DEPARTMENT OF PUBLIC SAFETY</v>
      </c>
      <c r="C8715" s="8" t="s">
        <v>8</v>
      </c>
      <c r="D8715" s="8" t="str">
        <f t="shared" si="1753"/>
        <v>PSA2433</v>
      </c>
      <c r="E8715">
        <v>2433</v>
      </c>
      <c r="F8715" t="str">
        <f>VLOOKUP(D8715,'Fund List'!$A$2:$F$1324,6,FALSE)</f>
        <v>FINGERPRINT CLEARANCE CARD FUND</v>
      </c>
      <c r="G8715" s="3">
        <v>796</v>
      </c>
      <c r="I8715" s="24">
        <f t="shared" si="1757"/>
        <v>859.57416326999453</v>
      </c>
    </row>
    <row r="8716" spans="1:9" hidden="1" outlineLevel="3" x14ac:dyDescent="0.25">
      <c r="A8716" t="s">
        <v>112</v>
      </c>
      <c r="B8716" t="str">
        <f>VLOOKUP(A8716,'AGENCY CODES'!$C$4:$F$139,3,FALSE)</f>
        <v>DEPARTMENT OF PUBLIC SAFETY</v>
      </c>
      <c r="C8716" s="8" t="s">
        <v>10</v>
      </c>
      <c r="D8716" s="8" t="str">
        <f t="shared" si="1753"/>
        <v>PSA2433</v>
      </c>
      <c r="E8716">
        <v>2433</v>
      </c>
      <c r="F8716" t="str">
        <f>VLOOKUP(D8716,'Fund List'!$A$2:$F$1324,6,FALSE)</f>
        <v>FINGERPRINT CLEARANCE CARD FUND</v>
      </c>
      <c r="G8716" s="3">
        <v>107</v>
      </c>
      <c r="I8716" s="24">
        <f t="shared" si="1757"/>
        <v>115.54577320337866</v>
      </c>
    </row>
    <row r="8717" spans="1:9" hidden="1" outlineLevel="3" x14ac:dyDescent="0.25">
      <c r="A8717" t="s">
        <v>112</v>
      </c>
      <c r="B8717" t="str">
        <f>VLOOKUP(A8717,'AGENCY CODES'!$C$4:$F$139,3,FALSE)</f>
        <v>DEPARTMENT OF PUBLIC SAFETY</v>
      </c>
      <c r="C8717" s="8" t="s">
        <v>11</v>
      </c>
      <c r="D8717" s="8" t="str">
        <f t="shared" si="1753"/>
        <v>PSA2433</v>
      </c>
      <c r="E8717">
        <v>2433</v>
      </c>
      <c r="F8717" t="str">
        <f>VLOOKUP(D8717,'Fund List'!$A$2:$F$1324,6,FALSE)</f>
        <v>FINGERPRINT CLEARANCE CARD FUND</v>
      </c>
      <c r="G8717" s="3">
        <v>298</v>
      </c>
      <c r="I8717" s="24">
        <f t="shared" si="1757"/>
        <v>321.80037770660601</v>
      </c>
    </row>
    <row r="8718" spans="1:9" hidden="1" outlineLevel="3" x14ac:dyDescent="0.25">
      <c r="A8718" t="s">
        <v>112</v>
      </c>
      <c r="B8718" t="str">
        <f>VLOOKUP(A8718,'AGENCY CODES'!$C$4:$F$139,3,FALSE)</f>
        <v>DEPARTMENT OF PUBLIC SAFETY</v>
      </c>
      <c r="C8718" s="8" t="s">
        <v>12</v>
      </c>
      <c r="D8718" s="8" t="str">
        <f t="shared" si="1753"/>
        <v>PSA2433</v>
      </c>
      <c r="E8718">
        <v>2433</v>
      </c>
      <c r="F8718" t="str">
        <f>VLOOKUP(D8718,'Fund List'!$A$2:$F$1324,6,FALSE)</f>
        <v>FINGERPRINT CLEARANCE CARD FUND</v>
      </c>
      <c r="G8718" s="3">
        <v>7</v>
      </c>
      <c r="I8718" s="24">
        <f t="shared" si="1757"/>
        <v>7.5590692749873885</v>
      </c>
    </row>
    <row r="8719" spans="1:9" hidden="1" outlineLevel="3" x14ac:dyDescent="0.25">
      <c r="A8719" t="s">
        <v>112</v>
      </c>
      <c r="B8719" t="str">
        <f>VLOOKUP(A8719,'AGENCY CODES'!$C$4:$F$139,3,FALSE)</f>
        <v>DEPARTMENT OF PUBLIC SAFETY</v>
      </c>
      <c r="C8719" s="8">
        <v>2</v>
      </c>
      <c r="D8719" s="8" t="str">
        <f t="shared" si="1753"/>
        <v>PSA2433</v>
      </c>
      <c r="E8719">
        <v>2433</v>
      </c>
      <c r="F8719" t="str">
        <f>VLOOKUP(D8719,'Fund List'!$A$2:$F$1324,6,FALSE)</f>
        <v>FINGERPRINT CLEARANCE CARD FUND</v>
      </c>
      <c r="G8719" s="3">
        <v>291</v>
      </c>
      <c r="I8719" s="24">
        <f t="shared" si="1757"/>
        <v>314.24130843161862</v>
      </c>
    </row>
    <row r="8720" spans="1:9" hidden="1" outlineLevel="3" x14ac:dyDescent="0.25">
      <c r="A8720" t="s">
        <v>112</v>
      </c>
      <c r="B8720" t="str">
        <f>VLOOKUP(A8720,'AGENCY CODES'!$C$4:$F$139,3,FALSE)</f>
        <v>DEPARTMENT OF PUBLIC SAFETY</v>
      </c>
      <c r="C8720" s="8">
        <v>8</v>
      </c>
      <c r="D8720" s="8" t="str">
        <f t="shared" si="1753"/>
        <v>PSA2433</v>
      </c>
      <c r="E8720">
        <v>2433</v>
      </c>
      <c r="F8720" t="str">
        <f>VLOOKUP(D8720,'Fund List'!$A$2:$F$1324,6,FALSE)</f>
        <v>FINGERPRINT CLEARANCE CARD FUND</v>
      </c>
      <c r="G8720" s="3">
        <v>465</v>
      </c>
      <c r="I8720" s="24">
        <f t="shared" si="1757"/>
        <v>502.13817326701945</v>
      </c>
    </row>
    <row r="8721" spans="1:9" outlineLevel="2" collapsed="1" x14ac:dyDescent="0.25">
      <c r="F8721" s="1" t="s">
        <v>4663</v>
      </c>
      <c r="I8721" s="24">
        <f t="shared" ref="I8721" si="1758">SUBTOTAL(9,I8707:I8720)</f>
        <v>2646.7541132848701</v>
      </c>
    </row>
    <row r="8722" spans="1:9" hidden="1" outlineLevel="3" x14ac:dyDescent="0.25">
      <c r="A8722" t="s">
        <v>112</v>
      </c>
      <c r="B8722" t="str">
        <f>VLOOKUP(A8722,'AGENCY CODES'!$C$4:$F$139,3,FALSE)</f>
        <v>DEPARTMENT OF PUBLIC SAFETY</v>
      </c>
      <c r="C8722" s="8" t="s">
        <v>3</v>
      </c>
      <c r="D8722" s="8" t="str">
        <f t="shared" si="1753"/>
        <v>PSA2435</v>
      </c>
      <c r="E8722">
        <v>2435</v>
      </c>
      <c r="F8722" t="str">
        <f>VLOOKUP(D8722,'Fund List'!$A$2:$F$1324,6,FALSE)</f>
        <v>BOARD OF FINGERPRINTING FUND</v>
      </c>
      <c r="G8722" s="3">
        <v>257</v>
      </c>
      <c r="I8722" s="24">
        <f>$G8722/$G$10*I$5</f>
        <v>277.52582909596561</v>
      </c>
    </row>
    <row r="8723" spans="1:9" hidden="1" outlineLevel="3" x14ac:dyDescent="0.25">
      <c r="A8723" t="s">
        <v>112</v>
      </c>
      <c r="B8723" t="str">
        <f>VLOOKUP(A8723,'AGENCY CODES'!$C$4:$F$139,3,FALSE)</f>
        <v>DEPARTMENT OF PUBLIC SAFETY</v>
      </c>
      <c r="C8723" s="8" t="s">
        <v>5</v>
      </c>
      <c r="D8723" s="8" t="str">
        <f t="shared" si="1753"/>
        <v>PSA2435</v>
      </c>
      <c r="E8723">
        <v>2435</v>
      </c>
      <c r="F8723" t="str">
        <f>VLOOKUP(D8723,'Fund List'!$A$2:$F$1324,6,FALSE)</f>
        <v>BOARD OF FINGERPRINTING FUND</v>
      </c>
      <c r="G8723" s="3">
        <v>13</v>
      </c>
      <c r="I8723" s="24">
        <f>$G8723/$G$10*I$5</f>
        <v>14.038271510690866</v>
      </c>
    </row>
    <row r="8724" spans="1:9" hidden="1" outlineLevel="3" x14ac:dyDescent="0.25">
      <c r="A8724" t="s">
        <v>112</v>
      </c>
      <c r="B8724" t="str">
        <f>VLOOKUP(A8724,'AGENCY CODES'!$C$4:$F$139,3,FALSE)</f>
        <v>DEPARTMENT OF PUBLIC SAFETY</v>
      </c>
      <c r="C8724" s="8" t="s">
        <v>6</v>
      </c>
      <c r="D8724" s="8" t="str">
        <f t="shared" si="1753"/>
        <v>PSA2435</v>
      </c>
      <c r="E8724">
        <v>2435</v>
      </c>
      <c r="F8724" t="str">
        <f>VLOOKUP(D8724,'Fund List'!$A$2:$F$1324,6,FALSE)</f>
        <v>BOARD OF FINGERPRINTING FUND</v>
      </c>
      <c r="G8724" s="3">
        <v>4</v>
      </c>
      <c r="I8724" s="24">
        <f>$G8724/$G$10*I$5</f>
        <v>4.3194681571356508</v>
      </c>
    </row>
    <row r="8725" spans="1:9" hidden="1" outlineLevel="3" x14ac:dyDescent="0.25">
      <c r="A8725" t="s">
        <v>112</v>
      </c>
      <c r="B8725" t="str">
        <f>VLOOKUP(A8725,'AGENCY CODES'!$C$4:$F$139,3,FALSE)</f>
        <v>DEPARTMENT OF PUBLIC SAFETY</v>
      </c>
      <c r="C8725" s="8" t="s">
        <v>8</v>
      </c>
      <c r="D8725" s="8" t="str">
        <f t="shared" si="1753"/>
        <v>PSA2435</v>
      </c>
      <c r="E8725">
        <v>2435</v>
      </c>
      <c r="F8725" t="str">
        <f>VLOOKUP(D8725,'Fund List'!$A$2:$F$1324,6,FALSE)</f>
        <v>BOARD OF FINGERPRINTING FUND</v>
      </c>
      <c r="G8725" s="3">
        <v>794</v>
      </c>
      <c r="I8725" s="24">
        <f>$G8725/$G$10*I$5</f>
        <v>857.41442919142685</v>
      </c>
    </row>
    <row r="8726" spans="1:9" hidden="1" outlineLevel="3" x14ac:dyDescent="0.25">
      <c r="A8726" t="s">
        <v>112</v>
      </c>
      <c r="B8726" t="str">
        <f>VLOOKUP(A8726,'AGENCY CODES'!$C$4:$F$139,3,FALSE)</f>
        <v>DEPARTMENT OF PUBLIC SAFETY</v>
      </c>
      <c r="C8726" s="8" t="s">
        <v>12</v>
      </c>
      <c r="D8726" s="8" t="str">
        <f t="shared" si="1753"/>
        <v>PSA2435</v>
      </c>
      <c r="E8726">
        <v>2435</v>
      </c>
      <c r="F8726" t="str">
        <f>VLOOKUP(D8726,'Fund List'!$A$2:$F$1324,6,FALSE)</f>
        <v>BOARD OF FINGERPRINTING FUND</v>
      </c>
      <c r="G8726" s="3">
        <v>3</v>
      </c>
      <c r="I8726" s="24">
        <f>$G8726/$G$10*I$5</f>
        <v>3.2396011178517381</v>
      </c>
    </row>
    <row r="8727" spans="1:9" outlineLevel="2" collapsed="1" x14ac:dyDescent="0.25">
      <c r="F8727" s="1" t="s">
        <v>4664</v>
      </c>
      <c r="I8727" s="24">
        <f t="shared" ref="I8727" si="1759">SUBTOTAL(9,I8722:I8726)</f>
        <v>1156.5375990730706</v>
      </c>
    </row>
    <row r="8728" spans="1:9" hidden="1" outlineLevel="3" x14ac:dyDescent="0.25">
      <c r="A8728" t="s">
        <v>112</v>
      </c>
      <c r="B8728" t="str">
        <f>VLOOKUP(A8728,'AGENCY CODES'!$C$4:$F$139,3,FALSE)</f>
        <v>DEPARTMENT OF PUBLIC SAFETY</v>
      </c>
      <c r="C8728" s="8" t="s">
        <v>1</v>
      </c>
      <c r="D8728" s="8" t="str">
        <f t="shared" si="1753"/>
        <v>PSA2479</v>
      </c>
      <c r="E8728">
        <v>2479</v>
      </c>
      <c r="F8728" t="str">
        <f>VLOOKUP(D8728,'Fund List'!$A$2:$F$1324,6,FALSE)</f>
        <v>MOTORCYCLE SAFETY EDUCATION FUND</v>
      </c>
      <c r="G8728" s="3">
        <v>11</v>
      </c>
      <c r="I8728" s="24">
        <f t="shared" ref="I8728:I8733" si="1760">$G8728/$G$10*I$5</f>
        <v>11.878537432123041</v>
      </c>
    </row>
    <row r="8729" spans="1:9" hidden="1" outlineLevel="3" x14ac:dyDescent="0.25">
      <c r="A8729" t="s">
        <v>112</v>
      </c>
      <c r="B8729" t="str">
        <f>VLOOKUP(A8729,'AGENCY CODES'!$C$4:$F$139,3,FALSE)</f>
        <v>DEPARTMENT OF PUBLIC SAFETY</v>
      </c>
      <c r="C8729" s="8" t="s">
        <v>22</v>
      </c>
      <c r="D8729" s="8" t="str">
        <f t="shared" si="1753"/>
        <v>PSA2479</v>
      </c>
      <c r="E8729">
        <v>2479</v>
      </c>
      <c r="F8729" t="str">
        <f>VLOOKUP(D8729,'Fund List'!$A$2:$F$1324,6,FALSE)</f>
        <v>MOTORCYCLE SAFETY EDUCATION FUND</v>
      </c>
      <c r="G8729" s="3">
        <v>1</v>
      </c>
      <c r="I8729" s="24">
        <f t="shared" si="1760"/>
        <v>1.0798670392839127</v>
      </c>
    </row>
    <row r="8730" spans="1:9" hidden="1" outlineLevel="3" x14ac:dyDescent="0.25">
      <c r="A8730" t="s">
        <v>112</v>
      </c>
      <c r="B8730" t="str">
        <f>VLOOKUP(A8730,'AGENCY CODES'!$C$4:$F$139,3,FALSE)</f>
        <v>DEPARTMENT OF PUBLIC SAFETY</v>
      </c>
      <c r="C8730" s="8" t="s">
        <v>4</v>
      </c>
      <c r="D8730" s="8" t="str">
        <f t="shared" si="1753"/>
        <v>PSA2479</v>
      </c>
      <c r="E8730">
        <v>2479</v>
      </c>
      <c r="F8730" t="str">
        <f>VLOOKUP(D8730,'Fund List'!$A$2:$F$1324,6,FALSE)</f>
        <v>MOTORCYCLE SAFETY EDUCATION FUND</v>
      </c>
      <c r="G8730" s="3">
        <v>3</v>
      </c>
      <c r="I8730" s="24">
        <f t="shared" si="1760"/>
        <v>3.2396011178517381</v>
      </c>
    </row>
    <row r="8731" spans="1:9" hidden="1" outlineLevel="3" x14ac:dyDescent="0.25">
      <c r="A8731" t="s">
        <v>112</v>
      </c>
      <c r="B8731" t="str">
        <f>VLOOKUP(A8731,'AGENCY CODES'!$C$4:$F$139,3,FALSE)</f>
        <v>DEPARTMENT OF PUBLIC SAFETY</v>
      </c>
      <c r="C8731" s="8" t="s">
        <v>5</v>
      </c>
      <c r="D8731" s="8" t="str">
        <f t="shared" si="1753"/>
        <v>PSA2479</v>
      </c>
      <c r="E8731">
        <v>2479</v>
      </c>
      <c r="F8731" t="str">
        <f>VLOOKUP(D8731,'Fund List'!$A$2:$F$1324,6,FALSE)</f>
        <v>MOTORCYCLE SAFETY EDUCATION FUND</v>
      </c>
      <c r="G8731" s="3">
        <v>4</v>
      </c>
      <c r="I8731" s="24">
        <f t="shared" si="1760"/>
        <v>4.3194681571356508</v>
      </c>
    </row>
    <row r="8732" spans="1:9" hidden="1" outlineLevel="3" x14ac:dyDescent="0.25">
      <c r="A8732" t="s">
        <v>112</v>
      </c>
      <c r="B8732" t="str">
        <f>VLOOKUP(A8732,'AGENCY CODES'!$C$4:$F$139,3,FALSE)</f>
        <v>DEPARTMENT OF PUBLIC SAFETY</v>
      </c>
      <c r="C8732" s="8" t="s">
        <v>8</v>
      </c>
      <c r="D8732" s="8" t="str">
        <f t="shared" si="1753"/>
        <v>PSA2479</v>
      </c>
      <c r="E8732">
        <v>2479</v>
      </c>
      <c r="F8732" t="str">
        <f>VLOOKUP(D8732,'Fund List'!$A$2:$F$1324,6,FALSE)</f>
        <v>MOTORCYCLE SAFETY EDUCATION FUND</v>
      </c>
      <c r="G8732" s="3">
        <v>2</v>
      </c>
      <c r="I8732" s="24">
        <f t="shared" si="1760"/>
        <v>2.1597340785678254</v>
      </c>
    </row>
    <row r="8733" spans="1:9" hidden="1" outlineLevel="3" x14ac:dyDescent="0.25">
      <c r="A8733" t="s">
        <v>112</v>
      </c>
      <c r="B8733" t="str">
        <f>VLOOKUP(A8733,'AGENCY CODES'!$C$4:$F$139,3,FALSE)</f>
        <v>DEPARTMENT OF PUBLIC SAFETY</v>
      </c>
      <c r="C8733" s="8" t="s">
        <v>12</v>
      </c>
      <c r="D8733" s="8" t="str">
        <f t="shared" si="1753"/>
        <v>PSA2479</v>
      </c>
      <c r="E8733">
        <v>2479</v>
      </c>
      <c r="F8733" t="str">
        <f>VLOOKUP(D8733,'Fund List'!$A$2:$F$1324,6,FALSE)</f>
        <v>MOTORCYCLE SAFETY EDUCATION FUND</v>
      </c>
      <c r="G8733" s="3">
        <v>3</v>
      </c>
      <c r="I8733" s="24">
        <f t="shared" si="1760"/>
        <v>3.2396011178517381</v>
      </c>
    </row>
    <row r="8734" spans="1:9" outlineLevel="2" collapsed="1" x14ac:dyDescent="0.25">
      <c r="F8734" s="1" t="s">
        <v>4457</v>
      </c>
      <c r="I8734" s="24">
        <f t="shared" ref="I8734" si="1761">SUBTOTAL(9,I8728:I8733)</f>
        <v>25.916808942813908</v>
      </c>
    </row>
    <row r="8735" spans="1:9" hidden="1" outlineLevel="3" x14ac:dyDescent="0.25">
      <c r="A8735" t="s">
        <v>112</v>
      </c>
      <c r="B8735" t="str">
        <f>VLOOKUP(A8735,'AGENCY CODES'!$C$4:$F$139,3,FALSE)</f>
        <v>DEPARTMENT OF PUBLIC SAFETY</v>
      </c>
      <c r="C8735" s="8" t="s">
        <v>1</v>
      </c>
      <c r="D8735" s="8" t="str">
        <f t="shared" si="1753"/>
        <v>PSA2490</v>
      </c>
      <c r="E8735">
        <v>2490</v>
      </c>
      <c r="F8735" t="str">
        <f>VLOOKUP(D8735,'Fund List'!$A$2:$F$1324,6,FALSE)</f>
        <v>DEPARTMENT OF PUBLIC SAFETY LICENSING FD</v>
      </c>
      <c r="G8735" s="3">
        <v>2</v>
      </c>
      <c r="I8735" s="24">
        <f t="shared" ref="I8735:I8745" si="1762">$G8735/$G$10*I$5</f>
        <v>2.1597340785678254</v>
      </c>
    </row>
    <row r="8736" spans="1:9" hidden="1" outlineLevel="3" x14ac:dyDescent="0.25">
      <c r="A8736" t="s">
        <v>112</v>
      </c>
      <c r="B8736" t="str">
        <f>VLOOKUP(A8736,'AGENCY CODES'!$C$4:$F$139,3,FALSE)</f>
        <v>DEPARTMENT OF PUBLIC SAFETY</v>
      </c>
      <c r="C8736" s="8" t="s">
        <v>3</v>
      </c>
      <c r="D8736" s="8" t="str">
        <f t="shared" si="1753"/>
        <v>PSA2490</v>
      </c>
      <c r="E8736">
        <v>2490</v>
      </c>
      <c r="F8736" t="str">
        <f>VLOOKUP(D8736,'Fund List'!$A$2:$F$1324,6,FALSE)</f>
        <v>DEPARTMENT OF PUBLIC SAFETY LICENSING FD</v>
      </c>
      <c r="G8736" s="3">
        <v>248</v>
      </c>
      <c r="I8736" s="24">
        <f t="shared" si="1762"/>
        <v>267.80702574241042</v>
      </c>
    </row>
    <row r="8737" spans="1:9" hidden="1" outlineLevel="3" x14ac:dyDescent="0.25">
      <c r="A8737" t="s">
        <v>112</v>
      </c>
      <c r="B8737" t="str">
        <f>VLOOKUP(A8737,'AGENCY CODES'!$C$4:$F$139,3,FALSE)</f>
        <v>DEPARTMENT OF PUBLIC SAFETY</v>
      </c>
      <c r="C8737" s="8" t="s">
        <v>4</v>
      </c>
      <c r="D8737" s="8" t="str">
        <f t="shared" si="1753"/>
        <v>PSA2490</v>
      </c>
      <c r="E8737">
        <v>2490</v>
      </c>
      <c r="F8737" t="str">
        <f>VLOOKUP(D8737,'Fund List'!$A$2:$F$1324,6,FALSE)</f>
        <v>DEPARTMENT OF PUBLIC SAFETY LICENSING FD</v>
      </c>
      <c r="G8737" s="3">
        <v>34</v>
      </c>
      <c r="I8737" s="24">
        <f t="shared" si="1762"/>
        <v>36.715479335653036</v>
      </c>
    </row>
    <row r="8738" spans="1:9" hidden="1" outlineLevel="3" x14ac:dyDescent="0.25">
      <c r="A8738" t="s">
        <v>112</v>
      </c>
      <c r="B8738" t="str">
        <f>VLOOKUP(A8738,'AGENCY CODES'!$C$4:$F$139,3,FALSE)</f>
        <v>DEPARTMENT OF PUBLIC SAFETY</v>
      </c>
      <c r="C8738" s="8" t="s">
        <v>5</v>
      </c>
      <c r="D8738" s="8" t="str">
        <f t="shared" si="1753"/>
        <v>PSA2490</v>
      </c>
      <c r="E8738">
        <v>2490</v>
      </c>
      <c r="F8738" t="str">
        <f>VLOOKUP(D8738,'Fund List'!$A$2:$F$1324,6,FALSE)</f>
        <v>DEPARTMENT OF PUBLIC SAFETY LICENSING FD</v>
      </c>
      <c r="G8738" s="3">
        <v>5</v>
      </c>
      <c r="I8738" s="24">
        <f t="shared" si="1762"/>
        <v>5.3993351964195639</v>
      </c>
    </row>
    <row r="8739" spans="1:9" hidden="1" outlineLevel="3" x14ac:dyDescent="0.25">
      <c r="A8739" t="s">
        <v>112</v>
      </c>
      <c r="B8739" t="str">
        <f>VLOOKUP(A8739,'AGENCY CODES'!$C$4:$F$139,3,FALSE)</f>
        <v>DEPARTMENT OF PUBLIC SAFETY</v>
      </c>
      <c r="C8739" s="8" t="s">
        <v>6</v>
      </c>
      <c r="D8739" s="8" t="str">
        <f t="shared" si="1753"/>
        <v>PSA2490</v>
      </c>
      <c r="E8739">
        <v>2490</v>
      </c>
      <c r="F8739" t="str">
        <f>VLOOKUP(D8739,'Fund List'!$A$2:$F$1324,6,FALSE)</f>
        <v>DEPARTMENT OF PUBLIC SAFETY LICENSING FD</v>
      </c>
      <c r="G8739" s="3">
        <v>56</v>
      </c>
      <c r="I8739" s="24">
        <f t="shared" si="1762"/>
        <v>60.472554199899108</v>
      </c>
    </row>
    <row r="8740" spans="1:9" hidden="1" outlineLevel="3" x14ac:dyDescent="0.25">
      <c r="A8740" t="s">
        <v>112</v>
      </c>
      <c r="B8740" t="str">
        <f>VLOOKUP(A8740,'AGENCY CODES'!$C$4:$F$139,3,FALSE)</f>
        <v>DEPARTMENT OF PUBLIC SAFETY</v>
      </c>
      <c r="C8740" s="8" t="s">
        <v>7</v>
      </c>
      <c r="D8740" s="8" t="str">
        <f t="shared" si="1753"/>
        <v>PSA2490</v>
      </c>
      <c r="E8740">
        <v>2490</v>
      </c>
      <c r="F8740" t="str">
        <f>VLOOKUP(D8740,'Fund List'!$A$2:$F$1324,6,FALSE)</f>
        <v>DEPARTMENT OF PUBLIC SAFETY LICENSING FD</v>
      </c>
      <c r="G8740" s="3">
        <v>1</v>
      </c>
      <c r="I8740" s="24">
        <f t="shared" si="1762"/>
        <v>1.0798670392839127</v>
      </c>
    </row>
    <row r="8741" spans="1:9" hidden="1" outlineLevel="3" x14ac:dyDescent="0.25">
      <c r="A8741" t="s">
        <v>112</v>
      </c>
      <c r="B8741" t="str">
        <f>VLOOKUP(A8741,'AGENCY CODES'!$C$4:$F$139,3,FALSE)</f>
        <v>DEPARTMENT OF PUBLIC SAFETY</v>
      </c>
      <c r="C8741" s="8" t="s">
        <v>10</v>
      </c>
      <c r="D8741" s="8" t="str">
        <f t="shared" si="1753"/>
        <v>PSA2490</v>
      </c>
      <c r="E8741">
        <v>2490</v>
      </c>
      <c r="F8741" t="str">
        <f>VLOOKUP(D8741,'Fund List'!$A$2:$F$1324,6,FALSE)</f>
        <v>DEPARTMENT OF PUBLIC SAFETY LICENSING FD</v>
      </c>
      <c r="G8741" s="3">
        <v>70</v>
      </c>
      <c r="I8741" s="24">
        <f t="shared" si="1762"/>
        <v>75.590692749873895</v>
      </c>
    </row>
    <row r="8742" spans="1:9" hidden="1" outlineLevel="3" x14ac:dyDescent="0.25">
      <c r="A8742" t="s">
        <v>112</v>
      </c>
      <c r="B8742" t="str">
        <f>VLOOKUP(A8742,'AGENCY CODES'!$C$4:$F$139,3,FALSE)</f>
        <v>DEPARTMENT OF PUBLIC SAFETY</v>
      </c>
      <c r="C8742" s="8" t="s">
        <v>11</v>
      </c>
      <c r="D8742" s="8" t="str">
        <f t="shared" si="1753"/>
        <v>PSA2490</v>
      </c>
      <c r="E8742">
        <v>2490</v>
      </c>
      <c r="F8742" t="str">
        <f>VLOOKUP(D8742,'Fund List'!$A$2:$F$1324,6,FALSE)</f>
        <v>DEPARTMENT OF PUBLIC SAFETY LICENSING FD</v>
      </c>
      <c r="G8742" s="3">
        <v>114</v>
      </c>
      <c r="I8742" s="24">
        <f t="shared" si="1762"/>
        <v>123.10484247836605</v>
      </c>
    </row>
    <row r="8743" spans="1:9" hidden="1" outlineLevel="3" x14ac:dyDescent="0.25">
      <c r="A8743" t="s">
        <v>112</v>
      </c>
      <c r="B8743" t="str">
        <f>VLOOKUP(A8743,'AGENCY CODES'!$C$4:$F$139,3,FALSE)</f>
        <v>DEPARTMENT OF PUBLIC SAFETY</v>
      </c>
      <c r="C8743" s="8" t="s">
        <v>12</v>
      </c>
      <c r="D8743" s="8" t="str">
        <f t="shared" si="1753"/>
        <v>PSA2490</v>
      </c>
      <c r="E8743">
        <v>2490</v>
      </c>
      <c r="F8743" t="str">
        <f>VLOOKUP(D8743,'Fund List'!$A$2:$F$1324,6,FALSE)</f>
        <v>DEPARTMENT OF PUBLIC SAFETY LICENSING FD</v>
      </c>
      <c r="G8743" s="3">
        <v>6</v>
      </c>
      <c r="I8743" s="24">
        <f t="shared" si="1762"/>
        <v>6.4792022357034762</v>
      </c>
    </row>
    <row r="8744" spans="1:9" hidden="1" outlineLevel="3" x14ac:dyDescent="0.25">
      <c r="A8744" t="s">
        <v>112</v>
      </c>
      <c r="B8744" t="str">
        <f>VLOOKUP(A8744,'AGENCY CODES'!$C$4:$F$139,3,FALSE)</f>
        <v>DEPARTMENT OF PUBLIC SAFETY</v>
      </c>
      <c r="C8744" s="8">
        <v>2</v>
      </c>
      <c r="D8744" s="8" t="str">
        <f t="shared" si="1753"/>
        <v>PSA2490</v>
      </c>
      <c r="E8744">
        <v>2490</v>
      </c>
      <c r="F8744" t="str">
        <f>VLOOKUP(D8744,'Fund List'!$A$2:$F$1324,6,FALSE)</f>
        <v>DEPARTMENT OF PUBLIC SAFETY LICENSING FD</v>
      </c>
      <c r="G8744" s="3">
        <v>110</v>
      </c>
      <c r="I8744" s="24">
        <f t="shared" si="1762"/>
        <v>118.78537432123042</v>
      </c>
    </row>
    <row r="8745" spans="1:9" hidden="1" outlineLevel="3" x14ac:dyDescent="0.25">
      <c r="A8745" t="s">
        <v>112</v>
      </c>
      <c r="B8745" t="str">
        <f>VLOOKUP(A8745,'AGENCY CODES'!$C$4:$F$139,3,FALSE)</f>
        <v>DEPARTMENT OF PUBLIC SAFETY</v>
      </c>
      <c r="C8745" s="8">
        <v>8</v>
      </c>
      <c r="D8745" s="8" t="str">
        <f t="shared" si="1753"/>
        <v>PSA2490</v>
      </c>
      <c r="E8745">
        <v>2490</v>
      </c>
      <c r="F8745" t="str">
        <f>VLOOKUP(D8745,'Fund List'!$A$2:$F$1324,6,FALSE)</f>
        <v>DEPARTMENT OF PUBLIC SAFETY LICENSING FD</v>
      </c>
      <c r="G8745" s="3">
        <v>402</v>
      </c>
      <c r="I8745" s="24">
        <f t="shared" si="1762"/>
        <v>434.10654979213291</v>
      </c>
    </row>
    <row r="8746" spans="1:9" outlineLevel="2" collapsed="1" x14ac:dyDescent="0.25">
      <c r="F8746" s="1" t="s">
        <v>4665</v>
      </c>
      <c r="I8746" s="24">
        <f t="shared" ref="I8746" si="1763">SUBTOTAL(9,I8735:I8745)</f>
        <v>1131.7006571695406</v>
      </c>
    </row>
    <row r="8747" spans="1:9" hidden="1" outlineLevel="3" x14ac:dyDescent="0.25">
      <c r="A8747" t="s">
        <v>112</v>
      </c>
      <c r="B8747" t="str">
        <f>VLOOKUP(A8747,'AGENCY CODES'!$C$4:$F$139,3,FALSE)</f>
        <v>DEPARTMENT OF PUBLIC SAFETY</v>
      </c>
      <c r="C8747" s="8" t="s">
        <v>1</v>
      </c>
      <c r="D8747" s="8" t="str">
        <f t="shared" si="1753"/>
        <v>PSA2500</v>
      </c>
      <c r="E8747">
        <v>2500</v>
      </c>
      <c r="F8747" t="str">
        <f>VLOOKUP(D8747,'Fund List'!$A$2:$F$1324,6,FALSE)</f>
        <v>INTERAGENCY SERVICE AGREEMENT FUND</v>
      </c>
      <c r="G8747" s="3">
        <v>2</v>
      </c>
      <c r="I8747" s="24">
        <f t="shared" ref="I8747:I8760" si="1764">$G8747/$G$10*I$5</f>
        <v>2.1597340785678254</v>
      </c>
    </row>
    <row r="8748" spans="1:9" hidden="1" outlineLevel="3" x14ac:dyDescent="0.25">
      <c r="A8748" t="s">
        <v>112</v>
      </c>
      <c r="B8748" t="str">
        <f>VLOOKUP(A8748,'AGENCY CODES'!$C$4:$F$139,3,FALSE)</f>
        <v>DEPARTMENT OF PUBLIC SAFETY</v>
      </c>
      <c r="C8748" s="8" t="s">
        <v>2</v>
      </c>
      <c r="D8748" s="8" t="str">
        <f t="shared" si="1753"/>
        <v>PSA2500</v>
      </c>
      <c r="E8748">
        <v>2500</v>
      </c>
      <c r="F8748" t="str">
        <f>VLOOKUP(D8748,'Fund List'!$A$2:$F$1324,6,FALSE)</f>
        <v>INTERAGENCY SERVICE AGREEMENT FUND</v>
      </c>
      <c r="G8748" s="3">
        <v>5</v>
      </c>
      <c r="I8748" s="24">
        <f t="shared" si="1764"/>
        <v>5.3993351964195639</v>
      </c>
    </row>
    <row r="8749" spans="1:9" hidden="1" outlineLevel="3" x14ac:dyDescent="0.25">
      <c r="A8749" t="s">
        <v>112</v>
      </c>
      <c r="B8749" t="str">
        <f>VLOOKUP(A8749,'AGENCY CODES'!$C$4:$F$139,3,FALSE)</f>
        <v>DEPARTMENT OF PUBLIC SAFETY</v>
      </c>
      <c r="C8749" s="8" t="s">
        <v>3</v>
      </c>
      <c r="D8749" s="8" t="str">
        <f t="shared" si="1753"/>
        <v>PSA2500</v>
      </c>
      <c r="E8749">
        <v>2500</v>
      </c>
      <c r="F8749" t="str">
        <f>VLOOKUP(D8749,'Fund List'!$A$2:$F$1324,6,FALSE)</f>
        <v>INTERAGENCY SERVICE AGREEMENT FUND</v>
      </c>
      <c r="G8749" s="3">
        <v>1011</v>
      </c>
      <c r="I8749" s="24">
        <f t="shared" si="1764"/>
        <v>1091.7455767160359</v>
      </c>
    </row>
    <row r="8750" spans="1:9" hidden="1" outlineLevel="3" x14ac:dyDescent="0.25">
      <c r="A8750" t="s">
        <v>112</v>
      </c>
      <c r="B8750" t="str">
        <f>VLOOKUP(A8750,'AGENCY CODES'!$C$4:$F$139,3,FALSE)</f>
        <v>DEPARTMENT OF PUBLIC SAFETY</v>
      </c>
      <c r="C8750" s="8" t="s">
        <v>4</v>
      </c>
      <c r="D8750" s="8" t="str">
        <f t="shared" si="1753"/>
        <v>PSA2500</v>
      </c>
      <c r="E8750">
        <v>2500</v>
      </c>
      <c r="F8750" t="str">
        <f>VLOOKUP(D8750,'Fund List'!$A$2:$F$1324,6,FALSE)</f>
        <v>INTERAGENCY SERVICE AGREEMENT FUND</v>
      </c>
      <c r="G8750" s="3">
        <v>145</v>
      </c>
      <c r="I8750" s="24">
        <f t="shared" si="1764"/>
        <v>156.58072069616733</v>
      </c>
    </row>
    <row r="8751" spans="1:9" hidden="1" outlineLevel="3" x14ac:dyDescent="0.25">
      <c r="A8751" t="s">
        <v>112</v>
      </c>
      <c r="B8751" t="str">
        <f>VLOOKUP(A8751,'AGENCY CODES'!$C$4:$F$139,3,FALSE)</f>
        <v>DEPARTMENT OF PUBLIC SAFETY</v>
      </c>
      <c r="C8751" s="8" t="s">
        <v>5</v>
      </c>
      <c r="D8751" s="8" t="str">
        <f t="shared" si="1753"/>
        <v>PSA2500</v>
      </c>
      <c r="E8751">
        <v>2500</v>
      </c>
      <c r="F8751" t="str">
        <f>VLOOKUP(D8751,'Fund List'!$A$2:$F$1324,6,FALSE)</f>
        <v>INTERAGENCY SERVICE AGREEMENT FUND</v>
      </c>
      <c r="G8751" s="3">
        <v>7</v>
      </c>
      <c r="I8751" s="24">
        <f t="shared" si="1764"/>
        <v>7.5590692749873885</v>
      </c>
    </row>
    <row r="8752" spans="1:9" hidden="1" outlineLevel="3" x14ac:dyDescent="0.25">
      <c r="A8752" t="s">
        <v>112</v>
      </c>
      <c r="B8752" t="str">
        <f>VLOOKUP(A8752,'AGENCY CODES'!$C$4:$F$139,3,FALSE)</f>
        <v>DEPARTMENT OF PUBLIC SAFETY</v>
      </c>
      <c r="C8752" s="8" t="s">
        <v>6</v>
      </c>
      <c r="D8752" s="8" t="str">
        <f t="shared" ref="D8752:D8815" si="1765">CONCATENATE(A8752,E8752)</f>
        <v>PSA2500</v>
      </c>
      <c r="E8752">
        <v>2500</v>
      </c>
      <c r="F8752" t="str">
        <f>VLOOKUP(D8752,'Fund List'!$A$2:$F$1324,6,FALSE)</f>
        <v>INTERAGENCY SERVICE AGREEMENT FUND</v>
      </c>
      <c r="G8752" s="3">
        <v>1306</v>
      </c>
      <c r="I8752" s="24">
        <f t="shared" si="1764"/>
        <v>1410.30635330479</v>
      </c>
    </row>
    <row r="8753" spans="1:9" hidden="1" outlineLevel="3" x14ac:dyDescent="0.25">
      <c r="A8753" t="s">
        <v>112</v>
      </c>
      <c r="B8753" t="str">
        <f>VLOOKUP(A8753,'AGENCY CODES'!$C$4:$F$139,3,FALSE)</f>
        <v>DEPARTMENT OF PUBLIC SAFETY</v>
      </c>
      <c r="C8753" s="8" t="s">
        <v>7</v>
      </c>
      <c r="D8753" s="8" t="str">
        <f t="shared" si="1765"/>
        <v>PSA2500</v>
      </c>
      <c r="E8753">
        <v>2500</v>
      </c>
      <c r="F8753" t="str">
        <f>VLOOKUP(D8753,'Fund List'!$A$2:$F$1324,6,FALSE)</f>
        <v>INTERAGENCY SERVICE AGREEMENT FUND</v>
      </c>
      <c r="G8753" s="3">
        <v>9</v>
      </c>
      <c r="I8753" s="24">
        <f t="shared" si="1764"/>
        <v>9.7188033535552147</v>
      </c>
    </row>
    <row r="8754" spans="1:9" hidden="1" outlineLevel="3" x14ac:dyDescent="0.25">
      <c r="A8754" t="s">
        <v>112</v>
      </c>
      <c r="B8754" t="str">
        <f>VLOOKUP(A8754,'AGENCY CODES'!$C$4:$F$139,3,FALSE)</f>
        <v>DEPARTMENT OF PUBLIC SAFETY</v>
      </c>
      <c r="C8754" s="8" t="s">
        <v>17</v>
      </c>
      <c r="D8754" s="8" t="str">
        <f t="shared" si="1765"/>
        <v>PSA2500</v>
      </c>
      <c r="E8754">
        <v>2500</v>
      </c>
      <c r="F8754" t="str">
        <f>VLOOKUP(D8754,'Fund List'!$A$2:$F$1324,6,FALSE)</f>
        <v>INTERAGENCY SERVICE AGREEMENT FUND</v>
      </c>
      <c r="G8754" s="3">
        <v>14</v>
      </c>
      <c r="I8754" s="24">
        <f t="shared" si="1764"/>
        <v>15.118138549974777</v>
      </c>
    </row>
    <row r="8755" spans="1:9" hidden="1" outlineLevel="3" x14ac:dyDescent="0.25">
      <c r="A8755" t="s">
        <v>112</v>
      </c>
      <c r="B8755" t="str">
        <f>VLOOKUP(A8755,'AGENCY CODES'!$C$4:$F$139,3,FALSE)</f>
        <v>DEPARTMENT OF PUBLIC SAFETY</v>
      </c>
      <c r="C8755" s="8" t="s">
        <v>8</v>
      </c>
      <c r="D8755" s="8" t="str">
        <f t="shared" si="1765"/>
        <v>PSA2500</v>
      </c>
      <c r="E8755">
        <v>2500</v>
      </c>
      <c r="F8755" t="str">
        <f>VLOOKUP(D8755,'Fund List'!$A$2:$F$1324,6,FALSE)</f>
        <v>INTERAGENCY SERVICE AGREEMENT FUND</v>
      </c>
      <c r="G8755" s="3">
        <v>35</v>
      </c>
      <c r="I8755" s="24">
        <f t="shared" si="1764"/>
        <v>37.795346374936948</v>
      </c>
    </row>
    <row r="8756" spans="1:9" hidden="1" outlineLevel="3" x14ac:dyDescent="0.25">
      <c r="A8756" t="s">
        <v>112</v>
      </c>
      <c r="B8756" t="str">
        <f>VLOOKUP(A8756,'AGENCY CODES'!$C$4:$F$139,3,FALSE)</f>
        <v>DEPARTMENT OF PUBLIC SAFETY</v>
      </c>
      <c r="C8756" s="8" t="s">
        <v>10</v>
      </c>
      <c r="D8756" s="8" t="str">
        <f t="shared" si="1765"/>
        <v>PSA2500</v>
      </c>
      <c r="E8756">
        <v>2500</v>
      </c>
      <c r="F8756" t="str">
        <f>VLOOKUP(D8756,'Fund List'!$A$2:$F$1324,6,FALSE)</f>
        <v>INTERAGENCY SERVICE AGREEMENT FUND</v>
      </c>
      <c r="G8756" s="3">
        <v>199</v>
      </c>
      <c r="I8756" s="24">
        <f t="shared" si="1764"/>
        <v>214.89354081749863</v>
      </c>
    </row>
    <row r="8757" spans="1:9" hidden="1" outlineLevel="3" x14ac:dyDescent="0.25">
      <c r="A8757" t="s">
        <v>112</v>
      </c>
      <c r="B8757" t="str">
        <f>VLOOKUP(A8757,'AGENCY CODES'!$C$4:$F$139,3,FALSE)</f>
        <v>DEPARTMENT OF PUBLIC SAFETY</v>
      </c>
      <c r="C8757" s="8" t="s">
        <v>11</v>
      </c>
      <c r="D8757" s="8" t="str">
        <f t="shared" si="1765"/>
        <v>PSA2500</v>
      </c>
      <c r="E8757">
        <v>2500</v>
      </c>
      <c r="F8757" t="str">
        <f>VLOOKUP(D8757,'Fund List'!$A$2:$F$1324,6,FALSE)</f>
        <v>INTERAGENCY SERVICE AGREEMENT FUND</v>
      </c>
      <c r="G8757" s="3">
        <v>327</v>
      </c>
      <c r="I8757" s="24">
        <f t="shared" si="1764"/>
        <v>353.11652184583949</v>
      </c>
    </row>
    <row r="8758" spans="1:9" hidden="1" outlineLevel="3" x14ac:dyDescent="0.25">
      <c r="A8758" t="s">
        <v>112</v>
      </c>
      <c r="B8758" t="str">
        <f>VLOOKUP(A8758,'AGENCY CODES'!$C$4:$F$139,3,FALSE)</f>
        <v>DEPARTMENT OF PUBLIC SAFETY</v>
      </c>
      <c r="C8758" s="8" t="s">
        <v>12</v>
      </c>
      <c r="D8758" s="8" t="str">
        <f t="shared" si="1765"/>
        <v>PSA2500</v>
      </c>
      <c r="E8758">
        <v>2500</v>
      </c>
      <c r="F8758" t="str">
        <f>VLOOKUP(D8758,'Fund List'!$A$2:$F$1324,6,FALSE)</f>
        <v>INTERAGENCY SERVICE AGREEMENT FUND</v>
      </c>
      <c r="G8758" s="3">
        <v>68</v>
      </c>
      <c r="I8758" s="24">
        <f t="shared" si="1764"/>
        <v>73.430958671306072</v>
      </c>
    </row>
    <row r="8759" spans="1:9" hidden="1" outlineLevel="3" x14ac:dyDescent="0.25">
      <c r="A8759" t="s">
        <v>112</v>
      </c>
      <c r="B8759" t="str">
        <f>VLOOKUP(A8759,'AGENCY CODES'!$C$4:$F$139,3,FALSE)</f>
        <v>DEPARTMENT OF PUBLIC SAFETY</v>
      </c>
      <c r="C8759" s="8">
        <v>2</v>
      </c>
      <c r="D8759" s="8" t="str">
        <f t="shared" si="1765"/>
        <v>PSA2500</v>
      </c>
      <c r="E8759">
        <v>2500</v>
      </c>
      <c r="F8759" t="str">
        <f>VLOOKUP(D8759,'Fund List'!$A$2:$F$1324,6,FALSE)</f>
        <v>INTERAGENCY SERVICE AGREEMENT FUND</v>
      </c>
      <c r="G8759" s="3">
        <v>332</v>
      </c>
      <c r="I8759" s="24">
        <f t="shared" si="1764"/>
        <v>358.51585704225903</v>
      </c>
    </row>
    <row r="8760" spans="1:9" hidden="1" outlineLevel="3" x14ac:dyDescent="0.25">
      <c r="A8760" t="s">
        <v>112</v>
      </c>
      <c r="B8760" t="str">
        <f>VLOOKUP(A8760,'AGENCY CODES'!$C$4:$F$139,3,FALSE)</f>
        <v>DEPARTMENT OF PUBLIC SAFETY</v>
      </c>
      <c r="C8760" s="8">
        <v>8</v>
      </c>
      <c r="D8760" s="8" t="str">
        <f t="shared" si="1765"/>
        <v>PSA2500</v>
      </c>
      <c r="E8760">
        <v>2500</v>
      </c>
      <c r="F8760" t="str">
        <f>VLOOKUP(D8760,'Fund List'!$A$2:$F$1324,6,FALSE)</f>
        <v>INTERAGENCY SERVICE AGREEMENT FUND</v>
      </c>
      <c r="G8760" s="3">
        <v>1600</v>
      </c>
      <c r="I8760" s="24">
        <f t="shared" si="1764"/>
        <v>1727.7872628542605</v>
      </c>
    </row>
    <row r="8761" spans="1:9" outlineLevel="2" collapsed="1" x14ac:dyDescent="0.25">
      <c r="F8761" s="1" t="s">
        <v>4035</v>
      </c>
      <c r="I8761" s="24">
        <f t="shared" ref="I8761" si="1766">SUBTOTAL(9,I8747:I8760)</f>
        <v>5464.127218776599</v>
      </c>
    </row>
    <row r="8762" spans="1:9" hidden="1" outlineLevel="3" x14ac:dyDescent="0.25">
      <c r="A8762" t="s">
        <v>112</v>
      </c>
      <c r="B8762" t="str">
        <f>VLOOKUP(A8762,'AGENCY CODES'!$C$4:$F$139,3,FALSE)</f>
        <v>DEPARTMENT OF PUBLIC SAFETY</v>
      </c>
      <c r="C8762" s="8" t="s">
        <v>1</v>
      </c>
      <c r="D8762" s="8" t="str">
        <f t="shared" si="1765"/>
        <v>PSA2510</v>
      </c>
      <c r="E8762">
        <v>2510</v>
      </c>
      <c r="F8762" t="str">
        <f>VLOOKUP(D8762,'Fund List'!$A$2:$F$1324,6,FALSE)</f>
        <v>PARITY COMPENSATION FUND</v>
      </c>
      <c r="G8762" s="3">
        <v>17</v>
      </c>
      <c r="I8762" s="24">
        <f>$G8762/$G$10*I$5</f>
        <v>18.357739667826518</v>
      </c>
    </row>
    <row r="8763" spans="1:9" hidden="1" outlineLevel="3" x14ac:dyDescent="0.25">
      <c r="A8763" t="s">
        <v>112</v>
      </c>
      <c r="B8763" t="str">
        <f>VLOOKUP(A8763,'AGENCY CODES'!$C$4:$F$139,3,FALSE)</f>
        <v>DEPARTMENT OF PUBLIC SAFETY</v>
      </c>
      <c r="C8763" s="8" t="s">
        <v>4</v>
      </c>
      <c r="D8763" s="8" t="str">
        <f t="shared" si="1765"/>
        <v>PSA2510</v>
      </c>
      <c r="E8763">
        <v>2510</v>
      </c>
      <c r="F8763" t="str">
        <f>VLOOKUP(D8763,'Fund List'!$A$2:$F$1324,6,FALSE)</f>
        <v>PARITY COMPENSATION FUND</v>
      </c>
      <c r="G8763" s="3">
        <v>5</v>
      </c>
      <c r="I8763" s="24">
        <f>$G8763/$G$10*I$5</f>
        <v>5.3993351964195639</v>
      </c>
    </row>
    <row r="8764" spans="1:9" hidden="1" outlineLevel="3" x14ac:dyDescent="0.25">
      <c r="A8764" t="s">
        <v>112</v>
      </c>
      <c r="B8764" t="str">
        <f>VLOOKUP(A8764,'AGENCY CODES'!$C$4:$F$139,3,FALSE)</f>
        <v>DEPARTMENT OF PUBLIC SAFETY</v>
      </c>
      <c r="C8764" s="8" t="s">
        <v>5</v>
      </c>
      <c r="D8764" s="8" t="str">
        <f t="shared" si="1765"/>
        <v>PSA2510</v>
      </c>
      <c r="E8764">
        <v>2510</v>
      </c>
      <c r="F8764" t="str">
        <f>VLOOKUP(D8764,'Fund List'!$A$2:$F$1324,6,FALSE)</f>
        <v>PARITY COMPENSATION FUND</v>
      </c>
      <c r="G8764" s="3">
        <v>6</v>
      </c>
      <c r="I8764" s="24">
        <f>$G8764/$G$10*I$5</f>
        <v>6.4792022357034762</v>
      </c>
    </row>
    <row r="8765" spans="1:9" hidden="1" outlineLevel="3" x14ac:dyDescent="0.25">
      <c r="A8765" t="s">
        <v>112</v>
      </c>
      <c r="B8765" t="str">
        <f>VLOOKUP(A8765,'AGENCY CODES'!$C$4:$F$139,3,FALSE)</f>
        <v>DEPARTMENT OF PUBLIC SAFETY</v>
      </c>
      <c r="C8765" s="8" t="s">
        <v>8</v>
      </c>
      <c r="D8765" s="8" t="str">
        <f t="shared" si="1765"/>
        <v>PSA2510</v>
      </c>
      <c r="E8765">
        <v>2510</v>
      </c>
      <c r="F8765" t="str">
        <f>VLOOKUP(D8765,'Fund List'!$A$2:$F$1324,6,FALSE)</f>
        <v>PARITY COMPENSATION FUND</v>
      </c>
      <c r="G8765" s="3">
        <v>24</v>
      </c>
      <c r="I8765" s="24">
        <f>$G8765/$G$10*I$5</f>
        <v>25.916808942813905</v>
      </c>
    </row>
    <row r="8766" spans="1:9" hidden="1" outlineLevel="3" x14ac:dyDescent="0.25">
      <c r="A8766" t="s">
        <v>112</v>
      </c>
      <c r="B8766" t="str">
        <f>VLOOKUP(A8766,'AGENCY CODES'!$C$4:$F$139,3,FALSE)</f>
        <v>DEPARTMENT OF PUBLIC SAFETY</v>
      </c>
      <c r="C8766" s="8" t="s">
        <v>12</v>
      </c>
      <c r="D8766" s="8" t="str">
        <f t="shared" si="1765"/>
        <v>PSA2510</v>
      </c>
      <c r="E8766">
        <v>2510</v>
      </c>
      <c r="F8766" t="str">
        <f>VLOOKUP(D8766,'Fund List'!$A$2:$F$1324,6,FALSE)</f>
        <v>PARITY COMPENSATION FUND</v>
      </c>
      <c r="G8766" s="3">
        <v>4</v>
      </c>
      <c r="I8766" s="24">
        <f>$G8766/$G$10*I$5</f>
        <v>4.3194681571356508</v>
      </c>
    </row>
    <row r="8767" spans="1:9" outlineLevel="2" collapsed="1" x14ac:dyDescent="0.25">
      <c r="F8767" s="1" t="s">
        <v>4666</v>
      </c>
      <c r="I8767" s="24">
        <f t="shared" ref="I8767" si="1767">SUBTOTAL(9,I8762:I8766)</f>
        <v>60.472554199899115</v>
      </c>
    </row>
    <row r="8768" spans="1:9" hidden="1" outlineLevel="3" x14ac:dyDescent="0.25">
      <c r="A8768" t="s">
        <v>112</v>
      </c>
      <c r="B8768" t="str">
        <f>VLOOKUP(A8768,'AGENCY CODES'!$C$4:$F$139,3,FALSE)</f>
        <v>DEPARTMENT OF PUBLIC SAFETY</v>
      </c>
      <c r="C8768" s="8" t="s">
        <v>1</v>
      </c>
      <c r="D8768" s="8" t="str">
        <f t="shared" si="1765"/>
        <v>PSA3113</v>
      </c>
      <c r="E8768">
        <v>3113</v>
      </c>
      <c r="F8768" t="str">
        <f>VLOOKUP(D8768,'Fund List'!$A$2:$F$1324,6,FALSE)</f>
        <v>ADOT HIGHWAY USER FUND-DPS APPROP</v>
      </c>
      <c r="G8768" s="3">
        <v>14</v>
      </c>
      <c r="I8768" s="24">
        <f>$G8768/$G$10*I$5</f>
        <v>15.118138549974777</v>
      </c>
    </row>
    <row r="8769" spans="1:9" hidden="1" outlineLevel="3" x14ac:dyDescent="0.25">
      <c r="A8769" t="s">
        <v>112</v>
      </c>
      <c r="B8769" t="str">
        <f>VLOOKUP(A8769,'AGENCY CODES'!$C$4:$F$139,3,FALSE)</f>
        <v>DEPARTMENT OF PUBLIC SAFETY</v>
      </c>
      <c r="C8769" s="8" t="s">
        <v>4</v>
      </c>
      <c r="D8769" s="8" t="str">
        <f t="shared" si="1765"/>
        <v>PSA3113</v>
      </c>
      <c r="E8769">
        <v>3113</v>
      </c>
      <c r="F8769" t="str">
        <f>VLOOKUP(D8769,'Fund List'!$A$2:$F$1324,6,FALSE)</f>
        <v>ADOT HIGHWAY USER FUND-DPS APPROP</v>
      </c>
      <c r="G8769" s="3">
        <v>9</v>
      </c>
      <c r="I8769" s="24">
        <f>$G8769/$G$10*I$5</f>
        <v>9.7188033535552147</v>
      </c>
    </row>
    <row r="8770" spans="1:9" hidden="1" outlineLevel="3" x14ac:dyDescent="0.25">
      <c r="A8770" t="s">
        <v>112</v>
      </c>
      <c r="B8770" t="str">
        <f>VLOOKUP(A8770,'AGENCY CODES'!$C$4:$F$139,3,FALSE)</f>
        <v>DEPARTMENT OF PUBLIC SAFETY</v>
      </c>
      <c r="C8770" s="8" t="s">
        <v>5</v>
      </c>
      <c r="D8770" s="8" t="str">
        <f t="shared" si="1765"/>
        <v>PSA3113</v>
      </c>
      <c r="E8770">
        <v>3113</v>
      </c>
      <c r="F8770" t="str">
        <f>VLOOKUP(D8770,'Fund List'!$A$2:$F$1324,6,FALSE)</f>
        <v>ADOT HIGHWAY USER FUND-DPS APPROP</v>
      </c>
      <c r="G8770" s="3">
        <v>11</v>
      </c>
      <c r="I8770" s="24">
        <f>$G8770/$G$10*I$5</f>
        <v>11.878537432123041</v>
      </c>
    </row>
    <row r="8771" spans="1:9" hidden="1" outlineLevel="3" x14ac:dyDescent="0.25">
      <c r="A8771" t="s">
        <v>112</v>
      </c>
      <c r="B8771" t="str">
        <f>VLOOKUP(A8771,'AGENCY CODES'!$C$4:$F$139,3,FALSE)</f>
        <v>DEPARTMENT OF PUBLIC SAFETY</v>
      </c>
      <c r="C8771" s="8" t="s">
        <v>7</v>
      </c>
      <c r="D8771" s="8" t="str">
        <f t="shared" si="1765"/>
        <v>PSA3113</v>
      </c>
      <c r="E8771">
        <v>3113</v>
      </c>
      <c r="F8771" t="str">
        <f>VLOOKUP(D8771,'Fund List'!$A$2:$F$1324,6,FALSE)</f>
        <v>ADOT HIGHWAY USER FUND-DPS APPROP</v>
      </c>
      <c r="G8771" s="3">
        <v>8</v>
      </c>
      <c r="I8771" s="24">
        <f>$G8771/$G$10*I$5</f>
        <v>8.6389363142713016</v>
      </c>
    </row>
    <row r="8772" spans="1:9" hidden="1" outlineLevel="3" x14ac:dyDescent="0.25">
      <c r="A8772" t="s">
        <v>112</v>
      </c>
      <c r="B8772" t="str">
        <f>VLOOKUP(A8772,'AGENCY CODES'!$C$4:$F$139,3,FALSE)</f>
        <v>DEPARTMENT OF PUBLIC SAFETY</v>
      </c>
      <c r="C8772" s="8" t="s">
        <v>12</v>
      </c>
      <c r="D8772" s="8" t="str">
        <f t="shared" si="1765"/>
        <v>PSA3113</v>
      </c>
      <c r="E8772">
        <v>3113</v>
      </c>
      <c r="F8772" t="str">
        <f>VLOOKUP(D8772,'Fund List'!$A$2:$F$1324,6,FALSE)</f>
        <v>ADOT HIGHWAY USER FUND-DPS APPROP</v>
      </c>
      <c r="G8772" s="3">
        <v>6</v>
      </c>
      <c r="I8772" s="24">
        <f>$G8772/$G$10*I$5</f>
        <v>6.4792022357034762</v>
      </c>
    </row>
    <row r="8773" spans="1:9" outlineLevel="2" collapsed="1" x14ac:dyDescent="0.25">
      <c r="F8773" s="1" t="s">
        <v>4667</v>
      </c>
      <c r="I8773" s="24">
        <f t="shared" ref="I8773" si="1768">SUBTOTAL(9,I8768:I8772)</f>
        <v>51.83361788562781</v>
      </c>
    </row>
    <row r="8774" spans="1:9" hidden="1" outlineLevel="3" x14ac:dyDescent="0.25">
      <c r="A8774" t="s">
        <v>112</v>
      </c>
      <c r="B8774" t="str">
        <f>VLOOKUP(A8774,'AGENCY CODES'!$C$4:$F$139,3,FALSE)</f>
        <v>DEPARTMENT OF PUBLIC SAFETY</v>
      </c>
      <c r="C8774" s="8" t="s">
        <v>1</v>
      </c>
      <c r="D8774" s="8" t="str">
        <f t="shared" si="1765"/>
        <v>PSA3123</v>
      </c>
      <c r="E8774">
        <v>3123</v>
      </c>
      <c r="F8774" t="str">
        <f>VLOOKUP(D8774,'Fund List'!$A$2:$F$1324,6,FALSE)</f>
        <v>ANTI-RACKETEERING REVOLVING FUND</v>
      </c>
      <c r="G8774" s="3">
        <v>2</v>
      </c>
      <c r="I8774" s="24">
        <f t="shared" ref="I8774:I8788" si="1769">$G8774/$G$10*I$5</f>
        <v>2.1597340785678254</v>
      </c>
    </row>
    <row r="8775" spans="1:9" hidden="1" outlineLevel="3" x14ac:dyDescent="0.25">
      <c r="A8775" t="s">
        <v>112</v>
      </c>
      <c r="B8775" t="str">
        <f>VLOOKUP(A8775,'AGENCY CODES'!$C$4:$F$139,3,FALSE)</f>
        <v>DEPARTMENT OF PUBLIC SAFETY</v>
      </c>
      <c r="C8775" s="8" t="s">
        <v>2</v>
      </c>
      <c r="D8775" s="8" t="str">
        <f t="shared" si="1765"/>
        <v>PSA3123</v>
      </c>
      <c r="E8775">
        <v>3123</v>
      </c>
      <c r="F8775" t="str">
        <f>VLOOKUP(D8775,'Fund List'!$A$2:$F$1324,6,FALSE)</f>
        <v>ANTI-RACKETEERING REVOLVING FUND</v>
      </c>
      <c r="G8775" s="3">
        <v>10</v>
      </c>
      <c r="I8775" s="24">
        <f t="shared" si="1769"/>
        <v>10.798670392839128</v>
      </c>
    </row>
    <row r="8776" spans="1:9" hidden="1" outlineLevel="3" x14ac:dyDescent="0.25">
      <c r="A8776" t="s">
        <v>112</v>
      </c>
      <c r="B8776" t="str">
        <f>VLOOKUP(A8776,'AGENCY CODES'!$C$4:$F$139,3,FALSE)</f>
        <v>DEPARTMENT OF PUBLIC SAFETY</v>
      </c>
      <c r="C8776" s="8" t="s">
        <v>3</v>
      </c>
      <c r="D8776" s="8" t="str">
        <f t="shared" si="1765"/>
        <v>PSA3123</v>
      </c>
      <c r="E8776">
        <v>3123</v>
      </c>
      <c r="F8776" t="str">
        <f>VLOOKUP(D8776,'Fund List'!$A$2:$F$1324,6,FALSE)</f>
        <v>ANTI-RACKETEERING REVOLVING FUND</v>
      </c>
      <c r="G8776" s="3">
        <v>352</v>
      </c>
      <c r="I8776" s="24">
        <f t="shared" si="1769"/>
        <v>380.11319782793731</v>
      </c>
    </row>
    <row r="8777" spans="1:9" hidden="1" outlineLevel="3" x14ac:dyDescent="0.25">
      <c r="A8777" t="s">
        <v>112</v>
      </c>
      <c r="B8777" t="str">
        <f>VLOOKUP(A8777,'AGENCY CODES'!$C$4:$F$139,3,FALSE)</f>
        <v>DEPARTMENT OF PUBLIC SAFETY</v>
      </c>
      <c r="C8777" s="8" t="s">
        <v>4</v>
      </c>
      <c r="D8777" s="8" t="str">
        <f t="shared" si="1765"/>
        <v>PSA3123</v>
      </c>
      <c r="E8777">
        <v>3123</v>
      </c>
      <c r="F8777" t="str">
        <f>VLOOKUP(D8777,'Fund List'!$A$2:$F$1324,6,FALSE)</f>
        <v>ANTI-RACKETEERING REVOLVING FUND</v>
      </c>
      <c r="G8777" s="3">
        <v>523</v>
      </c>
      <c r="I8777" s="24">
        <f t="shared" si="1769"/>
        <v>564.77046154548646</v>
      </c>
    </row>
    <row r="8778" spans="1:9" hidden="1" outlineLevel="3" x14ac:dyDescent="0.25">
      <c r="A8778" t="s">
        <v>112</v>
      </c>
      <c r="B8778" t="str">
        <f>VLOOKUP(A8778,'AGENCY CODES'!$C$4:$F$139,3,FALSE)</f>
        <v>DEPARTMENT OF PUBLIC SAFETY</v>
      </c>
      <c r="C8778" s="8" t="s">
        <v>5</v>
      </c>
      <c r="D8778" s="8" t="str">
        <f t="shared" si="1765"/>
        <v>PSA3123</v>
      </c>
      <c r="E8778">
        <v>3123</v>
      </c>
      <c r="F8778" t="str">
        <f>VLOOKUP(D8778,'Fund List'!$A$2:$F$1324,6,FALSE)</f>
        <v>ANTI-RACKETEERING REVOLVING FUND</v>
      </c>
      <c r="G8778" s="3">
        <v>27</v>
      </c>
      <c r="I8778" s="24">
        <f t="shared" si="1769"/>
        <v>29.156410060665646</v>
      </c>
    </row>
    <row r="8779" spans="1:9" hidden="1" outlineLevel="3" x14ac:dyDescent="0.25">
      <c r="A8779" t="s">
        <v>112</v>
      </c>
      <c r="B8779" t="str">
        <f>VLOOKUP(A8779,'AGENCY CODES'!$C$4:$F$139,3,FALSE)</f>
        <v>DEPARTMENT OF PUBLIC SAFETY</v>
      </c>
      <c r="C8779" s="8" t="s">
        <v>6</v>
      </c>
      <c r="D8779" s="8" t="str">
        <f t="shared" si="1765"/>
        <v>PSA3123</v>
      </c>
      <c r="E8779">
        <v>3123</v>
      </c>
      <c r="F8779" t="str">
        <f>VLOOKUP(D8779,'Fund List'!$A$2:$F$1324,6,FALSE)</f>
        <v>ANTI-RACKETEERING REVOLVING FUND</v>
      </c>
      <c r="G8779" s="3">
        <v>1437</v>
      </c>
      <c r="I8779" s="24">
        <f t="shared" si="1769"/>
        <v>1551.7689354509826</v>
      </c>
    </row>
    <row r="8780" spans="1:9" hidden="1" outlineLevel="3" x14ac:dyDescent="0.25">
      <c r="A8780" t="s">
        <v>112</v>
      </c>
      <c r="B8780" t="str">
        <f>VLOOKUP(A8780,'AGENCY CODES'!$C$4:$F$139,3,FALSE)</f>
        <v>DEPARTMENT OF PUBLIC SAFETY</v>
      </c>
      <c r="C8780" s="8" t="s">
        <v>7</v>
      </c>
      <c r="D8780" s="8" t="str">
        <f t="shared" si="1765"/>
        <v>PSA3123</v>
      </c>
      <c r="E8780">
        <v>3123</v>
      </c>
      <c r="F8780" t="str">
        <f>VLOOKUP(D8780,'Fund List'!$A$2:$F$1324,6,FALSE)</f>
        <v>ANTI-RACKETEERING REVOLVING FUND</v>
      </c>
      <c r="G8780" s="3">
        <v>247</v>
      </c>
      <c r="I8780" s="24">
        <f t="shared" si="1769"/>
        <v>266.72715870312646</v>
      </c>
    </row>
    <row r="8781" spans="1:9" hidden="1" outlineLevel="3" x14ac:dyDescent="0.25">
      <c r="A8781" t="s">
        <v>112</v>
      </c>
      <c r="B8781" t="str">
        <f>VLOOKUP(A8781,'AGENCY CODES'!$C$4:$F$139,3,FALSE)</f>
        <v>DEPARTMENT OF PUBLIC SAFETY</v>
      </c>
      <c r="C8781" s="8" t="s">
        <v>17</v>
      </c>
      <c r="D8781" s="8" t="str">
        <f t="shared" si="1765"/>
        <v>PSA3123</v>
      </c>
      <c r="E8781">
        <v>3123</v>
      </c>
      <c r="F8781" t="str">
        <f>VLOOKUP(D8781,'Fund List'!$A$2:$F$1324,6,FALSE)</f>
        <v>ANTI-RACKETEERING REVOLVING FUND</v>
      </c>
      <c r="G8781" s="3">
        <v>106</v>
      </c>
      <c r="I8781" s="24">
        <f t="shared" si="1769"/>
        <v>114.46590616409476</v>
      </c>
    </row>
    <row r="8782" spans="1:9" hidden="1" outlineLevel="3" x14ac:dyDescent="0.25">
      <c r="A8782" t="s">
        <v>112</v>
      </c>
      <c r="B8782" t="str">
        <f>VLOOKUP(A8782,'AGENCY CODES'!$C$4:$F$139,3,FALSE)</f>
        <v>DEPARTMENT OF PUBLIC SAFETY</v>
      </c>
      <c r="C8782" s="8" t="s">
        <v>8</v>
      </c>
      <c r="D8782" s="8" t="str">
        <f t="shared" si="1765"/>
        <v>PSA3123</v>
      </c>
      <c r="E8782">
        <v>3123</v>
      </c>
      <c r="F8782" t="str">
        <f>VLOOKUP(D8782,'Fund List'!$A$2:$F$1324,6,FALSE)</f>
        <v>ANTI-RACKETEERING REVOLVING FUND</v>
      </c>
      <c r="G8782" s="3">
        <v>345</v>
      </c>
      <c r="I8782" s="24">
        <f t="shared" si="1769"/>
        <v>372.55412855294992</v>
      </c>
    </row>
    <row r="8783" spans="1:9" hidden="1" outlineLevel="3" x14ac:dyDescent="0.25">
      <c r="A8783" t="s">
        <v>112</v>
      </c>
      <c r="B8783" t="str">
        <f>VLOOKUP(A8783,'AGENCY CODES'!$C$4:$F$139,3,FALSE)</f>
        <v>DEPARTMENT OF PUBLIC SAFETY</v>
      </c>
      <c r="C8783" s="8" t="s">
        <v>10</v>
      </c>
      <c r="D8783" s="8" t="str">
        <f t="shared" si="1765"/>
        <v>PSA3123</v>
      </c>
      <c r="E8783">
        <v>3123</v>
      </c>
      <c r="F8783" t="str">
        <f>VLOOKUP(D8783,'Fund List'!$A$2:$F$1324,6,FALSE)</f>
        <v>ANTI-RACKETEERING REVOLVING FUND</v>
      </c>
      <c r="G8783" s="3">
        <v>371</v>
      </c>
      <c r="I8783" s="24">
        <f t="shared" si="1769"/>
        <v>400.63067157433164</v>
      </c>
    </row>
    <row r="8784" spans="1:9" hidden="1" outlineLevel="3" x14ac:dyDescent="0.25">
      <c r="A8784" t="s">
        <v>112</v>
      </c>
      <c r="B8784" t="str">
        <f>VLOOKUP(A8784,'AGENCY CODES'!$C$4:$F$139,3,FALSE)</f>
        <v>DEPARTMENT OF PUBLIC SAFETY</v>
      </c>
      <c r="C8784" s="8" t="s">
        <v>11</v>
      </c>
      <c r="D8784" s="8" t="str">
        <f t="shared" si="1765"/>
        <v>PSA3123</v>
      </c>
      <c r="E8784">
        <v>3123</v>
      </c>
      <c r="F8784" t="str">
        <f>VLOOKUP(D8784,'Fund List'!$A$2:$F$1324,6,FALSE)</f>
        <v>ANTI-RACKETEERING REVOLVING FUND</v>
      </c>
      <c r="G8784" s="3">
        <v>1978</v>
      </c>
      <c r="I8784" s="24">
        <f t="shared" si="1769"/>
        <v>2135.9770037035796</v>
      </c>
    </row>
    <row r="8785" spans="1:9" hidden="1" outlineLevel="3" x14ac:dyDescent="0.25">
      <c r="A8785" t="s">
        <v>112</v>
      </c>
      <c r="B8785" t="str">
        <f>VLOOKUP(A8785,'AGENCY CODES'!$C$4:$F$139,3,FALSE)</f>
        <v>DEPARTMENT OF PUBLIC SAFETY</v>
      </c>
      <c r="C8785" s="8" t="s">
        <v>12</v>
      </c>
      <c r="D8785" s="8" t="str">
        <f t="shared" si="1765"/>
        <v>PSA3123</v>
      </c>
      <c r="E8785">
        <v>3123</v>
      </c>
      <c r="F8785" t="str">
        <f>VLOOKUP(D8785,'Fund List'!$A$2:$F$1324,6,FALSE)</f>
        <v>ANTI-RACKETEERING REVOLVING FUND</v>
      </c>
      <c r="G8785" s="3">
        <v>32</v>
      </c>
      <c r="I8785" s="24">
        <f t="shared" si="1769"/>
        <v>34.555745257085206</v>
      </c>
    </row>
    <row r="8786" spans="1:9" hidden="1" outlineLevel="3" x14ac:dyDescent="0.25">
      <c r="A8786" t="s">
        <v>112</v>
      </c>
      <c r="B8786" t="str">
        <f>VLOOKUP(A8786,'AGENCY CODES'!$C$4:$F$139,3,FALSE)</f>
        <v>DEPARTMENT OF PUBLIC SAFETY</v>
      </c>
      <c r="C8786" s="8">
        <v>2</v>
      </c>
      <c r="D8786" s="8" t="str">
        <f t="shared" si="1765"/>
        <v>PSA3123</v>
      </c>
      <c r="E8786">
        <v>3123</v>
      </c>
      <c r="F8786" t="str">
        <f>VLOOKUP(D8786,'Fund List'!$A$2:$F$1324,6,FALSE)</f>
        <v>ANTI-RACKETEERING REVOLVING FUND</v>
      </c>
      <c r="G8786" s="3">
        <v>1916</v>
      </c>
      <c r="I8786" s="24">
        <f t="shared" si="1769"/>
        <v>2069.0252472679767</v>
      </c>
    </row>
    <row r="8787" spans="1:9" hidden="1" outlineLevel="3" x14ac:dyDescent="0.25">
      <c r="A8787" t="s">
        <v>112</v>
      </c>
      <c r="B8787" t="str">
        <f>VLOOKUP(A8787,'AGENCY CODES'!$C$4:$F$139,3,FALSE)</f>
        <v>DEPARTMENT OF PUBLIC SAFETY</v>
      </c>
      <c r="C8787" s="8">
        <v>3</v>
      </c>
      <c r="D8787" s="8" t="str">
        <f t="shared" si="1765"/>
        <v>PSA3123</v>
      </c>
      <c r="E8787">
        <v>3123</v>
      </c>
      <c r="F8787" t="str">
        <f>VLOOKUP(D8787,'Fund List'!$A$2:$F$1324,6,FALSE)</f>
        <v>ANTI-RACKETEERING REVOLVING FUND</v>
      </c>
      <c r="G8787" s="3">
        <v>1</v>
      </c>
      <c r="I8787" s="24">
        <f t="shared" si="1769"/>
        <v>1.0798670392839127</v>
      </c>
    </row>
    <row r="8788" spans="1:9" hidden="1" outlineLevel="3" x14ac:dyDescent="0.25">
      <c r="A8788" t="s">
        <v>112</v>
      </c>
      <c r="B8788" t="str">
        <f>VLOOKUP(A8788,'AGENCY CODES'!$C$4:$F$139,3,FALSE)</f>
        <v>DEPARTMENT OF PUBLIC SAFETY</v>
      </c>
      <c r="C8788" s="8">
        <v>8</v>
      </c>
      <c r="D8788" s="8" t="str">
        <f t="shared" si="1765"/>
        <v>PSA3123</v>
      </c>
      <c r="E8788">
        <v>3123</v>
      </c>
      <c r="F8788" t="str">
        <f>VLOOKUP(D8788,'Fund List'!$A$2:$F$1324,6,FALSE)</f>
        <v>ANTI-RACKETEERING REVOLVING FUND</v>
      </c>
      <c r="G8788" s="3">
        <v>2842</v>
      </c>
      <c r="I8788" s="24">
        <f t="shared" si="1769"/>
        <v>3068.9821256448804</v>
      </c>
    </row>
    <row r="8789" spans="1:9" outlineLevel="2" collapsed="1" x14ac:dyDescent="0.25">
      <c r="F8789" s="1" t="s">
        <v>4668</v>
      </c>
      <c r="I8789" s="24">
        <f t="shared" ref="I8789" si="1770">SUBTOTAL(9,I8774:I8788)</f>
        <v>11002.765263263787</v>
      </c>
    </row>
    <row r="8790" spans="1:9" hidden="1" outlineLevel="3" x14ac:dyDescent="0.25">
      <c r="A8790" t="s">
        <v>112</v>
      </c>
      <c r="B8790" t="str">
        <f>VLOOKUP(A8790,'AGENCY CODES'!$C$4:$F$139,3,FALSE)</f>
        <v>DEPARTMENT OF PUBLIC SAFETY</v>
      </c>
      <c r="C8790" s="8" t="s">
        <v>1</v>
      </c>
      <c r="D8790" s="8" t="str">
        <f t="shared" si="1765"/>
        <v>PSA3702</v>
      </c>
      <c r="E8790">
        <v>3702</v>
      </c>
      <c r="F8790" t="str">
        <f>VLOOKUP(D8790,'Fund List'!$A$2:$F$1324,6,FALSE)</f>
        <v>CRIMINAL JUSTICE ENHANCEMENT FUND</v>
      </c>
      <c r="G8790" s="3">
        <v>17</v>
      </c>
      <c r="I8790" s="24">
        <f>$G8790/$G$10*I$5</f>
        <v>18.357739667826518</v>
      </c>
    </row>
    <row r="8791" spans="1:9" hidden="1" outlineLevel="3" x14ac:dyDescent="0.25">
      <c r="A8791" t="s">
        <v>112</v>
      </c>
      <c r="B8791" t="str">
        <f>VLOOKUP(A8791,'AGENCY CODES'!$C$4:$F$139,3,FALSE)</f>
        <v>DEPARTMENT OF PUBLIC SAFETY</v>
      </c>
      <c r="C8791" s="8" t="s">
        <v>4</v>
      </c>
      <c r="D8791" s="8" t="str">
        <f t="shared" si="1765"/>
        <v>PSA3702</v>
      </c>
      <c r="E8791">
        <v>3702</v>
      </c>
      <c r="F8791" t="str">
        <f>VLOOKUP(D8791,'Fund List'!$A$2:$F$1324,6,FALSE)</f>
        <v>CRIMINAL JUSTICE ENHANCEMENT FUND</v>
      </c>
      <c r="G8791" s="3">
        <v>7</v>
      </c>
      <c r="I8791" s="24">
        <f>$G8791/$G$10*I$5</f>
        <v>7.5590692749873885</v>
      </c>
    </row>
    <row r="8792" spans="1:9" hidden="1" outlineLevel="3" x14ac:dyDescent="0.25">
      <c r="A8792" t="s">
        <v>112</v>
      </c>
      <c r="B8792" t="str">
        <f>VLOOKUP(A8792,'AGENCY CODES'!$C$4:$F$139,3,FALSE)</f>
        <v>DEPARTMENT OF PUBLIC SAFETY</v>
      </c>
      <c r="C8792" s="8" t="s">
        <v>5</v>
      </c>
      <c r="D8792" s="8" t="str">
        <f t="shared" si="1765"/>
        <v>PSA3702</v>
      </c>
      <c r="E8792">
        <v>3702</v>
      </c>
      <c r="F8792" t="str">
        <f>VLOOKUP(D8792,'Fund List'!$A$2:$F$1324,6,FALSE)</f>
        <v>CRIMINAL JUSTICE ENHANCEMENT FUND</v>
      </c>
      <c r="G8792" s="3">
        <v>8</v>
      </c>
      <c r="I8792" s="24">
        <f>$G8792/$G$10*I$5</f>
        <v>8.6389363142713016</v>
      </c>
    </row>
    <row r="8793" spans="1:9" hidden="1" outlineLevel="3" x14ac:dyDescent="0.25">
      <c r="A8793" t="s">
        <v>112</v>
      </c>
      <c r="B8793" t="str">
        <f>VLOOKUP(A8793,'AGENCY CODES'!$C$4:$F$139,3,FALSE)</f>
        <v>DEPARTMENT OF PUBLIC SAFETY</v>
      </c>
      <c r="C8793" s="8" t="s">
        <v>8</v>
      </c>
      <c r="D8793" s="8" t="str">
        <f t="shared" si="1765"/>
        <v>PSA3702</v>
      </c>
      <c r="E8793">
        <v>3702</v>
      </c>
      <c r="F8793" t="str">
        <f>VLOOKUP(D8793,'Fund List'!$A$2:$F$1324,6,FALSE)</f>
        <v>CRIMINAL JUSTICE ENHANCEMENT FUND</v>
      </c>
      <c r="G8793" s="3">
        <v>12</v>
      </c>
      <c r="I8793" s="24">
        <f>$G8793/$G$10*I$5</f>
        <v>12.958404471406952</v>
      </c>
    </row>
    <row r="8794" spans="1:9" hidden="1" outlineLevel="3" x14ac:dyDescent="0.25">
      <c r="A8794" t="s">
        <v>112</v>
      </c>
      <c r="B8794" t="str">
        <f>VLOOKUP(A8794,'AGENCY CODES'!$C$4:$F$139,3,FALSE)</f>
        <v>DEPARTMENT OF PUBLIC SAFETY</v>
      </c>
      <c r="C8794" s="8" t="s">
        <v>12</v>
      </c>
      <c r="D8794" s="8" t="str">
        <f t="shared" si="1765"/>
        <v>PSA3702</v>
      </c>
      <c r="E8794">
        <v>3702</v>
      </c>
      <c r="F8794" t="str">
        <f>VLOOKUP(D8794,'Fund List'!$A$2:$F$1324,6,FALSE)</f>
        <v>CRIMINAL JUSTICE ENHANCEMENT FUND</v>
      </c>
      <c r="G8794" s="3">
        <v>4</v>
      </c>
      <c r="I8794" s="24">
        <f>$G8794/$G$10*I$5</f>
        <v>4.3194681571356508</v>
      </c>
    </row>
    <row r="8795" spans="1:9" outlineLevel="2" collapsed="1" x14ac:dyDescent="0.25">
      <c r="F8795" s="1" t="s">
        <v>4669</v>
      </c>
      <c r="I8795" s="24">
        <f t="shared" ref="I8795" si="1771">SUBTOTAL(9,I8790:I8794)</f>
        <v>51.83361788562781</v>
      </c>
    </row>
    <row r="8796" spans="1:9" hidden="1" outlineLevel="3" x14ac:dyDescent="0.25">
      <c r="A8796" t="s">
        <v>112</v>
      </c>
      <c r="B8796" t="str">
        <f>VLOOKUP(A8796,'AGENCY CODES'!$C$4:$F$139,3,FALSE)</f>
        <v>DEPARTMENT OF PUBLIC SAFETY</v>
      </c>
      <c r="C8796" s="8" t="s">
        <v>1</v>
      </c>
      <c r="D8796" s="8" t="str">
        <f t="shared" si="1765"/>
        <v>PSA4216</v>
      </c>
      <c r="E8796">
        <v>4216</v>
      </c>
      <c r="F8796" t="str">
        <f>VLOOKUP(D8796,'Fund List'!$A$2:$F$1324,6,FALSE)</f>
        <v>RISK MANAGEMENT FUND</v>
      </c>
      <c r="G8796" s="3">
        <v>22</v>
      </c>
      <c r="I8796" s="24">
        <f t="shared" ref="I8796:I8801" si="1772">$G8796/$G$10*I$5</f>
        <v>23.757074864246082</v>
      </c>
    </row>
    <row r="8797" spans="1:9" hidden="1" outlineLevel="3" x14ac:dyDescent="0.25">
      <c r="A8797" t="s">
        <v>112</v>
      </c>
      <c r="B8797" t="str">
        <f>VLOOKUP(A8797,'AGENCY CODES'!$C$4:$F$139,3,FALSE)</f>
        <v>DEPARTMENT OF PUBLIC SAFETY</v>
      </c>
      <c r="C8797" s="8" t="s">
        <v>4</v>
      </c>
      <c r="D8797" s="8" t="str">
        <f t="shared" si="1765"/>
        <v>PSA4216</v>
      </c>
      <c r="E8797">
        <v>4216</v>
      </c>
      <c r="F8797" t="str">
        <f>VLOOKUP(D8797,'Fund List'!$A$2:$F$1324,6,FALSE)</f>
        <v>RISK MANAGEMENT FUND</v>
      </c>
      <c r="G8797" s="3">
        <v>6</v>
      </c>
      <c r="I8797" s="24">
        <f t="shared" si="1772"/>
        <v>6.4792022357034762</v>
      </c>
    </row>
    <row r="8798" spans="1:9" hidden="1" outlineLevel="3" x14ac:dyDescent="0.25">
      <c r="A8798" t="s">
        <v>112</v>
      </c>
      <c r="B8798" t="str">
        <f>VLOOKUP(A8798,'AGENCY CODES'!$C$4:$F$139,3,FALSE)</f>
        <v>DEPARTMENT OF PUBLIC SAFETY</v>
      </c>
      <c r="C8798" s="8" t="s">
        <v>5</v>
      </c>
      <c r="D8798" s="8" t="str">
        <f t="shared" si="1765"/>
        <v>PSA4216</v>
      </c>
      <c r="E8798">
        <v>4216</v>
      </c>
      <c r="F8798" t="str">
        <f>VLOOKUP(D8798,'Fund List'!$A$2:$F$1324,6,FALSE)</f>
        <v>RISK MANAGEMENT FUND</v>
      </c>
      <c r="G8798" s="3">
        <v>7</v>
      </c>
      <c r="I8798" s="24">
        <f t="shared" si="1772"/>
        <v>7.5590692749873885</v>
      </c>
    </row>
    <row r="8799" spans="1:9" hidden="1" outlineLevel="3" x14ac:dyDescent="0.25">
      <c r="A8799" t="s">
        <v>112</v>
      </c>
      <c r="B8799" t="str">
        <f>VLOOKUP(A8799,'AGENCY CODES'!$C$4:$F$139,3,FALSE)</f>
        <v>DEPARTMENT OF PUBLIC SAFETY</v>
      </c>
      <c r="C8799" s="8" t="s">
        <v>7</v>
      </c>
      <c r="D8799" s="8" t="str">
        <f t="shared" si="1765"/>
        <v>PSA4216</v>
      </c>
      <c r="E8799">
        <v>4216</v>
      </c>
      <c r="F8799" t="str">
        <f>VLOOKUP(D8799,'Fund List'!$A$2:$F$1324,6,FALSE)</f>
        <v>RISK MANAGEMENT FUND</v>
      </c>
      <c r="G8799" s="3">
        <v>1</v>
      </c>
      <c r="I8799" s="24">
        <f t="shared" si="1772"/>
        <v>1.0798670392839127</v>
      </c>
    </row>
    <row r="8800" spans="1:9" hidden="1" outlineLevel="3" x14ac:dyDescent="0.25">
      <c r="A8800" t="s">
        <v>112</v>
      </c>
      <c r="B8800" t="str">
        <f>VLOOKUP(A8800,'AGENCY CODES'!$C$4:$F$139,3,FALSE)</f>
        <v>DEPARTMENT OF PUBLIC SAFETY</v>
      </c>
      <c r="C8800" s="8" t="s">
        <v>8</v>
      </c>
      <c r="D8800" s="8" t="str">
        <f t="shared" si="1765"/>
        <v>PSA4216</v>
      </c>
      <c r="E8800">
        <v>4216</v>
      </c>
      <c r="F8800" t="str">
        <f>VLOOKUP(D8800,'Fund List'!$A$2:$F$1324,6,FALSE)</f>
        <v>RISK MANAGEMENT FUND</v>
      </c>
      <c r="G8800" s="3">
        <v>4</v>
      </c>
      <c r="I8800" s="24">
        <f t="shared" si="1772"/>
        <v>4.3194681571356508</v>
      </c>
    </row>
    <row r="8801" spans="1:9" hidden="1" outlineLevel="3" x14ac:dyDescent="0.25">
      <c r="A8801" t="s">
        <v>112</v>
      </c>
      <c r="B8801" t="str">
        <f>VLOOKUP(A8801,'AGENCY CODES'!$C$4:$F$139,3,FALSE)</f>
        <v>DEPARTMENT OF PUBLIC SAFETY</v>
      </c>
      <c r="C8801" s="8" t="s">
        <v>12</v>
      </c>
      <c r="D8801" s="8" t="str">
        <f t="shared" si="1765"/>
        <v>PSA4216</v>
      </c>
      <c r="E8801">
        <v>4216</v>
      </c>
      <c r="F8801" t="str">
        <f>VLOOKUP(D8801,'Fund List'!$A$2:$F$1324,6,FALSE)</f>
        <v>RISK MANAGEMENT FUND</v>
      </c>
      <c r="G8801" s="3">
        <v>5</v>
      </c>
      <c r="I8801" s="24">
        <f t="shared" si="1772"/>
        <v>5.3993351964195639</v>
      </c>
    </row>
    <row r="8802" spans="1:9" outlineLevel="2" collapsed="1" x14ac:dyDescent="0.25">
      <c r="F8802" s="1" t="s">
        <v>4053</v>
      </c>
      <c r="I8802" s="24">
        <f t="shared" ref="I8802" si="1773">SUBTOTAL(9,I8796:I8801)</f>
        <v>48.594016767776075</v>
      </c>
    </row>
    <row r="8803" spans="1:9" hidden="1" outlineLevel="3" x14ac:dyDescent="0.25">
      <c r="A8803" t="s">
        <v>112</v>
      </c>
      <c r="B8803" t="str">
        <f>VLOOKUP(A8803,'AGENCY CODES'!$C$4:$F$139,3,FALSE)</f>
        <v>DEPARTMENT OF PUBLIC SAFETY</v>
      </c>
      <c r="C8803" s="8" t="s">
        <v>1</v>
      </c>
      <c r="D8803" s="8" t="str">
        <f t="shared" si="1765"/>
        <v>PSA4230</v>
      </c>
      <c r="E8803">
        <v>4230</v>
      </c>
      <c r="F8803" t="str">
        <f>VLOOKUP(D8803,'Fund List'!$A$2:$F$1324,6,FALSE)</f>
        <v>AUTOMATION OPERATIONS FUND</v>
      </c>
      <c r="G8803" s="3">
        <v>9</v>
      </c>
      <c r="I8803" s="24">
        <f t="shared" ref="I8803:I8810" si="1774">$G8803/$G$10*I$5</f>
        <v>9.7188033535552147</v>
      </c>
    </row>
    <row r="8804" spans="1:9" hidden="1" outlineLevel="3" x14ac:dyDescent="0.25">
      <c r="A8804" t="s">
        <v>112</v>
      </c>
      <c r="B8804" t="str">
        <f>VLOOKUP(A8804,'AGENCY CODES'!$C$4:$F$139,3,FALSE)</f>
        <v>DEPARTMENT OF PUBLIC SAFETY</v>
      </c>
      <c r="C8804" s="8" t="s">
        <v>22</v>
      </c>
      <c r="D8804" s="8" t="str">
        <f t="shared" si="1765"/>
        <v>PSA4230</v>
      </c>
      <c r="E8804">
        <v>4230</v>
      </c>
      <c r="F8804" t="str">
        <f>VLOOKUP(D8804,'Fund List'!$A$2:$F$1324,6,FALSE)</f>
        <v>AUTOMATION OPERATIONS FUND</v>
      </c>
      <c r="G8804" s="3">
        <v>1</v>
      </c>
      <c r="I8804" s="24">
        <f t="shared" si="1774"/>
        <v>1.0798670392839127</v>
      </c>
    </row>
    <row r="8805" spans="1:9" hidden="1" outlineLevel="3" x14ac:dyDescent="0.25">
      <c r="A8805" t="s">
        <v>112</v>
      </c>
      <c r="B8805" t="str">
        <f>VLOOKUP(A8805,'AGENCY CODES'!$C$4:$F$139,3,FALSE)</f>
        <v>DEPARTMENT OF PUBLIC SAFETY</v>
      </c>
      <c r="C8805" s="8" t="s">
        <v>4</v>
      </c>
      <c r="D8805" s="8" t="str">
        <f t="shared" si="1765"/>
        <v>PSA4230</v>
      </c>
      <c r="E8805">
        <v>4230</v>
      </c>
      <c r="F8805" t="str">
        <f>VLOOKUP(D8805,'Fund List'!$A$2:$F$1324,6,FALSE)</f>
        <v>AUTOMATION OPERATIONS FUND</v>
      </c>
      <c r="G8805" s="3">
        <v>10</v>
      </c>
      <c r="I8805" s="24">
        <f t="shared" si="1774"/>
        <v>10.798670392839128</v>
      </c>
    </row>
    <row r="8806" spans="1:9" hidden="1" outlineLevel="3" x14ac:dyDescent="0.25">
      <c r="A8806" t="s">
        <v>112</v>
      </c>
      <c r="B8806" t="str">
        <f>VLOOKUP(A8806,'AGENCY CODES'!$C$4:$F$139,3,FALSE)</f>
        <v>DEPARTMENT OF PUBLIC SAFETY</v>
      </c>
      <c r="C8806" s="8" t="s">
        <v>6</v>
      </c>
      <c r="D8806" s="8" t="str">
        <f t="shared" si="1765"/>
        <v>PSA4230</v>
      </c>
      <c r="E8806">
        <v>4230</v>
      </c>
      <c r="F8806" t="str">
        <f>VLOOKUP(D8806,'Fund List'!$A$2:$F$1324,6,FALSE)</f>
        <v>AUTOMATION OPERATIONS FUND</v>
      </c>
      <c r="G8806" s="3">
        <v>10</v>
      </c>
      <c r="I8806" s="24">
        <f t="shared" si="1774"/>
        <v>10.798670392839128</v>
      </c>
    </row>
    <row r="8807" spans="1:9" hidden="1" outlineLevel="3" x14ac:dyDescent="0.25">
      <c r="A8807" t="s">
        <v>112</v>
      </c>
      <c r="B8807" t="str">
        <f>VLOOKUP(A8807,'AGENCY CODES'!$C$4:$F$139,3,FALSE)</f>
        <v>DEPARTMENT OF PUBLIC SAFETY</v>
      </c>
      <c r="C8807" s="8" t="s">
        <v>10</v>
      </c>
      <c r="D8807" s="8" t="str">
        <f t="shared" si="1765"/>
        <v>PSA4230</v>
      </c>
      <c r="E8807">
        <v>4230</v>
      </c>
      <c r="F8807" t="str">
        <f>VLOOKUP(D8807,'Fund List'!$A$2:$F$1324,6,FALSE)</f>
        <v>AUTOMATION OPERATIONS FUND</v>
      </c>
      <c r="G8807" s="3">
        <v>4</v>
      </c>
      <c r="I8807" s="24">
        <f t="shared" si="1774"/>
        <v>4.3194681571356508</v>
      </c>
    </row>
    <row r="8808" spans="1:9" hidden="1" outlineLevel="3" x14ac:dyDescent="0.25">
      <c r="A8808" t="s">
        <v>112</v>
      </c>
      <c r="B8808" t="str">
        <f>VLOOKUP(A8808,'AGENCY CODES'!$C$4:$F$139,3,FALSE)</f>
        <v>DEPARTMENT OF PUBLIC SAFETY</v>
      </c>
      <c r="C8808" s="8" t="s">
        <v>11</v>
      </c>
      <c r="D8808" s="8" t="str">
        <f t="shared" si="1765"/>
        <v>PSA4230</v>
      </c>
      <c r="E8808">
        <v>4230</v>
      </c>
      <c r="F8808" t="str">
        <f>VLOOKUP(D8808,'Fund List'!$A$2:$F$1324,6,FALSE)</f>
        <v>AUTOMATION OPERATIONS FUND</v>
      </c>
      <c r="G8808" s="3">
        <v>4</v>
      </c>
      <c r="I8808" s="24">
        <f t="shared" si="1774"/>
        <v>4.3194681571356508</v>
      </c>
    </row>
    <row r="8809" spans="1:9" hidden="1" outlineLevel="3" x14ac:dyDescent="0.25">
      <c r="A8809" t="s">
        <v>112</v>
      </c>
      <c r="B8809" t="str">
        <f>VLOOKUP(A8809,'AGENCY CODES'!$C$4:$F$139,3,FALSE)</f>
        <v>DEPARTMENT OF PUBLIC SAFETY</v>
      </c>
      <c r="C8809" s="8" t="s">
        <v>12</v>
      </c>
      <c r="D8809" s="8" t="str">
        <f t="shared" si="1765"/>
        <v>PSA4230</v>
      </c>
      <c r="E8809">
        <v>4230</v>
      </c>
      <c r="F8809" t="str">
        <f>VLOOKUP(D8809,'Fund List'!$A$2:$F$1324,6,FALSE)</f>
        <v>AUTOMATION OPERATIONS FUND</v>
      </c>
      <c r="G8809" s="3">
        <v>4</v>
      </c>
      <c r="I8809" s="24">
        <f t="shared" si="1774"/>
        <v>4.3194681571356508</v>
      </c>
    </row>
    <row r="8810" spans="1:9" hidden="1" outlineLevel="3" x14ac:dyDescent="0.25">
      <c r="A8810" t="s">
        <v>112</v>
      </c>
      <c r="B8810" t="str">
        <f>VLOOKUP(A8810,'AGENCY CODES'!$C$4:$F$139,3,FALSE)</f>
        <v>DEPARTMENT OF PUBLIC SAFETY</v>
      </c>
      <c r="C8810" s="8">
        <v>2</v>
      </c>
      <c r="D8810" s="8" t="str">
        <f t="shared" si="1765"/>
        <v>PSA4230</v>
      </c>
      <c r="E8810">
        <v>4230</v>
      </c>
      <c r="F8810" t="str">
        <f>VLOOKUP(D8810,'Fund List'!$A$2:$F$1324,6,FALSE)</f>
        <v>AUTOMATION OPERATIONS FUND</v>
      </c>
      <c r="G8810" s="3">
        <v>6</v>
      </c>
      <c r="I8810" s="24">
        <f t="shared" si="1774"/>
        <v>6.4792022357034762</v>
      </c>
    </row>
    <row r="8811" spans="1:9" outlineLevel="2" collapsed="1" x14ac:dyDescent="0.25">
      <c r="F8811" s="1" t="s">
        <v>4055</v>
      </c>
      <c r="I8811" s="24">
        <f t="shared" ref="I8811" si="1775">SUBTOTAL(9,I8803:I8810)</f>
        <v>51.833617885627817</v>
      </c>
    </row>
    <row r="8812" spans="1:9" hidden="1" outlineLevel="3" x14ac:dyDescent="0.25">
      <c r="A8812" t="s">
        <v>112</v>
      </c>
      <c r="B8812" t="str">
        <f>VLOOKUP(A8812,'AGENCY CODES'!$C$4:$F$139,3,FALSE)</f>
        <v>DEPARTMENT OF PUBLIC SAFETY</v>
      </c>
      <c r="C8812" s="8" t="s">
        <v>1</v>
      </c>
      <c r="D8812" s="8" t="str">
        <f t="shared" si="1765"/>
        <v>PSA9000</v>
      </c>
      <c r="E8812">
        <v>9000</v>
      </c>
      <c r="F8812" t="str">
        <f>VLOOKUP(D8812,'Fund List'!$A$2:$F$1324,6,FALSE)</f>
        <v>INDIRECT COST RECOVERY</v>
      </c>
      <c r="G8812" s="3">
        <v>2</v>
      </c>
      <c r="I8812" s="24">
        <f t="shared" ref="I8812:I8824" si="1776">$G8812/$G$10*I$5</f>
        <v>2.1597340785678254</v>
      </c>
    </row>
    <row r="8813" spans="1:9" hidden="1" outlineLevel="3" x14ac:dyDescent="0.25">
      <c r="A8813" t="s">
        <v>112</v>
      </c>
      <c r="B8813" t="str">
        <f>VLOOKUP(A8813,'AGENCY CODES'!$C$4:$F$139,3,FALSE)</f>
        <v>DEPARTMENT OF PUBLIC SAFETY</v>
      </c>
      <c r="C8813" s="8" t="s">
        <v>3</v>
      </c>
      <c r="D8813" s="8" t="str">
        <f t="shared" si="1765"/>
        <v>PSA9000</v>
      </c>
      <c r="E8813">
        <v>9000</v>
      </c>
      <c r="F8813" t="str">
        <f>VLOOKUP(D8813,'Fund List'!$A$2:$F$1324,6,FALSE)</f>
        <v>INDIRECT COST RECOVERY</v>
      </c>
      <c r="G8813" s="3">
        <v>1</v>
      </c>
      <c r="I8813" s="24">
        <f t="shared" si="1776"/>
        <v>1.0798670392839127</v>
      </c>
    </row>
    <row r="8814" spans="1:9" hidden="1" outlineLevel="3" x14ac:dyDescent="0.25">
      <c r="A8814" t="s">
        <v>112</v>
      </c>
      <c r="B8814" t="str">
        <f>VLOOKUP(A8814,'AGENCY CODES'!$C$4:$F$139,3,FALSE)</f>
        <v>DEPARTMENT OF PUBLIC SAFETY</v>
      </c>
      <c r="C8814" s="8" t="s">
        <v>4</v>
      </c>
      <c r="D8814" s="8" t="str">
        <f t="shared" si="1765"/>
        <v>PSA9000</v>
      </c>
      <c r="E8814">
        <v>9000</v>
      </c>
      <c r="F8814" t="str">
        <f>VLOOKUP(D8814,'Fund List'!$A$2:$F$1324,6,FALSE)</f>
        <v>INDIRECT COST RECOVERY</v>
      </c>
      <c r="G8814" s="3">
        <v>44</v>
      </c>
      <c r="I8814" s="24">
        <f t="shared" si="1776"/>
        <v>47.514149728492164</v>
      </c>
    </row>
    <row r="8815" spans="1:9" hidden="1" outlineLevel="3" x14ac:dyDescent="0.25">
      <c r="A8815" t="s">
        <v>112</v>
      </c>
      <c r="B8815" t="str">
        <f>VLOOKUP(A8815,'AGENCY CODES'!$C$4:$F$139,3,FALSE)</f>
        <v>DEPARTMENT OF PUBLIC SAFETY</v>
      </c>
      <c r="C8815" s="8" t="s">
        <v>5</v>
      </c>
      <c r="D8815" s="8" t="str">
        <f t="shared" si="1765"/>
        <v>PSA9000</v>
      </c>
      <c r="E8815">
        <v>9000</v>
      </c>
      <c r="F8815" t="str">
        <f>VLOOKUP(D8815,'Fund List'!$A$2:$F$1324,6,FALSE)</f>
        <v>INDIRECT COST RECOVERY</v>
      </c>
      <c r="G8815" s="3">
        <v>15</v>
      </c>
      <c r="I8815" s="24">
        <f t="shared" si="1776"/>
        <v>16.198005589258692</v>
      </c>
    </row>
    <row r="8816" spans="1:9" hidden="1" outlineLevel="3" x14ac:dyDescent="0.25">
      <c r="A8816" t="s">
        <v>112</v>
      </c>
      <c r="B8816" t="str">
        <f>VLOOKUP(A8816,'AGENCY CODES'!$C$4:$F$139,3,FALSE)</f>
        <v>DEPARTMENT OF PUBLIC SAFETY</v>
      </c>
      <c r="C8816" s="8" t="s">
        <v>6</v>
      </c>
      <c r="D8816" s="8" t="str">
        <f t="shared" ref="D8816:D8882" si="1777">CONCATENATE(A8816,E8816)</f>
        <v>PSA9000</v>
      </c>
      <c r="E8816">
        <v>9000</v>
      </c>
      <c r="F8816" t="str">
        <f>VLOOKUP(D8816,'Fund List'!$A$2:$F$1324,6,FALSE)</f>
        <v>INDIRECT COST RECOVERY</v>
      </c>
      <c r="G8816" s="3">
        <v>1735</v>
      </c>
      <c r="I8816" s="24">
        <f t="shared" si="1776"/>
        <v>1873.5693131575888</v>
      </c>
    </row>
    <row r="8817" spans="1:9" hidden="1" outlineLevel="3" x14ac:dyDescent="0.25">
      <c r="A8817" t="s">
        <v>112</v>
      </c>
      <c r="B8817" t="str">
        <f>VLOOKUP(A8817,'AGENCY CODES'!$C$4:$F$139,3,FALSE)</f>
        <v>DEPARTMENT OF PUBLIC SAFETY</v>
      </c>
      <c r="C8817" s="8" t="s">
        <v>7</v>
      </c>
      <c r="D8817" s="8" t="str">
        <f t="shared" si="1777"/>
        <v>PSA9000</v>
      </c>
      <c r="E8817">
        <v>9000</v>
      </c>
      <c r="F8817" t="str">
        <f>VLOOKUP(D8817,'Fund List'!$A$2:$F$1324,6,FALSE)</f>
        <v>INDIRECT COST RECOVERY</v>
      </c>
      <c r="G8817" s="3">
        <v>20</v>
      </c>
      <c r="I8817" s="24">
        <f t="shared" si="1776"/>
        <v>21.597340785678256</v>
      </c>
    </row>
    <row r="8818" spans="1:9" hidden="1" outlineLevel="3" x14ac:dyDescent="0.25">
      <c r="A8818" t="s">
        <v>112</v>
      </c>
      <c r="B8818" t="str">
        <f>VLOOKUP(A8818,'AGENCY CODES'!$C$4:$F$139,3,FALSE)</f>
        <v>DEPARTMENT OF PUBLIC SAFETY</v>
      </c>
      <c r="C8818" s="8" t="s">
        <v>17</v>
      </c>
      <c r="D8818" s="8" t="str">
        <f t="shared" si="1777"/>
        <v>PSA9000</v>
      </c>
      <c r="E8818">
        <v>9000</v>
      </c>
      <c r="F8818" t="str">
        <f>VLOOKUP(D8818,'Fund List'!$A$2:$F$1324,6,FALSE)</f>
        <v>INDIRECT COST RECOVERY</v>
      </c>
      <c r="G8818" s="3">
        <v>10</v>
      </c>
      <c r="I8818" s="24">
        <f t="shared" si="1776"/>
        <v>10.798670392839128</v>
      </c>
    </row>
    <row r="8819" spans="1:9" hidden="1" outlineLevel="3" x14ac:dyDescent="0.25">
      <c r="A8819" t="s">
        <v>112</v>
      </c>
      <c r="B8819" t="str">
        <f>VLOOKUP(A8819,'AGENCY CODES'!$C$4:$F$139,3,FALSE)</f>
        <v>DEPARTMENT OF PUBLIC SAFETY</v>
      </c>
      <c r="C8819" s="8" t="s">
        <v>8</v>
      </c>
      <c r="D8819" s="8" t="str">
        <f t="shared" si="1777"/>
        <v>PSA9000</v>
      </c>
      <c r="E8819">
        <v>9000</v>
      </c>
      <c r="F8819" t="str">
        <f>VLOOKUP(D8819,'Fund List'!$A$2:$F$1324,6,FALSE)</f>
        <v>INDIRECT COST RECOVERY</v>
      </c>
      <c r="G8819" s="3">
        <v>3</v>
      </c>
      <c r="I8819" s="24">
        <f t="shared" si="1776"/>
        <v>3.2396011178517381</v>
      </c>
    </row>
    <row r="8820" spans="1:9" hidden="1" outlineLevel="3" x14ac:dyDescent="0.25">
      <c r="A8820" t="s">
        <v>112</v>
      </c>
      <c r="B8820" t="str">
        <f>VLOOKUP(A8820,'AGENCY CODES'!$C$4:$F$139,3,FALSE)</f>
        <v>DEPARTMENT OF PUBLIC SAFETY</v>
      </c>
      <c r="C8820" s="8" t="s">
        <v>10</v>
      </c>
      <c r="D8820" s="8" t="str">
        <f t="shared" si="1777"/>
        <v>PSA9000</v>
      </c>
      <c r="E8820">
        <v>9000</v>
      </c>
      <c r="F8820" t="str">
        <f>VLOOKUP(D8820,'Fund List'!$A$2:$F$1324,6,FALSE)</f>
        <v>INDIRECT COST RECOVERY</v>
      </c>
      <c r="G8820" s="3">
        <v>51</v>
      </c>
      <c r="I8820" s="24">
        <f t="shared" si="1776"/>
        <v>55.073219003479551</v>
      </c>
    </row>
    <row r="8821" spans="1:9" hidden="1" outlineLevel="3" x14ac:dyDescent="0.25">
      <c r="A8821" t="s">
        <v>112</v>
      </c>
      <c r="B8821" t="str">
        <f>VLOOKUP(A8821,'AGENCY CODES'!$C$4:$F$139,3,FALSE)</f>
        <v>DEPARTMENT OF PUBLIC SAFETY</v>
      </c>
      <c r="C8821" s="8" t="s">
        <v>11</v>
      </c>
      <c r="D8821" s="8" t="str">
        <f t="shared" si="1777"/>
        <v>PSA9000</v>
      </c>
      <c r="E8821">
        <v>9000</v>
      </c>
      <c r="F8821" t="str">
        <f>VLOOKUP(D8821,'Fund List'!$A$2:$F$1324,6,FALSE)</f>
        <v>INDIRECT COST RECOVERY</v>
      </c>
      <c r="G8821" s="3">
        <v>84</v>
      </c>
      <c r="I8821" s="24">
        <f t="shared" si="1776"/>
        <v>90.708831299848669</v>
      </c>
    </row>
    <row r="8822" spans="1:9" hidden="1" outlineLevel="3" x14ac:dyDescent="0.25">
      <c r="A8822" t="s">
        <v>112</v>
      </c>
      <c r="B8822" t="str">
        <f>VLOOKUP(A8822,'AGENCY CODES'!$C$4:$F$139,3,FALSE)</f>
        <v>DEPARTMENT OF PUBLIC SAFETY</v>
      </c>
      <c r="C8822" s="8" t="s">
        <v>12</v>
      </c>
      <c r="D8822" s="8" t="str">
        <f t="shared" si="1777"/>
        <v>PSA9000</v>
      </c>
      <c r="E8822">
        <v>9000</v>
      </c>
      <c r="F8822" t="str">
        <f>VLOOKUP(D8822,'Fund List'!$A$2:$F$1324,6,FALSE)</f>
        <v>INDIRECT COST RECOVERY</v>
      </c>
      <c r="G8822" s="3">
        <v>8</v>
      </c>
      <c r="I8822" s="24">
        <f t="shared" si="1776"/>
        <v>8.6389363142713016</v>
      </c>
    </row>
    <row r="8823" spans="1:9" hidden="1" outlineLevel="3" x14ac:dyDescent="0.25">
      <c r="A8823" t="s">
        <v>112</v>
      </c>
      <c r="B8823" t="str">
        <f>VLOOKUP(A8823,'AGENCY CODES'!$C$4:$F$139,3,FALSE)</f>
        <v>DEPARTMENT OF PUBLIC SAFETY</v>
      </c>
      <c r="C8823" s="8">
        <v>2</v>
      </c>
      <c r="D8823" s="8" t="str">
        <f t="shared" si="1777"/>
        <v>PSA9000</v>
      </c>
      <c r="E8823">
        <v>9000</v>
      </c>
      <c r="F8823" t="str">
        <f>VLOOKUP(D8823,'Fund List'!$A$2:$F$1324,6,FALSE)</f>
        <v>INDIRECT COST RECOVERY</v>
      </c>
      <c r="G8823" s="3">
        <v>89</v>
      </c>
      <c r="I8823" s="24">
        <f t="shared" si="1776"/>
        <v>96.10816649626824</v>
      </c>
    </row>
    <row r="8824" spans="1:9" hidden="1" outlineLevel="3" x14ac:dyDescent="0.25">
      <c r="A8824" t="s">
        <v>112</v>
      </c>
      <c r="B8824" t="str">
        <f>VLOOKUP(A8824,'AGENCY CODES'!$C$4:$F$139,3,FALSE)</f>
        <v>DEPARTMENT OF PUBLIC SAFETY</v>
      </c>
      <c r="C8824" s="8">
        <v>8</v>
      </c>
      <c r="D8824" s="8" t="str">
        <f t="shared" si="1777"/>
        <v>PSA9000</v>
      </c>
      <c r="E8824">
        <v>9000</v>
      </c>
      <c r="F8824" t="str">
        <f>VLOOKUP(D8824,'Fund List'!$A$2:$F$1324,6,FALSE)</f>
        <v>INDIRECT COST RECOVERY</v>
      </c>
      <c r="G8824" s="3">
        <v>3451</v>
      </c>
      <c r="I8824" s="24">
        <f t="shared" si="1776"/>
        <v>3726.6211525687831</v>
      </c>
    </row>
    <row r="8825" spans="1:9" outlineLevel="2" collapsed="1" x14ac:dyDescent="0.25">
      <c r="F8825" s="1" t="s">
        <v>4131</v>
      </c>
      <c r="I8825" s="24">
        <f t="shared" ref="I8825" si="1778">SUBTOTAL(9,I8812:I8824)</f>
        <v>5953.3069875722103</v>
      </c>
    </row>
    <row r="8826" spans="1:9" outlineLevel="1" x14ac:dyDescent="0.25">
      <c r="B8826" s="1" t="s">
        <v>3977</v>
      </c>
      <c r="I8826" s="24">
        <f t="shared" ref="I8826" si="1779">SUBTOTAL(9,I8482:I8824)</f>
        <v>177500.98484821408</v>
      </c>
    </row>
    <row r="8827" spans="1:9" hidden="1" outlineLevel="3" x14ac:dyDescent="0.25">
      <c r="A8827" t="s">
        <v>113</v>
      </c>
      <c r="B8827" t="str">
        <f>VLOOKUP(A8827,'AGENCY CODES'!$C$4:$F$139,3,FALSE)</f>
        <v>BOARD OF PHYSICAL THERAPY EXAMINERS</v>
      </c>
      <c r="C8827" s="8" t="s">
        <v>3</v>
      </c>
      <c r="D8827" s="8" t="str">
        <f t="shared" si="1777"/>
        <v>PTA1000</v>
      </c>
      <c r="E8827">
        <v>1000</v>
      </c>
      <c r="F8827" t="str">
        <f>VLOOKUP(D8827,'Fund List'!$A$2:$F$1324,6,FALSE)</f>
        <v>GENERAL FUND</v>
      </c>
      <c r="G8827" s="3">
        <v>461</v>
      </c>
      <c r="I8827" s="24">
        <f t="shared" ref="I8827:I8833" si="1780">$G8827/$G$10*I$5</f>
        <v>497.81870510988387</v>
      </c>
    </row>
    <row r="8828" spans="1:9" hidden="1" outlineLevel="3" x14ac:dyDescent="0.25">
      <c r="A8828" t="s">
        <v>113</v>
      </c>
      <c r="B8828" t="str">
        <f>VLOOKUP(A8828,'AGENCY CODES'!$C$4:$F$139,3,FALSE)</f>
        <v>BOARD OF PHYSICAL THERAPY EXAMINERS</v>
      </c>
      <c r="C8828" s="8" t="s">
        <v>6</v>
      </c>
      <c r="D8828" s="8" t="str">
        <f t="shared" si="1777"/>
        <v>PTA1000</v>
      </c>
      <c r="E8828">
        <v>1000</v>
      </c>
      <c r="F8828" t="str">
        <f>VLOOKUP(D8828,'Fund List'!$A$2:$F$1324,6,FALSE)</f>
        <v>GENERAL FUND</v>
      </c>
      <c r="G8828" s="3">
        <v>6</v>
      </c>
      <c r="I8828" s="24">
        <f t="shared" si="1780"/>
        <v>6.4792022357034762</v>
      </c>
    </row>
    <row r="8829" spans="1:9" hidden="1" outlineLevel="3" x14ac:dyDescent="0.25">
      <c r="A8829" t="s">
        <v>113</v>
      </c>
      <c r="B8829" t="str">
        <f>VLOOKUP(A8829,'AGENCY CODES'!$C$4:$F$139,3,FALSE)</f>
        <v>BOARD OF PHYSICAL THERAPY EXAMINERS</v>
      </c>
      <c r="C8829" s="8" t="s">
        <v>8</v>
      </c>
      <c r="D8829" s="8" t="str">
        <f t="shared" si="1777"/>
        <v>PTA1000</v>
      </c>
      <c r="E8829">
        <v>1000</v>
      </c>
      <c r="F8829" t="str">
        <f>VLOOKUP(D8829,'Fund List'!$A$2:$F$1324,6,FALSE)</f>
        <v>GENERAL FUND</v>
      </c>
      <c r="G8829" s="3">
        <v>1</v>
      </c>
      <c r="I8829" s="24">
        <f t="shared" si="1780"/>
        <v>1.0798670392839127</v>
      </c>
    </row>
    <row r="8830" spans="1:9" hidden="1" outlineLevel="3" x14ac:dyDescent="0.25">
      <c r="A8830" t="s">
        <v>113</v>
      </c>
      <c r="B8830" t="str">
        <f>VLOOKUP(A8830,'AGENCY CODES'!$C$4:$F$139,3,FALSE)</f>
        <v>BOARD OF PHYSICAL THERAPY EXAMINERS</v>
      </c>
      <c r="C8830" s="8" t="s">
        <v>10</v>
      </c>
      <c r="D8830" s="8" t="str">
        <f t="shared" si="1777"/>
        <v>PTA1000</v>
      </c>
      <c r="E8830">
        <v>1000</v>
      </c>
      <c r="F8830" t="str">
        <f>VLOOKUP(D8830,'Fund List'!$A$2:$F$1324,6,FALSE)</f>
        <v>GENERAL FUND</v>
      </c>
      <c r="G8830" s="3">
        <v>29</v>
      </c>
      <c r="I8830" s="24">
        <f t="shared" si="1780"/>
        <v>31.316144139233469</v>
      </c>
    </row>
    <row r="8831" spans="1:9" hidden="1" outlineLevel="3" x14ac:dyDescent="0.25">
      <c r="A8831" t="s">
        <v>113</v>
      </c>
      <c r="B8831" t="str">
        <f>VLOOKUP(A8831,'AGENCY CODES'!$C$4:$F$139,3,FALSE)</f>
        <v>BOARD OF PHYSICAL THERAPY EXAMINERS</v>
      </c>
      <c r="C8831" s="8" t="s">
        <v>11</v>
      </c>
      <c r="D8831" s="8" t="str">
        <f t="shared" si="1777"/>
        <v>PTA1000</v>
      </c>
      <c r="E8831">
        <v>1000</v>
      </c>
      <c r="F8831" t="str">
        <f>VLOOKUP(D8831,'Fund List'!$A$2:$F$1324,6,FALSE)</f>
        <v>GENERAL FUND</v>
      </c>
      <c r="G8831" s="3">
        <v>42</v>
      </c>
      <c r="I8831" s="24">
        <f t="shared" si="1780"/>
        <v>45.354415649924334</v>
      </c>
    </row>
    <row r="8832" spans="1:9" hidden="1" outlineLevel="3" x14ac:dyDescent="0.25">
      <c r="A8832" t="s">
        <v>113</v>
      </c>
      <c r="B8832" t="str">
        <f>VLOOKUP(A8832,'AGENCY CODES'!$C$4:$F$139,3,FALSE)</f>
        <v>BOARD OF PHYSICAL THERAPY EXAMINERS</v>
      </c>
      <c r="C8832" s="8" t="s">
        <v>12</v>
      </c>
      <c r="D8832" s="8" t="str">
        <f t="shared" si="1777"/>
        <v>PTA1000</v>
      </c>
      <c r="E8832">
        <v>1000</v>
      </c>
      <c r="F8832" t="str">
        <f>VLOOKUP(D8832,'Fund List'!$A$2:$F$1324,6,FALSE)</f>
        <v>GENERAL FUND</v>
      </c>
      <c r="G8832" s="3">
        <v>2</v>
      </c>
      <c r="I8832" s="24">
        <f t="shared" si="1780"/>
        <v>2.1597340785678254</v>
      </c>
    </row>
    <row r="8833" spans="1:9" hidden="1" outlineLevel="3" x14ac:dyDescent="0.25">
      <c r="A8833" t="s">
        <v>113</v>
      </c>
      <c r="B8833" t="str">
        <f>VLOOKUP(A8833,'AGENCY CODES'!$C$4:$F$139,3,FALSE)</f>
        <v>BOARD OF PHYSICAL THERAPY EXAMINERS</v>
      </c>
      <c r="C8833" s="8">
        <v>2</v>
      </c>
      <c r="D8833" s="8" t="str">
        <f t="shared" si="1777"/>
        <v>PTA1000</v>
      </c>
      <c r="E8833">
        <v>1000</v>
      </c>
      <c r="F8833" t="str">
        <f>VLOOKUP(D8833,'Fund List'!$A$2:$F$1324,6,FALSE)</f>
        <v>GENERAL FUND</v>
      </c>
      <c r="G8833" s="3">
        <v>48</v>
      </c>
      <c r="I8833" s="24">
        <f t="shared" si="1780"/>
        <v>51.83361788562781</v>
      </c>
    </row>
    <row r="8834" spans="1:9" outlineLevel="2" collapsed="1" x14ac:dyDescent="0.25">
      <c r="F8834" s="1" t="s">
        <v>4007</v>
      </c>
      <c r="I8834" s="24">
        <f t="shared" ref="I8834" si="1781">SUBTOTAL(9,I8827:I8833)</f>
        <v>636.04168613822469</v>
      </c>
    </row>
    <row r="8835" spans="1:9" hidden="1" outlineLevel="3" x14ac:dyDescent="0.25">
      <c r="A8835" t="s">
        <v>113</v>
      </c>
      <c r="B8835" t="str">
        <f>VLOOKUP(A8835,'AGENCY CODES'!$C$4:$F$139,3,FALSE)</f>
        <v>BOARD OF PHYSICAL THERAPY EXAMINERS</v>
      </c>
      <c r="C8835" s="8" t="s">
        <v>1</v>
      </c>
      <c r="D8835" s="8" t="str">
        <f t="shared" si="1777"/>
        <v>PTA2053</v>
      </c>
      <c r="E8835">
        <v>2053</v>
      </c>
      <c r="F8835" t="str">
        <f>VLOOKUP(D8835,'Fund List'!$A$2:$F$1324,6,FALSE)</f>
        <v>BOARD OF PHYSICAL THERAPY FUND</v>
      </c>
      <c r="G8835" s="3">
        <v>20</v>
      </c>
      <c r="I8835" s="24">
        <f t="shared" ref="I8835:I8846" si="1782">$G8835/$G$10*I$5</f>
        <v>21.597340785678256</v>
      </c>
    </row>
    <row r="8836" spans="1:9" hidden="1" outlineLevel="3" x14ac:dyDescent="0.25">
      <c r="A8836" t="s">
        <v>113</v>
      </c>
      <c r="B8836" t="str">
        <f>VLOOKUP(A8836,'AGENCY CODES'!$C$4:$F$139,3,FALSE)</f>
        <v>BOARD OF PHYSICAL THERAPY EXAMINERS</v>
      </c>
      <c r="C8836" s="8" t="s">
        <v>3</v>
      </c>
      <c r="D8836" s="8" t="str">
        <f t="shared" si="1777"/>
        <v>PTA2053</v>
      </c>
      <c r="E8836">
        <v>2053</v>
      </c>
      <c r="F8836" t="str">
        <f>VLOOKUP(D8836,'Fund List'!$A$2:$F$1324,6,FALSE)</f>
        <v>BOARD OF PHYSICAL THERAPY FUND</v>
      </c>
      <c r="G8836" s="3">
        <v>451</v>
      </c>
      <c r="I8836" s="24">
        <f t="shared" si="1782"/>
        <v>487.02003471704467</v>
      </c>
    </row>
    <row r="8837" spans="1:9" hidden="1" outlineLevel="3" x14ac:dyDescent="0.25">
      <c r="A8837" t="s">
        <v>113</v>
      </c>
      <c r="B8837" t="str">
        <f>VLOOKUP(A8837,'AGENCY CODES'!$C$4:$F$139,3,FALSE)</f>
        <v>BOARD OF PHYSICAL THERAPY EXAMINERS</v>
      </c>
      <c r="C8837" s="8" t="s">
        <v>4</v>
      </c>
      <c r="D8837" s="8" t="str">
        <f t="shared" si="1777"/>
        <v>PTA2053</v>
      </c>
      <c r="E8837">
        <v>2053</v>
      </c>
      <c r="F8837" t="str">
        <f>VLOOKUP(D8837,'Fund List'!$A$2:$F$1324,6,FALSE)</f>
        <v>BOARD OF PHYSICAL THERAPY FUND</v>
      </c>
      <c r="G8837" s="3">
        <v>62</v>
      </c>
      <c r="I8837" s="24">
        <f t="shared" si="1782"/>
        <v>66.951756435602604</v>
      </c>
    </row>
    <row r="8838" spans="1:9" hidden="1" outlineLevel="3" x14ac:dyDescent="0.25">
      <c r="A8838" t="s">
        <v>113</v>
      </c>
      <c r="B8838" t="str">
        <f>VLOOKUP(A8838,'AGENCY CODES'!$C$4:$F$139,3,FALSE)</f>
        <v>BOARD OF PHYSICAL THERAPY EXAMINERS</v>
      </c>
      <c r="C8838" s="8" t="s">
        <v>6</v>
      </c>
      <c r="D8838" s="8" t="str">
        <f t="shared" si="1777"/>
        <v>PTA2053</v>
      </c>
      <c r="E8838">
        <v>2053</v>
      </c>
      <c r="F8838" t="str">
        <f>VLOOKUP(D8838,'Fund List'!$A$2:$F$1324,6,FALSE)</f>
        <v>BOARD OF PHYSICAL THERAPY FUND</v>
      </c>
      <c r="G8838" s="3">
        <v>42</v>
      </c>
      <c r="I8838" s="24">
        <f t="shared" si="1782"/>
        <v>45.354415649924334</v>
      </c>
    </row>
    <row r="8839" spans="1:9" hidden="1" outlineLevel="3" x14ac:dyDescent="0.25">
      <c r="A8839" t="s">
        <v>113</v>
      </c>
      <c r="B8839" t="str">
        <f>VLOOKUP(A8839,'AGENCY CODES'!$C$4:$F$139,3,FALSE)</f>
        <v>BOARD OF PHYSICAL THERAPY EXAMINERS</v>
      </c>
      <c r="C8839" s="8" t="s">
        <v>7</v>
      </c>
      <c r="D8839" s="8" t="str">
        <f t="shared" si="1777"/>
        <v>PTA2053</v>
      </c>
      <c r="E8839">
        <v>2053</v>
      </c>
      <c r="F8839" t="str">
        <f>VLOOKUP(D8839,'Fund List'!$A$2:$F$1324,6,FALSE)</f>
        <v>BOARD OF PHYSICAL THERAPY FUND</v>
      </c>
      <c r="G8839" s="3">
        <v>55</v>
      </c>
      <c r="I8839" s="24">
        <f t="shared" si="1782"/>
        <v>59.39268716061521</v>
      </c>
    </row>
    <row r="8840" spans="1:9" hidden="1" outlineLevel="3" x14ac:dyDescent="0.25">
      <c r="A8840" t="s">
        <v>113</v>
      </c>
      <c r="B8840" t="str">
        <f>VLOOKUP(A8840,'AGENCY CODES'!$C$4:$F$139,3,FALSE)</f>
        <v>BOARD OF PHYSICAL THERAPY EXAMINERS</v>
      </c>
      <c r="C8840" s="8" t="s">
        <v>17</v>
      </c>
      <c r="D8840" s="8" t="str">
        <f t="shared" si="1777"/>
        <v>PTA2053</v>
      </c>
      <c r="E8840">
        <v>2053</v>
      </c>
      <c r="F8840" t="str">
        <f>VLOOKUP(D8840,'Fund List'!$A$2:$F$1324,6,FALSE)</f>
        <v>BOARD OF PHYSICAL THERAPY FUND</v>
      </c>
      <c r="G8840" s="3">
        <v>4</v>
      </c>
      <c r="I8840" s="24">
        <f t="shared" si="1782"/>
        <v>4.3194681571356508</v>
      </c>
    </row>
    <row r="8841" spans="1:9" hidden="1" outlineLevel="3" x14ac:dyDescent="0.25">
      <c r="A8841" t="s">
        <v>113</v>
      </c>
      <c r="B8841" t="str">
        <f>VLOOKUP(A8841,'AGENCY CODES'!$C$4:$F$139,3,FALSE)</f>
        <v>BOARD OF PHYSICAL THERAPY EXAMINERS</v>
      </c>
      <c r="C8841" s="8" t="s">
        <v>8</v>
      </c>
      <c r="D8841" s="8" t="str">
        <f t="shared" si="1777"/>
        <v>PTA2053</v>
      </c>
      <c r="E8841">
        <v>2053</v>
      </c>
      <c r="F8841" t="str">
        <f>VLOOKUP(D8841,'Fund List'!$A$2:$F$1324,6,FALSE)</f>
        <v>BOARD OF PHYSICAL THERAPY FUND</v>
      </c>
      <c r="G8841" s="3">
        <v>12</v>
      </c>
      <c r="I8841" s="24">
        <f t="shared" si="1782"/>
        <v>12.958404471406952</v>
      </c>
    </row>
    <row r="8842" spans="1:9" hidden="1" outlineLevel="3" x14ac:dyDescent="0.25">
      <c r="A8842" t="s">
        <v>113</v>
      </c>
      <c r="B8842" t="str">
        <f>VLOOKUP(A8842,'AGENCY CODES'!$C$4:$F$139,3,FALSE)</f>
        <v>BOARD OF PHYSICAL THERAPY EXAMINERS</v>
      </c>
      <c r="C8842" s="8" t="s">
        <v>10</v>
      </c>
      <c r="D8842" s="8" t="str">
        <f t="shared" si="1777"/>
        <v>PTA2053</v>
      </c>
      <c r="E8842">
        <v>2053</v>
      </c>
      <c r="F8842" t="str">
        <f>VLOOKUP(D8842,'Fund List'!$A$2:$F$1324,6,FALSE)</f>
        <v>BOARD OF PHYSICAL THERAPY FUND</v>
      </c>
      <c r="G8842" s="3">
        <v>92</v>
      </c>
      <c r="I8842" s="24">
        <f t="shared" si="1782"/>
        <v>99.347767614119974</v>
      </c>
    </row>
    <row r="8843" spans="1:9" hidden="1" outlineLevel="3" x14ac:dyDescent="0.25">
      <c r="A8843" t="s">
        <v>113</v>
      </c>
      <c r="B8843" t="str">
        <f>VLOOKUP(A8843,'AGENCY CODES'!$C$4:$F$139,3,FALSE)</f>
        <v>BOARD OF PHYSICAL THERAPY EXAMINERS</v>
      </c>
      <c r="C8843" s="8" t="s">
        <v>11</v>
      </c>
      <c r="D8843" s="8" t="str">
        <f t="shared" si="1777"/>
        <v>PTA2053</v>
      </c>
      <c r="E8843">
        <v>2053</v>
      </c>
      <c r="F8843" t="str">
        <f>VLOOKUP(D8843,'Fund List'!$A$2:$F$1324,6,FALSE)</f>
        <v>BOARD OF PHYSICAL THERAPY FUND</v>
      </c>
      <c r="G8843" s="3">
        <v>125</v>
      </c>
      <c r="I8843" s="24">
        <f t="shared" si="1782"/>
        <v>134.98337991048911</v>
      </c>
    </row>
    <row r="8844" spans="1:9" hidden="1" outlineLevel="3" x14ac:dyDescent="0.25">
      <c r="A8844" t="s">
        <v>113</v>
      </c>
      <c r="B8844" t="str">
        <f>VLOOKUP(A8844,'AGENCY CODES'!$C$4:$F$139,3,FALSE)</f>
        <v>BOARD OF PHYSICAL THERAPY EXAMINERS</v>
      </c>
      <c r="C8844" s="8" t="s">
        <v>12</v>
      </c>
      <c r="D8844" s="8" t="str">
        <f t="shared" si="1777"/>
        <v>PTA2053</v>
      </c>
      <c r="E8844">
        <v>2053</v>
      </c>
      <c r="F8844" t="str">
        <f>VLOOKUP(D8844,'Fund List'!$A$2:$F$1324,6,FALSE)</f>
        <v>BOARD OF PHYSICAL THERAPY FUND</v>
      </c>
      <c r="G8844" s="3">
        <v>11</v>
      </c>
      <c r="I8844" s="24">
        <f t="shared" si="1782"/>
        <v>11.878537432123041</v>
      </c>
    </row>
    <row r="8845" spans="1:9" hidden="1" outlineLevel="3" x14ac:dyDescent="0.25">
      <c r="A8845" t="s">
        <v>113</v>
      </c>
      <c r="B8845" t="str">
        <f>VLOOKUP(A8845,'AGENCY CODES'!$C$4:$F$139,3,FALSE)</f>
        <v>BOARD OF PHYSICAL THERAPY EXAMINERS</v>
      </c>
      <c r="C8845" s="8">
        <v>2</v>
      </c>
      <c r="D8845" s="8" t="str">
        <f t="shared" si="1777"/>
        <v>PTA2053</v>
      </c>
      <c r="E8845">
        <v>2053</v>
      </c>
      <c r="F8845" t="str">
        <f>VLOOKUP(D8845,'Fund List'!$A$2:$F$1324,6,FALSE)</f>
        <v>BOARD OF PHYSICAL THERAPY FUND</v>
      </c>
      <c r="G8845" s="3">
        <v>130</v>
      </c>
      <c r="I8845" s="24">
        <f t="shared" si="1782"/>
        <v>140.38271510690865</v>
      </c>
    </row>
    <row r="8846" spans="1:9" hidden="1" outlineLevel="3" x14ac:dyDescent="0.25">
      <c r="A8846" t="s">
        <v>113</v>
      </c>
      <c r="B8846" t="str">
        <f>VLOOKUP(A8846,'AGENCY CODES'!$C$4:$F$139,3,FALSE)</f>
        <v>BOARD OF PHYSICAL THERAPY EXAMINERS</v>
      </c>
      <c r="C8846" s="8">
        <v>8</v>
      </c>
      <c r="D8846" s="8" t="str">
        <f t="shared" si="1777"/>
        <v>PTA2053</v>
      </c>
      <c r="E8846">
        <v>2053</v>
      </c>
      <c r="F8846" t="str">
        <f>VLOOKUP(D8846,'Fund List'!$A$2:$F$1324,6,FALSE)</f>
        <v>BOARD OF PHYSICAL THERAPY FUND</v>
      </c>
      <c r="G8846" s="3">
        <v>380</v>
      </c>
      <c r="I8846" s="24">
        <f t="shared" si="1782"/>
        <v>410.34947492788689</v>
      </c>
    </row>
    <row r="8847" spans="1:9" outlineLevel="2" collapsed="1" x14ac:dyDescent="0.25">
      <c r="F8847" s="1" t="s">
        <v>4670</v>
      </c>
      <c r="I8847" s="24">
        <f t="shared" ref="I8847" si="1783">SUBTOTAL(9,I8835:I8846)</f>
        <v>1494.5359823689355</v>
      </c>
    </row>
    <row r="8848" spans="1:9" outlineLevel="1" x14ac:dyDescent="0.25">
      <c r="B8848" s="1" t="s">
        <v>3978</v>
      </c>
      <c r="I8848" s="24">
        <f t="shared" ref="I8848" si="1784">SUBTOTAL(9,I8827:I8846)</f>
        <v>2130.5776685071596</v>
      </c>
    </row>
    <row r="8849" spans="1:9" hidden="1" outlineLevel="3" x14ac:dyDescent="0.25">
      <c r="A8849" t="s">
        <v>114</v>
      </c>
      <c r="B8849" t="str">
        <f>VLOOKUP(A8849,'AGENCY CODES'!$C$4:$F$139,3,FALSE)</f>
        <v>STATE BOARD OF PRIVATE POSTSECONDARY EDUCATION</v>
      </c>
      <c r="C8849" s="8" t="s">
        <v>3</v>
      </c>
      <c r="D8849" s="8" t="str">
        <f t="shared" si="1777"/>
        <v>PVA1000</v>
      </c>
      <c r="E8849">
        <v>1000</v>
      </c>
      <c r="F8849" t="str">
        <f>VLOOKUP(D8849,'Fund List'!$A$2:$F$1324,6,FALSE)</f>
        <v>GENERAL FUND</v>
      </c>
      <c r="G8849" s="3">
        <v>77</v>
      </c>
      <c r="I8849" s="24">
        <f>$G8849/$G$10*I$5</f>
        <v>83.149762024861289</v>
      </c>
    </row>
    <row r="8850" spans="1:9" hidden="1" outlineLevel="3" x14ac:dyDescent="0.25">
      <c r="A8850" t="s">
        <v>114</v>
      </c>
      <c r="B8850" t="str">
        <f>VLOOKUP(A8850,'AGENCY CODES'!$C$4:$F$139,3,FALSE)</f>
        <v>STATE BOARD OF PRIVATE POSTSECONDARY EDUCATION</v>
      </c>
      <c r="C8850" s="8" t="s">
        <v>8</v>
      </c>
      <c r="D8850" s="8" t="str">
        <f t="shared" si="1777"/>
        <v>PVA1000</v>
      </c>
      <c r="E8850">
        <v>1000</v>
      </c>
      <c r="F8850" t="str">
        <f>VLOOKUP(D8850,'Fund List'!$A$2:$F$1324,6,FALSE)</f>
        <v>GENERAL FUND</v>
      </c>
      <c r="G8850" s="3">
        <v>1</v>
      </c>
      <c r="I8850" s="24">
        <f>$G8850/$G$10*I$5</f>
        <v>1.0798670392839127</v>
      </c>
    </row>
    <row r="8851" spans="1:9" hidden="1" outlineLevel="3" x14ac:dyDescent="0.25">
      <c r="A8851" t="s">
        <v>114</v>
      </c>
      <c r="B8851" t="str">
        <f>VLOOKUP(A8851,'AGENCY CODES'!$C$4:$F$139,3,FALSE)</f>
        <v>STATE BOARD OF PRIVATE POSTSECONDARY EDUCATION</v>
      </c>
      <c r="C8851" s="8" t="s">
        <v>12</v>
      </c>
      <c r="D8851" s="8" t="str">
        <f t="shared" si="1777"/>
        <v>PVA1000</v>
      </c>
      <c r="E8851">
        <v>1000</v>
      </c>
      <c r="F8851" t="str">
        <f>VLOOKUP(D8851,'Fund List'!$A$2:$F$1324,6,FALSE)</f>
        <v>GENERAL FUND</v>
      </c>
      <c r="G8851" s="3">
        <v>1</v>
      </c>
      <c r="I8851" s="24">
        <f>$G8851/$G$10*I$5</f>
        <v>1.0798670392839127</v>
      </c>
    </row>
    <row r="8852" spans="1:9" outlineLevel="2" collapsed="1" x14ac:dyDescent="0.25">
      <c r="F8852" s="1" t="s">
        <v>4007</v>
      </c>
      <c r="I8852" s="24">
        <f t="shared" ref="I8852" si="1785">SUBTOTAL(9,I8849:I8851)</f>
        <v>85.309496103429112</v>
      </c>
    </row>
    <row r="8853" spans="1:9" hidden="1" outlineLevel="3" x14ac:dyDescent="0.25">
      <c r="A8853" t="s">
        <v>114</v>
      </c>
      <c r="B8853" t="str">
        <f>VLOOKUP(A8853,'AGENCY CODES'!$C$4:$F$139,3,FALSE)</f>
        <v>STATE BOARD OF PRIVATE POSTSECONDARY EDUCATION</v>
      </c>
      <c r="C8853" s="8" t="s">
        <v>1</v>
      </c>
      <c r="D8853" s="8" t="str">
        <f t="shared" si="1777"/>
        <v>PVA2056</v>
      </c>
      <c r="E8853">
        <v>2056</v>
      </c>
      <c r="F8853" t="str">
        <f>VLOOKUP(D8853,'Fund List'!$A$2:$F$1324,6,FALSE)</f>
        <v>BD FOR PRIVATE POSTSECONDARY EDU FUND</v>
      </c>
      <c r="G8853" s="3">
        <v>29</v>
      </c>
      <c r="I8853" s="24">
        <f t="shared" ref="I8853:I8864" si="1786">$G8853/$G$10*I$5</f>
        <v>31.316144139233469</v>
      </c>
    </row>
    <row r="8854" spans="1:9" hidden="1" outlineLevel="3" x14ac:dyDescent="0.25">
      <c r="A8854" t="s">
        <v>114</v>
      </c>
      <c r="B8854" t="str">
        <f>VLOOKUP(A8854,'AGENCY CODES'!$C$4:$F$139,3,FALSE)</f>
        <v>STATE BOARD OF PRIVATE POSTSECONDARY EDUCATION</v>
      </c>
      <c r="C8854" s="8" t="s">
        <v>3</v>
      </c>
      <c r="D8854" s="8" t="str">
        <f t="shared" si="1777"/>
        <v>PVA2056</v>
      </c>
      <c r="E8854">
        <v>2056</v>
      </c>
      <c r="F8854" t="str">
        <f>VLOOKUP(D8854,'Fund List'!$A$2:$F$1324,6,FALSE)</f>
        <v>BD FOR PRIVATE POSTSECONDARY EDU FUND</v>
      </c>
      <c r="G8854" s="3">
        <v>84</v>
      </c>
      <c r="I8854" s="24">
        <f t="shared" si="1786"/>
        <v>90.708831299848669</v>
      </c>
    </row>
    <row r="8855" spans="1:9" hidden="1" outlineLevel="3" x14ac:dyDescent="0.25">
      <c r="A8855" t="s">
        <v>114</v>
      </c>
      <c r="B8855" t="str">
        <f>VLOOKUP(A8855,'AGENCY CODES'!$C$4:$F$139,3,FALSE)</f>
        <v>STATE BOARD OF PRIVATE POSTSECONDARY EDUCATION</v>
      </c>
      <c r="C8855" s="8" t="s">
        <v>4</v>
      </c>
      <c r="D8855" s="8" t="str">
        <f t="shared" si="1777"/>
        <v>PVA2056</v>
      </c>
      <c r="E8855">
        <v>2056</v>
      </c>
      <c r="F8855" t="str">
        <f>VLOOKUP(D8855,'Fund List'!$A$2:$F$1324,6,FALSE)</f>
        <v>BD FOR PRIVATE POSTSECONDARY EDU FUND</v>
      </c>
      <c r="G8855" s="3">
        <v>18</v>
      </c>
      <c r="I8855" s="24">
        <f t="shared" si="1786"/>
        <v>19.437606707110429</v>
      </c>
    </row>
    <row r="8856" spans="1:9" hidden="1" outlineLevel="3" x14ac:dyDescent="0.25">
      <c r="A8856" t="s">
        <v>114</v>
      </c>
      <c r="B8856" t="str">
        <f>VLOOKUP(A8856,'AGENCY CODES'!$C$4:$F$139,3,FALSE)</f>
        <v>STATE BOARD OF PRIVATE POSTSECONDARY EDUCATION</v>
      </c>
      <c r="C8856" s="8" t="s">
        <v>5</v>
      </c>
      <c r="D8856" s="8" t="str">
        <f t="shared" si="1777"/>
        <v>PVA2056</v>
      </c>
      <c r="E8856">
        <v>2056</v>
      </c>
      <c r="F8856" t="str">
        <f>VLOOKUP(D8856,'Fund List'!$A$2:$F$1324,6,FALSE)</f>
        <v>BD FOR PRIVATE POSTSECONDARY EDU FUND</v>
      </c>
      <c r="G8856" s="3">
        <v>1</v>
      </c>
      <c r="I8856" s="24">
        <f t="shared" si="1786"/>
        <v>1.0798670392839127</v>
      </c>
    </row>
    <row r="8857" spans="1:9" hidden="1" outlineLevel="3" x14ac:dyDescent="0.25">
      <c r="A8857" t="s">
        <v>114</v>
      </c>
      <c r="B8857" t="str">
        <f>VLOOKUP(A8857,'AGENCY CODES'!$C$4:$F$139,3,FALSE)</f>
        <v>STATE BOARD OF PRIVATE POSTSECONDARY EDUCATION</v>
      </c>
      <c r="C8857" s="8" t="s">
        <v>6</v>
      </c>
      <c r="D8857" s="8" t="str">
        <f t="shared" si="1777"/>
        <v>PVA2056</v>
      </c>
      <c r="E8857">
        <v>2056</v>
      </c>
      <c r="F8857" t="str">
        <f>VLOOKUP(D8857,'Fund List'!$A$2:$F$1324,6,FALSE)</f>
        <v>BD FOR PRIVATE POSTSECONDARY EDU FUND</v>
      </c>
      <c r="G8857" s="3">
        <v>5</v>
      </c>
      <c r="I8857" s="24">
        <f t="shared" si="1786"/>
        <v>5.3993351964195639</v>
      </c>
    </row>
    <row r="8858" spans="1:9" hidden="1" outlineLevel="3" x14ac:dyDescent="0.25">
      <c r="A8858" t="s">
        <v>114</v>
      </c>
      <c r="B8858" t="str">
        <f>VLOOKUP(A8858,'AGENCY CODES'!$C$4:$F$139,3,FALSE)</f>
        <v>STATE BOARD OF PRIVATE POSTSECONDARY EDUCATION</v>
      </c>
      <c r="C8858" s="8" t="s">
        <v>7</v>
      </c>
      <c r="D8858" s="8" t="str">
        <f t="shared" si="1777"/>
        <v>PVA2056</v>
      </c>
      <c r="E8858">
        <v>2056</v>
      </c>
      <c r="F8858" t="str">
        <f>VLOOKUP(D8858,'Fund List'!$A$2:$F$1324,6,FALSE)</f>
        <v>BD FOR PRIVATE POSTSECONDARY EDU FUND</v>
      </c>
      <c r="G8858" s="3">
        <v>56</v>
      </c>
      <c r="I8858" s="24">
        <f t="shared" si="1786"/>
        <v>60.472554199899108</v>
      </c>
    </row>
    <row r="8859" spans="1:9" hidden="1" outlineLevel="3" x14ac:dyDescent="0.25">
      <c r="A8859" t="s">
        <v>114</v>
      </c>
      <c r="B8859" t="str">
        <f>VLOOKUP(A8859,'AGENCY CODES'!$C$4:$F$139,3,FALSE)</f>
        <v>STATE BOARD OF PRIVATE POSTSECONDARY EDUCATION</v>
      </c>
      <c r="C8859" s="8" t="s">
        <v>8</v>
      </c>
      <c r="D8859" s="8" t="str">
        <f t="shared" si="1777"/>
        <v>PVA2056</v>
      </c>
      <c r="E8859">
        <v>2056</v>
      </c>
      <c r="F8859" t="str">
        <f>VLOOKUP(D8859,'Fund List'!$A$2:$F$1324,6,FALSE)</f>
        <v>BD FOR PRIVATE POSTSECONDARY EDU FUND</v>
      </c>
      <c r="G8859" s="3">
        <v>1</v>
      </c>
      <c r="I8859" s="24">
        <f t="shared" si="1786"/>
        <v>1.0798670392839127</v>
      </c>
    </row>
    <row r="8860" spans="1:9" hidden="1" outlineLevel="3" x14ac:dyDescent="0.25">
      <c r="A8860" t="s">
        <v>114</v>
      </c>
      <c r="B8860" t="str">
        <f>VLOOKUP(A8860,'AGENCY CODES'!$C$4:$F$139,3,FALSE)</f>
        <v>STATE BOARD OF PRIVATE POSTSECONDARY EDUCATION</v>
      </c>
      <c r="C8860" s="8" t="s">
        <v>10</v>
      </c>
      <c r="D8860" s="8" t="str">
        <f t="shared" si="1777"/>
        <v>PVA2056</v>
      </c>
      <c r="E8860">
        <v>2056</v>
      </c>
      <c r="F8860" t="str">
        <f>VLOOKUP(D8860,'Fund List'!$A$2:$F$1324,6,FALSE)</f>
        <v>BD FOR PRIVATE POSTSECONDARY EDU FUND</v>
      </c>
      <c r="G8860" s="3">
        <v>56</v>
      </c>
      <c r="I8860" s="24">
        <f t="shared" si="1786"/>
        <v>60.472554199899108</v>
      </c>
    </row>
    <row r="8861" spans="1:9" hidden="1" outlineLevel="3" x14ac:dyDescent="0.25">
      <c r="A8861" t="s">
        <v>114</v>
      </c>
      <c r="B8861" t="str">
        <f>VLOOKUP(A8861,'AGENCY CODES'!$C$4:$F$139,3,FALSE)</f>
        <v>STATE BOARD OF PRIVATE POSTSECONDARY EDUCATION</v>
      </c>
      <c r="C8861" s="8" t="s">
        <v>11</v>
      </c>
      <c r="D8861" s="8" t="str">
        <f t="shared" si="1777"/>
        <v>PVA2056</v>
      </c>
      <c r="E8861">
        <v>2056</v>
      </c>
      <c r="F8861" t="str">
        <f>VLOOKUP(D8861,'Fund List'!$A$2:$F$1324,6,FALSE)</f>
        <v>BD FOR PRIVATE POSTSECONDARY EDU FUND</v>
      </c>
      <c r="G8861" s="3">
        <v>62</v>
      </c>
      <c r="I8861" s="24">
        <f t="shared" si="1786"/>
        <v>66.951756435602604</v>
      </c>
    </row>
    <row r="8862" spans="1:9" hidden="1" outlineLevel="3" x14ac:dyDescent="0.25">
      <c r="A8862" t="s">
        <v>114</v>
      </c>
      <c r="B8862" t="str">
        <f>VLOOKUP(A8862,'AGENCY CODES'!$C$4:$F$139,3,FALSE)</f>
        <v>STATE BOARD OF PRIVATE POSTSECONDARY EDUCATION</v>
      </c>
      <c r="C8862" s="8" t="s">
        <v>12</v>
      </c>
      <c r="D8862" s="8" t="str">
        <f t="shared" si="1777"/>
        <v>PVA2056</v>
      </c>
      <c r="E8862">
        <v>2056</v>
      </c>
      <c r="F8862" t="str">
        <f>VLOOKUP(D8862,'Fund List'!$A$2:$F$1324,6,FALSE)</f>
        <v>BD FOR PRIVATE POSTSECONDARY EDU FUND</v>
      </c>
      <c r="G8862" s="3">
        <v>7</v>
      </c>
      <c r="I8862" s="24">
        <f t="shared" si="1786"/>
        <v>7.5590692749873885</v>
      </c>
    </row>
    <row r="8863" spans="1:9" hidden="1" outlineLevel="3" x14ac:dyDescent="0.25">
      <c r="A8863" t="s">
        <v>114</v>
      </c>
      <c r="B8863" t="str">
        <f>VLOOKUP(A8863,'AGENCY CODES'!$C$4:$F$139,3,FALSE)</f>
        <v>STATE BOARD OF PRIVATE POSTSECONDARY EDUCATION</v>
      </c>
      <c r="C8863" s="8">
        <v>2</v>
      </c>
      <c r="D8863" s="8" t="str">
        <f t="shared" si="1777"/>
        <v>PVA2056</v>
      </c>
      <c r="E8863">
        <v>2056</v>
      </c>
      <c r="F8863" t="str">
        <f>VLOOKUP(D8863,'Fund List'!$A$2:$F$1324,6,FALSE)</f>
        <v>BD FOR PRIVATE POSTSECONDARY EDU FUND</v>
      </c>
      <c r="G8863" s="3">
        <v>61</v>
      </c>
      <c r="I8863" s="24">
        <f t="shared" si="1786"/>
        <v>65.871889396318679</v>
      </c>
    </row>
    <row r="8864" spans="1:9" hidden="1" outlineLevel="3" x14ac:dyDescent="0.25">
      <c r="A8864" t="s">
        <v>114</v>
      </c>
      <c r="B8864" t="str">
        <f>VLOOKUP(A8864,'AGENCY CODES'!$C$4:$F$139,3,FALSE)</f>
        <v>STATE BOARD OF PRIVATE POSTSECONDARY EDUCATION</v>
      </c>
      <c r="C8864" s="8">
        <v>8</v>
      </c>
      <c r="D8864" s="8" t="str">
        <f t="shared" si="1777"/>
        <v>PVA2056</v>
      </c>
      <c r="E8864">
        <v>2056</v>
      </c>
      <c r="F8864" t="str">
        <f>VLOOKUP(D8864,'Fund List'!$A$2:$F$1324,6,FALSE)</f>
        <v>BD FOR PRIVATE POSTSECONDARY EDU FUND</v>
      </c>
      <c r="G8864" s="3">
        <v>408</v>
      </c>
      <c r="I8864" s="24">
        <f t="shared" si="1786"/>
        <v>440.58575202783641</v>
      </c>
    </row>
    <row r="8865" spans="1:9" outlineLevel="2" collapsed="1" x14ac:dyDescent="0.25">
      <c r="F8865" s="1" t="s">
        <v>4671</v>
      </c>
      <c r="I8865" s="24">
        <f t="shared" ref="I8865" si="1787">SUBTOTAL(9,I8853:I8864)</f>
        <v>850.93522695572324</v>
      </c>
    </row>
    <row r="8866" spans="1:9" hidden="1" outlineLevel="3" x14ac:dyDescent="0.25">
      <c r="A8866" t="s">
        <v>114</v>
      </c>
      <c r="B8866" t="str">
        <f>VLOOKUP(A8866,'AGENCY CODES'!$C$4:$F$139,3,FALSE)</f>
        <v>STATE BOARD OF PRIVATE POSTSECONDARY EDUCATION</v>
      </c>
      <c r="C8866" s="8" t="s">
        <v>3</v>
      </c>
      <c r="D8866" s="8" t="str">
        <f t="shared" si="1777"/>
        <v>PVA3027</v>
      </c>
      <c r="E8866">
        <v>3027</v>
      </c>
      <c r="F8866" t="str">
        <f>VLOOKUP(D8866,'Fund List'!$A$2:$F$1324,6,FALSE)</f>
        <v>STUDENT TUITION RECOVERY</v>
      </c>
      <c r="G8866" s="3">
        <v>23</v>
      </c>
      <c r="I8866" s="24">
        <f t="shared" ref="I8866:I8873" si="1788">$G8866/$G$10*I$5</f>
        <v>24.836941903529993</v>
      </c>
    </row>
    <row r="8867" spans="1:9" hidden="1" outlineLevel="3" x14ac:dyDescent="0.25">
      <c r="A8867" t="s">
        <v>114</v>
      </c>
      <c r="B8867" t="str">
        <f>VLOOKUP(A8867,'AGENCY CODES'!$C$4:$F$139,3,FALSE)</f>
        <v>STATE BOARD OF PRIVATE POSTSECONDARY EDUCATION</v>
      </c>
      <c r="C8867" s="8" t="s">
        <v>4</v>
      </c>
      <c r="D8867" s="8" t="str">
        <f t="shared" si="1777"/>
        <v>PVA3027</v>
      </c>
      <c r="E8867">
        <v>3027</v>
      </c>
      <c r="F8867" t="str">
        <f>VLOOKUP(D8867,'Fund List'!$A$2:$F$1324,6,FALSE)</f>
        <v>STUDENT TUITION RECOVERY</v>
      </c>
      <c r="G8867" s="3">
        <v>10</v>
      </c>
      <c r="I8867" s="24">
        <f t="shared" si="1788"/>
        <v>10.798670392839128</v>
      </c>
    </row>
    <row r="8868" spans="1:9" hidden="1" outlineLevel="3" x14ac:dyDescent="0.25">
      <c r="A8868" t="s">
        <v>114</v>
      </c>
      <c r="B8868" t="str">
        <f>VLOOKUP(A8868,'AGENCY CODES'!$C$4:$F$139,3,FALSE)</f>
        <v>STATE BOARD OF PRIVATE POSTSECONDARY EDUCATION</v>
      </c>
      <c r="C8868" s="8" t="s">
        <v>5</v>
      </c>
      <c r="D8868" s="8" t="str">
        <f t="shared" si="1777"/>
        <v>PVA3027</v>
      </c>
      <c r="E8868">
        <v>3027</v>
      </c>
      <c r="F8868" t="str">
        <f>VLOOKUP(D8868,'Fund List'!$A$2:$F$1324,6,FALSE)</f>
        <v>STUDENT TUITION RECOVERY</v>
      </c>
      <c r="G8868" s="3">
        <v>1</v>
      </c>
      <c r="I8868" s="24">
        <f t="shared" si="1788"/>
        <v>1.0798670392839127</v>
      </c>
    </row>
    <row r="8869" spans="1:9" hidden="1" outlineLevel="3" x14ac:dyDescent="0.25">
      <c r="A8869" t="s">
        <v>114</v>
      </c>
      <c r="B8869" t="str">
        <f>VLOOKUP(A8869,'AGENCY CODES'!$C$4:$F$139,3,FALSE)</f>
        <v>STATE BOARD OF PRIVATE POSTSECONDARY EDUCATION</v>
      </c>
      <c r="C8869" s="8" t="s">
        <v>6</v>
      </c>
      <c r="D8869" s="8" t="str">
        <f t="shared" si="1777"/>
        <v>PVA3027</v>
      </c>
      <c r="E8869">
        <v>3027</v>
      </c>
      <c r="F8869" t="str">
        <f>VLOOKUP(D8869,'Fund List'!$A$2:$F$1324,6,FALSE)</f>
        <v>STUDENT TUITION RECOVERY</v>
      </c>
      <c r="G8869" s="3">
        <v>5</v>
      </c>
      <c r="I8869" s="24">
        <f t="shared" si="1788"/>
        <v>5.3993351964195639</v>
      </c>
    </row>
    <row r="8870" spans="1:9" hidden="1" outlineLevel="3" x14ac:dyDescent="0.25">
      <c r="A8870" t="s">
        <v>114</v>
      </c>
      <c r="B8870" t="str">
        <f>VLOOKUP(A8870,'AGENCY CODES'!$C$4:$F$139,3,FALSE)</f>
        <v>STATE BOARD OF PRIVATE POSTSECONDARY EDUCATION</v>
      </c>
      <c r="C8870" s="8" t="s">
        <v>7</v>
      </c>
      <c r="D8870" s="8" t="str">
        <f t="shared" si="1777"/>
        <v>PVA3027</v>
      </c>
      <c r="E8870">
        <v>3027</v>
      </c>
      <c r="F8870" t="str">
        <f>VLOOKUP(D8870,'Fund List'!$A$2:$F$1324,6,FALSE)</f>
        <v>STUDENT TUITION RECOVERY</v>
      </c>
      <c r="G8870" s="3">
        <v>40</v>
      </c>
      <c r="I8870" s="24">
        <f t="shared" si="1788"/>
        <v>43.194681571356512</v>
      </c>
    </row>
    <row r="8871" spans="1:9" hidden="1" outlineLevel="3" x14ac:dyDescent="0.25">
      <c r="A8871" t="s">
        <v>114</v>
      </c>
      <c r="B8871" t="str">
        <f>VLOOKUP(A8871,'AGENCY CODES'!$C$4:$F$139,3,FALSE)</f>
        <v>STATE BOARD OF PRIVATE POSTSECONDARY EDUCATION</v>
      </c>
      <c r="C8871" s="8" t="s">
        <v>8</v>
      </c>
      <c r="D8871" s="8" t="str">
        <f t="shared" si="1777"/>
        <v>PVA3027</v>
      </c>
      <c r="E8871">
        <v>3027</v>
      </c>
      <c r="F8871" t="str">
        <f>VLOOKUP(D8871,'Fund List'!$A$2:$F$1324,6,FALSE)</f>
        <v>STUDENT TUITION RECOVERY</v>
      </c>
      <c r="G8871" s="3">
        <v>13</v>
      </c>
      <c r="I8871" s="24">
        <f t="shared" si="1788"/>
        <v>14.038271510690866</v>
      </c>
    </row>
    <row r="8872" spans="1:9" hidden="1" outlineLevel="3" x14ac:dyDescent="0.25">
      <c r="A8872" t="s">
        <v>114</v>
      </c>
      <c r="B8872" t="str">
        <f>VLOOKUP(A8872,'AGENCY CODES'!$C$4:$F$139,3,FALSE)</f>
        <v>STATE BOARD OF PRIVATE POSTSECONDARY EDUCATION</v>
      </c>
      <c r="C8872" s="8" t="s">
        <v>12</v>
      </c>
      <c r="D8872" s="8" t="str">
        <f t="shared" si="1777"/>
        <v>PVA3027</v>
      </c>
      <c r="E8872">
        <v>3027</v>
      </c>
      <c r="F8872" t="str">
        <f>VLOOKUP(D8872,'Fund List'!$A$2:$F$1324,6,FALSE)</f>
        <v>STUDENT TUITION RECOVERY</v>
      </c>
      <c r="G8872" s="3">
        <v>4</v>
      </c>
      <c r="I8872" s="24">
        <f t="shared" si="1788"/>
        <v>4.3194681571356508</v>
      </c>
    </row>
    <row r="8873" spans="1:9" hidden="1" outlineLevel="3" x14ac:dyDescent="0.25">
      <c r="A8873" t="s">
        <v>114</v>
      </c>
      <c r="B8873" t="str">
        <f>VLOOKUP(A8873,'AGENCY CODES'!$C$4:$F$139,3,FALSE)</f>
        <v>STATE BOARD OF PRIVATE POSTSECONDARY EDUCATION</v>
      </c>
      <c r="C8873" s="8">
        <v>8</v>
      </c>
      <c r="D8873" s="8" t="str">
        <f t="shared" si="1777"/>
        <v>PVA3027</v>
      </c>
      <c r="E8873">
        <v>3027</v>
      </c>
      <c r="F8873" t="str">
        <f>VLOOKUP(D8873,'Fund List'!$A$2:$F$1324,6,FALSE)</f>
        <v>STUDENT TUITION RECOVERY</v>
      </c>
      <c r="G8873" s="3">
        <v>392</v>
      </c>
      <c r="I8873" s="24">
        <f t="shared" si="1788"/>
        <v>423.30787939929382</v>
      </c>
    </row>
    <row r="8874" spans="1:9" outlineLevel="2" collapsed="1" x14ac:dyDescent="0.25">
      <c r="F8874" s="1" t="s">
        <v>4672</v>
      </c>
      <c r="I8874" s="24">
        <f t="shared" ref="I8874" si="1789">SUBTOTAL(9,I8866:I8873)</f>
        <v>526.97511517054943</v>
      </c>
    </row>
    <row r="8875" spans="1:9" outlineLevel="1" x14ac:dyDescent="0.25">
      <c r="B8875" s="1" t="s">
        <v>3979</v>
      </c>
      <c r="I8875" s="24">
        <f t="shared" ref="I8875" si="1790">SUBTOTAL(9,I8849:I8873)</f>
        <v>1463.219838229702</v>
      </c>
    </row>
    <row r="8876" spans="1:9" hidden="1" outlineLevel="3" x14ac:dyDescent="0.25">
      <c r="A8876" t="s">
        <v>115</v>
      </c>
      <c r="B8876" t="str">
        <f>VLOOKUP(A8876,'AGENCY CODES'!$C$4:$F$139,3,FALSE)</f>
        <v>BOARD OF RESPIRATORY CARE EXAMINERS</v>
      </c>
      <c r="C8876" s="8" t="s">
        <v>3</v>
      </c>
      <c r="D8876" s="8" t="str">
        <f t="shared" si="1777"/>
        <v>RBA1000</v>
      </c>
      <c r="E8876">
        <v>1000</v>
      </c>
      <c r="F8876" t="str">
        <f>VLOOKUP(D8876,'Fund List'!$A$2:$F$1324,6,FALSE)</f>
        <v>GENERAL FUND</v>
      </c>
      <c r="G8876" s="3">
        <v>988</v>
      </c>
      <c r="I8876" s="24">
        <f t="shared" ref="I8876:I8882" si="1791">$G8876/$G$10*I$5</f>
        <v>1066.9086348125059</v>
      </c>
    </row>
    <row r="8877" spans="1:9" hidden="1" outlineLevel="3" x14ac:dyDescent="0.25">
      <c r="A8877" t="s">
        <v>115</v>
      </c>
      <c r="B8877" t="str">
        <f>VLOOKUP(A8877,'AGENCY CODES'!$C$4:$F$139,3,FALSE)</f>
        <v>BOARD OF RESPIRATORY CARE EXAMINERS</v>
      </c>
      <c r="C8877" s="8" t="s">
        <v>6</v>
      </c>
      <c r="D8877" s="8" t="str">
        <f t="shared" si="1777"/>
        <v>RBA1000</v>
      </c>
      <c r="E8877">
        <v>1000</v>
      </c>
      <c r="F8877" t="str">
        <f>VLOOKUP(D8877,'Fund List'!$A$2:$F$1324,6,FALSE)</f>
        <v>GENERAL FUND</v>
      </c>
      <c r="G8877" s="3">
        <v>16</v>
      </c>
      <c r="I8877" s="24">
        <f t="shared" si="1791"/>
        <v>17.277872628542603</v>
      </c>
    </row>
    <row r="8878" spans="1:9" hidden="1" outlineLevel="3" x14ac:dyDescent="0.25">
      <c r="A8878" t="s">
        <v>115</v>
      </c>
      <c r="B8878" t="str">
        <f>VLOOKUP(A8878,'AGENCY CODES'!$C$4:$F$139,3,FALSE)</f>
        <v>BOARD OF RESPIRATORY CARE EXAMINERS</v>
      </c>
      <c r="C8878" s="8" t="s">
        <v>8</v>
      </c>
      <c r="D8878" s="8" t="str">
        <f t="shared" si="1777"/>
        <v>RBA1000</v>
      </c>
      <c r="E8878">
        <v>1000</v>
      </c>
      <c r="F8878" t="str">
        <f>VLOOKUP(D8878,'Fund List'!$A$2:$F$1324,6,FALSE)</f>
        <v>GENERAL FUND</v>
      </c>
      <c r="G8878" s="3">
        <v>1</v>
      </c>
      <c r="I8878" s="24">
        <f t="shared" si="1791"/>
        <v>1.0798670392839127</v>
      </c>
    </row>
    <row r="8879" spans="1:9" hidden="1" outlineLevel="3" x14ac:dyDescent="0.25">
      <c r="A8879" t="s">
        <v>115</v>
      </c>
      <c r="B8879" t="str">
        <f>VLOOKUP(A8879,'AGENCY CODES'!$C$4:$F$139,3,FALSE)</f>
        <v>BOARD OF RESPIRATORY CARE EXAMINERS</v>
      </c>
      <c r="C8879" s="8" t="s">
        <v>10</v>
      </c>
      <c r="D8879" s="8" t="str">
        <f t="shared" si="1777"/>
        <v>RBA1000</v>
      </c>
      <c r="E8879">
        <v>1000</v>
      </c>
      <c r="F8879" t="str">
        <f>VLOOKUP(D8879,'Fund List'!$A$2:$F$1324,6,FALSE)</f>
        <v>GENERAL FUND</v>
      </c>
      <c r="G8879" s="3">
        <v>11</v>
      </c>
      <c r="I8879" s="24">
        <f t="shared" si="1791"/>
        <v>11.878537432123041</v>
      </c>
    </row>
    <row r="8880" spans="1:9" hidden="1" outlineLevel="3" x14ac:dyDescent="0.25">
      <c r="A8880" t="s">
        <v>115</v>
      </c>
      <c r="B8880" t="str">
        <f>VLOOKUP(A8880,'AGENCY CODES'!$C$4:$F$139,3,FALSE)</f>
        <v>BOARD OF RESPIRATORY CARE EXAMINERS</v>
      </c>
      <c r="C8880" s="8" t="s">
        <v>11</v>
      </c>
      <c r="D8880" s="8" t="str">
        <f t="shared" si="1777"/>
        <v>RBA1000</v>
      </c>
      <c r="E8880">
        <v>1000</v>
      </c>
      <c r="F8880" t="str">
        <f>VLOOKUP(D8880,'Fund List'!$A$2:$F$1324,6,FALSE)</f>
        <v>GENERAL FUND</v>
      </c>
      <c r="G8880" s="3">
        <v>16</v>
      </c>
      <c r="I8880" s="24">
        <f t="shared" si="1791"/>
        <v>17.277872628542603</v>
      </c>
    </row>
    <row r="8881" spans="1:9" hidden="1" outlineLevel="3" x14ac:dyDescent="0.25">
      <c r="A8881" t="s">
        <v>115</v>
      </c>
      <c r="B8881" t="str">
        <f>VLOOKUP(A8881,'AGENCY CODES'!$C$4:$F$139,3,FALSE)</f>
        <v>BOARD OF RESPIRATORY CARE EXAMINERS</v>
      </c>
      <c r="C8881" s="8" t="s">
        <v>12</v>
      </c>
      <c r="D8881" s="8" t="str">
        <f t="shared" si="1777"/>
        <v>RBA1000</v>
      </c>
      <c r="E8881">
        <v>1000</v>
      </c>
      <c r="F8881" t="str">
        <f>VLOOKUP(D8881,'Fund List'!$A$2:$F$1324,6,FALSE)</f>
        <v>GENERAL FUND</v>
      </c>
      <c r="G8881" s="3">
        <v>1</v>
      </c>
      <c r="I8881" s="24">
        <f t="shared" si="1791"/>
        <v>1.0798670392839127</v>
      </c>
    </row>
    <row r="8882" spans="1:9" hidden="1" outlineLevel="3" x14ac:dyDescent="0.25">
      <c r="A8882" t="s">
        <v>115</v>
      </c>
      <c r="B8882" t="str">
        <f>VLOOKUP(A8882,'AGENCY CODES'!$C$4:$F$139,3,FALSE)</f>
        <v>BOARD OF RESPIRATORY CARE EXAMINERS</v>
      </c>
      <c r="C8882" s="8">
        <v>2</v>
      </c>
      <c r="D8882" s="8" t="str">
        <f t="shared" si="1777"/>
        <v>RBA1000</v>
      </c>
      <c r="E8882">
        <v>1000</v>
      </c>
      <c r="F8882" t="str">
        <f>VLOOKUP(D8882,'Fund List'!$A$2:$F$1324,6,FALSE)</f>
        <v>GENERAL FUND</v>
      </c>
      <c r="G8882" s="3">
        <v>16</v>
      </c>
      <c r="I8882" s="24">
        <f t="shared" si="1791"/>
        <v>17.277872628542603</v>
      </c>
    </row>
    <row r="8883" spans="1:9" outlineLevel="2" collapsed="1" x14ac:dyDescent="0.25">
      <c r="F8883" s="1" t="s">
        <v>4007</v>
      </c>
      <c r="I8883" s="24">
        <f t="shared" ref="I8883" si="1792">SUBTOTAL(9,I8876:I8882)</f>
        <v>1132.7805242088245</v>
      </c>
    </row>
    <row r="8884" spans="1:9" hidden="1" outlineLevel="3" x14ac:dyDescent="0.25">
      <c r="A8884" t="s">
        <v>115</v>
      </c>
      <c r="B8884" t="str">
        <f>VLOOKUP(A8884,'AGENCY CODES'!$C$4:$F$139,3,FALSE)</f>
        <v>BOARD OF RESPIRATORY CARE EXAMINERS</v>
      </c>
      <c r="C8884" s="8" t="s">
        <v>1</v>
      </c>
      <c r="D8884" s="8" t="str">
        <f t="shared" ref="D8884:D8947" si="1793">CONCATENATE(A8884,E8884)</f>
        <v>RBA2269</v>
      </c>
      <c r="E8884">
        <v>2269</v>
      </c>
      <c r="F8884" t="str">
        <f>VLOOKUP(D8884,'Fund List'!$A$2:$F$1324,6,FALSE)</f>
        <v>BOARD OF RESPIRATORY CARE EXAMINERS</v>
      </c>
      <c r="G8884" s="3">
        <v>25</v>
      </c>
      <c r="I8884" s="24">
        <f t="shared" ref="I8884:I8894" si="1794">$G8884/$G$10*I$5</f>
        <v>26.99667598209782</v>
      </c>
    </row>
    <row r="8885" spans="1:9" hidden="1" outlineLevel="3" x14ac:dyDescent="0.25">
      <c r="A8885" t="s">
        <v>115</v>
      </c>
      <c r="B8885" t="str">
        <f>VLOOKUP(A8885,'AGENCY CODES'!$C$4:$F$139,3,FALSE)</f>
        <v>BOARD OF RESPIRATORY CARE EXAMINERS</v>
      </c>
      <c r="C8885" s="8" t="s">
        <v>3</v>
      </c>
      <c r="D8885" s="8" t="str">
        <f t="shared" si="1793"/>
        <v>RBA2269</v>
      </c>
      <c r="E8885">
        <v>2269</v>
      </c>
      <c r="F8885" t="str">
        <f>VLOOKUP(D8885,'Fund List'!$A$2:$F$1324,6,FALSE)</f>
        <v>BOARD OF RESPIRATORY CARE EXAMINERS</v>
      </c>
      <c r="G8885" s="3">
        <v>1223</v>
      </c>
      <c r="I8885" s="24">
        <f t="shared" si="1794"/>
        <v>1320.6773890442253</v>
      </c>
    </row>
    <row r="8886" spans="1:9" hidden="1" outlineLevel="3" x14ac:dyDescent="0.25">
      <c r="A8886" t="s">
        <v>115</v>
      </c>
      <c r="B8886" t="str">
        <f>VLOOKUP(A8886,'AGENCY CODES'!$C$4:$F$139,3,FALSE)</f>
        <v>BOARD OF RESPIRATORY CARE EXAMINERS</v>
      </c>
      <c r="C8886" s="8" t="s">
        <v>4</v>
      </c>
      <c r="D8886" s="8" t="str">
        <f t="shared" si="1793"/>
        <v>RBA2269</v>
      </c>
      <c r="E8886">
        <v>2269</v>
      </c>
      <c r="F8886" t="str">
        <f>VLOOKUP(D8886,'Fund List'!$A$2:$F$1324,6,FALSE)</f>
        <v>BOARD OF RESPIRATORY CARE EXAMINERS</v>
      </c>
      <c r="G8886" s="3">
        <v>22</v>
      </c>
      <c r="I8886" s="24">
        <f t="shared" si="1794"/>
        <v>23.757074864246082</v>
      </c>
    </row>
    <row r="8887" spans="1:9" hidden="1" outlineLevel="3" x14ac:dyDescent="0.25">
      <c r="A8887" t="s">
        <v>115</v>
      </c>
      <c r="B8887" t="str">
        <f>VLOOKUP(A8887,'AGENCY CODES'!$C$4:$F$139,3,FALSE)</f>
        <v>BOARD OF RESPIRATORY CARE EXAMINERS</v>
      </c>
      <c r="C8887" s="8" t="s">
        <v>6</v>
      </c>
      <c r="D8887" s="8" t="str">
        <f t="shared" si="1793"/>
        <v>RBA2269</v>
      </c>
      <c r="E8887">
        <v>2269</v>
      </c>
      <c r="F8887" t="str">
        <f>VLOOKUP(D8887,'Fund List'!$A$2:$F$1324,6,FALSE)</f>
        <v>BOARD OF RESPIRATORY CARE EXAMINERS</v>
      </c>
      <c r="G8887" s="3">
        <v>51</v>
      </c>
      <c r="I8887" s="24">
        <f t="shared" si="1794"/>
        <v>55.073219003479551</v>
      </c>
    </row>
    <row r="8888" spans="1:9" hidden="1" outlineLevel="3" x14ac:dyDescent="0.25">
      <c r="A8888" t="s">
        <v>115</v>
      </c>
      <c r="B8888" t="str">
        <f>VLOOKUP(A8888,'AGENCY CODES'!$C$4:$F$139,3,FALSE)</f>
        <v>BOARD OF RESPIRATORY CARE EXAMINERS</v>
      </c>
      <c r="C8888" s="8" t="s">
        <v>7</v>
      </c>
      <c r="D8888" s="8" t="str">
        <f t="shared" si="1793"/>
        <v>RBA2269</v>
      </c>
      <c r="E8888">
        <v>2269</v>
      </c>
      <c r="F8888" t="str">
        <f>VLOOKUP(D8888,'Fund List'!$A$2:$F$1324,6,FALSE)</f>
        <v>BOARD OF RESPIRATORY CARE EXAMINERS</v>
      </c>
      <c r="G8888" s="3">
        <v>106</v>
      </c>
      <c r="I8888" s="24">
        <f t="shared" si="1794"/>
        <v>114.46590616409476</v>
      </c>
    </row>
    <row r="8889" spans="1:9" hidden="1" outlineLevel="3" x14ac:dyDescent="0.25">
      <c r="A8889" t="s">
        <v>115</v>
      </c>
      <c r="B8889" t="str">
        <f>VLOOKUP(A8889,'AGENCY CODES'!$C$4:$F$139,3,FALSE)</f>
        <v>BOARD OF RESPIRATORY CARE EXAMINERS</v>
      </c>
      <c r="C8889" s="8" t="s">
        <v>8</v>
      </c>
      <c r="D8889" s="8" t="str">
        <f t="shared" si="1793"/>
        <v>RBA2269</v>
      </c>
      <c r="E8889">
        <v>2269</v>
      </c>
      <c r="F8889" t="str">
        <f>VLOOKUP(D8889,'Fund List'!$A$2:$F$1324,6,FALSE)</f>
        <v>BOARD OF RESPIRATORY CARE EXAMINERS</v>
      </c>
      <c r="G8889" s="3">
        <v>1</v>
      </c>
      <c r="I8889" s="24">
        <f t="shared" si="1794"/>
        <v>1.0798670392839127</v>
      </c>
    </row>
    <row r="8890" spans="1:9" hidden="1" outlineLevel="3" x14ac:dyDescent="0.25">
      <c r="A8890" t="s">
        <v>115</v>
      </c>
      <c r="B8890" t="str">
        <f>VLOOKUP(A8890,'AGENCY CODES'!$C$4:$F$139,3,FALSE)</f>
        <v>BOARD OF RESPIRATORY CARE EXAMINERS</v>
      </c>
      <c r="C8890" s="8" t="s">
        <v>10</v>
      </c>
      <c r="D8890" s="8" t="str">
        <f t="shared" si="1793"/>
        <v>RBA2269</v>
      </c>
      <c r="E8890">
        <v>2269</v>
      </c>
      <c r="F8890" t="str">
        <f>VLOOKUP(D8890,'Fund List'!$A$2:$F$1324,6,FALSE)</f>
        <v>BOARD OF RESPIRATORY CARE EXAMINERS</v>
      </c>
      <c r="G8890" s="3">
        <v>54</v>
      </c>
      <c r="I8890" s="24">
        <f t="shared" si="1794"/>
        <v>58.312820121331292</v>
      </c>
    </row>
    <row r="8891" spans="1:9" hidden="1" outlineLevel="3" x14ac:dyDescent="0.25">
      <c r="A8891" t="s">
        <v>115</v>
      </c>
      <c r="B8891" t="str">
        <f>VLOOKUP(A8891,'AGENCY CODES'!$C$4:$F$139,3,FALSE)</f>
        <v>BOARD OF RESPIRATORY CARE EXAMINERS</v>
      </c>
      <c r="C8891" s="8" t="s">
        <v>11</v>
      </c>
      <c r="D8891" s="8" t="str">
        <f t="shared" si="1793"/>
        <v>RBA2269</v>
      </c>
      <c r="E8891">
        <v>2269</v>
      </c>
      <c r="F8891" t="str">
        <f>VLOOKUP(D8891,'Fund List'!$A$2:$F$1324,6,FALSE)</f>
        <v>BOARD OF RESPIRATORY CARE EXAMINERS</v>
      </c>
      <c r="G8891" s="3">
        <v>92</v>
      </c>
      <c r="I8891" s="24">
        <f t="shared" si="1794"/>
        <v>99.347767614119974</v>
      </c>
    </row>
    <row r="8892" spans="1:9" hidden="1" outlineLevel="3" x14ac:dyDescent="0.25">
      <c r="A8892" t="s">
        <v>115</v>
      </c>
      <c r="B8892" t="str">
        <f>VLOOKUP(A8892,'AGENCY CODES'!$C$4:$F$139,3,FALSE)</f>
        <v>BOARD OF RESPIRATORY CARE EXAMINERS</v>
      </c>
      <c r="C8892" s="8" t="s">
        <v>12</v>
      </c>
      <c r="D8892" s="8" t="str">
        <f t="shared" si="1793"/>
        <v>RBA2269</v>
      </c>
      <c r="E8892">
        <v>2269</v>
      </c>
      <c r="F8892" t="str">
        <f>VLOOKUP(D8892,'Fund List'!$A$2:$F$1324,6,FALSE)</f>
        <v>BOARD OF RESPIRATORY CARE EXAMINERS</v>
      </c>
      <c r="G8892" s="3">
        <v>9</v>
      </c>
      <c r="I8892" s="24">
        <f t="shared" si="1794"/>
        <v>9.7188033535552147</v>
      </c>
    </row>
    <row r="8893" spans="1:9" hidden="1" outlineLevel="3" x14ac:dyDescent="0.25">
      <c r="A8893" t="s">
        <v>115</v>
      </c>
      <c r="B8893" t="str">
        <f>VLOOKUP(A8893,'AGENCY CODES'!$C$4:$F$139,3,FALSE)</f>
        <v>BOARD OF RESPIRATORY CARE EXAMINERS</v>
      </c>
      <c r="C8893" s="8">
        <v>2</v>
      </c>
      <c r="D8893" s="8" t="str">
        <f t="shared" si="1793"/>
        <v>RBA2269</v>
      </c>
      <c r="E8893">
        <v>2269</v>
      </c>
      <c r="F8893" t="str">
        <f>VLOOKUP(D8893,'Fund List'!$A$2:$F$1324,6,FALSE)</f>
        <v>BOARD OF RESPIRATORY CARE EXAMINERS</v>
      </c>
      <c r="G8893" s="3">
        <v>93</v>
      </c>
      <c r="I8893" s="24">
        <f t="shared" si="1794"/>
        <v>100.4276346534039</v>
      </c>
    </row>
    <row r="8894" spans="1:9" hidden="1" outlineLevel="3" x14ac:dyDescent="0.25">
      <c r="A8894" t="s">
        <v>115</v>
      </c>
      <c r="B8894" t="str">
        <f>VLOOKUP(A8894,'AGENCY CODES'!$C$4:$F$139,3,FALSE)</f>
        <v>BOARD OF RESPIRATORY CARE EXAMINERS</v>
      </c>
      <c r="C8894" s="8">
        <v>8</v>
      </c>
      <c r="D8894" s="8" t="str">
        <f t="shared" si="1793"/>
        <v>RBA2269</v>
      </c>
      <c r="E8894">
        <v>2269</v>
      </c>
      <c r="F8894" t="str">
        <f>VLOOKUP(D8894,'Fund List'!$A$2:$F$1324,6,FALSE)</f>
        <v>BOARD OF RESPIRATORY CARE EXAMINERS</v>
      </c>
      <c r="G8894" s="3">
        <v>602</v>
      </c>
      <c r="I8894" s="24">
        <f t="shared" si="1794"/>
        <v>650.07995764891552</v>
      </c>
    </row>
    <row r="8895" spans="1:9" outlineLevel="2" collapsed="1" x14ac:dyDescent="0.25">
      <c r="F8895" s="1" t="s">
        <v>3980</v>
      </c>
      <c r="I8895" s="24">
        <f t="shared" ref="I8895" si="1795">SUBTOTAL(9,I8884:I8894)</f>
        <v>2459.9371154887531</v>
      </c>
    </row>
    <row r="8896" spans="1:9" outlineLevel="1" x14ac:dyDescent="0.25">
      <c r="B8896" s="1" t="s">
        <v>3980</v>
      </c>
      <c r="I8896" s="24">
        <f t="shared" ref="I8896" si="1796">SUBTOTAL(9,I8876:I8894)</f>
        <v>3592.7176396975774</v>
      </c>
    </row>
    <row r="8897" spans="1:9" hidden="1" outlineLevel="3" x14ac:dyDescent="0.25">
      <c r="A8897" t="s">
        <v>116</v>
      </c>
      <c r="B8897" t="str">
        <f>VLOOKUP(A8897,'AGENCY CODES'!$C$4:$F$139,3,FALSE)</f>
        <v>DEPARTMENT OF RACING</v>
      </c>
      <c r="C8897" s="8" t="s">
        <v>1</v>
      </c>
      <c r="D8897" s="8" t="str">
        <f t="shared" si="1793"/>
        <v>RCA1000</v>
      </c>
      <c r="E8897">
        <v>1000</v>
      </c>
      <c r="F8897" t="str">
        <f>VLOOKUP(D8897,'Fund List'!$A$2:$F$1324,6,FALSE)</f>
        <v>GENERAL FUND</v>
      </c>
      <c r="G8897" s="3">
        <v>7</v>
      </c>
      <c r="I8897" s="24">
        <f t="shared" ref="I8897:I8907" si="1797">$G8897/$G$10*I$5</f>
        <v>7.5590692749873885</v>
      </c>
    </row>
    <row r="8898" spans="1:9" hidden="1" outlineLevel="3" x14ac:dyDescent="0.25">
      <c r="A8898" t="s">
        <v>116</v>
      </c>
      <c r="B8898" t="str">
        <f>VLOOKUP(A8898,'AGENCY CODES'!$C$4:$F$139,3,FALSE)</f>
        <v>DEPARTMENT OF RACING</v>
      </c>
      <c r="C8898" s="8" t="s">
        <v>3</v>
      </c>
      <c r="D8898" s="8" t="str">
        <f t="shared" si="1793"/>
        <v>RCA1000</v>
      </c>
      <c r="E8898">
        <v>1000</v>
      </c>
      <c r="F8898" t="str">
        <f>VLOOKUP(D8898,'Fund List'!$A$2:$F$1324,6,FALSE)</f>
        <v>GENERAL FUND</v>
      </c>
      <c r="G8898" s="3">
        <v>115</v>
      </c>
      <c r="I8898" s="24">
        <f t="shared" si="1797"/>
        <v>124.18470951764998</v>
      </c>
    </row>
    <row r="8899" spans="1:9" hidden="1" outlineLevel="3" x14ac:dyDescent="0.25">
      <c r="A8899" t="s">
        <v>116</v>
      </c>
      <c r="B8899" t="str">
        <f>VLOOKUP(A8899,'AGENCY CODES'!$C$4:$F$139,3,FALSE)</f>
        <v>DEPARTMENT OF RACING</v>
      </c>
      <c r="C8899" s="8" t="s">
        <v>4</v>
      </c>
      <c r="D8899" s="8" t="str">
        <f t="shared" si="1793"/>
        <v>RCA1000</v>
      </c>
      <c r="E8899">
        <v>1000</v>
      </c>
      <c r="F8899" t="str">
        <f>VLOOKUP(D8899,'Fund List'!$A$2:$F$1324,6,FALSE)</f>
        <v>GENERAL FUND</v>
      </c>
      <c r="G8899" s="3">
        <v>80</v>
      </c>
      <c r="I8899" s="24">
        <f t="shared" si="1797"/>
        <v>86.389363142713023</v>
      </c>
    </row>
    <row r="8900" spans="1:9" hidden="1" outlineLevel="3" x14ac:dyDescent="0.25">
      <c r="A8900" t="s">
        <v>116</v>
      </c>
      <c r="B8900" t="str">
        <f>VLOOKUP(A8900,'AGENCY CODES'!$C$4:$F$139,3,FALSE)</f>
        <v>DEPARTMENT OF RACING</v>
      </c>
      <c r="C8900" s="8" t="s">
        <v>5</v>
      </c>
      <c r="D8900" s="8" t="str">
        <f t="shared" si="1793"/>
        <v>RCA1000</v>
      </c>
      <c r="E8900">
        <v>1000</v>
      </c>
      <c r="F8900" t="str">
        <f>VLOOKUP(D8900,'Fund List'!$A$2:$F$1324,6,FALSE)</f>
        <v>GENERAL FUND</v>
      </c>
      <c r="G8900" s="3">
        <v>1</v>
      </c>
      <c r="I8900" s="24">
        <f t="shared" si="1797"/>
        <v>1.0798670392839127</v>
      </c>
    </row>
    <row r="8901" spans="1:9" hidden="1" outlineLevel="3" x14ac:dyDescent="0.25">
      <c r="A8901" t="s">
        <v>116</v>
      </c>
      <c r="B8901" t="str">
        <f>VLOOKUP(A8901,'AGENCY CODES'!$C$4:$F$139,3,FALSE)</f>
        <v>DEPARTMENT OF RACING</v>
      </c>
      <c r="C8901" s="8" t="s">
        <v>6</v>
      </c>
      <c r="D8901" s="8" t="str">
        <f t="shared" si="1793"/>
        <v>RCA1000</v>
      </c>
      <c r="E8901">
        <v>1000</v>
      </c>
      <c r="F8901" t="str">
        <f>VLOOKUP(D8901,'Fund List'!$A$2:$F$1324,6,FALSE)</f>
        <v>GENERAL FUND</v>
      </c>
      <c r="G8901" s="3">
        <v>7</v>
      </c>
      <c r="I8901" s="24">
        <f t="shared" si="1797"/>
        <v>7.5590692749873885</v>
      </c>
    </row>
    <row r="8902" spans="1:9" hidden="1" outlineLevel="3" x14ac:dyDescent="0.25">
      <c r="A8902" t="s">
        <v>116</v>
      </c>
      <c r="B8902" t="str">
        <f>VLOOKUP(A8902,'AGENCY CODES'!$C$4:$F$139,3,FALSE)</f>
        <v>DEPARTMENT OF RACING</v>
      </c>
      <c r="C8902" s="8" t="s">
        <v>7</v>
      </c>
      <c r="D8902" s="8" t="str">
        <f t="shared" si="1793"/>
        <v>RCA1000</v>
      </c>
      <c r="E8902">
        <v>1000</v>
      </c>
      <c r="F8902" t="str">
        <f>VLOOKUP(D8902,'Fund List'!$A$2:$F$1324,6,FALSE)</f>
        <v>GENERAL FUND</v>
      </c>
      <c r="G8902" s="3">
        <v>5</v>
      </c>
      <c r="I8902" s="24">
        <f t="shared" si="1797"/>
        <v>5.3993351964195639</v>
      </c>
    </row>
    <row r="8903" spans="1:9" hidden="1" outlineLevel="3" x14ac:dyDescent="0.25">
      <c r="A8903" t="s">
        <v>116</v>
      </c>
      <c r="B8903" t="str">
        <f>VLOOKUP(A8903,'AGENCY CODES'!$C$4:$F$139,3,FALSE)</f>
        <v>DEPARTMENT OF RACING</v>
      </c>
      <c r="C8903" s="8" t="s">
        <v>8</v>
      </c>
      <c r="D8903" s="8" t="str">
        <f t="shared" si="1793"/>
        <v>RCA1000</v>
      </c>
      <c r="E8903">
        <v>1000</v>
      </c>
      <c r="F8903" t="str">
        <f>VLOOKUP(D8903,'Fund List'!$A$2:$F$1324,6,FALSE)</f>
        <v>GENERAL FUND</v>
      </c>
      <c r="G8903" s="3">
        <v>1</v>
      </c>
      <c r="I8903" s="24">
        <f t="shared" si="1797"/>
        <v>1.0798670392839127</v>
      </c>
    </row>
    <row r="8904" spans="1:9" hidden="1" outlineLevel="3" x14ac:dyDescent="0.25">
      <c r="A8904" t="s">
        <v>116</v>
      </c>
      <c r="B8904" t="str">
        <f>VLOOKUP(A8904,'AGENCY CODES'!$C$4:$F$139,3,FALSE)</f>
        <v>DEPARTMENT OF RACING</v>
      </c>
      <c r="C8904" s="8" t="s">
        <v>10</v>
      </c>
      <c r="D8904" s="8" t="str">
        <f t="shared" si="1793"/>
        <v>RCA1000</v>
      </c>
      <c r="E8904">
        <v>1000</v>
      </c>
      <c r="F8904" t="str">
        <f>VLOOKUP(D8904,'Fund List'!$A$2:$F$1324,6,FALSE)</f>
        <v>GENERAL FUND</v>
      </c>
      <c r="G8904" s="3">
        <v>57</v>
      </c>
      <c r="I8904" s="24">
        <f t="shared" si="1797"/>
        <v>61.552421239183026</v>
      </c>
    </row>
    <row r="8905" spans="1:9" hidden="1" outlineLevel="3" x14ac:dyDescent="0.25">
      <c r="A8905" t="s">
        <v>116</v>
      </c>
      <c r="B8905" t="str">
        <f>VLOOKUP(A8905,'AGENCY CODES'!$C$4:$F$139,3,FALSE)</f>
        <v>DEPARTMENT OF RACING</v>
      </c>
      <c r="C8905" s="8" t="s">
        <v>11</v>
      </c>
      <c r="D8905" s="8" t="str">
        <f t="shared" si="1793"/>
        <v>RCA1000</v>
      </c>
      <c r="E8905">
        <v>1000</v>
      </c>
      <c r="F8905" t="str">
        <f>VLOOKUP(D8905,'Fund List'!$A$2:$F$1324,6,FALSE)</f>
        <v>GENERAL FUND</v>
      </c>
      <c r="G8905" s="3">
        <v>137</v>
      </c>
      <c r="I8905" s="24">
        <f t="shared" si="1797"/>
        <v>147.94178438189604</v>
      </c>
    </row>
    <row r="8906" spans="1:9" hidden="1" outlineLevel="3" x14ac:dyDescent="0.25">
      <c r="A8906" t="s">
        <v>116</v>
      </c>
      <c r="B8906" t="str">
        <f>VLOOKUP(A8906,'AGENCY CODES'!$C$4:$F$139,3,FALSE)</f>
        <v>DEPARTMENT OF RACING</v>
      </c>
      <c r="C8906" s="8" t="s">
        <v>12</v>
      </c>
      <c r="D8906" s="8" t="str">
        <f t="shared" si="1793"/>
        <v>RCA1000</v>
      </c>
      <c r="E8906">
        <v>1000</v>
      </c>
      <c r="F8906" t="str">
        <f>VLOOKUP(D8906,'Fund List'!$A$2:$F$1324,6,FALSE)</f>
        <v>GENERAL FUND</v>
      </c>
      <c r="G8906" s="3">
        <v>6</v>
      </c>
      <c r="I8906" s="24">
        <f t="shared" si="1797"/>
        <v>6.4792022357034762</v>
      </c>
    </row>
    <row r="8907" spans="1:9" hidden="1" outlineLevel="3" x14ac:dyDescent="0.25">
      <c r="A8907" t="s">
        <v>116</v>
      </c>
      <c r="B8907" t="str">
        <f>VLOOKUP(A8907,'AGENCY CODES'!$C$4:$F$139,3,FALSE)</f>
        <v>DEPARTMENT OF RACING</v>
      </c>
      <c r="C8907" s="8">
        <v>2</v>
      </c>
      <c r="D8907" s="8" t="str">
        <f t="shared" si="1793"/>
        <v>RCA1000</v>
      </c>
      <c r="E8907">
        <v>1000</v>
      </c>
      <c r="F8907" t="str">
        <f>VLOOKUP(D8907,'Fund List'!$A$2:$F$1324,6,FALSE)</f>
        <v>GENERAL FUND</v>
      </c>
      <c r="G8907" s="3">
        <v>152</v>
      </c>
      <c r="I8907" s="24">
        <f t="shared" si="1797"/>
        <v>164.13978997115473</v>
      </c>
    </row>
    <row r="8908" spans="1:9" outlineLevel="2" collapsed="1" x14ac:dyDescent="0.25">
      <c r="F8908" s="1" t="s">
        <v>4007</v>
      </c>
      <c r="I8908" s="24">
        <f t="shared" ref="I8908" si="1798">SUBTOTAL(9,I8897:I8907)</f>
        <v>613.36447831326257</v>
      </c>
    </row>
    <row r="8909" spans="1:9" hidden="1" outlineLevel="3" x14ac:dyDescent="0.25">
      <c r="A8909" t="s">
        <v>116</v>
      </c>
      <c r="B8909" t="str">
        <f>VLOOKUP(A8909,'AGENCY CODES'!$C$4:$F$139,3,FALSE)</f>
        <v>DEPARTMENT OF RACING</v>
      </c>
      <c r="C8909" s="8" t="s">
        <v>15</v>
      </c>
      <c r="D8909" s="8" t="str">
        <f t="shared" si="1793"/>
        <v>RCA1300</v>
      </c>
      <c r="E8909">
        <v>1300</v>
      </c>
      <c r="F8909" t="str">
        <f>VLOOKUP(D8909,'Fund List'!$A$2:$F$1324,6,FALSE)</f>
        <v>GENERAL FIXED ASSETS</v>
      </c>
      <c r="G8909" s="3">
        <v>2</v>
      </c>
      <c r="I8909" s="24">
        <f>$G8909/$G$10*I$5</f>
        <v>2.1597340785678254</v>
      </c>
    </row>
    <row r="8910" spans="1:9" outlineLevel="2" collapsed="1" x14ac:dyDescent="0.25">
      <c r="F8910" s="1" t="s">
        <v>4019</v>
      </c>
      <c r="I8910" s="24">
        <f t="shared" ref="I8910" si="1799">SUBTOTAL(9,I8909:I8909)</f>
        <v>2.1597340785678254</v>
      </c>
    </row>
    <row r="8911" spans="1:9" hidden="1" outlineLevel="3" x14ac:dyDescent="0.25">
      <c r="A8911" t="s">
        <v>116</v>
      </c>
      <c r="B8911" t="str">
        <f>VLOOKUP(A8911,'AGENCY CODES'!$C$4:$F$139,3,FALSE)</f>
        <v>DEPARTMENT OF RACING</v>
      </c>
      <c r="C8911" s="8" t="s">
        <v>3</v>
      </c>
      <c r="D8911" s="8" t="str">
        <f t="shared" si="1793"/>
        <v>RCA2015</v>
      </c>
      <c r="E8911">
        <v>2015</v>
      </c>
      <c r="F8911" t="str">
        <f>VLOOKUP(D8911,'Fund List'!$A$2:$F$1324,6,FALSE)</f>
        <v>GREYHOUND</v>
      </c>
      <c r="G8911" s="3">
        <v>39</v>
      </c>
      <c r="I8911" s="24">
        <f t="shared" ref="I8911:I8916" si="1800">$G8911/$G$10*I$5</f>
        <v>42.1148145320726</v>
      </c>
    </row>
    <row r="8912" spans="1:9" hidden="1" outlineLevel="3" x14ac:dyDescent="0.25">
      <c r="A8912" t="s">
        <v>116</v>
      </c>
      <c r="B8912" t="str">
        <f>VLOOKUP(A8912,'AGENCY CODES'!$C$4:$F$139,3,FALSE)</f>
        <v>DEPARTMENT OF RACING</v>
      </c>
      <c r="C8912" s="8" t="s">
        <v>4</v>
      </c>
      <c r="D8912" s="8" t="str">
        <f t="shared" si="1793"/>
        <v>RCA2015</v>
      </c>
      <c r="E8912">
        <v>2015</v>
      </c>
      <c r="F8912" t="str">
        <f>VLOOKUP(D8912,'Fund List'!$A$2:$F$1324,6,FALSE)</f>
        <v>GREYHOUND</v>
      </c>
      <c r="G8912" s="3">
        <v>1</v>
      </c>
      <c r="I8912" s="24">
        <f t="shared" si="1800"/>
        <v>1.0798670392839127</v>
      </c>
    </row>
    <row r="8913" spans="1:9" hidden="1" outlineLevel="3" x14ac:dyDescent="0.25">
      <c r="A8913" t="s">
        <v>116</v>
      </c>
      <c r="B8913" t="str">
        <f>VLOOKUP(A8913,'AGENCY CODES'!$C$4:$F$139,3,FALSE)</f>
        <v>DEPARTMENT OF RACING</v>
      </c>
      <c r="C8913" s="8" t="s">
        <v>10</v>
      </c>
      <c r="D8913" s="8" t="str">
        <f t="shared" si="1793"/>
        <v>RCA2015</v>
      </c>
      <c r="E8913">
        <v>2015</v>
      </c>
      <c r="F8913" t="str">
        <f>VLOOKUP(D8913,'Fund List'!$A$2:$F$1324,6,FALSE)</f>
        <v>GREYHOUND</v>
      </c>
      <c r="G8913" s="3">
        <v>1</v>
      </c>
      <c r="I8913" s="24">
        <f t="shared" si="1800"/>
        <v>1.0798670392839127</v>
      </c>
    </row>
    <row r="8914" spans="1:9" hidden="1" outlineLevel="3" x14ac:dyDescent="0.25">
      <c r="A8914" t="s">
        <v>116</v>
      </c>
      <c r="B8914" t="str">
        <f>VLOOKUP(A8914,'AGENCY CODES'!$C$4:$F$139,3,FALSE)</f>
        <v>DEPARTMENT OF RACING</v>
      </c>
      <c r="C8914" s="8" t="s">
        <v>11</v>
      </c>
      <c r="D8914" s="8" t="str">
        <f t="shared" si="1793"/>
        <v>RCA2015</v>
      </c>
      <c r="E8914">
        <v>2015</v>
      </c>
      <c r="F8914" t="str">
        <f>VLOOKUP(D8914,'Fund List'!$A$2:$F$1324,6,FALSE)</f>
        <v>GREYHOUND</v>
      </c>
      <c r="G8914" s="3">
        <v>3</v>
      </c>
      <c r="I8914" s="24">
        <f t="shared" si="1800"/>
        <v>3.2396011178517381</v>
      </c>
    </row>
    <row r="8915" spans="1:9" hidden="1" outlineLevel="3" x14ac:dyDescent="0.25">
      <c r="A8915" t="s">
        <v>116</v>
      </c>
      <c r="B8915" t="str">
        <f>VLOOKUP(A8915,'AGENCY CODES'!$C$4:$F$139,3,FALSE)</f>
        <v>DEPARTMENT OF RACING</v>
      </c>
      <c r="C8915" s="8" t="s">
        <v>12</v>
      </c>
      <c r="D8915" s="8" t="str">
        <f t="shared" si="1793"/>
        <v>RCA2015</v>
      </c>
      <c r="E8915">
        <v>2015</v>
      </c>
      <c r="F8915" t="str">
        <f>VLOOKUP(D8915,'Fund List'!$A$2:$F$1324,6,FALSE)</f>
        <v>GREYHOUND</v>
      </c>
      <c r="G8915" s="3">
        <v>2</v>
      </c>
      <c r="I8915" s="24">
        <f t="shared" si="1800"/>
        <v>2.1597340785678254</v>
      </c>
    </row>
    <row r="8916" spans="1:9" hidden="1" outlineLevel="3" x14ac:dyDescent="0.25">
      <c r="A8916" t="s">
        <v>116</v>
      </c>
      <c r="B8916" t="str">
        <f>VLOOKUP(A8916,'AGENCY CODES'!$C$4:$F$139,3,FALSE)</f>
        <v>DEPARTMENT OF RACING</v>
      </c>
      <c r="C8916" s="8">
        <v>2</v>
      </c>
      <c r="D8916" s="8" t="str">
        <f t="shared" si="1793"/>
        <v>RCA2015</v>
      </c>
      <c r="E8916">
        <v>2015</v>
      </c>
      <c r="F8916" t="str">
        <f>VLOOKUP(D8916,'Fund List'!$A$2:$F$1324,6,FALSE)</f>
        <v>GREYHOUND</v>
      </c>
      <c r="G8916" s="3">
        <v>3</v>
      </c>
      <c r="I8916" s="24">
        <f t="shared" si="1800"/>
        <v>3.2396011178517381</v>
      </c>
    </row>
    <row r="8917" spans="1:9" outlineLevel="2" collapsed="1" x14ac:dyDescent="0.25">
      <c r="F8917" s="1" t="s">
        <v>4673</v>
      </c>
      <c r="I8917" s="24">
        <f t="shared" ref="I8917" si="1801">SUBTOTAL(9,I8911:I8916)</f>
        <v>52.913484924911728</v>
      </c>
    </row>
    <row r="8918" spans="1:9" hidden="1" outlineLevel="3" x14ac:dyDescent="0.25">
      <c r="A8918" t="s">
        <v>116</v>
      </c>
      <c r="B8918" t="str">
        <f>VLOOKUP(A8918,'AGENCY CODES'!$C$4:$F$139,3,FALSE)</f>
        <v>DEPARTMENT OF RACING</v>
      </c>
      <c r="C8918" s="8" t="s">
        <v>3</v>
      </c>
      <c r="D8918" s="8" t="str">
        <f t="shared" si="1793"/>
        <v>RCA2159</v>
      </c>
      <c r="E8918">
        <v>2159</v>
      </c>
      <c r="F8918" t="str">
        <f>VLOOKUP(D8918,'Fund List'!$A$2:$F$1324,6,FALSE)</f>
        <v>DPS - FBI FINGERPRINTING</v>
      </c>
      <c r="G8918" s="3">
        <v>62</v>
      </c>
      <c r="I8918" s="24">
        <f>$G8918/$G$10*I$5</f>
        <v>66.951756435602604</v>
      </c>
    </row>
    <row r="8919" spans="1:9" hidden="1" outlineLevel="3" x14ac:dyDescent="0.25">
      <c r="A8919" t="s">
        <v>116</v>
      </c>
      <c r="B8919" t="str">
        <f>VLOOKUP(A8919,'AGENCY CODES'!$C$4:$F$139,3,FALSE)</f>
        <v>DEPARTMENT OF RACING</v>
      </c>
      <c r="C8919" s="8" t="s">
        <v>6</v>
      </c>
      <c r="D8919" s="8" t="str">
        <f t="shared" si="1793"/>
        <v>RCA2159</v>
      </c>
      <c r="E8919">
        <v>2159</v>
      </c>
      <c r="F8919" t="str">
        <f>VLOOKUP(D8919,'Fund List'!$A$2:$F$1324,6,FALSE)</f>
        <v>DPS - FBI FINGERPRINTING</v>
      </c>
      <c r="G8919" s="3">
        <v>2</v>
      </c>
      <c r="I8919" s="24">
        <f>$G8919/$G$10*I$5</f>
        <v>2.1597340785678254</v>
      </c>
    </row>
    <row r="8920" spans="1:9" hidden="1" outlineLevel="3" x14ac:dyDescent="0.25">
      <c r="A8920" t="s">
        <v>116</v>
      </c>
      <c r="B8920" t="str">
        <f>VLOOKUP(A8920,'AGENCY CODES'!$C$4:$F$139,3,FALSE)</f>
        <v>DEPARTMENT OF RACING</v>
      </c>
      <c r="C8920" s="8" t="s">
        <v>7</v>
      </c>
      <c r="D8920" s="8" t="str">
        <f t="shared" si="1793"/>
        <v>RCA2159</v>
      </c>
      <c r="E8920">
        <v>2159</v>
      </c>
      <c r="F8920" t="str">
        <f>VLOOKUP(D8920,'Fund List'!$A$2:$F$1324,6,FALSE)</f>
        <v>DPS - FBI FINGERPRINTING</v>
      </c>
      <c r="G8920" s="3">
        <v>390</v>
      </c>
      <c r="I8920" s="24">
        <f>$G8920/$G$10*I$5</f>
        <v>421.14814532072603</v>
      </c>
    </row>
    <row r="8921" spans="1:9" hidden="1" outlineLevel="3" x14ac:dyDescent="0.25">
      <c r="A8921" t="s">
        <v>116</v>
      </c>
      <c r="B8921" t="str">
        <f>VLOOKUP(A8921,'AGENCY CODES'!$C$4:$F$139,3,FALSE)</f>
        <v>DEPARTMENT OF RACING</v>
      </c>
      <c r="C8921" s="8" t="s">
        <v>12</v>
      </c>
      <c r="D8921" s="8" t="str">
        <f t="shared" si="1793"/>
        <v>RCA2159</v>
      </c>
      <c r="E8921">
        <v>2159</v>
      </c>
      <c r="F8921" t="str">
        <f>VLOOKUP(D8921,'Fund List'!$A$2:$F$1324,6,FALSE)</f>
        <v>DPS - FBI FINGERPRINTING</v>
      </c>
      <c r="G8921" s="3">
        <v>1</v>
      </c>
      <c r="I8921" s="24">
        <f>$G8921/$G$10*I$5</f>
        <v>1.0798670392839127</v>
      </c>
    </row>
    <row r="8922" spans="1:9" outlineLevel="2" collapsed="1" x14ac:dyDescent="0.25">
      <c r="F8922" s="1" t="s">
        <v>4585</v>
      </c>
      <c r="I8922" s="24">
        <f t="shared" ref="I8922" si="1802">SUBTOTAL(9,I8918:I8921)</f>
        <v>491.33950287418037</v>
      </c>
    </row>
    <row r="8923" spans="1:9" hidden="1" outlineLevel="3" x14ac:dyDescent="0.25">
      <c r="A8923" t="s">
        <v>116</v>
      </c>
      <c r="B8923" t="str">
        <f>VLOOKUP(A8923,'AGENCY CODES'!$C$4:$F$139,3,FALSE)</f>
        <v>DEPARTMENT OF RACING</v>
      </c>
      <c r="C8923" s="8" t="s">
        <v>1</v>
      </c>
      <c r="D8923" s="8" t="str">
        <f t="shared" si="1793"/>
        <v>RCA2369</v>
      </c>
      <c r="E8923">
        <v>2369</v>
      </c>
      <c r="F8923" t="str">
        <f>VLOOKUP(D8923,'Fund List'!$A$2:$F$1324,6,FALSE)</f>
        <v>RACING INVESTIGATION FUND</v>
      </c>
      <c r="G8923" s="3">
        <v>2</v>
      </c>
      <c r="I8923" s="24">
        <f t="shared" ref="I8923:I8933" si="1803">$G8923/$G$10*I$5</f>
        <v>2.1597340785678254</v>
      </c>
    </row>
    <row r="8924" spans="1:9" hidden="1" outlineLevel="3" x14ac:dyDescent="0.25">
      <c r="A8924" t="s">
        <v>116</v>
      </c>
      <c r="B8924" t="str">
        <f>VLOOKUP(A8924,'AGENCY CODES'!$C$4:$F$139,3,FALSE)</f>
        <v>DEPARTMENT OF RACING</v>
      </c>
      <c r="C8924" s="8" t="s">
        <v>3</v>
      </c>
      <c r="D8924" s="8" t="str">
        <f t="shared" si="1793"/>
        <v>RCA2369</v>
      </c>
      <c r="E8924">
        <v>2369</v>
      </c>
      <c r="F8924" t="str">
        <f>VLOOKUP(D8924,'Fund List'!$A$2:$F$1324,6,FALSE)</f>
        <v>RACING INVESTIGATION FUND</v>
      </c>
      <c r="G8924" s="3">
        <v>11</v>
      </c>
      <c r="I8924" s="24">
        <f t="shared" si="1803"/>
        <v>11.878537432123041</v>
      </c>
    </row>
    <row r="8925" spans="1:9" hidden="1" outlineLevel="3" x14ac:dyDescent="0.25">
      <c r="A8925" t="s">
        <v>116</v>
      </c>
      <c r="B8925" t="str">
        <f>VLOOKUP(A8925,'AGENCY CODES'!$C$4:$F$139,3,FALSE)</f>
        <v>DEPARTMENT OF RACING</v>
      </c>
      <c r="C8925" s="8" t="s">
        <v>4</v>
      </c>
      <c r="D8925" s="8" t="str">
        <f t="shared" si="1793"/>
        <v>RCA2369</v>
      </c>
      <c r="E8925">
        <v>2369</v>
      </c>
      <c r="F8925" t="str">
        <f>VLOOKUP(D8925,'Fund List'!$A$2:$F$1324,6,FALSE)</f>
        <v>RACING INVESTIGATION FUND</v>
      </c>
      <c r="G8925" s="3">
        <v>4</v>
      </c>
      <c r="I8925" s="24">
        <f t="shared" si="1803"/>
        <v>4.3194681571356508</v>
      </c>
    </row>
    <row r="8926" spans="1:9" hidden="1" outlineLevel="3" x14ac:dyDescent="0.25">
      <c r="A8926" t="s">
        <v>116</v>
      </c>
      <c r="B8926" t="str">
        <f>VLOOKUP(A8926,'AGENCY CODES'!$C$4:$F$139,3,FALSE)</f>
        <v>DEPARTMENT OF RACING</v>
      </c>
      <c r="C8926" s="8" t="s">
        <v>5</v>
      </c>
      <c r="D8926" s="8" t="str">
        <f t="shared" si="1793"/>
        <v>RCA2369</v>
      </c>
      <c r="E8926">
        <v>2369</v>
      </c>
      <c r="F8926" t="str">
        <f>VLOOKUP(D8926,'Fund List'!$A$2:$F$1324,6,FALSE)</f>
        <v>RACING INVESTIGATION FUND</v>
      </c>
      <c r="G8926" s="3">
        <v>1</v>
      </c>
      <c r="I8926" s="24">
        <f t="shared" si="1803"/>
        <v>1.0798670392839127</v>
      </c>
    </row>
    <row r="8927" spans="1:9" hidden="1" outlineLevel="3" x14ac:dyDescent="0.25">
      <c r="A8927" t="s">
        <v>116</v>
      </c>
      <c r="B8927" t="str">
        <f>VLOOKUP(A8927,'AGENCY CODES'!$C$4:$F$139,3,FALSE)</f>
        <v>DEPARTMENT OF RACING</v>
      </c>
      <c r="C8927" s="8" t="s">
        <v>6</v>
      </c>
      <c r="D8927" s="8" t="str">
        <f t="shared" si="1793"/>
        <v>RCA2369</v>
      </c>
      <c r="E8927">
        <v>2369</v>
      </c>
      <c r="F8927" t="str">
        <f>VLOOKUP(D8927,'Fund List'!$A$2:$F$1324,6,FALSE)</f>
        <v>RACING INVESTIGATION FUND</v>
      </c>
      <c r="G8927" s="3">
        <v>2</v>
      </c>
      <c r="I8927" s="24">
        <f t="shared" si="1803"/>
        <v>2.1597340785678254</v>
      </c>
    </row>
    <row r="8928" spans="1:9" hidden="1" outlineLevel="3" x14ac:dyDescent="0.25">
      <c r="A8928" t="s">
        <v>116</v>
      </c>
      <c r="B8928" t="str">
        <f>VLOOKUP(A8928,'AGENCY CODES'!$C$4:$F$139,3,FALSE)</f>
        <v>DEPARTMENT OF RACING</v>
      </c>
      <c r="C8928" s="8" t="s">
        <v>7</v>
      </c>
      <c r="D8928" s="8" t="str">
        <f t="shared" si="1793"/>
        <v>RCA2369</v>
      </c>
      <c r="E8928">
        <v>2369</v>
      </c>
      <c r="F8928" t="str">
        <f>VLOOKUP(D8928,'Fund List'!$A$2:$F$1324,6,FALSE)</f>
        <v>RACING INVESTIGATION FUND</v>
      </c>
      <c r="G8928" s="3">
        <v>3</v>
      </c>
      <c r="I8928" s="24">
        <f t="shared" si="1803"/>
        <v>3.2396011178517381</v>
      </c>
    </row>
    <row r="8929" spans="1:9" hidden="1" outlineLevel="3" x14ac:dyDescent="0.25">
      <c r="A8929" t="s">
        <v>116</v>
      </c>
      <c r="B8929" t="str">
        <f>VLOOKUP(A8929,'AGENCY CODES'!$C$4:$F$139,3,FALSE)</f>
        <v>DEPARTMENT OF RACING</v>
      </c>
      <c r="C8929" s="8" t="s">
        <v>17</v>
      </c>
      <c r="D8929" s="8" t="str">
        <f t="shared" si="1793"/>
        <v>RCA2369</v>
      </c>
      <c r="E8929">
        <v>2369</v>
      </c>
      <c r="F8929" t="str">
        <f>VLOOKUP(D8929,'Fund List'!$A$2:$F$1324,6,FALSE)</f>
        <v>RACING INVESTIGATION FUND</v>
      </c>
      <c r="G8929" s="3">
        <v>2</v>
      </c>
      <c r="I8929" s="24">
        <f t="shared" si="1803"/>
        <v>2.1597340785678254</v>
      </c>
    </row>
    <row r="8930" spans="1:9" hidden="1" outlineLevel="3" x14ac:dyDescent="0.25">
      <c r="A8930" t="s">
        <v>116</v>
      </c>
      <c r="B8930" t="str">
        <f>VLOOKUP(A8930,'AGENCY CODES'!$C$4:$F$139,3,FALSE)</f>
        <v>DEPARTMENT OF RACING</v>
      </c>
      <c r="C8930" s="8" t="s">
        <v>10</v>
      </c>
      <c r="D8930" s="8" t="str">
        <f t="shared" si="1793"/>
        <v>RCA2369</v>
      </c>
      <c r="E8930">
        <v>2369</v>
      </c>
      <c r="F8930" t="str">
        <f>VLOOKUP(D8930,'Fund List'!$A$2:$F$1324,6,FALSE)</f>
        <v>RACING INVESTIGATION FUND</v>
      </c>
      <c r="G8930" s="3">
        <v>17</v>
      </c>
      <c r="I8930" s="24">
        <f t="shared" si="1803"/>
        <v>18.357739667826518</v>
      </c>
    </row>
    <row r="8931" spans="1:9" hidden="1" outlineLevel="3" x14ac:dyDescent="0.25">
      <c r="A8931" t="s">
        <v>116</v>
      </c>
      <c r="B8931" t="str">
        <f>VLOOKUP(A8931,'AGENCY CODES'!$C$4:$F$139,3,FALSE)</f>
        <v>DEPARTMENT OF RACING</v>
      </c>
      <c r="C8931" s="8" t="s">
        <v>11</v>
      </c>
      <c r="D8931" s="8" t="str">
        <f t="shared" si="1793"/>
        <v>RCA2369</v>
      </c>
      <c r="E8931">
        <v>2369</v>
      </c>
      <c r="F8931" t="str">
        <f>VLOOKUP(D8931,'Fund List'!$A$2:$F$1324,6,FALSE)</f>
        <v>RACING INVESTIGATION FUND</v>
      </c>
      <c r="G8931" s="3">
        <v>27</v>
      </c>
      <c r="I8931" s="24">
        <f t="shared" si="1803"/>
        <v>29.156410060665646</v>
      </c>
    </row>
    <row r="8932" spans="1:9" hidden="1" outlineLevel="3" x14ac:dyDescent="0.25">
      <c r="A8932" t="s">
        <v>116</v>
      </c>
      <c r="B8932" t="str">
        <f>VLOOKUP(A8932,'AGENCY CODES'!$C$4:$F$139,3,FALSE)</f>
        <v>DEPARTMENT OF RACING</v>
      </c>
      <c r="C8932" s="8" t="s">
        <v>12</v>
      </c>
      <c r="D8932" s="8" t="str">
        <f t="shared" si="1793"/>
        <v>RCA2369</v>
      </c>
      <c r="E8932">
        <v>2369</v>
      </c>
      <c r="F8932" t="str">
        <f>VLOOKUP(D8932,'Fund List'!$A$2:$F$1324,6,FALSE)</f>
        <v>RACING INVESTIGATION FUND</v>
      </c>
      <c r="G8932" s="3">
        <v>6</v>
      </c>
      <c r="I8932" s="24">
        <f t="shared" si="1803"/>
        <v>6.4792022357034762</v>
      </c>
    </row>
    <row r="8933" spans="1:9" hidden="1" outlineLevel="3" x14ac:dyDescent="0.25">
      <c r="A8933" t="s">
        <v>116</v>
      </c>
      <c r="B8933" t="str">
        <f>VLOOKUP(A8933,'AGENCY CODES'!$C$4:$F$139,3,FALSE)</f>
        <v>DEPARTMENT OF RACING</v>
      </c>
      <c r="C8933" s="8">
        <v>2</v>
      </c>
      <c r="D8933" s="8" t="str">
        <f t="shared" si="1793"/>
        <v>RCA2369</v>
      </c>
      <c r="E8933">
        <v>2369</v>
      </c>
      <c r="F8933" t="str">
        <f>VLOOKUP(D8933,'Fund List'!$A$2:$F$1324,6,FALSE)</f>
        <v>RACING INVESTIGATION FUND</v>
      </c>
      <c r="G8933" s="3">
        <v>27</v>
      </c>
      <c r="I8933" s="24">
        <f t="shared" si="1803"/>
        <v>29.156410060665646</v>
      </c>
    </row>
    <row r="8934" spans="1:9" outlineLevel="2" collapsed="1" x14ac:dyDescent="0.25">
      <c r="F8934" s="1" t="s">
        <v>4674</v>
      </c>
      <c r="I8934" s="24">
        <f t="shared" ref="I8934" si="1804">SUBTOTAL(9,I8923:I8933)</f>
        <v>110.14643800695912</v>
      </c>
    </row>
    <row r="8935" spans="1:9" hidden="1" outlineLevel="3" x14ac:dyDescent="0.25">
      <c r="A8935" t="s">
        <v>116</v>
      </c>
      <c r="B8935" t="str">
        <f>VLOOKUP(A8935,'AGENCY CODES'!$C$4:$F$139,3,FALSE)</f>
        <v>DEPARTMENT OF RACING</v>
      </c>
      <c r="C8935" s="8" t="s">
        <v>1</v>
      </c>
      <c r="D8935" s="8" t="str">
        <f t="shared" si="1793"/>
        <v>RCA2393</v>
      </c>
      <c r="E8935">
        <v>2393</v>
      </c>
      <c r="F8935" t="str">
        <f>VLOOKUP(D8935,'Fund List'!$A$2:$F$1324,6,FALSE)</f>
        <v>UNARMED COMBAT EVENTS FUND</v>
      </c>
      <c r="G8935" s="3">
        <v>2</v>
      </c>
      <c r="I8935" s="24">
        <f t="shared" ref="I8935:I8947" si="1805">$G8935/$G$10*I$5</f>
        <v>2.1597340785678254</v>
      </c>
    </row>
    <row r="8936" spans="1:9" hidden="1" outlineLevel="3" x14ac:dyDescent="0.25">
      <c r="A8936" t="s">
        <v>116</v>
      </c>
      <c r="B8936" t="str">
        <f>VLOOKUP(A8936,'AGENCY CODES'!$C$4:$F$139,3,FALSE)</f>
        <v>DEPARTMENT OF RACING</v>
      </c>
      <c r="C8936" s="8" t="s">
        <v>3</v>
      </c>
      <c r="D8936" s="8" t="str">
        <f t="shared" si="1793"/>
        <v>RCA2393</v>
      </c>
      <c r="E8936">
        <v>2393</v>
      </c>
      <c r="F8936" t="str">
        <f>VLOOKUP(D8936,'Fund List'!$A$2:$F$1324,6,FALSE)</f>
        <v>UNARMED COMBAT EVENTS FUND</v>
      </c>
      <c r="G8936" s="3">
        <v>39</v>
      </c>
      <c r="I8936" s="24">
        <f t="shared" si="1805"/>
        <v>42.1148145320726</v>
      </c>
    </row>
    <row r="8937" spans="1:9" hidden="1" outlineLevel="3" x14ac:dyDescent="0.25">
      <c r="A8937" t="s">
        <v>116</v>
      </c>
      <c r="B8937" t="str">
        <f>VLOOKUP(A8937,'AGENCY CODES'!$C$4:$F$139,3,FALSE)</f>
        <v>DEPARTMENT OF RACING</v>
      </c>
      <c r="C8937" s="8" t="s">
        <v>4</v>
      </c>
      <c r="D8937" s="8" t="str">
        <f t="shared" si="1793"/>
        <v>RCA2393</v>
      </c>
      <c r="E8937">
        <v>2393</v>
      </c>
      <c r="F8937" t="str">
        <f>VLOOKUP(D8937,'Fund List'!$A$2:$F$1324,6,FALSE)</f>
        <v>UNARMED COMBAT EVENTS FUND</v>
      </c>
      <c r="G8937" s="3">
        <v>42</v>
      </c>
      <c r="I8937" s="24">
        <f t="shared" si="1805"/>
        <v>45.354415649924334</v>
      </c>
    </row>
    <row r="8938" spans="1:9" hidden="1" outlineLevel="3" x14ac:dyDescent="0.25">
      <c r="A8938" t="s">
        <v>116</v>
      </c>
      <c r="B8938" t="str">
        <f>VLOOKUP(A8938,'AGENCY CODES'!$C$4:$F$139,3,FALSE)</f>
        <v>DEPARTMENT OF RACING</v>
      </c>
      <c r="C8938" s="8" t="s">
        <v>5</v>
      </c>
      <c r="D8938" s="8" t="str">
        <f t="shared" si="1793"/>
        <v>RCA2393</v>
      </c>
      <c r="E8938">
        <v>2393</v>
      </c>
      <c r="F8938" t="str">
        <f>VLOOKUP(D8938,'Fund List'!$A$2:$F$1324,6,FALSE)</f>
        <v>UNARMED COMBAT EVENTS FUND</v>
      </c>
      <c r="G8938" s="3">
        <v>1</v>
      </c>
      <c r="I8938" s="24">
        <f t="shared" si="1805"/>
        <v>1.0798670392839127</v>
      </c>
    </row>
    <row r="8939" spans="1:9" hidden="1" outlineLevel="3" x14ac:dyDescent="0.25">
      <c r="A8939" t="s">
        <v>116</v>
      </c>
      <c r="B8939" t="str">
        <f>VLOOKUP(A8939,'AGENCY CODES'!$C$4:$F$139,3,FALSE)</f>
        <v>DEPARTMENT OF RACING</v>
      </c>
      <c r="C8939" s="8" t="s">
        <v>6</v>
      </c>
      <c r="D8939" s="8" t="str">
        <f t="shared" si="1793"/>
        <v>RCA2393</v>
      </c>
      <c r="E8939">
        <v>2393</v>
      </c>
      <c r="F8939" t="str">
        <f>VLOOKUP(D8939,'Fund List'!$A$2:$F$1324,6,FALSE)</f>
        <v>UNARMED COMBAT EVENTS FUND</v>
      </c>
      <c r="G8939" s="3">
        <v>2</v>
      </c>
      <c r="I8939" s="24">
        <f t="shared" si="1805"/>
        <v>2.1597340785678254</v>
      </c>
    </row>
    <row r="8940" spans="1:9" hidden="1" outlineLevel="3" x14ac:dyDescent="0.25">
      <c r="A8940" t="s">
        <v>116</v>
      </c>
      <c r="B8940" t="str">
        <f>VLOOKUP(A8940,'AGENCY CODES'!$C$4:$F$139,3,FALSE)</f>
        <v>DEPARTMENT OF RACING</v>
      </c>
      <c r="C8940" s="8" t="s">
        <v>7</v>
      </c>
      <c r="D8940" s="8" t="str">
        <f t="shared" si="1793"/>
        <v>RCA2393</v>
      </c>
      <c r="E8940">
        <v>2393</v>
      </c>
      <c r="F8940" t="str">
        <f>VLOOKUP(D8940,'Fund List'!$A$2:$F$1324,6,FALSE)</f>
        <v>UNARMED COMBAT EVENTS FUND</v>
      </c>
      <c r="G8940" s="3">
        <v>4</v>
      </c>
      <c r="I8940" s="24">
        <f t="shared" si="1805"/>
        <v>4.3194681571356508</v>
      </c>
    </row>
    <row r="8941" spans="1:9" hidden="1" outlineLevel="3" x14ac:dyDescent="0.25">
      <c r="A8941" t="s">
        <v>116</v>
      </c>
      <c r="B8941" t="str">
        <f>VLOOKUP(A8941,'AGENCY CODES'!$C$4:$F$139,3,FALSE)</f>
        <v>DEPARTMENT OF RACING</v>
      </c>
      <c r="C8941" s="8" t="s">
        <v>14</v>
      </c>
      <c r="D8941" s="8" t="str">
        <f t="shared" si="1793"/>
        <v>RCA2393</v>
      </c>
      <c r="E8941">
        <v>2393</v>
      </c>
      <c r="F8941" t="str">
        <f>VLOOKUP(D8941,'Fund List'!$A$2:$F$1324,6,FALSE)</f>
        <v>UNARMED COMBAT EVENTS FUND</v>
      </c>
      <c r="G8941" s="3">
        <v>1</v>
      </c>
      <c r="I8941" s="24">
        <f t="shared" si="1805"/>
        <v>1.0798670392839127</v>
      </c>
    </row>
    <row r="8942" spans="1:9" hidden="1" outlineLevel="3" x14ac:dyDescent="0.25">
      <c r="A8942" t="s">
        <v>116</v>
      </c>
      <c r="B8942" t="str">
        <f>VLOOKUP(A8942,'AGENCY CODES'!$C$4:$F$139,3,FALSE)</f>
        <v>DEPARTMENT OF RACING</v>
      </c>
      <c r="C8942" s="8" t="s">
        <v>17</v>
      </c>
      <c r="D8942" s="8" t="str">
        <f t="shared" si="1793"/>
        <v>RCA2393</v>
      </c>
      <c r="E8942">
        <v>2393</v>
      </c>
      <c r="F8942" t="str">
        <f>VLOOKUP(D8942,'Fund List'!$A$2:$F$1324,6,FALSE)</f>
        <v>UNARMED COMBAT EVENTS FUND</v>
      </c>
      <c r="G8942" s="3">
        <v>30</v>
      </c>
      <c r="I8942" s="24">
        <f t="shared" si="1805"/>
        <v>32.396011178517384</v>
      </c>
    </row>
    <row r="8943" spans="1:9" hidden="1" outlineLevel="3" x14ac:dyDescent="0.25">
      <c r="A8943" t="s">
        <v>116</v>
      </c>
      <c r="B8943" t="str">
        <f>VLOOKUP(A8943,'AGENCY CODES'!$C$4:$F$139,3,FALSE)</f>
        <v>DEPARTMENT OF RACING</v>
      </c>
      <c r="C8943" s="8" t="s">
        <v>10</v>
      </c>
      <c r="D8943" s="8" t="str">
        <f t="shared" si="1793"/>
        <v>RCA2393</v>
      </c>
      <c r="E8943">
        <v>2393</v>
      </c>
      <c r="F8943" t="str">
        <f>VLOOKUP(D8943,'Fund List'!$A$2:$F$1324,6,FALSE)</f>
        <v>UNARMED COMBAT EVENTS FUND</v>
      </c>
      <c r="G8943" s="3">
        <v>36</v>
      </c>
      <c r="I8943" s="24">
        <f t="shared" si="1805"/>
        <v>38.875213414220859</v>
      </c>
    </row>
    <row r="8944" spans="1:9" hidden="1" outlineLevel="3" x14ac:dyDescent="0.25">
      <c r="A8944" t="s">
        <v>116</v>
      </c>
      <c r="B8944" t="str">
        <f>VLOOKUP(A8944,'AGENCY CODES'!$C$4:$F$139,3,FALSE)</f>
        <v>DEPARTMENT OF RACING</v>
      </c>
      <c r="C8944" s="8" t="s">
        <v>11</v>
      </c>
      <c r="D8944" s="8" t="str">
        <f t="shared" si="1793"/>
        <v>RCA2393</v>
      </c>
      <c r="E8944">
        <v>2393</v>
      </c>
      <c r="F8944" t="str">
        <f>VLOOKUP(D8944,'Fund List'!$A$2:$F$1324,6,FALSE)</f>
        <v>UNARMED COMBAT EVENTS FUND</v>
      </c>
      <c r="G8944" s="3">
        <v>51</v>
      </c>
      <c r="I8944" s="24">
        <f t="shared" si="1805"/>
        <v>55.073219003479551</v>
      </c>
    </row>
    <row r="8945" spans="1:9" hidden="1" outlineLevel="3" x14ac:dyDescent="0.25">
      <c r="A8945" t="s">
        <v>116</v>
      </c>
      <c r="B8945" t="str">
        <f>VLOOKUP(A8945,'AGENCY CODES'!$C$4:$F$139,3,FALSE)</f>
        <v>DEPARTMENT OF RACING</v>
      </c>
      <c r="C8945" s="8" t="s">
        <v>12</v>
      </c>
      <c r="D8945" s="8" t="str">
        <f t="shared" si="1793"/>
        <v>RCA2393</v>
      </c>
      <c r="E8945">
        <v>2393</v>
      </c>
      <c r="F8945" t="str">
        <f>VLOOKUP(D8945,'Fund List'!$A$2:$F$1324,6,FALSE)</f>
        <v>UNARMED COMBAT EVENTS FUND</v>
      </c>
      <c r="G8945" s="3">
        <v>6</v>
      </c>
      <c r="I8945" s="24">
        <f t="shared" si="1805"/>
        <v>6.4792022357034762</v>
      </c>
    </row>
    <row r="8946" spans="1:9" hidden="1" outlineLevel="3" x14ac:dyDescent="0.25">
      <c r="A8946" t="s">
        <v>116</v>
      </c>
      <c r="B8946" t="str">
        <f>VLOOKUP(A8946,'AGENCY CODES'!$C$4:$F$139,3,FALSE)</f>
        <v>DEPARTMENT OF RACING</v>
      </c>
      <c r="C8946" s="8">
        <v>2</v>
      </c>
      <c r="D8946" s="8" t="str">
        <f t="shared" si="1793"/>
        <v>RCA2393</v>
      </c>
      <c r="E8946">
        <v>2393</v>
      </c>
      <c r="F8946" t="str">
        <f>VLOOKUP(D8946,'Fund List'!$A$2:$F$1324,6,FALSE)</f>
        <v>UNARMED COMBAT EVENTS FUND</v>
      </c>
      <c r="G8946" s="3">
        <v>53</v>
      </c>
      <c r="I8946" s="24">
        <f t="shared" si="1805"/>
        <v>57.232953082047381</v>
      </c>
    </row>
    <row r="8947" spans="1:9" hidden="1" outlineLevel="3" x14ac:dyDescent="0.25">
      <c r="A8947" t="s">
        <v>116</v>
      </c>
      <c r="B8947" t="str">
        <f>VLOOKUP(A8947,'AGENCY CODES'!$C$4:$F$139,3,FALSE)</f>
        <v>DEPARTMENT OF RACING</v>
      </c>
      <c r="C8947" s="8">
        <v>8</v>
      </c>
      <c r="D8947" s="8" t="str">
        <f t="shared" si="1793"/>
        <v>RCA2393</v>
      </c>
      <c r="E8947">
        <v>2393</v>
      </c>
      <c r="F8947" t="str">
        <f>VLOOKUP(D8947,'Fund List'!$A$2:$F$1324,6,FALSE)</f>
        <v>UNARMED COMBAT EVENTS FUND</v>
      </c>
      <c r="G8947" s="3">
        <v>115</v>
      </c>
      <c r="I8947" s="24">
        <f t="shared" si="1805"/>
        <v>124.18470951764998</v>
      </c>
    </row>
    <row r="8948" spans="1:9" outlineLevel="2" collapsed="1" x14ac:dyDescent="0.25">
      <c r="F8948" s="1" t="s">
        <v>4675</v>
      </c>
      <c r="I8948" s="24">
        <f t="shared" ref="I8948" si="1806">SUBTOTAL(9,I8935:I8947)</f>
        <v>412.50920900645468</v>
      </c>
    </row>
    <row r="8949" spans="1:9" hidden="1" outlineLevel="3" x14ac:dyDescent="0.25">
      <c r="A8949" t="s">
        <v>116</v>
      </c>
      <c r="B8949" t="str">
        <f>VLOOKUP(A8949,'AGENCY CODES'!$C$4:$F$139,3,FALSE)</f>
        <v>DEPARTMENT OF RACING</v>
      </c>
      <c r="C8949" s="8" t="s">
        <v>1</v>
      </c>
      <c r="D8949" s="8" t="str">
        <f t="shared" ref="D8949:D9014" si="1807">CONCATENATE(A8949,E8949)</f>
        <v>RCA2556</v>
      </c>
      <c r="E8949">
        <v>2556</v>
      </c>
      <c r="F8949" t="str">
        <f>VLOOKUP(D8949,'Fund List'!$A$2:$F$1324,6,FALSE)</f>
        <v>RACING REGULATIONS FUND</v>
      </c>
      <c r="G8949" s="3">
        <v>27</v>
      </c>
      <c r="I8949" s="24">
        <f t="shared" ref="I8949:I8963" si="1808">$G8949/$G$10*I$5</f>
        <v>29.156410060665646</v>
      </c>
    </row>
    <row r="8950" spans="1:9" hidden="1" outlineLevel="3" x14ac:dyDescent="0.25">
      <c r="A8950" t="s">
        <v>116</v>
      </c>
      <c r="B8950" t="str">
        <f>VLOOKUP(A8950,'AGENCY CODES'!$C$4:$F$139,3,FALSE)</f>
        <v>DEPARTMENT OF RACING</v>
      </c>
      <c r="C8950" s="8" t="s">
        <v>2</v>
      </c>
      <c r="D8950" s="8" t="str">
        <f t="shared" si="1807"/>
        <v>RCA2556</v>
      </c>
      <c r="E8950">
        <v>2556</v>
      </c>
      <c r="F8950" t="str">
        <f>VLOOKUP(D8950,'Fund List'!$A$2:$F$1324,6,FALSE)</f>
        <v>RACING REGULATIONS FUND</v>
      </c>
      <c r="G8950" s="3">
        <v>3</v>
      </c>
      <c r="I8950" s="24">
        <f t="shared" si="1808"/>
        <v>3.2396011178517381</v>
      </c>
    </row>
    <row r="8951" spans="1:9" hidden="1" outlineLevel="3" x14ac:dyDescent="0.25">
      <c r="A8951" t="s">
        <v>116</v>
      </c>
      <c r="B8951" t="str">
        <f>VLOOKUP(A8951,'AGENCY CODES'!$C$4:$F$139,3,FALSE)</f>
        <v>DEPARTMENT OF RACING</v>
      </c>
      <c r="C8951" s="8" t="s">
        <v>3</v>
      </c>
      <c r="D8951" s="8" t="str">
        <f t="shared" si="1807"/>
        <v>RCA2556</v>
      </c>
      <c r="E8951">
        <v>2556</v>
      </c>
      <c r="F8951" t="str">
        <f>VLOOKUP(D8951,'Fund List'!$A$2:$F$1324,6,FALSE)</f>
        <v>RACING REGULATIONS FUND</v>
      </c>
      <c r="G8951" s="3">
        <v>1156</v>
      </c>
      <c r="I8951" s="24">
        <f t="shared" si="1808"/>
        <v>1248.3262974122033</v>
      </c>
    </row>
    <row r="8952" spans="1:9" hidden="1" outlineLevel="3" x14ac:dyDescent="0.25">
      <c r="A8952" t="s">
        <v>116</v>
      </c>
      <c r="B8952" t="str">
        <f>VLOOKUP(A8952,'AGENCY CODES'!$C$4:$F$139,3,FALSE)</f>
        <v>DEPARTMENT OF RACING</v>
      </c>
      <c r="C8952" s="8" t="s">
        <v>4</v>
      </c>
      <c r="D8952" s="8" t="str">
        <f t="shared" si="1807"/>
        <v>RCA2556</v>
      </c>
      <c r="E8952">
        <v>2556</v>
      </c>
      <c r="F8952" t="str">
        <f>VLOOKUP(D8952,'Fund List'!$A$2:$F$1324,6,FALSE)</f>
        <v>RACING REGULATIONS FUND</v>
      </c>
      <c r="G8952" s="3">
        <v>236</v>
      </c>
      <c r="I8952" s="24">
        <f t="shared" si="1808"/>
        <v>254.84862127100342</v>
      </c>
    </row>
    <row r="8953" spans="1:9" hidden="1" outlineLevel="3" x14ac:dyDescent="0.25">
      <c r="A8953" t="s">
        <v>116</v>
      </c>
      <c r="B8953" t="str">
        <f>VLOOKUP(A8953,'AGENCY CODES'!$C$4:$F$139,3,FALSE)</f>
        <v>DEPARTMENT OF RACING</v>
      </c>
      <c r="C8953" s="8" t="s">
        <v>5</v>
      </c>
      <c r="D8953" s="8" t="str">
        <f t="shared" si="1807"/>
        <v>RCA2556</v>
      </c>
      <c r="E8953">
        <v>2556</v>
      </c>
      <c r="F8953" t="str">
        <f>VLOOKUP(D8953,'Fund List'!$A$2:$F$1324,6,FALSE)</f>
        <v>RACING REGULATIONS FUND</v>
      </c>
      <c r="G8953" s="3">
        <v>3</v>
      </c>
      <c r="I8953" s="24">
        <f t="shared" si="1808"/>
        <v>3.2396011178517381</v>
      </c>
    </row>
    <row r="8954" spans="1:9" hidden="1" outlineLevel="3" x14ac:dyDescent="0.25">
      <c r="A8954" t="s">
        <v>116</v>
      </c>
      <c r="B8954" t="str">
        <f>VLOOKUP(A8954,'AGENCY CODES'!$C$4:$F$139,3,FALSE)</f>
        <v>DEPARTMENT OF RACING</v>
      </c>
      <c r="C8954" s="8" t="s">
        <v>6</v>
      </c>
      <c r="D8954" s="8" t="str">
        <f t="shared" si="1807"/>
        <v>RCA2556</v>
      </c>
      <c r="E8954">
        <v>2556</v>
      </c>
      <c r="F8954" t="str">
        <f>VLOOKUP(D8954,'Fund List'!$A$2:$F$1324,6,FALSE)</f>
        <v>RACING REGULATIONS FUND</v>
      </c>
      <c r="G8954" s="3">
        <v>9</v>
      </c>
      <c r="I8954" s="24">
        <f t="shared" si="1808"/>
        <v>9.7188033535552147</v>
      </c>
    </row>
    <row r="8955" spans="1:9" hidden="1" outlineLevel="3" x14ac:dyDescent="0.25">
      <c r="A8955" t="s">
        <v>116</v>
      </c>
      <c r="B8955" t="str">
        <f>VLOOKUP(A8955,'AGENCY CODES'!$C$4:$F$139,3,FALSE)</f>
        <v>DEPARTMENT OF RACING</v>
      </c>
      <c r="C8955" s="8" t="s">
        <v>7</v>
      </c>
      <c r="D8955" s="8" t="str">
        <f t="shared" si="1807"/>
        <v>RCA2556</v>
      </c>
      <c r="E8955">
        <v>2556</v>
      </c>
      <c r="F8955" t="str">
        <f>VLOOKUP(D8955,'Fund List'!$A$2:$F$1324,6,FALSE)</f>
        <v>RACING REGULATIONS FUND</v>
      </c>
      <c r="G8955" s="3">
        <v>64</v>
      </c>
      <c r="I8955" s="24">
        <f t="shared" si="1808"/>
        <v>69.111490514170413</v>
      </c>
    </row>
    <row r="8956" spans="1:9" hidden="1" outlineLevel="3" x14ac:dyDescent="0.25">
      <c r="A8956" t="s">
        <v>116</v>
      </c>
      <c r="B8956" t="str">
        <f>VLOOKUP(A8956,'AGENCY CODES'!$C$4:$F$139,3,FALSE)</f>
        <v>DEPARTMENT OF RACING</v>
      </c>
      <c r="C8956" s="8" t="s">
        <v>14</v>
      </c>
      <c r="D8956" s="8" t="str">
        <f t="shared" si="1807"/>
        <v>RCA2556</v>
      </c>
      <c r="E8956">
        <v>2556</v>
      </c>
      <c r="F8956" t="str">
        <f>VLOOKUP(D8956,'Fund List'!$A$2:$F$1324,6,FALSE)</f>
        <v>RACING REGULATIONS FUND</v>
      </c>
      <c r="G8956" s="3">
        <v>6</v>
      </c>
      <c r="I8956" s="24">
        <f t="shared" si="1808"/>
        <v>6.4792022357034762</v>
      </c>
    </row>
    <row r="8957" spans="1:9" hidden="1" outlineLevel="3" x14ac:dyDescent="0.25">
      <c r="A8957" t="s">
        <v>116</v>
      </c>
      <c r="B8957" t="str">
        <f>VLOOKUP(A8957,'AGENCY CODES'!$C$4:$F$139,3,FALSE)</f>
        <v>DEPARTMENT OF RACING</v>
      </c>
      <c r="C8957" s="8" t="s">
        <v>17</v>
      </c>
      <c r="D8957" s="8" t="str">
        <f t="shared" si="1807"/>
        <v>RCA2556</v>
      </c>
      <c r="E8957">
        <v>2556</v>
      </c>
      <c r="F8957" t="str">
        <f>VLOOKUP(D8957,'Fund List'!$A$2:$F$1324,6,FALSE)</f>
        <v>RACING REGULATIONS FUND</v>
      </c>
      <c r="G8957" s="3">
        <v>112</v>
      </c>
      <c r="I8957" s="24">
        <f t="shared" si="1808"/>
        <v>120.94510839979822</v>
      </c>
    </row>
    <row r="8958" spans="1:9" hidden="1" outlineLevel="3" x14ac:dyDescent="0.25">
      <c r="A8958" t="s">
        <v>116</v>
      </c>
      <c r="B8958" t="str">
        <f>VLOOKUP(A8958,'AGENCY CODES'!$C$4:$F$139,3,FALSE)</f>
        <v>DEPARTMENT OF RACING</v>
      </c>
      <c r="C8958" s="8" t="s">
        <v>8</v>
      </c>
      <c r="D8958" s="8" t="str">
        <f t="shared" si="1807"/>
        <v>RCA2556</v>
      </c>
      <c r="E8958">
        <v>2556</v>
      </c>
      <c r="F8958" t="str">
        <f>VLOOKUP(D8958,'Fund List'!$A$2:$F$1324,6,FALSE)</f>
        <v>RACING REGULATIONS FUND</v>
      </c>
      <c r="G8958" s="3">
        <v>1</v>
      </c>
      <c r="I8958" s="24">
        <f t="shared" si="1808"/>
        <v>1.0798670392839127</v>
      </c>
    </row>
    <row r="8959" spans="1:9" hidden="1" outlineLevel="3" x14ac:dyDescent="0.25">
      <c r="A8959" t="s">
        <v>116</v>
      </c>
      <c r="B8959" t="str">
        <f>VLOOKUP(A8959,'AGENCY CODES'!$C$4:$F$139,3,FALSE)</f>
        <v>DEPARTMENT OF RACING</v>
      </c>
      <c r="C8959" s="8" t="s">
        <v>10</v>
      </c>
      <c r="D8959" s="8" t="str">
        <f t="shared" si="1807"/>
        <v>RCA2556</v>
      </c>
      <c r="E8959">
        <v>2556</v>
      </c>
      <c r="F8959" t="str">
        <f>VLOOKUP(D8959,'Fund List'!$A$2:$F$1324,6,FALSE)</f>
        <v>RACING REGULATIONS FUND</v>
      </c>
      <c r="G8959" s="3">
        <v>136</v>
      </c>
      <c r="I8959" s="24">
        <f t="shared" si="1808"/>
        <v>146.86191734261214</v>
      </c>
    </row>
    <row r="8960" spans="1:9" hidden="1" outlineLevel="3" x14ac:dyDescent="0.25">
      <c r="A8960" t="s">
        <v>116</v>
      </c>
      <c r="B8960" t="str">
        <f>VLOOKUP(A8960,'AGENCY CODES'!$C$4:$F$139,3,FALSE)</f>
        <v>DEPARTMENT OF RACING</v>
      </c>
      <c r="C8960" s="8" t="s">
        <v>11</v>
      </c>
      <c r="D8960" s="8" t="str">
        <f t="shared" si="1807"/>
        <v>RCA2556</v>
      </c>
      <c r="E8960">
        <v>2556</v>
      </c>
      <c r="F8960" t="str">
        <f>VLOOKUP(D8960,'Fund List'!$A$2:$F$1324,6,FALSE)</f>
        <v>RACING REGULATIONS FUND</v>
      </c>
      <c r="G8960" s="3">
        <v>397</v>
      </c>
      <c r="I8960" s="24">
        <f t="shared" si="1808"/>
        <v>428.70721459571342</v>
      </c>
    </row>
    <row r="8961" spans="1:9" hidden="1" outlineLevel="3" x14ac:dyDescent="0.25">
      <c r="A8961" t="s">
        <v>116</v>
      </c>
      <c r="B8961" t="str">
        <f>VLOOKUP(A8961,'AGENCY CODES'!$C$4:$F$139,3,FALSE)</f>
        <v>DEPARTMENT OF RACING</v>
      </c>
      <c r="C8961" s="8" t="s">
        <v>12</v>
      </c>
      <c r="D8961" s="8" t="str">
        <f t="shared" si="1807"/>
        <v>RCA2556</v>
      </c>
      <c r="E8961">
        <v>2556</v>
      </c>
      <c r="F8961" t="str">
        <f>VLOOKUP(D8961,'Fund List'!$A$2:$F$1324,6,FALSE)</f>
        <v>RACING REGULATIONS FUND</v>
      </c>
      <c r="G8961" s="3">
        <v>16</v>
      </c>
      <c r="I8961" s="24">
        <f t="shared" si="1808"/>
        <v>17.277872628542603</v>
      </c>
    </row>
    <row r="8962" spans="1:9" hidden="1" outlineLevel="3" x14ac:dyDescent="0.25">
      <c r="A8962" t="s">
        <v>116</v>
      </c>
      <c r="B8962" t="str">
        <f>VLOOKUP(A8962,'AGENCY CODES'!$C$4:$F$139,3,FALSE)</f>
        <v>DEPARTMENT OF RACING</v>
      </c>
      <c r="C8962" s="8">
        <v>2</v>
      </c>
      <c r="D8962" s="8" t="str">
        <f t="shared" si="1807"/>
        <v>RCA2556</v>
      </c>
      <c r="E8962">
        <v>2556</v>
      </c>
      <c r="F8962" t="str">
        <f>VLOOKUP(D8962,'Fund List'!$A$2:$F$1324,6,FALSE)</f>
        <v>RACING REGULATIONS FUND</v>
      </c>
      <c r="G8962" s="3">
        <v>391</v>
      </c>
      <c r="I8962" s="24">
        <f t="shared" si="1808"/>
        <v>422.22801236000987</v>
      </c>
    </row>
    <row r="8963" spans="1:9" hidden="1" outlineLevel="3" x14ac:dyDescent="0.25">
      <c r="A8963" t="s">
        <v>116</v>
      </c>
      <c r="B8963" t="str">
        <f>VLOOKUP(A8963,'AGENCY CODES'!$C$4:$F$139,3,FALSE)</f>
        <v>DEPARTMENT OF RACING</v>
      </c>
      <c r="C8963" s="8">
        <v>8</v>
      </c>
      <c r="D8963" s="8" t="str">
        <f t="shared" si="1807"/>
        <v>RCA2556</v>
      </c>
      <c r="E8963">
        <v>2556</v>
      </c>
      <c r="F8963" t="str">
        <f>VLOOKUP(D8963,'Fund List'!$A$2:$F$1324,6,FALSE)</f>
        <v>RACING REGULATIONS FUND</v>
      </c>
      <c r="G8963" s="3">
        <v>588</v>
      </c>
      <c r="I8963" s="24">
        <f t="shared" si="1808"/>
        <v>634.96181909894074</v>
      </c>
    </row>
    <row r="8964" spans="1:9" outlineLevel="2" collapsed="1" x14ac:dyDescent="0.25">
      <c r="F8964" s="1" t="s">
        <v>4676</v>
      </c>
      <c r="I8964" s="24">
        <f t="shared" ref="I8964" si="1809">SUBTOTAL(9,I8949:I8963)</f>
        <v>3396.181838547906</v>
      </c>
    </row>
    <row r="8965" spans="1:9" hidden="1" outlineLevel="3" x14ac:dyDescent="0.25">
      <c r="A8965" t="s">
        <v>116</v>
      </c>
      <c r="B8965" t="str">
        <f>VLOOKUP(A8965,'AGENCY CODES'!$C$4:$F$139,3,FALSE)</f>
        <v>DEPARTMENT OF RACING</v>
      </c>
      <c r="C8965" s="8" t="s">
        <v>10</v>
      </c>
      <c r="D8965" s="8" t="str">
        <f t="shared" si="1807"/>
        <v>RCA3720</v>
      </c>
      <c r="E8965">
        <v>3720</v>
      </c>
      <c r="F8965" t="str">
        <f>VLOOKUP(D8965,'Fund List'!$A$2:$F$1324,6,FALSE)</f>
        <v>RACING COMM BOND FUND</v>
      </c>
      <c r="G8965" s="3">
        <v>1</v>
      </c>
      <c r="I8965" s="24">
        <f>$G8965/$G$10*I$5</f>
        <v>1.0798670392839127</v>
      </c>
    </row>
    <row r="8966" spans="1:9" hidden="1" outlineLevel="3" x14ac:dyDescent="0.25">
      <c r="A8966" t="s">
        <v>116</v>
      </c>
      <c r="B8966" t="str">
        <f>VLOOKUP(A8966,'AGENCY CODES'!$C$4:$F$139,3,FALSE)</f>
        <v>DEPARTMENT OF RACING</v>
      </c>
      <c r="C8966" s="8" t="s">
        <v>11</v>
      </c>
      <c r="D8966" s="8" t="str">
        <f t="shared" si="1807"/>
        <v>RCA3720</v>
      </c>
      <c r="E8966">
        <v>3720</v>
      </c>
      <c r="F8966" t="str">
        <f>VLOOKUP(D8966,'Fund List'!$A$2:$F$1324,6,FALSE)</f>
        <v>RACING COMM BOND FUND</v>
      </c>
      <c r="G8966" s="3">
        <v>1</v>
      </c>
      <c r="I8966" s="24">
        <f>$G8966/$G$10*I$5</f>
        <v>1.0798670392839127</v>
      </c>
    </row>
    <row r="8967" spans="1:9" hidden="1" outlineLevel="3" x14ac:dyDescent="0.25">
      <c r="A8967" t="s">
        <v>116</v>
      </c>
      <c r="B8967" t="str">
        <f>VLOOKUP(A8967,'AGENCY CODES'!$C$4:$F$139,3,FALSE)</f>
        <v>DEPARTMENT OF RACING</v>
      </c>
      <c r="C8967" s="8" t="s">
        <v>12</v>
      </c>
      <c r="D8967" s="8" t="str">
        <f t="shared" si="1807"/>
        <v>RCA3720</v>
      </c>
      <c r="E8967">
        <v>3720</v>
      </c>
      <c r="F8967" t="str">
        <f>VLOOKUP(D8967,'Fund List'!$A$2:$F$1324,6,FALSE)</f>
        <v>RACING COMM BOND FUND</v>
      </c>
      <c r="G8967" s="3">
        <v>1</v>
      </c>
      <c r="I8967" s="24">
        <f>$G8967/$G$10*I$5</f>
        <v>1.0798670392839127</v>
      </c>
    </row>
    <row r="8968" spans="1:9" hidden="1" outlineLevel="3" x14ac:dyDescent="0.25">
      <c r="A8968" t="s">
        <v>116</v>
      </c>
      <c r="B8968" t="str">
        <f>VLOOKUP(A8968,'AGENCY CODES'!$C$4:$F$139,3,FALSE)</f>
        <v>DEPARTMENT OF RACING</v>
      </c>
      <c r="C8968" s="8">
        <v>2</v>
      </c>
      <c r="D8968" s="8" t="str">
        <f t="shared" si="1807"/>
        <v>RCA3720</v>
      </c>
      <c r="E8968">
        <v>3720</v>
      </c>
      <c r="F8968" t="str">
        <f>VLOOKUP(D8968,'Fund List'!$A$2:$F$1324,6,FALSE)</f>
        <v>RACING COMM BOND FUND</v>
      </c>
      <c r="G8968" s="3">
        <v>1</v>
      </c>
      <c r="I8968" s="24">
        <f>$G8968/$G$10*I$5</f>
        <v>1.0798670392839127</v>
      </c>
    </row>
    <row r="8969" spans="1:9" outlineLevel="2" collapsed="1" x14ac:dyDescent="0.25">
      <c r="F8969" s="1" t="s">
        <v>4677</v>
      </c>
      <c r="I8969" s="24">
        <f t="shared" ref="I8969" si="1810">SUBTOTAL(9,I8965:I8968)</f>
        <v>4.3194681571356508</v>
      </c>
    </row>
    <row r="8970" spans="1:9" outlineLevel="1" x14ac:dyDescent="0.25">
      <c r="B8970" s="1" t="s">
        <v>3981</v>
      </c>
      <c r="I8970" s="24">
        <f t="shared" ref="I8970" si="1811">SUBTOTAL(9,I8897:I8968)</f>
        <v>5082.9341539093784</v>
      </c>
    </row>
    <row r="8971" spans="1:9" hidden="1" outlineLevel="3" x14ac:dyDescent="0.25">
      <c r="A8971" t="s">
        <v>117</v>
      </c>
      <c r="B8971" t="str">
        <f>VLOOKUP(A8971,'AGENCY CODES'!$C$4:$F$139,3,FALSE)</f>
        <v>INDEPENDENT REDISTRICTING COMMISSION</v>
      </c>
      <c r="C8971" s="8" t="s">
        <v>1</v>
      </c>
      <c r="D8971" s="8" t="str">
        <f t="shared" si="1807"/>
        <v>RDA1000</v>
      </c>
      <c r="E8971">
        <v>1000</v>
      </c>
      <c r="F8971" t="str">
        <f>VLOOKUP(D8971,'Fund List'!$A$2:$F$1324,6,FALSE)</f>
        <v>GENERAL FUND</v>
      </c>
      <c r="G8971" s="3">
        <v>25</v>
      </c>
      <c r="I8971" s="24">
        <f t="shared" ref="I8971:I8981" si="1812">$G8971/$G$10*I$5</f>
        <v>26.99667598209782</v>
      </c>
    </row>
    <row r="8972" spans="1:9" hidden="1" outlineLevel="3" x14ac:dyDescent="0.25">
      <c r="A8972" t="s">
        <v>117</v>
      </c>
      <c r="B8972" t="str">
        <f>VLOOKUP(A8972,'AGENCY CODES'!$C$4:$F$139,3,FALSE)</f>
        <v>INDEPENDENT REDISTRICTING COMMISSION</v>
      </c>
      <c r="C8972" s="8" t="s">
        <v>3</v>
      </c>
      <c r="D8972" s="8" t="str">
        <f t="shared" si="1807"/>
        <v>RDA1000</v>
      </c>
      <c r="E8972">
        <v>1000</v>
      </c>
      <c r="F8972" t="str">
        <f>VLOOKUP(D8972,'Fund List'!$A$2:$F$1324,6,FALSE)</f>
        <v>GENERAL FUND</v>
      </c>
      <c r="G8972" s="3">
        <v>1</v>
      </c>
      <c r="I8972" s="24">
        <f t="shared" si="1812"/>
        <v>1.0798670392839127</v>
      </c>
    </row>
    <row r="8973" spans="1:9" hidden="1" outlineLevel="3" x14ac:dyDescent="0.25">
      <c r="A8973" t="s">
        <v>117</v>
      </c>
      <c r="B8973" t="str">
        <f>VLOOKUP(A8973,'AGENCY CODES'!$C$4:$F$139,3,FALSE)</f>
        <v>INDEPENDENT REDISTRICTING COMMISSION</v>
      </c>
      <c r="C8973" s="8" t="s">
        <v>4</v>
      </c>
      <c r="D8973" s="8" t="str">
        <f t="shared" si="1807"/>
        <v>RDA1000</v>
      </c>
      <c r="E8973">
        <v>1000</v>
      </c>
      <c r="F8973" t="str">
        <f>VLOOKUP(D8973,'Fund List'!$A$2:$F$1324,6,FALSE)</f>
        <v>GENERAL FUND</v>
      </c>
      <c r="G8973" s="3">
        <v>69</v>
      </c>
      <c r="I8973" s="24">
        <f t="shared" si="1812"/>
        <v>74.510825710589984</v>
      </c>
    </row>
    <row r="8974" spans="1:9" hidden="1" outlineLevel="3" x14ac:dyDescent="0.25">
      <c r="A8974" t="s">
        <v>117</v>
      </c>
      <c r="B8974" t="str">
        <f>VLOOKUP(A8974,'AGENCY CODES'!$C$4:$F$139,3,FALSE)</f>
        <v>INDEPENDENT REDISTRICTING COMMISSION</v>
      </c>
      <c r="C8974" s="8" t="s">
        <v>6</v>
      </c>
      <c r="D8974" s="8" t="str">
        <f t="shared" si="1807"/>
        <v>RDA1000</v>
      </c>
      <c r="E8974">
        <v>1000</v>
      </c>
      <c r="F8974" t="str">
        <f>VLOOKUP(D8974,'Fund List'!$A$2:$F$1324,6,FALSE)</f>
        <v>GENERAL FUND</v>
      </c>
      <c r="G8974" s="3">
        <v>4</v>
      </c>
      <c r="I8974" s="24">
        <f t="shared" si="1812"/>
        <v>4.3194681571356508</v>
      </c>
    </row>
    <row r="8975" spans="1:9" hidden="1" outlineLevel="3" x14ac:dyDescent="0.25">
      <c r="A8975" t="s">
        <v>117</v>
      </c>
      <c r="B8975" t="str">
        <f>VLOOKUP(A8975,'AGENCY CODES'!$C$4:$F$139,3,FALSE)</f>
        <v>INDEPENDENT REDISTRICTING COMMISSION</v>
      </c>
      <c r="C8975" s="8" t="s">
        <v>7</v>
      </c>
      <c r="D8975" s="8" t="str">
        <f t="shared" si="1807"/>
        <v>RDA1000</v>
      </c>
      <c r="E8975">
        <v>1000</v>
      </c>
      <c r="F8975" t="str">
        <f>VLOOKUP(D8975,'Fund List'!$A$2:$F$1324,6,FALSE)</f>
        <v>GENERAL FUND</v>
      </c>
      <c r="G8975" s="3">
        <v>34</v>
      </c>
      <c r="I8975" s="24">
        <f t="shared" si="1812"/>
        <v>36.715479335653036</v>
      </c>
    </row>
    <row r="8976" spans="1:9" hidden="1" outlineLevel="3" x14ac:dyDescent="0.25">
      <c r="A8976" t="s">
        <v>117</v>
      </c>
      <c r="B8976" t="str">
        <f>VLOOKUP(A8976,'AGENCY CODES'!$C$4:$F$139,3,FALSE)</f>
        <v>INDEPENDENT REDISTRICTING COMMISSION</v>
      </c>
      <c r="C8976" s="8" t="s">
        <v>8</v>
      </c>
      <c r="D8976" s="8" t="str">
        <f t="shared" si="1807"/>
        <v>RDA1000</v>
      </c>
      <c r="E8976">
        <v>1000</v>
      </c>
      <c r="F8976" t="str">
        <f>VLOOKUP(D8976,'Fund List'!$A$2:$F$1324,6,FALSE)</f>
        <v>GENERAL FUND</v>
      </c>
      <c r="G8976" s="3">
        <v>2</v>
      </c>
      <c r="I8976" s="24">
        <f t="shared" si="1812"/>
        <v>2.1597340785678254</v>
      </c>
    </row>
    <row r="8977" spans="1:9" hidden="1" outlineLevel="3" x14ac:dyDescent="0.25">
      <c r="A8977" t="s">
        <v>117</v>
      </c>
      <c r="B8977" t="str">
        <f>VLOOKUP(A8977,'AGENCY CODES'!$C$4:$F$139,3,FALSE)</f>
        <v>INDEPENDENT REDISTRICTING COMMISSION</v>
      </c>
      <c r="C8977" s="8" t="s">
        <v>10</v>
      </c>
      <c r="D8977" s="8" t="str">
        <f t="shared" si="1807"/>
        <v>RDA1000</v>
      </c>
      <c r="E8977">
        <v>1000</v>
      </c>
      <c r="F8977" t="str">
        <f>VLOOKUP(D8977,'Fund List'!$A$2:$F$1324,6,FALSE)</f>
        <v>GENERAL FUND</v>
      </c>
      <c r="G8977" s="3">
        <v>118</v>
      </c>
      <c r="I8977" s="24">
        <f t="shared" si="1812"/>
        <v>127.42431063550171</v>
      </c>
    </row>
    <row r="8978" spans="1:9" hidden="1" outlineLevel="3" x14ac:dyDescent="0.25">
      <c r="A8978" t="s">
        <v>117</v>
      </c>
      <c r="B8978" t="str">
        <f>VLOOKUP(A8978,'AGENCY CODES'!$C$4:$F$139,3,FALSE)</f>
        <v>INDEPENDENT REDISTRICTING COMMISSION</v>
      </c>
      <c r="C8978" s="8" t="s">
        <v>11</v>
      </c>
      <c r="D8978" s="8" t="str">
        <f t="shared" si="1807"/>
        <v>RDA1000</v>
      </c>
      <c r="E8978">
        <v>1000</v>
      </c>
      <c r="F8978" t="str">
        <f>VLOOKUP(D8978,'Fund List'!$A$2:$F$1324,6,FALSE)</f>
        <v>GENERAL FUND</v>
      </c>
      <c r="G8978" s="3">
        <v>223</v>
      </c>
      <c r="I8978" s="24">
        <f t="shared" si="1812"/>
        <v>240.81034976031256</v>
      </c>
    </row>
    <row r="8979" spans="1:9" hidden="1" outlineLevel="3" x14ac:dyDescent="0.25">
      <c r="A8979" t="s">
        <v>117</v>
      </c>
      <c r="B8979" t="str">
        <f>VLOOKUP(A8979,'AGENCY CODES'!$C$4:$F$139,3,FALSE)</f>
        <v>INDEPENDENT REDISTRICTING COMMISSION</v>
      </c>
      <c r="C8979" s="8" t="s">
        <v>12</v>
      </c>
      <c r="D8979" s="8" t="str">
        <f t="shared" si="1807"/>
        <v>RDA1000</v>
      </c>
      <c r="E8979">
        <v>1000</v>
      </c>
      <c r="F8979" t="str">
        <f>VLOOKUP(D8979,'Fund List'!$A$2:$F$1324,6,FALSE)</f>
        <v>GENERAL FUND</v>
      </c>
      <c r="G8979" s="3">
        <v>4</v>
      </c>
      <c r="I8979" s="24">
        <f t="shared" si="1812"/>
        <v>4.3194681571356508</v>
      </c>
    </row>
    <row r="8980" spans="1:9" hidden="1" outlineLevel="3" x14ac:dyDescent="0.25">
      <c r="A8980" t="s">
        <v>117</v>
      </c>
      <c r="B8980" t="str">
        <f>VLOOKUP(A8980,'AGENCY CODES'!$C$4:$F$139,3,FALSE)</f>
        <v>INDEPENDENT REDISTRICTING COMMISSION</v>
      </c>
      <c r="C8980" s="8">
        <v>2</v>
      </c>
      <c r="D8980" s="8" t="str">
        <f t="shared" si="1807"/>
        <v>RDA1000</v>
      </c>
      <c r="E8980">
        <v>1000</v>
      </c>
      <c r="F8980" t="str">
        <f>VLOOKUP(D8980,'Fund List'!$A$2:$F$1324,6,FALSE)</f>
        <v>GENERAL FUND</v>
      </c>
      <c r="G8980" s="3">
        <v>236</v>
      </c>
      <c r="I8980" s="24">
        <f t="shared" si="1812"/>
        <v>254.84862127100342</v>
      </c>
    </row>
    <row r="8981" spans="1:9" hidden="1" outlineLevel="3" x14ac:dyDescent="0.25">
      <c r="A8981" t="s">
        <v>117</v>
      </c>
      <c r="B8981" t="str">
        <f>VLOOKUP(A8981,'AGENCY CODES'!$C$4:$F$139,3,FALSE)</f>
        <v>INDEPENDENT REDISTRICTING COMMISSION</v>
      </c>
      <c r="C8981" s="8">
        <v>8</v>
      </c>
      <c r="D8981" s="8" t="str">
        <f t="shared" si="1807"/>
        <v>RDA1000</v>
      </c>
      <c r="E8981">
        <v>1000</v>
      </c>
      <c r="F8981" t="str">
        <f>VLOOKUP(D8981,'Fund List'!$A$2:$F$1324,6,FALSE)</f>
        <v>GENERAL FUND</v>
      </c>
      <c r="G8981" s="3">
        <v>367</v>
      </c>
      <c r="I8981" s="24">
        <f t="shared" si="1812"/>
        <v>396.311203417196</v>
      </c>
    </row>
    <row r="8982" spans="1:9" outlineLevel="2" collapsed="1" x14ac:dyDescent="0.25">
      <c r="F8982" s="1" t="s">
        <v>4007</v>
      </c>
      <c r="I8982" s="24">
        <f t="shared" ref="I8982" si="1813">SUBTOTAL(9,I8971:I8981)</f>
        <v>1169.4960035444774</v>
      </c>
    </row>
    <row r="8983" spans="1:9" outlineLevel="1" x14ac:dyDescent="0.25">
      <c r="B8983" s="1" t="s">
        <v>3982</v>
      </c>
      <c r="I8983" s="24">
        <f t="shared" ref="I8983" si="1814">SUBTOTAL(9,I8971:I8981)</f>
        <v>1169.4960035444774</v>
      </c>
    </row>
    <row r="8984" spans="1:9" hidden="1" outlineLevel="3" x14ac:dyDescent="0.25">
      <c r="A8984" t="s">
        <v>118</v>
      </c>
      <c r="B8984" t="str">
        <f>VLOOKUP(A8984,'AGENCY CODES'!$C$4:$F$139,3,FALSE)</f>
        <v>REAL ESTATE</v>
      </c>
      <c r="C8984" s="8" t="s">
        <v>1</v>
      </c>
      <c r="D8984" s="8" t="str">
        <f t="shared" si="1807"/>
        <v>REA1000</v>
      </c>
      <c r="E8984">
        <v>1000</v>
      </c>
      <c r="F8984" t="str">
        <f>VLOOKUP(D8984,'Fund List'!$A$2:$F$1324,6,FALSE)</f>
        <v>GENERAL FUND</v>
      </c>
      <c r="G8984" s="3">
        <v>20</v>
      </c>
      <c r="I8984" s="24">
        <f t="shared" ref="I8984:I8999" si="1815">$G8984/$G$10*I$5</f>
        <v>21.597340785678256</v>
      </c>
    </row>
    <row r="8985" spans="1:9" hidden="1" outlineLevel="3" x14ac:dyDescent="0.25">
      <c r="A8985" t="s">
        <v>118</v>
      </c>
      <c r="B8985" t="str">
        <f>VLOOKUP(A8985,'AGENCY CODES'!$C$4:$F$139,3,FALSE)</f>
        <v>REAL ESTATE</v>
      </c>
      <c r="C8985" s="8" t="s">
        <v>2</v>
      </c>
      <c r="D8985" s="8" t="str">
        <f t="shared" si="1807"/>
        <v>REA1000</v>
      </c>
      <c r="E8985">
        <v>1000</v>
      </c>
      <c r="F8985" t="str">
        <f>VLOOKUP(D8985,'Fund List'!$A$2:$F$1324,6,FALSE)</f>
        <v>GENERAL FUND</v>
      </c>
      <c r="G8985" s="3">
        <v>1</v>
      </c>
      <c r="I8985" s="24">
        <f t="shared" si="1815"/>
        <v>1.0798670392839127</v>
      </c>
    </row>
    <row r="8986" spans="1:9" hidden="1" outlineLevel="3" x14ac:dyDescent="0.25">
      <c r="A8986" t="s">
        <v>118</v>
      </c>
      <c r="B8986" t="str">
        <f>VLOOKUP(A8986,'AGENCY CODES'!$C$4:$F$139,3,FALSE)</f>
        <v>REAL ESTATE</v>
      </c>
      <c r="C8986" s="8" t="s">
        <v>3</v>
      </c>
      <c r="D8986" s="8" t="str">
        <f t="shared" si="1807"/>
        <v>REA1000</v>
      </c>
      <c r="E8986">
        <v>1000</v>
      </c>
      <c r="F8986" t="str">
        <f>VLOOKUP(D8986,'Fund List'!$A$2:$F$1324,6,FALSE)</f>
        <v>GENERAL FUND</v>
      </c>
      <c r="G8986" s="3">
        <v>4218</v>
      </c>
      <c r="I8986" s="24">
        <f t="shared" si="1815"/>
        <v>4554.8791716995447</v>
      </c>
    </row>
    <row r="8987" spans="1:9" hidden="1" outlineLevel="3" x14ac:dyDescent="0.25">
      <c r="A8987" t="s">
        <v>118</v>
      </c>
      <c r="B8987" t="str">
        <f>VLOOKUP(A8987,'AGENCY CODES'!$C$4:$F$139,3,FALSE)</f>
        <v>REAL ESTATE</v>
      </c>
      <c r="C8987" s="8" t="s">
        <v>4</v>
      </c>
      <c r="D8987" s="8" t="str">
        <f t="shared" si="1807"/>
        <v>REA1000</v>
      </c>
      <c r="E8987">
        <v>1000</v>
      </c>
      <c r="F8987" t="str">
        <f>VLOOKUP(D8987,'Fund List'!$A$2:$F$1324,6,FALSE)</f>
        <v>GENERAL FUND</v>
      </c>
      <c r="G8987" s="3">
        <v>100</v>
      </c>
      <c r="I8987" s="24">
        <f t="shared" si="1815"/>
        <v>107.98670392839128</v>
      </c>
    </row>
    <row r="8988" spans="1:9" hidden="1" outlineLevel="3" x14ac:dyDescent="0.25">
      <c r="A8988" t="s">
        <v>118</v>
      </c>
      <c r="B8988" t="str">
        <f>VLOOKUP(A8988,'AGENCY CODES'!$C$4:$F$139,3,FALSE)</f>
        <v>REAL ESTATE</v>
      </c>
      <c r="C8988" s="8" t="s">
        <v>5</v>
      </c>
      <c r="D8988" s="8" t="str">
        <f t="shared" si="1807"/>
        <v>REA1000</v>
      </c>
      <c r="E8988">
        <v>1000</v>
      </c>
      <c r="F8988" t="str">
        <f>VLOOKUP(D8988,'Fund List'!$A$2:$F$1324,6,FALSE)</f>
        <v>GENERAL FUND</v>
      </c>
      <c r="G8988" s="3">
        <v>2</v>
      </c>
      <c r="I8988" s="24">
        <f t="shared" si="1815"/>
        <v>2.1597340785678254</v>
      </c>
    </row>
    <row r="8989" spans="1:9" hidden="1" outlineLevel="3" x14ac:dyDescent="0.25">
      <c r="A8989" t="s">
        <v>118</v>
      </c>
      <c r="B8989" t="str">
        <f>VLOOKUP(A8989,'AGENCY CODES'!$C$4:$F$139,3,FALSE)</f>
        <v>REAL ESTATE</v>
      </c>
      <c r="C8989" s="8" t="s">
        <v>6</v>
      </c>
      <c r="D8989" s="8" t="str">
        <f t="shared" si="1807"/>
        <v>REA1000</v>
      </c>
      <c r="E8989">
        <v>1000</v>
      </c>
      <c r="F8989" t="str">
        <f>VLOOKUP(D8989,'Fund List'!$A$2:$F$1324,6,FALSE)</f>
        <v>GENERAL FUND</v>
      </c>
      <c r="G8989" s="3">
        <v>198</v>
      </c>
      <c r="I8989" s="24">
        <f t="shared" si="1815"/>
        <v>213.81367377821473</v>
      </c>
    </row>
    <row r="8990" spans="1:9" hidden="1" outlineLevel="3" x14ac:dyDescent="0.25">
      <c r="A8990" t="s">
        <v>118</v>
      </c>
      <c r="B8990" t="str">
        <f>VLOOKUP(A8990,'AGENCY CODES'!$C$4:$F$139,3,FALSE)</f>
        <v>REAL ESTATE</v>
      </c>
      <c r="C8990" s="8" t="s">
        <v>7</v>
      </c>
      <c r="D8990" s="8" t="str">
        <f t="shared" si="1807"/>
        <v>REA1000</v>
      </c>
      <c r="E8990">
        <v>1000</v>
      </c>
      <c r="F8990" t="str">
        <f>VLOOKUP(D8990,'Fund List'!$A$2:$F$1324,6,FALSE)</f>
        <v>GENERAL FUND</v>
      </c>
      <c r="G8990" s="3">
        <v>127</v>
      </c>
      <c r="I8990" s="24">
        <f t="shared" si="1815"/>
        <v>137.14311398905693</v>
      </c>
    </row>
    <row r="8991" spans="1:9" hidden="1" outlineLevel="3" x14ac:dyDescent="0.25">
      <c r="A8991" t="s">
        <v>118</v>
      </c>
      <c r="B8991" t="str">
        <f>VLOOKUP(A8991,'AGENCY CODES'!$C$4:$F$139,3,FALSE)</f>
        <v>REAL ESTATE</v>
      </c>
      <c r="C8991" s="8" t="s">
        <v>14</v>
      </c>
      <c r="D8991" s="8" t="str">
        <f t="shared" si="1807"/>
        <v>REA1000</v>
      </c>
      <c r="E8991">
        <v>1000</v>
      </c>
      <c r="F8991" t="str">
        <f>VLOOKUP(D8991,'Fund List'!$A$2:$F$1324,6,FALSE)</f>
        <v>GENERAL FUND</v>
      </c>
      <c r="G8991" s="3">
        <v>3</v>
      </c>
      <c r="I8991" s="24">
        <f t="shared" si="1815"/>
        <v>3.2396011178517381</v>
      </c>
    </row>
    <row r="8992" spans="1:9" hidden="1" outlineLevel="3" x14ac:dyDescent="0.25">
      <c r="A8992" t="s">
        <v>118</v>
      </c>
      <c r="B8992" t="str">
        <f>VLOOKUP(A8992,'AGENCY CODES'!$C$4:$F$139,3,FALSE)</f>
        <v>REAL ESTATE</v>
      </c>
      <c r="C8992" s="8" t="s">
        <v>17</v>
      </c>
      <c r="D8992" s="8" t="str">
        <f t="shared" si="1807"/>
        <v>REA1000</v>
      </c>
      <c r="E8992">
        <v>1000</v>
      </c>
      <c r="F8992" t="str">
        <f>VLOOKUP(D8992,'Fund List'!$A$2:$F$1324,6,FALSE)</f>
        <v>GENERAL FUND</v>
      </c>
      <c r="G8992" s="3">
        <v>10</v>
      </c>
      <c r="I8992" s="24">
        <f t="shared" si="1815"/>
        <v>10.798670392839128</v>
      </c>
    </row>
    <row r="8993" spans="1:9" hidden="1" outlineLevel="3" x14ac:dyDescent="0.25">
      <c r="A8993" t="s">
        <v>118</v>
      </c>
      <c r="B8993" t="str">
        <f>VLOOKUP(A8993,'AGENCY CODES'!$C$4:$F$139,3,FALSE)</f>
        <v>REAL ESTATE</v>
      </c>
      <c r="C8993" s="8" t="s">
        <v>8</v>
      </c>
      <c r="D8993" s="8" t="str">
        <f t="shared" si="1807"/>
        <v>REA1000</v>
      </c>
      <c r="E8993">
        <v>1000</v>
      </c>
      <c r="F8993" t="str">
        <f>VLOOKUP(D8993,'Fund List'!$A$2:$F$1324,6,FALSE)</f>
        <v>GENERAL FUND</v>
      </c>
      <c r="G8993" s="3">
        <v>69</v>
      </c>
      <c r="I8993" s="24">
        <f t="shared" si="1815"/>
        <v>74.510825710589984</v>
      </c>
    </row>
    <row r="8994" spans="1:9" hidden="1" outlineLevel="3" x14ac:dyDescent="0.25">
      <c r="A8994" t="s">
        <v>118</v>
      </c>
      <c r="B8994" t="str">
        <f>VLOOKUP(A8994,'AGENCY CODES'!$C$4:$F$139,3,FALSE)</f>
        <v>REAL ESTATE</v>
      </c>
      <c r="C8994" s="8" t="s">
        <v>10</v>
      </c>
      <c r="D8994" s="8" t="str">
        <f t="shared" si="1807"/>
        <v>REA1000</v>
      </c>
      <c r="E8994">
        <v>1000</v>
      </c>
      <c r="F8994" t="str">
        <f>VLOOKUP(D8994,'Fund List'!$A$2:$F$1324,6,FALSE)</f>
        <v>GENERAL FUND</v>
      </c>
      <c r="G8994" s="3">
        <v>97</v>
      </c>
      <c r="I8994" s="24">
        <f t="shared" si="1815"/>
        <v>104.74710281053954</v>
      </c>
    </row>
    <row r="8995" spans="1:9" hidden="1" outlineLevel="3" x14ac:dyDescent="0.25">
      <c r="A8995" t="s">
        <v>118</v>
      </c>
      <c r="B8995" t="str">
        <f>VLOOKUP(A8995,'AGENCY CODES'!$C$4:$F$139,3,FALSE)</f>
        <v>REAL ESTATE</v>
      </c>
      <c r="C8995" s="8" t="s">
        <v>11</v>
      </c>
      <c r="D8995" s="8" t="str">
        <f t="shared" si="1807"/>
        <v>REA1000</v>
      </c>
      <c r="E8995">
        <v>1000</v>
      </c>
      <c r="F8995" t="str">
        <f>VLOOKUP(D8995,'Fund List'!$A$2:$F$1324,6,FALSE)</f>
        <v>GENERAL FUND</v>
      </c>
      <c r="G8995" s="3">
        <v>205</v>
      </c>
      <c r="I8995" s="24">
        <f t="shared" si="1815"/>
        <v>221.37274305320213</v>
      </c>
    </row>
    <row r="8996" spans="1:9" hidden="1" outlineLevel="3" x14ac:dyDescent="0.25">
      <c r="A8996" t="s">
        <v>118</v>
      </c>
      <c r="B8996" t="str">
        <f>VLOOKUP(A8996,'AGENCY CODES'!$C$4:$F$139,3,FALSE)</f>
        <v>REAL ESTATE</v>
      </c>
      <c r="C8996" s="8" t="s">
        <v>12</v>
      </c>
      <c r="D8996" s="8" t="str">
        <f t="shared" si="1807"/>
        <v>REA1000</v>
      </c>
      <c r="E8996">
        <v>1000</v>
      </c>
      <c r="F8996" t="str">
        <f>VLOOKUP(D8996,'Fund List'!$A$2:$F$1324,6,FALSE)</f>
        <v>GENERAL FUND</v>
      </c>
      <c r="G8996" s="3">
        <v>21</v>
      </c>
      <c r="I8996" s="24">
        <f t="shared" si="1815"/>
        <v>22.677207824962167</v>
      </c>
    </row>
    <row r="8997" spans="1:9" hidden="1" outlineLevel="3" x14ac:dyDescent="0.25">
      <c r="A8997" t="s">
        <v>118</v>
      </c>
      <c r="B8997" t="str">
        <f>VLOOKUP(A8997,'AGENCY CODES'!$C$4:$F$139,3,FALSE)</f>
        <v>REAL ESTATE</v>
      </c>
      <c r="C8997" s="8">
        <v>1</v>
      </c>
      <c r="D8997" s="8" t="str">
        <f t="shared" si="1807"/>
        <v>REA1000</v>
      </c>
      <c r="E8997">
        <v>1000</v>
      </c>
      <c r="F8997" t="str">
        <f>VLOOKUP(D8997,'Fund List'!$A$2:$F$1324,6,FALSE)</f>
        <v>GENERAL FUND</v>
      </c>
      <c r="G8997" s="3">
        <v>1</v>
      </c>
      <c r="I8997" s="24">
        <f t="shared" si="1815"/>
        <v>1.0798670392839127</v>
      </c>
    </row>
    <row r="8998" spans="1:9" hidden="1" outlineLevel="3" x14ac:dyDescent="0.25">
      <c r="A8998" t="s">
        <v>118</v>
      </c>
      <c r="B8998" t="str">
        <f>VLOOKUP(A8998,'AGENCY CODES'!$C$4:$F$139,3,FALSE)</f>
        <v>REAL ESTATE</v>
      </c>
      <c r="C8998" s="8">
        <v>2</v>
      </c>
      <c r="D8998" s="8" t="str">
        <f t="shared" si="1807"/>
        <v>REA1000</v>
      </c>
      <c r="E8998">
        <v>1000</v>
      </c>
      <c r="F8998" t="str">
        <f>VLOOKUP(D8998,'Fund List'!$A$2:$F$1324,6,FALSE)</f>
        <v>GENERAL FUND</v>
      </c>
      <c r="G8998" s="3">
        <v>193</v>
      </c>
      <c r="I8998" s="24">
        <f t="shared" si="1815"/>
        <v>208.41433858179516</v>
      </c>
    </row>
    <row r="8999" spans="1:9" hidden="1" outlineLevel="3" x14ac:dyDescent="0.25">
      <c r="A8999" t="s">
        <v>118</v>
      </c>
      <c r="B8999" t="str">
        <f>VLOOKUP(A8999,'AGENCY CODES'!$C$4:$F$139,3,FALSE)</f>
        <v>REAL ESTATE</v>
      </c>
      <c r="C8999" s="8">
        <v>8</v>
      </c>
      <c r="D8999" s="8" t="str">
        <f t="shared" si="1807"/>
        <v>REA1000</v>
      </c>
      <c r="E8999">
        <v>1000</v>
      </c>
      <c r="F8999" t="str">
        <f>VLOOKUP(D8999,'Fund List'!$A$2:$F$1324,6,FALSE)</f>
        <v>GENERAL FUND</v>
      </c>
      <c r="G8999" s="3">
        <v>428</v>
      </c>
      <c r="I8999" s="24">
        <f t="shared" si="1815"/>
        <v>462.18309281351463</v>
      </c>
    </row>
    <row r="9000" spans="1:9" outlineLevel="2" collapsed="1" x14ac:dyDescent="0.25">
      <c r="F9000" s="1" t="s">
        <v>4007</v>
      </c>
      <c r="I9000" s="24">
        <f t="shared" ref="I9000" si="1816">SUBTOTAL(9,I8984:I8999)</f>
        <v>6147.6830546433157</v>
      </c>
    </row>
    <row r="9001" spans="1:9" hidden="1" outlineLevel="3" x14ac:dyDescent="0.25">
      <c r="A9001" t="s">
        <v>118</v>
      </c>
      <c r="B9001" t="str">
        <f>VLOOKUP(A9001,'AGENCY CODES'!$C$4:$F$139,3,FALSE)</f>
        <v>REAL ESTATE</v>
      </c>
      <c r="C9001" s="8" t="s">
        <v>15</v>
      </c>
      <c r="D9001" s="8" t="str">
        <f t="shared" si="1807"/>
        <v>REA1300</v>
      </c>
      <c r="E9001">
        <v>1300</v>
      </c>
      <c r="F9001" t="str">
        <f>VLOOKUP(D9001,'Fund List'!$A$2:$F$1324,6,FALSE)</f>
        <v>GENERAL FIXED ASSETS</v>
      </c>
      <c r="G9001" s="3">
        <v>1</v>
      </c>
      <c r="I9001" s="24">
        <f>$G9001/$G$10*I$5</f>
        <v>1.0798670392839127</v>
      </c>
    </row>
    <row r="9002" spans="1:9" hidden="1" outlineLevel="3" x14ac:dyDescent="0.25">
      <c r="A9002" t="s">
        <v>118</v>
      </c>
      <c r="B9002" t="str">
        <f>VLOOKUP(A9002,'AGENCY CODES'!$C$4:$F$139,3,FALSE)</f>
        <v>REAL ESTATE</v>
      </c>
      <c r="C9002" s="8" t="s">
        <v>12</v>
      </c>
      <c r="D9002" s="8" t="str">
        <f t="shared" si="1807"/>
        <v>REA1300</v>
      </c>
      <c r="E9002">
        <v>1300</v>
      </c>
      <c r="F9002" t="str">
        <f>VLOOKUP(D9002,'Fund List'!$A$2:$F$1324,6,FALSE)</f>
        <v>GENERAL FIXED ASSETS</v>
      </c>
      <c r="G9002" s="3">
        <v>7</v>
      </c>
      <c r="I9002" s="24">
        <f>$G9002/$G$10*I$5</f>
        <v>7.5590692749873885</v>
      </c>
    </row>
    <row r="9003" spans="1:9" outlineLevel="2" collapsed="1" x14ac:dyDescent="0.25">
      <c r="F9003" s="1" t="s">
        <v>4019</v>
      </c>
      <c r="I9003" s="24">
        <f t="shared" ref="I9003" si="1817">SUBTOTAL(9,I9001:I9002)</f>
        <v>8.6389363142713016</v>
      </c>
    </row>
    <row r="9004" spans="1:9" hidden="1" outlineLevel="3" x14ac:dyDescent="0.25">
      <c r="A9004" t="s">
        <v>118</v>
      </c>
      <c r="B9004" t="str">
        <f>VLOOKUP(A9004,'AGENCY CODES'!$C$4:$F$139,3,FALSE)</f>
        <v>REAL ESTATE</v>
      </c>
      <c r="C9004" s="8" t="s">
        <v>3</v>
      </c>
      <c r="D9004" s="8" t="str">
        <f t="shared" si="1807"/>
        <v>REA3119</v>
      </c>
      <c r="E9004">
        <v>3119</v>
      </c>
      <c r="F9004" t="str">
        <f>VLOOKUP(D9004,'Fund List'!$A$2:$F$1324,6,FALSE)</f>
        <v>REAL ESTATE RECOVERY</v>
      </c>
      <c r="G9004" s="3">
        <v>1465</v>
      </c>
      <c r="I9004" s="24">
        <f t="shared" ref="I9004:I9010" si="1818">$G9004/$G$10*I$5</f>
        <v>1582.0052125509321</v>
      </c>
    </row>
    <row r="9005" spans="1:9" hidden="1" outlineLevel="3" x14ac:dyDescent="0.25">
      <c r="A9005" t="s">
        <v>118</v>
      </c>
      <c r="B9005" t="str">
        <f>VLOOKUP(A9005,'AGENCY CODES'!$C$4:$F$139,3,FALSE)</f>
        <v>REAL ESTATE</v>
      </c>
      <c r="C9005" s="8" t="s">
        <v>6</v>
      </c>
      <c r="D9005" s="8" t="str">
        <f t="shared" si="1807"/>
        <v>REA3119</v>
      </c>
      <c r="E9005">
        <v>3119</v>
      </c>
      <c r="F9005" t="str">
        <f>VLOOKUP(D9005,'Fund List'!$A$2:$F$1324,6,FALSE)</f>
        <v>REAL ESTATE RECOVERY</v>
      </c>
      <c r="G9005" s="3">
        <v>15</v>
      </c>
      <c r="I9005" s="24">
        <f t="shared" si="1818"/>
        <v>16.198005589258692</v>
      </c>
    </row>
    <row r="9006" spans="1:9" hidden="1" outlineLevel="3" x14ac:dyDescent="0.25">
      <c r="A9006" t="s">
        <v>118</v>
      </c>
      <c r="B9006" t="str">
        <f>VLOOKUP(A9006,'AGENCY CODES'!$C$4:$F$139,3,FALSE)</f>
        <v>REAL ESTATE</v>
      </c>
      <c r="C9006" s="8" t="s">
        <v>8</v>
      </c>
      <c r="D9006" s="8" t="str">
        <f t="shared" si="1807"/>
        <v>REA3119</v>
      </c>
      <c r="E9006">
        <v>3119</v>
      </c>
      <c r="F9006" t="str">
        <f>VLOOKUP(D9006,'Fund List'!$A$2:$F$1324,6,FALSE)</f>
        <v>REAL ESTATE RECOVERY</v>
      </c>
      <c r="G9006" s="3">
        <v>13</v>
      </c>
      <c r="I9006" s="24">
        <f t="shared" si="1818"/>
        <v>14.038271510690866</v>
      </c>
    </row>
    <row r="9007" spans="1:9" hidden="1" outlineLevel="3" x14ac:dyDescent="0.25">
      <c r="A9007" t="s">
        <v>118</v>
      </c>
      <c r="B9007" t="str">
        <f>VLOOKUP(A9007,'AGENCY CODES'!$C$4:$F$139,3,FALSE)</f>
        <v>REAL ESTATE</v>
      </c>
      <c r="C9007" s="8" t="s">
        <v>10</v>
      </c>
      <c r="D9007" s="8" t="str">
        <f t="shared" si="1807"/>
        <v>REA3119</v>
      </c>
      <c r="E9007">
        <v>3119</v>
      </c>
      <c r="F9007" t="str">
        <f>VLOOKUP(D9007,'Fund List'!$A$2:$F$1324,6,FALSE)</f>
        <v>REAL ESTATE RECOVERY</v>
      </c>
      <c r="G9007" s="3">
        <v>1</v>
      </c>
      <c r="I9007" s="24">
        <f t="shared" si="1818"/>
        <v>1.0798670392839127</v>
      </c>
    </row>
    <row r="9008" spans="1:9" hidden="1" outlineLevel="3" x14ac:dyDescent="0.25">
      <c r="A9008" t="s">
        <v>118</v>
      </c>
      <c r="B9008" t="str">
        <f>VLOOKUP(A9008,'AGENCY CODES'!$C$4:$F$139,3,FALSE)</f>
        <v>REAL ESTATE</v>
      </c>
      <c r="C9008" s="8" t="s">
        <v>11</v>
      </c>
      <c r="D9008" s="8" t="str">
        <f t="shared" si="1807"/>
        <v>REA3119</v>
      </c>
      <c r="E9008">
        <v>3119</v>
      </c>
      <c r="F9008" t="str">
        <f>VLOOKUP(D9008,'Fund List'!$A$2:$F$1324,6,FALSE)</f>
        <v>REAL ESTATE RECOVERY</v>
      </c>
      <c r="G9008" s="3">
        <v>2</v>
      </c>
      <c r="I9008" s="24">
        <f t="shared" si="1818"/>
        <v>2.1597340785678254</v>
      </c>
    </row>
    <row r="9009" spans="1:9" hidden="1" outlineLevel="3" x14ac:dyDescent="0.25">
      <c r="A9009" t="s">
        <v>118</v>
      </c>
      <c r="B9009" t="str">
        <f>VLOOKUP(A9009,'AGENCY CODES'!$C$4:$F$139,3,FALSE)</f>
        <v>REAL ESTATE</v>
      </c>
      <c r="C9009" s="8" t="s">
        <v>12</v>
      </c>
      <c r="D9009" s="8" t="str">
        <f t="shared" si="1807"/>
        <v>REA3119</v>
      </c>
      <c r="E9009">
        <v>3119</v>
      </c>
      <c r="F9009" t="str">
        <f>VLOOKUP(D9009,'Fund List'!$A$2:$F$1324,6,FALSE)</f>
        <v>REAL ESTATE RECOVERY</v>
      </c>
      <c r="G9009" s="3">
        <v>3</v>
      </c>
      <c r="I9009" s="24">
        <f t="shared" si="1818"/>
        <v>3.2396011178517381</v>
      </c>
    </row>
    <row r="9010" spans="1:9" hidden="1" outlineLevel="3" x14ac:dyDescent="0.25">
      <c r="A9010" t="s">
        <v>118</v>
      </c>
      <c r="B9010" t="str">
        <f>VLOOKUP(A9010,'AGENCY CODES'!$C$4:$F$139,3,FALSE)</f>
        <v>REAL ESTATE</v>
      </c>
      <c r="C9010" s="8">
        <v>2</v>
      </c>
      <c r="D9010" s="8" t="str">
        <f t="shared" si="1807"/>
        <v>REA3119</v>
      </c>
      <c r="E9010">
        <v>3119</v>
      </c>
      <c r="F9010" t="str">
        <f>VLOOKUP(D9010,'Fund List'!$A$2:$F$1324,6,FALSE)</f>
        <v>REAL ESTATE RECOVERY</v>
      </c>
      <c r="G9010" s="3">
        <v>2</v>
      </c>
      <c r="I9010" s="24">
        <f t="shared" si="1818"/>
        <v>2.1597340785678254</v>
      </c>
    </row>
    <row r="9011" spans="1:9" outlineLevel="2" collapsed="1" x14ac:dyDescent="0.25">
      <c r="F9011" s="1" t="s">
        <v>4678</v>
      </c>
      <c r="I9011" s="24">
        <f t="shared" ref="I9011" si="1819">SUBTOTAL(9,I9004:I9010)</f>
        <v>1620.8804259651531</v>
      </c>
    </row>
    <row r="9012" spans="1:9" hidden="1" outlineLevel="3" x14ac:dyDescent="0.25">
      <c r="A9012" t="s">
        <v>118</v>
      </c>
      <c r="B9012" t="str">
        <f>VLOOKUP(A9012,'AGENCY CODES'!$C$4:$F$139,3,FALSE)</f>
        <v>REAL ESTATE</v>
      </c>
      <c r="C9012" s="8" t="s">
        <v>1</v>
      </c>
      <c r="D9012" s="8" t="str">
        <f t="shared" si="1807"/>
        <v>REA4011</v>
      </c>
      <c r="E9012">
        <v>4011</v>
      </c>
      <c r="F9012" t="str">
        <f>VLOOKUP(D9012,'Fund List'!$A$2:$F$1324,6,FALSE)</f>
        <v>REAL ESTATE DEPT EDUCATION REVOLVING FD</v>
      </c>
      <c r="G9012" s="3">
        <v>2</v>
      </c>
      <c r="I9012" s="24">
        <f t="shared" ref="I9012:I9021" si="1820">$G9012/$G$10*I$5</f>
        <v>2.1597340785678254</v>
      </c>
    </row>
    <row r="9013" spans="1:9" hidden="1" outlineLevel="3" x14ac:dyDescent="0.25">
      <c r="A9013" t="s">
        <v>118</v>
      </c>
      <c r="B9013" t="str">
        <f>VLOOKUP(A9013,'AGENCY CODES'!$C$4:$F$139,3,FALSE)</f>
        <v>REAL ESTATE</v>
      </c>
      <c r="C9013" s="8" t="s">
        <v>3</v>
      </c>
      <c r="D9013" s="8" t="str">
        <f t="shared" si="1807"/>
        <v>REA4011</v>
      </c>
      <c r="E9013">
        <v>4011</v>
      </c>
      <c r="F9013" t="str">
        <f>VLOOKUP(D9013,'Fund List'!$A$2:$F$1324,6,FALSE)</f>
        <v>REAL ESTATE DEPT EDUCATION REVOLVING FD</v>
      </c>
      <c r="G9013" s="3">
        <v>163</v>
      </c>
      <c r="I9013" s="24">
        <f t="shared" si="1820"/>
        <v>176.01832740327779</v>
      </c>
    </row>
    <row r="9014" spans="1:9" hidden="1" outlineLevel="3" x14ac:dyDescent="0.25">
      <c r="A9014" t="s">
        <v>118</v>
      </c>
      <c r="B9014" t="str">
        <f>VLOOKUP(A9014,'AGENCY CODES'!$C$4:$F$139,3,FALSE)</f>
        <v>REAL ESTATE</v>
      </c>
      <c r="C9014" s="8" t="s">
        <v>4</v>
      </c>
      <c r="D9014" s="8" t="str">
        <f t="shared" si="1807"/>
        <v>REA4011</v>
      </c>
      <c r="E9014">
        <v>4011</v>
      </c>
      <c r="F9014" t="str">
        <f>VLOOKUP(D9014,'Fund List'!$A$2:$F$1324,6,FALSE)</f>
        <v>REAL ESTATE DEPT EDUCATION REVOLVING FD</v>
      </c>
      <c r="G9014" s="3">
        <v>1</v>
      </c>
      <c r="I9014" s="24">
        <f t="shared" si="1820"/>
        <v>1.0798670392839127</v>
      </c>
    </row>
    <row r="9015" spans="1:9" hidden="1" outlineLevel="3" x14ac:dyDescent="0.25">
      <c r="A9015" t="s">
        <v>118</v>
      </c>
      <c r="B9015" t="str">
        <f>VLOOKUP(A9015,'AGENCY CODES'!$C$4:$F$139,3,FALSE)</f>
        <v>REAL ESTATE</v>
      </c>
      <c r="C9015" s="8" t="s">
        <v>5</v>
      </c>
      <c r="D9015" s="8" t="str">
        <f t="shared" ref="D9015:D9079" si="1821">CONCATENATE(A9015,E9015)</f>
        <v>REA4011</v>
      </c>
      <c r="E9015">
        <v>4011</v>
      </c>
      <c r="F9015" t="str">
        <f>VLOOKUP(D9015,'Fund List'!$A$2:$F$1324,6,FALSE)</f>
        <v>REAL ESTATE DEPT EDUCATION REVOLVING FD</v>
      </c>
      <c r="G9015" s="3">
        <v>1</v>
      </c>
      <c r="I9015" s="24">
        <f t="shared" si="1820"/>
        <v>1.0798670392839127</v>
      </c>
    </row>
    <row r="9016" spans="1:9" hidden="1" outlineLevel="3" x14ac:dyDescent="0.25">
      <c r="A9016" t="s">
        <v>118</v>
      </c>
      <c r="B9016" t="str">
        <f>VLOOKUP(A9016,'AGENCY CODES'!$C$4:$F$139,3,FALSE)</f>
        <v>REAL ESTATE</v>
      </c>
      <c r="C9016" s="8" t="s">
        <v>6</v>
      </c>
      <c r="D9016" s="8" t="str">
        <f t="shared" si="1821"/>
        <v>REA4011</v>
      </c>
      <c r="E9016">
        <v>4011</v>
      </c>
      <c r="F9016" t="str">
        <f>VLOOKUP(D9016,'Fund List'!$A$2:$F$1324,6,FALSE)</f>
        <v>REAL ESTATE DEPT EDUCATION REVOLVING FD</v>
      </c>
      <c r="G9016" s="3">
        <v>29</v>
      </c>
      <c r="I9016" s="24">
        <f t="shared" si="1820"/>
        <v>31.316144139233469</v>
      </c>
    </row>
    <row r="9017" spans="1:9" hidden="1" outlineLevel="3" x14ac:dyDescent="0.25">
      <c r="A9017" t="s">
        <v>118</v>
      </c>
      <c r="B9017" t="str">
        <f>VLOOKUP(A9017,'AGENCY CODES'!$C$4:$F$139,3,FALSE)</f>
        <v>REAL ESTATE</v>
      </c>
      <c r="C9017" s="8" t="s">
        <v>7</v>
      </c>
      <c r="D9017" s="8" t="str">
        <f t="shared" si="1821"/>
        <v>REA4011</v>
      </c>
      <c r="E9017">
        <v>4011</v>
      </c>
      <c r="F9017" t="str">
        <f>VLOOKUP(D9017,'Fund List'!$A$2:$F$1324,6,FALSE)</f>
        <v>REAL ESTATE DEPT EDUCATION REVOLVING FD</v>
      </c>
      <c r="G9017" s="3">
        <v>1</v>
      </c>
      <c r="I9017" s="24">
        <f t="shared" si="1820"/>
        <v>1.0798670392839127</v>
      </c>
    </row>
    <row r="9018" spans="1:9" hidden="1" outlineLevel="3" x14ac:dyDescent="0.25">
      <c r="A9018" t="s">
        <v>118</v>
      </c>
      <c r="B9018" t="str">
        <f>VLOOKUP(A9018,'AGENCY CODES'!$C$4:$F$139,3,FALSE)</f>
        <v>REAL ESTATE</v>
      </c>
      <c r="C9018" s="8" t="s">
        <v>10</v>
      </c>
      <c r="D9018" s="8" t="str">
        <f t="shared" si="1821"/>
        <v>REA4011</v>
      </c>
      <c r="E9018">
        <v>4011</v>
      </c>
      <c r="F9018" t="str">
        <f>VLOOKUP(D9018,'Fund List'!$A$2:$F$1324,6,FALSE)</f>
        <v>REAL ESTATE DEPT EDUCATION REVOLVING FD</v>
      </c>
      <c r="G9018" s="3">
        <v>1</v>
      </c>
      <c r="I9018" s="24">
        <f t="shared" si="1820"/>
        <v>1.0798670392839127</v>
      </c>
    </row>
    <row r="9019" spans="1:9" hidden="1" outlineLevel="3" x14ac:dyDescent="0.25">
      <c r="A9019" t="s">
        <v>118</v>
      </c>
      <c r="B9019" t="str">
        <f>VLOOKUP(A9019,'AGENCY CODES'!$C$4:$F$139,3,FALSE)</f>
        <v>REAL ESTATE</v>
      </c>
      <c r="C9019" s="8" t="s">
        <v>11</v>
      </c>
      <c r="D9019" s="8" t="str">
        <f t="shared" si="1821"/>
        <v>REA4011</v>
      </c>
      <c r="E9019">
        <v>4011</v>
      </c>
      <c r="F9019" t="str">
        <f>VLOOKUP(D9019,'Fund List'!$A$2:$F$1324,6,FALSE)</f>
        <v>REAL ESTATE DEPT EDUCATION REVOLVING FD</v>
      </c>
      <c r="G9019" s="3">
        <v>1</v>
      </c>
      <c r="I9019" s="24">
        <f t="shared" si="1820"/>
        <v>1.0798670392839127</v>
      </c>
    </row>
    <row r="9020" spans="1:9" hidden="1" outlineLevel="3" x14ac:dyDescent="0.25">
      <c r="A9020" t="s">
        <v>118</v>
      </c>
      <c r="B9020" t="str">
        <f>VLOOKUP(A9020,'AGENCY CODES'!$C$4:$F$139,3,FALSE)</f>
        <v>REAL ESTATE</v>
      </c>
      <c r="C9020" s="8" t="s">
        <v>12</v>
      </c>
      <c r="D9020" s="8" t="str">
        <f t="shared" si="1821"/>
        <v>REA4011</v>
      </c>
      <c r="E9020">
        <v>4011</v>
      </c>
      <c r="F9020" t="str">
        <f>VLOOKUP(D9020,'Fund List'!$A$2:$F$1324,6,FALSE)</f>
        <v>REAL ESTATE DEPT EDUCATION REVOLVING FD</v>
      </c>
      <c r="G9020" s="3">
        <v>3</v>
      </c>
      <c r="I9020" s="24">
        <f t="shared" si="1820"/>
        <v>3.2396011178517381</v>
      </c>
    </row>
    <row r="9021" spans="1:9" hidden="1" outlineLevel="3" x14ac:dyDescent="0.25">
      <c r="A9021" t="s">
        <v>118</v>
      </c>
      <c r="B9021" t="str">
        <f>VLOOKUP(A9021,'AGENCY CODES'!$C$4:$F$139,3,FALSE)</f>
        <v>REAL ESTATE</v>
      </c>
      <c r="C9021" s="8">
        <v>2</v>
      </c>
      <c r="D9021" s="8" t="str">
        <f t="shared" si="1821"/>
        <v>REA4011</v>
      </c>
      <c r="E9021">
        <v>4011</v>
      </c>
      <c r="F9021" t="str">
        <f>VLOOKUP(D9021,'Fund List'!$A$2:$F$1324,6,FALSE)</f>
        <v>REAL ESTATE DEPT EDUCATION REVOLVING FD</v>
      </c>
      <c r="G9021" s="3">
        <v>1</v>
      </c>
      <c r="I9021" s="24">
        <f t="shared" si="1820"/>
        <v>1.0798670392839127</v>
      </c>
    </row>
    <row r="9022" spans="1:9" outlineLevel="2" collapsed="1" x14ac:dyDescent="0.25">
      <c r="F9022" s="1" t="s">
        <v>4679</v>
      </c>
      <c r="I9022" s="24">
        <f t="shared" ref="I9022" si="1822">SUBTOTAL(9,I9012:I9021)</f>
        <v>219.21300897463439</v>
      </c>
    </row>
    <row r="9023" spans="1:9" outlineLevel="1" x14ac:dyDescent="0.25">
      <c r="B9023" s="1" t="s">
        <v>3983</v>
      </c>
      <c r="I9023" s="24">
        <f t="shared" ref="I9023" si="1823">SUBTOTAL(9,I8984:I9021)</f>
        <v>7996.4154258973749</v>
      </c>
    </row>
    <row r="9024" spans="1:9" hidden="1" outlineLevel="3" x14ac:dyDescent="0.25">
      <c r="A9024" t="s">
        <v>119</v>
      </c>
      <c r="B9024" t="str">
        <f>VLOOKUP(A9024,'AGENCY CODES'!$C$4:$F$139,3,FALSE)</f>
        <v>REGISTRAR OF CONTRACTORS</v>
      </c>
      <c r="C9024" s="8" t="s">
        <v>3</v>
      </c>
      <c r="D9024" s="8" t="str">
        <f t="shared" si="1821"/>
        <v>RGA1000</v>
      </c>
      <c r="E9024">
        <v>1000</v>
      </c>
      <c r="F9024" t="str">
        <f>VLOOKUP(D9024,'Fund List'!$A$2:$F$1324,6,FALSE)</f>
        <v>GENERAL FUND</v>
      </c>
      <c r="G9024" s="3">
        <v>7190</v>
      </c>
      <c r="I9024" s="24">
        <f>$G9024/$G$10*I$5</f>
        <v>7764.2440124513341</v>
      </c>
    </row>
    <row r="9025" spans="1:9" hidden="1" outlineLevel="3" x14ac:dyDescent="0.25">
      <c r="A9025" t="s">
        <v>119</v>
      </c>
      <c r="B9025" t="str">
        <f>VLOOKUP(A9025,'AGENCY CODES'!$C$4:$F$139,3,FALSE)</f>
        <v>REGISTRAR OF CONTRACTORS</v>
      </c>
      <c r="C9025" s="8" t="s">
        <v>6</v>
      </c>
      <c r="D9025" s="8" t="str">
        <f t="shared" si="1821"/>
        <v>RGA1000</v>
      </c>
      <c r="E9025">
        <v>1000</v>
      </c>
      <c r="F9025" t="str">
        <f>VLOOKUP(D9025,'Fund List'!$A$2:$F$1324,6,FALSE)</f>
        <v>GENERAL FUND</v>
      </c>
      <c r="G9025" s="3">
        <v>413</v>
      </c>
      <c r="I9025" s="24">
        <f>$G9025/$G$10*I$5</f>
        <v>445.98508722425601</v>
      </c>
    </row>
    <row r="9026" spans="1:9" hidden="1" outlineLevel="3" x14ac:dyDescent="0.25">
      <c r="A9026" t="s">
        <v>119</v>
      </c>
      <c r="B9026" t="str">
        <f>VLOOKUP(A9026,'AGENCY CODES'!$C$4:$F$139,3,FALSE)</f>
        <v>REGISTRAR OF CONTRACTORS</v>
      </c>
      <c r="C9026" s="8" t="s">
        <v>7</v>
      </c>
      <c r="D9026" s="8" t="str">
        <f t="shared" si="1821"/>
        <v>RGA1000</v>
      </c>
      <c r="E9026">
        <v>1000</v>
      </c>
      <c r="F9026" t="str">
        <f>VLOOKUP(D9026,'Fund List'!$A$2:$F$1324,6,FALSE)</f>
        <v>GENERAL FUND</v>
      </c>
      <c r="G9026" s="3">
        <v>45</v>
      </c>
      <c r="I9026" s="24">
        <f>$G9026/$G$10*I$5</f>
        <v>48.594016767776075</v>
      </c>
    </row>
    <row r="9027" spans="1:9" hidden="1" outlineLevel="3" x14ac:dyDescent="0.25">
      <c r="A9027" t="s">
        <v>119</v>
      </c>
      <c r="B9027" t="str">
        <f>VLOOKUP(A9027,'AGENCY CODES'!$C$4:$F$139,3,FALSE)</f>
        <v>REGISTRAR OF CONTRACTORS</v>
      </c>
      <c r="C9027" s="8" t="s">
        <v>8</v>
      </c>
      <c r="D9027" s="8" t="str">
        <f t="shared" si="1821"/>
        <v>RGA1000</v>
      </c>
      <c r="E9027">
        <v>1000</v>
      </c>
      <c r="F9027" t="str">
        <f>VLOOKUP(D9027,'Fund List'!$A$2:$F$1324,6,FALSE)</f>
        <v>GENERAL FUND</v>
      </c>
      <c r="G9027" s="3">
        <v>13</v>
      </c>
      <c r="I9027" s="24">
        <f>$G9027/$G$10*I$5</f>
        <v>14.038271510690866</v>
      </c>
    </row>
    <row r="9028" spans="1:9" hidden="1" outlineLevel="3" x14ac:dyDescent="0.25">
      <c r="A9028" t="s">
        <v>119</v>
      </c>
      <c r="B9028" t="str">
        <f>VLOOKUP(A9028,'AGENCY CODES'!$C$4:$F$139,3,FALSE)</f>
        <v>REGISTRAR OF CONTRACTORS</v>
      </c>
      <c r="C9028" s="8" t="s">
        <v>12</v>
      </c>
      <c r="D9028" s="8" t="str">
        <f t="shared" si="1821"/>
        <v>RGA1000</v>
      </c>
      <c r="E9028">
        <v>1000</v>
      </c>
      <c r="F9028" t="str">
        <f>VLOOKUP(D9028,'Fund List'!$A$2:$F$1324,6,FALSE)</f>
        <v>GENERAL FUND</v>
      </c>
      <c r="G9028" s="3">
        <v>1</v>
      </c>
      <c r="I9028" s="24">
        <f>$G9028/$G$10*I$5</f>
        <v>1.0798670392839127</v>
      </c>
    </row>
    <row r="9029" spans="1:9" outlineLevel="2" collapsed="1" x14ac:dyDescent="0.25">
      <c r="F9029" s="1" t="s">
        <v>4007</v>
      </c>
      <c r="I9029" s="24">
        <f t="shared" ref="I9029" si="1824">SUBTOTAL(9,I9024:I9028)</f>
        <v>8273.9412549933422</v>
      </c>
    </row>
    <row r="9030" spans="1:9" hidden="1" outlineLevel="3" x14ac:dyDescent="0.25">
      <c r="A9030" t="s">
        <v>119</v>
      </c>
      <c r="B9030" t="str">
        <f>VLOOKUP(A9030,'AGENCY CODES'!$C$4:$F$139,3,FALSE)</f>
        <v>REGISTRAR OF CONTRACTORS</v>
      </c>
      <c r="C9030" s="8" t="s">
        <v>15</v>
      </c>
      <c r="D9030" s="8" t="str">
        <f t="shared" si="1821"/>
        <v>RGA1300</v>
      </c>
      <c r="E9030">
        <v>1300</v>
      </c>
      <c r="F9030" t="str">
        <f>VLOOKUP(D9030,'Fund List'!$A$2:$F$1324,6,FALSE)</f>
        <v>GENERAL FIXED ASSETS</v>
      </c>
      <c r="G9030" s="3">
        <v>3</v>
      </c>
      <c r="I9030" s="24">
        <f>$G9030/$G$10*I$5</f>
        <v>3.2396011178517381</v>
      </c>
    </row>
    <row r="9031" spans="1:9" outlineLevel="2" collapsed="1" x14ac:dyDescent="0.25">
      <c r="F9031" s="1" t="s">
        <v>4019</v>
      </c>
      <c r="I9031" s="24">
        <f t="shared" ref="I9031" si="1825">SUBTOTAL(9,I9030:I9030)</f>
        <v>3.2396011178517381</v>
      </c>
    </row>
    <row r="9032" spans="1:9" hidden="1" outlineLevel="3" x14ac:dyDescent="0.25">
      <c r="A9032" t="s">
        <v>119</v>
      </c>
      <c r="B9032" t="str">
        <f>VLOOKUP(A9032,'AGENCY CODES'!$C$4:$F$139,3,FALSE)</f>
        <v>REGISTRAR OF CONTRACTORS</v>
      </c>
      <c r="C9032" s="8" t="s">
        <v>1</v>
      </c>
      <c r="D9032" s="8" t="str">
        <f t="shared" si="1821"/>
        <v>RGA2406</v>
      </c>
      <c r="E9032">
        <v>2406</v>
      </c>
      <c r="F9032" t="str">
        <f>VLOOKUP(D9032,'Fund List'!$A$2:$F$1324,6,FALSE)</f>
        <v>REGISTRAR OF CONTRACTORS FUND</v>
      </c>
      <c r="G9032" s="3">
        <v>287</v>
      </c>
      <c r="I9032" s="24">
        <f t="shared" ref="I9032:I9046" si="1826">$G9032/$G$10*I$5</f>
        <v>309.92184027448297</v>
      </c>
    </row>
    <row r="9033" spans="1:9" hidden="1" outlineLevel="3" x14ac:dyDescent="0.25">
      <c r="A9033" t="s">
        <v>119</v>
      </c>
      <c r="B9033" t="str">
        <f>VLOOKUP(A9033,'AGENCY CODES'!$C$4:$F$139,3,FALSE)</f>
        <v>REGISTRAR OF CONTRACTORS</v>
      </c>
      <c r="C9033" s="8" t="s">
        <v>22</v>
      </c>
      <c r="D9033" s="8" t="str">
        <f t="shared" si="1821"/>
        <v>RGA2406</v>
      </c>
      <c r="E9033">
        <v>2406</v>
      </c>
      <c r="F9033" t="str">
        <f>VLOOKUP(D9033,'Fund List'!$A$2:$F$1324,6,FALSE)</f>
        <v>REGISTRAR OF CONTRACTORS FUND</v>
      </c>
      <c r="G9033" s="3">
        <v>63</v>
      </c>
      <c r="I9033" s="24">
        <f t="shared" si="1826"/>
        <v>68.031623474886501</v>
      </c>
    </row>
    <row r="9034" spans="1:9" hidden="1" outlineLevel="3" x14ac:dyDescent="0.25">
      <c r="A9034" t="s">
        <v>119</v>
      </c>
      <c r="B9034" t="str">
        <f>VLOOKUP(A9034,'AGENCY CODES'!$C$4:$F$139,3,FALSE)</f>
        <v>REGISTRAR OF CONTRACTORS</v>
      </c>
      <c r="C9034" s="8" t="s">
        <v>2</v>
      </c>
      <c r="D9034" s="8" t="str">
        <f t="shared" si="1821"/>
        <v>RGA2406</v>
      </c>
      <c r="E9034">
        <v>2406</v>
      </c>
      <c r="F9034" t="str">
        <f>VLOOKUP(D9034,'Fund List'!$A$2:$F$1324,6,FALSE)</f>
        <v>REGISTRAR OF CONTRACTORS FUND</v>
      </c>
      <c r="G9034" s="3">
        <v>9</v>
      </c>
      <c r="I9034" s="24">
        <f t="shared" si="1826"/>
        <v>9.7188033535552147</v>
      </c>
    </row>
    <row r="9035" spans="1:9" hidden="1" outlineLevel="3" x14ac:dyDescent="0.25">
      <c r="A9035" t="s">
        <v>119</v>
      </c>
      <c r="B9035" t="str">
        <f>VLOOKUP(A9035,'AGENCY CODES'!$C$4:$F$139,3,FALSE)</f>
        <v>REGISTRAR OF CONTRACTORS</v>
      </c>
      <c r="C9035" s="8" t="s">
        <v>3</v>
      </c>
      <c r="D9035" s="8" t="str">
        <f t="shared" si="1821"/>
        <v>RGA2406</v>
      </c>
      <c r="E9035">
        <v>2406</v>
      </c>
      <c r="F9035" t="str">
        <f>VLOOKUP(D9035,'Fund List'!$A$2:$F$1324,6,FALSE)</f>
        <v>REGISTRAR OF CONTRACTORS FUND</v>
      </c>
      <c r="G9035" s="3">
        <v>7022</v>
      </c>
      <c r="I9035" s="24">
        <f t="shared" si="1826"/>
        <v>7582.8263498516353</v>
      </c>
    </row>
    <row r="9036" spans="1:9" hidden="1" outlineLevel="3" x14ac:dyDescent="0.25">
      <c r="A9036" t="s">
        <v>119</v>
      </c>
      <c r="B9036" t="str">
        <f>VLOOKUP(A9036,'AGENCY CODES'!$C$4:$F$139,3,FALSE)</f>
        <v>REGISTRAR OF CONTRACTORS</v>
      </c>
      <c r="C9036" s="8" t="s">
        <v>4</v>
      </c>
      <c r="D9036" s="8" t="str">
        <f t="shared" si="1821"/>
        <v>RGA2406</v>
      </c>
      <c r="E9036">
        <v>2406</v>
      </c>
      <c r="F9036" t="str">
        <f>VLOOKUP(D9036,'Fund List'!$A$2:$F$1324,6,FALSE)</f>
        <v>REGISTRAR OF CONTRACTORS FUND</v>
      </c>
      <c r="G9036" s="3">
        <v>632</v>
      </c>
      <c r="I9036" s="24">
        <f t="shared" si="1826"/>
        <v>682.47596882743289</v>
      </c>
    </row>
    <row r="9037" spans="1:9" hidden="1" outlineLevel="3" x14ac:dyDescent="0.25">
      <c r="A9037" t="s">
        <v>119</v>
      </c>
      <c r="B9037" t="str">
        <f>VLOOKUP(A9037,'AGENCY CODES'!$C$4:$F$139,3,FALSE)</f>
        <v>REGISTRAR OF CONTRACTORS</v>
      </c>
      <c r="C9037" s="8" t="s">
        <v>5</v>
      </c>
      <c r="D9037" s="8" t="str">
        <f t="shared" si="1821"/>
        <v>RGA2406</v>
      </c>
      <c r="E9037">
        <v>2406</v>
      </c>
      <c r="F9037" t="str">
        <f>VLOOKUP(D9037,'Fund List'!$A$2:$F$1324,6,FALSE)</f>
        <v>REGISTRAR OF CONTRACTORS FUND</v>
      </c>
      <c r="G9037" s="3">
        <v>5</v>
      </c>
      <c r="I9037" s="24">
        <f t="shared" si="1826"/>
        <v>5.3993351964195639</v>
      </c>
    </row>
    <row r="9038" spans="1:9" hidden="1" outlineLevel="3" x14ac:dyDescent="0.25">
      <c r="A9038" t="s">
        <v>119</v>
      </c>
      <c r="B9038" t="str">
        <f>VLOOKUP(A9038,'AGENCY CODES'!$C$4:$F$139,3,FALSE)</f>
        <v>REGISTRAR OF CONTRACTORS</v>
      </c>
      <c r="C9038" s="8" t="s">
        <v>6</v>
      </c>
      <c r="D9038" s="8" t="str">
        <f t="shared" si="1821"/>
        <v>RGA2406</v>
      </c>
      <c r="E9038">
        <v>2406</v>
      </c>
      <c r="F9038" t="str">
        <f>VLOOKUP(D9038,'Fund List'!$A$2:$F$1324,6,FALSE)</f>
        <v>REGISTRAR OF CONTRACTORS FUND</v>
      </c>
      <c r="G9038" s="3">
        <v>1347</v>
      </c>
      <c r="I9038" s="24">
        <f t="shared" si="1826"/>
        <v>1454.5809019154306</v>
      </c>
    </row>
    <row r="9039" spans="1:9" hidden="1" outlineLevel="3" x14ac:dyDescent="0.25">
      <c r="A9039" t="s">
        <v>119</v>
      </c>
      <c r="B9039" t="str">
        <f>VLOOKUP(A9039,'AGENCY CODES'!$C$4:$F$139,3,FALSE)</f>
        <v>REGISTRAR OF CONTRACTORS</v>
      </c>
      <c r="C9039" s="8" t="s">
        <v>7</v>
      </c>
      <c r="D9039" s="8" t="str">
        <f t="shared" si="1821"/>
        <v>RGA2406</v>
      </c>
      <c r="E9039">
        <v>2406</v>
      </c>
      <c r="F9039" t="str">
        <f>VLOOKUP(D9039,'Fund List'!$A$2:$F$1324,6,FALSE)</f>
        <v>REGISTRAR OF CONTRACTORS FUND</v>
      </c>
      <c r="G9039" s="3">
        <v>337</v>
      </c>
      <c r="I9039" s="24">
        <f t="shared" si="1826"/>
        <v>363.91519223867863</v>
      </c>
    </row>
    <row r="9040" spans="1:9" hidden="1" outlineLevel="3" x14ac:dyDescent="0.25">
      <c r="A9040" t="s">
        <v>119</v>
      </c>
      <c r="B9040" t="str">
        <f>VLOOKUP(A9040,'AGENCY CODES'!$C$4:$F$139,3,FALSE)</f>
        <v>REGISTRAR OF CONTRACTORS</v>
      </c>
      <c r="C9040" s="8" t="s">
        <v>8</v>
      </c>
      <c r="D9040" s="8" t="str">
        <f t="shared" si="1821"/>
        <v>RGA2406</v>
      </c>
      <c r="E9040">
        <v>2406</v>
      </c>
      <c r="F9040" t="str">
        <f>VLOOKUP(D9040,'Fund List'!$A$2:$F$1324,6,FALSE)</f>
        <v>REGISTRAR OF CONTRACTORS FUND</v>
      </c>
      <c r="G9040" s="3">
        <v>8</v>
      </c>
      <c r="I9040" s="24">
        <f t="shared" si="1826"/>
        <v>8.6389363142713016</v>
      </c>
    </row>
    <row r="9041" spans="1:9" hidden="1" outlineLevel="3" x14ac:dyDescent="0.25">
      <c r="A9041" t="s">
        <v>119</v>
      </c>
      <c r="B9041" t="str">
        <f>VLOOKUP(A9041,'AGENCY CODES'!$C$4:$F$139,3,FALSE)</f>
        <v>REGISTRAR OF CONTRACTORS</v>
      </c>
      <c r="C9041" s="8" t="s">
        <v>10</v>
      </c>
      <c r="D9041" s="8" t="str">
        <f t="shared" si="1821"/>
        <v>RGA2406</v>
      </c>
      <c r="E9041">
        <v>2406</v>
      </c>
      <c r="F9041" t="str">
        <f>VLOOKUP(D9041,'Fund List'!$A$2:$F$1324,6,FALSE)</f>
        <v>REGISTRAR OF CONTRACTORS FUND</v>
      </c>
      <c r="G9041" s="3">
        <v>282</v>
      </c>
      <c r="I9041" s="24">
        <f t="shared" si="1826"/>
        <v>304.52250507806343</v>
      </c>
    </row>
    <row r="9042" spans="1:9" hidden="1" outlineLevel="3" x14ac:dyDescent="0.25">
      <c r="A9042" t="s">
        <v>119</v>
      </c>
      <c r="B9042" t="str">
        <f>VLOOKUP(A9042,'AGENCY CODES'!$C$4:$F$139,3,FALSE)</f>
        <v>REGISTRAR OF CONTRACTORS</v>
      </c>
      <c r="C9042" s="8" t="s">
        <v>11</v>
      </c>
      <c r="D9042" s="8" t="str">
        <f t="shared" si="1821"/>
        <v>RGA2406</v>
      </c>
      <c r="E9042">
        <v>2406</v>
      </c>
      <c r="F9042" t="str">
        <f>VLOOKUP(D9042,'Fund List'!$A$2:$F$1324,6,FALSE)</f>
        <v>REGISTRAR OF CONTRACTORS FUND</v>
      </c>
      <c r="G9042" s="3">
        <v>2561</v>
      </c>
      <c r="I9042" s="24">
        <f t="shared" si="1826"/>
        <v>2765.5394876061005</v>
      </c>
    </row>
    <row r="9043" spans="1:9" hidden="1" outlineLevel="3" x14ac:dyDescent="0.25">
      <c r="A9043" t="s">
        <v>119</v>
      </c>
      <c r="B9043" t="str">
        <f>VLOOKUP(A9043,'AGENCY CODES'!$C$4:$F$139,3,FALSE)</f>
        <v>REGISTRAR OF CONTRACTORS</v>
      </c>
      <c r="C9043" s="8" t="s">
        <v>12</v>
      </c>
      <c r="D9043" s="8" t="str">
        <f t="shared" si="1821"/>
        <v>RGA2406</v>
      </c>
      <c r="E9043">
        <v>2406</v>
      </c>
      <c r="F9043" t="str">
        <f>VLOOKUP(D9043,'Fund List'!$A$2:$F$1324,6,FALSE)</f>
        <v>REGISTRAR OF CONTRACTORS FUND</v>
      </c>
      <c r="G9043" s="3">
        <v>10</v>
      </c>
      <c r="I9043" s="24">
        <f t="shared" si="1826"/>
        <v>10.798670392839128</v>
      </c>
    </row>
    <row r="9044" spans="1:9" hidden="1" outlineLevel="3" x14ac:dyDescent="0.25">
      <c r="A9044" t="s">
        <v>119</v>
      </c>
      <c r="B9044" t="str">
        <f>VLOOKUP(A9044,'AGENCY CODES'!$C$4:$F$139,3,FALSE)</f>
        <v>REGISTRAR OF CONTRACTORS</v>
      </c>
      <c r="C9044" s="8">
        <v>1</v>
      </c>
      <c r="D9044" s="8" t="str">
        <f t="shared" si="1821"/>
        <v>RGA2406</v>
      </c>
      <c r="E9044">
        <v>2406</v>
      </c>
      <c r="F9044" t="str">
        <f>VLOOKUP(D9044,'Fund List'!$A$2:$F$1324,6,FALSE)</f>
        <v>REGISTRAR OF CONTRACTORS FUND</v>
      </c>
      <c r="G9044" s="3">
        <v>2</v>
      </c>
      <c r="I9044" s="24">
        <f t="shared" si="1826"/>
        <v>2.1597340785678254</v>
      </c>
    </row>
    <row r="9045" spans="1:9" hidden="1" outlineLevel="3" x14ac:dyDescent="0.25">
      <c r="A9045" t="s">
        <v>119</v>
      </c>
      <c r="B9045" t="str">
        <f>VLOOKUP(A9045,'AGENCY CODES'!$C$4:$F$139,3,FALSE)</f>
        <v>REGISTRAR OF CONTRACTORS</v>
      </c>
      <c r="C9045" s="8">
        <v>2</v>
      </c>
      <c r="D9045" s="8" t="str">
        <f t="shared" si="1821"/>
        <v>RGA2406</v>
      </c>
      <c r="E9045">
        <v>2406</v>
      </c>
      <c r="F9045" t="str">
        <f>VLOOKUP(D9045,'Fund List'!$A$2:$F$1324,6,FALSE)</f>
        <v>REGISTRAR OF CONTRACTORS FUND</v>
      </c>
      <c r="G9045" s="3">
        <v>2512</v>
      </c>
      <c r="I9045" s="24">
        <f t="shared" si="1826"/>
        <v>2712.6260026811892</v>
      </c>
    </row>
    <row r="9046" spans="1:9" hidden="1" outlineLevel="3" x14ac:dyDescent="0.25">
      <c r="A9046" t="s">
        <v>119</v>
      </c>
      <c r="B9046" t="str">
        <f>VLOOKUP(A9046,'AGENCY CODES'!$C$4:$F$139,3,FALSE)</f>
        <v>REGISTRAR OF CONTRACTORS</v>
      </c>
      <c r="C9046" s="8">
        <v>8</v>
      </c>
      <c r="D9046" s="8" t="str">
        <f t="shared" si="1821"/>
        <v>RGA2406</v>
      </c>
      <c r="E9046">
        <v>2406</v>
      </c>
      <c r="F9046" t="str">
        <f>VLOOKUP(D9046,'Fund List'!$A$2:$F$1324,6,FALSE)</f>
        <v>REGISTRAR OF CONTRACTORS FUND</v>
      </c>
      <c r="G9046" s="3">
        <v>3140</v>
      </c>
      <c r="I9046" s="24">
        <f t="shared" si="1826"/>
        <v>3390.7825033514864</v>
      </c>
    </row>
    <row r="9047" spans="1:9" outlineLevel="2" collapsed="1" x14ac:dyDescent="0.25">
      <c r="F9047" s="1" t="s">
        <v>4680</v>
      </c>
      <c r="I9047" s="24">
        <f t="shared" ref="I9047" si="1827">SUBTOTAL(9,I9032:I9046)</f>
        <v>19671.937854635042</v>
      </c>
    </row>
    <row r="9048" spans="1:9" hidden="1" outlineLevel="3" x14ac:dyDescent="0.25">
      <c r="A9048" t="s">
        <v>119</v>
      </c>
      <c r="B9048" t="str">
        <f>VLOOKUP(A9048,'AGENCY CODES'!$C$4:$F$139,3,FALSE)</f>
        <v>REGISTRAR OF CONTRACTORS</v>
      </c>
      <c r="C9048" s="8" t="s">
        <v>6</v>
      </c>
      <c r="D9048" s="8" t="str">
        <f t="shared" si="1821"/>
        <v>RGA2600</v>
      </c>
      <c r="E9048">
        <v>2600</v>
      </c>
      <c r="F9048" t="str">
        <f>VLOOKUP(D9048,'Fund List'!$A$2:$F$1324,6,FALSE)</f>
        <v>CREDIT CARD CLEARING FUND</v>
      </c>
      <c r="G9048" s="3">
        <v>133</v>
      </c>
      <c r="I9048" s="24">
        <f>$G9048/$G$10*I$5</f>
        <v>143.6223162247604</v>
      </c>
    </row>
    <row r="9049" spans="1:9" hidden="1" outlineLevel="3" x14ac:dyDescent="0.25">
      <c r="A9049" t="s">
        <v>119</v>
      </c>
      <c r="B9049" t="str">
        <f>VLOOKUP(A9049,'AGENCY CODES'!$C$4:$F$139,3,FALSE)</f>
        <v>REGISTRAR OF CONTRACTORS</v>
      </c>
      <c r="C9049" s="8" t="s">
        <v>7</v>
      </c>
      <c r="D9049" s="8" t="str">
        <f t="shared" si="1821"/>
        <v>RGA2600</v>
      </c>
      <c r="E9049">
        <v>2600</v>
      </c>
      <c r="F9049" t="str">
        <f>VLOOKUP(D9049,'Fund List'!$A$2:$F$1324,6,FALSE)</f>
        <v>CREDIT CARD CLEARING FUND</v>
      </c>
      <c r="G9049" s="3">
        <v>45</v>
      </c>
      <c r="I9049" s="24">
        <f>$G9049/$G$10*I$5</f>
        <v>48.594016767776075</v>
      </c>
    </row>
    <row r="9050" spans="1:9" outlineLevel="2" collapsed="1" x14ac:dyDescent="0.25">
      <c r="F9050" s="1" t="s">
        <v>4021</v>
      </c>
      <c r="I9050" s="24">
        <f t="shared" ref="I9050" si="1828">SUBTOTAL(9,I9048:I9049)</f>
        <v>192.21633299253648</v>
      </c>
    </row>
    <row r="9051" spans="1:9" hidden="1" outlineLevel="3" x14ac:dyDescent="0.25">
      <c r="A9051" t="s">
        <v>119</v>
      </c>
      <c r="B9051" t="str">
        <f>VLOOKUP(A9051,'AGENCY CODES'!$C$4:$F$139,3,FALSE)</f>
        <v>REGISTRAR OF CONTRACTORS</v>
      </c>
      <c r="C9051" s="8" t="s">
        <v>2</v>
      </c>
      <c r="D9051" s="8" t="str">
        <f t="shared" si="1821"/>
        <v>RGA3155</v>
      </c>
      <c r="E9051">
        <v>3155</v>
      </c>
      <c r="F9051" t="str">
        <f>VLOOKUP(D9051,'Fund List'!$A$2:$F$1324,6,FALSE)</f>
        <v>RESIDENTIAL CONTRACTORS RECOVERY FUND</v>
      </c>
      <c r="G9051" s="3">
        <v>10</v>
      </c>
      <c r="I9051" s="24">
        <f t="shared" ref="I9051:I9062" si="1829">$G9051/$G$10*I$5</f>
        <v>10.798670392839128</v>
      </c>
    </row>
    <row r="9052" spans="1:9" hidden="1" outlineLevel="3" x14ac:dyDescent="0.25">
      <c r="A9052" t="s">
        <v>119</v>
      </c>
      <c r="B9052" t="str">
        <f>VLOOKUP(A9052,'AGENCY CODES'!$C$4:$F$139,3,FALSE)</f>
        <v>REGISTRAR OF CONTRACTORS</v>
      </c>
      <c r="C9052" s="8" t="s">
        <v>3</v>
      </c>
      <c r="D9052" s="8" t="str">
        <f t="shared" si="1821"/>
        <v>RGA3155</v>
      </c>
      <c r="E9052">
        <v>3155</v>
      </c>
      <c r="F9052" t="str">
        <f>VLOOKUP(D9052,'Fund List'!$A$2:$F$1324,6,FALSE)</f>
        <v>RESIDENTIAL CONTRACTORS RECOVERY FUND</v>
      </c>
      <c r="G9052" s="3">
        <v>2228</v>
      </c>
      <c r="I9052" s="24">
        <f t="shared" si="1829"/>
        <v>2405.9437635245577</v>
      </c>
    </row>
    <row r="9053" spans="1:9" hidden="1" outlineLevel="3" x14ac:dyDescent="0.25">
      <c r="A9053" t="s">
        <v>119</v>
      </c>
      <c r="B9053" t="str">
        <f>VLOOKUP(A9053,'AGENCY CODES'!$C$4:$F$139,3,FALSE)</f>
        <v>REGISTRAR OF CONTRACTORS</v>
      </c>
      <c r="C9053" s="8" t="s">
        <v>4</v>
      </c>
      <c r="D9053" s="8" t="str">
        <f t="shared" si="1821"/>
        <v>RGA3155</v>
      </c>
      <c r="E9053">
        <v>3155</v>
      </c>
      <c r="F9053" t="str">
        <f>VLOOKUP(D9053,'Fund List'!$A$2:$F$1324,6,FALSE)</f>
        <v>RESIDENTIAL CONTRACTORS RECOVERY FUND</v>
      </c>
      <c r="G9053" s="3">
        <v>27</v>
      </c>
      <c r="I9053" s="24">
        <f t="shared" si="1829"/>
        <v>29.156410060665646</v>
      </c>
    </row>
    <row r="9054" spans="1:9" hidden="1" outlineLevel="3" x14ac:dyDescent="0.25">
      <c r="A9054" t="s">
        <v>119</v>
      </c>
      <c r="B9054" t="str">
        <f>VLOOKUP(A9054,'AGENCY CODES'!$C$4:$F$139,3,FALSE)</f>
        <v>REGISTRAR OF CONTRACTORS</v>
      </c>
      <c r="C9054" s="8" t="s">
        <v>5</v>
      </c>
      <c r="D9054" s="8" t="str">
        <f t="shared" si="1821"/>
        <v>RGA3155</v>
      </c>
      <c r="E9054">
        <v>3155</v>
      </c>
      <c r="F9054" t="str">
        <f>VLOOKUP(D9054,'Fund List'!$A$2:$F$1324,6,FALSE)</f>
        <v>RESIDENTIAL CONTRACTORS RECOVERY FUND</v>
      </c>
      <c r="G9054" s="3">
        <v>4</v>
      </c>
      <c r="I9054" s="24">
        <f t="shared" si="1829"/>
        <v>4.3194681571356508</v>
      </c>
    </row>
    <row r="9055" spans="1:9" hidden="1" outlineLevel="3" x14ac:dyDescent="0.25">
      <c r="A9055" t="s">
        <v>119</v>
      </c>
      <c r="B9055" t="str">
        <f>VLOOKUP(A9055,'AGENCY CODES'!$C$4:$F$139,3,FALSE)</f>
        <v>REGISTRAR OF CONTRACTORS</v>
      </c>
      <c r="C9055" s="8" t="s">
        <v>6</v>
      </c>
      <c r="D9055" s="8" t="str">
        <f t="shared" si="1821"/>
        <v>RGA3155</v>
      </c>
      <c r="E9055">
        <v>3155</v>
      </c>
      <c r="F9055" t="str">
        <f>VLOOKUP(D9055,'Fund List'!$A$2:$F$1324,6,FALSE)</f>
        <v>RESIDENTIAL CONTRACTORS RECOVERY FUND</v>
      </c>
      <c r="G9055" s="3">
        <v>212</v>
      </c>
      <c r="I9055" s="24">
        <f t="shared" si="1829"/>
        <v>228.93181232818952</v>
      </c>
    </row>
    <row r="9056" spans="1:9" hidden="1" outlineLevel="3" x14ac:dyDescent="0.25">
      <c r="A9056" t="s">
        <v>119</v>
      </c>
      <c r="B9056" t="str">
        <f>VLOOKUP(A9056,'AGENCY CODES'!$C$4:$F$139,3,FALSE)</f>
        <v>REGISTRAR OF CONTRACTORS</v>
      </c>
      <c r="C9056" s="8" t="s">
        <v>7</v>
      </c>
      <c r="D9056" s="8" t="str">
        <f t="shared" si="1821"/>
        <v>RGA3155</v>
      </c>
      <c r="E9056">
        <v>3155</v>
      </c>
      <c r="F9056" t="str">
        <f>VLOOKUP(D9056,'Fund List'!$A$2:$F$1324,6,FALSE)</f>
        <v>RESIDENTIAL CONTRACTORS RECOVERY FUND</v>
      </c>
      <c r="G9056" s="3">
        <v>39</v>
      </c>
      <c r="I9056" s="24">
        <f t="shared" si="1829"/>
        <v>42.1148145320726</v>
      </c>
    </row>
    <row r="9057" spans="1:9" hidden="1" outlineLevel="3" x14ac:dyDescent="0.25">
      <c r="A9057" t="s">
        <v>119</v>
      </c>
      <c r="B9057" t="str">
        <f>VLOOKUP(A9057,'AGENCY CODES'!$C$4:$F$139,3,FALSE)</f>
        <v>REGISTRAR OF CONTRACTORS</v>
      </c>
      <c r="C9057" s="8" t="s">
        <v>8</v>
      </c>
      <c r="D9057" s="8" t="str">
        <f t="shared" si="1821"/>
        <v>RGA3155</v>
      </c>
      <c r="E9057">
        <v>3155</v>
      </c>
      <c r="F9057" t="str">
        <f>VLOOKUP(D9057,'Fund List'!$A$2:$F$1324,6,FALSE)</f>
        <v>RESIDENTIAL CONTRACTORS RECOVERY FUND</v>
      </c>
      <c r="G9057" s="3">
        <v>25</v>
      </c>
      <c r="I9057" s="24">
        <f t="shared" si="1829"/>
        <v>26.99667598209782</v>
      </c>
    </row>
    <row r="9058" spans="1:9" hidden="1" outlineLevel="3" x14ac:dyDescent="0.25">
      <c r="A9058" t="s">
        <v>119</v>
      </c>
      <c r="B9058" t="str">
        <f>VLOOKUP(A9058,'AGENCY CODES'!$C$4:$F$139,3,FALSE)</f>
        <v>REGISTRAR OF CONTRACTORS</v>
      </c>
      <c r="C9058" s="8" t="s">
        <v>10</v>
      </c>
      <c r="D9058" s="8" t="str">
        <f t="shared" si="1821"/>
        <v>RGA3155</v>
      </c>
      <c r="E9058">
        <v>3155</v>
      </c>
      <c r="F9058" t="str">
        <f>VLOOKUP(D9058,'Fund List'!$A$2:$F$1324,6,FALSE)</f>
        <v>RESIDENTIAL CONTRACTORS RECOVERY FUND</v>
      </c>
      <c r="G9058" s="3">
        <v>146</v>
      </c>
      <c r="I9058" s="24">
        <f t="shared" si="1829"/>
        <v>157.66058773545126</v>
      </c>
    </row>
    <row r="9059" spans="1:9" hidden="1" outlineLevel="3" x14ac:dyDescent="0.25">
      <c r="A9059" t="s">
        <v>119</v>
      </c>
      <c r="B9059" t="str">
        <f>VLOOKUP(A9059,'AGENCY CODES'!$C$4:$F$139,3,FALSE)</f>
        <v>REGISTRAR OF CONTRACTORS</v>
      </c>
      <c r="C9059" s="8" t="s">
        <v>11</v>
      </c>
      <c r="D9059" s="8" t="str">
        <f t="shared" si="1821"/>
        <v>RGA3155</v>
      </c>
      <c r="E9059">
        <v>3155</v>
      </c>
      <c r="F9059" t="str">
        <f>VLOOKUP(D9059,'Fund List'!$A$2:$F$1324,6,FALSE)</f>
        <v>RESIDENTIAL CONTRACTORS RECOVERY FUND</v>
      </c>
      <c r="G9059" s="3">
        <v>351</v>
      </c>
      <c r="I9059" s="24">
        <f t="shared" si="1829"/>
        <v>379.03333078865342</v>
      </c>
    </row>
    <row r="9060" spans="1:9" hidden="1" outlineLevel="3" x14ac:dyDescent="0.25">
      <c r="A9060" t="s">
        <v>119</v>
      </c>
      <c r="B9060" t="str">
        <f>VLOOKUP(A9060,'AGENCY CODES'!$C$4:$F$139,3,FALSE)</f>
        <v>REGISTRAR OF CONTRACTORS</v>
      </c>
      <c r="C9060" s="8" t="s">
        <v>12</v>
      </c>
      <c r="D9060" s="8" t="str">
        <f t="shared" si="1821"/>
        <v>RGA3155</v>
      </c>
      <c r="E9060">
        <v>3155</v>
      </c>
      <c r="F9060" t="str">
        <f>VLOOKUP(D9060,'Fund List'!$A$2:$F$1324,6,FALSE)</f>
        <v>RESIDENTIAL CONTRACTORS RECOVERY FUND</v>
      </c>
      <c r="G9060" s="3">
        <v>4</v>
      </c>
      <c r="I9060" s="24">
        <f t="shared" si="1829"/>
        <v>4.3194681571356508</v>
      </c>
    </row>
    <row r="9061" spans="1:9" hidden="1" outlineLevel="3" x14ac:dyDescent="0.25">
      <c r="A9061" t="s">
        <v>119</v>
      </c>
      <c r="B9061" t="str">
        <f>VLOOKUP(A9061,'AGENCY CODES'!$C$4:$F$139,3,FALSE)</f>
        <v>REGISTRAR OF CONTRACTORS</v>
      </c>
      <c r="C9061" s="8">
        <v>2</v>
      </c>
      <c r="D9061" s="8" t="str">
        <f t="shared" si="1821"/>
        <v>RGA3155</v>
      </c>
      <c r="E9061">
        <v>3155</v>
      </c>
      <c r="F9061" t="str">
        <f>VLOOKUP(D9061,'Fund List'!$A$2:$F$1324,6,FALSE)</f>
        <v>RESIDENTIAL CONTRACTORS RECOVERY FUND</v>
      </c>
      <c r="G9061" s="3">
        <v>351</v>
      </c>
      <c r="I9061" s="24">
        <f t="shared" si="1829"/>
        <v>379.03333078865342</v>
      </c>
    </row>
    <row r="9062" spans="1:9" hidden="1" outlineLevel="3" x14ac:dyDescent="0.25">
      <c r="A9062" t="s">
        <v>119</v>
      </c>
      <c r="B9062" t="str">
        <f>VLOOKUP(A9062,'AGENCY CODES'!$C$4:$F$139,3,FALSE)</f>
        <v>REGISTRAR OF CONTRACTORS</v>
      </c>
      <c r="C9062" s="8">
        <v>8</v>
      </c>
      <c r="D9062" s="8" t="str">
        <f t="shared" si="1821"/>
        <v>RGA3155</v>
      </c>
      <c r="E9062">
        <v>3155</v>
      </c>
      <c r="F9062" t="str">
        <f>VLOOKUP(D9062,'Fund List'!$A$2:$F$1324,6,FALSE)</f>
        <v>RESIDENTIAL CONTRACTORS RECOVERY FUND</v>
      </c>
      <c r="G9062" s="3">
        <v>370</v>
      </c>
      <c r="I9062" s="24">
        <f t="shared" si="1829"/>
        <v>399.55080453504769</v>
      </c>
    </row>
    <row r="9063" spans="1:9" outlineLevel="2" collapsed="1" x14ac:dyDescent="0.25">
      <c r="F9063" s="1" t="s">
        <v>4681</v>
      </c>
      <c r="I9063" s="24">
        <f t="shared" ref="I9063" si="1830">SUBTOTAL(9,I9051:I9062)</f>
        <v>4067.8591369824999</v>
      </c>
    </row>
    <row r="9064" spans="1:9" hidden="1" outlineLevel="3" x14ac:dyDescent="0.25">
      <c r="A9064" t="s">
        <v>119</v>
      </c>
      <c r="B9064" t="str">
        <f>VLOOKUP(A9064,'AGENCY CODES'!$C$4:$F$139,3,FALSE)</f>
        <v>REGISTRAR OF CONTRACTORS</v>
      </c>
      <c r="C9064" s="8" t="s">
        <v>3</v>
      </c>
      <c r="D9064" s="8" t="str">
        <f t="shared" si="1821"/>
        <v>RGA3721</v>
      </c>
      <c r="E9064">
        <v>3721</v>
      </c>
      <c r="F9064" t="str">
        <f>VLOOKUP(D9064,'Fund List'!$A$2:$F$1324,6,FALSE)</f>
        <v>REGISTRAR OF CONTRACTORS CASH BOND FUND</v>
      </c>
      <c r="G9064" s="3">
        <v>43</v>
      </c>
      <c r="I9064" s="24">
        <f t="shared" ref="I9064:I9071" si="1831">$G9064/$G$10*I$5</f>
        <v>46.434282689208253</v>
      </c>
    </row>
    <row r="9065" spans="1:9" hidden="1" outlineLevel="3" x14ac:dyDescent="0.25">
      <c r="A9065" t="s">
        <v>119</v>
      </c>
      <c r="B9065" t="str">
        <f>VLOOKUP(A9065,'AGENCY CODES'!$C$4:$F$139,3,FALSE)</f>
        <v>REGISTRAR OF CONTRACTORS</v>
      </c>
      <c r="C9065" s="8" t="s">
        <v>6</v>
      </c>
      <c r="D9065" s="8" t="str">
        <f t="shared" si="1821"/>
        <v>RGA3721</v>
      </c>
      <c r="E9065">
        <v>3721</v>
      </c>
      <c r="F9065" t="str">
        <f>VLOOKUP(D9065,'Fund List'!$A$2:$F$1324,6,FALSE)</f>
        <v>REGISTRAR OF CONTRACTORS CASH BOND FUND</v>
      </c>
      <c r="G9065" s="3">
        <v>15</v>
      </c>
      <c r="I9065" s="24">
        <f t="shared" si="1831"/>
        <v>16.198005589258692</v>
      </c>
    </row>
    <row r="9066" spans="1:9" hidden="1" outlineLevel="3" x14ac:dyDescent="0.25">
      <c r="A9066" t="s">
        <v>119</v>
      </c>
      <c r="B9066" t="str">
        <f>VLOOKUP(A9066,'AGENCY CODES'!$C$4:$F$139,3,FALSE)</f>
        <v>REGISTRAR OF CONTRACTORS</v>
      </c>
      <c r="C9066" s="8" t="s">
        <v>7</v>
      </c>
      <c r="D9066" s="8" t="str">
        <f t="shared" si="1821"/>
        <v>RGA3721</v>
      </c>
      <c r="E9066">
        <v>3721</v>
      </c>
      <c r="F9066" t="str">
        <f>VLOOKUP(D9066,'Fund List'!$A$2:$F$1324,6,FALSE)</f>
        <v>REGISTRAR OF CONTRACTORS CASH BOND FUND</v>
      </c>
      <c r="G9066" s="3">
        <v>12</v>
      </c>
      <c r="I9066" s="24">
        <f t="shared" si="1831"/>
        <v>12.958404471406952</v>
      </c>
    </row>
    <row r="9067" spans="1:9" hidden="1" outlineLevel="3" x14ac:dyDescent="0.25">
      <c r="A9067" t="s">
        <v>119</v>
      </c>
      <c r="B9067" t="str">
        <f>VLOOKUP(A9067,'AGENCY CODES'!$C$4:$F$139,3,FALSE)</f>
        <v>REGISTRAR OF CONTRACTORS</v>
      </c>
      <c r="C9067" s="8" t="s">
        <v>8</v>
      </c>
      <c r="D9067" s="8" t="str">
        <f t="shared" si="1821"/>
        <v>RGA3721</v>
      </c>
      <c r="E9067">
        <v>3721</v>
      </c>
      <c r="F9067" t="str">
        <f>VLOOKUP(D9067,'Fund List'!$A$2:$F$1324,6,FALSE)</f>
        <v>REGISTRAR OF CONTRACTORS CASH BOND FUND</v>
      </c>
      <c r="G9067" s="3">
        <v>13</v>
      </c>
      <c r="I9067" s="24">
        <f t="shared" si="1831"/>
        <v>14.038271510690866</v>
      </c>
    </row>
    <row r="9068" spans="1:9" hidden="1" outlineLevel="3" x14ac:dyDescent="0.25">
      <c r="A9068" t="s">
        <v>119</v>
      </c>
      <c r="B9068" t="str">
        <f>VLOOKUP(A9068,'AGENCY CODES'!$C$4:$F$139,3,FALSE)</f>
        <v>REGISTRAR OF CONTRACTORS</v>
      </c>
      <c r="C9068" s="8" t="s">
        <v>10</v>
      </c>
      <c r="D9068" s="8" t="str">
        <f t="shared" si="1821"/>
        <v>RGA3721</v>
      </c>
      <c r="E9068">
        <v>3721</v>
      </c>
      <c r="F9068" t="str">
        <f>VLOOKUP(D9068,'Fund List'!$A$2:$F$1324,6,FALSE)</f>
        <v>REGISTRAR OF CONTRACTORS CASH BOND FUND</v>
      </c>
      <c r="G9068" s="3">
        <v>38</v>
      </c>
      <c r="I9068" s="24">
        <f t="shared" si="1831"/>
        <v>41.034947492788682</v>
      </c>
    </row>
    <row r="9069" spans="1:9" hidden="1" outlineLevel="3" x14ac:dyDescent="0.25">
      <c r="A9069" t="s">
        <v>119</v>
      </c>
      <c r="B9069" t="str">
        <f>VLOOKUP(A9069,'AGENCY CODES'!$C$4:$F$139,3,FALSE)</f>
        <v>REGISTRAR OF CONTRACTORS</v>
      </c>
      <c r="C9069" s="8" t="s">
        <v>11</v>
      </c>
      <c r="D9069" s="8" t="str">
        <f t="shared" si="1821"/>
        <v>RGA3721</v>
      </c>
      <c r="E9069">
        <v>3721</v>
      </c>
      <c r="F9069" t="str">
        <f>VLOOKUP(D9069,'Fund List'!$A$2:$F$1324,6,FALSE)</f>
        <v>REGISTRAR OF CONTRACTORS CASH BOND FUND</v>
      </c>
      <c r="G9069" s="3">
        <v>39</v>
      </c>
      <c r="I9069" s="24">
        <f t="shared" si="1831"/>
        <v>42.1148145320726</v>
      </c>
    </row>
    <row r="9070" spans="1:9" hidden="1" outlineLevel="3" x14ac:dyDescent="0.25">
      <c r="A9070" t="s">
        <v>119</v>
      </c>
      <c r="B9070" t="str">
        <f>VLOOKUP(A9070,'AGENCY CODES'!$C$4:$F$139,3,FALSE)</f>
        <v>REGISTRAR OF CONTRACTORS</v>
      </c>
      <c r="C9070" s="8" t="s">
        <v>12</v>
      </c>
      <c r="D9070" s="8" t="str">
        <f t="shared" si="1821"/>
        <v>RGA3721</v>
      </c>
      <c r="E9070">
        <v>3721</v>
      </c>
      <c r="F9070" t="str">
        <f>VLOOKUP(D9070,'Fund List'!$A$2:$F$1324,6,FALSE)</f>
        <v>REGISTRAR OF CONTRACTORS CASH BOND FUND</v>
      </c>
      <c r="G9070" s="3">
        <v>1</v>
      </c>
      <c r="I9070" s="24">
        <f t="shared" si="1831"/>
        <v>1.0798670392839127</v>
      </c>
    </row>
    <row r="9071" spans="1:9" hidden="1" outlineLevel="3" x14ac:dyDescent="0.25">
      <c r="A9071" t="s">
        <v>119</v>
      </c>
      <c r="B9071" t="str">
        <f>VLOOKUP(A9071,'AGENCY CODES'!$C$4:$F$139,3,FALSE)</f>
        <v>REGISTRAR OF CONTRACTORS</v>
      </c>
      <c r="C9071" s="8">
        <v>2</v>
      </c>
      <c r="D9071" s="8" t="str">
        <f t="shared" si="1821"/>
        <v>RGA3721</v>
      </c>
      <c r="E9071">
        <v>3721</v>
      </c>
      <c r="F9071" t="str">
        <f>VLOOKUP(D9071,'Fund List'!$A$2:$F$1324,6,FALSE)</f>
        <v>REGISTRAR OF CONTRACTORS CASH BOND FUND</v>
      </c>
      <c r="G9071" s="3">
        <v>39</v>
      </c>
      <c r="I9071" s="24">
        <f t="shared" si="1831"/>
        <v>42.1148145320726</v>
      </c>
    </row>
    <row r="9072" spans="1:9" outlineLevel="2" collapsed="1" x14ac:dyDescent="0.25">
      <c r="F9072" s="1" t="s">
        <v>4682</v>
      </c>
      <c r="I9072" s="24">
        <f t="shared" ref="I9072" si="1832">SUBTOTAL(9,I9064:I9071)</f>
        <v>215.97340785678256</v>
      </c>
    </row>
    <row r="9073" spans="1:9" hidden="1" outlineLevel="3" x14ac:dyDescent="0.25">
      <c r="A9073" t="s">
        <v>119</v>
      </c>
      <c r="B9073" t="str">
        <f>VLOOKUP(A9073,'AGENCY CODES'!$C$4:$F$139,3,FALSE)</f>
        <v>REGISTRAR OF CONTRACTORS</v>
      </c>
      <c r="C9073" s="8" t="s">
        <v>2</v>
      </c>
      <c r="D9073" s="8" t="str">
        <f t="shared" si="1821"/>
        <v>RGA3725</v>
      </c>
      <c r="E9073">
        <v>3725</v>
      </c>
      <c r="F9073" t="str">
        <f>VLOOKUP(D9073,'Fund List'!$A$2:$F$1324,6,FALSE)</f>
        <v>CONTRACTORS PROMPT PAY COMPLAINT</v>
      </c>
      <c r="G9073" s="3">
        <v>2</v>
      </c>
      <c r="I9073" s="24">
        <f t="shared" ref="I9073:I9079" si="1833">$G9073/$G$10*I$5</f>
        <v>2.1597340785678254</v>
      </c>
    </row>
    <row r="9074" spans="1:9" hidden="1" outlineLevel="3" x14ac:dyDescent="0.25">
      <c r="A9074" t="s">
        <v>119</v>
      </c>
      <c r="B9074" t="str">
        <f>VLOOKUP(A9074,'AGENCY CODES'!$C$4:$F$139,3,FALSE)</f>
        <v>REGISTRAR OF CONTRACTORS</v>
      </c>
      <c r="C9074" s="8" t="s">
        <v>3</v>
      </c>
      <c r="D9074" s="8" t="str">
        <f t="shared" si="1821"/>
        <v>RGA3725</v>
      </c>
      <c r="E9074">
        <v>3725</v>
      </c>
      <c r="F9074" t="str">
        <f>VLOOKUP(D9074,'Fund List'!$A$2:$F$1324,6,FALSE)</f>
        <v>CONTRACTORS PROMPT PAY COMPLAINT</v>
      </c>
      <c r="G9074" s="3">
        <v>6</v>
      </c>
      <c r="I9074" s="24">
        <f t="shared" si="1833"/>
        <v>6.4792022357034762</v>
      </c>
    </row>
    <row r="9075" spans="1:9" hidden="1" outlineLevel="3" x14ac:dyDescent="0.25">
      <c r="A9075" t="s">
        <v>119</v>
      </c>
      <c r="B9075" t="str">
        <f>VLOOKUP(A9075,'AGENCY CODES'!$C$4:$F$139,3,FALSE)</f>
        <v>REGISTRAR OF CONTRACTORS</v>
      </c>
      <c r="C9075" s="8" t="s">
        <v>6</v>
      </c>
      <c r="D9075" s="8" t="str">
        <f t="shared" si="1821"/>
        <v>RGA3725</v>
      </c>
      <c r="E9075">
        <v>3725</v>
      </c>
      <c r="F9075" t="str">
        <f>VLOOKUP(D9075,'Fund List'!$A$2:$F$1324,6,FALSE)</f>
        <v>CONTRACTORS PROMPT PAY COMPLAINT</v>
      </c>
      <c r="G9075" s="3">
        <v>6</v>
      </c>
      <c r="I9075" s="24">
        <f t="shared" si="1833"/>
        <v>6.4792022357034762</v>
      </c>
    </row>
    <row r="9076" spans="1:9" hidden="1" outlineLevel="3" x14ac:dyDescent="0.25">
      <c r="A9076" t="s">
        <v>119</v>
      </c>
      <c r="B9076" t="str">
        <f>VLOOKUP(A9076,'AGENCY CODES'!$C$4:$F$139,3,FALSE)</f>
        <v>REGISTRAR OF CONTRACTORS</v>
      </c>
      <c r="C9076" s="8" t="s">
        <v>10</v>
      </c>
      <c r="D9076" s="8" t="str">
        <f t="shared" si="1821"/>
        <v>RGA3725</v>
      </c>
      <c r="E9076">
        <v>3725</v>
      </c>
      <c r="F9076" t="str">
        <f>VLOOKUP(D9076,'Fund List'!$A$2:$F$1324,6,FALSE)</f>
        <v>CONTRACTORS PROMPT PAY COMPLAINT</v>
      </c>
      <c r="G9076" s="3">
        <v>4</v>
      </c>
      <c r="I9076" s="24">
        <f t="shared" si="1833"/>
        <v>4.3194681571356508</v>
      </c>
    </row>
    <row r="9077" spans="1:9" hidden="1" outlineLevel="3" x14ac:dyDescent="0.25">
      <c r="A9077" t="s">
        <v>119</v>
      </c>
      <c r="B9077" t="str">
        <f>VLOOKUP(A9077,'AGENCY CODES'!$C$4:$F$139,3,FALSE)</f>
        <v>REGISTRAR OF CONTRACTORS</v>
      </c>
      <c r="C9077" s="8" t="s">
        <v>11</v>
      </c>
      <c r="D9077" s="8" t="str">
        <f t="shared" si="1821"/>
        <v>RGA3725</v>
      </c>
      <c r="E9077">
        <v>3725</v>
      </c>
      <c r="F9077" t="str">
        <f>VLOOKUP(D9077,'Fund List'!$A$2:$F$1324,6,FALSE)</f>
        <v>CONTRACTORS PROMPT PAY COMPLAINT</v>
      </c>
      <c r="G9077" s="3">
        <v>7</v>
      </c>
      <c r="I9077" s="24">
        <f t="shared" si="1833"/>
        <v>7.5590692749873885</v>
      </c>
    </row>
    <row r="9078" spans="1:9" hidden="1" outlineLevel="3" x14ac:dyDescent="0.25">
      <c r="A9078" t="s">
        <v>119</v>
      </c>
      <c r="B9078" t="str">
        <f>VLOOKUP(A9078,'AGENCY CODES'!$C$4:$F$139,3,FALSE)</f>
        <v>REGISTRAR OF CONTRACTORS</v>
      </c>
      <c r="C9078" s="8" t="s">
        <v>12</v>
      </c>
      <c r="D9078" s="8" t="str">
        <f t="shared" si="1821"/>
        <v>RGA3725</v>
      </c>
      <c r="E9078">
        <v>3725</v>
      </c>
      <c r="F9078" t="str">
        <f>VLOOKUP(D9078,'Fund List'!$A$2:$F$1324,6,FALSE)</f>
        <v>CONTRACTORS PROMPT PAY COMPLAINT</v>
      </c>
      <c r="G9078" s="3">
        <v>1</v>
      </c>
      <c r="I9078" s="24">
        <f t="shared" si="1833"/>
        <v>1.0798670392839127</v>
      </c>
    </row>
    <row r="9079" spans="1:9" hidden="1" outlineLevel="3" x14ac:dyDescent="0.25">
      <c r="A9079" t="s">
        <v>119</v>
      </c>
      <c r="B9079" t="str">
        <f>VLOOKUP(A9079,'AGENCY CODES'!$C$4:$F$139,3,FALSE)</f>
        <v>REGISTRAR OF CONTRACTORS</v>
      </c>
      <c r="C9079" s="8">
        <v>2</v>
      </c>
      <c r="D9079" s="8" t="str">
        <f t="shared" si="1821"/>
        <v>RGA3725</v>
      </c>
      <c r="E9079">
        <v>3725</v>
      </c>
      <c r="F9079" t="str">
        <f>VLOOKUP(D9079,'Fund List'!$A$2:$F$1324,6,FALSE)</f>
        <v>CONTRACTORS PROMPT PAY COMPLAINT</v>
      </c>
      <c r="G9079" s="3">
        <v>7</v>
      </c>
      <c r="I9079" s="24">
        <f t="shared" si="1833"/>
        <v>7.5590692749873885</v>
      </c>
    </row>
    <row r="9080" spans="1:9" outlineLevel="2" collapsed="1" x14ac:dyDescent="0.25">
      <c r="F9080" s="1" t="s">
        <v>4683</v>
      </c>
      <c r="I9080" s="24">
        <f t="shared" ref="I9080" si="1834">SUBTOTAL(9,I9073:I9079)</f>
        <v>35.635612296369111</v>
      </c>
    </row>
    <row r="9081" spans="1:9" outlineLevel="1" x14ac:dyDescent="0.25">
      <c r="B9081" s="1" t="s">
        <v>3984</v>
      </c>
      <c r="I9081" s="24">
        <f t="shared" ref="I9081" si="1835">SUBTOTAL(9,I9024:I9079)</f>
        <v>32460.803200874416</v>
      </c>
    </row>
    <row r="9082" spans="1:9" hidden="1" outlineLevel="3" x14ac:dyDescent="0.25">
      <c r="A9082" t="s">
        <v>120</v>
      </c>
      <c r="B9082" t="str">
        <f>VLOOKUP(A9082,'AGENCY CODES'!$C$4:$F$139,3,FALSE)</f>
        <v>PUBLIC SAFETY RETIREMENT</v>
      </c>
      <c r="C9082" s="8" t="s">
        <v>1</v>
      </c>
      <c r="D9082" s="8" t="str">
        <f t="shared" ref="D9082:D9146" si="1836">CONCATENATE(A9082,E9082)</f>
        <v>RSA1000</v>
      </c>
      <c r="E9082">
        <v>1000</v>
      </c>
      <c r="F9082" t="str">
        <f>VLOOKUP(D9082,'Fund List'!$A$2:$F$1324,6,FALSE)</f>
        <v>GENERAL FUND</v>
      </c>
      <c r="G9082" s="3">
        <v>2</v>
      </c>
      <c r="I9082" s="24">
        <f>$G9082/$G$10*I$5</f>
        <v>2.1597340785678254</v>
      </c>
    </row>
    <row r="9083" spans="1:9" hidden="1" outlineLevel="3" x14ac:dyDescent="0.25">
      <c r="A9083" t="s">
        <v>120</v>
      </c>
      <c r="B9083" t="str">
        <f>VLOOKUP(A9083,'AGENCY CODES'!$C$4:$F$139,3,FALSE)</f>
        <v>PUBLIC SAFETY RETIREMENT</v>
      </c>
      <c r="C9083" s="8" t="s">
        <v>4</v>
      </c>
      <c r="D9083" s="8" t="str">
        <f t="shared" si="1836"/>
        <v>RSA1000</v>
      </c>
      <c r="E9083">
        <v>1000</v>
      </c>
      <c r="F9083" t="str">
        <f>VLOOKUP(D9083,'Fund List'!$A$2:$F$1324,6,FALSE)</f>
        <v>GENERAL FUND</v>
      </c>
      <c r="G9083" s="3">
        <v>1</v>
      </c>
      <c r="I9083" s="24">
        <f>$G9083/$G$10*I$5</f>
        <v>1.0798670392839127</v>
      </c>
    </row>
    <row r="9084" spans="1:9" hidden="1" outlineLevel="3" x14ac:dyDescent="0.25">
      <c r="A9084" t="s">
        <v>120</v>
      </c>
      <c r="B9084" t="str">
        <f>VLOOKUP(A9084,'AGENCY CODES'!$C$4:$F$139,3,FALSE)</f>
        <v>PUBLIC SAFETY RETIREMENT</v>
      </c>
      <c r="C9084" s="8" t="s">
        <v>5</v>
      </c>
      <c r="D9084" s="8" t="str">
        <f t="shared" si="1836"/>
        <v>RSA1000</v>
      </c>
      <c r="E9084">
        <v>1000</v>
      </c>
      <c r="F9084" t="str">
        <f>VLOOKUP(D9084,'Fund List'!$A$2:$F$1324,6,FALSE)</f>
        <v>GENERAL FUND</v>
      </c>
      <c r="G9084" s="3">
        <v>1</v>
      </c>
      <c r="I9084" s="24">
        <f>$G9084/$G$10*I$5</f>
        <v>1.0798670392839127</v>
      </c>
    </row>
    <row r="9085" spans="1:9" hidden="1" outlineLevel="3" x14ac:dyDescent="0.25">
      <c r="A9085" t="s">
        <v>120</v>
      </c>
      <c r="B9085" t="str">
        <f>VLOOKUP(A9085,'AGENCY CODES'!$C$4:$F$139,3,FALSE)</f>
        <v>PUBLIC SAFETY RETIREMENT</v>
      </c>
      <c r="C9085" s="8" t="s">
        <v>8</v>
      </c>
      <c r="D9085" s="8" t="str">
        <f t="shared" si="1836"/>
        <v>RSA1000</v>
      </c>
      <c r="E9085">
        <v>1000</v>
      </c>
      <c r="F9085" t="str">
        <f>VLOOKUP(D9085,'Fund List'!$A$2:$F$1324,6,FALSE)</f>
        <v>GENERAL FUND</v>
      </c>
      <c r="G9085" s="3">
        <v>1</v>
      </c>
      <c r="I9085" s="24">
        <f>$G9085/$G$10*I$5</f>
        <v>1.0798670392839127</v>
      </c>
    </row>
    <row r="9086" spans="1:9" hidden="1" outlineLevel="3" x14ac:dyDescent="0.25">
      <c r="A9086" t="s">
        <v>120</v>
      </c>
      <c r="B9086" t="str">
        <f>VLOOKUP(A9086,'AGENCY CODES'!$C$4:$F$139,3,FALSE)</f>
        <v>PUBLIC SAFETY RETIREMENT</v>
      </c>
      <c r="C9086" s="8" t="s">
        <v>12</v>
      </c>
      <c r="D9086" s="8" t="str">
        <f t="shared" si="1836"/>
        <v>RSA1000</v>
      </c>
      <c r="E9086">
        <v>1000</v>
      </c>
      <c r="F9086" t="str">
        <f>VLOOKUP(D9086,'Fund List'!$A$2:$F$1324,6,FALSE)</f>
        <v>GENERAL FUND</v>
      </c>
      <c r="G9086" s="3">
        <v>1</v>
      </c>
      <c r="I9086" s="24">
        <f>$G9086/$G$10*I$5</f>
        <v>1.0798670392839127</v>
      </c>
    </row>
    <row r="9087" spans="1:9" outlineLevel="2" collapsed="1" x14ac:dyDescent="0.25">
      <c r="F9087" s="1" t="s">
        <v>4007</v>
      </c>
      <c r="I9087" s="24">
        <f t="shared" ref="I9087" si="1837">SUBTOTAL(9,I9082:I9086)</f>
        <v>6.4792022357034771</v>
      </c>
    </row>
    <row r="9088" spans="1:9" hidden="1" outlineLevel="3" x14ac:dyDescent="0.25">
      <c r="A9088" t="s">
        <v>120</v>
      </c>
      <c r="B9088" t="str">
        <f>VLOOKUP(A9088,'AGENCY CODES'!$C$4:$F$139,3,FALSE)</f>
        <v>PUBLIC SAFETY RETIREMENT</v>
      </c>
      <c r="C9088" s="8" t="s">
        <v>5</v>
      </c>
      <c r="D9088" s="8" t="str">
        <f t="shared" si="1836"/>
        <v>RSA3044</v>
      </c>
      <c r="E9088">
        <v>3044</v>
      </c>
      <c r="F9088" t="str">
        <f>VLOOKUP(D9088,'Fund List'!$A$2:$F$1324,6,FALSE)</f>
        <v>ELECTED OFFICIALS' RETIREMENT PLAN FUND</v>
      </c>
      <c r="G9088" s="3">
        <v>3</v>
      </c>
      <c r="I9088" s="24">
        <f>$G9088/$G$10*I$5</f>
        <v>3.2396011178517381</v>
      </c>
    </row>
    <row r="9089" spans="1:9" hidden="1" outlineLevel="3" x14ac:dyDescent="0.25">
      <c r="A9089" t="s">
        <v>120</v>
      </c>
      <c r="B9089" t="str">
        <f>VLOOKUP(A9089,'AGENCY CODES'!$C$4:$F$139,3,FALSE)</f>
        <v>PUBLIC SAFETY RETIREMENT</v>
      </c>
      <c r="C9089" s="8" t="s">
        <v>10</v>
      </c>
      <c r="D9089" s="8" t="str">
        <f t="shared" si="1836"/>
        <v>RSA3044</v>
      </c>
      <c r="E9089">
        <v>3044</v>
      </c>
      <c r="F9089" t="str">
        <f>VLOOKUP(D9089,'Fund List'!$A$2:$F$1324,6,FALSE)</f>
        <v>ELECTED OFFICIALS' RETIREMENT PLAN FUND</v>
      </c>
      <c r="G9089" s="3">
        <v>2</v>
      </c>
      <c r="I9089" s="24">
        <f>$G9089/$G$10*I$5</f>
        <v>2.1597340785678254</v>
      </c>
    </row>
    <row r="9090" spans="1:9" hidden="1" outlineLevel="3" x14ac:dyDescent="0.25">
      <c r="A9090" t="s">
        <v>120</v>
      </c>
      <c r="B9090" t="str">
        <f>VLOOKUP(A9090,'AGENCY CODES'!$C$4:$F$139,3,FALSE)</f>
        <v>PUBLIC SAFETY RETIREMENT</v>
      </c>
      <c r="C9090" s="8" t="s">
        <v>11</v>
      </c>
      <c r="D9090" s="8" t="str">
        <f t="shared" si="1836"/>
        <v>RSA3044</v>
      </c>
      <c r="E9090">
        <v>3044</v>
      </c>
      <c r="F9090" t="str">
        <f>VLOOKUP(D9090,'Fund List'!$A$2:$F$1324,6,FALSE)</f>
        <v>ELECTED OFFICIALS' RETIREMENT PLAN FUND</v>
      </c>
      <c r="G9090" s="3">
        <v>2</v>
      </c>
      <c r="I9090" s="24">
        <f>$G9090/$G$10*I$5</f>
        <v>2.1597340785678254</v>
      </c>
    </row>
    <row r="9091" spans="1:9" hidden="1" outlineLevel="3" x14ac:dyDescent="0.25">
      <c r="A9091" t="s">
        <v>120</v>
      </c>
      <c r="B9091" t="str">
        <f>VLOOKUP(A9091,'AGENCY CODES'!$C$4:$F$139,3,FALSE)</f>
        <v>PUBLIC SAFETY RETIREMENT</v>
      </c>
      <c r="C9091" s="8" t="s">
        <v>12</v>
      </c>
      <c r="D9091" s="8" t="str">
        <f t="shared" si="1836"/>
        <v>RSA3044</v>
      </c>
      <c r="E9091">
        <v>3044</v>
      </c>
      <c r="F9091" t="str">
        <f>VLOOKUP(D9091,'Fund List'!$A$2:$F$1324,6,FALSE)</f>
        <v>ELECTED OFFICIALS' RETIREMENT PLAN FUND</v>
      </c>
      <c r="G9091" s="3">
        <v>2</v>
      </c>
      <c r="I9091" s="24">
        <f>$G9091/$G$10*I$5</f>
        <v>2.1597340785678254</v>
      </c>
    </row>
    <row r="9092" spans="1:9" hidden="1" outlineLevel="3" x14ac:dyDescent="0.25">
      <c r="A9092" t="s">
        <v>120</v>
      </c>
      <c r="B9092" t="str">
        <f>VLOOKUP(A9092,'AGENCY CODES'!$C$4:$F$139,3,FALSE)</f>
        <v>PUBLIC SAFETY RETIREMENT</v>
      </c>
      <c r="C9092" s="8">
        <v>2</v>
      </c>
      <c r="D9092" s="8" t="str">
        <f t="shared" si="1836"/>
        <v>RSA3044</v>
      </c>
      <c r="E9092">
        <v>3044</v>
      </c>
      <c r="F9092" t="str">
        <f>VLOOKUP(D9092,'Fund List'!$A$2:$F$1324,6,FALSE)</f>
        <v>ELECTED OFFICIALS' RETIREMENT PLAN FUND</v>
      </c>
      <c r="G9092" s="3">
        <v>2</v>
      </c>
      <c r="I9092" s="24">
        <f>$G9092/$G$10*I$5</f>
        <v>2.1597340785678254</v>
      </c>
    </row>
    <row r="9093" spans="1:9" outlineLevel="2" collapsed="1" x14ac:dyDescent="0.25">
      <c r="F9093" s="1" t="s">
        <v>4684</v>
      </c>
      <c r="I9093" s="24">
        <f t="shared" ref="I9093" si="1838">SUBTOTAL(9,I9088:I9092)</f>
        <v>11.878537432123039</v>
      </c>
    </row>
    <row r="9094" spans="1:9" outlineLevel="1" x14ac:dyDescent="0.25">
      <c r="B9094" s="1" t="s">
        <v>3985</v>
      </c>
      <c r="I9094" s="24">
        <f t="shared" ref="I9094" si="1839">SUBTOTAL(9,I9082:I9092)</f>
        <v>18.357739667826518</v>
      </c>
    </row>
    <row r="9095" spans="1:9" hidden="1" outlineLevel="3" x14ac:dyDescent="0.25">
      <c r="A9095" t="s">
        <v>121</v>
      </c>
      <c r="B9095" t="str">
        <f>VLOOKUP(A9095,'AGENCY CODES'!$C$4:$F$139,3,FALSE)</f>
        <v>STATE RETIREMENT SYSTEM</v>
      </c>
      <c r="C9095" s="8" t="s">
        <v>1</v>
      </c>
      <c r="D9095" s="8" t="str">
        <f t="shared" si="1836"/>
        <v>RTA1401</v>
      </c>
      <c r="E9095">
        <v>1401</v>
      </c>
      <c r="F9095" t="str">
        <f>VLOOKUP(D9095,'Fund List'!$A$2:$F$1324,6,FALSE)</f>
        <v>RETIREMENT SYSTEM APPROPRIATED</v>
      </c>
      <c r="G9095" s="3">
        <v>132</v>
      </c>
      <c r="I9095" s="24">
        <f t="shared" ref="I9095:I9110" si="1840">$G9095/$G$10*I$5</f>
        <v>142.5424491854765</v>
      </c>
    </row>
    <row r="9096" spans="1:9" hidden="1" outlineLevel="3" x14ac:dyDescent="0.25">
      <c r="A9096" t="s">
        <v>121</v>
      </c>
      <c r="B9096" t="str">
        <f>VLOOKUP(A9096,'AGENCY CODES'!$C$4:$F$139,3,FALSE)</f>
        <v>STATE RETIREMENT SYSTEM</v>
      </c>
      <c r="C9096" s="8" t="s">
        <v>2</v>
      </c>
      <c r="D9096" s="8" t="str">
        <f t="shared" si="1836"/>
        <v>RTA1401</v>
      </c>
      <c r="E9096">
        <v>1401</v>
      </c>
      <c r="F9096" t="str">
        <f>VLOOKUP(D9096,'Fund List'!$A$2:$F$1324,6,FALSE)</f>
        <v>RETIREMENT SYSTEM APPROPRIATED</v>
      </c>
      <c r="G9096" s="3">
        <v>1</v>
      </c>
      <c r="I9096" s="24">
        <f t="shared" si="1840"/>
        <v>1.0798670392839127</v>
      </c>
    </row>
    <row r="9097" spans="1:9" hidden="1" outlineLevel="3" x14ac:dyDescent="0.25">
      <c r="A9097" t="s">
        <v>121</v>
      </c>
      <c r="B9097" t="str">
        <f>VLOOKUP(A9097,'AGENCY CODES'!$C$4:$F$139,3,FALSE)</f>
        <v>STATE RETIREMENT SYSTEM</v>
      </c>
      <c r="C9097" s="8" t="s">
        <v>3</v>
      </c>
      <c r="D9097" s="8" t="str">
        <f t="shared" si="1836"/>
        <v>RTA1401</v>
      </c>
      <c r="E9097">
        <v>1401</v>
      </c>
      <c r="F9097" t="str">
        <f>VLOOKUP(D9097,'Fund List'!$A$2:$F$1324,6,FALSE)</f>
        <v>RETIREMENT SYSTEM APPROPRIATED</v>
      </c>
      <c r="G9097" s="3">
        <v>102</v>
      </c>
      <c r="I9097" s="24">
        <f t="shared" si="1840"/>
        <v>110.1464380069591</v>
      </c>
    </row>
    <row r="9098" spans="1:9" hidden="1" outlineLevel="3" x14ac:dyDescent="0.25">
      <c r="A9098" t="s">
        <v>121</v>
      </c>
      <c r="B9098" t="str">
        <f>VLOOKUP(A9098,'AGENCY CODES'!$C$4:$F$139,3,FALSE)</f>
        <v>STATE RETIREMENT SYSTEM</v>
      </c>
      <c r="C9098" s="8" t="s">
        <v>4</v>
      </c>
      <c r="D9098" s="8" t="str">
        <f t="shared" si="1836"/>
        <v>RTA1401</v>
      </c>
      <c r="E9098">
        <v>1401</v>
      </c>
      <c r="F9098" t="str">
        <f>VLOOKUP(D9098,'Fund List'!$A$2:$F$1324,6,FALSE)</f>
        <v>RETIREMENT SYSTEM APPROPRIATED</v>
      </c>
      <c r="G9098" s="3">
        <v>1524</v>
      </c>
      <c r="I9098" s="24">
        <f t="shared" si="1840"/>
        <v>1645.7173678686831</v>
      </c>
    </row>
    <row r="9099" spans="1:9" hidden="1" outlineLevel="3" x14ac:dyDescent="0.25">
      <c r="A9099" t="s">
        <v>121</v>
      </c>
      <c r="B9099" t="str">
        <f>VLOOKUP(A9099,'AGENCY CODES'!$C$4:$F$139,3,FALSE)</f>
        <v>STATE RETIREMENT SYSTEM</v>
      </c>
      <c r="C9099" s="8" t="s">
        <v>5</v>
      </c>
      <c r="D9099" s="8" t="str">
        <f t="shared" si="1836"/>
        <v>RTA1401</v>
      </c>
      <c r="E9099">
        <v>1401</v>
      </c>
      <c r="F9099" t="str">
        <f>VLOOKUP(D9099,'Fund List'!$A$2:$F$1324,6,FALSE)</f>
        <v>RETIREMENT SYSTEM APPROPRIATED</v>
      </c>
      <c r="G9099" s="3">
        <v>8</v>
      </c>
      <c r="I9099" s="24">
        <f t="shared" si="1840"/>
        <v>8.6389363142713016</v>
      </c>
    </row>
    <row r="9100" spans="1:9" hidden="1" outlineLevel="3" x14ac:dyDescent="0.25">
      <c r="A9100" t="s">
        <v>121</v>
      </c>
      <c r="B9100" t="str">
        <f>VLOOKUP(A9100,'AGENCY CODES'!$C$4:$F$139,3,FALSE)</f>
        <v>STATE RETIREMENT SYSTEM</v>
      </c>
      <c r="C9100" s="8" t="s">
        <v>6</v>
      </c>
      <c r="D9100" s="8" t="str">
        <f t="shared" si="1836"/>
        <v>RTA1401</v>
      </c>
      <c r="E9100">
        <v>1401</v>
      </c>
      <c r="F9100" t="str">
        <f>VLOOKUP(D9100,'Fund List'!$A$2:$F$1324,6,FALSE)</f>
        <v>RETIREMENT SYSTEM APPROPRIATED</v>
      </c>
      <c r="G9100" s="3">
        <v>84</v>
      </c>
      <c r="I9100" s="24">
        <f t="shared" si="1840"/>
        <v>90.708831299848669</v>
      </c>
    </row>
    <row r="9101" spans="1:9" hidden="1" outlineLevel="3" x14ac:dyDescent="0.25">
      <c r="A9101" t="s">
        <v>121</v>
      </c>
      <c r="B9101" t="str">
        <f>VLOOKUP(A9101,'AGENCY CODES'!$C$4:$F$139,3,FALSE)</f>
        <v>STATE RETIREMENT SYSTEM</v>
      </c>
      <c r="C9101" s="8" t="s">
        <v>7</v>
      </c>
      <c r="D9101" s="8" t="str">
        <f t="shared" si="1836"/>
        <v>RTA1401</v>
      </c>
      <c r="E9101">
        <v>1401</v>
      </c>
      <c r="F9101" t="str">
        <f>VLOOKUP(D9101,'Fund List'!$A$2:$F$1324,6,FALSE)</f>
        <v>RETIREMENT SYSTEM APPROPRIATED</v>
      </c>
      <c r="G9101" s="3">
        <v>94</v>
      </c>
      <c r="I9101" s="24">
        <f t="shared" si="1840"/>
        <v>101.50750169268781</v>
      </c>
    </row>
    <row r="9102" spans="1:9" hidden="1" outlineLevel="3" x14ac:dyDescent="0.25">
      <c r="A9102" t="s">
        <v>121</v>
      </c>
      <c r="B9102" t="str">
        <f>VLOOKUP(A9102,'AGENCY CODES'!$C$4:$F$139,3,FALSE)</f>
        <v>STATE RETIREMENT SYSTEM</v>
      </c>
      <c r="C9102" s="8" t="s">
        <v>14</v>
      </c>
      <c r="D9102" s="8" t="str">
        <f t="shared" si="1836"/>
        <v>RTA1401</v>
      </c>
      <c r="E9102">
        <v>1401</v>
      </c>
      <c r="F9102" t="str">
        <f>VLOOKUP(D9102,'Fund List'!$A$2:$F$1324,6,FALSE)</f>
        <v>RETIREMENT SYSTEM APPROPRIATED</v>
      </c>
      <c r="G9102" s="3">
        <v>92</v>
      </c>
      <c r="I9102" s="24">
        <f t="shared" si="1840"/>
        <v>99.347767614119974</v>
      </c>
    </row>
    <row r="9103" spans="1:9" hidden="1" outlineLevel="3" x14ac:dyDescent="0.25">
      <c r="A9103" t="s">
        <v>121</v>
      </c>
      <c r="B9103" t="str">
        <f>VLOOKUP(A9103,'AGENCY CODES'!$C$4:$F$139,3,FALSE)</f>
        <v>STATE RETIREMENT SYSTEM</v>
      </c>
      <c r="C9103" s="8" t="s">
        <v>8</v>
      </c>
      <c r="D9103" s="8" t="str">
        <f t="shared" si="1836"/>
        <v>RTA1401</v>
      </c>
      <c r="E9103">
        <v>1401</v>
      </c>
      <c r="F9103" t="str">
        <f>VLOOKUP(D9103,'Fund List'!$A$2:$F$1324,6,FALSE)</f>
        <v>RETIREMENT SYSTEM APPROPRIATED</v>
      </c>
      <c r="G9103" s="3">
        <v>78</v>
      </c>
      <c r="I9103" s="24">
        <f t="shared" si="1840"/>
        <v>84.2296290641452</v>
      </c>
    </row>
    <row r="9104" spans="1:9" hidden="1" outlineLevel="3" x14ac:dyDescent="0.25">
      <c r="A9104" t="s">
        <v>121</v>
      </c>
      <c r="B9104" t="str">
        <f>VLOOKUP(A9104,'AGENCY CODES'!$C$4:$F$139,3,FALSE)</f>
        <v>STATE RETIREMENT SYSTEM</v>
      </c>
      <c r="C9104" s="8" t="s">
        <v>10</v>
      </c>
      <c r="D9104" s="8" t="str">
        <f t="shared" si="1836"/>
        <v>RTA1401</v>
      </c>
      <c r="E9104">
        <v>1401</v>
      </c>
      <c r="F9104" t="str">
        <f>VLOOKUP(D9104,'Fund List'!$A$2:$F$1324,6,FALSE)</f>
        <v>RETIREMENT SYSTEM APPROPRIATED</v>
      </c>
      <c r="G9104" s="3">
        <v>310</v>
      </c>
      <c r="I9104" s="24">
        <f t="shared" si="1840"/>
        <v>334.75878217801301</v>
      </c>
    </row>
    <row r="9105" spans="1:9" hidden="1" outlineLevel="3" x14ac:dyDescent="0.25">
      <c r="A9105" t="s">
        <v>121</v>
      </c>
      <c r="B9105" t="str">
        <f>VLOOKUP(A9105,'AGENCY CODES'!$C$4:$F$139,3,FALSE)</f>
        <v>STATE RETIREMENT SYSTEM</v>
      </c>
      <c r="C9105" s="8" t="s">
        <v>11</v>
      </c>
      <c r="D9105" s="8" t="str">
        <f t="shared" si="1836"/>
        <v>RTA1401</v>
      </c>
      <c r="E9105">
        <v>1401</v>
      </c>
      <c r="F9105" t="str">
        <f>VLOOKUP(D9105,'Fund List'!$A$2:$F$1324,6,FALSE)</f>
        <v>RETIREMENT SYSTEM APPROPRIATED</v>
      </c>
      <c r="G9105" s="3">
        <v>2525</v>
      </c>
      <c r="I9105" s="24">
        <f t="shared" si="1840"/>
        <v>2726.6642741918799</v>
      </c>
    </row>
    <row r="9106" spans="1:9" hidden="1" outlineLevel="3" x14ac:dyDescent="0.25">
      <c r="A9106" t="s">
        <v>121</v>
      </c>
      <c r="B9106" t="str">
        <f>VLOOKUP(A9106,'AGENCY CODES'!$C$4:$F$139,3,FALSE)</f>
        <v>STATE RETIREMENT SYSTEM</v>
      </c>
      <c r="C9106" s="8" t="s">
        <v>15</v>
      </c>
      <c r="D9106" s="8" t="str">
        <f t="shared" si="1836"/>
        <v>RTA1401</v>
      </c>
      <c r="E9106">
        <v>1401</v>
      </c>
      <c r="F9106" t="str">
        <f>VLOOKUP(D9106,'Fund List'!$A$2:$F$1324,6,FALSE)</f>
        <v>RETIREMENT SYSTEM APPROPRIATED</v>
      </c>
      <c r="G9106" s="3">
        <v>10</v>
      </c>
      <c r="I9106" s="24">
        <f t="shared" si="1840"/>
        <v>10.798670392839128</v>
      </c>
    </row>
    <row r="9107" spans="1:9" hidden="1" outlineLevel="3" x14ac:dyDescent="0.25">
      <c r="A9107" t="s">
        <v>121</v>
      </c>
      <c r="B9107" t="str">
        <f>VLOOKUP(A9107,'AGENCY CODES'!$C$4:$F$139,3,FALSE)</f>
        <v>STATE RETIREMENT SYSTEM</v>
      </c>
      <c r="C9107" s="8" t="s">
        <v>12</v>
      </c>
      <c r="D9107" s="8" t="str">
        <f t="shared" si="1836"/>
        <v>RTA1401</v>
      </c>
      <c r="E9107">
        <v>1401</v>
      </c>
      <c r="F9107" t="str">
        <f>VLOOKUP(D9107,'Fund List'!$A$2:$F$1324,6,FALSE)</f>
        <v>RETIREMENT SYSTEM APPROPRIATED</v>
      </c>
      <c r="G9107" s="3">
        <v>121</v>
      </c>
      <c r="I9107" s="24">
        <f t="shared" si="1840"/>
        <v>130.66391175335343</v>
      </c>
    </row>
    <row r="9108" spans="1:9" hidden="1" outlineLevel="3" x14ac:dyDescent="0.25">
      <c r="A9108" t="s">
        <v>121</v>
      </c>
      <c r="B9108" t="str">
        <f>VLOOKUP(A9108,'AGENCY CODES'!$C$4:$F$139,3,FALSE)</f>
        <v>STATE RETIREMENT SYSTEM</v>
      </c>
      <c r="C9108" s="8" t="s">
        <v>20</v>
      </c>
      <c r="D9108" s="8" t="str">
        <f t="shared" si="1836"/>
        <v>RTA1401</v>
      </c>
      <c r="E9108">
        <v>1401</v>
      </c>
      <c r="F9108" t="str">
        <f>VLOOKUP(D9108,'Fund List'!$A$2:$F$1324,6,FALSE)</f>
        <v>RETIREMENT SYSTEM APPROPRIATED</v>
      </c>
      <c r="G9108" s="3">
        <v>653</v>
      </c>
      <c r="I9108" s="24">
        <f t="shared" si="1840"/>
        <v>705.15317665239502</v>
      </c>
    </row>
    <row r="9109" spans="1:9" hidden="1" outlineLevel="3" x14ac:dyDescent="0.25">
      <c r="A9109" t="s">
        <v>121</v>
      </c>
      <c r="B9109" t="str">
        <f>VLOOKUP(A9109,'AGENCY CODES'!$C$4:$F$139,3,FALSE)</f>
        <v>STATE RETIREMENT SYSTEM</v>
      </c>
      <c r="C9109" s="8">
        <v>2</v>
      </c>
      <c r="D9109" s="8" t="str">
        <f t="shared" si="1836"/>
        <v>RTA1401</v>
      </c>
      <c r="E9109">
        <v>1401</v>
      </c>
      <c r="F9109" t="str">
        <f>VLOOKUP(D9109,'Fund List'!$A$2:$F$1324,6,FALSE)</f>
        <v>RETIREMENT SYSTEM APPROPRIATED</v>
      </c>
      <c r="G9109" s="3">
        <v>2392</v>
      </c>
      <c r="I9109" s="24">
        <f t="shared" si="1840"/>
        <v>2583.0419579671193</v>
      </c>
    </row>
    <row r="9110" spans="1:9" hidden="1" outlineLevel="3" x14ac:dyDescent="0.25">
      <c r="A9110" t="s">
        <v>121</v>
      </c>
      <c r="B9110" t="str">
        <f>VLOOKUP(A9110,'AGENCY CODES'!$C$4:$F$139,3,FALSE)</f>
        <v>STATE RETIREMENT SYSTEM</v>
      </c>
      <c r="C9110" s="8">
        <v>8</v>
      </c>
      <c r="D9110" s="8" t="str">
        <f t="shared" si="1836"/>
        <v>RTA1401</v>
      </c>
      <c r="E9110">
        <v>1401</v>
      </c>
      <c r="F9110" t="str">
        <f>VLOOKUP(D9110,'Fund List'!$A$2:$F$1324,6,FALSE)</f>
        <v>RETIREMENT SYSTEM APPROPRIATED</v>
      </c>
      <c r="G9110" s="3">
        <v>24705</v>
      </c>
      <c r="I9110" s="24">
        <f t="shared" si="1840"/>
        <v>26678.115205509068</v>
      </c>
    </row>
    <row r="9111" spans="1:9" outlineLevel="2" collapsed="1" x14ac:dyDescent="0.25">
      <c r="F9111" s="1" t="s">
        <v>4685</v>
      </c>
      <c r="I9111" s="24">
        <f t="shared" ref="I9111" si="1841">SUBTOTAL(9,I9095:I9110)</f>
        <v>35453.114766730141</v>
      </c>
    </row>
    <row r="9112" spans="1:9" hidden="1" outlineLevel="3" x14ac:dyDescent="0.25">
      <c r="A9112" t="s">
        <v>121</v>
      </c>
      <c r="B9112" t="str">
        <f>VLOOKUP(A9112,'AGENCY CODES'!$C$4:$F$139,3,FALSE)</f>
        <v>STATE RETIREMENT SYSTEM</v>
      </c>
      <c r="C9112" s="8" t="s">
        <v>2</v>
      </c>
      <c r="D9112" s="8" t="str">
        <f t="shared" si="1836"/>
        <v>RTA1407</v>
      </c>
      <c r="E9112">
        <v>1407</v>
      </c>
      <c r="F9112" t="str">
        <f>VLOOKUP(D9112,'Fund List'!$A$2:$F$1324,6,FALSE)</f>
        <v>ARIZONA STATE RETIREMENT SYSTEM-NON APPD</v>
      </c>
      <c r="G9112" s="3">
        <v>21</v>
      </c>
      <c r="I9112" s="24">
        <f t="shared" ref="I9112:I9123" si="1842">$G9112/$G$10*I$5</f>
        <v>22.677207824962167</v>
      </c>
    </row>
    <row r="9113" spans="1:9" hidden="1" outlineLevel="3" x14ac:dyDescent="0.25">
      <c r="A9113" t="s">
        <v>121</v>
      </c>
      <c r="B9113" t="str">
        <f>VLOOKUP(A9113,'AGENCY CODES'!$C$4:$F$139,3,FALSE)</f>
        <v>STATE RETIREMENT SYSTEM</v>
      </c>
      <c r="C9113" s="8" t="s">
        <v>3</v>
      </c>
      <c r="D9113" s="8" t="str">
        <f t="shared" si="1836"/>
        <v>RTA1407</v>
      </c>
      <c r="E9113">
        <v>1407</v>
      </c>
      <c r="F9113" t="str">
        <f>VLOOKUP(D9113,'Fund List'!$A$2:$F$1324,6,FALSE)</f>
        <v>ARIZONA STATE RETIREMENT SYSTEM-NON APPD</v>
      </c>
      <c r="G9113" s="3">
        <v>148</v>
      </c>
      <c r="I9113" s="24">
        <f t="shared" si="1842"/>
        <v>159.82032181401911</v>
      </c>
    </row>
    <row r="9114" spans="1:9" hidden="1" outlineLevel="3" x14ac:dyDescent="0.25">
      <c r="A9114" t="s">
        <v>121</v>
      </c>
      <c r="B9114" t="str">
        <f>VLOOKUP(A9114,'AGENCY CODES'!$C$4:$F$139,3,FALSE)</f>
        <v>STATE RETIREMENT SYSTEM</v>
      </c>
      <c r="C9114" s="8" t="s">
        <v>4</v>
      </c>
      <c r="D9114" s="8" t="str">
        <f t="shared" si="1836"/>
        <v>RTA1407</v>
      </c>
      <c r="E9114">
        <v>1407</v>
      </c>
      <c r="F9114" t="str">
        <f>VLOOKUP(D9114,'Fund List'!$A$2:$F$1324,6,FALSE)</f>
        <v>ARIZONA STATE RETIREMENT SYSTEM-NON APPD</v>
      </c>
      <c r="G9114" s="3">
        <v>145</v>
      </c>
      <c r="I9114" s="24">
        <f t="shared" si="1842"/>
        <v>156.58072069616733</v>
      </c>
    </row>
    <row r="9115" spans="1:9" hidden="1" outlineLevel="3" x14ac:dyDescent="0.25">
      <c r="A9115" t="s">
        <v>121</v>
      </c>
      <c r="B9115" t="str">
        <f>VLOOKUP(A9115,'AGENCY CODES'!$C$4:$F$139,3,FALSE)</f>
        <v>STATE RETIREMENT SYSTEM</v>
      </c>
      <c r="C9115" s="8" t="s">
        <v>5</v>
      </c>
      <c r="D9115" s="8" t="str">
        <f t="shared" si="1836"/>
        <v>RTA1407</v>
      </c>
      <c r="E9115">
        <v>1407</v>
      </c>
      <c r="F9115" t="str">
        <f>VLOOKUP(D9115,'Fund List'!$A$2:$F$1324,6,FALSE)</f>
        <v>ARIZONA STATE RETIREMENT SYSTEM-NON APPD</v>
      </c>
      <c r="G9115" s="3">
        <v>1</v>
      </c>
      <c r="I9115" s="24">
        <f t="shared" si="1842"/>
        <v>1.0798670392839127</v>
      </c>
    </row>
    <row r="9116" spans="1:9" hidden="1" outlineLevel="3" x14ac:dyDescent="0.25">
      <c r="A9116" t="s">
        <v>121</v>
      </c>
      <c r="B9116" t="str">
        <f>VLOOKUP(A9116,'AGENCY CODES'!$C$4:$F$139,3,FALSE)</f>
        <v>STATE RETIREMENT SYSTEM</v>
      </c>
      <c r="C9116" s="8" t="s">
        <v>6</v>
      </c>
      <c r="D9116" s="8" t="str">
        <f t="shared" si="1836"/>
        <v>RTA1407</v>
      </c>
      <c r="E9116">
        <v>1407</v>
      </c>
      <c r="F9116" t="str">
        <f>VLOOKUP(D9116,'Fund List'!$A$2:$F$1324,6,FALSE)</f>
        <v>ARIZONA STATE RETIREMENT SYSTEM-NON APPD</v>
      </c>
      <c r="G9116" s="3">
        <v>4</v>
      </c>
      <c r="I9116" s="24">
        <f t="shared" si="1842"/>
        <v>4.3194681571356508</v>
      </c>
    </row>
    <row r="9117" spans="1:9" hidden="1" outlineLevel="3" x14ac:dyDescent="0.25">
      <c r="A9117" t="s">
        <v>121</v>
      </c>
      <c r="B9117" t="str">
        <f>VLOOKUP(A9117,'AGENCY CODES'!$C$4:$F$139,3,FALSE)</f>
        <v>STATE RETIREMENT SYSTEM</v>
      </c>
      <c r="C9117" s="8" t="s">
        <v>7</v>
      </c>
      <c r="D9117" s="8" t="str">
        <f t="shared" si="1836"/>
        <v>RTA1407</v>
      </c>
      <c r="E9117">
        <v>1407</v>
      </c>
      <c r="F9117" t="str">
        <f>VLOOKUP(D9117,'Fund List'!$A$2:$F$1324,6,FALSE)</f>
        <v>ARIZONA STATE RETIREMENT SYSTEM-NON APPD</v>
      </c>
      <c r="G9117" s="3">
        <v>52</v>
      </c>
      <c r="I9117" s="24">
        <f t="shared" si="1842"/>
        <v>56.153086042763462</v>
      </c>
    </row>
    <row r="9118" spans="1:9" hidden="1" outlineLevel="3" x14ac:dyDescent="0.25">
      <c r="A9118" t="s">
        <v>121</v>
      </c>
      <c r="B9118" t="str">
        <f>VLOOKUP(A9118,'AGENCY CODES'!$C$4:$F$139,3,FALSE)</f>
        <v>STATE RETIREMENT SYSTEM</v>
      </c>
      <c r="C9118" s="8" t="s">
        <v>8</v>
      </c>
      <c r="D9118" s="8" t="str">
        <f t="shared" si="1836"/>
        <v>RTA1407</v>
      </c>
      <c r="E9118">
        <v>1407</v>
      </c>
      <c r="F9118" t="str">
        <f>VLOOKUP(D9118,'Fund List'!$A$2:$F$1324,6,FALSE)</f>
        <v>ARIZONA STATE RETIREMENT SYSTEM-NON APPD</v>
      </c>
      <c r="G9118" s="3">
        <v>263</v>
      </c>
      <c r="I9118" s="24">
        <f t="shared" si="1842"/>
        <v>284.00503133166904</v>
      </c>
    </row>
    <row r="9119" spans="1:9" hidden="1" outlineLevel="3" x14ac:dyDescent="0.25">
      <c r="A9119" t="s">
        <v>121</v>
      </c>
      <c r="B9119" t="str">
        <f>VLOOKUP(A9119,'AGENCY CODES'!$C$4:$F$139,3,FALSE)</f>
        <v>STATE RETIREMENT SYSTEM</v>
      </c>
      <c r="C9119" s="8" t="s">
        <v>10</v>
      </c>
      <c r="D9119" s="8" t="str">
        <f t="shared" si="1836"/>
        <v>RTA1407</v>
      </c>
      <c r="E9119">
        <v>1407</v>
      </c>
      <c r="F9119" t="str">
        <f>VLOOKUP(D9119,'Fund List'!$A$2:$F$1324,6,FALSE)</f>
        <v>ARIZONA STATE RETIREMENT SYSTEM-NON APPD</v>
      </c>
      <c r="G9119" s="3">
        <v>286</v>
      </c>
      <c r="I9119" s="24">
        <f t="shared" si="1842"/>
        <v>308.84197323519908</v>
      </c>
    </row>
    <row r="9120" spans="1:9" hidden="1" outlineLevel="3" x14ac:dyDescent="0.25">
      <c r="A9120" t="s">
        <v>121</v>
      </c>
      <c r="B9120" t="str">
        <f>VLOOKUP(A9120,'AGENCY CODES'!$C$4:$F$139,3,FALSE)</f>
        <v>STATE RETIREMENT SYSTEM</v>
      </c>
      <c r="C9120" s="8" t="s">
        <v>11</v>
      </c>
      <c r="D9120" s="8" t="str">
        <f t="shared" si="1836"/>
        <v>RTA1407</v>
      </c>
      <c r="E9120">
        <v>1407</v>
      </c>
      <c r="F9120" t="str">
        <f>VLOOKUP(D9120,'Fund List'!$A$2:$F$1324,6,FALSE)</f>
        <v>ARIZONA STATE RETIREMENT SYSTEM-NON APPD</v>
      </c>
      <c r="G9120" s="3">
        <v>3263</v>
      </c>
      <c r="I9120" s="24">
        <f t="shared" si="1842"/>
        <v>3523.6061491834075</v>
      </c>
    </row>
    <row r="9121" spans="1:9" hidden="1" outlineLevel="3" x14ac:dyDescent="0.25">
      <c r="A9121" t="s">
        <v>121</v>
      </c>
      <c r="B9121" t="str">
        <f>VLOOKUP(A9121,'AGENCY CODES'!$C$4:$F$139,3,FALSE)</f>
        <v>STATE RETIREMENT SYSTEM</v>
      </c>
      <c r="C9121" s="8" t="s">
        <v>12</v>
      </c>
      <c r="D9121" s="8" t="str">
        <f t="shared" si="1836"/>
        <v>RTA1407</v>
      </c>
      <c r="E9121">
        <v>1407</v>
      </c>
      <c r="F9121" t="str">
        <f>VLOOKUP(D9121,'Fund List'!$A$2:$F$1324,6,FALSE)</f>
        <v>ARIZONA STATE RETIREMENT SYSTEM-NON APPD</v>
      </c>
      <c r="G9121" s="3">
        <v>65</v>
      </c>
      <c r="I9121" s="24">
        <f t="shared" si="1842"/>
        <v>70.191357553454324</v>
      </c>
    </row>
    <row r="9122" spans="1:9" hidden="1" outlineLevel="3" x14ac:dyDescent="0.25">
      <c r="A9122" t="s">
        <v>121</v>
      </c>
      <c r="B9122" t="str">
        <f>VLOOKUP(A9122,'AGENCY CODES'!$C$4:$F$139,3,FALSE)</f>
        <v>STATE RETIREMENT SYSTEM</v>
      </c>
      <c r="C9122" s="8">
        <v>2</v>
      </c>
      <c r="D9122" s="8" t="str">
        <f t="shared" si="1836"/>
        <v>RTA1407</v>
      </c>
      <c r="E9122">
        <v>1407</v>
      </c>
      <c r="F9122" t="str">
        <f>VLOOKUP(D9122,'Fund List'!$A$2:$F$1324,6,FALSE)</f>
        <v>ARIZONA STATE RETIREMENT SYSTEM-NON APPD</v>
      </c>
      <c r="G9122" s="3">
        <v>3280</v>
      </c>
      <c r="I9122" s="24">
        <f t="shared" si="1842"/>
        <v>3541.9638888512341</v>
      </c>
    </row>
    <row r="9123" spans="1:9" hidden="1" outlineLevel="3" x14ac:dyDescent="0.25">
      <c r="A9123" t="s">
        <v>121</v>
      </c>
      <c r="B9123" t="str">
        <f>VLOOKUP(A9123,'AGENCY CODES'!$C$4:$F$139,3,FALSE)</f>
        <v>STATE RETIREMENT SYSTEM</v>
      </c>
      <c r="C9123" s="8">
        <v>8</v>
      </c>
      <c r="D9123" s="8" t="str">
        <f t="shared" si="1836"/>
        <v>RTA1407</v>
      </c>
      <c r="E9123">
        <v>1407</v>
      </c>
      <c r="F9123" t="str">
        <f>VLOOKUP(D9123,'Fund List'!$A$2:$F$1324,6,FALSE)</f>
        <v>ARIZONA STATE RETIREMENT SYSTEM-NON APPD</v>
      </c>
      <c r="G9123" s="3">
        <v>231</v>
      </c>
      <c r="I9123" s="24">
        <f t="shared" si="1842"/>
        <v>249.44928607458382</v>
      </c>
    </row>
    <row r="9124" spans="1:9" outlineLevel="2" collapsed="1" x14ac:dyDescent="0.25">
      <c r="F9124" s="1" t="s">
        <v>4686</v>
      </c>
      <c r="I9124" s="24">
        <f t="shared" ref="I9124" si="1843">SUBTOTAL(9,I9112:I9123)</f>
        <v>8378.6883578038796</v>
      </c>
    </row>
    <row r="9125" spans="1:9" hidden="1" outlineLevel="3" x14ac:dyDescent="0.25">
      <c r="A9125" t="s">
        <v>121</v>
      </c>
      <c r="B9125" t="str">
        <f>VLOOKUP(A9125,'AGENCY CODES'!$C$4:$F$139,3,FALSE)</f>
        <v>STATE RETIREMENT SYSTEM</v>
      </c>
      <c r="C9125" s="8" t="s">
        <v>1</v>
      </c>
      <c r="D9125" s="8" t="str">
        <f t="shared" si="1836"/>
        <v>RTA1408</v>
      </c>
      <c r="E9125">
        <v>1408</v>
      </c>
      <c r="F9125" t="str">
        <f>VLOOKUP(D9125,'Fund List'!$A$2:$F$1324,6,FALSE)</f>
        <v>LTD TRUST FUND</v>
      </c>
      <c r="G9125" s="3">
        <v>10</v>
      </c>
      <c r="I9125" s="24">
        <f t="shared" ref="I9125:I9132" si="1844">$G9125/$G$10*I$5</f>
        <v>10.798670392839128</v>
      </c>
    </row>
    <row r="9126" spans="1:9" hidden="1" outlineLevel="3" x14ac:dyDescent="0.25">
      <c r="A9126" t="s">
        <v>121</v>
      </c>
      <c r="B9126" t="str">
        <f>VLOOKUP(A9126,'AGENCY CODES'!$C$4:$F$139,3,FALSE)</f>
        <v>STATE RETIREMENT SYSTEM</v>
      </c>
      <c r="C9126" s="8" t="s">
        <v>3</v>
      </c>
      <c r="D9126" s="8" t="str">
        <f t="shared" si="1836"/>
        <v>RTA1408</v>
      </c>
      <c r="E9126">
        <v>1408</v>
      </c>
      <c r="F9126" t="str">
        <f>VLOOKUP(D9126,'Fund List'!$A$2:$F$1324,6,FALSE)</f>
        <v>LTD TRUST FUND</v>
      </c>
      <c r="G9126" s="3">
        <v>20</v>
      </c>
      <c r="I9126" s="24">
        <f t="shared" si="1844"/>
        <v>21.597340785678256</v>
      </c>
    </row>
    <row r="9127" spans="1:9" hidden="1" outlineLevel="3" x14ac:dyDescent="0.25">
      <c r="A9127" t="s">
        <v>121</v>
      </c>
      <c r="B9127" t="str">
        <f>VLOOKUP(A9127,'AGENCY CODES'!$C$4:$F$139,3,FALSE)</f>
        <v>STATE RETIREMENT SYSTEM</v>
      </c>
      <c r="C9127" s="8" t="s">
        <v>4</v>
      </c>
      <c r="D9127" s="8" t="str">
        <f t="shared" si="1836"/>
        <v>RTA1408</v>
      </c>
      <c r="E9127">
        <v>1408</v>
      </c>
      <c r="F9127" t="str">
        <f>VLOOKUP(D9127,'Fund List'!$A$2:$F$1324,6,FALSE)</f>
        <v>LTD TRUST FUND</v>
      </c>
      <c r="G9127" s="3">
        <v>3</v>
      </c>
      <c r="I9127" s="24">
        <f t="shared" si="1844"/>
        <v>3.2396011178517381</v>
      </c>
    </row>
    <row r="9128" spans="1:9" hidden="1" outlineLevel="3" x14ac:dyDescent="0.25">
      <c r="A9128" t="s">
        <v>121</v>
      </c>
      <c r="B9128" t="str">
        <f>VLOOKUP(A9128,'AGENCY CODES'!$C$4:$F$139,3,FALSE)</f>
        <v>STATE RETIREMENT SYSTEM</v>
      </c>
      <c r="C9128" s="8" t="s">
        <v>7</v>
      </c>
      <c r="D9128" s="8" t="str">
        <f t="shared" si="1836"/>
        <v>RTA1408</v>
      </c>
      <c r="E9128">
        <v>1408</v>
      </c>
      <c r="F9128" t="str">
        <f>VLOOKUP(D9128,'Fund List'!$A$2:$F$1324,6,FALSE)</f>
        <v>LTD TRUST FUND</v>
      </c>
      <c r="G9128" s="3">
        <v>12</v>
      </c>
      <c r="I9128" s="24">
        <f t="shared" si="1844"/>
        <v>12.958404471406952</v>
      </c>
    </row>
    <row r="9129" spans="1:9" hidden="1" outlineLevel="3" x14ac:dyDescent="0.25">
      <c r="A9129" t="s">
        <v>121</v>
      </c>
      <c r="B9129" t="str">
        <f>VLOOKUP(A9129,'AGENCY CODES'!$C$4:$F$139,3,FALSE)</f>
        <v>STATE RETIREMENT SYSTEM</v>
      </c>
      <c r="C9129" s="8" t="s">
        <v>10</v>
      </c>
      <c r="D9129" s="8" t="str">
        <f t="shared" si="1836"/>
        <v>RTA1408</v>
      </c>
      <c r="E9129">
        <v>1408</v>
      </c>
      <c r="F9129" t="str">
        <f>VLOOKUP(D9129,'Fund List'!$A$2:$F$1324,6,FALSE)</f>
        <v>LTD TRUST FUND</v>
      </c>
      <c r="G9129" s="3">
        <v>11</v>
      </c>
      <c r="I9129" s="24">
        <f t="shared" si="1844"/>
        <v>11.878537432123041</v>
      </c>
    </row>
    <row r="9130" spans="1:9" hidden="1" outlineLevel="3" x14ac:dyDescent="0.25">
      <c r="A9130" t="s">
        <v>121</v>
      </c>
      <c r="B9130" t="str">
        <f>VLOOKUP(A9130,'AGENCY CODES'!$C$4:$F$139,3,FALSE)</f>
        <v>STATE RETIREMENT SYSTEM</v>
      </c>
      <c r="C9130" s="8" t="s">
        <v>11</v>
      </c>
      <c r="D9130" s="8" t="str">
        <f t="shared" si="1836"/>
        <v>RTA1408</v>
      </c>
      <c r="E9130">
        <v>1408</v>
      </c>
      <c r="F9130" t="str">
        <f>VLOOKUP(D9130,'Fund List'!$A$2:$F$1324,6,FALSE)</f>
        <v>LTD TRUST FUND</v>
      </c>
      <c r="G9130" s="3">
        <v>24</v>
      </c>
      <c r="I9130" s="24">
        <f t="shared" si="1844"/>
        <v>25.916808942813905</v>
      </c>
    </row>
    <row r="9131" spans="1:9" hidden="1" outlineLevel="3" x14ac:dyDescent="0.25">
      <c r="A9131" t="s">
        <v>121</v>
      </c>
      <c r="B9131" t="str">
        <f>VLOOKUP(A9131,'AGENCY CODES'!$C$4:$F$139,3,FALSE)</f>
        <v>STATE RETIREMENT SYSTEM</v>
      </c>
      <c r="C9131" s="8" t="s">
        <v>12</v>
      </c>
      <c r="D9131" s="8" t="str">
        <f t="shared" si="1836"/>
        <v>RTA1408</v>
      </c>
      <c r="E9131">
        <v>1408</v>
      </c>
      <c r="F9131" t="str">
        <f>VLOOKUP(D9131,'Fund List'!$A$2:$F$1324,6,FALSE)</f>
        <v>LTD TRUST FUND</v>
      </c>
      <c r="G9131" s="3">
        <v>10</v>
      </c>
      <c r="I9131" s="24">
        <f t="shared" si="1844"/>
        <v>10.798670392839128</v>
      </c>
    </row>
    <row r="9132" spans="1:9" hidden="1" outlineLevel="3" x14ac:dyDescent="0.25">
      <c r="A9132" t="s">
        <v>121</v>
      </c>
      <c r="B9132" t="str">
        <f>VLOOKUP(A9132,'AGENCY CODES'!$C$4:$F$139,3,FALSE)</f>
        <v>STATE RETIREMENT SYSTEM</v>
      </c>
      <c r="C9132" s="8">
        <v>2</v>
      </c>
      <c r="D9132" s="8" t="str">
        <f t="shared" si="1836"/>
        <v>RTA1408</v>
      </c>
      <c r="E9132">
        <v>1408</v>
      </c>
      <c r="F9132" t="str">
        <f>VLOOKUP(D9132,'Fund List'!$A$2:$F$1324,6,FALSE)</f>
        <v>LTD TRUST FUND</v>
      </c>
      <c r="G9132" s="3">
        <v>24</v>
      </c>
      <c r="I9132" s="24">
        <f t="shared" si="1844"/>
        <v>25.916808942813905</v>
      </c>
    </row>
    <row r="9133" spans="1:9" outlineLevel="2" collapsed="1" x14ac:dyDescent="0.25">
      <c r="F9133" s="1" t="s">
        <v>4687</v>
      </c>
      <c r="I9133" s="24">
        <f t="shared" ref="I9133" si="1845">SUBTOTAL(9,I9125:I9132)</f>
        <v>123.10484247836605</v>
      </c>
    </row>
    <row r="9134" spans="1:9" outlineLevel="1" x14ac:dyDescent="0.25">
      <c r="B9134" s="1" t="s">
        <v>3986</v>
      </c>
      <c r="I9134" s="24">
        <f t="shared" ref="I9134" si="1846">SUBTOTAL(9,I9095:I9132)</f>
        <v>43954.907967012383</v>
      </c>
    </row>
    <row r="9135" spans="1:9" hidden="1" outlineLevel="3" x14ac:dyDescent="0.25">
      <c r="A9135" t="s">
        <v>122</v>
      </c>
      <c r="B9135" t="str">
        <f>VLOOKUP(A9135,'AGENCY CODES'!$C$4:$F$139,3,FALSE)</f>
        <v>DEPARTMENT OF REVENUE</v>
      </c>
      <c r="C9135" s="8" t="s">
        <v>1</v>
      </c>
      <c r="D9135" s="8" t="str">
        <f t="shared" si="1836"/>
        <v>RVA1000</v>
      </c>
      <c r="E9135">
        <v>1000</v>
      </c>
      <c r="F9135" t="str">
        <f>VLOOKUP(D9135,'Fund List'!$A$2:$F$1324,6,FALSE)</f>
        <v>GENERAL FUND</v>
      </c>
      <c r="G9135" s="3">
        <v>1911</v>
      </c>
      <c r="I9135" s="24">
        <f t="shared" ref="I9135:I9150" si="1847">$G9135/$G$10*I$5</f>
        <v>2063.6259120715577</v>
      </c>
    </row>
    <row r="9136" spans="1:9" hidden="1" outlineLevel="3" x14ac:dyDescent="0.25">
      <c r="A9136" t="s">
        <v>122</v>
      </c>
      <c r="B9136" t="str">
        <f>VLOOKUP(A9136,'AGENCY CODES'!$C$4:$F$139,3,FALSE)</f>
        <v>DEPARTMENT OF REVENUE</v>
      </c>
      <c r="C9136" s="8" t="s">
        <v>2</v>
      </c>
      <c r="D9136" s="8" t="str">
        <f t="shared" si="1836"/>
        <v>RVA1000</v>
      </c>
      <c r="E9136">
        <v>1000</v>
      </c>
      <c r="F9136" t="str">
        <f>VLOOKUP(D9136,'Fund List'!$A$2:$F$1324,6,FALSE)</f>
        <v>GENERAL FUND</v>
      </c>
      <c r="G9136" s="3">
        <v>10</v>
      </c>
      <c r="I9136" s="24">
        <f t="shared" si="1847"/>
        <v>10.798670392839128</v>
      </c>
    </row>
    <row r="9137" spans="1:9" hidden="1" outlineLevel="3" x14ac:dyDescent="0.25">
      <c r="A9137" t="s">
        <v>122</v>
      </c>
      <c r="B9137" t="str">
        <f>VLOOKUP(A9137,'AGENCY CODES'!$C$4:$F$139,3,FALSE)</f>
        <v>DEPARTMENT OF REVENUE</v>
      </c>
      <c r="C9137" s="8" t="s">
        <v>3</v>
      </c>
      <c r="D9137" s="8" t="str">
        <f t="shared" si="1836"/>
        <v>RVA1000</v>
      </c>
      <c r="E9137">
        <v>1000</v>
      </c>
      <c r="F9137" t="str">
        <f>VLOOKUP(D9137,'Fund List'!$A$2:$F$1324,6,FALSE)</f>
        <v>GENERAL FUND</v>
      </c>
      <c r="G9137" s="3">
        <v>3929</v>
      </c>
      <c r="I9137" s="24">
        <f t="shared" si="1847"/>
        <v>4242.7975973464936</v>
      </c>
    </row>
    <row r="9138" spans="1:9" hidden="1" outlineLevel="3" x14ac:dyDescent="0.25">
      <c r="A9138" t="s">
        <v>122</v>
      </c>
      <c r="B9138" t="str">
        <f>VLOOKUP(A9138,'AGENCY CODES'!$C$4:$F$139,3,FALSE)</f>
        <v>DEPARTMENT OF REVENUE</v>
      </c>
      <c r="C9138" s="8" t="s">
        <v>4</v>
      </c>
      <c r="D9138" s="8" t="str">
        <f t="shared" si="1836"/>
        <v>RVA1000</v>
      </c>
      <c r="E9138">
        <v>1000</v>
      </c>
      <c r="F9138" t="str">
        <f>VLOOKUP(D9138,'Fund List'!$A$2:$F$1324,6,FALSE)</f>
        <v>GENERAL FUND</v>
      </c>
      <c r="G9138" s="3">
        <v>1699</v>
      </c>
      <c r="I9138" s="24">
        <f t="shared" si="1847"/>
        <v>1834.6940997433678</v>
      </c>
    </row>
    <row r="9139" spans="1:9" hidden="1" outlineLevel="3" x14ac:dyDescent="0.25">
      <c r="A9139" t="s">
        <v>122</v>
      </c>
      <c r="B9139" t="str">
        <f>VLOOKUP(A9139,'AGENCY CODES'!$C$4:$F$139,3,FALSE)</f>
        <v>DEPARTMENT OF REVENUE</v>
      </c>
      <c r="C9139" s="8" t="s">
        <v>5</v>
      </c>
      <c r="D9139" s="8" t="str">
        <f t="shared" si="1836"/>
        <v>RVA1000</v>
      </c>
      <c r="E9139">
        <v>1000</v>
      </c>
      <c r="F9139" t="str">
        <f>VLOOKUP(D9139,'Fund List'!$A$2:$F$1324,6,FALSE)</f>
        <v>GENERAL FUND</v>
      </c>
      <c r="G9139" s="3">
        <v>35</v>
      </c>
      <c r="I9139" s="24">
        <f t="shared" si="1847"/>
        <v>37.795346374936948</v>
      </c>
    </row>
    <row r="9140" spans="1:9" hidden="1" outlineLevel="3" x14ac:dyDescent="0.25">
      <c r="A9140" t="s">
        <v>122</v>
      </c>
      <c r="B9140" t="str">
        <f>VLOOKUP(A9140,'AGENCY CODES'!$C$4:$F$139,3,FALSE)</f>
        <v>DEPARTMENT OF REVENUE</v>
      </c>
      <c r="C9140" s="8" t="s">
        <v>6</v>
      </c>
      <c r="D9140" s="8" t="str">
        <f t="shared" si="1836"/>
        <v>RVA1000</v>
      </c>
      <c r="E9140">
        <v>1000</v>
      </c>
      <c r="F9140" t="str">
        <f>VLOOKUP(D9140,'Fund List'!$A$2:$F$1324,6,FALSE)</f>
        <v>GENERAL FUND</v>
      </c>
      <c r="G9140" s="3">
        <v>7895</v>
      </c>
      <c r="I9140" s="24">
        <f t="shared" si="1847"/>
        <v>8525.5502751464919</v>
      </c>
    </row>
    <row r="9141" spans="1:9" hidden="1" outlineLevel="3" x14ac:dyDescent="0.25">
      <c r="A9141" t="s">
        <v>122</v>
      </c>
      <c r="B9141" t="str">
        <f>VLOOKUP(A9141,'AGENCY CODES'!$C$4:$F$139,3,FALSE)</f>
        <v>DEPARTMENT OF REVENUE</v>
      </c>
      <c r="C9141" s="8" t="s">
        <v>7</v>
      </c>
      <c r="D9141" s="8" t="str">
        <f t="shared" si="1836"/>
        <v>RVA1000</v>
      </c>
      <c r="E9141">
        <v>1000</v>
      </c>
      <c r="F9141" t="str">
        <f>VLOOKUP(D9141,'Fund List'!$A$2:$F$1324,6,FALSE)</f>
        <v>GENERAL FUND</v>
      </c>
      <c r="G9141" s="3">
        <v>1804</v>
      </c>
      <c r="I9141" s="24">
        <f t="shared" si="1847"/>
        <v>1948.0801388681787</v>
      </c>
    </row>
    <row r="9142" spans="1:9" hidden="1" outlineLevel="3" x14ac:dyDescent="0.25">
      <c r="A9142" t="s">
        <v>122</v>
      </c>
      <c r="B9142" t="str">
        <f>VLOOKUP(A9142,'AGENCY CODES'!$C$4:$F$139,3,FALSE)</f>
        <v>DEPARTMENT OF REVENUE</v>
      </c>
      <c r="C9142" s="8" t="s">
        <v>14</v>
      </c>
      <c r="D9142" s="8" t="str">
        <f t="shared" si="1836"/>
        <v>RVA1000</v>
      </c>
      <c r="E9142">
        <v>1000</v>
      </c>
      <c r="F9142" t="str">
        <f>VLOOKUP(D9142,'Fund List'!$A$2:$F$1324,6,FALSE)</f>
        <v>GENERAL FUND</v>
      </c>
      <c r="G9142" s="3">
        <v>15</v>
      </c>
      <c r="I9142" s="24">
        <f t="shared" si="1847"/>
        <v>16.198005589258692</v>
      </c>
    </row>
    <row r="9143" spans="1:9" hidden="1" outlineLevel="3" x14ac:dyDescent="0.25">
      <c r="A9143" t="s">
        <v>122</v>
      </c>
      <c r="B9143" t="str">
        <f>VLOOKUP(A9143,'AGENCY CODES'!$C$4:$F$139,3,FALSE)</f>
        <v>DEPARTMENT OF REVENUE</v>
      </c>
      <c r="C9143" s="8" t="s">
        <v>17</v>
      </c>
      <c r="D9143" s="8" t="str">
        <f t="shared" si="1836"/>
        <v>RVA1000</v>
      </c>
      <c r="E9143">
        <v>1000</v>
      </c>
      <c r="F9143" t="str">
        <f>VLOOKUP(D9143,'Fund List'!$A$2:$F$1324,6,FALSE)</f>
        <v>GENERAL FUND</v>
      </c>
      <c r="G9143" s="3">
        <v>144</v>
      </c>
      <c r="I9143" s="24">
        <f t="shared" si="1847"/>
        <v>155.50085365688344</v>
      </c>
    </row>
    <row r="9144" spans="1:9" hidden="1" outlineLevel="3" x14ac:dyDescent="0.25">
      <c r="A9144" t="s">
        <v>122</v>
      </c>
      <c r="B9144" t="str">
        <f>VLOOKUP(A9144,'AGENCY CODES'!$C$4:$F$139,3,FALSE)</f>
        <v>DEPARTMENT OF REVENUE</v>
      </c>
      <c r="C9144" s="8" t="s">
        <v>8</v>
      </c>
      <c r="D9144" s="8" t="str">
        <f t="shared" si="1836"/>
        <v>RVA1000</v>
      </c>
      <c r="E9144">
        <v>1000</v>
      </c>
      <c r="F9144" t="str">
        <f>VLOOKUP(D9144,'Fund List'!$A$2:$F$1324,6,FALSE)</f>
        <v>GENERAL FUND</v>
      </c>
      <c r="G9144" s="3">
        <v>26</v>
      </c>
      <c r="I9144" s="24">
        <f t="shared" si="1847"/>
        <v>28.076543021381731</v>
      </c>
    </row>
    <row r="9145" spans="1:9" hidden="1" outlineLevel="3" x14ac:dyDescent="0.25">
      <c r="A9145" t="s">
        <v>122</v>
      </c>
      <c r="B9145" t="str">
        <f>VLOOKUP(A9145,'AGENCY CODES'!$C$4:$F$139,3,FALSE)</f>
        <v>DEPARTMENT OF REVENUE</v>
      </c>
      <c r="C9145" s="8" t="s">
        <v>9</v>
      </c>
      <c r="D9145" s="8" t="str">
        <f t="shared" si="1836"/>
        <v>RVA1000</v>
      </c>
      <c r="E9145">
        <v>1000</v>
      </c>
      <c r="F9145" t="str">
        <f>VLOOKUP(D9145,'Fund List'!$A$2:$F$1324,6,FALSE)</f>
        <v>GENERAL FUND</v>
      </c>
      <c r="G9145" s="3">
        <v>88</v>
      </c>
      <c r="I9145" s="24">
        <f t="shared" si="1847"/>
        <v>95.028299456984328</v>
      </c>
    </row>
    <row r="9146" spans="1:9" hidden="1" outlineLevel="3" x14ac:dyDescent="0.25">
      <c r="A9146" t="s">
        <v>122</v>
      </c>
      <c r="B9146" t="str">
        <f>VLOOKUP(A9146,'AGENCY CODES'!$C$4:$F$139,3,FALSE)</f>
        <v>DEPARTMENT OF REVENUE</v>
      </c>
      <c r="C9146" s="8" t="s">
        <v>10</v>
      </c>
      <c r="D9146" s="8" t="str">
        <f t="shared" si="1836"/>
        <v>RVA1000</v>
      </c>
      <c r="E9146">
        <v>1000</v>
      </c>
      <c r="F9146" t="str">
        <f>VLOOKUP(D9146,'Fund List'!$A$2:$F$1324,6,FALSE)</f>
        <v>GENERAL FUND</v>
      </c>
      <c r="G9146" s="3">
        <v>379</v>
      </c>
      <c r="I9146" s="24">
        <f t="shared" si="1847"/>
        <v>409.26960788860293</v>
      </c>
    </row>
    <row r="9147" spans="1:9" hidden="1" outlineLevel="3" x14ac:dyDescent="0.25">
      <c r="A9147" t="s">
        <v>122</v>
      </c>
      <c r="B9147" t="str">
        <f>VLOOKUP(A9147,'AGENCY CODES'!$C$4:$F$139,3,FALSE)</f>
        <v>DEPARTMENT OF REVENUE</v>
      </c>
      <c r="C9147" s="8" t="s">
        <v>11</v>
      </c>
      <c r="D9147" s="8" t="str">
        <f t="shared" ref="D9147:D9210" si="1848">CONCATENATE(A9147,E9147)</f>
        <v>RVA1000</v>
      </c>
      <c r="E9147">
        <v>1000</v>
      </c>
      <c r="F9147" t="str">
        <f>VLOOKUP(D9147,'Fund List'!$A$2:$F$1324,6,FALSE)</f>
        <v>GENERAL FUND</v>
      </c>
      <c r="G9147" s="3">
        <v>4156</v>
      </c>
      <c r="I9147" s="24">
        <f t="shared" si="1847"/>
        <v>4487.9274152639418</v>
      </c>
    </row>
    <row r="9148" spans="1:9" hidden="1" outlineLevel="3" x14ac:dyDescent="0.25">
      <c r="A9148" t="s">
        <v>122</v>
      </c>
      <c r="B9148" t="str">
        <f>VLOOKUP(A9148,'AGENCY CODES'!$C$4:$F$139,3,FALSE)</f>
        <v>DEPARTMENT OF REVENUE</v>
      </c>
      <c r="C9148" s="8" t="s">
        <v>12</v>
      </c>
      <c r="D9148" s="8" t="str">
        <f t="shared" si="1848"/>
        <v>RVA1000</v>
      </c>
      <c r="E9148">
        <v>1000</v>
      </c>
      <c r="F9148" t="str">
        <f>VLOOKUP(D9148,'Fund List'!$A$2:$F$1324,6,FALSE)</f>
        <v>GENERAL FUND</v>
      </c>
      <c r="G9148" s="3">
        <v>57</v>
      </c>
      <c r="I9148" s="24">
        <f t="shared" si="1847"/>
        <v>61.552421239183026</v>
      </c>
    </row>
    <row r="9149" spans="1:9" hidden="1" outlineLevel="3" x14ac:dyDescent="0.25">
      <c r="A9149" t="s">
        <v>122</v>
      </c>
      <c r="B9149" t="str">
        <f>VLOOKUP(A9149,'AGENCY CODES'!$C$4:$F$139,3,FALSE)</f>
        <v>DEPARTMENT OF REVENUE</v>
      </c>
      <c r="C9149" s="8">
        <v>2</v>
      </c>
      <c r="D9149" s="8" t="str">
        <f t="shared" si="1848"/>
        <v>RVA1000</v>
      </c>
      <c r="E9149">
        <v>1000</v>
      </c>
      <c r="F9149" t="str">
        <f>VLOOKUP(D9149,'Fund List'!$A$2:$F$1324,6,FALSE)</f>
        <v>GENERAL FUND</v>
      </c>
      <c r="G9149" s="3">
        <v>4061</v>
      </c>
      <c r="I9149" s="24">
        <f t="shared" si="1847"/>
        <v>4385.3400465319701</v>
      </c>
    </row>
    <row r="9150" spans="1:9" hidden="1" outlineLevel="3" x14ac:dyDescent="0.25">
      <c r="A9150" t="s">
        <v>122</v>
      </c>
      <c r="B9150" t="str">
        <f>VLOOKUP(A9150,'AGENCY CODES'!$C$4:$F$139,3,FALSE)</f>
        <v>DEPARTMENT OF REVENUE</v>
      </c>
      <c r="C9150" s="8">
        <v>8</v>
      </c>
      <c r="D9150" s="8" t="str">
        <f t="shared" si="1848"/>
        <v>RVA1000</v>
      </c>
      <c r="E9150">
        <v>1000</v>
      </c>
      <c r="F9150" t="str">
        <f>VLOOKUP(D9150,'Fund List'!$A$2:$F$1324,6,FALSE)</f>
        <v>GENERAL FUND</v>
      </c>
      <c r="G9150" s="3">
        <v>30023</v>
      </c>
      <c r="I9150" s="24">
        <f t="shared" si="1847"/>
        <v>32420.848120420913</v>
      </c>
    </row>
    <row r="9151" spans="1:9" outlineLevel="2" collapsed="1" x14ac:dyDescent="0.25">
      <c r="F9151" s="1" t="s">
        <v>4007</v>
      </c>
      <c r="I9151" s="24">
        <f t="shared" ref="I9151" si="1849">SUBTOTAL(9,I9135:I9150)</f>
        <v>60723.083353012989</v>
      </c>
    </row>
    <row r="9152" spans="1:9" hidden="1" outlineLevel="3" x14ac:dyDescent="0.25">
      <c r="A9152" t="s">
        <v>122</v>
      </c>
      <c r="B9152" t="str">
        <f>VLOOKUP(A9152,'AGENCY CODES'!$C$4:$F$139,3,FALSE)</f>
        <v>DEPARTMENT OF REVENUE</v>
      </c>
      <c r="C9152" s="8" t="s">
        <v>6</v>
      </c>
      <c r="D9152" s="8" t="str">
        <f t="shared" si="1848"/>
        <v>RVA1031</v>
      </c>
      <c r="E9152">
        <v>1031</v>
      </c>
      <c r="F9152" t="str">
        <f>VLOOKUP(D9152,'Fund List'!$A$2:$F$1324,6,FALSE)</f>
        <v>I DIDNT PAY ENOUGH FUND</v>
      </c>
      <c r="G9152" s="3">
        <v>8</v>
      </c>
      <c r="I9152" s="24">
        <f>$G9152/$G$10*I$5</f>
        <v>8.6389363142713016</v>
      </c>
    </row>
    <row r="9153" spans="1:9" outlineLevel="2" collapsed="1" x14ac:dyDescent="0.25">
      <c r="F9153" s="1" t="s">
        <v>4688</v>
      </c>
      <c r="I9153" s="24">
        <f t="shared" ref="I9153" si="1850">SUBTOTAL(9,I9152:I9152)</f>
        <v>8.6389363142713016</v>
      </c>
    </row>
    <row r="9154" spans="1:9" hidden="1" outlineLevel="3" x14ac:dyDescent="0.25">
      <c r="A9154" t="s">
        <v>122</v>
      </c>
      <c r="B9154" t="str">
        <f>VLOOKUP(A9154,'AGENCY CODES'!$C$4:$F$139,3,FALSE)</f>
        <v>DEPARTMENT OF REVENUE</v>
      </c>
      <c r="C9154" s="8" t="s">
        <v>6</v>
      </c>
      <c r="D9154" s="8" t="str">
        <f t="shared" si="1848"/>
        <v>RVA1032</v>
      </c>
      <c r="E9154">
        <v>1032</v>
      </c>
      <c r="F9154" t="str">
        <f>VLOOKUP(D9154,'Fund List'!$A$2:$F$1324,6,FALSE)</f>
        <v>TEMP TRANS PRIVILEGE AND USE TAX - 1</v>
      </c>
      <c r="G9154" s="3">
        <v>12</v>
      </c>
      <c r="I9154" s="24">
        <f>$G9154/$G$10*I$5</f>
        <v>12.958404471406952</v>
      </c>
    </row>
    <row r="9155" spans="1:9" hidden="1" outlineLevel="3" x14ac:dyDescent="0.25">
      <c r="A9155" t="s">
        <v>122</v>
      </c>
      <c r="B9155" t="str">
        <f>VLOOKUP(A9155,'AGENCY CODES'!$C$4:$F$139,3,FALSE)</f>
        <v>DEPARTMENT OF REVENUE</v>
      </c>
      <c r="C9155" s="8" t="s">
        <v>8</v>
      </c>
      <c r="D9155" s="8" t="str">
        <f t="shared" si="1848"/>
        <v>RVA1032</v>
      </c>
      <c r="E9155">
        <v>1032</v>
      </c>
      <c r="F9155" t="str">
        <f>VLOOKUP(D9155,'Fund List'!$A$2:$F$1324,6,FALSE)</f>
        <v>TEMP TRANS PRIVILEGE AND USE TAX - 1</v>
      </c>
      <c r="G9155" s="3">
        <v>1</v>
      </c>
      <c r="I9155" s="24">
        <f>$G9155/$G$10*I$5</f>
        <v>1.0798670392839127</v>
      </c>
    </row>
    <row r="9156" spans="1:9" hidden="1" outlineLevel="3" x14ac:dyDescent="0.25">
      <c r="A9156" t="s">
        <v>122</v>
      </c>
      <c r="B9156" t="str">
        <f>VLOOKUP(A9156,'AGENCY CODES'!$C$4:$F$139,3,FALSE)</f>
        <v>DEPARTMENT OF REVENUE</v>
      </c>
      <c r="C9156" s="8" t="s">
        <v>12</v>
      </c>
      <c r="D9156" s="8" t="str">
        <f t="shared" si="1848"/>
        <v>RVA1032</v>
      </c>
      <c r="E9156">
        <v>1032</v>
      </c>
      <c r="F9156" t="str">
        <f>VLOOKUP(D9156,'Fund List'!$A$2:$F$1324,6,FALSE)</f>
        <v>TEMP TRANS PRIVILEGE AND USE TAX - 1</v>
      </c>
      <c r="G9156" s="3">
        <v>1</v>
      </c>
      <c r="I9156" s="24">
        <f>$G9156/$G$10*I$5</f>
        <v>1.0798670392839127</v>
      </c>
    </row>
    <row r="9157" spans="1:9" outlineLevel="2" collapsed="1" x14ac:dyDescent="0.25">
      <c r="F9157" s="1" t="s">
        <v>4689</v>
      </c>
      <c r="I9157" s="24">
        <f t="shared" ref="I9157" si="1851">SUBTOTAL(9,I9154:I9156)</f>
        <v>15.118138549974779</v>
      </c>
    </row>
    <row r="9158" spans="1:9" hidden="1" outlineLevel="3" x14ac:dyDescent="0.25">
      <c r="A9158" t="s">
        <v>122</v>
      </c>
      <c r="B9158" t="str">
        <f>VLOOKUP(A9158,'AGENCY CODES'!$C$4:$F$139,3,FALSE)</f>
        <v>DEPARTMENT OF REVENUE</v>
      </c>
      <c r="C9158" s="8" t="s">
        <v>15</v>
      </c>
      <c r="D9158" s="8" t="str">
        <f t="shared" si="1848"/>
        <v>RVA1300</v>
      </c>
      <c r="E9158">
        <v>1300</v>
      </c>
      <c r="F9158" t="str">
        <f>VLOOKUP(D9158,'Fund List'!$A$2:$F$1324,6,FALSE)</f>
        <v>GENERAL FIXED ASSETS</v>
      </c>
      <c r="G9158" s="3">
        <v>8</v>
      </c>
      <c r="I9158" s="24">
        <f>$G9158/$G$10*I$5</f>
        <v>8.6389363142713016</v>
      </c>
    </row>
    <row r="9159" spans="1:9" hidden="1" outlineLevel="3" x14ac:dyDescent="0.25">
      <c r="A9159" t="s">
        <v>122</v>
      </c>
      <c r="B9159" t="str">
        <f>VLOOKUP(A9159,'AGENCY CODES'!$C$4:$F$139,3,FALSE)</f>
        <v>DEPARTMENT OF REVENUE</v>
      </c>
      <c r="C9159" s="8" t="s">
        <v>12</v>
      </c>
      <c r="D9159" s="8" t="str">
        <f t="shared" si="1848"/>
        <v>RVA1300</v>
      </c>
      <c r="E9159">
        <v>1300</v>
      </c>
      <c r="F9159" t="str">
        <f>VLOOKUP(D9159,'Fund List'!$A$2:$F$1324,6,FALSE)</f>
        <v>GENERAL FIXED ASSETS</v>
      </c>
      <c r="G9159" s="3">
        <v>6</v>
      </c>
      <c r="I9159" s="24">
        <f>$G9159/$G$10*I$5</f>
        <v>6.4792022357034762</v>
      </c>
    </row>
    <row r="9160" spans="1:9" outlineLevel="2" collapsed="1" x14ac:dyDescent="0.25">
      <c r="F9160" s="1" t="s">
        <v>4019</v>
      </c>
      <c r="I9160" s="24">
        <f t="shared" ref="I9160" si="1852">SUBTOTAL(9,I9158:I9159)</f>
        <v>15.118138549974777</v>
      </c>
    </row>
    <row r="9161" spans="1:9" hidden="1" outlineLevel="3" x14ac:dyDescent="0.25">
      <c r="A9161" t="s">
        <v>122</v>
      </c>
      <c r="B9161" t="str">
        <f>VLOOKUP(A9161,'AGENCY CODES'!$C$4:$F$139,3,FALSE)</f>
        <v>DEPARTMENT OF REVENUE</v>
      </c>
      <c r="C9161" s="8" t="s">
        <v>1</v>
      </c>
      <c r="D9161" s="8" t="str">
        <f t="shared" si="1848"/>
        <v>RVA1309</v>
      </c>
      <c r="E9161">
        <v>1309</v>
      </c>
      <c r="F9161" t="str">
        <f>VLOOKUP(D9161,'Fund List'!$A$2:$F$1324,6,FALSE)</f>
        <v>TOBACCO TAX ADJUSTMENT ACCOUNT</v>
      </c>
      <c r="G9161" s="3">
        <v>70</v>
      </c>
      <c r="I9161" s="24">
        <f t="shared" ref="I9161:I9170" si="1853">$G9161/$G$10*I$5</f>
        <v>75.590692749873895</v>
      </c>
    </row>
    <row r="9162" spans="1:9" hidden="1" outlineLevel="3" x14ac:dyDescent="0.25">
      <c r="A9162" t="s">
        <v>122</v>
      </c>
      <c r="B9162" t="str">
        <f>VLOOKUP(A9162,'AGENCY CODES'!$C$4:$F$139,3,FALSE)</f>
        <v>DEPARTMENT OF REVENUE</v>
      </c>
      <c r="C9162" s="8" t="s">
        <v>4</v>
      </c>
      <c r="D9162" s="8" t="str">
        <f t="shared" si="1848"/>
        <v>RVA1309</v>
      </c>
      <c r="E9162">
        <v>1309</v>
      </c>
      <c r="F9162" t="str">
        <f>VLOOKUP(D9162,'Fund List'!$A$2:$F$1324,6,FALSE)</f>
        <v>TOBACCO TAX ADJUSTMENT ACCOUNT</v>
      </c>
      <c r="G9162" s="3">
        <v>36</v>
      </c>
      <c r="I9162" s="24">
        <f t="shared" si="1853"/>
        <v>38.875213414220859</v>
      </c>
    </row>
    <row r="9163" spans="1:9" hidden="1" outlineLevel="3" x14ac:dyDescent="0.25">
      <c r="A9163" t="s">
        <v>122</v>
      </c>
      <c r="B9163" t="str">
        <f>VLOOKUP(A9163,'AGENCY CODES'!$C$4:$F$139,3,FALSE)</f>
        <v>DEPARTMENT OF REVENUE</v>
      </c>
      <c r="C9163" s="8" t="s">
        <v>6</v>
      </c>
      <c r="D9163" s="8" t="str">
        <f t="shared" si="1848"/>
        <v>RVA1309</v>
      </c>
      <c r="E9163">
        <v>1309</v>
      </c>
      <c r="F9163" t="str">
        <f>VLOOKUP(D9163,'Fund List'!$A$2:$F$1324,6,FALSE)</f>
        <v>TOBACCO TAX ADJUSTMENT ACCOUNT</v>
      </c>
      <c r="G9163" s="3">
        <v>160</v>
      </c>
      <c r="I9163" s="24">
        <f t="shared" si="1853"/>
        <v>172.77872628542605</v>
      </c>
    </row>
    <row r="9164" spans="1:9" hidden="1" outlineLevel="3" x14ac:dyDescent="0.25">
      <c r="A9164" t="s">
        <v>122</v>
      </c>
      <c r="B9164" t="str">
        <f>VLOOKUP(A9164,'AGENCY CODES'!$C$4:$F$139,3,FALSE)</f>
        <v>DEPARTMENT OF REVENUE</v>
      </c>
      <c r="C9164" s="8" t="s">
        <v>7</v>
      </c>
      <c r="D9164" s="8" t="str">
        <f t="shared" si="1848"/>
        <v>RVA1309</v>
      </c>
      <c r="E9164">
        <v>1309</v>
      </c>
      <c r="F9164" t="str">
        <f>VLOOKUP(D9164,'Fund List'!$A$2:$F$1324,6,FALSE)</f>
        <v>TOBACCO TAX ADJUSTMENT ACCOUNT</v>
      </c>
      <c r="G9164" s="3">
        <v>35</v>
      </c>
      <c r="I9164" s="24">
        <f t="shared" si="1853"/>
        <v>37.795346374936948</v>
      </c>
    </row>
    <row r="9165" spans="1:9" hidden="1" outlineLevel="3" x14ac:dyDescent="0.25">
      <c r="A9165" t="s">
        <v>122</v>
      </c>
      <c r="B9165" t="str">
        <f>VLOOKUP(A9165,'AGENCY CODES'!$C$4:$F$139,3,FALSE)</f>
        <v>DEPARTMENT OF REVENUE</v>
      </c>
      <c r="C9165" s="8" t="s">
        <v>8</v>
      </c>
      <c r="D9165" s="8" t="str">
        <f t="shared" si="1848"/>
        <v>RVA1309</v>
      </c>
      <c r="E9165">
        <v>1309</v>
      </c>
      <c r="F9165" t="str">
        <f>VLOOKUP(D9165,'Fund List'!$A$2:$F$1324,6,FALSE)</f>
        <v>TOBACCO TAX ADJUSTMENT ACCOUNT</v>
      </c>
      <c r="G9165" s="3">
        <v>12</v>
      </c>
      <c r="I9165" s="24">
        <f t="shared" si="1853"/>
        <v>12.958404471406952</v>
      </c>
    </row>
    <row r="9166" spans="1:9" hidden="1" outlineLevel="3" x14ac:dyDescent="0.25">
      <c r="A9166" t="s">
        <v>122</v>
      </c>
      <c r="B9166" t="str">
        <f>VLOOKUP(A9166,'AGENCY CODES'!$C$4:$F$139,3,FALSE)</f>
        <v>DEPARTMENT OF REVENUE</v>
      </c>
      <c r="C9166" s="8" t="s">
        <v>10</v>
      </c>
      <c r="D9166" s="8" t="str">
        <f t="shared" si="1848"/>
        <v>RVA1309</v>
      </c>
      <c r="E9166">
        <v>1309</v>
      </c>
      <c r="F9166" t="str">
        <f>VLOOKUP(D9166,'Fund List'!$A$2:$F$1324,6,FALSE)</f>
        <v>TOBACCO TAX ADJUSTMENT ACCOUNT</v>
      </c>
      <c r="G9166" s="3">
        <v>1</v>
      </c>
      <c r="I9166" s="24">
        <f t="shared" si="1853"/>
        <v>1.0798670392839127</v>
      </c>
    </row>
    <row r="9167" spans="1:9" hidden="1" outlineLevel="3" x14ac:dyDescent="0.25">
      <c r="A9167" t="s">
        <v>122</v>
      </c>
      <c r="B9167" t="str">
        <f>VLOOKUP(A9167,'AGENCY CODES'!$C$4:$F$139,3,FALSE)</f>
        <v>DEPARTMENT OF REVENUE</v>
      </c>
      <c r="C9167" s="8" t="s">
        <v>11</v>
      </c>
      <c r="D9167" s="8" t="str">
        <f t="shared" si="1848"/>
        <v>RVA1309</v>
      </c>
      <c r="E9167">
        <v>1309</v>
      </c>
      <c r="F9167" t="str">
        <f>VLOOKUP(D9167,'Fund List'!$A$2:$F$1324,6,FALSE)</f>
        <v>TOBACCO TAX ADJUSTMENT ACCOUNT</v>
      </c>
      <c r="G9167" s="3">
        <v>1</v>
      </c>
      <c r="I9167" s="24">
        <f t="shared" si="1853"/>
        <v>1.0798670392839127</v>
      </c>
    </row>
    <row r="9168" spans="1:9" hidden="1" outlineLevel="3" x14ac:dyDescent="0.25">
      <c r="A9168" t="s">
        <v>122</v>
      </c>
      <c r="B9168" t="str">
        <f>VLOOKUP(A9168,'AGENCY CODES'!$C$4:$F$139,3,FALSE)</f>
        <v>DEPARTMENT OF REVENUE</v>
      </c>
      <c r="C9168" s="8" t="s">
        <v>12</v>
      </c>
      <c r="D9168" s="8" t="str">
        <f t="shared" si="1848"/>
        <v>RVA1309</v>
      </c>
      <c r="E9168">
        <v>1309</v>
      </c>
      <c r="F9168" t="str">
        <f>VLOOKUP(D9168,'Fund List'!$A$2:$F$1324,6,FALSE)</f>
        <v>TOBACCO TAX ADJUSTMENT ACCOUNT</v>
      </c>
      <c r="G9168" s="3">
        <v>7</v>
      </c>
      <c r="I9168" s="24">
        <f t="shared" si="1853"/>
        <v>7.5590692749873885</v>
      </c>
    </row>
    <row r="9169" spans="1:9" hidden="1" outlineLevel="3" x14ac:dyDescent="0.25">
      <c r="A9169" t="s">
        <v>122</v>
      </c>
      <c r="B9169" t="str">
        <f>VLOOKUP(A9169,'AGENCY CODES'!$C$4:$F$139,3,FALSE)</f>
        <v>DEPARTMENT OF REVENUE</v>
      </c>
      <c r="C9169" s="8">
        <v>2</v>
      </c>
      <c r="D9169" s="8" t="str">
        <f t="shared" si="1848"/>
        <v>RVA1309</v>
      </c>
      <c r="E9169">
        <v>1309</v>
      </c>
      <c r="F9169" t="str">
        <f>VLOOKUP(D9169,'Fund List'!$A$2:$F$1324,6,FALSE)</f>
        <v>TOBACCO TAX ADJUSTMENT ACCOUNT</v>
      </c>
      <c r="G9169" s="3">
        <v>1</v>
      </c>
      <c r="I9169" s="24">
        <f t="shared" si="1853"/>
        <v>1.0798670392839127</v>
      </c>
    </row>
    <row r="9170" spans="1:9" hidden="1" outlineLevel="3" x14ac:dyDescent="0.25">
      <c r="A9170" t="s">
        <v>122</v>
      </c>
      <c r="B9170" t="str">
        <f>VLOOKUP(A9170,'AGENCY CODES'!$C$4:$F$139,3,FALSE)</f>
        <v>DEPARTMENT OF REVENUE</v>
      </c>
      <c r="C9170" s="8">
        <v>8</v>
      </c>
      <c r="D9170" s="8" t="str">
        <f t="shared" si="1848"/>
        <v>RVA1309</v>
      </c>
      <c r="E9170">
        <v>1309</v>
      </c>
      <c r="F9170" t="str">
        <f>VLOOKUP(D9170,'Fund List'!$A$2:$F$1324,6,FALSE)</f>
        <v>TOBACCO TAX ADJUSTMENT ACCOUNT</v>
      </c>
      <c r="G9170" s="3">
        <v>756</v>
      </c>
      <c r="I9170" s="24">
        <f t="shared" si="1853"/>
        <v>816.37948169863807</v>
      </c>
    </row>
    <row r="9171" spans="1:9" outlineLevel="2" collapsed="1" x14ac:dyDescent="0.25">
      <c r="F9171" s="1" t="s">
        <v>4690</v>
      </c>
      <c r="I9171" s="24">
        <f t="shared" ref="I9171" si="1854">SUBTOTAL(9,I9161:I9170)</f>
        <v>1165.1765353873418</v>
      </c>
    </row>
    <row r="9172" spans="1:9" hidden="1" outlineLevel="3" x14ac:dyDescent="0.25">
      <c r="A9172" t="s">
        <v>122</v>
      </c>
      <c r="B9172" t="str">
        <f>VLOOKUP(A9172,'AGENCY CODES'!$C$4:$F$139,3,FALSE)</f>
        <v>DEPARTMENT OF REVENUE</v>
      </c>
      <c r="C9172" s="8" t="s">
        <v>6</v>
      </c>
      <c r="D9172" s="8" t="str">
        <f t="shared" si="1848"/>
        <v>RVA1315</v>
      </c>
      <c r="E9172">
        <v>1315</v>
      </c>
      <c r="F9172" t="str">
        <f>VLOOKUP(D9172,'Fund List'!$A$2:$F$1324,6,FALSE)</f>
        <v>HEALTH CARE ADJUSTMENT ACCOUNT</v>
      </c>
      <c r="G9172" s="3">
        <v>27</v>
      </c>
      <c r="I9172" s="24">
        <f>$G9172/$G$10*I$5</f>
        <v>29.156410060665646</v>
      </c>
    </row>
    <row r="9173" spans="1:9" hidden="1" outlineLevel="3" x14ac:dyDescent="0.25">
      <c r="A9173" t="s">
        <v>122</v>
      </c>
      <c r="B9173" t="str">
        <f>VLOOKUP(A9173,'AGENCY CODES'!$C$4:$F$139,3,FALSE)</f>
        <v>DEPARTMENT OF REVENUE</v>
      </c>
      <c r="C9173" s="8" t="s">
        <v>7</v>
      </c>
      <c r="D9173" s="8" t="str">
        <f t="shared" si="1848"/>
        <v>RVA1315</v>
      </c>
      <c r="E9173">
        <v>1315</v>
      </c>
      <c r="F9173" t="str">
        <f>VLOOKUP(D9173,'Fund List'!$A$2:$F$1324,6,FALSE)</f>
        <v>HEALTH CARE ADJUSTMENT ACCOUNT</v>
      </c>
      <c r="G9173" s="3">
        <v>24</v>
      </c>
      <c r="I9173" s="24">
        <f>$G9173/$G$10*I$5</f>
        <v>25.916808942813905</v>
      </c>
    </row>
    <row r="9174" spans="1:9" hidden="1" outlineLevel="3" x14ac:dyDescent="0.25">
      <c r="A9174" t="s">
        <v>122</v>
      </c>
      <c r="B9174" t="str">
        <f>VLOOKUP(A9174,'AGENCY CODES'!$C$4:$F$139,3,FALSE)</f>
        <v>DEPARTMENT OF REVENUE</v>
      </c>
      <c r="C9174" s="8" t="s">
        <v>8</v>
      </c>
      <c r="D9174" s="8" t="str">
        <f t="shared" si="1848"/>
        <v>RVA1315</v>
      </c>
      <c r="E9174">
        <v>1315</v>
      </c>
      <c r="F9174" t="str">
        <f>VLOOKUP(D9174,'Fund List'!$A$2:$F$1324,6,FALSE)</f>
        <v>HEALTH CARE ADJUSTMENT ACCOUNT</v>
      </c>
      <c r="G9174" s="3">
        <v>12</v>
      </c>
      <c r="I9174" s="24">
        <f>$G9174/$G$10*I$5</f>
        <v>12.958404471406952</v>
      </c>
    </row>
    <row r="9175" spans="1:9" hidden="1" outlineLevel="3" x14ac:dyDescent="0.25">
      <c r="A9175" t="s">
        <v>122</v>
      </c>
      <c r="B9175" t="str">
        <f>VLOOKUP(A9175,'AGENCY CODES'!$C$4:$F$139,3,FALSE)</f>
        <v>DEPARTMENT OF REVENUE</v>
      </c>
      <c r="C9175" s="8" t="s">
        <v>12</v>
      </c>
      <c r="D9175" s="8" t="str">
        <f t="shared" si="1848"/>
        <v>RVA1315</v>
      </c>
      <c r="E9175">
        <v>1315</v>
      </c>
      <c r="F9175" t="str">
        <f>VLOOKUP(D9175,'Fund List'!$A$2:$F$1324,6,FALSE)</f>
        <v>HEALTH CARE ADJUSTMENT ACCOUNT</v>
      </c>
      <c r="G9175" s="3">
        <v>1</v>
      </c>
      <c r="I9175" s="24">
        <f>$G9175/$G$10*I$5</f>
        <v>1.0798670392839127</v>
      </c>
    </row>
    <row r="9176" spans="1:9" outlineLevel="2" collapsed="1" x14ac:dyDescent="0.25">
      <c r="F9176" s="1" t="s">
        <v>4691</v>
      </c>
      <c r="I9176" s="24">
        <f t="shared" ref="I9176" si="1855">SUBTOTAL(9,I9172:I9175)</f>
        <v>69.111490514170413</v>
      </c>
    </row>
    <row r="9177" spans="1:9" hidden="1" outlineLevel="3" x14ac:dyDescent="0.25">
      <c r="A9177" t="s">
        <v>122</v>
      </c>
      <c r="B9177" t="str">
        <f>VLOOKUP(A9177,'AGENCY CODES'!$C$4:$F$139,3,FALSE)</f>
        <v>DEPARTMENT OF REVENUE</v>
      </c>
      <c r="C9177" s="8" t="s">
        <v>2</v>
      </c>
      <c r="D9177" s="8" t="str">
        <f t="shared" si="1848"/>
        <v>RVA1510</v>
      </c>
      <c r="E9177">
        <v>1510</v>
      </c>
      <c r="F9177" t="str">
        <f>VLOOKUP(D9177,'Fund List'!$A$2:$F$1324,6,FALSE)</f>
        <v>DOR EXCISE</v>
      </c>
      <c r="G9177" s="3">
        <v>1003</v>
      </c>
      <c r="I9177" s="24">
        <f t="shared" ref="I9177:I9187" si="1856">$G9177/$G$10*I$5</f>
        <v>1083.1066404017645</v>
      </c>
    </row>
    <row r="9178" spans="1:9" hidden="1" outlineLevel="3" x14ac:dyDescent="0.25">
      <c r="A9178" t="s">
        <v>122</v>
      </c>
      <c r="B9178" t="str">
        <f>VLOOKUP(A9178,'AGENCY CODES'!$C$4:$F$139,3,FALSE)</f>
        <v>DEPARTMENT OF REVENUE</v>
      </c>
      <c r="C9178" s="8" t="s">
        <v>3</v>
      </c>
      <c r="D9178" s="8" t="str">
        <f t="shared" si="1848"/>
        <v>RVA1510</v>
      </c>
      <c r="E9178">
        <v>1510</v>
      </c>
      <c r="F9178" t="str">
        <f>VLOOKUP(D9178,'Fund List'!$A$2:$F$1324,6,FALSE)</f>
        <v>DOR EXCISE</v>
      </c>
      <c r="G9178" s="3">
        <v>5401</v>
      </c>
      <c r="I9178" s="24">
        <f t="shared" si="1856"/>
        <v>5832.361879172413</v>
      </c>
    </row>
    <row r="9179" spans="1:9" hidden="1" outlineLevel="3" x14ac:dyDescent="0.25">
      <c r="A9179" t="s">
        <v>122</v>
      </c>
      <c r="B9179" t="str">
        <f>VLOOKUP(A9179,'AGENCY CODES'!$C$4:$F$139,3,FALSE)</f>
        <v>DEPARTMENT OF REVENUE</v>
      </c>
      <c r="C9179" s="8" t="s">
        <v>5</v>
      </c>
      <c r="D9179" s="8" t="str">
        <f t="shared" si="1848"/>
        <v>RVA1510</v>
      </c>
      <c r="E9179">
        <v>1510</v>
      </c>
      <c r="F9179" t="str">
        <f>VLOOKUP(D9179,'Fund List'!$A$2:$F$1324,6,FALSE)</f>
        <v>DOR EXCISE</v>
      </c>
      <c r="G9179" s="3">
        <v>1</v>
      </c>
      <c r="I9179" s="24">
        <f t="shared" si="1856"/>
        <v>1.0798670392839127</v>
      </c>
    </row>
    <row r="9180" spans="1:9" hidden="1" outlineLevel="3" x14ac:dyDescent="0.25">
      <c r="A9180" t="s">
        <v>122</v>
      </c>
      <c r="B9180" t="str">
        <f>VLOOKUP(A9180,'AGENCY CODES'!$C$4:$F$139,3,FALSE)</f>
        <v>DEPARTMENT OF REVENUE</v>
      </c>
      <c r="C9180" s="8" t="s">
        <v>6</v>
      </c>
      <c r="D9180" s="8" t="str">
        <f t="shared" si="1848"/>
        <v>RVA1510</v>
      </c>
      <c r="E9180">
        <v>1510</v>
      </c>
      <c r="F9180" t="str">
        <f>VLOOKUP(D9180,'Fund List'!$A$2:$F$1324,6,FALSE)</f>
        <v>DOR EXCISE</v>
      </c>
      <c r="G9180" s="3">
        <v>2667</v>
      </c>
      <c r="I9180" s="24">
        <f t="shared" si="1856"/>
        <v>2880.005393770195</v>
      </c>
    </row>
    <row r="9181" spans="1:9" hidden="1" outlineLevel="3" x14ac:dyDescent="0.25">
      <c r="A9181" t="s">
        <v>122</v>
      </c>
      <c r="B9181" t="str">
        <f>VLOOKUP(A9181,'AGENCY CODES'!$C$4:$F$139,3,FALSE)</f>
        <v>DEPARTMENT OF REVENUE</v>
      </c>
      <c r="C9181" s="8" t="s">
        <v>7</v>
      </c>
      <c r="D9181" s="8" t="str">
        <f t="shared" si="1848"/>
        <v>RVA1510</v>
      </c>
      <c r="E9181">
        <v>1510</v>
      </c>
      <c r="F9181" t="str">
        <f>VLOOKUP(D9181,'Fund List'!$A$2:$F$1324,6,FALSE)</f>
        <v>DOR EXCISE</v>
      </c>
      <c r="G9181" s="3">
        <v>9382</v>
      </c>
      <c r="I9181" s="24">
        <f t="shared" si="1856"/>
        <v>10131.31256256167</v>
      </c>
    </row>
    <row r="9182" spans="1:9" hidden="1" outlineLevel="3" x14ac:dyDescent="0.25">
      <c r="A9182" t="s">
        <v>122</v>
      </c>
      <c r="B9182" t="str">
        <f>VLOOKUP(A9182,'AGENCY CODES'!$C$4:$F$139,3,FALSE)</f>
        <v>DEPARTMENT OF REVENUE</v>
      </c>
      <c r="C9182" s="8" t="s">
        <v>8</v>
      </c>
      <c r="D9182" s="8" t="str">
        <f t="shared" si="1848"/>
        <v>RVA1510</v>
      </c>
      <c r="E9182">
        <v>1510</v>
      </c>
      <c r="F9182" t="str">
        <f>VLOOKUP(D9182,'Fund List'!$A$2:$F$1324,6,FALSE)</f>
        <v>DOR EXCISE</v>
      </c>
      <c r="G9182" s="3">
        <v>26</v>
      </c>
      <c r="I9182" s="24">
        <f t="shared" si="1856"/>
        <v>28.076543021381731</v>
      </c>
    </row>
    <row r="9183" spans="1:9" hidden="1" outlineLevel="3" x14ac:dyDescent="0.25">
      <c r="A9183" t="s">
        <v>122</v>
      </c>
      <c r="B9183" t="str">
        <f>VLOOKUP(A9183,'AGENCY CODES'!$C$4:$F$139,3,FALSE)</f>
        <v>DEPARTMENT OF REVENUE</v>
      </c>
      <c r="C9183" s="8" t="s">
        <v>9</v>
      </c>
      <c r="D9183" s="8" t="str">
        <f t="shared" si="1848"/>
        <v>RVA1510</v>
      </c>
      <c r="E9183">
        <v>1510</v>
      </c>
      <c r="F9183" t="str">
        <f>VLOOKUP(D9183,'Fund List'!$A$2:$F$1324,6,FALSE)</f>
        <v>DOR EXCISE</v>
      </c>
      <c r="G9183" s="3">
        <v>149</v>
      </c>
      <c r="I9183" s="24">
        <f t="shared" si="1856"/>
        <v>160.90018885330301</v>
      </c>
    </row>
    <row r="9184" spans="1:9" hidden="1" outlineLevel="3" x14ac:dyDescent="0.25">
      <c r="A9184" t="s">
        <v>122</v>
      </c>
      <c r="B9184" t="str">
        <f>VLOOKUP(A9184,'AGENCY CODES'!$C$4:$F$139,3,FALSE)</f>
        <v>DEPARTMENT OF REVENUE</v>
      </c>
      <c r="C9184" s="8" t="s">
        <v>10</v>
      </c>
      <c r="D9184" s="8" t="str">
        <f t="shared" si="1848"/>
        <v>RVA1510</v>
      </c>
      <c r="E9184">
        <v>1510</v>
      </c>
      <c r="F9184" t="str">
        <f>VLOOKUP(D9184,'Fund List'!$A$2:$F$1324,6,FALSE)</f>
        <v>DOR EXCISE</v>
      </c>
      <c r="G9184" s="3">
        <v>361</v>
      </c>
      <c r="I9184" s="24">
        <f t="shared" si="1856"/>
        <v>389.8320011814925</v>
      </c>
    </row>
    <row r="9185" spans="1:9" hidden="1" outlineLevel="3" x14ac:dyDescent="0.25">
      <c r="A9185" t="s">
        <v>122</v>
      </c>
      <c r="B9185" t="str">
        <f>VLOOKUP(A9185,'AGENCY CODES'!$C$4:$F$139,3,FALSE)</f>
        <v>DEPARTMENT OF REVENUE</v>
      </c>
      <c r="C9185" s="8" t="s">
        <v>11</v>
      </c>
      <c r="D9185" s="8" t="str">
        <f t="shared" si="1848"/>
        <v>RVA1510</v>
      </c>
      <c r="E9185">
        <v>1510</v>
      </c>
      <c r="F9185" t="str">
        <f>VLOOKUP(D9185,'Fund List'!$A$2:$F$1324,6,FALSE)</f>
        <v>DOR EXCISE</v>
      </c>
      <c r="G9185" s="3">
        <v>13</v>
      </c>
      <c r="I9185" s="24">
        <f t="shared" si="1856"/>
        <v>14.038271510690866</v>
      </c>
    </row>
    <row r="9186" spans="1:9" hidden="1" outlineLevel="3" x14ac:dyDescent="0.25">
      <c r="A9186" t="s">
        <v>122</v>
      </c>
      <c r="B9186" t="str">
        <f>VLOOKUP(A9186,'AGENCY CODES'!$C$4:$F$139,3,FALSE)</f>
        <v>DEPARTMENT OF REVENUE</v>
      </c>
      <c r="C9186" s="8" t="s">
        <v>12</v>
      </c>
      <c r="D9186" s="8" t="str">
        <f t="shared" si="1848"/>
        <v>RVA1510</v>
      </c>
      <c r="E9186">
        <v>1510</v>
      </c>
      <c r="F9186" t="str">
        <f>VLOOKUP(D9186,'Fund List'!$A$2:$F$1324,6,FALSE)</f>
        <v>DOR EXCISE</v>
      </c>
      <c r="G9186" s="3">
        <v>1</v>
      </c>
      <c r="I9186" s="24">
        <f t="shared" si="1856"/>
        <v>1.0798670392839127</v>
      </c>
    </row>
    <row r="9187" spans="1:9" hidden="1" outlineLevel="3" x14ac:dyDescent="0.25">
      <c r="A9187" t="s">
        <v>122</v>
      </c>
      <c r="B9187" t="str">
        <f>VLOOKUP(A9187,'AGENCY CODES'!$C$4:$F$139,3,FALSE)</f>
        <v>DEPARTMENT OF REVENUE</v>
      </c>
      <c r="C9187" s="8">
        <v>2</v>
      </c>
      <c r="D9187" s="8" t="str">
        <f t="shared" si="1848"/>
        <v>RVA1510</v>
      </c>
      <c r="E9187">
        <v>1510</v>
      </c>
      <c r="F9187" t="str">
        <f>VLOOKUP(D9187,'Fund List'!$A$2:$F$1324,6,FALSE)</f>
        <v>DOR EXCISE</v>
      </c>
      <c r="G9187" s="3">
        <v>13</v>
      </c>
      <c r="I9187" s="24">
        <f t="shared" si="1856"/>
        <v>14.038271510690866</v>
      </c>
    </row>
    <row r="9188" spans="1:9" outlineLevel="2" collapsed="1" x14ac:dyDescent="0.25">
      <c r="F9188" s="1" t="s">
        <v>4692</v>
      </c>
      <c r="I9188" s="24">
        <f t="shared" ref="I9188" si="1857">SUBTOTAL(9,I9177:I9187)</f>
        <v>20535.831486062169</v>
      </c>
    </row>
    <row r="9189" spans="1:9" hidden="1" outlineLevel="3" x14ac:dyDescent="0.25">
      <c r="A9189" t="s">
        <v>122</v>
      </c>
      <c r="B9189" t="str">
        <f>VLOOKUP(A9189,'AGENCY CODES'!$C$4:$F$139,3,FALSE)</f>
        <v>DEPARTMENT OF REVENUE</v>
      </c>
      <c r="C9189" s="8" t="s">
        <v>2</v>
      </c>
      <c r="D9189" s="8" t="str">
        <f t="shared" si="1848"/>
        <v>RVA1512</v>
      </c>
      <c r="E9189">
        <v>1512</v>
      </c>
      <c r="F9189" t="str">
        <f>VLOOKUP(D9189,'Fund List'!$A$2:$F$1324,6,FALSE)</f>
        <v>CASH IN LIEU OF BONDS</v>
      </c>
      <c r="G9189" s="3">
        <v>2</v>
      </c>
      <c r="I9189" s="24">
        <f t="shared" ref="I9189:I9194" si="1858">$G9189/$G$10*I$5</f>
        <v>2.1597340785678254</v>
      </c>
    </row>
    <row r="9190" spans="1:9" hidden="1" outlineLevel="3" x14ac:dyDescent="0.25">
      <c r="A9190" t="s">
        <v>122</v>
      </c>
      <c r="B9190" t="str">
        <f>VLOOKUP(A9190,'AGENCY CODES'!$C$4:$F$139,3,FALSE)</f>
        <v>DEPARTMENT OF REVENUE</v>
      </c>
      <c r="C9190" s="8" t="s">
        <v>3</v>
      </c>
      <c r="D9190" s="8" t="str">
        <f t="shared" si="1848"/>
        <v>RVA1512</v>
      </c>
      <c r="E9190">
        <v>1512</v>
      </c>
      <c r="F9190" t="str">
        <f>VLOOKUP(D9190,'Fund List'!$A$2:$F$1324,6,FALSE)</f>
        <v>CASH IN LIEU OF BONDS</v>
      </c>
      <c r="G9190" s="3">
        <v>134</v>
      </c>
      <c r="I9190" s="24">
        <f t="shared" si="1858"/>
        <v>144.70218326404432</v>
      </c>
    </row>
    <row r="9191" spans="1:9" hidden="1" outlineLevel="3" x14ac:dyDescent="0.25">
      <c r="A9191" t="s">
        <v>122</v>
      </c>
      <c r="B9191" t="str">
        <f>VLOOKUP(A9191,'AGENCY CODES'!$C$4:$F$139,3,FALSE)</f>
        <v>DEPARTMENT OF REVENUE</v>
      </c>
      <c r="C9191" s="8" t="s">
        <v>6</v>
      </c>
      <c r="D9191" s="8" t="str">
        <f t="shared" si="1848"/>
        <v>RVA1512</v>
      </c>
      <c r="E9191">
        <v>1512</v>
      </c>
      <c r="F9191" t="str">
        <f>VLOOKUP(D9191,'Fund List'!$A$2:$F$1324,6,FALSE)</f>
        <v>CASH IN LIEU OF BONDS</v>
      </c>
      <c r="G9191" s="3">
        <v>12</v>
      </c>
      <c r="I9191" s="24">
        <f t="shared" si="1858"/>
        <v>12.958404471406952</v>
      </c>
    </row>
    <row r="9192" spans="1:9" hidden="1" outlineLevel="3" x14ac:dyDescent="0.25">
      <c r="A9192" t="s">
        <v>122</v>
      </c>
      <c r="B9192" t="str">
        <f>VLOOKUP(A9192,'AGENCY CODES'!$C$4:$F$139,3,FALSE)</f>
        <v>DEPARTMENT OF REVENUE</v>
      </c>
      <c r="C9192" s="8" t="s">
        <v>7</v>
      </c>
      <c r="D9192" s="8" t="str">
        <f t="shared" si="1848"/>
        <v>RVA1512</v>
      </c>
      <c r="E9192">
        <v>1512</v>
      </c>
      <c r="F9192" t="str">
        <f>VLOOKUP(D9192,'Fund List'!$A$2:$F$1324,6,FALSE)</f>
        <v>CASH IN LIEU OF BONDS</v>
      </c>
      <c r="G9192" s="3">
        <v>1</v>
      </c>
      <c r="I9192" s="24">
        <f t="shared" si="1858"/>
        <v>1.0798670392839127</v>
      </c>
    </row>
    <row r="9193" spans="1:9" hidden="1" outlineLevel="3" x14ac:dyDescent="0.25">
      <c r="A9193" t="s">
        <v>122</v>
      </c>
      <c r="B9193" t="str">
        <f>VLOOKUP(A9193,'AGENCY CODES'!$C$4:$F$139,3,FALSE)</f>
        <v>DEPARTMENT OF REVENUE</v>
      </c>
      <c r="C9193" s="8" t="s">
        <v>9</v>
      </c>
      <c r="D9193" s="8" t="str">
        <f t="shared" si="1848"/>
        <v>RVA1512</v>
      </c>
      <c r="E9193">
        <v>1512</v>
      </c>
      <c r="F9193" t="str">
        <f>VLOOKUP(D9193,'Fund List'!$A$2:$F$1324,6,FALSE)</f>
        <v>CASH IN LIEU OF BONDS</v>
      </c>
      <c r="G9193" s="3">
        <v>19</v>
      </c>
      <c r="I9193" s="24">
        <f t="shared" si="1858"/>
        <v>20.517473746394341</v>
      </c>
    </row>
    <row r="9194" spans="1:9" hidden="1" outlineLevel="3" x14ac:dyDescent="0.25">
      <c r="A9194" t="s">
        <v>122</v>
      </c>
      <c r="B9194" t="str">
        <f>VLOOKUP(A9194,'AGENCY CODES'!$C$4:$F$139,3,FALSE)</f>
        <v>DEPARTMENT OF REVENUE</v>
      </c>
      <c r="C9194" s="8" t="s">
        <v>10</v>
      </c>
      <c r="D9194" s="8" t="str">
        <f t="shared" si="1848"/>
        <v>RVA1512</v>
      </c>
      <c r="E9194">
        <v>1512</v>
      </c>
      <c r="F9194" t="str">
        <f>VLOOKUP(D9194,'Fund List'!$A$2:$F$1324,6,FALSE)</f>
        <v>CASH IN LIEU OF BONDS</v>
      </c>
      <c r="G9194" s="3">
        <v>23</v>
      </c>
      <c r="I9194" s="24">
        <f t="shared" si="1858"/>
        <v>24.836941903529993</v>
      </c>
    </row>
    <row r="9195" spans="1:9" outlineLevel="2" collapsed="1" x14ac:dyDescent="0.25">
      <c r="F9195" s="1" t="s">
        <v>4693</v>
      </c>
      <c r="I9195" s="24">
        <f t="shared" ref="I9195" si="1859">SUBTOTAL(9,I9189:I9194)</f>
        <v>206.25460450322737</v>
      </c>
    </row>
    <row r="9196" spans="1:9" hidden="1" outlineLevel="3" x14ac:dyDescent="0.25">
      <c r="A9196" t="s">
        <v>122</v>
      </c>
      <c r="B9196" t="str">
        <f>VLOOKUP(A9196,'AGENCY CODES'!$C$4:$F$139,3,FALSE)</f>
        <v>DEPARTMENT OF REVENUE</v>
      </c>
      <c r="C9196" s="8" t="s">
        <v>2</v>
      </c>
      <c r="D9196" s="8" t="str">
        <f t="shared" si="1848"/>
        <v>RVA1520</v>
      </c>
      <c r="E9196">
        <v>1520</v>
      </c>
      <c r="F9196" t="str">
        <f>VLOOKUP(D9196,'Fund List'!$A$2:$F$1324,6,FALSE)</f>
        <v>DOR UNCLAIMED PROPERTY</v>
      </c>
      <c r="G9196" s="3">
        <v>4</v>
      </c>
      <c r="I9196" s="24">
        <f t="shared" ref="I9196:I9204" si="1860">$G9196/$G$10*I$5</f>
        <v>4.3194681571356508</v>
      </c>
    </row>
    <row r="9197" spans="1:9" hidden="1" outlineLevel="3" x14ac:dyDescent="0.25">
      <c r="A9197" t="s">
        <v>122</v>
      </c>
      <c r="B9197" t="str">
        <f>VLOOKUP(A9197,'AGENCY CODES'!$C$4:$F$139,3,FALSE)</f>
        <v>DEPARTMENT OF REVENUE</v>
      </c>
      <c r="C9197" s="8" t="s">
        <v>3</v>
      </c>
      <c r="D9197" s="8" t="str">
        <f t="shared" si="1848"/>
        <v>RVA1520</v>
      </c>
      <c r="E9197">
        <v>1520</v>
      </c>
      <c r="F9197" t="str">
        <f>VLOOKUP(D9197,'Fund List'!$A$2:$F$1324,6,FALSE)</f>
        <v>DOR UNCLAIMED PROPERTY</v>
      </c>
      <c r="G9197" s="3">
        <v>311</v>
      </c>
      <c r="I9197" s="24">
        <f t="shared" si="1860"/>
        <v>335.83864921729685</v>
      </c>
    </row>
    <row r="9198" spans="1:9" hidden="1" outlineLevel="3" x14ac:dyDescent="0.25">
      <c r="A9198" t="s">
        <v>122</v>
      </c>
      <c r="B9198" t="str">
        <f>VLOOKUP(A9198,'AGENCY CODES'!$C$4:$F$139,3,FALSE)</f>
        <v>DEPARTMENT OF REVENUE</v>
      </c>
      <c r="C9198" s="8" t="s">
        <v>5</v>
      </c>
      <c r="D9198" s="8" t="str">
        <f t="shared" si="1848"/>
        <v>RVA1520</v>
      </c>
      <c r="E9198">
        <v>1520</v>
      </c>
      <c r="F9198" t="str">
        <f>VLOOKUP(D9198,'Fund List'!$A$2:$F$1324,6,FALSE)</f>
        <v>DOR UNCLAIMED PROPERTY</v>
      </c>
      <c r="G9198" s="3">
        <v>7</v>
      </c>
      <c r="I9198" s="24">
        <f t="shared" si="1860"/>
        <v>7.5590692749873885</v>
      </c>
    </row>
    <row r="9199" spans="1:9" hidden="1" outlineLevel="3" x14ac:dyDescent="0.25">
      <c r="A9199" t="s">
        <v>122</v>
      </c>
      <c r="B9199" t="str">
        <f>VLOOKUP(A9199,'AGENCY CODES'!$C$4:$F$139,3,FALSE)</f>
        <v>DEPARTMENT OF REVENUE</v>
      </c>
      <c r="C9199" s="8" t="s">
        <v>6</v>
      </c>
      <c r="D9199" s="8" t="str">
        <f t="shared" si="1848"/>
        <v>RVA1520</v>
      </c>
      <c r="E9199">
        <v>1520</v>
      </c>
      <c r="F9199" t="str">
        <f>VLOOKUP(D9199,'Fund List'!$A$2:$F$1324,6,FALSE)</f>
        <v>DOR UNCLAIMED PROPERTY</v>
      </c>
      <c r="G9199" s="3">
        <v>103</v>
      </c>
      <c r="I9199" s="24">
        <f t="shared" si="1860"/>
        <v>111.22630504624301</v>
      </c>
    </row>
    <row r="9200" spans="1:9" hidden="1" outlineLevel="3" x14ac:dyDescent="0.25">
      <c r="A9200" t="s">
        <v>122</v>
      </c>
      <c r="B9200" t="str">
        <f>VLOOKUP(A9200,'AGENCY CODES'!$C$4:$F$139,3,FALSE)</f>
        <v>DEPARTMENT OF REVENUE</v>
      </c>
      <c r="C9200" s="8" t="s">
        <v>7</v>
      </c>
      <c r="D9200" s="8" t="str">
        <f t="shared" si="1848"/>
        <v>RVA1520</v>
      </c>
      <c r="E9200">
        <v>1520</v>
      </c>
      <c r="F9200" t="str">
        <f>VLOOKUP(D9200,'Fund List'!$A$2:$F$1324,6,FALSE)</f>
        <v>DOR UNCLAIMED PROPERTY</v>
      </c>
      <c r="G9200" s="3">
        <v>36205</v>
      </c>
      <c r="I9200" s="24">
        <f t="shared" si="1860"/>
        <v>39096.586157274061</v>
      </c>
    </row>
    <row r="9201" spans="1:9" hidden="1" outlineLevel="3" x14ac:dyDescent="0.25">
      <c r="A9201" t="s">
        <v>122</v>
      </c>
      <c r="B9201" t="str">
        <f>VLOOKUP(A9201,'AGENCY CODES'!$C$4:$F$139,3,FALSE)</f>
        <v>DEPARTMENT OF REVENUE</v>
      </c>
      <c r="C9201" s="8" t="s">
        <v>8</v>
      </c>
      <c r="D9201" s="8" t="str">
        <f t="shared" si="1848"/>
        <v>RVA1520</v>
      </c>
      <c r="E9201">
        <v>1520</v>
      </c>
      <c r="F9201" t="str">
        <f>VLOOKUP(D9201,'Fund List'!$A$2:$F$1324,6,FALSE)</f>
        <v>DOR UNCLAIMED PROPERTY</v>
      </c>
      <c r="G9201" s="3">
        <v>10</v>
      </c>
      <c r="I9201" s="24">
        <f t="shared" si="1860"/>
        <v>10.798670392839128</v>
      </c>
    </row>
    <row r="9202" spans="1:9" hidden="1" outlineLevel="3" x14ac:dyDescent="0.25">
      <c r="A9202" t="s">
        <v>122</v>
      </c>
      <c r="B9202" t="str">
        <f>VLOOKUP(A9202,'AGENCY CODES'!$C$4:$F$139,3,FALSE)</f>
        <v>DEPARTMENT OF REVENUE</v>
      </c>
      <c r="C9202" s="8" t="s">
        <v>9</v>
      </c>
      <c r="D9202" s="8" t="str">
        <f t="shared" si="1848"/>
        <v>RVA1520</v>
      </c>
      <c r="E9202">
        <v>1520</v>
      </c>
      <c r="F9202" t="str">
        <f>VLOOKUP(D9202,'Fund List'!$A$2:$F$1324,6,FALSE)</f>
        <v>DOR UNCLAIMED PROPERTY</v>
      </c>
      <c r="G9202" s="3">
        <v>116</v>
      </c>
      <c r="I9202" s="24">
        <f t="shared" si="1860"/>
        <v>125.26457655693387</v>
      </c>
    </row>
    <row r="9203" spans="1:9" hidden="1" outlineLevel="3" x14ac:dyDescent="0.25">
      <c r="A9203" t="s">
        <v>122</v>
      </c>
      <c r="B9203" t="str">
        <f>VLOOKUP(A9203,'AGENCY CODES'!$C$4:$F$139,3,FALSE)</f>
        <v>DEPARTMENT OF REVENUE</v>
      </c>
      <c r="C9203" s="8" t="s">
        <v>10</v>
      </c>
      <c r="D9203" s="8" t="str">
        <f t="shared" si="1848"/>
        <v>RVA1520</v>
      </c>
      <c r="E9203">
        <v>1520</v>
      </c>
      <c r="F9203" t="str">
        <f>VLOOKUP(D9203,'Fund List'!$A$2:$F$1324,6,FALSE)</f>
        <v>DOR UNCLAIMED PROPERTY</v>
      </c>
      <c r="G9203" s="3">
        <v>358</v>
      </c>
      <c r="I9203" s="24">
        <f t="shared" si="1860"/>
        <v>386.59240006364081</v>
      </c>
    </row>
    <row r="9204" spans="1:9" hidden="1" outlineLevel="3" x14ac:dyDescent="0.25">
      <c r="A9204" t="s">
        <v>122</v>
      </c>
      <c r="B9204" t="str">
        <f>VLOOKUP(A9204,'AGENCY CODES'!$C$4:$F$139,3,FALSE)</f>
        <v>DEPARTMENT OF REVENUE</v>
      </c>
      <c r="C9204" s="8" t="s">
        <v>12</v>
      </c>
      <c r="D9204" s="8" t="str">
        <f t="shared" si="1848"/>
        <v>RVA1520</v>
      </c>
      <c r="E9204">
        <v>1520</v>
      </c>
      <c r="F9204" t="str">
        <f>VLOOKUP(D9204,'Fund List'!$A$2:$F$1324,6,FALSE)</f>
        <v>DOR UNCLAIMED PROPERTY</v>
      </c>
      <c r="G9204" s="3">
        <v>2</v>
      </c>
      <c r="I9204" s="24">
        <f t="shared" si="1860"/>
        <v>2.1597340785678254</v>
      </c>
    </row>
    <row r="9205" spans="1:9" outlineLevel="2" collapsed="1" x14ac:dyDescent="0.25">
      <c r="F9205" s="1" t="s">
        <v>4694</v>
      </c>
      <c r="I9205" s="24">
        <f t="shared" ref="I9205" si="1861">SUBTOTAL(9,I9196:I9204)</f>
        <v>40080.345030061704</v>
      </c>
    </row>
    <row r="9206" spans="1:9" hidden="1" outlineLevel="3" x14ac:dyDescent="0.25">
      <c r="A9206" t="s">
        <v>122</v>
      </c>
      <c r="B9206" t="str">
        <f>VLOOKUP(A9206,'AGENCY CODES'!$C$4:$F$139,3,FALSE)</f>
        <v>DEPARTMENT OF REVENUE</v>
      </c>
      <c r="C9206" s="8" t="s">
        <v>3</v>
      </c>
      <c r="D9206" s="8" t="str">
        <f t="shared" si="1848"/>
        <v>RVA1530</v>
      </c>
      <c r="E9206">
        <v>1530</v>
      </c>
      <c r="F9206" t="str">
        <f>VLOOKUP(D9206,'Fund List'!$A$2:$F$1324,6,FALSE)</f>
        <v>UNCLAIMED PROPERTY - FDIC RTC DEPOSITS</v>
      </c>
      <c r="G9206" s="3">
        <v>23</v>
      </c>
      <c r="I9206" s="24">
        <f>$G9206/$G$10*I$5</f>
        <v>24.836941903529993</v>
      </c>
    </row>
    <row r="9207" spans="1:9" hidden="1" outlineLevel="3" x14ac:dyDescent="0.25">
      <c r="A9207" t="s">
        <v>122</v>
      </c>
      <c r="B9207" t="str">
        <f>VLOOKUP(A9207,'AGENCY CODES'!$C$4:$F$139,3,FALSE)</f>
        <v>DEPARTMENT OF REVENUE</v>
      </c>
      <c r="C9207" s="8" t="s">
        <v>6</v>
      </c>
      <c r="D9207" s="8" t="str">
        <f t="shared" si="1848"/>
        <v>RVA1530</v>
      </c>
      <c r="E9207">
        <v>1530</v>
      </c>
      <c r="F9207" t="str">
        <f>VLOOKUP(D9207,'Fund List'!$A$2:$F$1324,6,FALSE)</f>
        <v>UNCLAIMED PROPERTY - FDIC RTC DEPOSITS</v>
      </c>
      <c r="G9207" s="3">
        <v>9</v>
      </c>
      <c r="I9207" s="24">
        <f>$G9207/$G$10*I$5</f>
        <v>9.7188033535552147</v>
      </c>
    </row>
    <row r="9208" spans="1:9" hidden="1" outlineLevel="3" x14ac:dyDescent="0.25">
      <c r="A9208" t="s">
        <v>122</v>
      </c>
      <c r="B9208" t="str">
        <f>VLOOKUP(A9208,'AGENCY CODES'!$C$4:$F$139,3,FALSE)</f>
        <v>DEPARTMENT OF REVENUE</v>
      </c>
      <c r="C9208" s="8" t="s">
        <v>7</v>
      </c>
      <c r="D9208" s="8" t="str">
        <f t="shared" si="1848"/>
        <v>RVA1530</v>
      </c>
      <c r="E9208">
        <v>1530</v>
      </c>
      <c r="F9208" t="str">
        <f>VLOOKUP(D9208,'Fund List'!$A$2:$F$1324,6,FALSE)</f>
        <v>UNCLAIMED PROPERTY - FDIC RTC DEPOSITS</v>
      </c>
      <c r="G9208" s="3">
        <v>19</v>
      </c>
      <c r="I9208" s="24">
        <f>$G9208/$G$10*I$5</f>
        <v>20.517473746394341</v>
      </c>
    </row>
    <row r="9209" spans="1:9" hidden="1" outlineLevel="3" x14ac:dyDescent="0.25">
      <c r="A9209" t="s">
        <v>122</v>
      </c>
      <c r="B9209" t="str">
        <f>VLOOKUP(A9209,'AGENCY CODES'!$C$4:$F$139,3,FALSE)</f>
        <v>DEPARTMENT OF REVENUE</v>
      </c>
      <c r="C9209" s="8" t="s">
        <v>8</v>
      </c>
      <c r="D9209" s="8" t="str">
        <f t="shared" si="1848"/>
        <v>RVA1530</v>
      </c>
      <c r="E9209">
        <v>1530</v>
      </c>
      <c r="F9209" t="str">
        <f>VLOOKUP(D9209,'Fund List'!$A$2:$F$1324,6,FALSE)</f>
        <v>UNCLAIMED PROPERTY - FDIC RTC DEPOSITS</v>
      </c>
      <c r="G9209" s="3">
        <v>13</v>
      </c>
      <c r="I9209" s="24">
        <f>$G9209/$G$10*I$5</f>
        <v>14.038271510690866</v>
      </c>
    </row>
    <row r="9210" spans="1:9" hidden="1" outlineLevel="3" x14ac:dyDescent="0.25">
      <c r="A9210" t="s">
        <v>122</v>
      </c>
      <c r="B9210" t="str">
        <f>VLOOKUP(A9210,'AGENCY CODES'!$C$4:$F$139,3,FALSE)</f>
        <v>DEPARTMENT OF REVENUE</v>
      </c>
      <c r="C9210" s="8" t="s">
        <v>12</v>
      </c>
      <c r="D9210" s="8" t="str">
        <f t="shared" si="1848"/>
        <v>RVA1530</v>
      </c>
      <c r="E9210">
        <v>1530</v>
      </c>
      <c r="F9210" t="str">
        <f>VLOOKUP(D9210,'Fund List'!$A$2:$F$1324,6,FALSE)</f>
        <v>UNCLAIMED PROPERTY - FDIC RTC DEPOSITS</v>
      </c>
      <c r="G9210" s="3">
        <v>1</v>
      </c>
      <c r="I9210" s="24">
        <f>$G9210/$G$10*I$5</f>
        <v>1.0798670392839127</v>
      </c>
    </row>
    <row r="9211" spans="1:9" outlineLevel="2" collapsed="1" x14ac:dyDescent="0.25">
      <c r="F9211" s="1" t="s">
        <v>4695</v>
      </c>
      <c r="I9211" s="24">
        <f t="shared" ref="I9211" si="1862">SUBTOTAL(9,I9206:I9210)</f>
        <v>70.191357553454324</v>
      </c>
    </row>
    <row r="9212" spans="1:9" hidden="1" outlineLevel="3" x14ac:dyDescent="0.25">
      <c r="A9212" t="s">
        <v>122</v>
      </c>
      <c r="B9212" t="str">
        <f>VLOOKUP(A9212,'AGENCY CODES'!$C$4:$F$139,3,FALSE)</f>
        <v>DEPARTMENT OF REVENUE</v>
      </c>
      <c r="C9212" s="8" t="s">
        <v>2</v>
      </c>
      <c r="D9212" s="8" t="str">
        <f t="shared" ref="D9212:D9274" si="1863">CONCATENATE(A9212,E9212)</f>
        <v>RVA2069</v>
      </c>
      <c r="E9212">
        <v>2069</v>
      </c>
      <c r="F9212" t="str">
        <f>VLOOKUP(D9212,'Fund List'!$A$2:$F$1324,6,FALSE)</f>
        <v>REVENUE INCOME TAX</v>
      </c>
      <c r="G9212" s="3">
        <v>17355</v>
      </c>
      <c r="I9212" s="24">
        <f t="shared" ref="I9212:I9221" si="1864">$G9212/$G$10*I$5</f>
        <v>18741.092466772305</v>
      </c>
    </row>
    <row r="9213" spans="1:9" hidden="1" outlineLevel="3" x14ac:dyDescent="0.25">
      <c r="A9213" t="s">
        <v>122</v>
      </c>
      <c r="B9213" t="str">
        <f>VLOOKUP(A9213,'AGENCY CODES'!$C$4:$F$139,3,FALSE)</f>
        <v>DEPARTMENT OF REVENUE</v>
      </c>
      <c r="C9213" s="8" t="s">
        <v>3</v>
      </c>
      <c r="D9213" s="8" t="str">
        <f t="shared" si="1863"/>
        <v>RVA2069</v>
      </c>
      <c r="E9213">
        <v>2069</v>
      </c>
      <c r="F9213" t="str">
        <f>VLOOKUP(D9213,'Fund List'!$A$2:$F$1324,6,FALSE)</f>
        <v>REVENUE INCOME TAX</v>
      </c>
      <c r="G9213" s="3">
        <v>13427</v>
      </c>
      <c r="I9213" s="24">
        <f t="shared" si="1864"/>
        <v>14499.374736465097</v>
      </c>
    </row>
    <row r="9214" spans="1:9" hidden="1" outlineLevel="3" x14ac:dyDescent="0.25">
      <c r="A9214" t="s">
        <v>122</v>
      </c>
      <c r="B9214" t="str">
        <f>VLOOKUP(A9214,'AGENCY CODES'!$C$4:$F$139,3,FALSE)</f>
        <v>DEPARTMENT OF REVENUE</v>
      </c>
      <c r="C9214" s="8" t="s">
        <v>6</v>
      </c>
      <c r="D9214" s="8" t="str">
        <f t="shared" si="1863"/>
        <v>RVA2069</v>
      </c>
      <c r="E9214">
        <v>2069</v>
      </c>
      <c r="F9214" t="str">
        <f>VLOOKUP(D9214,'Fund List'!$A$2:$F$1324,6,FALSE)</f>
        <v>REVENUE INCOME TAX</v>
      </c>
      <c r="G9214" s="3">
        <v>6309</v>
      </c>
      <c r="I9214" s="24">
        <f t="shared" si="1864"/>
        <v>6812.8811508422059</v>
      </c>
    </row>
    <row r="9215" spans="1:9" hidden="1" outlineLevel="3" x14ac:dyDescent="0.25">
      <c r="A9215" t="s">
        <v>122</v>
      </c>
      <c r="B9215" t="str">
        <f>VLOOKUP(A9215,'AGENCY CODES'!$C$4:$F$139,3,FALSE)</f>
        <v>DEPARTMENT OF REVENUE</v>
      </c>
      <c r="C9215" s="8" t="s">
        <v>7</v>
      </c>
      <c r="D9215" s="8" t="str">
        <f t="shared" si="1863"/>
        <v>RVA2069</v>
      </c>
      <c r="E9215">
        <v>2069</v>
      </c>
      <c r="F9215" t="str">
        <f>VLOOKUP(D9215,'Fund List'!$A$2:$F$1324,6,FALSE)</f>
        <v>REVENUE INCOME TAX</v>
      </c>
      <c r="G9215" s="3">
        <v>24011</v>
      </c>
      <c r="I9215" s="24">
        <f t="shared" si="1864"/>
        <v>25928.68748024603</v>
      </c>
    </row>
    <row r="9216" spans="1:9" hidden="1" outlineLevel="3" x14ac:dyDescent="0.25">
      <c r="A9216" t="s">
        <v>122</v>
      </c>
      <c r="B9216" t="str">
        <f>VLOOKUP(A9216,'AGENCY CODES'!$C$4:$F$139,3,FALSE)</f>
        <v>DEPARTMENT OF REVENUE</v>
      </c>
      <c r="C9216" s="8" t="s">
        <v>8</v>
      </c>
      <c r="D9216" s="8" t="str">
        <f t="shared" si="1863"/>
        <v>RVA2069</v>
      </c>
      <c r="E9216">
        <v>2069</v>
      </c>
      <c r="F9216" t="str">
        <f>VLOOKUP(D9216,'Fund List'!$A$2:$F$1324,6,FALSE)</f>
        <v>REVENUE INCOME TAX</v>
      </c>
      <c r="G9216" s="3">
        <v>50</v>
      </c>
      <c r="I9216" s="24">
        <f t="shared" si="1864"/>
        <v>53.993351964195639</v>
      </c>
    </row>
    <row r="9217" spans="1:9" hidden="1" outlineLevel="3" x14ac:dyDescent="0.25">
      <c r="A9217" t="s">
        <v>122</v>
      </c>
      <c r="B9217" t="str">
        <f>VLOOKUP(A9217,'AGENCY CODES'!$C$4:$F$139,3,FALSE)</f>
        <v>DEPARTMENT OF REVENUE</v>
      </c>
      <c r="C9217" s="8" t="s">
        <v>9</v>
      </c>
      <c r="D9217" s="8" t="str">
        <f t="shared" si="1863"/>
        <v>RVA2069</v>
      </c>
      <c r="E9217">
        <v>2069</v>
      </c>
      <c r="F9217" t="str">
        <f>VLOOKUP(D9217,'Fund List'!$A$2:$F$1324,6,FALSE)</f>
        <v>REVENUE INCOME TAX</v>
      </c>
      <c r="G9217" s="3">
        <v>355</v>
      </c>
      <c r="I9217" s="24">
        <f t="shared" si="1864"/>
        <v>383.35279894578906</v>
      </c>
    </row>
    <row r="9218" spans="1:9" hidden="1" outlineLevel="3" x14ac:dyDescent="0.25">
      <c r="A9218" t="s">
        <v>122</v>
      </c>
      <c r="B9218" t="str">
        <f>VLOOKUP(A9218,'AGENCY CODES'!$C$4:$F$139,3,FALSE)</f>
        <v>DEPARTMENT OF REVENUE</v>
      </c>
      <c r="C9218" s="8" t="s">
        <v>10</v>
      </c>
      <c r="D9218" s="8" t="str">
        <f t="shared" si="1863"/>
        <v>RVA2069</v>
      </c>
      <c r="E9218">
        <v>2069</v>
      </c>
      <c r="F9218" t="str">
        <f>VLOOKUP(D9218,'Fund List'!$A$2:$F$1324,6,FALSE)</f>
        <v>REVENUE INCOME TAX</v>
      </c>
      <c r="G9218" s="3">
        <v>462</v>
      </c>
      <c r="I9218" s="24">
        <f t="shared" si="1864"/>
        <v>498.89857214916765</v>
      </c>
    </row>
    <row r="9219" spans="1:9" hidden="1" outlineLevel="3" x14ac:dyDescent="0.25">
      <c r="A9219" t="s">
        <v>122</v>
      </c>
      <c r="B9219" t="str">
        <f>VLOOKUP(A9219,'AGENCY CODES'!$C$4:$F$139,3,FALSE)</f>
        <v>DEPARTMENT OF REVENUE</v>
      </c>
      <c r="C9219" s="8" t="s">
        <v>11</v>
      </c>
      <c r="D9219" s="8" t="str">
        <f t="shared" si="1863"/>
        <v>RVA2069</v>
      </c>
      <c r="E9219">
        <v>2069</v>
      </c>
      <c r="F9219" t="str">
        <f>VLOOKUP(D9219,'Fund List'!$A$2:$F$1324,6,FALSE)</f>
        <v>REVENUE INCOME TAX</v>
      </c>
      <c r="G9219" s="3">
        <v>607</v>
      </c>
      <c r="I9219" s="24">
        <f t="shared" si="1864"/>
        <v>655.47929284533507</v>
      </c>
    </row>
    <row r="9220" spans="1:9" hidden="1" outlineLevel="3" x14ac:dyDescent="0.25">
      <c r="A9220" t="s">
        <v>122</v>
      </c>
      <c r="B9220" t="str">
        <f>VLOOKUP(A9220,'AGENCY CODES'!$C$4:$F$139,3,FALSE)</f>
        <v>DEPARTMENT OF REVENUE</v>
      </c>
      <c r="C9220" s="8" t="s">
        <v>12</v>
      </c>
      <c r="D9220" s="8" t="str">
        <f t="shared" si="1863"/>
        <v>RVA2069</v>
      </c>
      <c r="E9220">
        <v>2069</v>
      </c>
      <c r="F9220" t="str">
        <f>VLOOKUP(D9220,'Fund List'!$A$2:$F$1324,6,FALSE)</f>
        <v>REVENUE INCOME TAX</v>
      </c>
      <c r="G9220" s="3">
        <v>3</v>
      </c>
      <c r="I9220" s="24">
        <f t="shared" si="1864"/>
        <v>3.2396011178517381</v>
      </c>
    </row>
    <row r="9221" spans="1:9" hidden="1" outlineLevel="3" x14ac:dyDescent="0.25">
      <c r="A9221" t="s">
        <v>122</v>
      </c>
      <c r="B9221" t="str">
        <f>VLOOKUP(A9221,'AGENCY CODES'!$C$4:$F$139,3,FALSE)</f>
        <v>DEPARTMENT OF REVENUE</v>
      </c>
      <c r="C9221" s="8">
        <v>2</v>
      </c>
      <c r="D9221" s="8" t="str">
        <f t="shared" si="1863"/>
        <v>RVA2069</v>
      </c>
      <c r="E9221">
        <v>2069</v>
      </c>
      <c r="F9221" t="str">
        <f>VLOOKUP(D9221,'Fund List'!$A$2:$F$1324,6,FALSE)</f>
        <v>REVENUE INCOME TAX</v>
      </c>
      <c r="G9221" s="3">
        <v>590</v>
      </c>
      <c r="I9221" s="24">
        <f t="shared" si="1864"/>
        <v>637.12155317750853</v>
      </c>
    </row>
    <row r="9222" spans="1:9" outlineLevel="2" collapsed="1" x14ac:dyDescent="0.25">
      <c r="F9222" s="1" t="s">
        <v>4696</v>
      </c>
      <c r="I9222" s="24">
        <f t="shared" ref="I9222" si="1865">SUBTOTAL(9,I9212:I9221)</f>
        <v>68214.121004525485</v>
      </c>
    </row>
    <row r="9223" spans="1:9" hidden="1" outlineLevel="3" x14ac:dyDescent="0.25">
      <c r="A9223" t="s">
        <v>122</v>
      </c>
      <c r="B9223" t="str">
        <f>VLOOKUP(A9223,'AGENCY CODES'!$C$4:$F$139,3,FALSE)</f>
        <v>DEPARTMENT OF REVENUE</v>
      </c>
      <c r="C9223" s="8" t="s">
        <v>6</v>
      </c>
      <c r="D9223" s="8" t="str">
        <f t="shared" si="1863"/>
        <v>RVA2071</v>
      </c>
      <c r="E9223">
        <v>2071</v>
      </c>
      <c r="F9223" t="str">
        <f>VLOOKUP(D9223,'Fund List'!$A$2:$F$1324,6,FALSE)</f>
        <v>JOB CREATION WITHHOLDING CLEARING ACCT</v>
      </c>
      <c r="G9223" s="3">
        <v>1</v>
      </c>
      <c r="I9223" s="24">
        <f>$G9223/$G$10*I$5</f>
        <v>1.0798670392839127</v>
      </c>
    </row>
    <row r="9224" spans="1:9" hidden="1" outlineLevel="3" x14ac:dyDescent="0.25">
      <c r="A9224" t="s">
        <v>122</v>
      </c>
      <c r="B9224" t="str">
        <f>VLOOKUP(A9224,'AGENCY CODES'!$C$4:$F$139,3,FALSE)</f>
        <v>DEPARTMENT OF REVENUE</v>
      </c>
      <c r="C9224" s="8" t="s">
        <v>7</v>
      </c>
      <c r="D9224" s="8" t="str">
        <f t="shared" si="1863"/>
        <v>RVA2071</v>
      </c>
      <c r="E9224">
        <v>2071</v>
      </c>
      <c r="F9224" t="str">
        <f>VLOOKUP(D9224,'Fund List'!$A$2:$F$1324,6,FALSE)</f>
        <v>JOB CREATION WITHHOLDING CLEARING ACCT</v>
      </c>
      <c r="G9224" s="3">
        <v>24</v>
      </c>
      <c r="I9224" s="24">
        <f>$G9224/$G$10*I$5</f>
        <v>25.916808942813905</v>
      </c>
    </row>
    <row r="9225" spans="1:9" outlineLevel="2" collapsed="1" x14ac:dyDescent="0.25">
      <c r="F9225" s="1" t="s">
        <v>4697</v>
      </c>
      <c r="I9225" s="24">
        <f t="shared" ref="I9225" si="1866">SUBTOTAL(9,I9223:I9224)</f>
        <v>26.996675982097816</v>
      </c>
    </row>
    <row r="9226" spans="1:9" hidden="1" outlineLevel="3" x14ac:dyDescent="0.25">
      <c r="A9226" t="s">
        <v>122</v>
      </c>
      <c r="B9226" t="str">
        <f>VLOOKUP(A9226,'AGENCY CODES'!$C$4:$F$139,3,FALSE)</f>
        <v>DEPARTMENT OF REVENUE</v>
      </c>
      <c r="C9226" s="8" t="s">
        <v>3</v>
      </c>
      <c r="D9226" s="8" t="str">
        <f t="shared" si="1863"/>
        <v>RVA2074</v>
      </c>
      <c r="E9226">
        <v>2074</v>
      </c>
      <c r="F9226" t="str">
        <f>VLOOKUP(D9226,'Fund List'!$A$2:$F$1324,6,FALSE)</f>
        <v>REVENUE URBAN SHARING</v>
      </c>
      <c r="G9226" s="3">
        <v>499</v>
      </c>
      <c r="I9226" s="24">
        <f t="shared" ref="I9226:I9231" si="1867">$G9226/$G$10*I$5</f>
        <v>538.85365260267247</v>
      </c>
    </row>
    <row r="9227" spans="1:9" hidden="1" outlineLevel="3" x14ac:dyDescent="0.25">
      <c r="A9227" t="s">
        <v>122</v>
      </c>
      <c r="B9227" t="str">
        <f>VLOOKUP(A9227,'AGENCY CODES'!$C$4:$F$139,3,FALSE)</f>
        <v>DEPARTMENT OF REVENUE</v>
      </c>
      <c r="C9227" s="8" t="s">
        <v>5</v>
      </c>
      <c r="D9227" s="8" t="str">
        <f t="shared" si="1863"/>
        <v>RVA2074</v>
      </c>
      <c r="E9227">
        <v>2074</v>
      </c>
      <c r="F9227" t="str">
        <f>VLOOKUP(D9227,'Fund List'!$A$2:$F$1324,6,FALSE)</f>
        <v>REVENUE URBAN SHARING</v>
      </c>
      <c r="G9227" s="3">
        <v>1</v>
      </c>
      <c r="I9227" s="24">
        <f t="shared" si="1867"/>
        <v>1.0798670392839127</v>
      </c>
    </row>
    <row r="9228" spans="1:9" hidden="1" outlineLevel="3" x14ac:dyDescent="0.25">
      <c r="A9228" t="s">
        <v>122</v>
      </c>
      <c r="B9228" t="str">
        <f>VLOOKUP(A9228,'AGENCY CODES'!$C$4:$F$139,3,FALSE)</f>
        <v>DEPARTMENT OF REVENUE</v>
      </c>
      <c r="C9228" s="8" t="s">
        <v>6</v>
      </c>
      <c r="D9228" s="8" t="str">
        <f t="shared" si="1863"/>
        <v>RVA2074</v>
      </c>
      <c r="E9228">
        <v>2074</v>
      </c>
      <c r="F9228" t="str">
        <f>VLOOKUP(D9228,'Fund List'!$A$2:$F$1324,6,FALSE)</f>
        <v>REVENUE URBAN SHARING</v>
      </c>
      <c r="G9228" s="3">
        <v>4</v>
      </c>
      <c r="I9228" s="24">
        <f t="shared" si="1867"/>
        <v>4.3194681571356508</v>
      </c>
    </row>
    <row r="9229" spans="1:9" hidden="1" outlineLevel="3" x14ac:dyDescent="0.25">
      <c r="A9229" t="s">
        <v>122</v>
      </c>
      <c r="B9229" t="str">
        <f>VLOOKUP(A9229,'AGENCY CODES'!$C$4:$F$139,3,FALSE)</f>
        <v>DEPARTMENT OF REVENUE</v>
      </c>
      <c r="C9229" s="8" t="s">
        <v>7</v>
      </c>
      <c r="D9229" s="8" t="str">
        <f t="shared" si="1863"/>
        <v>RVA2074</v>
      </c>
      <c r="E9229">
        <v>2074</v>
      </c>
      <c r="F9229" t="str">
        <f>VLOOKUP(D9229,'Fund List'!$A$2:$F$1324,6,FALSE)</f>
        <v>REVENUE URBAN SHARING</v>
      </c>
      <c r="G9229" s="3">
        <v>12</v>
      </c>
      <c r="I9229" s="24">
        <f t="shared" si="1867"/>
        <v>12.958404471406952</v>
      </c>
    </row>
    <row r="9230" spans="1:9" hidden="1" outlineLevel="3" x14ac:dyDescent="0.25">
      <c r="A9230" t="s">
        <v>122</v>
      </c>
      <c r="B9230" t="str">
        <f>VLOOKUP(A9230,'AGENCY CODES'!$C$4:$F$139,3,FALSE)</f>
        <v>DEPARTMENT OF REVENUE</v>
      </c>
      <c r="C9230" s="8" t="s">
        <v>9</v>
      </c>
      <c r="D9230" s="8" t="str">
        <f t="shared" si="1863"/>
        <v>RVA2074</v>
      </c>
      <c r="E9230">
        <v>2074</v>
      </c>
      <c r="F9230" t="str">
        <f>VLOOKUP(D9230,'Fund List'!$A$2:$F$1324,6,FALSE)</f>
        <v>REVENUE URBAN SHARING</v>
      </c>
      <c r="G9230" s="3">
        <v>7</v>
      </c>
      <c r="I9230" s="24">
        <f t="shared" si="1867"/>
        <v>7.5590692749873885</v>
      </c>
    </row>
    <row r="9231" spans="1:9" hidden="1" outlineLevel="3" x14ac:dyDescent="0.25">
      <c r="A9231" t="s">
        <v>122</v>
      </c>
      <c r="B9231" t="str">
        <f>VLOOKUP(A9231,'AGENCY CODES'!$C$4:$F$139,3,FALSE)</f>
        <v>DEPARTMENT OF REVENUE</v>
      </c>
      <c r="C9231" s="8" t="s">
        <v>12</v>
      </c>
      <c r="D9231" s="8" t="str">
        <f t="shared" si="1863"/>
        <v>RVA2074</v>
      </c>
      <c r="E9231">
        <v>2074</v>
      </c>
      <c r="F9231" t="str">
        <f>VLOOKUP(D9231,'Fund List'!$A$2:$F$1324,6,FALSE)</f>
        <v>REVENUE URBAN SHARING</v>
      </c>
      <c r="G9231" s="3">
        <v>1</v>
      </c>
      <c r="I9231" s="24">
        <f t="shared" si="1867"/>
        <v>1.0798670392839127</v>
      </c>
    </row>
    <row r="9232" spans="1:9" outlineLevel="2" collapsed="1" x14ac:dyDescent="0.25">
      <c r="F9232" s="1" t="s">
        <v>4698</v>
      </c>
      <c r="I9232" s="24">
        <f t="shared" ref="I9232" si="1868">SUBTOTAL(9,I9226:I9231)</f>
        <v>565.85032858477041</v>
      </c>
    </row>
    <row r="9233" spans="1:9" hidden="1" outlineLevel="3" x14ac:dyDescent="0.25">
      <c r="A9233" t="s">
        <v>122</v>
      </c>
      <c r="B9233" t="str">
        <f>VLOOKUP(A9233,'AGENCY CODES'!$C$4:$F$139,3,FALSE)</f>
        <v>DEPARTMENT OF REVENUE</v>
      </c>
      <c r="C9233" s="8" t="s">
        <v>6</v>
      </c>
      <c r="D9233" s="8" t="str">
        <f t="shared" si="1863"/>
        <v>RVA2088</v>
      </c>
      <c r="E9233">
        <v>2088</v>
      </c>
      <c r="F9233" t="str">
        <f>VLOOKUP(D9233,'Fund List'!$A$2:$F$1324,6,FALSE)</f>
        <v>CORRECTIONS FUND</v>
      </c>
      <c r="G9233" s="3">
        <v>224</v>
      </c>
      <c r="I9233" s="24">
        <f>$G9233/$G$10*I$5</f>
        <v>241.89021679959643</v>
      </c>
    </row>
    <row r="9234" spans="1:9" hidden="1" outlineLevel="3" x14ac:dyDescent="0.25">
      <c r="A9234" t="s">
        <v>122</v>
      </c>
      <c r="B9234" t="str">
        <f>VLOOKUP(A9234,'AGENCY CODES'!$C$4:$F$139,3,FALSE)</f>
        <v>DEPARTMENT OF REVENUE</v>
      </c>
      <c r="C9234" s="8" t="s">
        <v>12</v>
      </c>
      <c r="D9234" s="8" t="str">
        <f t="shared" si="1863"/>
        <v>RVA2088</v>
      </c>
      <c r="E9234">
        <v>2088</v>
      </c>
      <c r="F9234" t="str">
        <f>VLOOKUP(D9234,'Fund List'!$A$2:$F$1324,6,FALSE)</f>
        <v>CORRECTIONS FUND</v>
      </c>
      <c r="G9234" s="3">
        <v>2</v>
      </c>
      <c r="I9234" s="24">
        <f>$G9234/$G$10*I$5</f>
        <v>2.1597340785678254</v>
      </c>
    </row>
    <row r="9235" spans="1:9" outlineLevel="2" collapsed="1" x14ac:dyDescent="0.25">
      <c r="F9235" s="1" t="s">
        <v>4027</v>
      </c>
      <c r="I9235" s="24">
        <f t="shared" ref="I9235" si="1869">SUBTOTAL(9,I9233:I9234)</f>
        <v>244.04995087816425</v>
      </c>
    </row>
    <row r="9236" spans="1:9" hidden="1" outlineLevel="3" x14ac:dyDescent="0.25">
      <c r="A9236" t="s">
        <v>122</v>
      </c>
      <c r="B9236" t="str">
        <f>VLOOKUP(A9236,'AGENCY CODES'!$C$4:$F$139,3,FALSE)</f>
        <v>DEPARTMENT OF REVENUE</v>
      </c>
      <c r="C9236" s="8" t="s">
        <v>3</v>
      </c>
      <c r="D9236" s="8" t="str">
        <f t="shared" si="1863"/>
        <v>RVA2166</v>
      </c>
      <c r="E9236">
        <v>2166</v>
      </c>
      <c r="F9236" t="str">
        <f>VLOOKUP(D9236,'Fund List'!$A$2:$F$1324,6,FALSE)</f>
        <v>REVENUE PUBLICATION REVOLVING</v>
      </c>
      <c r="G9236" s="3">
        <v>38</v>
      </c>
      <c r="I9236" s="24">
        <f t="shared" ref="I9236:I9242" si="1870">$G9236/$G$10*I$5</f>
        <v>41.034947492788682</v>
      </c>
    </row>
    <row r="9237" spans="1:9" hidden="1" outlineLevel="3" x14ac:dyDescent="0.25">
      <c r="A9237" t="s">
        <v>122</v>
      </c>
      <c r="B9237" t="str">
        <f>VLOOKUP(A9237,'AGENCY CODES'!$C$4:$F$139,3,FALSE)</f>
        <v>DEPARTMENT OF REVENUE</v>
      </c>
      <c r="C9237" s="8" t="s">
        <v>4</v>
      </c>
      <c r="D9237" s="8" t="str">
        <f t="shared" si="1863"/>
        <v>RVA2166</v>
      </c>
      <c r="E9237">
        <v>2166</v>
      </c>
      <c r="F9237" t="str">
        <f>VLOOKUP(D9237,'Fund List'!$A$2:$F$1324,6,FALSE)</f>
        <v>REVENUE PUBLICATION REVOLVING</v>
      </c>
      <c r="G9237" s="3">
        <v>1</v>
      </c>
      <c r="I9237" s="24">
        <f t="shared" si="1870"/>
        <v>1.0798670392839127</v>
      </c>
    </row>
    <row r="9238" spans="1:9" hidden="1" outlineLevel="3" x14ac:dyDescent="0.25">
      <c r="A9238" t="s">
        <v>122</v>
      </c>
      <c r="B9238" t="str">
        <f>VLOOKUP(A9238,'AGENCY CODES'!$C$4:$F$139,3,FALSE)</f>
        <v>DEPARTMENT OF REVENUE</v>
      </c>
      <c r="C9238" s="8" t="s">
        <v>6</v>
      </c>
      <c r="D9238" s="8" t="str">
        <f t="shared" si="1863"/>
        <v>RVA2166</v>
      </c>
      <c r="E9238">
        <v>2166</v>
      </c>
      <c r="F9238" t="str">
        <f>VLOOKUP(D9238,'Fund List'!$A$2:$F$1324,6,FALSE)</f>
        <v>REVENUE PUBLICATION REVOLVING</v>
      </c>
      <c r="G9238" s="3">
        <v>1</v>
      </c>
      <c r="I9238" s="24">
        <f t="shared" si="1870"/>
        <v>1.0798670392839127</v>
      </c>
    </row>
    <row r="9239" spans="1:9" hidden="1" outlineLevel="3" x14ac:dyDescent="0.25">
      <c r="A9239" t="s">
        <v>122</v>
      </c>
      <c r="B9239" t="str">
        <f>VLOOKUP(A9239,'AGENCY CODES'!$C$4:$F$139,3,FALSE)</f>
        <v>DEPARTMENT OF REVENUE</v>
      </c>
      <c r="C9239" s="8" t="s">
        <v>10</v>
      </c>
      <c r="D9239" s="8" t="str">
        <f t="shared" si="1863"/>
        <v>RVA2166</v>
      </c>
      <c r="E9239">
        <v>2166</v>
      </c>
      <c r="F9239" t="str">
        <f>VLOOKUP(D9239,'Fund List'!$A$2:$F$1324,6,FALSE)</f>
        <v>REVENUE PUBLICATION REVOLVING</v>
      </c>
      <c r="G9239" s="3">
        <v>2</v>
      </c>
      <c r="I9239" s="24">
        <f t="shared" si="1870"/>
        <v>2.1597340785678254</v>
      </c>
    </row>
    <row r="9240" spans="1:9" hidden="1" outlineLevel="3" x14ac:dyDescent="0.25">
      <c r="A9240" t="s">
        <v>122</v>
      </c>
      <c r="B9240" t="str">
        <f>VLOOKUP(A9240,'AGENCY CODES'!$C$4:$F$139,3,FALSE)</f>
        <v>DEPARTMENT OF REVENUE</v>
      </c>
      <c r="C9240" s="8" t="s">
        <v>11</v>
      </c>
      <c r="D9240" s="8" t="str">
        <f t="shared" si="1863"/>
        <v>RVA2166</v>
      </c>
      <c r="E9240">
        <v>2166</v>
      </c>
      <c r="F9240" t="str">
        <f>VLOOKUP(D9240,'Fund List'!$A$2:$F$1324,6,FALSE)</f>
        <v>REVENUE PUBLICATION REVOLVING</v>
      </c>
      <c r="G9240" s="3">
        <v>3</v>
      </c>
      <c r="I9240" s="24">
        <f t="shared" si="1870"/>
        <v>3.2396011178517381</v>
      </c>
    </row>
    <row r="9241" spans="1:9" hidden="1" outlineLevel="3" x14ac:dyDescent="0.25">
      <c r="A9241" t="s">
        <v>122</v>
      </c>
      <c r="B9241" t="str">
        <f>VLOOKUP(A9241,'AGENCY CODES'!$C$4:$F$139,3,FALSE)</f>
        <v>DEPARTMENT OF REVENUE</v>
      </c>
      <c r="C9241" s="8" t="s">
        <v>12</v>
      </c>
      <c r="D9241" s="8" t="str">
        <f t="shared" si="1863"/>
        <v>RVA2166</v>
      </c>
      <c r="E9241">
        <v>2166</v>
      </c>
      <c r="F9241" t="str">
        <f>VLOOKUP(D9241,'Fund List'!$A$2:$F$1324,6,FALSE)</f>
        <v>REVENUE PUBLICATION REVOLVING</v>
      </c>
      <c r="G9241" s="3">
        <v>4</v>
      </c>
      <c r="I9241" s="24">
        <f t="shared" si="1870"/>
        <v>4.3194681571356508</v>
      </c>
    </row>
    <row r="9242" spans="1:9" hidden="1" outlineLevel="3" x14ac:dyDescent="0.25">
      <c r="A9242" t="s">
        <v>122</v>
      </c>
      <c r="B9242" t="str">
        <f>VLOOKUP(A9242,'AGENCY CODES'!$C$4:$F$139,3,FALSE)</f>
        <v>DEPARTMENT OF REVENUE</v>
      </c>
      <c r="C9242" s="8">
        <v>2</v>
      </c>
      <c r="D9242" s="8" t="str">
        <f t="shared" si="1863"/>
        <v>RVA2166</v>
      </c>
      <c r="E9242">
        <v>2166</v>
      </c>
      <c r="F9242" t="str">
        <f>VLOOKUP(D9242,'Fund List'!$A$2:$F$1324,6,FALSE)</f>
        <v>REVENUE PUBLICATION REVOLVING</v>
      </c>
      <c r="G9242" s="3">
        <v>1</v>
      </c>
      <c r="I9242" s="24">
        <f t="shared" si="1870"/>
        <v>1.0798670392839127</v>
      </c>
    </row>
    <row r="9243" spans="1:9" outlineLevel="2" collapsed="1" x14ac:dyDescent="0.25">
      <c r="F9243" s="1" t="s">
        <v>4699</v>
      </c>
      <c r="I9243" s="24">
        <f t="shared" ref="I9243" si="1871">SUBTOTAL(9,I9236:I9242)</f>
        <v>53.993351964195632</v>
      </c>
    </row>
    <row r="9244" spans="1:9" hidden="1" outlineLevel="3" x14ac:dyDescent="0.25">
      <c r="A9244" t="s">
        <v>122</v>
      </c>
      <c r="B9244" t="str">
        <f>VLOOKUP(A9244,'AGENCY CODES'!$C$4:$F$139,3,FALSE)</f>
        <v>DEPARTMENT OF REVENUE</v>
      </c>
      <c r="C9244" s="8" t="s">
        <v>3</v>
      </c>
      <c r="D9244" s="8" t="str">
        <f t="shared" si="1863"/>
        <v>RVA2168</v>
      </c>
      <c r="E9244">
        <v>2168</v>
      </c>
      <c r="F9244" t="str">
        <f>VLOOKUP(D9244,'Fund List'!$A$2:$F$1324,6,FALSE)</f>
        <v>SPECIAL COLLECTIONS</v>
      </c>
      <c r="G9244" s="3">
        <v>251</v>
      </c>
      <c r="I9244" s="24">
        <f>$G9244/$G$10*I$5</f>
        <v>271.04662686026211</v>
      </c>
    </row>
    <row r="9245" spans="1:9" hidden="1" outlineLevel="3" x14ac:dyDescent="0.25">
      <c r="A9245" t="s">
        <v>122</v>
      </c>
      <c r="B9245" t="str">
        <f>VLOOKUP(A9245,'AGENCY CODES'!$C$4:$F$139,3,FALSE)</f>
        <v>DEPARTMENT OF REVENUE</v>
      </c>
      <c r="C9245" s="8" t="s">
        <v>6</v>
      </c>
      <c r="D9245" s="8" t="str">
        <f t="shared" si="1863"/>
        <v>RVA2168</v>
      </c>
      <c r="E9245">
        <v>2168</v>
      </c>
      <c r="F9245" t="str">
        <f>VLOOKUP(D9245,'Fund List'!$A$2:$F$1324,6,FALSE)</f>
        <v>SPECIAL COLLECTIONS</v>
      </c>
      <c r="G9245" s="3">
        <v>3</v>
      </c>
      <c r="I9245" s="24">
        <f>$G9245/$G$10*I$5</f>
        <v>3.2396011178517381</v>
      </c>
    </row>
    <row r="9246" spans="1:9" hidden="1" outlineLevel="3" x14ac:dyDescent="0.25">
      <c r="A9246" t="s">
        <v>122</v>
      </c>
      <c r="B9246" t="str">
        <f>VLOOKUP(A9246,'AGENCY CODES'!$C$4:$F$139,3,FALSE)</f>
        <v>DEPARTMENT OF REVENUE</v>
      </c>
      <c r="C9246" s="8" t="s">
        <v>10</v>
      </c>
      <c r="D9246" s="8" t="str">
        <f t="shared" si="1863"/>
        <v>RVA2168</v>
      </c>
      <c r="E9246">
        <v>2168</v>
      </c>
      <c r="F9246" t="str">
        <f>VLOOKUP(D9246,'Fund List'!$A$2:$F$1324,6,FALSE)</f>
        <v>SPECIAL COLLECTIONS</v>
      </c>
      <c r="G9246" s="3">
        <v>30</v>
      </c>
      <c r="I9246" s="24">
        <f>$G9246/$G$10*I$5</f>
        <v>32.396011178517384</v>
      </c>
    </row>
    <row r="9247" spans="1:9" hidden="1" outlineLevel="3" x14ac:dyDescent="0.25">
      <c r="A9247" t="s">
        <v>122</v>
      </c>
      <c r="B9247" t="str">
        <f>VLOOKUP(A9247,'AGENCY CODES'!$C$4:$F$139,3,FALSE)</f>
        <v>DEPARTMENT OF REVENUE</v>
      </c>
      <c r="C9247" s="8" t="s">
        <v>11</v>
      </c>
      <c r="D9247" s="8" t="str">
        <f t="shared" si="1863"/>
        <v>RVA2168</v>
      </c>
      <c r="E9247">
        <v>2168</v>
      </c>
      <c r="F9247" t="str">
        <f>VLOOKUP(D9247,'Fund List'!$A$2:$F$1324,6,FALSE)</f>
        <v>SPECIAL COLLECTIONS</v>
      </c>
      <c r="G9247" s="3">
        <v>34</v>
      </c>
      <c r="I9247" s="24">
        <f>$G9247/$G$10*I$5</f>
        <v>36.715479335653036</v>
      </c>
    </row>
    <row r="9248" spans="1:9" hidden="1" outlineLevel="3" x14ac:dyDescent="0.25">
      <c r="A9248" t="s">
        <v>122</v>
      </c>
      <c r="B9248" t="str">
        <f>VLOOKUP(A9248,'AGENCY CODES'!$C$4:$F$139,3,FALSE)</f>
        <v>DEPARTMENT OF REVENUE</v>
      </c>
      <c r="C9248" s="8">
        <v>2</v>
      </c>
      <c r="D9248" s="8" t="str">
        <f t="shared" si="1863"/>
        <v>RVA2168</v>
      </c>
      <c r="E9248">
        <v>2168</v>
      </c>
      <c r="F9248" t="str">
        <f>VLOOKUP(D9248,'Fund List'!$A$2:$F$1324,6,FALSE)</f>
        <v>SPECIAL COLLECTIONS</v>
      </c>
      <c r="G9248" s="3">
        <v>34</v>
      </c>
      <c r="I9248" s="24">
        <f>$G9248/$G$10*I$5</f>
        <v>36.715479335653036</v>
      </c>
    </row>
    <row r="9249" spans="1:9" outlineLevel="2" collapsed="1" x14ac:dyDescent="0.25">
      <c r="F9249" s="1" t="s">
        <v>4700</v>
      </c>
      <c r="I9249" s="24">
        <f t="shared" ref="I9249" si="1872">SUBTOTAL(9,I9244:I9248)</f>
        <v>380.11319782793726</v>
      </c>
    </row>
    <row r="9250" spans="1:9" hidden="1" outlineLevel="3" x14ac:dyDescent="0.25">
      <c r="A9250" t="s">
        <v>122</v>
      </c>
      <c r="B9250" t="str">
        <f>VLOOKUP(A9250,'AGENCY CODES'!$C$4:$F$139,3,FALSE)</f>
        <v>DEPARTMENT OF REVENUE</v>
      </c>
      <c r="C9250" s="8" t="s">
        <v>1</v>
      </c>
      <c r="D9250" s="8" t="str">
        <f t="shared" si="1863"/>
        <v>RVA2179</v>
      </c>
      <c r="E9250">
        <v>2179</v>
      </c>
      <c r="F9250" t="str">
        <f>VLOOKUP(D9250,'Fund List'!$A$2:$F$1324,6,FALSE)</f>
        <v>DOR LIABILITY SETOFF</v>
      </c>
      <c r="G9250" s="3">
        <v>47</v>
      </c>
      <c r="I9250" s="24">
        <f t="shared" ref="I9250:I9262" si="1873">$G9250/$G$10*I$5</f>
        <v>50.753750846343905</v>
      </c>
    </row>
    <row r="9251" spans="1:9" hidden="1" outlineLevel="3" x14ac:dyDescent="0.25">
      <c r="A9251" t="s">
        <v>122</v>
      </c>
      <c r="B9251" t="str">
        <f>VLOOKUP(A9251,'AGENCY CODES'!$C$4:$F$139,3,FALSE)</f>
        <v>DEPARTMENT OF REVENUE</v>
      </c>
      <c r="C9251" s="8" t="s">
        <v>3</v>
      </c>
      <c r="D9251" s="8" t="str">
        <f t="shared" si="1863"/>
        <v>RVA2179</v>
      </c>
      <c r="E9251">
        <v>2179</v>
      </c>
      <c r="F9251" t="str">
        <f>VLOOKUP(D9251,'Fund List'!$A$2:$F$1324,6,FALSE)</f>
        <v>DOR LIABILITY SETOFF</v>
      </c>
      <c r="G9251" s="3">
        <v>38</v>
      </c>
      <c r="I9251" s="24">
        <f t="shared" si="1873"/>
        <v>41.034947492788682</v>
      </c>
    </row>
    <row r="9252" spans="1:9" hidden="1" outlineLevel="3" x14ac:dyDescent="0.25">
      <c r="A9252" t="s">
        <v>122</v>
      </c>
      <c r="B9252" t="str">
        <f>VLOOKUP(A9252,'AGENCY CODES'!$C$4:$F$139,3,FALSE)</f>
        <v>DEPARTMENT OF REVENUE</v>
      </c>
      <c r="C9252" s="8" t="s">
        <v>4</v>
      </c>
      <c r="D9252" s="8" t="str">
        <f t="shared" si="1863"/>
        <v>RVA2179</v>
      </c>
      <c r="E9252">
        <v>2179</v>
      </c>
      <c r="F9252" t="str">
        <f>VLOOKUP(D9252,'Fund List'!$A$2:$F$1324,6,FALSE)</f>
        <v>DOR LIABILITY SETOFF</v>
      </c>
      <c r="G9252" s="3">
        <v>32</v>
      </c>
      <c r="I9252" s="24">
        <f t="shared" si="1873"/>
        <v>34.555745257085206</v>
      </c>
    </row>
    <row r="9253" spans="1:9" hidden="1" outlineLevel="3" x14ac:dyDescent="0.25">
      <c r="A9253" t="s">
        <v>122</v>
      </c>
      <c r="B9253" t="str">
        <f>VLOOKUP(A9253,'AGENCY CODES'!$C$4:$F$139,3,FALSE)</f>
        <v>DEPARTMENT OF REVENUE</v>
      </c>
      <c r="C9253" s="8" t="s">
        <v>5</v>
      </c>
      <c r="D9253" s="8" t="str">
        <f t="shared" si="1863"/>
        <v>RVA2179</v>
      </c>
      <c r="E9253">
        <v>2179</v>
      </c>
      <c r="F9253" t="str">
        <f>VLOOKUP(D9253,'Fund List'!$A$2:$F$1324,6,FALSE)</f>
        <v>DOR LIABILITY SETOFF</v>
      </c>
      <c r="G9253" s="3">
        <v>1</v>
      </c>
      <c r="I9253" s="24">
        <f t="shared" si="1873"/>
        <v>1.0798670392839127</v>
      </c>
    </row>
    <row r="9254" spans="1:9" hidden="1" outlineLevel="3" x14ac:dyDescent="0.25">
      <c r="A9254" t="s">
        <v>122</v>
      </c>
      <c r="B9254" t="str">
        <f>VLOOKUP(A9254,'AGENCY CODES'!$C$4:$F$139,3,FALSE)</f>
        <v>DEPARTMENT OF REVENUE</v>
      </c>
      <c r="C9254" s="8" t="s">
        <v>6</v>
      </c>
      <c r="D9254" s="8" t="str">
        <f t="shared" si="1863"/>
        <v>RVA2179</v>
      </c>
      <c r="E9254">
        <v>2179</v>
      </c>
      <c r="F9254" t="str">
        <f>VLOOKUP(D9254,'Fund List'!$A$2:$F$1324,6,FALSE)</f>
        <v>DOR LIABILITY SETOFF</v>
      </c>
      <c r="G9254" s="3">
        <v>151</v>
      </c>
      <c r="I9254" s="24">
        <f t="shared" si="1873"/>
        <v>163.05992293187083</v>
      </c>
    </row>
    <row r="9255" spans="1:9" hidden="1" outlineLevel="3" x14ac:dyDescent="0.25">
      <c r="A9255" t="s">
        <v>122</v>
      </c>
      <c r="B9255" t="str">
        <f>VLOOKUP(A9255,'AGENCY CODES'!$C$4:$F$139,3,FALSE)</f>
        <v>DEPARTMENT OF REVENUE</v>
      </c>
      <c r="C9255" s="8" t="s">
        <v>7</v>
      </c>
      <c r="D9255" s="8" t="str">
        <f t="shared" si="1863"/>
        <v>RVA2179</v>
      </c>
      <c r="E9255">
        <v>2179</v>
      </c>
      <c r="F9255" t="str">
        <f>VLOOKUP(D9255,'Fund List'!$A$2:$F$1324,6,FALSE)</f>
        <v>DOR LIABILITY SETOFF</v>
      </c>
      <c r="G9255" s="3">
        <v>1</v>
      </c>
      <c r="I9255" s="24">
        <f t="shared" si="1873"/>
        <v>1.0798670392839127</v>
      </c>
    </row>
    <row r="9256" spans="1:9" hidden="1" outlineLevel="3" x14ac:dyDescent="0.25">
      <c r="A9256" t="s">
        <v>122</v>
      </c>
      <c r="B9256" t="str">
        <f>VLOOKUP(A9256,'AGENCY CODES'!$C$4:$F$139,3,FALSE)</f>
        <v>DEPARTMENT OF REVENUE</v>
      </c>
      <c r="C9256" s="8" t="s">
        <v>17</v>
      </c>
      <c r="D9256" s="8" t="str">
        <f t="shared" si="1863"/>
        <v>RVA2179</v>
      </c>
      <c r="E9256">
        <v>2179</v>
      </c>
      <c r="F9256" t="str">
        <f>VLOOKUP(D9256,'Fund List'!$A$2:$F$1324,6,FALSE)</f>
        <v>DOR LIABILITY SETOFF</v>
      </c>
      <c r="G9256" s="3">
        <v>2</v>
      </c>
      <c r="I9256" s="24">
        <f t="shared" si="1873"/>
        <v>2.1597340785678254</v>
      </c>
    </row>
    <row r="9257" spans="1:9" hidden="1" outlineLevel="3" x14ac:dyDescent="0.25">
      <c r="A9257" t="s">
        <v>122</v>
      </c>
      <c r="B9257" t="str">
        <f>VLOOKUP(A9257,'AGENCY CODES'!$C$4:$F$139,3,FALSE)</f>
        <v>DEPARTMENT OF REVENUE</v>
      </c>
      <c r="C9257" s="8" t="s">
        <v>8</v>
      </c>
      <c r="D9257" s="8" t="str">
        <f t="shared" si="1863"/>
        <v>RVA2179</v>
      </c>
      <c r="E9257">
        <v>2179</v>
      </c>
      <c r="F9257" t="str">
        <f>VLOOKUP(D9257,'Fund List'!$A$2:$F$1324,6,FALSE)</f>
        <v>DOR LIABILITY SETOFF</v>
      </c>
      <c r="G9257" s="3">
        <v>34</v>
      </c>
      <c r="I9257" s="24">
        <f t="shared" si="1873"/>
        <v>36.715479335653036</v>
      </c>
    </row>
    <row r="9258" spans="1:9" hidden="1" outlineLevel="3" x14ac:dyDescent="0.25">
      <c r="A9258" t="s">
        <v>122</v>
      </c>
      <c r="B9258" t="str">
        <f>VLOOKUP(A9258,'AGENCY CODES'!$C$4:$F$139,3,FALSE)</f>
        <v>DEPARTMENT OF REVENUE</v>
      </c>
      <c r="C9258" s="8" t="s">
        <v>10</v>
      </c>
      <c r="D9258" s="8" t="str">
        <f t="shared" si="1863"/>
        <v>RVA2179</v>
      </c>
      <c r="E9258">
        <v>2179</v>
      </c>
      <c r="F9258" t="str">
        <f>VLOOKUP(D9258,'Fund List'!$A$2:$F$1324,6,FALSE)</f>
        <v>DOR LIABILITY SETOFF</v>
      </c>
      <c r="G9258" s="3">
        <v>45</v>
      </c>
      <c r="I9258" s="24">
        <f t="shared" si="1873"/>
        <v>48.594016767776075</v>
      </c>
    </row>
    <row r="9259" spans="1:9" hidden="1" outlineLevel="3" x14ac:dyDescent="0.25">
      <c r="A9259" t="s">
        <v>122</v>
      </c>
      <c r="B9259" t="str">
        <f>VLOOKUP(A9259,'AGENCY CODES'!$C$4:$F$139,3,FALSE)</f>
        <v>DEPARTMENT OF REVENUE</v>
      </c>
      <c r="C9259" s="8" t="s">
        <v>11</v>
      </c>
      <c r="D9259" s="8" t="str">
        <f t="shared" si="1863"/>
        <v>RVA2179</v>
      </c>
      <c r="E9259">
        <v>2179</v>
      </c>
      <c r="F9259" t="str">
        <f>VLOOKUP(D9259,'Fund List'!$A$2:$F$1324,6,FALSE)</f>
        <v>DOR LIABILITY SETOFF</v>
      </c>
      <c r="G9259" s="3">
        <v>125</v>
      </c>
      <c r="I9259" s="24">
        <f t="shared" si="1873"/>
        <v>134.98337991048911</v>
      </c>
    </row>
    <row r="9260" spans="1:9" hidden="1" outlineLevel="3" x14ac:dyDescent="0.25">
      <c r="A9260" t="s">
        <v>122</v>
      </c>
      <c r="B9260" t="str">
        <f>VLOOKUP(A9260,'AGENCY CODES'!$C$4:$F$139,3,FALSE)</f>
        <v>DEPARTMENT OF REVENUE</v>
      </c>
      <c r="C9260" s="8" t="s">
        <v>12</v>
      </c>
      <c r="D9260" s="8" t="str">
        <f t="shared" si="1863"/>
        <v>RVA2179</v>
      </c>
      <c r="E9260">
        <v>2179</v>
      </c>
      <c r="F9260" t="str">
        <f>VLOOKUP(D9260,'Fund List'!$A$2:$F$1324,6,FALSE)</f>
        <v>DOR LIABILITY SETOFF</v>
      </c>
      <c r="G9260" s="3">
        <v>9</v>
      </c>
      <c r="I9260" s="24">
        <f t="shared" si="1873"/>
        <v>9.7188033535552147</v>
      </c>
    </row>
    <row r="9261" spans="1:9" hidden="1" outlineLevel="3" x14ac:dyDescent="0.25">
      <c r="A9261" t="s">
        <v>122</v>
      </c>
      <c r="B9261" t="str">
        <f>VLOOKUP(A9261,'AGENCY CODES'!$C$4:$F$139,3,FALSE)</f>
        <v>DEPARTMENT OF REVENUE</v>
      </c>
      <c r="C9261" s="8">
        <v>2</v>
      </c>
      <c r="D9261" s="8" t="str">
        <f t="shared" si="1863"/>
        <v>RVA2179</v>
      </c>
      <c r="E9261">
        <v>2179</v>
      </c>
      <c r="F9261" t="str">
        <f>VLOOKUP(D9261,'Fund List'!$A$2:$F$1324,6,FALSE)</f>
        <v>DOR LIABILITY SETOFF</v>
      </c>
      <c r="G9261" s="3">
        <v>103</v>
      </c>
      <c r="I9261" s="24">
        <f t="shared" si="1873"/>
        <v>111.22630504624301</v>
      </c>
    </row>
    <row r="9262" spans="1:9" hidden="1" outlineLevel="3" x14ac:dyDescent="0.25">
      <c r="A9262" t="s">
        <v>122</v>
      </c>
      <c r="B9262" t="str">
        <f>VLOOKUP(A9262,'AGENCY CODES'!$C$4:$F$139,3,FALSE)</f>
        <v>DEPARTMENT OF REVENUE</v>
      </c>
      <c r="C9262" s="8">
        <v>8</v>
      </c>
      <c r="D9262" s="8" t="str">
        <f t="shared" si="1863"/>
        <v>RVA2179</v>
      </c>
      <c r="E9262">
        <v>2179</v>
      </c>
      <c r="F9262" t="str">
        <f>VLOOKUP(D9262,'Fund List'!$A$2:$F$1324,6,FALSE)</f>
        <v>DOR LIABILITY SETOFF</v>
      </c>
      <c r="G9262" s="3">
        <v>371</v>
      </c>
      <c r="I9262" s="24">
        <f t="shared" si="1873"/>
        <v>400.63067157433164</v>
      </c>
    </row>
    <row r="9263" spans="1:9" outlineLevel="2" collapsed="1" x14ac:dyDescent="0.25">
      <c r="F9263" s="1" t="s">
        <v>4701</v>
      </c>
      <c r="I9263" s="24">
        <f t="shared" ref="I9263" si="1874">SUBTOTAL(9,I9250:I9262)</f>
        <v>1035.5924906732723</v>
      </c>
    </row>
    <row r="9264" spans="1:9" hidden="1" outlineLevel="3" x14ac:dyDescent="0.25">
      <c r="A9264" t="s">
        <v>122</v>
      </c>
      <c r="B9264" t="str">
        <f>VLOOKUP(A9264,'AGENCY CODES'!$C$4:$F$139,3,FALSE)</f>
        <v>DEPARTMENT OF REVENUE</v>
      </c>
      <c r="C9264" s="8" t="s">
        <v>3</v>
      </c>
      <c r="D9264" s="8" t="str">
        <f t="shared" si="1863"/>
        <v>RVA2356</v>
      </c>
      <c r="E9264">
        <v>2356</v>
      </c>
      <c r="F9264" t="str">
        <f>VLOOKUP(D9264,'Fund List'!$A$2:$F$1324,6,FALSE)</f>
        <v>WASTE TIRE GRANT FUND</v>
      </c>
      <c r="G9264" s="3">
        <v>226</v>
      </c>
      <c r="I9264" s="24">
        <f>$G9264/$G$10*I$5</f>
        <v>244.04995087816431</v>
      </c>
    </row>
    <row r="9265" spans="1:9" hidden="1" outlineLevel="3" x14ac:dyDescent="0.25">
      <c r="A9265" t="s">
        <v>122</v>
      </c>
      <c r="B9265" t="str">
        <f>VLOOKUP(A9265,'AGENCY CODES'!$C$4:$F$139,3,FALSE)</f>
        <v>DEPARTMENT OF REVENUE</v>
      </c>
      <c r="C9265" s="8" t="s">
        <v>6</v>
      </c>
      <c r="D9265" s="8" t="str">
        <f t="shared" si="1863"/>
        <v>RVA2356</v>
      </c>
      <c r="E9265">
        <v>2356</v>
      </c>
      <c r="F9265" t="str">
        <f>VLOOKUP(D9265,'Fund List'!$A$2:$F$1324,6,FALSE)</f>
        <v>WASTE TIRE GRANT FUND</v>
      </c>
      <c r="G9265" s="3">
        <v>12</v>
      </c>
      <c r="I9265" s="24">
        <f>$G9265/$G$10*I$5</f>
        <v>12.958404471406952</v>
      </c>
    </row>
    <row r="9266" spans="1:9" hidden="1" outlineLevel="3" x14ac:dyDescent="0.25">
      <c r="A9266" t="s">
        <v>122</v>
      </c>
      <c r="B9266" t="str">
        <f>VLOOKUP(A9266,'AGENCY CODES'!$C$4:$F$139,3,FALSE)</f>
        <v>DEPARTMENT OF REVENUE</v>
      </c>
      <c r="C9266" s="8" t="s">
        <v>7</v>
      </c>
      <c r="D9266" s="8" t="str">
        <f t="shared" si="1863"/>
        <v>RVA2356</v>
      </c>
      <c r="E9266">
        <v>2356</v>
      </c>
      <c r="F9266" t="str">
        <f>VLOOKUP(D9266,'Fund List'!$A$2:$F$1324,6,FALSE)</f>
        <v>WASTE TIRE GRANT FUND</v>
      </c>
      <c r="G9266" s="3">
        <v>13</v>
      </c>
      <c r="I9266" s="24">
        <f>$G9266/$G$10*I$5</f>
        <v>14.038271510690866</v>
      </c>
    </row>
    <row r="9267" spans="1:9" hidden="1" outlineLevel="3" x14ac:dyDescent="0.25">
      <c r="A9267" t="s">
        <v>122</v>
      </c>
      <c r="B9267" t="str">
        <f>VLOOKUP(A9267,'AGENCY CODES'!$C$4:$F$139,3,FALSE)</f>
        <v>DEPARTMENT OF REVENUE</v>
      </c>
      <c r="C9267" s="8" t="s">
        <v>9</v>
      </c>
      <c r="D9267" s="8" t="str">
        <f t="shared" si="1863"/>
        <v>RVA2356</v>
      </c>
      <c r="E9267">
        <v>2356</v>
      </c>
      <c r="F9267" t="str">
        <f>VLOOKUP(D9267,'Fund List'!$A$2:$F$1324,6,FALSE)</f>
        <v>WASTE TIRE GRANT FUND</v>
      </c>
      <c r="G9267" s="3">
        <v>2</v>
      </c>
      <c r="I9267" s="24">
        <f>$G9267/$G$10*I$5</f>
        <v>2.1597340785678254</v>
      </c>
    </row>
    <row r="9268" spans="1:9" outlineLevel="2" collapsed="1" x14ac:dyDescent="0.25">
      <c r="F9268" s="1" t="s">
        <v>4702</v>
      </c>
      <c r="I9268" s="24">
        <f t="shared" ref="I9268" si="1875">SUBTOTAL(9,I9264:I9267)</f>
        <v>273.20636093883002</v>
      </c>
    </row>
    <row r="9269" spans="1:9" hidden="1" outlineLevel="3" x14ac:dyDescent="0.25">
      <c r="A9269" t="s">
        <v>122</v>
      </c>
      <c r="B9269" t="str">
        <f>VLOOKUP(A9269,'AGENCY CODES'!$C$4:$F$139,3,FALSE)</f>
        <v>DEPARTMENT OF REVENUE</v>
      </c>
      <c r="C9269" s="8" t="s">
        <v>3</v>
      </c>
      <c r="D9269" s="8" t="str">
        <f t="shared" si="1863"/>
        <v>RVA2449</v>
      </c>
      <c r="E9269">
        <v>2449</v>
      </c>
      <c r="F9269" t="str">
        <f>VLOOKUP(D9269,'Fund List'!$A$2:$F$1324,6,FALSE)</f>
        <v>EMPLOYEE RECOGNITION FUND</v>
      </c>
      <c r="G9269" s="3">
        <v>4</v>
      </c>
      <c r="I9269" s="24">
        <f t="shared" ref="I9269:I9275" si="1876">$G9269/$G$10*I$5</f>
        <v>4.3194681571356508</v>
      </c>
    </row>
    <row r="9270" spans="1:9" hidden="1" outlineLevel="3" x14ac:dyDescent="0.25">
      <c r="A9270" t="s">
        <v>122</v>
      </c>
      <c r="B9270" t="str">
        <f>VLOOKUP(A9270,'AGENCY CODES'!$C$4:$F$139,3,FALSE)</f>
        <v>DEPARTMENT OF REVENUE</v>
      </c>
      <c r="C9270" s="8" t="s">
        <v>4</v>
      </c>
      <c r="D9270" s="8" t="str">
        <f t="shared" si="1863"/>
        <v>RVA2449</v>
      </c>
      <c r="E9270">
        <v>2449</v>
      </c>
      <c r="F9270" t="str">
        <f>VLOOKUP(D9270,'Fund List'!$A$2:$F$1324,6,FALSE)</f>
        <v>EMPLOYEE RECOGNITION FUND</v>
      </c>
      <c r="G9270" s="3">
        <v>1</v>
      </c>
      <c r="I9270" s="24">
        <f t="shared" si="1876"/>
        <v>1.0798670392839127</v>
      </c>
    </row>
    <row r="9271" spans="1:9" hidden="1" outlineLevel="3" x14ac:dyDescent="0.25">
      <c r="A9271" t="s">
        <v>122</v>
      </c>
      <c r="B9271" t="str">
        <f>VLOOKUP(A9271,'AGENCY CODES'!$C$4:$F$139,3,FALSE)</f>
        <v>DEPARTMENT OF REVENUE</v>
      </c>
      <c r="C9271" s="8" t="s">
        <v>6</v>
      </c>
      <c r="D9271" s="8" t="str">
        <f t="shared" si="1863"/>
        <v>RVA2449</v>
      </c>
      <c r="E9271">
        <v>2449</v>
      </c>
      <c r="F9271" t="str">
        <f>VLOOKUP(D9271,'Fund List'!$A$2:$F$1324,6,FALSE)</f>
        <v>EMPLOYEE RECOGNITION FUND</v>
      </c>
      <c r="G9271" s="3">
        <v>7</v>
      </c>
      <c r="I9271" s="24">
        <f t="shared" si="1876"/>
        <v>7.5590692749873885</v>
      </c>
    </row>
    <row r="9272" spans="1:9" hidden="1" outlineLevel="3" x14ac:dyDescent="0.25">
      <c r="A9272" t="s">
        <v>122</v>
      </c>
      <c r="B9272" t="str">
        <f>VLOOKUP(A9272,'AGENCY CODES'!$C$4:$F$139,3,FALSE)</f>
        <v>DEPARTMENT OF REVENUE</v>
      </c>
      <c r="C9272" s="8" t="s">
        <v>10</v>
      </c>
      <c r="D9272" s="8" t="str">
        <f t="shared" si="1863"/>
        <v>RVA2449</v>
      </c>
      <c r="E9272">
        <v>2449</v>
      </c>
      <c r="F9272" t="str">
        <f>VLOOKUP(D9272,'Fund List'!$A$2:$F$1324,6,FALSE)</f>
        <v>EMPLOYEE RECOGNITION FUND</v>
      </c>
      <c r="G9272" s="3">
        <v>1</v>
      </c>
      <c r="I9272" s="24">
        <f t="shared" si="1876"/>
        <v>1.0798670392839127</v>
      </c>
    </row>
    <row r="9273" spans="1:9" hidden="1" outlineLevel="3" x14ac:dyDescent="0.25">
      <c r="A9273" t="s">
        <v>122</v>
      </c>
      <c r="B9273" t="str">
        <f>VLOOKUP(A9273,'AGENCY CODES'!$C$4:$F$139,3,FALSE)</f>
        <v>DEPARTMENT OF REVENUE</v>
      </c>
      <c r="C9273" s="8" t="s">
        <v>11</v>
      </c>
      <c r="D9273" s="8" t="str">
        <f t="shared" si="1863"/>
        <v>RVA2449</v>
      </c>
      <c r="E9273">
        <v>2449</v>
      </c>
      <c r="F9273" t="str">
        <f>VLOOKUP(D9273,'Fund List'!$A$2:$F$1324,6,FALSE)</f>
        <v>EMPLOYEE RECOGNITION FUND</v>
      </c>
      <c r="G9273" s="3">
        <v>1</v>
      </c>
      <c r="I9273" s="24">
        <f t="shared" si="1876"/>
        <v>1.0798670392839127</v>
      </c>
    </row>
    <row r="9274" spans="1:9" hidden="1" outlineLevel="3" x14ac:dyDescent="0.25">
      <c r="A9274" t="s">
        <v>122</v>
      </c>
      <c r="B9274" t="str">
        <f>VLOOKUP(A9274,'AGENCY CODES'!$C$4:$F$139,3,FALSE)</f>
        <v>DEPARTMENT OF REVENUE</v>
      </c>
      <c r="C9274" s="8" t="s">
        <v>12</v>
      </c>
      <c r="D9274" s="8" t="str">
        <f t="shared" si="1863"/>
        <v>RVA2449</v>
      </c>
      <c r="E9274">
        <v>2449</v>
      </c>
      <c r="F9274" t="str">
        <f>VLOOKUP(D9274,'Fund List'!$A$2:$F$1324,6,FALSE)</f>
        <v>EMPLOYEE RECOGNITION FUND</v>
      </c>
      <c r="G9274" s="3">
        <v>2</v>
      </c>
      <c r="I9274" s="24">
        <f t="shared" si="1876"/>
        <v>2.1597340785678254</v>
      </c>
    </row>
    <row r="9275" spans="1:9" hidden="1" outlineLevel="3" x14ac:dyDescent="0.25">
      <c r="A9275" t="s">
        <v>122</v>
      </c>
      <c r="B9275" t="str">
        <f>VLOOKUP(A9275,'AGENCY CODES'!$C$4:$F$139,3,FALSE)</f>
        <v>DEPARTMENT OF REVENUE</v>
      </c>
      <c r="C9275" s="8">
        <v>2</v>
      </c>
      <c r="D9275" s="8" t="str">
        <f t="shared" ref="D9275:D9339" si="1877">CONCATENATE(A9275,E9275)</f>
        <v>RVA2449</v>
      </c>
      <c r="E9275">
        <v>2449</v>
      </c>
      <c r="F9275" t="str">
        <f>VLOOKUP(D9275,'Fund List'!$A$2:$F$1324,6,FALSE)</f>
        <v>EMPLOYEE RECOGNITION FUND</v>
      </c>
      <c r="G9275" s="3">
        <v>1</v>
      </c>
      <c r="I9275" s="24">
        <f t="shared" si="1876"/>
        <v>1.0798670392839127</v>
      </c>
    </row>
    <row r="9276" spans="1:9" outlineLevel="2" collapsed="1" x14ac:dyDescent="0.25">
      <c r="F9276" s="1" t="s">
        <v>4278</v>
      </c>
      <c r="I9276" s="24">
        <f t="shared" ref="I9276" si="1878">SUBTOTAL(9,I9269:I9275)</f>
        <v>18.357739667826515</v>
      </c>
    </row>
    <row r="9277" spans="1:9" hidden="1" outlineLevel="3" x14ac:dyDescent="0.25">
      <c r="A9277" t="s">
        <v>122</v>
      </c>
      <c r="B9277" t="str">
        <f>VLOOKUP(A9277,'AGENCY CODES'!$C$4:$F$139,3,FALSE)</f>
        <v>DEPARTMENT OF REVENUE</v>
      </c>
      <c r="C9277" s="8" t="s">
        <v>1</v>
      </c>
      <c r="D9277" s="8" t="str">
        <f t="shared" si="1877"/>
        <v>RVA2463</v>
      </c>
      <c r="E9277">
        <v>2463</v>
      </c>
      <c r="F9277" t="str">
        <f>VLOOKUP(D9277,'Fund List'!$A$2:$F$1324,6,FALSE)</f>
        <v>DEPT OF REVENUE ADMINISTRATIVE FUND</v>
      </c>
      <c r="G9277" s="3">
        <v>1407</v>
      </c>
      <c r="I9277" s="24">
        <f t="shared" ref="I9277:I9288" si="1879">$G9277/$G$10*I$5</f>
        <v>1519.3729242724653</v>
      </c>
    </row>
    <row r="9278" spans="1:9" hidden="1" outlineLevel="3" x14ac:dyDescent="0.25">
      <c r="A9278" t="s">
        <v>122</v>
      </c>
      <c r="B9278" t="str">
        <f>VLOOKUP(A9278,'AGENCY CODES'!$C$4:$F$139,3,FALSE)</f>
        <v>DEPARTMENT OF REVENUE</v>
      </c>
      <c r="C9278" s="8" t="s">
        <v>3</v>
      </c>
      <c r="D9278" s="8" t="str">
        <f t="shared" si="1877"/>
        <v>RVA2463</v>
      </c>
      <c r="E9278">
        <v>2463</v>
      </c>
      <c r="F9278" t="str">
        <f>VLOOKUP(D9278,'Fund List'!$A$2:$F$1324,6,FALSE)</f>
        <v>DEPT OF REVENUE ADMINISTRATIVE FUND</v>
      </c>
      <c r="G9278" s="3">
        <v>1</v>
      </c>
      <c r="I9278" s="24">
        <f t="shared" si="1879"/>
        <v>1.0798670392839127</v>
      </c>
    </row>
    <row r="9279" spans="1:9" hidden="1" outlineLevel="3" x14ac:dyDescent="0.25">
      <c r="A9279" t="s">
        <v>122</v>
      </c>
      <c r="B9279" t="str">
        <f>VLOOKUP(A9279,'AGENCY CODES'!$C$4:$F$139,3,FALSE)</f>
        <v>DEPARTMENT OF REVENUE</v>
      </c>
      <c r="C9279" s="8" t="s">
        <v>4</v>
      </c>
      <c r="D9279" s="8" t="str">
        <f t="shared" si="1877"/>
        <v>RVA2463</v>
      </c>
      <c r="E9279">
        <v>2463</v>
      </c>
      <c r="F9279" t="str">
        <f>VLOOKUP(D9279,'Fund List'!$A$2:$F$1324,6,FALSE)</f>
        <v>DEPT OF REVENUE ADMINISTRATIVE FUND</v>
      </c>
      <c r="G9279" s="3">
        <v>117</v>
      </c>
      <c r="I9279" s="24">
        <f t="shared" si="1879"/>
        <v>126.34444359621781</v>
      </c>
    </row>
    <row r="9280" spans="1:9" hidden="1" outlineLevel="3" x14ac:dyDescent="0.25">
      <c r="A9280" t="s">
        <v>122</v>
      </c>
      <c r="B9280" t="str">
        <f>VLOOKUP(A9280,'AGENCY CODES'!$C$4:$F$139,3,FALSE)</f>
        <v>DEPARTMENT OF REVENUE</v>
      </c>
      <c r="C9280" s="8" t="s">
        <v>5</v>
      </c>
      <c r="D9280" s="8" t="str">
        <f t="shared" si="1877"/>
        <v>RVA2463</v>
      </c>
      <c r="E9280">
        <v>2463</v>
      </c>
      <c r="F9280" t="str">
        <f>VLOOKUP(D9280,'Fund List'!$A$2:$F$1324,6,FALSE)</f>
        <v>DEPT OF REVENUE ADMINISTRATIVE FUND</v>
      </c>
      <c r="G9280" s="3">
        <v>43</v>
      </c>
      <c r="I9280" s="24">
        <f t="shared" si="1879"/>
        <v>46.434282689208253</v>
      </c>
    </row>
    <row r="9281" spans="1:9" hidden="1" outlineLevel="3" x14ac:dyDescent="0.25">
      <c r="A9281" t="s">
        <v>122</v>
      </c>
      <c r="B9281" t="str">
        <f>VLOOKUP(A9281,'AGENCY CODES'!$C$4:$F$139,3,FALSE)</f>
        <v>DEPARTMENT OF REVENUE</v>
      </c>
      <c r="C9281" s="8" t="s">
        <v>6</v>
      </c>
      <c r="D9281" s="8" t="str">
        <f t="shared" si="1877"/>
        <v>RVA2463</v>
      </c>
      <c r="E9281">
        <v>2463</v>
      </c>
      <c r="F9281" t="str">
        <f>VLOOKUP(D9281,'Fund List'!$A$2:$F$1324,6,FALSE)</f>
        <v>DEPT OF REVENUE ADMINISTRATIVE FUND</v>
      </c>
      <c r="G9281" s="3">
        <v>106</v>
      </c>
      <c r="I9281" s="24">
        <f t="shared" si="1879"/>
        <v>114.46590616409476</v>
      </c>
    </row>
    <row r="9282" spans="1:9" hidden="1" outlineLevel="3" x14ac:dyDescent="0.25">
      <c r="A9282" t="s">
        <v>122</v>
      </c>
      <c r="B9282" t="str">
        <f>VLOOKUP(A9282,'AGENCY CODES'!$C$4:$F$139,3,FALSE)</f>
        <v>DEPARTMENT OF REVENUE</v>
      </c>
      <c r="C9282" s="8" t="s">
        <v>7</v>
      </c>
      <c r="D9282" s="8" t="str">
        <f t="shared" si="1877"/>
        <v>RVA2463</v>
      </c>
      <c r="E9282">
        <v>2463</v>
      </c>
      <c r="F9282" t="str">
        <f>VLOOKUP(D9282,'Fund List'!$A$2:$F$1324,6,FALSE)</f>
        <v>DEPT OF REVENUE ADMINISTRATIVE FUND</v>
      </c>
      <c r="G9282" s="3">
        <v>1</v>
      </c>
      <c r="I9282" s="24">
        <f t="shared" si="1879"/>
        <v>1.0798670392839127</v>
      </c>
    </row>
    <row r="9283" spans="1:9" hidden="1" outlineLevel="3" x14ac:dyDescent="0.25">
      <c r="A9283" t="s">
        <v>122</v>
      </c>
      <c r="B9283" t="str">
        <f>VLOOKUP(A9283,'AGENCY CODES'!$C$4:$F$139,3,FALSE)</f>
        <v>DEPARTMENT OF REVENUE</v>
      </c>
      <c r="C9283" s="8" t="s">
        <v>17</v>
      </c>
      <c r="D9283" s="8" t="str">
        <f t="shared" si="1877"/>
        <v>RVA2463</v>
      </c>
      <c r="E9283">
        <v>2463</v>
      </c>
      <c r="F9283" t="str">
        <f>VLOOKUP(D9283,'Fund List'!$A$2:$F$1324,6,FALSE)</f>
        <v>DEPT OF REVENUE ADMINISTRATIVE FUND</v>
      </c>
      <c r="G9283" s="3">
        <v>10</v>
      </c>
      <c r="I9283" s="24">
        <f t="shared" si="1879"/>
        <v>10.798670392839128</v>
      </c>
    </row>
    <row r="9284" spans="1:9" hidden="1" outlineLevel="3" x14ac:dyDescent="0.25">
      <c r="A9284" t="s">
        <v>122</v>
      </c>
      <c r="B9284" t="str">
        <f>VLOOKUP(A9284,'AGENCY CODES'!$C$4:$F$139,3,FALSE)</f>
        <v>DEPARTMENT OF REVENUE</v>
      </c>
      <c r="C9284" s="8" t="s">
        <v>10</v>
      </c>
      <c r="D9284" s="8" t="str">
        <f t="shared" si="1877"/>
        <v>RVA2463</v>
      </c>
      <c r="E9284">
        <v>2463</v>
      </c>
      <c r="F9284" t="str">
        <f>VLOOKUP(D9284,'Fund List'!$A$2:$F$1324,6,FALSE)</f>
        <v>DEPT OF REVENUE ADMINISTRATIVE FUND</v>
      </c>
      <c r="G9284" s="3">
        <v>100</v>
      </c>
      <c r="I9284" s="24">
        <f t="shared" si="1879"/>
        <v>107.98670392839128</v>
      </c>
    </row>
    <row r="9285" spans="1:9" hidden="1" outlineLevel="3" x14ac:dyDescent="0.25">
      <c r="A9285" t="s">
        <v>122</v>
      </c>
      <c r="B9285" t="str">
        <f>VLOOKUP(A9285,'AGENCY CODES'!$C$4:$F$139,3,FALSE)</f>
        <v>DEPARTMENT OF REVENUE</v>
      </c>
      <c r="C9285" s="8" t="s">
        <v>11</v>
      </c>
      <c r="D9285" s="8" t="str">
        <f t="shared" si="1877"/>
        <v>RVA2463</v>
      </c>
      <c r="E9285">
        <v>2463</v>
      </c>
      <c r="F9285" t="str">
        <f>VLOOKUP(D9285,'Fund List'!$A$2:$F$1324,6,FALSE)</f>
        <v>DEPT OF REVENUE ADMINISTRATIVE FUND</v>
      </c>
      <c r="G9285" s="3">
        <v>224</v>
      </c>
      <c r="I9285" s="24">
        <f t="shared" si="1879"/>
        <v>241.89021679959643</v>
      </c>
    </row>
    <row r="9286" spans="1:9" hidden="1" outlineLevel="3" x14ac:dyDescent="0.25">
      <c r="A9286" t="s">
        <v>122</v>
      </c>
      <c r="B9286" t="str">
        <f>VLOOKUP(A9286,'AGENCY CODES'!$C$4:$F$139,3,FALSE)</f>
        <v>DEPARTMENT OF REVENUE</v>
      </c>
      <c r="C9286" s="8" t="s">
        <v>12</v>
      </c>
      <c r="D9286" s="8" t="str">
        <f t="shared" si="1877"/>
        <v>RVA2463</v>
      </c>
      <c r="E9286">
        <v>2463</v>
      </c>
      <c r="F9286" t="str">
        <f>VLOOKUP(D9286,'Fund List'!$A$2:$F$1324,6,FALSE)</f>
        <v>DEPT OF REVENUE ADMINISTRATIVE FUND</v>
      </c>
      <c r="G9286" s="3">
        <v>14</v>
      </c>
      <c r="I9286" s="24">
        <f t="shared" si="1879"/>
        <v>15.118138549974777</v>
      </c>
    </row>
    <row r="9287" spans="1:9" hidden="1" outlineLevel="3" x14ac:dyDescent="0.25">
      <c r="A9287" t="s">
        <v>122</v>
      </c>
      <c r="B9287" t="str">
        <f>VLOOKUP(A9287,'AGENCY CODES'!$C$4:$F$139,3,FALSE)</f>
        <v>DEPARTMENT OF REVENUE</v>
      </c>
      <c r="C9287" s="8">
        <v>2</v>
      </c>
      <c r="D9287" s="8" t="str">
        <f t="shared" si="1877"/>
        <v>RVA2463</v>
      </c>
      <c r="E9287">
        <v>2463</v>
      </c>
      <c r="F9287" t="str">
        <f>VLOOKUP(D9287,'Fund List'!$A$2:$F$1324,6,FALSE)</f>
        <v>DEPT OF REVENUE ADMINISTRATIVE FUND</v>
      </c>
      <c r="G9287" s="3">
        <v>198</v>
      </c>
      <c r="I9287" s="24">
        <f t="shared" si="1879"/>
        <v>213.81367377821473</v>
      </c>
    </row>
    <row r="9288" spans="1:9" hidden="1" outlineLevel="3" x14ac:dyDescent="0.25">
      <c r="A9288" t="s">
        <v>122</v>
      </c>
      <c r="B9288" t="str">
        <f>VLOOKUP(A9288,'AGENCY CODES'!$C$4:$F$139,3,FALSE)</f>
        <v>DEPARTMENT OF REVENUE</v>
      </c>
      <c r="C9288" s="8">
        <v>8</v>
      </c>
      <c r="D9288" s="8" t="str">
        <f t="shared" si="1877"/>
        <v>RVA2463</v>
      </c>
      <c r="E9288">
        <v>2463</v>
      </c>
      <c r="F9288" t="str">
        <f>VLOOKUP(D9288,'Fund List'!$A$2:$F$1324,6,FALSE)</f>
        <v>DEPT OF REVENUE ADMINISTRATIVE FUND</v>
      </c>
      <c r="G9288" s="3">
        <v>546</v>
      </c>
      <c r="I9288" s="24">
        <f t="shared" si="1879"/>
        <v>589.60740344901637</v>
      </c>
    </row>
    <row r="9289" spans="1:9" outlineLevel="2" collapsed="1" x14ac:dyDescent="0.25">
      <c r="F9289" s="1" t="s">
        <v>4703</v>
      </c>
      <c r="I9289" s="24">
        <f t="shared" ref="I9289" si="1880">SUBTOTAL(9,I9277:I9288)</f>
        <v>2987.9920976985868</v>
      </c>
    </row>
    <row r="9290" spans="1:9" hidden="1" outlineLevel="3" x14ac:dyDescent="0.25">
      <c r="A9290" t="s">
        <v>122</v>
      </c>
      <c r="B9290" t="str">
        <f>VLOOKUP(A9290,'AGENCY CODES'!$C$4:$F$139,3,FALSE)</f>
        <v>DEPARTMENT OF REVENUE</v>
      </c>
      <c r="C9290" s="8" t="s">
        <v>1</v>
      </c>
      <c r="D9290" s="8" t="str">
        <f t="shared" si="1877"/>
        <v>RVA2500</v>
      </c>
      <c r="E9290">
        <v>2500</v>
      </c>
      <c r="F9290" t="str">
        <f>VLOOKUP(D9290,'Fund List'!$A$2:$F$1324,6,FALSE)</f>
        <v>INTERAGENCY SERVICE AGREEMENT FUND</v>
      </c>
      <c r="G9290" s="3">
        <v>2</v>
      </c>
      <c r="I9290" s="24">
        <f t="shared" ref="I9290:I9300" si="1881">$G9290/$G$10*I$5</f>
        <v>2.1597340785678254</v>
      </c>
    </row>
    <row r="9291" spans="1:9" hidden="1" outlineLevel="3" x14ac:dyDescent="0.25">
      <c r="A9291" t="s">
        <v>122</v>
      </c>
      <c r="B9291" t="str">
        <f>VLOOKUP(A9291,'AGENCY CODES'!$C$4:$F$139,3,FALSE)</f>
        <v>DEPARTMENT OF REVENUE</v>
      </c>
      <c r="C9291" s="8" t="s">
        <v>3</v>
      </c>
      <c r="D9291" s="8" t="str">
        <f t="shared" si="1877"/>
        <v>RVA2500</v>
      </c>
      <c r="E9291">
        <v>2500</v>
      </c>
      <c r="F9291" t="str">
        <f>VLOOKUP(D9291,'Fund List'!$A$2:$F$1324,6,FALSE)</f>
        <v>INTERAGENCY SERVICE AGREEMENT FUND</v>
      </c>
      <c r="G9291" s="3">
        <v>2</v>
      </c>
      <c r="I9291" s="24">
        <f t="shared" si="1881"/>
        <v>2.1597340785678254</v>
      </c>
    </row>
    <row r="9292" spans="1:9" hidden="1" outlineLevel="3" x14ac:dyDescent="0.25">
      <c r="A9292" t="s">
        <v>122</v>
      </c>
      <c r="B9292" t="str">
        <f>VLOOKUP(A9292,'AGENCY CODES'!$C$4:$F$139,3,FALSE)</f>
        <v>DEPARTMENT OF REVENUE</v>
      </c>
      <c r="C9292" s="8" t="s">
        <v>4</v>
      </c>
      <c r="D9292" s="8" t="str">
        <f t="shared" si="1877"/>
        <v>RVA2500</v>
      </c>
      <c r="E9292">
        <v>2500</v>
      </c>
      <c r="F9292" t="str">
        <f>VLOOKUP(D9292,'Fund List'!$A$2:$F$1324,6,FALSE)</f>
        <v>INTERAGENCY SERVICE AGREEMENT FUND</v>
      </c>
      <c r="G9292" s="3">
        <v>91</v>
      </c>
      <c r="I9292" s="24">
        <f t="shared" si="1881"/>
        <v>98.267900574836062</v>
      </c>
    </row>
    <row r="9293" spans="1:9" hidden="1" outlineLevel="3" x14ac:dyDescent="0.25">
      <c r="A9293" t="s">
        <v>122</v>
      </c>
      <c r="B9293" t="str">
        <f>VLOOKUP(A9293,'AGENCY CODES'!$C$4:$F$139,3,FALSE)</f>
        <v>DEPARTMENT OF REVENUE</v>
      </c>
      <c r="C9293" s="8" t="s">
        <v>5</v>
      </c>
      <c r="D9293" s="8" t="str">
        <f t="shared" si="1877"/>
        <v>RVA2500</v>
      </c>
      <c r="E9293">
        <v>2500</v>
      </c>
      <c r="F9293" t="str">
        <f>VLOOKUP(D9293,'Fund List'!$A$2:$F$1324,6,FALSE)</f>
        <v>INTERAGENCY SERVICE AGREEMENT FUND</v>
      </c>
      <c r="G9293" s="3">
        <v>19</v>
      </c>
      <c r="I9293" s="24">
        <f t="shared" si="1881"/>
        <v>20.517473746394341</v>
      </c>
    </row>
    <row r="9294" spans="1:9" hidden="1" outlineLevel="3" x14ac:dyDescent="0.25">
      <c r="A9294" t="s">
        <v>122</v>
      </c>
      <c r="B9294" t="str">
        <f>VLOOKUP(A9294,'AGENCY CODES'!$C$4:$F$139,3,FALSE)</f>
        <v>DEPARTMENT OF REVENUE</v>
      </c>
      <c r="C9294" s="8" t="s">
        <v>6</v>
      </c>
      <c r="D9294" s="8" t="str">
        <f t="shared" si="1877"/>
        <v>RVA2500</v>
      </c>
      <c r="E9294">
        <v>2500</v>
      </c>
      <c r="F9294" t="str">
        <f>VLOOKUP(D9294,'Fund List'!$A$2:$F$1324,6,FALSE)</f>
        <v>INTERAGENCY SERVICE AGREEMENT FUND</v>
      </c>
      <c r="G9294" s="3">
        <v>54</v>
      </c>
      <c r="I9294" s="24">
        <f t="shared" si="1881"/>
        <v>58.312820121331292</v>
      </c>
    </row>
    <row r="9295" spans="1:9" hidden="1" outlineLevel="3" x14ac:dyDescent="0.25">
      <c r="A9295" t="s">
        <v>122</v>
      </c>
      <c r="B9295" t="str">
        <f>VLOOKUP(A9295,'AGENCY CODES'!$C$4:$F$139,3,FALSE)</f>
        <v>DEPARTMENT OF REVENUE</v>
      </c>
      <c r="C9295" s="8" t="s">
        <v>7</v>
      </c>
      <c r="D9295" s="8" t="str">
        <f t="shared" si="1877"/>
        <v>RVA2500</v>
      </c>
      <c r="E9295">
        <v>2500</v>
      </c>
      <c r="F9295" t="str">
        <f>VLOOKUP(D9295,'Fund List'!$A$2:$F$1324,6,FALSE)</f>
        <v>INTERAGENCY SERVICE AGREEMENT FUND</v>
      </c>
      <c r="G9295" s="3">
        <v>13</v>
      </c>
      <c r="I9295" s="24">
        <f t="shared" si="1881"/>
        <v>14.038271510690866</v>
      </c>
    </row>
    <row r="9296" spans="1:9" hidden="1" outlineLevel="3" x14ac:dyDescent="0.25">
      <c r="A9296" t="s">
        <v>122</v>
      </c>
      <c r="B9296" t="str">
        <f>VLOOKUP(A9296,'AGENCY CODES'!$C$4:$F$139,3,FALSE)</f>
        <v>DEPARTMENT OF REVENUE</v>
      </c>
      <c r="C9296" s="8" t="s">
        <v>10</v>
      </c>
      <c r="D9296" s="8" t="str">
        <f t="shared" si="1877"/>
        <v>RVA2500</v>
      </c>
      <c r="E9296">
        <v>2500</v>
      </c>
      <c r="F9296" t="str">
        <f>VLOOKUP(D9296,'Fund List'!$A$2:$F$1324,6,FALSE)</f>
        <v>INTERAGENCY SERVICE AGREEMENT FUND</v>
      </c>
      <c r="G9296" s="3">
        <v>23</v>
      </c>
      <c r="I9296" s="24">
        <f t="shared" si="1881"/>
        <v>24.836941903529993</v>
      </c>
    </row>
    <row r="9297" spans="1:9" hidden="1" outlineLevel="3" x14ac:dyDescent="0.25">
      <c r="A9297" t="s">
        <v>122</v>
      </c>
      <c r="B9297" t="str">
        <f>VLOOKUP(A9297,'AGENCY CODES'!$C$4:$F$139,3,FALSE)</f>
        <v>DEPARTMENT OF REVENUE</v>
      </c>
      <c r="C9297" s="8" t="s">
        <v>11</v>
      </c>
      <c r="D9297" s="8" t="str">
        <f t="shared" si="1877"/>
        <v>RVA2500</v>
      </c>
      <c r="E9297">
        <v>2500</v>
      </c>
      <c r="F9297" t="str">
        <f>VLOOKUP(D9297,'Fund List'!$A$2:$F$1324,6,FALSE)</f>
        <v>INTERAGENCY SERVICE AGREEMENT FUND</v>
      </c>
      <c r="G9297" s="3">
        <v>150</v>
      </c>
      <c r="I9297" s="24">
        <f t="shared" si="1881"/>
        <v>161.98005589258693</v>
      </c>
    </row>
    <row r="9298" spans="1:9" hidden="1" outlineLevel="3" x14ac:dyDescent="0.25">
      <c r="A9298" t="s">
        <v>122</v>
      </c>
      <c r="B9298" t="str">
        <f>VLOOKUP(A9298,'AGENCY CODES'!$C$4:$F$139,3,FALSE)</f>
        <v>DEPARTMENT OF REVENUE</v>
      </c>
      <c r="C9298" s="8" t="s">
        <v>12</v>
      </c>
      <c r="D9298" s="8" t="str">
        <f t="shared" si="1877"/>
        <v>RVA2500</v>
      </c>
      <c r="E9298">
        <v>2500</v>
      </c>
      <c r="F9298" t="str">
        <f>VLOOKUP(D9298,'Fund List'!$A$2:$F$1324,6,FALSE)</f>
        <v>INTERAGENCY SERVICE AGREEMENT FUND</v>
      </c>
      <c r="G9298" s="3">
        <v>10</v>
      </c>
      <c r="I9298" s="24">
        <f t="shared" si="1881"/>
        <v>10.798670392839128</v>
      </c>
    </row>
    <row r="9299" spans="1:9" hidden="1" outlineLevel="3" x14ac:dyDescent="0.25">
      <c r="A9299" t="s">
        <v>122</v>
      </c>
      <c r="B9299" t="str">
        <f>VLOOKUP(A9299,'AGENCY CODES'!$C$4:$F$139,3,FALSE)</f>
        <v>DEPARTMENT OF REVENUE</v>
      </c>
      <c r="C9299" s="8">
        <v>2</v>
      </c>
      <c r="D9299" s="8" t="str">
        <f t="shared" si="1877"/>
        <v>RVA2500</v>
      </c>
      <c r="E9299">
        <v>2500</v>
      </c>
      <c r="F9299" t="str">
        <f>VLOOKUP(D9299,'Fund List'!$A$2:$F$1324,6,FALSE)</f>
        <v>INTERAGENCY SERVICE AGREEMENT FUND</v>
      </c>
      <c r="G9299" s="3">
        <v>186</v>
      </c>
      <c r="I9299" s="24">
        <f t="shared" si="1881"/>
        <v>200.8552693068078</v>
      </c>
    </row>
    <row r="9300" spans="1:9" hidden="1" outlineLevel="3" x14ac:dyDescent="0.25">
      <c r="A9300" t="s">
        <v>122</v>
      </c>
      <c r="B9300" t="str">
        <f>VLOOKUP(A9300,'AGENCY CODES'!$C$4:$F$139,3,FALSE)</f>
        <v>DEPARTMENT OF REVENUE</v>
      </c>
      <c r="C9300" s="8">
        <v>8</v>
      </c>
      <c r="D9300" s="8" t="str">
        <f t="shared" si="1877"/>
        <v>RVA2500</v>
      </c>
      <c r="E9300">
        <v>2500</v>
      </c>
      <c r="F9300" t="str">
        <f>VLOOKUP(D9300,'Fund List'!$A$2:$F$1324,6,FALSE)</f>
        <v>INTERAGENCY SERVICE AGREEMENT FUND</v>
      </c>
      <c r="G9300" s="3">
        <v>269</v>
      </c>
      <c r="I9300" s="24">
        <f t="shared" si="1881"/>
        <v>290.48423356737254</v>
      </c>
    </row>
    <row r="9301" spans="1:9" outlineLevel="2" collapsed="1" x14ac:dyDescent="0.25">
      <c r="F9301" s="1" t="s">
        <v>4035</v>
      </c>
      <c r="I9301" s="24">
        <f t="shared" ref="I9301" si="1882">SUBTOTAL(9,I9290:I9300)</f>
        <v>884.41110517352467</v>
      </c>
    </row>
    <row r="9302" spans="1:9" hidden="1" outlineLevel="3" x14ac:dyDescent="0.25">
      <c r="A9302" t="s">
        <v>122</v>
      </c>
      <c r="B9302" t="str">
        <f>VLOOKUP(A9302,'AGENCY CODES'!$C$4:$F$139,3,FALSE)</f>
        <v>DEPARTMENT OF REVENUE</v>
      </c>
      <c r="C9302" s="8" t="s">
        <v>4</v>
      </c>
      <c r="D9302" s="8" t="str">
        <f t="shared" si="1877"/>
        <v>RVA2566</v>
      </c>
      <c r="E9302">
        <v>2566</v>
      </c>
      <c r="F9302" t="str">
        <f>VLOOKUP(D9302,'Fund List'!$A$2:$F$1324,6,FALSE)</f>
        <v>AUTOMATION PROJECTS FUND</v>
      </c>
      <c r="G9302" s="3">
        <v>56</v>
      </c>
      <c r="I9302" s="24">
        <f t="shared" ref="I9302:I9308" si="1883">$G9302/$G$10*I$5</f>
        <v>60.472554199899108</v>
      </c>
    </row>
    <row r="9303" spans="1:9" hidden="1" outlineLevel="3" x14ac:dyDescent="0.25">
      <c r="A9303" t="s">
        <v>122</v>
      </c>
      <c r="B9303" t="str">
        <f>VLOOKUP(A9303,'AGENCY CODES'!$C$4:$F$139,3,FALSE)</f>
        <v>DEPARTMENT OF REVENUE</v>
      </c>
      <c r="C9303" s="8" t="s">
        <v>5</v>
      </c>
      <c r="D9303" s="8" t="str">
        <f t="shared" si="1877"/>
        <v>RVA2566</v>
      </c>
      <c r="E9303">
        <v>2566</v>
      </c>
      <c r="F9303" t="str">
        <f>VLOOKUP(D9303,'Fund List'!$A$2:$F$1324,6,FALSE)</f>
        <v>AUTOMATION PROJECTS FUND</v>
      </c>
      <c r="G9303" s="3">
        <v>2</v>
      </c>
      <c r="I9303" s="24">
        <f t="shared" si="1883"/>
        <v>2.1597340785678254</v>
      </c>
    </row>
    <row r="9304" spans="1:9" hidden="1" outlineLevel="3" x14ac:dyDescent="0.25">
      <c r="A9304" t="s">
        <v>122</v>
      </c>
      <c r="B9304" t="str">
        <f>VLOOKUP(A9304,'AGENCY CODES'!$C$4:$F$139,3,FALSE)</f>
        <v>DEPARTMENT OF REVENUE</v>
      </c>
      <c r="C9304" s="8" t="s">
        <v>6</v>
      </c>
      <c r="D9304" s="8" t="str">
        <f t="shared" si="1877"/>
        <v>RVA2566</v>
      </c>
      <c r="E9304">
        <v>2566</v>
      </c>
      <c r="F9304" t="str">
        <f>VLOOKUP(D9304,'Fund List'!$A$2:$F$1324,6,FALSE)</f>
        <v>AUTOMATION PROJECTS FUND</v>
      </c>
      <c r="G9304" s="3">
        <v>8</v>
      </c>
      <c r="I9304" s="24">
        <f t="shared" si="1883"/>
        <v>8.6389363142713016</v>
      </c>
    </row>
    <row r="9305" spans="1:9" hidden="1" outlineLevel="3" x14ac:dyDescent="0.25">
      <c r="A9305" t="s">
        <v>122</v>
      </c>
      <c r="B9305" t="str">
        <f>VLOOKUP(A9305,'AGENCY CODES'!$C$4:$F$139,3,FALSE)</f>
        <v>DEPARTMENT OF REVENUE</v>
      </c>
      <c r="C9305" s="8" t="s">
        <v>10</v>
      </c>
      <c r="D9305" s="8" t="str">
        <f t="shared" si="1877"/>
        <v>RVA2566</v>
      </c>
      <c r="E9305">
        <v>2566</v>
      </c>
      <c r="F9305" t="str">
        <f>VLOOKUP(D9305,'Fund List'!$A$2:$F$1324,6,FALSE)</f>
        <v>AUTOMATION PROJECTS FUND</v>
      </c>
      <c r="G9305" s="3">
        <v>59</v>
      </c>
      <c r="I9305" s="24">
        <f t="shared" si="1883"/>
        <v>63.712155317750856</v>
      </c>
    </row>
    <row r="9306" spans="1:9" hidden="1" outlineLevel="3" x14ac:dyDescent="0.25">
      <c r="A9306" t="s">
        <v>122</v>
      </c>
      <c r="B9306" t="str">
        <f>VLOOKUP(A9306,'AGENCY CODES'!$C$4:$F$139,3,FALSE)</f>
        <v>DEPARTMENT OF REVENUE</v>
      </c>
      <c r="C9306" s="8" t="s">
        <v>11</v>
      </c>
      <c r="D9306" s="8" t="str">
        <f t="shared" si="1877"/>
        <v>RVA2566</v>
      </c>
      <c r="E9306">
        <v>2566</v>
      </c>
      <c r="F9306" t="str">
        <f>VLOOKUP(D9306,'Fund List'!$A$2:$F$1324,6,FALSE)</f>
        <v>AUTOMATION PROJECTS FUND</v>
      </c>
      <c r="G9306" s="3">
        <v>193</v>
      </c>
      <c r="I9306" s="24">
        <f t="shared" si="1883"/>
        <v>208.41433858179516</v>
      </c>
    </row>
    <row r="9307" spans="1:9" hidden="1" outlineLevel="3" x14ac:dyDescent="0.25">
      <c r="A9307" t="s">
        <v>122</v>
      </c>
      <c r="B9307" t="str">
        <f>VLOOKUP(A9307,'AGENCY CODES'!$C$4:$F$139,3,FALSE)</f>
        <v>DEPARTMENT OF REVENUE</v>
      </c>
      <c r="C9307" s="8" t="s">
        <v>12</v>
      </c>
      <c r="D9307" s="8" t="str">
        <f t="shared" si="1877"/>
        <v>RVA2566</v>
      </c>
      <c r="E9307">
        <v>2566</v>
      </c>
      <c r="F9307" t="str">
        <f>VLOOKUP(D9307,'Fund List'!$A$2:$F$1324,6,FALSE)</f>
        <v>AUTOMATION PROJECTS FUND</v>
      </c>
      <c r="G9307" s="3">
        <v>4</v>
      </c>
      <c r="I9307" s="24">
        <f t="shared" si="1883"/>
        <v>4.3194681571356508</v>
      </c>
    </row>
    <row r="9308" spans="1:9" hidden="1" outlineLevel="3" x14ac:dyDescent="0.25">
      <c r="A9308" t="s">
        <v>122</v>
      </c>
      <c r="B9308" t="str">
        <f>VLOOKUP(A9308,'AGENCY CODES'!$C$4:$F$139,3,FALSE)</f>
        <v>DEPARTMENT OF REVENUE</v>
      </c>
      <c r="C9308" s="8">
        <v>2</v>
      </c>
      <c r="D9308" s="8" t="str">
        <f t="shared" si="1877"/>
        <v>RVA2566</v>
      </c>
      <c r="E9308">
        <v>2566</v>
      </c>
      <c r="F9308" t="str">
        <f>VLOOKUP(D9308,'Fund List'!$A$2:$F$1324,6,FALSE)</f>
        <v>AUTOMATION PROJECTS FUND</v>
      </c>
      <c r="G9308" s="3">
        <v>189</v>
      </c>
      <c r="I9308" s="24">
        <f t="shared" si="1883"/>
        <v>204.09487042465952</v>
      </c>
    </row>
    <row r="9309" spans="1:9" outlineLevel="2" collapsed="1" x14ac:dyDescent="0.25">
      <c r="F9309" s="1" t="s">
        <v>4039</v>
      </c>
      <c r="I9309" s="24">
        <f t="shared" ref="I9309" si="1884">SUBTOTAL(9,I9302:I9308)</f>
        <v>551.81205707407935</v>
      </c>
    </row>
    <row r="9310" spans="1:9" hidden="1" outlineLevel="3" x14ac:dyDescent="0.25">
      <c r="A9310" t="s">
        <v>122</v>
      </c>
      <c r="B9310" t="str">
        <f>VLOOKUP(A9310,'AGENCY CODES'!$C$4:$F$139,3,FALSE)</f>
        <v>DEPARTMENT OF REVENUE</v>
      </c>
      <c r="C9310" s="8" t="s">
        <v>3</v>
      </c>
      <c r="D9310" s="8" t="str">
        <f t="shared" si="1877"/>
        <v>RVA3745</v>
      </c>
      <c r="E9310">
        <v>3745</v>
      </c>
      <c r="F9310" t="str">
        <f>VLOOKUP(D9310,'Fund List'!$A$2:$F$1324,6,FALSE)</f>
        <v>ESCHEATED ESTATES</v>
      </c>
      <c r="G9310" s="3">
        <v>1</v>
      </c>
      <c r="I9310" s="24">
        <f>$G9310/$G$10*I$5</f>
        <v>1.0798670392839127</v>
      </c>
    </row>
    <row r="9311" spans="1:9" hidden="1" outlineLevel="3" x14ac:dyDescent="0.25">
      <c r="A9311" t="s">
        <v>122</v>
      </c>
      <c r="B9311" t="str">
        <f>VLOOKUP(A9311,'AGENCY CODES'!$C$4:$F$139,3,FALSE)</f>
        <v>DEPARTMENT OF REVENUE</v>
      </c>
      <c r="C9311" s="8" t="s">
        <v>6</v>
      </c>
      <c r="D9311" s="8" t="str">
        <f t="shared" si="1877"/>
        <v>RVA3745</v>
      </c>
      <c r="E9311">
        <v>3745</v>
      </c>
      <c r="F9311" t="str">
        <f>VLOOKUP(D9311,'Fund List'!$A$2:$F$1324,6,FALSE)</f>
        <v>ESCHEATED ESTATES</v>
      </c>
      <c r="G9311" s="3">
        <v>19</v>
      </c>
      <c r="I9311" s="24">
        <f>$G9311/$G$10*I$5</f>
        <v>20.517473746394341</v>
      </c>
    </row>
    <row r="9312" spans="1:9" hidden="1" outlineLevel="3" x14ac:dyDescent="0.25">
      <c r="A9312" t="s">
        <v>122</v>
      </c>
      <c r="B9312" t="str">
        <f>VLOOKUP(A9312,'AGENCY CODES'!$C$4:$F$139,3,FALSE)</f>
        <v>DEPARTMENT OF REVENUE</v>
      </c>
      <c r="C9312" s="8" t="s">
        <v>8</v>
      </c>
      <c r="D9312" s="8" t="str">
        <f t="shared" si="1877"/>
        <v>RVA3745</v>
      </c>
      <c r="E9312">
        <v>3745</v>
      </c>
      <c r="F9312" t="str">
        <f>VLOOKUP(D9312,'Fund List'!$A$2:$F$1324,6,FALSE)</f>
        <v>ESCHEATED ESTATES</v>
      </c>
      <c r="G9312" s="3">
        <v>1</v>
      </c>
      <c r="I9312" s="24">
        <f>$G9312/$G$10*I$5</f>
        <v>1.0798670392839127</v>
      </c>
    </row>
    <row r="9313" spans="1:9" outlineLevel="2" collapsed="1" x14ac:dyDescent="0.25">
      <c r="F9313" s="1" t="s">
        <v>4704</v>
      </c>
      <c r="I9313" s="24">
        <f t="shared" ref="I9313" si="1885">SUBTOTAL(9,I9310:I9312)</f>
        <v>22.677207824962164</v>
      </c>
    </row>
    <row r="9314" spans="1:9" hidden="1" outlineLevel="3" x14ac:dyDescent="0.25">
      <c r="A9314" t="s">
        <v>122</v>
      </c>
      <c r="B9314" t="str">
        <f>VLOOKUP(A9314,'AGENCY CODES'!$C$4:$F$139,3,FALSE)</f>
        <v>DEPARTMENT OF REVENUE</v>
      </c>
      <c r="C9314" s="8" t="s">
        <v>7</v>
      </c>
      <c r="D9314" s="8" t="str">
        <f t="shared" si="1877"/>
        <v>RVA4216</v>
      </c>
      <c r="E9314">
        <v>4216</v>
      </c>
      <c r="F9314" t="str">
        <f>VLOOKUP(D9314,'Fund List'!$A$2:$F$1324,6,FALSE)</f>
        <v>RISK MANAGEMENT FUND</v>
      </c>
      <c r="G9314" s="3">
        <v>1</v>
      </c>
      <c r="I9314" s="24">
        <f>$G9314/$G$10*I$5</f>
        <v>1.0798670392839127</v>
      </c>
    </row>
    <row r="9315" spans="1:9" outlineLevel="2" collapsed="1" x14ac:dyDescent="0.25">
      <c r="F9315" s="1" t="s">
        <v>4053</v>
      </c>
      <c r="I9315" s="24">
        <f t="shared" ref="I9315" si="1886">SUBTOTAL(9,I9314:I9314)</f>
        <v>1.0798670392839127</v>
      </c>
    </row>
    <row r="9316" spans="1:9" outlineLevel="1" x14ac:dyDescent="0.25">
      <c r="B9316" s="1" t="s">
        <v>3987</v>
      </c>
      <c r="I9316" s="24">
        <f t="shared" ref="I9316" si="1887">SUBTOTAL(9,I9135:I9314)</f>
        <v>198149.12250636221</v>
      </c>
    </row>
    <row r="9317" spans="1:9" hidden="1" outlineLevel="3" x14ac:dyDescent="0.25">
      <c r="A9317" t="s">
        <v>123</v>
      </c>
      <c r="B9317" t="str">
        <f>VLOOKUP(A9317,'AGENCY CODES'!$C$4:$F$139,3,FALSE)</f>
        <v>STRUCTURAL PEST CONTROL</v>
      </c>
      <c r="C9317" s="8" t="s">
        <v>3</v>
      </c>
      <c r="D9317" s="8" t="str">
        <f t="shared" si="1877"/>
        <v>SBA1000</v>
      </c>
      <c r="E9317">
        <v>1000</v>
      </c>
      <c r="F9317" t="str">
        <f>VLOOKUP(D9317,'Fund List'!$A$2:$F$1324,6,FALSE)</f>
        <v>GENERAL FUND</v>
      </c>
      <c r="G9317" s="3">
        <v>575</v>
      </c>
      <c r="I9317" s="24">
        <f t="shared" ref="I9317:I9323" si="1888">$G9317/$G$10*I$5</f>
        <v>620.92354758824979</v>
      </c>
    </row>
    <row r="9318" spans="1:9" hidden="1" outlineLevel="3" x14ac:dyDescent="0.25">
      <c r="A9318" t="s">
        <v>123</v>
      </c>
      <c r="B9318" t="str">
        <f>VLOOKUP(A9318,'AGENCY CODES'!$C$4:$F$139,3,FALSE)</f>
        <v>STRUCTURAL PEST CONTROL</v>
      </c>
      <c r="C9318" s="8" t="s">
        <v>6</v>
      </c>
      <c r="D9318" s="8" t="str">
        <f t="shared" si="1877"/>
        <v>SBA1000</v>
      </c>
      <c r="E9318">
        <v>1000</v>
      </c>
      <c r="F9318" t="str">
        <f>VLOOKUP(D9318,'Fund List'!$A$2:$F$1324,6,FALSE)</f>
        <v>GENERAL FUND</v>
      </c>
      <c r="G9318" s="3">
        <v>93</v>
      </c>
      <c r="I9318" s="24">
        <f t="shared" si="1888"/>
        <v>100.4276346534039</v>
      </c>
    </row>
    <row r="9319" spans="1:9" hidden="1" outlineLevel="3" x14ac:dyDescent="0.25">
      <c r="A9319" t="s">
        <v>123</v>
      </c>
      <c r="B9319" t="str">
        <f>VLOOKUP(A9319,'AGENCY CODES'!$C$4:$F$139,3,FALSE)</f>
        <v>STRUCTURAL PEST CONTROL</v>
      </c>
      <c r="C9319" s="8" t="s">
        <v>8</v>
      </c>
      <c r="D9319" s="8" t="str">
        <f t="shared" si="1877"/>
        <v>SBA1000</v>
      </c>
      <c r="E9319">
        <v>1000</v>
      </c>
      <c r="F9319" t="str">
        <f>VLOOKUP(D9319,'Fund List'!$A$2:$F$1324,6,FALSE)</f>
        <v>GENERAL FUND</v>
      </c>
      <c r="G9319" s="3">
        <v>57</v>
      </c>
      <c r="I9319" s="24">
        <f t="shared" si="1888"/>
        <v>61.552421239183026</v>
      </c>
    </row>
    <row r="9320" spans="1:9" hidden="1" outlineLevel="3" x14ac:dyDescent="0.25">
      <c r="A9320" t="s">
        <v>123</v>
      </c>
      <c r="B9320" t="str">
        <f>VLOOKUP(A9320,'AGENCY CODES'!$C$4:$F$139,3,FALSE)</f>
        <v>STRUCTURAL PEST CONTROL</v>
      </c>
      <c r="C9320" s="8" t="s">
        <v>10</v>
      </c>
      <c r="D9320" s="8" t="str">
        <f t="shared" si="1877"/>
        <v>SBA1000</v>
      </c>
      <c r="E9320">
        <v>1000</v>
      </c>
      <c r="F9320" t="str">
        <f>VLOOKUP(D9320,'Fund List'!$A$2:$F$1324,6,FALSE)</f>
        <v>GENERAL FUND</v>
      </c>
      <c r="G9320" s="3">
        <v>13</v>
      </c>
      <c r="I9320" s="24">
        <f t="shared" si="1888"/>
        <v>14.038271510690866</v>
      </c>
    </row>
    <row r="9321" spans="1:9" hidden="1" outlineLevel="3" x14ac:dyDescent="0.25">
      <c r="A9321" t="s">
        <v>123</v>
      </c>
      <c r="B9321" t="str">
        <f>VLOOKUP(A9321,'AGENCY CODES'!$C$4:$F$139,3,FALSE)</f>
        <v>STRUCTURAL PEST CONTROL</v>
      </c>
      <c r="C9321" s="8" t="s">
        <v>11</v>
      </c>
      <c r="D9321" s="8" t="str">
        <f t="shared" si="1877"/>
        <v>SBA1000</v>
      </c>
      <c r="E9321">
        <v>1000</v>
      </c>
      <c r="F9321" t="str">
        <f>VLOOKUP(D9321,'Fund List'!$A$2:$F$1324,6,FALSE)</f>
        <v>GENERAL FUND</v>
      </c>
      <c r="G9321" s="3">
        <v>45</v>
      </c>
      <c r="I9321" s="24">
        <f t="shared" si="1888"/>
        <v>48.594016767776075</v>
      </c>
    </row>
    <row r="9322" spans="1:9" hidden="1" outlineLevel="3" x14ac:dyDescent="0.25">
      <c r="A9322" t="s">
        <v>123</v>
      </c>
      <c r="B9322" t="str">
        <f>VLOOKUP(A9322,'AGENCY CODES'!$C$4:$F$139,3,FALSE)</f>
        <v>STRUCTURAL PEST CONTROL</v>
      </c>
      <c r="C9322" s="8" t="s">
        <v>12</v>
      </c>
      <c r="D9322" s="8" t="str">
        <f t="shared" si="1877"/>
        <v>SBA1000</v>
      </c>
      <c r="E9322">
        <v>1000</v>
      </c>
      <c r="F9322" t="str">
        <f>VLOOKUP(D9322,'Fund List'!$A$2:$F$1324,6,FALSE)</f>
        <v>GENERAL FUND</v>
      </c>
      <c r="G9322" s="3">
        <v>2</v>
      </c>
      <c r="I9322" s="24">
        <f t="shared" si="1888"/>
        <v>2.1597340785678254</v>
      </c>
    </row>
    <row r="9323" spans="1:9" hidden="1" outlineLevel="3" x14ac:dyDescent="0.25">
      <c r="A9323" t="s">
        <v>123</v>
      </c>
      <c r="B9323" t="str">
        <f>VLOOKUP(A9323,'AGENCY CODES'!$C$4:$F$139,3,FALSE)</f>
        <v>STRUCTURAL PEST CONTROL</v>
      </c>
      <c r="C9323" s="8">
        <v>2</v>
      </c>
      <c r="D9323" s="8" t="str">
        <f t="shared" si="1877"/>
        <v>SBA1000</v>
      </c>
      <c r="E9323">
        <v>1000</v>
      </c>
      <c r="F9323" t="str">
        <f>VLOOKUP(D9323,'Fund List'!$A$2:$F$1324,6,FALSE)</f>
        <v>GENERAL FUND</v>
      </c>
      <c r="G9323" s="3">
        <v>48</v>
      </c>
      <c r="I9323" s="24">
        <f t="shared" si="1888"/>
        <v>51.83361788562781</v>
      </c>
    </row>
    <row r="9324" spans="1:9" outlineLevel="2" collapsed="1" x14ac:dyDescent="0.25">
      <c r="F9324" s="1" t="s">
        <v>4007</v>
      </c>
      <c r="I9324" s="24">
        <f t="shared" ref="I9324" si="1889">SUBTOTAL(9,I9317:I9323)</f>
        <v>899.52924372349923</v>
      </c>
    </row>
    <row r="9325" spans="1:9" hidden="1" outlineLevel="3" x14ac:dyDescent="0.25">
      <c r="A9325" t="s">
        <v>123</v>
      </c>
      <c r="B9325" t="str">
        <f>VLOOKUP(A9325,'AGENCY CODES'!$C$4:$F$139,3,FALSE)</f>
        <v>STRUCTURAL PEST CONTROL</v>
      </c>
      <c r="C9325" s="8" t="s">
        <v>15</v>
      </c>
      <c r="D9325" s="8" t="str">
        <f t="shared" si="1877"/>
        <v>SBA1300</v>
      </c>
      <c r="E9325">
        <v>1300</v>
      </c>
      <c r="F9325" t="str">
        <f>VLOOKUP(D9325,'Fund List'!$A$2:$F$1324,6,FALSE)</f>
        <v>GENERAL FIXED ASSETS</v>
      </c>
      <c r="G9325" s="3">
        <v>1</v>
      </c>
      <c r="I9325" s="24">
        <f>$G9325/$G$10*I$5</f>
        <v>1.0798670392839127</v>
      </c>
    </row>
    <row r="9326" spans="1:9" outlineLevel="2" collapsed="1" x14ac:dyDescent="0.25">
      <c r="F9326" s="1" t="s">
        <v>4019</v>
      </c>
      <c r="I9326" s="24">
        <f t="shared" ref="I9326" si="1890">SUBTOTAL(9,I9325:I9325)</f>
        <v>1.0798670392839127</v>
      </c>
    </row>
    <row r="9327" spans="1:9" hidden="1" outlineLevel="3" x14ac:dyDescent="0.25">
      <c r="A9327" t="s">
        <v>123</v>
      </c>
      <c r="B9327" t="str">
        <f>VLOOKUP(A9327,'AGENCY CODES'!$C$4:$F$139,3,FALSE)</f>
        <v>STRUCTURAL PEST CONTROL</v>
      </c>
      <c r="C9327" s="8" t="s">
        <v>1</v>
      </c>
      <c r="D9327" s="8" t="str">
        <f t="shared" si="1877"/>
        <v>SBA2000</v>
      </c>
      <c r="E9327">
        <v>2000</v>
      </c>
      <c r="F9327" t="str">
        <f>VLOOKUP(D9327,'Fund List'!$A$2:$F$1324,6,FALSE)</f>
        <v>FEDERAL GRANTS</v>
      </c>
      <c r="G9327" s="3">
        <v>38</v>
      </c>
      <c r="I9327" s="24">
        <f t="shared" ref="I9327:I9340" si="1891">$G9327/$G$10*I$5</f>
        <v>41.034947492788682</v>
      </c>
    </row>
    <row r="9328" spans="1:9" hidden="1" outlineLevel="3" x14ac:dyDescent="0.25">
      <c r="A9328" t="s">
        <v>123</v>
      </c>
      <c r="B9328" t="str">
        <f>VLOOKUP(A9328,'AGENCY CODES'!$C$4:$F$139,3,FALSE)</f>
        <v>STRUCTURAL PEST CONTROL</v>
      </c>
      <c r="C9328" s="8" t="s">
        <v>22</v>
      </c>
      <c r="D9328" s="8" t="str">
        <f t="shared" si="1877"/>
        <v>SBA2000</v>
      </c>
      <c r="E9328">
        <v>2000</v>
      </c>
      <c r="F9328" t="str">
        <f>VLOOKUP(D9328,'Fund List'!$A$2:$F$1324,6,FALSE)</f>
        <v>FEDERAL GRANTS</v>
      </c>
      <c r="G9328" s="3">
        <v>38</v>
      </c>
      <c r="I9328" s="24">
        <f t="shared" si="1891"/>
        <v>41.034947492788682</v>
      </c>
    </row>
    <row r="9329" spans="1:9" hidden="1" outlineLevel="3" x14ac:dyDescent="0.25">
      <c r="A9329" t="s">
        <v>123</v>
      </c>
      <c r="B9329" t="str">
        <f>VLOOKUP(A9329,'AGENCY CODES'!$C$4:$F$139,3,FALSE)</f>
        <v>STRUCTURAL PEST CONTROL</v>
      </c>
      <c r="C9329" s="8" t="s">
        <v>3</v>
      </c>
      <c r="D9329" s="8" t="str">
        <f t="shared" si="1877"/>
        <v>SBA2000</v>
      </c>
      <c r="E9329">
        <v>2000</v>
      </c>
      <c r="F9329" t="str">
        <f>VLOOKUP(D9329,'Fund List'!$A$2:$F$1324,6,FALSE)</f>
        <v>FEDERAL GRANTS</v>
      </c>
      <c r="G9329" s="3">
        <v>2</v>
      </c>
      <c r="I9329" s="24">
        <f t="shared" si="1891"/>
        <v>2.1597340785678254</v>
      </c>
    </row>
    <row r="9330" spans="1:9" hidden="1" outlineLevel="3" x14ac:dyDescent="0.25">
      <c r="A9330" t="s">
        <v>123</v>
      </c>
      <c r="B9330" t="str">
        <f>VLOOKUP(A9330,'AGENCY CODES'!$C$4:$F$139,3,FALSE)</f>
        <v>STRUCTURAL PEST CONTROL</v>
      </c>
      <c r="C9330" s="8" t="s">
        <v>4</v>
      </c>
      <c r="D9330" s="8" t="str">
        <f t="shared" si="1877"/>
        <v>SBA2000</v>
      </c>
      <c r="E9330">
        <v>2000</v>
      </c>
      <c r="F9330" t="str">
        <f>VLOOKUP(D9330,'Fund List'!$A$2:$F$1324,6,FALSE)</f>
        <v>FEDERAL GRANTS</v>
      </c>
      <c r="G9330" s="3">
        <v>63</v>
      </c>
      <c r="I9330" s="24">
        <f t="shared" si="1891"/>
        <v>68.031623474886501</v>
      </c>
    </row>
    <row r="9331" spans="1:9" hidden="1" outlineLevel="3" x14ac:dyDescent="0.25">
      <c r="A9331" t="s">
        <v>123</v>
      </c>
      <c r="B9331" t="str">
        <f>VLOOKUP(A9331,'AGENCY CODES'!$C$4:$F$139,3,FALSE)</f>
        <v>STRUCTURAL PEST CONTROL</v>
      </c>
      <c r="C9331" s="8" t="s">
        <v>6</v>
      </c>
      <c r="D9331" s="8" t="str">
        <f t="shared" si="1877"/>
        <v>SBA2000</v>
      </c>
      <c r="E9331">
        <v>2000</v>
      </c>
      <c r="F9331" t="str">
        <f>VLOOKUP(D9331,'Fund List'!$A$2:$F$1324,6,FALSE)</f>
        <v>FEDERAL GRANTS</v>
      </c>
      <c r="G9331" s="3">
        <v>62</v>
      </c>
      <c r="I9331" s="24">
        <f t="shared" si="1891"/>
        <v>66.951756435602604</v>
      </c>
    </row>
    <row r="9332" spans="1:9" hidden="1" outlineLevel="3" x14ac:dyDescent="0.25">
      <c r="A9332" t="s">
        <v>123</v>
      </c>
      <c r="B9332" t="str">
        <f>VLOOKUP(A9332,'AGENCY CODES'!$C$4:$F$139,3,FALSE)</f>
        <v>STRUCTURAL PEST CONTROL</v>
      </c>
      <c r="C9332" s="8" t="s">
        <v>7</v>
      </c>
      <c r="D9332" s="8" t="str">
        <f t="shared" si="1877"/>
        <v>SBA2000</v>
      </c>
      <c r="E9332">
        <v>2000</v>
      </c>
      <c r="F9332" t="str">
        <f>VLOOKUP(D9332,'Fund List'!$A$2:$F$1324,6,FALSE)</f>
        <v>FEDERAL GRANTS</v>
      </c>
      <c r="G9332" s="3">
        <v>32</v>
      </c>
      <c r="I9332" s="24">
        <f t="shared" si="1891"/>
        <v>34.555745257085206</v>
      </c>
    </row>
    <row r="9333" spans="1:9" hidden="1" outlineLevel="3" x14ac:dyDescent="0.25">
      <c r="A9333" t="s">
        <v>123</v>
      </c>
      <c r="B9333" t="str">
        <f>VLOOKUP(A9333,'AGENCY CODES'!$C$4:$F$139,3,FALSE)</f>
        <v>STRUCTURAL PEST CONTROL</v>
      </c>
      <c r="C9333" s="8" t="s">
        <v>14</v>
      </c>
      <c r="D9333" s="8" t="str">
        <f t="shared" si="1877"/>
        <v>SBA2000</v>
      </c>
      <c r="E9333">
        <v>2000</v>
      </c>
      <c r="F9333" t="str">
        <f>VLOOKUP(D9333,'Fund List'!$A$2:$F$1324,6,FALSE)</f>
        <v>FEDERAL GRANTS</v>
      </c>
      <c r="G9333" s="3">
        <v>1</v>
      </c>
      <c r="I9333" s="24">
        <f t="shared" si="1891"/>
        <v>1.0798670392839127</v>
      </c>
    </row>
    <row r="9334" spans="1:9" hidden="1" outlineLevel="3" x14ac:dyDescent="0.25">
      <c r="A9334" t="s">
        <v>123</v>
      </c>
      <c r="B9334" t="str">
        <f>VLOOKUP(A9334,'AGENCY CODES'!$C$4:$F$139,3,FALSE)</f>
        <v>STRUCTURAL PEST CONTROL</v>
      </c>
      <c r="C9334" s="8" t="s">
        <v>17</v>
      </c>
      <c r="D9334" s="8" t="str">
        <f t="shared" si="1877"/>
        <v>SBA2000</v>
      </c>
      <c r="E9334">
        <v>2000</v>
      </c>
      <c r="F9334" t="str">
        <f>VLOOKUP(D9334,'Fund List'!$A$2:$F$1324,6,FALSE)</f>
        <v>FEDERAL GRANTS</v>
      </c>
      <c r="G9334" s="3">
        <v>30</v>
      </c>
      <c r="I9334" s="24">
        <f t="shared" si="1891"/>
        <v>32.396011178517384</v>
      </c>
    </row>
    <row r="9335" spans="1:9" hidden="1" outlineLevel="3" x14ac:dyDescent="0.25">
      <c r="A9335" t="s">
        <v>123</v>
      </c>
      <c r="B9335" t="str">
        <f>VLOOKUP(A9335,'AGENCY CODES'!$C$4:$F$139,3,FALSE)</f>
        <v>STRUCTURAL PEST CONTROL</v>
      </c>
      <c r="C9335" s="8" t="s">
        <v>8</v>
      </c>
      <c r="D9335" s="8" t="str">
        <f t="shared" si="1877"/>
        <v>SBA2000</v>
      </c>
      <c r="E9335">
        <v>2000</v>
      </c>
      <c r="F9335" t="str">
        <f>VLOOKUP(D9335,'Fund List'!$A$2:$F$1324,6,FALSE)</f>
        <v>FEDERAL GRANTS</v>
      </c>
      <c r="G9335" s="3">
        <v>14</v>
      </c>
      <c r="I9335" s="24">
        <f t="shared" si="1891"/>
        <v>15.118138549974777</v>
      </c>
    </row>
    <row r="9336" spans="1:9" hidden="1" outlineLevel="3" x14ac:dyDescent="0.25">
      <c r="A9336" t="s">
        <v>123</v>
      </c>
      <c r="B9336" t="str">
        <f>VLOOKUP(A9336,'AGENCY CODES'!$C$4:$F$139,3,FALSE)</f>
        <v>STRUCTURAL PEST CONTROL</v>
      </c>
      <c r="C9336" s="8" t="s">
        <v>10</v>
      </c>
      <c r="D9336" s="8" t="str">
        <f t="shared" si="1877"/>
        <v>SBA2000</v>
      </c>
      <c r="E9336">
        <v>2000</v>
      </c>
      <c r="F9336" t="str">
        <f>VLOOKUP(D9336,'Fund List'!$A$2:$F$1324,6,FALSE)</f>
        <v>FEDERAL GRANTS</v>
      </c>
      <c r="G9336" s="3">
        <v>34</v>
      </c>
      <c r="I9336" s="24">
        <f t="shared" si="1891"/>
        <v>36.715479335653036</v>
      </c>
    </row>
    <row r="9337" spans="1:9" hidden="1" outlineLevel="3" x14ac:dyDescent="0.25">
      <c r="A9337" t="s">
        <v>123</v>
      </c>
      <c r="B9337" t="str">
        <f>VLOOKUP(A9337,'AGENCY CODES'!$C$4:$F$139,3,FALSE)</f>
        <v>STRUCTURAL PEST CONTROL</v>
      </c>
      <c r="C9337" s="8" t="s">
        <v>11</v>
      </c>
      <c r="D9337" s="8" t="str">
        <f t="shared" si="1877"/>
        <v>SBA2000</v>
      </c>
      <c r="E9337">
        <v>2000</v>
      </c>
      <c r="F9337" t="str">
        <f>VLOOKUP(D9337,'Fund List'!$A$2:$F$1324,6,FALSE)</f>
        <v>FEDERAL GRANTS</v>
      </c>
      <c r="G9337" s="3">
        <v>80</v>
      </c>
      <c r="I9337" s="24">
        <f t="shared" si="1891"/>
        <v>86.389363142713023</v>
      </c>
    </row>
    <row r="9338" spans="1:9" hidden="1" outlineLevel="3" x14ac:dyDescent="0.25">
      <c r="A9338" t="s">
        <v>123</v>
      </c>
      <c r="B9338" t="str">
        <f>VLOOKUP(A9338,'AGENCY CODES'!$C$4:$F$139,3,FALSE)</f>
        <v>STRUCTURAL PEST CONTROL</v>
      </c>
      <c r="C9338" s="8" t="s">
        <v>12</v>
      </c>
      <c r="D9338" s="8" t="str">
        <f t="shared" si="1877"/>
        <v>SBA2000</v>
      </c>
      <c r="E9338">
        <v>2000</v>
      </c>
      <c r="F9338" t="str">
        <f>VLOOKUP(D9338,'Fund List'!$A$2:$F$1324,6,FALSE)</f>
        <v>FEDERAL GRANTS</v>
      </c>
      <c r="G9338" s="3">
        <v>5</v>
      </c>
      <c r="I9338" s="24">
        <f t="shared" si="1891"/>
        <v>5.3993351964195639</v>
      </c>
    </row>
    <row r="9339" spans="1:9" hidden="1" outlineLevel="3" x14ac:dyDescent="0.25">
      <c r="A9339" t="s">
        <v>123</v>
      </c>
      <c r="B9339" t="str">
        <f>VLOOKUP(A9339,'AGENCY CODES'!$C$4:$F$139,3,FALSE)</f>
        <v>STRUCTURAL PEST CONTROL</v>
      </c>
      <c r="C9339" s="8">
        <v>2</v>
      </c>
      <c r="D9339" s="8" t="str">
        <f t="shared" si="1877"/>
        <v>SBA2000</v>
      </c>
      <c r="E9339">
        <v>2000</v>
      </c>
      <c r="F9339" t="str">
        <f>VLOOKUP(D9339,'Fund List'!$A$2:$F$1324,6,FALSE)</f>
        <v>FEDERAL GRANTS</v>
      </c>
      <c r="G9339" s="3">
        <v>78</v>
      </c>
      <c r="I9339" s="24">
        <f t="shared" si="1891"/>
        <v>84.2296290641452</v>
      </c>
    </row>
    <row r="9340" spans="1:9" hidden="1" outlineLevel="3" x14ac:dyDescent="0.25">
      <c r="A9340" t="s">
        <v>123</v>
      </c>
      <c r="B9340" t="str">
        <f>VLOOKUP(A9340,'AGENCY CODES'!$C$4:$F$139,3,FALSE)</f>
        <v>STRUCTURAL PEST CONTROL</v>
      </c>
      <c r="C9340" s="8">
        <v>8</v>
      </c>
      <c r="D9340" s="8" t="str">
        <f t="shared" ref="D9340:D9404" si="1892">CONCATENATE(A9340,E9340)</f>
        <v>SBA2000</v>
      </c>
      <c r="E9340">
        <v>2000</v>
      </c>
      <c r="F9340" t="str">
        <f>VLOOKUP(D9340,'Fund List'!$A$2:$F$1324,6,FALSE)</f>
        <v>FEDERAL GRANTS</v>
      </c>
      <c r="G9340" s="3">
        <v>17</v>
      </c>
      <c r="I9340" s="24">
        <f t="shared" si="1891"/>
        <v>18.357739667826518</v>
      </c>
    </row>
    <row r="9341" spans="1:9" outlineLevel="2" collapsed="1" x14ac:dyDescent="0.25">
      <c r="F9341" s="1" t="s">
        <v>4024</v>
      </c>
      <c r="I9341" s="24">
        <f t="shared" ref="I9341" si="1893">SUBTOTAL(9,I9327:I9340)</f>
        <v>533.45431740625293</v>
      </c>
    </row>
    <row r="9342" spans="1:9" hidden="1" outlineLevel="3" x14ac:dyDescent="0.25">
      <c r="A9342" t="s">
        <v>123</v>
      </c>
      <c r="B9342" t="str">
        <f>VLOOKUP(A9342,'AGENCY CODES'!$C$4:$F$139,3,FALSE)</f>
        <v>STRUCTURAL PEST CONTROL</v>
      </c>
      <c r="C9342" s="8" t="s">
        <v>1</v>
      </c>
      <c r="D9342" s="8" t="str">
        <f t="shared" si="1892"/>
        <v>SBA2050</v>
      </c>
      <c r="E9342">
        <v>2050</v>
      </c>
      <c r="F9342" t="str">
        <f>VLOOKUP(D9342,'Fund List'!$A$2:$F$1324,6,FALSE)</f>
        <v>STRUCTURAL PEST CONTROL COMMISSION FUND</v>
      </c>
      <c r="G9342" s="3">
        <v>41</v>
      </c>
      <c r="I9342" s="24">
        <f t="shared" ref="I9342:I9355" si="1894">$G9342/$G$10*I$5</f>
        <v>44.274548610640423</v>
      </c>
    </row>
    <row r="9343" spans="1:9" hidden="1" outlineLevel="3" x14ac:dyDescent="0.25">
      <c r="A9343" t="s">
        <v>123</v>
      </c>
      <c r="B9343" t="str">
        <f>VLOOKUP(A9343,'AGENCY CODES'!$C$4:$F$139,3,FALSE)</f>
        <v>STRUCTURAL PEST CONTROL</v>
      </c>
      <c r="C9343" s="8" t="s">
        <v>22</v>
      </c>
      <c r="D9343" s="8" t="str">
        <f t="shared" si="1892"/>
        <v>SBA2050</v>
      </c>
      <c r="E9343">
        <v>2050</v>
      </c>
      <c r="F9343" t="str">
        <f>VLOOKUP(D9343,'Fund List'!$A$2:$F$1324,6,FALSE)</f>
        <v>STRUCTURAL PEST CONTROL COMMISSION FUND</v>
      </c>
      <c r="G9343" s="3">
        <v>16</v>
      </c>
      <c r="I9343" s="24">
        <f t="shared" si="1894"/>
        <v>17.277872628542603</v>
      </c>
    </row>
    <row r="9344" spans="1:9" hidden="1" outlineLevel="3" x14ac:dyDescent="0.25">
      <c r="A9344" t="s">
        <v>123</v>
      </c>
      <c r="B9344" t="str">
        <f>VLOOKUP(A9344,'AGENCY CODES'!$C$4:$F$139,3,FALSE)</f>
        <v>STRUCTURAL PEST CONTROL</v>
      </c>
      <c r="C9344" s="8" t="s">
        <v>3</v>
      </c>
      <c r="D9344" s="8" t="str">
        <f t="shared" si="1892"/>
        <v>SBA2050</v>
      </c>
      <c r="E9344">
        <v>2050</v>
      </c>
      <c r="F9344" t="str">
        <f>VLOOKUP(D9344,'Fund List'!$A$2:$F$1324,6,FALSE)</f>
        <v>STRUCTURAL PEST CONTROL COMMISSION FUND</v>
      </c>
      <c r="G9344" s="3">
        <v>805</v>
      </c>
      <c r="I9344" s="24">
        <f t="shared" si="1894"/>
        <v>869.29296662354977</v>
      </c>
    </row>
    <row r="9345" spans="1:9" hidden="1" outlineLevel="3" x14ac:dyDescent="0.25">
      <c r="A9345" t="s">
        <v>123</v>
      </c>
      <c r="B9345" t="str">
        <f>VLOOKUP(A9345,'AGENCY CODES'!$C$4:$F$139,3,FALSE)</f>
        <v>STRUCTURAL PEST CONTROL</v>
      </c>
      <c r="C9345" s="8" t="s">
        <v>4</v>
      </c>
      <c r="D9345" s="8" t="str">
        <f t="shared" si="1892"/>
        <v>SBA2050</v>
      </c>
      <c r="E9345">
        <v>2050</v>
      </c>
      <c r="F9345" t="str">
        <f>VLOOKUP(D9345,'Fund List'!$A$2:$F$1324,6,FALSE)</f>
        <v>STRUCTURAL PEST CONTROL COMMISSION FUND</v>
      </c>
      <c r="G9345" s="3">
        <v>40</v>
      </c>
      <c r="I9345" s="24">
        <f t="shared" si="1894"/>
        <v>43.194681571356512</v>
      </c>
    </row>
    <row r="9346" spans="1:9" hidden="1" outlineLevel="3" x14ac:dyDescent="0.25">
      <c r="A9346" t="s">
        <v>123</v>
      </c>
      <c r="B9346" t="str">
        <f>VLOOKUP(A9346,'AGENCY CODES'!$C$4:$F$139,3,FALSE)</f>
        <v>STRUCTURAL PEST CONTROL</v>
      </c>
      <c r="C9346" s="8" t="s">
        <v>5</v>
      </c>
      <c r="D9346" s="8" t="str">
        <f t="shared" si="1892"/>
        <v>SBA2050</v>
      </c>
      <c r="E9346">
        <v>2050</v>
      </c>
      <c r="F9346" t="str">
        <f>VLOOKUP(D9346,'Fund List'!$A$2:$F$1324,6,FALSE)</f>
        <v>STRUCTURAL PEST CONTROL COMMISSION FUND</v>
      </c>
      <c r="G9346" s="3">
        <v>2</v>
      </c>
      <c r="I9346" s="24">
        <f t="shared" si="1894"/>
        <v>2.1597340785678254</v>
      </c>
    </row>
    <row r="9347" spans="1:9" hidden="1" outlineLevel="3" x14ac:dyDescent="0.25">
      <c r="A9347" t="s">
        <v>123</v>
      </c>
      <c r="B9347" t="str">
        <f>VLOOKUP(A9347,'AGENCY CODES'!$C$4:$F$139,3,FALSE)</f>
        <v>STRUCTURAL PEST CONTROL</v>
      </c>
      <c r="C9347" s="8" t="s">
        <v>6</v>
      </c>
      <c r="D9347" s="8" t="str">
        <f t="shared" si="1892"/>
        <v>SBA2050</v>
      </c>
      <c r="E9347">
        <v>2050</v>
      </c>
      <c r="F9347" t="str">
        <f>VLOOKUP(D9347,'Fund List'!$A$2:$F$1324,6,FALSE)</f>
        <v>STRUCTURAL PEST CONTROL COMMISSION FUND</v>
      </c>
      <c r="G9347" s="3">
        <v>171</v>
      </c>
      <c r="I9347" s="24">
        <f t="shared" si="1894"/>
        <v>184.65726371754909</v>
      </c>
    </row>
    <row r="9348" spans="1:9" hidden="1" outlineLevel="3" x14ac:dyDescent="0.25">
      <c r="A9348" t="s">
        <v>123</v>
      </c>
      <c r="B9348" t="str">
        <f>VLOOKUP(A9348,'AGENCY CODES'!$C$4:$F$139,3,FALSE)</f>
        <v>STRUCTURAL PEST CONTROL</v>
      </c>
      <c r="C9348" s="8" t="s">
        <v>7</v>
      </c>
      <c r="D9348" s="8" t="str">
        <f t="shared" si="1892"/>
        <v>SBA2050</v>
      </c>
      <c r="E9348">
        <v>2050</v>
      </c>
      <c r="F9348" t="str">
        <f>VLOOKUP(D9348,'Fund List'!$A$2:$F$1324,6,FALSE)</f>
        <v>STRUCTURAL PEST CONTROL COMMISSION FUND</v>
      </c>
      <c r="G9348" s="3">
        <v>23</v>
      </c>
      <c r="I9348" s="24">
        <f t="shared" si="1894"/>
        <v>24.836941903529993</v>
      </c>
    </row>
    <row r="9349" spans="1:9" hidden="1" outlineLevel="3" x14ac:dyDescent="0.25">
      <c r="A9349" t="s">
        <v>123</v>
      </c>
      <c r="B9349" t="str">
        <f>VLOOKUP(A9349,'AGENCY CODES'!$C$4:$F$139,3,FALSE)</f>
        <v>STRUCTURAL PEST CONTROL</v>
      </c>
      <c r="C9349" s="8" t="s">
        <v>17</v>
      </c>
      <c r="D9349" s="8" t="str">
        <f t="shared" si="1892"/>
        <v>SBA2050</v>
      </c>
      <c r="E9349">
        <v>2050</v>
      </c>
      <c r="F9349" t="str">
        <f>VLOOKUP(D9349,'Fund List'!$A$2:$F$1324,6,FALSE)</f>
        <v>STRUCTURAL PEST CONTROL COMMISSION FUND</v>
      </c>
      <c r="G9349" s="3">
        <v>17</v>
      </c>
      <c r="I9349" s="24">
        <f t="shared" si="1894"/>
        <v>18.357739667826518</v>
      </c>
    </row>
    <row r="9350" spans="1:9" hidden="1" outlineLevel="3" x14ac:dyDescent="0.25">
      <c r="A9350" t="s">
        <v>123</v>
      </c>
      <c r="B9350" t="str">
        <f>VLOOKUP(A9350,'AGENCY CODES'!$C$4:$F$139,3,FALSE)</f>
        <v>STRUCTURAL PEST CONTROL</v>
      </c>
      <c r="C9350" s="8" t="s">
        <v>8</v>
      </c>
      <c r="D9350" s="8" t="str">
        <f t="shared" si="1892"/>
        <v>SBA2050</v>
      </c>
      <c r="E9350">
        <v>2050</v>
      </c>
      <c r="F9350" t="str">
        <f>VLOOKUP(D9350,'Fund List'!$A$2:$F$1324,6,FALSE)</f>
        <v>STRUCTURAL PEST CONTROL COMMISSION FUND</v>
      </c>
      <c r="G9350" s="3">
        <v>62</v>
      </c>
      <c r="I9350" s="24">
        <f t="shared" si="1894"/>
        <v>66.951756435602604</v>
      </c>
    </row>
    <row r="9351" spans="1:9" hidden="1" outlineLevel="3" x14ac:dyDescent="0.25">
      <c r="A9351" t="s">
        <v>123</v>
      </c>
      <c r="B9351" t="str">
        <f>VLOOKUP(A9351,'AGENCY CODES'!$C$4:$F$139,3,FALSE)</f>
        <v>STRUCTURAL PEST CONTROL</v>
      </c>
      <c r="C9351" s="8" t="s">
        <v>10</v>
      </c>
      <c r="D9351" s="8" t="str">
        <f t="shared" si="1892"/>
        <v>SBA2050</v>
      </c>
      <c r="E9351">
        <v>2050</v>
      </c>
      <c r="F9351" t="str">
        <f>VLOOKUP(D9351,'Fund List'!$A$2:$F$1324,6,FALSE)</f>
        <v>STRUCTURAL PEST CONTROL COMMISSION FUND</v>
      </c>
      <c r="G9351" s="3">
        <v>48</v>
      </c>
      <c r="I9351" s="24">
        <f t="shared" si="1894"/>
        <v>51.83361788562781</v>
      </c>
    </row>
    <row r="9352" spans="1:9" hidden="1" outlineLevel="3" x14ac:dyDescent="0.25">
      <c r="A9352" t="s">
        <v>123</v>
      </c>
      <c r="B9352" t="str">
        <f>VLOOKUP(A9352,'AGENCY CODES'!$C$4:$F$139,3,FALSE)</f>
        <v>STRUCTURAL PEST CONTROL</v>
      </c>
      <c r="C9352" s="8" t="s">
        <v>11</v>
      </c>
      <c r="D9352" s="8" t="str">
        <f t="shared" si="1892"/>
        <v>SBA2050</v>
      </c>
      <c r="E9352">
        <v>2050</v>
      </c>
      <c r="F9352" t="str">
        <f>VLOOKUP(D9352,'Fund List'!$A$2:$F$1324,6,FALSE)</f>
        <v>STRUCTURAL PEST CONTROL COMMISSION FUND</v>
      </c>
      <c r="G9352" s="3">
        <v>101</v>
      </c>
      <c r="I9352" s="24">
        <f t="shared" si="1894"/>
        <v>109.0665709676752</v>
      </c>
    </row>
    <row r="9353" spans="1:9" hidden="1" outlineLevel="3" x14ac:dyDescent="0.25">
      <c r="A9353" t="s">
        <v>123</v>
      </c>
      <c r="B9353" t="str">
        <f>VLOOKUP(A9353,'AGENCY CODES'!$C$4:$F$139,3,FALSE)</f>
        <v>STRUCTURAL PEST CONTROL</v>
      </c>
      <c r="C9353" s="8" t="s">
        <v>12</v>
      </c>
      <c r="D9353" s="8" t="str">
        <f t="shared" si="1892"/>
        <v>SBA2050</v>
      </c>
      <c r="E9353">
        <v>2050</v>
      </c>
      <c r="F9353" t="str">
        <f>VLOOKUP(D9353,'Fund List'!$A$2:$F$1324,6,FALSE)</f>
        <v>STRUCTURAL PEST CONTROL COMMISSION FUND</v>
      </c>
      <c r="G9353" s="3">
        <v>12</v>
      </c>
      <c r="I9353" s="24">
        <f t="shared" si="1894"/>
        <v>12.958404471406952</v>
      </c>
    </row>
    <row r="9354" spans="1:9" hidden="1" outlineLevel="3" x14ac:dyDescent="0.25">
      <c r="A9354" t="s">
        <v>123</v>
      </c>
      <c r="B9354" t="str">
        <f>VLOOKUP(A9354,'AGENCY CODES'!$C$4:$F$139,3,FALSE)</f>
        <v>STRUCTURAL PEST CONTROL</v>
      </c>
      <c r="C9354" s="8">
        <v>2</v>
      </c>
      <c r="D9354" s="8" t="str">
        <f t="shared" si="1892"/>
        <v>SBA2050</v>
      </c>
      <c r="E9354">
        <v>2050</v>
      </c>
      <c r="F9354" t="str">
        <f>VLOOKUP(D9354,'Fund List'!$A$2:$F$1324,6,FALSE)</f>
        <v>STRUCTURAL PEST CONTROL COMMISSION FUND</v>
      </c>
      <c r="G9354" s="3">
        <v>105</v>
      </c>
      <c r="I9354" s="24">
        <f t="shared" si="1894"/>
        <v>113.38603912481085</v>
      </c>
    </row>
    <row r="9355" spans="1:9" hidden="1" outlineLevel="3" x14ac:dyDescent="0.25">
      <c r="A9355" t="s">
        <v>123</v>
      </c>
      <c r="B9355" t="str">
        <f>VLOOKUP(A9355,'AGENCY CODES'!$C$4:$F$139,3,FALSE)</f>
        <v>STRUCTURAL PEST CONTROL</v>
      </c>
      <c r="C9355" s="8">
        <v>8</v>
      </c>
      <c r="D9355" s="8" t="str">
        <f t="shared" si="1892"/>
        <v>SBA2050</v>
      </c>
      <c r="E9355">
        <v>2050</v>
      </c>
      <c r="F9355" t="str">
        <f>VLOOKUP(D9355,'Fund List'!$A$2:$F$1324,6,FALSE)</f>
        <v>STRUCTURAL PEST CONTROL COMMISSION FUND</v>
      </c>
      <c r="G9355" s="3">
        <v>405</v>
      </c>
      <c r="I9355" s="24">
        <f t="shared" si="1894"/>
        <v>437.34615090998466</v>
      </c>
    </row>
    <row r="9356" spans="1:9" outlineLevel="2" collapsed="1" x14ac:dyDescent="0.25">
      <c r="F9356" s="1" t="s">
        <v>4705</v>
      </c>
      <c r="I9356" s="24">
        <f t="shared" ref="I9356" si="1895">SUBTOTAL(9,I9342:I9355)</f>
        <v>1995.594288596671</v>
      </c>
    </row>
    <row r="9357" spans="1:9" hidden="1" outlineLevel="3" x14ac:dyDescent="0.25">
      <c r="A9357" t="s">
        <v>123</v>
      </c>
      <c r="B9357" t="str">
        <f>VLOOKUP(A9357,'AGENCY CODES'!$C$4:$F$139,3,FALSE)</f>
        <v>STRUCTURAL PEST CONTROL</v>
      </c>
      <c r="C9357" s="8" t="s">
        <v>3</v>
      </c>
      <c r="D9357" s="8" t="str">
        <f t="shared" si="1892"/>
        <v>SBA2600</v>
      </c>
      <c r="E9357">
        <v>2600</v>
      </c>
      <c r="F9357" t="str">
        <f>VLOOKUP(D9357,'Fund List'!$A$2:$F$1324,6,FALSE)</f>
        <v>CREDIT CARD CLEARING FUND</v>
      </c>
      <c r="G9357" s="3">
        <v>762</v>
      </c>
      <c r="I9357" s="24">
        <f>$G9357/$G$10*I$5</f>
        <v>822.85868393434157</v>
      </c>
    </row>
    <row r="9358" spans="1:9" hidden="1" outlineLevel="3" x14ac:dyDescent="0.25">
      <c r="A9358" t="s">
        <v>123</v>
      </c>
      <c r="B9358" t="str">
        <f>VLOOKUP(A9358,'AGENCY CODES'!$C$4:$F$139,3,FALSE)</f>
        <v>STRUCTURAL PEST CONTROL</v>
      </c>
      <c r="C9358" s="8" t="s">
        <v>6</v>
      </c>
      <c r="D9358" s="8" t="str">
        <f t="shared" si="1892"/>
        <v>SBA2600</v>
      </c>
      <c r="E9358">
        <v>2600</v>
      </c>
      <c r="F9358" t="str">
        <f>VLOOKUP(D9358,'Fund List'!$A$2:$F$1324,6,FALSE)</f>
        <v>CREDIT CARD CLEARING FUND</v>
      </c>
      <c r="G9358" s="3">
        <v>206</v>
      </c>
      <c r="I9358" s="24">
        <f>$G9358/$G$10*I$5</f>
        <v>222.45261009248603</v>
      </c>
    </row>
    <row r="9359" spans="1:9" hidden="1" outlineLevel="3" x14ac:dyDescent="0.25">
      <c r="A9359" t="s">
        <v>123</v>
      </c>
      <c r="B9359" t="str">
        <f>VLOOKUP(A9359,'AGENCY CODES'!$C$4:$F$139,3,FALSE)</f>
        <v>STRUCTURAL PEST CONTROL</v>
      </c>
      <c r="C9359" s="8" t="s">
        <v>7</v>
      </c>
      <c r="D9359" s="8" t="str">
        <f t="shared" si="1892"/>
        <v>SBA2600</v>
      </c>
      <c r="E9359">
        <v>2600</v>
      </c>
      <c r="F9359" t="str">
        <f>VLOOKUP(D9359,'Fund List'!$A$2:$F$1324,6,FALSE)</f>
        <v>CREDIT CARD CLEARING FUND</v>
      </c>
      <c r="G9359" s="3">
        <v>94</v>
      </c>
      <c r="I9359" s="24">
        <f>$G9359/$G$10*I$5</f>
        <v>101.50750169268781</v>
      </c>
    </row>
    <row r="9360" spans="1:9" outlineLevel="2" collapsed="1" x14ac:dyDescent="0.25">
      <c r="F9360" s="1" t="s">
        <v>4021</v>
      </c>
      <c r="I9360" s="24">
        <f t="shared" ref="I9360" si="1896">SUBTOTAL(9,I9357:I9359)</f>
        <v>1146.8187957195155</v>
      </c>
    </row>
    <row r="9361" spans="1:9" outlineLevel="1" x14ac:dyDescent="0.25">
      <c r="B9361" s="1" t="s">
        <v>3988</v>
      </c>
      <c r="I9361" s="24">
        <f t="shared" ref="I9361" si="1897">SUBTOTAL(9,I9317:I9359)</f>
        <v>4576.476512485222</v>
      </c>
    </row>
    <row r="9362" spans="1:9" hidden="1" outlineLevel="3" x14ac:dyDescent="0.25">
      <c r="A9362" t="s">
        <v>124</v>
      </c>
      <c r="B9362" t="str">
        <f>VLOOKUP(A9362,'AGENCY CODES'!$C$4:$F$139,3,FALSE)</f>
        <v>STATE SCHOOL FOR THE DEAF AND BLIND</v>
      </c>
      <c r="C9362" s="8" t="s">
        <v>1</v>
      </c>
      <c r="D9362" s="8" t="str">
        <f t="shared" si="1892"/>
        <v>SDA1000</v>
      </c>
      <c r="E9362">
        <v>1000</v>
      </c>
      <c r="F9362" t="str">
        <f>VLOOKUP(D9362,'Fund List'!$A$2:$F$1324,6,FALSE)</f>
        <v>GENERAL FUND</v>
      </c>
      <c r="G9362" s="3">
        <v>93</v>
      </c>
      <c r="I9362" s="24">
        <f t="shared" ref="I9362:I9378" si="1898">$G9362/$G$10*I$5</f>
        <v>100.4276346534039</v>
      </c>
    </row>
    <row r="9363" spans="1:9" hidden="1" outlineLevel="3" x14ac:dyDescent="0.25">
      <c r="A9363" t="s">
        <v>124</v>
      </c>
      <c r="B9363" t="str">
        <f>VLOOKUP(A9363,'AGENCY CODES'!$C$4:$F$139,3,FALSE)</f>
        <v>STATE SCHOOL FOR THE DEAF AND BLIND</v>
      </c>
      <c r="C9363" s="8" t="s">
        <v>2</v>
      </c>
      <c r="D9363" s="8" t="str">
        <f t="shared" si="1892"/>
        <v>SDA1000</v>
      </c>
      <c r="E9363">
        <v>1000</v>
      </c>
      <c r="F9363" t="str">
        <f>VLOOKUP(D9363,'Fund List'!$A$2:$F$1324,6,FALSE)</f>
        <v>GENERAL FUND</v>
      </c>
      <c r="G9363" s="3">
        <v>9</v>
      </c>
      <c r="I9363" s="24">
        <f t="shared" si="1898"/>
        <v>9.7188033535552147</v>
      </c>
    </row>
    <row r="9364" spans="1:9" hidden="1" outlineLevel="3" x14ac:dyDescent="0.25">
      <c r="A9364" t="s">
        <v>124</v>
      </c>
      <c r="B9364" t="str">
        <f>VLOOKUP(A9364,'AGENCY CODES'!$C$4:$F$139,3,FALSE)</f>
        <v>STATE SCHOOL FOR THE DEAF AND BLIND</v>
      </c>
      <c r="C9364" s="8" t="s">
        <v>3</v>
      </c>
      <c r="D9364" s="8" t="str">
        <f t="shared" si="1892"/>
        <v>SDA1000</v>
      </c>
      <c r="E9364">
        <v>1000</v>
      </c>
      <c r="F9364" t="str">
        <f>VLOOKUP(D9364,'Fund List'!$A$2:$F$1324,6,FALSE)</f>
        <v>GENERAL FUND</v>
      </c>
      <c r="G9364" s="3">
        <v>136</v>
      </c>
      <c r="I9364" s="24">
        <f t="shared" si="1898"/>
        <v>146.86191734261214</v>
      </c>
    </row>
    <row r="9365" spans="1:9" hidden="1" outlineLevel="3" x14ac:dyDescent="0.25">
      <c r="A9365" t="s">
        <v>124</v>
      </c>
      <c r="B9365" t="str">
        <f>VLOOKUP(A9365,'AGENCY CODES'!$C$4:$F$139,3,FALSE)</f>
        <v>STATE SCHOOL FOR THE DEAF AND BLIND</v>
      </c>
      <c r="C9365" s="8" t="s">
        <v>4</v>
      </c>
      <c r="D9365" s="8" t="str">
        <f t="shared" si="1892"/>
        <v>SDA1000</v>
      </c>
      <c r="E9365">
        <v>1000</v>
      </c>
      <c r="F9365" t="str">
        <f>VLOOKUP(D9365,'Fund List'!$A$2:$F$1324,6,FALSE)</f>
        <v>GENERAL FUND</v>
      </c>
      <c r="G9365" s="3">
        <v>2465</v>
      </c>
      <c r="I9365" s="24">
        <f t="shared" si="1898"/>
        <v>2661.872251834845</v>
      </c>
    </row>
    <row r="9366" spans="1:9" hidden="1" outlineLevel="3" x14ac:dyDescent="0.25">
      <c r="A9366" t="s">
        <v>124</v>
      </c>
      <c r="B9366" t="str">
        <f>VLOOKUP(A9366,'AGENCY CODES'!$C$4:$F$139,3,FALSE)</f>
        <v>STATE SCHOOL FOR THE DEAF AND BLIND</v>
      </c>
      <c r="C9366" s="8" t="s">
        <v>5</v>
      </c>
      <c r="D9366" s="8" t="str">
        <f t="shared" si="1892"/>
        <v>SDA1000</v>
      </c>
      <c r="E9366">
        <v>1000</v>
      </c>
      <c r="F9366" t="str">
        <f>VLOOKUP(D9366,'Fund List'!$A$2:$F$1324,6,FALSE)</f>
        <v>GENERAL FUND</v>
      </c>
      <c r="G9366" s="3">
        <v>5</v>
      </c>
      <c r="I9366" s="24">
        <f t="shared" si="1898"/>
        <v>5.3993351964195639</v>
      </c>
    </row>
    <row r="9367" spans="1:9" hidden="1" outlineLevel="3" x14ac:dyDescent="0.25">
      <c r="A9367" t="s">
        <v>124</v>
      </c>
      <c r="B9367" t="str">
        <f>VLOOKUP(A9367,'AGENCY CODES'!$C$4:$F$139,3,FALSE)</f>
        <v>STATE SCHOOL FOR THE DEAF AND BLIND</v>
      </c>
      <c r="C9367" s="8" t="s">
        <v>6</v>
      </c>
      <c r="D9367" s="8" t="str">
        <f t="shared" si="1892"/>
        <v>SDA1000</v>
      </c>
      <c r="E9367">
        <v>1000</v>
      </c>
      <c r="F9367" t="str">
        <f>VLOOKUP(D9367,'Fund List'!$A$2:$F$1324,6,FALSE)</f>
        <v>GENERAL FUND</v>
      </c>
      <c r="G9367" s="3">
        <v>1581</v>
      </c>
      <c r="I9367" s="24">
        <f t="shared" si="1898"/>
        <v>1707.269789107866</v>
      </c>
    </row>
    <row r="9368" spans="1:9" hidden="1" outlineLevel="3" x14ac:dyDescent="0.25">
      <c r="A9368" t="s">
        <v>124</v>
      </c>
      <c r="B9368" t="str">
        <f>VLOOKUP(A9368,'AGENCY CODES'!$C$4:$F$139,3,FALSE)</f>
        <v>STATE SCHOOL FOR THE DEAF AND BLIND</v>
      </c>
      <c r="C9368" s="8" t="s">
        <v>7</v>
      </c>
      <c r="D9368" s="8" t="str">
        <f t="shared" si="1892"/>
        <v>SDA1000</v>
      </c>
      <c r="E9368">
        <v>1000</v>
      </c>
      <c r="F9368" t="str">
        <f>VLOOKUP(D9368,'Fund List'!$A$2:$F$1324,6,FALSE)</f>
        <v>GENERAL FUND</v>
      </c>
      <c r="G9368" s="3">
        <v>75</v>
      </c>
      <c r="I9368" s="24">
        <f t="shared" si="1898"/>
        <v>80.990027946293466</v>
      </c>
    </row>
    <row r="9369" spans="1:9" hidden="1" outlineLevel="3" x14ac:dyDescent="0.25">
      <c r="A9369" t="s">
        <v>124</v>
      </c>
      <c r="B9369" t="str">
        <f>VLOOKUP(A9369,'AGENCY CODES'!$C$4:$F$139,3,FALSE)</f>
        <v>STATE SCHOOL FOR THE DEAF AND BLIND</v>
      </c>
      <c r="C9369" s="8" t="s">
        <v>14</v>
      </c>
      <c r="D9369" s="8" t="str">
        <f t="shared" si="1892"/>
        <v>SDA1000</v>
      </c>
      <c r="E9369">
        <v>1000</v>
      </c>
      <c r="F9369" t="str">
        <f>VLOOKUP(D9369,'Fund List'!$A$2:$F$1324,6,FALSE)</f>
        <v>GENERAL FUND</v>
      </c>
      <c r="G9369" s="3">
        <v>34</v>
      </c>
      <c r="I9369" s="24">
        <f t="shared" si="1898"/>
        <v>36.715479335653036</v>
      </c>
    </row>
    <row r="9370" spans="1:9" hidden="1" outlineLevel="3" x14ac:dyDescent="0.25">
      <c r="A9370" t="s">
        <v>124</v>
      </c>
      <c r="B9370" t="str">
        <f>VLOOKUP(A9370,'AGENCY CODES'!$C$4:$F$139,3,FALSE)</f>
        <v>STATE SCHOOL FOR THE DEAF AND BLIND</v>
      </c>
      <c r="C9370" s="8" t="s">
        <v>38</v>
      </c>
      <c r="D9370" s="8" t="str">
        <f t="shared" si="1892"/>
        <v>SDA1000</v>
      </c>
      <c r="E9370">
        <v>1000</v>
      </c>
      <c r="F9370" t="str">
        <f>VLOOKUP(D9370,'Fund List'!$A$2:$F$1324,6,FALSE)</f>
        <v>GENERAL FUND</v>
      </c>
      <c r="G9370" s="3">
        <v>4</v>
      </c>
      <c r="I9370" s="24">
        <f t="shared" si="1898"/>
        <v>4.3194681571356508</v>
      </c>
    </row>
    <row r="9371" spans="1:9" hidden="1" outlineLevel="3" x14ac:dyDescent="0.25">
      <c r="A9371" t="s">
        <v>124</v>
      </c>
      <c r="B9371" t="str">
        <f>VLOOKUP(A9371,'AGENCY CODES'!$C$4:$F$139,3,FALSE)</f>
        <v>STATE SCHOOL FOR THE DEAF AND BLIND</v>
      </c>
      <c r="C9371" s="8" t="s">
        <v>17</v>
      </c>
      <c r="D9371" s="8" t="str">
        <f t="shared" si="1892"/>
        <v>SDA1000</v>
      </c>
      <c r="E9371">
        <v>1000</v>
      </c>
      <c r="F9371" t="str">
        <f>VLOOKUP(D9371,'Fund List'!$A$2:$F$1324,6,FALSE)</f>
        <v>GENERAL FUND</v>
      </c>
      <c r="G9371" s="3">
        <v>2</v>
      </c>
      <c r="I9371" s="24">
        <f t="shared" si="1898"/>
        <v>2.1597340785678254</v>
      </c>
    </row>
    <row r="9372" spans="1:9" hidden="1" outlineLevel="3" x14ac:dyDescent="0.25">
      <c r="A9372" t="s">
        <v>124</v>
      </c>
      <c r="B9372" t="str">
        <f>VLOOKUP(A9372,'AGENCY CODES'!$C$4:$F$139,3,FALSE)</f>
        <v>STATE SCHOOL FOR THE DEAF AND BLIND</v>
      </c>
      <c r="C9372" s="8" t="s">
        <v>8</v>
      </c>
      <c r="D9372" s="8" t="str">
        <f t="shared" si="1892"/>
        <v>SDA1000</v>
      </c>
      <c r="E9372">
        <v>1000</v>
      </c>
      <c r="F9372" t="str">
        <f>VLOOKUP(D9372,'Fund List'!$A$2:$F$1324,6,FALSE)</f>
        <v>GENERAL FUND</v>
      </c>
      <c r="G9372" s="3">
        <v>106</v>
      </c>
      <c r="I9372" s="24">
        <f t="shared" si="1898"/>
        <v>114.46590616409476</v>
      </c>
    </row>
    <row r="9373" spans="1:9" hidden="1" outlineLevel="3" x14ac:dyDescent="0.25">
      <c r="A9373" t="s">
        <v>124</v>
      </c>
      <c r="B9373" t="str">
        <f>VLOOKUP(A9373,'AGENCY CODES'!$C$4:$F$139,3,FALSE)</f>
        <v>STATE SCHOOL FOR THE DEAF AND BLIND</v>
      </c>
      <c r="C9373" s="8" t="s">
        <v>10</v>
      </c>
      <c r="D9373" s="8" t="str">
        <f t="shared" si="1892"/>
        <v>SDA1000</v>
      </c>
      <c r="E9373">
        <v>1000</v>
      </c>
      <c r="F9373" t="str">
        <f>VLOOKUP(D9373,'Fund List'!$A$2:$F$1324,6,FALSE)</f>
        <v>GENERAL FUND</v>
      </c>
      <c r="G9373" s="3">
        <v>271</v>
      </c>
      <c r="I9373" s="24">
        <f t="shared" si="1898"/>
        <v>292.64396764594039</v>
      </c>
    </row>
    <row r="9374" spans="1:9" hidden="1" outlineLevel="3" x14ac:dyDescent="0.25">
      <c r="A9374" t="s">
        <v>124</v>
      </c>
      <c r="B9374" t="str">
        <f>VLOOKUP(A9374,'AGENCY CODES'!$C$4:$F$139,3,FALSE)</f>
        <v>STATE SCHOOL FOR THE DEAF AND BLIND</v>
      </c>
      <c r="C9374" s="8" t="s">
        <v>11</v>
      </c>
      <c r="D9374" s="8" t="str">
        <f t="shared" si="1892"/>
        <v>SDA1000</v>
      </c>
      <c r="E9374">
        <v>1000</v>
      </c>
      <c r="F9374" t="str">
        <f>VLOOKUP(D9374,'Fund List'!$A$2:$F$1324,6,FALSE)</f>
        <v>GENERAL FUND</v>
      </c>
      <c r="G9374" s="3">
        <v>3419</v>
      </c>
      <c r="I9374" s="24">
        <f t="shared" si="1898"/>
        <v>3692.0654073116975</v>
      </c>
    </row>
    <row r="9375" spans="1:9" hidden="1" outlineLevel="3" x14ac:dyDescent="0.25">
      <c r="A9375" t="s">
        <v>124</v>
      </c>
      <c r="B9375" t="str">
        <f>VLOOKUP(A9375,'AGENCY CODES'!$C$4:$F$139,3,FALSE)</f>
        <v>STATE SCHOOL FOR THE DEAF AND BLIND</v>
      </c>
      <c r="C9375" s="8" t="s">
        <v>12</v>
      </c>
      <c r="D9375" s="8" t="str">
        <f t="shared" si="1892"/>
        <v>SDA1000</v>
      </c>
      <c r="E9375">
        <v>1000</v>
      </c>
      <c r="F9375" t="str">
        <f>VLOOKUP(D9375,'Fund List'!$A$2:$F$1324,6,FALSE)</f>
        <v>GENERAL FUND</v>
      </c>
      <c r="G9375" s="3">
        <v>170</v>
      </c>
      <c r="I9375" s="24">
        <f t="shared" si="1898"/>
        <v>183.57739667826519</v>
      </c>
    </row>
    <row r="9376" spans="1:9" hidden="1" outlineLevel="3" x14ac:dyDescent="0.25">
      <c r="A9376" t="s">
        <v>124</v>
      </c>
      <c r="B9376" t="str">
        <f>VLOOKUP(A9376,'AGENCY CODES'!$C$4:$F$139,3,FALSE)</f>
        <v>STATE SCHOOL FOR THE DEAF AND BLIND</v>
      </c>
      <c r="C9376" s="8">
        <v>1</v>
      </c>
      <c r="D9376" s="8" t="str">
        <f t="shared" si="1892"/>
        <v>SDA1000</v>
      </c>
      <c r="E9376">
        <v>1000</v>
      </c>
      <c r="F9376" t="str">
        <f>VLOOKUP(D9376,'Fund List'!$A$2:$F$1324,6,FALSE)</f>
        <v>GENERAL FUND</v>
      </c>
      <c r="G9376" s="3">
        <v>95</v>
      </c>
      <c r="I9376" s="24">
        <f t="shared" si="1898"/>
        <v>102.58736873197172</v>
      </c>
    </row>
    <row r="9377" spans="1:9" hidden="1" outlineLevel="3" x14ac:dyDescent="0.25">
      <c r="A9377" t="s">
        <v>124</v>
      </c>
      <c r="B9377" t="str">
        <f>VLOOKUP(A9377,'AGENCY CODES'!$C$4:$F$139,3,FALSE)</f>
        <v>STATE SCHOOL FOR THE DEAF AND BLIND</v>
      </c>
      <c r="C9377" s="8">
        <v>2</v>
      </c>
      <c r="D9377" s="8" t="str">
        <f t="shared" si="1892"/>
        <v>SDA1000</v>
      </c>
      <c r="E9377">
        <v>1000</v>
      </c>
      <c r="F9377" t="str">
        <f>VLOOKUP(D9377,'Fund List'!$A$2:$F$1324,6,FALSE)</f>
        <v>GENERAL FUND</v>
      </c>
      <c r="G9377" s="3">
        <v>3233</v>
      </c>
      <c r="I9377" s="24">
        <f t="shared" si="1898"/>
        <v>3491.2101380048903</v>
      </c>
    </row>
    <row r="9378" spans="1:9" hidden="1" outlineLevel="3" x14ac:dyDescent="0.25">
      <c r="A9378" t="s">
        <v>124</v>
      </c>
      <c r="B9378" t="str">
        <f>VLOOKUP(A9378,'AGENCY CODES'!$C$4:$F$139,3,FALSE)</f>
        <v>STATE SCHOOL FOR THE DEAF AND BLIND</v>
      </c>
      <c r="C9378" s="8">
        <v>8</v>
      </c>
      <c r="D9378" s="8" t="str">
        <f t="shared" si="1892"/>
        <v>SDA1000</v>
      </c>
      <c r="E9378">
        <v>1000</v>
      </c>
      <c r="F9378" t="str">
        <f>VLOOKUP(D9378,'Fund List'!$A$2:$F$1324,6,FALSE)</f>
        <v>GENERAL FUND</v>
      </c>
      <c r="G9378" s="3">
        <v>3805</v>
      </c>
      <c r="I9378" s="24">
        <f t="shared" si="1898"/>
        <v>4108.8940844752879</v>
      </c>
    </row>
    <row r="9379" spans="1:9" outlineLevel="2" collapsed="1" x14ac:dyDescent="0.25">
      <c r="F9379" s="1" t="s">
        <v>4007</v>
      </c>
      <c r="I9379" s="24">
        <f t="shared" ref="I9379" si="1899">SUBTOTAL(9,I9362:I9378)</f>
        <v>16741.178710018499</v>
      </c>
    </row>
    <row r="9380" spans="1:9" hidden="1" outlineLevel="3" x14ac:dyDescent="0.25">
      <c r="A9380" t="s">
        <v>124</v>
      </c>
      <c r="B9380" t="str">
        <f>VLOOKUP(A9380,'AGENCY CODES'!$C$4:$F$139,3,FALSE)</f>
        <v>STATE SCHOOL FOR THE DEAF AND BLIND</v>
      </c>
      <c r="C9380" s="8" t="s">
        <v>15</v>
      </c>
      <c r="D9380" s="8" t="str">
        <f t="shared" si="1892"/>
        <v>SDA1300</v>
      </c>
      <c r="E9380">
        <v>1300</v>
      </c>
      <c r="F9380" t="str">
        <f>VLOOKUP(D9380,'Fund List'!$A$2:$F$1324,6,FALSE)</f>
        <v>GENERAL FIXED ASSETS</v>
      </c>
      <c r="G9380" s="3">
        <v>37</v>
      </c>
      <c r="I9380" s="24">
        <f>$G9380/$G$10*I$5</f>
        <v>39.955080453504777</v>
      </c>
    </row>
    <row r="9381" spans="1:9" hidden="1" outlineLevel="3" x14ac:dyDescent="0.25">
      <c r="A9381" t="s">
        <v>124</v>
      </c>
      <c r="B9381" t="str">
        <f>VLOOKUP(A9381,'AGENCY CODES'!$C$4:$F$139,3,FALSE)</f>
        <v>STATE SCHOOL FOR THE DEAF AND BLIND</v>
      </c>
      <c r="C9381" s="8" t="s">
        <v>12</v>
      </c>
      <c r="D9381" s="8" t="str">
        <f t="shared" si="1892"/>
        <v>SDA1300</v>
      </c>
      <c r="E9381">
        <v>1300</v>
      </c>
      <c r="F9381" t="str">
        <f>VLOOKUP(D9381,'Fund List'!$A$2:$F$1324,6,FALSE)</f>
        <v>GENERAL FIXED ASSETS</v>
      </c>
      <c r="G9381" s="3">
        <v>3</v>
      </c>
      <c r="I9381" s="24">
        <f>$G9381/$G$10*I$5</f>
        <v>3.2396011178517381</v>
      </c>
    </row>
    <row r="9382" spans="1:9" outlineLevel="2" collapsed="1" x14ac:dyDescent="0.25">
      <c r="F9382" s="1" t="s">
        <v>4019</v>
      </c>
      <c r="I9382" s="24">
        <f t="shared" ref="I9382" si="1900">SUBTOTAL(9,I9380:I9381)</f>
        <v>43.194681571356519</v>
      </c>
    </row>
    <row r="9383" spans="1:9" hidden="1" outlineLevel="3" x14ac:dyDescent="0.25">
      <c r="A9383" t="s">
        <v>124</v>
      </c>
      <c r="B9383" t="str">
        <f>VLOOKUP(A9383,'AGENCY CODES'!$C$4:$F$139,3,FALSE)</f>
        <v>STATE SCHOOL FOR THE DEAF AND BLIND</v>
      </c>
      <c r="C9383" s="8" t="s">
        <v>6</v>
      </c>
      <c r="D9383" s="8" t="str">
        <f t="shared" si="1892"/>
        <v>SDA1600</v>
      </c>
      <c r="E9383">
        <v>1600</v>
      </c>
      <c r="F9383" t="e">
        <f>VLOOKUP(D9383,'Fund List'!$A$2:$F$1324,6,FALSE)</f>
        <v>#N/A</v>
      </c>
      <c r="G9383" s="3">
        <v>1</v>
      </c>
      <c r="I9383" s="24">
        <f>$G9383/$G$10*I$5</f>
        <v>1.0798670392839127</v>
      </c>
    </row>
    <row r="9384" spans="1:9" hidden="1" outlineLevel="3" x14ac:dyDescent="0.25">
      <c r="A9384" t="s">
        <v>124</v>
      </c>
      <c r="B9384" t="str">
        <f>VLOOKUP(A9384,'AGENCY CODES'!$C$4:$F$139,3,FALSE)</f>
        <v>STATE SCHOOL FOR THE DEAF AND BLIND</v>
      </c>
      <c r="C9384" s="8" t="s">
        <v>12</v>
      </c>
      <c r="D9384" s="8" t="str">
        <f t="shared" si="1892"/>
        <v>SDA1600</v>
      </c>
      <c r="E9384">
        <v>1600</v>
      </c>
      <c r="F9384" t="e">
        <f>VLOOKUP(D9384,'Fund List'!$A$2:$F$1324,6,FALSE)</f>
        <v>#N/A</v>
      </c>
      <c r="G9384" s="3">
        <v>1</v>
      </c>
      <c r="I9384" s="24">
        <f>$G9384/$G$10*I$5</f>
        <v>1.0798670392839127</v>
      </c>
    </row>
    <row r="9385" spans="1:9" outlineLevel="2" collapsed="1" x14ac:dyDescent="0.25">
      <c r="F9385" s="1" t="s">
        <v>3908</v>
      </c>
      <c r="I9385" s="24">
        <f t="shared" ref="I9385" si="1901">SUBTOTAL(9,I9383:I9384)</f>
        <v>2.1597340785678254</v>
      </c>
    </row>
    <row r="9386" spans="1:9" hidden="1" outlineLevel="3" x14ac:dyDescent="0.25">
      <c r="A9386" t="s">
        <v>124</v>
      </c>
      <c r="B9386" t="str">
        <f>VLOOKUP(A9386,'AGENCY CODES'!$C$4:$F$139,3,FALSE)</f>
        <v>STATE SCHOOL FOR THE DEAF AND BLIND</v>
      </c>
      <c r="C9386" s="8" t="s">
        <v>2</v>
      </c>
      <c r="D9386" s="8" t="str">
        <f t="shared" si="1892"/>
        <v>SDA2000</v>
      </c>
      <c r="E9386">
        <v>2000</v>
      </c>
      <c r="F9386" t="str">
        <f>VLOOKUP(D9386,'Fund List'!$A$2:$F$1324,6,FALSE)</f>
        <v>FEDERAL GRANTS</v>
      </c>
      <c r="G9386" s="3">
        <v>3</v>
      </c>
      <c r="I9386" s="24">
        <f t="shared" ref="I9386:I9399" si="1902">$G9386/$G$10*I$5</f>
        <v>3.2396011178517381</v>
      </c>
    </row>
    <row r="9387" spans="1:9" hidden="1" outlineLevel="3" x14ac:dyDescent="0.25">
      <c r="A9387" t="s">
        <v>124</v>
      </c>
      <c r="B9387" t="str">
        <f>VLOOKUP(A9387,'AGENCY CODES'!$C$4:$F$139,3,FALSE)</f>
        <v>STATE SCHOOL FOR THE DEAF AND BLIND</v>
      </c>
      <c r="C9387" s="8" t="s">
        <v>3</v>
      </c>
      <c r="D9387" s="8" t="str">
        <f t="shared" si="1892"/>
        <v>SDA2000</v>
      </c>
      <c r="E9387">
        <v>2000</v>
      </c>
      <c r="F9387" t="str">
        <f>VLOOKUP(D9387,'Fund List'!$A$2:$F$1324,6,FALSE)</f>
        <v>FEDERAL GRANTS</v>
      </c>
      <c r="G9387" s="3">
        <v>51</v>
      </c>
      <c r="I9387" s="24">
        <f t="shared" si="1902"/>
        <v>55.073219003479551</v>
      </c>
    </row>
    <row r="9388" spans="1:9" hidden="1" outlineLevel="3" x14ac:dyDescent="0.25">
      <c r="A9388" t="s">
        <v>124</v>
      </c>
      <c r="B9388" t="str">
        <f>VLOOKUP(A9388,'AGENCY CODES'!$C$4:$F$139,3,FALSE)</f>
        <v>STATE SCHOOL FOR THE DEAF AND BLIND</v>
      </c>
      <c r="C9388" s="8" t="s">
        <v>4</v>
      </c>
      <c r="D9388" s="8" t="str">
        <f t="shared" si="1892"/>
        <v>SDA2000</v>
      </c>
      <c r="E9388">
        <v>2000</v>
      </c>
      <c r="F9388" t="str">
        <f>VLOOKUP(D9388,'Fund List'!$A$2:$F$1324,6,FALSE)</f>
        <v>FEDERAL GRANTS</v>
      </c>
      <c r="G9388" s="3">
        <v>474</v>
      </c>
      <c r="I9388" s="24">
        <f t="shared" si="1902"/>
        <v>511.8569766205747</v>
      </c>
    </row>
    <row r="9389" spans="1:9" hidden="1" outlineLevel="3" x14ac:dyDescent="0.25">
      <c r="A9389" t="s">
        <v>124</v>
      </c>
      <c r="B9389" t="str">
        <f>VLOOKUP(A9389,'AGENCY CODES'!$C$4:$F$139,3,FALSE)</f>
        <v>STATE SCHOOL FOR THE DEAF AND BLIND</v>
      </c>
      <c r="C9389" s="8" t="s">
        <v>5</v>
      </c>
      <c r="D9389" s="8" t="str">
        <f t="shared" si="1892"/>
        <v>SDA2000</v>
      </c>
      <c r="E9389">
        <v>2000</v>
      </c>
      <c r="F9389" t="str">
        <f>VLOOKUP(D9389,'Fund List'!$A$2:$F$1324,6,FALSE)</f>
        <v>FEDERAL GRANTS</v>
      </c>
      <c r="G9389" s="3">
        <v>71</v>
      </c>
      <c r="I9389" s="24">
        <f t="shared" si="1902"/>
        <v>76.670559789157807</v>
      </c>
    </row>
    <row r="9390" spans="1:9" hidden="1" outlineLevel="3" x14ac:dyDescent="0.25">
      <c r="A9390" t="s">
        <v>124</v>
      </c>
      <c r="B9390" t="str">
        <f>VLOOKUP(A9390,'AGENCY CODES'!$C$4:$F$139,3,FALSE)</f>
        <v>STATE SCHOOL FOR THE DEAF AND BLIND</v>
      </c>
      <c r="C9390" s="8" t="s">
        <v>6</v>
      </c>
      <c r="D9390" s="8" t="str">
        <f t="shared" si="1892"/>
        <v>SDA2000</v>
      </c>
      <c r="E9390">
        <v>2000</v>
      </c>
      <c r="F9390" t="str">
        <f>VLOOKUP(D9390,'Fund List'!$A$2:$F$1324,6,FALSE)</f>
        <v>FEDERAL GRANTS</v>
      </c>
      <c r="G9390" s="3">
        <v>460</v>
      </c>
      <c r="I9390" s="24">
        <f t="shared" si="1902"/>
        <v>496.73883807059991</v>
      </c>
    </row>
    <row r="9391" spans="1:9" hidden="1" outlineLevel="3" x14ac:dyDescent="0.25">
      <c r="A9391" t="s">
        <v>124</v>
      </c>
      <c r="B9391" t="str">
        <f>VLOOKUP(A9391,'AGENCY CODES'!$C$4:$F$139,3,FALSE)</f>
        <v>STATE SCHOOL FOR THE DEAF AND BLIND</v>
      </c>
      <c r="C9391" s="8" t="s">
        <v>7</v>
      </c>
      <c r="D9391" s="8" t="str">
        <f t="shared" si="1892"/>
        <v>SDA2000</v>
      </c>
      <c r="E9391">
        <v>2000</v>
      </c>
      <c r="F9391" t="str">
        <f>VLOOKUP(D9391,'Fund List'!$A$2:$F$1324,6,FALSE)</f>
        <v>FEDERAL GRANTS</v>
      </c>
      <c r="G9391" s="3">
        <v>25</v>
      </c>
      <c r="I9391" s="24">
        <f t="shared" si="1902"/>
        <v>26.99667598209782</v>
      </c>
    </row>
    <row r="9392" spans="1:9" hidden="1" outlineLevel="3" x14ac:dyDescent="0.25">
      <c r="A9392" t="s">
        <v>124</v>
      </c>
      <c r="B9392" t="str">
        <f>VLOOKUP(A9392,'AGENCY CODES'!$C$4:$F$139,3,FALSE)</f>
        <v>STATE SCHOOL FOR THE DEAF AND BLIND</v>
      </c>
      <c r="C9392" s="8" t="s">
        <v>14</v>
      </c>
      <c r="D9392" s="8" t="str">
        <f t="shared" si="1892"/>
        <v>SDA2000</v>
      </c>
      <c r="E9392">
        <v>2000</v>
      </c>
      <c r="F9392" t="str">
        <f>VLOOKUP(D9392,'Fund List'!$A$2:$F$1324,6,FALSE)</f>
        <v>FEDERAL GRANTS</v>
      </c>
      <c r="G9392" s="3">
        <v>2</v>
      </c>
      <c r="I9392" s="24">
        <f t="shared" si="1902"/>
        <v>2.1597340785678254</v>
      </c>
    </row>
    <row r="9393" spans="1:9" hidden="1" outlineLevel="3" x14ac:dyDescent="0.25">
      <c r="A9393" t="s">
        <v>124</v>
      </c>
      <c r="B9393" t="str">
        <f>VLOOKUP(A9393,'AGENCY CODES'!$C$4:$F$139,3,FALSE)</f>
        <v>STATE SCHOOL FOR THE DEAF AND BLIND</v>
      </c>
      <c r="C9393" s="8" t="s">
        <v>8</v>
      </c>
      <c r="D9393" s="8" t="str">
        <f t="shared" si="1892"/>
        <v>SDA2000</v>
      </c>
      <c r="E9393">
        <v>2000</v>
      </c>
      <c r="F9393" t="str">
        <f>VLOOKUP(D9393,'Fund List'!$A$2:$F$1324,6,FALSE)</f>
        <v>FEDERAL GRANTS</v>
      </c>
      <c r="G9393" s="3">
        <v>25</v>
      </c>
      <c r="I9393" s="24">
        <f t="shared" si="1902"/>
        <v>26.99667598209782</v>
      </c>
    </row>
    <row r="9394" spans="1:9" hidden="1" outlineLevel="3" x14ac:dyDescent="0.25">
      <c r="A9394" t="s">
        <v>124</v>
      </c>
      <c r="B9394" t="str">
        <f>VLOOKUP(A9394,'AGENCY CODES'!$C$4:$F$139,3,FALSE)</f>
        <v>STATE SCHOOL FOR THE DEAF AND BLIND</v>
      </c>
      <c r="C9394" s="8" t="s">
        <v>10</v>
      </c>
      <c r="D9394" s="8" t="str">
        <f t="shared" si="1892"/>
        <v>SDA2000</v>
      </c>
      <c r="E9394">
        <v>2000</v>
      </c>
      <c r="F9394" t="str">
        <f>VLOOKUP(D9394,'Fund List'!$A$2:$F$1324,6,FALSE)</f>
        <v>FEDERAL GRANTS</v>
      </c>
      <c r="G9394" s="3">
        <v>345</v>
      </c>
      <c r="I9394" s="24">
        <f t="shared" si="1902"/>
        <v>372.55412855294992</v>
      </c>
    </row>
    <row r="9395" spans="1:9" hidden="1" outlineLevel="3" x14ac:dyDescent="0.25">
      <c r="A9395" t="s">
        <v>124</v>
      </c>
      <c r="B9395" t="str">
        <f>VLOOKUP(A9395,'AGENCY CODES'!$C$4:$F$139,3,FALSE)</f>
        <v>STATE SCHOOL FOR THE DEAF AND BLIND</v>
      </c>
      <c r="C9395" s="8" t="s">
        <v>11</v>
      </c>
      <c r="D9395" s="8" t="str">
        <f t="shared" si="1892"/>
        <v>SDA2000</v>
      </c>
      <c r="E9395">
        <v>2000</v>
      </c>
      <c r="F9395" t="str">
        <f>VLOOKUP(D9395,'Fund List'!$A$2:$F$1324,6,FALSE)</f>
        <v>FEDERAL GRANTS</v>
      </c>
      <c r="G9395" s="3">
        <v>557</v>
      </c>
      <c r="I9395" s="24">
        <f t="shared" si="1902"/>
        <v>601.48594088113941</v>
      </c>
    </row>
    <row r="9396" spans="1:9" hidden="1" outlineLevel="3" x14ac:dyDescent="0.25">
      <c r="A9396" t="s">
        <v>124</v>
      </c>
      <c r="B9396" t="str">
        <f>VLOOKUP(A9396,'AGENCY CODES'!$C$4:$F$139,3,FALSE)</f>
        <v>STATE SCHOOL FOR THE DEAF AND BLIND</v>
      </c>
      <c r="C9396" s="8" t="s">
        <v>12</v>
      </c>
      <c r="D9396" s="8" t="str">
        <f t="shared" si="1892"/>
        <v>SDA2000</v>
      </c>
      <c r="E9396">
        <v>2000</v>
      </c>
      <c r="F9396" t="str">
        <f>VLOOKUP(D9396,'Fund List'!$A$2:$F$1324,6,FALSE)</f>
        <v>FEDERAL GRANTS</v>
      </c>
      <c r="G9396" s="3">
        <v>86</v>
      </c>
      <c r="I9396" s="24">
        <f t="shared" si="1902"/>
        <v>92.868565378416505</v>
      </c>
    </row>
    <row r="9397" spans="1:9" hidden="1" outlineLevel="3" x14ac:dyDescent="0.25">
      <c r="A9397" t="s">
        <v>124</v>
      </c>
      <c r="B9397" t="str">
        <f>VLOOKUP(A9397,'AGENCY CODES'!$C$4:$F$139,3,FALSE)</f>
        <v>STATE SCHOOL FOR THE DEAF AND BLIND</v>
      </c>
      <c r="C9397" s="8">
        <v>1</v>
      </c>
      <c r="D9397" s="8" t="str">
        <f t="shared" si="1892"/>
        <v>SDA2000</v>
      </c>
      <c r="E9397">
        <v>2000</v>
      </c>
      <c r="F9397" t="str">
        <f>VLOOKUP(D9397,'Fund List'!$A$2:$F$1324,6,FALSE)</f>
        <v>FEDERAL GRANTS</v>
      </c>
      <c r="G9397" s="3">
        <v>69</v>
      </c>
      <c r="I9397" s="24">
        <f t="shared" si="1902"/>
        <v>74.510825710589984</v>
      </c>
    </row>
    <row r="9398" spans="1:9" hidden="1" outlineLevel="3" x14ac:dyDescent="0.25">
      <c r="A9398" t="s">
        <v>124</v>
      </c>
      <c r="B9398" t="str">
        <f>VLOOKUP(A9398,'AGENCY CODES'!$C$4:$F$139,3,FALSE)</f>
        <v>STATE SCHOOL FOR THE DEAF AND BLIND</v>
      </c>
      <c r="C9398" s="8">
        <v>2</v>
      </c>
      <c r="D9398" s="8" t="str">
        <f t="shared" si="1892"/>
        <v>SDA2000</v>
      </c>
      <c r="E9398">
        <v>2000</v>
      </c>
      <c r="F9398" t="str">
        <f>VLOOKUP(D9398,'Fund List'!$A$2:$F$1324,6,FALSE)</f>
        <v>FEDERAL GRANTS</v>
      </c>
      <c r="G9398" s="3">
        <v>465</v>
      </c>
      <c r="I9398" s="24">
        <f t="shared" si="1902"/>
        <v>502.13817326701945</v>
      </c>
    </row>
    <row r="9399" spans="1:9" hidden="1" outlineLevel="3" x14ac:dyDescent="0.25">
      <c r="A9399" t="s">
        <v>124</v>
      </c>
      <c r="B9399" t="str">
        <f>VLOOKUP(A9399,'AGENCY CODES'!$C$4:$F$139,3,FALSE)</f>
        <v>STATE SCHOOL FOR THE DEAF AND BLIND</v>
      </c>
      <c r="C9399" s="8">
        <v>8</v>
      </c>
      <c r="D9399" s="8" t="str">
        <f t="shared" si="1892"/>
        <v>SDA2000</v>
      </c>
      <c r="E9399">
        <v>2000</v>
      </c>
      <c r="F9399" t="str">
        <f>VLOOKUP(D9399,'Fund List'!$A$2:$F$1324,6,FALSE)</f>
        <v>FEDERAL GRANTS</v>
      </c>
      <c r="G9399" s="3">
        <v>1338</v>
      </c>
      <c r="I9399" s="24">
        <f t="shared" si="1902"/>
        <v>1444.8620985618754</v>
      </c>
    </row>
    <row r="9400" spans="1:9" outlineLevel="2" collapsed="1" x14ac:dyDescent="0.25">
      <c r="F9400" s="1" t="s">
        <v>4024</v>
      </c>
      <c r="I9400" s="24">
        <f t="shared" ref="I9400" si="1903">SUBTOTAL(9,I9386:I9399)</f>
        <v>4288.1520129964174</v>
      </c>
    </row>
    <row r="9401" spans="1:9" hidden="1" outlineLevel="3" x14ac:dyDescent="0.25">
      <c r="A9401" t="s">
        <v>124</v>
      </c>
      <c r="B9401" t="str">
        <f>VLOOKUP(A9401,'AGENCY CODES'!$C$4:$F$139,3,FALSE)</f>
        <v>STATE SCHOOL FOR THE DEAF AND BLIND</v>
      </c>
      <c r="C9401" s="8" t="s">
        <v>1</v>
      </c>
      <c r="D9401" s="8" t="str">
        <f t="shared" si="1892"/>
        <v>SDA2011</v>
      </c>
      <c r="E9401">
        <v>2011</v>
      </c>
      <c r="F9401" t="str">
        <f>VLOOKUP(D9401,'Fund List'!$A$2:$F$1324,6,FALSE)</f>
        <v>NON FEDERAL GRANTS</v>
      </c>
      <c r="G9401" s="3">
        <v>2</v>
      </c>
      <c r="I9401" s="24">
        <f t="shared" ref="I9401:I9409" si="1904">$G9401/$G$10*I$5</f>
        <v>2.1597340785678254</v>
      </c>
    </row>
    <row r="9402" spans="1:9" hidden="1" outlineLevel="3" x14ac:dyDescent="0.25">
      <c r="A9402" t="s">
        <v>124</v>
      </c>
      <c r="B9402" t="str">
        <f>VLOOKUP(A9402,'AGENCY CODES'!$C$4:$F$139,3,FALSE)</f>
        <v>STATE SCHOOL FOR THE DEAF AND BLIND</v>
      </c>
      <c r="C9402" s="8" t="s">
        <v>3</v>
      </c>
      <c r="D9402" s="8" t="str">
        <f t="shared" si="1892"/>
        <v>SDA2011</v>
      </c>
      <c r="E9402">
        <v>2011</v>
      </c>
      <c r="F9402" t="str">
        <f>VLOOKUP(D9402,'Fund List'!$A$2:$F$1324,6,FALSE)</f>
        <v>NON FEDERAL GRANTS</v>
      </c>
      <c r="G9402" s="3">
        <v>39</v>
      </c>
      <c r="I9402" s="24">
        <f t="shared" si="1904"/>
        <v>42.1148145320726</v>
      </c>
    </row>
    <row r="9403" spans="1:9" hidden="1" outlineLevel="3" x14ac:dyDescent="0.25">
      <c r="A9403" t="s">
        <v>124</v>
      </c>
      <c r="B9403" t="str">
        <f>VLOOKUP(A9403,'AGENCY CODES'!$C$4:$F$139,3,FALSE)</f>
        <v>STATE SCHOOL FOR THE DEAF AND BLIND</v>
      </c>
      <c r="C9403" s="8" t="s">
        <v>4</v>
      </c>
      <c r="D9403" s="8" t="str">
        <f t="shared" si="1892"/>
        <v>SDA2011</v>
      </c>
      <c r="E9403">
        <v>2011</v>
      </c>
      <c r="F9403" t="str">
        <f>VLOOKUP(D9403,'Fund List'!$A$2:$F$1324,6,FALSE)</f>
        <v>NON FEDERAL GRANTS</v>
      </c>
      <c r="G9403" s="3">
        <v>14</v>
      </c>
      <c r="I9403" s="24">
        <f t="shared" si="1904"/>
        <v>15.118138549974777</v>
      </c>
    </row>
    <row r="9404" spans="1:9" hidden="1" outlineLevel="3" x14ac:dyDescent="0.25">
      <c r="A9404" t="s">
        <v>124</v>
      </c>
      <c r="B9404" t="str">
        <f>VLOOKUP(A9404,'AGENCY CODES'!$C$4:$F$139,3,FALSE)</f>
        <v>STATE SCHOOL FOR THE DEAF AND BLIND</v>
      </c>
      <c r="C9404" s="8" t="s">
        <v>5</v>
      </c>
      <c r="D9404" s="8" t="str">
        <f t="shared" si="1892"/>
        <v>SDA2011</v>
      </c>
      <c r="E9404">
        <v>2011</v>
      </c>
      <c r="F9404" t="str">
        <f>VLOOKUP(D9404,'Fund List'!$A$2:$F$1324,6,FALSE)</f>
        <v>NON FEDERAL GRANTS</v>
      </c>
      <c r="G9404" s="3">
        <v>1</v>
      </c>
      <c r="I9404" s="24">
        <f t="shared" si="1904"/>
        <v>1.0798670392839127</v>
      </c>
    </row>
    <row r="9405" spans="1:9" hidden="1" outlineLevel="3" x14ac:dyDescent="0.25">
      <c r="A9405" t="s">
        <v>124</v>
      </c>
      <c r="B9405" t="str">
        <f>VLOOKUP(A9405,'AGENCY CODES'!$C$4:$F$139,3,FALSE)</f>
        <v>STATE SCHOOL FOR THE DEAF AND BLIND</v>
      </c>
      <c r="C9405" s="8" t="s">
        <v>6</v>
      </c>
      <c r="D9405" s="8" t="str">
        <f t="shared" ref="D9405:D9468" si="1905">CONCATENATE(A9405,E9405)</f>
        <v>SDA2011</v>
      </c>
      <c r="E9405">
        <v>2011</v>
      </c>
      <c r="F9405" t="str">
        <f>VLOOKUP(D9405,'Fund List'!$A$2:$F$1324,6,FALSE)</f>
        <v>NON FEDERAL GRANTS</v>
      </c>
      <c r="G9405" s="3">
        <v>73</v>
      </c>
      <c r="I9405" s="24">
        <f t="shared" si="1904"/>
        <v>78.830293867725629</v>
      </c>
    </row>
    <row r="9406" spans="1:9" hidden="1" outlineLevel="3" x14ac:dyDescent="0.25">
      <c r="A9406" t="s">
        <v>124</v>
      </c>
      <c r="B9406" t="str">
        <f>VLOOKUP(A9406,'AGENCY CODES'!$C$4:$F$139,3,FALSE)</f>
        <v>STATE SCHOOL FOR THE DEAF AND BLIND</v>
      </c>
      <c r="C9406" s="8" t="s">
        <v>10</v>
      </c>
      <c r="D9406" s="8" t="str">
        <f t="shared" si="1905"/>
        <v>SDA2011</v>
      </c>
      <c r="E9406">
        <v>2011</v>
      </c>
      <c r="F9406" t="str">
        <f>VLOOKUP(D9406,'Fund List'!$A$2:$F$1324,6,FALSE)</f>
        <v>NON FEDERAL GRANTS</v>
      </c>
      <c r="G9406" s="3">
        <v>15</v>
      </c>
      <c r="I9406" s="24">
        <f t="shared" si="1904"/>
        <v>16.198005589258692</v>
      </c>
    </row>
    <row r="9407" spans="1:9" hidden="1" outlineLevel="3" x14ac:dyDescent="0.25">
      <c r="A9407" t="s">
        <v>124</v>
      </c>
      <c r="B9407" t="str">
        <f>VLOOKUP(A9407,'AGENCY CODES'!$C$4:$F$139,3,FALSE)</f>
        <v>STATE SCHOOL FOR THE DEAF AND BLIND</v>
      </c>
      <c r="C9407" s="8" t="s">
        <v>11</v>
      </c>
      <c r="D9407" s="8" t="str">
        <f t="shared" si="1905"/>
        <v>SDA2011</v>
      </c>
      <c r="E9407">
        <v>2011</v>
      </c>
      <c r="F9407" t="str">
        <f>VLOOKUP(D9407,'Fund List'!$A$2:$F$1324,6,FALSE)</f>
        <v>NON FEDERAL GRANTS</v>
      </c>
      <c r="G9407" s="3">
        <v>48</v>
      </c>
      <c r="I9407" s="24">
        <f t="shared" si="1904"/>
        <v>51.83361788562781</v>
      </c>
    </row>
    <row r="9408" spans="1:9" hidden="1" outlineLevel="3" x14ac:dyDescent="0.25">
      <c r="A9408" t="s">
        <v>124</v>
      </c>
      <c r="B9408" t="str">
        <f>VLOOKUP(A9408,'AGENCY CODES'!$C$4:$F$139,3,FALSE)</f>
        <v>STATE SCHOOL FOR THE DEAF AND BLIND</v>
      </c>
      <c r="C9408" s="8" t="s">
        <v>12</v>
      </c>
      <c r="D9408" s="8" t="str">
        <f t="shared" si="1905"/>
        <v>SDA2011</v>
      </c>
      <c r="E9408">
        <v>2011</v>
      </c>
      <c r="F9408" t="str">
        <f>VLOOKUP(D9408,'Fund List'!$A$2:$F$1324,6,FALSE)</f>
        <v>NON FEDERAL GRANTS</v>
      </c>
      <c r="G9408" s="3">
        <v>16</v>
      </c>
      <c r="I9408" s="24">
        <f t="shared" si="1904"/>
        <v>17.277872628542603</v>
      </c>
    </row>
    <row r="9409" spans="1:9" hidden="1" outlineLevel="3" x14ac:dyDescent="0.25">
      <c r="A9409" t="s">
        <v>124</v>
      </c>
      <c r="B9409" t="str">
        <f>VLOOKUP(A9409,'AGENCY CODES'!$C$4:$F$139,3,FALSE)</f>
        <v>STATE SCHOOL FOR THE DEAF AND BLIND</v>
      </c>
      <c r="C9409" s="8">
        <v>2</v>
      </c>
      <c r="D9409" s="8" t="str">
        <f t="shared" si="1905"/>
        <v>SDA2011</v>
      </c>
      <c r="E9409">
        <v>2011</v>
      </c>
      <c r="F9409" t="str">
        <f>VLOOKUP(D9409,'Fund List'!$A$2:$F$1324,6,FALSE)</f>
        <v>NON FEDERAL GRANTS</v>
      </c>
      <c r="G9409" s="3">
        <v>49</v>
      </c>
      <c r="I9409" s="24">
        <f t="shared" si="1904"/>
        <v>52.913484924911728</v>
      </c>
    </row>
    <row r="9410" spans="1:9" outlineLevel="2" collapsed="1" x14ac:dyDescent="0.25">
      <c r="F9410" s="1" t="s">
        <v>4706</v>
      </c>
      <c r="I9410" s="24">
        <f t="shared" ref="I9410" si="1906">SUBTOTAL(9,I9401:I9409)</f>
        <v>277.52582909596555</v>
      </c>
    </row>
    <row r="9411" spans="1:9" hidden="1" outlineLevel="3" x14ac:dyDescent="0.25">
      <c r="A9411" t="s">
        <v>124</v>
      </c>
      <c r="B9411" t="str">
        <f>VLOOKUP(A9411,'AGENCY CODES'!$C$4:$F$139,3,FALSE)</f>
        <v>STATE SCHOOL FOR THE DEAF AND BLIND</v>
      </c>
      <c r="C9411" s="8" t="s">
        <v>1</v>
      </c>
      <c r="D9411" s="8" t="str">
        <f t="shared" si="1905"/>
        <v>SDA2444</v>
      </c>
      <c r="E9411">
        <v>2444</v>
      </c>
      <c r="F9411" t="str">
        <f>VLOOKUP(D9411,'Fund List'!$A$2:$F$1324,6,FALSE)</f>
        <v>SCHOOLS FOR THE DEAF AND THE BLIND FUND</v>
      </c>
      <c r="G9411" s="3">
        <v>31</v>
      </c>
      <c r="I9411" s="24">
        <f t="shared" ref="I9411:I9420" si="1907">$G9411/$G$10*I$5</f>
        <v>33.475878217801302</v>
      </c>
    </row>
    <row r="9412" spans="1:9" hidden="1" outlineLevel="3" x14ac:dyDescent="0.25">
      <c r="A9412" t="s">
        <v>124</v>
      </c>
      <c r="B9412" t="str">
        <f>VLOOKUP(A9412,'AGENCY CODES'!$C$4:$F$139,3,FALSE)</f>
        <v>STATE SCHOOL FOR THE DEAF AND BLIND</v>
      </c>
      <c r="C9412" s="8" t="s">
        <v>4</v>
      </c>
      <c r="D9412" s="8" t="str">
        <f t="shared" si="1905"/>
        <v>SDA2444</v>
      </c>
      <c r="E9412">
        <v>2444</v>
      </c>
      <c r="F9412" t="str">
        <f>VLOOKUP(D9412,'Fund List'!$A$2:$F$1324,6,FALSE)</f>
        <v>SCHOOLS FOR THE DEAF AND THE BLIND FUND</v>
      </c>
      <c r="G9412" s="3">
        <v>49</v>
      </c>
      <c r="I9412" s="24">
        <f t="shared" si="1907"/>
        <v>52.913484924911728</v>
      </c>
    </row>
    <row r="9413" spans="1:9" hidden="1" outlineLevel="3" x14ac:dyDescent="0.25">
      <c r="A9413" t="s">
        <v>124</v>
      </c>
      <c r="B9413" t="str">
        <f>VLOOKUP(A9413,'AGENCY CODES'!$C$4:$F$139,3,FALSE)</f>
        <v>STATE SCHOOL FOR THE DEAF AND BLIND</v>
      </c>
      <c r="C9413" s="8" t="s">
        <v>5</v>
      </c>
      <c r="D9413" s="8" t="str">
        <f t="shared" si="1905"/>
        <v>SDA2444</v>
      </c>
      <c r="E9413">
        <v>2444</v>
      </c>
      <c r="F9413" t="str">
        <f>VLOOKUP(D9413,'Fund List'!$A$2:$F$1324,6,FALSE)</f>
        <v>SCHOOLS FOR THE DEAF AND THE BLIND FUND</v>
      </c>
      <c r="G9413" s="3">
        <v>38</v>
      </c>
      <c r="I9413" s="24">
        <f t="shared" si="1907"/>
        <v>41.034947492788682</v>
      </c>
    </row>
    <row r="9414" spans="1:9" hidden="1" outlineLevel="3" x14ac:dyDescent="0.25">
      <c r="A9414" t="s">
        <v>124</v>
      </c>
      <c r="B9414" t="str">
        <f>VLOOKUP(A9414,'AGENCY CODES'!$C$4:$F$139,3,FALSE)</f>
        <v>STATE SCHOOL FOR THE DEAF AND BLIND</v>
      </c>
      <c r="C9414" s="8" t="s">
        <v>6</v>
      </c>
      <c r="D9414" s="8" t="str">
        <f t="shared" si="1905"/>
        <v>SDA2444</v>
      </c>
      <c r="E9414">
        <v>2444</v>
      </c>
      <c r="F9414" t="str">
        <f>VLOOKUP(D9414,'Fund List'!$A$2:$F$1324,6,FALSE)</f>
        <v>SCHOOLS FOR THE DEAF AND THE BLIND FUND</v>
      </c>
      <c r="G9414" s="3">
        <v>671</v>
      </c>
      <c r="I9414" s="24">
        <f t="shared" si="1907"/>
        <v>724.59078335950551</v>
      </c>
    </row>
    <row r="9415" spans="1:9" hidden="1" outlineLevel="3" x14ac:dyDescent="0.25">
      <c r="A9415" t="s">
        <v>124</v>
      </c>
      <c r="B9415" t="str">
        <f>VLOOKUP(A9415,'AGENCY CODES'!$C$4:$F$139,3,FALSE)</f>
        <v>STATE SCHOOL FOR THE DEAF AND BLIND</v>
      </c>
      <c r="C9415" s="8" t="s">
        <v>7</v>
      </c>
      <c r="D9415" s="8" t="str">
        <f t="shared" si="1905"/>
        <v>SDA2444</v>
      </c>
      <c r="E9415">
        <v>2444</v>
      </c>
      <c r="F9415" t="str">
        <f>VLOOKUP(D9415,'Fund List'!$A$2:$F$1324,6,FALSE)</f>
        <v>SCHOOLS FOR THE DEAF AND THE BLIND FUND</v>
      </c>
      <c r="G9415" s="3">
        <v>3</v>
      </c>
      <c r="I9415" s="24">
        <f t="shared" si="1907"/>
        <v>3.2396011178517381</v>
      </c>
    </row>
    <row r="9416" spans="1:9" hidden="1" outlineLevel="3" x14ac:dyDescent="0.25">
      <c r="A9416" t="s">
        <v>124</v>
      </c>
      <c r="B9416" t="str">
        <f>VLOOKUP(A9416,'AGENCY CODES'!$C$4:$F$139,3,FALSE)</f>
        <v>STATE SCHOOL FOR THE DEAF AND BLIND</v>
      </c>
      <c r="C9416" s="8" t="s">
        <v>8</v>
      </c>
      <c r="D9416" s="8" t="str">
        <f t="shared" si="1905"/>
        <v>SDA2444</v>
      </c>
      <c r="E9416">
        <v>2444</v>
      </c>
      <c r="F9416" t="str">
        <f>VLOOKUP(D9416,'Fund List'!$A$2:$F$1324,6,FALSE)</f>
        <v>SCHOOLS FOR THE DEAF AND THE BLIND FUND</v>
      </c>
      <c r="G9416" s="3">
        <v>24</v>
      </c>
      <c r="I9416" s="24">
        <f t="shared" si="1907"/>
        <v>25.916808942813905</v>
      </c>
    </row>
    <row r="9417" spans="1:9" hidden="1" outlineLevel="3" x14ac:dyDescent="0.25">
      <c r="A9417" t="s">
        <v>124</v>
      </c>
      <c r="B9417" t="str">
        <f>VLOOKUP(A9417,'AGENCY CODES'!$C$4:$F$139,3,FALSE)</f>
        <v>STATE SCHOOL FOR THE DEAF AND BLIND</v>
      </c>
      <c r="C9417" s="8" t="s">
        <v>10</v>
      </c>
      <c r="D9417" s="8" t="str">
        <f t="shared" si="1905"/>
        <v>SDA2444</v>
      </c>
      <c r="E9417">
        <v>2444</v>
      </c>
      <c r="F9417" t="str">
        <f>VLOOKUP(D9417,'Fund List'!$A$2:$F$1324,6,FALSE)</f>
        <v>SCHOOLS FOR THE DEAF AND THE BLIND FUND</v>
      </c>
      <c r="G9417" s="3">
        <v>13</v>
      </c>
      <c r="I9417" s="24">
        <f t="shared" si="1907"/>
        <v>14.038271510690866</v>
      </c>
    </row>
    <row r="9418" spans="1:9" hidden="1" outlineLevel="3" x14ac:dyDescent="0.25">
      <c r="A9418" t="s">
        <v>124</v>
      </c>
      <c r="B9418" t="str">
        <f>VLOOKUP(A9418,'AGENCY CODES'!$C$4:$F$139,3,FALSE)</f>
        <v>STATE SCHOOL FOR THE DEAF AND BLIND</v>
      </c>
      <c r="C9418" s="8" t="s">
        <v>11</v>
      </c>
      <c r="D9418" s="8" t="str">
        <f t="shared" si="1905"/>
        <v>SDA2444</v>
      </c>
      <c r="E9418">
        <v>2444</v>
      </c>
      <c r="F9418" t="str">
        <f>VLOOKUP(D9418,'Fund List'!$A$2:$F$1324,6,FALSE)</f>
        <v>SCHOOLS FOR THE DEAF AND THE BLIND FUND</v>
      </c>
      <c r="G9418" s="3">
        <v>35</v>
      </c>
      <c r="I9418" s="24">
        <f t="shared" si="1907"/>
        <v>37.795346374936948</v>
      </c>
    </row>
    <row r="9419" spans="1:9" hidden="1" outlineLevel="3" x14ac:dyDescent="0.25">
      <c r="A9419" t="s">
        <v>124</v>
      </c>
      <c r="B9419" t="str">
        <f>VLOOKUP(A9419,'AGENCY CODES'!$C$4:$F$139,3,FALSE)</f>
        <v>STATE SCHOOL FOR THE DEAF AND BLIND</v>
      </c>
      <c r="C9419" s="8" t="s">
        <v>12</v>
      </c>
      <c r="D9419" s="8" t="str">
        <f t="shared" si="1905"/>
        <v>SDA2444</v>
      </c>
      <c r="E9419">
        <v>2444</v>
      </c>
      <c r="F9419" t="str">
        <f>VLOOKUP(D9419,'Fund List'!$A$2:$F$1324,6,FALSE)</f>
        <v>SCHOOLS FOR THE DEAF AND THE BLIND FUND</v>
      </c>
      <c r="G9419" s="3">
        <v>16</v>
      </c>
      <c r="I9419" s="24">
        <f t="shared" si="1907"/>
        <v>17.277872628542603</v>
      </c>
    </row>
    <row r="9420" spans="1:9" hidden="1" outlineLevel="3" x14ac:dyDescent="0.25">
      <c r="A9420" t="s">
        <v>124</v>
      </c>
      <c r="B9420" t="str">
        <f>VLOOKUP(A9420,'AGENCY CODES'!$C$4:$F$139,3,FALSE)</f>
        <v>STATE SCHOOL FOR THE DEAF AND BLIND</v>
      </c>
      <c r="C9420" s="8">
        <v>2</v>
      </c>
      <c r="D9420" s="8" t="str">
        <f t="shared" si="1905"/>
        <v>SDA2444</v>
      </c>
      <c r="E9420">
        <v>2444</v>
      </c>
      <c r="F9420" t="str">
        <f>VLOOKUP(D9420,'Fund List'!$A$2:$F$1324,6,FALSE)</f>
        <v>SCHOOLS FOR THE DEAF AND THE BLIND FUND</v>
      </c>
      <c r="G9420" s="3">
        <v>41</v>
      </c>
      <c r="I9420" s="24">
        <f t="shared" si="1907"/>
        <v>44.274548610640423</v>
      </c>
    </row>
    <row r="9421" spans="1:9" outlineLevel="2" collapsed="1" x14ac:dyDescent="0.25">
      <c r="F9421" s="1" t="s">
        <v>4707</v>
      </c>
      <c r="I9421" s="24">
        <f t="shared" ref="I9421" si="1908">SUBTOTAL(9,I9411:I9420)</f>
        <v>994.55754318048355</v>
      </c>
    </row>
    <row r="9422" spans="1:9" hidden="1" outlineLevel="3" x14ac:dyDescent="0.25">
      <c r="A9422" t="s">
        <v>124</v>
      </c>
      <c r="B9422" t="str">
        <f>VLOOKUP(A9422,'AGENCY CODES'!$C$4:$F$139,3,FALSE)</f>
        <v>STATE SCHOOL FOR THE DEAF AND BLIND</v>
      </c>
      <c r="C9422" s="8" t="s">
        <v>3</v>
      </c>
      <c r="D9422" s="8" t="str">
        <f t="shared" si="1905"/>
        <v>SDA2486</v>
      </c>
      <c r="E9422">
        <v>2486</v>
      </c>
      <c r="F9422" t="str">
        <f>VLOOKUP(D9422,'Fund List'!$A$2:$F$1324,6,FALSE)</f>
        <v>ASDB CLASSROOM SITE FUND</v>
      </c>
      <c r="G9422" s="3">
        <v>4</v>
      </c>
      <c r="I9422" s="24">
        <f t="shared" ref="I9422:I9433" si="1909">$G9422/$G$10*I$5</f>
        <v>4.3194681571356508</v>
      </c>
    </row>
    <row r="9423" spans="1:9" hidden="1" outlineLevel="3" x14ac:dyDescent="0.25">
      <c r="A9423" t="s">
        <v>124</v>
      </c>
      <c r="B9423" t="str">
        <f>VLOOKUP(A9423,'AGENCY CODES'!$C$4:$F$139,3,FALSE)</f>
        <v>STATE SCHOOL FOR THE DEAF AND BLIND</v>
      </c>
      <c r="C9423" s="8" t="s">
        <v>4</v>
      </c>
      <c r="D9423" s="8" t="str">
        <f t="shared" si="1905"/>
        <v>SDA2486</v>
      </c>
      <c r="E9423">
        <v>2486</v>
      </c>
      <c r="F9423" t="str">
        <f>VLOOKUP(D9423,'Fund List'!$A$2:$F$1324,6,FALSE)</f>
        <v>ASDB CLASSROOM SITE FUND</v>
      </c>
      <c r="G9423" s="3">
        <v>102</v>
      </c>
      <c r="I9423" s="24">
        <f t="shared" si="1909"/>
        <v>110.1464380069591</v>
      </c>
    </row>
    <row r="9424" spans="1:9" hidden="1" outlineLevel="3" x14ac:dyDescent="0.25">
      <c r="A9424" t="s">
        <v>124</v>
      </c>
      <c r="B9424" t="str">
        <f>VLOOKUP(A9424,'AGENCY CODES'!$C$4:$F$139,3,FALSE)</f>
        <v>STATE SCHOOL FOR THE DEAF AND BLIND</v>
      </c>
      <c r="C9424" s="8" t="s">
        <v>5</v>
      </c>
      <c r="D9424" s="8" t="str">
        <f t="shared" si="1905"/>
        <v>SDA2486</v>
      </c>
      <c r="E9424">
        <v>2486</v>
      </c>
      <c r="F9424" t="str">
        <f>VLOOKUP(D9424,'Fund List'!$A$2:$F$1324,6,FALSE)</f>
        <v>ASDB CLASSROOM SITE FUND</v>
      </c>
      <c r="G9424" s="3">
        <v>30</v>
      </c>
      <c r="I9424" s="24">
        <f t="shared" si="1909"/>
        <v>32.396011178517384</v>
      </c>
    </row>
    <row r="9425" spans="1:9" hidden="1" outlineLevel="3" x14ac:dyDescent="0.25">
      <c r="A9425" t="s">
        <v>124</v>
      </c>
      <c r="B9425" t="str">
        <f>VLOOKUP(A9425,'AGENCY CODES'!$C$4:$F$139,3,FALSE)</f>
        <v>STATE SCHOOL FOR THE DEAF AND BLIND</v>
      </c>
      <c r="C9425" s="8" t="s">
        <v>6</v>
      </c>
      <c r="D9425" s="8" t="str">
        <f t="shared" si="1905"/>
        <v>SDA2486</v>
      </c>
      <c r="E9425">
        <v>2486</v>
      </c>
      <c r="F9425" t="str">
        <f>VLOOKUP(D9425,'Fund List'!$A$2:$F$1324,6,FALSE)</f>
        <v>ASDB CLASSROOM SITE FUND</v>
      </c>
      <c r="G9425" s="3">
        <v>11</v>
      </c>
      <c r="I9425" s="24">
        <f t="shared" si="1909"/>
        <v>11.878537432123041</v>
      </c>
    </row>
    <row r="9426" spans="1:9" hidden="1" outlineLevel="3" x14ac:dyDescent="0.25">
      <c r="A9426" t="s">
        <v>124</v>
      </c>
      <c r="B9426" t="str">
        <f>VLOOKUP(A9426,'AGENCY CODES'!$C$4:$F$139,3,FALSE)</f>
        <v>STATE SCHOOL FOR THE DEAF AND BLIND</v>
      </c>
      <c r="C9426" s="8" t="s">
        <v>14</v>
      </c>
      <c r="D9426" s="8" t="str">
        <f t="shared" si="1905"/>
        <v>SDA2486</v>
      </c>
      <c r="E9426">
        <v>2486</v>
      </c>
      <c r="F9426" t="str">
        <f>VLOOKUP(D9426,'Fund List'!$A$2:$F$1324,6,FALSE)</f>
        <v>ASDB CLASSROOM SITE FUND</v>
      </c>
      <c r="G9426" s="3">
        <v>23</v>
      </c>
      <c r="I9426" s="24">
        <f t="shared" si="1909"/>
        <v>24.836941903529993</v>
      </c>
    </row>
    <row r="9427" spans="1:9" hidden="1" outlineLevel="3" x14ac:dyDescent="0.25">
      <c r="A9427" t="s">
        <v>124</v>
      </c>
      <c r="B9427" t="str">
        <f>VLOOKUP(A9427,'AGENCY CODES'!$C$4:$F$139,3,FALSE)</f>
        <v>STATE SCHOOL FOR THE DEAF AND BLIND</v>
      </c>
      <c r="C9427" s="8" t="s">
        <v>8</v>
      </c>
      <c r="D9427" s="8" t="str">
        <f t="shared" si="1905"/>
        <v>SDA2486</v>
      </c>
      <c r="E9427">
        <v>2486</v>
      </c>
      <c r="F9427" t="str">
        <f>VLOOKUP(D9427,'Fund List'!$A$2:$F$1324,6,FALSE)</f>
        <v>ASDB CLASSROOM SITE FUND</v>
      </c>
      <c r="G9427" s="3">
        <v>11</v>
      </c>
      <c r="I9427" s="24">
        <f t="shared" si="1909"/>
        <v>11.878537432123041</v>
      </c>
    </row>
    <row r="9428" spans="1:9" hidden="1" outlineLevel="3" x14ac:dyDescent="0.25">
      <c r="A9428" t="s">
        <v>124</v>
      </c>
      <c r="B9428" t="str">
        <f>VLOOKUP(A9428,'AGENCY CODES'!$C$4:$F$139,3,FALSE)</f>
        <v>STATE SCHOOL FOR THE DEAF AND BLIND</v>
      </c>
      <c r="C9428" s="8" t="s">
        <v>10</v>
      </c>
      <c r="D9428" s="8" t="str">
        <f t="shared" si="1905"/>
        <v>SDA2486</v>
      </c>
      <c r="E9428">
        <v>2486</v>
      </c>
      <c r="F9428" t="str">
        <f>VLOOKUP(D9428,'Fund List'!$A$2:$F$1324,6,FALSE)</f>
        <v>ASDB CLASSROOM SITE FUND</v>
      </c>
      <c r="G9428" s="3">
        <v>53</v>
      </c>
      <c r="I9428" s="24">
        <f t="shared" si="1909"/>
        <v>57.232953082047381</v>
      </c>
    </row>
    <row r="9429" spans="1:9" hidden="1" outlineLevel="3" x14ac:dyDescent="0.25">
      <c r="A9429" t="s">
        <v>124</v>
      </c>
      <c r="B9429" t="str">
        <f>VLOOKUP(A9429,'AGENCY CODES'!$C$4:$F$139,3,FALSE)</f>
        <v>STATE SCHOOL FOR THE DEAF AND BLIND</v>
      </c>
      <c r="C9429" s="8" t="s">
        <v>11</v>
      </c>
      <c r="D9429" s="8" t="str">
        <f t="shared" si="1905"/>
        <v>SDA2486</v>
      </c>
      <c r="E9429">
        <v>2486</v>
      </c>
      <c r="F9429" t="str">
        <f>VLOOKUP(D9429,'Fund List'!$A$2:$F$1324,6,FALSE)</f>
        <v>ASDB CLASSROOM SITE FUND</v>
      </c>
      <c r="G9429" s="3">
        <v>88</v>
      </c>
      <c r="I9429" s="24">
        <f t="shared" si="1909"/>
        <v>95.028299456984328</v>
      </c>
    </row>
    <row r="9430" spans="1:9" hidden="1" outlineLevel="3" x14ac:dyDescent="0.25">
      <c r="A9430" t="s">
        <v>124</v>
      </c>
      <c r="B9430" t="str">
        <f>VLOOKUP(A9430,'AGENCY CODES'!$C$4:$F$139,3,FALSE)</f>
        <v>STATE SCHOOL FOR THE DEAF AND BLIND</v>
      </c>
      <c r="C9430" s="8" t="s">
        <v>12</v>
      </c>
      <c r="D9430" s="8" t="str">
        <f t="shared" si="1905"/>
        <v>SDA2486</v>
      </c>
      <c r="E9430">
        <v>2486</v>
      </c>
      <c r="F9430" t="str">
        <f>VLOOKUP(D9430,'Fund List'!$A$2:$F$1324,6,FALSE)</f>
        <v>ASDB CLASSROOM SITE FUND</v>
      </c>
      <c r="G9430" s="3">
        <v>6</v>
      </c>
      <c r="I9430" s="24">
        <f t="shared" si="1909"/>
        <v>6.4792022357034762</v>
      </c>
    </row>
    <row r="9431" spans="1:9" hidden="1" outlineLevel="3" x14ac:dyDescent="0.25">
      <c r="A9431" t="s">
        <v>124</v>
      </c>
      <c r="B9431" t="str">
        <f>VLOOKUP(A9431,'AGENCY CODES'!$C$4:$F$139,3,FALSE)</f>
        <v>STATE SCHOOL FOR THE DEAF AND BLIND</v>
      </c>
      <c r="C9431" s="8">
        <v>1</v>
      </c>
      <c r="D9431" s="8" t="str">
        <f t="shared" si="1905"/>
        <v>SDA2486</v>
      </c>
      <c r="E9431">
        <v>2486</v>
      </c>
      <c r="F9431" t="str">
        <f>VLOOKUP(D9431,'Fund List'!$A$2:$F$1324,6,FALSE)</f>
        <v>ASDB CLASSROOM SITE FUND</v>
      </c>
      <c r="G9431" s="3">
        <v>29</v>
      </c>
      <c r="I9431" s="24">
        <f t="shared" si="1909"/>
        <v>31.316144139233469</v>
      </c>
    </row>
    <row r="9432" spans="1:9" hidden="1" outlineLevel="3" x14ac:dyDescent="0.25">
      <c r="A9432" t="s">
        <v>124</v>
      </c>
      <c r="B9432" t="str">
        <f>VLOOKUP(A9432,'AGENCY CODES'!$C$4:$F$139,3,FALSE)</f>
        <v>STATE SCHOOL FOR THE DEAF AND BLIND</v>
      </c>
      <c r="C9432" s="8">
        <v>2</v>
      </c>
      <c r="D9432" s="8" t="str">
        <f t="shared" si="1905"/>
        <v>SDA2486</v>
      </c>
      <c r="E9432">
        <v>2486</v>
      </c>
      <c r="F9432" t="str">
        <f>VLOOKUP(D9432,'Fund List'!$A$2:$F$1324,6,FALSE)</f>
        <v>ASDB CLASSROOM SITE FUND</v>
      </c>
      <c r="G9432" s="3">
        <v>31</v>
      </c>
      <c r="I9432" s="24">
        <f t="shared" si="1909"/>
        <v>33.475878217801302</v>
      </c>
    </row>
    <row r="9433" spans="1:9" hidden="1" outlineLevel="3" x14ac:dyDescent="0.25">
      <c r="A9433" t="s">
        <v>124</v>
      </c>
      <c r="B9433" t="str">
        <f>VLOOKUP(A9433,'AGENCY CODES'!$C$4:$F$139,3,FALSE)</f>
        <v>STATE SCHOOL FOR THE DEAF AND BLIND</v>
      </c>
      <c r="C9433" s="8">
        <v>8</v>
      </c>
      <c r="D9433" s="8" t="str">
        <f t="shared" si="1905"/>
        <v>SDA2486</v>
      </c>
      <c r="E9433">
        <v>2486</v>
      </c>
      <c r="F9433" t="str">
        <f>VLOOKUP(D9433,'Fund List'!$A$2:$F$1324,6,FALSE)</f>
        <v>ASDB CLASSROOM SITE FUND</v>
      </c>
      <c r="G9433" s="3">
        <v>1299</v>
      </c>
      <c r="I9433" s="24">
        <f t="shared" si="1909"/>
        <v>1402.7472840298026</v>
      </c>
    </row>
    <row r="9434" spans="1:9" outlineLevel="2" collapsed="1" x14ac:dyDescent="0.25">
      <c r="F9434" s="1" t="s">
        <v>4708</v>
      </c>
      <c r="I9434" s="24">
        <f t="shared" ref="I9434" si="1910">SUBTOTAL(9,I9422:I9433)</f>
        <v>1821.7356952719608</v>
      </c>
    </row>
    <row r="9435" spans="1:9" hidden="1" outlineLevel="3" x14ac:dyDescent="0.25">
      <c r="A9435" t="s">
        <v>124</v>
      </c>
      <c r="B9435" t="str">
        <f>VLOOKUP(A9435,'AGENCY CODES'!$C$4:$F$139,3,FALSE)</f>
        <v>STATE SCHOOL FOR THE DEAF AND BLIND</v>
      </c>
      <c r="C9435" s="8" t="s">
        <v>3</v>
      </c>
      <c r="D9435" s="8" t="str">
        <f t="shared" si="1905"/>
        <v>SDA2492</v>
      </c>
      <c r="E9435">
        <v>2492</v>
      </c>
      <c r="F9435" t="str">
        <f>VLOOKUP(D9435,'Fund List'!$A$2:$F$1324,6,FALSE)</f>
        <v>INSTRUCTIONAL IMPROVEMENT - PROP 202</v>
      </c>
      <c r="G9435" s="3">
        <v>1</v>
      </c>
      <c r="I9435" s="24">
        <f t="shared" ref="I9435:I9441" si="1911">$G9435/$G$10*I$5</f>
        <v>1.0798670392839127</v>
      </c>
    </row>
    <row r="9436" spans="1:9" hidden="1" outlineLevel="3" x14ac:dyDescent="0.25">
      <c r="A9436" t="s">
        <v>124</v>
      </c>
      <c r="B9436" t="str">
        <f>VLOOKUP(A9436,'AGENCY CODES'!$C$4:$F$139,3,FALSE)</f>
        <v>STATE SCHOOL FOR THE DEAF AND BLIND</v>
      </c>
      <c r="C9436" s="8" t="s">
        <v>4</v>
      </c>
      <c r="D9436" s="8" t="str">
        <f t="shared" si="1905"/>
        <v>SDA2492</v>
      </c>
      <c r="E9436">
        <v>2492</v>
      </c>
      <c r="F9436" t="str">
        <f>VLOOKUP(D9436,'Fund List'!$A$2:$F$1324,6,FALSE)</f>
        <v>INSTRUCTIONAL IMPROVEMENT - PROP 202</v>
      </c>
      <c r="G9436" s="3">
        <v>132</v>
      </c>
      <c r="I9436" s="24">
        <f t="shared" si="1911"/>
        <v>142.5424491854765</v>
      </c>
    </row>
    <row r="9437" spans="1:9" hidden="1" outlineLevel="3" x14ac:dyDescent="0.25">
      <c r="A9437" t="s">
        <v>124</v>
      </c>
      <c r="B9437" t="str">
        <f>VLOOKUP(A9437,'AGENCY CODES'!$C$4:$F$139,3,FALSE)</f>
        <v>STATE SCHOOL FOR THE DEAF AND BLIND</v>
      </c>
      <c r="C9437" s="8" t="s">
        <v>7</v>
      </c>
      <c r="D9437" s="8" t="str">
        <f t="shared" si="1905"/>
        <v>SDA2492</v>
      </c>
      <c r="E9437">
        <v>2492</v>
      </c>
      <c r="F9437" t="str">
        <f>VLOOKUP(D9437,'Fund List'!$A$2:$F$1324,6,FALSE)</f>
        <v>INSTRUCTIONAL IMPROVEMENT - PROP 202</v>
      </c>
      <c r="G9437" s="3">
        <v>1</v>
      </c>
      <c r="I9437" s="24">
        <f t="shared" si="1911"/>
        <v>1.0798670392839127</v>
      </c>
    </row>
    <row r="9438" spans="1:9" hidden="1" outlineLevel="3" x14ac:dyDescent="0.25">
      <c r="A9438" t="s">
        <v>124</v>
      </c>
      <c r="B9438" t="str">
        <f>VLOOKUP(A9438,'AGENCY CODES'!$C$4:$F$139,3,FALSE)</f>
        <v>STATE SCHOOL FOR THE DEAF AND BLIND</v>
      </c>
      <c r="C9438" s="8" t="s">
        <v>10</v>
      </c>
      <c r="D9438" s="8" t="str">
        <f t="shared" si="1905"/>
        <v>SDA2492</v>
      </c>
      <c r="E9438">
        <v>2492</v>
      </c>
      <c r="F9438" t="str">
        <f>VLOOKUP(D9438,'Fund List'!$A$2:$F$1324,6,FALSE)</f>
        <v>INSTRUCTIONAL IMPROVEMENT - PROP 202</v>
      </c>
      <c r="G9438" s="3">
        <v>55</v>
      </c>
      <c r="I9438" s="24">
        <f t="shared" si="1911"/>
        <v>59.39268716061521</v>
      </c>
    </row>
    <row r="9439" spans="1:9" hidden="1" outlineLevel="3" x14ac:dyDescent="0.25">
      <c r="A9439" t="s">
        <v>124</v>
      </c>
      <c r="B9439" t="str">
        <f>VLOOKUP(A9439,'AGENCY CODES'!$C$4:$F$139,3,FALSE)</f>
        <v>STATE SCHOOL FOR THE DEAF AND BLIND</v>
      </c>
      <c r="C9439" s="8" t="s">
        <v>11</v>
      </c>
      <c r="D9439" s="8" t="str">
        <f t="shared" si="1905"/>
        <v>SDA2492</v>
      </c>
      <c r="E9439">
        <v>2492</v>
      </c>
      <c r="F9439" t="str">
        <f>VLOOKUP(D9439,'Fund List'!$A$2:$F$1324,6,FALSE)</f>
        <v>INSTRUCTIONAL IMPROVEMENT - PROP 202</v>
      </c>
      <c r="G9439" s="3">
        <v>246</v>
      </c>
      <c r="I9439" s="24">
        <f t="shared" si="1911"/>
        <v>265.64729166384257</v>
      </c>
    </row>
    <row r="9440" spans="1:9" hidden="1" outlineLevel="3" x14ac:dyDescent="0.25">
      <c r="A9440" t="s">
        <v>124</v>
      </c>
      <c r="B9440" t="str">
        <f>VLOOKUP(A9440,'AGENCY CODES'!$C$4:$F$139,3,FALSE)</f>
        <v>STATE SCHOOL FOR THE DEAF AND BLIND</v>
      </c>
      <c r="C9440" s="8" t="s">
        <v>12</v>
      </c>
      <c r="D9440" s="8" t="str">
        <f t="shared" si="1905"/>
        <v>SDA2492</v>
      </c>
      <c r="E9440">
        <v>2492</v>
      </c>
      <c r="F9440" t="str">
        <f>VLOOKUP(D9440,'Fund List'!$A$2:$F$1324,6,FALSE)</f>
        <v>INSTRUCTIONAL IMPROVEMENT - PROP 202</v>
      </c>
      <c r="G9440" s="3">
        <v>5</v>
      </c>
      <c r="I9440" s="24">
        <f t="shared" si="1911"/>
        <v>5.3993351964195639</v>
      </c>
    </row>
    <row r="9441" spans="1:9" hidden="1" outlineLevel="3" x14ac:dyDescent="0.25">
      <c r="A9441" t="s">
        <v>124</v>
      </c>
      <c r="B9441" t="str">
        <f>VLOOKUP(A9441,'AGENCY CODES'!$C$4:$F$139,3,FALSE)</f>
        <v>STATE SCHOOL FOR THE DEAF AND BLIND</v>
      </c>
      <c r="C9441" s="8">
        <v>2</v>
      </c>
      <c r="D9441" s="8" t="str">
        <f t="shared" si="1905"/>
        <v>SDA2492</v>
      </c>
      <c r="E9441">
        <v>2492</v>
      </c>
      <c r="F9441" t="str">
        <f>VLOOKUP(D9441,'Fund List'!$A$2:$F$1324,6,FALSE)</f>
        <v>INSTRUCTIONAL IMPROVEMENT - PROP 202</v>
      </c>
      <c r="G9441" s="3">
        <v>245</v>
      </c>
      <c r="I9441" s="24">
        <f t="shared" si="1911"/>
        <v>264.56742462455861</v>
      </c>
    </row>
    <row r="9442" spans="1:9" outlineLevel="2" collapsed="1" x14ac:dyDescent="0.25">
      <c r="F9442" s="1" t="s">
        <v>4709</v>
      </c>
      <c r="I9442" s="24">
        <f t="shared" ref="I9442" si="1912">SUBTOTAL(9,I9435:I9441)</f>
        <v>739.7089219094803</v>
      </c>
    </row>
    <row r="9443" spans="1:9" hidden="1" outlineLevel="3" x14ac:dyDescent="0.25">
      <c r="A9443" t="s">
        <v>124</v>
      </c>
      <c r="B9443" t="str">
        <f>VLOOKUP(A9443,'AGENCY CODES'!$C$4:$F$139,3,FALSE)</f>
        <v>STATE SCHOOL FOR THE DEAF AND BLIND</v>
      </c>
      <c r="C9443" s="8" t="s">
        <v>3</v>
      </c>
      <c r="D9443" s="8" t="str">
        <f t="shared" si="1905"/>
        <v>SDA3148</v>
      </c>
      <c r="E9443">
        <v>3148</v>
      </c>
      <c r="F9443" t="str">
        <f>VLOOKUP(D9443,'Fund List'!$A$2:$F$1324,6,FALSE)</f>
        <v>TRUST FUND</v>
      </c>
      <c r="G9443" s="3">
        <v>4</v>
      </c>
      <c r="I9443" s="24">
        <f t="shared" ref="I9443:I9452" si="1913">$G9443/$G$10*I$5</f>
        <v>4.3194681571356508</v>
      </c>
    </row>
    <row r="9444" spans="1:9" hidden="1" outlineLevel="3" x14ac:dyDescent="0.25">
      <c r="A9444" t="s">
        <v>124</v>
      </c>
      <c r="B9444" t="str">
        <f>VLOOKUP(A9444,'AGENCY CODES'!$C$4:$F$139,3,FALSE)</f>
        <v>STATE SCHOOL FOR THE DEAF AND BLIND</v>
      </c>
      <c r="C9444" s="8" t="s">
        <v>4</v>
      </c>
      <c r="D9444" s="8" t="str">
        <f t="shared" si="1905"/>
        <v>SDA3148</v>
      </c>
      <c r="E9444">
        <v>3148</v>
      </c>
      <c r="F9444" t="str">
        <f>VLOOKUP(D9444,'Fund List'!$A$2:$F$1324,6,FALSE)</f>
        <v>TRUST FUND</v>
      </c>
      <c r="G9444" s="3">
        <v>105</v>
      </c>
      <c r="I9444" s="24">
        <f t="shared" si="1913"/>
        <v>113.38603912481085</v>
      </c>
    </row>
    <row r="9445" spans="1:9" hidden="1" outlineLevel="3" x14ac:dyDescent="0.25">
      <c r="A9445" t="s">
        <v>124</v>
      </c>
      <c r="B9445" t="str">
        <f>VLOOKUP(A9445,'AGENCY CODES'!$C$4:$F$139,3,FALSE)</f>
        <v>STATE SCHOOL FOR THE DEAF AND BLIND</v>
      </c>
      <c r="C9445" s="8" t="s">
        <v>6</v>
      </c>
      <c r="D9445" s="8" t="str">
        <f t="shared" si="1905"/>
        <v>SDA3148</v>
      </c>
      <c r="E9445">
        <v>3148</v>
      </c>
      <c r="F9445" t="str">
        <f>VLOOKUP(D9445,'Fund List'!$A$2:$F$1324,6,FALSE)</f>
        <v>TRUST FUND</v>
      </c>
      <c r="G9445" s="3">
        <v>49</v>
      </c>
      <c r="I9445" s="24">
        <f t="shared" si="1913"/>
        <v>52.913484924911728</v>
      </c>
    </row>
    <row r="9446" spans="1:9" hidden="1" outlineLevel="3" x14ac:dyDescent="0.25">
      <c r="A9446" t="s">
        <v>124</v>
      </c>
      <c r="B9446" t="str">
        <f>VLOOKUP(A9446,'AGENCY CODES'!$C$4:$F$139,3,FALSE)</f>
        <v>STATE SCHOOL FOR THE DEAF AND BLIND</v>
      </c>
      <c r="C9446" s="8" t="s">
        <v>14</v>
      </c>
      <c r="D9446" s="8" t="str">
        <f t="shared" si="1905"/>
        <v>SDA3148</v>
      </c>
      <c r="E9446">
        <v>3148</v>
      </c>
      <c r="F9446" t="str">
        <f>VLOOKUP(D9446,'Fund List'!$A$2:$F$1324,6,FALSE)</f>
        <v>TRUST FUND</v>
      </c>
      <c r="G9446" s="3">
        <v>5</v>
      </c>
      <c r="I9446" s="24">
        <f t="shared" si="1913"/>
        <v>5.3993351964195639</v>
      </c>
    </row>
    <row r="9447" spans="1:9" hidden="1" outlineLevel="3" x14ac:dyDescent="0.25">
      <c r="A9447" t="s">
        <v>124</v>
      </c>
      <c r="B9447" t="str">
        <f>VLOOKUP(A9447,'AGENCY CODES'!$C$4:$F$139,3,FALSE)</f>
        <v>STATE SCHOOL FOR THE DEAF AND BLIND</v>
      </c>
      <c r="C9447" s="8" t="s">
        <v>8</v>
      </c>
      <c r="D9447" s="8" t="str">
        <f t="shared" si="1905"/>
        <v>SDA3148</v>
      </c>
      <c r="E9447">
        <v>3148</v>
      </c>
      <c r="F9447" t="str">
        <f>VLOOKUP(D9447,'Fund List'!$A$2:$F$1324,6,FALSE)</f>
        <v>TRUST FUND</v>
      </c>
      <c r="G9447" s="3">
        <v>1</v>
      </c>
      <c r="I9447" s="24">
        <f t="shared" si="1913"/>
        <v>1.0798670392839127</v>
      </c>
    </row>
    <row r="9448" spans="1:9" hidden="1" outlineLevel="3" x14ac:dyDescent="0.25">
      <c r="A9448" t="s">
        <v>124</v>
      </c>
      <c r="B9448" t="str">
        <f>VLOOKUP(A9448,'AGENCY CODES'!$C$4:$F$139,3,FALSE)</f>
        <v>STATE SCHOOL FOR THE DEAF AND BLIND</v>
      </c>
      <c r="C9448" s="8" t="s">
        <v>10</v>
      </c>
      <c r="D9448" s="8" t="str">
        <f t="shared" si="1905"/>
        <v>SDA3148</v>
      </c>
      <c r="E9448">
        <v>3148</v>
      </c>
      <c r="F9448" t="str">
        <f>VLOOKUP(D9448,'Fund List'!$A$2:$F$1324,6,FALSE)</f>
        <v>TRUST FUND</v>
      </c>
      <c r="G9448" s="3">
        <v>62</v>
      </c>
      <c r="I9448" s="24">
        <f t="shared" si="1913"/>
        <v>66.951756435602604</v>
      </c>
    </row>
    <row r="9449" spans="1:9" hidden="1" outlineLevel="3" x14ac:dyDescent="0.25">
      <c r="A9449" t="s">
        <v>124</v>
      </c>
      <c r="B9449" t="str">
        <f>VLOOKUP(A9449,'AGENCY CODES'!$C$4:$F$139,3,FALSE)</f>
        <v>STATE SCHOOL FOR THE DEAF AND BLIND</v>
      </c>
      <c r="C9449" s="8" t="s">
        <v>11</v>
      </c>
      <c r="D9449" s="8" t="str">
        <f t="shared" si="1905"/>
        <v>SDA3148</v>
      </c>
      <c r="E9449">
        <v>3148</v>
      </c>
      <c r="F9449" t="str">
        <f>VLOOKUP(D9449,'Fund List'!$A$2:$F$1324,6,FALSE)</f>
        <v>TRUST FUND</v>
      </c>
      <c r="G9449" s="3">
        <v>140</v>
      </c>
      <c r="I9449" s="24">
        <f t="shared" si="1913"/>
        <v>151.18138549974779</v>
      </c>
    </row>
    <row r="9450" spans="1:9" hidden="1" outlineLevel="3" x14ac:dyDescent="0.25">
      <c r="A9450" t="s">
        <v>124</v>
      </c>
      <c r="B9450" t="str">
        <f>VLOOKUP(A9450,'AGENCY CODES'!$C$4:$F$139,3,FALSE)</f>
        <v>STATE SCHOOL FOR THE DEAF AND BLIND</v>
      </c>
      <c r="C9450" s="8" t="s">
        <v>12</v>
      </c>
      <c r="D9450" s="8" t="str">
        <f t="shared" si="1905"/>
        <v>SDA3148</v>
      </c>
      <c r="E9450">
        <v>3148</v>
      </c>
      <c r="F9450" t="str">
        <f>VLOOKUP(D9450,'Fund List'!$A$2:$F$1324,6,FALSE)</f>
        <v>TRUST FUND</v>
      </c>
      <c r="G9450" s="3">
        <v>11</v>
      </c>
      <c r="I9450" s="24">
        <f t="shared" si="1913"/>
        <v>11.878537432123041</v>
      </c>
    </row>
    <row r="9451" spans="1:9" hidden="1" outlineLevel="3" x14ac:dyDescent="0.25">
      <c r="A9451" t="s">
        <v>124</v>
      </c>
      <c r="B9451" t="str">
        <f>VLOOKUP(A9451,'AGENCY CODES'!$C$4:$F$139,3,FALSE)</f>
        <v>STATE SCHOOL FOR THE DEAF AND BLIND</v>
      </c>
      <c r="C9451" s="8">
        <v>2</v>
      </c>
      <c r="D9451" s="8" t="str">
        <f t="shared" si="1905"/>
        <v>SDA3148</v>
      </c>
      <c r="E9451">
        <v>3148</v>
      </c>
      <c r="F9451" t="str">
        <f>VLOOKUP(D9451,'Fund List'!$A$2:$F$1324,6,FALSE)</f>
        <v>TRUST FUND</v>
      </c>
      <c r="G9451" s="3">
        <v>137</v>
      </c>
      <c r="I9451" s="24">
        <f t="shared" si="1913"/>
        <v>147.94178438189604</v>
      </c>
    </row>
    <row r="9452" spans="1:9" hidden="1" outlineLevel="3" x14ac:dyDescent="0.25">
      <c r="A9452" t="s">
        <v>124</v>
      </c>
      <c r="B9452" t="str">
        <f>VLOOKUP(A9452,'AGENCY CODES'!$C$4:$F$139,3,FALSE)</f>
        <v>STATE SCHOOL FOR THE DEAF AND BLIND</v>
      </c>
      <c r="C9452" s="8">
        <v>8</v>
      </c>
      <c r="D9452" s="8" t="str">
        <f t="shared" si="1905"/>
        <v>SDA3148</v>
      </c>
      <c r="E9452">
        <v>3148</v>
      </c>
      <c r="F9452" t="str">
        <f>VLOOKUP(D9452,'Fund List'!$A$2:$F$1324,6,FALSE)</f>
        <v>TRUST FUND</v>
      </c>
      <c r="G9452" s="3">
        <v>2</v>
      </c>
      <c r="I9452" s="24">
        <f t="shared" si="1913"/>
        <v>2.1597340785678254</v>
      </c>
    </row>
    <row r="9453" spans="1:9" outlineLevel="2" collapsed="1" x14ac:dyDescent="0.25">
      <c r="F9453" s="1" t="s">
        <v>4710</v>
      </c>
      <c r="I9453" s="24">
        <f t="shared" ref="I9453" si="1914">SUBTOTAL(9,I9443:I9452)</f>
        <v>557.211392270499</v>
      </c>
    </row>
    <row r="9454" spans="1:9" hidden="1" outlineLevel="3" x14ac:dyDescent="0.25">
      <c r="A9454" t="s">
        <v>124</v>
      </c>
      <c r="B9454" t="str">
        <f>VLOOKUP(A9454,'AGENCY CODES'!$C$4:$F$139,3,FALSE)</f>
        <v>STATE SCHOOL FOR THE DEAF AND BLIND</v>
      </c>
      <c r="C9454" s="8" t="s">
        <v>1</v>
      </c>
      <c r="D9454" s="8" t="str">
        <f t="shared" si="1905"/>
        <v>SDA4221</v>
      </c>
      <c r="E9454">
        <v>4221</v>
      </c>
      <c r="F9454" t="str">
        <f>VLOOKUP(D9454,'Fund List'!$A$2:$F$1324,6,FALSE)</f>
        <v>ASDB COOPERATIVE SERVICES</v>
      </c>
      <c r="G9454" s="3">
        <v>10</v>
      </c>
      <c r="I9454" s="24">
        <f t="shared" ref="I9454:I9468" si="1915">$G9454/$G$10*I$5</f>
        <v>10.798670392839128</v>
      </c>
    </row>
    <row r="9455" spans="1:9" hidden="1" outlineLevel="3" x14ac:dyDescent="0.25">
      <c r="A9455" t="s">
        <v>124</v>
      </c>
      <c r="B9455" t="str">
        <f>VLOOKUP(A9455,'AGENCY CODES'!$C$4:$F$139,3,FALSE)</f>
        <v>STATE SCHOOL FOR THE DEAF AND BLIND</v>
      </c>
      <c r="C9455" s="8" t="s">
        <v>2</v>
      </c>
      <c r="D9455" s="8" t="str">
        <f t="shared" si="1905"/>
        <v>SDA4221</v>
      </c>
      <c r="E9455">
        <v>4221</v>
      </c>
      <c r="F9455" t="str">
        <f>VLOOKUP(D9455,'Fund List'!$A$2:$F$1324,6,FALSE)</f>
        <v>ASDB COOPERATIVE SERVICES</v>
      </c>
      <c r="G9455" s="3">
        <v>3</v>
      </c>
      <c r="I9455" s="24">
        <f t="shared" si="1915"/>
        <v>3.2396011178517381</v>
      </c>
    </row>
    <row r="9456" spans="1:9" hidden="1" outlineLevel="3" x14ac:dyDescent="0.25">
      <c r="A9456" t="s">
        <v>124</v>
      </c>
      <c r="B9456" t="str">
        <f>VLOOKUP(A9456,'AGENCY CODES'!$C$4:$F$139,3,FALSE)</f>
        <v>STATE SCHOOL FOR THE DEAF AND BLIND</v>
      </c>
      <c r="C9456" s="8" t="s">
        <v>3</v>
      </c>
      <c r="D9456" s="8" t="str">
        <f t="shared" si="1905"/>
        <v>SDA4221</v>
      </c>
      <c r="E9456">
        <v>4221</v>
      </c>
      <c r="F9456" t="str">
        <f>VLOOKUP(D9456,'Fund List'!$A$2:$F$1324,6,FALSE)</f>
        <v>ASDB COOPERATIVE SERVICES</v>
      </c>
      <c r="G9456" s="3">
        <v>476</v>
      </c>
      <c r="I9456" s="24">
        <f t="shared" si="1915"/>
        <v>514.01671069914244</v>
      </c>
    </row>
    <row r="9457" spans="1:9" hidden="1" outlineLevel="3" x14ac:dyDescent="0.25">
      <c r="A9457" t="s">
        <v>124</v>
      </c>
      <c r="B9457" t="str">
        <f>VLOOKUP(A9457,'AGENCY CODES'!$C$4:$F$139,3,FALSE)</f>
        <v>STATE SCHOOL FOR THE DEAF AND BLIND</v>
      </c>
      <c r="C9457" s="8" t="s">
        <v>4</v>
      </c>
      <c r="D9457" s="8" t="str">
        <f t="shared" si="1905"/>
        <v>SDA4221</v>
      </c>
      <c r="E9457">
        <v>4221</v>
      </c>
      <c r="F9457" t="str">
        <f>VLOOKUP(D9457,'Fund List'!$A$2:$F$1324,6,FALSE)</f>
        <v>ASDB COOPERATIVE SERVICES</v>
      </c>
      <c r="G9457" s="3">
        <v>1307</v>
      </c>
      <c r="I9457" s="24">
        <f t="shared" si="1915"/>
        <v>1411.386220344074</v>
      </c>
    </row>
    <row r="9458" spans="1:9" hidden="1" outlineLevel="3" x14ac:dyDescent="0.25">
      <c r="A9458" t="s">
        <v>124</v>
      </c>
      <c r="B9458" t="str">
        <f>VLOOKUP(A9458,'AGENCY CODES'!$C$4:$F$139,3,FALSE)</f>
        <v>STATE SCHOOL FOR THE DEAF AND BLIND</v>
      </c>
      <c r="C9458" s="8" t="s">
        <v>5</v>
      </c>
      <c r="D9458" s="8" t="str">
        <f t="shared" si="1905"/>
        <v>SDA4221</v>
      </c>
      <c r="E9458">
        <v>4221</v>
      </c>
      <c r="F9458" t="str">
        <f>VLOOKUP(D9458,'Fund List'!$A$2:$F$1324,6,FALSE)</f>
        <v>ASDB COOPERATIVE SERVICES</v>
      </c>
      <c r="G9458" s="3">
        <v>56</v>
      </c>
      <c r="I9458" s="24">
        <f t="shared" si="1915"/>
        <v>60.472554199899108</v>
      </c>
    </row>
    <row r="9459" spans="1:9" hidden="1" outlineLevel="3" x14ac:dyDescent="0.25">
      <c r="A9459" t="s">
        <v>124</v>
      </c>
      <c r="B9459" t="str">
        <f>VLOOKUP(A9459,'AGENCY CODES'!$C$4:$F$139,3,FALSE)</f>
        <v>STATE SCHOOL FOR THE DEAF AND BLIND</v>
      </c>
      <c r="C9459" s="8" t="s">
        <v>6</v>
      </c>
      <c r="D9459" s="8" t="str">
        <f t="shared" si="1905"/>
        <v>SDA4221</v>
      </c>
      <c r="E9459">
        <v>4221</v>
      </c>
      <c r="F9459" t="str">
        <f>VLOOKUP(D9459,'Fund List'!$A$2:$F$1324,6,FALSE)</f>
        <v>ASDB COOPERATIVE SERVICES</v>
      </c>
      <c r="G9459" s="3">
        <v>275</v>
      </c>
      <c r="I9459" s="24">
        <f t="shared" si="1915"/>
        <v>296.96343580307604</v>
      </c>
    </row>
    <row r="9460" spans="1:9" hidden="1" outlineLevel="3" x14ac:dyDescent="0.25">
      <c r="A9460" t="s">
        <v>124</v>
      </c>
      <c r="B9460" t="str">
        <f>VLOOKUP(A9460,'AGENCY CODES'!$C$4:$F$139,3,FALSE)</f>
        <v>STATE SCHOOL FOR THE DEAF AND BLIND</v>
      </c>
      <c r="C9460" s="8" t="s">
        <v>7</v>
      </c>
      <c r="D9460" s="8" t="str">
        <f t="shared" si="1905"/>
        <v>SDA4221</v>
      </c>
      <c r="E9460">
        <v>4221</v>
      </c>
      <c r="F9460" t="str">
        <f>VLOOKUP(D9460,'Fund List'!$A$2:$F$1324,6,FALSE)</f>
        <v>ASDB COOPERATIVE SERVICES</v>
      </c>
      <c r="G9460" s="3">
        <v>129</v>
      </c>
      <c r="I9460" s="24">
        <f t="shared" si="1915"/>
        <v>139.30284806762475</v>
      </c>
    </row>
    <row r="9461" spans="1:9" hidden="1" outlineLevel="3" x14ac:dyDescent="0.25">
      <c r="A9461" t="s">
        <v>124</v>
      </c>
      <c r="B9461" t="str">
        <f>VLOOKUP(A9461,'AGENCY CODES'!$C$4:$F$139,3,FALSE)</f>
        <v>STATE SCHOOL FOR THE DEAF AND BLIND</v>
      </c>
      <c r="C9461" s="8" t="s">
        <v>14</v>
      </c>
      <c r="D9461" s="8" t="str">
        <f t="shared" si="1905"/>
        <v>SDA4221</v>
      </c>
      <c r="E9461">
        <v>4221</v>
      </c>
      <c r="F9461" t="str">
        <f>VLOOKUP(D9461,'Fund List'!$A$2:$F$1324,6,FALSE)</f>
        <v>ASDB COOPERATIVE SERVICES</v>
      </c>
      <c r="G9461" s="3">
        <v>5</v>
      </c>
      <c r="I9461" s="24">
        <f t="shared" si="1915"/>
        <v>5.3993351964195639</v>
      </c>
    </row>
    <row r="9462" spans="1:9" hidden="1" outlineLevel="3" x14ac:dyDescent="0.25">
      <c r="A9462" t="s">
        <v>124</v>
      </c>
      <c r="B9462" t="str">
        <f>VLOOKUP(A9462,'AGENCY CODES'!$C$4:$F$139,3,FALSE)</f>
        <v>STATE SCHOOL FOR THE DEAF AND BLIND</v>
      </c>
      <c r="C9462" s="8" t="s">
        <v>8</v>
      </c>
      <c r="D9462" s="8" t="str">
        <f t="shared" si="1905"/>
        <v>SDA4221</v>
      </c>
      <c r="E9462">
        <v>4221</v>
      </c>
      <c r="F9462" t="str">
        <f>VLOOKUP(D9462,'Fund List'!$A$2:$F$1324,6,FALSE)</f>
        <v>ASDB COOPERATIVE SERVICES</v>
      </c>
      <c r="G9462" s="3">
        <v>27</v>
      </c>
      <c r="I9462" s="24">
        <f t="shared" si="1915"/>
        <v>29.156410060665646</v>
      </c>
    </row>
    <row r="9463" spans="1:9" hidden="1" outlineLevel="3" x14ac:dyDescent="0.25">
      <c r="A9463" t="s">
        <v>124</v>
      </c>
      <c r="B9463" t="str">
        <f>VLOOKUP(A9463,'AGENCY CODES'!$C$4:$F$139,3,FALSE)</f>
        <v>STATE SCHOOL FOR THE DEAF AND BLIND</v>
      </c>
      <c r="C9463" s="8" t="s">
        <v>10</v>
      </c>
      <c r="D9463" s="8" t="str">
        <f t="shared" si="1905"/>
        <v>SDA4221</v>
      </c>
      <c r="E9463">
        <v>4221</v>
      </c>
      <c r="F9463" t="str">
        <f>VLOOKUP(D9463,'Fund List'!$A$2:$F$1324,6,FALSE)</f>
        <v>ASDB COOPERATIVE SERVICES</v>
      </c>
      <c r="G9463" s="3">
        <v>258</v>
      </c>
      <c r="I9463" s="24">
        <f t="shared" si="1915"/>
        <v>278.6056961352495</v>
      </c>
    </row>
    <row r="9464" spans="1:9" hidden="1" outlineLevel="3" x14ac:dyDescent="0.25">
      <c r="A9464" t="s">
        <v>124</v>
      </c>
      <c r="B9464" t="str">
        <f>VLOOKUP(A9464,'AGENCY CODES'!$C$4:$F$139,3,FALSE)</f>
        <v>STATE SCHOOL FOR THE DEAF AND BLIND</v>
      </c>
      <c r="C9464" s="8" t="s">
        <v>11</v>
      </c>
      <c r="D9464" s="8" t="str">
        <f t="shared" si="1905"/>
        <v>SDA4221</v>
      </c>
      <c r="E9464">
        <v>4221</v>
      </c>
      <c r="F9464" t="str">
        <f>VLOOKUP(D9464,'Fund List'!$A$2:$F$1324,6,FALSE)</f>
        <v>ASDB COOPERATIVE SERVICES</v>
      </c>
      <c r="G9464" s="3">
        <v>1602</v>
      </c>
      <c r="I9464" s="24">
        <f t="shared" si="1915"/>
        <v>1729.9469969328284</v>
      </c>
    </row>
    <row r="9465" spans="1:9" hidden="1" outlineLevel="3" x14ac:dyDescent="0.25">
      <c r="A9465" t="s">
        <v>124</v>
      </c>
      <c r="B9465" t="str">
        <f>VLOOKUP(A9465,'AGENCY CODES'!$C$4:$F$139,3,FALSE)</f>
        <v>STATE SCHOOL FOR THE DEAF AND BLIND</v>
      </c>
      <c r="C9465" s="8" t="s">
        <v>12</v>
      </c>
      <c r="D9465" s="8" t="str">
        <f t="shared" si="1905"/>
        <v>SDA4221</v>
      </c>
      <c r="E9465">
        <v>4221</v>
      </c>
      <c r="F9465" t="str">
        <f>VLOOKUP(D9465,'Fund List'!$A$2:$F$1324,6,FALSE)</f>
        <v>ASDB COOPERATIVE SERVICES</v>
      </c>
      <c r="G9465" s="3">
        <v>115</v>
      </c>
      <c r="I9465" s="24">
        <f t="shared" si="1915"/>
        <v>124.18470951764998</v>
      </c>
    </row>
    <row r="9466" spans="1:9" hidden="1" outlineLevel="3" x14ac:dyDescent="0.25">
      <c r="A9466" t="s">
        <v>124</v>
      </c>
      <c r="B9466" t="str">
        <f>VLOOKUP(A9466,'AGENCY CODES'!$C$4:$F$139,3,FALSE)</f>
        <v>STATE SCHOOL FOR THE DEAF AND BLIND</v>
      </c>
      <c r="C9466" s="8">
        <v>1</v>
      </c>
      <c r="D9466" s="8" t="str">
        <f t="shared" si="1905"/>
        <v>SDA4221</v>
      </c>
      <c r="E9466">
        <v>4221</v>
      </c>
      <c r="F9466" t="str">
        <f>VLOOKUP(D9466,'Fund List'!$A$2:$F$1324,6,FALSE)</f>
        <v>ASDB COOPERATIVE SERVICES</v>
      </c>
      <c r="G9466" s="3">
        <v>190</v>
      </c>
      <c r="I9466" s="24">
        <f t="shared" si="1915"/>
        <v>205.17473746394344</v>
      </c>
    </row>
    <row r="9467" spans="1:9" hidden="1" outlineLevel="3" x14ac:dyDescent="0.25">
      <c r="A9467" t="s">
        <v>124</v>
      </c>
      <c r="B9467" t="str">
        <f>VLOOKUP(A9467,'AGENCY CODES'!$C$4:$F$139,3,FALSE)</f>
        <v>STATE SCHOOL FOR THE DEAF AND BLIND</v>
      </c>
      <c r="C9467" s="8">
        <v>2</v>
      </c>
      <c r="D9467" s="8" t="str">
        <f t="shared" si="1905"/>
        <v>SDA4221</v>
      </c>
      <c r="E9467">
        <v>4221</v>
      </c>
      <c r="F9467" t="str">
        <f>VLOOKUP(D9467,'Fund List'!$A$2:$F$1324,6,FALSE)</f>
        <v>ASDB COOPERATIVE SERVICES</v>
      </c>
      <c r="G9467" s="3">
        <v>1376</v>
      </c>
      <c r="I9467" s="24">
        <f t="shared" si="1915"/>
        <v>1485.8970460546641</v>
      </c>
    </row>
    <row r="9468" spans="1:9" hidden="1" outlineLevel="3" x14ac:dyDescent="0.25">
      <c r="A9468" t="s">
        <v>124</v>
      </c>
      <c r="B9468" t="str">
        <f>VLOOKUP(A9468,'AGENCY CODES'!$C$4:$F$139,3,FALSE)</f>
        <v>STATE SCHOOL FOR THE DEAF AND BLIND</v>
      </c>
      <c r="C9468" s="8">
        <v>8</v>
      </c>
      <c r="D9468" s="8" t="str">
        <f t="shared" si="1905"/>
        <v>SDA4221</v>
      </c>
      <c r="E9468">
        <v>4221</v>
      </c>
      <c r="F9468" t="str">
        <f>VLOOKUP(D9468,'Fund List'!$A$2:$F$1324,6,FALSE)</f>
        <v>ASDB COOPERATIVE SERVICES</v>
      </c>
      <c r="G9468" s="3">
        <v>2778</v>
      </c>
      <c r="I9468" s="24">
        <f t="shared" si="1915"/>
        <v>2999.8706351307096</v>
      </c>
    </row>
    <row r="9469" spans="1:9" outlineLevel="2" collapsed="1" x14ac:dyDescent="0.25">
      <c r="F9469" s="1" t="s">
        <v>4711</v>
      </c>
      <c r="I9469" s="24">
        <f t="shared" ref="I9469" si="1916">SUBTOTAL(9,I9454:I9468)</f>
        <v>9294.4156071166381</v>
      </c>
    </row>
    <row r="9470" spans="1:9" hidden="1" outlineLevel="3" x14ac:dyDescent="0.25">
      <c r="A9470" t="s">
        <v>124</v>
      </c>
      <c r="B9470" t="str">
        <f>VLOOKUP(A9470,'AGENCY CODES'!$C$4:$F$139,3,FALSE)</f>
        <v>STATE SCHOOL FOR THE DEAF AND BLIND</v>
      </c>
      <c r="C9470" s="8" t="s">
        <v>1</v>
      </c>
      <c r="D9470" s="8" t="str">
        <f t="shared" ref="D9470:D9533" si="1917">CONCATENATE(A9470,E9470)</f>
        <v>SDA4222</v>
      </c>
      <c r="E9470">
        <v>4222</v>
      </c>
      <c r="F9470" t="str">
        <f>VLOOKUP(D9470,'Fund List'!$A$2:$F$1324,6,FALSE)</f>
        <v>ENTERPRISE FUND</v>
      </c>
      <c r="G9470" s="3">
        <v>2</v>
      </c>
      <c r="I9470" s="24">
        <f t="shared" ref="I9470:I9482" si="1918">$G9470/$G$10*I$5</f>
        <v>2.1597340785678254</v>
      </c>
    </row>
    <row r="9471" spans="1:9" hidden="1" outlineLevel="3" x14ac:dyDescent="0.25">
      <c r="A9471" t="s">
        <v>124</v>
      </c>
      <c r="B9471" t="str">
        <f>VLOOKUP(A9471,'AGENCY CODES'!$C$4:$F$139,3,FALSE)</f>
        <v>STATE SCHOOL FOR THE DEAF AND BLIND</v>
      </c>
      <c r="C9471" s="8" t="s">
        <v>3</v>
      </c>
      <c r="D9471" s="8" t="str">
        <f t="shared" si="1917"/>
        <v>SDA4222</v>
      </c>
      <c r="E9471">
        <v>4222</v>
      </c>
      <c r="F9471" t="str">
        <f>VLOOKUP(D9471,'Fund List'!$A$2:$F$1324,6,FALSE)</f>
        <v>ENTERPRISE FUND</v>
      </c>
      <c r="G9471" s="3">
        <v>112</v>
      </c>
      <c r="I9471" s="24">
        <f t="shared" si="1918"/>
        <v>120.94510839979822</v>
      </c>
    </row>
    <row r="9472" spans="1:9" hidden="1" outlineLevel="3" x14ac:dyDescent="0.25">
      <c r="A9472" t="s">
        <v>124</v>
      </c>
      <c r="B9472" t="str">
        <f>VLOOKUP(A9472,'AGENCY CODES'!$C$4:$F$139,3,FALSE)</f>
        <v>STATE SCHOOL FOR THE DEAF AND BLIND</v>
      </c>
      <c r="C9472" s="8" t="s">
        <v>4</v>
      </c>
      <c r="D9472" s="8" t="str">
        <f t="shared" si="1917"/>
        <v>SDA4222</v>
      </c>
      <c r="E9472">
        <v>4222</v>
      </c>
      <c r="F9472" t="str">
        <f>VLOOKUP(D9472,'Fund List'!$A$2:$F$1324,6,FALSE)</f>
        <v>ENTERPRISE FUND</v>
      </c>
      <c r="G9472" s="3">
        <v>29</v>
      </c>
      <c r="I9472" s="24">
        <f t="shared" si="1918"/>
        <v>31.316144139233469</v>
      </c>
    </row>
    <row r="9473" spans="1:9" hidden="1" outlineLevel="3" x14ac:dyDescent="0.25">
      <c r="A9473" t="s">
        <v>124</v>
      </c>
      <c r="B9473" t="str">
        <f>VLOOKUP(A9473,'AGENCY CODES'!$C$4:$F$139,3,FALSE)</f>
        <v>STATE SCHOOL FOR THE DEAF AND BLIND</v>
      </c>
      <c r="C9473" s="8" t="s">
        <v>5</v>
      </c>
      <c r="D9473" s="8" t="str">
        <f t="shared" si="1917"/>
        <v>SDA4222</v>
      </c>
      <c r="E9473">
        <v>4222</v>
      </c>
      <c r="F9473" t="str">
        <f>VLOOKUP(D9473,'Fund List'!$A$2:$F$1324,6,FALSE)</f>
        <v>ENTERPRISE FUND</v>
      </c>
      <c r="G9473" s="3">
        <v>1</v>
      </c>
      <c r="I9473" s="24">
        <f t="shared" si="1918"/>
        <v>1.0798670392839127</v>
      </c>
    </row>
    <row r="9474" spans="1:9" hidden="1" outlineLevel="3" x14ac:dyDescent="0.25">
      <c r="A9474" t="s">
        <v>124</v>
      </c>
      <c r="B9474" t="str">
        <f>VLOOKUP(A9474,'AGENCY CODES'!$C$4:$F$139,3,FALSE)</f>
        <v>STATE SCHOOL FOR THE DEAF AND BLIND</v>
      </c>
      <c r="C9474" s="8" t="s">
        <v>6</v>
      </c>
      <c r="D9474" s="8" t="str">
        <f t="shared" si="1917"/>
        <v>SDA4222</v>
      </c>
      <c r="E9474">
        <v>4222</v>
      </c>
      <c r="F9474" t="str">
        <f>VLOOKUP(D9474,'Fund List'!$A$2:$F$1324,6,FALSE)</f>
        <v>ENTERPRISE FUND</v>
      </c>
      <c r="G9474" s="3">
        <v>20</v>
      </c>
      <c r="I9474" s="24">
        <f t="shared" si="1918"/>
        <v>21.597340785678256</v>
      </c>
    </row>
    <row r="9475" spans="1:9" hidden="1" outlineLevel="3" x14ac:dyDescent="0.25">
      <c r="A9475" t="s">
        <v>124</v>
      </c>
      <c r="B9475" t="str">
        <f>VLOOKUP(A9475,'AGENCY CODES'!$C$4:$F$139,3,FALSE)</f>
        <v>STATE SCHOOL FOR THE DEAF AND BLIND</v>
      </c>
      <c r="C9475" s="8" t="s">
        <v>7</v>
      </c>
      <c r="D9475" s="8" t="str">
        <f t="shared" si="1917"/>
        <v>SDA4222</v>
      </c>
      <c r="E9475">
        <v>4222</v>
      </c>
      <c r="F9475" t="str">
        <f>VLOOKUP(D9475,'Fund List'!$A$2:$F$1324,6,FALSE)</f>
        <v>ENTERPRISE FUND</v>
      </c>
      <c r="G9475" s="3">
        <v>3</v>
      </c>
      <c r="I9475" s="24">
        <f t="shared" si="1918"/>
        <v>3.2396011178517381</v>
      </c>
    </row>
    <row r="9476" spans="1:9" hidden="1" outlineLevel="3" x14ac:dyDescent="0.25">
      <c r="A9476" t="s">
        <v>124</v>
      </c>
      <c r="B9476" t="str">
        <f>VLOOKUP(A9476,'AGENCY CODES'!$C$4:$F$139,3,FALSE)</f>
        <v>STATE SCHOOL FOR THE DEAF AND BLIND</v>
      </c>
      <c r="C9476" s="8" t="s">
        <v>14</v>
      </c>
      <c r="D9476" s="8" t="str">
        <f t="shared" si="1917"/>
        <v>SDA4222</v>
      </c>
      <c r="E9476">
        <v>4222</v>
      </c>
      <c r="F9476" t="str">
        <f>VLOOKUP(D9476,'Fund List'!$A$2:$F$1324,6,FALSE)</f>
        <v>ENTERPRISE FUND</v>
      </c>
      <c r="G9476" s="3">
        <v>2</v>
      </c>
      <c r="I9476" s="24">
        <f t="shared" si="1918"/>
        <v>2.1597340785678254</v>
      </c>
    </row>
    <row r="9477" spans="1:9" hidden="1" outlineLevel="3" x14ac:dyDescent="0.25">
      <c r="A9477" t="s">
        <v>124</v>
      </c>
      <c r="B9477" t="str">
        <f>VLOOKUP(A9477,'AGENCY CODES'!$C$4:$F$139,3,FALSE)</f>
        <v>STATE SCHOOL FOR THE DEAF AND BLIND</v>
      </c>
      <c r="C9477" s="8" t="s">
        <v>8</v>
      </c>
      <c r="D9477" s="8" t="str">
        <f t="shared" si="1917"/>
        <v>SDA4222</v>
      </c>
      <c r="E9477">
        <v>4222</v>
      </c>
      <c r="F9477" t="str">
        <f>VLOOKUP(D9477,'Fund List'!$A$2:$F$1324,6,FALSE)</f>
        <v>ENTERPRISE FUND</v>
      </c>
      <c r="G9477" s="3">
        <v>2</v>
      </c>
      <c r="I9477" s="24">
        <f t="shared" si="1918"/>
        <v>2.1597340785678254</v>
      </c>
    </row>
    <row r="9478" spans="1:9" hidden="1" outlineLevel="3" x14ac:dyDescent="0.25">
      <c r="A9478" t="s">
        <v>124</v>
      </c>
      <c r="B9478" t="str">
        <f>VLOOKUP(A9478,'AGENCY CODES'!$C$4:$F$139,3,FALSE)</f>
        <v>STATE SCHOOL FOR THE DEAF AND BLIND</v>
      </c>
      <c r="C9478" s="8" t="s">
        <v>10</v>
      </c>
      <c r="D9478" s="8" t="str">
        <f t="shared" si="1917"/>
        <v>SDA4222</v>
      </c>
      <c r="E9478">
        <v>4222</v>
      </c>
      <c r="F9478" t="str">
        <f>VLOOKUP(D9478,'Fund List'!$A$2:$F$1324,6,FALSE)</f>
        <v>ENTERPRISE FUND</v>
      </c>
      <c r="G9478" s="3">
        <v>19</v>
      </c>
      <c r="I9478" s="24">
        <f t="shared" si="1918"/>
        <v>20.517473746394341</v>
      </c>
    </row>
    <row r="9479" spans="1:9" hidden="1" outlineLevel="3" x14ac:dyDescent="0.25">
      <c r="A9479" t="s">
        <v>124</v>
      </c>
      <c r="B9479" t="str">
        <f>VLOOKUP(A9479,'AGENCY CODES'!$C$4:$F$139,3,FALSE)</f>
        <v>STATE SCHOOL FOR THE DEAF AND BLIND</v>
      </c>
      <c r="C9479" s="8" t="s">
        <v>11</v>
      </c>
      <c r="D9479" s="8" t="str">
        <f t="shared" si="1917"/>
        <v>SDA4222</v>
      </c>
      <c r="E9479">
        <v>4222</v>
      </c>
      <c r="F9479" t="str">
        <f>VLOOKUP(D9479,'Fund List'!$A$2:$F$1324,6,FALSE)</f>
        <v>ENTERPRISE FUND</v>
      </c>
      <c r="G9479" s="3">
        <v>22</v>
      </c>
      <c r="I9479" s="24">
        <f t="shared" si="1918"/>
        <v>23.757074864246082</v>
      </c>
    </row>
    <row r="9480" spans="1:9" hidden="1" outlineLevel="3" x14ac:dyDescent="0.25">
      <c r="A9480" t="s">
        <v>124</v>
      </c>
      <c r="B9480" t="str">
        <f>VLOOKUP(A9480,'AGENCY CODES'!$C$4:$F$139,3,FALSE)</f>
        <v>STATE SCHOOL FOR THE DEAF AND BLIND</v>
      </c>
      <c r="C9480" s="8" t="s">
        <v>12</v>
      </c>
      <c r="D9480" s="8" t="str">
        <f t="shared" si="1917"/>
        <v>SDA4222</v>
      </c>
      <c r="E9480">
        <v>4222</v>
      </c>
      <c r="F9480" t="str">
        <f>VLOOKUP(D9480,'Fund List'!$A$2:$F$1324,6,FALSE)</f>
        <v>ENTERPRISE FUND</v>
      </c>
      <c r="G9480" s="3">
        <v>5</v>
      </c>
      <c r="I9480" s="24">
        <f t="shared" si="1918"/>
        <v>5.3993351964195639</v>
      </c>
    </row>
    <row r="9481" spans="1:9" hidden="1" outlineLevel="3" x14ac:dyDescent="0.25">
      <c r="A9481" t="s">
        <v>124</v>
      </c>
      <c r="B9481" t="str">
        <f>VLOOKUP(A9481,'AGENCY CODES'!$C$4:$F$139,3,FALSE)</f>
        <v>STATE SCHOOL FOR THE DEAF AND BLIND</v>
      </c>
      <c r="C9481" s="8">
        <v>2</v>
      </c>
      <c r="D9481" s="8" t="str">
        <f t="shared" si="1917"/>
        <v>SDA4222</v>
      </c>
      <c r="E9481">
        <v>4222</v>
      </c>
      <c r="F9481" t="str">
        <f>VLOOKUP(D9481,'Fund List'!$A$2:$F$1324,6,FALSE)</f>
        <v>ENTERPRISE FUND</v>
      </c>
      <c r="G9481" s="3">
        <v>20</v>
      </c>
      <c r="I9481" s="24">
        <f t="shared" si="1918"/>
        <v>21.597340785678256</v>
      </c>
    </row>
    <row r="9482" spans="1:9" hidden="1" outlineLevel="3" x14ac:dyDescent="0.25">
      <c r="A9482" t="s">
        <v>124</v>
      </c>
      <c r="B9482" t="str">
        <f>VLOOKUP(A9482,'AGENCY CODES'!$C$4:$F$139,3,FALSE)</f>
        <v>STATE SCHOOL FOR THE DEAF AND BLIND</v>
      </c>
      <c r="C9482" s="8">
        <v>8</v>
      </c>
      <c r="D9482" s="8" t="str">
        <f t="shared" si="1917"/>
        <v>SDA4222</v>
      </c>
      <c r="E9482">
        <v>4222</v>
      </c>
      <c r="F9482" t="str">
        <f>VLOOKUP(D9482,'Fund List'!$A$2:$F$1324,6,FALSE)</f>
        <v>ENTERPRISE FUND</v>
      </c>
      <c r="G9482" s="3">
        <v>289</v>
      </c>
      <c r="I9482" s="24">
        <f t="shared" si="1918"/>
        <v>312.08157435305083</v>
      </c>
    </row>
    <row r="9483" spans="1:9" outlineLevel="2" collapsed="1" x14ac:dyDescent="0.25">
      <c r="F9483" s="1" t="s">
        <v>4712</v>
      </c>
      <c r="I9483" s="24">
        <f t="shared" ref="I9483" si="1919">SUBTOTAL(9,I9470:I9482)</f>
        <v>568.0100626633382</v>
      </c>
    </row>
    <row r="9484" spans="1:9" outlineLevel="1" x14ac:dyDescent="0.25">
      <c r="B9484" s="1" t="s">
        <v>3989</v>
      </c>
      <c r="I9484" s="24">
        <f t="shared" ref="I9484" si="1920">SUBTOTAL(9,I9362:I9482)</f>
        <v>35327.850190173202</v>
      </c>
    </row>
    <row r="9485" spans="1:9" hidden="1" outlineLevel="3" x14ac:dyDescent="0.25">
      <c r="A9485" t="s">
        <v>125</v>
      </c>
      <c r="B9485" t="str">
        <f>VLOOKUP(A9485,'AGENCY CODES'!$C$4:$F$139,3,FALSE)</f>
        <v>BOARD FOR SCHOOL CAPITAL FACILITIES</v>
      </c>
      <c r="C9485" s="8" t="s">
        <v>1</v>
      </c>
      <c r="D9485" s="8" t="str">
        <f t="shared" si="1917"/>
        <v>SFA1000</v>
      </c>
      <c r="E9485">
        <v>1000</v>
      </c>
      <c r="F9485" t="str">
        <f>VLOOKUP(D9485,'Fund List'!$A$2:$F$1324,6,FALSE)</f>
        <v>GENERAL FUND</v>
      </c>
      <c r="G9485" s="3">
        <v>46</v>
      </c>
      <c r="I9485" s="24">
        <f t="shared" ref="I9485:I9498" si="1921">$G9485/$G$10*I$5</f>
        <v>49.673883807059987</v>
      </c>
    </row>
    <row r="9486" spans="1:9" hidden="1" outlineLevel="3" x14ac:dyDescent="0.25">
      <c r="A9486" t="s">
        <v>125</v>
      </c>
      <c r="B9486" t="str">
        <f>VLOOKUP(A9486,'AGENCY CODES'!$C$4:$F$139,3,FALSE)</f>
        <v>BOARD FOR SCHOOL CAPITAL FACILITIES</v>
      </c>
      <c r="C9486" s="8" t="s">
        <v>3</v>
      </c>
      <c r="D9486" s="8" t="str">
        <f t="shared" si="1917"/>
        <v>SFA1000</v>
      </c>
      <c r="E9486">
        <v>1000</v>
      </c>
      <c r="F9486" t="str">
        <f>VLOOKUP(D9486,'Fund List'!$A$2:$F$1324,6,FALSE)</f>
        <v>GENERAL FUND</v>
      </c>
      <c r="G9486" s="3">
        <v>1</v>
      </c>
      <c r="I9486" s="24">
        <f t="shared" si="1921"/>
        <v>1.0798670392839127</v>
      </c>
    </row>
    <row r="9487" spans="1:9" hidden="1" outlineLevel="3" x14ac:dyDescent="0.25">
      <c r="A9487" t="s">
        <v>125</v>
      </c>
      <c r="B9487" t="str">
        <f>VLOOKUP(A9487,'AGENCY CODES'!$C$4:$F$139,3,FALSE)</f>
        <v>BOARD FOR SCHOOL CAPITAL FACILITIES</v>
      </c>
      <c r="C9487" s="8" t="s">
        <v>4</v>
      </c>
      <c r="D9487" s="8" t="str">
        <f t="shared" si="1917"/>
        <v>SFA1000</v>
      </c>
      <c r="E9487">
        <v>1000</v>
      </c>
      <c r="F9487" t="str">
        <f>VLOOKUP(D9487,'Fund List'!$A$2:$F$1324,6,FALSE)</f>
        <v>GENERAL FUND</v>
      </c>
      <c r="G9487" s="3">
        <v>53</v>
      </c>
      <c r="I9487" s="24">
        <f t="shared" si="1921"/>
        <v>57.232953082047381</v>
      </c>
    </row>
    <row r="9488" spans="1:9" hidden="1" outlineLevel="3" x14ac:dyDescent="0.25">
      <c r="A9488" t="s">
        <v>125</v>
      </c>
      <c r="B9488" t="str">
        <f>VLOOKUP(A9488,'AGENCY CODES'!$C$4:$F$139,3,FALSE)</f>
        <v>BOARD FOR SCHOOL CAPITAL FACILITIES</v>
      </c>
      <c r="C9488" s="8" t="s">
        <v>5</v>
      </c>
      <c r="D9488" s="8" t="str">
        <f t="shared" si="1917"/>
        <v>SFA1000</v>
      </c>
      <c r="E9488">
        <v>1000</v>
      </c>
      <c r="F9488" t="str">
        <f>VLOOKUP(D9488,'Fund List'!$A$2:$F$1324,6,FALSE)</f>
        <v>GENERAL FUND</v>
      </c>
      <c r="G9488" s="3">
        <v>11</v>
      </c>
      <c r="I9488" s="24">
        <f t="shared" si="1921"/>
        <v>11.878537432123041</v>
      </c>
    </row>
    <row r="9489" spans="1:9" hidden="1" outlineLevel="3" x14ac:dyDescent="0.25">
      <c r="A9489" t="s">
        <v>125</v>
      </c>
      <c r="B9489" t="str">
        <f>VLOOKUP(A9489,'AGENCY CODES'!$C$4:$F$139,3,FALSE)</f>
        <v>BOARD FOR SCHOOL CAPITAL FACILITIES</v>
      </c>
      <c r="C9489" s="8" t="s">
        <v>6</v>
      </c>
      <c r="D9489" s="8" t="str">
        <f t="shared" si="1917"/>
        <v>SFA1000</v>
      </c>
      <c r="E9489">
        <v>1000</v>
      </c>
      <c r="F9489" t="str">
        <f>VLOOKUP(D9489,'Fund List'!$A$2:$F$1324,6,FALSE)</f>
        <v>GENERAL FUND</v>
      </c>
      <c r="G9489" s="3">
        <v>156</v>
      </c>
      <c r="I9489" s="24">
        <f t="shared" si="1921"/>
        <v>168.4592581282904</v>
      </c>
    </row>
    <row r="9490" spans="1:9" hidden="1" outlineLevel="3" x14ac:dyDescent="0.25">
      <c r="A9490" t="s">
        <v>125</v>
      </c>
      <c r="B9490" t="str">
        <f>VLOOKUP(A9490,'AGENCY CODES'!$C$4:$F$139,3,FALSE)</f>
        <v>BOARD FOR SCHOOL CAPITAL FACILITIES</v>
      </c>
      <c r="C9490" s="8" t="s">
        <v>7</v>
      </c>
      <c r="D9490" s="8" t="str">
        <f t="shared" si="1917"/>
        <v>SFA1000</v>
      </c>
      <c r="E9490">
        <v>1000</v>
      </c>
      <c r="F9490" t="str">
        <f>VLOOKUP(D9490,'Fund List'!$A$2:$F$1324,6,FALSE)</f>
        <v>GENERAL FUND</v>
      </c>
      <c r="G9490" s="3">
        <v>40</v>
      </c>
      <c r="I9490" s="24">
        <f t="shared" si="1921"/>
        <v>43.194681571356512</v>
      </c>
    </row>
    <row r="9491" spans="1:9" hidden="1" outlineLevel="3" x14ac:dyDescent="0.25">
      <c r="A9491" t="s">
        <v>125</v>
      </c>
      <c r="B9491" t="str">
        <f>VLOOKUP(A9491,'AGENCY CODES'!$C$4:$F$139,3,FALSE)</f>
        <v>BOARD FOR SCHOOL CAPITAL FACILITIES</v>
      </c>
      <c r="C9491" s="8" t="s">
        <v>17</v>
      </c>
      <c r="D9491" s="8" t="str">
        <f t="shared" si="1917"/>
        <v>SFA1000</v>
      </c>
      <c r="E9491">
        <v>1000</v>
      </c>
      <c r="F9491" t="str">
        <f>VLOOKUP(D9491,'Fund List'!$A$2:$F$1324,6,FALSE)</f>
        <v>GENERAL FUND</v>
      </c>
      <c r="G9491" s="3">
        <v>12</v>
      </c>
      <c r="I9491" s="24">
        <f t="shared" si="1921"/>
        <v>12.958404471406952</v>
      </c>
    </row>
    <row r="9492" spans="1:9" hidden="1" outlineLevel="3" x14ac:dyDescent="0.25">
      <c r="A9492" t="s">
        <v>125</v>
      </c>
      <c r="B9492" t="str">
        <f>VLOOKUP(A9492,'AGENCY CODES'!$C$4:$F$139,3,FALSE)</f>
        <v>BOARD FOR SCHOOL CAPITAL FACILITIES</v>
      </c>
      <c r="C9492" s="8" t="s">
        <v>8</v>
      </c>
      <c r="D9492" s="8" t="str">
        <f t="shared" si="1917"/>
        <v>SFA1000</v>
      </c>
      <c r="E9492">
        <v>1000</v>
      </c>
      <c r="F9492" t="str">
        <f>VLOOKUP(D9492,'Fund List'!$A$2:$F$1324,6,FALSE)</f>
        <v>GENERAL FUND</v>
      </c>
      <c r="G9492" s="3">
        <v>19</v>
      </c>
      <c r="I9492" s="24">
        <f t="shared" si="1921"/>
        <v>20.517473746394341</v>
      </c>
    </row>
    <row r="9493" spans="1:9" hidden="1" outlineLevel="3" x14ac:dyDescent="0.25">
      <c r="A9493" t="s">
        <v>125</v>
      </c>
      <c r="B9493" t="str">
        <f>VLOOKUP(A9493,'AGENCY CODES'!$C$4:$F$139,3,FALSE)</f>
        <v>BOARD FOR SCHOOL CAPITAL FACILITIES</v>
      </c>
      <c r="C9493" s="8" t="s">
        <v>10</v>
      </c>
      <c r="D9493" s="8" t="str">
        <f t="shared" si="1917"/>
        <v>SFA1000</v>
      </c>
      <c r="E9493">
        <v>1000</v>
      </c>
      <c r="F9493" t="str">
        <f>VLOOKUP(D9493,'Fund List'!$A$2:$F$1324,6,FALSE)</f>
        <v>GENERAL FUND</v>
      </c>
      <c r="G9493" s="3">
        <v>60</v>
      </c>
      <c r="I9493" s="24">
        <f t="shared" si="1921"/>
        <v>64.792022357034767</v>
      </c>
    </row>
    <row r="9494" spans="1:9" hidden="1" outlineLevel="3" x14ac:dyDescent="0.25">
      <c r="A9494" t="s">
        <v>125</v>
      </c>
      <c r="B9494" t="str">
        <f>VLOOKUP(A9494,'AGENCY CODES'!$C$4:$F$139,3,FALSE)</f>
        <v>BOARD FOR SCHOOL CAPITAL FACILITIES</v>
      </c>
      <c r="C9494" s="8" t="s">
        <v>11</v>
      </c>
      <c r="D9494" s="8" t="str">
        <f t="shared" si="1917"/>
        <v>SFA1000</v>
      </c>
      <c r="E9494">
        <v>1000</v>
      </c>
      <c r="F9494" t="str">
        <f>VLOOKUP(D9494,'Fund List'!$A$2:$F$1324,6,FALSE)</f>
        <v>GENERAL FUND</v>
      </c>
      <c r="G9494" s="3">
        <v>170</v>
      </c>
      <c r="I9494" s="24">
        <f t="shared" si="1921"/>
        <v>183.57739667826519</v>
      </c>
    </row>
    <row r="9495" spans="1:9" hidden="1" outlineLevel="3" x14ac:dyDescent="0.25">
      <c r="A9495" t="s">
        <v>125</v>
      </c>
      <c r="B9495" t="str">
        <f>VLOOKUP(A9495,'AGENCY CODES'!$C$4:$F$139,3,FALSE)</f>
        <v>BOARD FOR SCHOOL CAPITAL FACILITIES</v>
      </c>
      <c r="C9495" s="8" t="s">
        <v>12</v>
      </c>
      <c r="D9495" s="8" t="str">
        <f t="shared" si="1917"/>
        <v>SFA1000</v>
      </c>
      <c r="E9495">
        <v>1000</v>
      </c>
      <c r="F9495" t="str">
        <f>VLOOKUP(D9495,'Fund List'!$A$2:$F$1324,6,FALSE)</f>
        <v>GENERAL FUND</v>
      </c>
      <c r="G9495" s="3">
        <v>20</v>
      </c>
      <c r="I9495" s="24">
        <f t="shared" si="1921"/>
        <v>21.597340785678256</v>
      </c>
    </row>
    <row r="9496" spans="1:9" hidden="1" outlineLevel="3" x14ac:dyDescent="0.25">
      <c r="A9496" t="s">
        <v>125</v>
      </c>
      <c r="B9496" t="str">
        <f>VLOOKUP(A9496,'AGENCY CODES'!$C$4:$F$139,3,FALSE)</f>
        <v>BOARD FOR SCHOOL CAPITAL FACILITIES</v>
      </c>
      <c r="C9496" s="8">
        <v>1</v>
      </c>
      <c r="D9496" s="8" t="str">
        <f t="shared" si="1917"/>
        <v>SFA1000</v>
      </c>
      <c r="E9496">
        <v>1000</v>
      </c>
      <c r="F9496" t="str">
        <f>VLOOKUP(D9496,'Fund List'!$A$2:$F$1324,6,FALSE)</f>
        <v>GENERAL FUND</v>
      </c>
      <c r="G9496" s="3">
        <v>41</v>
      </c>
      <c r="I9496" s="24">
        <f t="shared" si="1921"/>
        <v>44.274548610640423</v>
      </c>
    </row>
    <row r="9497" spans="1:9" hidden="1" outlineLevel="3" x14ac:dyDescent="0.25">
      <c r="A9497" t="s">
        <v>125</v>
      </c>
      <c r="B9497" t="str">
        <f>VLOOKUP(A9497,'AGENCY CODES'!$C$4:$F$139,3,FALSE)</f>
        <v>BOARD FOR SCHOOL CAPITAL FACILITIES</v>
      </c>
      <c r="C9497" s="8">
        <v>2</v>
      </c>
      <c r="D9497" s="8" t="str">
        <f t="shared" si="1917"/>
        <v>SFA1000</v>
      </c>
      <c r="E9497">
        <v>1000</v>
      </c>
      <c r="F9497" t="str">
        <f>VLOOKUP(D9497,'Fund List'!$A$2:$F$1324,6,FALSE)</f>
        <v>GENERAL FUND</v>
      </c>
      <c r="G9497" s="3">
        <v>106</v>
      </c>
      <c r="I9497" s="24">
        <f t="shared" si="1921"/>
        <v>114.46590616409476</v>
      </c>
    </row>
    <row r="9498" spans="1:9" hidden="1" outlineLevel="3" x14ac:dyDescent="0.25">
      <c r="A9498" t="s">
        <v>125</v>
      </c>
      <c r="B9498" t="str">
        <f>VLOOKUP(A9498,'AGENCY CODES'!$C$4:$F$139,3,FALSE)</f>
        <v>BOARD FOR SCHOOL CAPITAL FACILITIES</v>
      </c>
      <c r="C9498" s="8">
        <v>8</v>
      </c>
      <c r="D9498" s="8" t="str">
        <f t="shared" si="1917"/>
        <v>SFA1000</v>
      </c>
      <c r="E9498">
        <v>1000</v>
      </c>
      <c r="F9498" t="str">
        <f>VLOOKUP(D9498,'Fund List'!$A$2:$F$1324,6,FALSE)</f>
        <v>GENERAL FUND</v>
      </c>
      <c r="G9498" s="3">
        <v>756</v>
      </c>
      <c r="I9498" s="24">
        <f t="shared" si="1921"/>
        <v>816.37948169863807</v>
      </c>
    </row>
    <row r="9499" spans="1:9" outlineLevel="2" collapsed="1" x14ac:dyDescent="0.25">
      <c r="F9499" s="1" t="s">
        <v>4007</v>
      </c>
      <c r="I9499" s="24">
        <f t="shared" ref="I9499" si="1922">SUBTOTAL(9,I9485:I9498)</f>
        <v>1610.081755572314</v>
      </c>
    </row>
    <row r="9500" spans="1:9" hidden="1" outlineLevel="3" x14ac:dyDescent="0.25">
      <c r="A9500" t="s">
        <v>125</v>
      </c>
      <c r="B9500" t="str">
        <f>VLOOKUP(A9500,'AGENCY CODES'!$C$4:$F$139,3,FALSE)</f>
        <v>BOARD FOR SCHOOL CAPITAL FACILITIES</v>
      </c>
      <c r="C9500" s="8" t="s">
        <v>3</v>
      </c>
      <c r="D9500" s="8" t="str">
        <f t="shared" si="1917"/>
        <v>SFA2373</v>
      </c>
      <c r="E9500">
        <v>2373</v>
      </c>
      <c r="F9500" t="str">
        <f>VLOOKUP(D9500,'Fund List'!$A$2:$F$1324,6,FALSE)</f>
        <v>LEASE TO OWN -  SCHOOL FACILITIES BOARD</v>
      </c>
      <c r="G9500" s="3">
        <v>2</v>
      </c>
      <c r="I9500" s="24">
        <f t="shared" ref="I9500:I9505" si="1923">$G9500/$G$10*I$5</f>
        <v>2.1597340785678254</v>
      </c>
    </row>
    <row r="9501" spans="1:9" hidden="1" outlineLevel="3" x14ac:dyDescent="0.25">
      <c r="A9501" t="s">
        <v>125</v>
      </c>
      <c r="B9501" t="str">
        <f>VLOOKUP(A9501,'AGENCY CODES'!$C$4:$F$139,3,FALSE)</f>
        <v>BOARD FOR SCHOOL CAPITAL FACILITIES</v>
      </c>
      <c r="C9501" s="8" t="s">
        <v>5</v>
      </c>
      <c r="D9501" s="8" t="str">
        <f t="shared" si="1917"/>
        <v>SFA2373</v>
      </c>
      <c r="E9501">
        <v>2373</v>
      </c>
      <c r="F9501" t="str">
        <f>VLOOKUP(D9501,'Fund List'!$A$2:$F$1324,6,FALSE)</f>
        <v>LEASE TO OWN -  SCHOOL FACILITIES BOARD</v>
      </c>
      <c r="G9501" s="3">
        <v>5</v>
      </c>
      <c r="I9501" s="24">
        <f t="shared" si="1923"/>
        <v>5.3993351964195639</v>
      </c>
    </row>
    <row r="9502" spans="1:9" hidden="1" outlineLevel="3" x14ac:dyDescent="0.25">
      <c r="A9502" t="s">
        <v>125</v>
      </c>
      <c r="B9502" t="str">
        <f>VLOOKUP(A9502,'AGENCY CODES'!$C$4:$F$139,3,FALSE)</f>
        <v>BOARD FOR SCHOOL CAPITAL FACILITIES</v>
      </c>
      <c r="C9502" s="8" t="s">
        <v>10</v>
      </c>
      <c r="D9502" s="8" t="str">
        <f t="shared" si="1917"/>
        <v>SFA2373</v>
      </c>
      <c r="E9502">
        <v>2373</v>
      </c>
      <c r="F9502" t="str">
        <f>VLOOKUP(D9502,'Fund List'!$A$2:$F$1324,6,FALSE)</f>
        <v>LEASE TO OWN -  SCHOOL FACILITIES BOARD</v>
      </c>
      <c r="G9502" s="3">
        <v>9</v>
      </c>
      <c r="I9502" s="24">
        <f t="shared" si="1923"/>
        <v>9.7188033535552147</v>
      </c>
    </row>
    <row r="9503" spans="1:9" hidden="1" outlineLevel="3" x14ac:dyDescent="0.25">
      <c r="A9503" t="s">
        <v>125</v>
      </c>
      <c r="B9503" t="str">
        <f>VLOOKUP(A9503,'AGENCY CODES'!$C$4:$F$139,3,FALSE)</f>
        <v>BOARD FOR SCHOOL CAPITAL FACILITIES</v>
      </c>
      <c r="C9503" s="8" t="s">
        <v>11</v>
      </c>
      <c r="D9503" s="8" t="str">
        <f t="shared" si="1917"/>
        <v>SFA2373</v>
      </c>
      <c r="E9503">
        <v>2373</v>
      </c>
      <c r="F9503" t="str">
        <f>VLOOKUP(D9503,'Fund List'!$A$2:$F$1324,6,FALSE)</f>
        <v>LEASE TO OWN -  SCHOOL FACILITIES BOARD</v>
      </c>
      <c r="G9503" s="3">
        <v>25</v>
      </c>
      <c r="I9503" s="24">
        <f t="shared" si="1923"/>
        <v>26.99667598209782</v>
      </c>
    </row>
    <row r="9504" spans="1:9" hidden="1" outlineLevel="3" x14ac:dyDescent="0.25">
      <c r="A9504" t="s">
        <v>125</v>
      </c>
      <c r="B9504" t="str">
        <f>VLOOKUP(A9504,'AGENCY CODES'!$C$4:$F$139,3,FALSE)</f>
        <v>BOARD FOR SCHOOL CAPITAL FACILITIES</v>
      </c>
      <c r="C9504" s="8" t="s">
        <v>12</v>
      </c>
      <c r="D9504" s="8" t="str">
        <f t="shared" si="1917"/>
        <v>SFA2373</v>
      </c>
      <c r="E9504">
        <v>2373</v>
      </c>
      <c r="F9504" t="str">
        <f>VLOOKUP(D9504,'Fund List'!$A$2:$F$1324,6,FALSE)</f>
        <v>LEASE TO OWN -  SCHOOL FACILITIES BOARD</v>
      </c>
      <c r="G9504" s="3">
        <v>4</v>
      </c>
      <c r="I9504" s="24">
        <f t="shared" si="1923"/>
        <v>4.3194681571356508</v>
      </c>
    </row>
    <row r="9505" spans="1:9" hidden="1" outlineLevel="3" x14ac:dyDescent="0.25">
      <c r="A9505" t="s">
        <v>125</v>
      </c>
      <c r="B9505" t="str">
        <f>VLOOKUP(A9505,'AGENCY CODES'!$C$4:$F$139,3,FALSE)</f>
        <v>BOARD FOR SCHOOL CAPITAL FACILITIES</v>
      </c>
      <c r="C9505" s="8">
        <v>2</v>
      </c>
      <c r="D9505" s="8" t="str">
        <f t="shared" si="1917"/>
        <v>SFA2373</v>
      </c>
      <c r="E9505">
        <v>2373</v>
      </c>
      <c r="F9505" t="str">
        <f>VLOOKUP(D9505,'Fund List'!$A$2:$F$1324,6,FALSE)</f>
        <v>LEASE TO OWN -  SCHOOL FACILITIES BOARD</v>
      </c>
      <c r="G9505" s="3">
        <v>25</v>
      </c>
      <c r="I9505" s="24">
        <f t="shared" si="1923"/>
        <v>26.99667598209782</v>
      </c>
    </row>
    <row r="9506" spans="1:9" outlineLevel="2" collapsed="1" x14ac:dyDescent="0.25">
      <c r="F9506" s="1" t="s">
        <v>4713</v>
      </c>
      <c r="I9506" s="24">
        <f t="shared" ref="I9506" si="1924">SUBTOTAL(9,I9500:I9505)</f>
        <v>75.590692749873895</v>
      </c>
    </row>
    <row r="9507" spans="1:9" hidden="1" outlineLevel="3" x14ac:dyDescent="0.25">
      <c r="A9507" t="s">
        <v>125</v>
      </c>
      <c r="B9507" t="str">
        <f>VLOOKUP(A9507,'AGENCY CODES'!$C$4:$F$139,3,FALSE)</f>
        <v>BOARD FOR SCHOOL CAPITAL FACILITIES</v>
      </c>
      <c r="C9507" s="8" t="s">
        <v>3</v>
      </c>
      <c r="D9507" s="8" t="str">
        <f t="shared" si="1917"/>
        <v>SFA2392</v>
      </c>
      <c r="E9507">
        <v>2392</v>
      </c>
      <c r="F9507" t="str">
        <f>VLOOKUP(D9507,'Fund List'!$A$2:$F$1324,6,FALSE)</f>
        <v>BUILDING RENEWAL GRANT FUND</v>
      </c>
      <c r="G9507" s="3">
        <v>1</v>
      </c>
      <c r="I9507" s="24">
        <f t="shared" ref="I9507:I9512" si="1925">$G9507/$G$10*I$5</f>
        <v>1.0798670392839127</v>
      </c>
    </row>
    <row r="9508" spans="1:9" hidden="1" outlineLevel="3" x14ac:dyDescent="0.25">
      <c r="A9508" t="s">
        <v>125</v>
      </c>
      <c r="B9508" t="str">
        <f>VLOOKUP(A9508,'AGENCY CODES'!$C$4:$F$139,3,FALSE)</f>
        <v>BOARD FOR SCHOOL CAPITAL FACILITIES</v>
      </c>
      <c r="C9508" s="8" t="s">
        <v>5</v>
      </c>
      <c r="D9508" s="8" t="str">
        <f t="shared" si="1917"/>
        <v>SFA2392</v>
      </c>
      <c r="E9508">
        <v>2392</v>
      </c>
      <c r="F9508" t="str">
        <f>VLOOKUP(D9508,'Fund List'!$A$2:$F$1324,6,FALSE)</f>
        <v>BUILDING RENEWAL GRANT FUND</v>
      </c>
      <c r="G9508" s="3">
        <v>4</v>
      </c>
      <c r="I9508" s="24">
        <f t="shared" si="1925"/>
        <v>4.3194681571356508</v>
      </c>
    </row>
    <row r="9509" spans="1:9" hidden="1" outlineLevel="3" x14ac:dyDescent="0.25">
      <c r="A9509" t="s">
        <v>125</v>
      </c>
      <c r="B9509" t="str">
        <f>VLOOKUP(A9509,'AGENCY CODES'!$C$4:$F$139,3,FALSE)</f>
        <v>BOARD FOR SCHOOL CAPITAL FACILITIES</v>
      </c>
      <c r="C9509" s="8" t="s">
        <v>10</v>
      </c>
      <c r="D9509" s="8" t="str">
        <f t="shared" si="1917"/>
        <v>SFA2392</v>
      </c>
      <c r="E9509">
        <v>2392</v>
      </c>
      <c r="F9509" t="str">
        <f>VLOOKUP(D9509,'Fund List'!$A$2:$F$1324,6,FALSE)</f>
        <v>BUILDING RENEWAL GRANT FUND</v>
      </c>
      <c r="G9509" s="3">
        <v>60</v>
      </c>
      <c r="I9509" s="24">
        <f t="shared" si="1925"/>
        <v>64.792022357034767</v>
      </c>
    </row>
    <row r="9510" spans="1:9" hidden="1" outlineLevel="3" x14ac:dyDescent="0.25">
      <c r="A9510" t="s">
        <v>125</v>
      </c>
      <c r="B9510" t="str">
        <f>VLOOKUP(A9510,'AGENCY CODES'!$C$4:$F$139,3,FALSE)</f>
        <v>BOARD FOR SCHOOL CAPITAL FACILITIES</v>
      </c>
      <c r="C9510" s="8" t="s">
        <v>11</v>
      </c>
      <c r="D9510" s="8" t="str">
        <f t="shared" si="1917"/>
        <v>SFA2392</v>
      </c>
      <c r="E9510">
        <v>2392</v>
      </c>
      <c r="F9510" t="str">
        <f>VLOOKUP(D9510,'Fund List'!$A$2:$F$1324,6,FALSE)</f>
        <v>BUILDING RENEWAL GRANT FUND</v>
      </c>
      <c r="G9510" s="3">
        <v>353</v>
      </c>
      <c r="I9510" s="24">
        <f t="shared" si="1925"/>
        <v>381.19306486722121</v>
      </c>
    </row>
    <row r="9511" spans="1:9" hidden="1" outlineLevel="3" x14ac:dyDescent="0.25">
      <c r="A9511" t="s">
        <v>125</v>
      </c>
      <c r="B9511" t="str">
        <f>VLOOKUP(A9511,'AGENCY CODES'!$C$4:$F$139,3,FALSE)</f>
        <v>BOARD FOR SCHOOL CAPITAL FACILITIES</v>
      </c>
      <c r="C9511" s="8" t="s">
        <v>12</v>
      </c>
      <c r="D9511" s="8" t="str">
        <f t="shared" si="1917"/>
        <v>SFA2392</v>
      </c>
      <c r="E9511">
        <v>2392</v>
      </c>
      <c r="F9511" t="str">
        <f>VLOOKUP(D9511,'Fund List'!$A$2:$F$1324,6,FALSE)</f>
        <v>BUILDING RENEWAL GRANT FUND</v>
      </c>
      <c r="G9511" s="3">
        <v>2</v>
      </c>
      <c r="I9511" s="24">
        <f t="shared" si="1925"/>
        <v>2.1597340785678254</v>
      </c>
    </row>
    <row r="9512" spans="1:9" hidden="1" outlineLevel="3" x14ac:dyDescent="0.25">
      <c r="A9512" t="s">
        <v>125</v>
      </c>
      <c r="B9512" t="str">
        <f>VLOOKUP(A9512,'AGENCY CODES'!$C$4:$F$139,3,FALSE)</f>
        <v>BOARD FOR SCHOOL CAPITAL FACILITIES</v>
      </c>
      <c r="C9512" s="8">
        <v>2</v>
      </c>
      <c r="D9512" s="8" t="str">
        <f t="shared" si="1917"/>
        <v>SFA2392</v>
      </c>
      <c r="E9512">
        <v>2392</v>
      </c>
      <c r="F9512" t="str">
        <f>VLOOKUP(D9512,'Fund List'!$A$2:$F$1324,6,FALSE)</f>
        <v>BUILDING RENEWAL GRANT FUND</v>
      </c>
      <c r="G9512" s="3">
        <v>353</v>
      </c>
      <c r="I9512" s="24">
        <f t="shared" si="1925"/>
        <v>381.19306486722121</v>
      </c>
    </row>
    <row r="9513" spans="1:9" outlineLevel="2" collapsed="1" x14ac:dyDescent="0.25">
      <c r="F9513" s="1" t="s">
        <v>4714</v>
      </c>
      <c r="I9513" s="24">
        <f t="shared" ref="I9513" si="1926">SUBTOTAL(9,I9507:I9512)</f>
        <v>834.73722136646461</v>
      </c>
    </row>
    <row r="9514" spans="1:9" hidden="1" outlineLevel="3" x14ac:dyDescent="0.25">
      <c r="A9514" t="s">
        <v>125</v>
      </c>
      <c r="B9514" t="str">
        <f>VLOOKUP(A9514,'AGENCY CODES'!$C$4:$F$139,3,FALSE)</f>
        <v>BOARD FOR SCHOOL CAPITAL FACILITIES</v>
      </c>
      <c r="C9514" s="8" t="s">
        <v>3</v>
      </c>
      <c r="D9514" s="8" t="str">
        <f t="shared" si="1917"/>
        <v>SFA2455</v>
      </c>
      <c r="E9514">
        <v>2455</v>
      </c>
      <c r="F9514" t="str">
        <f>VLOOKUP(D9514,'Fund List'!$A$2:$F$1324,6,FALSE)</f>
        <v>SCHOOL FACILITIES DEFICIENCIES CORRECT</v>
      </c>
      <c r="G9514" s="3">
        <v>2</v>
      </c>
      <c r="I9514" s="24">
        <f>$G9514/$G$10*I$5</f>
        <v>2.1597340785678254</v>
      </c>
    </row>
    <row r="9515" spans="1:9" hidden="1" outlineLevel="3" x14ac:dyDescent="0.25">
      <c r="A9515" t="s">
        <v>125</v>
      </c>
      <c r="B9515" t="str">
        <f>VLOOKUP(A9515,'AGENCY CODES'!$C$4:$F$139,3,FALSE)</f>
        <v>BOARD FOR SCHOOL CAPITAL FACILITIES</v>
      </c>
      <c r="C9515" s="8" t="s">
        <v>5</v>
      </c>
      <c r="D9515" s="8" t="str">
        <f t="shared" si="1917"/>
        <v>SFA2455</v>
      </c>
      <c r="E9515">
        <v>2455</v>
      </c>
      <c r="F9515" t="str">
        <f>VLOOKUP(D9515,'Fund List'!$A$2:$F$1324,6,FALSE)</f>
        <v>SCHOOL FACILITIES DEFICIENCIES CORRECT</v>
      </c>
      <c r="G9515" s="3">
        <v>3</v>
      </c>
      <c r="I9515" s="24">
        <f>$G9515/$G$10*I$5</f>
        <v>3.2396011178517381</v>
      </c>
    </row>
    <row r="9516" spans="1:9" hidden="1" outlineLevel="3" x14ac:dyDescent="0.25">
      <c r="A9516" t="s">
        <v>125</v>
      </c>
      <c r="B9516" t="str">
        <f>VLOOKUP(A9516,'AGENCY CODES'!$C$4:$F$139,3,FALSE)</f>
        <v>BOARD FOR SCHOOL CAPITAL FACILITIES</v>
      </c>
      <c r="C9516" s="8" t="s">
        <v>7</v>
      </c>
      <c r="D9516" s="8" t="str">
        <f t="shared" si="1917"/>
        <v>SFA2455</v>
      </c>
      <c r="E9516">
        <v>2455</v>
      </c>
      <c r="F9516" t="str">
        <f>VLOOKUP(D9516,'Fund List'!$A$2:$F$1324,6,FALSE)</f>
        <v>SCHOOL FACILITIES DEFICIENCIES CORRECT</v>
      </c>
      <c r="G9516" s="3">
        <v>1</v>
      </c>
      <c r="I9516" s="24">
        <f>$G9516/$G$10*I$5</f>
        <v>1.0798670392839127</v>
      </c>
    </row>
    <row r="9517" spans="1:9" hidden="1" outlineLevel="3" x14ac:dyDescent="0.25">
      <c r="A9517" t="s">
        <v>125</v>
      </c>
      <c r="B9517" t="str">
        <f>VLOOKUP(A9517,'AGENCY CODES'!$C$4:$F$139,3,FALSE)</f>
        <v>BOARD FOR SCHOOL CAPITAL FACILITIES</v>
      </c>
      <c r="C9517" s="8" t="s">
        <v>12</v>
      </c>
      <c r="D9517" s="8" t="str">
        <f t="shared" si="1917"/>
        <v>SFA2455</v>
      </c>
      <c r="E9517">
        <v>2455</v>
      </c>
      <c r="F9517" t="str">
        <f>VLOOKUP(D9517,'Fund List'!$A$2:$F$1324,6,FALSE)</f>
        <v>SCHOOL FACILITIES DEFICIENCIES CORRECT</v>
      </c>
      <c r="G9517" s="3">
        <v>2</v>
      </c>
      <c r="I9517" s="24">
        <f>$G9517/$G$10*I$5</f>
        <v>2.1597340785678254</v>
      </c>
    </row>
    <row r="9518" spans="1:9" outlineLevel="2" collapsed="1" x14ac:dyDescent="0.25">
      <c r="F9518" s="1" t="s">
        <v>4715</v>
      </c>
      <c r="I9518" s="24">
        <f t="shared" ref="I9518" si="1927">SUBTOTAL(9,I9514:I9517)</f>
        <v>8.6389363142713016</v>
      </c>
    </row>
    <row r="9519" spans="1:9" hidden="1" outlineLevel="3" x14ac:dyDescent="0.25">
      <c r="A9519" t="s">
        <v>125</v>
      </c>
      <c r="B9519" t="str">
        <f>VLOOKUP(A9519,'AGENCY CODES'!$C$4:$F$139,3,FALSE)</f>
        <v>BOARD FOR SCHOOL CAPITAL FACILITIES</v>
      </c>
      <c r="C9519" s="8" t="s">
        <v>3</v>
      </c>
      <c r="D9519" s="8" t="str">
        <f t="shared" si="1917"/>
        <v>SFA2460</v>
      </c>
      <c r="E9519">
        <v>2460</v>
      </c>
      <c r="F9519" t="str">
        <f>VLOOKUP(D9519,'Fund List'!$A$2:$F$1324,6,FALSE)</f>
        <v>NEW SCHOOL FACILITIES FUND</v>
      </c>
      <c r="G9519" s="3">
        <v>4</v>
      </c>
      <c r="I9519" s="24">
        <f t="shared" ref="I9519:I9527" si="1928">$G9519/$G$10*I$5</f>
        <v>4.3194681571356508</v>
      </c>
    </row>
    <row r="9520" spans="1:9" hidden="1" outlineLevel="3" x14ac:dyDescent="0.25">
      <c r="A9520" t="s">
        <v>125</v>
      </c>
      <c r="B9520" t="str">
        <f>VLOOKUP(A9520,'AGENCY CODES'!$C$4:$F$139,3,FALSE)</f>
        <v>BOARD FOR SCHOOL CAPITAL FACILITIES</v>
      </c>
      <c r="C9520" s="8" t="s">
        <v>5</v>
      </c>
      <c r="D9520" s="8" t="str">
        <f t="shared" si="1917"/>
        <v>SFA2460</v>
      </c>
      <c r="E9520">
        <v>2460</v>
      </c>
      <c r="F9520" t="str">
        <f>VLOOKUP(D9520,'Fund List'!$A$2:$F$1324,6,FALSE)</f>
        <v>NEW SCHOOL FACILITIES FUND</v>
      </c>
      <c r="G9520" s="3">
        <v>4</v>
      </c>
      <c r="I9520" s="24">
        <f t="shared" si="1928"/>
        <v>4.3194681571356508</v>
      </c>
    </row>
    <row r="9521" spans="1:9" hidden="1" outlineLevel="3" x14ac:dyDescent="0.25">
      <c r="A9521" t="s">
        <v>125</v>
      </c>
      <c r="B9521" t="str">
        <f>VLOOKUP(A9521,'AGENCY CODES'!$C$4:$F$139,3,FALSE)</f>
        <v>BOARD FOR SCHOOL CAPITAL FACILITIES</v>
      </c>
      <c r="C9521" s="8" t="s">
        <v>6</v>
      </c>
      <c r="D9521" s="8" t="str">
        <f t="shared" si="1917"/>
        <v>SFA2460</v>
      </c>
      <c r="E9521">
        <v>2460</v>
      </c>
      <c r="F9521" t="str">
        <f>VLOOKUP(D9521,'Fund List'!$A$2:$F$1324,6,FALSE)</f>
        <v>NEW SCHOOL FACILITIES FUND</v>
      </c>
      <c r="G9521" s="3">
        <v>13</v>
      </c>
      <c r="I9521" s="24">
        <f t="shared" si="1928"/>
        <v>14.038271510690866</v>
      </c>
    </row>
    <row r="9522" spans="1:9" hidden="1" outlineLevel="3" x14ac:dyDescent="0.25">
      <c r="A9522" t="s">
        <v>125</v>
      </c>
      <c r="B9522" t="str">
        <f>VLOOKUP(A9522,'AGENCY CODES'!$C$4:$F$139,3,FALSE)</f>
        <v>BOARD FOR SCHOOL CAPITAL FACILITIES</v>
      </c>
      <c r="C9522" s="8" t="s">
        <v>8</v>
      </c>
      <c r="D9522" s="8" t="str">
        <f t="shared" si="1917"/>
        <v>SFA2460</v>
      </c>
      <c r="E9522">
        <v>2460</v>
      </c>
      <c r="F9522" t="str">
        <f>VLOOKUP(D9522,'Fund List'!$A$2:$F$1324,6,FALSE)</f>
        <v>NEW SCHOOL FACILITIES FUND</v>
      </c>
      <c r="G9522" s="3">
        <v>21</v>
      </c>
      <c r="I9522" s="24">
        <f t="shared" si="1928"/>
        <v>22.677207824962167</v>
      </c>
    </row>
    <row r="9523" spans="1:9" hidden="1" outlineLevel="3" x14ac:dyDescent="0.25">
      <c r="A9523" t="s">
        <v>125</v>
      </c>
      <c r="B9523" t="str">
        <f>VLOOKUP(A9523,'AGENCY CODES'!$C$4:$F$139,3,FALSE)</f>
        <v>BOARD FOR SCHOOL CAPITAL FACILITIES</v>
      </c>
      <c r="C9523" s="8" t="s">
        <v>10</v>
      </c>
      <c r="D9523" s="8" t="str">
        <f t="shared" si="1917"/>
        <v>SFA2460</v>
      </c>
      <c r="E9523">
        <v>2460</v>
      </c>
      <c r="F9523" t="str">
        <f>VLOOKUP(D9523,'Fund List'!$A$2:$F$1324,6,FALSE)</f>
        <v>NEW SCHOOL FACILITIES FUND</v>
      </c>
      <c r="G9523" s="3">
        <v>15</v>
      </c>
      <c r="I9523" s="24">
        <f t="shared" si="1928"/>
        <v>16.198005589258692</v>
      </c>
    </row>
    <row r="9524" spans="1:9" hidden="1" outlineLevel="3" x14ac:dyDescent="0.25">
      <c r="A9524" t="s">
        <v>125</v>
      </c>
      <c r="B9524" t="str">
        <f>VLOOKUP(A9524,'AGENCY CODES'!$C$4:$F$139,3,FALSE)</f>
        <v>BOARD FOR SCHOOL CAPITAL FACILITIES</v>
      </c>
      <c r="C9524" s="8" t="s">
        <v>11</v>
      </c>
      <c r="D9524" s="8" t="str">
        <f t="shared" si="1917"/>
        <v>SFA2460</v>
      </c>
      <c r="E9524">
        <v>2460</v>
      </c>
      <c r="F9524" t="str">
        <f>VLOOKUP(D9524,'Fund List'!$A$2:$F$1324,6,FALSE)</f>
        <v>NEW SCHOOL FACILITIES FUND</v>
      </c>
      <c r="G9524" s="3">
        <v>21</v>
      </c>
      <c r="I9524" s="24">
        <f t="shared" si="1928"/>
        <v>22.677207824962167</v>
      </c>
    </row>
    <row r="9525" spans="1:9" hidden="1" outlineLevel="3" x14ac:dyDescent="0.25">
      <c r="A9525" t="s">
        <v>125</v>
      </c>
      <c r="B9525" t="str">
        <f>VLOOKUP(A9525,'AGENCY CODES'!$C$4:$F$139,3,FALSE)</f>
        <v>BOARD FOR SCHOOL CAPITAL FACILITIES</v>
      </c>
      <c r="C9525" s="8" t="s">
        <v>12</v>
      </c>
      <c r="D9525" s="8" t="str">
        <f t="shared" si="1917"/>
        <v>SFA2460</v>
      </c>
      <c r="E9525">
        <v>2460</v>
      </c>
      <c r="F9525" t="str">
        <f>VLOOKUP(D9525,'Fund List'!$A$2:$F$1324,6,FALSE)</f>
        <v>NEW SCHOOL FACILITIES FUND</v>
      </c>
      <c r="G9525" s="3">
        <v>4</v>
      </c>
      <c r="I9525" s="24">
        <f t="shared" si="1928"/>
        <v>4.3194681571356508</v>
      </c>
    </row>
    <row r="9526" spans="1:9" hidden="1" outlineLevel="3" x14ac:dyDescent="0.25">
      <c r="A9526" t="s">
        <v>125</v>
      </c>
      <c r="B9526" t="str">
        <f>VLOOKUP(A9526,'AGENCY CODES'!$C$4:$F$139,3,FALSE)</f>
        <v>BOARD FOR SCHOOL CAPITAL FACILITIES</v>
      </c>
      <c r="C9526" s="8">
        <v>2</v>
      </c>
      <c r="D9526" s="8" t="str">
        <f t="shared" si="1917"/>
        <v>SFA2460</v>
      </c>
      <c r="E9526">
        <v>2460</v>
      </c>
      <c r="F9526" t="str">
        <f>VLOOKUP(D9526,'Fund List'!$A$2:$F$1324,6,FALSE)</f>
        <v>NEW SCHOOL FACILITIES FUND</v>
      </c>
      <c r="G9526" s="3">
        <v>21</v>
      </c>
      <c r="I9526" s="24">
        <f t="shared" si="1928"/>
        <v>22.677207824962167</v>
      </c>
    </row>
    <row r="9527" spans="1:9" hidden="1" outlineLevel="3" x14ac:dyDescent="0.25">
      <c r="A9527" t="s">
        <v>125</v>
      </c>
      <c r="B9527" t="str">
        <f>VLOOKUP(A9527,'AGENCY CODES'!$C$4:$F$139,3,FALSE)</f>
        <v>BOARD FOR SCHOOL CAPITAL FACILITIES</v>
      </c>
      <c r="C9527" s="8">
        <v>8</v>
      </c>
      <c r="D9527" s="8" t="str">
        <f t="shared" si="1917"/>
        <v>SFA2460</v>
      </c>
      <c r="E9527">
        <v>2460</v>
      </c>
      <c r="F9527" t="str">
        <f>VLOOKUP(D9527,'Fund List'!$A$2:$F$1324,6,FALSE)</f>
        <v>NEW SCHOOL FACILITIES FUND</v>
      </c>
      <c r="G9527" s="3">
        <v>126</v>
      </c>
      <c r="I9527" s="24">
        <f t="shared" si="1928"/>
        <v>136.063246949773</v>
      </c>
    </row>
    <row r="9528" spans="1:9" outlineLevel="2" collapsed="1" x14ac:dyDescent="0.25">
      <c r="F9528" s="1" t="s">
        <v>4716</v>
      </c>
      <c r="I9528" s="24">
        <f t="shared" ref="I9528" si="1929">SUBTOTAL(9,I9519:I9527)</f>
        <v>247.28955199601603</v>
      </c>
    </row>
    <row r="9529" spans="1:9" hidden="1" outlineLevel="3" x14ac:dyDescent="0.25">
      <c r="A9529" s="29" t="s">
        <v>125</v>
      </c>
      <c r="B9529" s="29" t="str">
        <f>VLOOKUP(A9529,'AGENCY CODES'!$C$4:$F$139,3,FALSE)</f>
        <v>BOARD FOR SCHOOL CAPITAL FACILITIES</v>
      </c>
      <c r="C9529" s="30" t="s">
        <v>5</v>
      </c>
      <c r="D9529" s="30" t="str">
        <f t="shared" si="1917"/>
        <v>SFA2465</v>
      </c>
      <c r="E9529" s="29">
        <v>2465</v>
      </c>
      <c r="F9529" s="29" t="e">
        <f>VLOOKUP(D9529,'Fund List'!$A$2:$F$1324,6,FALSE)</f>
        <v>#N/A</v>
      </c>
      <c r="G9529" s="31">
        <v>1</v>
      </c>
      <c r="H9529" s="29"/>
      <c r="I9529" s="32">
        <f>$G9529/$G$10*I$5</f>
        <v>1.0798670392839127</v>
      </c>
    </row>
    <row r="9530" spans="1:9" hidden="1" outlineLevel="3" x14ac:dyDescent="0.25">
      <c r="A9530" s="29" t="s">
        <v>125</v>
      </c>
      <c r="B9530" s="29" t="str">
        <f>VLOOKUP(A9530,'AGENCY CODES'!$C$4:$F$139,3,FALSE)</f>
        <v>BOARD FOR SCHOOL CAPITAL FACILITIES</v>
      </c>
      <c r="C9530" s="30" t="s">
        <v>12</v>
      </c>
      <c r="D9530" s="30" t="str">
        <f t="shared" si="1917"/>
        <v>SFA2465</v>
      </c>
      <c r="E9530" s="29">
        <v>2465</v>
      </c>
      <c r="F9530" s="29" t="e">
        <f>VLOOKUP(D9530,'Fund List'!$A$2:$F$1324,6,FALSE)</f>
        <v>#N/A</v>
      </c>
      <c r="G9530" s="31">
        <v>1</v>
      </c>
      <c r="H9530" s="29"/>
      <c r="I9530" s="32">
        <f>$G9530/$G$10*I$5</f>
        <v>1.0798670392839127</v>
      </c>
    </row>
    <row r="9531" spans="1:9" outlineLevel="2" collapsed="1" x14ac:dyDescent="0.25">
      <c r="A9531" s="29"/>
      <c r="B9531" s="29"/>
      <c r="C9531" s="30"/>
      <c r="D9531" s="30"/>
      <c r="E9531" s="29"/>
      <c r="F9531" s="28" t="s">
        <v>3908</v>
      </c>
      <c r="G9531" s="31"/>
      <c r="H9531" s="29"/>
      <c r="I9531" s="32">
        <f t="shared" ref="I9531" si="1930">SUBTOTAL(9,I9529:I9530)</f>
        <v>2.1597340785678254</v>
      </c>
    </row>
    <row r="9532" spans="1:9" hidden="1" outlineLevel="3" x14ac:dyDescent="0.25">
      <c r="A9532" t="s">
        <v>125</v>
      </c>
      <c r="B9532" t="str">
        <f>VLOOKUP(A9532,'AGENCY CODES'!$C$4:$F$139,3,FALSE)</f>
        <v>BOARD FOR SCHOOL CAPITAL FACILITIES</v>
      </c>
      <c r="C9532" s="8" t="s">
        <v>5</v>
      </c>
      <c r="D9532" s="8" t="str">
        <f t="shared" si="1917"/>
        <v>SFA2484</v>
      </c>
      <c r="E9532">
        <v>2484</v>
      </c>
      <c r="F9532" t="str">
        <f>VLOOKUP(D9532,'Fund List'!$A$2:$F$1324,6,FALSE)</f>
        <v>EMERGENCY DEFICIENCIES CORRECTION FUND</v>
      </c>
      <c r="G9532" s="3">
        <v>3</v>
      </c>
      <c r="I9532" s="24">
        <f>$G9532/$G$10*I$5</f>
        <v>3.2396011178517381</v>
      </c>
    </row>
    <row r="9533" spans="1:9" hidden="1" outlineLevel="3" x14ac:dyDescent="0.25">
      <c r="A9533" t="s">
        <v>125</v>
      </c>
      <c r="B9533" t="str">
        <f>VLOOKUP(A9533,'AGENCY CODES'!$C$4:$F$139,3,FALSE)</f>
        <v>BOARD FOR SCHOOL CAPITAL FACILITIES</v>
      </c>
      <c r="C9533" s="8" t="s">
        <v>10</v>
      </c>
      <c r="D9533" s="8" t="str">
        <f t="shared" si="1917"/>
        <v>SFA2484</v>
      </c>
      <c r="E9533">
        <v>2484</v>
      </c>
      <c r="F9533" t="str">
        <f>VLOOKUP(D9533,'Fund List'!$A$2:$F$1324,6,FALSE)</f>
        <v>EMERGENCY DEFICIENCIES CORRECTION FUND</v>
      </c>
      <c r="G9533" s="3">
        <v>10</v>
      </c>
      <c r="I9533" s="24">
        <f>$G9533/$G$10*I$5</f>
        <v>10.798670392839128</v>
      </c>
    </row>
    <row r="9534" spans="1:9" hidden="1" outlineLevel="3" x14ac:dyDescent="0.25">
      <c r="A9534" t="s">
        <v>125</v>
      </c>
      <c r="B9534" t="str">
        <f>VLOOKUP(A9534,'AGENCY CODES'!$C$4:$F$139,3,FALSE)</f>
        <v>BOARD FOR SCHOOL CAPITAL FACILITIES</v>
      </c>
      <c r="C9534" s="8" t="s">
        <v>11</v>
      </c>
      <c r="D9534" s="8" t="str">
        <f t="shared" ref="D9534:D9599" si="1931">CONCATENATE(A9534,E9534)</f>
        <v>SFA2484</v>
      </c>
      <c r="E9534">
        <v>2484</v>
      </c>
      <c r="F9534" t="str">
        <f>VLOOKUP(D9534,'Fund List'!$A$2:$F$1324,6,FALSE)</f>
        <v>EMERGENCY DEFICIENCIES CORRECTION FUND</v>
      </c>
      <c r="G9534" s="3">
        <v>10</v>
      </c>
      <c r="I9534" s="24">
        <f>$G9534/$G$10*I$5</f>
        <v>10.798670392839128</v>
      </c>
    </row>
    <row r="9535" spans="1:9" hidden="1" outlineLevel="3" x14ac:dyDescent="0.25">
      <c r="A9535" t="s">
        <v>125</v>
      </c>
      <c r="B9535" t="str">
        <f>VLOOKUP(A9535,'AGENCY CODES'!$C$4:$F$139,3,FALSE)</f>
        <v>BOARD FOR SCHOOL CAPITAL FACILITIES</v>
      </c>
      <c r="C9535" s="8" t="s">
        <v>12</v>
      </c>
      <c r="D9535" s="8" t="str">
        <f t="shared" si="1931"/>
        <v>SFA2484</v>
      </c>
      <c r="E9535">
        <v>2484</v>
      </c>
      <c r="F9535" t="str">
        <f>VLOOKUP(D9535,'Fund List'!$A$2:$F$1324,6,FALSE)</f>
        <v>EMERGENCY DEFICIENCIES CORRECTION FUND</v>
      </c>
      <c r="G9535" s="3">
        <v>2</v>
      </c>
      <c r="I9535" s="24">
        <f>$G9535/$G$10*I$5</f>
        <v>2.1597340785678254</v>
      </c>
    </row>
    <row r="9536" spans="1:9" hidden="1" outlineLevel="3" x14ac:dyDescent="0.25">
      <c r="A9536" t="s">
        <v>125</v>
      </c>
      <c r="B9536" t="str">
        <f>VLOOKUP(A9536,'AGENCY CODES'!$C$4:$F$139,3,FALSE)</f>
        <v>BOARD FOR SCHOOL CAPITAL FACILITIES</v>
      </c>
      <c r="C9536" s="8">
        <v>2</v>
      </c>
      <c r="D9536" s="8" t="str">
        <f t="shared" si="1931"/>
        <v>SFA2484</v>
      </c>
      <c r="E9536">
        <v>2484</v>
      </c>
      <c r="F9536" t="str">
        <f>VLOOKUP(D9536,'Fund List'!$A$2:$F$1324,6,FALSE)</f>
        <v>EMERGENCY DEFICIENCIES CORRECTION FUND</v>
      </c>
      <c r="G9536" s="3">
        <v>10</v>
      </c>
      <c r="I9536" s="24">
        <f>$G9536/$G$10*I$5</f>
        <v>10.798670392839128</v>
      </c>
    </row>
    <row r="9537" spans="1:9" outlineLevel="2" collapsed="1" x14ac:dyDescent="0.25">
      <c r="F9537" s="1" t="s">
        <v>4717</v>
      </c>
      <c r="I9537" s="24">
        <f t="shared" ref="I9537" si="1932">SUBTOTAL(9,I9532:I9536)</f>
        <v>37.795346374936948</v>
      </c>
    </row>
    <row r="9538" spans="1:9" hidden="1" outlineLevel="3" x14ac:dyDescent="0.25">
      <c r="A9538" t="s">
        <v>125</v>
      </c>
      <c r="B9538" t="str">
        <f>VLOOKUP(A9538,'AGENCY CODES'!$C$4:$F$139,3,FALSE)</f>
        <v>BOARD FOR SCHOOL CAPITAL FACILITIES</v>
      </c>
      <c r="C9538" s="8" t="s">
        <v>3</v>
      </c>
      <c r="D9538" s="8" t="str">
        <f t="shared" si="1931"/>
        <v>SFA5010</v>
      </c>
      <c r="E9538">
        <v>5010</v>
      </c>
      <c r="F9538" t="str">
        <f>VLOOKUP(D9538,'Fund List'!$A$2:$F$1324,6,FALSE)</f>
        <v>SCHOOL IMPROV REVENUE BOND DEBT SVC FUND</v>
      </c>
      <c r="G9538" s="3">
        <v>3</v>
      </c>
      <c r="I9538" s="24">
        <f t="shared" ref="I9538:I9544" si="1933">$G9538/$G$10*I$5</f>
        <v>3.2396011178517381</v>
      </c>
    </row>
    <row r="9539" spans="1:9" hidden="1" outlineLevel="3" x14ac:dyDescent="0.25">
      <c r="A9539" t="s">
        <v>125</v>
      </c>
      <c r="B9539" t="str">
        <f>VLOOKUP(A9539,'AGENCY CODES'!$C$4:$F$139,3,FALSE)</f>
        <v>BOARD FOR SCHOOL CAPITAL FACILITIES</v>
      </c>
      <c r="C9539" s="8" t="s">
        <v>7</v>
      </c>
      <c r="D9539" s="8" t="str">
        <f t="shared" si="1931"/>
        <v>SFA5010</v>
      </c>
      <c r="E9539">
        <v>5010</v>
      </c>
      <c r="F9539" t="str">
        <f>VLOOKUP(D9539,'Fund List'!$A$2:$F$1324,6,FALSE)</f>
        <v>SCHOOL IMPROV REVENUE BOND DEBT SVC FUND</v>
      </c>
      <c r="G9539" s="3">
        <v>52</v>
      </c>
      <c r="I9539" s="24">
        <f t="shared" si="1933"/>
        <v>56.153086042763462</v>
      </c>
    </row>
    <row r="9540" spans="1:9" hidden="1" outlineLevel="3" x14ac:dyDescent="0.25">
      <c r="A9540" t="s">
        <v>125</v>
      </c>
      <c r="B9540" t="str">
        <f>VLOOKUP(A9540,'AGENCY CODES'!$C$4:$F$139,3,FALSE)</f>
        <v>BOARD FOR SCHOOL CAPITAL FACILITIES</v>
      </c>
      <c r="C9540" s="8" t="s">
        <v>8</v>
      </c>
      <c r="D9540" s="8" t="str">
        <f t="shared" si="1931"/>
        <v>SFA5010</v>
      </c>
      <c r="E9540">
        <v>5010</v>
      </c>
      <c r="F9540" t="str">
        <f>VLOOKUP(D9540,'Fund List'!$A$2:$F$1324,6,FALSE)</f>
        <v>SCHOOL IMPROV REVENUE BOND DEBT SVC FUND</v>
      </c>
      <c r="G9540" s="3">
        <v>61</v>
      </c>
      <c r="I9540" s="24">
        <f t="shared" si="1933"/>
        <v>65.871889396318679</v>
      </c>
    </row>
    <row r="9541" spans="1:9" hidden="1" outlineLevel="3" x14ac:dyDescent="0.25">
      <c r="A9541" t="s">
        <v>125</v>
      </c>
      <c r="B9541" t="str">
        <f>VLOOKUP(A9541,'AGENCY CODES'!$C$4:$F$139,3,FALSE)</f>
        <v>BOARD FOR SCHOOL CAPITAL FACILITIES</v>
      </c>
      <c r="C9541" s="8" t="s">
        <v>10</v>
      </c>
      <c r="D9541" s="8" t="str">
        <f t="shared" si="1931"/>
        <v>SFA5010</v>
      </c>
      <c r="E9541">
        <v>5010</v>
      </c>
      <c r="F9541" t="str">
        <f>VLOOKUP(D9541,'Fund List'!$A$2:$F$1324,6,FALSE)</f>
        <v>SCHOOL IMPROV REVENUE BOND DEBT SVC FUND</v>
      </c>
      <c r="G9541" s="3">
        <v>7</v>
      </c>
      <c r="I9541" s="24">
        <f t="shared" si="1933"/>
        <v>7.5590692749873885</v>
      </c>
    </row>
    <row r="9542" spans="1:9" hidden="1" outlineLevel="3" x14ac:dyDescent="0.25">
      <c r="A9542" t="s">
        <v>125</v>
      </c>
      <c r="B9542" t="str">
        <f>VLOOKUP(A9542,'AGENCY CODES'!$C$4:$F$139,3,FALSE)</f>
        <v>BOARD FOR SCHOOL CAPITAL FACILITIES</v>
      </c>
      <c r="C9542" s="8" t="s">
        <v>11</v>
      </c>
      <c r="D9542" s="8" t="str">
        <f t="shared" si="1931"/>
        <v>SFA5010</v>
      </c>
      <c r="E9542">
        <v>5010</v>
      </c>
      <c r="F9542" t="str">
        <f>VLOOKUP(D9542,'Fund List'!$A$2:$F$1324,6,FALSE)</f>
        <v>SCHOOL IMPROV REVENUE BOND DEBT SVC FUND</v>
      </c>
      <c r="G9542" s="3">
        <v>16</v>
      </c>
      <c r="I9542" s="24">
        <f t="shared" si="1933"/>
        <v>17.277872628542603</v>
      </c>
    </row>
    <row r="9543" spans="1:9" hidden="1" outlineLevel="3" x14ac:dyDescent="0.25">
      <c r="A9543" t="s">
        <v>125</v>
      </c>
      <c r="B9543" t="str">
        <f>VLOOKUP(A9543,'AGENCY CODES'!$C$4:$F$139,3,FALSE)</f>
        <v>BOARD FOR SCHOOL CAPITAL FACILITIES</v>
      </c>
      <c r="C9543" s="8" t="s">
        <v>12</v>
      </c>
      <c r="D9543" s="8" t="str">
        <f t="shared" si="1931"/>
        <v>SFA5010</v>
      </c>
      <c r="E9543">
        <v>5010</v>
      </c>
      <c r="F9543" t="str">
        <f>VLOOKUP(D9543,'Fund List'!$A$2:$F$1324,6,FALSE)</f>
        <v>SCHOOL IMPROV REVENUE BOND DEBT SVC FUND</v>
      </c>
      <c r="G9543" s="3">
        <v>4</v>
      </c>
      <c r="I9543" s="24">
        <f t="shared" si="1933"/>
        <v>4.3194681571356508</v>
      </c>
    </row>
    <row r="9544" spans="1:9" hidden="1" outlineLevel="3" x14ac:dyDescent="0.25">
      <c r="A9544" t="s">
        <v>125</v>
      </c>
      <c r="B9544" t="str">
        <f>VLOOKUP(A9544,'AGENCY CODES'!$C$4:$F$139,3,FALSE)</f>
        <v>BOARD FOR SCHOOL CAPITAL FACILITIES</v>
      </c>
      <c r="C9544" s="8">
        <v>2</v>
      </c>
      <c r="D9544" s="8" t="str">
        <f t="shared" si="1931"/>
        <v>SFA5010</v>
      </c>
      <c r="E9544">
        <v>5010</v>
      </c>
      <c r="F9544" t="str">
        <f>VLOOKUP(D9544,'Fund List'!$A$2:$F$1324,6,FALSE)</f>
        <v>SCHOOL IMPROV REVENUE BOND DEBT SVC FUND</v>
      </c>
      <c r="G9544" s="3">
        <v>16</v>
      </c>
      <c r="I9544" s="24">
        <f t="shared" si="1933"/>
        <v>17.277872628542603</v>
      </c>
    </row>
    <row r="9545" spans="1:9" outlineLevel="2" collapsed="1" x14ac:dyDescent="0.25">
      <c r="F9545" s="1" t="s">
        <v>4718</v>
      </c>
      <c r="I9545" s="24">
        <f t="shared" ref="I9545" si="1934">SUBTOTAL(9,I9538:I9544)</f>
        <v>171.69885924614215</v>
      </c>
    </row>
    <row r="9546" spans="1:9" hidden="1" outlineLevel="3" x14ac:dyDescent="0.25">
      <c r="A9546" t="s">
        <v>125</v>
      </c>
      <c r="B9546" t="str">
        <f>VLOOKUP(A9546,'AGENCY CODES'!$C$4:$F$139,3,FALSE)</f>
        <v>BOARD FOR SCHOOL CAPITAL FACILITIES</v>
      </c>
      <c r="C9546" s="8" t="s">
        <v>5</v>
      </c>
      <c r="D9546" s="8" t="str">
        <f t="shared" si="1931"/>
        <v>SFA5030</v>
      </c>
      <c r="E9546">
        <v>5030</v>
      </c>
      <c r="F9546" t="str">
        <f>VLOOKUP(D9546,'Fund List'!$A$2:$F$1324,6,FALSE)</f>
        <v>STATE SCHOOL TRUST REVENUE BOND DEBT SVC</v>
      </c>
      <c r="G9546" s="3">
        <v>2</v>
      </c>
      <c r="I9546" s="24">
        <f t="shared" ref="I9546:I9552" si="1935">$G9546/$G$10*I$5</f>
        <v>2.1597340785678254</v>
      </c>
    </row>
    <row r="9547" spans="1:9" hidden="1" outlineLevel="3" x14ac:dyDescent="0.25">
      <c r="A9547" t="s">
        <v>125</v>
      </c>
      <c r="B9547" t="str">
        <f>VLOOKUP(A9547,'AGENCY CODES'!$C$4:$F$139,3,FALSE)</f>
        <v>BOARD FOR SCHOOL CAPITAL FACILITIES</v>
      </c>
      <c r="C9547" s="8" t="s">
        <v>7</v>
      </c>
      <c r="D9547" s="8" t="str">
        <f t="shared" si="1931"/>
        <v>SFA5030</v>
      </c>
      <c r="E9547">
        <v>5030</v>
      </c>
      <c r="F9547" t="str">
        <f>VLOOKUP(D9547,'Fund List'!$A$2:$F$1324,6,FALSE)</f>
        <v>STATE SCHOOL TRUST REVENUE BOND DEBT SVC</v>
      </c>
      <c r="G9547" s="3">
        <v>40</v>
      </c>
      <c r="I9547" s="24">
        <f t="shared" si="1935"/>
        <v>43.194681571356512</v>
      </c>
    </row>
    <row r="9548" spans="1:9" hidden="1" outlineLevel="3" x14ac:dyDescent="0.25">
      <c r="A9548" t="s">
        <v>125</v>
      </c>
      <c r="B9548" t="str">
        <f>VLOOKUP(A9548,'AGENCY CODES'!$C$4:$F$139,3,FALSE)</f>
        <v>BOARD FOR SCHOOL CAPITAL FACILITIES</v>
      </c>
      <c r="C9548" s="8" t="s">
        <v>8</v>
      </c>
      <c r="D9548" s="8" t="str">
        <f t="shared" si="1931"/>
        <v>SFA5030</v>
      </c>
      <c r="E9548">
        <v>5030</v>
      </c>
      <c r="F9548" t="str">
        <f>VLOOKUP(D9548,'Fund List'!$A$2:$F$1324,6,FALSE)</f>
        <v>STATE SCHOOL TRUST REVENUE BOND DEBT SVC</v>
      </c>
      <c r="G9548" s="3">
        <v>44</v>
      </c>
      <c r="I9548" s="24">
        <f t="shared" si="1935"/>
        <v>47.514149728492164</v>
      </c>
    </row>
    <row r="9549" spans="1:9" hidden="1" outlineLevel="3" x14ac:dyDescent="0.25">
      <c r="A9549" t="s">
        <v>125</v>
      </c>
      <c r="B9549" t="str">
        <f>VLOOKUP(A9549,'AGENCY CODES'!$C$4:$F$139,3,FALSE)</f>
        <v>BOARD FOR SCHOOL CAPITAL FACILITIES</v>
      </c>
      <c r="C9549" s="8" t="s">
        <v>10</v>
      </c>
      <c r="D9549" s="8" t="str">
        <f t="shared" si="1931"/>
        <v>SFA5030</v>
      </c>
      <c r="E9549">
        <v>5030</v>
      </c>
      <c r="F9549" t="str">
        <f>VLOOKUP(D9549,'Fund List'!$A$2:$F$1324,6,FALSE)</f>
        <v>STATE SCHOOL TRUST REVENUE BOND DEBT SVC</v>
      </c>
      <c r="G9549" s="3">
        <v>3</v>
      </c>
      <c r="I9549" s="24">
        <f t="shared" si="1935"/>
        <v>3.2396011178517381</v>
      </c>
    </row>
    <row r="9550" spans="1:9" hidden="1" outlineLevel="3" x14ac:dyDescent="0.25">
      <c r="A9550" t="s">
        <v>125</v>
      </c>
      <c r="B9550" t="str">
        <f>VLOOKUP(A9550,'AGENCY CODES'!$C$4:$F$139,3,FALSE)</f>
        <v>BOARD FOR SCHOOL CAPITAL FACILITIES</v>
      </c>
      <c r="C9550" s="8" t="s">
        <v>11</v>
      </c>
      <c r="D9550" s="8" t="str">
        <f t="shared" si="1931"/>
        <v>SFA5030</v>
      </c>
      <c r="E9550">
        <v>5030</v>
      </c>
      <c r="F9550" t="str">
        <f>VLOOKUP(D9550,'Fund List'!$A$2:$F$1324,6,FALSE)</f>
        <v>STATE SCHOOL TRUST REVENUE BOND DEBT SVC</v>
      </c>
      <c r="G9550" s="3">
        <v>5</v>
      </c>
      <c r="I9550" s="24">
        <f t="shared" si="1935"/>
        <v>5.3993351964195639</v>
      </c>
    </row>
    <row r="9551" spans="1:9" hidden="1" outlineLevel="3" x14ac:dyDescent="0.25">
      <c r="A9551" t="s">
        <v>125</v>
      </c>
      <c r="B9551" t="str">
        <f>VLOOKUP(A9551,'AGENCY CODES'!$C$4:$F$139,3,FALSE)</f>
        <v>BOARD FOR SCHOOL CAPITAL FACILITIES</v>
      </c>
      <c r="C9551" s="8" t="s">
        <v>12</v>
      </c>
      <c r="D9551" s="8" t="str">
        <f t="shared" si="1931"/>
        <v>SFA5030</v>
      </c>
      <c r="E9551">
        <v>5030</v>
      </c>
      <c r="F9551" t="str">
        <f>VLOOKUP(D9551,'Fund List'!$A$2:$F$1324,6,FALSE)</f>
        <v>STATE SCHOOL TRUST REVENUE BOND DEBT SVC</v>
      </c>
      <c r="G9551" s="3">
        <v>5</v>
      </c>
      <c r="I9551" s="24">
        <f t="shared" si="1935"/>
        <v>5.3993351964195639</v>
      </c>
    </row>
    <row r="9552" spans="1:9" hidden="1" outlineLevel="3" x14ac:dyDescent="0.25">
      <c r="A9552" t="s">
        <v>125</v>
      </c>
      <c r="B9552" t="str">
        <f>VLOOKUP(A9552,'AGENCY CODES'!$C$4:$F$139,3,FALSE)</f>
        <v>BOARD FOR SCHOOL CAPITAL FACILITIES</v>
      </c>
      <c r="C9552" s="8">
        <v>2</v>
      </c>
      <c r="D9552" s="8" t="str">
        <f t="shared" si="1931"/>
        <v>SFA5030</v>
      </c>
      <c r="E9552">
        <v>5030</v>
      </c>
      <c r="F9552" t="str">
        <f>VLOOKUP(D9552,'Fund List'!$A$2:$F$1324,6,FALSE)</f>
        <v>STATE SCHOOL TRUST REVENUE BOND DEBT SVC</v>
      </c>
      <c r="G9552" s="3">
        <v>5</v>
      </c>
      <c r="I9552" s="24">
        <f t="shared" si="1935"/>
        <v>5.3993351964195639</v>
      </c>
    </row>
    <row r="9553" spans="1:9" outlineLevel="2" collapsed="1" x14ac:dyDescent="0.25">
      <c r="F9553" s="1" t="s">
        <v>4719</v>
      </c>
      <c r="I9553" s="24">
        <f t="shared" ref="I9553" si="1936">SUBTOTAL(9,I9546:I9552)</f>
        <v>112.30617208552692</v>
      </c>
    </row>
    <row r="9554" spans="1:9" outlineLevel="1" x14ac:dyDescent="0.25">
      <c r="B9554" s="1" t="s">
        <v>3990</v>
      </c>
      <c r="I9554" s="24">
        <f t="shared" ref="I9554" si="1937">SUBTOTAL(9,I9485:I9552)</f>
        <v>3100.2982697841135</v>
      </c>
    </row>
    <row r="9555" spans="1:9" hidden="1" outlineLevel="3" x14ac:dyDescent="0.25">
      <c r="A9555" t="s">
        <v>126</v>
      </c>
      <c r="B9555" t="str">
        <f>VLOOKUP(A9555,'AGENCY CODES'!$C$4:$F$139,3,FALSE)</f>
        <v>STATE SENATE</v>
      </c>
      <c r="C9555" s="8" t="s">
        <v>1</v>
      </c>
      <c r="D9555" s="8" t="str">
        <f t="shared" si="1931"/>
        <v>SNA1000</v>
      </c>
      <c r="E9555">
        <v>1000</v>
      </c>
      <c r="F9555" t="str">
        <f>VLOOKUP(D9555,'Fund List'!$A$2:$F$1324,6,FALSE)</f>
        <v>GENERAL FUND</v>
      </c>
      <c r="G9555" s="3">
        <v>17</v>
      </c>
      <c r="I9555" s="24">
        <f t="shared" ref="I9555:I9566" si="1938">$G9555/$G$10*I$5</f>
        <v>18.357739667826518</v>
      </c>
    </row>
    <row r="9556" spans="1:9" hidden="1" outlineLevel="3" x14ac:dyDescent="0.25">
      <c r="A9556" t="s">
        <v>126</v>
      </c>
      <c r="B9556" t="str">
        <f>VLOOKUP(A9556,'AGENCY CODES'!$C$4:$F$139,3,FALSE)</f>
        <v>STATE SENATE</v>
      </c>
      <c r="C9556" s="8" t="s">
        <v>2</v>
      </c>
      <c r="D9556" s="8" t="str">
        <f t="shared" si="1931"/>
        <v>SNA1000</v>
      </c>
      <c r="E9556">
        <v>1000</v>
      </c>
      <c r="F9556" t="str">
        <f>VLOOKUP(D9556,'Fund List'!$A$2:$F$1324,6,FALSE)</f>
        <v>GENERAL FUND</v>
      </c>
      <c r="G9556" s="3">
        <v>2</v>
      </c>
      <c r="I9556" s="24">
        <f t="shared" si="1938"/>
        <v>2.1597340785678254</v>
      </c>
    </row>
    <row r="9557" spans="1:9" hidden="1" outlineLevel="3" x14ac:dyDescent="0.25">
      <c r="A9557" t="s">
        <v>126</v>
      </c>
      <c r="B9557" t="str">
        <f>VLOOKUP(A9557,'AGENCY CODES'!$C$4:$F$139,3,FALSE)</f>
        <v>STATE SENATE</v>
      </c>
      <c r="C9557" s="8" t="s">
        <v>3</v>
      </c>
      <c r="D9557" s="8" t="str">
        <f t="shared" si="1931"/>
        <v>SNA1000</v>
      </c>
      <c r="E9557">
        <v>1000</v>
      </c>
      <c r="F9557" t="str">
        <f>VLOOKUP(D9557,'Fund List'!$A$2:$F$1324,6,FALSE)</f>
        <v>GENERAL FUND</v>
      </c>
      <c r="G9557" s="3">
        <v>9</v>
      </c>
      <c r="I9557" s="24">
        <f t="shared" si="1938"/>
        <v>9.7188033535552147</v>
      </c>
    </row>
    <row r="9558" spans="1:9" hidden="1" outlineLevel="3" x14ac:dyDescent="0.25">
      <c r="A9558" t="s">
        <v>126</v>
      </c>
      <c r="B9558" t="str">
        <f>VLOOKUP(A9558,'AGENCY CODES'!$C$4:$F$139,3,FALSE)</f>
        <v>STATE SENATE</v>
      </c>
      <c r="C9558" s="8" t="s">
        <v>4</v>
      </c>
      <c r="D9558" s="8" t="str">
        <f t="shared" si="1931"/>
        <v>SNA1000</v>
      </c>
      <c r="E9558">
        <v>1000</v>
      </c>
      <c r="F9558" t="str">
        <f>VLOOKUP(D9558,'Fund List'!$A$2:$F$1324,6,FALSE)</f>
        <v>GENERAL FUND</v>
      </c>
      <c r="G9558" s="3">
        <v>103</v>
      </c>
      <c r="I9558" s="24">
        <f t="shared" si="1938"/>
        <v>111.22630504624301</v>
      </c>
    </row>
    <row r="9559" spans="1:9" hidden="1" outlineLevel="3" x14ac:dyDescent="0.25">
      <c r="A9559" t="s">
        <v>126</v>
      </c>
      <c r="B9559" t="str">
        <f>VLOOKUP(A9559,'AGENCY CODES'!$C$4:$F$139,3,FALSE)</f>
        <v>STATE SENATE</v>
      </c>
      <c r="C9559" s="8" t="s">
        <v>6</v>
      </c>
      <c r="D9559" s="8" t="str">
        <f t="shared" si="1931"/>
        <v>SNA1000</v>
      </c>
      <c r="E9559">
        <v>1000</v>
      </c>
      <c r="F9559" t="str">
        <f>VLOOKUP(D9559,'Fund List'!$A$2:$F$1324,6,FALSE)</f>
        <v>GENERAL FUND</v>
      </c>
      <c r="G9559" s="3">
        <v>451</v>
      </c>
      <c r="I9559" s="24">
        <f t="shared" si="1938"/>
        <v>487.02003471704467</v>
      </c>
    </row>
    <row r="9560" spans="1:9" hidden="1" outlineLevel="3" x14ac:dyDescent="0.25">
      <c r="A9560" t="s">
        <v>126</v>
      </c>
      <c r="B9560" t="str">
        <f>VLOOKUP(A9560,'AGENCY CODES'!$C$4:$F$139,3,FALSE)</f>
        <v>STATE SENATE</v>
      </c>
      <c r="C9560" s="8" t="s">
        <v>7</v>
      </c>
      <c r="D9560" s="8" t="str">
        <f t="shared" si="1931"/>
        <v>SNA1000</v>
      </c>
      <c r="E9560">
        <v>1000</v>
      </c>
      <c r="F9560" t="str">
        <f>VLOOKUP(D9560,'Fund List'!$A$2:$F$1324,6,FALSE)</f>
        <v>GENERAL FUND</v>
      </c>
      <c r="G9560" s="3">
        <v>24</v>
      </c>
      <c r="I9560" s="24">
        <f t="shared" si="1938"/>
        <v>25.916808942813905</v>
      </c>
    </row>
    <row r="9561" spans="1:9" hidden="1" outlineLevel="3" x14ac:dyDescent="0.25">
      <c r="A9561" t="s">
        <v>126</v>
      </c>
      <c r="B9561" t="str">
        <f>VLOOKUP(A9561,'AGENCY CODES'!$C$4:$F$139,3,FALSE)</f>
        <v>STATE SENATE</v>
      </c>
      <c r="C9561" s="8" t="s">
        <v>8</v>
      </c>
      <c r="D9561" s="8" t="str">
        <f t="shared" si="1931"/>
        <v>SNA1000</v>
      </c>
      <c r="E9561">
        <v>1000</v>
      </c>
      <c r="F9561" t="str">
        <f>VLOOKUP(D9561,'Fund List'!$A$2:$F$1324,6,FALSE)</f>
        <v>GENERAL FUND</v>
      </c>
      <c r="G9561" s="3">
        <v>1</v>
      </c>
      <c r="I9561" s="24">
        <f t="shared" si="1938"/>
        <v>1.0798670392839127</v>
      </c>
    </row>
    <row r="9562" spans="1:9" hidden="1" outlineLevel="3" x14ac:dyDescent="0.25">
      <c r="A9562" t="s">
        <v>126</v>
      </c>
      <c r="B9562" t="str">
        <f>VLOOKUP(A9562,'AGENCY CODES'!$C$4:$F$139,3,FALSE)</f>
        <v>STATE SENATE</v>
      </c>
      <c r="C9562" s="8" t="s">
        <v>10</v>
      </c>
      <c r="D9562" s="8" t="str">
        <f t="shared" si="1931"/>
        <v>SNA1000</v>
      </c>
      <c r="E9562">
        <v>1000</v>
      </c>
      <c r="F9562" t="str">
        <f>VLOOKUP(D9562,'Fund List'!$A$2:$F$1324,6,FALSE)</f>
        <v>GENERAL FUND</v>
      </c>
      <c r="G9562" s="3">
        <v>128</v>
      </c>
      <c r="I9562" s="24">
        <f t="shared" si="1938"/>
        <v>138.22298102834083</v>
      </c>
    </row>
    <row r="9563" spans="1:9" hidden="1" outlineLevel="3" x14ac:dyDescent="0.25">
      <c r="A9563" t="s">
        <v>126</v>
      </c>
      <c r="B9563" t="str">
        <f>VLOOKUP(A9563,'AGENCY CODES'!$C$4:$F$139,3,FALSE)</f>
        <v>STATE SENATE</v>
      </c>
      <c r="C9563" s="8" t="s">
        <v>11</v>
      </c>
      <c r="D9563" s="8" t="str">
        <f t="shared" si="1931"/>
        <v>SNA1000</v>
      </c>
      <c r="E9563">
        <v>1000</v>
      </c>
      <c r="F9563" t="str">
        <f>VLOOKUP(D9563,'Fund List'!$A$2:$F$1324,6,FALSE)</f>
        <v>GENERAL FUND</v>
      </c>
      <c r="G9563" s="3">
        <v>589</v>
      </c>
      <c r="I9563" s="24">
        <f t="shared" si="1938"/>
        <v>636.04168613822458</v>
      </c>
    </row>
    <row r="9564" spans="1:9" hidden="1" outlineLevel="3" x14ac:dyDescent="0.25">
      <c r="A9564" t="s">
        <v>126</v>
      </c>
      <c r="B9564" t="str">
        <f>VLOOKUP(A9564,'AGENCY CODES'!$C$4:$F$139,3,FALSE)</f>
        <v>STATE SENATE</v>
      </c>
      <c r="C9564" s="8" t="s">
        <v>12</v>
      </c>
      <c r="D9564" s="8" t="str">
        <f t="shared" si="1931"/>
        <v>SNA1000</v>
      </c>
      <c r="E9564">
        <v>1000</v>
      </c>
      <c r="F9564" t="str">
        <f>VLOOKUP(D9564,'Fund List'!$A$2:$F$1324,6,FALSE)</f>
        <v>GENERAL FUND</v>
      </c>
      <c r="G9564" s="3">
        <v>4</v>
      </c>
      <c r="I9564" s="24">
        <f t="shared" si="1938"/>
        <v>4.3194681571356508</v>
      </c>
    </row>
    <row r="9565" spans="1:9" hidden="1" outlineLevel="3" x14ac:dyDescent="0.25">
      <c r="A9565" t="s">
        <v>126</v>
      </c>
      <c r="B9565" t="str">
        <f>VLOOKUP(A9565,'AGENCY CODES'!$C$4:$F$139,3,FALSE)</f>
        <v>STATE SENATE</v>
      </c>
      <c r="C9565" s="8">
        <v>2</v>
      </c>
      <c r="D9565" s="8" t="str">
        <f t="shared" si="1931"/>
        <v>SNA1000</v>
      </c>
      <c r="E9565">
        <v>1000</v>
      </c>
      <c r="F9565" t="str">
        <f>VLOOKUP(D9565,'Fund List'!$A$2:$F$1324,6,FALSE)</f>
        <v>GENERAL FUND</v>
      </c>
      <c r="G9565" s="3">
        <v>590</v>
      </c>
      <c r="I9565" s="24">
        <f t="shared" si="1938"/>
        <v>637.12155317750853</v>
      </c>
    </row>
    <row r="9566" spans="1:9" hidden="1" outlineLevel="3" x14ac:dyDescent="0.25">
      <c r="A9566" t="s">
        <v>126</v>
      </c>
      <c r="B9566" t="str">
        <f>VLOOKUP(A9566,'AGENCY CODES'!$C$4:$F$139,3,FALSE)</f>
        <v>STATE SENATE</v>
      </c>
      <c r="C9566" s="8">
        <v>8</v>
      </c>
      <c r="D9566" s="8" t="str">
        <f t="shared" si="1931"/>
        <v>SNA1000</v>
      </c>
      <c r="E9566">
        <v>1000</v>
      </c>
      <c r="F9566" t="str">
        <f>VLOOKUP(D9566,'Fund List'!$A$2:$F$1324,6,FALSE)</f>
        <v>GENERAL FUND</v>
      </c>
      <c r="G9566" s="3">
        <v>4877</v>
      </c>
      <c r="I9566" s="24">
        <f t="shared" si="1938"/>
        <v>5266.5115505876429</v>
      </c>
    </row>
    <row r="9567" spans="1:9" outlineLevel="2" collapsed="1" x14ac:dyDescent="0.25">
      <c r="F9567" s="1" t="s">
        <v>4007</v>
      </c>
      <c r="I9567" s="24">
        <f t="shared" ref="I9567" si="1939">SUBTOTAL(9,I9555:I9566)</f>
        <v>7337.6965319341871</v>
      </c>
    </row>
    <row r="9568" spans="1:9" hidden="1" outlineLevel="3" x14ac:dyDescent="0.25">
      <c r="A9568" t="s">
        <v>126</v>
      </c>
      <c r="B9568" t="str">
        <f>VLOOKUP(A9568,'AGENCY CODES'!$C$4:$F$139,3,FALSE)</f>
        <v>STATE SENATE</v>
      </c>
      <c r="C9568" s="8" t="s">
        <v>3</v>
      </c>
      <c r="D9568" s="8" t="str">
        <f t="shared" si="1931"/>
        <v>SNA2549</v>
      </c>
      <c r="E9568">
        <v>2549</v>
      </c>
      <c r="F9568" t="str">
        <f>VLOOKUP(D9568,'Fund List'!$A$2:$F$1324,6,FALSE)</f>
        <v>BORDER SECURITY TRUST FUND</v>
      </c>
      <c r="G9568" s="3">
        <v>7</v>
      </c>
      <c r="I9568" s="24">
        <f>$G9568/$G$10*I$5</f>
        <v>7.5590692749873885</v>
      </c>
    </row>
    <row r="9569" spans="1:9" hidden="1" outlineLevel="3" x14ac:dyDescent="0.25">
      <c r="A9569" t="s">
        <v>126</v>
      </c>
      <c r="B9569" t="str">
        <f>VLOOKUP(A9569,'AGENCY CODES'!$C$4:$F$139,3,FALSE)</f>
        <v>STATE SENATE</v>
      </c>
      <c r="C9569" s="8" t="s">
        <v>6</v>
      </c>
      <c r="D9569" s="8" t="str">
        <f t="shared" si="1931"/>
        <v>SNA2549</v>
      </c>
      <c r="E9569">
        <v>2549</v>
      </c>
      <c r="F9569" t="str">
        <f>VLOOKUP(D9569,'Fund List'!$A$2:$F$1324,6,FALSE)</f>
        <v>BORDER SECURITY TRUST FUND</v>
      </c>
      <c r="G9569" s="3">
        <v>14</v>
      </c>
      <c r="I9569" s="24">
        <f>$G9569/$G$10*I$5</f>
        <v>15.118138549974777</v>
      </c>
    </row>
    <row r="9570" spans="1:9" hidden="1" outlineLevel="3" x14ac:dyDescent="0.25">
      <c r="A9570" t="s">
        <v>126</v>
      </c>
      <c r="B9570" t="str">
        <f>VLOOKUP(A9570,'AGENCY CODES'!$C$4:$F$139,3,FALSE)</f>
        <v>STATE SENATE</v>
      </c>
      <c r="C9570" s="8" t="s">
        <v>7</v>
      </c>
      <c r="D9570" s="8" t="str">
        <f t="shared" si="1931"/>
        <v>SNA2549</v>
      </c>
      <c r="E9570">
        <v>2549</v>
      </c>
      <c r="F9570" t="str">
        <f>VLOOKUP(D9570,'Fund List'!$A$2:$F$1324,6,FALSE)</f>
        <v>BORDER SECURITY TRUST FUND</v>
      </c>
      <c r="G9570" s="3">
        <v>8</v>
      </c>
      <c r="I9570" s="24">
        <f>$G9570/$G$10*I$5</f>
        <v>8.6389363142713016</v>
      </c>
    </row>
    <row r="9571" spans="1:9" hidden="1" outlineLevel="3" x14ac:dyDescent="0.25">
      <c r="A9571" t="s">
        <v>126</v>
      </c>
      <c r="B9571" t="str">
        <f>VLOOKUP(A9571,'AGENCY CODES'!$C$4:$F$139,3,FALSE)</f>
        <v>STATE SENATE</v>
      </c>
      <c r="C9571" s="8" t="s">
        <v>12</v>
      </c>
      <c r="D9571" s="8" t="str">
        <f t="shared" si="1931"/>
        <v>SNA2549</v>
      </c>
      <c r="E9571">
        <v>2549</v>
      </c>
      <c r="F9571" t="str">
        <f>VLOOKUP(D9571,'Fund List'!$A$2:$F$1324,6,FALSE)</f>
        <v>BORDER SECURITY TRUST FUND</v>
      </c>
      <c r="G9571" s="3">
        <v>2</v>
      </c>
      <c r="I9571" s="24">
        <f>$G9571/$G$10*I$5</f>
        <v>2.1597340785678254</v>
      </c>
    </row>
    <row r="9572" spans="1:9" outlineLevel="2" collapsed="1" x14ac:dyDescent="0.25">
      <c r="F9572" s="1" t="s">
        <v>4720</v>
      </c>
      <c r="I9572" s="24">
        <f t="shared" ref="I9572" si="1940">SUBTOTAL(9,I9568:I9571)</f>
        <v>33.475878217801295</v>
      </c>
    </row>
    <row r="9573" spans="1:9" hidden="1" outlineLevel="3" x14ac:dyDescent="0.25">
      <c r="A9573" t="s">
        <v>126</v>
      </c>
      <c r="B9573" t="str">
        <f>VLOOKUP(A9573,'AGENCY CODES'!$C$4:$F$139,3,FALSE)</f>
        <v>STATE SENATE</v>
      </c>
      <c r="C9573" s="8" t="s">
        <v>6</v>
      </c>
      <c r="D9573" s="8" t="str">
        <f t="shared" si="1931"/>
        <v>SNA3127</v>
      </c>
      <c r="E9573">
        <v>3127</v>
      </c>
      <c r="F9573" t="str">
        <f>VLOOKUP(D9573,'Fund List'!$A$2:$F$1324,6,FALSE)</f>
        <v>PUB BUILDINGS LAND EARNINGS</v>
      </c>
      <c r="G9573" s="3">
        <v>1</v>
      </c>
      <c r="I9573" s="24">
        <f>$G9573/$G$10*I$5</f>
        <v>1.0798670392839127</v>
      </c>
    </row>
    <row r="9574" spans="1:9" hidden="1" outlineLevel="3" x14ac:dyDescent="0.25">
      <c r="A9574" t="s">
        <v>126</v>
      </c>
      <c r="B9574" t="str">
        <f>VLOOKUP(A9574,'AGENCY CODES'!$C$4:$F$139,3,FALSE)</f>
        <v>STATE SENATE</v>
      </c>
      <c r="C9574" s="8" t="s">
        <v>12</v>
      </c>
      <c r="D9574" s="8" t="str">
        <f t="shared" si="1931"/>
        <v>SNA3127</v>
      </c>
      <c r="E9574">
        <v>3127</v>
      </c>
      <c r="F9574" t="str">
        <f>VLOOKUP(D9574,'Fund List'!$A$2:$F$1324,6,FALSE)</f>
        <v>PUB BUILDINGS LAND EARNINGS</v>
      </c>
      <c r="G9574" s="3">
        <v>1</v>
      </c>
      <c r="I9574" s="24">
        <f>$G9574/$G$10*I$5</f>
        <v>1.0798670392839127</v>
      </c>
    </row>
    <row r="9575" spans="1:9" outlineLevel="2" collapsed="1" x14ac:dyDescent="0.25">
      <c r="F9575" s="1" t="s">
        <v>4471</v>
      </c>
      <c r="I9575" s="24">
        <f t="shared" ref="I9575" si="1941">SUBTOTAL(9,I9573:I9574)</f>
        <v>2.1597340785678254</v>
      </c>
    </row>
    <row r="9576" spans="1:9" outlineLevel="1" x14ac:dyDescent="0.25">
      <c r="B9576" s="1" t="s">
        <v>3991</v>
      </c>
      <c r="I9576" s="24">
        <f t="shared" ref="I9576" si="1942">SUBTOTAL(9,I9555:I9574)</f>
        <v>7373.3321442305569</v>
      </c>
    </row>
    <row r="9577" spans="1:9" hidden="1" outlineLevel="3" x14ac:dyDescent="0.25">
      <c r="A9577" t="s">
        <v>127</v>
      </c>
      <c r="B9577" t="str">
        <f>VLOOKUP(A9577,'AGENCY CODES'!$C$4:$F$139,3,FALSE)</f>
        <v>SUPREME COURT</v>
      </c>
      <c r="C9577" s="8" t="s">
        <v>1</v>
      </c>
      <c r="D9577" s="8" t="str">
        <f t="shared" si="1931"/>
        <v>SPA1000</v>
      </c>
      <c r="E9577">
        <v>1000</v>
      </c>
      <c r="F9577" t="str">
        <f>VLOOKUP(D9577,'Fund List'!$A$2:$F$1324,6,FALSE)</f>
        <v>GENERAL FUND</v>
      </c>
      <c r="G9577" s="3">
        <v>174</v>
      </c>
      <c r="I9577" s="24">
        <f t="shared" ref="I9577:I9592" si="1943">$G9577/$G$10*I$5</f>
        <v>187.89686483540083</v>
      </c>
    </row>
    <row r="9578" spans="1:9" hidden="1" outlineLevel="3" x14ac:dyDescent="0.25">
      <c r="A9578" t="s">
        <v>127</v>
      </c>
      <c r="B9578" t="str">
        <f>VLOOKUP(A9578,'AGENCY CODES'!$C$4:$F$139,3,FALSE)</f>
        <v>SUPREME COURT</v>
      </c>
      <c r="C9578" s="8" t="s">
        <v>2</v>
      </c>
      <c r="D9578" s="8" t="str">
        <f t="shared" si="1931"/>
        <v>SPA1000</v>
      </c>
      <c r="E9578">
        <v>1000</v>
      </c>
      <c r="F9578" t="str">
        <f>VLOOKUP(D9578,'Fund List'!$A$2:$F$1324,6,FALSE)</f>
        <v>GENERAL FUND</v>
      </c>
      <c r="G9578" s="3">
        <v>13</v>
      </c>
      <c r="I9578" s="24">
        <f t="shared" si="1943"/>
        <v>14.038271510690866</v>
      </c>
    </row>
    <row r="9579" spans="1:9" hidden="1" outlineLevel="3" x14ac:dyDescent="0.25">
      <c r="A9579" t="s">
        <v>127</v>
      </c>
      <c r="B9579" t="str">
        <f>VLOOKUP(A9579,'AGENCY CODES'!$C$4:$F$139,3,FALSE)</f>
        <v>SUPREME COURT</v>
      </c>
      <c r="C9579" s="8" t="s">
        <v>3</v>
      </c>
      <c r="D9579" s="8" t="str">
        <f t="shared" si="1931"/>
        <v>SPA1000</v>
      </c>
      <c r="E9579">
        <v>1000</v>
      </c>
      <c r="F9579" t="str">
        <f>VLOOKUP(D9579,'Fund List'!$A$2:$F$1324,6,FALSE)</f>
        <v>GENERAL FUND</v>
      </c>
      <c r="G9579" s="3">
        <v>344</v>
      </c>
      <c r="I9579" s="24">
        <f t="shared" si="1943"/>
        <v>371.47426151366602</v>
      </c>
    </row>
    <row r="9580" spans="1:9" hidden="1" outlineLevel="3" x14ac:dyDescent="0.25">
      <c r="A9580" t="s">
        <v>127</v>
      </c>
      <c r="B9580" t="str">
        <f>VLOOKUP(A9580,'AGENCY CODES'!$C$4:$F$139,3,FALSE)</f>
        <v>SUPREME COURT</v>
      </c>
      <c r="C9580" s="8" t="s">
        <v>4</v>
      </c>
      <c r="D9580" s="8" t="str">
        <f t="shared" si="1931"/>
        <v>SPA1000</v>
      </c>
      <c r="E9580">
        <v>1000</v>
      </c>
      <c r="F9580" t="str">
        <f>VLOOKUP(D9580,'Fund List'!$A$2:$F$1324,6,FALSE)</f>
        <v>GENERAL FUND</v>
      </c>
      <c r="G9580" s="3">
        <v>1585</v>
      </c>
      <c r="I9580" s="24">
        <f t="shared" si="1943"/>
        <v>1711.5892572650018</v>
      </c>
    </row>
    <row r="9581" spans="1:9" hidden="1" outlineLevel="3" x14ac:dyDescent="0.25">
      <c r="A9581" t="s">
        <v>127</v>
      </c>
      <c r="B9581" t="str">
        <f>VLOOKUP(A9581,'AGENCY CODES'!$C$4:$F$139,3,FALSE)</f>
        <v>SUPREME COURT</v>
      </c>
      <c r="C9581" s="8" t="s">
        <v>5</v>
      </c>
      <c r="D9581" s="8" t="str">
        <f t="shared" si="1931"/>
        <v>SPA1000</v>
      </c>
      <c r="E9581">
        <v>1000</v>
      </c>
      <c r="F9581" t="str">
        <f>VLOOKUP(D9581,'Fund List'!$A$2:$F$1324,6,FALSE)</f>
        <v>GENERAL FUND</v>
      </c>
      <c r="G9581" s="3">
        <v>9</v>
      </c>
      <c r="I9581" s="24">
        <f t="shared" si="1943"/>
        <v>9.7188033535552147</v>
      </c>
    </row>
    <row r="9582" spans="1:9" hidden="1" outlineLevel="3" x14ac:dyDescent="0.25">
      <c r="A9582" t="s">
        <v>127</v>
      </c>
      <c r="B9582" t="str">
        <f>VLOOKUP(A9582,'AGENCY CODES'!$C$4:$F$139,3,FALSE)</f>
        <v>SUPREME COURT</v>
      </c>
      <c r="C9582" s="8" t="s">
        <v>6</v>
      </c>
      <c r="D9582" s="8" t="str">
        <f t="shared" si="1931"/>
        <v>SPA1000</v>
      </c>
      <c r="E9582">
        <v>1000</v>
      </c>
      <c r="F9582" t="str">
        <f>VLOOKUP(D9582,'Fund List'!$A$2:$F$1324,6,FALSE)</f>
        <v>GENERAL FUND</v>
      </c>
      <c r="G9582" s="3">
        <v>9286</v>
      </c>
      <c r="I9582" s="24">
        <f t="shared" si="1943"/>
        <v>10027.645326790414</v>
      </c>
    </row>
    <row r="9583" spans="1:9" hidden="1" outlineLevel="3" x14ac:dyDescent="0.25">
      <c r="A9583" t="s">
        <v>127</v>
      </c>
      <c r="B9583" t="str">
        <f>VLOOKUP(A9583,'AGENCY CODES'!$C$4:$F$139,3,FALSE)</f>
        <v>SUPREME COURT</v>
      </c>
      <c r="C9583" s="8" t="s">
        <v>7</v>
      </c>
      <c r="D9583" s="8" t="str">
        <f t="shared" si="1931"/>
        <v>SPA1000</v>
      </c>
      <c r="E9583">
        <v>1000</v>
      </c>
      <c r="F9583" t="str">
        <f>VLOOKUP(D9583,'Fund List'!$A$2:$F$1324,6,FALSE)</f>
        <v>GENERAL FUND</v>
      </c>
      <c r="G9583" s="3">
        <v>281</v>
      </c>
      <c r="I9583" s="24">
        <f t="shared" si="1943"/>
        <v>303.44263803877948</v>
      </c>
    </row>
    <row r="9584" spans="1:9" hidden="1" outlineLevel="3" x14ac:dyDescent="0.25">
      <c r="A9584" t="s">
        <v>127</v>
      </c>
      <c r="B9584" t="str">
        <f>VLOOKUP(A9584,'AGENCY CODES'!$C$4:$F$139,3,FALSE)</f>
        <v>SUPREME COURT</v>
      </c>
      <c r="C9584" s="8" t="s">
        <v>14</v>
      </c>
      <c r="D9584" s="8" t="str">
        <f t="shared" si="1931"/>
        <v>SPA1000</v>
      </c>
      <c r="E9584">
        <v>1000</v>
      </c>
      <c r="F9584" t="str">
        <f>VLOOKUP(D9584,'Fund List'!$A$2:$F$1324,6,FALSE)</f>
        <v>GENERAL FUND</v>
      </c>
      <c r="G9584" s="3">
        <v>35</v>
      </c>
      <c r="I9584" s="24">
        <f t="shared" si="1943"/>
        <v>37.795346374936948</v>
      </c>
    </row>
    <row r="9585" spans="1:9" hidden="1" outlineLevel="3" x14ac:dyDescent="0.25">
      <c r="A9585" t="s">
        <v>127</v>
      </c>
      <c r="B9585" t="str">
        <f>VLOOKUP(A9585,'AGENCY CODES'!$C$4:$F$139,3,FALSE)</f>
        <v>SUPREME COURT</v>
      </c>
      <c r="C9585" s="8" t="s">
        <v>38</v>
      </c>
      <c r="D9585" s="8" t="str">
        <f t="shared" si="1931"/>
        <v>SPA1000</v>
      </c>
      <c r="E9585">
        <v>1000</v>
      </c>
      <c r="F9585" t="str">
        <f>VLOOKUP(D9585,'Fund List'!$A$2:$F$1324,6,FALSE)</f>
        <v>GENERAL FUND</v>
      </c>
      <c r="G9585" s="3">
        <v>4</v>
      </c>
      <c r="I9585" s="24">
        <f t="shared" si="1943"/>
        <v>4.3194681571356508</v>
      </c>
    </row>
    <row r="9586" spans="1:9" hidden="1" outlineLevel="3" x14ac:dyDescent="0.25">
      <c r="A9586" t="s">
        <v>127</v>
      </c>
      <c r="B9586" t="str">
        <f>VLOOKUP(A9586,'AGENCY CODES'!$C$4:$F$139,3,FALSE)</f>
        <v>SUPREME COURT</v>
      </c>
      <c r="C9586" s="8" t="s">
        <v>8</v>
      </c>
      <c r="D9586" s="8" t="str">
        <f t="shared" si="1931"/>
        <v>SPA1000</v>
      </c>
      <c r="E9586">
        <v>1000</v>
      </c>
      <c r="F9586" t="str">
        <f>VLOOKUP(D9586,'Fund List'!$A$2:$F$1324,6,FALSE)</f>
        <v>GENERAL FUND</v>
      </c>
      <c r="G9586" s="3">
        <v>8</v>
      </c>
      <c r="I9586" s="24">
        <f t="shared" si="1943"/>
        <v>8.6389363142713016</v>
      </c>
    </row>
    <row r="9587" spans="1:9" hidden="1" outlineLevel="3" x14ac:dyDescent="0.25">
      <c r="A9587" t="s">
        <v>127</v>
      </c>
      <c r="B9587" t="str">
        <f>VLOOKUP(A9587,'AGENCY CODES'!$C$4:$F$139,3,FALSE)</f>
        <v>SUPREME COURT</v>
      </c>
      <c r="C9587" s="8" t="s">
        <v>10</v>
      </c>
      <c r="D9587" s="8" t="str">
        <f t="shared" si="1931"/>
        <v>SPA1000</v>
      </c>
      <c r="E9587">
        <v>1000</v>
      </c>
      <c r="F9587" t="str">
        <f>VLOOKUP(D9587,'Fund List'!$A$2:$F$1324,6,FALSE)</f>
        <v>GENERAL FUND</v>
      </c>
      <c r="G9587" s="3">
        <v>458</v>
      </c>
      <c r="I9587" s="24">
        <f t="shared" si="1943"/>
        <v>494.57910399203206</v>
      </c>
    </row>
    <row r="9588" spans="1:9" hidden="1" outlineLevel="3" x14ac:dyDescent="0.25">
      <c r="A9588" t="s">
        <v>127</v>
      </c>
      <c r="B9588" t="str">
        <f>VLOOKUP(A9588,'AGENCY CODES'!$C$4:$F$139,3,FALSE)</f>
        <v>SUPREME COURT</v>
      </c>
      <c r="C9588" s="8" t="s">
        <v>11</v>
      </c>
      <c r="D9588" s="8" t="str">
        <f t="shared" si="1931"/>
        <v>SPA1000</v>
      </c>
      <c r="E9588">
        <v>1000</v>
      </c>
      <c r="F9588" t="str">
        <f>VLOOKUP(D9588,'Fund List'!$A$2:$F$1324,6,FALSE)</f>
        <v>GENERAL FUND</v>
      </c>
      <c r="G9588" s="3">
        <v>8268</v>
      </c>
      <c r="I9588" s="24">
        <f t="shared" si="1943"/>
        <v>8928.3406807993906</v>
      </c>
    </row>
    <row r="9589" spans="1:9" hidden="1" outlineLevel="3" x14ac:dyDescent="0.25">
      <c r="A9589" t="s">
        <v>127</v>
      </c>
      <c r="B9589" t="str">
        <f>VLOOKUP(A9589,'AGENCY CODES'!$C$4:$F$139,3,FALSE)</f>
        <v>SUPREME COURT</v>
      </c>
      <c r="C9589" s="8" t="s">
        <v>12</v>
      </c>
      <c r="D9589" s="8" t="str">
        <f t="shared" si="1931"/>
        <v>SPA1000</v>
      </c>
      <c r="E9589">
        <v>1000</v>
      </c>
      <c r="F9589" t="str">
        <f>VLOOKUP(D9589,'Fund List'!$A$2:$F$1324,6,FALSE)</f>
        <v>GENERAL FUND</v>
      </c>
      <c r="G9589" s="3">
        <v>44</v>
      </c>
      <c r="I9589" s="24">
        <f t="shared" si="1943"/>
        <v>47.514149728492164</v>
      </c>
    </row>
    <row r="9590" spans="1:9" hidden="1" outlineLevel="3" x14ac:dyDescent="0.25">
      <c r="A9590" t="s">
        <v>127</v>
      </c>
      <c r="B9590" t="str">
        <f>VLOOKUP(A9590,'AGENCY CODES'!$C$4:$F$139,3,FALSE)</f>
        <v>SUPREME COURT</v>
      </c>
      <c r="C9590" s="8">
        <v>1</v>
      </c>
      <c r="D9590" s="8" t="str">
        <f t="shared" si="1931"/>
        <v>SPA1000</v>
      </c>
      <c r="E9590">
        <v>1000</v>
      </c>
      <c r="F9590" t="str">
        <f>VLOOKUP(D9590,'Fund List'!$A$2:$F$1324,6,FALSE)</f>
        <v>GENERAL FUND</v>
      </c>
      <c r="G9590" s="3">
        <v>1392</v>
      </c>
      <c r="I9590" s="24">
        <f t="shared" si="1943"/>
        <v>1503.1749186832067</v>
      </c>
    </row>
    <row r="9591" spans="1:9" hidden="1" outlineLevel="3" x14ac:dyDescent="0.25">
      <c r="A9591" t="s">
        <v>127</v>
      </c>
      <c r="B9591" t="str">
        <f>VLOOKUP(A9591,'AGENCY CODES'!$C$4:$F$139,3,FALSE)</f>
        <v>SUPREME COURT</v>
      </c>
      <c r="C9591" s="8">
        <v>2</v>
      </c>
      <c r="D9591" s="8" t="str">
        <f t="shared" si="1931"/>
        <v>SPA1000</v>
      </c>
      <c r="E9591">
        <v>1000</v>
      </c>
      <c r="F9591" t="str">
        <f>VLOOKUP(D9591,'Fund List'!$A$2:$F$1324,6,FALSE)</f>
        <v>GENERAL FUND</v>
      </c>
      <c r="G9591" s="3">
        <v>6838</v>
      </c>
      <c r="I9591" s="24">
        <f t="shared" si="1943"/>
        <v>7384.1308146233951</v>
      </c>
    </row>
    <row r="9592" spans="1:9" hidden="1" outlineLevel="3" x14ac:dyDescent="0.25">
      <c r="A9592" t="s">
        <v>127</v>
      </c>
      <c r="B9592" t="str">
        <f>VLOOKUP(A9592,'AGENCY CODES'!$C$4:$F$139,3,FALSE)</f>
        <v>SUPREME COURT</v>
      </c>
      <c r="C9592" s="8">
        <v>8</v>
      </c>
      <c r="D9592" s="8" t="str">
        <f t="shared" si="1931"/>
        <v>SPA1000</v>
      </c>
      <c r="E9592">
        <v>1000</v>
      </c>
      <c r="F9592" t="str">
        <f>VLOOKUP(D9592,'Fund List'!$A$2:$F$1324,6,FALSE)</f>
        <v>GENERAL FUND</v>
      </c>
      <c r="G9592" s="3">
        <v>5813</v>
      </c>
      <c r="I9592" s="24">
        <f t="shared" si="1943"/>
        <v>6277.2670993573847</v>
      </c>
    </row>
    <row r="9593" spans="1:9" outlineLevel="2" collapsed="1" x14ac:dyDescent="0.25">
      <c r="F9593" s="1" t="s">
        <v>4007</v>
      </c>
      <c r="I9593" s="24">
        <f t="shared" ref="I9593" si="1944">SUBTOTAL(9,I9577:I9592)</f>
        <v>37311.565941337751</v>
      </c>
    </row>
    <row r="9594" spans="1:9" hidden="1" outlineLevel="3" x14ac:dyDescent="0.25">
      <c r="A9594" t="s">
        <v>127</v>
      </c>
      <c r="B9594" t="str">
        <f>VLOOKUP(A9594,'AGENCY CODES'!$C$4:$F$139,3,FALSE)</f>
        <v>SUPREME COURT</v>
      </c>
      <c r="C9594" s="8" t="s">
        <v>12</v>
      </c>
      <c r="D9594" s="8" t="str">
        <f t="shared" si="1931"/>
        <v>SPA1200</v>
      </c>
      <c r="E9594">
        <v>1200</v>
      </c>
      <c r="F9594" t="str">
        <f>VLOOKUP(D9594,'Fund List'!$A$2:$F$1324,6,FALSE)</f>
        <v>LONG TERM DEBT ACCOUNT GROUP</v>
      </c>
      <c r="G9594" s="3">
        <v>7</v>
      </c>
      <c r="I9594" s="24">
        <f>$G9594/$G$10*I$5</f>
        <v>7.5590692749873885</v>
      </c>
    </row>
    <row r="9595" spans="1:9" outlineLevel="2" collapsed="1" x14ac:dyDescent="0.25">
      <c r="F9595" s="1" t="s">
        <v>4432</v>
      </c>
      <c r="I9595" s="24">
        <f t="shared" ref="I9595" si="1945">SUBTOTAL(9,I9594:I9594)</f>
        <v>7.5590692749873885</v>
      </c>
    </row>
    <row r="9596" spans="1:9" hidden="1" outlineLevel="3" x14ac:dyDescent="0.25">
      <c r="A9596" t="s">
        <v>127</v>
      </c>
      <c r="B9596" t="str">
        <f>VLOOKUP(A9596,'AGENCY CODES'!$C$4:$F$139,3,FALSE)</f>
        <v>SUPREME COURT</v>
      </c>
      <c r="C9596" s="8" t="s">
        <v>15</v>
      </c>
      <c r="D9596" s="8" t="str">
        <f t="shared" si="1931"/>
        <v>SPA1300</v>
      </c>
      <c r="E9596">
        <v>1300</v>
      </c>
      <c r="F9596" t="str">
        <f>VLOOKUP(D9596,'Fund List'!$A$2:$F$1324,6,FALSE)</f>
        <v>GENERAL FIXED ASSETS</v>
      </c>
      <c r="G9596" s="3">
        <v>92</v>
      </c>
      <c r="I9596" s="24">
        <f>$G9596/$G$10*I$5</f>
        <v>99.347767614119974</v>
      </c>
    </row>
    <row r="9597" spans="1:9" hidden="1" outlineLevel="3" x14ac:dyDescent="0.25">
      <c r="A9597" t="s">
        <v>127</v>
      </c>
      <c r="B9597" t="str">
        <f>VLOOKUP(A9597,'AGENCY CODES'!$C$4:$F$139,3,FALSE)</f>
        <v>SUPREME COURT</v>
      </c>
      <c r="C9597" s="8" t="s">
        <v>12</v>
      </c>
      <c r="D9597" s="8" t="str">
        <f t="shared" si="1931"/>
        <v>SPA1300</v>
      </c>
      <c r="E9597">
        <v>1300</v>
      </c>
      <c r="F9597" t="str">
        <f>VLOOKUP(D9597,'Fund List'!$A$2:$F$1324,6,FALSE)</f>
        <v>GENERAL FIXED ASSETS</v>
      </c>
      <c r="G9597" s="3">
        <v>51</v>
      </c>
      <c r="I9597" s="24">
        <f>$G9597/$G$10*I$5</f>
        <v>55.073219003479551</v>
      </c>
    </row>
    <row r="9598" spans="1:9" outlineLevel="2" collapsed="1" x14ac:dyDescent="0.25">
      <c r="F9598" s="1" t="s">
        <v>4019</v>
      </c>
      <c r="I9598" s="24">
        <f t="shared" ref="I9598" si="1946">SUBTOTAL(9,I9596:I9597)</f>
        <v>154.42098661759951</v>
      </c>
    </row>
    <row r="9599" spans="1:9" hidden="1" outlineLevel="3" x14ac:dyDescent="0.25">
      <c r="A9599" t="s">
        <v>127</v>
      </c>
      <c r="B9599" t="str">
        <f>VLOOKUP(A9599,'AGENCY CODES'!$C$4:$F$139,3,FALSE)</f>
        <v>SUPREME COURT</v>
      </c>
      <c r="C9599" s="8" t="s">
        <v>6</v>
      </c>
      <c r="D9599" s="8" t="str">
        <f t="shared" si="1931"/>
        <v>SPA1600</v>
      </c>
      <c r="E9599">
        <v>1600</v>
      </c>
      <c r="F9599" t="str">
        <f>VLOOKUP(D9599,'Fund List'!$A$2:$F$1324,6,FALSE)</f>
        <v>CAPITAL OUTLAY STABILIZATION</v>
      </c>
      <c r="G9599" s="3">
        <v>1</v>
      </c>
      <c r="I9599" s="24">
        <f>$G9599/$G$10*I$5</f>
        <v>1.0798670392839127</v>
      </c>
    </row>
    <row r="9600" spans="1:9" hidden="1" outlineLevel="3" x14ac:dyDescent="0.25">
      <c r="A9600" t="s">
        <v>127</v>
      </c>
      <c r="B9600" t="str">
        <f>VLOOKUP(A9600,'AGENCY CODES'!$C$4:$F$139,3,FALSE)</f>
        <v>SUPREME COURT</v>
      </c>
      <c r="C9600" s="8" t="s">
        <v>12</v>
      </c>
      <c r="D9600" s="8" t="str">
        <f t="shared" ref="D9600:D9663" si="1947">CONCATENATE(A9600,E9600)</f>
        <v>SPA1600</v>
      </c>
      <c r="E9600">
        <v>1600</v>
      </c>
      <c r="F9600" t="str">
        <f>VLOOKUP(D9600,'Fund List'!$A$2:$F$1324,6,FALSE)</f>
        <v>CAPITAL OUTLAY STABILIZATION</v>
      </c>
      <c r="G9600" s="3">
        <v>2</v>
      </c>
      <c r="I9600" s="24">
        <f>$G9600/$G$10*I$5</f>
        <v>2.1597340785678254</v>
      </c>
    </row>
    <row r="9601" spans="1:9" outlineLevel="2" collapsed="1" x14ac:dyDescent="0.25">
      <c r="F9601" s="1" t="s">
        <v>4023</v>
      </c>
      <c r="I9601" s="24">
        <f t="shared" ref="I9601" si="1948">SUBTOTAL(9,I9599:I9600)</f>
        <v>3.2396011178517381</v>
      </c>
    </row>
    <row r="9602" spans="1:9" hidden="1" outlineLevel="3" x14ac:dyDescent="0.25">
      <c r="A9602" t="s">
        <v>127</v>
      </c>
      <c r="B9602" t="str">
        <f>VLOOKUP(A9602,'AGENCY CODES'!$C$4:$F$139,3,FALSE)</f>
        <v>SUPREME COURT</v>
      </c>
      <c r="C9602" s="8" t="s">
        <v>1</v>
      </c>
      <c r="D9602" s="8" t="str">
        <f t="shared" si="1947"/>
        <v>SPA2075</v>
      </c>
      <c r="E9602">
        <v>2075</v>
      </c>
      <c r="F9602" t="str">
        <f>VLOOKUP(D9602,'Fund List'!$A$2:$F$1324,6,FALSE)</f>
        <v>SUPREME COURT CJEF</v>
      </c>
      <c r="G9602" s="3">
        <v>36</v>
      </c>
      <c r="I9602" s="24">
        <f t="shared" ref="I9602:I9616" si="1949">$G9602/$G$10*I$5</f>
        <v>38.875213414220859</v>
      </c>
    </row>
    <row r="9603" spans="1:9" hidden="1" outlineLevel="3" x14ac:dyDescent="0.25">
      <c r="A9603" t="s">
        <v>127</v>
      </c>
      <c r="B9603" t="str">
        <f>VLOOKUP(A9603,'AGENCY CODES'!$C$4:$F$139,3,FALSE)</f>
        <v>SUPREME COURT</v>
      </c>
      <c r="C9603" s="8" t="s">
        <v>2</v>
      </c>
      <c r="D9603" s="8" t="str">
        <f t="shared" si="1947"/>
        <v>SPA2075</v>
      </c>
      <c r="E9603">
        <v>2075</v>
      </c>
      <c r="F9603" t="str">
        <f>VLOOKUP(D9603,'Fund List'!$A$2:$F$1324,6,FALSE)</f>
        <v>SUPREME COURT CJEF</v>
      </c>
      <c r="G9603" s="3">
        <v>1</v>
      </c>
      <c r="I9603" s="24">
        <f t="shared" si="1949"/>
        <v>1.0798670392839127</v>
      </c>
    </row>
    <row r="9604" spans="1:9" hidden="1" outlineLevel="3" x14ac:dyDescent="0.25">
      <c r="A9604" t="s">
        <v>127</v>
      </c>
      <c r="B9604" t="str">
        <f>VLOOKUP(A9604,'AGENCY CODES'!$C$4:$F$139,3,FALSE)</f>
        <v>SUPREME COURT</v>
      </c>
      <c r="C9604" s="8" t="s">
        <v>3</v>
      </c>
      <c r="D9604" s="8" t="str">
        <f t="shared" si="1947"/>
        <v>SPA2075</v>
      </c>
      <c r="E9604">
        <v>2075</v>
      </c>
      <c r="F9604" t="str">
        <f>VLOOKUP(D9604,'Fund List'!$A$2:$F$1324,6,FALSE)</f>
        <v>SUPREME COURT CJEF</v>
      </c>
      <c r="G9604" s="3">
        <v>38</v>
      </c>
      <c r="I9604" s="24">
        <f t="shared" si="1949"/>
        <v>41.034947492788682</v>
      </c>
    </row>
    <row r="9605" spans="1:9" hidden="1" outlineLevel="3" x14ac:dyDescent="0.25">
      <c r="A9605" t="s">
        <v>127</v>
      </c>
      <c r="B9605" t="str">
        <f>VLOOKUP(A9605,'AGENCY CODES'!$C$4:$F$139,3,FALSE)</f>
        <v>SUPREME COURT</v>
      </c>
      <c r="C9605" s="8" t="s">
        <v>4</v>
      </c>
      <c r="D9605" s="8" t="str">
        <f t="shared" si="1947"/>
        <v>SPA2075</v>
      </c>
      <c r="E9605">
        <v>2075</v>
      </c>
      <c r="F9605" t="str">
        <f>VLOOKUP(D9605,'Fund List'!$A$2:$F$1324,6,FALSE)</f>
        <v>SUPREME COURT CJEF</v>
      </c>
      <c r="G9605" s="3">
        <v>471</v>
      </c>
      <c r="I9605" s="24">
        <f t="shared" si="1949"/>
        <v>508.61737550272289</v>
      </c>
    </row>
    <row r="9606" spans="1:9" hidden="1" outlineLevel="3" x14ac:dyDescent="0.25">
      <c r="A9606" t="s">
        <v>127</v>
      </c>
      <c r="B9606" t="str">
        <f>VLOOKUP(A9606,'AGENCY CODES'!$C$4:$F$139,3,FALSE)</f>
        <v>SUPREME COURT</v>
      </c>
      <c r="C9606" s="8" t="s">
        <v>5</v>
      </c>
      <c r="D9606" s="8" t="str">
        <f t="shared" si="1947"/>
        <v>SPA2075</v>
      </c>
      <c r="E9606">
        <v>2075</v>
      </c>
      <c r="F9606" t="str">
        <f>VLOOKUP(D9606,'Fund List'!$A$2:$F$1324,6,FALSE)</f>
        <v>SUPREME COURT CJEF</v>
      </c>
      <c r="G9606" s="3">
        <v>6</v>
      </c>
      <c r="I9606" s="24">
        <f t="shared" si="1949"/>
        <v>6.4792022357034762</v>
      </c>
    </row>
    <row r="9607" spans="1:9" hidden="1" outlineLevel="3" x14ac:dyDescent="0.25">
      <c r="A9607" t="s">
        <v>127</v>
      </c>
      <c r="B9607" t="str">
        <f>VLOOKUP(A9607,'AGENCY CODES'!$C$4:$F$139,3,FALSE)</f>
        <v>SUPREME COURT</v>
      </c>
      <c r="C9607" s="8" t="s">
        <v>6</v>
      </c>
      <c r="D9607" s="8" t="str">
        <f t="shared" si="1947"/>
        <v>SPA2075</v>
      </c>
      <c r="E9607">
        <v>2075</v>
      </c>
      <c r="F9607" t="str">
        <f>VLOOKUP(D9607,'Fund List'!$A$2:$F$1324,6,FALSE)</f>
        <v>SUPREME COURT CJEF</v>
      </c>
      <c r="G9607" s="3">
        <v>584</v>
      </c>
      <c r="I9607" s="24">
        <f t="shared" si="1949"/>
        <v>630.64235094180503</v>
      </c>
    </row>
    <row r="9608" spans="1:9" hidden="1" outlineLevel="3" x14ac:dyDescent="0.25">
      <c r="A9608" t="s">
        <v>127</v>
      </c>
      <c r="B9608" t="str">
        <f>VLOOKUP(A9608,'AGENCY CODES'!$C$4:$F$139,3,FALSE)</f>
        <v>SUPREME COURT</v>
      </c>
      <c r="C9608" s="8" t="s">
        <v>7</v>
      </c>
      <c r="D9608" s="8" t="str">
        <f t="shared" si="1947"/>
        <v>SPA2075</v>
      </c>
      <c r="E9608">
        <v>2075</v>
      </c>
      <c r="F9608" t="str">
        <f>VLOOKUP(D9608,'Fund List'!$A$2:$F$1324,6,FALSE)</f>
        <v>SUPREME COURT CJEF</v>
      </c>
      <c r="G9608" s="3">
        <v>83</v>
      </c>
      <c r="I9608" s="24">
        <f t="shared" si="1949"/>
        <v>89.628964260564757</v>
      </c>
    </row>
    <row r="9609" spans="1:9" hidden="1" outlineLevel="3" x14ac:dyDescent="0.25">
      <c r="A9609" t="s">
        <v>127</v>
      </c>
      <c r="B9609" t="str">
        <f>VLOOKUP(A9609,'AGENCY CODES'!$C$4:$F$139,3,FALSE)</f>
        <v>SUPREME COURT</v>
      </c>
      <c r="C9609" s="8" t="s">
        <v>14</v>
      </c>
      <c r="D9609" s="8" t="str">
        <f t="shared" si="1947"/>
        <v>SPA2075</v>
      </c>
      <c r="E9609">
        <v>2075</v>
      </c>
      <c r="F9609" t="str">
        <f>VLOOKUP(D9609,'Fund List'!$A$2:$F$1324,6,FALSE)</f>
        <v>SUPREME COURT CJEF</v>
      </c>
      <c r="G9609" s="3">
        <v>18</v>
      </c>
      <c r="I9609" s="24">
        <f t="shared" si="1949"/>
        <v>19.437606707110429</v>
      </c>
    </row>
    <row r="9610" spans="1:9" hidden="1" outlineLevel="3" x14ac:dyDescent="0.25">
      <c r="A9610" t="s">
        <v>127</v>
      </c>
      <c r="B9610" t="str">
        <f>VLOOKUP(A9610,'AGENCY CODES'!$C$4:$F$139,3,FALSE)</f>
        <v>SUPREME COURT</v>
      </c>
      <c r="C9610" s="8" t="s">
        <v>8</v>
      </c>
      <c r="D9610" s="8" t="str">
        <f t="shared" si="1947"/>
        <v>SPA2075</v>
      </c>
      <c r="E9610">
        <v>2075</v>
      </c>
      <c r="F9610" t="str">
        <f>VLOOKUP(D9610,'Fund List'!$A$2:$F$1324,6,FALSE)</f>
        <v>SUPREME COURT CJEF</v>
      </c>
      <c r="G9610" s="3">
        <v>41</v>
      </c>
      <c r="I9610" s="24">
        <f t="shared" si="1949"/>
        <v>44.274548610640423</v>
      </c>
    </row>
    <row r="9611" spans="1:9" hidden="1" outlineLevel="3" x14ac:dyDescent="0.25">
      <c r="A9611" t="s">
        <v>127</v>
      </c>
      <c r="B9611" t="str">
        <f>VLOOKUP(A9611,'AGENCY CODES'!$C$4:$F$139,3,FALSE)</f>
        <v>SUPREME COURT</v>
      </c>
      <c r="C9611" s="8" t="s">
        <v>10</v>
      </c>
      <c r="D9611" s="8" t="str">
        <f t="shared" si="1947"/>
        <v>SPA2075</v>
      </c>
      <c r="E9611">
        <v>2075</v>
      </c>
      <c r="F9611" t="str">
        <f>VLOOKUP(D9611,'Fund List'!$A$2:$F$1324,6,FALSE)</f>
        <v>SUPREME COURT CJEF</v>
      </c>
      <c r="G9611" s="3">
        <v>245</v>
      </c>
      <c r="I9611" s="24">
        <f t="shared" si="1949"/>
        <v>264.56742462455861</v>
      </c>
    </row>
    <row r="9612" spans="1:9" hidden="1" outlineLevel="3" x14ac:dyDescent="0.25">
      <c r="A9612" t="s">
        <v>127</v>
      </c>
      <c r="B9612" t="str">
        <f>VLOOKUP(A9612,'AGENCY CODES'!$C$4:$F$139,3,FALSE)</f>
        <v>SUPREME COURT</v>
      </c>
      <c r="C9612" s="8" t="s">
        <v>11</v>
      </c>
      <c r="D9612" s="8" t="str">
        <f t="shared" si="1947"/>
        <v>SPA2075</v>
      </c>
      <c r="E9612">
        <v>2075</v>
      </c>
      <c r="F9612" t="str">
        <f>VLOOKUP(D9612,'Fund List'!$A$2:$F$1324,6,FALSE)</f>
        <v>SUPREME COURT CJEF</v>
      </c>
      <c r="G9612" s="3">
        <v>1015</v>
      </c>
      <c r="I9612" s="24">
        <f t="shared" si="1949"/>
        <v>1096.0650448731715</v>
      </c>
    </row>
    <row r="9613" spans="1:9" hidden="1" outlineLevel="3" x14ac:dyDescent="0.25">
      <c r="A9613" t="s">
        <v>127</v>
      </c>
      <c r="B9613" t="str">
        <f>VLOOKUP(A9613,'AGENCY CODES'!$C$4:$F$139,3,FALSE)</f>
        <v>SUPREME COURT</v>
      </c>
      <c r="C9613" s="8" t="s">
        <v>12</v>
      </c>
      <c r="D9613" s="8" t="str">
        <f t="shared" si="1947"/>
        <v>SPA2075</v>
      </c>
      <c r="E9613">
        <v>2075</v>
      </c>
      <c r="F9613" t="str">
        <f>VLOOKUP(D9613,'Fund List'!$A$2:$F$1324,6,FALSE)</f>
        <v>SUPREME COURT CJEF</v>
      </c>
      <c r="G9613" s="3">
        <v>18</v>
      </c>
      <c r="I9613" s="24">
        <f t="shared" si="1949"/>
        <v>19.437606707110429</v>
      </c>
    </row>
    <row r="9614" spans="1:9" hidden="1" outlineLevel="3" x14ac:dyDescent="0.25">
      <c r="A9614" t="s">
        <v>127</v>
      </c>
      <c r="B9614" t="str">
        <f>VLOOKUP(A9614,'AGENCY CODES'!$C$4:$F$139,3,FALSE)</f>
        <v>SUPREME COURT</v>
      </c>
      <c r="C9614" s="8">
        <v>1</v>
      </c>
      <c r="D9614" s="8" t="str">
        <f t="shared" si="1947"/>
        <v>SPA2075</v>
      </c>
      <c r="E9614">
        <v>2075</v>
      </c>
      <c r="F9614" t="str">
        <f>VLOOKUP(D9614,'Fund List'!$A$2:$F$1324,6,FALSE)</f>
        <v>SUPREME COURT CJEF</v>
      </c>
      <c r="G9614" s="3">
        <v>202</v>
      </c>
      <c r="I9614" s="24">
        <f t="shared" si="1949"/>
        <v>218.13314193535041</v>
      </c>
    </row>
    <row r="9615" spans="1:9" hidden="1" outlineLevel="3" x14ac:dyDescent="0.25">
      <c r="A9615" t="s">
        <v>127</v>
      </c>
      <c r="B9615" t="str">
        <f>VLOOKUP(A9615,'AGENCY CODES'!$C$4:$F$139,3,FALSE)</f>
        <v>SUPREME COURT</v>
      </c>
      <c r="C9615" s="8">
        <v>2</v>
      </c>
      <c r="D9615" s="8" t="str">
        <f t="shared" si="1947"/>
        <v>SPA2075</v>
      </c>
      <c r="E9615">
        <v>2075</v>
      </c>
      <c r="F9615" t="str">
        <f>VLOOKUP(D9615,'Fund List'!$A$2:$F$1324,6,FALSE)</f>
        <v>SUPREME COURT CJEF</v>
      </c>
      <c r="G9615" s="3">
        <v>780</v>
      </c>
      <c r="I9615" s="24">
        <f t="shared" si="1949"/>
        <v>842.29629064145206</v>
      </c>
    </row>
    <row r="9616" spans="1:9" hidden="1" outlineLevel="3" x14ac:dyDescent="0.25">
      <c r="A9616" t="s">
        <v>127</v>
      </c>
      <c r="B9616" t="str">
        <f>VLOOKUP(A9616,'AGENCY CODES'!$C$4:$F$139,3,FALSE)</f>
        <v>SUPREME COURT</v>
      </c>
      <c r="C9616" s="8">
        <v>8</v>
      </c>
      <c r="D9616" s="8" t="str">
        <f t="shared" si="1947"/>
        <v>SPA2075</v>
      </c>
      <c r="E9616">
        <v>2075</v>
      </c>
      <c r="F9616" t="str">
        <f>VLOOKUP(D9616,'Fund List'!$A$2:$F$1324,6,FALSE)</f>
        <v>SUPREME COURT CJEF</v>
      </c>
      <c r="G9616" s="3">
        <v>1639</v>
      </c>
      <c r="I9616" s="24">
        <f t="shared" si="1949"/>
        <v>1769.9020773863331</v>
      </c>
    </row>
    <row r="9617" spans="1:9" outlineLevel="2" collapsed="1" x14ac:dyDescent="0.25">
      <c r="F9617" s="1" t="s">
        <v>4721</v>
      </c>
      <c r="I9617" s="24">
        <f t="shared" ref="I9617" si="1950">SUBTOTAL(9,I9602:I9616)</f>
        <v>5590.4716623728173</v>
      </c>
    </row>
    <row r="9618" spans="1:9" hidden="1" outlineLevel="3" x14ac:dyDescent="0.25">
      <c r="A9618" t="s">
        <v>127</v>
      </c>
      <c r="B9618" t="str">
        <f>VLOOKUP(A9618,'AGENCY CODES'!$C$4:$F$139,3,FALSE)</f>
        <v>SUPREME COURT</v>
      </c>
      <c r="C9618" s="8" t="s">
        <v>1</v>
      </c>
      <c r="D9618" s="8" t="str">
        <f t="shared" si="1947"/>
        <v>SPA2084</v>
      </c>
      <c r="E9618">
        <v>2084</v>
      </c>
      <c r="F9618" t="str">
        <f>VLOOKUP(D9618,'Fund List'!$A$2:$F$1324,6,FALSE)</f>
        <v>GRANTS AND SPECIAL REVENUE</v>
      </c>
      <c r="G9618" s="3">
        <v>2</v>
      </c>
      <c r="I9618" s="24">
        <f t="shared" ref="I9618:I9632" si="1951">$G9618/$G$10*I$5</f>
        <v>2.1597340785678254</v>
      </c>
    </row>
    <row r="9619" spans="1:9" hidden="1" outlineLevel="3" x14ac:dyDescent="0.25">
      <c r="A9619" t="s">
        <v>127</v>
      </c>
      <c r="B9619" t="str">
        <f>VLOOKUP(A9619,'AGENCY CODES'!$C$4:$F$139,3,FALSE)</f>
        <v>SUPREME COURT</v>
      </c>
      <c r="C9619" s="8" t="s">
        <v>2</v>
      </c>
      <c r="D9619" s="8" t="str">
        <f t="shared" si="1947"/>
        <v>SPA2084</v>
      </c>
      <c r="E9619">
        <v>2084</v>
      </c>
      <c r="F9619" t="str">
        <f>VLOOKUP(D9619,'Fund List'!$A$2:$F$1324,6,FALSE)</f>
        <v>GRANTS AND SPECIAL REVENUE</v>
      </c>
      <c r="G9619" s="3">
        <v>9</v>
      </c>
      <c r="I9619" s="24">
        <f t="shared" si="1951"/>
        <v>9.7188033535552147</v>
      </c>
    </row>
    <row r="9620" spans="1:9" hidden="1" outlineLevel="3" x14ac:dyDescent="0.25">
      <c r="A9620" t="s">
        <v>127</v>
      </c>
      <c r="B9620" t="str">
        <f>VLOOKUP(A9620,'AGENCY CODES'!$C$4:$F$139,3,FALSE)</f>
        <v>SUPREME COURT</v>
      </c>
      <c r="C9620" s="8" t="s">
        <v>3</v>
      </c>
      <c r="D9620" s="8" t="str">
        <f t="shared" si="1947"/>
        <v>SPA2084</v>
      </c>
      <c r="E9620">
        <v>2084</v>
      </c>
      <c r="F9620" t="str">
        <f>VLOOKUP(D9620,'Fund List'!$A$2:$F$1324,6,FALSE)</f>
        <v>GRANTS AND SPECIAL REVENUE</v>
      </c>
      <c r="G9620" s="3">
        <v>5317</v>
      </c>
      <c r="I9620" s="24">
        <f t="shared" si="1951"/>
        <v>5741.6530478725645</v>
      </c>
    </row>
    <row r="9621" spans="1:9" hidden="1" outlineLevel="3" x14ac:dyDescent="0.25">
      <c r="A9621" t="s">
        <v>127</v>
      </c>
      <c r="B9621" t="str">
        <f>VLOOKUP(A9621,'AGENCY CODES'!$C$4:$F$139,3,FALSE)</f>
        <v>SUPREME COURT</v>
      </c>
      <c r="C9621" s="8" t="s">
        <v>4</v>
      </c>
      <c r="D9621" s="8" t="str">
        <f t="shared" si="1947"/>
        <v>SPA2084</v>
      </c>
      <c r="E9621">
        <v>2084</v>
      </c>
      <c r="F9621" t="str">
        <f>VLOOKUP(D9621,'Fund List'!$A$2:$F$1324,6,FALSE)</f>
        <v>GRANTS AND SPECIAL REVENUE</v>
      </c>
      <c r="G9621" s="3">
        <v>7</v>
      </c>
      <c r="I9621" s="24">
        <f t="shared" si="1951"/>
        <v>7.5590692749873885</v>
      </c>
    </row>
    <row r="9622" spans="1:9" hidden="1" outlineLevel="3" x14ac:dyDescent="0.25">
      <c r="A9622" t="s">
        <v>127</v>
      </c>
      <c r="B9622" t="str">
        <f>VLOOKUP(A9622,'AGENCY CODES'!$C$4:$F$139,3,FALSE)</f>
        <v>SUPREME COURT</v>
      </c>
      <c r="C9622" s="8" t="s">
        <v>5</v>
      </c>
      <c r="D9622" s="8" t="str">
        <f t="shared" si="1947"/>
        <v>SPA2084</v>
      </c>
      <c r="E9622">
        <v>2084</v>
      </c>
      <c r="F9622" t="str">
        <f>VLOOKUP(D9622,'Fund List'!$A$2:$F$1324,6,FALSE)</f>
        <v>GRANTS AND SPECIAL REVENUE</v>
      </c>
      <c r="G9622" s="3">
        <v>54</v>
      </c>
      <c r="I9622" s="24">
        <f t="shared" si="1951"/>
        <v>58.312820121331292</v>
      </c>
    </row>
    <row r="9623" spans="1:9" hidden="1" outlineLevel="3" x14ac:dyDescent="0.25">
      <c r="A9623" t="s">
        <v>127</v>
      </c>
      <c r="B9623" t="str">
        <f>VLOOKUP(A9623,'AGENCY CODES'!$C$4:$F$139,3,FALSE)</f>
        <v>SUPREME COURT</v>
      </c>
      <c r="C9623" s="8" t="s">
        <v>6</v>
      </c>
      <c r="D9623" s="8" t="str">
        <f t="shared" si="1947"/>
        <v>SPA2084</v>
      </c>
      <c r="E9623">
        <v>2084</v>
      </c>
      <c r="F9623" t="str">
        <f>VLOOKUP(D9623,'Fund List'!$A$2:$F$1324,6,FALSE)</f>
        <v>GRANTS AND SPECIAL REVENUE</v>
      </c>
      <c r="G9623" s="3">
        <v>1486</v>
      </c>
      <c r="I9623" s="24">
        <f t="shared" si="1951"/>
        <v>1604.6824203758945</v>
      </c>
    </row>
    <row r="9624" spans="1:9" hidden="1" outlineLevel="3" x14ac:dyDescent="0.25">
      <c r="A9624" t="s">
        <v>127</v>
      </c>
      <c r="B9624" t="str">
        <f>VLOOKUP(A9624,'AGENCY CODES'!$C$4:$F$139,3,FALSE)</f>
        <v>SUPREME COURT</v>
      </c>
      <c r="C9624" s="8" t="s">
        <v>7</v>
      </c>
      <c r="D9624" s="8" t="str">
        <f t="shared" si="1947"/>
        <v>SPA2084</v>
      </c>
      <c r="E9624">
        <v>2084</v>
      </c>
      <c r="F9624" t="str">
        <f>VLOOKUP(D9624,'Fund List'!$A$2:$F$1324,6,FALSE)</f>
        <v>GRANTS AND SPECIAL REVENUE</v>
      </c>
      <c r="G9624" s="3">
        <v>239</v>
      </c>
      <c r="I9624" s="24">
        <f t="shared" si="1951"/>
        <v>258.08822238885517</v>
      </c>
    </row>
    <row r="9625" spans="1:9" hidden="1" outlineLevel="3" x14ac:dyDescent="0.25">
      <c r="A9625" t="s">
        <v>127</v>
      </c>
      <c r="B9625" t="str">
        <f>VLOOKUP(A9625,'AGENCY CODES'!$C$4:$F$139,3,FALSE)</f>
        <v>SUPREME COURT</v>
      </c>
      <c r="C9625" s="8" t="s">
        <v>14</v>
      </c>
      <c r="D9625" s="8" t="str">
        <f t="shared" si="1947"/>
        <v>SPA2084</v>
      </c>
      <c r="E9625">
        <v>2084</v>
      </c>
      <c r="F9625" t="str">
        <f>VLOOKUP(D9625,'Fund List'!$A$2:$F$1324,6,FALSE)</f>
        <v>GRANTS AND SPECIAL REVENUE</v>
      </c>
      <c r="G9625" s="3">
        <v>16</v>
      </c>
      <c r="I9625" s="24">
        <f t="shared" si="1951"/>
        <v>17.277872628542603</v>
      </c>
    </row>
    <row r="9626" spans="1:9" hidden="1" outlineLevel="3" x14ac:dyDescent="0.25">
      <c r="A9626" t="s">
        <v>127</v>
      </c>
      <c r="B9626" t="str">
        <f>VLOOKUP(A9626,'AGENCY CODES'!$C$4:$F$139,3,FALSE)</f>
        <v>SUPREME COURT</v>
      </c>
      <c r="C9626" s="8" t="s">
        <v>8</v>
      </c>
      <c r="D9626" s="8" t="str">
        <f t="shared" si="1947"/>
        <v>SPA2084</v>
      </c>
      <c r="E9626">
        <v>2084</v>
      </c>
      <c r="F9626" t="str">
        <f>VLOOKUP(D9626,'Fund List'!$A$2:$F$1324,6,FALSE)</f>
        <v>GRANTS AND SPECIAL REVENUE</v>
      </c>
      <c r="G9626" s="3">
        <v>34</v>
      </c>
      <c r="I9626" s="24">
        <f t="shared" si="1951"/>
        <v>36.715479335653036</v>
      </c>
    </row>
    <row r="9627" spans="1:9" hidden="1" outlineLevel="3" x14ac:dyDescent="0.25">
      <c r="A9627" t="s">
        <v>127</v>
      </c>
      <c r="B9627" t="str">
        <f>VLOOKUP(A9627,'AGENCY CODES'!$C$4:$F$139,3,FALSE)</f>
        <v>SUPREME COURT</v>
      </c>
      <c r="C9627" s="8" t="s">
        <v>10</v>
      </c>
      <c r="D9627" s="8" t="str">
        <f t="shared" si="1947"/>
        <v>SPA2084</v>
      </c>
      <c r="E9627">
        <v>2084</v>
      </c>
      <c r="F9627" t="str">
        <f>VLOOKUP(D9627,'Fund List'!$A$2:$F$1324,6,FALSE)</f>
        <v>GRANTS AND SPECIAL REVENUE</v>
      </c>
      <c r="G9627" s="3">
        <v>592</v>
      </c>
      <c r="I9627" s="24">
        <f t="shared" si="1951"/>
        <v>639.28128725607644</v>
      </c>
    </row>
    <row r="9628" spans="1:9" hidden="1" outlineLevel="3" x14ac:dyDescent="0.25">
      <c r="A9628" t="s">
        <v>127</v>
      </c>
      <c r="B9628" t="str">
        <f>VLOOKUP(A9628,'AGENCY CODES'!$C$4:$F$139,3,FALSE)</f>
        <v>SUPREME COURT</v>
      </c>
      <c r="C9628" s="8" t="s">
        <v>11</v>
      </c>
      <c r="D9628" s="8" t="str">
        <f t="shared" si="1947"/>
        <v>SPA2084</v>
      </c>
      <c r="E9628">
        <v>2084</v>
      </c>
      <c r="F9628" t="str">
        <f>VLOOKUP(D9628,'Fund List'!$A$2:$F$1324,6,FALSE)</f>
        <v>GRANTS AND SPECIAL REVENUE</v>
      </c>
      <c r="G9628" s="3">
        <v>7990</v>
      </c>
      <c r="I9628" s="24">
        <f t="shared" si="1951"/>
        <v>8628.1376438784628</v>
      </c>
    </row>
    <row r="9629" spans="1:9" hidden="1" outlineLevel="3" x14ac:dyDescent="0.25">
      <c r="A9629" t="s">
        <v>127</v>
      </c>
      <c r="B9629" t="str">
        <f>VLOOKUP(A9629,'AGENCY CODES'!$C$4:$F$139,3,FALSE)</f>
        <v>SUPREME COURT</v>
      </c>
      <c r="C9629" s="8" t="s">
        <v>12</v>
      </c>
      <c r="D9629" s="8" t="str">
        <f t="shared" si="1947"/>
        <v>SPA2084</v>
      </c>
      <c r="E9629">
        <v>2084</v>
      </c>
      <c r="F9629" t="str">
        <f>VLOOKUP(D9629,'Fund List'!$A$2:$F$1324,6,FALSE)</f>
        <v>GRANTS AND SPECIAL REVENUE</v>
      </c>
      <c r="G9629" s="3">
        <v>67</v>
      </c>
      <c r="I9629" s="24">
        <f t="shared" si="1951"/>
        <v>72.351091632022161</v>
      </c>
    </row>
    <row r="9630" spans="1:9" hidden="1" outlineLevel="3" x14ac:dyDescent="0.25">
      <c r="A9630" t="s">
        <v>127</v>
      </c>
      <c r="B9630" t="str">
        <f>VLOOKUP(A9630,'AGENCY CODES'!$C$4:$F$139,3,FALSE)</f>
        <v>SUPREME COURT</v>
      </c>
      <c r="C9630" s="8">
        <v>1</v>
      </c>
      <c r="D9630" s="8" t="str">
        <f t="shared" si="1947"/>
        <v>SPA2084</v>
      </c>
      <c r="E9630">
        <v>2084</v>
      </c>
      <c r="F9630" t="str">
        <f>VLOOKUP(D9630,'Fund List'!$A$2:$F$1324,6,FALSE)</f>
        <v>GRANTS AND SPECIAL REVENUE</v>
      </c>
      <c r="G9630" s="3">
        <v>324</v>
      </c>
      <c r="I9630" s="24">
        <f t="shared" si="1951"/>
        <v>349.87692072798774</v>
      </c>
    </row>
    <row r="9631" spans="1:9" hidden="1" outlineLevel="3" x14ac:dyDescent="0.25">
      <c r="A9631" t="s">
        <v>127</v>
      </c>
      <c r="B9631" t="str">
        <f>VLOOKUP(A9631,'AGENCY CODES'!$C$4:$F$139,3,FALSE)</f>
        <v>SUPREME COURT</v>
      </c>
      <c r="C9631" s="8">
        <v>2</v>
      </c>
      <c r="D9631" s="8" t="str">
        <f t="shared" si="1947"/>
        <v>SPA2084</v>
      </c>
      <c r="E9631">
        <v>2084</v>
      </c>
      <c r="F9631" t="str">
        <f>VLOOKUP(D9631,'Fund List'!$A$2:$F$1324,6,FALSE)</f>
        <v>GRANTS AND SPECIAL REVENUE</v>
      </c>
      <c r="G9631" s="3">
        <v>7510</v>
      </c>
      <c r="I9631" s="24">
        <f t="shared" si="1951"/>
        <v>8109.8014650221858</v>
      </c>
    </row>
    <row r="9632" spans="1:9" hidden="1" outlineLevel="3" x14ac:dyDescent="0.25">
      <c r="A9632" t="s">
        <v>127</v>
      </c>
      <c r="B9632" t="str">
        <f>VLOOKUP(A9632,'AGENCY CODES'!$C$4:$F$139,3,FALSE)</f>
        <v>SUPREME COURT</v>
      </c>
      <c r="C9632" s="8">
        <v>8</v>
      </c>
      <c r="D9632" s="8" t="str">
        <f t="shared" si="1947"/>
        <v>SPA2084</v>
      </c>
      <c r="E9632">
        <v>2084</v>
      </c>
      <c r="F9632" t="str">
        <f>VLOOKUP(D9632,'Fund List'!$A$2:$F$1324,6,FALSE)</f>
        <v>GRANTS AND SPECIAL REVENUE</v>
      </c>
      <c r="G9632" s="3">
        <v>3002</v>
      </c>
      <c r="I9632" s="24">
        <f t="shared" si="1951"/>
        <v>3241.7608519303062</v>
      </c>
    </row>
    <row r="9633" spans="1:9" outlineLevel="2" collapsed="1" x14ac:dyDescent="0.25">
      <c r="F9633" s="1" t="s">
        <v>4722</v>
      </c>
      <c r="I9633" s="24">
        <f t="shared" ref="I9633" si="1952">SUBTOTAL(9,I9618:I9632)</f>
        <v>28777.376729876993</v>
      </c>
    </row>
    <row r="9634" spans="1:9" hidden="1" outlineLevel="3" x14ac:dyDescent="0.25">
      <c r="A9634" t="s">
        <v>127</v>
      </c>
      <c r="B9634" t="str">
        <f>VLOOKUP(A9634,'AGENCY CODES'!$C$4:$F$139,3,FALSE)</f>
        <v>SUPREME COURT</v>
      </c>
      <c r="C9634" s="8" t="s">
        <v>6</v>
      </c>
      <c r="D9634" s="8" t="str">
        <f t="shared" si="1947"/>
        <v>SPA2088</v>
      </c>
      <c r="E9634">
        <v>2088</v>
      </c>
      <c r="F9634" t="str">
        <f>VLOOKUP(D9634,'Fund List'!$A$2:$F$1324,6,FALSE)</f>
        <v>CORRECTIONS FUND</v>
      </c>
      <c r="G9634" s="3">
        <v>1</v>
      </c>
      <c r="I9634" s="24">
        <f>$G9634/$G$10*I$5</f>
        <v>1.0798670392839127</v>
      </c>
    </row>
    <row r="9635" spans="1:9" hidden="1" outlineLevel="3" x14ac:dyDescent="0.25">
      <c r="A9635" t="s">
        <v>127</v>
      </c>
      <c r="B9635" t="str">
        <f>VLOOKUP(A9635,'AGENCY CODES'!$C$4:$F$139,3,FALSE)</f>
        <v>SUPREME COURT</v>
      </c>
      <c r="C9635" s="8" t="s">
        <v>12</v>
      </c>
      <c r="D9635" s="8" t="str">
        <f t="shared" si="1947"/>
        <v>SPA2088</v>
      </c>
      <c r="E9635">
        <v>2088</v>
      </c>
      <c r="F9635" t="str">
        <f>VLOOKUP(D9635,'Fund List'!$A$2:$F$1324,6,FALSE)</f>
        <v>CORRECTIONS FUND</v>
      </c>
      <c r="G9635" s="3">
        <v>1</v>
      </c>
      <c r="I9635" s="24">
        <f>$G9635/$G$10*I$5</f>
        <v>1.0798670392839127</v>
      </c>
    </row>
    <row r="9636" spans="1:9" outlineLevel="2" collapsed="1" x14ac:dyDescent="0.25">
      <c r="F9636" s="1" t="s">
        <v>4027</v>
      </c>
      <c r="I9636" s="24">
        <f t="shared" ref="I9636" si="1953">SUBTOTAL(9,I9634:I9635)</f>
        <v>2.1597340785678254</v>
      </c>
    </row>
    <row r="9637" spans="1:9" hidden="1" outlineLevel="3" x14ac:dyDescent="0.25">
      <c r="A9637" t="s">
        <v>127</v>
      </c>
      <c r="B9637" t="str">
        <f>VLOOKUP(A9637,'AGENCY CODES'!$C$4:$F$139,3,FALSE)</f>
        <v>SUPREME COURT</v>
      </c>
      <c r="C9637" s="8" t="s">
        <v>1</v>
      </c>
      <c r="D9637" s="8" t="str">
        <f t="shared" si="1947"/>
        <v>SPA2119</v>
      </c>
      <c r="E9637">
        <v>2119</v>
      </c>
      <c r="F9637" t="str">
        <f>VLOOKUP(D9637,'Fund List'!$A$2:$F$1324,6,FALSE)</f>
        <v>COMMUNITY PUNISHMENT PROGRAM FINES FUND</v>
      </c>
      <c r="G9637" s="3">
        <v>2</v>
      </c>
      <c r="I9637" s="24">
        <f t="shared" ref="I9637:I9644" si="1954">$G9637/$G$10*I$5</f>
        <v>2.1597340785678254</v>
      </c>
    </row>
    <row r="9638" spans="1:9" hidden="1" outlineLevel="3" x14ac:dyDescent="0.25">
      <c r="A9638" t="s">
        <v>127</v>
      </c>
      <c r="B9638" t="str">
        <f>VLOOKUP(A9638,'AGENCY CODES'!$C$4:$F$139,3,FALSE)</f>
        <v>SUPREME COURT</v>
      </c>
      <c r="C9638" s="8" t="s">
        <v>3</v>
      </c>
      <c r="D9638" s="8" t="str">
        <f t="shared" si="1947"/>
        <v>SPA2119</v>
      </c>
      <c r="E9638">
        <v>2119</v>
      </c>
      <c r="F9638" t="str">
        <f>VLOOKUP(D9638,'Fund List'!$A$2:$F$1324,6,FALSE)</f>
        <v>COMMUNITY PUNISHMENT PROGRAM FINES FUND</v>
      </c>
      <c r="G9638" s="3">
        <v>23</v>
      </c>
      <c r="I9638" s="24">
        <f t="shared" si="1954"/>
        <v>24.836941903529993</v>
      </c>
    </row>
    <row r="9639" spans="1:9" hidden="1" outlineLevel="3" x14ac:dyDescent="0.25">
      <c r="A9639" t="s">
        <v>127</v>
      </c>
      <c r="B9639" t="str">
        <f>VLOOKUP(A9639,'AGENCY CODES'!$C$4:$F$139,3,FALSE)</f>
        <v>SUPREME COURT</v>
      </c>
      <c r="C9639" s="8" t="s">
        <v>4</v>
      </c>
      <c r="D9639" s="8" t="str">
        <f t="shared" si="1947"/>
        <v>SPA2119</v>
      </c>
      <c r="E9639">
        <v>2119</v>
      </c>
      <c r="F9639" t="str">
        <f>VLOOKUP(D9639,'Fund List'!$A$2:$F$1324,6,FALSE)</f>
        <v>COMMUNITY PUNISHMENT PROGRAM FINES FUND</v>
      </c>
      <c r="G9639" s="3">
        <v>2</v>
      </c>
      <c r="I9639" s="24">
        <f t="shared" si="1954"/>
        <v>2.1597340785678254</v>
      </c>
    </row>
    <row r="9640" spans="1:9" hidden="1" outlineLevel="3" x14ac:dyDescent="0.25">
      <c r="A9640" t="s">
        <v>127</v>
      </c>
      <c r="B9640" t="str">
        <f>VLOOKUP(A9640,'AGENCY CODES'!$C$4:$F$139,3,FALSE)</f>
        <v>SUPREME COURT</v>
      </c>
      <c r="C9640" s="8" t="s">
        <v>5</v>
      </c>
      <c r="D9640" s="8" t="str">
        <f t="shared" si="1947"/>
        <v>SPA2119</v>
      </c>
      <c r="E9640">
        <v>2119</v>
      </c>
      <c r="F9640" t="str">
        <f>VLOOKUP(D9640,'Fund List'!$A$2:$F$1324,6,FALSE)</f>
        <v>COMMUNITY PUNISHMENT PROGRAM FINES FUND</v>
      </c>
      <c r="G9640" s="3">
        <v>1</v>
      </c>
      <c r="I9640" s="24">
        <f t="shared" si="1954"/>
        <v>1.0798670392839127</v>
      </c>
    </row>
    <row r="9641" spans="1:9" hidden="1" outlineLevel="3" x14ac:dyDescent="0.25">
      <c r="A9641" t="s">
        <v>127</v>
      </c>
      <c r="B9641" t="str">
        <f>VLOOKUP(A9641,'AGENCY CODES'!$C$4:$F$139,3,FALSE)</f>
        <v>SUPREME COURT</v>
      </c>
      <c r="C9641" s="8" t="s">
        <v>10</v>
      </c>
      <c r="D9641" s="8" t="str">
        <f t="shared" si="1947"/>
        <v>SPA2119</v>
      </c>
      <c r="E9641">
        <v>2119</v>
      </c>
      <c r="F9641" t="str">
        <f>VLOOKUP(D9641,'Fund List'!$A$2:$F$1324,6,FALSE)</f>
        <v>COMMUNITY PUNISHMENT PROGRAM FINES FUND</v>
      </c>
      <c r="G9641" s="3">
        <v>1</v>
      </c>
      <c r="I9641" s="24">
        <f t="shared" si="1954"/>
        <v>1.0798670392839127</v>
      </c>
    </row>
    <row r="9642" spans="1:9" hidden="1" outlineLevel="3" x14ac:dyDescent="0.25">
      <c r="A9642" t="s">
        <v>127</v>
      </c>
      <c r="B9642" t="str">
        <f>VLOOKUP(A9642,'AGENCY CODES'!$C$4:$F$139,3,FALSE)</f>
        <v>SUPREME COURT</v>
      </c>
      <c r="C9642" s="8" t="s">
        <v>11</v>
      </c>
      <c r="D9642" s="8" t="str">
        <f t="shared" si="1947"/>
        <v>SPA2119</v>
      </c>
      <c r="E9642">
        <v>2119</v>
      </c>
      <c r="F9642" t="str">
        <f>VLOOKUP(D9642,'Fund List'!$A$2:$F$1324,6,FALSE)</f>
        <v>COMMUNITY PUNISHMENT PROGRAM FINES FUND</v>
      </c>
      <c r="G9642" s="3">
        <v>2</v>
      </c>
      <c r="I9642" s="24">
        <f t="shared" si="1954"/>
        <v>2.1597340785678254</v>
      </c>
    </row>
    <row r="9643" spans="1:9" hidden="1" outlineLevel="3" x14ac:dyDescent="0.25">
      <c r="A9643" t="s">
        <v>127</v>
      </c>
      <c r="B9643" t="str">
        <f>VLOOKUP(A9643,'AGENCY CODES'!$C$4:$F$139,3,FALSE)</f>
        <v>SUPREME COURT</v>
      </c>
      <c r="C9643" s="8" t="s">
        <v>12</v>
      </c>
      <c r="D9643" s="8" t="str">
        <f t="shared" si="1947"/>
        <v>SPA2119</v>
      </c>
      <c r="E9643">
        <v>2119</v>
      </c>
      <c r="F9643" t="str">
        <f>VLOOKUP(D9643,'Fund List'!$A$2:$F$1324,6,FALSE)</f>
        <v>COMMUNITY PUNISHMENT PROGRAM FINES FUND</v>
      </c>
      <c r="G9643" s="3">
        <v>3</v>
      </c>
      <c r="I9643" s="24">
        <f t="shared" si="1954"/>
        <v>3.2396011178517381</v>
      </c>
    </row>
    <row r="9644" spans="1:9" hidden="1" outlineLevel="3" x14ac:dyDescent="0.25">
      <c r="A9644" t="s">
        <v>127</v>
      </c>
      <c r="B9644" t="str">
        <f>VLOOKUP(A9644,'AGENCY CODES'!$C$4:$F$139,3,FALSE)</f>
        <v>SUPREME COURT</v>
      </c>
      <c r="C9644" s="8">
        <v>2</v>
      </c>
      <c r="D9644" s="8" t="str">
        <f t="shared" si="1947"/>
        <v>SPA2119</v>
      </c>
      <c r="E9644">
        <v>2119</v>
      </c>
      <c r="F9644" t="str">
        <f>VLOOKUP(D9644,'Fund List'!$A$2:$F$1324,6,FALSE)</f>
        <v>COMMUNITY PUNISHMENT PROGRAM FINES FUND</v>
      </c>
      <c r="G9644" s="3">
        <v>2</v>
      </c>
      <c r="I9644" s="24">
        <f t="shared" si="1954"/>
        <v>2.1597340785678254</v>
      </c>
    </row>
    <row r="9645" spans="1:9" outlineLevel="2" collapsed="1" x14ac:dyDescent="0.25">
      <c r="F9645" s="1" t="s">
        <v>4723</v>
      </c>
      <c r="I9645" s="24">
        <f t="shared" ref="I9645" si="1955">SUBTOTAL(9,I9637:I9644)</f>
        <v>38.875213414220859</v>
      </c>
    </row>
    <row r="9646" spans="1:9" hidden="1" outlineLevel="3" x14ac:dyDescent="0.25">
      <c r="A9646" t="s">
        <v>127</v>
      </c>
      <c r="B9646" t="str">
        <f>VLOOKUP(A9646,'AGENCY CODES'!$C$4:$F$139,3,FALSE)</f>
        <v>SUPREME COURT</v>
      </c>
      <c r="C9646" s="8" t="s">
        <v>6</v>
      </c>
      <c r="D9646" s="8" t="str">
        <f t="shared" si="1947"/>
        <v>SPA2141</v>
      </c>
      <c r="E9646">
        <v>2141</v>
      </c>
      <c r="F9646" t="str">
        <f>VLOOKUP(D9646,'Fund List'!$A$2:$F$1324,6,FALSE)</f>
        <v>THE STATE AID TO DETENTION FUND</v>
      </c>
      <c r="G9646" s="3">
        <v>1</v>
      </c>
      <c r="I9646" s="24">
        <f t="shared" ref="I9646:I9653" si="1956">$G9646/$G$10*I$5</f>
        <v>1.0798670392839127</v>
      </c>
    </row>
    <row r="9647" spans="1:9" hidden="1" outlineLevel="3" x14ac:dyDescent="0.25">
      <c r="A9647" t="s">
        <v>127</v>
      </c>
      <c r="B9647" t="str">
        <f>VLOOKUP(A9647,'AGENCY CODES'!$C$4:$F$139,3,FALSE)</f>
        <v>SUPREME COURT</v>
      </c>
      <c r="C9647" s="8" t="s">
        <v>7</v>
      </c>
      <c r="D9647" s="8" t="str">
        <f t="shared" si="1947"/>
        <v>SPA2141</v>
      </c>
      <c r="E9647">
        <v>2141</v>
      </c>
      <c r="F9647" t="str">
        <f>VLOOKUP(D9647,'Fund List'!$A$2:$F$1324,6,FALSE)</f>
        <v>THE STATE AID TO DETENTION FUND</v>
      </c>
      <c r="G9647" s="3">
        <v>7</v>
      </c>
      <c r="I9647" s="24">
        <f t="shared" si="1956"/>
        <v>7.5590692749873885</v>
      </c>
    </row>
    <row r="9648" spans="1:9" hidden="1" outlineLevel="3" x14ac:dyDescent="0.25">
      <c r="A9648" t="s">
        <v>127</v>
      </c>
      <c r="B9648" t="str">
        <f>VLOOKUP(A9648,'AGENCY CODES'!$C$4:$F$139,3,FALSE)</f>
        <v>SUPREME COURT</v>
      </c>
      <c r="C9648" s="8" t="s">
        <v>8</v>
      </c>
      <c r="D9648" s="8" t="str">
        <f t="shared" si="1947"/>
        <v>SPA2141</v>
      </c>
      <c r="E9648">
        <v>2141</v>
      </c>
      <c r="F9648" t="str">
        <f>VLOOKUP(D9648,'Fund List'!$A$2:$F$1324,6,FALSE)</f>
        <v>THE STATE AID TO DETENTION FUND</v>
      </c>
      <c r="G9648" s="3">
        <v>5</v>
      </c>
      <c r="I9648" s="24">
        <f t="shared" si="1956"/>
        <v>5.3993351964195639</v>
      </c>
    </row>
    <row r="9649" spans="1:9" hidden="1" outlineLevel="3" x14ac:dyDescent="0.25">
      <c r="A9649" t="s">
        <v>127</v>
      </c>
      <c r="B9649" t="str">
        <f>VLOOKUP(A9649,'AGENCY CODES'!$C$4:$F$139,3,FALSE)</f>
        <v>SUPREME COURT</v>
      </c>
      <c r="C9649" s="8" t="s">
        <v>10</v>
      </c>
      <c r="D9649" s="8" t="str">
        <f t="shared" si="1947"/>
        <v>SPA2141</v>
      </c>
      <c r="E9649">
        <v>2141</v>
      </c>
      <c r="F9649" t="str">
        <f>VLOOKUP(D9649,'Fund List'!$A$2:$F$1324,6,FALSE)</f>
        <v>THE STATE AID TO DETENTION FUND</v>
      </c>
      <c r="G9649" s="3">
        <v>2</v>
      </c>
      <c r="I9649" s="24">
        <f t="shared" si="1956"/>
        <v>2.1597340785678254</v>
      </c>
    </row>
    <row r="9650" spans="1:9" hidden="1" outlineLevel="3" x14ac:dyDescent="0.25">
      <c r="A9650" t="s">
        <v>127</v>
      </c>
      <c r="B9650" t="str">
        <f>VLOOKUP(A9650,'AGENCY CODES'!$C$4:$F$139,3,FALSE)</f>
        <v>SUPREME COURT</v>
      </c>
      <c r="C9650" s="8" t="s">
        <v>11</v>
      </c>
      <c r="D9650" s="8" t="str">
        <f t="shared" si="1947"/>
        <v>SPA2141</v>
      </c>
      <c r="E9650">
        <v>2141</v>
      </c>
      <c r="F9650" t="str">
        <f>VLOOKUP(D9650,'Fund List'!$A$2:$F$1324,6,FALSE)</f>
        <v>THE STATE AID TO DETENTION FUND</v>
      </c>
      <c r="G9650" s="3">
        <v>2</v>
      </c>
      <c r="I9650" s="24">
        <f t="shared" si="1956"/>
        <v>2.1597340785678254</v>
      </c>
    </row>
    <row r="9651" spans="1:9" hidden="1" outlineLevel="3" x14ac:dyDescent="0.25">
      <c r="A9651" t="s">
        <v>127</v>
      </c>
      <c r="B9651" t="str">
        <f>VLOOKUP(A9651,'AGENCY CODES'!$C$4:$F$139,3,FALSE)</f>
        <v>SUPREME COURT</v>
      </c>
      <c r="C9651" s="8" t="s">
        <v>12</v>
      </c>
      <c r="D9651" s="8" t="str">
        <f t="shared" si="1947"/>
        <v>SPA2141</v>
      </c>
      <c r="E9651">
        <v>2141</v>
      </c>
      <c r="F9651" t="str">
        <f>VLOOKUP(D9651,'Fund List'!$A$2:$F$1324,6,FALSE)</f>
        <v>THE STATE AID TO DETENTION FUND</v>
      </c>
      <c r="G9651" s="3">
        <v>2</v>
      </c>
      <c r="I9651" s="24">
        <f t="shared" si="1956"/>
        <v>2.1597340785678254</v>
      </c>
    </row>
    <row r="9652" spans="1:9" hidden="1" outlineLevel="3" x14ac:dyDescent="0.25">
      <c r="A9652" t="s">
        <v>127</v>
      </c>
      <c r="B9652" t="str">
        <f>VLOOKUP(A9652,'AGENCY CODES'!$C$4:$F$139,3,FALSE)</f>
        <v>SUPREME COURT</v>
      </c>
      <c r="C9652" s="8">
        <v>1</v>
      </c>
      <c r="D9652" s="8" t="str">
        <f t="shared" si="1947"/>
        <v>SPA2141</v>
      </c>
      <c r="E9652">
        <v>2141</v>
      </c>
      <c r="F9652" t="str">
        <f>VLOOKUP(D9652,'Fund List'!$A$2:$F$1324,6,FALSE)</f>
        <v>THE STATE AID TO DETENTION FUND</v>
      </c>
      <c r="G9652" s="3">
        <v>1</v>
      </c>
      <c r="I9652" s="24">
        <f t="shared" si="1956"/>
        <v>1.0798670392839127</v>
      </c>
    </row>
    <row r="9653" spans="1:9" hidden="1" outlineLevel="3" x14ac:dyDescent="0.25">
      <c r="A9653" t="s">
        <v>127</v>
      </c>
      <c r="B9653" t="str">
        <f>VLOOKUP(A9653,'AGENCY CODES'!$C$4:$F$139,3,FALSE)</f>
        <v>SUPREME COURT</v>
      </c>
      <c r="C9653" s="8">
        <v>2</v>
      </c>
      <c r="D9653" s="8" t="str">
        <f t="shared" si="1947"/>
        <v>SPA2141</v>
      </c>
      <c r="E9653">
        <v>2141</v>
      </c>
      <c r="F9653" t="str">
        <f>VLOOKUP(D9653,'Fund List'!$A$2:$F$1324,6,FALSE)</f>
        <v>THE STATE AID TO DETENTION FUND</v>
      </c>
      <c r="G9653" s="3">
        <v>1</v>
      </c>
      <c r="I9653" s="24">
        <f t="shared" si="1956"/>
        <v>1.0798670392839127</v>
      </c>
    </row>
    <row r="9654" spans="1:9" outlineLevel="2" collapsed="1" x14ac:dyDescent="0.25">
      <c r="F9654" s="1" t="s">
        <v>4724</v>
      </c>
      <c r="I9654" s="24">
        <f t="shared" ref="I9654" si="1957">SUBTOTAL(9,I9646:I9653)</f>
        <v>22.677207824962167</v>
      </c>
    </row>
    <row r="9655" spans="1:9" hidden="1" outlineLevel="3" x14ac:dyDescent="0.25">
      <c r="A9655" t="s">
        <v>127</v>
      </c>
      <c r="B9655" t="str">
        <f>VLOOKUP(A9655,'AGENCY CODES'!$C$4:$F$139,3,FALSE)</f>
        <v>SUPREME COURT</v>
      </c>
      <c r="C9655" s="8" t="s">
        <v>1</v>
      </c>
      <c r="D9655" s="8" t="str">
        <f t="shared" si="1947"/>
        <v>SPA2193</v>
      </c>
      <c r="E9655">
        <v>2193</v>
      </c>
      <c r="F9655" t="str">
        <f>VLOOKUP(D9655,'Fund List'!$A$2:$F$1324,6,FALSE)</f>
        <v>JUVENILE PROBATION SERVICES FUND</v>
      </c>
      <c r="G9655" s="3">
        <v>4</v>
      </c>
      <c r="I9655" s="24">
        <f t="shared" ref="I9655:I9666" si="1958">$G9655/$G$10*I$5</f>
        <v>4.3194681571356508</v>
      </c>
    </row>
    <row r="9656" spans="1:9" hidden="1" outlineLevel="3" x14ac:dyDescent="0.25">
      <c r="A9656" t="s">
        <v>127</v>
      </c>
      <c r="B9656" t="str">
        <f>VLOOKUP(A9656,'AGENCY CODES'!$C$4:$F$139,3,FALSE)</f>
        <v>SUPREME COURT</v>
      </c>
      <c r="C9656" s="8" t="s">
        <v>3</v>
      </c>
      <c r="D9656" s="8" t="str">
        <f t="shared" si="1947"/>
        <v>SPA2193</v>
      </c>
      <c r="E9656">
        <v>2193</v>
      </c>
      <c r="F9656" t="str">
        <f>VLOOKUP(D9656,'Fund List'!$A$2:$F$1324,6,FALSE)</f>
        <v>JUVENILE PROBATION SERVICES FUND</v>
      </c>
      <c r="G9656" s="3">
        <v>153</v>
      </c>
      <c r="I9656" s="24">
        <f t="shared" si="1958"/>
        <v>165.21965701043865</v>
      </c>
    </row>
    <row r="9657" spans="1:9" hidden="1" outlineLevel="3" x14ac:dyDescent="0.25">
      <c r="A9657" t="s">
        <v>127</v>
      </c>
      <c r="B9657" t="str">
        <f>VLOOKUP(A9657,'AGENCY CODES'!$C$4:$F$139,3,FALSE)</f>
        <v>SUPREME COURT</v>
      </c>
      <c r="C9657" s="8" t="s">
        <v>4</v>
      </c>
      <c r="D9657" s="8" t="str">
        <f t="shared" si="1947"/>
        <v>SPA2193</v>
      </c>
      <c r="E9657">
        <v>2193</v>
      </c>
      <c r="F9657" t="str">
        <f>VLOOKUP(D9657,'Fund List'!$A$2:$F$1324,6,FALSE)</f>
        <v>JUVENILE PROBATION SERVICES FUND</v>
      </c>
      <c r="G9657" s="3">
        <v>14</v>
      </c>
      <c r="I9657" s="24">
        <f t="shared" si="1958"/>
        <v>15.118138549974777</v>
      </c>
    </row>
    <row r="9658" spans="1:9" hidden="1" outlineLevel="3" x14ac:dyDescent="0.25">
      <c r="A9658" t="s">
        <v>127</v>
      </c>
      <c r="B9658" t="str">
        <f>VLOOKUP(A9658,'AGENCY CODES'!$C$4:$F$139,3,FALSE)</f>
        <v>SUPREME COURT</v>
      </c>
      <c r="C9658" s="8" t="s">
        <v>5</v>
      </c>
      <c r="D9658" s="8" t="str">
        <f t="shared" si="1947"/>
        <v>SPA2193</v>
      </c>
      <c r="E9658">
        <v>2193</v>
      </c>
      <c r="F9658" t="str">
        <f>VLOOKUP(D9658,'Fund List'!$A$2:$F$1324,6,FALSE)</f>
        <v>JUVENILE PROBATION SERVICES FUND</v>
      </c>
      <c r="G9658" s="3">
        <v>18</v>
      </c>
      <c r="I9658" s="24">
        <f t="shared" si="1958"/>
        <v>19.437606707110429</v>
      </c>
    </row>
    <row r="9659" spans="1:9" hidden="1" outlineLevel="3" x14ac:dyDescent="0.25">
      <c r="A9659" t="s">
        <v>127</v>
      </c>
      <c r="B9659" t="str">
        <f>VLOOKUP(A9659,'AGENCY CODES'!$C$4:$F$139,3,FALSE)</f>
        <v>SUPREME COURT</v>
      </c>
      <c r="C9659" s="8" t="s">
        <v>6</v>
      </c>
      <c r="D9659" s="8" t="str">
        <f t="shared" si="1947"/>
        <v>SPA2193</v>
      </c>
      <c r="E9659">
        <v>2193</v>
      </c>
      <c r="F9659" t="str">
        <f>VLOOKUP(D9659,'Fund List'!$A$2:$F$1324,6,FALSE)</f>
        <v>JUVENILE PROBATION SERVICES FUND</v>
      </c>
      <c r="G9659" s="3">
        <v>108</v>
      </c>
      <c r="I9659" s="24">
        <f t="shared" si="1958"/>
        <v>116.62564024266258</v>
      </c>
    </row>
    <row r="9660" spans="1:9" hidden="1" outlineLevel="3" x14ac:dyDescent="0.25">
      <c r="A9660" t="s">
        <v>127</v>
      </c>
      <c r="B9660" t="str">
        <f>VLOOKUP(A9660,'AGENCY CODES'!$C$4:$F$139,3,FALSE)</f>
        <v>SUPREME COURT</v>
      </c>
      <c r="C9660" s="8" t="s">
        <v>7</v>
      </c>
      <c r="D9660" s="8" t="str">
        <f t="shared" si="1947"/>
        <v>SPA2193</v>
      </c>
      <c r="E9660">
        <v>2193</v>
      </c>
      <c r="F9660" t="str">
        <f>VLOOKUP(D9660,'Fund List'!$A$2:$F$1324,6,FALSE)</f>
        <v>JUVENILE PROBATION SERVICES FUND</v>
      </c>
      <c r="G9660" s="3">
        <v>27</v>
      </c>
      <c r="I9660" s="24">
        <f t="shared" si="1958"/>
        <v>29.156410060665646</v>
      </c>
    </row>
    <row r="9661" spans="1:9" hidden="1" outlineLevel="3" x14ac:dyDescent="0.25">
      <c r="A9661" t="s">
        <v>127</v>
      </c>
      <c r="B9661" t="str">
        <f>VLOOKUP(A9661,'AGENCY CODES'!$C$4:$F$139,3,FALSE)</f>
        <v>SUPREME COURT</v>
      </c>
      <c r="C9661" s="8" t="s">
        <v>10</v>
      </c>
      <c r="D9661" s="8" t="str">
        <f t="shared" si="1947"/>
        <v>SPA2193</v>
      </c>
      <c r="E9661">
        <v>2193</v>
      </c>
      <c r="F9661" t="str">
        <f>VLOOKUP(D9661,'Fund List'!$A$2:$F$1324,6,FALSE)</f>
        <v>JUVENILE PROBATION SERVICES FUND</v>
      </c>
      <c r="G9661" s="3">
        <v>351</v>
      </c>
      <c r="I9661" s="24">
        <f t="shared" si="1958"/>
        <v>379.03333078865342</v>
      </c>
    </row>
    <row r="9662" spans="1:9" hidden="1" outlineLevel="3" x14ac:dyDescent="0.25">
      <c r="A9662" t="s">
        <v>127</v>
      </c>
      <c r="B9662" t="str">
        <f>VLOOKUP(A9662,'AGENCY CODES'!$C$4:$F$139,3,FALSE)</f>
        <v>SUPREME COURT</v>
      </c>
      <c r="C9662" s="8" t="s">
        <v>11</v>
      </c>
      <c r="D9662" s="8" t="str">
        <f t="shared" si="1947"/>
        <v>SPA2193</v>
      </c>
      <c r="E9662">
        <v>2193</v>
      </c>
      <c r="F9662" t="str">
        <f>VLOOKUP(D9662,'Fund List'!$A$2:$F$1324,6,FALSE)</f>
        <v>JUVENILE PROBATION SERVICES FUND</v>
      </c>
      <c r="G9662" s="3">
        <v>6551</v>
      </c>
      <c r="I9662" s="24">
        <f t="shared" si="1958"/>
        <v>7074.2089743489123</v>
      </c>
    </row>
    <row r="9663" spans="1:9" hidden="1" outlineLevel="3" x14ac:dyDescent="0.25">
      <c r="A9663" t="s">
        <v>127</v>
      </c>
      <c r="B9663" t="str">
        <f>VLOOKUP(A9663,'AGENCY CODES'!$C$4:$F$139,3,FALSE)</f>
        <v>SUPREME COURT</v>
      </c>
      <c r="C9663" s="8" t="s">
        <v>12</v>
      </c>
      <c r="D9663" s="8" t="str">
        <f t="shared" si="1947"/>
        <v>SPA2193</v>
      </c>
      <c r="E9663">
        <v>2193</v>
      </c>
      <c r="F9663" t="str">
        <f>VLOOKUP(D9663,'Fund List'!$A$2:$F$1324,6,FALSE)</f>
        <v>JUVENILE PROBATION SERVICES FUND</v>
      </c>
      <c r="G9663" s="3">
        <v>14</v>
      </c>
      <c r="I9663" s="24">
        <f t="shared" si="1958"/>
        <v>15.118138549974777</v>
      </c>
    </row>
    <row r="9664" spans="1:9" hidden="1" outlineLevel="3" x14ac:dyDescent="0.25">
      <c r="A9664" t="s">
        <v>127</v>
      </c>
      <c r="B9664" t="str">
        <f>VLOOKUP(A9664,'AGENCY CODES'!$C$4:$F$139,3,FALSE)</f>
        <v>SUPREME COURT</v>
      </c>
      <c r="C9664" s="8">
        <v>1</v>
      </c>
      <c r="D9664" s="8" t="str">
        <f t="shared" ref="D9664:D9726" si="1959">CONCATENATE(A9664,E9664)</f>
        <v>SPA2193</v>
      </c>
      <c r="E9664">
        <v>2193</v>
      </c>
      <c r="F9664" t="str">
        <f>VLOOKUP(D9664,'Fund List'!$A$2:$F$1324,6,FALSE)</f>
        <v>JUVENILE PROBATION SERVICES FUND</v>
      </c>
      <c r="G9664" s="3">
        <v>114</v>
      </c>
      <c r="I9664" s="24">
        <f t="shared" si="1958"/>
        <v>123.10484247836605</v>
      </c>
    </row>
    <row r="9665" spans="1:9" hidden="1" outlineLevel="3" x14ac:dyDescent="0.25">
      <c r="A9665" t="s">
        <v>127</v>
      </c>
      <c r="B9665" t="str">
        <f>VLOOKUP(A9665,'AGENCY CODES'!$C$4:$F$139,3,FALSE)</f>
        <v>SUPREME COURT</v>
      </c>
      <c r="C9665" s="8">
        <v>2</v>
      </c>
      <c r="D9665" s="8" t="str">
        <f t="shared" si="1959"/>
        <v>SPA2193</v>
      </c>
      <c r="E9665">
        <v>2193</v>
      </c>
      <c r="F9665" t="str">
        <f>VLOOKUP(D9665,'Fund List'!$A$2:$F$1324,6,FALSE)</f>
        <v>JUVENILE PROBATION SERVICES FUND</v>
      </c>
      <c r="G9665" s="3">
        <v>6342</v>
      </c>
      <c r="I9665" s="24">
        <f t="shared" si="1958"/>
        <v>6848.5167631385748</v>
      </c>
    </row>
    <row r="9666" spans="1:9" hidden="1" outlineLevel="3" x14ac:dyDescent="0.25">
      <c r="A9666" t="s">
        <v>127</v>
      </c>
      <c r="B9666" t="str">
        <f>VLOOKUP(A9666,'AGENCY CODES'!$C$4:$F$139,3,FALSE)</f>
        <v>SUPREME COURT</v>
      </c>
      <c r="C9666" s="8">
        <v>8</v>
      </c>
      <c r="D9666" s="8" t="str">
        <f t="shared" si="1959"/>
        <v>SPA2193</v>
      </c>
      <c r="E9666">
        <v>2193</v>
      </c>
      <c r="F9666" t="str">
        <f>VLOOKUP(D9666,'Fund List'!$A$2:$F$1324,6,FALSE)</f>
        <v>JUVENILE PROBATION SERVICES FUND</v>
      </c>
      <c r="G9666" s="3">
        <v>1255</v>
      </c>
      <c r="I9666" s="24">
        <f t="shared" si="1958"/>
        <v>1355.2331343013107</v>
      </c>
    </row>
    <row r="9667" spans="1:9" outlineLevel="2" collapsed="1" x14ac:dyDescent="0.25">
      <c r="F9667" s="1" t="s">
        <v>4725</v>
      </c>
      <c r="I9667" s="24">
        <f t="shared" ref="I9667" si="1960">SUBTOTAL(9,I9655:I9666)</f>
        <v>16145.09210433378</v>
      </c>
    </row>
    <row r="9668" spans="1:9" hidden="1" outlineLevel="3" x14ac:dyDescent="0.25">
      <c r="A9668" t="s">
        <v>127</v>
      </c>
      <c r="B9668" t="str">
        <f>VLOOKUP(A9668,'AGENCY CODES'!$C$4:$F$139,3,FALSE)</f>
        <v>SUPREME COURT</v>
      </c>
      <c r="C9668" s="8" t="s">
        <v>1</v>
      </c>
      <c r="D9668" s="8" t="str">
        <f t="shared" si="1959"/>
        <v>SPA2246</v>
      </c>
      <c r="E9668">
        <v>2246</v>
      </c>
      <c r="F9668" t="str">
        <f>VLOOKUP(D9668,'Fund List'!$A$2:$F$1324,6,FALSE)</f>
        <v>JUDICIAL COLLECTION AND ENHANCEMENT</v>
      </c>
      <c r="G9668" s="3">
        <v>41</v>
      </c>
      <c r="I9668" s="24">
        <f t="shared" ref="I9668:I9682" si="1961">$G9668/$G$10*I$5</f>
        <v>44.274548610640423</v>
      </c>
    </row>
    <row r="9669" spans="1:9" hidden="1" outlineLevel="3" x14ac:dyDescent="0.25">
      <c r="A9669" t="s">
        <v>127</v>
      </c>
      <c r="B9669" t="str">
        <f>VLOOKUP(A9669,'AGENCY CODES'!$C$4:$F$139,3,FALSE)</f>
        <v>SUPREME COURT</v>
      </c>
      <c r="C9669" s="8" t="s">
        <v>2</v>
      </c>
      <c r="D9669" s="8" t="str">
        <f t="shared" si="1959"/>
        <v>SPA2246</v>
      </c>
      <c r="E9669">
        <v>2246</v>
      </c>
      <c r="F9669" t="str">
        <f>VLOOKUP(D9669,'Fund List'!$A$2:$F$1324,6,FALSE)</f>
        <v>JUDICIAL COLLECTION AND ENHANCEMENT</v>
      </c>
      <c r="G9669" s="3">
        <v>2</v>
      </c>
      <c r="I9669" s="24">
        <f t="shared" si="1961"/>
        <v>2.1597340785678254</v>
      </c>
    </row>
    <row r="9670" spans="1:9" hidden="1" outlineLevel="3" x14ac:dyDescent="0.25">
      <c r="A9670" t="s">
        <v>127</v>
      </c>
      <c r="B9670" t="str">
        <f>VLOOKUP(A9670,'AGENCY CODES'!$C$4:$F$139,3,FALSE)</f>
        <v>SUPREME COURT</v>
      </c>
      <c r="C9670" s="8" t="s">
        <v>3</v>
      </c>
      <c r="D9670" s="8" t="str">
        <f t="shared" si="1959"/>
        <v>SPA2246</v>
      </c>
      <c r="E9670">
        <v>2246</v>
      </c>
      <c r="F9670" t="str">
        <f>VLOOKUP(D9670,'Fund List'!$A$2:$F$1324,6,FALSE)</f>
        <v>JUDICIAL COLLECTION AND ENHANCEMENT</v>
      </c>
      <c r="G9670" s="3">
        <v>5908</v>
      </c>
      <c r="I9670" s="24">
        <f t="shared" si="1961"/>
        <v>6379.8544680893574</v>
      </c>
    </row>
    <row r="9671" spans="1:9" hidden="1" outlineLevel="3" x14ac:dyDescent="0.25">
      <c r="A9671" t="s">
        <v>127</v>
      </c>
      <c r="B9671" t="str">
        <f>VLOOKUP(A9671,'AGENCY CODES'!$C$4:$F$139,3,FALSE)</f>
        <v>SUPREME COURT</v>
      </c>
      <c r="C9671" s="8" t="s">
        <v>4</v>
      </c>
      <c r="D9671" s="8" t="str">
        <f t="shared" si="1959"/>
        <v>SPA2246</v>
      </c>
      <c r="E9671">
        <v>2246</v>
      </c>
      <c r="F9671" t="str">
        <f>VLOOKUP(D9671,'Fund List'!$A$2:$F$1324,6,FALSE)</f>
        <v>JUDICIAL COLLECTION AND ENHANCEMENT</v>
      </c>
      <c r="G9671" s="3">
        <v>641</v>
      </c>
      <c r="I9671" s="24">
        <f t="shared" si="1961"/>
        <v>692.19477218098814</v>
      </c>
    </row>
    <row r="9672" spans="1:9" hidden="1" outlineLevel="3" x14ac:dyDescent="0.25">
      <c r="A9672" t="s">
        <v>127</v>
      </c>
      <c r="B9672" t="str">
        <f>VLOOKUP(A9672,'AGENCY CODES'!$C$4:$F$139,3,FALSE)</f>
        <v>SUPREME COURT</v>
      </c>
      <c r="C9672" s="8" t="s">
        <v>5</v>
      </c>
      <c r="D9672" s="8" t="str">
        <f t="shared" si="1959"/>
        <v>SPA2246</v>
      </c>
      <c r="E9672">
        <v>2246</v>
      </c>
      <c r="F9672" t="str">
        <f>VLOOKUP(D9672,'Fund List'!$A$2:$F$1324,6,FALSE)</f>
        <v>JUDICIAL COLLECTION AND ENHANCEMENT</v>
      </c>
      <c r="G9672" s="3">
        <v>7</v>
      </c>
      <c r="I9672" s="24">
        <f t="shared" si="1961"/>
        <v>7.5590692749873885</v>
      </c>
    </row>
    <row r="9673" spans="1:9" hidden="1" outlineLevel="3" x14ac:dyDescent="0.25">
      <c r="A9673" t="s">
        <v>127</v>
      </c>
      <c r="B9673" t="str">
        <f>VLOOKUP(A9673,'AGENCY CODES'!$C$4:$F$139,3,FALSE)</f>
        <v>SUPREME COURT</v>
      </c>
      <c r="C9673" s="8" t="s">
        <v>6</v>
      </c>
      <c r="D9673" s="8" t="str">
        <f t="shared" si="1959"/>
        <v>SPA2246</v>
      </c>
      <c r="E9673">
        <v>2246</v>
      </c>
      <c r="F9673" t="str">
        <f>VLOOKUP(D9673,'Fund List'!$A$2:$F$1324,6,FALSE)</f>
        <v>JUDICIAL COLLECTION AND ENHANCEMENT</v>
      </c>
      <c r="G9673" s="3">
        <v>750</v>
      </c>
      <c r="I9673" s="24">
        <f t="shared" si="1961"/>
        <v>809.90027946293458</v>
      </c>
    </row>
    <row r="9674" spans="1:9" hidden="1" outlineLevel="3" x14ac:dyDescent="0.25">
      <c r="A9674" t="s">
        <v>127</v>
      </c>
      <c r="B9674" t="str">
        <f>VLOOKUP(A9674,'AGENCY CODES'!$C$4:$F$139,3,FALSE)</f>
        <v>SUPREME COURT</v>
      </c>
      <c r="C9674" s="8" t="s">
        <v>7</v>
      </c>
      <c r="D9674" s="8" t="str">
        <f t="shared" si="1959"/>
        <v>SPA2246</v>
      </c>
      <c r="E9674">
        <v>2246</v>
      </c>
      <c r="F9674" t="str">
        <f>VLOOKUP(D9674,'Fund List'!$A$2:$F$1324,6,FALSE)</f>
        <v>JUDICIAL COLLECTION AND ENHANCEMENT</v>
      </c>
      <c r="G9674" s="3">
        <v>320</v>
      </c>
      <c r="I9674" s="24">
        <f t="shared" si="1961"/>
        <v>345.55745257085209</v>
      </c>
    </row>
    <row r="9675" spans="1:9" hidden="1" outlineLevel="3" x14ac:dyDescent="0.25">
      <c r="A9675" t="s">
        <v>127</v>
      </c>
      <c r="B9675" t="str">
        <f>VLOOKUP(A9675,'AGENCY CODES'!$C$4:$F$139,3,FALSE)</f>
        <v>SUPREME COURT</v>
      </c>
      <c r="C9675" s="8" t="s">
        <v>14</v>
      </c>
      <c r="D9675" s="8" t="str">
        <f t="shared" si="1959"/>
        <v>SPA2246</v>
      </c>
      <c r="E9675">
        <v>2246</v>
      </c>
      <c r="F9675" t="str">
        <f>VLOOKUP(D9675,'Fund List'!$A$2:$F$1324,6,FALSE)</f>
        <v>JUDICIAL COLLECTION AND ENHANCEMENT</v>
      </c>
      <c r="G9675" s="3">
        <v>11</v>
      </c>
      <c r="I9675" s="24">
        <f t="shared" si="1961"/>
        <v>11.878537432123041</v>
      </c>
    </row>
    <row r="9676" spans="1:9" hidden="1" outlineLevel="3" x14ac:dyDescent="0.25">
      <c r="A9676" t="s">
        <v>127</v>
      </c>
      <c r="B9676" t="str">
        <f>VLOOKUP(A9676,'AGENCY CODES'!$C$4:$F$139,3,FALSE)</f>
        <v>SUPREME COURT</v>
      </c>
      <c r="C9676" s="8" t="s">
        <v>8</v>
      </c>
      <c r="D9676" s="8" t="str">
        <f t="shared" si="1959"/>
        <v>SPA2246</v>
      </c>
      <c r="E9676">
        <v>2246</v>
      </c>
      <c r="F9676" t="str">
        <f>VLOOKUP(D9676,'Fund List'!$A$2:$F$1324,6,FALSE)</f>
        <v>JUDICIAL COLLECTION AND ENHANCEMENT</v>
      </c>
      <c r="G9676" s="3">
        <v>40</v>
      </c>
      <c r="I9676" s="24">
        <f t="shared" si="1961"/>
        <v>43.194681571356512</v>
      </c>
    </row>
    <row r="9677" spans="1:9" hidden="1" outlineLevel="3" x14ac:dyDescent="0.25">
      <c r="A9677" t="s">
        <v>127</v>
      </c>
      <c r="B9677" t="str">
        <f>VLOOKUP(A9677,'AGENCY CODES'!$C$4:$F$139,3,FALSE)</f>
        <v>SUPREME COURT</v>
      </c>
      <c r="C9677" s="8" t="s">
        <v>10</v>
      </c>
      <c r="D9677" s="8" t="str">
        <f t="shared" si="1959"/>
        <v>SPA2246</v>
      </c>
      <c r="E9677">
        <v>2246</v>
      </c>
      <c r="F9677" t="str">
        <f>VLOOKUP(D9677,'Fund List'!$A$2:$F$1324,6,FALSE)</f>
        <v>JUDICIAL COLLECTION AND ENHANCEMENT</v>
      </c>
      <c r="G9677" s="3">
        <v>227</v>
      </c>
      <c r="I9677" s="24">
        <f t="shared" si="1961"/>
        <v>245.12981791744824</v>
      </c>
    </row>
    <row r="9678" spans="1:9" hidden="1" outlineLevel="3" x14ac:dyDescent="0.25">
      <c r="A9678" t="s">
        <v>127</v>
      </c>
      <c r="B9678" t="str">
        <f>VLOOKUP(A9678,'AGENCY CODES'!$C$4:$F$139,3,FALSE)</f>
        <v>SUPREME COURT</v>
      </c>
      <c r="C9678" s="8" t="s">
        <v>11</v>
      </c>
      <c r="D9678" s="8" t="str">
        <f t="shared" si="1959"/>
        <v>SPA2246</v>
      </c>
      <c r="E9678">
        <v>2246</v>
      </c>
      <c r="F9678" t="str">
        <f>VLOOKUP(D9678,'Fund List'!$A$2:$F$1324,6,FALSE)</f>
        <v>JUDICIAL COLLECTION AND ENHANCEMENT</v>
      </c>
      <c r="G9678" s="3">
        <v>1111</v>
      </c>
      <c r="I9678" s="24">
        <f t="shared" si="1961"/>
        <v>1199.7322806444272</v>
      </c>
    </row>
    <row r="9679" spans="1:9" hidden="1" outlineLevel="3" x14ac:dyDescent="0.25">
      <c r="A9679" t="s">
        <v>127</v>
      </c>
      <c r="B9679" t="str">
        <f>VLOOKUP(A9679,'AGENCY CODES'!$C$4:$F$139,3,FALSE)</f>
        <v>SUPREME COURT</v>
      </c>
      <c r="C9679" s="8" t="s">
        <v>12</v>
      </c>
      <c r="D9679" s="8" t="str">
        <f t="shared" si="1959"/>
        <v>SPA2246</v>
      </c>
      <c r="E9679">
        <v>2246</v>
      </c>
      <c r="F9679" t="str">
        <f>VLOOKUP(D9679,'Fund List'!$A$2:$F$1324,6,FALSE)</f>
        <v>JUDICIAL COLLECTION AND ENHANCEMENT</v>
      </c>
      <c r="G9679" s="3">
        <v>17</v>
      </c>
      <c r="I9679" s="24">
        <f t="shared" si="1961"/>
        <v>18.357739667826518</v>
      </c>
    </row>
    <row r="9680" spans="1:9" hidden="1" outlineLevel="3" x14ac:dyDescent="0.25">
      <c r="A9680" t="s">
        <v>127</v>
      </c>
      <c r="B9680" t="str">
        <f>VLOOKUP(A9680,'AGENCY CODES'!$C$4:$F$139,3,FALSE)</f>
        <v>SUPREME COURT</v>
      </c>
      <c r="C9680" s="8">
        <v>1</v>
      </c>
      <c r="D9680" s="8" t="str">
        <f t="shared" si="1959"/>
        <v>SPA2246</v>
      </c>
      <c r="E9680">
        <v>2246</v>
      </c>
      <c r="F9680" t="str">
        <f>VLOOKUP(D9680,'Fund List'!$A$2:$F$1324,6,FALSE)</f>
        <v>JUDICIAL COLLECTION AND ENHANCEMENT</v>
      </c>
      <c r="G9680" s="3">
        <v>105</v>
      </c>
      <c r="I9680" s="24">
        <f t="shared" si="1961"/>
        <v>113.38603912481085</v>
      </c>
    </row>
    <row r="9681" spans="1:9" hidden="1" outlineLevel="3" x14ac:dyDescent="0.25">
      <c r="A9681" t="s">
        <v>127</v>
      </c>
      <c r="B9681" t="str">
        <f>VLOOKUP(A9681,'AGENCY CODES'!$C$4:$F$139,3,FALSE)</f>
        <v>SUPREME COURT</v>
      </c>
      <c r="C9681" s="8">
        <v>2</v>
      </c>
      <c r="D9681" s="8" t="str">
        <f t="shared" si="1959"/>
        <v>SPA2246</v>
      </c>
      <c r="E9681">
        <v>2246</v>
      </c>
      <c r="F9681" t="str">
        <f>VLOOKUP(D9681,'Fund List'!$A$2:$F$1324,6,FALSE)</f>
        <v>JUDICIAL COLLECTION AND ENHANCEMENT</v>
      </c>
      <c r="G9681" s="3">
        <v>989</v>
      </c>
      <c r="I9681" s="24">
        <f t="shared" si="1961"/>
        <v>1067.9885018517898</v>
      </c>
    </row>
    <row r="9682" spans="1:9" hidden="1" outlineLevel="3" x14ac:dyDescent="0.25">
      <c r="A9682" t="s">
        <v>127</v>
      </c>
      <c r="B9682" t="str">
        <f>VLOOKUP(A9682,'AGENCY CODES'!$C$4:$F$139,3,FALSE)</f>
        <v>SUPREME COURT</v>
      </c>
      <c r="C9682" s="8">
        <v>8</v>
      </c>
      <c r="D9682" s="8" t="str">
        <f t="shared" si="1959"/>
        <v>SPA2246</v>
      </c>
      <c r="E9682">
        <v>2246</v>
      </c>
      <c r="F9682" t="str">
        <f>VLOOKUP(D9682,'Fund List'!$A$2:$F$1324,6,FALSE)</f>
        <v>JUDICIAL COLLECTION AND ENHANCEMENT</v>
      </c>
      <c r="G9682" s="3">
        <v>1368</v>
      </c>
      <c r="I9682" s="24">
        <f t="shared" si="1961"/>
        <v>1477.2581097403927</v>
      </c>
    </row>
    <row r="9683" spans="1:9" outlineLevel="2" collapsed="1" x14ac:dyDescent="0.25">
      <c r="F9683" s="1" t="s">
        <v>4726</v>
      </c>
      <c r="I9683" s="24">
        <f t="shared" ref="I9683" si="1962">SUBTOTAL(9,I9668:I9682)</f>
        <v>12458.426032218504</v>
      </c>
    </row>
    <row r="9684" spans="1:9" hidden="1" outlineLevel="3" x14ac:dyDescent="0.25">
      <c r="A9684" t="s">
        <v>127</v>
      </c>
      <c r="B9684" t="str">
        <f>VLOOKUP(A9684,'AGENCY CODES'!$C$4:$F$139,3,FALSE)</f>
        <v>SUPREME COURT</v>
      </c>
      <c r="C9684" s="8" t="s">
        <v>1</v>
      </c>
      <c r="D9684" s="8" t="str">
        <f t="shared" si="1959"/>
        <v>SPA2247</v>
      </c>
      <c r="E9684">
        <v>2247</v>
      </c>
      <c r="F9684" t="str">
        <f>VLOOKUP(D9684,'Fund List'!$A$2:$F$1324,6,FALSE)</f>
        <v>DEFENSIVE DRIVING FUND</v>
      </c>
      <c r="G9684" s="3">
        <v>25</v>
      </c>
      <c r="I9684" s="24">
        <f t="shared" ref="I9684:I9697" si="1963">$G9684/$G$10*I$5</f>
        <v>26.99667598209782</v>
      </c>
    </row>
    <row r="9685" spans="1:9" hidden="1" outlineLevel="3" x14ac:dyDescent="0.25">
      <c r="A9685" t="s">
        <v>127</v>
      </c>
      <c r="B9685" t="str">
        <f>VLOOKUP(A9685,'AGENCY CODES'!$C$4:$F$139,3,FALSE)</f>
        <v>SUPREME COURT</v>
      </c>
      <c r="C9685" s="8" t="s">
        <v>2</v>
      </c>
      <c r="D9685" s="8" t="str">
        <f t="shared" si="1959"/>
        <v>SPA2247</v>
      </c>
      <c r="E9685">
        <v>2247</v>
      </c>
      <c r="F9685" t="str">
        <f>VLOOKUP(D9685,'Fund List'!$A$2:$F$1324,6,FALSE)</f>
        <v>DEFENSIVE DRIVING FUND</v>
      </c>
      <c r="G9685" s="3">
        <v>2</v>
      </c>
      <c r="I9685" s="24">
        <f t="shared" si="1963"/>
        <v>2.1597340785678254</v>
      </c>
    </row>
    <row r="9686" spans="1:9" hidden="1" outlineLevel="3" x14ac:dyDescent="0.25">
      <c r="A9686" t="s">
        <v>127</v>
      </c>
      <c r="B9686" t="str">
        <f>VLOOKUP(A9686,'AGENCY CODES'!$C$4:$F$139,3,FALSE)</f>
        <v>SUPREME COURT</v>
      </c>
      <c r="C9686" s="8" t="s">
        <v>3</v>
      </c>
      <c r="D9686" s="8" t="str">
        <f t="shared" si="1959"/>
        <v>SPA2247</v>
      </c>
      <c r="E9686">
        <v>2247</v>
      </c>
      <c r="F9686" t="str">
        <f>VLOOKUP(D9686,'Fund List'!$A$2:$F$1324,6,FALSE)</f>
        <v>DEFENSIVE DRIVING FUND</v>
      </c>
      <c r="G9686" s="3">
        <v>1808</v>
      </c>
      <c r="I9686" s="24">
        <f t="shared" si="1963"/>
        <v>1952.3996070253145</v>
      </c>
    </row>
    <row r="9687" spans="1:9" hidden="1" outlineLevel="3" x14ac:dyDescent="0.25">
      <c r="A9687" t="s">
        <v>127</v>
      </c>
      <c r="B9687" t="str">
        <f>VLOOKUP(A9687,'AGENCY CODES'!$C$4:$F$139,3,FALSE)</f>
        <v>SUPREME COURT</v>
      </c>
      <c r="C9687" s="8" t="s">
        <v>4</v>
      </c>
      <c r="D9687" s="8" t="str">
        <f t="shared" si="1959"/>
        <v>SPA2247</v>
      </c>
      <c r="E9687">
        <v>2247</v>
      </c>
      <c r="F9687" t="str">
        <f>VLOOKUP(D9687,'Fund List'!$A$2:$F$1324,6,FALSE)</f>
        <v>DEFENSIVE DRIVING FUND</v>
      </c>
      <c r="G9687" s="3">
        <v>139</v>
      </c>
      <c r="I9687" s="24">
        <f t="shared" si="1963"/>
        <v>150.10151846046389</v>
      </c>
    </row>
    <row r="9688" spans="1:9" hidden="1" outlineLevel="3" x14ac:dyDescent="0.25">
      <c r="A9688" t="s">
        <v>127</v>
      </c>
      <c r="B9688" t="str">
        <f>VLOOKUP(A9688,'AGENCY CODES'!$C$4:$F$139,3,FALSE)</f>
        <v>SUPREME COURT</v>
      </c>
      <c r="C9688" s="8" t="s">
        <v>6</v>
      </c>
      <c r="D9688" s="8" t="str">
        <f t="shared" si="1959"/>
        <v>SPA2247</v>
      </c>
      <c r="E9688">
        <v>2247</v>
      </c>
      <c r="F9688" t="str">
        <f>VLOOKUP(D9688,'Fund List'!$A$2:$F$1324,6,FALSE)</f>
        <v>DEFENSIVE DRIVING FUND</v>
      </c>
      <c r="G9688" s="3">
        <v>430</v>
      </c>
      <c r="I9688" s="24">
        <f t="shared" si="1963"/>
        <v>464.34282689208248</v>
      </c>
    </row>
    <row r="9689" spans="1:9" hidden="1" outlineLevel="3" x14ac:dyDescent="0.25">
      <c r="A9689" t="s">
        <v>127</v>
      </c>
      <c r="B9689" t="str">
        <f>VLOOKUP(A9689,'AGENCY CODES'!$C$4:$F$139,3,FALSE)</f>
        <v>SUPREME COURT</v>
      </c>
      <c r="C9689" s="8" t="s">
        <v>7</v>
      </c>
      <c r="D9689" s="8" t="str">
        <f t="shared" si="1959"/>
        <v>SPA2247</v>
      </c>
      <c r="E9689">
        <v>2247</v>
      </c>
      <c r="F9689" t="str">
        <f>VLOOKUP(D9689,'Fund List'!$A$2:$F$1324,6,FALSE)</f>
        <v>DEFENSIVE DRIVING FUND</v>
      </c>
      <c r="G9689" s="3">
        <v>278</v>
      </c>
      <c r="I9689" s="24">
        <f t="shared" si="1963"/>
        <v>300.20303692092779</v>
      </c>
    </row>
    <row r="9690" spans="1:9" hidden="1" outlineLevel="3" x14ac:dyDescent="0.25">
      <c r="A9690" t="s">
        <v>127</v>
      </c>
      <c r="B9690" t="str">
        <f>VLOOKUP(A9690,'AGENCY CODES'!$C$4:$F$139,3,FALSE)</f>
        <v>SUPREME COURT</v>
      </c>
      <c r="C9690" s="8" t="s">
        <v>14</v>
      </c>
      <c r="D9690" s="8" t="str">
        <f t="shared" si="1959"/>
        <v>SPA2247</v>
      </c>
      <c r="E9690">
        <v>2247</v>
      </c>
      <c r="F9690" t="str">
        <f>VLOOKUP(D9690,'Fund List'!$A$2:$F$1324,6,FALSE)</f>
        <v>DEFENSIVE DRIVING FUND</v>
      </c>
      <c r="G9690" s="3">
        <v>5</v>
      </c>
      <c r="I9690" s="24">
        <f t="shared" si="1963"/>
        <v>5.3993351964195639</v>
      </c>
    </row>
    <row r="9691" spans="1:9" hidden="1" outlineLevel="3" x14ac:dyDescent="0.25">
      <c r="A9691" t="s">
        <v>127</v>
      </c>
      <c r="B9691" t="str">
        <f>VLOOKUP(A9691,'AGENCY CODES'!$C$4:$F$139,3,FALSE)</f>
        <v>SUPREME COURT</v>
      </c>
      <c r="C9691" s="8" t="s">
        <v>8</v>
      </c>
      <c r="D9691" s="8" t="str">
        <f t="shared" si="1959"/>
        <v>SPA2247</v>
      </c>
      <c r="E9691">
        <v>2247</v>
      </c>
      <c r="F9691" t="str">
        <f>VLOOKUP(D9691,'Fund List'!$A$2:$F$1324,6,FALSE)</f>
        <v>DEFENSIVE DRIVING FUND</v>
      </c>
      <c r="G9691" s="3">
        <v>12</v>
      </c>
      <c r="I9691" s="24">
        <f t="shared" si="1963"/>
        <v>12.958404471406952</v>
      </c>
    </row>
    <row r="9692" spans="1:9" hidden="1" outlineLevel="3" x14ac:dyDescent="0.25">
      <c r="A9692" t="s">
        <v>127</v>
      </c>
      <c r="B9692" t="str">
        <f>VLOOKUP(A9692,'AGENCY CODES'!$C$4:$F$139,3,FALSE)</f>
        <v>SUPREME COURT</v>
      </c>
      <c r="C9692" s="8" t="s">
        <v>10</v>
      </c>
      <c r="D9692" s="8" t="str">
        <f t="shared" si="1959"/>
        <v>SPA2247</v>
      </c>
      <c r="E9692">
        <v>2247</v>
      </c>
      <c r="F9692" t="str">
        <f>VLOOKUP(D9692,'Fund List'!$A$2:$F$1324,6,FALSE)</f>
        <v>DEFENSIVE DRIVING FUND</v>
      </c>
      <c r="G9692" s="3">
        <v>161</v>
      </c>
      <c r="I9692" s="24">
        <f t="shared" si="1963"/>
        <v>173.85859332470994</v>
      </c>
    </row>
    <row r="9693" spans="1:9" hidden="1" outlineLevel="3" x14ac:dyDescent="0.25">
      <c r="A9693" t="s">
        <v>127</v>
      </c>
      <c r="B9693" t="str">
        <f>VLOOKUP(A9693,'AGENCY CODES'!$C$4:$F$139,3,FALSE)</f>
        <v>SUPREME COURT</v>
      </c>
      <c r="C9693" s="8" t="s">
        <v>11</v>
      </c>
      <c r="D9693" s="8" t="str">
        <f t="shared" si="1959"/>
        <v>SPA2247</v>
      </c>
      <c r="E9693">
        <v>2247</v>
      </c>
      <c r="F9693" t="str">
        <f>VLOOKUP(D9693,'Fund List'!$A$2:$F$1324,6,FALSE)</f>
        <v>DEFENSIVE DRIVING FUND</v>
      </c>
      <c r="G9693" s="3">
        <v>458</v>
      </c>
      <c r="I9693" s="24">
        <f t="shared" si="1963"/>
        <v>494.57910399203206</v>
      </c>
    </row>
    <row r="9694" spans="1:9" hidden="1" outlineLevel="3" x14ac:dyDescent="0.25">
      <c r="A9694" t="s">
        <v>127</v>
      </c>
      <c r="B9694" t="str">
        <f>VLOOKUP(A9694,'AGENCY CODES'!$C$4:$F$139,3,FALSE)</f>
        <v>SUPREME COURT</v>
      </c>
      <c r="C9694" s="8" t="s">
        <v>12</v>
      </c>
      <c r="D9694" s="8" t="str">
        <f t="shared" si="1959"/>
        <v>SPA2247</v>
      </c>
      <c r="E9694">
        <v>2247</v>
      </c>
      <c r="F9694" t="str">
        <f>VLOOKUP(D9694,'Fund List'!$A$2:$F$1324,6,FALSE)</f>
        <v>DEFENSIVE DRIVING FUND</v>
      </c>
      <c r="G9694" s="3">
        <v>11</v>
      </c>
      <c r="I9694" s="24">
        <f t="shared" si="1963"/>
        <v>11.878537432123041</v>
      </c>
    </row>
    <row r="9695" spans="1:9" hidden="1" outlineLevel="3" x14ac:dyDescent="0.25">
      <c r="A9695" t="s">
        <v>127</v>
      </c>
      <c r="B9695" t="str">
        <f>VLOOKUP(A9695,'AGENCY CODES'!$C$4:$F$139,3,FALSE)</f>
        <v>SUPREME COURT</v>
      </c>
      <c r="C9695" s="8">
        <v>1</v>
      </c>
      <c r="D9695" s="8" t="str">
        <f t="shared" si="1959"/>
        <v>SPA2247</v>
      </c>
      <c r="E9695">
        <v>2247</v>
      </c>
      <c r="F9695" t="str">
        <f>VLOOKUP(D9695,'Fund List'!$A$2:$F$1324,6,FALSE)</f>
        <v>DEFENSIVE DRIVING FUND</v>
      </c>
      <c r="G9695" s="3">
        <v>137</v>
      </c>
      <c r="I9695" s="24">
        <f t="shared" si="1963"/>
        <v>147.94178438189604</v>
      </c>
    </row>
    <row r="9696" spans="1:9" hidden="1" outlineLevel="3" x14ac:dyDescent="0.25">
      <c r="A9696" t="s">
        <v>127</v>
      </c>
      <c r="B9696" t="str">
        <f>VLOOKUP(A9696,'AGENCY CODES'!$C$4:$F$139,3,FALSE)</f>
        <v>SUPREME COURT</v>
      </c>
      <c r="C9696" s="8">
        <v>2</v>
      </c>
      <c r="D9696" s="8" t="str">
        <f t="shared" si="1959"/>
        <v>SPA2247</v>
      </c>
      <c r="E9696">
        <v>2247</v>
      </c>
      <c r="F9696" t="str">
        <f>VLOOKUP(D9696,'Fund List'!$A$2:$F$1324,6,FALSE)</f>
        <v>DEFENSIVE DRIVING FUND</v>
      </c>
      <c r="G9696" s="3">
        <v>321</v>
      </c>
      <c r="I9696" s="24">
        <f t="shared" si="1963"/>
        <v>346.63731961013605</v>
      </c>
    </row>
    <row r="9697" spans="1:9" hidden="1" outlineLevel="3" x14ac:dyDescent="0.25">
      <c r="A9697" t="s">
        <v>127</v>
      </c>
      <c r="B9697" t="str">
        <f>VLOOKUP(A9697,'AGENCY CODES'!$C$4:$F$139,3,FALSE)</f>
        <v>SUPREME COURT</v>
      </c>
      <c r="C9697" s="8">
        <v>8</v>
      </c>
      <c r="D9697" s="8" t="str">
        <f t="shared" si="1959"/>
        <v>SPA2247</v>
      </c>
      <c r="E9697">
        <v>2247</v>
      </c>
      <c r="F9697" t="str">
        <f>VLOOKUP(D9697,'Fund List'!$A$2:$F$1324,6,FALSE)</f>
        <v>DEFENSIVE DRIVING FUND</v>
      </c>
      <c r="G9697" s="3">
        <v>674</v>
      </c>
      <c r="I9697" s="24">
        <f t="shared" si="1963"/>
        <v>727.83038447735726</v>
      </c>
    </row>
    <row r="9698" spans="1:9" outlineLevel="2" collapsed="1" x14ac:dyDescent="0.25">
      <c r="F9698" s="1" t="s">
        <v>4727</v>
      </c>
      <c r="I9698" s="24">
        <f t="shared" ref="I9698" si="1964">SUBTOTAL(9,I9684:I9697)</f>
        <v>4817.2868622455353</v>
      </c>
    </row>
    <row r="9699" spans="1:9" hidden="1" outlineLevel="3" x14ac:dyDescent="0.25">
      <c r="A9699" t="s">
        <v>127</v>
      </c>
      <c r="B9699" t="str">
        <f>VLOOKUP(A9699,'AGENCY CODES'!$C$4:$F$139,3,FALSE)</f>
        <v>SUPREME COURT</v>
      </c>
      <c r="C9699" s="8" t="s">
        <v>1</v>
      </c>
      <c r="D9699" s="8" t="str">
        <f t="shared" si="1959"/>
        <v>SPA2275</v>
      </c>
      <c r="E9699">
        <v>2275</v>
      </c>
      <c r="F9699" t="str">
        <f>VLOOKUP(D9699,'Fund List'!$A$2:$F$1324,6,FALSE)</f>
        <v>COURT APPOINTED SPECIAL ADVOCATE FUND</v>
      </c>
      <c r="G9699" s="3">
        <v>12</v>
      </c>
      <c r="I9699" s="24">
        <f t="shared" ref="I9699:I9712" si="1965">$G9699/$G$10*I$5</f>
        <v>12.958404471406952</v>
      </c>
    </row>
    <row r="9700" spans="1:9" hidden="1" outlineLevel="3" x14ac:dyDescent="0.25">
      <c r="A9700" t="s">
        <v>127</v>
      </c>
      <c r="B9700" t="str">
        <f>VLOOKUP(A9700,'AGENCY CODES'!$C$4:$F$139,3,FALSE)</f>
        <v>SUPREME COURT</v>
      </c>
      <c r="C9700" s="8" t="s">
        <v>3</v>
      </c>
      <c r="D9700" s="8" t="str">
        <f t="shared" si="1959"/>
        <v>SPA2275</v>
      </c>
      <c r="E9700">
        <v>2275</v>
      </c>
      <c r="F9700" t="str">
        <f>VLOOKUP(D9700,'Fund List'!$A$2:$F$1324,6,FALSE)</f>
        <v>COURT APPOINTED SPECIAL ADVOCATE FUND</v>
      </c>
      <c r="G9700" s="3">
        <v>13</v>
      </c>
      <c r="I9700" s="24">
        <f t="shared" si="1965"/>
        <v>14.038271510690866</v>
      </c>
    </row>
    <row r="9701" spans="1:9" hidden="1" outlineLevel="3" x14ac:dyDescent="0.25">
      <c r="A9701" t="s">
        <v>127</v>
      </c>
      <c r="B9701" t="str">
        <f>VLOOKUP(A9701,'AGENCY CODES'!$C$4:$F$139,3,FALSE)</f>
        <v>SUPREME COURT</v>
      </c>
      <c r="C9701" s="8" t="s">
        <v>4</v>
      </c>
      <c r="D9701" s="8" t="str">
        <f t="shared" si="1959"/>
        <v>SPA2275</v>
      </c>
      <c r="E9701">
        <v>2275</v>
      </c>
      <c r="F9701" t="str">
        <f>VLOOKUP(D9701,'Fund List'!$A$2:$F$1324,6,FALSE)</f>
        <v>COURT APPOINTED SPECIAL ADVOCATE FUND</v>
      </c>
      <c r="G9701" s="3">
        <v>104</v>
      </c>
      <c r="I9701" s="24">
        <f t="shared" si="1965"/>
        <v>112.30617208552692</v>
      </c>
    </row>
    <row r="9702" spans="1:9" hidden="1" outlineLevel="3" x14ac:dyDescent="0.25">
      <c r="A9702" t="s">
        <v>127</v>
      </c>
      <c r="B9702" t="str">
        <f>VLOOKUP(A9702,'AGENCY CODES'!$C$4:$F$139,3,FALSE)</f>
        <v>SUPREME COURT</v>
      </c>
      <c r="C9702" s="8" t="s">
        <v>5</v>
      </c>
      <c r="D9702" s="8" t="str">
        <f t="shared" si="1959"/>
        <v>SPA2275</v>
      </c>
      <c r="E9702">
        <v>2275</v>
      </c>
      <c r="F9702" t="str">
        <f>VLOOKUP(D9702,'Fund List'!$A$2:$F$1324,6,FALSE)</f>
        <v>COURT APPOINTED SPECIAL ADVOCATE FUND</v>
      </c>
      <c r="G9702" s="3">
        <v>83</v>
      </c>
      <c r="I9702" s="24">
        <f t="shared" si="1965"/>
        <v>89.628964260564757</v>
      </c>
    </row>
    <row r="9703" spans="1:9" hidden="1" outlineLevel="3" x14ac:dyDescent="0.25">
      <c r="A9703" t="s">
        <v>127</v>
      </c>
      <c r="B9703" t="str">
        <f>VLOOKUP(A9703,'AGENCY CODES'!$C$4:$F$139,3,FALSE)</f>
        <v>SUPREME COURT</v>
      </c>
      <c r="C9703" s="8" t="s">
        <v>6</v>
      </c>
      <c r="D9703" s="8" t="str">
        <f t="shared" si="1959"/>
        <v>SPA2275</v>
      </c>
      <c r="E9703">
        <v>2275</v>
      </c>
      <c r="F9703" t="str">
        <f>VLOOKUP(D9703,'Fund List'!$A$2:$F$1324,6,FALSE)</f>
        <v>COURT APPOINTED SPECIAL ADVOCATE FUND</v>
      </c>
      <c r="G9703" s="3">
        <v>197</v>
      </c>
      <c r="I9703" s="24">
        <f t="shared" si="1965"/>
        <v>212.73380673893081</v>
      </c>
    </row>
    <row r="9704" spans="1:9" hidden="1" outlineLevel="3" x14ac:dyDescent="0.25">
      <c r="A9704" t="s">
        <v>127</v>
      </c>
      <c r="B9704" t="str">
        <f>VLOOKUP(A9704,'AGENCY CODES'!$C$4:$F$139,3,FALSE)</f>
        <v>SUPREME COURT</v>
      </c>
      <c r="C9704" s="8" t="s">
        <v>7</v>
      </c>
      <c r="D9704" s="8" t="str">
        <f t="shared" si="1959"/>
        <v>SPA2275</v>
      </c>
      <c r="E9704">
        <v>2275</v>
      </c>
      <c r="F9704" t="str">
        <f>VLOOKUP(D9704,'Fund List'!$A$2:$F$1324,6,FALSE)</f>
        <v>COURT APPOINTED SPECIAL ADVOCATE FUND</v>
      </c>
      <c r="G9704" s="3">
        <v>94</v>
      </c>
      <c r="I9704" s="24">
        <f t="shared" si="1965"/>
        <v>101.50750169268781</v>
      </c>
    </row>
    <row r="9705" spans="1:9" hidden="1" outlineLevel="3" x14ac:dyDescent="0.25">
      <c r="A9705" t="s">
        <v>127</v>
      </c>
      <c r="B9705" t="str">
        <f>VLOOKUP(A9705,'AGENCY CODES'!$C$4:$F$139,3,FALSE)</f>
        <v>SUPREME COURT</v>
      </c>
      <c r="C9705" s="8" t="s">
        <v>14</v>
      </c>
      <c r="D9705" s="8" t="str">
        <f t="shared" si="1959"/>
        <v>SPA2275</v>
      </c>
      <c r="E9705">
        <v>2275</v>
      </c>
      <c r="F9705" t="str">
        <f>VLOOKUP(D9705,'Fund List'!$A$2:$F$1324,6,FALSE)</f>
        <v>COURT APPOINTED SPECIAL ADVOCATE FUND</v>
      </c>
      <c r="G9705" s="3">
        <v>1</v>
      </c>
      <c r="I9705" s="24">
        <f t="shared" si="1965"/>
        <v>1.0798670392839127</v>
      </c>
    </row>
    <row r="9706" spans="1:9" hidden="1" outlineLevel="3" x14ac:dyDescent="0.25">
      <c r="A9706" t="s">
        <v>127</v>
      </c>
      <c r="B9706" t="str">
        <f>VLOOKUP(A9706,'AGENCY CODES'!$C$4:$F$139,3,FALSE)</f>
        <v>SUPREME COURT</v>
      </c>
      <c r="C9706" s="8" t="s">
        <v>8</v>
      </c>
      <c r="D9706" s="8" t="str">
        <f t="shared" si="1959"/>
        <v>SPA2275</v>
      </c>
      <c r="E9706">
        <v>2275</v>
      </c>
      <c r="F9706" t="str">
        <f>VLOOKUP(D9706,'Fund List'!$A$2:$F$1324,6,FALSE)</f>
        <v>COURT APPOINTED SPECIAL ADVOCATE FUND</v>
      </c>
      <c r="G9706" s="3">
        <v>3</v>
      </c>
      <c r="I9706" s="24">
        <f t="shared" si="1965"/>
        <v>3.2396011178517381</v>
      </c>
    </row>
    <row r="9707" spans="1:9" hidden="1" outlineLevel="3" x14ac:dyDescent="0.25">
      <c r="A9707" t="s">
        <v>127</v>
      </c>
      <c r="B9707" t="str">
        <f>VLOOKUP(A9707,'AGENCY CODES'!$C$4:$F$139,3,FALSE)</f>
        <v>SUPREME COURT</v>
      </c>
      <c r="C9707" s="8" t="s">
        <v>10</v>
      </c>
      <c r="D9707" s="8" t="str">
        <f t="shared" si="1959"/>
        <v>SPA2275</v>
      </c>
      <c r="E9707">
        <v>2275</v>
      </c>
      <c r="F9707" t="str">
        <f>VLOOKUP(D9707,'Fund List'!$A$2:$F$1324,6,FALSE)</f>
        <v>COURT APPOINTED SPECIAL ADVOCATE FUND</v>
      </c>
      <c r="G9707" s="3">
        <v>151</v>
      </c>
      <c r="I9707" s="24">
        <f t="shared" si="1965"/>
        <v>163.05992293187083</v>
      </c>
    </row>
    <row r="9708" spans="1:9" hidden="1" outlineLevel="3" x14ac:dyDescent="0.25">
      <c r="A9708" t="s">
        <v>127</v>
      </c>
      <c r="B9708" t="str">
        <f>VLOOKUP(A9708,'AGENCY CODES'!$C$4:$F$139,3,FALSE)</f>
        <v>SUPREME COURT</v>
      </c>
      <c r="C9708" s="8" t="s">
        <v>11</v>
      </c>
      <c r="D9708" s="8" t="str">
        <f t="shared" si="1959"/>
        <v>SPA2275</v>
      </c>
      <c r="E9708">
        <v>2275</v>
      </c>
      <c r="F9708" t="str">
        <f>VLOOKUP(D9708,'Fund List'!$A$2:$F$1324,6,FALSE)</f>
        <v>COURT APPOINTED SPECIAL ADVOCATE FUND</v>
      </c>
      <c r="G9708" s="3">
        <v>319</v>
      </c>
      <c r="I9708" s="24">
        <f t="shared" si="1965"/>
        <v>344.4775855315682</v>
      </c>
    </row>
    <row r="9709" spans="1:9" hidden="1" outlineLevel="3" x14ac:dyDescent="0.25">
      <c r="A9709" t="s">
        <v>127</v>
      </c>
      <c r="B9709" t="str">
        <f>VLOOKUP(A9709,'AGENCY CODES'!$C$4:$F$139,3,FALSE)</f>
        <v>SUPREME COURT</v>
      </c>
      <c r="C9709" s="8" t="s">
        <v>12</v>
      </c>
      <c r="D9709" s="8" t="str">
        <f t="shared" si="1959"/>
        <v>SPA2275</v>
      </c>
      <c r="E9709">
        <v>2275</v>
      </c>
      <c r="F9709" t="str">
        <f>VLOOKUP(D9709,'Fund List'!$A$2:$F$1324,6,FALSE)</f>
        <v>COURT APPOINTED SPECIAL ADVOCATE FUND</v>
      </c>
      <c r="G9709" s="3">
        <v>9</v>
      </c>
      <c r="I9709" s="24">
        <f t="shared" si="1965"/>
        <v>9.7188033535552147</v>
      </c>
    </row>
    <row r="9710" spans="1:9" hidden="1" outlineLevel="3" x14ac:dyDescent="0.25">
      <c r="A9710" t="s">
        <v>127</v>
      </c>
      <c r="B9710" t="str">
        <f>VLOOKUP(A9710,'AGENCY CODES'!$C$4:$F$139,3,FALSE)</f>
        <v>SUPREME COURT</v>
      </c>
      <c r="C9710" s="8">
        <v>1</v>
      </c>
      <c r="D9710" s="8" t="str">
        <f t="shared" si="1959"/>
        <v>SPA2275</v>
      </c>
      <c r="E9710">
        <v>2275</v>
      </c>
      <c r="F9710" t="str">
        <f>VLOOKUP(D9710,'Fund List'!$A$2:$F$1324,6,FALSE)</f>
        <v>COURT APPOINTED SPECIAL ADVOCATE FUND</v>
      </c>
      <c r="G9710" s="3">
        <v>41</v>
      </c>
      <c r="I9710" s="24">
        <f t="shared" si="1965"/>
        <v>44.274548610640423</v>
      </c>
    </row>
    <row r="9711" spans="1:9" hidden="1" outlineLevel="3" x14ac:dyDescent="0.25">
      <c r="A9711" t="s">
        <v>127</v>
      </c>
      <c r="B9711" t="str">
        <f>VLOOKUP(A9711,'AGENCY CODES'!$C$4:$F$139,3,FALSE)</f>
        <v>SUPREME COURT</v>
      </c>
      <c r="C9711" s="8">
        <v>2</v>
      </c>
      <c r="D9711" s="8" t="str">
        <f t="shared" si="1959"/>
        <v>SPA2275</v>
      </c>
      <c r="E9711">
        <v>2275</v>
      </c>
      <c r="F9711" t="str">
        <f>VLOOKUP(D9711,'Fund List'!$A$2:$F$1324,6,FALSE)</f>
        <v>COURT APPOINTED SPECIAL ADVOCATE FUND</v>
      </c>
      <c r="G9711" s="3">
        <v>278</v>
      </c>
      <c r="I9711" s="24">
        <f t="shared" si="1965"/>
        <v>300.20303692092779</v>
      </c>
    </row>
    <row r="9712" spans="1:9" hidden="1" outlineLevel="3" x14ac:dyDescent="0.25">
      <c r="A9712" t="s">
        <v>127</v>
      </c>
      <c r="B9712" t="str">
        <f>VLOOKUP(A9712,'AGENCY CODES'!$C$4:$F$139,3,FALSE)</f>
        <v>SUPREME COURT</v>
      </c>
      <c r="C9712" s="8">
        <v>8</v>
      </c>
      <c r="D9712" s="8" t="str">
        <f t="shared" si="1959"/>
        <v>SPA2275</v>
      </c>
      <c r="E9712">
        <v>2275</v>
      </c>
      <c r="F9712" t="str">
        <f>VLOOKUP(D9712,'Fund List'!$A$2:$F$1324,6,FALSE)</f>
        <v>COURT APPOINTED SPECIAL ADVOCATE FUND</v>
      </c>
      <c r="G9712" s="3">
        <v>312</v>
      </c>
      <c r="I9712" s="24">
        <f t="shared" si="1965"/>
        <v>336.9185162565808</v>
      </c>
    </row>
    <row r="9713" spans="1:9" outlineLevel="2" collapsed="1" x14ac:dyDescent="0.25">
      <c r="F9713" s="1" t="s">
        <v>4728</v>
      </c>
      <c r="I9713" s="24">
        <f t="shared" ref="I9713" si="1966">SUBTOTAL(9,I9699:I9712)</f>
        <v>1746.145002522087</v>
      </c>
    </row>
    <row r="9714" spans="1:9" hidden="1" outlineLevel="3" x14ac:dyDescent="0.25">
      <c r="A9714" t="s">
        <v>127</v>
      </c>
      <c r="B9714" t="str">
        <f>VLOOKUP(A9714,'AGENCY CODES'!$C$4:$F$139,3,FALSE)</f>
        <v>SUPREME COURT</v>
      </c>
      <c r="C9714" s="8" t="s">
        <v>1</v>
      </c>
      <c r="D9714" s="8" t="str">
        <f t="shared" si="1959"/>
        <v>SPA2276</v>
      </c>
      <c r="E9714">
        <v>2276</v>
      </c>
      <c r="F9714" t="str">
        <f>VLOOKUP(D9714,'Fund List'!$A$2:$F$1324,6,FALSE)</f>
        <v>CONFIDENTIAL INTERMEDIARY FUND</v>
      </c>
      <c r="G9714" s="3">
        <v>12</v>
      </c>
      <c r="I9714" s="24">
        <f t="shared" ref="I9714:I9726" si="1967">$G9714/$G$10*I$5</f>
        <v>12.958404471406952</v>
      </c>
    </row>
    <row r="9715" spans="1:9" hidden="1" outlineLevel="3" x14ac:dyDescent="0.25">
      <c r="A9715" t="s">
        <v>127</v>
      </c>
      <c r="B9715" t="str">
        <f>VLOOKUP(A9715,'AGENCY CODES'!$C$4:$F$139,3,FALSE)</f>
        <v>SUPREME COURT</v>
      </c>
      <c r="C9715" s="8" t="s">
        <v>3</v>
      </c>
      <c r="D9715" s="8" t="str">
        <f t="shared" si="1959"/>
        <v>SPA2276</v>
      </c>
      <c r="E9715">
        <v>2276</v>
      </c>
      <c r="F9715" t="str">
        <f>VLOOKUP(D9715,'Fund List'!$A$2:$F$1324,6,FALSE)</f>
        <v>CONFIDENTIAL INTERMEDIARY FUND</v>
      </c>
      <c r="G9715" s="3">
        <v>370</v>
      </c>
      <c r="I9715" s="24">
        <f t="shared" si="1967"/>
        <v>399.55080453504769</v>
      </c>
    </row>
    <row r="9716" spans="1:9" hidden="1" outlineLevel="3" x14ac:dyDescent="0.25">
      <c r="A9716" t="s">
        <v>127</v>
      </c>
      <c r="B9716" t="str">
        <f>VLOOKUP(A9716,'AGENCY CODES'!$C$4:$F$139,3,FALSE)</f>
        <v>SUPREME COURT</v>
      </c>
      <c r="C9716" s="8" t="s">
        <v>4</v>
      </c>
      <c r="D9716" s="8" t="str">
        <f t="shared" si="1959"/>
        <v>SPA2276</v>
      </c>
      <c r="E9716">
        <v>2276</v>
      </c>
      <c r="F9716" t="str">
        <f>VLOOKUP(D9716,'Fund List'!$A$2:$F$1324,6,FALSE)</f>
        <v>CONFIDENTIAL INTERMEDIARY FUND</v>
      </c>
      <c r="G9716" s="3">
        <v>9</v>
      </c>
      <c r="I9716" s="24">
        <f t="shared" si="1967"/>
        <v>9.7188033535552147</v>
      </c>
    </row>
    <row r="9717" spans="1:9" hidden="1" outlineLevel="3" x14ac:dyDescent="0.25">
      <c r="A9717" t="s">
        <v>127</v>
      </c>
      <c r="B9717" t="str">
        <f>VLOOKUP(A9717,'AGENCY CODES'!$C$4:$F$139,3,FALSE)</f>
        <v>SUPREME COURT</v>
      </c>
      <c r="C9717" s="8" t="s">
        <v>5</v>
      </c>
      <c r="D9717" s="8" t="str">
        <f t="shared" si="1959"/>
        <v>SPA2276</v>
      </c>
      <c r="E9717">
        <v>2276</v>
      </c>
      <c r="F9717" t="str">
        <f>VLOOKUP(D9717,'Fund List'!$A$2:$F$1324,6,FALSE)</f>
        <v>CONFIDENTIAL INTERMEDIARY FUND</v>
      </c>
      <c r="G9717" s="3">
        <v>1</v>
      </c>
      <c r="I9717" s="24">
        <f t="shared" si="1967"/>
        <v>1.0798670392839127</v>
      </c>
    </row>
    <row r="9718" spans="1:9" hidden="1" outlineLevel="3" x14ac:dyDescent="0.25">
      <c r="A9718" t="s">
        <v>127</v>
      </c>
      <c r="B9718" t="str">
        <f>VLOOKUP(A9718,'AGENCY CODES'!$C$4:$F$139,3,FALSE)</f>
        <v>SUPREME COURT</v>
      </c>
      <c r="C9718" s="8" t="s">
        <v>6</v>
      </c>
      <c r="D9718" s="8" t="str">
        <f t="shared" si="1959"/>
        <v>SPA2276</v>
      </c>
      <c r="E9718">
        <v>2276</v>
      </c>
      <c r="F9718" t="str">
        <f>VLOOKUP(D9718,'Fund List'!$A$2:$F$1324,6,FALSE)</f>
        <v>CONFIDENTIAL INTERMEDIARY FUND</v>
      </c>
      <c r="G9718" s="3">
        <v>365</v>
      </c>
      <c r="I9718" s="24">
        <f t="shared" si="1967"/>
        <v>394.1514693386282</v>
      </c>
    </row>
    <row r="9719" spans="1:9" hidden="1" outlineLevel="3" x14ac:dyDescent="0.25">
      <c r="A9719" t="s">
        <v>127</v>
      </c>
      <c r="B9719" t="str">
        <f>VLOOKUP(A9719,'AGENCY CODES'!$C$4:$F$139,3,FALSE)</f>
        <v>SUPREME COURT</v>
      </c>
      <c r="C9719" s="8" t="s">
        <v>7</v>
      </c>
      <c r="D9719" s="8" t="str">
        <f t="shared" si="1959"/>
        <v>SPA2276</v>
      </c>
      <c r="E9719">
        <v>2276</v>
      </c>
      <c r="F9719" t="str">
        <f>VLOOKUP(D9719,'Fund List'!$A$2:$F$1324,6,FALSE)</f>
        <v>CONFIDENTIAL INTERMEDIARY FUND</v>
      </c>
      <c r="G9719" s="3">
        <v>211</v>
      </c>
      <c r="I9719" s="24">
        <f t="shared" si="1967"/>
        <v>227.8519452889056</v>
      </c>
    </row>
    <row r="9720" spans="1:9" hidden="1" outlineLevel="3" x14ac:dyDescent="0.25">
      <c r="A9720" t="s">
        <v>127</v>
      </c>
      <c r="B9720" t="str">
        <f>VLOOKUP(A9720,'AGENCY CODES'!$C$4:$F$139,3,FALSE)</f>
        <v>SUPREME COURT</v>
      </c>
      <c r="C9720" s="8" t="s">
        <v>8</v>
      </c>
      <c r="D9720" s="8" t="str">
        <f t="shared" si="1959"/>
        <v>SPA2276</v>
      </c>
      <c r="E9720">
        <v>2276</v>
      </c>
      <c r="F9720" t="str">
        <f>VLOOKUP(D9720,'Fund List'!$A$2:$F$1324,6,FALSE)</f>
        <v>CONFIDENTIAL INTERMEDIARY FUND</v>
      </c>
      <c r="G9720" s="3">
        <v>25</v>
      </c>
      <c r="I9720" s="24">
        <f t="shared" si="1967"/>
        <v>26.99667598209782</v>
      </c>
    </row>
    <row r="9721" spans="1:9" hidden="1" outlineLevel="3" x14ac:dyDescent="0.25">
      <c r="A9721" t="s">
        <v>127</v>
      </c>
      <c r="B9721" t="str">
        <f>VLOOKUP(A9721,'AGENCY CODES'!$C$4:$F$139,3,FALSE)</f>
        <v>SUPREME COURT</v>
      </c>
      <c r="C9721" s="8" t="s">
        <v>10</v>
      </c>
      <c r="D9721" s="8" t="str">
        <f t="shared" si="1959"/>
        <v>SPA2276</v>
      </c>
      <c r="E9721">
        <v>2276</v>
      </c>
      <c r="F9721" t="str">
        <f>VLOOKUP(D9721,'Fund List'!$A$2:$F$1324,6,FALSE)</f>
        <v>CONFIDENTIAL INTERMEDIARY FUND</v>
      </c>
      <c r="G9721" s="3">
        <v>31</v>
      </c>
      <c r="I9721" s="24">
        <f t="shared" si="1967"/>
        <v>33.475878217801302</v>
      </c>
    </row>
    <row r="9722" spans="1:9" hidden="1" outlineLevel="3" x14ac:dyDescent="0.25">
      <c r="A9722" t="s">
        <v>127</v>
      </c>
      <c r="B9722" t="str">
        <f>VLOOKUP(A9722,'AGENCY CODES'!$C$4:$F$139,3,FALSE)</f>
        <v>SUPREME COURT</v>
      </c>
      <c r="C9722" s="8" t="s">
        <v>11</v>
      </c>
      <c r="D9722" s="8" t="str">
        <f t="shared" si="1959"/>
        <v>SPA2276</v>
      </c>
      <c r="E9722">
        <v>2276</v>
      </c>
      <c r="F9722" t="str">
        <f>VLOOKUP(D9722,'Fund List'!$A$2:$F$1324,6,FALSE)</f>
        <v>CONFIDENTIAL INTERMEDIARY FUND</v>
      </c>
      <c r="G9722" s="3">
        <v>44</v>
      </c>
      <c r="I9722" s="24">
        <f t="shared" si="1967"/>
        <v>47.514149728492164</v>
      </c>
    </row>
    <row r="9723" spans="1:9" hidden="1" outlineLevel="3" x14ac:dyDescent="0.25">
      <c r="A9723" t="s">
        <v>127</v>
      </c>
      <c r="B9723" t="str">
        <f>VLOOKUP(A9723,'AGENCY CODES'!$C$4:$F$139,3,FALSE)</f>
        <v>SUPREME COURT</v>
      </c>
      <c r="C9723" s="8" t="s">
        <v>12</v>
      </c>
      <c r="D9723" s="8" t="str">
        <f t="shared" si="1959"/>
        <v>SPA2276</v>
      </c>
      <c r="E9723">
        <v>2276</v>
      </c>
      <c r="F9723" t="str">
        <f>VLOOKUP(D9723,'Fund List'!$A$2:$F$1324,6,FALSE)</f>
        <v>CONFIDENTIAL INTERMEDIARY FUND</v>
      </c>
      <c r="G9723" s="3">
        <v>8</v>
      </c>
      <c r="I9723" s="24">
        <f t="shared" si="1967"/>
        <v>8.6389363142713016</v>
      </c>
    </row>
    <row r="9724" spans="1:9" hidden="1" outlineLevel="3" x14ac:dyDescent="0.25">
      <c r="A9724" t="s">
        <v>127</v>
      </c>
      <c r="B9724" t="str">
        <f>VLOOKUP(A9724,'AGENCY CODES'!$C$4:$F$139,3,FALSE)</f>
        <v>SUPREME COURT</v>
      </c>
      <c r="C9724" s="8">
        <v>1</v>
      </c>
      <c r="D9724" s="8" t="str">
        <f t="shared" si="1959"/>
        <v>SPA2276</v>
      </c>
      <c r="E9724">
        <v>2276</v>
      </c>
      <c r="F9724" t="str">
        <f>VLOOKUP(D9724,'Fund List'!$A$2:$F$1324,6,FALSE)</f>
        <v>CONFIDENTIAL INTERMEDIARY FUND</v>
      </c>
      <c r="G9724" s="3">
        <v>5</v>
      </c>
      <c r="I9724" s="24">
        <f t="shared" si="1967"/>
        <v>5.3993351964195639</v>
      </c>
    </row>
    <row r="9725" spans="1:9" hidden="1" outlineLevel="3" x14ac:dyDescent="0.25">
      <c r="A9725" t="s">
        <v>127</v>
      </c>
      <c r="B9725" t="str">
        <f>VLOOKUP(A9725,'AGENCY CODES'!$C$4:$F$139,3,FALSE)</f>
        <v>SUPREME COURT</v>
      </c>
      <c r="C9725" s="8">
        <v>2</v>
      </c>
      <c r="D9725" s="8" t="str">
        <f t="shared" si="1959"/>
        <v>SPA2276</v>
      </c>
      <c r="E9725">
        <v>2276</v>
      </c>
      <c r="F9725" t="str">
        <f>VLOOKUP(D9725,'Fund List'!$A$2:$F$1324,6,FALSE)</f>
        <v>CONFIDENTIAL INTERMEDIARY FUND</v>
      </c>
      <c r="G9725" s="3">
        <v>39</v>
      </c>
      <c r="I9725" s="24">
        <f t="shared" si="1967"/>
        <v>42.1148145320726</v>
      </c>
    </row>
    <row r="9726" spans="1:9" hidden="1" outlineLevel="3" x14ac:dyDescent="0.25">
      <c r="A9726" t="s">
        <v>127</v>
      </c>
      <c r="B9726" t="str">
        <f>VLOOKUP(A9726,'AGENCY CODES'!$C$4:$F$139,3,FALSE)</f>
        <v>SUPREME COURT</v>
      </c>
      <c r="C9726" s="8">
        <v>8</v>
      </c>
      <c r="D9726" s="8" t="str">
        <f t="shared" si="1959"/>
        <v>SPA2276</v>
      </c>
      <c r="E9726">
        <v>2276</v>
      </c>
      <c r="F9726" t="str">
        <f>VLOOKUP(D9726,'Fund List'!$A$2:$F$1324,6,FALSE)</f>
        <v>CONFIDENTIAL INTERMEDIARY FUND</v>
      </c>
      <c r="G9726" s="3">
        <v>594</v>
      </c>
      <c r="I9726" s="24">
        <f t="shared" si="1967"/>
        <v>641.44102133464412</v>
      </c>
    </row>
    <row r="9727" spans="1:9" outlineLevel="2" collapsed="1" x14ac:dyDescent="0.25">
      <c r="F9727" s="1" t="s">
        <v>4729</v>
      </c>
      <c r="I9727" s="24">
        <f t="shared" ref="I9727" si="1968">SUBTOTAL(9,I9714:I9726)</f>
        <v>1850.8921053326262</v>
      </c>
    </row>
    <row r="9728" spans="1:9" hidden="1" outlineLevel="3" x14ac:dyDescent="0.25">
      <c r="A9728" t="s">
        <v>127</v>
      </c>
      <c r="B9728" t="str">
        <f>VLOOKUP(A9728,'AGENCY CODES'!$C$4:$F$139,3,FALSE)</f>
        <v>SUPREME COURT</v>
      </c>
      <c r="C9728" s="8" t="s">
        <v>1</v>
      </c>
      <c r="D9728" s="8" t="str">
        <f t="shared" ref="D9728:D9791" si="1969">CONCATENATE(A9728,E9728)</f>
        <v>SPA2277</v>
      </c>
      <c r="E9728">
        <v>2277</v>
      </c>
      <c r="F9728" t="str">
        <f>VLOOKUP(D9728,'Fund List'!$A$2:$F$1324,6,FALSE)</f>
        <v>DRUG TREATMENT AND EDUCATION FUND</v>
      </c>
      <c r="G9728" s="3">
        <v>9</v>
      </c>
      <c r="I9728" s="24">
        <f t="shared" ref="I9728:I9739" si="1970">$G9728/$G$10*I$5</f>
        <v>9.7188033535552147</v>
      </c>
    </row>
    <row r="9729" spans="1:9" hidden="1" outlineLevel="3" x14ac:dyDescent="0.25">
      <c r="A9729" t="s">
        <v>127</v>
      </c>
      <c r="B9729" t="str">
        <f>VLOOKUP(A9729,'AGENCY CODES'!$C$4:$F$139,3,FALSE)</f>
        <v>SUPREME COURT</v>
      </c>
      <c r="C9729" s="8" t="s">
        <v>3</v>
      </c>
      <c r="D9729" s="8" t="str">
        <f t="shared" si="1969"/>
        <v>SPA2277</v>
      </c>
      <c r="E9729">
        <v>2277</v>
      </c>
      <c r="F9729" t="str">
        <f>VLOOKUP(D9729,'Fund List'!$A$2:$F$1324,6,FALSE)</f>
        <v>DRUG TREATMENT AND EDUCATION FUND</v>
      </c>
      <c r="G9729" s="3">
        <v>16</v>
      </c>
      <c r="I9729" s="24">
        <f t="shared" si="1970"/>
        <v>17.277872628542603</v>
      </c>
    </row>
    <row r="9730" spans="1:9" hidden="1" outlineLevel="3" x14ac:dyDescent="0.25">
      <c r="A9730" t="s">
        <v>127</v>
      </c>
      <c r="B9730" t="str">
        <f>VLOOKUP(A9730,'AGENCY CODES'!$C$4:$F$139,3,FALSE)</f>
        <v>SUPREME COURT</v>
      </c>
      <c r="C9730" s="8" t="s">
        <v>4</v>
      </c>
      <c r="D9730" s="8" t="str">
        <f t="shared" si="1969"/>
        <v>SPA2277</v>
      </c>
      <c r="E9730">
        <v>2277</v>
      </c>
      <c r="F9730" t="str">
        <f>VLOOKUP(D9730,'Fund List'!$A$2:$F$1324,6,FALSE)</f>
        <v>DRUG TREATMENT AND EDUCATION FUND</v>
      </c>
      <c r="G9730" s="3">
        <v>52</v>
      </c>
      <c r="I9730" s="24">
        <f t="shared" si="1970"/>
        <v>56.153086042763462</v>
      </c>
    </row>
    <row r="9731" spans="1:9" hidden="1" outlineLevel="3" x14ac:dyDescent="0.25">
      <c r="A9731" t="s">
        <v>127</v>
      </c>
      <c r="B9731" t="str">
        <f>VLOOKUP(A9731,'AGENCY CODES'!$C$4:$F$139,3,FALSE)</f>
        <v>SUPREME COURT</v>
      </c>
      <c r="C9731" s="8" t="s">
        <v>5</v>
      </c>
      <c r="D9731" s="8" t="str">
        <f t="shared" si="1969"/>
        <v>SPA2277</v>
      </c>
      <c r="E9731">
        <v>2277</v>
      </c>
      <c r="F9731" t="str">
        <f>VLOOKUP(D9731,'Fund List'!$A$2:$F$1324,6,FALSE)</f>
        <v>DRUG TREATMENT AND EDUCATION FUND</v>
      </c>
      <c r="G9731" s="3">
        <v>14</v>
      </c>
      <c r="I9731" s="24">
        <f t="shared" si="1970"/>
        <v>15.118138549974777</v>
      </c>
    </row>
    <row r="9732" spans="1:9" hidden="1" outlineLevel="3" x14ac:dyDescent="0.25">
      <c r="A9732" t="s">
        <v>127</v>
      </c>
      <c r="B9732" t="str">
        <f>VLOOKUP(A9732,'AGENCY CODES'!$C$4:$F$139,3,FALSE)</f>
        <v>SUPREME COURT</v>
      </c>
      <c r="C9732" s="8" t="s">
        <v>6</v>
      </c>
      <c r="D9732" s="8" t="str">
        <f t="shared" si="1969"/>
        <v>SPA2277</v>
      </c>
      <c r="E9732">
        <v>2277</v>
      </c>
      <c r="F9732" t="str">
        <f>VLOOKUP(D9732,'Fund List'!$A$2:$F$1324,6,FALSE)</f>
        <v>DRUG TREATMENT AND EDUCATION FUND</v>
      </c>
      <c r="G9732" s="3">
        <v>487</v>
      </c>
      <c r="I9732" s="24">
        <f t="shared" si="1970"/>
        <v>525.89524813126559</v>
      </c>
    </row>
    <row r="9733" spans="1:9" hidden="1" outlineLevel="3" x14ac:dyDescent="0.25">
      <c r="A9733" t="s">
        <v>127</v>
      </c>
      <c r="B9733" t="str">
        <f>VLOOKUP(A9733,'AGENCY CODES'!$C$4:$F$139,3,FALSE)</f>
        <v>SUPREME COURT</v>
      </c>
      <c r="C9733" s="8" t="s">
        <v>7</v>
      </c>
      <c r="D9733" s="8" t="str">
        <f t="shared" si="1969"/>
        <v>SPA2277</v>
      </c>
      <c r="E9733">
        <v>2277</v>
      </c>
      <c r="F9733" t="str">
        <f>VLOOKUP(D9733,'Fund List'!$A$2:$F$1324,6,FALSE)</f>
        <v>DRUG TREATMENT AND EDUCATION FUND</v>
      </c>
      <c r="G9733" s="3">
        <v>150</v>
      </c>
      <c r="I9733" s="24">
        <f t="shared" si="1970"/>
        <v>161.98005589258693</v>
      </c>
    </row>
    <row r="9734" spans="1:9" hidden="1" outlineLevel="3" x14ac:dyDescent="0.25">
      <c r="A9734" t="s">
        <v>127</v>
      </c>
      <c r="B9734" t="str">
        <f>VLOOKUP(A9734,'AGENCY CODES'!$C$4:$F$139,3,FALSE)</f>
        <v>SUPREME COURT</v>
      </c>
      <c r="C9734" s="8" t="s">
        <v>10</v>
      </c>
      <c r="D9734" s="8" t="str">
        <f t="shared" si="1969"/>
        <v>SPA2277</v>
      </c>
      <c r="E9734">
        <v>2277</v>
      </c>
      <c r="F9734" t="str">
        <f>VLOOKUP(D9734,'Fund List'!$A$2:$F$1324,6,FALSE)</f>
        <v>DRUG TREATMENT AND EDUCATION FUND</v>
      </c>
      <c r="G9734" s="3">
        <v>86</v>
      </c>
      <c r="I9734" s="24">
        <f t="shared" si="1970"/>
        <v>92.868565378416505</v>
      </c>
    </row>
    <row r="9735" spans="1:9" hidden="1" outlineLevel="3" x14ac:dyDescent="0.25">
      <c r="A9735" t="s">
        <v>127</v>
      </c>
      <c r="B9735" t="str">
        <f>VLOOKUP(A9735,'AGENCY CODES'!$C$4:$F$139,3,FALSE)</f>
        <v>SUPREME COURT</v>
      </c>
      <c r="C9735" s="8" t="s">
        <v>11</v>
      </c>
      <c r="D9735" s="8" t="str">
        <f t="shared" si="1969"/>
        <v>SPA2277</v>
      </c>
      <c r="E9735">
        <v>2277</v>
      </c>
      <c r="F9735" t="str">
        <f>VLOOKUP(D9735,'Fund List'!$A$2:$F$1324,6,FALSE)</f>
        <v>DRUG TREATMENT AND EDUCATION FUND</v>
      </c>
      <c r="G9735" s="3">
        <v>277</v>
      </c>
      <c r="I9735" s="24">
        <f t="shared" si="1970"/>
        <v>299.12316988164383</v>
      </c>
    </row>
    <row r="9736" spans="1:9" hidden="1" outlineLevel="3" x14ac:dyDescent="0.25">
      <c r="A9736" t="s">
        <v>127</v>
      </c>
      <c r="B9736" t="str">
        <f>VLOOKUP(A9736,'AGENCY CODES'!$C$4:$F$139,3,FALSE)</f>
        <v>SUPREME COURT</v>
      </c>
      <c r="C9736" s="8" t="s">
        <v>12</v>
      </c>
      <c r="D9736" s="8" t="str">
        <f t="shared" si="1969"/>
        <v>SPA2277</v>
      </c>
      <c r="E9736">
        <v>2277</v>
      </c>
      <c r="F9736" t="str">
        <f>VLOOKUP(D9736,'Fund List'!$A$2:$F$1324,6,FALSE)</f>
        <v>DRUG TREATMENT AND EDUCATION FUND</v>
      </c>
      <c r="G9736" s="3">
        <v>9</v>
      </c>
      <c r="I9736" s="24">
        <f t="shared" si="1970"/>
        <v>9.7188033535552147</v>
      </c>
    </row>
    <row r="9737" spans="1:9" hidden="1" outlineLevel="3" x14ac:dyDescent="0.25">
      <c r="A9737" t="s">
        <v>127</v>
      </c>
      <c r="B9737" t="str">
        <f>VLOOKUP(A9737,'AGENCY CODES'!$C$4:$F$139,3,FALSE)</f>
        <v>SUPREME COURT</v>
      </c>
      <c r="C9737" s="8">
        <v>1</v>
      </c>
      <c r="D9737" s="8" t="str">
        <f t="shared" si="1969"/>
        <v>SPA2277</v>
      </c>
      <c r="E9737">
        <v>2277</v>
      </c>
      <c r="F9737" t="str">
        <f>VLOOKUP(D9737,'Fund List'!$A$2:$F$1324,6,FALSE)</f>
        <v>DRUG TREATMENT AND EDUCATION FUND</v>
      </c>
      <c r="G9737" s="3">
        <v>65</v>
      </c>
      <c r="I9737" s="24">
        <f t="shared" si="1970"/>
        <v>70.191357553454324</v>
      </c>
    </row>
    <row r="9738" spans="1:9" hidden="1" outlineLevel="3" x14ac:dyDescent="0.25">
      <c r="A9738" t="s">
        <v>127</v>
      </c>
      <c r="B9738" t="str">
        <f>VLOOKUP(A9738,'AGENCY CODES'!$C$4:$F$139,3,FALSE)</f>
        <v>SUPREME COURT</v>
      </c>
      <c r="C9738" s="8">
        <v>2</v>
      </c>
      <c r="D9738" s="8" t="str">
        <f t="shared" si="1969"/>
        <v>SPA2277</v>
      </c>
      <c r="E9738">
        <v>2277</v>
      </c>
      <c r="F9738" t="str">
        <f>VLOOKUP(D9738,'Fund List'!$A$2:$F$1324,6,FALSE)</f>
        <v>DRUG TREATMENT AND EDUCATION FUND</v>
      </c>
      <c r="G9738" s="3">
        <v>211</v>
      </c>
      <c r="I9738" s="24">
        <f t="shared" si="1970"/>
        <v>227.8519452889056</v>
      </c>
    </row>
    <row r="9739" spans="1:9" hidden="1" outlineLevel="3" x14ac:dyDescent="0.25">
      <c r="A9739" t="s">
        <v>127</v>
      </c>
      <c r="B9739" t="str">
        <f>VLOOKUP(A9739,'AGENCY CODES'!$C$4:$F$139,3,FALSE)</f>
        <v>SUPREME COURT</v>
      </c>
      <c r="C9739" s="8">
        <v>8</v>
      </c>
      <c r="D9739" s="8" t="str">
        <f t="shared" si="1969"/>
        <v>SPA2277</v>
      </c>
      <c r="E9739">
        <v>2277</v>
      </c>
      <c r="F9739" t="str">
        <f>VLOOKUP(D9739,'Fund List'!$A$2:$F$1324,6,FALSE)</f>
        <v>DRUG TREATMENT AND EDUCATION FUND</v>
      </c>
      <c r="G9739" s="3">
        <v>641</v>
      </c>
      <c r="I9739" s="24">
        <f t="shared" si="1970"/>
        <v>692.19477218098814</v>
      </c>
    </row>
    <row r="9740" spans="1:9" outlineLevel="2" collapsed="1" x14ac:dyDescent="0.25">
      <c r="F9740" s="1" t="s">
        <v>4625</v>
      </c>
      <c r="I9740" s="24">
        <f t="shared" ref="I9740" si="1971">SUBTOTAL(9,I9728:I9739)</f>
        <v>2178.0918182356522</v>
      </c>
    </row>
    <row r="9741" spans="1:9" hidden="1" outlineLevel="3" x14ac:dyDescent="0.25">
      <c r="A9741" t="s">
        <v>127</v>
      </c>
      <c r="B9741" t="str">
        <f>VLOOKUP(A9741,'AGENCY CODES'!$C$4:$F$139,3,FALSE)</f>
        <v>SUPREME COURT</v>
      </c>
      <c r="C9741" s="8" t="s">
        <v>1</v>
      </c>
      <c r="D9741" s="8" t="str">
        <f t="shared" si="1969"/>
        <v>SPA2382</v>
      </c>
      <c r="E9741">
        <v>2382</v>
      </c>
      <c r="F9741" t="str">
        <f>VLOOKUP(D9741,'Fund List'!$A$2:$F$1324,6,FALSE)</f>
        <v>ARIZONA LENGTHY TRIAL FUND</v>
      </c>
      <c r="G9741" s="3">
        <v>6</v>
      </c>
      <c r="I9741" s="24">
        <f t="shared" ref="I9741:I9751" si="1972">$G9741/$G$10*I$5</f>
        <v>6.4792022357034762</v>
      </c>
    </row>
    <row r="9742" spans="1:9" hidden="1" outlineLevel="3" x14ac:dyDescent="0.25">
      <c r="A9742" t="s">
        <v>127</v>
      </c>
      <c r="B9742" t="str">
        <f>VLOOKUP(A9742,'AGENCY CODES'!$C$4:$F$139,3,FALSE)</f>
        <v>SUPREME COURT</v>
      </c>
      <c r="C9742" s="8" t="s">
        <v>3</v>
      </c>
      <c r="D9742" s="8" t="str">
        <f t="shared" si="1969"/>
        <v>SPA2382</v>
      </c>
      <c r="E9742">
        <v>2382</v>
      </c>
      <c r="F9742" t="str">
        <f>VLOOKUP(D9742,'Fund List'!$A$2:$F$1324,6,FALSE)</f>
        <v>ARIZONA LENGTHY TRIAL FUND</v>
      </c>
      <c r="G9742" s="3">
        <v>146</v>
      </c>
      <c r="I9742" s="24">
        <f t="shared" si="1972"/>
        <v>157.66058773545126</v>
      </c>
    </row>
    <row r="9743" spans="1:9" hidden="1" outlineLevel="3" x14ac:dyDescent="0.25">
      <c r="A9743" t="s">
        <v>127</v>
      </c>
      <c r="B9743" t="str">
        <f>VLOOKUP(A9743,'AGENCY CODES'!$C$4:$F$139,3,FALSE)</f>
        <v>SUPREME COURT</v>
      </c>
      <c r="C9743" s="8" t="s">
        <v>4</v>
      </c>
      <c r="D9743" s="8" t="str">
        <f t="shared" si="1969"/>
        <v>SPA2382</v>
      </c>
      <c r="E9743">
        <v>2382</v>
      </c>
      <c r="F9743" t="str">
        <f>VLOOKUP(D9743,'Fund List'!$A$2:$F$1324,6,FALSE)</f>
        <v>ARIZONA LENGTHY TRIAL FUND</v>
      </c>
      <c r="G9743" s="3">
        <v>2</v>
      </c>
      <c r="I9743" s="24">
        <f t="shared" si="1972"/>
        <v>2.1597340785678254</v>
      </c>
    </row>
    <row r="9744" spans="1:9" hidden="1" outlineLevel="3" x14ac:dyDescent="0.25">
      <c r="A9744" t="s">
        <v>127</v>
      </c>
      <c r="B9744" t="str">
        <f>VLOOKUP(A9744,'AGENCY CODES'!$C$4:$F$139,3,FALSE)</f>
        <v>SUPREME COURT</v>
      </c>
      <c r="C9744" s="8" t="s">
        <v>5</v>
      </c>
      <c r="D9744" s="8" t="str">
        <f t="shared" si="1969"/>
        <v>SPA2382</v>
      </c>
      <c r="E9744">
        <v>2382</v>
      </c>
      <c r="F9744" t="str">
        <f>VLOOKUP(D9744,'Fund List'!$A$2:$F$1324,6,FALSE)</f>
        <v>ARIZONA LENGTHY TRIAL FUND</v>
      </c>
      <c r="G9744" s="3">
        <v>3</v>
      </c>
      <c r="I9744" s="24">
        <f t="shared" si="1972"/>
        <v>3.2396011178517381</v>
      </c>
    </row>
    <row r="9745" spans="1:9" hidden="1" outlineLevel="3" x14ac:dyDescent="0.25">
      <c r="A9745" t="s">
        <v>127</v>
      </c>
      <c r="B9745" t="str">
        <f>VLOOKUP(A9745,'AGENCY CODES'!$C$4:$F$139,3,FALSE)</f>
        <v>SUPREME COURT</v>
      </c>
      <c r="C9745" s="8" t="s">
        <v>6</v>
      </c>
      <c r="D9745" s="8" t="str">
        <f t="shared" si="1969"/>
        <v>SPA2382</v>
      </c>
      <c r="E9745">
        <v>2382</v>
      </c>
      <c r="F9745" t="str">
        <f>VLOOKUP(D9745,'Fund List'!$A$2:$F$1324,6,FALSE)</f>
        <v>ARIZONA LENGTHY TRIAL FUND</v>
      </c>
      <c r="G9745" s="3">
        <v>158</v>
      </c>
      <c r="I9745" s="24">
        <f t="shared" si="1972"/>
        <v>170.61899220685822</v>
      </c>
    </row>
    <row r="9746" spans="1:9" hidden="1" outlineLevel="3" x14ac:dyDescent="0.25">
      <c r="A9746" t="s">
        <v>127</v>
      </c>
      <c r="B9746" t="str">
        <f>VLOOKUP(A9746,'AGENCY CODES'!$C$4:$F$139,3,FALSE)</f>
        <v>SUPREME COURT</v>
      </c>
      <c r="C9746" s="8" t="s">
        <v>7</v>
      </c>
      <c r="D9746" s="8" t="str">
        <f t="shared" si="1969"/>
        <v>SPA2382</v>
      </c>
      <c r="E9746">
        <v>2382</v>
      </c>
      <c r="F9746" t="str">
        <f>VLOOKUP(D9746,'Fund List'!$A$2:$F$1324,6,FALSE)</f>
        <v>ARIZONA LENGTHY TRIAL FUND</v>
      </c>
      <c r="G9746" s="3">
        <v>133</v>
      </c>
      <c r="I9746" s="24">
        <f t="shared" si="1972"/>
        <v>143.6223162247604</v>
      </c>
    </row>
    <row r="9747" spans="1:9" hidden="1" outlineLevel="3" x14ac:dyDescent="0.25">
      <c r="A9747" t="s">
        <v>127</v>
      </c>
      <c r="B9747" t="str">
        <f>VLOOKUP(A9747,'AGENCY CODES'!$C$4:$F$139,3,FALSE)</f>
        <v>SUPREME COURT</v>
      </c>
      <c r="C9747" s="8" t="s">
        <v>8</v>
      </c>
      <c r="D9747" s="8" t="str">
        <f t="shared" si="1969"/>
        <v>SPA2382</v>
      </c>
      <c r="E9747">
        <v>2382</v>
      </c>
      <c r="F9747" t="str">
        <f>VLOOKUP(D9747,'Fund List'!$A$2:$F$1324,6,FALSE)</f>
        <v>ARIZONA LENGTHY TRIAL FUND</v>
      </c>
      <c r="G9747" s="3">
        <v>12</v>
      </c>
      <c r="I9747" s="24">
        <f t="shared" si="1972"/>
        <v>12.958404471406952</v>
      </c>
    </row>
    <row r="9748" spans="1:9" hidden="1" outlineLevel="3" x14ac:dyDescent="0.25">
      <c r="A9748" t="s">
        <v>127</v>
      </c>
      <c r="B9748" t="str">
        <f>VLOOKUP(A9748,'AGENCY CODES'!$C$4:$F$139,3,FALSE)</f>
        <v>SUPREME COURT</v>
      </c>
      <c r="C9748" s="8" t="s">
        <v>10</v>
      </c>
      <c r="D9748" s="8" t="str">
        <f t="shared" si="1969"/>
        <v>SPA2382</v>
      </c>
      <c r="E9748">
        <v>2382</v>
      </c>
      <c r="F9748" t="str">
        <f>VLOOKUP(D9748,'Fund List'!$A$2:$F$1324,6,FALSE)</f>
        <v>ARIZONA LENGTHY TRIAL FUND</v>
      </c>
      <c r="G9748" s="3">
        <v>62</v>
      </c>
      <c r="I9748" s="24">
        <f t="shared" si="1972"/>
        <v>66.951756435602604</v>
      </c>
    </row>
    <row r="9749" spans="1:9" hidden="1" outlineLevel="3" x14ac:dyDescent="0.25">
      <c r="A9749" t="s">
        <v>127</v>
      </c>
      <c r="B9749" t="str">
        <f>VLOOKUP(A9749,'AGENCY CODES'!$C$4:$F$139,3,FALSE)</f>
        <v>SUPREME COURT</v>
      </c>
      <c r="C9749" s="8" t="s">
        <v>11</v>
      </c>
      <c r="D9749" s="8" t="str">
        <f t="shared" si="1969"/>
        <v>SPA2382</v>
      </c>
      <c r="E9749">
        <v>2382</v>
      </c>
      <c r="F9749" t="str">
        <f>VLOOKUP(D9749,'Fund List'!$A$2:$F$1324,6,FALSE)</f>
        <v>ARIZONA LENGTHY TRIAL FUND</v>
      </c>
      <c r="G9749" s="3">
        <v>269</v>
      </c>
      <c r="I9749" s="24">
        <f t="shared" si="1972"/>
        <v>290.48423356737254</v>
      </c>
    </row>
    <row r="9750" spans="1:9" hidden="1" outlineLevel="3" x14ac:dyDescent="0.25">
      <c r="A9750" t="s">
        <v>127</v>
      </c>
      <c r="B9750" t="str">
        <f>VLOOKUP(A9750,'AGENCY CODES'!$C$4:$F$139,3,FALSE)</f>
        <v>SUPREME COURT</v>
      </c>
      <c r="C9750" s="8" t="s">
        <v>12</v>
      </c>
      <c r="D9750" s="8" t="str">
        <f t="shared" si="1969"/>
        <v>SPA2382</v>
      </c>
      <c r="E9750">
        <v>2382</v>
      </c>
      <c r="F9750" t="str">
        <f>VLOOKUP(D9750,'Fund List'!$A$2:$F$1324,6,FALSE)</f>
        <v>ARIZONA LENGTHY TRIAL FUND</v>
      </c>
      <c r="G9750" s="3">
        <v>6</v>
      </c>
      <c r="I9750" s="24">
        <f t="shared" si="1972"/>
        <v>6.4792022357034762</v>
      </c>
    </row>
    <row r="9751" spans="1:9" hidden="1" outlineLevel="3" x14ac:dyDescent="0.25">
      <c r="A9751" t="s">
        <v>127</v>
      </c>
      <c r="B9751" t="str">
        <f>VLOOKUP(A9751,'AGENCY CODES'!$C$4:$F$139,3,FALSE)</f>
        <v>SUPREME COURT</v>
      </c>
      <c r="C9751" s="8">
        <v>2</v>
      </c>
      <c r="D9751" s="8" t="str">
        <f t="shared" si="1969"/>
        <v>SPA2382</v>
      </c>
      <c r="E9751">
        <v>2382</v>
      </c>
      <c r="F9751" t="str">
        <f>VLOOKUP(D9751,'Fund List'!$A$2:$F$1324,6,FALSE)</f>
        <v>ARIZONA LENGTHY TRIAL FUND</v>
      </c>
      <c r="G9751" s="3">
        <v>258</v>
      </c>
      <c r="I9751" s="24">
        <f t="shared" si="1972"/>
        <v>278.6056961352495</v>
      </c>
    </row>
    <row r="9752" spans="1:9" outlineLevel="2" collapsed="1" x14ac:dyDescent="0.25">
      <c r="F9752" s="1" t="s">
        <v>4730</v>
      </c>
      <c r="I9752" s="24">
        <f t="shared" ref="I9752" si="1973">SUBTOTAL(9,I9741:I9751)</f>
        <v>1139.259726444528</v>
      </c>
    </row>
    <row r="9753" spans="1:9" hidden="1" outlineLevel="3" x14ac:dyDescent="0.25">
      <c r="A9753" t="s">
        <v>127</v>
      </c>
      <c r="B9753" t="str">
        <f>VLOOKUP(A9753,'AGENCY CODES'!$C$4:$F$139,3,FALSE)</f>
        <v>SUPREME COURT</v>
      </c>
      <c r="C9753" s="8" t="s">
        <v>1</v>
      </c>
      <c r="D9753" s="8" t="str">
        <f t="shared" si="1969"/>
        <v>SPA2440</v>
      </c>
      <c r="E9753">
        <v>2440</v>
      </c>
      <c r="F9753" t="str">
        <f>VLOOKUP(D9753,'Fund List'!$A$2:$F$1324,6,FALSE)</f>
        <v>COURT REPORTERS FUND</v>
      </c>
      <c r="G9753" s="3">
        <v>2</v>
      </c>
      <c r="I9753" s="24">
        <f t="shared" ref="I9753:I9764" si="1974">$G9753/$G$10*I$5</f>
        <v>2.1597340785678254</v>
      </c>
    </row>
    <row r="9754" spans="1:9" hidden="1" outlineLevel="3" x14ac:dyDescent="0.25">
      <c r="A9754" t="s">
        <v>127</v>
      </c>
      <c r="B9754" t="str">
        <f>VLOOKUP(A9754,'AGENCY CODES'!$C$4:$F$139,3,FALSE)</f>
        <v>SUPREME COURT</v>
      </c>
      <c r="C9754" s="8" t="s">
        <v>3</v>
      </c>
      <c r="D9754" s="8" t="str">
        <f t="shared" si="1969"/>
        <v>SPA2440</v>
      </c>
      <c r="E9754">
        <v>2440</v>
      </c>
      <c r="F9754" t="str">
        <f>VLOOKUP(D9754,'Fund List'!$A$2:$F$1324,6,FALSE)</f>
        <v>COURT REPORTERS FUND</v>
      </c>
      <c r="G9754" s="3">
        <v>130</v>
      </c>
      <c r="I9754" s="24">
        <f t="shared" si="1974"/>
        <v>140.38271510690865</v>
      </c>
    </row>
    <row r="9755" spans="1:9" hidden="1" outlineLevel="3" x14ac:dyDescent="0.25">
      <c r="A9755" t="s">
        <v>127</v>
      </c>
      <c r="B9755" t="str">
        <f>VLOOKUP(A9755,'AGENCY CODES'!$C$4:$F$139,3,FALSE)</f>
        <v>SUPREME COURT</v>
      </c>
      <c r="C9755" s="8" t="s">
        <v>5</v>
      </c>
      <c r="D9755" s="8" t="str">
        <f t="shared" si="1969"/>
        <v>SPA2440</v>
      </c>
      <c r="E9755">
        <v>2440</v>
      </c>
      <c r="F9755" t="str">
        <f>VLOOKUP(D9755,'Fund List'!$A$2:$F$1324,6,FALSE)</f>
        <v>COURT REPORTERS FUND</v>
      </c>
      <c r="G9755" s="3">
        <v>1</v>
      </c>
      <c r="I9755" s="24">
        <f t="shared" si="1974"/>
        <v>1.0798670392839127</v>
      </c>
    </row>
    <row r="9756" spans="1:9" hidden="1" outlineLevel="3" x14ac:dyDescent="0.25">
      <c r="A9756" t="s">
        <v>127</v>
      </c>
      <c r="B9756" t="str">
        <f>VLOOKUP(A9756,'AGENCY CODES'!$C$4:$F$139,3,FALSE)</f>
        <v>SUPREME COURT</v>
      </c>
      <c r="C9756" s="8" t="s">
        <v>6</v>
      </c>
      <c r="D9756" s="8" t="str">
        <f t="shared" si="1969"/>
        <v>SPA2440</v>
      </c>
      <c r="E9756">
        <v>2440</v>
      </c>
      <c r="F9756" t="str">
        <f>VLOOKUP(D9756,'Fund List'!$A$2:$F$1324,6,FALSE)</f>
        <v>COURT REPORTERS FUND</v>
      </c>
      <c r="G9756" s="3">
        <v>202</v>
      </c>
      <c r="I9756" s="24">
        <f t="shared" si="1974"/>
        <v>218.13314193535041</v>
      </c>
    </row>
    <row r="9757" spans="1:9" hidden="1" outlineLevel="3" x14ac:dyDescent="0.25">
      <c r="A9757" t="s">
        <v>127</v>
      </c>
      <c r="B9757" t="str">
        <f>VLOOKUP(A9757,'AGENCY CODES'!$C$4:$F$139,3,FALSE)</f>
        <v>SUPREME COURT</v>
      </c>
      <c r="C9757" s="8" t="s">
        <v>7</v>
      </c>
      <c r="D9757" s="8" t="str">
        <f t="shared" si="1969"/>
        <v>SPA2440</v>
      </c>
      <c r="E9757">
        <v>2440</v>
      </c>
      <c r="F9757" t="str">
        <f>VLOOKUP(D9757,'Fund List'!$A$2:$F$1324,6,FALSE)</f>
        <v>COURT REPORTERS FUND</v>
      </c>
      <c r="G9757" s="3">
        <v>124</v>
      </c>
      <c r="I9757" s="24">
        <f t="shared" si="1974"/>
        <v>133.90351287120521</v>
      </c>
    </row>
    <row r="9758" spans="1:9" hidden="1" outlineLevel="3" x14ac:dyDescent="0.25">
      <c r="A9758" t="s">
        <v>127</v>
      </c>
      <c r="B9758" t="str">
        <f>VLOOKUP(A9758,'AGENCY CODES'!$C$4:$F$139,3,FALSE)</f>
        <v>SUPREME COURT</v>
      </c>
      <c r="C9758" s="8" t="s">
        <v>8</v>
      </c>
      <c r="D9758" s="8" t="str">
        <f t="shared" si="1969"/>
        <v>SPA2440</v>
      </c>
      <c r="E9758">
        <v>2440</v>
      </c>
      <c r="F9758" t="str">
        <f>VLOOKUP(D9758,'Fund List'!$A$2:$F$1324,6,FALSE)</f>
        <v>COURT REPORTERS FUND</v>
      </c>
      <c r="G9758" s="3">
        <v>12</v>
      </c>
      <c r="I9758" s="24">
        <f t="shared" si="1974"/>
        <v>12.958404471406952</v>
      </c>
    </row>
    <row r="9759" spans="1:9" hidden="1" outlineLevel="3" x14ac:dyDescent="0.25">
      <c r="A9759" t="s">
        <v>127</v>
      </c>
      <c r="B9759" t="str">
        <f>VLOOKUP(A9759,'AGENCY CODES'!$C$4:$F$139,3,FALSE)</f>
        <v>SUPREME COURT</v>
      </c>
      <c r="C9759" s="8" t="s">
        <v>10</v>
      </c>
      <c r="D9759" s="8" t="str">
        <f t="shared" si="1969"/>
        <v>SPA2440</v>
      </c>
      <c r="E9759">
        <v>2440</v>
      </c>
      <c r="F9759" t="str">
        <f>VLOOKUP(D9759,'Fund List'!$A$2:$F$1324,6,FALSE)</f>
        <v>COURT REPORTERS FUND</v>
      </c>
      <c r="G9759" s="3">
        <v>19</v>
      </c>
      <c r="I9759" s="24">
        <f t="shared" si="1974"/>
        <v>20.517473746394341</v>
      </c>
    </row>
    <row r="9760" spans="1:9" hidden="1" outlineLevel="3" x14ac:dyDescent="0.25">
      <c r="A9760" t="s">
        <v>127</v>
      </c>
      <c r="B9760" t="str">
        <f>VLOOKUP(A9760,'AGENCY CODES'!$C$4:$F$139,3,FALSE)</f>
        <v>SUPREME COURT</v>
      </c>
      <c r="C9760" s="8" t="s">
        <v>11</v>
      </c>
      <c r="D9760" s="8" t="str">
        <f t="shared" si="1969"/>
        <v>SPA2440</v>
      </c>
      <c r="E9760">
        <v>2440</v>
      </c>
      <c r="F9760" t="str">
        <f>VLOOKUP(D9760,'Fund List'!$A$2:$F$1324,6,FALSE)</f>
        <v>COURT REPORTERS FUND</v>
      </c>
      <c r="G9760" s="3">
        <v>28</v>
      </c>
      <c r="I9760" s="24">
        <f t="shared" si="1974"/>
        <v>30.236277099949554</v>
      </c>
    </row>
    <row r="9761" spans="1:9" hidden="1" outlineLevel="3" x14ac:dyDescent="0.25">
      <c r="A9761" t="s">
        <v>127</v>
      </c>
      <c r="B9761" t="str">
        <f>VLOOKUP(A9761,'AGENCY CODES'!$C$4:$F$139,3,FALSE)</f>
        <v>SUPREME COURT</v>
      </c>
      <c r="C9761" s="8" t="s">
        <v>12</v>
      </c>
      <c r="D9761" s="8" t="str">
        <f t="shared" si="1969"/>
        <v>SPA2440</v>
      </c>
      <c r="E9761">
        <v>2440</v>
      </c>
      <c r="F9761" t="str">
        <f>VLOOKUP(D9761,'Fund List'!$A$2:$F$1324,6,FALSE)</f>
        <v>COURT REPORTERS FUND</v>
      </c>
      <c r="G9761" s="3">
        <v>3</v>
      </c>
      <c r="I9761" s="24">
        <f t="shared" si="1974"/>
        <v>3.2396011178517381</v>
      </c>
    </row>
    <row r="9762" spans="1:9" hidden="1" outlineLevel="3" x14ac:dyDescent="0.25">
      <c r="A9762" t="s">
        <v>127</v>
      </c>
      <c r="B9762" t="str">
        <f>VLOOKUP(A9762,'AGENCY CODES'!$C$4:$F$139,3,FALSE)</f>
        <v>SUPREME COURT</v>
      </c>
      <c r="C9762" s="8">
        <v>1</v>
      </c>
      <c r="D9762" s="8" t="str">
        <f t="shared" si="1969"/>
        <v>SPA2440</v>
      </c>
      <c r="E9762">
        <v>2440</v>
      </c>
      <c r="F9762" t="str">
        <f>VLOOKUP(D9762,'Fund List'!$A$2:$F$1324,6,FALSE)</f>
        <v>COURT REPORTERS FUND</v>
      </c>
      <c r="G9762" s="3">
        <v>4</v>
      </c>
      <c r="I9762" s="24">
        <f t="shared" si="1974"/>
        <v>4.3194681571356508</v>
      </c>
    </row>
    <row r="9763" spans="1:9" hidden="1" outlineLevel="3" x14ac:dyDescent="0.25">
      <c r="A9763" t="s">
        <v>127</v>
      </c>
      <c r="B9763" t="str">
        <f>VLOOKUP(A9763,'AGENCY CODES'!$C$4:$F$139,3,FALSE)</f>
        <v>SUPREME COURT</v>
      </c>
      <c r="C9763" s="8">
        <v>2</v>
      </c>
      <c r="D9763" s="8" t="str">
        <f t="shared" si="1969"/>
        <v>SPA2440</v>
      </c>
      <c r="E9763">
        <v>2440</v>
      </c>
      <c r="F9763" t="str">
        <f>VLOOKUP(D9763,'Fund List'!$A$2:$F$1324,6,FALSE)</f>
        <v>COURT REPORTERS FUND</v>
      </c>
      <c r="G9763" s="3">
        <v>24</v>
      </c>
      <c r="I9763" s="24">
        <f t="shared" si="1974"/>
        <v>25.916808942813905</v>
      </c>
    </row>
    <row r="9764" spans="1:9" hidden="1" outlineLevel="3" x14ac:dyDescent="0.25">
      <c r="A9764" t="s">
        <v>127</v>
      </c>
      <c r="B9764" t="str">
        <f>VLOOKUP(A9764,'AGENCY CODES'!$C$4:$F$139,3,FALSE)</f>
        <v>SUPREME COURT</v>
      </c>
      <c r="C9764" s="8">
        <v>8</v>
      </c>
      <c r="D9764" s="8" t="str">
        <f t="shared" si="1969"/>
        <v>SPA2440</v>
      </c>
      <c r="E9764">
        <v>2440</v>
      </c>
      <c r="F9764" t="str">
        <f>VLOOKUP(D9764,'Fund List'!$A$2:$F$1324,6,FALSE)</f>
        <v>COURT REPORTERS FUND</v>
      </c>
      <c r="G9764" s="3">
        <v>297</v>
      </c>
      <c r="I9764" s="24">
        <f t="shared" si="1974"/>
        <v>320.72051066732206</v>
      </c>
    </row>
    <row r="9765" spans="1:9" outlineLevel="2" collapsed="1" x14ac:dyDescent="0.25">
      <c r="F9765" s="1" t="s">
        <v>4731</v>
      </c>
      <c r="I9765" s="24">
        <f t="shared" ref="I9765" si="1975">SUBTOTAL(9,I9753:I9764)</f>
        <v>913.5675152341903</v>
      </c>
    </row>
    <row r="9766" spans="1:9" hidden="1" outlineLevel="3" x14ac:dyDescent="0.25">
      <c r="A9766" t="s">
        <v>127</v>
      </c>
      <c r="B9766" t="str">
        <f>VLOOKUP(A9766,'AGENCY CODES'!$C$4:$F$139,3,FALSE)</f>
        <v>SUPREME COURT</v>
      </c>
      <c r="C9766" s="8" t="s">
        <v>1</v>
      </c>
      <c r="D9766" s="8" t="str">
        <f t="shared" si="1969"/>
        <v>SPA2446</v>
      </c>
      <c r="E9766">
        <v>2446</v>
      </c>
      <c r="F9766" t="str">
        <f>VLOOKUP(D9766,'Fund List'!$A$2:$F$1324,6,FALSE)</f>
        <v>STATE AID TO COURTS FUND</v>
      </c>
      <c r="G9766" s="3">
        <v>9</v>
      </c>
      <c r="I9766" s="24">
        <f t="shared" ref="I9766:I9775" si="1976">$G9766/$G$10*I$5</f>
        <v>9.7188033535552147</v>
      </c>
    </row>
    <row r="9767" spans="1:9" hidden="1" outlineLevel="3" x14ac:dyDescent="0.25">
      <c r="A9767" t="s">
        <v>127</v>
      </c>
      <c r="B9767" t="str">
        <f>VLOOKUP(A9767,'AGENCY CODES'!$C$4:$F$139,3,FALSE)</f>
        <v>SUPREME COURT</v>
      </c>
      <c r="C9767" s="8" t="s">
        <v>4</v>
      </c>
      <c r="D9767" s="8" t="str">
        <f t="shared" si="1969"/>
        <v>SPA2446</v>
      </c>
      <c r="E9767">
        <v>2446</v>
      </c>
      <c r="F9767" t="str">
        <f>VLOOKUP(D9767,'Fund List'!$A$2:$F$1324,6,FALSE)</f>
        <v>STATE AID TO COURTS FUND</v>
      </c>
      <c r="G9767" s="3">
        <v>29</v>
      </c>
      <c r="I9767" s="24">
        <f t="shared" si="1976"/>
        <v>31.316144139233469</v>
      </c>
    </row>
    <row r="9768" spans="1:9" hidden="1" outlineLevel="3" x14ac:dyDescent="0.25">
      <c r="A9768" t="s">
        <v>127</v>
      </c>
      <c r="B9768" t="str">
        <f>VLOOKUP(A9768,'AGENCY CODES'!$C$4:$F$139,3,FALSE)</f>
        <v>SUPREME COURT</v>
      </c>
      <c r="C9768" s="8" t="s">
        <v>5</v>
      </c>
      <c r="D9768" s="8" t="str">
        <f t="shared" si="1969"/>
        <v>SPA2446</v>
      </c>
      <c r="E9768">
        <v>2446</v>
      </c>
      <c r="F9768" t="str">
        <f>VLOOKUP(D9768,'Fund List'!$A$2:$F$1324,6,FALSE)</f>
        <v>STATE AID TO COURTS FUND</v>
      </c>
      <c r="G9768" s="3">
        <v>2</v>
      </c>
      <c r="I9768" s="24">
        <f t="shared" si="1976"/>
        <v>2.1597340785678254</v>
      </c>
    </row>
    <row r="9769" spans="1:9" hidden="1" outlineLevel="3" x14ac:dyDescent="0.25">
      <c r="A9769" t="s">
        <v>127</v>
      </c>
      <c r="B9769" t="str">
        <f>VLOOKUP(A9769,'AGENCY CODES'!$C$4:$F$139,3,FALSE)</f>
        <v>SUPREME COURT</v>
      </c>
      <c r="C9769" s="8" t="s">
        <v>6</v>
      </c>
      <c r="D9769" s="8" t="str">
        <f t="shared" si="1969"/>
        <v>SPA2446</v>
      </c>
      <c r="E9769">
        <v>2446</v>
      </c>
      <c r="F9769" t="str">
        <f>VLOOKUP(D9769,'Fund List'!$A$2:$F$1324,6,FALSE)</f>
        <v>STATE AID TO COURTS FUND</v>
      </c>
      <c r="G9769" s="3">
        <v>156</v>
      </c>
      <c r="I9769" s="24">
        <f t="shared" si="1976"/>
        <v>168.4592581282904</v>
      </c>
    </row>
    <row r="9770" spans="1:9" hidden="1" outlineLevel="3" x14ac:dyDescent="0.25">
      <c r="A9770" t="s">
        <v>127</v>
      </c>
      <c r="B9770" t="str">
        <f>VLOOKUP(A9770,'AGENCY CODES'!$C$4:$F$139,3,FALSE)</f>
        <v>SUPREME COURT</v>
      </c>
      <c r="C9770" s="8" t="s">
        <v>7</v>
      </c>
      <c r="D9770" s="8" t="str">
        <f t="shared" si="1969"/>
        <v>SPA2446</v>
      </c>
      <c r="E9770">
        <v>2446</v>
      </c>
      <c r="F9770" t="str">
        <f>VLOOKUP(D9770,'Fund List'!$A$2:$F$1324,6,FALSE)</f>
        <v>STATE AID TO COURTS FUND</v>
      </c>
      <c r="G9770" s="3">
        <v>62</v>
      </c>
      <c r="I9770" s="24">
        <f t="shared" si="1976"/>
        <v>66.951756435602604</v>
      </c>
    </row>
    <row r="9771" spans="1:9" hidden="1" outlineLevel="3" x14ac:dyDescent="0.25">
      <c r="A9771" t="s">
        <v>127</v>
      </c>
      <c r="B9771" t="str">
        <f>VLOOKUP(A9771,'AGENCY CODES'!$C$4:$F$139,3,FALSE)</f>
        <v>SUPREME COURT</v>
      </c>
      <c r="C9771" s="8" t="s">
        <v>8</v>
      </c>
      <c r="D9771" s="8" t="str">
        <f t="shared" si="1969"/>
        <v>SPA2446</v>
      </c>
      <c r="E9771">
        <v>2446</v>
      </c>
      <c r="F9771" t="str">
        <f>VLOOKUP(D9771,'Fund List'!$A$2:$F$1324,6,FALSE)</f>
        <v>STATE AID TO COURTS FUND</v>
      </c>
      <c r="G9771" s="3">
        <v>59</v>
      </c>
      <c r="I9771" s="24">
        <f t="shared" si="1976"/>
        <v>63.712155317750856</v>
      </c>
    </row>
    <row r="9772" spans="1:9" hidden="1" outlineLevel="3" x14ac:dyDescent="0.25">
      <c r="A9772" t="s">
        <v>127</v>
      </c>
      <c r="B9772" t="str">
        <f>VLOOKUP(A9772,'AGENCY CODES'!$C$4:$F$139,3,FALSE)</f>
        <v>SUPREME COURT</v>
      </c>
      <c r="C9772" s="8" t="s">
        <v>10</v>
      </c>
      <c r="D9772" s="8" t="str">
        <f t="shared" si="1969"/>
        <v>SPA2446</v>
      </c>
      <c r="E9772">
        <v>2446</v>
      </c>
      <c r="F9772" t="str">
        <f>VLOOKUP(D9772,'Fund List'!$A$2:$F$1324,6,FALSE)</f>
        <v>STATE AID TO COURTS FUND</v>
      </c>
      <c r="G9772" s="3">
        <v>22</v>
      </c>
      <c r="I9772" s="24">
        <f t="shared" si="1976"/>
        <v>23.757074864246082</v>
      </c>
    </row>
    <row r="9773" spans="1:9" hidden="1" outlineLevel="3" x14ac:dyDescent="0.25">
      <c r="A9773" t="s">
        <v>127</v>
      </c>
      <c r="B9773" t="str">
        <f>VLOOKUP(A9773,'AGENCY CODES'!$C$4:$F$139,3,FALSE)</f>
        <v>SUPREME COURT</v>
      </c>
      <c r="C9773" s="8" t="s">
        <v>11</v>
      </c>
      <c r="D9773" s="8" t="str">
        <f t="shared" si="1969"/>
        <v>SPA2446</v>
      </c>
      <c r="E9773">
        <v>2446</v>
      </c>
      <c r="F9773" t="str">
        <f>VLOOKUP(D9773,'Fund List'!$A$2:$F$1324,6,FALSE)</f>
        <v>STATE AID TO COURTS FUND</v>
      </c>
      <c r="G9773" s="3">
        <v>26</v>
      </c>
      <c r="I9773" s="24">
        <f t="shared" si="1976"/>
        <v>28.076543021381731</v>
      </c>
    </row>
    <row r="9774" spans="1:9" hidden="1" outlineLevel="3" x14ac:dyDescent="0.25">
      <c r="A9774" t="s">
        <v>127</v>
      </c>
      <c r="B9774" t="str">
        <f>VLOOKUP(A9774,'AGENCY CODES'!$C$4:$F$139,3,FALSE)</f>
        <v>SUPREME COURT</v>
      </c>
      <c r="C9774" s="8" t="s">
        <v>12</v>
      </c>
      <c r="D9774" s="8" t="str">
        <f t="shared" si="1969"/>
        <v>SPA2446</v>
      </c>
      <c r="E9774">
        <v>2446</v>
      </c>
      <c r="F9774" t="str">
        <f>VLOOKUP(D9774,'Fund List'!$A$2:$F$1324,6,FALSE)</f>
        <v>STATE AID TO COURTS FUND</v>
      </c>
      <c r="G9774" s="3">
        <v>8</v>
      </c>
      <c r="I9774" s="24">
        <f t="shared" si="1976"/>
        <v>8.6389363142713016</v>
      </c>
    </row>
    <row r="9775" spans="1:9" hidden="1" outlineLevel="3" x14ac:dyDescent="0.25">
      <c r="A9775" t="s">
        <v>127</v>
      </c>
      <c r="B9775" t="str">
        <f>VLOOKUP(A9775,'AGENCY CODES'!$C$4:$F$139,3,FALSE)</f>
        <v>SUPREME COURT</v>
      </c>
      <c r="C9775" s="8">
        <v>2</v>
      </c>
      <c r="D9775" s="8" t="str">
        <f t="shared" si="1969"/>
        <v>SPA2446</v>
      </c>
      <c r="E9775">
        <v>2446</v>
      </c>
      <c r="F9775" t="str">
        <f>VLOOKUP(D9775,'Fund List'!$A$2:$F$1324,6,FALSE)</f>
        <v>STATE AID TO COURTS FUND</v>
      </c>
      <c r="G9775" s="3">
        <v>26</v>
      </c>
      <c r="I9775" s="24">
        <f t="shared" si="1976"/>
        <v>28.076543021381731</v>
      </c>
    </row>
    <row r="9776" spans="1:9" outlineLevel="2" collapsed="1" x14ac:dyDescent="0.25">
      <c r="F9776" s="1" t="s">
        <v>4732</v>
      </c>
      <c r="I9776" s="24">
        <f t="shared" ref="I9776" si="1977">SUBTOTAL(9,I9766:I9775)</f>
        <v>430.86694867428116</v>
      </c>
    </row>
    <row r="9777" spans="1:9" hidden="1" outlineLevel="3" x14ac:dyDescent="0.25">
      <c r="A9777" t="s">
        <v>127</v>
      </c>
      <c r="B9777" t="str">
        <f>VLOOKUP(A9777,'AGENCY CODES'!$C$4:$F$139,3,FALSE)</f>
        <v>SUPREME COURT</v>
      </c>
      <c r="C9777" s="8" t="s">
        <v>3</v>
      </c>
      <c r="D9777" s="8" t="str">
        <f t="shared" si="1969"/>
        <v>SPA2600</v>
      </c>
      <c r="E9777">
        <v>2600</v>
      </c>
      <c r="F9777" t="str">
        <f>VLOOKUP(D9777,'Fund List'!$A$2:$F$1324,6,FALSE)</f>
        <v>CREDIT CARD CLEARING FUND</v>
      </c>
      <c r="G9777" s="3">
        <v>42</v>
      </c>
      <c r="I9777" s="24">
        <f>$G9777/$G$10*I$5</f>
        <v>45.354415649924334</v>
      </c>
    </row>
    <row r="9778" spans="1:9" hidden="1" outlineLevel="3" x14ac:dyDescent="0.25">
      <c r="A9778" t="s">
        <v>127</v>
      </c>
      <c r="B9778" t="str">
        <f>VLOOKUP(A9778,'AGENCY CODES'!$C$4:$F$139,3,FALSE)</f>
        <v>SUPREME COURT</v>
      </c>
      <c r="C9778" s="8" t="s">
        <v>6</v>
      </c>
      <c r="D9778" s="8" t="str">
        <f t="shared" si="1969"/>
        <v>SPA2600</v>
      </c>
      <c r="E9778">
        <v>2600</v>
      </c>
      <c r="F9778" t="str">
        <f>VLOOKUP(D9778,'Fund List'!$A$2:$F$1324,6,FALSE)</f>
        <v>CREDIT CARD CLEARING FUND</v>
      </c>
      <c r="G9778" s="3">
        <v>299</v>
      </c>
      <c r="I9778" s="24">
        <f>$G9778/$G$10*I$5</f>
        <v>322.88024474588991</v>
      </c>
    </row>
    <row r="9779" spans="1:9" hidden="1" outlineLevel="3" x14ac:dyDescent="0.25">
      <c r="A9779" t="s">
        <v>127</v>
      </c>
      <c r="B9779" t="str">
        <f>VLOOKUP(A9779,'AGENCY CODES'!$C$4:$F$139,3,FALSE)</f>
        <v>SUPREME COURT</v>
      </c>
      <c r="C9779" s="8" t="s">
        <v>7</v>
      </c>
      <c r="D9779" s="8" t="str">
        <f t="shared" si="1969"/>
        <v>SPA2600</v>
      </c>
      <c r="E9779">
        <v>2600</v>
      </c>
      <c r="F9779" t="str">
        <f>VLOOKUP(D9779,'Fund List'!$A$2:$F$1324,6,FALSE)</f>
        <v>CREDIT CARD CLEARING FUND</v>
      </c>
      <c r="G9779" s="3">
        <v>68</v>
      </c>
      <c r="I9779" s="24">
        <f>$G9779/$G$10*I$5</f>
        <v>73.430958671306072</v>
      </c>
    </row>
    <row r="9780" spans="1:9" outlineLevel="2" collapsed="1" x14ac:dyDescent="0.25">
      <c r="F9780" s="1" t="s">
        <v>4021</v>
      </c>
      <c r="I9780" s="24">
        <f t="shared" ref="I9780" si="1978">SUBTOTAL(9,I9777:I9779)</f>
        <v>441.6656190671203</v>
      </c>
    </row>
    <row r="9781" spans="1:9" hidden="1" outlineLevel="3" x14ac:dyDescent="0.25">
      <c r="A9781" t="s">
        <v>127</v>
      </c>
      <c r="B9781" t="str">
        <f>VLOOKUP(A9781,'AGENCY CODES'!$C$4:$F$139,3,FALSE)</f>
        <v>SUPREME COURT</v>
      </c>
      <c r="C9781" s="8" t="s">
        <v>1</v>
      </c>
      <c r="D9781" s="8" t="str">
        <f t="shared" si="1969"/>
        <v>SPA3013</v>
      </c>
      <c r="E9781">
        <v>3013</v>
      </c>
      <c r="F9781" t="str">
        <f>VLOOKUP(D9781,'Fund List'!$A$2:$F$1324,6,FALSE)</f>
        <v>PUBLIC DEFENDER TRAINING FUND</v>
      </c>
      <c r="G9781" s="3">
        <v>2</v>
      </c>
      <c r="I9781" s="24">
        <f t="shared" ref="I9781:I9788" si="1979">$G9781/$G$10*I$5</f>
        <v>2.1597340785678254</v>
      </c>
    </row>
    <row r="9782" spans="1:9" hidden="1" outlineLevel="3" x14ac:dyDescent="0.25">
      <c r="A9782" t="s">
        <v>127</v>
      </c>
      <c r="B9782" t="str">
        <f>VLOOKUP(A9782,'AGENCY CODES'!$C$4:$F$139,3,FALSE)</f>
        <v>SUPREME COURT</v>
      </c>
      <c r="C9782" s="8" t="s">
        <v>4</v>
      </c>
      <c r="D9782" s="8" t="str">
        <f t="shared" si="1969"/>
        <v>SPA3013</v>
      </c>
      <c r="E9782">
        <v>3013</v>
      </c>
      <c r="F9782" t="str">
        <f>VLOOKUP(D9782,'Fund List'!$A$2:$F$1324,6,FALSE)</f>
        <v>PUBLIC DEFENDER TRAINING FUND</v>
      </c>
      <c r="G9782" s="3">
        <v>1</v>
      </c>
      <c r="I9782" s="24">
        <f t="shared" si="1979"/>
        <v>1.0798670392839127</v>
      </c>
    </row>
    <row r="9783" spans="1:9" hidden="1" outlineLevel="3" x14ac:dyDescent="0.25">
      <c r="A9783" t="s">
        <v>127</v>
      </c>
      <c r="B9783" t="str">
        <f>VLOOKUP(A9783,'AGENCY CODES'!$C$4:$F$139,3,FALSE)</f>
        <v>SUPREME COURT</v>
      </c>
      <c r="C9783" s="8" t="s">
        <v>5</v>
      </c>
      <c r="D9783" s="8" t="str">
        <f t="shared" si="1969"/>
        <v>SPA3013</v>
      </c>
      <c r="E9783">
        <v>3013</v>
      </c>
      <c r="F9783" t="str">
        <f>VLOOKUP(D9783,'Fund List'!$A$2:$F$1324,6,FALSE)</f>
        <v>PUBLIC DEFENDER TRAINING FUND</v>
      </c>
      <c r="G9783" s="3">
        <v>5</v>
      </c>
      <c r="I9783" s="24">
        <f t="shared" si="1979"/>
        <v>5.3993351964195639</v>
      </c>
    </row>
    <row r="9784" spans="1:9" hidden="1" outlineLevel="3" x14ac:dyDescent="0.25">
      <c r="A9784" t="s">
        <v>127</v>
      </c>
      <c r="B9784" t="str">
        <f>VLOOKUP(A9784,'AGENCY CODES'!$C$4:$F$139,3,FALSE)</f>
        <v>SUPREME COURT</v>
      </c>
      <c r="C9784" s="8" t="s">
        <v>6</v>
      </c>
      <c r="D9784" s="8" t="str">
        <f t="shared" si="1969"/>
        <v>SPA3013</v>
      </c>
      <c r="E9784">
        <v>3013</v>
      </c>
      <c r="F9784" t="str">
        <f>VLOOKUP(D9784,'Fund List'!$A$2:$F$1324,6,FALSE)</f>
        <v>PUBLIC DEFENDER TRAINING FUND</v>
      </c>
      <c r="G9784" s="3">
        <v>156</v>
      </c>
      <c r="I9784" s="24">
        <f t="shared" si="1979"/>
        <v>168.4592581282904</v>
      </c>
    </row>
    <row r="9785" spans="1:9" hidden="1" outlineLevel="3" x14ac:dyDescent="0.25">
      <c r="A9785" t="s">
        <v>127</v>
      </c>
      <c r="B9785" t="str">
        <f>VLOOKUP(A9785,'AGENCY CODES'!$C$4:$F$139,3,FALSE)</f>
        <v>SUPREME COURT</v>
      </c>
      <c r="C9785" s="8" t="s">
        <v>10</v>
      </c>
      <c r="D9785" s="8" t="str">
        <f t="shared" si="1969"/>
        <v>SPA3013</v>
      </c>
      <c r="E9785">
        <v>3013</v>
      </c>
      <c r="F9785" t="str">
        <f>VLOOKUP(D9785,'Fund List'!$A$2:$F$1324,6,FALSE)</f>
        <v>PUBLIC DEFENDER TRAINING FUND</v>
      </c>
      <c r="G9785" s="3">
        <v>27</v>
      </c>
      <c r="I9785" s="24">
        <f t="shared" si="1979"/>
        <v>29.156410060665646</v>
      </c>
    </row>
    <row r="9786" spans="1:9" hidden="1" outlineLevel="3" x14ac:dyDescent="0.25">
      <c r="A9786" t="s">
        <v>127</v>
      </c>
      <c r="B9786" t="str">
        <f>VLOOKUP(A9786,'AGENCY CODES'!$C$4:$F$139,3,FALSE)</f>
        <v>SUPREME COURT</v>
      </c>
      <c r="C9786" s="8" t="s">
        <v>11</v>
      </c>
      <c r="D9786" s="8" t="str">
        <f t="shared" si="1969"/>
        <v>SPA3013</v>
      </c>
      <c r="E9786">
        <v>3013</v>
      </c>
      <c r="F9786" t="str">
        <f>VLOOKUP(D9786,'Fund List'!$A$2:$F$1324,6,FALSE)</f>
        <v>PUBLIC DEFENDER TRAINING FUND</v>
      </c>
      <c r="G9786" s="3">
        <v>72</v>
      </c>
      <c r="I9786" s="24">
        <f t="shared" si="1979"/>
        <v>77.750426828441718</v>
      </c>
    </row>
    <row r="9787" spans="1:9" hidden="1" outlineLevel="3" x14ac:dyDescent="0.25">
      <c r="A9787" t="s">
        <v>127</v>
      </c>
      <c r="B9787" t="str">
        <f>VLOOKUP(A9787,'AGENCY CODES'!$C$4:$F$139,3,FALSE)</f>
        <v>SUPREME COURT</v>
      </c>
      <c r="C9787" s="8" t="s">
        <v>12</v>
      </c>
      <c r="D9787" s="8" t="str">
        <f t="shared" si="1969"/>
        <v>SPA3013</v>
      </c>
      <c r="E9787">
        <v>3013</v>
      </c>
      <c r="F9787" t="str">
        <f>VLOOKUP(D9787,'Fund List'!$A$2:$F$1324,6,FALSE)</f>
        <v>PUBLIC DEFENDER TRAINING FUND</v>
      </c>
      <c r="G9787" s="3">
        <v>6</v>
      </c>
      <c r="I9787" s="24">
        <f t="shared" si="1979"/>
        <v>6.4792022357034762</v>
      </c>
    </row>
    <row r="9788" spans="1:9" hidden="1" outlineLevel="3" x14ac:dyDescent="0.25">
      <c r="A9788" t="s">
        <v>127</v>
      </c>
      <c r="B9788" t="str">
        <f>VLOOKUP(A9788,'AGENCY CODES'!$C$4:$F$139,3,FALSE)</f>
        <v>SUPREME COURT</v>
      </c>
      <c r="C9788" s="8">
        <v>2</v>
      </c>
      <c r="D9788" s="8" t="str">
        <f t="shared" si="1969"/>
        <v>SPA3013</v>
      </c>
      <c r="E9788">
        <v>3013</v>
      </c>
      <c r="F9788" t="str">
        <f>VLOOKUP(D9788,'Fund List'!$A$2:$F$1324,6,FALSE)</f>
        <v>PUBLIC DEFENDER TRAINING FUND</v>
      </c>
      <c r="G9788" s="3">
        <v>72</v>
      </c>
      <c r="I9788" s="24">
        <f t="shared" si="1979"/>
        <v>77.750426828441718</v>
      </c>
    </row>
    <row r="9789" spans="1:9" outlineLevel="2" collapsed="1" x14ac:dyDescent="0.25">
      <c r="F9789" s="1" t="s">
        <v>4733</v>
      </c>
      <c r="I9789" s="24">
        <f t="shared" ref="I9789" si="1980">SUBTOTAL(9,I9781:I9788)</f>
        <v>368.23466039581427</v>
      </c>
    </row>
    <row r="9790" spans="1:9" hidden="1" outlineLevel="3" x14ac:dyDescent="0.25">
      <c r="A9790" t="s">
        <v>127</v>
      </c>
      <c r="B9790" t="str">
        <f>VLOOKUP(A9790,'AGENCY CODES'!$C$4:$F$139,3,FALSE)</f>
        <v>SUPREME COURT</v>
      </c>
      <c r="C9790" s="8" t="s">
        <v>6</v>
      </c>
      <c r="D9790" s="8" t="str">
        <f t="shared" si="1969"/>
        <v>SPA3127</v>
      </c>
      <c r="E9790">
        <v>3127</v>
      </c>
      <c r="F9790" t="str">
        <f>VLOOKUP(D9790,'Fund List'!$A$2:$F$1324,6,FALSE)</f>
        <v>PUB BUILDINGS LAND EARNINGS</v>
      </c>
      <c r="G9790" s="3">
        <v>1</v>
      </c>
      <c r="I9790" s="24">
        <f>$G9790/$G$10*I$5</f>
        <v>1.0798670392839127</v>
      </c>
    </row>
    <row r="9791" spans="1:9" hidden="1" outlineLevel="3" x14ac:dyDescent="0.25">
      <c r="A9791" t="s">
        <v>127</v>
      </c>
      <c r="B9791" t="str">
        <f>VLOOKUP(A9791,'AGENCY CODES'!$C$4:$F$139,3,FALSE)</f>
        <v>SUPREME COURT</v>
      </c>
      <c r="C9791" s="8" t="s">
        <v>12</v>
      </c>
      <c r="D9791" s="8" t="str">
        <f t="shared" si="1969"/>
        <v>SPA3127</v>
      </c>
      <c r="E9791">
        <v>3127</v>
      </c>
      <c r="F9791" t="str">
        <f>VLOOKUP(D9791,'Fund List'!$A$2:$F$1324,6,FALSE)</f>
        <v>PUB BUILDINGS LAND EARNINGS</v>
      </c>
      <c r="G9791" s="3">
        <v>1</v>
      </c>
      <c r="I9791" s="24">
        <f>$G9791/$G$10*I$5</f>
        <v>1.0798670392839127</v>
      </c>
    </row>
    <row r="9792" spans="1:9" outlineLevel="2" collapsed="1" x14ac:dyDescent="0.25">
      <c r="F9792" s="1" t="s">
        <v>4471</v>
      </c>
      <c r="I9792" s="24">
        <f t="shared" ref="I9792" si="1981">SUBTOTAL(9,I9790:I9791)</f>
        <v>2.1597340785678254</v>
      </c>
    </row>
    <row r="9793" spans="1:9" hidden="1" outlineLevel="3" x14ac:dyDescent="0.25">
      <c r="A9793" t="s">
        <v>127</v>
      </c>
      <c r="B9793" t="str">
        <f>VLOOKUP(A9793,'AGENCY CODES'!$C$4:$F$139,3,FALSE)</f>
        <v>SUPREME COURT</v>
      </c>
      <c r="C9793" s="8" t="s">
        <v>5</v>
      </c>
      <c r="D9793" s="8" t="str">
        <f t="shared" ref="D9793:D9856" si="1982">CONCATENATE(A9793,E9793)</f>
        <v>SPA3175</v>
      </c>
      <c r="E9793">
        <v>3175</v>
      </c>
      <c r="F9793" t="e">
        <f>VLOOKUP(D9793,'Fund List'!$A$2:$F$1324,6,FALSE)</f>
        <v>#N/A</v>
      </c>
      <c r="G9793" s="3">
        <v>1</v>
      </c>
      <c r="I9793" s="24">
        <f>$G9793/$G$10*I$5</f>
        <v>1.0798670392839127</v>
      </c>
    </row>
    <row r="9794" spans="1:9" hidden="1" outlineLevel="3" x14ac:dyDescent="0.25">
      <c r="A9794" t="s">
        <v>127</v>
      </c>
      <c r="B9794" t="str">
        <f>VLOOKUP(A9794,'AGENCY CODES'!$C$4:$F$139,3,FALSE)</f>
        <v>SUPREME COURT</v>
      </c>
      <c r="C9794" s="8" t="s">
        <v>12</v>
      </c>
      <c r="D9794" s="8" t="str">
        <f t="shared" si="1982"/>
        <v>SPA3175</v>
      </c>
      <c r="E9794">
        <v>3175</v>
      </c>
      <c r="F9794" t="e">
        <f>VLOOKUP(D9794,'Fund List'!$A$2:$F$1324,6,FALSE)</f>
        <v>#N/A</v>
      </c>
      <c r="G9794" s="3">
        <v>1</v>
      </c>
      <c r="I9794" s="24">
        <f>$G9794/$G$10*I$5</f>
        <v>1.0798670392839127</v>
      </c>
    </row>
    <row r="9795" spans="1:9" outlineLevel="2" collapsed="1" x14ac:dyDescent="0.25">
      <c r="F9795" s="1" t="s">
        <v>3908</v>
      </c>
      <c r="I9795" s="24">
        <f t="shared" ref="I9795" si="1983">SUBTOTAL(9,I9793:I9794)</f>
        <v>2.1597340785678254</v>
      </c>
    </row>
    <row r="9796" spans="1:9" hidden="1" outlineLevel="3" x14ac:dyDescent="0.25">
      <c r="A9796" t="s">
        <v>127</v>
      </c>
      <c r="B9796" t="str">
        <f>VLOOKUP(A9796,'AGENCY CODES'!$C$4:$F$139,3,FALSE)</f>
        <v>SUPREME COURT</v>
      </c>
      <c r="C9796" s="8" t="s">
        <v>1</v>
      </c>
      <c r="D9796" s="8" t="str">
        <f t="shared" si="1982"/>
        <v>SPA3245</v>
      </c>
      <c r="E9796">
        <v>3245</v>
      </c>
      <c r="F9796" t="str">
        <f>VLOOKUP(D9796,'Fund List'!$A$2:$F$1324,6,FALSE)</f>
        <v>ALTERNATIVE DISPUTE RESOLUTION</v>
      </c>
      <c r="G9796" s="3">
        <v>4</v>
      </c>
      <c r="I9796" s="24">
        <f t="shared" ref="I9796:I9807" si="1984">$G9796/$G$10*I$5</f>
        <v>4.3194681571356508</v>
      </c>
    </row>
    <row r="9797" spans="1:9" hidden="1" outlineLevel="3" x14ac:dyDescent="0.25">
      <c r="A9797" t="s">
        <v>127</v>
      </c>
      <c r="B9797" t="str">
        <f>VLOOKUP(A9797,'AGENCY CODES'!$C$4:$F$139,3,FALSE)</f>
        <v>SUPREME COURT</v>
      </c>
      <c r="C9797" s="8" t="s">
        <v>3</v>
      </c>
      <c r="D9797" s="8" t="str">
        <f t="shared" si="1982"/>
        <v>SPA3245</v>
      </c>
      <c r="E9797">
        <v>3245</v>
      </c>
      <c r="F9797" t="str">
        <f>VLOOKUP(D9797,'Fund List'!$A$2:$F$1324,6,FALSE)</f>
        <v>ALTERNATIVE DISPUTE RESOLUTION</v>
      </c>
      <c r="G9797" s="3">
        <v>1085</v>
      </c>
      <c r="I9797" s="24">
        <f t="shared" si="1984"/>
        <v>1171.6557376230455</v>
      </c>
    </row>
    <row r="9798" spans="1:9" hidden="1" outlineLevel="3" x14ac:dyDescent="0.25">
      <c r="A9798" t="s">
        <v>127</v>
      </c>
      <c r="B9798" t="str">
        <f>VLOOKUP(A9798,'AGENCY CODES'!$C$4:$F$139,3,FALSE)</f>
        <v>SUPREME COURT</v>
      </c>
      <c r="C9798" s="8" t="s">
        <v>4</v>
      </c>
      <c r="D9798" s="8" t="str">
        <f t="shared" si="1982"/>
        <v>SPA3245</v>
      </c>
      <c r="E9798">
        <v>3245</v>
      </c>
      <c r="F9798" t="str">
        <f>VLOOKUP(D9798,'Fund List'!$A$2:$F$1324,6,FALSE)</f>
        <v>ALTERNATIVE DISPUTE RESOLUTION</v>
      </c>
      <c r="G9798" s="3">
        <v>3</v>
      </c>
      <c r="I9798" s="24">
        <f t="shared" si="1984"/>
        <v>3.2396011178517381</v>
      </c>
    </row>
    <row r="9799" spans="1:9" hidden="1" outlineLevel="3" x14ac:dyDescent="0.25">
      <c r="A9799" t="s">
        <v>127</v>
      </c>
      <c r="B9799" t="str">
        <f>VLOOKUP(A9799,'AGENCY CODES'!$C$4:$F$139,3,FALSE)</f>
        <v>SUPREME COURT</v>
      </c>
      <c r="C9799" s="8" t="s">
        <v>5</v>
      </c>
      <c r="D9799" s="8" t="str">
        <f t="shared" si="1982"/>
        <v>SPA3245</v>
      </c>
      <c r="E9799">
        <v>3245</v>
      </c>
      <c r="F9799" t="str">
        <f>VLOOKUP(D9799,'Fund List'!$A$2:$F$1324,6,FALSE)</f>
        <v>ALTERNATIVE DISPUTE RESOLUTION</v>
      </c>
      <c r="G9799" s="3">
        <v>2</v>
      </c>
      <c r="I9799" s="24">
        <f t="shared" si="1984"/>
        <v>2.1597340785678254</v>
      </c>
    </row>
    <row r="9800" spans="1:9" hidden="1" outlineLevel="3" x14ac:dyDescent="0.25">
      <c r="A9800" t="s">
        <v>127</v>
      </c>
      <c r="B9800" t="str">
        <f>VLOOKUP(A9800,'AGENCY CODES'!$C$4:$F$139,3,FALSE)</f>
        <v>SUPREME COURT</v>
      </c>
      <c r="C9800" s="8" t="s">
        <v>6</v>
      </c>
      <c r="D9800" s="8" t="str">
        <f t="shared" si="1982"/>
        <v>SPA3245</v>
      </c>
      <c r="E9800">
        <v>3245</v>
      </c>
      <c r="F9800" t="str">
        <f>VLOOKUP(D9800,'Fund List'!$A$2:$F$1324,6,FALSE)</f>
        <v>ALTERNATIVE DISPUTE RESOLUTION</v>
      </c>
      <c r="G9800" s="3">
        <v>160</v>
      </c>
      <c r="I9800" s="24">
        <f t="shared" si="1984"/>
        <v>172.77872628542605</v>
      </c>
    </row>
    <row r="9801" spans="1:9" hidden="1" outlineLevel="3" x14ac:dyDescent="0.25">
      <c r="A9801" t="s">
        <v>127</v>
      </c>
      <c r="B9801" t="str">
        <f>VLOOKUP(A9801,'AGENCY CODES'!$C$4:$F$139,3,FALSE)</f>
        <v>SUPREME COURT</v>
      </c>
      <c r="C9801" s="8" t="s">
        <v>7</v>
      </c>
      <c r="D9801" s="8" t="str">
        <f t="shared" si="1982"/>
        <v>SPA3245</v>
      </c>
      <c r="E9801">
        <v>3245</v>
      </c>
      <c r="F9801" t="str">
        <f>VLOOKUP(D9801,'Fund List'!$A$2:$F$1324,6,FALSE)</f>
        <v>ALTERNATIVE DISPUTE RESOLUTION</v>
      </c>
      <c r="G9801" s="3">
        <v>127</v>
      </c>
      <c r="I9801" s="24">
        <f t="shared" si="1984"/>
        <v>137.14311398905693</v>
      </c>
    </row>
    <row r="9802" spans="1:9" hidden="1" outlineLevel="3" x14ac:dyDescent="0.25">
      <c r="A9802" t="s">
        <v>127</v>
      </c>
      <c r="B9802" t="str">
        <f>VLOOKUP(A9802,'AGENCY CODES'!$C$4:$F$139,3,FALSE)</f>
        <v>SUPREME COURT</v>
      </c>
      <c r="C9802" s="8" t="s">
        <v>8</v>
      </c>
      <c r="D9802" s="8" t="str">
        <f t="shared" si="1982"/>
        <v>SPA3245</v>
      </c>
      <c r="E9802">
        <v>3245</v>
      </c>
      <c r="F9802" t="str">
        <f>VLOOKUP(D9802,'Fund List'!$A$2:$F$1324,6,FALSE)</f>
        <v>ALTERNATIVE DISPUTE RESOLUTION</v>
      </c>
      <c r="G9802" s="3">
        <v>25</v>
      </c>
      <c r="I9802" s="24">
        <f t="shared" si="1984"/>
        <v>26.99667598209782</v>
      </c>
    </row>
    <row r="9803" spans="1:9" hidden="1" outlineLevel="3" x14ac:dyDescent="0.25">
      <c r="A9803" t="s">
        <v>127</v>
      </c>
      <c r="B9803" t="str">
        <f>VLOOKUP(A9803,'AGENCY CODES'!$C$4:$F$139,3,FALSE)</f>
        <v>SUPREME COURT</v>
      </c>
      <c r="C9803" s="8" t="s">
        <v>10</v>
      </c>
      <c r="D9803" s="8" t="str">
        <f t="shared" si="1982"/>
        <v>SPA3245</v>
      </c>
      <c r="E9803">
        <v>3245</v>
      </c>
      <c r="F9803" t="str">
        <f>VLOOKUP(D9803,'Fund List'!$A$2:$F$1324,6,FALSE)</f>
        <v>ALTERNATIVE DISPUTE RESOLUTION</v>
      </c>
      <c r="G9803" s="3">
        <v>9</v>
      </c>
      <c r="I9803" s="24">
        <f t="shared" si="1984"/>
        <v>9.7188033535552147</v>
      </c>
    </row>
    <row r="9804" spans="1:9" hidden="1" outlineLevel="3" x14ac:dyDescent="0.25">
      <c r="A9804" t="s">
        <v>127</v>
      </c>
      <c r="B9804" t="str">
        <f>VLOOKUP(A9804,'AGENCY CODES'!$C$4:$F$139,3,FALSE)</f>
        <v>SUPREME COURT</v>
      </c>
      <c r="C9804" s="8" t="s">
        <v>11</v>
      </c>
      <c r="D9804" s="8" t="str">
        <f t="shared" si="1982"/>
        <v>SPA3245</v>
      </c>
      <c r="E9804">
        <v>3245</v>
      </c>
      <c r="F9804" t="str">
        <f>VLOOKUP(D9804,'Fund List'!$A$2:$F$1324,6,FALSE)</f>
        <v>ALTERNATIVE DISPUTE RESOLUTION</v>
      </c>
      <c r="G9804" s="3">
        <v>13</v>
      </c>
      <c r="I9804" s="24">
        <f t="shared" si="1984"/>
        <v>14.038271510690866</v>
      </c>
    </row>
    <row r="9805" spans="1:9" hidden="1" outlineLevel="3" x14ac:dyDescent="0.25">
      <c r="A9805" t="s">
        <v>127</v>
      </c>
      <c r="B9805" t="str">
        <f>VLOOKUP(A9805,'AGENCY CODES'!$C$4:$F$139,3,FALSE)</f>
        <v>SUPREME COURT</v>
      </c>
      <c r="C9805" s="8" t="s">
        <v>12</v>
      </c>
      <c r="D9805" s="8" t="str">
        <f t="shared" si="1982"/>
        <v>SPA3245</v>
      </c>
      <c r="E9805">
        <v>3245</v>
      </c>
      <c r="F9805" t="str">
        <f>VLOOKUP(D9805,'Fund List'!$A$2:$F$1324,6,FALSE)</f>
        <v>ALTERNATIVE DISPUTE RESOLUTION</v>
      </c>
      <c r="G9805" s="3">
        <v>3</v>
      </c>
      <c r="I9805" s="24">
        <f t="shared" si="1984"/>
        <v>3.2396011178517381</v>
      </c>
    </row>
    <row r="9806" spans="1:9" hidden="1" outlineLevel="3" x14ac:dyDescent="0.25">
      <c r="A9806" t="s">
        <v>127</v>
      </c>
      <c r="B9806" t="str">
        <f>VLOOKUP(A9806,'AGENCY CODES'!$C$4:$F$139,3,FALSE)</f>
        <v>SUPREME COURT</v>
      </c>
      <c r="C9806" s="8">
        <v>2</v>
      </c>
      <c r="D9806" s="8" t="str">
        <f t="shared" si="1982"/>
        <v>SPA3245</v>
      </c>
      <c r="E9806">
        <v>3245</v>
      </c>
      <c r="F9806" t="str">
        <f>VLOOKUP(D9806,'Fund List'!$A$2:$F$1324,6,FALSE)</f>
        <v>ALTERNATIVE DISPUTE RESOLUTION</v>
      </c>
      <c r="G9806" s="3">
        <v>13</v>
      </c>
      <c r="I9806" s="24">
        <f t="shared" si="1984"/>
        <v>14.038271510690866</v>
      </c>
    </row>
    <row r="9807" spans="1:9" hidden="1" outlineLevel="3" x14ac:dyDescent="0.25">
      <c r="A9807" t="s">
        <v>127</v>
      </c>
      <c r="B9807" t="str">
        <f>VLOOKUP(A9807,'AGENCY CODES'!$C$4:$F$139,3,FALSE)</f>
        <v>SUPREME COURT</v>
      </c>
      <c r="C9807" s="8">
        <v>8</v>
      </c>
      <c r="D9807" s="8" t="str">
        <f t="shared" si="1982"/>
        <v>SPA3245</v>
      </c>
      <c r="E9807">
        <v>3245</v>
      </c>
      <c r="F9807" t="str">
        <f>VLOOKUP(D9807,'Fund List'!$A$2:$F$1324,6,FALSE)</f>
        <v>ALTERNATIVE DISPUTE RESOLUTION</v>
      </c>
      <c r="G9807" s="3">
        <v>298</v>
      </c>
      <c r="I9807" s="24">
        <f t="shared" si="1984"/>
        <v>321.80037770660601</v>
      </c>
    </row>
    <row r="9808" spans="1:9" outlineLevel="2" collapsed="1" x14ac:dyDescent="0.25">
      <c r="F9808" s="1" t="s">
        <v>4734</v>
      </c>
      <c r="I9808" s="24">
        <f t="shared" ref="I9808" si="1985">SUBTOTAL(9,I9796:I9807)</f>
        <v>1881.128382432576</v>
      </c>
    </row>
    <row r="9809" spans="1:9" outlineLevel="1" x14ac:dyDescent="0.25">
      <c r="B9809" s="1" t="s">
        <v>3992</v>
      </c>
      <c r="I9809" s="24">
        <f t="shared" ref="I9809" si="1986">SUBTOTAL(9,I9577:I9807)</f>
        <v>116283.32239120951</v>
      </c>
    </row>
    <row r="9810" spans="1:9" hidden="1" outlineLevel="3" x14ac:dyDescent="0.25">
      <c r="A9810" t="s">
        <v>128</v>
      </c>
      <c r="B9810" t="str">
        <f>VLOOKUP(A9810,'AGENCY CODES'!$C$4:$F$139,3,FALSE)</f>
        <v>SECRETARY OF STATE</v>
      </c>
      <c r="C9810" s="8" t="s">
        <v>1</v>
      </c>
      <c r="D9810" s="8" t="str">
        <f t="shared" si="1982"/>
        <v>STA1000</v>
      </c>
      <c r="E9810">
        <v>1000</v>
      </c>
      <c r="F9810" t="str">
        <f>VLOOKUP(D9810,'Fund List'!$A$2:$F$1324,6,FALSE)</f>
        <v>GENERAL FUND</v>
      </c>
      <c r="G9810" s="3">
        <v>58</v>
      </c>
      <c r="I9810" s="24">
        <f t="shared" ref="I9810:I9823" si="1987">$G9810/$G$10*I$5</f>
        <v>62.632288278466937</v>
      </c>
    </row>
    <row r="9811" spans="1:9" hidden="1" outlineLevel="3" x14ac:dyDescent="0.25">
      <c r="A9811" t="s">
        <v>128</v>
      </c>
      <c r="B9811" t="str">
        <f>VLOOKUP(A9811,'AGENCY CODES'!$C$4:$F$139,3,FALSE)</f>
        <v>SECRETARY OF STATE</v>
      </c>
      <c r="C9811" s="8" t="s">
        <v>2</v>
      </c>
      <c r="D9811" s="8" t="str">
        <f t="shared" si="1982"/>
        <v>STA1000</v>
      </c>
      <c r="E9811">
        <v>1000</v>
      </c>
      <c r="F9811" t="str">
        <f>VLOOKUP(D9811,'Fund List'!$A$2:$F$1324,6,FALSE)</f>
        <v>GENERAL FUND</v>
      </c>
      <c r="G9811" s="3">
        <v>1</v>
      </c>
      <c r="I9811" s="24">
        <f t="shared" si="1987"/>
        <v>1.0798670392839127</v>
      </c>
    </row>
    <row r="9812" spans="1:9" hidden="1" outlineLevel="3" x14ac:dyDescent="0.25">
      <c r="A9812" t="s">
        <v>128</v>
      </c>
      <c r="B9812" t="str">
        <f>VLOOKUP(A9812,'AGENCY CODES'!$C$4:$F$139,3,FALSE)</f>
        <v>SECRETARY OF STATE</v>
      </c>
      <c r="C9812" s="8" t="s">
        <v>3</v>
      </c>
      <c r="D9812" s="8" t="str">
        <f t="shared" si="1982"/>
        <v>STA1000</v>
      </c>
      <c r="E9812">
        <v>1000</v>
      </c>
      <c r="F9812" t="str">
        <f>VLOOKUP(D9812,'Fund List'!$A$2:$F$1324,6,FALSE)</f>
        <v>GENERAL FUND</v>
      </c>
      <c r="G9812" s="3">
        <v>3621</v>
      </c>
      <c r="I9812" s="24">
        <f t="shared" si="1987"/>
        <v>3910.1985492470485</v>
      </c>
    </row>
    <row r="9813" spans="1:9" hidden="1" outlineLevel="3" x14ac:dyDescent="0.25">
      <c r="A9813" t="s">
        <v>128</v>
      </c>
      <c r="B9813" t="str">
        <f>VLOOKUP(A9813,'AGENCY CODES'!$C$4:$F$139,3,FALSE)</f>
        <v>SECRETARY OF STATE</v>
      </c>
      <c r="C9813" s="8" t="s">
        <v>4</v>
      </c>
      <c r="D9813" s="8" t="str">
        <f t="shared" si="1982"/>
        <v>STA1000</v>
      </c>
      <c r="E9813">
        <v>1000</v>
      </c>
      <c r="F9813" t="str">
        <f>VLOOKUP(D9813,'Fund List'!$A$2:$F$1324,6,FALSE)</f>
        <v>GENERAL FUND</v>
      </c>
      <c r="G9813" s="3">
        <v>354</v>
      </c>
      <c r="I9813" s="24">
        <f t="shared" si="1987"/>
        <v>382.27293190650511</v>
      </c>
    </row>
    <row r="9814" spans="1:9" hidden="1" outlineLevel="3" x14ac:dyDescent="0.25">
      <c r="A9814" t="s">
        <v>128</v>
      </c>
      <c r="B9814" t="str">
        <f>VLOOKUP(A9814,'AGENCY CODES'!$C$4:$F$139,3,FALSE)</f>
        <v>SECRETARY OF STATE</v>
      </c>
      <c r="C9814" s="8" t="s">
        <v>5</v>
      </c>
      <c r="D9814" s="8" t="str">
        <f t="shared" si="1982"/>
        <v>STA1000</v>
      </c>
      <c r="E9814">
        <v>1000</v>
      </c>
      <c r="F9814" t="str">
        <f>VLOOKUP(D9814,'Fund List'!$A$2:$F$1324,6,FALSE)</f>
        <v>GENERAL FUND</v>
      </c>
      <c r="G9814" s="3">
        <v>7</v>
      </c>
      <c r="I9814" s="24">
        <f t="shared" si="1987"/>
        <v>7.5590692749873885</v>
      </c>
    </row>
    <row r="9815" spans="1:9" hidden="1" outlineLevel="3" x14ac:dyDescent="0.25">
      <c r="A9815" t="s">
        <v>128</v>
      </c>
      <c r="B9815" t="str">
        <f>VLOOKUP(A9815,'AGENCY CODES'!$C$4:$F$139,3,FALSE)</f>
        <v>SECRETARY OF STATE</v>
      </c>
      <c r="C9815" s="8" t="s">
        <v>6</v>
      </c>
      <c r="D9815" s="8" t="str">
        <f t="shared" si="1982"/>
        <v>STA1000</v>
      </c>
      <c r="E9815">
        <v>1000</v>
      </c>
      <c r="F9815" t="str">
        <f>VLOOKUP(D9815,'Fund List'!$A$2:$F$1324,6,FALSE)</f>
        <v>GENERAL FUND</v>
      </c>
      <c r="G9815" s="3">
        <v>289</v>
      </c>
      <c r="I9815" s="24">
        <f t="shared" si="1987"/>
        <v>312.08157435305083</v>
      </c>
    </row>
    <row r="9816" spans="1:9" hidden="1" outlineLevel="3" x14ac:dyDescent="0.25">
      <c r="A9816" t="s">
        <v>128</v>
      </c>
      <c r="B9816" t="str">
        <f>VLOOKUP(A9816,'AGENCY CODES'!$C$4:$F$139,3,FALSE)</f>
        <v>SECRETARY OF STATE</v>
      </c>
      <c r="C9816" s="8" t="s">
        <v>7</v>
      </c>
      <c r="D9816" s="8" t="str">
        <f t="shared" si="1982"/>
        <v>STA1000</v>
      </c>
      <c r="E9816">
        <v>1000</v>
      </c>
      <c r="F9816" t="str">
        <f>VLOOKUP(D9816,'Fund List'!$A$2:$F$1324,6,FALSE)</f>
        <v>GENERAL FUND</v>
      </c>
      <c r="G9816" s="3">
        <v>184</v>
      </c>
      <c r="I9816" s="24">
        <f t="shared" si="1987"/>
        <v>198.69553522823995</v>
      </c>
    </row>
    <row r="9817" spans="1:9" hidden="1" outlineLevel="3" x14ac:dyDescent="0.25">
      <c r="A9817" t="s">
        <v>128</v>
      </c>
      <c r="B9817" t="str">
        <f>VLOOKUP(A9817,'AGENCY CODES'!$C$4:$F$139,3,FALSE)</f>
        <v>SECRETARY OF STATE</v>
      </c>
      <c r="C9817" s="8" t="s">
        <v>14</v>
      </c>
      <c r="D9817" s="8" t="str">
        <f t="shared" si="1982"/>
        <v>STA1000</v>
      </c>
      <c r="E9817">
        <v>1000</v>
      </c>
      <c r="F9817" t="str">
        <f>VLOOKUP(D9817,'Fund List'!$A$2:$F$1324,6,FALSE)</f>
        <v>GENERAL FUND</v>
      </c>
      <c r="G9817" s="3">
        <v>10</v>
      </c>
      <c r="I9817" s="24">
        <f t="shared" si="1987"/>
        <v>10.798670392839128</v>
      </c>
    </row>
    <row r="9818" spans="1:9" hidden="1" outlineLevel="3" x14ac:dyDescent="0.25">
      <c r="A9818" t="s">
        <v>128</v>
      </c>
      <c r="B9818" t="str">
        <f>VLOOKUP(A9818,'AGENCY CODES'!$C$4:$F$139,3,FALSE)</f>
        <v>SECRETARY OF STATE</v>
      </c>
      <c r="C9818" s="8" t="s">
        <v>8</v>
      </c>
      <c r="D9818" s="8" t="str">
        <f t="shared" si="1982"/>
        <v>STA1000</v>
      </c>
      <c r="E9818">
        <v>1000</v>
      </c>
      <c r="F9818" t="str">
        <f>VLOOKUP(D9818,'Fund List'!$A$2:$F$1324,6,FALSE)</f>
        <v>GENERAL FUND</v>
      </c>
      <c r="G9818" s="3">
        <v>94</v>
      </c>
      <c r="I9818" s="24">
        <f t="shared" si="1987"/>
        <v>101.50750169268781</v>
      </c>
    </row>
    <row r="9819" spans="1:9" hidden="1" outlineLevel="3" x14ac:dyDescent="0.25">
      <c r="A9819" t="s">
        <v>128</v>
      </c>
      <c r="B9819" t="str">
        <f>VLOOKUP(A9819,'AGENCY CODES'!$C$4:$F$139,3,FALSE)</f>
        <v>SECRETARY OF STATE</v>
      </c>
      <c r="C9819" s="8" t="s">
        <v>10</v>
      </c>
      <c r="D9819" s="8" t="str">
        <f t="shared" si="1982"/>
        <v>STA1000</v>
      </c>
      <c r="E9819">
        <v>1000</v>
      </c>
      <c r="F9819" t="str">
        <f>VLOOKUP(D9819,'Fund List'!$A$2:$F$1324,6,FALSE)</f>
        <v>GENERAL FUND</v>
      </c>
      <c r="G9819" s="3">
        <v>304</v>
      </c>
      <c r="I9819" s="24">
        <f t="shared" si="1987"/>
        <v>328.27957994230945</v>
      </c>
    </row>
    <row r="9820" spans="1:9" hidden="1" outlineLevel="3" x14ac:dyDescent="0.25">
      <c r="A9820" t="s">
        <v>128</v>
      </c>
      <c r="B9820" t="str">
        <f>VLOOKUP(A9820,'AGENCY CODES'!$C$4:$F$139,3,FALSE)</f>
        <v>SECRETARY OF STATE</v>
      </c>
      <c r="C9820" s="8" t="s">
        <v>11</v>
      </c>
      <c r="D9820" s="8" t="str">
        <f t="shared" si="1982"/>
        <v>STA1000</v>
      </c>
      <c r="E9820">
        <v>1000</v>
      </c>
      <c r="F9820" t="str">
        <f>VLOOKUP(D9820,'Fund List'!$A$2:$F$1324,6,FALSE)</f>
        <v>GENERAL FUND</v>
      </c>
      <c r="G9820" s="3">
        <v>1865</v>
      </c>
      <c r="I9820" s="24">
        <f t="shared" si="1987"/>
        <v>2013.9520282644971</v>
      </c>
    </row>
    <row r="9821" spans="1:9" hidden="1" outlineLevel="3" x14ac:dyDescent="0.25">
      <c r="A9821" t="s">
        <v>128</v>
      </c>
      <c r="B9821" t="str">
        <f>VLOOKUP(A9821,'AGENCY CODES'!$C$4:$F$139,3,FALSE)</f>
        <v>SECRETARY OF STATE</v>
      </c>
      <c r="C9821" s="8" t="s">
        <v>12</v>
      </c>
      <c r="D9821" s="8" t="str">
        <f t="shared" si="1982"/>
        <v>STA1000</v>
      </c>
      <c r="E9821">
        <v>1000</v>
      </c>
      <c r="F9821" t="str">
        <f>VLOOKUP(D9821,'Fund List'!$A$2:$F$1324,6,FALSE)</f>
        <v>GENERAL FUND</v>
      </c>
      <c r="G9821" s="3">
        <v>27</v>
      </c>
      <c r="I9821" s="24">
        <f t="shared" si="1987"/>
        <v>29.156410060665646</v>
      </c>
    </row>
    <row r="9822" spans="1:9" hidden="1" outlineLevel="3" x14ac:dyDescent="0.25">
      <c r="A9822" t="s">
        <v>128</v>
      </c>
      <c r="B9822" t="str">
        <f>VLOOKUP(A9822,'AGENCY CODES'!$C$4:$F$139,3,FALSE)</f>
        <v>SECRETARY OF STATE</v>
      </c>
      <c r="C9822" s="8">
        <v>2</v>
      </c>
      <c r="D9822" s="8" t="str">
        <f t="shared" si="1982"/>
        <v>STA1000</v>
      </c>
      <c r="E9822">
        <v>1000</v>
      </c>
      <c r="F9822" t="str">
        <f>VLOOKUP(D9822,'Fund List'!$A$2:$F$1324,6,FALSE)</f>
        <v>GENERAL FUND</v>
      </c>
      <c r="G9822" s="3">
        <v>1881</v>
      </c>
      <c r="I9822" s="24">
        <f t="shared" si="1987"/>
        <v>2031.2299008930402</v>
      </c>
    </row>
    <row r="9823" spans="1:9" hidden="1" outlineLevel="3" x14ac:dyDescent="0.25">
      <c r="A9823" t="s">
        <v>128</v>
      </c>
      <c r="B9823" t="str">
        <f>VLOOKUP(A9823,'AGENCY CODES'!$C$4:$F$139,3,FALSE)</f>
        <v>SECRETARY OF STATE</v>
      </c>
      <c r="C9823" s="8">
        <v>8</v>
      </c>
      <c r="D9823" s="8" t="str">
        <f t="shared" si="1982"/>
        <v>STA1000</v>
      </c>
      <c r="E9823">
        <v>1000</v>
      </c>
      <c r="F9823" t="str">
        <f>VLOOKUP(D9823,'Fund List'!$A$2:$F$1324,6,FALSE)</f>
        <v>GENERAL FUND</v>
      </c>
      <c r="G9823" s="3">
        <v>10903</v>
      </c>
      <c r="I9823" s="24">
        <f t="shared" si="1987"/>
        <v>11773.790329312502</v>
      </c>
    </row>
    <row r="9824" spans="1:9" outlineLevel="2" collapsed="1" x14ac:dyDescent="0.25">
      <c r="F9824" s="1" t="s">
        <v>4007</v>
      </c>
      <c r="I9824" s="24">
        <f t="shared" ref="I9824" si="1988">SUBTOTAL(9,I9810:I9823)</f>
        <v>21163.234235886124</v>
      </c>
    </row>
    <row r="9825" spans="1:9" hidden="1" outlineLevel="3" x14ac:dyDescent="0.25">
      <c r="A9825" t="s">
        <v>128</v>
      </c>
      <c r="B9825" t="str">
        <f>VLOOKUP(A9825,'AGENCY CODES'!$C$4:$F$139,3,FALSE)</f>
        <v>SECRETARY OF STATE</v>
      </c>
      <c r="C9825" s="8" t="s">
        <v>15</v>
      </c>
      <c r="D9825" s="8" t="str">
        <f t="shared" si="1982"/>
        <v>STA1300</v>
      </c>
      <c r="E9825">
        <v>1300</v>
      </c>
      <c r="F9825" t="str">
        <f>VLOOKUP(D9825,'Fund List'!$A$2:$F$1324,6,FALSE)</f>
        <v>GENERAL FIXED ASSETS</v>
      </c>
      <c r="G9825" s="3">
        <v>19</v>
      </c>
      <c r="I9825" s="24">
        <f>$G9825/$G$10*I$5</f>
        <v>20.517473746394341</v>
      </c>
    </row>
    <row r="9826" spans="1:9" hidden="1" outlineLevel="3" x14ac:dyDescent="0.25">
      <c r="A9826" t="s">
        <v>128</v>
      </c>
      <c r="B9826" t="str">
        <f>VLOOKUP(A9826,'AGENCY CODES'!$C$4:$F$139,3,FALSE)</f>
        <v>SECRETARY OF STATE</v>
      </c>
      <c r="C9826" s="8" t="s">
        <v>12</v>
      </c>
      <c r="D9826" s="8" t="str">
        <f t="shared" si="1982"/>
        <v>STA1300</v>
      </c>
      <c r="E9826">
        <v>1300</v>
      </c>
      <c r="F9826" t="str">
        <f>VLOOKUP(D9826,'Fund List'!$A$2:$F$1324,6,FALSE)</f>
        <v>GENERAL FIXED ASSETS</v>
      </c>
      <c r="G9826" s="3">
        <v>9</v>
      </c>
      <c r="I9826" s="24">
        <f>$G9826/$G$10*I$5</f>
        <v>9.7188033535552147</v>
      </c>
    </row>
    <row r="9827" spans="1:9" outlineLevel="2" collapsed="1" x14ac:dyDescent="0.25">
      <c r="F9827" s="1" t="s">
        <v>4019</v>
      </c>
      <c r="I9827" s="24">
        <f t="shared" ref="I9827" si="1989">SUBTOTAL(9,I9825:I9826)</f>
        <v>30.236277099949554</v>
      </c>
    </row>
    <row r="9828" spans="1:9" hidden="1" outlineLevel="3" x14ac:dyDescent="0.25">
      <c r="A9828" t="s">
        <v>128</v>
      </c>
      <c r="B9828" t="str">
        <f>VLOOKUP(A9828,'AGENCY CODES'!$C$4:$F$139,3,FALSE)</f>
        <v>SECRETARY OF STATE</v>
      </c>
      <c r="C9828" s="8" t="s">
        <v>2</v>
      </c>
      <c r="D9828" s="8" t="str">
        <f t="shared" si="1982"/>
        <v>STA2000</v>
      </c>
      <c r="E9828">
        <v>2000</v>
      </c>
      <c r="F9828" t="str">
        <f>VLOOKUP(D9828,'Fund List'!$A$2:$F$1324,6,FALSE)</f>
        <v>FEDERAL GRANTS</v>
      </c>
      <c r="G9828" s="3">
        <v>1</v>
      </c>
      <c r="I9828" s="24">
        <f t="shared" ref="I9828:I9840" si="1990">$G9828/$G$10*I$5</f>
        <v>1.0798670392839127</v>
      </c>
    </row>
    <row r="9829" spans="1:9" hidden="1" outlineLevel="3" x14ac:dyDescent="0.25">
      <c r="A9829" t="s">
        <v>128</v>
      </c>
      <c r="B9829" t="str">
        <f>VLOOKUP(A9829,'AGENCY CODES'!$C$4:$F$139,3,FALSE)</f>
        <v>SECRETARY OF STATE</v>
      </c>
      <c r="C9829" s="8" t="s">
        <v>3</v>
      </c>
      <c r="D9829" s="8" t="str">
        <f t="shared" si="1982"/>
        <v>STA2000</v>
      </c>
      <c r="E9829">
        <v>2000</v>
      </c>
      <c r="F9829" t="str">
        <f>VLOOKUP(D9829,'Fund List'!$A$2:$F$1324,6,FALSE)</f>
        <v>FEDERAL GRANTS</v>
      </c>
      <c r="G9829" s="3">
        <v>80</v>
      </c>
      <c r="I9829" s="24">
        <f t="shared" si="1990"/>
        <v>86.389363142713023</v>
      </c>
    </row>
    <row r="9830" spans="1:9" hidden="1" outlineLevel="3" x14ac:dyDescent="0.25">
      <c r="A9830" t="s">
        <v>128</v>
      </c>
      <c r="B9830" t="str">
        <f>VLOOKUP(A9830,'AGENCY CODES'!$C$4:$F$139,3,FALSE)</f>
        <v>SECRETARY OF STATE</v>
      </c>
      <c r="C9830" s="8" t="s">
        <v>5</v>
      </c>
      <c r="D9830" s="8" t="str">
        <f t="shared" si="1982"/>
        <v>STA2000</v>
      </c>
      <c r="E9830">
        <v>2000</v>
      </c>
      <c r="F9830" t="str">
        <f>VLOOKUP(D9830,'Fund List'!$A$2:$F$1324,6,FALSE)</f>
        <v>FEDERAL GRANTS</v>
      </c>
      <c r="G9830" s="3">
        <v>13</v>
      </c>
      <c r="I9830" s="24">
        <f t="shared" si="1990"/>
        <v>14.038271510690866</v>
      </c>
    </row>
    <row r="9831" spans="1:9" hidden="1" outlineLevel="3" x14ac:dyDescent="0.25">
      <c r="A9831" t="s">
        <v>128</v>
      </c>
      <c r="B9831" t="str">
        <f>VLOOKUP(A9831,'AGENCY CODES'!$C$4:$F$139,3,FALSE)</f>
        <v>SECRETARY OF STATE</v>
      </c>
      <c r="C9831" s="8" t="s">
        <v>6</v>
      </c>
      <c r="D9831" s="8" t="str">
        <f t="shared" si="1982"/>
        <v>STA2000</v>
      </c>
      <c r="E9831">
        <v>2000</v>
      </c>
      <c r="F9831" t="str">
        <f>VLOOKUP(D9831,'Fund List'!$A$2:$F$1324,6,FALSE)</f>
        <v>FEDERAL GRANTS</v>
      </c>
      <c r="G9831" s="3">
        <v>1010</v>
      </c>
      <c r="I9831" s="24">
        <f t="shared" si="1990"/>
        <v>1090.6657096767519</v>
      </c>
    </row>
    <row r="9832" spans="1:9" hidden="1" outlineLevel="3" x14ac:dyDescent="0.25">
      <c r="A9832" t="s">
        <v>128</v>
      </c>
      <c r="B9832" t="str">
        <f>VLOOKUP(A9832,'AGENCY CODES'!$C$4:$F$139,3,FALSE)</f>
        <v>SECRETARY OF STATE</v>
      </c>
      <c r="C9832" s="8" t="s">
        <v>7</v>
      </c>
      <c r="D9832" s="8" t="str">
        <f t="shared" si="1982"/>
        <v>STA2000</v>
      </c>
      <c r="E9832">
        <v>2000</v>
      </c>
      <c r="F9832" t="str">
        <f>VLOOKUP(D9832,'Fund List'!$A$2:$F$1324,6,FALSE)</f>
        <v>FEDERAL GRANTS</v>
      </c>
      <c r="G9832" s="3">
        <v>77</v>
      </c>
      <c r="I9832" s="24">
        <f t="shared" si="1990"/>
        <v>83.149762024861289</v>
      </c>
    </row>
    <row r="9833" spans="1:9" hidden="1" outlineLevel="3" x14ac:dyDescent="0.25">
      <c r="A9833" t="s">
        <v>128</v>
      </c>
      <c r="B9833" t="str">
        <f>VLOOKUP(A9833,'AGENCY CODES'!$C$4:$F$139,3,FALSE)</f>
        <v>SECRETARY OF STATE</v>
      </c>
      <c r="C9833" s="8" t="s">
        <v>14</v>
      </c>
      <c r="D9833" s="8" t="str">
        <f t="shared" si="1982"/>
        <v>STA2000</v>
      </c>
      <c r="E9833">
        <v>2000</v>
      </c>
      <c r="F9833" t="str">
        <f>VLOOKUP(D9833,'Fund List'!$A$2:$F$1324,6,FALSE)</f>
        <v>FEDERAL GRANTS</v>
      </c>
      <c r="G9833" s="3">
        <v>5</v>
      </c>
      <c r="I9833" s="24">
        <f t="shared" si="1990"/>
        <v>5.3993351964195639</v>
      </c>
    </row>
    <row r="9834" spans="1:9" hidden="1" outlineLevel="3" x14ac:dyDescent="0.25">
      <c r="A9834" t="s">
        <v>128</v>
      </c>
      <c r="B9834" t="str">
        <f>VLOOKUP(A9834,'AGENCY CODES'!$C$4:$F$139,3,FALSE)</f>
        <v>SECRETARY OF STATE</v>
      </c>
      <c r="C9834" s="8" t="s">
        <v>8</v>
      </c>
      <c r="D9834" s="8" t="str">
        <f t="shared" si="1982"/>
        <v>STA2000</v>
      </c>
      <c r="E9834">
        <v>2000</v>
      </c>
      <c r="F9834" t="str">
        <f>VLOOKUP(D9834,'Fund List'!$A$2:$F$1324,6,FALSE)</f>
        <v>FEDERAL GRANTS</v>
      </c>
      <c r="G9834" s="3">
        <v>16</v>
      </c>
      <c r="I9834" s="24">
        <f t="shared" si="1990"/>
        <v>17.277872628542603</v>
      </c>
    </row>
    <row r="9835" spans="1:9" hidden="1" outlineLevel="3" x14ac:dyDescent="0.25">
      <c r="A9835" t="s">
        <v>128</v>
      </c>
      <c r="B9835" t="str">
        <f>VLOOKUP(A9835,'AGENCY CODES'!$C$4:$F$139,3,FALSE)</f>
        <v>SECRETARY OF STATE</v>
      </c>
      <c r="C9835" s="8" t="s">
        <v>10</v>
      </c>
      <c r="D9835" s="8" t="str">
        <f t="shared" si="1982"/>
        <v>STA2000</v>
      </c>
      <c r="E9835">
        <v>2000</v>
      </c>
      <c r="F9835" t="str">
        <f>VLOOKUP(D9835,'Fund List'!$A$2:$F$1324,6,FALSE)</f>
        <v>FEDERAL GRANTS</v>
      </c>
      <c r="G9835" s="3">
        <v>319</v>
      </c>
      <c r="I9835" s="24">
        <f t="shared" si="1990"/>
        <v>344.4775855315682</v>
      </c>
    </row>
    <row r="9836" spans="1:9" hidden="1" outlineLevel="3" x14ac:dyDescent="0.25">
      <c r="A9836" t="s">
        <v>128</v>
      </c>
      <c r="B9836" t="str">
        <f>VLOOKUP(A9836,'AGENCY CODES'!$C$4:$F$139,3,FALSE)</f>
        <v>SECRETARY OF STATE</v>
      </c>
      <c r="C9836" s="8" t="s">
        <v>11</v>
      </c>
      <c r="D9836" s="8" t="str">
        <f t="shared" si="1982"/>
        <v>STA2000</v>
      </c>
      <c r="E9836">
        <v>2000</v>
      </c>
      <c r="F9836" t="str">
        <f>VLOOKUP(D9836,'Fund List'!$A$2:$F$1324,6,FALSE)</f>
        <v>FEDERAL GRANTS</v>
      </c>
      <c r="G9836" s="3">
        <v>720</v>
      </c>
      <c r="I9836" s="24">
        <f t="shared" si="1990"/>
        <v>777.50426828441721</v>
      </c>
    </row>
    <row r="9837" spans="1:9" hidden="1" outlineLevel="3" x14ac:dyDescent="0.25">
      <c r="A9837" t="s">
        <v>128</v>
      </c>
      <c r="B9837" t="str">
        <f>VLOOKUP(A9837,'AGENCY CODES'!$C$4:$F$139,3,FALSE)</f>
        <v>SECRETARY OF STATE</v>
      </c>
      <c r="C9837" s="8" t="s">
        <v>12</v>
      </c>
      <c r="D9837" s="8" t="str">
        <f t="shared" si="1982"/>
        <v>STA2000</v>
      </c>
      <c r="E9837">
        <v>2000</v>
      </c>
      <c r="F9837" t="str">
        <f>VLOOKUP(D9837,'Fund List'!$A$2:$F$1324,6,FALSE)</f>
        <v>FEDERAL GRANTS</v>
      </c>
      <c r="G9837" s="3">
        <v>27</v>
      </c>
      <c r="I9837" s="24">
        <f t="shared" si="1990"/>
        <v>29.156410060665646</v>
      </c>
    </row>
    <row r="9838" spans="1:9" hidden="1" outlineLevel="3" x14ac:dyDescent="0.25">
      <c r="A9838" t="s">
        <v>128</v>
      </c>
      <c r="B9838" t="str">
        <f>VLOOKUP(A9838,'AGENCY CODES'!$C$4:$F$139,3,FALSE)</f>
        <v>SECRETARY OF STATE</v>
      </c>
      <c r="C9838" s="8">
        <v>1</v>
      </c>
      <c r="D9838" s="8" t="str">
        <f t="shared" si="1982"/>
        <v>STA2000</v>
      </c>
      <c r="E9838">
        <v>2000</v>
      </c>
      <c r="F9838" t="str">
        <f>VLOOKUP(D9838,'Fund List'!$A$2:$F$1324,6,FALSE)</f>
        <v>FEDERAL GRANTS</v>
      </c>
      <c r="G9838" s="3">
        <v>3</v>
      </c>
      <c r="I9838" s="24">
        <f t="shared" si="1990"/>
        <v>3.2396011178517381</v>
      </c>
    </row>
    <row r="9839" spans="1:9" hidden="1" outlineLevel="3" x14ac:dyDescent="0.25">
      <c r="A9839" t="s">
        <v>128</v>
      </c>
      <c r="B9839" t="str">
        <f>VLOOKUP(A9839,'AGENCY CODES'!$C$4:$F$139,3,FALSE)</f>
        <v>SECRETARY OF STATE</v>
      </c>
      <c r="C9839" s="8">
        <v>2</v>
      </c>
      <c r="D9839" s="8" t="str">
        <f t="shared" si="1982"/>
        <v>STA2000</v>
      </c>
      <c r="E9839">
        <v>2000</v>
      </c>
      <c r="F9839" t="str">
        <f>VLOOKUP(D9839,'Fund List'!$A$2:$F$1324,6,FALSE)</f>
        <v>FEDERAL GRANTS</v>
      </c>
      <c r="G9839" s="3">
        <v>719</v>
      </c>
      <c r="I9839" s="24">
        <f t="shared" si="1990"/>
        <v>776.42440124513325</v>
      </c>
    </row>
    <row r="9840" spans="1:9" hidden="1" outlineLevel="3" x14ac:dyDescent="0.25">
      <c r="A9840" t="s">
        <v>128</v>
      </c>
      <c r="B9840" t="str">
        <f>VLOOKUP(A9840,'AGENCY CODES'!$C$4:$F$139,3,FALSE)</f>
        <v>SECRETARY OF STATE</v>
      </c>
      <c r="C9840" s="8">
        <v>8</v>
      </c>
      <c r="D9840" s="8" t="str">
        <f t="shared" si="1982"/>
        <v>STA2000</v>
      </c>
      <c r="E9840">
        <v>2000</v>
      </c>
      <c r="F9840" t="str">
        <f>VLOOKUP(D9840,'Fund List'!$A$2:$F$1324,6,FALSE)</f>
        <v>FEDERAL GRANTS</v>
      </c>
      <c r="G9840" s="3">
        <v>4999</v>
      </c>
      <c r="I9840" s="24">
        <f t="shared" si="1990"/>
        <v>5398.2553293802803</v>
      </c>
    </row>
    <row r="9841" spans="1:9" outlineLevel="2" collapsed="1" x14ac:dyDescent="0.25">
      <c r="F9841" s="1" t="s">
        <v>4024</v>
      </c>
      <c r="I9841" s="24">
        <f t="shared" ref="I9841" si="1991">SUBTOTAL(9,I9828:I9840)</f>
        <v>8627.0577768391795</v>
      </c>
    </row>
    <row r="9842" spans="1:9" hidden="1" outlineLevel="3" x14ac:dyDescent="0.25">
      <c r="A9842" t="s">
        <v>128</v>
      </c>
      <c r="B9842" t="str">
        <f>VLOOKUP(A9842,'AGENCY CODES'!$C$4:$F$139,3,FALSE)</f>
        <v>SECRETARY OF STATE</v>
      </c>
      <c r="C9842" s="8" t="s">
        <v>3</v>
      </c>
      <c r="D9842" s="8" t="str">
        <f t="shared" si="1982"/>
        <v>STA2025</v>
      </c>
      <c r="E9842">
        <v>2025</v>
      </c>
      <c r="F9842" t="str">
        <f>VLOOKUP(D9842,'Fund List'!$A$2:$F$1324,6,FALSE)</f>
        <v>ARIZONA CENTENNIAL ACCOUNT</v>
      </c>
      <c r="G9842" s="3">
        <v>4</v>
      </c>
      <c r="I9842" s="24">
        <f>$G9842/$G$10*I$5</f>
        <v>4.3194681571356508</v>
      </c>
    </row>
    <row r="9843" spans="1:9" hidden="1" outlineLevel="3" x14ac:dyDescent="0.25">
      <c r="A9843" t="s">
        <v>128</v>
      </c>
      <c r="B9843" t="str">
        <f>VLOOKUP(A9843,'AGENCY CODES'!$C$4:$F$139,3,FALSE)</f>
        <v>SECRETARY OF STATE</v>
      </c>
      <c r="C9843" s="8" t="s">
        <v>6</v>
      </c>
      <c r="D9843" s="8" t="str">
        <f t="shared" si="1982"/>
        <v>STA2025</v>
      </c>
      <c r="E9843">
        <v>2025</v>
      </c>
      <c r="F9843" t="str">
        <f>VLOOKUP(D9843,'Fund List'!$A$2:$F$1324,6,FALSE)</f>
        <v>ARIZONA CENTENNIAL ACCOUNT</v>
      </c>
      <c r="G9843" s="3">
        <v>3</v>
      </c>
      <c r="I9843" s="24">
        <f>$G9843/$G$10*I$5</f>
        <v>3.2396011178517381</v>
      </c>
    </row>
    <row r="9844" spans="1:9" hidden="1" outlineLevel="3" x14ac:dyDescent="0.25">
      <c r="A9844" t="s">
        <v>128</v>
      </c>
      <c r="B9844" t="str">
        <f>VLOOKUP(A9844,'AGENCY CODES'!$C$4:$F$139,3,FALSE)</f>
        <v>SECRETARY OF STATE</v>
      </c>
      <c r="C9844" s="8" t="s">
        <v>7</v>
      </c>
      <c r="D9844" s="8" t="str">
        <f t="shared" si="1982"/>
        <v>STA2025</v>
      </c>
      <c r="E9844">
        <v>2025</v>
      </c>
      <c r="F9844" t="str">
        <f>VLOOKUP(D9844,'Fund List'!$A$2:$F$1324,6,FALSE)</f>
        <v>ARIZONA CENTENNIAL ACCOUNT</v>
      </c>
      <c r="G9844" s="3">
        <v>8</v>
      </c>
      <c r="I9844" s="24">
        <f>$G9844/$G$10*I$5</f>
        <v>8.6389363142713016</v>
      </c>
    </row>
    <row r="9845" spans="1:9" hidden="1" outlineLevel="3" x14ac:dyDescent="0.25">
      <c r="A9845" t="s">
        <v>128</v>
      </c>
      <c r="B9845" t="str">
        <f>VLOOKUP(A9845,'AGENCY CODES'!$C$4:$F$139,3,FALSE)</f>
        <v>SECRETARY OF STATE</v>
      </c>
      <c r="C9845" s="8" t="s">
        <v>8</v>
      </c>
      <c r="D9845" s="8" t="str">
        <f t="shared" si="1982"/>
        <v>STA2025</v>
      </c>
      <c r="E9845">
        <v>2025</v>
      </c>
      <c r="F9845" t="str">
        <f>VLOOKUP(D9845,'Fund List'!$A$2:$F$1324,6,FALSE)</f>
        <v>ARIZONA CENTENNIAL ACCOUNT</v>
      </c>
      <c r="G9845" s="3">
        <v>6</v>
      </c>
      <c r="I9845" s="24">
        <f>$G9845/$G$10*I$5</f>
        <v>6.4792022357034762</v>
      </c>
    </row>
    <row r="9846" spans="1:9" hidden="1" outlineLevel="3" x14ac:dyDescent="0.25">
      <c r="A9846" t="s">
        <v>128</v>
      </c>
      <c r="B9846" t="str">
        <f>VLOOKUP(A9846,'AGENCY CODES'!$C$4:$F$139,3,FALSE)</f>
        <v>SECRETARY OF STATE</v>
      </c>
      <c r="C9846" s="8" t="s">
        <v>12</v>
      </c>
      <c r="D9846" s="8" t="str">
        <f t="shared" si="1982"/>
        <v>STA2025</v>
      </c>
      <c r="E9846">
        <v>2025</v>
      </c>
      <c r="F9846" t="str">
        <f>VLOOKUP(D9846,'Fund List'!$A$2:$F$1324,6,FALSE)</f>
        <v>ARIZONA CENTENNIAL ACCOUNT</v>
      </c>
      <c r="G9846" s="3">
        <v>2</v>
      </c>
      <c r="I9846" s="24">
        <f>$G9846/$G$10*I$5</f>
        <v>2.1597340785678254</v>
      </c>
    </row>
    <row r="9847" spans="1:9" outlineLevel="2" collapsed="1" x14ac:dyDescent="0.25">
      <c r="F9847" s="1" t="s">
        <v>4735</v>
      </c>
      <c r="I9847" s="24">
        <f t="shared" ref="I9847" si="1992">SUBTOTAL(9,I9842:I9846)</f>
        <v>24.836941903529993</v>
      </c>
    </row>
    <row r="9848" spans="1:9" hidden="1" outlineLevel="3" x14ac:dyDescent="0.25">
      <c r="A9848" t="s">
        <v>128</v>
      </c>
      <c r="B9848" t="str">
        <f>VLOOKUP(A9848,'AGENCY CODES'!$C$4:$F$139,3,FALSE)</f>
        <v>SECRETARY OF STATE</v>
      </c>
      <c r="C9848" s="8" t="s">
        <v>3</v>
      </c>
      <c r="D9848" s="8" t="str">
        <f t="shared" si="1982"/>
        <v>STA2115</v>
      </c>
      <c r="E9848">
        <v>2115</v>
      </c>
      <c r="F9848" t="str">
        <f>VLOOKUP(D9848,'Fund List'!$A$2:$F$1324,6,FALSE)</f>
        <v>STATE LIBRARY FUND</v>
      </c>
      <c r="G9848" s="3">
        <v>132</v>
      </c>
      <c r="I9848" s="24">
        <f t="shared" ref="I9848:I9859" si="1993">$G9848/$G$10*I$5</f>
        <v>142.5424491854765</v>
      </c>
    </row>
    <row r="9849" spans="1:9" hidden="1" outlineLevel="3" x14ac:dyDescent="0.25">
      <c r="A9849" t="s">
        <v>128</v>
      </c>
      <c r="B9849" t="str">
        <f>VLOOKUP(A9849,'AGENCY CODES'!$C$4:$F$139,3,FALSE)</f>
        <v>SECRETARY OF STATE</v>
      </c>
      <c r="C9849" s="8" t="s">
        <v>4</v>
      </c>
      <c r="D9849" s="8" t="str">
        <f t="shared" si="1982"/>
        <v>STA2115</v>
      </c>
      <c r="E9849">
        <v>2115</v>
      </c>
      <c r="F9849" t="str">
        <f>VLOOKUP(D9849,'Fund List'!$A$2:$F$1324,6,FALSE)</f>
        <v>STATE LIBRARY FUND</v>
      </c>
      <c r="G9849" s="3">
        <v>6</v>
      </c>
      <c r="I9849" s="24">
        <f t="shared" si="1993"/>
        <v>6.4792022357034762</v>
      </c>
    </row>
    <row r="9850" spans="1:9" hidden="1" outlineLevel="3" x14ac:dyDescent="0.25">
      <c r="A9850" t="s">
        <v>128</v>
      </c>
      <c r="B9850" t="str">
        <f>VLOOKUP(A9850,'AGENCY CODES'!$C$4:$F$139,3,FALSE)</f>
        <v>SECRETARY OF STATE</v>
      </c>
      <c r="C9850" s="8" t="s">
        <v>5</v>
      </c>
      <c r="D9850" s="8" t="str">
        <f t="shared" si="1982"/>
        <v>STA2115</v>
      </c>
      <c r="E9850">
        <v>2115</v>
      </c>
      <c r="F9850" t="str">
        <f>VLOOKUP(D9850,'Fund List'!$A$2:$F$1324,6,FALSE)</f>
        <v>STATE LIBRARY FUND</v>
      </c>
      <c r="G9850" s="3">
        <v>15</v>
      </c>
      <c r="I9850" s="24">
        <f t="shared" si="1993"/>
        <v>16.198005589258692</v>
      </c>
    </row>
    <row r="9851" spans="1:9" hidden="1" outlineLevel="3" x14ac:dyDescent="0.25">
      <c r="A9851" t="s">
        <v>128</v>
      </c>
      <c r="B9851" t="str">
        <f>VLOOKUP(A9851,'AGENCY CODES'!$C$4:$F$139,3,FALSE)</f>
        <v>SECRETARY OF STATE</v>
      </c>
      <c r="C9851" s="8" t="s">
        <v>6</v>
      </c>
      <c r="D9851" s="8" t="str">
        <f t="shared" si="1982"/>
        <v>STA2115</v>
      </c>
      <c r="E9851">
        <v>2115</v>
      </c>
      <c r="F9851" t="str">
        <f>VLOOKUP(D9851,'Fund List'!$A$2:$F$1324,6,FALSE)</f>
        <v>STATE LIBRARY FUND</v>
      </c>
      <c r="G9851" s="3">
        <v>22</v>
      </c>
      <c r="I9851" s="24">
        <f t="shared" si="1993"/>
        <v>23.757074864246082</v>
      </c>
    </row>
    <row r="9852" spans="1:9" hidden="1" outlineLevel="3" x14ac:dyDescent="0.25">
      <c r="A9852" t="s">
        <v>128</v>
      </c>
      <c r="B9852" t="str">
        <f>VLOOKUP(A9852,'AGENCY CODES'!$C$4:$F$139,3,FALSE)</f>
        <v>SECRETARY OF STATE</v>
      </c>
      <c r="C9852" s="8" t="s">
        <v>7</v>
      </c>
      <c r="D9852" s="8" t="str">
        <f t="shared" si="1982"/>
        <v>STA2115</v>
      </c>
      <c r="E9852">
        <v>2115</v>
      </c>
      <c r="F9852" t="str">
        <f>VLOOKUP(D9852,'Fund List'!$A$2:$F$1324,6,FALSE)</f>
        <v>STATE LIBRARY FUND</v>
      </c>
      <c r="G9852" s="3">
        <v>19</v>
      </c>
      <c r="I9852" s="24">
        <f t="shared" si="1993"/>
        <v>20.517473746394341</v>
      </c>
    </row>
    <row r="9853" spans="1:9" hidden="1" outlineLevel="3" x14ac:dyDescent="0.25">
      <c r="A9853" t="s">
        <v>128</v>
      </c>
      <c r="B9853" t="str">
        <f>VLOOKUP(A9853,'AGENCY CODES'!$C$4:$F$139,3,FALSE)</f>
        <v>SECRETARY OF STATE</v>
      </c>
      <c r="C9853" s="8" t="s">
        <v>14</v>
      </c>
      <c r="D9853" s="8" t="str">
        <f t="shared" si="1982"/>
        <v>STA2115</v>
      </c>
      <c r="E9853">
        <v>2115</v>
      </c>
      <c r="F9853" t="str">
        <f>VLOOKUP(D9853,'Fund List'!$A$2:$F$1324,6,FALSE)</f>
        <v>STATE LIBRARY FUND</v>
      </c>
      <c r="G9853" s="3">
        <v>1</v>
      </c>
      <c r="I9853" s="24">
        <f t="shared" si="1993"/>
        <v>1.0798670392839127</v>
      </c>
    </row>
    <row r="9854" spans="1:9" hidden="1" outlineLevel="3" x14ac:dyDescent="0.25">
      <c r="A9854" t="s">
        <v>128</v>
      </c>
      <c r="B9854" t="str">
        <f>VLOOKUP(A9854,'AGENCY CODES'!$C$4:$F$139,3,FALSE)</f>
        <v>SECRETARY OF STATE</v>
      </c>
      <c r="C9854" s="8" t="s">
        <v>8</v>
      </c>
      <c r="D9854" s="8" t="str">
        <f t="shared" si="1982"/>
        <v>STA2115</v>
      </c>
      <c r="E9854">
        <v>2115</v>
      </c>
      <c r="F9854" t="str">
        <f>VLOOKUP(D9854,'Fund List'!$A$2:$F$1324,6,FALSE)</f>
        <v>STATE LIBRARY FUND</v>
      </c>
      <c r="G9854" s="3">
        <v>27</v>
      </c>
      <c r="I9854" s="24">
        <f t="shared" si="1993"/>
        <v>29.156410060665646</v>
      </c>
    </row>
    <row r="9855" spans="1:9" hidden="1" outlineLevel="3" x14ac:dyDescent="0.25">
      <c r="A9855" t="s">
        <v>128</v>
      </c>
      <c r="B9855" t="str">
        <f>VLOOKUP(A9855,'AGENCY CODES'!$C$4:$F$139,3,FALSE)</f>
        <v>SECRETARY OF STATE</v>
      </c>
      <c r="C9855" s="8" t="s">
        <v>10</v>
      </c>
      <c r="D9855" s="8" t="str">
        <f t="shared" si="1982"/>
        <v>STA2115</v>
      </c>
      <c r="E9855">
        <v>2115</v>
      </c>
      <c r="F9855" t="str">
        <f>VLOOKUP(D9855,'Fund List'!$A$2:$F$1324,6,FALSE)</f>
        <v>STATE LIBRARY FUND</v>
      </c>
      <c r="G9855" s="3">
        <v>37</v>
      </c>
      <c r="I9855" s="24">
        <f t="shared" si="1993"/>
        <v>39.955080453504777</v>
      </c>
    </row>
    <row r="9856" spans="1:9" hidden="1" outlineLevel="3" x14ac:dyDescent="0.25">
      <c r="A9856" t="s">
        <v>128</v>
      </c>
      <c r="B9856" t="str">
        <f>VLOOKUP(A9856,'AGENCY CODES'!$C$4:$F$139,3,FALSE)</f>
        <v>SECRETARY OF STATE</v>
      </c>
      <c r="C9856" s="8" t="s">
        <v>11</v>
      </c>
      <c r="D9856" s="8" t="str">
        <f t="shared" si="1982"/>
        <v>STA2115</v>
      </c>
      <c r="E9856">
        <v>2115</v>
      </c>
      <c r="F9856" t="str">
        <f>VLOOKUP(D9856,'Fund List'!$A$2:$F$1324,6,FALSE)</f>
        <v>STATE LIBRARY FUND</v>
      </c>
      <c r="G9856" s="3">
        <v>76</v>
      </c>
      <c r="I9856" s="24">
        <f t="shared" si="1993"/>
        <v>82.069894985577363</v>
      </c>
    </row>
    <row r="9857" spans="1:9" hidden="1" outlineLevel="3" x14ac:dyDescent="0.25">
      <c r="A9857" t="s">
        <v>128</v>
      </c>
      <c r="B9857" t="str">
        <f>VLOOKUP(A9857,'AGENCY CODES'!$C$4:$F$139,3,FALSE)</f>
        <v>SECRETARY OF STATE</v>
      </c>
      <c r="C9857" s="8" t="s">
        <v>12</v>
      </c>
      <c r="D9857" s="8" t="str">
        <f t="shared" ref="D9857:D9920" si="1994">CONCATENATE(A9857,E9857)</f>
        <v>STA2115</v>
      </c>
      <c r="E9857">
        <v>2115</v>
      </c>
      <c r="F9857" t="str">
        <f>VLOOKUP(D9857,'Fund List'!$A$2:$F$1324,6,FALSE)</f>
        <v>STATE LIBRARY FUND</v>
      </c>
      <c r="G9857" s="3">
        <v>5</v>
      </c>
      <c r="I9857" s="24">
        <f t="shared" si="1993"/>
        <v>5.3993351964195639</v>
      </c>
    </row>
    <row r="9858" spans="1:9" hidden="1" outlineLevel="3" x14ac:dyDescent="0.25">
      <c r="A9858" t="s">
        <v>128</v>
      </c>
      <c r="B9858" t="str">
        <f>VLOOKUP(A9858,'AGENCY CODES'!$C$4:$F$139,3,FALSE)</f>
        <v>SECRETARY OF STATE</v>
      </c>
      <c r="C9858" s="8">
        <v>2</v>
      </c>
      <c r="D9858" s="8" t="str">
        <f t="shared" si="1994"/>
        <v>STA2115</v>
      </c>
      <c r="E9858">
        <v>2115</v>
      </c>
      <c r="F9858" t="str">
        <f>VLOOKUP(D9858,'Fund List'!$A$2:$F$1324,6,FALSE)</f>
        <v>STATE LIBRARY FUND</v>
      </c>
      <c r="G9858" s="3">
        <v>75</v>
      </c>
      <c r="I9858" s="24">
        <f t="shared" si="1993"/>
        <v>80.990027946293466</v>
      </c>
    </row>
    <row r="9859" spans="1:9" hidden="1" outlineLevel="3" x14ac:dyDescent="0.25">
      <c r="A9859" t="s">
        <v>128</v>
      </c>
      <c r="B9859" t="str">
        <f>VLOOKUP(A9859,'AGENCY CODES'!$C$4:$F$139,3,FALSE)</f>
        <v>SECRETARY OF STATE</v>
      </c>
      <c r="C9859" s="8">
        <v>8</v>
      </c>
      <c r="D9859" s="8" t="str">
        <f t="shared" si="1994"/>
        <v>STA2115</v>
      </c>
      <c r="E9859">
        <v>2115</v>
      </c>
      <c r="F9859" t="str">
        <f>VLOOKUP(D9859,'Fund List'!$A$2:$F$1324,6,FALSE)</f>
        <v>STATE LIBRARY FUND</v>
      </c>
      <c r="G9859" s="3">
        <v>28</v>
      </c>
      <c r="I9859" s="24">
        <f t="shared" si="1993"/>
        <v>30.236277099949554</v>
      </c>
    </row>
    <row r="9860" spans="1:9" outlineLevel="2" collapsed="1" x14ac:dyDescent="0.25">
      <c r="F9860" s="1" t="s">
        <v>4736</v>
      </c>
      <c r="I9860" s="24">
        <f t="shared" ref="I9860" si="1995">SUBTOTAL(9,I9848:I9859)</f>
        <v>478.38109840277338</v>
      </c>
    </row>
    <row r="9861" spans="1:9" hidden="1" outlineLevel="3" x14ac:dyDescent="0.25">
      <c r="A9861" t="s">
        <v>128</v>
      </c>
      <c r="B9861" t="str">
        <f>VLOOKUP(A9861,'AGENCY CODES'!$C$4:$F$139,3,FALSE)</f>
        <v>SECRETARY OF STATE</v>
      </c>
      <c r="C9861" s="8" t="s">
        <v>2</v>
      </c>
      <c r="D9861" s="8" t="str">
        <f t="shared" si="1994"/>
        <v>STA2116</v>
      </c>
      <c r="E9861">
        <v>2116</v>
      </c>
      <c r="F9861" t="str">
        <f>VLOOKUP(D9861,'Fund List'!$A$2:$F$1324,6,FALSE)</f>
        <v>LIBRARY</v>
      </c>
      <c r="G9861" s="3">
        <v>2</v>
      </c>
      <c r="I9861" s="24">
        <f t="shared" ref="I9861:I9873" si="1996">$G9861/$G$10*I$5</f>
        <v>2.1597340785678254</v>
      </c>
    </row>
    <row r="9862" spans="1:9" hidden="1" outlineLevel="3" x14ac:dyDescent="0.25">
      <c r="A9862" t="s">
        <v>128</v>
      </c>
      <c r="B9862" t="str">
        <f>VLOOKUP(A9862,'AGENCY CODES'!$C$4:$F$139,3,FALSE)</f>
        <v>SECRETARY OF STATE</v>
      </c>
      <c r="C9862" s="8" t="s">
        <v>3</v>
      </c>
      <c r="D9862" s="8" t="str">
        <f t="shared" si="1994"/>
        <v>STA2116</v>
      </c>
      <c r="E9862">
        <v>2116</v>
      </c>
      <c r="F9862" t="str">
        <f>VLOOKUP(D9862,'Fund List'!$A$2:$F$1324,6,FALSE)</f>
        <v>LIBRARY</v>
      </c>
      <c r="G9862" s="3">
        <v>204</v>
      </c>
      <c r="I9862" s="24">
        <f t="shared" si="1996"/>
        <v>220.2928760139182</v>
      </c>
    </row>
    <row r="9863" spans="1:9" hidden="1" outlineLevel="3" x14ac:dyDescent="0.25">
      <c r="A9863" t="s">
        <v>128</v>
      </c>
      <c r="B9863" t="str">
        <f>VLOOKUP(A9863,'AGENCY CODES'!$C$4:$F$139,3,FALSE)</f>
        <v>SECRETARY OF STATE</v>
      </c>
      <c r="C9863" s="8" t="s">
        <v>4</v>
      </c>
      <c r="D9863" s="8" t="str">
        <f t="shared" si="1994"/>
        <v>STA2116</v>
      </c>
      <c r="E9863">
        <v>2116</v>
      </c>
      <c r="F9863" t="str">
        <f>VLOOKUP(D9863,'Fund List'!$A$2:$F$1324,6,FALSE)</f>
        <v>LIBRARY</v>
      </c>
      <c r="G9863" s="3">
        <v>21</v>
      </c>
      <c r="I9863" s="24">
        <f t="shared" si="1996"/>
        <v>22.677207824962167</v>
      </c>
    </row>
    <row r="9864" spans="1:9" hidden="1" outlineLevel="3" x14ac:dyDescent="0.25">
      <c r="A9864" t="s">
        <v>128</v>
      </c>
      <c r="B9864" t="str">
        <f>VLOOKUP(A9864,'AGENCY CODES'!$C$4:$F$139,3,FALSE)</f>
        <v>SECRETARY OF STATE</v>
      </c>
      <c r="C9864" s="8" t="s">
        <v>5</v>
      </c>
      <c r="D9864" s="8" t="str">
        <f t="shared" si="1994"/>
        <v>STA2116</v>
      </c>
      <c r="E9864">
        <v>2116</v>
      </c>
      <c r="F9864" t="str">
        <f>VLOOKUP(D9864,'Fund List'!$A$2:$F$1324,6,FALSE)</f>
        <v>LIBRARY</v>
      </c>
      <c r="G9864" s="3">
        <v>10</v>
      </c>
      <c r="I9864" s="24">
        <f t="shared" si="1996"/>
        <v>10.798670392839128</v>
      </c>
    </row>
    <row r="9865" spans="1:9" hidden="1" outlineLevel="3" x14ac:dyDescent="0.25">
      <c r="A9865" t="s">
        <v>128</v>
      </c>
      <c r="B9865" t="str">
        <f>VLOOKUP(A9865,'AGENCY CODES'!$C$4:$F$139,3,FALSE)</f>
        <v>SECRETARY OF STATE</v>
      </c>
      <c r="C9865" s="8" t="s">
        <v>6</v>
      </c>
      <c r="D9865" s="8" t="str">
        <f t="shared" si="1994"/>
        <v>STA2116</v>
      </c>
      <c r="E9865">
        <v>2116</v>
      </c>
      <c r="F9865" t="str">
        <f>VLOOKUP(D9865,'Fund List'!$A$2:$F$1324,6,FALSE)</f>
        <v>LIBRARY</v>
      </c>
      <c r="G9865" s="3">
        <v>25</v>
      </c>
      <c r="I9865" s="24">
        <f t="shared" si="1996"/>
        <v>26.99667598209782</v>
      </c>
    </row>
    <row r="9866" spans="1:9" hidden="1" outlineLevel="3" x14ac:dyDescent="0.25">
      <c r="A9866" t="s">
        <v>128</v>
      </c>
      <c r="B9866" t="str">
        <f>VLOOKUP(A9866,'AGENCY CODES'!$C$4:$F$139,3,FALSE)</f>
        <v>SECRETARY OF STATE</v>
      </c>
      <c r="C9866" s="8" t="s">
        <v>7</v>
      </c>
      <c r="D9866" s="8" t="str">
        <f t="shared" si="1994"/>
        <v>STA2116</v>
      </c>
      <c r="E9866">
        <v>2116</v>
      </c>
      <c r="F9866" t="str">
        <f>VLOOKUP(D9866,'Fund List'!$A$2:$F$1324,6,FALSE)</f>
        <v>LIBRARY</v>
      </c>
      <c r="G9866" s="3">
        <v>18</v>
      </c>
      <c r="I9866" s="24">
        <f t="shared" si="1996"/>
        <v>19.437606707110429</v>
      </c>
    </row>
    <row r="9867" spans="1:9" hidden="1" outlineLevel="3" x14ac:dyDescent="0.25">
      <c r="A9867" t="s">
        <v>128</v>
      </c>
      <c r="B9867" t="str">
        <f>VLOOKUP(A9867,'AGENCY CODES'!$C$4:$F$139,3,FALSE)</f>
        <v>SECRETARY OF STATE</v>
      </c>
      <c r="C9867" s="8" t="s">
        <v>14</v>
      </c>
      <c r="D9867" s="8" t="str">
        <f t="shared" si="1994"/>
        <v>STA2116</v>
      </c>
      <c r="E9867">
        <v>2116</v>
      </c>
      <c r="F9867" t="str">
        <f>VLOOKUP(D9867,'Fund List'!$A$2:$F$1324,6,FALSE)</f>
        <v>LIBRARY</v>
      </c>
      <c r="G9867" s="3">
        <v>1</v>
      </c>
      <c r="I9867" s="24">
        <f t="shared" si="1996"/>
        <v>1.0798670392839127</v>
      </c>
    </row>
    <row r="9868" spans="1:9" hidden="1" outlineLevel="3" x14ac:dyDescent="0.25">
      <c r="A9868" t="s">
        <v>128</v>
      </c>
      <c r="B9868" t="str">
        <f>VLOOKUP(A9868,'AGENCY CODES'!$C$4:$F$139,3,FALSE)</f>
        <v>SECRETARY OF STATE</v>
      </c>
      <c r="C9868" s="8" t="s">
        <v>8</v>
      </c>
      <c r="D9868" s="8" t="str">
        <f t="shared" si="1994"/>
        <v>STA2116</v>
      </c>
      <c r="E9868">
        <v>2116</v>
      </c>
      <c r="F9868" t="str">
        <f>VLOOKUP(D9868,'Fund List'!$A$2:$F$1324,6,FALSE)</f>
        <v>LIBRARY</v>
      </c>
      <c r="G9868" s="3">
        <v>12</v>
      </c>
      <c r="I9868" s="24">
        <f t="shared" si="1996"/>
        <v>12.958404471406952</v>
      </c>
    </row>
    <row r="9869" spans="1:9" hidden="1" outlineLevel="3" x14ac:dyDescent="0.25">
      <c r="A9869" t="s">
        <v>128</v>
      </c>
      <c r="B9869" t="str">
        <f>VLOOKUP(A9869,'AGENCY CODES'!$C$4:$F$139,3,FALSE)</f>
        <v>SECRETARY OF STATE</v>
      </c>
      <c r="C9869" s="8" t="s">
        <v>10</v>
      </c>
      <c r="D9869" s="8" t="str">
        <f t="shared" si="1994"/>
        <v>STA2116</v>
      </c>
      <c r="E9869">
        <v>2116</v>
      </c>
      <c r="F9869" t="str">
        <f>VLOOKUP(D9869,'Fund List'!$A$2:$F$1324,6,FALSE)</f>
        <v>LIBRARY</v>
      </c>
      <c r="G9869" s="3">
        <v>105</v>
      </c>
      <c r="I9869" s="24">
        <f t="shared" si="1996"/>
        <v>113.38603912481085</v>
      </c>
    </row>
    <row r="9870" spans="1:9" hidden="1" outlineLevel="3" x14ac:dyDescent="0.25">
      <c r="A9870" t="s">
        <v>128</v>
      </c>
      <c r="B9870" t="str">
        <f>VLOOKUP(A9870,'AGENCY CODES'!$C$4:$F$139,3,FALSE)</f>
        <v>SECRETARY OF STATE</v>
      </c>
      <c r="C9870" s="8" t="s">
        <v>11</v>
      </c>
      <c r="D9870" s="8" t="str">
        <f t="shared" si="1994"/>
        <v>STA2116</v>
      </c>
      <c r="E9870">
        <v>2116</v>
      </c>
      <c r="F9870" t="str">
        <f>VLOOKUP(D9870,'Fund List'!$A$2:$F$1324,6,FALSE)</f>
        <v>LIBRARY</v>
      </c>
      <c r="G9870" s="3">
        <v>160</v>
      </c>
      <c r="I9870" s="24">
        <f t="shared" si="1996"/>
        <v>172.77872628542605</v>
      </c>
    </row>
    <row r="9871" spans="1:9" hidden="1" outlineLevel="3" x14ac:dyDescent="0.25">
      <c r="A9871" t="s">
        <v>128</v>
      </c>
      <c r="B9871" t="str">
        <f>VLOOKUP(A9871,'AGENCY CODES'!$C$4:$F$139,3,FALSE)</f>
        <v>SECRETARY OF STATE</v>
      </c>
      <c r="C9871" s="8" t="s">
        <v>12</v>
      </c>
      <c r="D9871" s="8" t="str">
        <f t="shared" si="1994"/>
        <v>STA2116</v>
      </c>
      <c r="E9871">
        <v>2116</v>
      </c>
      <c r="F9871" t="str">
        <f>VLOOKUP(D9871,'Fund List'!$A$2:$F$1324,6,FALSE)</f>
        <v>LIBRARY</v>
      </c>
      <c r="G9871" s="3">
        <v>7</v>
      </c>
      <c r="I9871" s="24">
        <f t="shared" si="1996"/>
        <v>7.5590692749873885</v>
      </c>
    </row>
    <row r="9872" spans="1:9" hidden="1" outlineLevel="3" x14ac:dyDescent="0.25">
      <c r="A9872" t="s">
        <v>128</v>
      </c>
      <c r="B9872" t="str">
        <f>VLOOKUP(A9872,'AGENCY CODES'!$C$4:$F$139,3,FALSE)</f>
        <v>SECRETARY OF STATE</v>
      </c>
      <c r="C9872" s="8">
        <v>2</v>
      </c>
      <c r="D9872" s="8" t="str">
        <f t="shared" si="1994"/>
        <v>STA2116</v>
      </c>
      <c r="E9872">
        <v>2116</v>
      </c>
      <c r="F9872" t="str">
        <f>VLOOKUP(D9872,'Fund List'!$A$2:$F$1324,6,FALSE)</f>
        <v>LIBRARY</v>
      </c>
      <c r="G9872" s="3">
        <v>159</v>
      </c>
      <c r="I9872" s="24">
        <f t="shared" si="1996"/>
        <v>171.69885924614212</v>
      </c>
    </row>
    <row r="9873" spans="1:9" hidden="1" outlineLevel="3" x14ac:dyDescent="0.25">
      <c r="A9873" t="s">
        <v>128</v>
      </c>
      <c r="B9873" t="str">
        <f>VLOOKUP(A9873,'AGENCY CODES'!$C$4:$F$139,3,FALSE)</f>
        <v>SECRETARY OF STATE</v>
      </c>
      <c r="C9873" s="8">
        <v>8</v>
      </c>
      <c r="D9873" s="8" t="str">
        <f t="shared" si="1994"/>
        <v>STA2116</v>
      </c>
      <c r="E9873">
        <v>2116</v>
      </c>
      <c r="F9873" t="str">
        <f>VLOOKUP(D9873,'Fund List'!$A$2:$F$1324,6,FALSE)</f>
        <v>LIBRARY</v>
      </c>
      <c r="G9873" s="3">
        <v>360</v>
      </c>
      <c r="I9873" s="24">
        <f t="shared" si="1996"/>
        <v>388.7521341422086</v>
      </c>
    </row>
    <row r="9874" spans="1:9" outlineLevel="2" collapsed="1" x14ac:dyDescent="0.25">
      <c r="F9874" s="1" t="s">
        <v>4737</v>
      </c>
      <c r="I9874" s="24">
        <f t="shared" ref="I9874" si="1997">SUBTOTAL(9,I9861:I9873)</f>
        <v>1170.5758705837613</v>
      </c>
    </row>
    <row r="9875" spans="1:9" hidden="1" outlineLevel="3" x14ac:dyDescent="0.25">
      <c r="A9875" t="s">
        <v>128</v>
      </c>
      <c r="B9875" t="str">
        <f>VLOOKUP(A9875,'AGENCY CODES'!$C$4:$F$139,3,FALSE)</f>
        <v>SECRETARY OF STATE</v>
      </c>
      <c r="C9875" s="8" t="s">
        <v>3</v>
      </c>
      <c r="D9875" s="8" t="str">
        <f t="shared" si="1994"/>
        <v>STA2117</v>
      </c>
      <c r="E9875">
        <v>2117</v>
      </c>
      <c r="F9875" t="str">
        <f>VLOOKUP(D9875,'Fund List'!$A$2:$F$1324,6,FALSE)</f>
        <v>BTBL-FRIENDS DONATIONS</v>
      </c>
      <c r="G9875" s="3">
        <v>14</v>
      </c>
      <c r="I9875" s="24">
        <f t="shared" ref="I9875:I9885" si="1998">$G9875/$G$10*I$5</f>
        <v>15.118138549974777</v>
      </c>
    </row>
    <row r="9876" spans="1:9" hidden="1" outlineLevel="3" x14ac:dyDescent="0.25">
      <c r="A9876" t="s">
        <v>128</v>
      </c>
      <c r="B9876" t="str">
        <f>VLOOKUP(A9876,'AGENCY CODES'!$C$4:$F$139,3,FALSE)</f>
        <v>SECRETARY OF STATE</v>
      </c>
      <c r="C9876" s="8" t="s">
        <v>4</v>
      </c>
      <c r="D9876" s="8" t="str">
        <f t="shared" si="1994"/>
        <v>STA2117</v>
      </c>
      <c r="E9876">
        <v>2117</v>
      </c>
      <c r="F9876" t="str">
        <f>VLOOKUP(D9876,'Fund List'!$A$2:$F$1324,6,FALSE)</f>
        <v>BTBL-FRIENDS DONATIONS</v>
      </c>
      <c r="G9876" s="3">
        <v>1</v>
      </c>
      <c r="I9876" s="24">
        <f t="shared" si="1998"/>
        <v>1.0798670392839127</v>
      </c>
    </row>
    <row r="9877" spans="1:9" hidden="1" outlineLevel="3" x14ac:dyDescent="0.25">
      <c r="A9877" t="s">
        <v>128</v>
      </c>
      <c r="B9877" t="str">
        <f>VLOOKUP(A9877,'AGENCY CODES'!$C$4:$F$139,3,FALSE)</f>
        <v>SECRETARY OF STATE</v>
      </c>
      <c r="C9877" s="8" t="s">
        <v>5</v>
      </c>
      <c r="D9877" s="8" t="str">
        <f t="shared" si="1994"/>
        <v>STA2117</v>
      </c>
      <c r="E9877">
        <v>2117</v>
      </c>
      <c r="F9877" t="str">
        <f>VLOOKUP(D9877,'Fund List'!$A$2:$F$1324,6,FALSE)</f>
        <v>BTBL-FRIENDS DONATIONS</v>
      </c>
      <c r="G9877" s="3">
        <v>5</v>
      </c>
      <c r="I9877" s="24">
        <f t="shared" si="1998"/>
        <v>5.3993351964195639</v>
      </c>
    </row>
    <row r="9878" spans="1:9" hidden="1" outlineLevel="3" x14ac:dyDescent="0.25">
      <c r="A9878" t="s">
        <v>128</v>
      </c>
      <c r="B9878" t="str">
        <f>VLOOKUP(A9878,'AGENCY CODES'!$C$4:$F$139,3,FALSE)</f>
        <v>SECRETARY OF STATE</v>
      </c>
      <c r="C9878" s="8" t="s">
        <v>6</v>
      </c>
      <c r="D9878" s="8" t="str">
        <f t="shared" si="1994"/>
        <v>STA2117</v>
      </c>
      <c r="E9878">
        <v>2117</v>
      </c>
      <c r="F9878" t="str">
        <f>VLOOKUP(D9878,'Fund List'!$A$2:$F$1324,6,FALSE)</f>
        <v>BTBL-FRIENDS DONATIONS</v>
      </c>
      <c r="G9878" s="3">
        <v>4</v>
      </c>
      <c r="I9878" s="24">
        <f t="shared" si="1998"/>
        <v>4.3194681571356508</v>
      </c>
    </row>
    <row r="9879" spans="1:9" hidden="1" outlineLevel="3" x14ac:dyDescent="0.25">
      <c r="A9879" t="s">
        <v>128</v>
      </c>
      <c r="B9879" t="str">
        <f>VLOOKUP(A9879,'AGENCY CODES'!$C$4:$F$139,3,FALSE)</f>
        <v>SECRETARY OF STATE</v>
      </c>
      <c r="C9879" s="8" t="s">
        <v>7</v>
      </c>
      <c r="D9879" s="8" t="str">
        <f t="shared" si="1994"/>
        <v>STA2117</v>
      </c>
      <c r="E9879">
        <v>2117</v>
      </c>
      <c r="F9879" t="str">
        <f>VLOOKUP(D9879,'Fund List'!$A$2:$F$1324,6,FALSE)</f>
        <v>BTBL-FRIENDS DONATIONS</v>
      </c>
      <c r="G9879" s="3">
        <v>1</v>
      </c>
      <c r="I9879" s="24">
        <f t="shared" si="1998"/>
        <v>1.0798670392839127</v>
      </c>
    </row>
    <row r="9880" spans="1:9" hidden="1" outlineLevel="3" x14ac:dyDescent="0.25">
      <c r="A9880" t="s">
        <v>128</v>
      </c>
      <c r="B9880" t="str">
        <f>VLOOKUP(A9880,'AGENCY CODES'!$C$4:$F$139,3,FALSE)</f>
        <v>SECRETARY OF STATE</v>
      </c>
      <c r="C9880" s="8" t="s">
        <v>8</v>
      </c>
      <c r="D9880" s="8" t="str">
        <f t="shared" si="1994"/>
        <v>STA2117</v>
      </c>
      <c r="E9880">
        <v>2117</v>
      </c>
      <c r="F9880" t="str">
        <f>VLOOKUP(D9880,'Fund List'!$A$2:$F$1324,6,FALSE)</f>
        <v>BTBL-FRIENDS DONATIONS</v>
      </c>
      <c r="G9880" s="3">
        <v>2</v>
      </c>
      <c r="I9880" s="24">
        <f t="shared" si="1998"/>
        <v>2.1597340785678254</v>
      </c>
    </row>
    <row r="9881" spans="1:9" hidden="1" outlineLevel="3" x14ac:dyDescent="0.25">
      <c r="A9881" t="s">
        <v>128</v>
      </c>
      <c r="B9881" t="str">
        <f>VLOOKUP(A9881,'AGENCY CODES'!$C$4:$F$139,3,FALSE)</f>
        <v>SECRETARY OF STATE</v>
      </c>
      <c r="C9881" s="8" t="s">
        <v>10</v>
      </c>
      <c r="D9881" s="8" t="str">
        <f t="shared" si="1994"/>
        <v>STA2117</v>
      </c>
      <c r="E9881">
        <v>2117</v>
      </c>
      <c r="F9881" t="str">
        <f>VLOOKUP(D9881,'Fund List'!$A$2:$F$1324,6,FALSE)</f>
        <v>BTBL-FRIENDS DONATIONS</v>
      </c>
      <c r="G9881" s="3">
        <v>22</v>
      </c>
      <c r="I9881" s="24">
        <f t="shared" si="1998"/>
        <v>23.757074864246082</v>
      </c>
    </row>
    <row r="9882" spans="1:9" hidden="1" outlineLevel="3" x14ac:dyDescent="0.25">
      <c r="A9882" t="s">
        <v>128</v>
      </c>
      <c r="B9882" t="str">
        <f>VLOOKUP(A9882,'AGENCY CODES'!$C$4:$F$139,3,FALSE)</f>
        <v>SECRETARY OF STATE</v>
      </c>
      <c r="C9882" s="8" t="s">
        <v>11</v>
      </c>
      <c r="D9882" s="8" t="str">
        <f t="shared" si="1994"/>
        <v>STA2117</v>
      </c>
      <c r="E9882">
        <v>2117</v>
      </c>
      <c r="F9882" t="str">
        <f>VLOOKUP(D9882,'Fund List'!$A$2:$F$1324,6,FALSE)</f>
        <v>BTBL-FRIENDS DONATIONS</v>
      </c>
      <c r="G9882" s="3">
        <v>29</v>
      </c>
      <c r="I9882" s="24">
        <f t="shared" si="1998"/>
        <v>31.316144139233469</v>
      </c>
    </row>
    <row r="9883" spans="1:9" hidden="1" outlineLevel="3" x14ac:dyDescent="0.25">
      <c r="A9883" t="s">
        <v>128</v>
      </c>
      <c r="B9883" t="str">
        <f>VLOOKUP(A9883,'AGENCY CODES'!$C$4:$F$139,3,FALSE)</f>
        <v>SECRETARY OF STATE</v>
      </c>
      <c r="C9883" s="8" t="s">
        <v>12</v>
      </c>
      <c r="D9883" s="8" t="str">
        <f t="shared" si="1994"/>
        <v>STA2117</v>
      </c>
      <c r="E9883">
        <v>2117</v>
      </c>
      <c r="F9883" t="str">
        <f>VLOOKUP(D9883,'Fund List'!$A$2:$F$1324,6,FALSE)</f>
        <v>BTBL-FRIENDS DONATIONS</v>
      </c>
      <c r="G9883" s="3">
        <v>5</v>
      </c>
      <c r="I9883" s="24">
        <f t="shared" si="1998"/>
        <v>5.3993351964195639</v>
      </c>
    </row>
    <row r="9884" spans="1:9" hidden="1" outlineLevel="3" x14ac:dyDescent="0.25">
      <c r="A9884" t="s">
        <v>128</v>
      </c>
      <c r="B9884" t="str">
        <f>VLOOKUP(A9884,'AGENCY CODES'!$C$4:$F$139,3,FALSE)</f>
        <v>SECRETARY OF STATE</v>
      </c>
      <c r="C9884" s="8">
        <v>2</v>
      </c>
      <c r="D9884" s="8" t="str">
        <f t="shared" si="1994"/>
        <v>STA2117</v>
      </c>
      <c r="E9884">
        <v>2117</v>
      </c>
      <c r="F9884" t="str">
        <f>VLOOKUP(D9884,'Fund List'!$A$2:$F$1324,6,FALSE)</f>
        <v>BTBL-FRIENDS DONATIONS</v>
      </c>
      <c r="G9884" s="3">
        <v>29</v>
      </c>
      <c r="I9884" s="24">
        <f t="shared" si="1998"/>
        <v>31.316144139233469</v>
      </c>
    </row>
    <row r="9885" spans="1:9" hidden="1" outlineLevel="3" x14ac:dyDescent="0.25">
      <c r="A9885" t="s">
        <v>128</v>
      </c>
      <c r="B9885" t="str">
        <f>VLOOKUP(A9885,'AGENCY CODES'!$C$4:$F$139,3,FALSE)</f>
        <v>SECRETARY OF STATE</v>
      </c>
      <c r="C9885" s="8">
        <v>8</v>
      </c>
      <c r="D9885" s="8" t="str">
        <f t="shared" si="1994"/>
        <v>STA2117</v>
      </c>
      <c r="E9885">
        <v>2117</v>
      </c>
      <c r="F9885" t="str">
        <f>VLOOKUP(D9885,'Fund List'!$A$2:$F$1324,6,FALSE)</f>
        <v>BTBL-FRIENDS DONATIONS</v>
      </c>
      <c r="G9885" s="3">
        <v>17</v>
      </c>
      <c r="I9885" s="24">
        <f t="shared" si="1998"/>
        <v>18.357739667826518</v>
      </c>
    </row>
    <row r="9886" spans="1:9" outlineLevel="2" collapsed="1" x14ac:dyDescent="0.25">
      <c r="F9886" s="1" t="s">
        <v>4738</v>
      </c>
      <c r="I9886" s="24">
        <f t="shared" ref="I9886" si="1999">SUBTOTAL(9,I9875:I9885)</f>
        <v>139.30284806762472</v>
      </c>
    </row>
    <row r="9887" spans="1:9" hidden="1" outlineLevel="3" x14ac:dyDescent="0.25">
      <c r="A9887" t="s">
        <v>128</v>
      </c>
      <c r="B9887" t="str">
        <f>VLOOKUP(A9887,'AGENCY CODES'!$C$4:$F$139,3,FALSE)</f>
        <v>SECRETARY OF STATE</v>
      </c>
      <c r="C9887" s="8" t="s">
        <v>1</v>
      </c>
      <c r="D9887" s="8" t="str">
        <f t="shared" si="1994"/>
        <v>STA2265</v>
      </c>
      <c r="E9887">
        <v>2265</v>
      </c>
      <c r="F9887" t="str">
        <f>VLOOKUP(D9887,'Fund List'!$A$2:$F$1324,6,FALSE)</f>
        <v>DATA PROCESSING ACQUISITION FUND</v>
      </c>
      <c r="G9887" s="3">
        <v>2</v>
      </c>
      <c r="I9887" s="24">
        <f t="shared" ref="I9887:I9898" si="2000">$G9887/$G$10*I$5</f>
        <v>2.1597340785678254</v>
      </c>
    </row>
    <row r="9888" spans="1:9" hidden="1" outlineLevel="3" x14ac:dyDescent="0.25">
      <c r="A9888" t="s">
        <v>128</v>
      </c>
      <c r="B9888" t="str">
        <f>VLOOKUP(A9888,'AGENCY CODES'!$C$4:$F$139,3,FALSE)</f>
        <v>SECRETARY OF STATE</v>
      </c>
      <c r="C9888" s="8" t="s">
        <v>3</v>
      </c>
      <c r="D9888" s="8" t="str">
        <f t="shared" si="1994"/>
        <v>STA2265</v>
      </c>
      <c r="E9888">
        <v>2265</v>
      </c>
      <c r="F9888" t="str">
        <f>VLOOKUP(D9888,'Fund List'!$A$2:$F$1324,6,FALSE)</f>
        <v>DATA PROCESSING ACQUISITION FUND</v>
      </c>
      <c r="G9888" s="3">
        <v>216</v>
      </c>
      <c r="I9888" s="24">
        <f t="shared" si="2000"/>
        <v>233.25128048532517</v>
      </c>
    </row>
    <row r="9889" spans="1:9" hidden="1" outlineLevel="3" x14ac:dyDescent="0.25">
      <c r="A9889" t="s">
        <v>128</v>
      </c>
      <c r="B9889" t="str">
        <f>VLOOKUP(A9889,'AGENCY CODES'!$C$4:$F$139,3,FALSE)</f>
        <v>SECRETARY OF STATE</v>
      </c>
      <c r="C9889" s="8" t="s">
        <v>4</v>
      </c>
      <c r="D9889" s="8" t="str">
        <f t="shared" si="1994"/>
        <v>STA2265</v>
      </c>
      <c r="E9889">
        <v>2265</v>
      </c>
      <c r="F9889" t="str">
        <f>VLOOKUP(D9889,'Fund List'!$A$2:$F$1324,6,FALSE)</f>
        <v>DATA PROCESSING ACQUISITION FUND</v>
      </c>
      <c r="G9889" s="3">
        <v>25</v>
      </c>
      <c r="I9889" s="24">
        <f t="shared" si="2000"/>
        <v>26.99667598209782</v>
      </c>
    </row>
    <row r="9890" spans="1:9" hidden="1" outlineLevel="3" x14ac:dyDescent="0.25">
      <c r="A9890" t="s">
        <v>128</v>
      </c>
      <c r="B9890" t="str">
        <f>VLOOKUP(A9890,'AGENCY CODES'!$C$4:$F$139,3,FALSE)</f>
        <v>SECRETARY OF STATE</v>
      </c>
      <c r="C9890" s="8" t="s">
        <v>5</v>
      </c>
      <c r="D9890" s="8" t="str">
        <f t="shared" si="1994"/>
        <v>STA2265</v>
      </c>
      <c r="E9890">
        <v>2265</v>
      </c>
      <c r="F9890" t="str">
        <f>VLOOKUP(D9890,'Fund List'!$A$2:$F$1324,6,FALSE)</f>
        <v>DATA PROCESSING ACQUISITION FUND</v>
      </c>
      <c r="G9890" s="3">
        <v>1</v>
      </c>
      <c r="I9890" s="24">
        <f t="shared" si="2000"/>
        <v>1.0798670392839127</v>
      </c>
    </row>
    <row r="9891" spans="1:9" hidden="1" outlineLevel="3" x14ac:dyDescent="0.25">
      <c r="A9891" t="s">
        <v>128</v>
      </c>
      <c r="B9891" t="str">
        <f>VLOOKUP(A9891,'AGENCY CODES'!$C$4:$F$139,3,FALSE)</f>
        <v>SECRETARY OF STATE</v>
      </c>
      <c r="C9891" s="8" t="s">
        <v>6</v>
      </c>
      <c r="D9891" s="8" t="str">
        <f t="shared" si="1994"/>
        <v>STA2265</v>
      </c>
      <c r="E9891">
        <v>2265</v>
      </c>
      <c r="F9891" t="str">
        <f>VLOOKUP(D9891,'Fund List'!$A$2:$F$1324,6,FALSE)</f>
        <v>DATA PROCESSING ACQUISITION FUND</v>
      </c>
      <c r="G9891" s="3">
        <v>15</v>
      </c>
      <c r="I9891" s="24">
        <f t="shared" si="2000"/>
        <v>16.198005589258692</v>
      </c>
    </row>
    <row r="9892" spans="1:9" hidden="1" outlineLevel="3" x14ac:dyDescent="0.25">
      <c r="A9892" t="s">
        <v>128</v>
      </c>
      <c r="B9892" t="str">
        <f>VLOOKUP(A9892,'AGENCY CODES'!$C$4:$F$139,3,FALSE)</f>
        <v>SECRETARY OF STATE</v>
      </c>
      <c r="C9892" s="8" t="s">
        <v>7</v>
      </c>
      <c r="D9892" s="8" t="str">
        <f t="shared" si="1994"/>
        <v>STA2265</v>
      </c>
      <c r="E9892">
        <v>2265</v>
      </c>
      <c r="F9892" t="str">
        <f>VLOOKUP(D9892,'Fund List'!$A$2:$F$1324,6,FALSE)</f>
        <v>DATA PROCESSING ACQUISITION FUND</v>
      </c>
      <c r="G9892" s="3">
        <v>1</v>
      </c>
      <c r="I9892" s="24">
        <f t="shared" si="2000"/>
        <v>1.0798670392839127</v>
      </c>
    </row>
    <row r="9893" spans="1:9" hidden="1" outlineLevel="3" x14ac:dyDescent="0.25">
      <c r="A9893" t="s">
        <v>128</v>
      </c>
      <c r="B9893" t="str">
        <f>VLOOKUP(A9893,'AGENCY CODES'!$C$4:$F$139,3,FALSE)</f>
        <v>SECRETARY OF STATE</v>
      </c>
      <c r="C9893" s="8" t="s">
        <v>8</v>
      </c>
      <c r="D9893" s="8" t="str">
        <f t="shared" si="1994"/>
        <v>STA2265</v>
      </c>
      <c r="E9893">
        <v>2265</v>
      </c>
      <c r="F9893" t="str">
        <f>VLOOKUP(D9893,'Fund List'!$A$2:$F$1324,6,FALSE)</f>
        <v>DATA PROCESSING ACQUISITION FUND</v>
      </c>
      <c r="G9893" s="3">
        <v>3</v>
      </c>
      <c r="I9893" s="24">
        <f t="shared" si="2000"/>
        <v>3.2396011178517381</v>
      </c>
    </row>
    <row r="9894" spans="1:9" hidden="1" outlineLevel="3" x14ac:dyDescent="0.25">
      <c r="A9894" t="s">
        <v>128</v>
      </c>
      <c r="B9894" t="str">
        <f>VLOOKUP(A9894,'AGENCY CODES'!$C$4:$F$139,3,FALSE)</f>
        <v>SECRETARY OF STATE</v>
      </c>
      <c r="C9894" s="8" t="s">
        <v>10</v>
      </c>
      <c r="D9894" s="8" t="str">
        <f t="shared" si="1994"/>
        <v>STA2265</v>
      </c>
      <c r="E9894">
        <v>2265</v>
      </c>
      <c r="F9894" t="str">
        <f>VLOOKUP(D9894,'Fund List'!$A$2:$F$1324,6,FALSE)</f>
        <v>DATA PROCESSING ACQUISITION FUND</v>
      </c>
      <c r="G9894" s="3">
        <v>24</v>
      </c>
      <c r="I9894" s="24">
        <f t="shared" si="2000"/>
        <v>25.916808942813905</v>
      </c>
    </row>
    <row r="9895" spans="1:9" hidden="1" outlineLevel="3" x14ac:dyDescent="0.25">
      <c r="A9895" t="s">
        <v>128</v>
      </c>
      <c r="B9895" t="str">
        <f>VLOOKUP(A9895,'AGENCY CODES'!$C$4:$F$139,3,FALSE)</f>
        <v>SECRETARY OF STATE</v>
      </c>
      <c r="C9895" s="8" t="s">
        <v>11</v>
      </c>
      <c r="D9895" s="8" t="str">
        <f t="shared" si="1994"/>
        <v>STA2265</v>
      </c>
      <c r="E9895">
        <v>2265</v>
      </c>
      <c r="F9895" t="str">
        <f>VLOOKUP(D9895,'Fund List'!$A$2:$F$1324,6,FALSE)</f>
        <v>DATA PROCESSING ACQUISITION FUND</v>
      </c>
      <c r="G9895" s="3">
        <v>48</v>
      </c>
      <c r="I9895" s="24">
        <f t="shared" si="2000"/>
        <v>51.83361788562781</v>
      </c>
    </row>
    <row r="9896" spans="1:9" hidden="1" outlineLevel="3" x14ac:dyDescent="0.25">
      <c r="A9896" t="s">
        <v>128</v>
      </c>
      <c r="B9896" t="str">
        <f>VLOOKUP(A9896,'AGENCY CODES'!$C$4:$F$139,3,FALSE)</f>
        <v>SECRETARY OF STATE</v>
      </c>
      <c r="C9896" s="8" t="s">
        <v>12</v>
      </c>
      <c r="D9896" s="8" t="str">
        <f t="shared" si="1994"/>
        <v>STA2265</v>
      </c>
      <c r="E9896">
        <v>2265</v>
      </c>
      <c r="F9896" t="str">
        <f>VLOOKUP(D9896,'Fund List'!$A$2:$F$1324,6,FALSE)</f>
        <v>DATA PROCESSING ACQUISITION FUND</v>
      </c>
      <c r="G9896" s="3">
        <v>6</v>
      </c>
      <c r="I9896" s="24">
        <f t="shared" si="2000"/>
        <v>6.4792022357034762</v>
      </c>
    </row>
    <row r="9897" spans="1:9" hidden="1" outlineLevel="3" x14ac:dyDescent="0.25">
      <c r="A9897" t="s">
        <v>128</v>
      </c>
      <c r="B9897" t="str">
        <f>VLOOKUP(A9897,'AGENCY CODES'!$C$4:$F$139,3,FALSE)</f>
        <v>SECRETARY OF STATE</v>
      </c>
      <c r="C9897" s="8">
        <v>2</v>
      </c>
      <c r="D9897" s="8" t="str">
        <f t="shared" si="1994"/>
        <v>STA2265</v>
      </c>
      <c r="E9897">
        <v>2265</v>
      </c>
      <c r="F9897" t="str">
        <f>VLOOKUP(D9897,'Fund List'!$A$2:$F$1324,6,FALSE)</f>
        <v>DATA PROCESSING ACQUISITION FUND</v>
      </c>
      <c r="G9897" s="3">
        <v>47</v>
      </c>
      <c r="I9897" s="24">
        <f t="shared" si="2000"/>
        <v>50.753750846343905</v>
      </c>
    </row>
    <row r="9898" spans="1:9" hidden="1" outlineLevel="3" x14ac:dyDescent="0.25">
      <c r="A9898" t="s">
        <v>128</v>
      </c>
      <c r="B9898" t="str">
        <f>VLOOKUP(A9898,'AGENCY CODES'!$C$4:$F$139,3,FALSE)</f>
        <v>SECRETARY OF STATE</v>
      </c>
      <c r="C9898" s="8">
        <v>8</v>
      </c>
      <c r="D9898" s="8" t="str">
        <f t="shared" si="1994"/>
        <v>STA2265</v>
      </c>
      <c r="E9898">
        <v>2265</v>
      </c>
      <c r="F9898" t="str">
        <f>VLOOKUP(D9898,'Fund List'!$A$2:$F$1324,6,FALSE)</f>
        <v>DATA PROCESSING ACQUISITION FUND</v>
      </c>
      <c r="G9898" s="3">
        <v>223</v>
      </c>
      <c r="I9898" s="24">
        <f t="shared" si="2000"/>
        <v>240.81034976031256</v>
      </c>
    </row>
    <row r="9899" spans="1:9" outlineLevel="2" collapsed="1" x14ac:dyDescent="0.25">
      <c r="F9899" s="1" t="s">
        <v>4739</v>
      </c>
      <c r="I9899" s="24">
        <f t="shared" ref="I9899" si="2001">SUBTOTAL(9,I9887:I9898)</f>
        <v>659.79876100247077</v>
      </c>
    </row>
    <row r="9900" spans="1:9" hidden="1" outlineLevel="3" x14ac:dyDescent="0.25">
      <c r="A9900" t="s">
        <v>128</v>
      </c>
      <c r="B9900" t="str">
        <f>VLOOKUP(A9900,'AGENCY CODES'!$C$4:$F$139,3,FALSE)</f>
        <v>SECRETARY OF STATE</v>
      </c>
      <c r="C9900" s="8" t="s">
        <v>1</v>
      </c>
      <c r="D9900" s="8" t="str">
        <f t="shared" si="1994"/>
        <v>STA2357</v>
      </c>
      <c r="E9900">
        <v>2357</v>
      </c>
      <c r="F9900" t="str">
        <f>VLOOKUP(D9900,'Fund List'!$A$2:$F$1324,6,FALSE)</f>
        <v>ELECTION SYSTEMS IMPROVEMENT FUND</v>
      </c>
      <c r="G9900" s="3">
        <v>15</v>
      </c>
      <c r="I9900" s="24">
        <f t="shared" ref="I9900:I9911" si="2002">$G9900/$G$10*I$5</f>
        <v>16.198005589258692</v>
      </c>
    </row>
    <row r="9901" spans="1:9" hidden="1" outlineLevel="3" x14ac:dyDescent="0.25">
      <c r="A9901" t="s">
        <v>128</v>
      </c>
      <c r="B9901" t="str">
        <f>VLOOKUP(A9901,'AGENCY CODES'!$C$4:$F$139,3,FALSE)</f>
        <v>SECRETARY OF STATE</v>
      </c>
      <c r="C9901" s="8" t="s">
        <v>3</v>
      </c>
      <c r="D9901" s="8" t="str">
        <f t="shared" si="1994"/>
        <v>STA2357</v>
      </c>
      <c r="E9901">
        <v>2357</v>
      </c>
      <c r="F9901" t="str">
        <f>VLOOKUP(D9901,'Fund List'!$A$2:$F$1324,6,FALSE)</f>
        <v>ELECTION SYSTEMS IMPROVEMENT FUND</v>
      </c>
      <c r="G9901" s="3">
        <v>16</v>
      </c>
      <c r="I9901" s="24">
        <f t="shared" si="2002"/>
        <v>17.277872628542603</v>
      </c>
    </row>
    <row r="9902" spans="1:9" hidden="1" outlineLevel="3" x14ac:dyDescent="0.25">
      <c r="A9902" t="s">
        <v>128</v>
      </c>
      <c r="B9902" t="str">
        <f>VLOOKUP(A9902,'AGENCY CODES'!$C$4:$F$139,3,FALSE)</f>
        <v>SECRETARY OF STATE</v>
      </c>
      <c r="C9902" s="8" t="s">
        <v>4</v>
      </c>
      <c r="D9902" s="8" t="str">
        <f t="shared" si="1994"/>
        <v>STA2357</v>
      </c>
      <c r="E9902">
        <v>2357</v>
      </c>
      <c r="F9902" t="str">
        <f>VLOOKUP(D9902,'Fund List'!$A$2:$F$1324,6,FALSE)</f>
        <v>ELECTION SYSTEMS IMPROVEMENT FUND</v>
      </c>
      <c r="G9902" s="3">
        <v>91</v>
      </c>
      <c r="I9902" s="24">
        <f t="shared" si="2002"/>
        <v>98.267900574836062</v>
      </c>
    </row>
    <row r="9903" spans="1:9" hidden="1" outlineLevel="3" x14ac:dyDescent="0.25">
      <c r="A9903" t="s">
        <v>128</v>
      </c>
      <c r="B9903" t="str">
        <f>VLOOKUP(A9903,'AGENCY CODES'!$C$4:$F$139,3,FALSE)</f>
        <v>SECRETARY OF STATE</v>
      </c>
      <c r="C9903" s="8" t="s">
        <v>6</v>
      </c>
      <c r="D9903" s="8" t="str">
        <f t="shared" si="1994"/>
        <v>STA2357</v>
      </c>
      <c r="E9903">
        <v>2357</v>
      </c>
      <c r="F9903" t="str">
        <f>VLOOKUP(D9903,'Fund List'!$A$2:$F$1324,6,FALSE)</f>
        <v>ELECTION SYSTEMS IMPROVEMENT FUND</v>
      </c>
      <c r="G9903" s="3">
        <v>8</v>
      </c>
      <c r="I9903" s="24">
        <f t="shared" si="2002"/>
        <v>8.6389363142713016</v>
      </c>
    </row>
    <row r="9904" spans="1:9" hidden="1" outlineLevel="3" x14ac:dyDescent="0.25">
      <c r="A9904" t="s">
        <v>128</v>
      </c>
      <c r="B9904" t="str">
        <f>VLOOKUP(A9904,'AGENCY CODES'!$C$4:$F$139,3,FALSE)</f>
        <v>SECRETARY OF STATE</v>
      </c>
      <c r="C9904" s="8" t="s">
        <v>7</v>
      </c>
      <c r="D9904" s="8" t="str">
        <f t="shared" si="1994"/>
        <v>STA2357</v>
      </c>
      <c r="E9904">
        <v>2357</v>
      </c>
      <c r="F9904" t="str">
        <f>VLOOKUP(D9904,'Fund List'!$A$2:$F$1324,6,FALSE)</f>
        <v>ELECTION SYSTEMS IMPROVEMENT FUND</v>
      </c>
      <c r="G9904" s="3">
        <v>39</v>
      </c>
      <c r="I9904" s="24">
        <f t="shared" si="2002"/>
        <v>42.1148145320726</v>
      </c>
    </row>
    <row r="9905" spans="1:9" hidden="1" outlineLevel="3" x14ac:dyDescent="0.25">
      <c r="A9905" t="s">
        <v>128</v>
      </c>
      <c r="B9905" t="str">
        <f>VLOOKUP(A9905,'AGENCY CODES'!$C$4:$F$139,3,FALSE)</f>
        <v>SECRETARY OF STATE</v>
      </c>
      <c r="C9905" s="8" t="s">
        <v>17</v>
      </c>
      <c r="D9905" s="8" t="str">
        <f t="shared" si="1994"/>
        <v>STA2357</v>
      </c>
      <c r="E9905">
        <v>2357</v>
      </c>
      <c r="F9905" t="str">
        <f>VLOOKUP(D9905,'Fund List'!$A$2:$F$1324,6,FALSE)</f>
        <v>ELECTION SYSTEMS IMPROVEMENT FUND</v>
      </c>
      <c r="G9905" s="3">
        <v>1</v>
      </c>
      <c r="I9905" s="24">
        <f t="shared" si="2002"/>
        <v>1.0798670392839127</v>
      </c>
    </row>
    <row r="9906" spans="1:9" hidden="1" outlineLevel="3" x14ac:dyDescent="0.25">
      <c r="A9906" t="s">
        <v>128</v>
      </c>
      <c r="B9906" t="str">
        <f>VLOOKUP(A9906,'AGENCY CODES'!$C$4:$F$139,3,FALSE)</f>
        <v>SECRETARY OF STATE</v>
      </c>
      <c r="C9906" s="8" t="s">
        <v>8</v>
      </c>
      <c r="D9906" s="8" t="str">
        <f t="shared" si="1994"/>
        <v>STA2357</v>
      </c>
      <c r="E9906">
        <v>2357</v>
      </c>
      <c r="F9906" t="str">
        <f>VLOOKUP(D9906,'Fund List'!$A$2:$F$1324,6,FALSE)</f>
        <v>ELECTION SYSTEMS IMPROVEMENT FUND</v>
      </c>
      <c r="G9906" s="3">
        <v>15</v>
      </c>
      <c r="I9906" s="24">
        <f t="shared" si="2002"/>
        <v>16.198005589258692</v>
      </c>
    </row>
    <row r="9907" spans="1:9" hidden="1" outlineLevel="3" x14ac:dyDescent="0.25">
      <c r="A9907" t="s">
        <v>128</v>
      </c>
      <c r="B9907" t="str">
        <f>VLOOKUP(A9907,'AGENCY CODES'!$C$4:$F$139,3,FALSE)</f>
        <v>SECRETARY OF STATE</v>
      </c>
      <c r="C9907" s="8" t="s">
        <v>10</v>
      </c>
      <c r="D9907" s="8" t="str">
        <f t="shared" si="1994"/>
        <v>STA2357</v>
      </c>
      <c r="E9907">
        <v>2357</v>
      </c>
      <c r="F9907" t="str">
        <f>VLOOKUP(D9907,'Fund List'!$A$2:$F$1324,6,FALSE)</f>
        <v>ELECTION SYSTEMS IMPROVEMENT FUND</v>
      </c>
      <c r="G9907" s="3">
        <v>81</v>
      </c>
      <c r="I9907" s="24">
        <f t="shared" si="2002"/>
        <v>87.469230181996934</v>
      </c>
    </row>
    <row r="9908" spans="1:9" hidden="1" outlineLevel="3" x14ac:dyDescent="0.25">
      <c r="A9908" t="s">
        <v>128</v>
      </c>
      <c r="B9908" t="str">
        <f>VLOOKUP(A9908,'AGENCY CODES'!$C$4:$F$139,3,FALSE)</f>
        <v>SECRETARY OF STATE</v>
      </c>
      <c r="C9908" s="8" t="s">
        <v>11</v>
      </c>
      <c r="D9908" s="8" t="str">
        <f t="shared" si="1994"/>
        <v>STA2357</v>
      </c>
      <c r="E9908">
        <v>2357</v>
      </c>
      <c r="F9908" t="str">
        <f>VLOOKUP(D9908,'Fund List'!$A$2:$F$1324,6,FALSE)</f>
        <v>ELECTION SYSTEMS IMPROVEMENT FUND</v>
      </c>
      <c r="G9908" s="3">
        <v>127</v>
      </c>
      <c r="I9908" s="24">
        <f t="shared" si="2002"/>
        <v>137.14311398905693</v>
      </c>
    </row>
    <row r="9909" spans="1:9" hidden="1" outlineLevel="3" x14ac:dyDescent="0.25">
      <c r="A9909" t="s">
        <v>128</v>
      </c>
      <c r="B9909" t="str">
        <f>VLOOKUP(A9909,'AGENCY CODES'!$C$4:$F$139,3,FALSE)</f>
        <v>SECRETARY OF STATE</v>
      </c>
      <c r="C9909" s="8" t="s">
        <v>12</v>
      </c>
      <c r="D9909" s="8" t="str">
        <f t="shared" si="1994"/>
        <v>STA2357</v>
      </c>
      <c r="E9909">
        <v>2357</v>
      </c>
      <c r="F9909" t="str">
        <f>VLOOKUP(D9909,'Fund List'!$A$2:$F$1324,6,FALSE)</f>
        <v>ELECTION SYSTEMS IMPROVEMENT FUND</v>
      </c>
      <c r="G9909" s="3">
        <v>11</v>
      </c>
      <c r="I9909" s="24">
        <f t="shared" si="2002"/>
        <v>11.878537432123041</v>
      </c>
    </row>
    <row r="9910" spans="1:9" hidden="1" outlineLevel="3" x14ac:dyDescent="0.25">
      <c r="A9910" t="s">
        <v>128</v>
      </c>
      <c r="B9910" t="str">
        <f>VLOOKUP(A9910,'AGENCY CODES'!$C$4:$F$139,3,FALSE)</f>
        <v>SECRETARY OF STATE</v>
      </c>
      <c r="C9910" s="8">
        <v>2</v>
      </c>
      <c r="D9910" s="8" t="str">
        <f t="shared" si="1994"/>
        <v>STA2357</v>
      </c>
      <c r="E9910">
        <v>2357</v>
      </c>
      <c r="F9910" t="str">
        <f>VLOOKUP(D9910,'Fund List'!$A$2:$F$1324,6,FALSE)</f>
        <v>ELECTION SYSTEMS IMPROVEMENT FUND</v>
      </c>
      <c r="G9910" s="3">
        <v>133</v>
      </c>
      <c r="I9910" s="24">
        <f t="shared" si="2002"/>
        <v>143.6223162247604</v>
      </c>
    </row>
    <row r="9911" spans="1:9" hidden="1" outlineLevel="3" x14ac:dyDescent="0.25">
      <c r="A9911" t="s">
        <v>128</v>
      </c>
      <c r="B9911" t="str">
        <f>VLOOKUP(A9911,'AGENCY CODES'!$C$4:$F$139,3,FALSE)</f>
        <v>SECRETARY OF STATE</v>
      </c>
      <c r="C9911" s="8">
        <v>8</v>
      </c>
      <c r="D9911" s="8" t="str">
        <f t="shared" si="1994"/>
        <v>STA2357</v>
      </c>
      <c r="E9911">
        <v>2357</v>
      </c>
      <c r="F9911" t="str">
        <f>VLOOKUP(D9911,'Fund List'!$A$2:$F$1324,6,FALSE)</f>
        <v>ELECTION SYSTEMS IMPROVEMENT FUND</v>
      </c>
      <c r="G9911" s="3">
        <v>393</v>
      </c>
      <c r="I9911" s="24">
        <f t="shared" si="2002"/>
        <v>424.38774643857772</v>
      </c>
    </row>
    <row r="9912" spans="1:9" outlineLevel="2" collapsed="1" x14ac:dyDescent="0.25">
      <c r="F9912" s="1" t="s">
        <v>4740</v>
      </c>
      <c r="I9912" s="24">
        <f t="shared" ref="I9912" si="2003">SUBTOTAL(9,I9900:I9911)</f>
        <v>1004.2763465340388</v>
      </c>
    </row>
    <row r="9913" spans="1:9" hidden="1" outlineLevel="3" x14ac:dyDescent="0.25">
      <c r="A9913" t="s">
        <v>128</v>
      </c>
      <c r="B9913" t="str">
        <f>VLOOKUP(A9913,'AGENCY CODES'!$C$4:$F$139,3,FALSE)</f>
        <v>SECRETARY OF STATE</v>
      </c>
      <c r="C9913" s="8" t="s">
        <v>1</v>
      </c>
      <c r="D9913" s="8" t="str">
        <f t="shared" si="1994"/>
        <v>STA2387</v>
      </c>
      <c r="E9913">
        <v>2387</v>
      </c>
      <c r="F9913" t="str">
        <f>VLOOKUP(D9913,'Fund List'!$A$2:$F$1324,6,FALSE)</f>
        <v>NOTARY BOND FUND</v>
      </c>
      <c r="G9913" s="3">
        <v>2</v>
      </c>
      <c r="I9913" s="24">
        <f t="shared" ref="I9913:I9920" si="2004">$G9913/$G$10*I$5</f>
        <v>2.1597340785678254</v>
      </c>
    </row>
    <row r="9914" spans="1:9" hidden="1" outlineLevel="3" x14ac:dyDescent="0.25">
      <c r="A9914" t="s">
        <v>128</v>
      </c>
      <c r="B9914" t="str">
        <f>VLOOKUP(A9914,'AGENCY CODES'!$C$4:$F$139,3,FALSE)</f>
        <v>SECRETARY OF STATE</v>
      </c>
      <c r="C9914" s="8" t="s">
        <v>3</v>
      </c>
      <c r="D9914" s="8" t="str">
        <f t="shared" si="1994"/>
        <v>STA2387</v>
      </c>
      <c r="E9914">
        <v>2387</v>
      </c>
      <c r="F9914" t="str">
        <f>VLOOKUP(D9914,'Fund List'!$A$2:$F$1324,6,FALSE)</f>
        <v>NOTARY BOND FUND</v>
      </c>
      <c r="G9914" s="3">
        <v>283</v>
      </c>
      <c r="I9914" s="24">
        <f t="shared" si="2004"/>
        <v>305.60237211734727</v>
      </c>
    </row>
    <row r="9915" spans="1:9" hidden="1" outlineLevel="3" x14ac:dyDescent="0.25">
      <c r="A9915" t="s">
        <v>128</v>
      </c>
      <c r="B9915" t="str">
        <f>VLOOKUP(A9915,'AGENCY CODES'!$C$4:$F$139,3,FALSE)</f>
        <v>SECRETARY OF STATE</v>
      </c>
      <c r="C9915" s="8" t="s">
        <v>4</v>
      </c>
      <c r="D9915" s="8" t="str">
        <f t="shared" si="1994"/>
        <v>STA2387</v>
      </c>
      <c r="E9915">
        <v>2387</v>
      </c>
      <c r="F9915" t="str">
        <f>VLOOKUP(D9915,'Fund List'!$A$2:$F$1324,6,FALSE)</f>
        <v>NOTARY BOND FUND</v>
      </c>
      <c r="G9915" s="3">
        <v>1</v>
      </c>
      <c r="I9915" s="24">
        <f t="shared" si="2004"/>
        <v>1.0798670392839127</v>
      </c>
    </row>
    <row r="9916" spans="1:9" hidden="1" outlineLevel="3" x14ac:dyDescent="0.25">
      <c r="A9916" t="s">
        <v>128</v>
      </c>
      <c r="B9916" t="str">
        <f>VLOOKUP(A9916,'AGENCY CODES'!$C$4:$F$139,3,FALSE)</f>
        <v>SECRETARY OF STATE</v>
      </c>
      <c r="C9916" s="8" t="s">
        <v>5</v>
      </c>
      <c r="D9916" s="8" t="str">
        <f t="shared" si="1994"/>
        <v>STA2387</v>
      </c>
      <c r="E9916">
        <v>2387</v>
      </c>
      <c r="F9916" t="str">
        <f>VLOOKUP(D9916,'Fund List'!$A$2:$F$1324,6,FALSE)</f>
        <v>NOTARY BOND FUND</v>
      </c>
      <c r="G9916" s="3">
        <v>1</v>
      </c>
      <c r="I9916" s="24">
        <f t="shared" si="2004"/>
        <v>1.0798670392839127</v>
      </c>
    </row>
    <row r="9917" spans="1:9" hidden="1" outlineLevel="3" x14ac:dyDescent="0.25">
      <c r="A9917" t="s">
        <v>128</v>
      </c>
      <c r="B9917" t="str">
        <f>VLOOKUP(A9917,'AGENCY CODES'!$C$4:$F$139,3,FALSE)</f>
        <v>SECRETARY OF STATE</v>
      </c>
      <c r="C9917" s="8" t="s">
        <v>6</v>
      </c>
      <c r="D9917" s="8" t="str">
        <f t="shared" si="1994"/>
        <v>STA2387</v>
      </c>
      <c r="E9917">
        <v>2387</v>
      </c>
      <c r="F9917" t="str">
        <f>VLOOKUP(D9917,'Fund List'!$A$2:$F$1324,6,FALSE)</f>
        <v>NOTARY BOND FUND</v>
      </c>
      <c r="G9917" s="3">
        <v>1</v>
      </c>
      <c r="I9917" s="24">
        <f t="shared" si="2004"/>
        <v>1.0798670392839127</v>
      </c>
    </row>
    <row r="9918" spans="1:9" hidden="1" outlineLevel="3" x14ac:dyDescent="0.25">
      <c r="A9918" t="s">
        <v>128</v>
      </c>
      <c r="B9918" t="str">
        <f>VLOOKUP(A9918,'AGENCY CODES'!$C$4:$F$139,3,FALSE)</f>
        <v>SECRETARY OF STATE</v>
      </c>
      <c r="C9918" s="8" t="s">
        <v>8</v>
      </c>
      <c r="D9918" s="8" t="str">
        <f t="shared" si="1994"/>
        <v>STA2387</v>
      </c>
      <c r="E9918">
        <v>2387</v>
      </c>
      <c r="F9918" t="str">
        <f>VLOOKUP(D9918,'Fund List'!$A$2:$F$1324,6,FALSE)</f>
        <v>NOTARY BOND FUND</v>
      </c>
      <c r="G9918" s="3">
        <v>62</v>
      </c>
      <c r="I9918" s="24">
        <f t="shared" si="2004"/>
        <v>66.951756435602604</v>
      </c>
    </row>
    <row r="9919" spans="1:9" hidden="1" outlineLevel="3" x14ac:dyDescent="0.25">
      <c r="A9919" t="s">
        <v>128</v>
      </c>
      <c r="B9919" t="str">
        <f>VLOOKUP(A9919,'AGENCY CODES'!$C$4:$F$139,3,FALSE)</f>
        <v>SECRETARY OF STATE</v>
      </c>
      <c r="C9919" s="8" t="s">
        <v>12</v>
      </c>
      <c r="D9919" s="8" t="str">
        <f t="shared" si="1994"/>
        <v>STA2387</v>
      </c>
      <c r="E9919">
        <v>2387</v>
      </c>
      <c r="F9919" t="str">
        <f>VLOOKUP(D9919,'Fund List'!$A$2:$F$1324,6,FALSE)</f>
        <v>NOTARY BOND FUND</v>
      </c>
      <c r="G9919" s="3">
        <v>4</v>
      </c>
      <c r="I9919" s="24">
        <f t="shared" si="2004"/>
        <v>4.3194681571356508</v>
      </c>
    </row>
    <row r="9920" spans="1:9" hidden="1" outlineLevel="3" x14ac:dyDescent="0.25">
      <c r="A9920" t="s">
        <v>128</v>
      </c>
      <c r="B9920" t="str">
        <f>VLOOKUP(A9920,'AGENCY CODES'!$C$4:$F$139,3,FALSE)</f>
        <v>SECRETARY OF STATE</v>
      </c>
      <c r="C9920" s="8">
        <v>8</v>
      </c>
      <c r="D9920" s="8" t="str">
        <f t="shared" si="1994"/>
        <v>STA2387</v>
      </c>
      <c r="E9920">
        <v>2387</v>
      </c>
      <c r="F9920" t="str">
        <f>VLOOKUP(D9920,'Fund List'!$A$2:$F$1324,6,FALSE)</f>
        <v>NOTARY BOND FUND</v>
      </c>
      <c r="G9920" s="3">
        <v>369</v>
      </c>
      <c r="I9920" s="24">
        <f t="shared" si="2004"/>
        <v>398.47093749576385</v>
      </c>
    </row>
    <row r="9921" spans="1:9" outlineLevel="2" collapsed="1" x14ac:dyDescent="0.25">
      <c r="F9921" s="1" t="s">
        <v>4741</v>
      </c>
      <c r="I9921" s="24">
        <f t="shared" ref="I9921" si="2005">SUBTOTAL(9,I9913:I9920)</f>
        <v>780.74386940226896</v>
      </c>
    </row>
    <row r="9922" spans="1:9" hidden="1" outlineLevel="3" x14ac:dyDescent="0.25">
      <c r="A9922" t="s">
        <v>128</v>
      </c>
      <c r="B9922" t="str">
        <f>VLOOKUP(A9922,'AGENCY CODES'!$C$4:$F$139,3,FALSE)</f>
        <v>SECRETARY OF STATE</v>
      </c>
      <c r="C9922" s="8" t="s">
        <v>1</v>
      </c>
      <c r="D9922" s="8" t="str">
        <f t="shared" ref="D9922:D9984" si="2006">CONCATENATE(A9922,E9922)</f>
        <v>STA2426</v>
      </c>
      <c r="E9922">
        <v>2426</v>
      </c>
      <c r="F9922" t="str">
        <f>VLOOKUP(D9922,'Fund List'!$A$2:$F$1324,6,FALSE)</f>
        <v>STANDING POLITICAL COMMITTEE ADMIN FUND</v>
      </c>
      <c r="G9922" s="3">
        <v>2</v>
      </c>
      <c r="I9922" s="24">
        <f t="shared" ref="I9922:I9928" si="2007">$G9922/$G$10*I$5</f>
        <v>2.1597340785678254</v>
      </c>
    </row>
    <row r="9923" spans="1:9" hidden="1" outlineLevel="3" x14ac:dyDescent="0.25">
      <c r="A9923" t="s">
        <v>128</v>
      </c>
      <c r="B9923" t="str">
        <f>VLOOKUP(A9923,'AGENCY CODES'!$C$4:$F$139,3,FALSE)</f>
        <v>SECRETARY OF STATE</v>
      </c>
      <c r="C9923" s="8" t="s">
        <v>3</v>
      </c>
      <c r="D9923" s="8" t="str">
        <f t="shared" si="2006"/>
        <v>STA2426</v>
      </c>
      <c r="E9923">
        <v>2426</v>
      </c>
      <c r="F9923" t="str">
        <f>VLOOKUP(D9923,'Fund List'!$A$2:$F$1324,6,FALSE)</f>
        <v>STANDING POLITICAL COMMITTEE ADMIN FUND</v>
      </c>
      <c r="G9923" s="3">
        <v>20</v>
      </c>
      <c r="I9923" s="24">
        <f t="shared" si="2007"/>
        <v>21.597340785678256</v>
      </c>
    </row>
    <row r="9924" spans="1:9" hidden="1" outlineLevel="3" x14ac:dyDescent="0.25">
      <c r="A9924" t="s">
        <v>128</v>
      </c>
      <c r="B9924" t="str">
        <f>VLOOKUP(A9924,'AGENCY CODES'!$C$4:$F$139,3,FALSE)</f>
        <v>SECRETARY OF STATE</v>
      </c>
      <c r="C9924" s="8" t="s">
        <v>4</v>
      </c>
      <c r="D9924" s="8" t="str">
        <f t="shared" si="2006"/>
        <v>STA2426</v>
      </c>
      <c r="E9924">
        <v>2426</v>
      </c>
      <c r="F9924" t="str">
        <f>VLOOKUP(D9924,'Fund List'!$A$2:$F$1324,6,FALSE)</f>
        <v>STANDING POLITICAL COMMITTEE ADMIN FUND</v>
      </c>
      <c r="G9924" s="3">
        <v>1</v>
      </c>
      <c r="I9924" s="24">
        <f t="shared" si="2007"/>
        <v>1.0798670392839127</v>
      </c>
    </row>
    <row r="9925" spans="1:9" hidden="1" outlineLevel="3" x14ac:dyDescent="0.25">
      <c r="A9925" t="s">
        <v>128</v>
      </c>
      <c r="B9925" t="str">
        <f>VLOOKUP(A9925,'AGENCY CODES'!$C$4:$F$139,3,FALSE)</f>
        <v>SECRETARY OF STATE</v>
      </c>
      <c r="C9925" s="8" t="s">
        <v>5</v>
      </c>
      <c r="D9925" s="8" t="str">
        <f t="shared" si="2006"/>
        <v>STA2426</v>
      </c>
      <c r="E9925">
        <v>2426</v>
      </c>
      <c r="F9925" t="str">
        <f>VLOOKUP(D9925,'Fund List'!$A$2:$F$1324,6,FALSE)</f>
        <v>STANDING POLITICAL COMMITTEE ADMIN FUND</v>
      </c>
      <c r="G9925" s="3">
        <v>1</v>
      </c>
      <c r="I9925" s="24">
        <f t="shared" si="2007"/>
        <v>1.0798670392839127</v>
      </c>
    </row>
    <row r="9926" spans="1:9" hidden="1" outlineLevel="3" x14ac:dyDescent="0.25">
      <c r="A9926" t="s">
        <v>128</v>
      </c>
      <c r="B9926" t="str">
        <f>VLOOKUP(A9926,'AGENCY CODES'!$C$4:$F$139,3,FALSE)</f>
        <v>SECRETARY OF STATE</v>
      </c>
      <c r="C9926" s="8" t="s">
        <v>7</v>
      </c>
      <c r="D9926" s="8" t="str">
        <f t="shared" si="2006"/>
        <v>STA2426</v>
      </c>
      <c r="E9926">
        <v>2426</v>
      </c>
      <c r="F9926" t="str">
        <f>VLOOKUP(D9926,'Fund List'!$A$2:$F$1324,6,FALSE)</f>
        <v>STANDING POLITICAL COMMITTEE ADMIN FUND</v>
      </c>
      <c r="G9926" s="3">
        <v>12</v>
      </c>
      <c r="I9926" s="24">
        <f t="shared" si="2007"/>
        <v>12.958404471406952</v>
      </c>
    </row>
    <row r="9927" spans="1:9" hidden="1" outlineLevel="3" x14ac:dyDescent="0.25">
      <c r="A9927" t="s">
        <v>128</v>
      </c>
      <c r="B9927" t="str">
        <f>VLOOKUP(A9927,'AGENCY CODES'!$C$4:$F$139,3,FALSE)</f>
        <v>SECRETARY OF STATE</v>
      </c>
      <c r="C9927" s="8" t="s">
        <v>8</v>
      </c>
      <c r="D9927" s="8" t="str">
        <f t="shared" si="2006"/>
        <v>STA2426</v>
      </c>
      <c r="E9927">
        <v>2426</v>
      </c>
      <c r="F9927" t="str">
        <f>VLOOKUP(D9927,'Fund List'!$A$2:$F$1324,6,FALSE)</f>
        <v>STANDING POLITICAL COMMITTEE ADMIN FUND</v>
      </c>
      <c r="G9927" s="3">
        <v>12</v>
      </c>
      <c r="I9927" s="24">
        <f t="shared" si="2007"/>
        <v>12.958404471406952</v>
      </c>
    </row>
    <row r="9928" spans="1:9" hidden="1" outlineLevel="3" x14ac:dyDescent="0.25">
      <c r="A9928" t="s">
        <v>128</v>
      </c>
      <c r="B9928" t="str">
        <f>VLOOKUP(A9928,'AGENCY CODES'!$C$4:$F$139,3,FALSE)</f>
        <v>SECRETARY OF STATE</v>
      </c>
      <c r="C9928" s="8" t="s">
        <v>12</v>
      </c>
      <c r="D9928" s="8" t="str">
        <f t="shared" si="2006"/>
        <v>STA2426</v>
      </c>
      <c r="E9928">
        <v>2426</v>
      </c>
      <c r="F9928" t="str">
        <f>VLOOKUP(D9928,'Fund List'!$A$2:$F$1324,6,FALSE)</f>
        <v>STANDING POLITICAL COMMITTEE ADMIN FUND</v>
      </c>
      <c r="G9928" s="3">
        <v>2</v>
      </c>
      <c r="I9928" s="24">
        <f t="shared" si="2007"/>
        <v>2.1597340785678254</v>
      </c>
    </row>
    <row r="9929" spans="1:9" outlineLevel="2" collapsed="1" x14ac:dyDescent="0.25">
      <c r="F9929" s="1" t="s">
        <v>4742</v>
      </c>
      <c r="I9929" s="24">
        <f t="shared" ref="I9929" si="2008">SUBTOTAL(9,I9922:I9928)</f>
        <v>53.993351964195632</v>
      </c>
    </row>
    <row r="9930" spans="1:9" hidden="1" outlineLevel="3" x14ac:dyDescent="0.25">
      <c r="A9930" t="s">
        <v>128</v>
      </c>
      <c r="B9930" t="str">
        <f>VLOOKUP(A9930,'AGENCY CODES'!$C$4:$F$139,3,FALSE)</f>
        <v>SECRETARY OF STATE</v>
      </c>
      <c r="C9930" s="8" t="s">
        <v>1</v>
      </c>
      <c r="D9930" s="8" t="str">
        <f t="shared" si="2006"/>
        <v>STA2431</v>
      </c>
      <c r="E9930">
        <v>2431</v>
      </c>
      <c r="F9930" t="str">
        <f>VLOOKUP(D9930,'Fund List'!$A$2:$F$1324,6,FALSE)</f>
        <v>RECORDS SERVICES FUND</v>
      </c>
      <c r="G9930" s="3">
        <v>19</v>
      </c>
      <c r="I9930" s="24">
        <f t="shared" ref="I9930:I9941" si="2009">$G9930/$G$10*I$5</f>
        <v>20.517473746394341</v>
      </c>
    </row>
    <row r="9931" spans="1:9" hidden="1" outlineLevel="3" x14ac:dyDescent="0.25">
      <c r="A9931" t="s">
        <v>128</v>
      </c>
      <c r="B9931" t="str">
        <f>VLOOKUP(A9931,'AGENCY CODES'!$C$4:$F$139,3,FALSE)</f>
        <v>SECRETARY OF STATE</v>
      </c>
      <c r="C9931" s="8" t="s">
        <v>3</v>
      </c>
      <c r="D9931" s="8" t="str">
        <f t="shared" si="2006"/>
        <v>STA2431</v>
      </c>
      <c r="E9931">
        <v>2431</v>
      </c>
      <c r="F9931" t="str">
        <f>VLOOKUP(D9931,'Fund List'!$A$2:$F$1324,6,FALSE)</f>
        <v>RECORDS SERVICES FUND</v>
      </c>
      <c r="G9931" s="3">
        <v>51</v>
      </c>
      <c r="I9931" s="24">
        <f t="shared" si="2009"/>
        <v>55.073219003479551</v>
      </c>
    </row>
    <row r="9932" spans="1:9" hidden="1" outlineLevel="3" x14ac:dyDescent="0.25">
      <c r="A9932" t="s">
        <v>128</v>
      </c>
      <c r="B9932" t="str">
        <f>VLOOKUP(A9932,'AGENCY CODES'!$C$4:$F$139,3,FALSE)</f>
        <v>SECRETARY OF STATE</v>
      </c>
      <c r="C9932" s="8" t="s">
        <v>4</v>
      </c>
      <c r="D9932" s="8" t="str">
        <f t="shared" si="2006"/>
        <v>STA2431</v>
      </c>
      <c r="E9932">
        <v>2431</v>
      </c>
      <c r="F9932" t="str">
        <f>VLOOKUP(D9932,'Fund List'!$A$2:$F$1324,6,FALSE)</f>
        <v>RECORDS SERVICES FUND</v>
      </c>
      <c r="G9932" s="3">
        <v>25</v>
      </c>
      <c r="I9932" s="24">
        <f t="shared" si="2009"/>
        <v>26.99667598209782</v>
      </c>
    </row>
    <row r="9933" spans="1:9" hidden="1" outlineLevel="3" x14ac:dyDescent="0.25">
      <c r="A9933" t="s">
        <v>128</v>
      </c>
      <c r="B9933" t="str">
        <f>VLOOKUP(A9933,'AGENCY CODES'!$C$4:$F$139,3,FALSE)</f>
        <v>SECRETARY OF STATE</v>
      </c>
      <c r="C9933" s="8" t="s">
        <v>5</v>
      </c>
      <c r="D9933" s="8" t="str">
        <f t="shared" si="2006"/>
        <v>STA2431</v>
      </c>
      <c r="E9933">
        <v>2431</v>
      </c>
      <c r="F9933" t="str">
        <f>VLOOKUP(D9933,'Fund List'!$A$2:$F$1324,6,FALSE)</f>
        <v>RECORDS SERVICES FUND</v>
      </c>
      <c r="G9933" s="3">
        <v>1</v>
      </c>
      <c r="I9933" s="24">
        <f t="shared" si="2009"/>
        <v>1.0798670392839127</v>
      </c>
    </row>
    <row r="9934" spans="1:9" hidden="1" outlineLevel="3" x14ac:dyDescent="0.25">
      <c r="A9934" t="s">
        <v>128</v>
      </c>
      <c r="B9934" t="str">
        <f>VLOOKUP(A9934,'AGENCY CODES'!$C$4:$F$139,3,FALSE)</f>
        <v>SECRETARY OF STATE</v>
      </c>
      <c r="C9934" s="8" t="s">
        <v>6</v>
      </c>
      <c r="D9934" s="8" t="str">
        <f t="shared" si="2006"/>
        <v>STA2431</v>
      </c>
      <c r="E9934">
        <v>2431</v>
      </c>
      <c r="F9934" t="str">
        <f>VLOOKUP(D9934,'Fund List'!$A$2:$F$1324,6,FALSE)</f>
        <v>RECORDS SERVICES FUND</v>
      </c>
      <c r="G9934" s="3">
        <v>56</v>
      </c>
      <c r="I9934" s="24">
        <f t="shared" si="2009"/>
        <v>60.472554199899108</v>
      </c>
    </row>
    <row r="9935" spans="1:9" hidden="1" outlineLevel="3" x14ac:dyDescent="0.25">
      <c r="A9935" t="s">
        <v>128</v>
      </c>
      <c r="B9935" t="str">
        <f>VLOOKUP(A9935,'AGENCY CODES'!$C$4:$F$139,3,FALSE)</f>
        <v>SECRETARY OF STATE</v>
      </c>
      <c r="C9935" s="8" t="s">
        <v>7</v>
      </c>
      <c r="D9935" s="8" t="str">
        <f t="shared" si="2006"/>
        <v>STA2431</v>
      </c>
      <c r="E9935">
        <v>2431</v>
      </c>
      <c r="F9935" t="str">
        <f>VLOOKUP(D9935,'Fund List'!$A$2:$F$1324,6,FALSE)</f>
        <v>RECORDS SERVICES FUND</v>
      </c>
      <c r="G9935" s="3">
        <v>1721</v>
      </c>
      <c r="I9935" s="24">
        <f t="shared" si="2009"/>
        <v>1858.4511746076141</v>
      </c>
    </row>
    <row r="9936" spans="1:9" hidden="1" outlineLevel="3" x14ac:dyDescent="0.25">
      <c r="A9936" t="s">
        <v>128</v>
      </c>
      <c r="B9936" t="str">
        <f>VLOOKUP(A9936,'AGENCY CODES'!$C$4:$F$139,3,FALSE)</f>
        <v>SECRETARY OF STATE</v>
      </c>
      <c r="C9936" s="8" t="s">
        <v>8</v>
      </c>
      <c r="D9936" s="8" t="str">
        <f t="shared" si="2006"/>
        <v>STA2431</v>
      </c>
      <c r="E9936">
        <v>2431</v>
      </c>
      <c r="F9936" t="str">
        <f>VLOOKUP(D9936,'Fund List'!$A$2:$F$1324,6,FALSE)</f>
        <v>RECORDS SERVICES FUND</v>
      </c>
      <c r="G9936" s="3">
        <v>6</v>
      </c>
      <c r="I9936" s="24">
        <f t="shared" si="2009"/>
        <v>6.4792022357034762</v>
      </c>
    </row>
    <row r="9937" spans="1:9" hidden="1" outlineLevel="3" x14ac:dyDescent="0.25">
      <c r="A9937" t="s">
        <v>128</v>
      </c>
      <c r="B9937" t="str">
        <f>VLOOKUP(A9937,'AGENCY CODES'!$C$4:$F$139,3,FALSE)</f>
        <v>SECRETARY OF STATE</v>
      </c>
      <c r="C9937" s="8" t="s">
        <v>10</v>
      </c>
      <c r="D9937" s="8" t="str">
        <f t="shared" si="2006"/>
        <v>STA2431</v>
      </c>
      <c r="E9937">
        <v>2431</v>
      </c>
      <c r="F9937" t="str">
        <f>VLOOKUP(D9937,'Fund List'!$A$2:$F$1324,6,FALSE)</f>
        <v>RECORDS SERVICES FUND</v>
      </c>
      <c r="G9937" s="3">
        <v>99</v>
      </c>
      <c r="I9937" s="24">
        <f t="shared" si="2009"/>
        <v>106.90683688910737</v>
      </c>
    </row>
    <row r="9938" spans="1:9" hidden="1" outlineLevel="3" x14ac:dyDescent="0.25">
      <c r="A9938" t="s">
        <v>128</v>
      </c>
      <c r="B9938" t="str">
        <f>VLOOKUP(A9938,'AGENCY CODES'!$C$4:$F$139,3,FALSE)</f>
        <v>SECRETARY OF STATE</v>
      </c>
      <c r="C9938" s="8" t="s">
        <v>11</v>
      </c>
      <c r="D9938" s="8" t="str">
        <f t="shared" si="2006"/>
        <v>STA2431</v>
      </c>
      <c r="E9938">
        <v>2431</v>
      </c>
      <c r="F9938" t="str">
        <f>VLOOKUP(D9938,'Fund List'!$A$2:$F$1324,6,FALSE)</f>
        <v>RECORDS SERVICES FUND</v>
      </c>
      <c r="G9938" s="3">
        <v>210</v>
      </c>
      <c r="I9938" s="24">
        <f t="shared" si="2009"/>
        <v>226.7720782496217</v>
      </c>
    </row>
    <row r="9939" spans="1:9" hidden="1" outlineLevel="3" x14ac:dyDescent="0.25">
      <c r="A9939" t="s">
        <v>128</v>
      </c>
      <c r="B9939" t="str">
        <f>VLOOKUP(A9939,'AGENCY CODES'!$C$4:$F$139,3,FALSE)</f>
        <v>SECRETARY OF STATE</v>
      </c>
      <c r="C9939" s="8" t="s">
        <v>12</v>
      </c>
      <c r="D9939" s="8" t="str">
        <f t="shared" si="2006"/>
        <v>STA2431</v>
      </c>
      <c r="E9939">
        <v>2431</v>
      </c>
      <c r="F9939" t="str">
        <f>VLOOKUP(D9939,'Fund List'!$A$2:$F$1324,6,FALSE)</f>
        <v>RECORDS SERVICES FUND</v>
      </c>
      <c r="G9939" s="3">
        <v>8</v>
      </c>
      <c r="I9939" s="24">
        <f t="shared" si="2009"/>
        <v>8.6389363142713016</v>
      </c>
    </row>
    <row r="9940" spans="1:9" hidden="1" outlineLevel="3" x14ac:dyDescent="0.25">
      <c r="A9940" t="s">
        <v>128</v>
      </c>
      <c r="B9940" t="str">
        <f>VLOOKUP(A9940,'AGENCY CODES'!$C$4:$F$139,3,FALSE)</f>
        <v>SECRETARY OF STATE</v>
      </c>
      <c r="C9940" s="8">
        <v>2</v>
      </c>
      <c r="D9940" s="8" t="str">
        <f t="shared" si="2006"/>
        <v>STA2431</v>
      </c>
      <c r="E9940">
        <v>2431</v>
      </c>
      <c r="F9940" t="str">
        <f>VLOOKUP(D9940,'Fund List'!$A$2:$F$1324,6,FALSE)</f>
        <v>RECORDS SERVICES FUND</v>
      </c>
      <c r="G9940" s="3">
        <v>218</v>
      </c>
      <c r="I9940" s="24">
        <f t="shared" si="2009"/>
        <v>235.41101456389299</v>
      </c>
    </row>
    <row r="9941" spans="1:9" hidden="1" outlineLevel="3" x14ac:dyDescent="0.25">
      <c r="A9941" t="s">
        <v>128</v>
      </c>
      <c r="B9941" t="str">
        <f>VLOOKUP(A9941,'AGENCY CODES'!$C$4:$F$139,3,FALSE)</f>
        <v>SECRETARY OF STATE</v>
      </c>
      <c r="C9941" s="8">
        <v>8</v>
      </c>
      <c r="D9941" s="8" t="str">
        <f t="shared" si="2006"/>
        <v>STA2431</v>
      </c>
      <c r="E9941">
        <v>2431</v>
      </c>
      <c r="F9941" t="str">
        <f>VLOOKUP(D9941,'Fund List'!$A$2:$F$1324,6,FALSE)</f>
        <v>RECORDS SERVICES FUND</v>
      </c>
      <c r="G9941" s="3">
        <v>444</v>
      </c>
      <c r="I9941" s="24">
        <f t="shared" si="2009"/>
        <v>479.46096544205727</v>
      </c>
    </row>
    <row r="9942" spans="1:9" outlineLevel="2" collapsed="1" x14ac:dyDescent="0.25">
      <c r="F9942" s="1" t="s">
        <v>4743</v>
      </c>
      <c r="I9942" s="24">
        <f t="shared" ref="I9942" si="2010">SUBTOTAL(9,I9930:I9941)</f>
        <v>3086.2599982734228</v>
      </c>
    </row>
    <row r="9943" spans="1:9" hidden="1" outlineLevel="3" x14ac:dyDescent="0.25">
      <c r="A9943" t="s">
        <v>128</v>
      </c>
      <c r="B9943" t="str">
        <f>VLOOKUP(A9943,'AGENCY CODES'!$C$4:$F$139,3,FALSE)</f>
        <v>SECRETARY OF STATE</v>
      </c>
      <c r="C9943" s="8" t="s">
        <v>4</v>
      </c>
      <c r="D9943" s="8" t="str">
        <f t="shared" si="2006"/>
        <v>STA2500</v>
      </c>
      <c r="E9943">
        <v>2500</v>
      </c>
      <c r="F9943" t="str">
        <f>VLOOKUP(D9943,'Fund List'!$A$2:$F$1324,6,FALSE)</f>
        <v>IGA AND ISA FUND</v>
      </c>
      <c r="G9943" s="3">
        <v>2</v>
      </c>
      <c r="I9943" s="24">
        <f t="shared" ref="I9943:I9950" si="2011">$G9943/$G$10*I$5</f>
        <v>2.1597340785678254</v>
      </c>
    </row>
    <row r="9944" spans="1:9" hidden="1" outlineLevel="3" x14ac:dyDescent="0.25">
      <c r="A9944" t="s">
        <v>128</v>
      </c>
      <c r="B9944" t="str">
        <f>VLOOKUP(A9944,'AGENCY CODES'!$C$4:$F$139,3,FALSE)</f>
        <v>SECRETARY OF STATE</v>
      </c>
      <c r="C9944" s="8" t="s">
        <v>5</v>
      </c>
      <c r="D9944" s="8" t="str">
        <f t="shared" si="2006"/>
        <v>STA2500</v>
      </c>
      <c r="E9944">
        <v>2500</v>
      </c>
      <c r="F9944" t="str">
        <f>VLOOKUP(D9944,'Fund List'!$A$2:$F$1324,6,FALSE)</f>
        <v>IGA AND ISA FUND</v>
      </c>
      <c r="G9944" s="3">
        <v>1</v>
      </c>
      <c r="I9944" s="24">
        <f t="shared" si="2011"/>
        <v>1.0798670392839127</v>
      </c>
    </row>
    <row r="9945" spans="1:9" hidden="1" outlineLevel="3" x14ac:dyDescent="0.25">
      <c r="A9945" t="s">
        <v>128</v>
      </c>
      <c r="B9945" t="str">
        <f>VLOOKUP(A9945,'AGENCY CODES'!$C$4:$F$139,3,FALSE)</f>
        <v>SECRETARY OF STATE</v>
      </c>
      <c r="C9945" s="8" t="s">
        <v>6</v>
      </c>
      <c r="D9945" s="8" t="str">
        <f t="shared" si="2006"/>
        <v>STA2500</v>
      </c>
      <c r="E9945">
        <v>2500</v>
      </c>
      <c r="F9945" t="str">
        <f>VLOOKUP(D9945,'Fund List'!$A$2:$F$1324,6,FALSE)</f>
        <v>IGA AND ISA FUND</v>
      </c>
      <c r="G9945" s="3">
        <v>32</v>
      </c>
      <c r="I9945" s="24">
        <f t="shared" si="2011"/>
        <v>34.555745257085206</v>
      </c>
    </row>
    <row r="9946" spans="1:9" hidden="1" outlineLevel="3" x14ac:dyDescent="0.25">
      <c r="A9946" t="s">
        <v>128</v>
      </c>
      <c r="B9946" t="str">
        <f>VLOOKUP(A9946,'AGENCY CODES'!$C$4:$F$139,3,FALSE)</f>
        <v>SECRETARY OF STATE</v>
      </c>
      <c r="C9946" s="8" t="s">
        <v>10</v>
      </c>
      <c r="D9946" s="8" t="str">
        <f t="shared" si="2006"/>
        <v>STA2500</v>
      </c>
      <c r="E9946">
        <v>2500</v>
      </c>
      <c r="F9946" t="str">
        <f>VLOOKUP(D9946,'Fund List'!$A$2:$F$1324,6,FALSE)</f>
        <v>IGA AND ISA FUND</v>
      </c>
      <c r="G9946" s="3">
        <v>3</v>
      </c>
      <c r="I9946" s="24">
        <f t="shared" si="2011"/>
        <v>3.2396011178517381</v>
      </c>
    </row>
    <row r="9947" spans="1:9" hidden="1" outlineLevel="3" x14ac:dyDescent="0.25">
      <c r="A9947" t="s">
        <v>128</v>
      </c>
      <c r="B9947" t="str">
        <f>VLOOKUP(A9947,'AGENCY CODES'!$C$4:$F$139,3,FALSE)</f>
        <v>SECRETARY OF STATE</v>
      </c>
      <c r="C9947" s="8" t="s">
        <v>11</v>
      </c>
      <c r="D9947" s="8" t="str">
        <f t="shared" si="2006"/>
        <v>STA2500</v>
      </c>
      <c r="E9947">
        <v>2500</v>
      </c>
      <c r="F9947" t="str">
        <f>VLOOKUP(D9947,'Fund List'!$A$2:$F$1324,6,FALSE)</f>
        <v>IGA AND ISA FUND</v>
      </c>
      <c r="G9947" s="3">
        <v>3</v>
      </c>
      <c r="I9947" s="24">
        <f t="shared" si="2011"/>
        <v>3.2396011178517381</v>
      </c>
    </row>
    <row r="9948" spans="1:9" hidden="1" outlineLevel="3" x14ac:dyDescent="0.25">
      <c r="A9948" t="s">
        <v>128</v>
      </c>
      <c r="B9948" t="str">
        <f>VLOOKUP(A9948,'AGENCY CODES'!$C$4:$F$139,3,FALSE)</f>
        <v>SECRETARY OF STATE</v>
      </c>
      <c r="C9948" s="8" t="s">
        <v>12</v>
      </c>
      <c r="D9948" s="8" t="str">
        <f t="shared" si="2006"/>
        <v>STA2500</v>
      </c>
      <c r="E9948">
        <v>2500</v>
      </c>
      <c r="F9948" t="str">
        <f>VLOOKUP(D9948,'Fund List'!$A$2:$F$1324,6,FALSE)</f>
        <v>IGA AND ISA FUND</v>
      </c>
      <c r="G9948" s="3">
        <v>3</v>
      </c>
      <c r="I9948" s="24">
        <f t="shared" si="2011"/>
        <v>3.2396011178517381</v>
      </c>
    </row>
    <row r="9949" spans="1:9" hidden="1" outlineLevel="3" x14ac:dyDescent="0.25">
      <c r="A9949" t="s">
        <v>128</v>
      </c>
      <c r="B9949" t="str">
        <f>VLOOKUP(A9949,'AGENCY CODES'!$C$4:$F$139,3,FALSE)</f>
        <v>SECRETARY OF STATE</v>
      </c>
      <c r="C9949" s="8">
        <v>2</v>
      </c>
      <c r="D9949" s="8" t="str">
        <f t="shared" si="2006"/>
        <v>STA2500</v>
      </c>
      <c r="E9949">
        <v>2500</v>
      </c>
      <c r="F9949" t="str">
        <f>VLOOKUP(D9949,'Fund List'!$A$2:$F$1324,6,FALSE)</f>
        <v>IGA AND ISA FUND</v>
      </c>
      <c r="G9949" s="3">
        <v>3</v>
      </c>
      <c r="I9949" s="24">
        <f t="shared" si="2011"/>
        <v>3.2396011178517381</v>
      </c>
    </row>
    <row r="9950" spans="1:9" hidden="1" outlineLevel="3" x14ac:dyDescent="0.25">
      <c r="A9950" t="s">
        <v>128</v>
      </c>
      <c r="B9950" t="str">
        <f>VLOOKUP(A9950,'AGENCY CODES'!$C$4:$F$139,3,FALSE)</f>
        <v>SECRETARY OF STATE</v>
      </c>
      <c r="C9950" s="8">
        <v>8</v>
      </c>
      <c r="D9950" s="8" t="str">
        <f t="shared" si="2006"/>
        <v>STA2500</v>
      </c>
      <c r="E9950">
        <v>2500</v>
      </c>
      <c r="F9950" t="str">
        <f>VLOOKUP(D9950,'Fund List'!$A$2:$F$1324,6,FALSE)</f>
        <v>IGA AND ISA FUND</v>
      </c>
      <c r="G9950" s="3">
        <v>179</v>
      </c>
      <c r="I9950" s="24">
        <f t="shared" si="2011"/>
        <v>193.2962000318204</v>
      </c>
    </row>
    <row r="9951" spans="1:9" outlineLevel="2" collapsed="1" x14ac:dyDescent="0.25">
      <c r="F9951" s="1" t="s">
        <v>4744</v>
      </c>
      <c r="I9951" s="24">
        <f t="shared" ref="I9951" si="2012">SUBTOTAL(9,I9943:I9950)</f>
        <v>244.04995087816431</v>
      </c>
    </row>
    <row r="9952" spans="1:9" hidden="1" outlineLevel="3" x14ac:dyDescent="0.25">
      <c r="A9952" t="s">
        <v>128</v>
      </c>
      <c r="B9952" t="str">
        <f>VLOOKUP(A9952,'AGENCY CODES'!$C$4:$F$139,3,FALSE)</f>
        <v>SECRETARY OF STATE</v>
      </c>
      <c r="C9952" s="8" t="s">
        <v>3</v>
      </c>
      <c r="D9952" s="8" t="str">
        <f t="shared" si="2006"/>
        <v>STA2521</v>
      </c>
      <c r="E9952">
        <v>2521</v>
      </c>
      <c r="F9952" t="str">
        <f>VLOOKUP(D9952,'Fund List'!$A$2:$F$1324,6,FALSE)</f>
        <v>ELECTION TRAINING FUND</v>
      </c>
      <c r="G9952" s="3">
        <v>9</v>
      </c>
      <c r="I9952" s="24">
        <f t="shared" ref="I9952:I9957" si="2013">$G9952/$G$10*I$5</f>
        <v>9.7188033535552147</v>
      </c>
    </row>
    <row r="9953" spans="1:9" hidden="1" outlineLevel="3" x14ac:dyDescent="0.25">
      <c r="A9953" t="s">
        <v>128</v>
      </c>
      <c r="B9953" t="str">
        <f>VLOOKUP(A9953,'AGENCY CODES'!$C$4:$F$139,3,FALSE)</f>
        <v>SECRETARY OF STATE</v>
      </c>
      <c r="C9953" s="8" t="s">
        <v>7</v>
      </c>
      <c r="D9953" s="8" t="str">
        <f t="shared" si="2006"/>
        <v>STA2521</v>
      </c>
      <c r="E9953">
        <v>2521</v>
      </c>
      <c r="F9953" t="str">
        <f>VLOOKUP(D9953,'Fund List'!$A$2:$F$1324,6,FALSE)</f>
        <v>ELECTION TRAINING FUND</v>
      </c>
      <c r="G9953" s="3">
        <v>1</v>
      </c>
      <c r="I9953" s="24">
        <f t="shared" si="2013"/>
        <v>1.0798670392839127</v>
      </c>
    </row>
    <row r="9954" spans="1:9" hidden="1" outlineLevel="3" x14ac:dyDescent="0.25">
      <c r="A9954" t="s">
        <v>128</v>
      </c>
      <c r="B9954" t="str">
        <f>VLOOKUP(A9954,'AGENCY CODES'!$C$4:$F$139,3,FALSE)</f>
        <v>SECRETARY OF STATE</v>
      </c>
      <c r="C9954" s="8" t="s">
        <v>10</v>
      </c>
      <c r="D9954" s="8" t="str">
        <f t="shared" si="2006"/>
        <v>STA2521</v>
      </c>
      <c r="E9954">
        <v>2521</v>
      </c>
      <c r="F9954" t="str">
        <f>VLOOKUP(D9954,'Fund List'!$A$2:$F$1324,6,FALSE)</f>
        <v>ELECTION TRAINING FUND</v>
      </c>
      <c r="G9954" s="3">
        <v>3</v>
      </c>
      <c r="I9954" s="24">
        <f t="shared" si="2013"/>
        <v>3.2396011178517381</v>
      </c>
    </row>
    <row r="9955" spans="1:9" hidden="1" outlineLevel="3" x14ac:dyDescent="0.25">
      <c r="A9955" t="s">
        <v>128</v>
      </c>
      <c r="B9955" t="str">
        <f>VLOOKUP(A9955,'AGENCY CODES'!$C$4:$F$139,3,FALSE)</f>
        <v>SECRETARY OF STATE</v>
      </c>
      <c r="C9955" s="8" t="s">
        <v>11</v>
      </c>
      <c r="D9955" s="8" t="str">
        <f t="shared" si="2006"/>
        <v>STA2521</v>
      </c>
      <c r="E9955">
        <v>2521</v>
      </c>
      <c r="F9955" t="str">
        <f>VLOOKUP(D9955,'Fund List'!$A$2:$F$1324,6,FALSE)</f>
        <v>ELECTION TRAINING FUND</v>
      </c>
      <c r="G9955" s="3">
        <v>4</v>
      </c>
      <c r="I9955" s="24">
        <f t="shared" si="2013"/>
        <v>4.3194681571356508</v>
      </c>
    </row>
    <row r="9956" spans="1:9" hidden="1" outlineLevel="3" x14ac:dyDescent="0.25">
      <c r="A9956" t="s">
        <v>128</v>
      </c>
      <c r="B9956" t="str">
        <f>VLOOKUP(A9956,'AGENCY CODES'!$C$4:$F$139,3,FALSE)</f>
        <v>SECRETARY OF STATE</v>
      </c>
      <c r="C9956" s="8" t="s">
        <v>12</v>
      </c>
      <c r="D9956" s="8" t="str">
        <f t="shared" si="2006"/>
        <v>STA2521</v>
      </c>
      <c r="E9956">
        <v>2521</v>
      </c>
      <c r="F9956" t="str">
        <f>VLOOKUP(D9956,'Fund List'!$A$2:$F$1324,6,FALSE)</f>
        <v>ELECTION TRAINING FUND</v>
      </c>
      <c r="G9956" s="3">
        <v>2</v>
      </c>
      <c r="I9956" s="24">
        <f t="shared" si="2013"/>
        <v>2.1597340785678254</v>
      </c>
    </row>
    <row r="9957" spans="1:9" hidden="1" outlineLevel="3" x14ac:dyDescent="0.25">
      <c r="A9957" t="s">
        <v>128</v>
      </c>
      <c r="B9957" t="str">
        <f>VLOOKUP(A9957,'AGENCY CODES'!$C$4:$F$139,3,FALSE)</f>
        <v>SECRETARY OF STATE</v>
      </c>
      <c r="C9957" s="8">
        <v>2</v>
      </c>
      <c r="D9957" s="8" t="str">
        <f t="shared" si="2006"/>
        <v>STA2521</v>
      </c>
      <c r="E9957">
        <v>2521</v>
      </c>
      <c r="F9957" t="str">
        <f>VLOOKUP(D9957,'Fund List'!$A$2:$F$1324,6,FALSE)</f>
        <v>ELECTION TRAINING FUND</v>
      </c>
      <c r="G9957" s="3">
        <v>4</v>
      </c>
      <c r="I9957" s="24">
        <f t="shared" si="2013"/>
        <v>4.3194681571356508</v>
      </c>
    </row>
    <row r="9958" spans="1:9" outlineLevel="2" collapsed="1" x14ac:dyDescent="0.25">
      <c r="F9958" s="1" t="s">
        <v>4745</v>
      </c>
      <c r="I9958" s="24">
        <f t="shared" ref="I9958" si="2014">SUBTOTAL(9,I9952:I9957)</f>
        <v>24.83694190352999</v>
      </c>
    </row>
    <row r="9959" spans="1:9" hidden="1" outlineLevel="3" x14ac:dyDescent="0.25">
      <c r="A9959" t="s">
        <v>128</v>
      </c>
      <c r="B9959" t="str">
        <f>VLOOKUP(A9959,'AGENCY CODES'!$C$4:$F$139,3,FALSE)</f>
        <v>SECRETARY OF STATE</v>
      </c>
      <c r="C9959" s="8" t="s">
        <v>3</v>
      </c>
      <c r="D9959" s="8" t="str">
        <f t="shared" si="2006"/>
        <v>STA2557</v>
      </c>
      <c r="E9959">
        <v>2557</v>
      </c>
      <c r="F9959" t="str">
        <f>VLOOKUP(D9959,'Fund List'!$A$2:$F$1324,6,FALSE)</f>
        <v>ADDRESS CONFIDENTIALITY PROGRAM FUND</v>
      </c>
      <c r="G9959" s="3">
        <v>398</v>
      </c>
      <c r="I9959" s="24">
        <f t="shared" ref="I9959:I9967" si="2015">$G9959/$G$10*I$5</f>
        <v>429.78708163499726</v>
      </c>
    </row>
    <row r="9960" spans="1:9" hidden="1" outlineLevel="3" x14ac:dyDescent="0.25">
      <c r="A9960" t="s">
        <v>128</v>
      </c>
      <c r="B9960" t="str">
        <f>VLOOKUP(A9960,'AGENCY CODES'!$C$4:$F$139,3,FALSE)</f>
        <v>SECRETARY OF STATE</v>
      </c>
      <c r="C9960" s="8" t="s">
        <v>4</v>
      </c>
      <c r="D9960" s="8" t="str">
        <f t="shared" si="2006"/>
        <v>STA2557</v>
      </c>
      <c r="E9960">
        <v>2557</v>
      </c>
      <c r="F9960" t="str">
        <f>VLOOKUP(D9960,'Fund List'!$A$2:$F$1324,6,FALSE)</f>
        <v>ADDRESS CONFIDENTIALITY PROGRAM FUND</v>
      </c>
      <c r="G9960" s="3">
        <v>1</v>
      </c>
      <c r="I9960" s="24">
        <f t="shared" si="2015"/>
        <v>1.0798670392839127</v>
      </c>
    </row>
    <row r="9961" spans="1:9" hidden="1" outlineLevel="3" x14ac:dyDescent="0.25">
      <c r="A9961" t="s">
        <v>128</v>
      </c>
      <c r="B9961" t="str">
        <f>VLOOKUP(A9961,'AGENCY CODES'!$C$4:$F$139,3,FALSE)</f>
        <v>SECRETARY OF STATE</v>
      </c>
      <c r="C9961" s="8" t="s">
        <v>6</v>
      </c>
      <c r="D9961" s="8" t="str">
        <f t="shared" si="2006"/>
        <v>STA2557</v>
      </c>
      <c r="E9961">
        <v>2557</v>
      </c>
      <c r="F9961" t="str">
        <f>VLOOKUP(D9961,'Fund List'!$A$2:$F$1324,6,FALSE)</f>
        <v>ADDRESS CONFIDENTIALITY PROGRAM FUND</v>
      </c>
      <c r="G9961" s="3">
        <v>160</v>
      </c>
      <c r="I9961" s="24">
        <f t="shared" si="2015"/>
        <v>172.77872628542605</v>
      </c>
    </row>
    <row r="9962" spans="1:9" hidden="1" outlineLevel="3" x14ac:dyDescent="0.25">
      <c r="A9962" t="s">
        <v>128</v>
      </c>
      <c r="B9962" t="str">
        <f>VLOOKUP(A9962,'AGENCY CODES'!$C$4:$F$139,3,FALSE)</f>
        <v>SECRETARY OF STATE</v>
      </c>
      <c r="C9962" s="8" t="s">
        <v>8</v>
      </c>
      <c r="D9962" s="8" t="str">
        <f t="shared" si="2006"/>
        <v>STA2557</v>
      </c>
      <c r="E9962">
        <v>2557</v>
      </c>
      <c r="F9962" t="str">
        <f>VLOOKUP(D9962,'Fund List'!$A$2:$F$1324,6,FALSE)</f>
        <v>ADDRESS CONFIDENTIALITY PROGRAM FUND</v>
      </c>
      <c r="G9962" s="3">
        <v>1</v>
      </c>
      <c r="I9962" s="24">
        <f t="shared" si="2015"/>
        <v>1.0798670392839127</v>
      </c>
    </row>
    <row r="9963" spans="1:9" hidden="1" outlineLevel="3" x14ac:dyDescent="0.25">
      <c r="A9963" t="s">
        <v>128</v>
      </c>
      <c r="B9963" t="str">
        <f>VLOOKUP(A9963,'AGENCY CODES'!$C$4:$F$139,3,FALSE)</f>
        <v>SECRETARY OF STATE</v>
      </c>
      <c r="C9963" s="8" t="s">
        <v>10</v>
      </c>
      <c r="D9963" s="8" t="str">
        <f t="shared" si="2006"/>
        <v>STA2557</v>
      </c>
      <c r="E9963">
        <v>2557</v>
      </c>
      <c r="F9963" t="str">
        <f>VLOOKUP(D9963,'Fund List'!$A$2:$F$1324,6,FALSE)</f>
        <v>ADDRESS CONFIDENTIALITY PROGRAM FUND</v>
      </c>
      <c r="G9963" s="3">
        <v>3</v>
      </c>
      <c r="I9963" s="24">
        <f t="shared" si="2015"/>
        <v>3.2396011178517381</v>
      </c>
    </row>
    <row r="9964" spans="1:9" hidden="1" outlineLevel="3" x14ac:dyDescent="0.25">
      <c r="A9964" t="s">
        <v>128</v>
      </c>
      <c r="B9964" t="str">
        <f>VLOOKUP(A9964,'AGENCY CODES'!$C$4:$F$139,3,FALSE)</f>
        <v>SECRETARY OF STATE</v>
      </c>
      <c r="C9964" s="8" t="s">
        <v>11</v>
      </c>
      <c r="D9964" s="8" t="str">
        <f t="shared" si="2006"/>
        <v>STA2557</v>
      </c>
      <c r="E9964">
        <v>2557</v>
      </c>
      <c r="F9964" t="str">
        <f>VLOOKUP(D9964,'Fund List'!$A$2:$F$1324,6,FALSE)</f>
        <v>ADDRESS CONFIDENTIALITY PROGRAM FUND</v>
      </c>
      <c r="G9964" s="3">
        <v>3</v>
      </c>
      <c r="I9964" s="24">
        <f t="shared" si="2015"/>
        <v>3.2396011178517381</v>
      </c>
    </row>
    <row r="9965" spans="1:9" hidden="1" outlineLevel="3" x14ac:dyDescent="0.25">
      <c r="A9965" t="s">
        <v>128</v>
      </c>
      <c r="B9965" t="str">
        <f>VLOOKUP(A9965,'AGENCY CODES'!$C$4:$F$139,3,FALSE)</f>
        <v>SECRETARY OF STATE</v>
      </c>
      <c r="C9965" s="8" t="s">
        <v>12</v>
      </c>
      <c r="D9965" s="8" t="str">
        <f t="shared" si="2006"/>
        <v>STA2557</v>
      </c>
      <c r="E9965">
        <v>2557</v>
      </c>
      <c r="F9965" t="str">
        <f>VLOOKUP(D9965,'Fund List'!$A$2:$F$1324,6,FALSE)</f>
        <v>ADDRESS CONFIDENTIALITY PROGRAM FUND</v>
      </c>
      <c r="G9965" s="3">
        <v>3</v>
      </c>
      <c r="I9965" s="24">
        <f t="shared" si="2015"/>
        <v>3.2396011178517381</v>
      </c>
    </row>
    <row r="9966" spans="1:9" hidden="1" outlineLevel="3" x14ac:dyDescent="0.25">
      <c r="A9966" t="s">
        <v>128</v>
      </c>
      <c r="B9966" t="str">
        <f>VLOOKUP(A9966,'AGENCY CODES'!$C$4:$F$139,3,FALSE)</f>
        <v>SECRETARY OF STATE</v>
      </c>
      <c r="C9966" s="8">
        <v>2</v>
      </c>
      <c r="D9966" s="8" t="str">
        <f t="shared" si="2006"/>
        <v>STA2557</v>
      </c>
      <c r="E9966">
        <v>2557</v>
      </c>
      <c r="F9966" t="str">
        <f>VLOOKUP(D9966,'Fund List'!$A$2:$F$1324,6,FALSE)</f>
        <v>ADDRESS CONFIDENTIALITY PROGRAM FUND</v>
      </c>
      <c r="G9966" s="3">
        <v>3</v>
      </c>
      <c r="I9966" s="24">
        <f t="shared" si="2015"/>
        <v>3.2396011178517381</v>
      </c>
    </row>
    <row r="9967" spans="1:9" hidden="1" outlineLevel="3" x14ac:dyDescent="0.25">
      <c r="A9967" t="s">
        <v>128</v>
      </c>
      <c r="B9967" t="str">
        <f>VLOOKUP(A9967,'AGENCY CODES'!$C$4:$F$139,3,FALSE)</f>
        <v>SECRETARY OF STATE</v>
      </c>
      <c r="C9967" s="8">
        <v>8</v>
      </c>
      <c r="D9967" s="8" t="str">
        <f t="shared" si="2006"/>
        <v>STA2557</v>
      </c>
      <c r="E9967">
        <v>2557</v>
      </c>
      <c r="F9967" t="str">
        <f>VLOOKUP(D9967,'Fund List'!$A$2:$F$1324,6,FALSE)</f>
        <v>ADDRESS CONFIDENTIALITY PROGRAM FUND</v>
      </c>
      <c r="G9967" s="3">
        <v>376</v>
      </c>
      <c r="I9967" s="24">
        <f t="shared" si="2015"/>
        <v>406.03000677075124</v>
      </c>
    </row>
    <row r="9968" spans="1:9" outlineLevel="2" collapsed="1" x14ac:dyDescent="0.25">
      <c r="F9968" s="1" t="s">
        <v>4746</v>
      </c>
      <c r="I9968" s="24">
        <f t="shared" ref="I9968" si="2016">SUBTOTAL(9,I9959:I9967)</f>
        <v>1023.7139532411494</v>
      </c>
    </row>
    <row r="9969" spans="1:9" hidden="1" outlineLevel="3" x14ac:dyDescent="0.25">
      <c r="A9969" t="s">
        <v>128</v>
      </c>
      <c r="B9969" t="str">
        <f>VLOOKUP(A9969,'AGENCY CODES'!$C$4:$F$139,3,FALSE)</f>
        <v>SECRETARY OF STATE</v>
      </c>
      <c r="C9969" s="8" t="s">
        <v>8</v>
      </c>
      <c r="D9969" s="8" t="str">
        <f t="shared" si="2006"/>
        <v>STA2999</v>
      </c>
      <c r="E9969">
        <v>2999</v>
      </c>
      <c r="F9969" t="str">
        <f>VLOOKUP(D9969,'Fund List'!$A$2:$F$1324,6,FALSE)</f>
        <v>FEDERAL ECONOMIC RECOVERY FUND</v>
      </c>
      <c r="G9969" s="3">
        <v>1</v>
      </c>
      <c r="I9969" s="24">
        <f>$G9969/$G$10*I$5</f>
        <v>1.0798670392839127</v>
      </c>
    </row>
    <row r="9970" spans="1:9" hidden="1" outlineLevel="3" x14ac:dyDescent="0.25">
      <c r="A9970" t="s">
        <v>128</v>
      </c>
      <c r="B9970" t="str">
        <f>VLOOKUP(A9970,'AGENCY CODES'!$C$4:$F$139,3,FALSE)</f>
        <v>SECRETARY OF STATE</v>
      </c>
      <c r="C9970" s="8" t="s">
        <v>10</v>
      </c>
      <c r="D9970" s="8" t="str">
        <f t="shared" si="2006"/>
        <v>STA2999</v>
      </c>
      <c r="E9970">
        <v>2999</v>
      </c>
      <c r="F9970" t="str">
        <f>VLOOKUP(D9970,'Fund List'!$A$2:$F$1324,6,FALSE)</f>
        <v>FEDERAL ECONOMIC RECOVERY FUND</v>
      </c>
      <c r="G9970" s="3">
        <v>1</v>
      </c>
      <c r="I9970" s="24">
        <f>$G9970/$G$10*I$5</f>
        <v>1.0798670392839127</v>
      </c>
    </row>
    <row r="9971" spans="1:9" hidden="1" outlineLevel="3" x14ac:dyDescent="0.25">
      <c r="A9971" t="s">
        <v>128</v>
      </c>
      <c r="B9971" t="str">
        <f>VLOOKUP(A9971,'AGENCY CODES'!$C$4:$F$139,3,FALSE)</f>
        <v>SECRETARY OF STATE</v>
      </c>
      <c r="C9971" s="8" t="s">
        <v>11</v>
      </c>
      <c r="D9971" s="8" t="str">
        <f t="shared" si="2006"/>
        <v>STA2999</v>
      </c>
      <c r="E9971">
        <v>2999</v>
      </c>
      <c r="F9971" t="str">
        <f>VLOOKUP(D9971,'Fund List'!$A$2:$F$1324,6,FALSE)</f>
        <v>FEDERAL ECONOMIC RECOVERY FUND</v>
      </c>
      <c r="G9971" s="3">
        <v>1</v>
      </c>
      <c r="I9971" s="24">
        <f>$G9971/$G$10*I$5</f>
        <v>1.0798670392839127</v>
      </c>
    </row>
    <row r="9972" spans="1:9" hidden="1" outlineLevel="3" x14ac:dyDescent="0.25">
      <c r="A9972" t="s">
        <v>128</v>
      </c>
      <c r="B9972" t="str">
        <f>VLOOKUP(A9972,'AGENCY CODES'!$C$4:$F$139,3,FALSE)</f>
        <v>SECRETARY OF STATE</v>
      </c>
      <c r="C9972" s="8" t="s">
        <v>12</v>
      </c>
      <c r="D9972" s="8" t="str">
        <f t="shared" si="2006"/>
        <v>STA2999</v>
      </c>
      <c r="E9972">
        <v>2999</v>
      </c>
      <c r="F9972" t="str">
        <f>VLOOKUP(D9972,'Fund List'!$A$2:$F$1324,6,FALSE)</f>
        <v>FEDERAL ECONOMIC RECOVERY FUND</v>
      </c>
      <c r="G9972" s="3">
        <v>2</v>
      </c>
      <c r="I9972" s="24">
        <f>$G9972/$G$10*I$5</f>
        <v>2.1597340785678254</v>
      </c>
    </row>
    <row r="9973" spans="1:9" hidden="1" outlineLevel="3" x14ac:dyDescent="0.25">
      <c r="A9973" t="s">
        <v>128</v>
      </c>
      <c r="B9973" t="str">
        <f>VLOOKUP(A9973,'AGENCY CODES'!$C$4:$F$139,3,FALSE)</f>
        <v>SECRETARY OF STATE</v>
      </c>
      <c r="C9973" s="8">
        <v>2</v>
      </c>
      <c r="D9973" s="8" t="str">
        <f t="shared" si="2006"/>
        <v>STA2999</v>
      </c>
      <c r="E9973">
        <v>2999</v>
      </c>
      <c r="F9973" t="str">
        <f>VLOOKUP(D9973,'Fund List'!$A$2:$F$1324,6,FALSE)</f>
        <v>FEDERAL ECONOMIC RECOVERY FUND</v>
      </c>
      <c r="G9973" s="3">
        <v>1</v>
      </c>
      <c r="I9973" s="24">
        <f>$G9973/$G$10*I$5</f>
        <v>1.0798670392839127</v>
      </c>
    </row>
    <row r="9974" spans="1:9" outlineLevel="2" collapsed="1" x14ac:dyDescent="0.25">
      <c r="F9974" s="1" t="s">
        <v>4042</v>
      </c>
      <c r="I9974" s="24">
        <f t="shared" ref="I9974" si="2017">SUBTOTAL(9,I9969:I9973)</f>
        <v>6.4792022357034771</v>
      </c>
    </row>
    <row r="9975" spans="1:9" hidden="1" outlineLevel="3" x14ac:dyDescent="0.25">
      <c r="A9975" t="s">
        <v>128</v>
      </c>
      <c r="B9975" t="str">
        <f>VLOOKUP(A9975,'AGENCY CODES'!$C$4:$F$139,3,FALSE)</f>
        <v>SECRETARY OF STATE</v>
      </c>
      <c r="C9975" s="8" t="s">
        <v>1</v>
      </c>
      <c r="D9975" s="8" t="str">
        <f t="shared" si="2006"/>
        <v>STA4008</v>
      </c>
      <c r="E9975">
        <v>4008</v>
      </c>
      <c r="F9975" t="str">
        <f>VLOOKUP(D9975,'Fund List'!$A$2:$F$1324,6,FALSE)</f>
        <v>GIFT SHOP REVOLVING</v>
      </c>
      <c r="G9975" s="3">
        <v>2</v>
      </c>
      <c r="I9975" s="24">
        <f t="shared" ref="I9975:I9985" si="2018">$G9975/$G$10*I$5</f>
        <v>2.1597340785678254</v>
      </c>
    </row>
    <row r="9976" spans="1:9" hidden="1" outlineLevel="3" x14ac:dyDescent="0.25">
      <c r="A9976" t="s">
        <v>128</v>
      </c>
      <c r="B9976" t="str">
        <f>VLOOKUP(A9976,'AGENCY CODES'!$C$4:$F$139,3,FALSE)</f>
        <v>SECRETARY OF STATE</v>
      </c>
      <c r="C9976" s="8" t="s">
        <v>3</v>
      </c>
      <c r="D9976" s="8" t="str">
        <f t="shared" si="2006"/>
        <v>STA4008</v>
      </c>
      <c r="E9976">
        <v>4008</v>
      </c>
      <c r="F9976" t="str">
        <f>VLOOKUP(D9976,'Fund List'!$A$2:$F$1324,6,FALSE)</f>
        <v>GIFT SHOP REVOLVING</v>
      </c>
      <c r="G9976" s="3">
        <v>367</v>
      </c>
      <c r="I9976" s="24">
        <f t="shared" si="2018"/>
        <v>396.311203417196</v>
      </c>
    </row>
    <row r="9977" spans="1:9" hidden="1" outlineLevel="3" x14ac:dyDescent="0.25">
      <c r="A9977" t="s">
        <v>128</v>
      </c>
      <c r="B9977" t="str">
        <f>VLOOKUP(A9977,'AGENCY CODES'!$C$4:$F$139,3,FALSE)</f>
        <v>SECRETARY OF STATE</v>
      </c>
      <c r="C9977" s="8" t="s">
        <v>4</v>
      </c>
      <c r="D9977" s="8" t="str">
        <f t="shared" si="2006"/>
        <v>STA4008</v>
      </c>
      <c r="E9977">
        <v>4008</v>
      </c>
      <c r="F9977" t="str">
        <f>VLOOKUP(D9977,'Fund List'!$A$2:$F$1324,6,FALSE)</f>
        <v>GIFT SHOP REVOLVING</v>
      </c>
      <c r="G9977" s="3">
        <v>2</v>
      </c>
      <c r="I9977" s="24">
        <f t="shared" si="2018"/>
        <v>2.1597340785678254</v>
      </c>
    </row>
    <row r="9978" spans="1:9" hidden="1" outlineLevel="3" x14ac:dyDescent="0.25">
      <c r="A9978" t="s">
        <v>128</v>
      </c>
      <c r="B9978" t="str">
        <f>VLOOKUP(A9978,'AGENCY CODES'!$C$4:$F$139,3,FALSE)</f>
        <v>SECRETARY OF STATE</v>
      </c>
      <c r="C9978" s="8" t="s">
        <v>5</v>
      </c>
      <c r="D9978" s="8" t="str">
        <f t="shared" si="2006"/>
        <v>STA4008</v>
      </c>
      <c r="E9978">
        <v>4008</v>
      </c>
      <c r="F9978" t="str">
        <f>VLOOKUP(D9978,'Fund List'!$A$2:$F$1324,6,FALSE)</f>
        <v>GIFT SHOP REVOLVING</v>
      </c>
      <c r="G9978" s="3">
        <v>1</v>
      </c>
      <c r="I9978" s="24">
        <f t="shared" si="2018"/>
        <v>1.0798670392839127</v>
      </c>
    </row>
    <row r="9979" spans="1:9" hidden="1" outlineLevel="3" x14ac:dyDescent="0.25">
      <c r="A9979" t="s">
        <v>128</v>
      </c>
      <c r="B9979" t="str">
        <f>VLOOKUP(A9979,'AGENCY CODES'!$C$4:$F$139,3,FALSE)</f>
        <v>SECRETARY OF STATE</v>
      </c>
      <c r="C9979" s="8" t="s">
        <v>6</v>
      </c>
      <c r="D9979" s="8" t="str">
        <f t="shared" si="2006"/>
        <v>STA4008</v>
      </c>
      <c r="E9979">
        <v>4008</v>
      </c>
      <c r="F9979" t="str">
        <f>VLOOKUP(D9979,'Fund List'!$A$2:$F$1324,6,FALSE)</f>
        <v>GIFT SHOP REVOLVING</v>
      </c>
      <c r="G9979" s="3">
        <v>23</v>
      </c>
      <c r="I9979" s="24">
        <f t="shared" si="2018"/>
        <v>24.836941903529993</v>
      </c>
    </row>
    <row r="9980" spans="1:9" hidden="1" outlineLevel="3" x14ac:dyDescent="0.25">
      <c r="A9980" t="s">
        <v>128</v>
      </c>
      <c r="B9980" t="str">
        <f>VLOOKUP(A9980,'AGENCY CODES'!$C$4:$F$139,3,FALSE)</f>
        <v>SECRETARY OF STATE</v>
      </c>
      <c r="C9980" s="8" t="s">
        <v>7</v>
      </c>
      <c r="D9980" s="8" t="str">
        <f t="shared" si="2006"/>
        <v>STA4008</v>
      </c>
      <c r="E9980">
        <v>4008</v>
      </c>
      <c r="F9980" t="str">
        <f>VLOOKUP(D9980,'Fund List'!$A$2:$F$1324,6,FALSE)</f>
        <v>GIFT SHOP REVOLVING</v>
      </c>
      <c r="G9980" s="3">
        <v>38</v>
      </c>
      <c r="I9980" s="24">
        <f t="shared" si="2018"/>
        <v>41.034947492788682</v>
      </c>
    </row>
    <row r="9981" spans="1:9" hidden="1" outlineLevel="3" x14ac:dyDescent="0.25">
      <c r="A9981" t="s">
        <v>128</v>
      </c>
      <c r="B9981" t="str">
        <f>VLOOKUP(A9981,'AGENCY CODES'!$C$4:$F$139,3,FALSE)</f>
        <v>SECRETARY OF STATE</v>
      </c>
      <c r="C9981" s="8" t="s">
        <v>10</v>
      </c>
      <c r="D9981" s="8" t="str">
        <f t="shared" si="2006"/>
        <v>STA4008</v>
      </c>
      <c r="E9981">
        <v>4008</v>
      </c>
      <c r="F9981" t="str">
        <f>VLOOKUP(D9981,'Fund List'!$A$2:$F$1324,6,FALSE)</f>
        <v>GIFT SHOP REVOLVING</v>
      </c>
      <c r="G9981" s="3">
        <v>73</v>
      </c>
      <c r="I9981" s="24">
        <f t="shared" si="2018"/>
        <v>78.830293867725629</v>
      </c>
    </row>
    <row r="9982" spans="1:9" hidden="1" outlineLevel="3" x14ac:dyDescent="0.25">
      <c r="A9982" t="s">
        <v>128</v>
      </c>
      <c r="B9982" t="str">
        <f>VLOOKUP(A9982,'AGENCY CODES'!$C$4:$F$139,3,FALSE)</f>
        <v>SECRETARY OF STATE</v>
      </c>
      <c r="C9982" s="8" t="s">
        <v>11</v>
      </c>
      <c r="D9982" s="8" t="str">
        <f t="shared" si="2006"/>
        <v>STA4008</v>
      </c>
      <c r="E9982">
        <v>4008</v>
      </c>
      <c r="F9982" t="str">
        <f>VLOOKUP(D9982,'Fund List'!$A$2:$F$1324,6,FALSE)</f>
        <v>GIFT SHOP REVOLVING</v>
      </c>
      <c r="G9982" s="3">
        <v>128</v>
      </c>
      <c r="I9982" s="24">
        <f t="shared" si="2018"/>
        <v>138.22298102834083</v>
      </c>
    </row>
    <row r="9983" spans="1:9" hidden="1" outlineLevel="3" x14ac:dyDescent="0.25">
      <c r="A9983" t="s">
        <v>128</v>
      </c>
      <c r="B9983" t="str">
        <f>VLOOKUP(A9983,'AGENCY CODES'!$C$4:$F$139,3,FALSE)</f>
        <v>SECRETARY OF STATE</v>
      </c>
      <c r="C9983" s="8" t="s">
        <v>12</v>
      </c>
      <c r="D9983" s="8" t="str">
        <f t="shared" si="2006"/>
        <v>STA4008</v>
      </c>
      <c r="E9983">
        <v>4008</v>
      </c>
      <c r="F9983" t="str">
        <f>VLOOKUP(D9983,'Fund List'!$A$2:$F$1324,6,FALSE)</f>
        <v>GIFT SHOP REVOLVING</v>
      </c>
      <c r="G9983" s="3">
        <v>4</v>
      </c>
      <c r="I9983" s="24">
        <f t="shared" si="2018"/>
        <v>4.3194681571356508</v>
      </c>
    </row>
    <row r="9984" spans="1:9" hidden="1" outlineLevel="3" x14ac:dyDescent="0.25">
      <c r="A9984" t="s">
        <v>128</v>
      </c>
      <c r="B9984" t="str">
        <f>VLOOKUP(A9984,'AGENCY CODES'!$C$4:$F$139,3,FALSE)</f>
        <v>SECRETARY OF STATE</v>
      </c>
      <c r="C9984" s="8">
        <v>2</v>
      </c>
      <c r="D9984" s="8" t="str">
        <f t="shared" si="2006"/>
        <v>STA4008</v>
      </c>
      <c r="E9984">
        <v>4008</v>
      </c>
      <c r="F9984" t="str">
        <f>VLOOKUP(D9984,'Fund List'!$A$2:$F$1324,6,FALSE)</f>
        <v>GIFT SHOP REVOLVING</v>
      </c>
      <c r="G9984" s="3">
        <v>132</v>
      </c>
      <c r="I9984" s="24">
        <f t="shared" si="2018"/>
        <v>142.5424491854765</v>
      </c>
    </row>
    <row r="9985" spans="1:9" hidden="1" outlineLevel="3" x14ac:dyDescent="0.25">
      <c r="A9985" t="s">
        <v>128</v>
      </c>
      <c r="B9985" t="str">
        <f>VLOOKUP(A9985,'AGENCY CODES'!$C$4:$F$139,3,FALSE)</f>
        <v>SECRETARY OF STATE</v>
      </c>
      <c r="C9985" s="8">
        <v>8</v>
      </c>
      <c r="D9985" s="8" t="str">
        <f t="shared" ref="D9985:D10050" si="2019">CONCATENATE(A9985,E9985)</f>
        <v>STA4008</v>
      </c>
      <c r="E9985">
        <v>4008</v>
      </c>
      <c r="F9985" t="str">
        <f>VLOOKUP(D9985,'Fund List'!$A$2:$F$1324,6,FALSE)</f>
        <v>GIFT SHOP REVOLVING</v>
      </c>
      <c r="G9985" s="3">
        <v>267</v>
      </c>
      <c r="I9985" s="24">
        <f t="shared" si="2018"/>
        <v>288.32449948880469</v>
      </c>
    </row>
    <row r="9986" spans="1:9" outlineLevel="2" collapsed="1" x14ac:dyDescent="0.25">
      <c r="F9986" s="1" t="s">
        <v>4747</v>
      </c>
      <c r="I9986" s="24">
        <f t="shared" ref="I9986" si="2020">SUBTOTAL(9,I9975:I9985)</f>
        <v>1119.8221197374176</v>
      </c>
    </row>
    <row r="9987" spans="1:9" outlineLevel="1" x14ac:dyDescent="0.25">
      <c r="B9987" s="1" t="s">
        <v>3993</v>
      </c>
      <c r="I9987" s="24">
        <f t="shared" ref="I9987" si="2021">SUBTOTAL(9,I9810:I9985)</f>
        <v>39637.599543955257</v>
      </c>
    </row>
    <row r="9988" spans="1:9" hidden="1" outlineLevel="3" x14ac:dyDescent="0.25">
      <c r="A9988" t="s">
        <v>129</v>
      </c>
      <c r="B9988" t="str">
        <f>VLOOKUP(A9988,'AGENCY CODES'!$C$4:$F$139,3,FALSE)</f>
        <v>BOARD OF PSYCHOLOGIST EXAMINERS</v>
      </c>
      <c r="C9988" s="8" t="s">
        <v>3</v>
      </c>
      <c r="D9988" s="8" t="str">
        <f t="shared" si="2019"/>
        <v>SYA1000</v>
      </c>
      <c r="E9988">
        <v>1000</v>
      </c>
      <c r="F9988" t="str">
        <f>VLOOKUP(D9988,'Fund List'!$A$2:$F$1324,6,FALSE)</f>
        <v>GENERAL FUND</v>
      </c>
      <c r="G9988" s="3">
        <v>288</v>
      </c>
      <c r="I9988" s="24">
        <f t="shared" ref="I9988:I9993" si="2022">$G9988/$G$10*I$5</f>
        <v>311.00170731376687</v>
      </c>
    </row>
    <row r="9989" spans="1:9" hidden="1" outlineLevel="3" x14ac:dyDescent="0.25">
      <c r="A9989" t="s">
        <v>129</v>
      </c>
      <c r="B9989" t="str">
        <f>VLOOKUP(A9989,'AGENCY CODES'!$C$4:$F$139,3,FALSE)</f>
        <v>BOARD OF PSYCHOLOGIST EXAMINERS</v>
      </c>
      <c r="C9989" s="8" t="s">
        <v>8</v>
      </c>
      <c r="D9989" s="8" t="str">
        <f t="shared" si="2019"/>
        <v>SYA1000</v>
      </c>
      <c r="E9989">
        <v>1000</v>
      </c>
      <c r="F9989" t="str">
        <f>VLOOKUP(D9989,'Fund List'!$A$2:$F$1324,6,FALSE)</f>
        <v>GENERAL FUND</v>
      </c>
      <c r="G9989" s="3">
        <v>1</v>
      </c>
      <c r="I9989" s="24">
        <f t="shared" si="2022"/>
        <v>1.0798670392839127</v>
      </c>
    </row>
    <row r="9990" spans="1:9" hidden="1" outlineLevel="3" x14ac:dyDescent="0.25">
      <c r="A9990" t="s">
        <v>129</v>
      </c>
      <c r="B9990" t="str">
        <f>VLOOKUP(A9990,'AGENCY CODES'!$C$4:$F$139,3,FALSE)</f>
        <v>BOARD OF PSYCHOLOGIST EXAMINERS</v>
      </c>
      <c r="C9990" s="8" t="s">
        <v>10</v>
      </c>
      <c r="D9990" s="8" t="str">
        <f t="shared" si="2019"/>
        <v>SYA1000</v>
      </c>
      <c r="E9990">
        <v>1000</v>
      </c>
      <c r="F9990" t="str">
        <f>VLOOKUP(D9990,'Fund List'!$A$2:$F$1324,6,FALSE)</f>
        <v>GENERAL FUND</v>
      </c>
      <c r="G9990" s="3">
        <v>2</v>
      </c>
      <c r="I9990" s="24">
        <f t="shared" si="2022"/>
        <v>2.1597340785678254</v>
      </c>
    </row>
    <row r="9991" spans="1:9" hidden="1" outlineLevel="3" x14ac:dyDescent="0.25">
      <c r="A9991" t="s">
        <v>129</v>
      </c>
      <c r="B9991" t="str">
        <f>VLOOKUP(A9991,'AGENCY CODES'!$C$4:$F$139,3,FALSE)</f>
        <v>BOARD OF PSYCHOLOGIST EXAMINERS</v>
      </c>
      <c r="C9991" s="8" t="s">
        <v>11</v>
      </c>
      <c r="D9991" s="8" t="str">
        <f t="shared" si="2019"/>
        <v>SYA1000</v>
      </c>
      <c r="E9991">
        <v>1000</v>
      </c>
      <c r="F9991" t="str">
        <f>VLOOKUP(D9991,'Fund List'!$A$2:$F$1324,6,FALSE)</f>
        <v>GENERAL FUND</v>
      </c>
      <c r="G9991" s="3">
        <v>2</v>
      </c>
      <c r="I9991" s="24">
        <f t="shared" si="2022"/>
        <v>2.1597340785678254</v>
      </c>
    </row>
    <row r="9992" spans="1:9" hidden="1" outlineLevel="3" x14ac:dyDescent="0.25">
      <c r="A9992" t="s">
        <v>129</v>
      </c>
      <c r="B9992" t="str">
        <f>VLOOKUP(A9992,'AGENCY CODES'!$C$4:$F$139,3,FALSE)</f>
        <v>BOARD OF PSYCHOLOGIST EXAMINERS</v>
      </c>
      <c r="C9992" s="8" t="s">
        <v>12</v>
      </c>
      <c r="D9992" s="8" t="str">
        <f t="shared" si="2019"/>
        <v>SYA1000</v>
      </c>
      <c r="E9992">
        <v>1000</v>
      </c>
      <c r="F9992" t="str">
        <f>VLOOKUP(D9992,'Fund List'!$A$2:$F$1324,6,FALSE)</f>
        <v>GENERAL FUND</v>
      </c>
      <c r="G9992" s="3">
        <v>3</v>
      </c>
      <c r="I9992" s="24">
        <f t="shared" si="2022"/>
        <v>3.2396011178517381</v>
      </c>
    </row>
    <row r="9993" spans="1:9" hidden="1" outlineLevel="3" x14ac:dyDescent="0.25">
      <c r="A9993" t="s">
        <v>129</v>
      </c>
      <c r="B9993" t="str">
        <f>VLOOKUP(A9993,'AGENCY CODES'!$C$4:$F$139,3,FALSE)</f>
        <v>BOARD OF PSYCHOLOGIST EXAMINERS</v>
      </c>
      <c r="C9993" s="8">
        <v>2</v>
      </c>
      <c r="D9993" s="8" t="str">
        <f t="shared" si="2019"/>
        <v>SYA1000</v>
      </c>
      <c r="E9993">
        <v>1000</v>
      </c>
      <c r="F9993" t="str">
        <f>VLOOKUP(D9993,'Fund List'!$A$2:$F$1324,6,FALSE)</f>
        <v>GENERAL FUND</v>
      </c>
      <c r="G9993" s="3">
        <v>1</v>
      </c>
      <c r="I9993" s="24">
        <f t="shared" si="2022"/>
        <v>1.0798670392839127</v>
      </c>
    </row>
    <row r="9994" spans="1:9" outlineLevel="2" collapsed="1" x14ac:dyDescent="0.25">
      <c r="F9994" s="1" t="s">
        <v>4007</v>
      </c>
      <c r="I9994" s="24">
        <f t="shared" ref="I9994" si="2023">SUBTOTAL(9,I9988:I9993)</f>
        <v>320.72051066732212</v>
      </c>
    </row>
    <row r="9995" spans="1:9" hidden="1" outlineLevel="3" x14ac:dyDescent="0.25">
      <c r="A9995" t="s">
        <v>129</v>
      </c>
      <c r="B9995" t="str">
        <f>VLOOKUP(A9995,'AGENCY CODES'!$C$4:$F$139,3,FALSE)</f>
        <v>BOARD OF PSYCHOLOGIST EXAMINERS</v>
      </c>
      <c r="C9995" s="8" t="s">
        <v>15</v>
      </c>
      <c r="D9995" s="8" t="str">
        <f t="shared" si="2019"/>
        <v>SYA1300</v>
      </c>
      <c r="E9995">
        <v>1300</v>
      </c>
      <c r="F9995" t="str">
        <f>VLOOKUP(D9995,'Fund List'!$A$2:$F$1324,6,FALSE)</f>
        <v>GENERAL FIXED ASSETS</v>
      </c>
      <c r="G9995" s="3">
        <v>1</v>
      </c>
      <c r="I9995" s="24">
        <f>$G9995/$G$10*I$5</f>
        <v>1.0798670392839127</v>
      </c>
    </row>
    <row r="9996" spans="1:9" outlineLevel="2" collapsed="1" x14ac:dyDescent="0.25">
      <c r="F9996" s="1" t="s">
        <v>4019</v>
      </c>
      <c r="I9996" s="24">
        <f t="shared" ref="I9996" si="2024">SUBTOTAL(9,I9995:I9995)</f>
        <v>1.0798670392839127</v>
      </c>
    </row>
    <row r="9997" spans="1:9" hidden="1" outlineLevel="3" x14ac:dyDescent="0.25">
      <c r="A9997" t="s">
        <v>129</v>
      </c>
      <c r="B9997" t="str">
        <f>VLOOKUP(A9997,'AGENCY CODES'!$C$4:$F$139,3,FALSE)</f>
        <v>BOARD OF PSYCHOLOGIST EXAMINERS</v>
      </c>
      <c r="C9997" s="8" t="s">
        <v>1</v>
      </c>
      <c r="D9997" s="8" t="str">
        <f t="shared" si="2019"/>
        <v>SYA2058</v>
      </c>
      <c r="E9997">
        <v>2058</v>
      </c>
      <c r="F9997" t="str">
        <f>VLOOKUP(D9997,'Fund List'!$A$2:$F$1324,6,FALSE)</f>
        <v>BOARD OF PSYCHOLOGIST EXAMINERS ACCOUNT</v>
      </c>
      <c r="G9997" s="3">
        <v>32</v>
      </c>
      <c r="I9997" s="24">
        <f t="shared" ref="I9997:I10011" si="2025">$G9997/$G$10*I$5</f>
        <v>34.555745257085206</v>
      </c>
    </row>
    <row r="9998" spans="1:9" hidden="1" outlineLevel="3" x14ac:dyDescent="0.25">
      <c r="A9998" t="s">
        <v>129</v>
      </c>
      <c r="B9998" t="str">
        <f>VLOOKUP(A9998,'AGENCY CODES'!$C$4:$F$139,3,FALSE)</f>
        <v>BOARD OF PSYCHOLOGIST EXAMINERS</v>
      </c>
      <c r="C9998" s="8" t="s">
        <v>2</v>
      </c>
      <c r="D9998" s="8" t="str">
        <f t="shared" si="2019"/>
        <v>SYA2058</v>
      </c>
      <c r="E9998">
        <v>2058</v>
      </c>
      <c r="F9998" t="str">
        <f>VLOOKUP(D9998,'Fund List'!$A$2:$F$1324,6,FALSE)</f>
        <v>BOARD OF PSYCHOLOGIST EXAMINERS ACCOUNT</v>
      </c>
      <c r="G9998" s="3">
        <v>1</v>
      </c>
      <c r="I9998" s="24">
        <f t="shared" si="2025"/>
        <v>1.0798670392839127</v>
      </c>
    </row>
    <row r="9999" spans="1:9" hidden="1" outlineLevel="3" x14ac:dyDescent="0.25">
      <c r="A9999" t="s">
        <v>129</v>
      </c>
      <c r="B9999" t="str">
        <f>VLOOKUP(A9999,'AGENCY CODES'!$C$4:$F$139,3,FALSE)</f>
        <v>BOARD OF PSYCHOLOGIST EXAMINERS</v>
      </c>
      <c r="C9999" s="8" t="s">
        <v>3</v>
      </c>
      <c r="D9999" s="8" t="str">
        <f t="shared" si="2019"/>
        <v>SYA2058</v>
      </c>
      <c r="E9999">
        <v>2058</v>
      </c>
      <c r="F9999" t="str">
        <f>VLOOKUP(D9999,'Fund List'!$A$2:$F$1324,6,FALSE)</f>
        <v>BOARD OF PSYCHOLOGIST EXAMINERS ACCOUNT</v>
      </c>
      <c r="G9999" s="3">
        <v>227</v>
      </c>
      <c r="I9999" s="24">
        <f t="shared" si="2025"/>
        <v>245.12981791744824</v>
      </c>
    </row>
    <row r="10000" spans="1:9" hidden="1" outlineLevel="3" x14ac:dyDescent="0.25">
      <c r="A10000" t="s">
        <v>129</v>
      </c>
      <c r="B10000" t="str">
        <f>VLOOKUP(A10000,'AGENCY CODES'!$C$4:$F$139,3,FALSE)</f>
        <v>BOARD OF PSYCHOLOGIST EXAMINERS</v>
      </c>
      <c r="C10000" s="8" t="s">
        <v>4</v>
      </c>
      <c r="D10000" s="8" t="str">
        <f t="shared" si="2019"/>
        <v>SYA2058</v>
      </c>
      <c r="E10000">
        <v>2058</v>
      </c>
      <c r="F10000" t="str">
        <f>VLOOKUP(D10000,'Fund List'!$A$2:$F$1324,6,FALSE)</f>
        <v>BOARD OF PSYCHOLOGIST EXAMINERS ACCOUNT</v>
      </c>
      <c r="G10000" s="3">
        <v>28</v>
      </c>
      <c r="I10000" s="24">
        <f t="shared" si="2025"/>
        <v>30.236277099949554</v>
      </c>
    </row>
    <row r="10001" spans="1:9" hidden="1" outlineLevel="3" x14ac:dyDescent="0.25">
      <c r="A10001" t="s">
        <v>129</v>
      </c>
      <c r="B10001" t="str">
        <f>VLOOKUP(A10001,'AGENCY CODES'!$C$4:$F$139,3,FALSE)</f>
        <v>BOARD OF PSYCHOLOGIST EXAMINERS</v>
      </c>
      <c r="C10001" s="8" t="s">
        <v>5</v>
      </c>
      <c r="D10001" s="8" t="str">
        <f t="shared" si="2019"/>
        <v>SYA2058</v>
      </c>
      <c r="E10001">
        <v>2058</v>
      </c>
      <c r="F10001" t="str">
        <f>VLOOKUP(D10001,'Fund List'!$A$2:$F$1324,6,FALSE)</f>
        <v>BOARD OF PSYCHOLOGIST EXAMINERS ACCOUNT</v>
      </c>
      <c r="G10001" s="3">
        <v>2</v>
      </c>
      <c r="I10001" s="24">
        <f t="shared" si="2025"/>
        <v>2.1597340785678254</v>
      </c>
    </row>
    <row r="10002" spans="1:9" hidden="1" outlineLevel="3" x14ac:dyDescent="0.25">
      <c r="A10002" t="s">
        <v>129</v>
      </c>
      <c r="B10002" t="str">
        <f>VLOOKUP(A10002,'AGENCY CODES'!$C$4:$F$139,3,FALSE)</f>
        <v>BOARD OF PSYCHOLOGIST EXAMINERS</v>
      </c>
      <c r="C10002" s="8" t="s">
        <v>6</v>
      </c>
      <c r="D10002" s="8" t="str">
        <f t="shared" si="2019"/>
        <v>SYA2058</v>
      </c>
      <c r="E10002">
        <v>2058</v>
      </c>
      <c r="F10002" t="str">
        <f>VLOOKUP(D10002,'Fund List'!$A$2:$F$1324,6,FALSE)</f>
        <v>BOARD OF PSYCHOLOGIST EXAMINERS ACCOUNT</v>
      </c>
      <c r="G10002" s="3">
        <v>126</v>
      </c>
      <c r="I10002" s="24">
        <f t="shared" si="2025"/>
        <v>136.063246949773</v>
      </c>
    </row>
    <row r="10003" spans="1:9" hidden="1" outlineLevel="3" x14ac:dyDescent="0.25">
      <c r="A10003" t="s">
        <v>129</v>
      </c>
      <c r="B10003" t="str">
        <f>VLOOKUP(A10003,'AGENCY CODES'!$C$4:$F$139,3,FALSE)</f>
        <v>BOARD OF PSYCHOLOGIST EXAMINERS</v>
      </c>
      <c r="C10003" s="8" t="s">
        <v>7</v>
      </c>
      <c r="D10003" s="8" t="str">
        <f t="shared" si="2019"/>
        <v>SYA2058</v>
      </c>
      <c r="E10003">
        <v>2058</v>
      </c>
      <c r="F10003" t="str">
        <f>VLOOKUP(D10003,'Fund List'!$A$2:$F$1324,6,FALSE)</f>
        <v>BOARD OF PSYCHOLOGIST EXAMINERS ACCOUNT</v>
      </c>
      <c r="G10003" s="3">
        <v>59</v>
      </c>
      <c r="I10003" s="24">
        <f t="shared" si="2025"/>
        <v>63.712155317750856</v>
      </c>
    </row>
    <row r="10004" spans="1:9" hidden="1" outlineLevel="3" x14ac:dyDescent="0.25">
      <c r="A10004" t="s">
        <v>129</v>
      </c>
      <c r="B10004" t="str">
        <f>VLOOKUP(A10004,'AGENCY CODES'!$C$4:$F$139,3,FALSE)</f>
        <v>BOARD OF PSYCHOLOGIST EXAMINERS</v>
      </c>
      <c r="C10004" s="8" t="s">
        <v>14</v>
      </c>
      <c r="D10004" s="8" t="str">
        <f t="shared" si="2019"/>
        <v>SYA2058</v>
      </c>
      <c r="E10004">
        <v>2058</v>
      </c>
      <c r="F10004" t="str">
        <f>VLOOKUP(D10004,'Fund List'!$A$2:$F$1324,6,FALSE)</f>
        <v>BOARD OF PSYCHOLOGIST EXAMINERS ACCOUNT</v>
      </c>
      <c r="G10004" s="3">
        <v>8</v>
      </c>
      <c r="I10004" s="24">
        <f t="shared" si="2025"/>
        <v>8.6389363142713016</v>
      </c>
    </row>
    <row r="10005" spans="1:9" hidden="1" outlineLevel="3" x14ac:dyDescent="0.25">
      <c r="A10005" t="s">
        <v>129</v>
      </c>
      <c r="B10005" t="str">
        <f>VLOOKUP(A10005,'AGENCY CODES'!$C$4:$F$139,3,FALSE)</f>
        <v>BOARD OF PSYCHOLOGIST EXAMINERS</v>
      </c>
      <c r="C10005" s="8" t="s">
        <v>8</v>
      </c>
      <c r="D10005" s="8" t="str">
        <f t="shared" si="2019"/>
        <v>SYA2058</v>
      </c>
      <c r="E10005">
        <v>2058</v>
      </c>
      <c r="F10005" t="str">
        <f>VLOOKUP(D10005,'Fund List'!$A$2:$F$1324,6,FALSE)</f>
        <v>BOARD OF PSYCHOLOGIST EXAMINERS ACCOUNT</v>
      </c>
      <c r="G10005" s="3">
        <v>2</v>
      </c>
      <c r="I10005" s="24">
        <f t="shared" si="2025"/>
        <v>2.1597340785678254</v>
      </c>
    </row>
    <row r="10006" spans="1:9" hidden="1" outlineLevel="3" x14ac:dyDescent="0.25">
      <c r="A10006" t="s">
        <v>129</v>
      </c>
      <c r="B10006" t="str">
        <f>VLOOKUP(A10006,'AGENCY CODES'!$C$4:$F$139,3,FALSE)</f>
        <v>BOARD OF PSYCHOLOGIST EXAMINERS</v>
      </c>
      <c r="C10006" s="8" t="s">
        <v>10</v>
      </c>
      <c r="D10006" s="8" t="str">
        <f t="shared" si="2019"/>
        <v>SYA2058</v>
      </c>
      <c r="E10006">
        <v>2058</v>
      </c>
      <c r="F10006" t="str">
        <f>VLOOKUP(D10006,'Fund List'!$A$2:$F$1324,6,FALSE)</f>
        <v>BOARD OF PSYCHOLOGIST EXAMINERS ACCOUNT</v>
      </c>
      <c r="G10006" s="3">
        <v>60</v>
      </c>
      <c r="I10006" s="24">
        <f t="shared" si="2025"/>
        <v>64.792022357034767</v>
      </c>
    </row>
    <row r="10007" spans="1:9" hidden="1" outlineLevel="3" x14ac:dyDescent="0.25">
      <c r="A10007" t="s">
        <v>129</v>
      </c>
      <c r="B10007" t="str">
        <f>VLOOKUP(A10007,'AGENCY CODES'!$C$4:$F$139,3,FALSE)</f>
        <v>BOARD OF PSYCHOLOGIST EXAMINERS</v>
      </c>
      <c r="C10007" s="8" t="s">
        <v>11</v>
      </c>
      <c r="D10007" s="8" t="str">
        <f t="shared" si="2019"/>
        <v>SYA2058</v>
      </c>
      <c r="E10007">
        <v>2058</v>
      </c>
      <c r="F10007" t="str">
        <f>VLOOKUP(D10007,'Fund List'!$A$2:$F$1324,6,FALSE)</f>
        <v>BOARD OF PSYCHOLOGIST EXAMINERS ACCOUNT</v>
      </c>
      <c r="G10007" s="3">
        <v>112</v>
      </c>
      <c r="I10007" s="24">
        <f t="shared" si="2025"/>
        <v>120.94510839979822</v>
      </c>
    </row>
    <row r="10008" spans="1:9" hidden="1" outlineLevel="3" x14ac:dyDescent="0.25">
      <c r="A10008" t="s">
        <v>129</v>
      </c>
      <c r="B10008" t="str">
        <f>VLOOKUP(A10008,'AGENCY CODES'!$C$4:$F$139,3,FALSE)</f>
        <v>BOARD OF PSYCHOLOGIST EXAMINERS</v>
      </c>
      <c r="C10008" s="8" t="s">
        <v>12</v>
      </c>
      <c r="D10008" s="8" t="str">
        <f t="shared" si="2019"/>
        <v>SYA2058</v>
      </c>
      <c r="E10008">
        <v>2058</v>
      </c>
      <c r="F10008" t="str">
        <f>VLOOKUP(D10008,'Fund List'!$A$2:$F$1324,6,FALSE)</f>
        <v>BOARD OF PSYCHOLOGIST EXAMINERS ACCOUNT</v>
      </c>
      <c r="G10008" s="3">
        <v>10</v>
      </c>
      <c r="I10008" s="24">
        <f t="shared" si="2025"/>
        <v>10.798670392839128</v>
      </c>
    </row>
    <row r="10009" spans="1:9" hidden="1" outlineLevel="3" x14ac:dyDescent="0.25">
      <c r="A10009" t="s">
        <v>129</v>
      </c>
      <c r="B10009" t="str">
        <f>VLOOKUP(A10009,'AGENCY CODES'!$C$4:$F$139,3,FALSE)</f>
        <v>BOARD OF PSYCHOLOGIST EXAMINERS</v>
      </c>
      <c r="C10009" s="8">
        <v>1</v>
      </c>
      <c r="D10009" s="8" t="str">
        <f t="shared" si="2019"/>
        <v>SYA2058</v>
      </c>
      <c r="E10009">
        <v>2058</v>
      </c>
      <c r="F10009" t="str">
        <f>VLOOKUP(D10009,'Fund List'!$A$2:$F$1324,6,FALSE)</f>
        <v>BOARD OF PSYCHOLOGIST EXAMINERS ACCOUNT</v>
      </c>
      <c r="G10009" s="3">
        <v>18</v>
      </c>
      <c r="I10009" s="24">
        <f t="shared" si="2025"/>
        <v>19.437606707110429</v>
      </c>
    </row>
    <row r="10010" spans="1:9" hidden="1" outlineLevel="3" x14ac:dyDescent="0.25">
      <c r="A10010" t="s">
        <v>129</v>
      </c>
      <c r="B10010" t="str">
        <f>VLOOKUP(A10010,'AGENCY CODES'!$C$4:$F$139,3,FALSE)</f>
        <v>BOARD OF PSYCHOLOGIST EXAMINERS</v>
      </c>
      <c r="C10010" s="8">
        <v>2</v>
      </c>
      <c r="D10010" s="8" t="str">
        <f t="shared" si="2019"/>
        <v>SYA2058</v>
      </c>
      <c r="E10010">
        <v>2058</v>
      </c>
      <c r="F10010" t="str">
        <f>VLOOKUP(D10010,'Fund List'!$A$2:$F$1324,6,FALSE)</f>
        <v>BOARD OF PSYCHOLOGIST EXAMINERS ACCOUNT</v>
      </c>
      <c r="G10010" s="3">
        <v>102</v>
      </c>
      <c r="I10010" s="24">
        <f t="shared" si="2025"/>
        <v>110.1464380069591</v>
      </c>
    </row>
    <row r="10011" spans="1:9" hidden="1" outlineLevel="3" x14ac:dyDescent="0.25">
      <c r="A10011" t="s">
        <v>129</v>
      </c>
      <c r="B10011" t="str">
        <f>VLOOKUP(A10011,'AGENCY CODES'!$C$4:$F$139,3,FALSE)</f>
        <v>BOARD OF PSYCHOLOGIST EXAMINERS</v>
      </c>
      <c r="C10011" s="8">
        <v>8</v>
      </c>
      <c r="D10011" s="8" t="str">
        <f t="shared" si="2019"/>
        <v>SYA2058</v>
      </c>
      <c r="E10011">
        <v>2058</v>
      </c>
      <c r="F10011" t="str">
        <f>VLOOKUP(D10011,'Fund List'!$A$2:$F$1324,6,FALSE)</f>
        <v>BOARD OF PSYCHOLOGIST EXAMINERS ACCOUNT</v>
      </c>
      <c r="G10011" s="3">
        <v>395</v>
      </c>
      <c r="I10011" s="24">
        <f t="shared" si="2025"/>
        <v>426.54748051714557</v>
      </c>
    </row>
    <row r="10012" spans="1:9" outlineLevel="2" collapsed="1" x14ac:dyDescent="0.25">
      <c r="F10012" s="1" t="s">
        <v>4748</v>
      </c>
      <c r="I10012" s="24">
        <f t="shared" ref="I10012" si="2026">SUBTOTAL(9,I9997:I10011)</f>
        <v>1276.402840433585</v>
      </c>
    </row>
    <row r="10013" spans="1:9" hidden="1" outlineLevel="3" x14ac:dyDescent="0.25">
      <c r="A10013" t="s">
        <v>129</v>
      </c>
      <c r="B10013" t="str">
        <f>VLOOKUP(A10013,'AGENCY CODES'!$C$4:$F$139,3,FALSE)</f>
        <v>BOARD OF PSYCHOLOGIST EXAMINERS</v>
      </c>
      <c r="C10013" s="8" t="s">
        <v>1</v>
      </c>
      <c r="D10013" s="8" t="str">
        <f t="shared" si="2019"/>
        <v>SYA2059</v>
      </c>
      <c r="E10013">
        <v>2059</v>
      </c>
      <c r="F10013" t="str">
        <f>VLOOKUP(D10013,'Fund List'!$A$2:$F$1324,6,FALSE)</f>
        <v>BEHAVIOR ANALYST LICENSING AND REG ACCT</v>
      </c>
      <c r="G10013" s="3">
        <v>7</v>
      </c>
      <c r="I10013" s="24">
        <f>$G10013/$G$10*I$5</f>
        <v>7.5590692749873885</v>
      </c>
    </row>
    <row r="10014" spans="1:9" hidden="1" outlineLevel="3" x14ac:dyDescent="0.25">
      <c r="A10014" t="s">
        <v>129</v>
      </c>
      <c r="B10014" t="str">
        <f>VLOOKUP(A10014,'AGENCY CODES'!$C$4:$F$139,3,FALSE)</f>
        <v>BOARD OF PSYCHOLOGIST EXAMINERS</v>
      </c>
      <c r="C10014" s="8" t="s">
        <v>3</v>
      </c>
      <c r="D10014" s="8" t="str">
        <f t="shared" si="2019"/>
        <v>SYA2059</v>
      </c>
      <c r="E10014">
        <v>2059</v>
      </c>
      <c r="F10014" t="str">
        <f>VLOOKUP(D10014,'Fund List'!$A$2:$F$1324,6,FALSE)</f>
        <v>BEHAVIOR ANALYST LICENSING AND REG ACCT</v>
      </c>
      <c r="G10014" s="3">
        <v>61</v>
      </c>
      <c r="I10014" s="24">
        <f>$G10014/$G$10*I$5</f>
        <v>65.871889396318679</v>
      </c>
    </row>
    <row r="10015" spans="1:9" hidden="1" outlineLevel="3" x14ac:dyDescent="0.25">
      <c r="A10015" t="s">
        <v>129</v>
      </c>
      <c r="B10015" t="str">
        <f>VLOOKUP(A10015,'AGENCY CODES'!$C$4:$F$139,3,FALSE)</f>
        <v>BOARD OF PSYCHOLOGIST EXAMINERS</v>
      </c>
      <c r="C10015" s="8" t="s">
        <v>4</v>
      </c>
      <c r="D10015" s="8" t="str">
        <f t="shared" si="2019"/>
        <v>SYA2059</v>
      </c>
      <c r="E10015">
        <v>2059</v>
      </c>
      <c r="F10015" t="str">
        <f>VLOOKUP(D10015,'Fund List'!$A$2:$F$1324,6,FALSE)</f>
        <v>BEHAVIOR ANALYST LICENSING AND REG ACCT</v>
      </c>
      <c r="G10015" s="3">
        <v>1</v>
      </c>
      <c r="I10015" s="24">
        <f>$G10015/$G$10*I$5</f>
        <v>1.0798670392839127</v>
      </c>
    </row>
    <row r="10016" spans="1:9" hidden="1" outlineLevel="3" x14ac:dyDescent="0.25">
      <c r="A10016" t="s">
        <v>129</v>
      </c>
      <c r="B10016" t="str">
        <f>VLOOKUP(A10016,'AGENCY CODES'!$C$4:$F$139,3,FALSE)</f>
        <v>BOARD OF PSYCHOLOGIST EXAMINERS</v>
      </c>
      <c r="C10016" s="8" t="s">
        <v>6</v>
      </c>
      <c r="D10016" s="8" t="str">
        <f t="shared" si="2019"/>
        <v>SYA2059</v>
      </c>
      <c r="E10016">
        <v>2059</v>
      </c>
      <c r="F10016" t="str">
        <f>VLOOKUP(D10016,'Fund List'!$A$2:$F$1324,6,FALSE)</f>
        <v>BEHAVIOR ANALYST LICENSING AND REG ACCT</v>
      </c>
      <c r="G10016" s="3">
        <v>76</v>
      </c>
      <c r="I10016" s="24">
        <f>$G10016/$G$10*I$5</f>
        <v>82.069894985577363</v>
      </c>
    </row>
    <row r="10017" spans="1:9" hidden="1" outlineLevel="3" x14ac:dyDescent="0.25">
      <c r="A10017" t="s">
        <v>129</v>
      </c>
      <c r="B10017" t="str">
        <f>VLOOKUP(A10017,'AGENCY CODES'!$C$4:$F$139,3,FALSE)</f>
        <v>BOARD OF PSYCHOLOGIST EXAMINERS</v>
      </c>
      <c r="C10017" s="8" t="s">
        <v>12</v>
      </c>
      <c r="D10017" s="8" t="str">
        <f t="shared" si="2019"/>
        <v>SYA2059</v>
      </c>
      <c r="E10017">
        <v>2059</v>
      </c>
      <c r="F10017" t="str">
        <f>VLOOKUP(D10017,'Fund List'!$A$2:$F$1324,6,FALSE)</f>
        <v>BEHAVIOR ANALYST LICENSING AND REG ACCT</v>
      </c>
      <c r="G10017" s="3">
        <v>4</v>
      </c>
      <c r="I10017" s="24">
        <f>$G10017/$G$10*I$5</f>
        <v>4.3194681571356508</v>
      </c>
    </row>
    <row r="10018" spans="1:9" outlineLevel="2" collapsed="1" x14ac:dyDescent="0.25">
      <c r="F10018" s="1" t="s">
        <v>4749</v>
      </c>
      <c r="I10018" s="24">
        <f t="shared" ref="I10018" si="2027">SUBTOTAL(9,I10013:I10017)</f>
        <v>160.90018885330301</v>
      </c>
    </row>
    <row r="10019" spans="1:9" outlineLevel="1" x14ac:dyDescent="0.25">
      <c r="B10019" s="1" t="s">
        <v>3994</v>
      </c>
      <c r="I10019" s="24">
        <f t="shared" ref="I10019" si="2028">SUBTOTAL(9,I9988:I10017)</f>
        <v>1759.103406993494</v>
      </c>
    </row>
    <row r="10020" spans="1:9" hidden="1" outlineLevel="3" x14ac:dyDescent="0.25">
      <c r="A10020" t="s">
        <v>130</v>
      </c>
      <c r="B10020" t="str">
        <f>VLOOKUP(A10020,'AGENCY CODES'!$C$4:$F$139,3,FALSE)</f>
        <v>BOARD OF TECHNICAL</v>
      </c>
      <c r="C10020" s="8" t="s">
        <v>2</v>
      </c>
      <c r="D10020" s="8" t="str">
        <f t="shared" si="2019"/>
        <v>TEA1000</v>
      </c>
      <c r="E10020">
        <v>1000</v>
      </c>
      <c r="F10020" t="str">
        <f>VLOOKUP(D10020,'Fund List'!$A$2:$F$1324,6,FALSE)</f>
        <v>GENERAL FUND</v>
      </c>
      <c r="G10020" s="3">
        <v>1</v>
      </c>
      <c r="I10020" s="24">
        <f t="shared" ref="I10020:I10027" si="2029">$G10020/$G$10*I$5</f>
        <v>1.0798670392839127</v>
      </c>
    </row>
    <row r="10021" spans="1:9" hidden="1" outlineLevel="3" x14ac:dyDescent="0.25">
      <c r="A10021" t="s">
        <v>130</v>
      </c>
      <c r="B10021" t="str">
        <f>VLOOKUP(A10021,'AGENCY CODES'!$C$4:$F$139,3,FALSE)</f>
        <v>BOARD OF TECHNICAL</v>
      </c>
      <c r="C10021" s="8" t="s">
        <v>3</v>
      </c>
      <c r="D10021" s="8" t="str">
        <f t="shared" si="2019"/>
        <v>TEA1000</v>
      </c>
      <c r="E10021">
        <v>1000</v>
      </c>
      <c r="F10021" t="str">
        <f>VLOOKUP(D10021,'Fund List'!$A$2:$F$1324,6,FALSE)</f>
        <v>GENERAL FUND</v>
      </c>
      <c r="G10021" s="3">
        <v>1178</v>
      </c>
      <c r="I10021" s="24">
        <f t="shared" si="2029"/>
        <v>1272.0833722764492</v>
      </c>
    </row>
    <row r="10022" spans="1:9" hidden="1" outlineLevel="3" x14ac:dyDescent="0.25">
      <c r="A10022" t="s">
        <v>130</v>
      </c>
      <c r="B10022" t="str">
        <f>VLOOKUP(A10022,'AGENCY CODES'!$C$4:$F$139,3,FALSE)</f>
        <v>BOARD OF TECHNICAL</v>
      </c>
      <c r="C10022" s="8" t="s">
        <v>6</v>
      </c>
      <c r="D10022" s="8" t="str">
        <f t="shared" si="2019"/>
        <v>TEA1000</v>
      </c>
      <c r="E10022">
        <v>1000</v>
      </c>
      <c r="F10022" t="str">
        <f>VLOOKUP(D10022,'Fund List'!$A$2:$F$1324,6,FALSE)</f>
        <v>GENERAL FUND</v>
      </c>
      <c r="G10022" s="3">
        <v>4</v>
      </c>
      <c r="I10022" s="24">
        <f t="shared" si="2029"/>
        <v>4.3194681571356508</v>
      </c>
    </row>
    <row r="10023" spans="1:9" hidden="1" outlineLevel="3" x14ac:dyDescent="0.25">
      <c r="A10023" t="s">
        <v>130</v>
      </c>
      <c r="B10023" t="str">
        <f>VLOOKUP(A10023,'AGENCY CODES'!$C$4:$F$139,3,FALSE)</f>
        <v>BOARD OF TECHNICAL</v>
      </c>
      <c r="C10023" s="8" t="s">
        <v>8</v>
      </c>
      <c r="D10023" s="8" t="str">
        <f t="shared" si="2019"/>
        <v>TEA1000</v>
      </c>
      <c r="E10023">
        <v>1000</v>
      </c>
      <c r="F10023" t="str">
        <f>VLOOKUP(D10023,'Fund List'!$A$2:$F$1324,6,FALSE)</f>
        <v>GENERAL FUND</v>
      </c>
      <c r="G10023" s="3">
        <v>11</v>
      </c>
      <c r="I10023" s="24">
        <f t="shared" si="2029"/>
        <v>11.878537432123041</v>
      </c>
    </row>
    <row r="10024" spans="1:9" hidden="1" outlineLevel="3" x14ac:dyDescent="0.25">
      <c r="A10024" t="s">
        <v>130</v>
      </c>
      <c r="B10024" t="str">
        <f>VLOOKUP(A10024,'AGENCY CODES'!$C$4:$F$139,3,FALSE)</f>
        <v>BOARD OF TECHNICAL</v>
      </c>
      <c r="C10024" s="8" t="s">
        <v>10</v>
      </c>
      <c r="D10024" s="8" t="str">
        <f t="shared" si="2019"/>
        <v>TEA1000</v>
      </c>
      <c r="E10024">
        <v>1000</v>
      </c>
      <c r="F10024" t="str">
        <f>VLOOKUP(D10024,'Fund List'!$A$2:$F$1324,6,FALSE)</f>
        <v>GENERAL FUND</v>
      </c>
      <c r="G10024" s="3">
        <v>78</v>
      </c>
      <c r="I10024" s="24">
        <f t="shared" si="2029"/>
        <v>84.2296290641452</v>
      </c>
    </row>
    <row r="10025" spans="1:9" hidden="1" outlineLevel="3" x14ac:dyDescent="0.25">
      <c r="A10025" t="s">
        <v>130</v>
      </c>
      <c r="B10025" t="str">
        <f>VLOOKUP(A10025,'AGENCY CODES'!$C$4:$F$139,3,FALSE)</f>
        <v>BOARD OF TECHNICAL</v>
      </c>
      <c r="C10025" s="8" t="s">
        <v>11</v>
      </c>
      <c r="D10025" s="8" t="str">
        <f t="shared" si="2019"/>
        <v>TEA1000</v>
      </c>
      <c r="E10025">
        <v>1000</v>
      </c>
      <c r="F10025" t="str">
        <f>VLOOKUP(D10025,'Fund List'!$A$2:$F$1324,6,FALSE)</f>
        <v>GENERAL FUND</v>
      </c>
      <c r="G10025" s="3">
        <v>538</v>
      </c>
      <c r="I10025" s="24">
        <f t="shared" si="2029"/>
        <v>580.96846713474508</v>
      </c>
    </row>
    <row r="10026" spans="1:9" hidden="1" outlineLevel="3" x14ac:dyDescent="0.25">
      <c r="A10026" t="s">
        <v>130</v>
      </c>
      <c r="B10026" t="str">
        <f>VLOOKUP(A10026,'AGENCY CODES'!$C$4:$F$139,3,FALSE)</f>
        <v>BOARD OF TECHNICAL</v>
      </c>
      <c r="C10026" s="8" t="s">
        <v>12</v>
      </c>
      <c r="D10026" s="8" t="str">
        <f t="shared" si="2019"/>
        <v>TEA1000</v>
      </c>
      <c r="E10026">
        <v>1000</v>
      </c>
      <c r="F10026" t="str">
        <f>VLOOKUP(D10026,'Fund List'!$A$2:$F$1324,6,FALSE)</f>
        <v>GENERAL FUND</v>
      </c>
      <c r="G10026" s="3">
        <v>2</v>
      </c>
      <c r="I10026" s="24">
        <f t="shared" si="2029"/>
        <v>2.1597340785678254</v>
      </c>
    </row>
    <row r="10027" spans="1:9" hidden="1" outlineLevel="3" x14ac:dyDescent="0.25">
      <c r="A10027" t="s">
        <v>130</v>
      </c>
      <c r="B10027" t="str">
        <f>VLOOKUP(A10027,'AGENCY CODES'!$C$4:$F$139,3,FALSE)</f>
        <v>BOARD OF TECHNICAL</v>
      </c>
      <c r="C10027" s="8">
        <v>2</v>
      </c>
      <c r="D10027" s="8" t="str">
        <f t="shared" si="2019"/>
        <v>TEA1000</v>
      </c>
      <c r="E10027">
        <v>1000</v>
      </c>
      <c r="F10027" t="str">
        <f>VLOOKUP(D10027,'Fund List'!$A$2:$F$1324,6,FALSE)</f>
        <v>GENERAL FUND</v>
      </c>
      <c r="G10027" s="3">
        <v>538</v>
      </c>
      <c r="I10027" s="24">
        <f t="shared" si="2029"/>
        <v>580.96846713474508</v>
      </c>
    </row>
    <row r="10028" spans="1:9" outlineLevel="2" collapsed="1" x14ac:dyDescent="0.25">
      <c r="F10028" s="1" t="s">
        <v>4007</v>
      </c>
      <c r="I10028" s="24">
        <f t="shared" ref="I10028" si="2030">SUBTOTAL(9,I10020:I10027)</f>
        <v>2537.687542317195</v>
      </c>
    </row>
    <row r="10029" spans="1:9" hidden="1" outlineLevel="3" x14ac:dyDescent="0.25">
      <c r="A10029" t="s">
        <v>130</v>
      </c>
      <c r="B10029" t="str">
        <f>VLOOKUP(A10029,'AGENCY CODES'!$C$4:$F$139,3,FALSE)</f>
        <v>BOARD OF TECHNICAL</v>
      </c>
      <c r="C10029" s="8" t="s">
        <v>12</v>
      </c>
      <c r="D10029" s="8" t="str">
        <f t="shared" si="2019"/>
        <v>TEA1300</v>
      </c>
      <c r="E10029">
        <v>1300</v>
      </c>
      <c r="F10029" t="str">
        <f>VLOOKUP(D10029,'Fund List'!$A$2:$F$1324,6,FALSE)</f>
        <v>GENERAL FIXED ASSETS</v>
      </c>
      <c r="G10029" s="3">
        <v>1</v>
      </c>
      <c r="I10029" s="24">
        <f>$G10029/$G$10*I$5</f>
        <v>1.0798670392839127</v>
      </c>
    </row>
    <row r="10030" spans="1:9" outlineLevel="2" collapsed="1" x14ac:dyDescent="0.25">
      <c r="F10030" s="1" t="s">
        <v>4019</v>
      </c>
      <c r="I10030" s="24">
        <f t="shared" ref="I10030" si="2031">SUBTOTAL(9,I10029:I10029)</f>
        <v>1.0798670392839127</v>
      </c>
    </row>
    <row r="10031" spans="1:9" hidden="1" outlineLevel="3" x14ac:dyDescent="0.25">
      <c r="A10031" t="s">
        <v>130</v>
      </c>
      <c r="B10031" t="str">
        <f>VLOOKUP(A10031,'AGENCY CODES'!$C$4:$F$139,3,FALSE)</f>
        <v>BOARD OF TECHNICAL</v>
      </c>
      <c r="C10031" s="8" t="s">
        <v>1</v>
      </c>
      <c r="D10031" s="8" t="str">
        <f t="shared" si="2019"/>
        <v>TEA2070</v>
      </c>
      <c r="E10031">
        <v>2070</v>
      </c>
      <c r="F10031" t="str">
        <f>VLOOKUP(D10031,'Fund List'!$A$2:$F$1324,6,FALSE)</f>
        <v>TECHNICAL REGISTRATION FUND</v>
      </c>
      <c r="G10031" s="3">
        <v>25</v>
      </c>
      <c r="I10031" s="24">
        <f t="shared" ref="I10031:I10046" si="2032">$G10031/$G$10*I$5</f>
        <v>26.99667598209782</v>
      </c>
    </row>
    <row r="10032" spans="1:9" hidden="1" outlineLevel="3" x14ac:dyDescent="0.25">
      <c r="A10032" t="s">
        <v>130</v>
      </c>
      <c r="B10032" t="str">
        <f>VLOOKUP(A10032,'AGENCY CODES'!$C$4:$F$139,3,FALSE)</f>
        <v>BOARD OF TECHNICAL</v>
      </c>
      <c r="C10032" s="8" t="s">
        <v>2</v>
      </c>
      <c r="D10032" s="8" t="str">
        <f t="shared" si="2019"/>
        <v>TEA2070</v>
      </c>
      <c r="E10032">
        <v>2070</v>
      </c>
      <c r="F10032" t="str">
        <f>VLOOKUP(D10032,'Fund List'!$A$2:$F$1324,6,FALSE)</f>
        <v>TECHNICAL REGISTRATION FUND</v>
      </c>
      <c r="G10032" s="3">
        <v>1</v>
      </c>
      <c r="I10032" s="24">
        <f t="shared" si="2032"/>
        <v>1.0798670392839127</v>
      </c>
    </row>
    <row r="10033" spans="1:9" hidden="1" outlineLevel="3" x14ac:dyDescent="0.25">
      <c r="A10033" t="s">
        <v>130</v>
      </c>
      <c r="B10033" t="str">
        <f>VLOOKUP(A10033,'AGENCY CODES'!$C$4:$F$139,3,FALSE)</f>
        <v>BOARD OF TECHNICAL</v>
      </c>
      <c r="C10033" s="8" t="s">
        <v>3</v>
      </c>
      <c r="D10033" s="8" t="str">
        <f t="shared" si="2019"/>
        <v>TEA2070</v>
      </c>
      <c r="E10033">
        <v>2070</v>
      </c>
      <c r="F10033" t="str">
        <f>VLOOKUP(D10033,'Fund List'!$A$2:$F$1324,6,FALSE)</f>
        <v>TECHNICAL REGISTRATION FUND</v>
      </c>
      <c r="G10033" s="3">
        <v>1104</v>
      </c>
      <c r="I10033" s="24">
        <f t="shared" si="2032"/>
        <v>1192.1732113694397</v>
      </c>
    </row>
    <row r="10034" spans="1:9" hidden="1" outlineLevel="3" x14ac:dyDescent="0.25">
      <c r="A10034" t="s">
        <v>130</v>
      </c>
      <c r="B10034" t="str">
        <f>VLOOKUP(A10034,'AGENCY CODES'!$C$4:$F$139,3,FALSE)</f>
        <v>BOARD OF TECHNICAL</v>
      </c>
      <c r="C10034" s="8" t="s">
        <v>4</v>
      </c>
      <c r="D10034" s="8" t="str">
        <f t="shared" si="2019"/>
        <v>TEA2070</v>
      </c>
      <c r="E10034">
        <v>2070</v>
      </c>
      <c r="F10034" t="str">
        <f>VLOOKUP(D10034,'Fund List'!$A$2:$F$1324,6,FALSE)</f>
        <v>TECHNICAL REGISTRATION FUND</v>
      </c>
      <c r="G10034" s="3">
        <v>115</v>
      </c>
      <c r="I10034" s="24">
        <f t="shared" si="2032"/>
        <v>124.18470951764998</v>
      </c>
    </row>
    <row r="10035" spans="1:9" hidden="1" outlineLevel="3" x14ac:dyDescent="0.25">
      <c r="A10035" t="s">
        <v>130</v>
      </c>
      <c r="B10035" t="str">
        <f>VLOOKUP(A10035,'AGENCY CODES'!$C$4:$F$139,3,FALSE)</f>
        <v>BOARD OF TECHNICAL</v>
      </c>
      <c r="C10035" s="8" t="s">
        <v>5</v>
      </c>
      <c r="D10035" s="8" t="str">
        <f t="shared" si="2019"/>
        <v>TEA2070</v>
      </c>
      <c r="E10035">
        <v>2070</v>
      </c>
      <c r="F10035" t="str">
        <f>VLOOKUP(D10035,'Fund List'!$A$2:$F$1324,6,FALSE)</f>
        <v>TECHNICAL REGISTRATION FUND</v>
      </c>
      <c r="G10035" s="3">
        <v>3</v>
      </c>
      <c r="I10035" s="24">
        <f t="shared" si="2032"/>
        <v>3.2396011178517381</v>
      </c>
    </row>
    <row r="10036" spans="1:9" hidden="1" outlineLevel="3" x14ac:dyDescent="0.25">
      <c r="A10036" t="s">
        <v>130</v>
      </c>
      <c r="B10036" t="str">
        <f>VLOOKUP(A10036,'AGENCY CODES'!$C$4:$F$139,3,FALSE)</f>
        <v>BOARD OF TECHNICAL</v>
      </c>
      <c r="C10036" s="8" t="s">
        <v>6</v>
      </c>
      <c r="D10036" s="8" t="str">
        <f t="shared" si="2019"/>
        <v>TEA2070</v>
      </c>
      <c r="E10036">
        <v>2070</v>
      </c>
      <c r="F10036" t="str">
        <f>VLOOKUP(D10036,'Fund List'!$A$2:$F$1324,6,FALSE)</f>
        <v>TECHNICAL REGISTRATION FUND</v>
      </c>
      <c r="G10036" s="3">
        <v>18</v>
      </c>
      <c r="I10036" s="24">
        <f t="shared" si="2032"/>
        <v>19.437606707110429</v>
      </c>
    </row>
    <row r="10037" spans="1:9" hidden="1" outlineLevel="3" x14ac:dyDescent="0.25">
      <c r="A10037" t="s">
        <v>130</v>
      </c>
      <c r="B10037" t="str">
        <f>VLOOKUP(A10037,'AGENCY CODES'!$C$4:$F$139,3,FALSE)</f>
        <v>BOARD OF TECHNICAL</v>
      </c>
      <c r="C10037" s="8" t="s">
        <v>7</v>
      </c>
      <c r="D10037" s="8" t="str">
        <f t="shared" si="2019"/>
        <v>TEA2070</v>
      </c>
      <c r="E10037">
        <v>2070</v>
      </c>
      <c r="F10037" t="str">
        <f>VLOOKUP(D10037,'Fund List'!$A$2:$F$1324,6,FALSE)</f>
        <v>TECHNICAL REGISTRATION FUND</v>
      </c>
      <c r="G10037" s="3">
        <v>280</v>
      </c>
      <c r="I10037" s="24">
        <f t="shared" si="2032"/>
        <v>302.36277099949558</v>
      </c>
    </row>
    <row r="10038" spans="1:9" hidden="1" outlineLevel="3" x14ac:dyDescent="0.25">
      <c r="A10038" t="s">
        <v>130</v>
      </c>
      <c r="B10038" t="str">
        <f>VLOOKUP(A10038,'AGENCY CODES'!$C$4:$F$139,3,FALSE)</f>
        <v>BOARD OF TECHNICAL</v>
      </c>
      <c r="C10038" s="8" t="s">
        <v>14</v>
      </c>
      <c r="D10038" s="8" t="str">
        <f t="shared" si="2019"/>
        <v>TEA2070</v>
      </c>
      <c r="E10038">
        <v>2070</v>
      </c>
      <c r="F10038" t="str">
        <f>VLOOKUP(D10038,'Fund List'!$A$2:$F$1324,6,FALSE)</f>
        <v>TECHNICAL REGISTRATION FUND</v>
      </c>
      <c r="G10038" s="3">
        <v>21</v>
      </c>
      <c r="I10038" s="24">
        <f t="shared" si="2032"/>
        <v>22.677207824962167</v>
      </c>
    </row>
    <row r="10039" spans="1:9" hidden="1" outlineLevel="3" x14ac:dyDescent="0.25">
      <c r="A10039" t="s">
        <v>130</v>
      </c>
      <c r="B10039" t="str">
        <f>VLOOKUP(A10039,'AGENCY CODES'!$C$4:$F$139,3,FALSE)</f>
        <v>BOARD OF TECHNICAL</v>
      </c>
      <c r="C10039" s="8" t="s">
        <v>17</v>
      </c>
      <c r="D10039" s="8" t="str">
        <f t="shared" si="2019"/>
        <v>TEA2070</v>
      </c>
      <c r="E10039">
        <v>2070</v>
      </c>
      <c r="F10039" t="str">
        <f>VLOOKUP(D10039,'Fund List'!$A$2:$F$1324,6,FALSE)</f>
        <v>TECHNICAL REGISTRATION FUND</v>
      </c>
      <c r="G10039" s="3">
        <v>4</v>
      </c>
      <c r="I10039" s="24">
        <f t="shared" si="2032"/>
        <v>4.3194681571356508</v>
      </c>
    </row>
    <row r="10040" spans="1:9" hidden="1" outlineLevel="3" x14ac:dyDescent="0.25">
      <c r="A10040" t="s">
        <v>130</v>
      </c>
      <c r="B10040" t="str">
        <f>VLOOKUP(A10040,'AGENCY CODES'!$C$4:$F$139,3,FALSE)</f>
        <v>BOARD OF TECHNICAL</v>
      </c>
      <c r="C10040" s="8" t="s">
        <v>8</v>
      </c>
      <c r="D10040" s="8" t="str">
        <f t="shared" si="2019"/>
        <v>TEA2070</v>
      </c>
      <c r="E10040">
        <v>2070</v>
      </c>
      <c r="F10040" t="str">
        <f>VLOOKUP(D10040,'Fund List'!$A$2:$F$1324,6,FALSE)</f>
        <v>TECHNICAL REGISTRATION FUND</v>
      </c>
      <c r="G10040" s="3">
        <v>16</v>
      </c>
      <c r="I10040" s="24">
        <f t="shared" si="2032"/>
        <v>17.277872628542603</v>
      </c>
    </row>
    <row r="10041" spans="1:9" hidden="1" outlineLevel="3" x14ac:dyDescent="0.25">
      <c r="A10041" t="s">
        <v>130</v>
      </c>
      <c r="B10041" t="str">
        <f>VLOOKUP(A10041,'AGENCY CODES'!$C$4:$F$139,3,FALSE)</f>
        <v>BOARD OF TECHNICAL</v>
      </c>
      <c r="C10041" s="8" t="s">
        <v>10</v>
      </c>
      <c r="D10041" s="8" t="str">
        <f t="shared" si="2019"/>
        <v>TEA2070</v>
      </c>
      <c r="E10041">
        <v>2070</v>
      </c>
      <c r="F10041" t="str">
        <f>VLOOKUP(D10041,'Fund List'!$A$2:$F$1324,6,FALSE)</f>
        <v>TECHNICAL REGISTRATION FUND</v>
      </c>
      <c r="G10041" s="3">
        <v>180</v>
      </c>
      <c r="I10041" s="24">
        <f t="shared" si="2032"/>
        <v>194.3760670711043</v>
      </c>
    </row>
    <row r="10042" spans="1:9" hidden="1" outlineLevel="3" x14ac:dyDescent="0.25">
      <c r="A10042" t="s">
        <v>130</v>
      </c>
      <c r="B10042" t="str">
        <f>VLOOKUP(A10042,'AGENCY CODES'!$C$4:$F$139,3,FALSE)</f>
        <v>BOARD OF TECHNICAL</v>
      </c>
      <c r="C10042" s="8" t="s">
        <v>11</v>
      </c>
      <c r="D10042" s="8" t="str">
        <f t="shared" si="2019"/>
        <v>TEA2070</v>
      </c>
      <c r="E10042">
        <v>2070</v>
      </c>
      <c r="F10042" t="str">
        <f>VLOOKUP(D10042,'Fund List'!$A$2:$F$1324,6,FALSE)</f>
        <v>TECHNICAL REGISTRATION FUND</v>
      </c>
      <c r="G10042" s="3">
        <v>792</v>
      </c>
      <c r="I10042" s="24">
        <f t="shared" si="2032"/>
        <v>855.25469511285894</v>
      </c>
    </row>
    <row r="10043" spans="1:9" hidden="1" outlineLevel="3" x14ac:dyDescent="0.25">
      <c r="A10043" t="s">
        <v>130</v>
      </c>
      <c r="B10043" t="str">
        <f>VLOOKUP(A10043,'AGENCY CODES'!$C$4:$F$139,3,FALSE)</f>
        <v>BOARD OF TECHNICAL</v>
      </c>
      <c r="C10043" s="8" t="s">
        <v>12</v>
      </c>
      <c r="D10043" s="8" t="str">
        <f t="shared" si="2019"/>
        <v>TEA2070</v>
      </c>
      <c r="E10043">
        <v>2070</v>
      </c>
      <c r="F10043" t="str">
        <f>VLOOKUP(D10043,'Fund List'!$A$2:$F$1324,6,FALSE)</f>
        <v>TECHNICAL REGISTRATION FUND</v>
      </c>
      <c r="G10043" s="3">
        <v>31</v>
      </c>
      <c r="I10043" s="24">
        <f t="shared" si="2032"/>
        <v>33.475878217801302</v>
      </c>
    </row>
    <row r="10044" spans="1:9" hidden="1" outlineLevel="3" x14ac:dyDescent="0.25">
      <c r="A10044" t="s">
        <v>130</v>
      </c>
      <c r="B10044" t="str">
        <f>VLOOKUP(A10044,'AGENCY CODES'!$C$4:$F$139,3,FALSE)</f>
        <v>BOARD OF TECHNICAL</v>
      </c>
      <c r="C10044" s="8">
        <v>1</v>
      </c>
      <c r="D10044" s="8" t="str">
        <f t="shared" si="2019"/>
        <v>TEA2070</v>
      </c>
      <c r="E10044">
        <v>2070</v>
      </c>
      <c r="F10044" t="str">
        <f>VLOOKUP(D10044,'Fund List'!$A$2:$F$1324,6,FALSE)</f>
        <v>TECHNICAL REGISTRATION FUND</v>
      </c>
      <c r="G10044" s="3">
        <v>2</v>
      </c>
      <c r="I10044" s="24">
        <f t="shared" si="2032"/>
        <v>2.1597340785678254</v>
      </c>
    </row>
    <row r="10045" spans="1:9" hidden="1" outlineLevel="3" x14ac:dyDescent="0.25">
      <c r="A10045" t="s">
        <v>130</v>
      </c>
      <c r="B10045" t="str">
        <f>VLOOKUP(A10045,'AGENCY CODES'!$C$4:$F$139,3,FALSE)</f>
        <v>BOARD OF TECHNICAL</v>
      </c>
      <c r="C10045" s="8">
        <v>2</v>
      </c>
      <c r="D10045" s="8" t="str">
        <f t="shared" si="2019"/>
        <v>TEA2070</v>
      </c>
      <c r="E10045">
        <v>2070</v>
      </c>
      <c r="F10045" t="str">
        <f>VLOOKUP(D10045,'Fund List'!$A$2:$F$1324,6,FALSE)</f>
        <v>TECHNICAL REGISTRATION FUND</v>
      </c>
      <c r="G10045" s="3">
        <v>753</v>
      </c>
      <c r="I10045" s="24">
        <f t="shared" si="2032"/>
        <v>813.13988058078644</v>
      </c>
    </row>
    <row r="10046" spans="1:9" hidden="1" outlineLevel="3" x14ac:dyDescent="0.25">
      <c r="A10046" t="s">
        <v>130</v>
      </c>
      <c r="B10046" t="str">
        <f>VLOOKUP(A10046,'AGENCY CODES'!$C$4:$F$139,3,FALSE)</f>
        <v>BOARD OF TECHNICAL</v>
      </c>
      <c r="C10046" s="8">
        <v>8</v>
      </c>
      <c r="D10046" s="8" t="str">
        <f t="shared" si="2019"/>
        <v>TEA2070</v>
      </c>
      <c r="E10046">
        <v>2070</v>
      </c>
      <c r="F10046" t="str">
        <f>VLOOKUP(D10046,'Fund List'!$A$2:$F$1324,6,FALSE)</f>
        <v>TECHNICAL REGISTRATION FUND</v>
      </c>
      <c r="G10046" s="3">
        <v>1277</v>
      </c>
      <c r="I10046" s="24">
        <f t="shared" si="2032"/>
        <v>1378.9902091655567</v>
      </c>
    </row>
    <row r="10047" spans="1:9" outlineLevel="2" collapsed="1" x14ac:dyDescent="0.25">
      <c r="F10047" s="1" t="s">
        <v>4750</v>
      </c>
      <c r="I10047" s="24">
        <f t="shared" ref="I10047" si="2033">SUBTOTAL(9,I10031:I10046)</f>
        <v>4991.1454555702448</v>
      </c>
    </row>
    <row r="10048" spans="1:9" hidden="1" outlineLevel="3" x14ac:dyDescent="0.25">
      <c r="A10048" t="s">
        <v>130</v>
      </c>
      <c r="B10048" t="str">
        <f>VLOOKUP(A10048,'AGENCY CODES'!$C$4:$F$139,3,FALSE)</f>
        <v>BOARD OF TECHNICAL</v>
      </c>
      <c r="C10048" s="8" t="s">
        <v>3</v>
      </c>
      <c r="D10048" s="8" t="str">
        <f t="shared" si="2019"/>
        <v>TEA2071</v>
      </c>
      <c r="E10048">
        <v>2071</v>
      </c>
      <c r="F10048" t="str">
        <f>VLOOKUP(D10048,'Fund List'!$A$2:$F$1324,6,FALSE)</f>
        <v>TECHNICAL REGISTRATION BD INVESTIGATIONS</v>
      </c>
      <c r="G10048" s="3">
        <v>420</v>
      </c>
      <c r="I10048" s="24">
        <f t="shared" ref="I10048:I10056" si="2034">$G10048/$G$10*I$5</f>
        <v>453.5441564992434</v>
      </c>
    </row>
    <row r="10049" spans="1:9" hidden="1" outlineLevel="3" x14ac:dyDescent="0.25">
      <c r="A10049" t="s">
        <v>130</v>
      </c>
      <c r="B10049" t="str">
        <f>VLOOKUP(A10049,'AGENCY CODES'!$C$4:$F$139,3,FALSE)</f>
        <v>BOARD OF TECHNICAL</v>
      </c>
      <c r="C10049" s="8" t="s">
        <v>4</v>
      </c>
      <c r="D10049" s="8" t="str">
        <f t="shared" si="2019"/>
        <v>TEA2071</v>
      </c>
      <c r="E10049">
        <v>2071</v>
      </c>
      <c r="F10049" t="str">
        <f>VLOOKUP(D10049,'Fund List'!$A$2:$F$1324,6,FALSE)</f>
        <v>TECHNICAL REGISTRATION BD INVESTIGATIONS</v>
      </c>
      <c r="G10049" s="3">
        <v>5</v>
      </c>
      <c r="I10049" s="24">
        <f t="shared" si="2034"/>
        <v>5.3993351964195639</v>
      </c>
    </row>
    <row r="10050" spans="1:9" hidden="1" outlineLevel="3" x14ac:dyDescent="0.25">
      <c r="A10050" t="s">
        <v>130</v>
      </c>
      <c r="B10050" t="str">
        <f>VLOOKUP(A10050,'AGENCY CODES'!$C$4:$F$139,3,FALSE)</f>
        <v>BOARD OF TECHNICAL</v>
      </c>
      <c r="C10050" s="8" t="s">
        <v>7</v>
      </c>
      <c r="D10050" s="8" t="str">
        <f t="shared" si="2019"/>
        <v>TEA2071</v>
      </c>
      <c r="E10050">
        <v>2071</v>
      </c>
      <c r="F10050" t="str">
        <f>VLOOKUP(D10050,'Fund List'!$A$2:$F$1324,6,FALSE)</f>
        <v>TECHNICAL REGISTRATION BD INVESTIGATIONS</v>
      </c>
      <c r="G10050" s="3">
        <v>21</v>
      </c>
      <c r="I10050" s="24">
        <f t="shared" si="2034"/>
        <v>22.677207824962167</v>
      </c>
    </row>
    <row r="10051" spans="1:9" hidden="1" outlineLevel="3" x14ac:dyDescent="0.25">
      <c r="A10051" t="s">
        <v>130</v>
      </c>
      <c r="B10051" t="str">
        <f>VLOOKUP(A10051,'AGENCY CODES'!$C$4:$F$139,3,FALSE)</f>
        <v>BOARD OF TECHNICAL</v>
      </c>
      <c r="C10051" s="8" t="s">
        <v>14</v>
      </c>
      <c r="D10051" s="8" t="str">
        <f t="shared" ref="D10051:D10116" si="2035">CONCATENATE(A10051,E10051)</f>
        <v>TEA2071</v>
      </c>
      <c r="E10051">
        <v>2071</v>
      </c>
      <c r="F10051" t="str">
        <f>VLOOKUP(D10051,'Fund List'!$A$2:$F$1324,6,FALSE)</f>
        <v>TECHNICAL REGISTRATION BD INVESTIGATIONS</v>
      </c>
      <c r="G10051" s="3">
        <v>3</v>
      </c>
      <c r="I10051" s="24">
        <f t="shared" si="2034"/>
        <v>3.2396011178517381</v>
      </c>
    </row>
    <row r="10052" spans="1:9" hidden="1" outlineLevel="3" x14ac:dyDescent="0.25">
      <c r="A10052" t="s">
        <v>130</v>
      </c>
      <c r="B10052" t="str">
        <f>VLOOKUP(A10052,'AGENCY CODES'!$C$4:$F$139,3,FALSE)</f>
        <v>BOARD OF TECHNICAL</v>
      </c>
      <c r="C10052" s="8" t="s">
        <v>8</v>
      </c>
      <c r="D10052" s="8" t="str">
        <f t="shared" si="2035"/>
        <v>TEA2071</v>
      </c>
      <c r="E10052">
        <v>2071</v>
      </c>
      <c r="F10052" t="str">
        <f>VLOOKUP(D10052,'Fund List'!$A$2:$F$1324,6,FALSE)</f>
        <v>TECHNICAL REGISTRATION BD INVESTIGATIONS</v>
      </c>
      <c r="G10052" s="3">
        <v>6</v>
      </c>
      <c r="I10052" s="24">
        <f t="shared" si="2034"/>
        <v>6.4792022357034762</v>
      </c>
    </row>
    <row r="10053" spans="1:9" hidden="1" outlineLevel="3" x14ac:dyDescent="0.25">
      <c r="A10053" t="s">
        <v>130</v>
      </c>
      <c r="B10053" t="str">
        <f>VLOOKUP(A10053,'AGENCY CODES'!$C$4:$F$139,3,FALSE)</f>
        <v>BOARD OF TECHNICAL</v>
      </c>
      <c r="C10053" s="8" t="s">
        <v>10</v>
      </c>
      <c r="D10053" s="8" t="str">
        <f t="shared" si="2035"/>
        <v>TEA2071</v>
      </c>
      <c r="E10053">
        <v>2071</v>
      </c>
      <c r="F10053" t="str">
        <f>VLOOKUP(D10053,'Fund List'!$A$2:$F$1324,6,FALSE)</f>
        <v>TECHNICAL REGISTRATION BD INVESTIGATIONS</v>
      </c>
      <c r="G10053" s="3">
        <v>27</v>
      </c>
      <c r="I10053" s="24">
        <f t="shared" si="2034"/>
        <v>29.156410060665646</v>
      </c>
    </row>
    <row r="10054" spans="1:9" hidden="1" outlineLevel="3" x14ac:dyDescent="0.25">
      <c r="A10054" t="s">
        <v>130</v>
      </c>
      <c r="B10054" t="str">
        <f>VLOOKUP(A10054,'AGENCY CODES'!$C$4:$F$139,3,FALSE)</f>
        <v>BOARD OF TECHNICAL</v>
      </c>
      <c r="C10054" s="8" t="s">
        <v>11</v>
      </c>
      <c r="D10054" s="8" t="str">
        <f t="shared" si="2035"/>
        <v>TEA2071</v>
      </c>
      <c r="E10054">
        <v>2071</v>
      </c>
      <c r="F10054" t="str">
        <f>VLOOKUP(D10054,'Fund List'!$A$2:$F$1324,6,FALSE)</f>
        <v>TECHNICAL REGISTRATION BD INVESTIGATIONS</v>
      </c>
      <c r="G10054" s="3">
        <v>31</v>
      </c>
      <c r="I10054" s="24">
        <f t="shared" si="2034"/>
        <v>33.475878217801302</v>
      </c>
    </row>
    <row r="10055" spans="1:9" hidden="1" outlineLevel="3" x14ac:dyDescent="0.25">
      <c r="A10055" t="s">
        <v>130</v>
      </c>
      <c r="B10055" t="str">
        <f>VLOOKUP(A10055,'AGENCY CODES'!$C$4:$F$139,3,FALSE)</f>
        <v>BOARD OF TECHNICAL</v>
      </c>
      <c r="C10055" s="8" t="s">
        <v>12</v>
      </c>
      <c r="D10055" s="8" t="str">
        <f t="shared" si="2035"/>
        <v>TEA2071</v>
      </c>
      <c r="E10055">
        <v>2071</v>
      </c>
      <c r="F10055" t="str">
        <f>VLOOKUP(D10055,'Fund List'!$A$2:$F$1324,6,FALSE)</f>
        <v>TECHNICAL REGISTRATION BD INVESTIGATIONS</v>
      </c>
      <c r="G10055" s="3">
        <v>7</v>
      </c>
      <c r="I10055" s="24">
        <f t="shared" si="2034"/>
        <v>7.5590692749873885</v>
      </c>
    </row>
    <row r="10056" spans="1:9" hidden="1" outlineLevel="3" x14ac:dyDescent="0.25">
      <c r="A10056" t="s">
        <v>130</v>
      </c>
      <c r="B10056" t="str">
        <f>VLOOKUP(A10056,'AGENCY CODES'!$C$4:$F$139,3,FALSE)</f>
        <v>BOARD OF TECHNICAL</v>
      </c>
      <c r="C10056" s="8">
        <v>2</v>
      </c>
      <c r="D10056" s="8" t="str">
        <f t="shared" si="2035"/>
        <v>TEA2071</v>
      </c>
      <c r="E10056">
        <v>2071</v>
      </c>
      <c r="F10056" t="str">
        <f>VLOOKUP(D10056,'Fund List'!$A$2:$F$1324,6,FALSE)</f>
        <v>TECHNICAL REGISTRATION BD INVESTIGATIONS</v>
      </c>
      <c r="G10056" s="3">
        <v>27</v>
      </c>
      <c r="I10056" s="24">
        <f t="shared" si="2034"/>
        <v>29.156410060665646</v>
      </c>
    </row>
    <row r="10057" spans="1:9" outlineLevel="2" collapsed="1" x14ac:dyDescent="0.25">
      <c r="F10057" s="1" t="s">
        <v>4751</v>
      </c>
      <c r="I10057" s="24">
        <f t="shared" ref="I10057" si="2036">SUBTOTAL(9,I10048:I10056)</f>
        <v>590.68727048830033</v>
      </c>
    </row>
    <row r="10058" spans="1:9" outlineLevel="1" x14ac:dyDescent="0.25">
      <c r="B10058" s="1" t="s">
        <v>3995</v>
      </c>
      <c r="I10058" s="24">
        <f t="shared" ref="I10058" si="2037">SUBTOTAL(9,I10020:I10056)</f>
        <v>8120.6001354150239</v>
      </c>
    </row>
    <row r="10059" spans="1:9" hidden="1" outlineLevel="3" x14ac:dyDescent="0.25">
      <c r="A10059" s="29" t="s">
        <v>131</v>
      </c>
      <c r="B10059" s="29" t="str">
        <f>VLOOKUP(A10059,'AGENCY CODES'!$C$4:$F$139,3,FALSE)</f>
        <v>OFFICE OF TOURISM</v>
      </c>
      <c r="C10059" s="30" t="s">
        <v>1</v>
      </c>
      <c r="D10059" s="30" t="str">
        <f t="shared" si="2035"/>
        <v>TOA1000</v>
      </c>
      <c r="E10059" s="29">
        <v>1000</v>
      </c>
      <c r="F10059" s="29" t="str">
        <f>VLOOKUP(D10059,'Fund List'!$A$2:$F$1324,6,FALSE)</f>
        <v>GENERAL FUND</v>
      </c>
      <c r="G10059" s="31">
        <v>20</v>
      </c>
      <c r="H10059" s="29"/>
      <c r="I10059" s="32">
        <f t="shared" ref="I10059:I10073" si="2038">$G10059/$G$10*I$5</f>
        <v>21.597340785678256</v>
      </c>
    </row>
    <row r="10060" spans="1:9" hidden="1" outlineLevel="3" x14ac:dyDescent="0.25">
      <c r="A10060" s="29" t="s">
        <v>131</v>
      </c>
      <c r="B10060" s="29" t="str">
        <f>VLOOKUP(A10060,'AGENCY CODES'!$C$4:$F$139,3,FALSE)</f>
        <v>OFFICE OF TOURISM</v>
      </c>
      <c r="C10060" s="30" t="s">
        <v>3</v>
      </c>
      <c r="D10060" s="30" t="str">
        <f t="shared" si="2035"/>
        <v>TOA1000</v>
      </c>
      <c r="E10060" s="29">
        <v>1000</v>
      </c>
      <c r="F10060" s="29" t="str">
        <f>VLOOKUP(D10060,'Fund List'!$A$2:$F$1324,6,FALSE)</f>
        <v>GENERAL FUND</v>
      </c>
      <c r="G10060" s="31">
        <v>28</v>
      </c>
      <c r="H10060" s="29"/>
      <c r="I10060" s="32">
        <f t="shared" si="2038"/>
        <v>30.236277099949554</v>
      </c>
    </row>
    <row r="10061" spans="1:9" hidden="1" outlineLevel="3" x14ac:dyDescent="0.25">
      <c r="A10061" s="29" t="s">
        <v>131</v>
      </c>
      <c r="B10061" s="29" t="str">
        <f>VLOOKUP(A10061,'AGENCY CODES'!$C$4:$F$139,3,FALSE)</f>
        <v>OFFICE OF TOURISM</v>
      </c>
      <c r="C10061" s="30" t="s">
        <v>4</v>
      </c>
      <c r="D10061" s="30" t="str">
        <f t="shared" si="2035"/>
        <v>TOA1000</v>
      </c>
      <c r="E10061" s="29">
        <v>1000</v>
      </c>
      <c r="F10061" s="29" t="str">
        <f>VLOOKUP(D10061,'Fund List'!$A$2:$F$1324,6,FALSE)</f>
        <v>GENERAL FUND</v>
      </c>
      <c r="G10061" s="31">
        <v>187</v>
      </c>
      <c r="H10061" s="29"/>
      <c r="I10061" s="32">
        <f t="shared" si="2038"/>
        <v>201.9351363460917</v>
      </c>
    </row>
    <row r="10062" spans="1:9" hidden="1" outlineLevel="3" x14ac:dyDescent="0.25">
      <c r="A10062" s="29" t="s">
        <v>131</v>
      </c>
      <c r="B10062" s="29" t="str">
        <f>VLOOKUP(A10062,'AGENCY CODES'!$C$4:$F$139,3,FALSE)</f>
        <v>OFFICE OF TOURISM</v>
      </c>
      <c r="C10062" s="30" t="s">
        <v>5</v>
      </c>
      <c r="D10062" s="30" t="str">
        <f t="shared" si="2035"/>
        <v>TOA1000</v>
      </c>
      <c r="E10062" s="29">
        <v>1000</v>
      </c>
      <c r="F10062" s="29" t="str">
        <f>VLOOKUP(D10062,'Fund List'!$A$2:$F$1324,6,FALSE)</f>
        <v>GENERAL FUND</v>
      </c>
      <c r="G10062" s="31">
        <v>2</v>
      </c>
      <c r="H10062" s="29"/>
      <c r="I10062" s="32">
        <f t="shared" si="2038"/>
        <v>2.1597340785678254</v>
      </c>
    </row>
    <row r="10063" spans="1:9" hidden="1" outlineLevel="3" x14ac:dyDescent="0.25">
      <c r="A10063" s="29" t="s">
        <v>131</v>
      </c>
      <c r="B10063" s="29" t="str">
        <f>VLOOKUP(A10063,'AGENCY CODES'!$C$4:$F$139,3,FALSE)</f>
        <v>OFFICE OF TOURISM</v>
      </c>
      <c r="C10063" s="30" t="s">
        <v>6</v>
      </c>
      <c r="D10063" s="30" t="str">
        <f t="shared" si="2035"/>
        <v>TOA1000</v>
      </c>
      <c r="E10063" s="29">
        <v>1000</v>
      </c>
      <c r="F10063" s="29" t="str">
        <f>VLOOKUP(D10063,'Fund List'!$A$2:$F$1324,6,FALSE)</f>
        <v>GENERAL FUND</v>
      </c>
      <c r="G10063" s="31">
        <v>200</v>
      </c>
      <c r="H10063" s="29"/>
      <c r="I10063" s="32">
        <f t="shared" si="2038"/>
        <v>215.97340785678256</v>
      </c>
    </row>
    <row r="10064" spans="1:9" hidden="1" outlineLevel="3" x14ac:dyDescent="0.25">
      <c r="A10064" s="29" t="s">
        <v>131</v>
      </c>
      <c r="B10064" s="29" t="str">
        <f>VLOOKUP(A10064,'AGENCY CODES'!$C$4:$F$139,3,FALSE)</f>
        <v>OFFICE OF TOURISM</v>
      </c>
      <c r="C10064" s="30" t="s">
        <v>7</v>
      </c>
      <c r="D10064" s="30" t="str">
        <f t="shared" si="2035"/>
        <v>TOA1000</v>
      </c>
      <c r="E10064" s="29">
        <v>1000</v>
      </c>
      <c r="F10064" s="29" t="str">
        <f>VLOOKUP(D10064,'Fund List'!$A$2:$F$1324,6,FALSE)</f>
        <v>GENERAL FUND</v>
      </c>
      <c r="G10064" s="31">
        <v>24</v>
      </c>
      <c r="H10064" s="29"/>
      <c r="I10064" s="32">
        <f t="shared" si="2038"/>
        <v>25.916808942813905</v>
      </c>
    </row>
    <row r="10065" spans="1:9" hidden="1" outlineLevel="3" x14ac:dyDescent="0.25">
      <c r="A10065" s="29" t="s">
        <v>131</v>
      </c>
      <c r="B10065" s="29" t="str">
        <f>VLOOKUP(A10065,'AGENCY CODES'!$C$4:$F$139,3,FALSE)</f>
        <v>OFFICE OF TOURISM</v>
      </c>
      <c r="C10065" s="30" t="s">
        <v>14</v>
      </c>
      <c r="D10065" s="30" t="str">
        <f t="shared" si="2035"/>
        <v>TOA1000</v>
      </c>
      <c r="E10065" s="29">
        <v>1000</v>
      </c>
      <c r="F10065" s="29" t="str">
        <f>VLOOKUP(D10065,'Fund List'!$A$2:$F$1324,6,FALSE)</f>
        <v>GENERAL FUND</v>
      </c>
      <c r="G10065" s="31">
        <v>22</v>
      </c>
      <c r="H10065" s="29"/>
      <c r="I10065" s="32">
        <f t="shared" si="2038"/>
        <v>23.757074864246082</v>
      </c>
    </row>
    <row r="10066" spans="1:9" hidden="1" outlineLevel="3" x14ac:dyDescent="0.25">
      <c r="A10066" s="29" t="s">
        <v>131</v>
      </c>
      <c r="B10066" s="29" t="str">
        <f>VLOOKUP(A10066,'AGENCY CODES'!$C$4:$F$139,3,FALSE)</f>
        <v>OFFICE OF TOURISM</v>
      </c>
      <c r="C10066" s="30" t="s">
        <v>17</v>
      </c>
      <c r="D10066" s="30" t="str">
        <f t="shared" si="2035"/>
        <v>TOA1000</v>
      </c>
      <c r="E10066" s="29">
        <v>1000</v>
      </c>
      <c r="F10066" s="29" t="str">
        <f>VLOOKUP(D10066,'Fund List'!$A$2:$F$1324,6,FALSE)</f>
        <v>GENERAL FUND</v>
      </c>
      <c r="G10066" s="31">
        <v>2</v>
      </c>
      <c r="H10066" s="29"/>
      <c r="I10066" s="32">
        <f t="shared" si="2038"/>
        <v>2.1597340785678254</v>
      </c>
    </row>
    <row r="10067" spans="1:9" hidden="1" outlineLevel="3" x14ac:dyDescent="0.25">
      <c r="A10067" s="29" t="s">
        <v>131</v>
      </c>
      <c r="B10067" s="29" t="str">
        <f>VLOOKUP(A10067,'AGENCY CODES'!$C$4:$F$139,3,FALSE)</f>
        <v>OFFICE OF TOURISM</v>
      </c>
      <c r="C10067" s="30" t="s">
        <v>8</v>
      </c>
      <c r="D10067" s="30" t="str">
        <f t="shared" si="2035"/>
        <v>TOA1000</v>
      </c>
      <c r="E10067" s="29">
        <v>1000</v>
      </c>
      <c r="F10067" s="29" t="str">
        <f>VLOOKUP(D10067,'Fund List'!$A$2:$F$1324,6,FALSE)</f>
        <v>GENERAL FUND</v>
      </c>
      <c r="G10067" s="31">
        <v>9</v>
      </c>
      <c r="H10067" s="29"/>
      <c r="I10067" s="32">
        <f t="shared" si="2038"/>
        <v>9.7188033535552147</v>
      </c>
    </row>
    <row r="10068" spans="1:9" hidden="1" outlineLevel="3" x14ac:dyDescent="0.25">
      <c r="A10068" s="29" t="s">
        <v>131</v>
      </c>
      <c r="B10068" s="29" t="str">
        <f>VLOOKUP(A10068,'AGENCY CODES'!$C$4:$F$139,3,FALSE)</f>
        <v>OFFICE OF TOURISM</v>
      </c>
      <c r="C10068" s="30" t="s">
        <v>10</v>
      </c>
      <c r="D10068" s="30" t="str">
        <f t="shared" si="2035"/>
        <v>TOA1000</v>
      </c>
      <c r="E10068" s="29">
        <v>1000</v>
      </c>
      <c r="F10068" s="29" t="str">
        <f>VLOOKUP(D10068,'Fund List'!$A$2:$F$1324,6,FALSE)</f>
        <v>GENERAL FUND</v>
      </c>
      <c r="G10068" s="31">
        <v>105</v>
      </c>
      <c r="H10068" s="29"/>
      <c r="I10068" s="32">
        <f t="shared" si="2038"/>
        <v>113.38603912481085</v>
      </c>
    </row>
    <row r="10069" spans="1:9" hidden="1" outlineLevel="3" x14ac:dyDescent="0.25">
      <c r="A10069" s="29" t="s">
        <v>131</v>
      </c>
      <c r="B10069" s="29" t="str">
        <f>VLOOKUP(A10069,'AGENCY CODES'!$C$4:$F$139,3,FALSE)</f>
        <v>OFFICE OF TOURISM</v>
      </c>
      <c r="C10069" s="30" t="s">
        <v>11</v>
      </c>
      <c r="D10069" s="30" t="str">
        <f t="shared" si="2035"/>
        <v>TOA1000</v>
      </c>
      <c r="E10069" s="29">
        <v>1000</v>
      </c>
      <c r="F10069" s="29" t="str">
        <f>VLOOKUP(D10069,'Fund List'!$A$2:$F$1324,6,FALSE)</f>
        <v>GENERAL FUND</v>
      </c>
      <c r="G10069" s="31">
        <v>523</v>
      </c>
      <c r="H10069" s="29"/>
      <c r="I10069" s="32">
        <f t="shared" si="2038"/>
        <v>564.77046154548646</v>
      </c>
    </row>
    <row r="10070" spans="1:9" hidden="1" outlineLevel="3" x14ac:dyDescent="0.25">
      <c r="A10070" s="29" t="s">
        <v>131</v>
      </c>
      <c r="B10070" s="29" t="str">
        <f>VLOOKUP(A10070,'AGENCY CODES'!$C$4:$F$139,3,FALSE)</f>
        <v>OFFICE OF TOURISM</v>
      </c>
      <c r="C10070" s="30" t="s">
        <v>12</v>
      </c>
      <c r="D10070" s="30" t="str">
        <f t="shared" si="2035"/>
        <v>TOA1000</v>
      </c>
      <c r="E10070" s="29">
        <v>1000</v>
      </c>
      <c r="F10070" s="29" t="str">
        <f>VLOOKUP(D10070,'Fund List'!$A$2:$F$1324,6,FALSE)</f>
        <v>GENERAL FUND</v>
      </c>
      <c r="G10070" s="31">
        <v>5</v>
      </c>
      <c r="H10070" s="29"/>
      <c r="I10070" s="32">
        <f t="shared" si="2038"/>
        <v>5.3993351964195639</v>
      </c>
    </row>
    <row r="10071" spans="1:9" hidden="1" outlineLevel="3" x14ac:dyDescent="0.25">
      <c r="A10071" s="29" t="s">
        <v>131</v>
      </c>
      <c r="B10071" s="29" t="str">
        <f>VLOOKUP(A10071,'AGENCY CODES'!$C$4:$F$139,3,FALSE)</f>
        <v>OFFICE OF TOURISM</v>
      </c>
      <c r="C10071" s="30">
        <v>1</v>
      </c>
      <c r="D10071" s="30" t="str">
        <f t="shared" si="2035"/>
        <v>TOA1000</v>
      </c>
      <c r="E10071" s="29">
        <v>1000</v>
      </c>
      <c r="F10071" s="29" t="str">
        <f>VLOOKUP(D10071,'Fund List'!$A$2:$F$1324,6,FALSE)</f>
        <v>GENERAL FUND</v>
      </c>
      <c r="G10071" s="31">
        <v>7</v>
      </c>
      <c r="H10071" s="29"/>
      <c r="I10071" s="32">
        <f t="shared" si="2038"/>
        <v>7.5590692749873885</v>
      </c>
    </row>
    <row r="10072" spans="1:9" hidden="1" outlineLevel="3" x14ac:dyDescent="0.25">
      <c r="A10072" s="29" t="s">
        <v>131</v>
      </c>
      <c r="B10072" s="29" t="str">
        <f>VLOOKUP(A10072,'AGENCY CODES'!$C$4:$F$139,3,FALSE)</f>
        <v>OFFICE OF TOURISM</v>
      </c>
      <c r="C10072" s="30">
        <v>2</v>
      </c>
      <c r="D10072" s="30" t="str">
        <f t="shared" si="2035"/>
        <v>TOA1000</v>
      </c>
      <c r="E10072" s="29">
        <v>1000</v>
      </c>
      <c r="F10072" s="29" t="str">
        <f>VLOOKUP(D10072,'Fund List'!$A$2:$F$1324,6,FALSE)</f>
        <v>GENERAL FUND</v>
      </c>
      <c r="G10072" s="31">
        <v>388</v>
      </c>
      <c r="H10072" s="29"/>
      <c r="I10072" s="32">
        <f t="shared" si="2038"/>
        <v>418.98841124215818</v>
      </c>
    </row>
    <row r="10073" spans="1:9" hidden="1" outlineLevel="3" x14ac:dyDescent="0.25">
      <c r="A10073" s="29" t="s">
        <v>131</v>
      </c>
      <c r="B10073" s="29" t="str">
        <f>VLOOKUP(A10073,'AGENCY CODES'!$C$4:$F$139,3,FALSE)</f>
        <v>OFFICE OF TOURISM</v>
      </c>
      <c r="C10073" s="30">
        <v>8</v>
      </c>
      <c r="D10073" s="30" t="str">
        <f t="shared" si="2035"/>
        <v>TOA1000</v>
      </c>
      <c r="E10073" s="29">
        <v>1000</v>
      </c>
      <c r="F10073" s="29" t="str">
        <f>VLOOKUP(D10073,'Fund List'!$A$2:$F$1324,6,FALSE)</f>
        <v>GENERAL FUND</v>
      </c>
      <c r="G10073" s="31">
        <v>653</v>
      </c>
      <c r="H10073" s="29"/>
      <c r="I10073" s="32">
        <f t="shared" si="2038"/>
        <v>705.15317665239502</v>
      </c>
    </row>
    <row r="10074" spans="1:9" outlineLevel="2" collapsed="1" x14ac:dyDescent="0.25">
      <c r="A10074" s="29"/>
      <c r="B10074" s="29"/>
      <c r="C10074" s="30"/>
      <c r="D10074" s="30"/>
      <c r="E10074" s="29"/>
      <c r="F10074" s="28" t="s">
        <v>4007</v>
      </c>
      <c r="G10074" s="31"/>
      <c r="H10074" s="29"/>
      <c r="I10074" s="32">
        <f t="shared" ref="I10074" si="2039">SUBTOTAL(9,I10059:I10073)</f>
        <v>2348.7108104425106</v>
      </c>
    </row>
    <row r="10075" spans="1:9" hidden="1" outlineLevel="3" x14ac:dyDescent="0.25">
      <c r="A10075" s="29" t="s">
        <v>131</v>
      </c>
      <c r="B10075" s="29" t="str">
        <f>VLOOKUP(A10075,'AGENCY CODES'!$C$4:$F$139,3,FALSE)</f>
        <v>OFFICE OF TOURISM</v>
      </c>
      <c r="C10075" s="30" t="s">
        <v>2</v>
      </c>
      <c r="D10075" s="30" t="str">
        <f t="shared" si="2035"/>
        <v>TOA2236</v>
      </c>
      <c r="E10075" s="29">
        <v>2236</v>
      </c>
      <c r="F10075" s="29" t="str">
        <f>VLOOKUP(D10075,'Fund List'!$A$2:$F$1324,6,FALSE)</f>
        <v>TOURISM FUND</v>
      </c>
      <c r="G10075" s="31">
        <v>1</v>
      </c>
      <c r="H10075" s="29"/>
      <c r="I10075" s="32">
        <f t="shared" ref="I10075:I10089" si="2040">$G10075/$G$10*I$5</f>
        <v>1.0798670392839127</v>
      </c>
    </row>
    <row r="10076" spans="1:9" hidden="1" outlineLevel="3" x14ac:dyDescent="0.25">
      <c r="A10076" s="29" t="s">
        <v>131</v>
      </c>
      <c r="B10076" s="29" t="str">
        <f>VLOOKUP(A10076,'AGENCY CODES'!$C$4:$F$139,3,FALSE)</f>
        <v>OFFICE OF TOURISM</v>
      </c>
      <c r="C10076" s="30" t="s">
        <v>3</v>
      </c>
      <c r="D10076" s="30" t="str">
        <f t="shared" si="2035"/>
        <v>TOA2236</v>
      </c>
      <c r="E10076" s="29">
        <v>2236</v>
      </c>
      <c r="F10076" s="29" t="str">
        <f>VLOOKUP(D10076,'Fund List'!$A$2:$F$1324,6,FALSE)</f>
        <v>TOURISM FUND</v>
      </c>
      <c r="G10076" s="31">
        <v>82</v>
      </c>
      <c r="H10076" s="29"/>
      <c r="I10076" s="32">
        <f t="shared" si="2040"/>
        <v>88.549097221280846</v>
      </c>
    </row>
    <row r="10077" spans="1:9" hidden="1" outlineLevel="3" x14ac:dyDescent="0.25">
      <c r="A10077" s="29" t="s">
        <v>131</v>
      </c>
      <c r="B10077" s="29" t="str">
        <f>VLOOKUP(A10077,'AGENCY CODES'!$C$4:$F$139,3,FALSE)</f>
        <v>OFFICE OF TOURISM</v>
      </c>
      <c r="C10077" s="30" t="s">
        <v>4</v>
      </c>
      <c r="D10077" s="30" t="str">
        <f t="shared" si="2035"/>
        <v>TOA2236</v>
      </c>
      <c r="E10077" s="29">
        <v>2236</v>
      </c>
      <c r="F10077" s="29" t="str">
        <f>VLOOKUP(D10077,'Fund List'!$A$2:$F$1324,6,FALSE)</f>
        <v>TOURISM FUND</v>
      </c>
      <c r="G10077" s="31">
        <v>3</v>
      </c>
      <c r="H10077" s="29"/>
      <c r="I10077" s="32">
        <f t="shared" si="2040"/>
        <v>3.2396011178517381</v>
      </c>
    </row>
    <row r="10078" spans="1:9" hidden="1" outlineLevel="3" x14ac:dyDescent="0.25">
      <c r="A10078" s="29" t="s">
        <v>131</v>
      </c>
      <c r="B10078" s="29" t="str">
        <f>VLOOKUP(A10078,'AGENCY CODES'!$C$4:$F$139,3,FALSE)</f>
        <v>OFFICE OF TOURISM</v>
      </c>
      <c r="C10078" s="30" t="s">
        <v>5</v>
      </c>
      <c r="D10078" s="30" t="str">
        <f t="shared" si="2035"/>
        <v>TOA2236</v>
      </c>
      <c r="E10078" s="29">
        <v>2236</v>
      </c>
      <c r="F10078" s="29" t="str">
        <f>VLOOKUP(D10078,'Fund List'!$A$2:$F$1324,6,FALSE)</f>
        <v>TOURISM FUND</v>
      </c>
      <c r="G10078" s="31">
        <v>2</v>
      </c>
      <c r="H10078" s="29"/>
      <c r="I10078" s="32">
        <f t="shared" si="2040"/>
        <v>2.1597340785678254</v>
      </c>
    </row>
    <row r="10079" spans="1:9" hidden="1" outlineLevel="3" x14ac:dyDescent="0.25">
      <c r="A10079" s="29" t="s">
        <v>131</v>
      </c>
      <c r="B10079" s="29" t="str">
        <f>VLOOKUP(A10079,'AGENCY CODES'!$C$4:$F$139,3,FALSE)</f>
        <v>OFFICE OF TOURISM</v>
      </c>
      <c r="C10079" s="30" t="s">
        <v>6</v>
      </c>
      <c r="D10079" s="30" t="str">
        <f t="shared" si="2035"/>
        <v>TOA2236</v>
      </c>
      <c r="E10079" s="29">
        <v>2236</v>
      </c>
      <c r="F10079" s="29" t="str">
        <f>VLOOKUP(D10079,'Fund List'!$A$2:$F$1324,6,FALSE)</f>
        <v>TOURISM FUND</v>
      </c>
      <c r="G10079" s="31">
        <v>220</v>
      </c>
      <c r="H10079" s="29"/>
      <c r="I10079" s="32">
        <f t="shared" si="2040"/>
        <v>237.57074864246084</v>
      </c>
    </row>
    <row r="10080" spans="1:9" hidden="1" outlineLevel="3" x14ac:dyDescent="0.25">
      <c r="A10080" s="29" t="s">
        <v>131</v>
      </c>
      <c r="B10080" s="29" t="str">
        <f>VLOOKUP(A10080,'AGENCY CODES'!$C$4:$F$139,3,FALSE)</f>
        <v>OFFICE OF TOURISM</v>
      </c>
      <c r="C10080" s="30" t="s">
        <v>7</v>
      </c>
      <c r="D10080" s="30" t="str">
        <f t="shared" si="2035"/>
        <v>TOA2236</v>
      </c>
      <c r="E10080" s="29">
        <v>2236</v>
      </c>
      <c r="F10080" s="29" t="str">
        <f>VLOOKUP(D10080,'Fund List'!$A$2:$F$1324,6,FALSE)</f>
        <v>TOURISM FUND</v>
      </c>
      <c r="G10080" s="31">
        <v>75</v>
      </c>
      <c r="H10080" s="29"/>
      <c r="I10080" s="32">
        <f t="shared" si="2040"/>
        <v>80.990027946293466</v>
      </c>
    </row>
    <row r="10081" spans="1:9" hidden="1" outlineLevel="3" x14ac:dyDescent="0.25">
      <c r="A10081" s="29" t="s">
        <v>131</v>
      </c>
      <c r="B10081" s="29" t="str">
        <f>VLOOKUP(A10081,'AGENCY CODES'!$C$4:$F$139,3,FALSE)</f>
        <v>OFFICE OF TOURISM</v>
      </c>
      <c r="C10081" s="30" t="s">
        <v>14</v>
      </c>
      <c r="D10081" s="30" t="str">
        <f t="shared" si="2035"/>
        <v>TOA2236</v>
      </c>
      <c r="E10081" s="29">
        <v>2236</v>
      </c>
      <c r="F10081" s="29" t="str">
        <f>VLOOKUP(D10081,'Fund List'!$A$2:$F$1324,6,FALSE)</f>
        <v>TOURISM FUND</v>
      </c>
      <c r="G10081" s="31">
        <v>88</v>
      </c>
      <c r="H10081" s="29"/>
      <c r="I10081" s="32">
        <f t="shared" si="2040"/>
        <v>95.028299456984328</v>
      </c>
    </row>
    <row r="10082" spans="1:9" hidden="1" outlineLevel="3" x14ac:dyDescent="0.25">
      <c r="A10082" s="29" t="s">
        <v>131</v>
      </c>
      <c r="B10082" s="29" t="str">
        <f>VLOOKUP(A10082,'AGENCY CODES'!$C$4:$F$139,3,FALSE)</f>
        <v>OFFICE OF TOURISM</v>
      </c>
      <c r="C10082" s="30" t="s">
        <v>17</v>
      </c>
      <c r="D10082" s="30" t="str">
        <f t="shared" si="2035"/>
        <v>TOA2236</v>
      </c>
      <c r="E10082" s="29">
        <v>2236</v>
      </c>
      <c r="F10082" s="29" t="str">
        <f>VLOOKUP(D10082,'Fund List'!$A$2:$F$1324,6,FALSE)</f>
        <v>TOURISM FUND</v>
      </c>
      <c r="G10082" s="31">
        <v>6</v>
      </c>
      <c r="H10082" s="29"/>
      <c r="I10082" s="32">
        <f t="shared" si="2040"/>
        <v>6.4792022357034762</v>
      </c>
    </row>
    <row r="10083" spans="1:9" hidden="1" outlineLevel="3" x14ac:dyDescent="0.25">
      <c r="A10083" s="29" t="s">
        <v>131</v>
      </c>
      <c r="B10083" s="29" t="str">
        <f>VLOOKUP(A10083,'AGENCY CODES'!$C$4:$F$139,3,FALSE)</f>
        <v>OFFICE OF TOURISM</v>
      </c>
      <c r="C10083" s="30" t="s">
        <v>8</v>
      </c>
      <c r="D10083" s="30" t="str">
        <f t="shared" si="2035"/>
        <v>TOA2236</v>
      </c>
      <c r="E10083" s="29">
        <v>2236</v>
      </c>
      <c r="F10083" s="29" t="str">
        <f>VLOOKUP(D10083,'Fund List'!$A$2:$F$1324,6,FALSE)</f>
        <v>TOURISM FUND</v>
      </c>
      <c r="G10083" s="31">
        <v>13</v>
      </c>
      <c r="H10083" s="29"/>
      <c r="I10083" s="32">
        <f t="shared" si="2040"/>
        <v>14.038271510690866</v>
      </c>
    </row>
    <row r="10084" spans="1:9" hidden="1" outlineLevel="3" x14ac:dyDescent="0.25">
      <c r="A10084" s="29" t="s">
        <v>131</v>
      </c>
      <c r="B10084" s="29" t="str">
        <f>VLOOKUP(A10084,'AGENCY CODES'!$C$4:$F$139,3,FALSE)</f>
        <v>OFFICE OF TOURISM</v>
      </c>
      <c r="C10084" s="30" t="s">
        <v>10</v>
      </c>
      <c r="D10084" s="30" t="str">
        <f t="shared" si="2035"/>
        <v>TOA2236</v>
      </c>
      <c r="E10084" s="29">
        <v>2236</v>
      </c>
      <c r="F10084" s="29" t="str">
        <f>VLOOKUP(D10084,'Fund List'!$A$2:$F$1324,6,FALSE)</f>
        <v>TOURISM FUND</v>
      </c>
      <c r="G10084" s="31">
        <v>348</v>
      </c>
      <c r="H10084" s="29"/>
      <c r="I10084" s="32">
        <f t="shared" si="2040"/>
        <v>375.79372967080167</v>
      </c>
    </row>
    <row r="10085" spans="1:9" hidden="1" outlineLevel="3" x14ac:dyDescent="0.25">
      <c r="A10085" s="29" t="s">
        <v>131</v>
      </c>
      <c r="B10085" s="29" t="str">
        <f>VLOOKUP(A10085,'AGENCY CODES'!$C$4:$F$139,3,FALSE)</f>
        <v>OFFICE OF TOURISM</v>
      </c>
      <c r="C10085" s="30" t="s">
        <v>11</v>
      </c>
      <c r="D10085" s="30" t="str">
        <f t="shared" si="2035"/>
        <v>TOA2236</v>
      </c>
      <c r="E10085" s="29">
        <v>2236</v>
      </c>
      <c r="F10085" s="29" t="str">
        <f>VLOOKUP(D10085,'Fund List'!$A$2:$F$1324,6,FALSE)</f>
        <v>TOURISM FUND</v>
      </c>
      <c r="G10085" s="31">
        <v>1443</v>
      </c>
      <c r="H10085" s="29"/>
      <c r="I10085" s="32">
        <f t="shared" si="2040"/>
        <v>1558.2481376866861</v>
      </c>
    </row>
    <row r="10086" spans="1:9" hidden="1" outlineLevel="3" x14ac:dyDescent="0.25">
      <c r="A10086" s="29" t="s">
        <v>131</v>
      </c>
      <c r="B10086" s="29" t="str">
        <f>VLOOKUP(A10086,'AGENCY CODES'!$C$4:$F$139,3,FALSE)</f>
        <v>OFFICE OF TOURISM</v>
      </c>
      <c r="C10086" s="30" t="s">
        <v>12</v>
      </c>
      <c r="D10086" s="30" t="str">
        <f t="shared" si="2035"/>
        <v>TOA2236</v>
      </c>
      <c r="E10086" s="29">
        <v>2236</v>
      </c>
      <c r="F10086" s="29" t="str">
        <f>VLOOKUP(D10086,'Fund List'!$A$2:$F$1324,6,FALSE)</f>
        <v>TOURISM FUND</v>
      </c>
      <c r="G10086" s="31">
        <v>9</v>
      </c>
      <c r="H10086" s="29"/>
      <c r="I10086" s="32">
        <f t="shared" si="2040"/>
        <v>9.7188033535552147</v>
      </c>
    </row>
    <row r="10087" spans="1:9" hidden="1" outlineLevel="3" x14ac:dyDescent="0.25">
      <c r="A10087" s="29" t="s">
        <v>131</v>
      </c>
      <c r="B10087" s="29" t="str">
        <f>VLOOKUP(A10087,'AGENCY CODES'!$C$4:$F$139,3,FALSE)</f>
        <v>OFFICE OF TOURISM</v>
      </c>
      <c r="C10087" s="30">
        <v>1</v>
      </c>
      <c r="D10087" s="30" t="str">
        <f t="shared" si="2035"/>
        <v>TOA2236</v>
      </c>
      <c r="E10087" s="29">
        <v>2236</v>
      </c>
      <c r="F10087" s="29" t="str">
        <f>VLOOKUP(D10087,'Fund List'!$A$2:$F$1324,6,FALSE)</f>
        <v>TOURISM FUND</v>
      </c>
      <c r="G10087" s="31">
        <v>16</v>
      </c>
      <c r="H10087" s="29"/>
      <c r="I10087" s="32">
        <f t="shared" si="2040"/>
        <v>17.277872628542603</v>
      </c>
    </row>
    <row r="10088" spans="1:9" hidden="1" outlineLevel="3" x14ac:dyDescent="0.25">
      <c r="A10088" s="29" t="s">
        <v>131</v>
      </c>
      <c r="B10088" s="29" t="str">
        <f>VLOOKUP(A10088,'AGENCY CODES'!$C$4:$F$139,3,FALSE)</f>
        <v>OFFICE OF TOURISM</v>
      </c>
      <c r="C10088" s="30">
        <v>2</v>
      </c>
      <c r="D10088" s="30" t="str">
        <f t="shared" si="2035"/>
        <v>TOA2236</v>
      </c>
      <c r="E10088" s="29">
        <v>2236</v>
      </c>
      <c r="F10088" s="29" t="str">
        <f>VLOOKUP(D10088,'Fund List'!$A$2:$F$1324,6,FALSE)</f>
        <v>TOURISM FUND</v>
      </c>
      <c r="G10088" s="31">
        <v>1403</v>
      </c>
      <c r="H10088" s="29"/>
      <c r="I10088" s="32">
        <f t="shared" si="2040"/>
        <v>1515.0534561153297</v>
      </c>
    </row>
    <row r="10089" spans="1:9" hidden="1" outlineLevel="3" x14ac:dyDescent="0.25">
      <c r="A10089" s="29" t="s">
        <v>131</v>
      </c>
      <c r="B10089" s="29" t="str">
        <f>VLOOKUP(A10089,'AGENCY CODES'!$C$4:$F$139,3,FALSE)</f>
        <v>OFFICE OF TOURISM</v>
      </c>
      <c r="C10089" s="30">
        <v>8</v>
      </c>
      <c r="D10089" s="30" t="str">
        <f t="shared" si="2035"/>
        <v>TOA2236</v>
      </c>
      <c r="E10089" s="29">
        <v>2236</v>
      </c>
      <c r="F10089" s="29" t="str">
        <f>VLOOKUP(D10089,'Fund List'!$A$2:$F$1324,6,FALSE)</f>
        <v>TOURISM FUND</v>
      </c>
      <c r="G10089" s="31">
        <v>328</v>
      </c>
      <c r="H10089" s="29"/>
      <c r="I10089" s="32">
        <f t="shared" si="2040"/>
        <v>354.19638888512338</v>
      </c>
    </row>
    <row r="10090" spans="1:9" outlineLevel="2" collapsed="1" x14ac:dyDescent="0.25">
      <c r="A10090" s="29"/>
      <c r="B10090" s="29"/>
      <c r="C10090" s="30"/>
      <c r="D10090" s="30"/>
      <c r="E10090" s="29"/>
      <c r="F10090" s="28" t="s">
        <v>4752</v>
      </c>
      <c r="G10090" s="31"/>
      <c r="H10090" s="29"/>
      <c r="I10090" s="32">
        <f t="shared" ref="I10090" si="2041">SUBTOTAL(9,I10075:I10089)</f>
        <v>4359.4232375891561</v>
      </c>
    </row>
    <row r="10091" spans="1:9" outlineLevel="1" x14ac:dyDescent="0.25">
      <c r="A10091" s="29"/>
      <c r="B10091" s="28" t="s">
        <v>3996</v>
      </c>
      <c r="C10091" s="30"/>
      <c r="D10091" s="30"/>
      <c r="E10091" s="29"/>
      <c r="F10091" s="29"/>
      <c r="G10091" s="31"/>
      <c r="H10091" s="29"/>
      <c r="I10091" s="32">
        <f t="shared" ref="I10091" si="2042">SUBTOTAL(9,I10059:I10089)</f>
        <v>6708.1340480316658</v>
      </c>
    </row>
    <row r="10092" spans="1:9" hidden="1" outlineLevel="3" x14ac:dyDescent="0.25">
      <c r="A10092" t="s">
        <v>132</v>
      </c>
      <c r="B10092" t="str">
        <f>VLOOKUP(A10092,'AGENCY CODES'!$C$4:$F$139,3,FALSE)</f>
        <v>TREASURER'S OFFICE</v>
      </c>
      <c r="C10092" s="8" t="s">
        <v>1</v>
      </c>
      <c r="D10092" s="8" t="str">
        <f t="shared" si="2035"/>
        <v>TRA1000</v>
      </c>
      <c r="E10092">
        <v>1000</v>
      </c>
      <c r="F10092" t="str">
        <f>VLOOKUP(D10092,'Fund List'!$A$2:$F$1324,6,FALSE)</f>
        <v>GENERAL FUND</v>
      </c>
      <c r="G10092" s="3">
        <v>11</v>
      </c>
      <c r="I10092" s="24"/>
    </row>
    <row r="10093" spans="1:9" hidden="1" outlineLevel="3" x14ac:dyDescent="0.25">
      <c r="A10093" t="s">
        <v>132</v>
      </c>
      <c r="B10093" t="str">
        <f>VLOOKUP(A10093,'AGENCY CODES'!$C$4:$F$139,3,FALSE)</f>
        <v>TREASURER'S OFFICE</v>
      </c>
      <c r="C10093" s="8" t="s">
        <v>2</v>
      </c>
      <c r="D10093" s="8" t="str">
        <f t="shared" si="2035"/>
        <v>TRA1000</v>
      </c>
      <c r="E10093">
        <v>1000</v>
      </c>
      <c r="F10093" t="str">
        <f>VLOOKUP(D10093,'Fund List'!$A$2:$F$1324,6,FALSE)</f>
        <v>GENERAL FUND</v>
      </c>
      <c r="G10093" s="3">
        <v>1</v>
      </c>
      <c r="I10093" s="24"/>
    </row>
    <row r="10094" spans="1:9" hidden="1" outlineLevel="3" x14ac:dyDescent="0.25">
      <c r="A10094" t="s">
        <v>132</v>
      </c>
      <c r="B10094" t="str">
        <f>VLOOKUP(A10094,'AGENCY CODES'!$C$4:$F$139,3,FALSE)</f>
        <v>TREASURER'S OFFICE</v>
      </c>
      <c r="C10094" s="8" t="s">
        <v>3</v>
      </c>
      <c r="D10094" s="8" t="str">
        <f t="shared" si="2035"/>
        <v>TRA1000</v>
      </c>
      <c r="E10094">
        <v>1000</v>
      </c>
      <c r="F10094" t="str">
        <f>VLOOKUP(D10094,'Fund List'!$A$2:$F$1324,6,FALSE)</f>
        <v>GENERAL FUND</v>
      </c>
      <c r="G10094" s="3">
        <v>987</v>
      </c>
      <c r="I10094" s="24"/>
    </row>
    <row r="10095" spans="1:9" hidden="1" outlineLevel="3" x14ac:dyDescent="0.25">
      <c r="A10095" t="s">
        <v>132</v>
      </c>
      <c r="B10095" t="str">
        <f>VLOOKUP(A10095,'AGENCY CODES'!$C$4:$F$139,3,FALSE)</f>
        <v>TREASURER'S OFFICE</v>
      </c>
      <c r="C10095" s="8" t="s">
        <v>4</v>
      </c>
      <c r="D10095" s="8" t="str">
        <f t="shared" si="2035"/>
        <v>TRA1000</v>
      </c>
      <c r="E10095">
        <v>1000</v>
      </c>
      <c r="F10095" t="str">
        <f>VLOOKUP(D10095,'Fund List'!$A$2:$F$1324,6,FALSE)</f>
        <v>GENERAL FUND</v>
      </c>
      <c r="G10095" s="3">
        <v>8</v>
      </c>
      <c r="I10095" s="24"/>
    </row>
    <row r="10096" spans="1:9" hidden="1" outlineLevel="3" x14ac:dyDescent="0.25">
      <c r="A10096" t="s">
        <v>132</v>
      </c>
      <c r="B10096" t="str">
        <f>VLOOKUP(A10096,'AGENCY CODES'!$C$4:$F$139,3,FALSE)</f>
        <v>TREASURER'S OFFICE</v>
      </c>
      <c r="C10096" s="8" t="s">
        <v>5</v>
      </c>
      <c r="D10096" s="8" t="str">
        <f t="shared" si="2035"/>
        <v>TRA1000</v>
      </c>
      <c r="E10096">
        <v>1000</v>
      </c>
      <c r="F10096" t="str">
        <f>VLOOKUP(D10096,'Fund List'!$A$2:$F$1324,6,FALSE)</f>
        <v>GENERAL FUND</v>
      </c>
      <c r="G10096" s="3">
        <v>126</v>
      </c>
      <c r="I10096" s="24"/>
    </row>
    <row r="10097" spans="1:9" hidden="1" outlineLevel="3" x14ac:dyDescent="0.25">
      <c r="A10097" t="s">
        <v>132</v>
      </c>
      <c r="B10097" t="str">
        <f>VLOOKUP(A10097,'AGENCY CODES'!$C$4:$F$139,3,FALSE)</f>
        <v>TREASURER'S OFFICE</v>
      </c>
      <c r="C10097" s="8" t="s">
        <v>7</v>
      </c>
      <c r="D10097" s="8" t="str">
        <f t="shared" si="2035"/>
        <v>TRA1000</v>
      </c>
      <c r="E10097">
        <v>1000</v>
      </c>
      <c r="F10097" t="str">
        <f>VLOOKUP(D10097,'Fund List'!$A$2:$F$1324,6,FALSE)</f>
        <v>GENERAL FUND</v>
      </c>
      <c r="G10097" s="3">
        <v>176</v>
      </c>
      <c r="I10097" s="24"/>
    </row>
    <row r="10098" spans="1:9" hidden="1" outlineLevel="3" x14ac:dyDescent="0.25">
      <c r="A10098" t="s">
        <v>132</v>
      </c>
      <c r="B10098" t="str">
        <f>VLOOKUP(A10098,'AGENCY CODES'!$C$4:$F$139,3,FALSE)</f>
        <v>TREASURER'S OFFICE</v>
      </c>
      <c r="C10098" s="8" t="s">
        <v>8</v>
      </c>
      <c r="D10098" s="8" t="str">
        <f t="shared" si="2035"/>
        <v>TRA1000</v>
      </c>
      <c r="E10098">
        <v>1000</v>
      </c>
      <c r="F10098" t="str">
        <f>VLOOKUP(D10098,'Fund List'!$A$2:$F$1324,6,FALSE)</f>
        <v>GENERAL FUND</v>
      </c>
      <c r="G10098" s="3">
        <v>395</v>
      </c>
      <c r="I10098" s="24"/>
    </row>
    <row r="10099" spans="1:9" hidden="1" outlineLevel="3" x14ac:dyDescent="0.25">
      <c r="A10099" t="s">
        <v>132</v>
      </c>
      <c r="B10099" t="str">
        <f>VLOOKUP(A10099,'AGENCY CODES'!$C$4:$F$139,3,FALSE)</f>
        <v>TREASURER'S OFFICE</v>
      </c>
      <c r="C10099" s="8" t="s">
        <v>10</v>
      </c>
      <c r="D10099" s="8" t="str">
        <f t="shared" si="2035"/>
        <v>TRA1000</v>
      </c>
      <c r="E10099">
        <v>1000</v>
      </c>
      <c r="F10099" t="str">
        <f>VLOOKUP(D10099,'Fund List'!$A$2:$F$1324,6,FALSE)</f>
        <v>GENERAL FUND</v>
      </c>
      <c r="G10099" s="3">
        <v>51</v>
      </c>
      <c r="I10099" s="24"/>
    </row>
    <row r="10100" spans="1:9" hidden="1" outlineLevel="3" x14ac:dyDescent="0.25">
      <c r="A10100" t="s">
        <v>132</v>
      </c>
      <c r="B10100" t="str">
        <f>VLOOKUP(A10100,'AGENCY CODES'!$C$4:$F$139,3,FALSE)</f>
        <v>TREASURER'S OFFICE</v>
      </c>
      <c r="C10100" s="8" t="s">
        <v>11</v>
      </c>
      <c r="D10100" s="8" t="str">
        <f t="shared" si="2035"/>
        <v>TRA1000</v>
      </c>
      <c r="E10100">
        <v>1000</v>
      </c>
      <c r="F10100" t="str">
        <f>VLOOKUP(D10100,'Fund List'!$A$2:$F$1324,6,FALSE)</f>
        <v>GENERAL FUND</v>
      </c>
      <c r="G10100" s="3">
        <v>70</v>
      </c>
      <c r="I10100" s="24"/>
    </row>
    <row r="10101" spans="1:9" hidden="1" outlineLevel="3" x14ac:dyDescent="0.25">
      <c r="A10101" t="s">
        <v>132</v>
      </c>
      <c r="B10101" t="str">
        <f>VLOOKUP(A10101,'AGENCY CODES'!$C$4:$F$139,3,FALSE)</f>
        <v>TREASURER'S OFFICE</v>
      </c>
      <c r="C10101" s="8" t="s">
        <v>12</v>
      </c>
      <c r="D10101" s="8" t="str">
        <f t="shared" si="2035"/>
        <v>TRA1000</v>
      </c>
      <c r="E10101">
        <v>1000</v>
      </c>
      <c r="F10101" t="str">
        <f>VLOOKUP(D10101,'Fund List'!$A$2:$F$1324,6,FALSE)</f>
        <v>GENERAL FUND</v>
      </c>
      <c r="G10101" s="3">
        <v>12</v>
      </c>
      <c r="I10101" s="24"/>
    </row>
    <row r="10102" spans="1:9" hidden="1" outlineLevel="3" x14ac:dyDescent="0.25">
      <c r="A10102" t="s">
        <v>132</v>
      </c>
      <c r="B10102" t="str">
        <f>VLOOKUP(A10102,'AGENCY CODES'!$C$4:$F$139,3,FALSE)</f>
        <v>TREASURER'S OFFICE</v>
      </c>
      <c r="C10102" s="8">
        <v>2</v>
      </c>
      <c r="D10102" s="8" t="str">
        <f t="shared" si="2035"/>
        <v>TRA1000</v>
      </c>
      <c r="E10102">
        <v>1000</v>
      </c>
      <c r="F10102" t="str">
        <f>VLOOKUP(D10102,'Fund List'!$A$2:$F$1324,6,FALSE)</f>
        <v>GENERAL FUND</v>
      </c>
      <c r="G10102" s="3">
        <v>75</v>
      </c>
      <c r="H10102" s="19">
        <f>SUM(G10092:G10102)</f>
        <v>1912</v>
      </c>
      <c r="I10102" s="24"/>
    </row>
    <row r="10103" spans="1:9" outlineLevel="2" collapsed="1" x14ac:dyDescent="0.25">
      <c r="F10103" s="1" t="s">
        <v>4007</v>
      </c>
      <c r="I10103" s="24">
        <f t="shared" ref="I10103" si="2043">SUBTOTAL(9,I10092:I10102)</f>
        <v>0</v>
      </c>
    </row>
    <row r="10104" spans="1:9" hidden="1" outlineLevel="3" x14ac:dyDescent="0.25">
      <c r="A10104" t="s">
        <v>132</v>
      </c>
      <c r="B10104" t="str">
        <f>VLOOKUP(A10104,'AGENCY CODES'!$C$4:$F$139,3,FALSE)</f>
        <v>TREASURER'S OFFICE</v>
      </c>
      <c r="C10104" s="8" t="s">
        <v>6</v>
      </c>
      <c r="D10104" s="8" t="str">
        <f t="shared" si="2035"/>
        <v>TRA1600</v>
      </c>
      <c r="E10104">
        <v>1600</v>
      </c>
      <c r="F10104" t="e">
        <f>VLOOKUP(D10104,'Fund List'!$A$2:$F$1324,6,FALSE)</f>
        <v>#N/A</v>
      </c>
      <c r="G10104" s="3">
        <v>1</v>
      </c>
      <c r="I10104" s="24"/>
    </row>
    <row r="10105" spans="1:9" hidden="1" outlineLevel="3" x14ac:dyDescent="0.25">
      <c r="A10105" t="s">
        <v>132</v>
      </c>
      <c r="B10105" t="str">
        <f>VLOOKUP(A10105,'AGENCY CODES'!$C$4:$F$139,3,FALSE)</f>
        <v>TREASURER'S OFFICE</v>
      </c>
      <c r="C10105" s="8" t="s">
        <v>12</v>
      </c>
      <c r="D10105" s="8" t="str">
        <f t="shared" si="2035"/>
        <v>TRA1600</v>
      </c>
      <c r="E10105">
        <v>1600</v>
      </c>
      <c r="F10105" t="e">
        <f>VLOOKUP(D10105,'Fund List'!$A$2:$F$1324,6,FALSE)</f>
        <v>#N/A</v>
      </c>
      <c r="G10105" s="3">
        <v>1</v>
      </c>
      <c r="I10105" s="24"/>
    </row>
    <row r="10106" spans="1:9" outlineLevel="2" collapsed="1" x14ac:dyDescent="0.25">
      <c r="F10106" s="1" t="s">
        <v>3908</v>
      </c>
      <c r="I10106" s="24">
        <f t="shared" ref="I10106" si="2044">SUBTOTAL(9,I10104:I10105)</f>
        <v>0</v>
      </c>
    </row>
    <row r="10107" spans="1:9" hidden="1" outlineLevel="3" x14ac:dyDescent="0.25">
      <c r="A10107" t="s">
        <v>132</v>
      </c>
      <c r="B10107" t="str">
        <f>VLOOKUP(A10107,'AGENCY CODES'!$C$4:$F$139,3,FALSE)</f>
        <v>TREASURER'S OFFICE</v>
      </c>
      <c r="C10107" s="8" t="s">
        <v>3</v>
      </c>
      <c r="D10107" s="8" t="str">
        <f t="shared" si="2035"/>
        <v>TRA2059</v>
      </c>
      <c r="E10107">
        <v>2059</v>
      </c>
      <c r="F10107" t="str">
        <f>VLOOKUP(D10107,'Fund List'!$A$2:$F$1324,6,FALSE)</f>
        <v>MINERAL LEASING</v>
      </c>
      <c r="G10107" s="3">
        <v>9</v>
      </c>
      <c r="I10107" s="24"/>
    </row>
    <row r="10108" spans="1:9" hidden="1" outlineLevel="3" x14ac:dyDescent="0.25">
      <c r="A10108" t="s">
        <v>132</v>
      </c>
      <c r="B10108" t="str">
        <f>VLOOKUP(A10108,'AGENCY CODES'!$C$4:$F$139,3,FALSE)</f>
        <v>TREASURER'S OFFICE</v>
      </c>
      <c r="C10108" s="8" t="s">
        <v>8</v>
      </c>
      <c r="D10108" s="8" t="str">
        <f t="shared" si="2035"/>
        <v>TRA2059</v>
      </c>
      <c r="E10108">
        <v>2059</v>
      </c>
      <c r="F10108" t="str">
        <f>VLOOKUP(D10108,'Fund List'!$A$2:$F$1324,6,FALSE)</f>
        <v>MINERAL LEASING</v>
      </c>
      <c r="G10108" s="3">
        <v>4</v>
      </c>
      <c r="I10108" s="24"/>
    </row>
    <row r="10109" spans="1:9" hidden="1" outlineLevel="3" x14ac:dyDescent="0.25">
      <c r="A10109" t="s">
        <v>132</v>
      </c>
      <c r="B10109" t="str">
        <f>VLOOKUP(A10109,'AGENCY CODES'!$C$4:$F$139,3,FALSE)</f>
        <v>TREASURER'S OFFICE</v>
      </c>
      <c r="C10109" s="8" t="s">
        <v>12</v>
      </c>
      <c r="D10109" s="8" t="str">
        <f t="shared" si="2035"/>
        <v>TRA2059</v>
      </c>
      <c r="E10109">
        <v>2059</v>
      </c>
      <c r="F10109" t="str">
        <f>VLOOKUP(D10109,'Fund List'!$A$2:$F$1324,6,FALSE)</f>
        <v>MINERAL LEASING</v>
      </c>
      <c r="G10109" s="3">
        <v>1</v>
      </c>
      <c r="I10109" s="24"/>
    </row>
    <row r="10110" spans="1:9" outlineLevel="2" collapsed="1" x14ac:dyDescent="0.25">
      <c r="F10110" s="1" t="s">
        <v>4753</v>
      </c>
      <c r="I10110" s="24">
        <f t="shared" ref="I10110" si="2045">SUBTOTAL(9,I10107:I10109)</f>
        <v>0</v>
      </c>
    </row>
    <row r="10111" spans="1:9" hidden="1" outlineLevel="3" x14ac:dyDescent="0.25">
      <c r="A10111" t="s">
        <v>132</v>
      </c>
      <c r="B10111" t="str">
        <f>VLOOKUP(A10111,'AGENCY CODES'!$C$4:$F$139,3,FALSE)</f>
        <v>TREASURER'S OFFICE</v>
      </c>
      <c r="C10111" s="8" t="s">
        <v>1</v>
      </c>
      <c r="D10111" s="8" t="str">
        <f t="shared" si="2035"/>
        <v>TRA2111</v>
      </c>
      <c r="E10111">
        <v>2111</v>
      </c>
      <c r="F10111" t="str">
        <f>VLOOKUP(D10111,'Fund List'!$A$2:$F$1324,6,FALSE)</f>
        <v>LAW ENFORCEMENT BOATING AND SAFETY FUND</v>
      </c>
      <c r="G10111" s="3">
        <v>5</v>
      </c>
      <c r="I10111" s="24"/>
    </row>
    <row r="10112" spans="1:9" hidden="1" outlineLevel="3" x14ac:dyDescent="0.25">
      <c r="A10112" t="s">
        <v>132</v>
      </c>
      <c r="B10112" t="str">
        <f>VLOOKUP(A10112,'AGENCY CODES'!$C$4:$F$139,3,FALSE)</f>
        <v>TREASURER'S OFFICE</v>
      </c>
      <c r="C10112" s="8" t="s">
        <v>4</v>
      </c>
      <c r="D10112" s="8" t="str">
        <f t="shared" si="2035"/>
        <v>TRA2111</v>
      </c>
      <c r="E10112">
        <v>2111</v>
      </c>
      <c r="F10112" t="str">
        <f>VLOOKUP(D10112,'Fund List'!$A$2:$F$1324,6,FALSE)</f>
        <v>LAW ENFORCEMENT BOATING AND SAFETY FUND</v>
      </c>
      <c r="G10112" s="3">
        <v>12</v>
      </c>
      <c r="I10112" s="24"/>
    </row>
    <row r="10113" spans="1:9" hidden="1" outlineLevel="3" x14ac:dyDescent="0.25">
      <c r="A10113" t="s">
        <v>132</v>
      </c>
      <c r="B10113" t="str">
        <f>VLOOKUP(A10113,'AGENCY CODES'!$C$4:$F$139,3,FALSE)</f>
        <v>TREASURER'S OFFICE</v>
      </c>
      <c r="C10113" s="8" t="s">
        <v>8</v>
      </c>
      <c r="D10113" s="8" t="str">
        <f t="shared" si="2035"/>
        <v>TRA2111</v>
      </c>
      <c r="E10113">
        <v>2111</v>
      </c>
      <c r="F10113" t="str">
        <f>VLOOKUP(D10113,'Fund List'!$A$2:$F$1324,6,FALSE)</f>
        <v>LAW ENFORCEMENT BOATING AND SAFETY FUND</v>
      </c>
      <c r="G10113" s="3">
        <v>12</v>
      </c>
      <c r="I10113" s="24"/>
    </row>
    <row r="10114" spans="1:9" hidden="1" outlineLevel="3" x14ac:dyDescent="0.25">
      <c r="A10114" t="s">
        <v>132</v>
      </c>
      <c r="B10114" t="str">
        <f>VLOOKUP(A10114,'AGENCY CODES'!$C$4:$F$139,3,FALSE)</f>
        <v>TREASURER'S OFFICE</v>
      </c>
      <c r="C10114" s="8" t="s">
        <v>10</v>
      </c>
      <c r="D10114" s="8" t="str">
        <f t="shared" si="2035"/>
        <v>TRA2111</v>
      </c>
      <c r="E10114">
        <v>2111</v>
      </c>
      <c r="F10114" t="str">
        <f>VLOOKUP(D10114,'Fund List'!$A$2:$F$1324,6,FALSE)</f>
        <v>LAW ENFORCEMENT BOATING AND SAFETY FUND</v>
      </c>
      <c r="G10114" s="3">
        <v>12</v>
      </c>
      <c r="I10114" s="24"/>
    </row>
    <row r="10115" spans="1:9" hidden="1" outlineLevel="3" x14ac:dyDescent="0.25">
      <c r="A10115" t="s">
        <v>132</v>
      </c>
      <c r="B10115" t="str">
        <f>VLOOKUP(A10115,'AGENCY CODES'!$C$4:$F$139,3,FALSE)</f>
        <v>TREASURER'S OFFICE</v>
      </c>
      <c r="C10115" s="8" t="s">
        <v>11</v>
      </c>
      <c r="D10115" s="8" t="str">
        <f t="shared" si="2035"/>
        <v>TRA2111</v>
      </c>
      <c r="E10115">
        <v>2111</v>
      </c>
      <c r="F10115" t="str">
        <f>VLOOKUP(D10115,'Fund List'!$A$2:$F$1324,6,FALSE)</f>
        <v>LAW ENFORCEMENT BOATING AND SAFETY FUND</v>
      </c>
      <c r="G10115" s="3">
        <v>12</v>
      </c>
      <c r="I10115" s="24"/>
    </row>
    <row r="10116" spans="1:9" hidden="1" outlineLevel="3" x14ac:dyDescent="0.25">
      <c r="A10116" t="s">
        <v>132</v>
      </c>
      <c r="B10116" t="str">
        <f>VLOOKUP(A10116,'AGENCY CODES'!$C$4:$F$139,3,FALSE)</f>
        <v>TREASURER'S OFFICE</v>
      </c>
      <c r="C10116" s="8" t="s">
        <v>12</v>
      </c>
      <c r="D10116" s="8" t="str">
        <f t="shared" si="2035"/>
        <v>TRA2111</v>
      </c>
      <c r="E10116">
        <v>2111</v>
      </c>
      <c r="F10116" t="str">
        <f>VLOOKUP(D10116,'Fund List'!$A$2:$F$1324,6,FALSE)</f>
        <v>LAW ENFORCEMENT BOATING AND SAFETY FUND</v>
      </c>
      <c r="G10116" s="3">
        <v>7</v>
      </c>
      <c r="I10116" s="24"/>
    </row>
    <row r="10117" spans="1:9" hidden="1" outlineLevel="3" x14ac:dyDescent="0.25">
      <c r="A10117" t="s">
        <v>132</v>
      </c>
      <c r="B10117" t="str">
        <f>VLOOKUP(A10117,'AGENCY CODES'!$C$4:$F$139,3,FALSE)</f>
        <v>TREASURER'S OFFICE</v>
      </c>
      <c r="C10117" s="8">
        <v>2</v>
      </c>
      <c r="D10117" s="8" t="str">
        <f t="shared" ref="D10117:D10179" si="2046">CONCATENATE(A10117,E10117)</f>
        <v>TRA2111</v>
      </c>
      <c r="E10117">
        <v>2111</v>
      </c>
      <c r="F10117" t="str">
        <f>VLOOKUP(D10117,'Fund List'!$A$2:$F$1324,6,FALSE)</f>
        <v>LAW ENFORCEMENT BOATING AND SAFETY FUND</v>
      </c>
      <c r="G10117" s="3">
        <v>12</v>
      </c>
      <c r="I10117" s="24"/>
    </row>
    <row r="10118" spans="1:9" outlineLevel="2" collapsed="1" x14ac:dyDescent="0.25">
      <c r="F10118" s="1" t="s">
        <v>4754</v>
      </c>
      <c r="I10118" s="24">
        <f t="shared" ref="I10118" si="2047">SUBTOTAL(9,I10111:I10117)</f>
        <v>0</v>
      </c>
    </row>
    <row r="10119" spans="1:9" hidden="1" outlineLevel="3" x14ac:dyDescent="0.25">
      <c r="A10119" t="s">
        <v>132</v>
      </c>
      <c r="B10119" t="str">
        <f>VLOOKUP(A10119,'AGENCY CODES'!$C$4:$F$139,3,FALSE)</f>
        <v>TREASURER'S OFFICE</v>
      </c>
      <c r="C10119" s="8" t="s">
        <v>3</v>
      </c>
      <c r="D10119" s="8" t="str">
        <f t="shared" si="2046"/>
        <v>TRA2186</v>
      </c>
      <c r="E10119">
        <v>2186</v>
      </c>
      <c r="F10119" t="str">
        <f>VLOOKUP(D10119,'Fund List'!$A$2:$F$1324,6,FALSE)</f>
        <v>MEDICAL SERVICES ENHANCEMENT FUND</v>
      </c>
      <c r="G10119" s="3">
        <v>2149</v>
      </c>
      <c r="I10119" s="24"/>
    </row>
    <row r="10120" spans="1:9" hidden="1" outlineLevel="3" x14ac:dyDescent="0.25">
      <c r="A10120" t="s">
        <v>132</v>
      </c>
      <c r="B10120" t="str">
        <f>VLOOKUP(A10120,'AGENCY CODES'!$C$4:$F$139,3,FALSE)</f>
        <v>TREASURER'S OFFICE</v>
      </c>
      <c r="C10120" s="8" t="s">
        <v>8</v>
      </c>
      <c r="D10120" s="8" t="str">
        <f t="shared" si="2046"/>
        <v>TRA2186</v>
      </c>
      <c r="E10120">
        <v>2186</v>
      </c>
      <c r="F10120" t="str">
        <f>VLOOKUP(D10120,'Fund List'!$A$2:$F$1324,6,FALSE)</f>
        <v>MEDICAL SERVICES ENHANCEMENT FUND</v>
      </c>
      <c r="G10120" s="3">
        <v>60</v>
      </c>
      <c r="I10120" s="24"/>
    </row>
    <row r="10121" spans="1:9" outlineLevel="2" collapsed="1" x14ac:dyDescent="0.25">
      <c r="F10121" s="1" t="s">
        <v>4755</v>
      </c>
      <c r="I10121" s="24">
        <f t="shared" ref="I10121" si="2048">SUBTOTAL(9,I10119:I10120)</f>
        <v>0</v>
      </c>
    </row>
    <row r="10122" spans="1:9" hidden="1" outlineLevel="3" x14ac:dyDescent="0.25">
      <c r="A10122" t="s">
        <v>132</v>
      </c>
      <c r="B10122" t="str">
        <f>VLOOKUP(A10122,'AGENCY CODES'!$C$4:$F$139,3,FALSE)</f>
        <v>TREASURER'S OFFICE</v>
      </c>
      <c r="C10122" s="8" t="s">
        <v>5</v>
      </c>
      <c r="D10122" s="8" t="str">
        <f t="shared" si="2046"/>
        <v>TRA2375</v>
      </c>
      <c r="E10122">
        <v>2375</v>
      </c>
      <c r="F10122" t="str">
        <f>VLOOKUP(D10122,'Fund List'!$A$2:$F$1324,6,FALSE)</f>
        <v>AZ CONVENTION CENTER DEVELOPMENT FUND</v>
      </c>
      <c r="G10122" s="3">
        <v>1</v>
      </c>
      <c r="I10122" s="24"/>
    </row>
    <row r="10123" spans="1:9" hidden="1" outlineLevel="3" x14ac:dyDescent="0.25">
      <c r="A10123" t="s">
        <v>132</v>
      </c>
      <c r="B10123" t="str">
        <f>VLOOKUP(A10123,'AGENCY CODES'!$C$4:$F$139,3,FALSE)</f>
        <v>TREASURER'S OFFICE</v>
      </c>
      <c r="C10123" s="8" t="s">
        <v>7</v>
      </c>
      <c r="D10123" s="8" t="str">
        <f t="shared" si="2046"/>
        <v>TRA2375</v>
      </c>
      <c r="E10123">
        <v>2375</v>
      </c>
      <c r="F10123" t="str">
        <f>VLOOKUP(D10123,'Fund List'!$A$2:$F$1324,6,FALSE)</f>
        <v>AZ CONVENTION CENTER DEVELOPMENT FUND</v>
      </c>
      <c r="G10123" s="3">
        <v>1</v>
      </c>
      <c r="I10123" s="24"/>
    </row>
    <row r="10124" spans="1:9" hidden="1" outlineLevel="3" x14ac:dyDescent="0.25">
      <c r="A10124" t="s">
        <v>132</v>
      </c>
      <c r="B10124" t="str">
        <f>VLOOKUP(A10124,'AGENCY CODES'!$C$4:$F$139,3,FALSE)</f>
        <v>TREASURER'S OFFICE</v>
      </c>
      <c r="C10124" s="8" t="s">
        <v>10</v>
      </c>
      <c r="D10124" s="8" t="str">
        <f t="shared" si="2046"/>
        <v>TRA2375</v>
      </c>
      <c r="E10124">
        <v>2375</v>
      </c>
      <c r="F10124" t="str">
        <f>VLOOKUP(D10124,'Fund List'!$A$2:$F$1324,6,FALSE)</f>
        <v>AZ CONVENTION CENTER DEVELOPMENT FUND</v>
      </c>
      <c r="G10124" s="3">
        <v>1</v>
      </c>
      <c r="I10124" s="24"/>
    </row>
    <row r="10125" spans="1:9" hidden="1" outlineLevel="3" x14ac:dyDescent="0.25">
      <c r="A10125" t="s">
        <v>132</v>
      </c>
      <c r="B10125" t="str">
        <f>VLOOKUP(A10125,'AGENCY CODES'!$C$4:$F$139,3,FALSE)</f>
        <v>TREASURER'S OFFICE</v>
      </c>
      <c r="C10125" s="8" t="s">
        <v>11</v>
      </c>
      <c r="D10125" s="8" t="str">
        <f t="shared" si="2046"/>
        <v>TRA2375</v>
      </c>
      <c r="E10125">
        <v>2375</v>
      </c>
      <c r="F10125" t="str">
        <f>VLOOKUP(D10125,'Fund List'!$A$2:$F$1324,6,FALSE)</f>
        <v>AZ CONVENTION CENTER DEVELOPMENT FUND</v>
      </c>
      <c r="G10125" s="3">
        <v>1</v>
      </c>
      <c r="I10125" s="24"/>
    </row>
    <row r="10126" spans="1:9" hidden="1" outlineLevel="3" x14ac:dyDescent="0.25">
      <c r="A10126" t="s">
        <v>132</v>
      </c>
      <c r="B10126" t="str">
        <f>VLOOKUP(A10126,'AGENCY CODES'!$C$4:$F$139,3,FALSE)</f>
        <v>TREASURER'S OFFICE</v>
      </c>
      <c r="C10126" s="8" t="s">
        <v>12</v>
      </c>
      <c r="D10126" s="8" t="str">
        <f t="shared" si="2046"/>
        <v>TRA2375</v>
      </c>
      <c r="E10126">
        <v>2375</v>
      </c>
      <c r="F10126" t="str">
        <f>VLOOKUP(D10126,'Fund List'!$A$2:$F$1324,6,FALSE)</f>
        <v>AZ CONVENTION CENTER DEVELOPMENT FUND</v>
      </c>
      <c r="G10126" s="3">
        <v>3</v>
      </c>
      <c r="I10126" s="24"/>
    </row>
    <row r="10127" spans="1:9" hidden="1" outlineLevel="3" x14ac:dyDescent="0.25">
      <c r="A10127" t="s">
        <v>132</v>
      </c>
      <c r="B10127" t="str">
        <f>VLOOKUP(A10127,'AGENCY CODES'!$C$4:$F$139,3,FALSE)</f>
        <v>TREASURER'S OFFICE</v>
      </c>
      <c r="C10127" s="8">
        <v>2</v>
      </c>
      <c r="D10127" s="8" t="str">
        <f t="shared" si="2046"/>
        <v>TRA2375</v>
      </c>
      <c r="E10127">
        <v>2375</v>
      </c>
      <c r="F10127" t="str">
        <f>VLOOKUP(D10127,'Fund List'!$A$2:$F$1324,6,FALSE)</f>
        <v>AZ CONVENTION CENTER DEVELOPMENT FUND</v>
      </c>
      <c r="G10127" s="3">
        <v>1</v>
      </c>
      <c r="I10127" s="24"/>
    </row>
    <row r="10128" spans="1:9" outlineLevel="2" collapsed="1" x14ac:dyDescent="0.25">
      <c r="F10128" s="1" t="s">
        <v>4756</v>
      </c>
      <c r="I10128" s="24">
        <f t="shared" ref="I10128" si="2049">SUBTOTAL(9,I10122:I10127)</f>
        <v>0</v>
      </c>
    </row>
    <row r="10129" spans="1:9" hidden="1" outlineLevel="3" x14ac:dyDescent="0.25">
      <c r="A10129" t="s">
        <v>132</v>
      </c>
      <c r="B10129" t="str">
        <f>VLOOKUP(A10129,'AGENCY CODES'!$C$4:$F$139,3,FALSE)</f>
        <v>TREASURER'S OFFICE</v>
      </c>
      <c r="C10129" s="8" t="s">
        <v>7</v>
      </c>
      <c r="D10129" s="8" t="str">
        <f t="shared" si="2046"/>
        <v>TRA2397</v>
      </c>
      <c r="E10129">
        <v>2397</v>
      </c>
      <c r="F10129" t="str">
        <f>VLOOKUP(D10129,'Fund List'!$A$2:$F$1324,6,FALSE)</f>
        <v>COMMISSION OF AFICAN-AMERICAN AFFAIRS</v>
      </c>
      <c r="G10129" s="3">
        <v>12</v>
      </c>
      <c r="I10129" s="24"/>
    </row>
    <row r="10130" spans="1:9" hidden="1" outlineLevel="3" x14ac:dyDescent="0.25">
      <c r="A10130" t="s">
        <v>132</v>
      </c>
      <c r="B10130" t="str">
        <f>VLOOKUP(A10130,'AGENCY CODES'!$C$4:$F$139,3,FALSE)</f>
        <v>TREASURER'S OFFICE</v>
      </c>
      <c r="C10130" s="8" t="s">
        <v>8</v>
      </c>
      <c r="D10130" s="8" t="str">
        <f t="shared" si="2046"/>
        <v>TRA2397</v>
      </c>
      <c r="E10130">
        <v>2397</v>
      </c>
      <c r="F10130" t="str">
        <f>VLOOKUP(D10130,'Fund List'!$A$2:$F$1324,6,FALSE)</f>
        <v>COMMISSION OF AFICAN-AMERICAN AFFAIRS</v>
      </c>
      <c r="G10130" s="3">
        <v>12</v>
      </c>
      <c r="I10130" s="24"/>
    </row>
    <row r="10131" spans="1:9" hidden="1" outlineLevel="3" x14ac:dyDescent="0.25">
      <c r="A10131" t="s">
        <v>132</v>
      </c>
      <c r="B10131" t="str">
        <f>VLOOKUP(A10131,'AGENCY CODES'!$C$4:$F$139,3,FALSE)</f>
        <v>TREASURER'S OFFICE</v>
      </c>
      <c r="C10131" s="8" t="s">
        <v>12</v>
      </c>
      <c r="D10131" s="8" t="str">
        <f t="shared" si="2046"/>
        <v>TRA2397</v>
      </c>
      <c r="E10131">
        <v>2397</v>
      </c>
      <c r="F10131" t="str">
        <f>VLOOKUP(D10131,'Fund List'!$A$2:$F$1324,6,FALSE)</f>
        <v>COMMISSION OF AFICAN-AMERICAN AFFAIRS</v>
      </c>
      <c r="G10131" s="3">
        <v>1</v>
      </c>
      <c r="I10131" s="24"/>
    </row>
    <row r="10132" spans="1:9" outlineLevel="2" collapsed="1" x14ac:dyDescent="0.25">
      <c r="F10132" s="1" t="s">
        <v>4757</v>
      </c>
      <c r="I10132" s="24">
        <f t="shared" ref="I10132" si="2050">SUBTOTAL(9,I10129:I10131)</f>
        <v>0</v>
      </c>
    </row>
    <row r="10133" spans="1:9" hidden="1" outlineLevel="3" x14ac:dyDescent="0.25">
      <c r="A10133" t="s">
        <v>132</v>
      </c>
      <c r="B10133" t="str">
        <f>VLOOKUP(A10133,'AGENCY CODES'!$C$4:$F$139,3,FALSE)</f>
        <v>TREASURER'S OFFICE</v>
      </c>
      <c r="C10133" s="8" t="s">
        <v>1</v>
      </c>
      <c r="D10133" s="8" t="str">
        <f t="shared" si="2046"/>
        <v>TRA2571</v>
      </c>
      <c r="E10133">
        <v>2571</v>
      </c>
      <c r="F10133" t="str">
        <f>VLOOKUP(D10133,'Fund List'!$A$2:$F$1324,6,FALSE)</f>
        <v>EMPOWERMENT SCHOLARSHIP ACCOUNT FUND</v>
      </c>
      <c r="G10133" s="3">
        <v>5</v>
      </c>
      <c r="I10133" s="24"/>
    </row>
    <row r="10134" spans="1:9" hidden="1" outlineLevel="3" x14ac:dyDescent="0.25">
      <c r="A10134" t="s">
        <v>132</v>
      </c>
      <c r="B10134" t="str">
        <f>VLOOKUP(A10134,'AGENCY CODES'!$C$4:$F$139,3,FALSE)</f>
        <v>TREASURER'S OFFICE</v>
      </c>
      <c r="C10134" s="8" t="s">
        <v>5</v>
      </c>
      <c r="D10134" s="8" t="str">
        <f t="shared" si="2046"/>
        <v>TRA2571</v>
      </c>
      <c r="E10134">
        <v>2571</v>
      </c>
      <c r="F10134" t="str">
        <f>VLOOKUP(D10134,'Fund List'!$A$2:$F$1324,6,FALSE)</f>
        <v>EMPOWERMENT SCHOLARSHIP ACCOUNT FUND</v>
      </c>
      <c r="G10134" s="3">
        <v>8</v>
      </c>
      <c r="I10134" s="24"/>
    </row>
    <row r="10135" spans="1:9" hidden="1" outlineLevel="3" x14ac:dyDescent="0.25">
      <c r="A10135" t="s">
        <v>132</v>
      </c>
      <c r="B10135" t="str">
        <f>VLOOKUP(A10135,'AGENCY CODES'!$C$4:$F$139,3,FALSE)</f>
        <v>TREASURER'S OFFICE</v>
      </c>
      <c r="C10135" s="8" t="s">
        <v>8</v>
      </c>
      <c r="D10135" s="8" t="str">
        <f t="shared" si="2046"/>
        <v>TRA2571</v>
      </c>
      <c r="E10135">
        <v>2571</v>
      </c>
      <c r="F10135" t="str">
        <f>VLOOKUP(D10135,'Fund List'!$A$2:$F$1324,6,FALSE)</f>
        <v>EMPOWERMENT SCHOLARSHIP ACCOUNT FUND</v>
      </c>
      <c r="G10135" s="3">
        <v>1</v>
      </c>
      <c r="I10135" s="24"/>
    </row>
    <row r="10136" spans="1:9" hidden="1" outlineLevel="3" x14ac:dyDescent="0.25">
      <c r="A10136" t="s">
        <v>132</v>
      </c>
      <c r="B10136" t="str">
        <f>VLOOKUP(A10136,'AGENCY CODES'!$C$4:$F$139,3,FALSE)</f>
        <v>TREASURER'S OFFICE</v>
      </c>
      <c r="C10136" s="8" t="s">
        <v>12</v>
      </c>
      <c r="D10136" s="8" t="str">
        <f t="shared" si="2046"/>
        <v>TRA2571</v>
      </c>
      <c r="E10136">
        <v>2571</v>
      </c>
      <c r="F10136" t="str">
        <f>VLOOKUP(D10136,'Fund List'!$A$2:$F$1324,6,FALSE)</f>
        <v>EMPOWERMENT SCHOLARSHIP ACCOUNT FUND</v>
      </c>
      <c r="G10136" s="3">
        <v>2</v>
      </c>
      <c r="I10136" s="24"/>
    </row>
    <row r="10137" spans="1:9" outlineLevel="2" collapsed="1" x14ac:dyDescent="0.25">
      <c r="F10137" s="1" t="s">
        <v>4373</v>
      </c>
      <c r="I10137" s="24">
        <f t="shared" ref="I10137" si="2051">SUBTOTAL(9,I10133:I10136)</f>
        <v>0</v>
      </c>
    </row>
    <row r="10138" spans="1:9" hidden="1" outlineLevel="3" x14ac:dyDescent="0.25">
      <c r="A10138" t="s">
        <v>132</v>
      </c>
      <c r="B10138" t="str">
        <f>VLOOKUP(A10138,'AGENCY CODES'!$C$4:$F$139,3,FALSE)</f>
        <v>TREASURER'S OFFICE</v>
      </c>
      <c r="C10138" s="8" t="s">
        <v>4</v>
      </c>
      <c r="D10138" s="8" t="str">
        <f t="shared" si="2046"/>
        <v>TRA3033</v>
      </c>
      <c r="E10138">
        <v>3033</v>
      </c>
      <c r="F10138" t="str">
        <f>VLOOKUP(D10138,'Fund List'!$A$2:$F$1324,6,FALSE)</f>
        <v>FIREFIGHTERS EMER PARAMED MEMORIAL FD</v>
      </c>
      <c r="G10138" s="3">
        <v>1</v>
      </c>
      <c r="I10138" s="24"/>
    </row>
    <row r="10139" spans="1:9" hidden="1" outlineLevel="3" x14ac:dyDescent="0.25">
      <c r="A10139" t="s">
        <v>132</v>
      </c>
      <c r="B10139" t="str">
        <f>VLOOKUP(A10139,'AGENCY CODES'!$C$4:$F$139,3,FALSE)</f>
        <v>TREASURER'S OFFICE</v>
      </c>
      <c r="C10139" s="8" t="s">
        <v>7</v>
      </c>
      <c r="D10139" s="8" t="str">
        <f t="shared" si="2046"/>
        <v>TRA3033</v>
      </c>
      <c r="E10139">
        <v>3033</v>
      </c>
      <c r="F10139" t="str">
        <f>VLOOKUP(D10139,'Fund List'!$A$2:$F$1324,6,FALSE)</f>
        <v>FIREFIGHTERS EMER PARAMED MEMORIAL FD</v>
      </c>
      <c r="G10139" s="3">
        <v>17</v>
      </c>
      <c r="I10139" s="24"/>
    </row>
    <row r="10140" spans="1:9" hidden="1" outlineLevel="3" x14ac:dyDescent="0.25">
      <c r="A10140" t="s">
        <v>132</v>
      </c>
      <c r="B10140" t="str">
        <f>VLOOKUP(A10140,'AGENCY CODES'!$C$4:$F$139,3,FALSE)</f>
        <v>TREASURER'S OFFICE</v>
      </c>
      <c r="C10140" s="8" t="s">
        <v>8</v>
      </c>
      <c r="D10140" s="8" t="str">
        <f t="shared" si="2046"/>
        <v>TRA3033</v>
      </c>
      <c r="E10140">
        <v>3033</v>
      </c>
      <c r="F10140" t="str">
        <f>VLOOKUP(D10140,'Fund List'!$A$2:$F$1324,6,FALSE)</f>
        <v>FIREFIGHTERS EMER PARAMED MEMORIAL FD</v>
      </c>
      <c r="G10140" s="3">
        <v>12</v>
      </c>
      <c r="I10140" s="24"/>
    </row>
    <row r="10141" spans="1:9" hidden="1" outlineLevel="3" x14ac:dyDescent="0.25">
      <c r="A10141" t="s">
        <v>132</v>
      </c>
      <c r="B10141" t="str">
        <f>VLOOKUP(A10141,'AGENCY CODES'!$C$4:$F$139,3,FALSE)</f>
        <v>TREASURER'S OFFICE</v>
      </c>
      <c r="C10141" s="8" t="s">
        <v>10</v>
      </c>
      <c r="D10141" s="8" t="str">
        <f t="shared" si="2046"/>
        <v>TRA3033</v>
      </c>
      <c r="E10141">
        <v>3033</v>
      </c>
      <c r="F10141" t="str">
        <f>VLOOKUP(D10141,'Fund List'!$A$2:$F$1324,6,FALSE)</f>
        <v>FIREFIGHTERS EMER PARAMED MEMORIAL FD</v>
      </c>
      <c r="G10141" s="3">
        <v>5</v>
      </c>
      <c r="I10141" s="24"/>
    </row>
    <row r="10142" spans="1:9" hidden="1" outlineLevel="3" x14ac:dyDescent="0.25">
      <c r="A10142" t="s">
        <v>132</v>
      </c>
      <c r="B10142" t="str">
        <f>VLOOKUP(A10142,'AGENCY CODES'!$C$4:$F$139,3,FALSE)</f>
        <v>TREASURER'S OFFICE</v>
      </c>
      <c r="C10142" s="8" t="s">
        <v>11</v>
      </c>
      <c r="D10142" s="8" t="str">
        <f t="shared" si="2046"/>
        <v>TRA3033</v>
      </c>
      <c r="E10142">
        <v>3033</v>
      </c>
      <c r="F10142" t="str">
        <f>VLOOKUP(D10142,'Fund List'!$A$2:$F$1324,6,FALSE)</f>
        <v>FIREFIGHTERS EMER PARAMED MEMORIAL FD</v>
      </c>
      <c r="G10142" s="3">
        <v>5</v>
      </c>
      <c r="I10142" s="24"/>
    </row>
    <row r="10143" spans="1:9" hidden="1" outlineLevel="3" x14ac:dyDescent="0.25">
      <c r="A10143" t="s">
        <v>132</v>
      </c>
      <c r="B10143" t="str">
        <f>VLOOKUP(A10143,'AGENCY CODES'!$C$4:$F$139,3,FALSE)</f>
        <v>TREASURER'S OFFICE</v>
      </c>
      <c r="C10143" s="8" t="s">
        <v>12</v>
      </c>
      <c r="D10143" s="8" t="str">
        <f t="shared" si="2046"/>
        <v>TRA3033</v>
      </c>
      <c r="E10143">
        <v>3033</v>
      </c>
      <c r="F10143" t="str">
        <f>VLOOKUP(D10143,'Fund List'!$A$2:$F$1324,6,FALSE)</f>
        <v>FIREFIGHTERS EMER PARAMED MEMORIAL FD</v>
      </c>
      <c r="G10143" s="3">
        <v>2</v>
      </c>
      <c r="I10143" s="24"/>
    </row>
    <row r="10144" spans="1:9" hidden="1" outlineLevel="3" x14ac:dyDescent="0.25">
      <c r="A10144" t="s">
        <v>132</v>
      </c>
      <c r="B10144" t="str">
        <f>VLOOKUP(A10144,'AGENCY CODES'!$C$4:$F$139,3,FALSE)</f>
        <v>TREASURER'S OFFICE</v>
      </c>
      <c r="C10144" s="8">
        <v>2</v>
      </c>
      <c r="D10144" s="8" t="str">
        <f t="shared" si="2046"/>
        <v>TRA3033</v>
      </c>
      <c r="E10144">
        <v>3033</v>
      </c>
      <c r="F10144" t="str">
        <f>VLOOKUP(D10144,'Fund List'!$A$2:$F$1324,6,FALSE)</f>
        <v>FIREFIGHTERS EMER PARAMED MEMORIAL FD</v>
      </c>
      <c r="G10144" s="3">
        <v>5</v>
      </c>
      <c r="I10144" s="24"/>
    </row>
    <row r="10145" spans="1:9" outlineLevel="2" collapsed="1" x14ac:dyDescent="0.25">
      <c r="F10145" s="1" t="s">
        <v>4758</v>
      </c>
      <c r="I10145" s="24">
        <f t="shared" ref="I10145" si="2052">SUBTOTAL(9,I10138:I10144)</f>
        <v>0</v>
      </c>
    </row>
    <row r="10146" spans="1:9" hidden="1" outlineLevel="3" x14ac:dyDescent="0.25">
      <c r="A10146" t="s">
        <v>132</v>
      </c>
      <c r="B10146" t="str">
        <f>VLOOKUP(A10146,'AGENCY CODES'!$C$4:$F$139,3,FALSE)</f>
        <v>TREASURER'S OFFICE</v>
      </c>
      <c r="C10146" s="8" t="s">
        <v>1</v>
      </c>
      <c r="D10146" s="8" t="str">
        <f t="shared" si="2046"/>
        <v>TRA3034</v>
      </c>
      <c r="E10146">
        <v>3034</v>
      </c>
      <c r="F10146" t="str">
        <f>VLOOKUP(D10146,'Fund List'!$A$2:$F$1324,6,FALSE)</f>
        <v>BUDGET STABILIZATION FUND</v>
      </c>
      <c r="G10146" s="3">
        <v>2</v>
      </c>
      <c r="I10146" s="24"/>
    </row>
    <row r="10147" spans="1:9" hidden="1" outlineLevel="3" x14ac:dyDescent="0.25">
      <c r="A10147" t="s">
        <v>132</v>
      </c>
      <c r="B10147" t="str">
        <f>VLOOKUP(A10147,'AGENCY CODES'!$C$4:$F$139,3,FALSE)</f>
        <v>TREASURER'S OFFICE</v>
      </c>
      <c r="C10147" s="8" t="s">
        <v>5</v>
      </c>
      <c r="D10147" s="8" t="str">
        <f t="shared" si="2046"/>
        <v>TRA3034</v>
      </c>
      <c r="E10147">
        <v>3034</v>
      </c>
      <c r="F10147" t="str">
        <f>VLOOKUP(D10147,'Fund List'!$A$2:$F$1324,6,FALSE)</f>
        <v>BUDGET STABILIZATION FUND</v>
      </c>
      <c r="G10147" s="3">
        <v>6</v>
      </c>
      <c r="I10147" s="24"/>
    </row>
    <row r="10148" spans="1:9" hidden="1" outlineLevel="3" x14ac:dyDescent="0.25">
      <c r="A10148" t="s">
        <v>132</v>
      </c>
      <c r="B10148" t="str">
        <f>VLOOKUP(A10148,'AGENCY CODES'!$C$4:$F$139,3,FALSE)</f>
        <v>TREASURER'S OFFICE</v>
      </c>
      <c r="C10148" s="8" t="s">
        <v>7</v>
      </c>
      <c r="D10148" s="8" t="str">
        <f t="shared" si="2046"/>
        <v>TRA3034</v>
      </c>
      <c r="E10148">
        <v>3034</v>
      </c>
      <c r="F10148" t="str">
        <f>VLOOKUP(D10148,'Fund List'!$A$2:$F$1324,6,FALSE)</f>
        <v>BUDGET STABILIZATION FUND</v>
      </c>
      <c r="G10148" s="3">
        <v>32</v>
      </c>
      <c r="I10148" s="24"/>
    </row>
    <row r="10149" spans="1:9" hidden="1" outlineLevel="3" x14ac:dyDescent="0.25">
      <c r="A10149" t="s">
        <v>132</v>
      </c>
      <c r="B10149" t="str">
        <f>VLOOKUP(A10149,'AGENCY CODES'!$C$4:$F$139,3,FALSE)</f>
        <v>TREASURER'S OFFICE</v>
      </c>
      <c r="C10149" s="8" t="s">
        <v>8</v>
      </c>
      <c r="D10149" s="8" t="str">
        <f t="shared" si="2046"/>
        <v>TRA3034</v>
      </c>
      <c r="E10149">
        <v>3034</v>
      </c>
      <c r="F10149" t="str">
        <f>VLOOKUP(D10149,'Fund List'!$A$2:$F$1324,6,FALSE)</f>
        <v>BUDGET STABILIZATION FUND</v>
      </c>
      <c r="G10149" s="3">
        <v>31</v>
      </c>
      <c r="I10149" s="24"/>
    </row>
    <row r="10150" spans="1:9" hidden="1" outlineLevel="3" x14ac:dyDescent="0.25">
      <c r="A10150" t="s">
        <v>132</v>
      </c>
      <c r="B10150" t="str">
        <f>VLOOKUP(A10150,'AGENCY CODES'!$C$4:$F$139,3,FALSE)</f>
        <v>TREASURER'S OFFICE</v>
      </c>
      <c r="C10150" s="8" t="s">
        <v>12</v>
      </c>
      <c r="D10150" s="8" t="str">
        <f t="shared" si="2046"/>
        <v>TRA3034</v>
      </c>
      <c r="E10150">
        <v>3034</v>
      </c>
      <c r="F10150" t="str">
        <f>VLOOKUP(D10150,'Fund List'!$A$2:$F$1324,6,FALSE)</f>
        <v>BUDGET STABILIZATION FUND</v>
      </c>
      <c r="G10150" s="3">
        <v>2</v>
      </c>
      <c r="I10150" s="24"/>
    </row>
    <row r="10151" spans="1:9" outlineLevel="2" collapsed="1" x14ac:dyDescent="0.25">
      <c r="F10151" s="1" t="s">
        <v>4759</v>
      </c>
      <c r="I10151" s="24">
        <f t="shared" ref="I10151" si="2053">SUBTOTAL(9,I10146:I10150)</f>
        <v>0</v>
      </c>
    </row>
    <row r="10152" spans="1:9" hidden="1" outlineLevel="3" x14ac:dyDescent="0.25">
      <c r="A10152" t="s">
        <v>132</v>
      </c>
      <c r="B10152" t="str">
        <f>VLOOKUP(A10152,'AGENCY CODES'!$C$4:$F$139,3,FALSE)</f>
        <v>TREASURER'S OFFICE</v>
      </c>
      <c r="C10152" s="8" t="s">
        <v>3</v>
      </c>
      <c r="D10152" s="8" t="str">
        <f t="shared" si="2046"/>
        <v>TRA3157</v>
      </c>
      <c r="E10152">
        <v>3157</v>
      </c>
      <c r="F10152" t="str">
        <f>VLOOKUP(D10152,'Fund List'!$A$2:$F$1324,6,FALSE)</f>
        <v>TREAS CONDEMNATION</v>
      </c>
      <c r="G10152" s="3">
        <v>20</v>
      </c>
      <c r="I10152" s="24"/>
    </row>
    <row r="10153" spans="1:9" hidden="1" outlineLevel="3" x14ac:dyDescent="0.25">
      <c r="A10153" t="s">
        <v>132</v>
      </c>
      <c r="B10153" t="str">
        <f>VLOOKUP(A10153,'AGENCY CODES'!$C$4:$F$139,3,FALSE)</f>
        <v>TREASURER'S OFFICE</v>
      </c>
      <c r="C10153" s="8" t="s">
        <v>7</v>
      </c>
      <c r="D10153" s="8" t="str">
        <f t="shared" si="2046"/>
        <v>TRA3157</v>
      </c>
      <c r="E10153">
        <v>3157</v>
      </c>
      <c r="F10153" t="str">
        <f>VLOOKUP(D10153,'Fund List'!$A$2:$F$1324,6,FALSE)</f>
        <v>TREAS CONDEMNATION</v>
      </c>
      <c r="G10153" s="3">
        <v>878</v>
      </c>
      <c r="I10153" s="24"/>
    </row>
    <row r="10154" spans="1:9" hidden="1" outlineLevel="3" x14ac:dyDescent="0.25">
      <c r="A10154" t="s">
        <v>132</v>
      </c>
      <c r="B10154" t="str">
        <f>VLOOKUP(A10154,'AGENCY CODES'!$C$4:$F$139,3,FALSE)</f>
        <v>TREASURER'S OFFICE</v>
      </c>
      <c r="C10154" s="8" t="s">
        <v>8</v>
      </c>
      <c r="D10154" s="8" t="str">
        <f t="shared" si="2046"/>
        <v>TRA3157</v>
      </c>
      <c r="E10154">
        <v>3157</v>
      </c>
      <c r="F10154" t="str">
        <f>VLOOKUP(D10154,'Fund List'!$A$2:$F$1324,6,FALSE)</f>
        <v>TREAS CONDEMNATION</v>
      </c>
      <c r="G10154" s="3">
        <v>878</v>
      </c>
      <c r="I10154" s="24"/>
    </row>
    <row r="10155" spans="1:9" hidden="1" outlineLevel="3" x14ac:dyDescent="0.25">
      <c r="A10155" t="s">
        <v>132</v>
      </c>
      <c r="B10155" t="str">
        <f>VLOOKUP(A10155,'AGENCY CODES'!$C$4:$F$139,3,FALSE)</f>
        <v>TREASURER'S OFFICE</v>
      </c>
      <c r="C10155" s="8" t="s">
        <v>10</v>
      </c>
      <c r="D10155" s="8" t="str">
        <f t="shared" si="2046"/>
        <v>TRA3157</v>
      </c>
      <c r="E10155">
        <v>3157</v>
      </c>
      <c r="F10155" t="str">
        <f>VLOOKUP(D10155,'Fund List'!$A$2:$F$1324,6,FALSE)</f>
        <v>TREAS CONDEMNATION</v>
      </c>
      <c r="G10155" s="3">
        <v>26</v>
      </c>
      <c r="I10155" s="24"/>
    </row>
    <row r="10156" spans="1:9" hidden="1" outlineLevel="3" x14ac:dyDescent="0.25">
      <c r="A10156" t="s">
        <v>132</v>
      </c>
      <c r="B10156" t="str">
        <f>VLOOKUP(A10156,'AGENCY CODES'!$C$4:$F$139,3,FALSE)</f>
        <v>TREASURER'S OFFICE</v>
      </c>
      <c r="C10156" s="8" t="s">
        <v>11</v>
      </c>
      <c r="D10156" s="8" t="str">
        <f t="shared" si="2046"/>
        <v>TRA3157</v>
      </c>
      <c r="E10156">
        <v>3157</v>
      </c>
      <c r="F10156" t="str">
        <f>VLOOKUP(D10156,'Fund List'!$A$2:$F$1324,6,FALSE)</f>
        <v>TREAS CONDEMNATION</v>
      </c>
      <c r="G10156" s="3">
        <v>29</v>
      </c>
      <c r="I10156" s="24"/>
    </row>
    <row r="10157" spans="1:9" hidden="1" outlineLevel="3" x14ac:dyDescent="0.25">
      <c r="A10157" t="s">
        <v>132</v>
      </c>
      <c r="B10157" t="str">
        <f>VLOOKUP(A10157,'AGENCY CODES'!$C$4:$F$139,3,FALSE)</f>
        <v>TREASURER'S OFFICE</v>
      </c>
      <c r="C10157" s="8" t="s">
        <v>12</v>
      </c>
      <c r="D10157" s="8" t="str">
        <f t="shared" si="2046"/>
        <v>TRA3157</v>
      </c>
      <c r="E10157">
        <v>3157</v>
      </c>
      <c r="F10157" t="str">
        <f>VLOOKUP(D10157,'Fund List'!$A$2:$F$1324,6,FALSE)</f>
        <v>TREAS CONDEMNATION</v>
      </c>
      <c r="G10157" s="3">
        <v>2</v>
      </c>
      <c r="I10157" s="24"/>
    </row>
    <row r="10158" spans="1:9" hidden="1" outlineLevel="3" x14ac:dyDescent="0.25">
      <c r="A10158" t="s">
        <v>132</v>
      </c>
      <c r="B10158" t="str">
        <f>VLOOKUP(A10158,'AGENCY CODES'!$C$4:$F$139,3,FALSE)</f>
        <v>TREASURER'S OFFICE</v>
      </c>
      <c r="C10158" s="8">
        <v>2</v>
      </c>
      <c r="D10158" s="8" t="str">
        <f t="shared" si="2046"/>
        <v>TRA3157</v>
      </c>
      <c r="E10158">
        <v>3157</v>
      </c>
      <c r="F10158" t="str">
        <f>VLOOKUP(D10158,'Fund List'!$A$2:$F$1324,6,FALSE)</f>
        <v>TREAS CONDEMNATION</v>
      </c>
      <c r="G10158" s="3">
        <v>29</v>
      </c>
      <c r="I10158" s="24"/>
    </row>
    <row r="10159" spans="1:9" outlineLevel="2" collapsed="1" x14ac:dyDescent="0.25">
      <c r="F10159" s="1" t="s">
        <v>4760</v>
      </c>
      <c r="I10159" s="24">
        <f t="shared" ref="I10159" si="2054">SUBTOTAL(9,I10152:I10158)</f>
        <v>0</v>
      </c>
    </row>
    <row r="10160" spans="1:9" hidden="1" outlineLevel="3" x14ac:dyDescent="0.25">
      <c r="A10160" t="s">
        <v>132</v>
      </c>
      <c r="B10160" t="str">
        <f>VLOOKUP(A10160,'AGENCY CODES'!$C$4:$F$139,3,FALSE)</f>
        <v>TREASURER'S OFFICE</v>
      </c>
      <c r="C10160" s="8" t="s">
        <v>3</v>
      </c>
      <c r="D10160" s="8" t="str">
        <f t="shared" si="2046"/>
        <v>TRA3166</v>
      </c>
      <c r="E10160">
        <v>3166</v>
      </c>
      <c r="F10160" t="str">
        <f>VLOOKUP(D10160,'Fund List'!$A$2:$F$1324,6,FALSE)</f>
        <v>LGIP-LOCAL GOVERNMENT INVESTMENT POOL</v>
      </c>
      <c r="G10160" s="3">
        <v>648</v>
      </c>
      <c r="I10160" s="24"/>
    </row>
    <row r="10161" spans="1:9" hidden="1" outlineLevel="3" x14ac:dyDescent="0.25">
      <c r="A10161" t="s">
        <v>132</v>
      </c>
      <c r="B10161" t="str">
        <f>VLOOKUP(A10161,'AGENCY CODES'!$C$4:$F$139,3,FALSE)</f>
        <v>TREASURER'S OFFICE</v>
      </c>
      <c r="C10161" s="8" t="s">
        <v>5</v>
      </c>
      <c r="D10161" s="8" t="str">
        <f t="shared" si="2046"/>
        <v>TRA3166</v>
      </c>
      <c r="E10161">
        <v>3166</v>
      </c>
      <c r="F10161" t="str">
        <f>VLOOKUP(D10161,'Fund List'!$A$2:$F$1324,6,FALSE)</f>
        <v>LGIP-LOCAL GOVERNMENT INVESTMENT POOL</v>
      </c>
      <c r="G10161" s="3">
        <v>6</v>
      </c>
      <c r="I10161" s="24"/>
    </row>
    <row r="10162" spans="1:9" hidden="1" outlineLevel="3" x14ac:dyDescent="0.25">
      <c r="A10162" t="s">
        <v>132</v>
      </c>
      <c r="B10162" t="str">
        <f>VLOOKUP(A10162,'AGENCY CODES'!$C$4:$F$139,3,FALSE)</f>
        <v>TREASURER'S OFFICE</v>
      </c>
      <c r="C10162" s="8" t="s">
        <v>7</v>
      </c>
      <c r="D10162" s="8" t="str">
        <f t="shared" si="2046"/>
        <v>TRA3166</v>
      </c>
      <c r="E10162">
        <v>3166</v>
      </c>
      <c r="F10162" t="str">
        <f>VLOOKUP(D10162,'Fund List'!$A$2:$F$1324,6,FALSE)</f>
        <v>LGIP-LOCAL GOVERNMENT INVESTMENT POOL</v>
      </c>
      <c r="G10162" s="3">
        <v>1008</v>
      </c>
      <c r="I10162" s="24"/>
    </row>
    <row r="10163" spans="1:9" hidden="1" outlineLevel="3" x14ac:dyDescent="0.25">
      <c r="A10163" t="s">
        <v>132</v>
      </c>
      <c r="B10163" t="str">
        <f>VLOOKUP(A10163,'AGENCY CODES'!$C$4:$F$139,3,FALSE)</f>
        <v>TREASURER'S OFFICE</v>
      </c>
      <c r="C10163" s="8" t="s">
        <v>8</v>
      </c>
      <c r="D10163" s="8" t="str">
        <f t="shared" si="2046"/>
        <v>TRA3166</v>
      </c>
      <c r="E10163">
        <v>3166</v>
      </c>
      <c r="F10163" t="str">
        <f>VLOOKUP(D10163,'Fund List'!$A$2:$F$1324,6,FALSE)</f>
        <v>LGIP-LOCAL GOVERNMENT INVESTMENT POOL</v>
      </c>
      <c r="G10163" s="3">
        <v>105</v>
      </c>
      <c r="I10163" s="24"/>
    </row>
    <row r="10164" spans="1:9" hidden="1" outlineLevel="3" x14ac:dyDescent="0.25">
      <c r="A10164" t="s">
        <v>132</v>
      </c>
      <c r="B10164" t="str">
        <f>VLOOKUP(A10164,'AGENCY CODES'!$C$4:$F$139,3,FALSE)</f>
        <v>TREASURER'S OFFICE</v>
      </c>
      <c r="C10164" s="8" t="s">
        <v>12</v>
      </c>
      <c r="D10164" s="8" t="str">
        <f t="shared" si="2046"/>
        <v>TRA3166</v>
      </c>
      <c r="E10164">
        <v>3166</v>
      </c>
      <c r="F10164" t="str">
        <f>VLOOKUP(D10164,'Fund List'!$A$2:$F$1324,6,FALSE)</f>
        <v>LGIP-LOCAL GOVERNMENT INVESTMENT POOL</v>
      </c>
      <c r="G10164" s="3">
        <v>4</v>
      </c>
      <c r="I10164" s="24"/>
    </row>
    <row r="10165" spans="1:9" hidden="1" outlineLevel="3" x14ac:dyDescent="0.25">
      <c r="A10165" t="s">
        <v>132</v>
      </c>
      <c r="B10165" t="str">
        <f>VLOOKUP(A10165,'AGENCY CODES'!$C$4:$F$139,3,FALSE)</f>
        <v>TREASURER'S OFFICE</v>
      </c>
      <c r="C10165" s="8">
        <v>2</v>
      </c>
      <c r="D10165" s="8" t="str">
        <f t="shared" si="2046"/>
        <v>TRA3166</v>
      </c>
      <c r="E10165">
        <v>3166</v>
      </c>
      <c r="F10165" t="str">
        <f>VLOOKUP(D10165,'Fund List'!$A$2:$F$1324,6,FALSE)</f>
        <v>LGIP-LOCAL GOVERNMENT INVESTMENT POOL</v>
      </c>
      <c r="G10165" s="3">
        <v>242</v>
      </c>
      <c r="I10165" s="24"/>
    </row>
    <row r="10166" spans="1:9" outlineLevel="2" collapsed="1" x14ac:dyDescent="0.25">
      <c r="F10166" s="1" t="s">
        <v>4761</v>
      </c>
      <c r="I10166" s="24">
        <f t="shared" ref="I10166" si="2055">SUBTOTAL(9,I10160:I10165)</f>
        <v>0</v>
      </c>
    </row>
    <row r="10167" spans="1:9" hidden="1" outlineLevel="3" x14ac:dyDescent="0.25">
      <c r="A10167" t="s">
        <v>132</v>
      </c>
      <c r="B10167" t="str">
        <f>VLOOKUP(A10167,'AGENCY CODES'!$C$4:$F$139,3,FALSE)</f>
        <v>TREASURER'S OFFICE</v>
      </c>
      <c r="C10167" s="8" t="s">
        <v>3</v>
      </c>
      <c r="D10167" s="8" t="str">
        <f t="shared" si="2046"/>
        <v>TRA3167</v>
      </c>
      <c r="E10167">
        <v>3167</v>
      </c>
      <c r="F10167" t="str">
        <f>VLOOKUP(D10167,'Fund List'!$A$2:$F$1324,6,FALSE)</f>
        <v>LGIP-GOVT POOL</v>
      </c>
      <c r="G10167" s="3">
        <v>294</v>
      </c>
      <c r="I10167" s="24"/>
    </row>
    <row r="10168" spans="1:9" hidden="1" outlineLevel="3" x14ac:dyDescent="0.25">
      <c r="A10168" t="s">
        <v>132</v>
      </c>
      <c r="B10168" t="str">
        <f>VLOOKUP(A10168,'AGENCY CODES'!$C$4:$F$139,3,FALSE)</f>
        <v>TREASURER'S OFFICE</v>
      </c>
      <c r="C10168" s="8" t="s">
        <v>7</v>
      </c>
      <c r="D10168" s="8" t="str">
        <f t="shared" si="2046"/>
        <v>TRA3167</v>
      </c>
      <c r="E10168">
        <v>3167</v>
      </c>
      <c r="F10168" t="str">
        <f>VLOOKUP(D10168,'Fund List'!$A$2:$F$1324,6,FALSE)</f>
        <v>LGIP-GOVT POOL</v>
      </c>
      <c r="G10168" s="3">
        <v>593</v>
      </c>
      <c r="I10168" s="24"/>
    </row>
    <row r="10169" spans="1:9" hidden="1" outlineLevel="3" x14ac:dyDescent="0.25">
      <c r="A10169" t="s">
        <v>132</v>
      </c>
      <c r="B10169" t="str">
        <f>VLOOKUP(A10169,'AGENCY CODES'!$C$4:$F$139,3,FALSE)</f>
        <v>TREASURER'S OFFICE</v>
      </c>
      <c r="C10169" s="8" t="s">
        <v>8</v>
      </c>
      <c r="D10169" s="8" t="str">
        <f t="shared" si="2046"/>
        <v>TRA3167</v>
      </c>
      <c r="E10169">
        <v>3167</v>
      </c>
      <c r="F10169" t="str">
        <f>VLOOKUP(D10169,'Fund List'!$A$2:$F$1324,6,FALSE)</f>
        <v>LGIP-GOVT POOL</v>
      </c>
      <c r="G10169" s="3">
        <v>52</v>
      </c>
      <c r="I10169" s="24"/>
    </row>
    <row r="10170" spans="1:9" hidden="1" outlineLevel="3" x14ac:dyDescent="0.25">
      <c r="A10170" t="s">
        <v>132</v>
      </c>
      <c r="B10170" t="str">
        <f>VLOOKUP(A10170,'AGENCY CODES'!$C$4:$F$139,3,FALSE)</f>
        <v>TREASURER'S OFFICE</v>
      </c>
      <c r="C10170" s="8" t="s">
        <v>12</v>
      </c>
      <c r="D10170" s="8" t="str">
        <f t="shared" si="2046"/>
        <v>TRA3167</v>
      </c>
      <c r="E10170">
        <v>3167</v>
      </c>
      <c r="F10170" t="str">
        <f>VLOOKUP(D10170,'Fund List'!$A$2:$F$1324,6,FALSE)</f>
        <v>LGIP-GOVT POOL</v>
      </c>
      <c r="G10170" s="3">
        <v>1</v>
      </c>
      <c r="I10170" s="24"/>
    </row>
    <row r="10171" spans="1:9" hidden="1" outlineLevel="3" x14ac:dyDescent="0.25">
      <c r="A10171" t="s">
        <v>132</v>
      </c>
      <c r="B10171" t="str">
        <f>VLOOKUP(A10171,'AGENCY CODES'!$C$4:$F$139,3,FALSE)</f>
        <v>TREASURER'S OFFICE</v>
      </c>
      <c r="C10171" s="8">
        <v>2</v>
      </c>
      <c r="D10171" s="8" t="str">
        <f t="shared" si="2046"/>
        <v>TRA3167</v>
      </c>
      <c r="E10171">
        <v>3167</v>
      </c>
      <c r="F10171" t="str">
        <f>VLOOKUP(D10171,'Fund List'!$A$2:$F$1324,6,FALSE)</f>
        <v>LGIP-GOVT POOL</v>
      </c>
      <c r="G10171" s="3">
        <v>242</v>
      </c>
      <c r="I10171" s="24"/>
    </row>
    <row r="10172" spans="1:9" outlineLevel="2" collapsed="1" x14ac:dyDescent="0.25">
      <c r="F10172" s="1" t="s">
        <v>4762</v>
      </c>
      <c r="I10172" s="24">
        <f t="shared" ref="I10172" si="2056">SUBTOTAL(9,I10167:I10171)</f>
        <v>0</v>
      </c>
    </row>
    <row r="10173" spans="1:9" hidden="1" outlineLevel="3" x14ac:dyDescent="0.25">
      <c r="A10173" t="s">
        <v>132</v>
      </c>
      <c r="B10173" t="str">
        <f>VLOOKUP(A10173,'AGENCY CODES'!$C$4:$F$139,3,FALSE)</f>
        <v>TREASURER'S OFFICE</v>
      </c>
      <c r="C10173" s="8" t="s">
        <v>7</v>
      </c>
      <c r="D10173" s="8" t="str">
        <f t="shared" si="2046"/>
        <v>TRA3172</v>
      </c>
      <c r="E10173">
        <v>3172</v>
      </c>
      <c r="F10173" t="str">
        <f>VLOOKUP(D10173,'Fund List'!$A$2:$F$1324,6,FALSE)</f>
        <v>LGIP - SCHOOL FAC BD 2008 COP</v>
      </c>
      <c r="G10173" s="3">
        <v>12</v>
      </c>
      <c r="I10173" s="24"/>
    </row>
    <row r="10174" spans="1:9" hidden="1" outlineLevel="3" x14ac:dyDescent="0.25">
      <c r="A10174" t="s">
        <v>132</v>
      </c>
      <c r="B10174" t="str">
        <f>VLOOKUP(A10174,'AGENCY CODES'!$C$4:$F$139,3,FALSE)</f>
        <v>TREASURER'S OFFICE</v>
      </c>
      <c r="C10174" s="8" t="s">
        <v>8</v>
      </c>
      <c r="D10174" s="8" t="str">
        <f t="shared" si="2046"/>
        <v>TRA3172</v>
      </c>
      <c r="E10174">
        <v>3172</v>
      </c>
      <c r="F10174" t="str">
        <f>VLOOKUP(D10174,'Fund List'!$A$2:$F$1324,6,FALSE)</f>
        <v>LGIP - SCHOOL FAC BD 2008 COP</v>
      </c>
      <c r="G10174" s="3">
        <v>12</v>
      </c>
      <c r="I10174" s="24"/>
    </row>
    <row r="10175" spans="1:9" hidden="1" outlineLevel="3" x14ac:dyDescent="0.25">
      <c r="A10175" t="s">
        <v>132</v>
      </c>
      <c r="B10175" t="str">
        <f>VLOOKUP(A10175,'AGENCY CODES'!$C$4:$F$139,3,FALSE)</f>
        <v>TREASURER'S OFFICE</v>
      </c>
      <c r="C10175" s="8" t="s">
        <v>12</v>
      </c>
      <c r="D10175" s="8" t="str">
        <f t="shared" si="2046"/>
        <v>TRA3172</v>
      </c>
      <c r="E10175">
        <v>3172</v>
      </c>
      <c r="F10175" t="str">
        <f>VLOOKUP(D10175,'Fund List'!$A$2:$F$1324,6,FALSE)</f>
        <v>LGIP - SCHOOL FAC BD 2008 COP</v>
      </c>
      <c r="G10175" s="3">
        <v>1</v>
      </c>
      <c r="I10175" s="24"/>
    </row>
    <row r="10176" spans="1:9" outlineLevel="2" collapsed="1" x14ac:dyDescent="0.25">
      <c r="F10176" s="1" t="s">
        <v>4763</v>
      </c>
      <c r="I10176" s="24">
        <f t="shared" ref="I10176" si="2057">SUBTOTAL(9,I10173:I10175)</f>
        <v>0</v>
      </c>
    </row>
    <row r="10177" spans="1:9" hidden="1" outlineLevel="3" x14ac:dyDescent="0.25">
      <c r="A10177" t="s">
        <v>132</v>
      </c>
      <c r="B10177" t="str">
        <f>VLOOKUP(A10177,'AGENCY CODES'!$C$4:$F$139,3,FALSE)</f>
        <v>TREASURER'S OFFICE</v>
      </c>
      <c r="C10177" s="8" t="s">
        <v>5</v>
      </c>
      <c r="D10177" s="8" t="str">
        <f t="shared" si="2046"/>
        <v>TRA3173</v>
      </c>
      <c r="E10177">
        <v>3173</v>
      </c>
      <c r="F10177" t="str">
        <f>VLOOKUP(D10177,'Fund List'!$A$2:$F$1324,6,FALSE)</f>
        <v>LGIP-LEHMAN BROTHERS</v>
      </c>
      <c r="G10177" s="3">
        <v>6</v>
      </c>
      <c r="I10177" s="24"/>
    </row>
    <row r="10178" spans="1:9" hidden="1" outlineLevel="3" x14ac:dyDescent="0.25">
      <c r="A10178" t="s">
        <v>132</v>
      </c>
      <c r="B10178" t="str">
        <f>VLOOKUP(A10178,'AGENCY CODES'!$C$4:$F$139,3,FALSE)</f>
        <v>TREASURER'S OFFICE</v>
      </c>
      <c r="C10178" s="8" t="s">
        <v>8</v>
      </c>
      <c r="D10178" s="8" t="str">
        <f t="shared" si="2046"/>
        <v>TRA3173</v>
      </c>
      <c r="E10178">
        <v>3173</v>
      </c>
      <c r="F10178" t="str">
        <f>VLOOKUP(D10178,'Fund List'!$A$2:$F$1324,6,FALSE)</f>
        <v>LGIP-LEHMAN BROTHERS</v>
      </c>
      <c r="G10178" s="3">
        <v>1</v>
      </c>
      <c r="I10178" s="24"/>
    </row>
    <row r="10179" spans="1:9" hidden="1" outlineLevel="3" x14ac:dyDescent="0.25">
      <c r="A10179" t="s">
        <v>132</v>
      </c>
      <c r="B10179" t="str">
        <f>VLOOKUP(A10179,'AGENCY CODES'!$C$4:$F$139,3,FALSE)</f>
        <v>TREASURER'S OFFICE</v>
      </c>
      <c r="C10179" s="8" t="s">
        <v>12</v>
      </c>
      <c r="D10179" s="8" t="str">
        <f t="shared" si="2046"/>
        <v>TRA3173</v>
      </c>
      <c r="E10179">
        <v>3173</v>
      </c>
      <c r="F10179" t="str">
        <f>VLOOKUP(D10179,'Fund List'!$A$2:$F$1324,6,FALSE)</f>
        <v>LGIP-LEHMAN BROTHERS</v>
      </c>
      <c r="G10179" s="3">
        <v>1</v>
      </c>
      <c r="I10179" s="24"/>
    </row>
    <row r="10180" spans="1:9" outlineLevel="2" collapsed="1" x14ac:dyDescent="0.25">
      <c r="F10180" s="1" t="s">
        <v>4764</v>
      </c>
      <c r="I10180" s="24">
        <f t="shared" ref="I10180" si="2058">SUBTOTAL(9,I10177:I10179)</f>
        <v>0</v>
      </c>
    </row>
    <row r="10181" spans="1:9" hidden="1" outlineLevel="3" x14ac:dyDescent="0.25">
      <c r="A10181" t="s">
        <v>132</v>
      </c>
      <c r="B10181" t="str">
        <f>VLOOKUP(A10181,'AGENCY CODES'!$C$4:$F$139,3,FALSE)</f>
        <v>TREASURER'S OFFICE</v>
      </c>
      <c r="C10181" s="8" t="s">
        <v>7</v>
      </c>
      <c r="D10181" s="8" t="str">
        <f t="shared" ref="D10181:D10244" si="2059">CONCATENATE(A10181,E10181)</f>
        <v>TRA3174</v>
      </c>
      <c r="E10181">
        <v>3174</v>
      </c>
      <c r="F10181" t="str">
        <f>VLOOKUP(D10181,'Fund List'!$A$2:$F$1324,6,FALSE)</f>
        <v>LGIP - SCHOOL FAC BD 2010 COP</v>
      </c>
      <c r="G10181" s="3">
        <v>21</v>
      </c>
      <c r="I10181" s="24"/>
    </row>
    <row r="10182" spans="1:9" hidden="1" outlineLevel="3" x14ac:dyDescent="0.25">
      <c r="A10182" t="s">
        <v>132</v>
      </c>
      <c r="B10182" t="str">
        <f>VLOOKUP(A10182,'AGENCY CODES'!$C$4:$F$139,3,FALSE)</f>
        <v>TREASURER'S OFFICE</v>
      </c>
      <c r="C10182" s="8" t="s">
        <v>8</v>
      </c>
      <c r="D10182" s="8" t="str">
        <f t="shared" si="2059"/>
        <v>TRA3174</v>
      </c>
      <c r="E10182">
        <v>3174</v>
      </c>
      <c r="F10182" t="str">
        <f>VLOOKUP(D10182,'Fund List'!$A$2:$F$1324,6,FALSE)</f>
        <v>LGIP - SCHOOL FAC BD 2010 COP</v>
      </c>
      <c r="G10182" s="3">
        <v>25</v>
      </c>
      <c r="I10182" s="24"/>
    </row>
    <row r="10183" spans="1:9" hidden="1" outlineLevel="3" x14ac:dyDescent="0.25">
      <c r="A10183" t="s">
        <v>132</v>
      </c>
      <c r="B10183" t="str">
        <f>VLOOKUP(A10183,'AGENCY CODES'!$C$4:$F$139,3,FALSE)</f>
        <v>TREASURER'S OFFICE</v>
      </c>
      <c r="C10183" s="8" t="s">
        <v>12</v>
      </c>
      <c r="D10183" s="8" t="str">
        <f t="shared" si="2059"/>
        <v>TRA3174</v>
      </c>
      <c r="E10183">
        <v>3174</v>
      </c>
      <c r="F10183" t="str">
        <f>VLOOKUP(D10183,'Fund List'!$A$2:$F$1324,6,FALSE)</f>
        <v>LGIP - SCHOOL FAC BD 2010 COP</v>
      </c>
      <c r="G10183" s="3">
        <v>1</v>
      </c>
      <c r="I10183" s="24"/>
    </row>
    <row r="10184" spans="1:9" outlineLevel="2" collapsed="1" x14ac:dyDescent="0.25">
      <c r="F10184" s="1" t="s">
        <v>4765</v>
      </c>
      <c r="I10184" s="24">
        <f t="shared" ref="I10184" si="2060">SUBTOTAL(9,I10181:I10183)</f>
        <v>0</v>
      </c>
    </row>
    <row r="10185" spans="1:9" hidden="1" outlineLevel="3" x14ac:dyDescent="0.25">
      <c r="A10185" t="s">
        <v>132</v>
      </c>
      <c r="B10185" t="str">
        <f>VLOOKUP(A10185,'AGENCY CODES'!$C$4:$F$139,3,FALSE)</f>
        <v>TREASURER'S OFFICE</v>
      </c>
      <c r="C10185" s="8" t="s">
        <v>3</v>
      </c>
      <c r="D10185" s="8" t="str">
        <f t="shared" si="2059"/>
        <v>TRA3176</v>
      </c>
      <c r="E10185">
        <v>3176</v>
      </c>
      <c r="F10185" t="str">
        <f>VLOOKUP(D10185,'Fund List'!$A$2:$F$1324,6,FALSE)</f>
        <v>LGIP LT INVESTMENT POOL</v>
      </c>
      <c r="G10185" s="3">
        <v>1</v>
      </c>
      <c r="I10185" s="24"/>
    </row>
    <row r="10186" spans="1:9" hidden="1" outlineLevel="3" x14ac:dyDescent="0.25">
      <c r="A10186" t="s">
        <v>132</v>
      </c>
      <c r="B10186" t="str">
        <f>VLOOKUP(A10186,'AGENCY CODES'!$C$4:$F$139,3,FALSE)</f>
        <v>TREASURER'S OFFICE</v>
      </c>
      <c r="C10186" s="8" t="s">
        <v>7</v>
      </c>
      <c r="D10186" s="8" t="str">
        <f t="shared" si="2059"/>
        <v>TRA3176</v>
      </c>
      <c r="E10186">
        <v>3176</v>
      </c>
      <c r="F10186" t="str">
        <f>VLOOKUP(D10186,'Fund List'!$A$2:$F$1324,6,FALSE)</f>
        <v>LGIP LT INVESTMENT POOL</v>
      </c>
      <c r="G10186" s="3">
        <v>504</v>
      </c>
      <c r="I10186" s="24"/>
    </row>
    <row r="10187" spans="1:9" hidden="1" outlineLevel="3" x14ac:dyDescent="0.25">
      <c r="A10187" t="s">
        <v>132</v>
      </c>
      <c r="B10187" t="str">
        <f>VLOOKUP(A10187,'AGENCY CODES'!$C$4:$F$139,3,FALSE)</f>
        <v>TREASURER'S OFFICE</v>
      </c>
      <c r="C10187" s="8" t="s">
        <v>8</v>
      </c>
      <c r="D10187" s="8" t="str">
        <f t="shared" si="2059"/>
        <v>TRA3176</v>
      </c>
      <c r="E10187">
        <v>3176</v>
      </c>
      <c r="F10187" t="str">
        <f>VLOOKUP(D10187,'Fund List'!$A$2:$F$1324,6,FALSE)</f>
        <v>LGIP LT INVESTMENT POOL</v>
      </c>
      <c r="G10187" s="3">
        <v>502</v>
      </c>
      <c r="I10187" s="24"/>
    </row>
    <row r="10188" spans="1:9" hidden="1" outlineLevel="3" x14ac:dyDescent="0.25">
      <c r="A10188" t="s">
        <v>132</v>
      </c>
      <c r="B10188" t="str">
        <f>VLOOKUP(A10188,'AGENCY CODES'!$C$4:$F$139,3,FALSE)</f>
        <v>TREASURER'S OFFICE</v>
      </c>
      <c r="C10188" s="8" t="s">
        <v>12</v>
      </c>
      <c r="D10188" s="8" t="str">
        <f t="shared" si="2059"/>
        <v>TRA3176</v>
      </c>
      <c r="E10188">
        <v>3176</v>
      </c>
      <c r="F10188" t="str">
        <f>VLOOKUP(D10188,'Fund List'!$A$2:$F$1324,6,FALSE)</f>
        <v>LGIP LT INVESTMENT POOL</v>
      </c>
      <c r="G10188" s="3">
        <v>1</v>
      </c>
      <c r="I10188" s="24"/>
    </row>
    <row r="10189" spans="1:9" hidden="1" outlineLevel="3" x14ac:dyDescent="0.25">
      <c r="A10189" t="s">
        <v>132</v>
      </c>
      <c r="B10189" t="str">
        <f>VLOOKUP(A10189,'AGENCY CODES'!$C$4:$F$139,3,FALSE)</f>
        <v>TREASURER'S OFFICE</v>
      </c>
      <c r="C10189" s="8">
        <v>2</v>
      </c>
      <c r="D10189" s="8" t="str">
        <f t="shared" si="2059"/>
        <v>TRA3176</v>
      </c>
      <c r="E10189">
        <v>3176</v>
      </c>
      <c r="F10189" t="str">
        <f>VLOOKUP(D10189,'Fund List'!$A$2:$F$1324,6,FALSE)</f>
        <v>LGIP LT INVESTMENT POOL</v>
      </c>
      <c r="G10189" s="3">
        <v>1</v>
      </c>
      <c r="I10189" s="24"/>
    </row>
    <row r="10190" spans="1:9" outlineLevel="2" collapsed="1" x14ac:dyDescent="0.25">
      <c r="F10190" s="1" t="s">
        <v>4766</v>
      </c>
      <c r="I10190" s="24">
        <f t="shared" ref="I10190" si="2061">SUBTOTAL(9,I10185:I10189)</f>
        <v>0</v>
      </c>
    </row>
    <row r="10191" spans="1:9" hidden="1" outlineLevel="3" x14ac:dyDescent="0.25">
      <c r="A10191" t="s">
        <v>132</v>
      </c>
      <c r="B10191" t="str">
        <f>VLOOKUP(A10191,'AGENCY CODES'!$C$4:$F$139,3,FALSE)</f>
        <v>TREASURER'S OFFICE</v>
      </c>
      <c r="C10191" s="8" t="s">
        <v>7</v>
      </c>
      <c r="D10191" s="8" t="str">
        <f t="shared" si="2059"/>
        <v>TRA3177</v>
      </c>
      <c r="E10191">
        <v>3177</v>
      </c>
      <c r="F10191" t="str">
        <f>VLOOKUP(D10191,'Fund List'!$A$2:$F$1324,6,FALSE)</f>
        <v>LGIP-GOV LT INVESTMENT POOL</v>
      </c>
      <c r="G10191" s="3">
        <v>309</v>
      </c>
      <c r="I10191" s="24"/>
    </row>
    <row r="10192" spans="1:9" hidden="1" outlineLevel="3" x14ac:dyDescent="0.25">
      <c r="A10192" t="s">
        <v>132</v>
      </c>
      <c r="B10192" t="str">
        <f>VLOOKUP(A10192,'AGENCY CODES'!$C$4:$F$139,3,FALSE)</f>
        <v>TREASURER'S OFFICE</v>
      </c>
      <c r="C10192" s="8" t="s">
        <v>8</v>
      </c>
      <c r="D10192" s="8" t="str">
        <f t="shared" si="2059"/>
        <v>TRA3177</v>
      </c>
      <c r="E10192">
        <v>3177</v>
      </c>
      <c r="F10192" t="str">
        <f>VLOOKUP(D10192,'Fund List'!$A$2:$F$1324,6,FALSE)</f>
        <v>LGIP-GOV LT INVESTMENT POOL</v>
      </c>
      <c r="G10192" s="3">
        <v>307</v>
      </c>
      <c r="I10192" s="24"/>
    </row>
    <row r="10193" spans="1:9" hidden="1" outlineLevel="3" x14ac:dyDescent="0.25">
      <c r="A10193" t="s">
        <v>132</v>
      </c>
      <c r="B10193" t="str">
        <f>VLOOKUP(A10193,'AGENCY CODES'!$C$4:$F$139,3,FALSE)</f>
        <v>TREASURER'S OFFICE</v>
      </c>
      <c r="C10193" s="8" t="s">
        <v>12</v>
      </c>
      <c r="D10193" s="8" t="str">
        <f t="shared" si="2059"/>
        <v>TRA3177</v>
      </c>
      <c r="E10193">
        <v>3177</v>
      </c>
      <c r="F10193" t="str">
        <f>VLOOKUP(D10193,'Fund List'!$A$2:$F$1324,6,FALSE)</f>
        <v>LGIP-GOV LT INVESTMENT POOL</v>
      </c>
      <c r="G10193" s="3">
        <v>1</v>
      </c>
      <c r="I10193" s="24"/>
    </row>
    <row r="10194" spans="1:9" hidden="1" outlineLevel="3" x14ac:dyDescent="0.25">
      <c r="A10194" t="s">
        <v>132</v>
      </c>
      <c r="B10194" t="str">
        <f>VLOOKUP(A10194,'AGENCY CODES'!$C$4:$F$139,3,FALSE)</f>
        <v>TREASURER'S OFFICE</v>
      </c>
      <c r="C10194" s="8">
        <v>2</v>
      </c>
      <c r="D10194" s="8" t="str">
        <f t="shared" si="2059"/>
        <v>TRA3177</v>
      </c>
      <c r="E10194">
        <v>3177</v>
      </c>
      <c r="F10194" t="str">
        <f>VLOOKUP(D10194,'Fund List'!$A$2:$F$1324,6,FALSE)</f>
        <v>LGIP-GOV LT INVESTMENT POOL</v>
      </c>
      <c r="G10194" s="3">
        <v>2</v>
      </c>
      <c r="I10194" s="24"/>
    </row>
    <row r="10195" spans="1:9" outlineLevel="2" collapsed="1" x14ac:dyDescent="0.25">
      <c r="F10195" s="1" t="s">
        <v>4767</v>
      </c>
      <c r="I10195" s="24">
        <f t="shared" ref="I10195" si="2062">SUBTOTAL(9,I10191:I10194)</f>
        <v>0</v>
      </c>
    </row>
    <row r="10196" spans="1:9" hidden="1" outlineLevel="3" x14ac:dyDescent="0.25">
      <c r="A10196" t="s">
        <v>132</v>
      </c>
      <c r="B10196" t="str">
        <f>VLOOKUP(A10196,'AGENCY CODES'!$C$4:$F$139,3,FALSE)</f>
        <v>TREASURER'S OFFICE</v>
      </c>
      <c r="C10196" s="8" t="s">
        <v>3</v>
      </c>
      <c r="D10196" s="8" t="str">
        <f t="shared" si="2059"/>
        <v>TRA3191</v>
      </c>
      <c r="E10196">
        <v>3191</v>
      </c>
      <c r="F10196" t="str">
        <f>VLOOKUP(D10196,'Fund List'!$A$2:$F$1324,6,FALSE)</f>
        <v>AZ PEACE OFFICER MEMORIAL FUND</v>
      </c>
      <c r="G10196" s="3">
        <v>1</v>
      </c>
      <c r="I10196" s="24"/>
    </row>
    <row r="10197" spans="1:9" hidden="1" outlineLevel="3" x14ac:dyDescent="0.25">
      <c r="A10197" t="s">
        <v>132</v>
      </c>
      <c r="B10197" t="str">
        <f>VLOOKUP(A10197,'AGENCY CODES'!$C$4:$F$139,3,FALSE)</f>
        <v>TREASURER'S OFFICE</v>
      </c>
      <c r="C10197" s="8" t="s">
        <v>7</v>
      </c>
      <c r="D10197" s="8" t="str">
        <f t="shared" si="2059"/>
        <v>TRA3191</v>
      </c>
      <c r="E10197">
        <v>3191</v>
      </c>
      <c r="F10197" t="str">
        <f>VLOOKUP(D10197,'Fund List'!$A$2:$F$1324,6,FALSE)</f>
        <v>AZ PEACE OFFICER MEMORIAL FUND</v>
      </c>
      <c r="G10197" s="3">
        <v>18</v>
      </c>
      <c r="I10197" s="24"/>
    </row>
    <row r="10198" spans="1:9" hidden="1" outlineLevel="3" x14ac:dyDescent="0.25">
      <c r="A10198" t="s">
        <v>132</v>
      </c>
      <c r="B10198" t="str">
        <f>VLOOKUP(A10198,'AGENCY CODES'!$C$4:$F$139,3,FALSE)</f>
        <v>TREASURER'S OFFICE</v>
      </c>
      <c r="C10198" s="8" t="s">
        <v>8</v>
      </c>
      <c r="D10198" s="8" t="str">
        <f t="shared" si="2059"/>
        <v>TRA3191</v>
      </c>
      <c r="E10198">
        <v>3191</v>
      </c>
      <c r="F10198" t="str">
        <f>VLOOKUP(D10198,'Fund List'!$A$2:$F$1324,6,FALSE)</f>
        <v>AZ PEACE OFFICER MEMORIAL FUND</v>
      </c>
      <c r="G10198" s="3">
        <v>12</v>
      </c>
      <c r="I10198" s="24"/>
    </row>
    <row r="10199" spans="1:9" hidden="1" outlineLevel="3" x14ac:dyDescent="0.25">
      <c r="A10199" t="s">
        <v>132</v>
      </c>
      <c r="B10199" t="str">
        <f>VLOOKUP(A10199,'AGENCY CODES'!$C$4:$F$139,3,FALSE)</f>
        <v>TREASURER'S OFFICE</v>
      </c>
      <c r="C10199" s="8" t="s">
        <v>10</v>
      </c>
      <c r="D10199" s="8" t="str">
        <f t="shared" si="2059"/>
        <v>TRA3191</v>
      </c>
      <c r="E10199">
        <v>3191</v>
      </c>
      <c r="F10199" t="str">
        <f>VLOOKUP(D10199,'Fund List'!$A$2:$F$1324,6,FALSE)</f>
        <v>AZ PEACE OFFICER MEMORIAL FUND</v>
      </c>
      <c r="G10199" s="3">
        <v>3</v>
      </c>
      <c r="I10199" s="24"/>
    </row>
    <row r="10200" spans="1:9" hidden="1" outlineLevel="3" x14ac:dyDescent="0.25">
      <c r="A10200" t="s">
        <v>132</v>
      </c>
      <c r="B10200" t="str">
        <f>VLOOKUP(A10200,'AGENCY CODES'!$C$4:$F$139,3,FALSE)</f>
        <v>TREASURER'S OFFICE</v>
      </c>
      <c r="C10200" s="8" t="s">
        <v>11</v>
      </c>
      <c r="D10200" s="8" t="str">
        <f t="shared" si="2059"/>
        <v>TRA3191</v>
      </c>
      <c r="E10200">
        <v>3191</v>
      </c>
      <c r="F10200" t="str">
        <f>VLOOKUP(D10200,'Fund List'!$A$2:$F$1324,6,FALSE)</f>
        <v>AZ PEACE OFFICER MEMORIAL FUND</v>
      </c>
      <c r="G10200" s="3">
        <v>4</v>
      </c>
      <c r="I10200" s="24"/>
    </row>
    <row r="10201" spans="1:9" hidden="1" outlineLevel="3" x14ac:dyDescent="0.25">
      <c r="A10201" t="s">
        <v>132</v>
      </c>
      <c r="B10201" t="str">
        <f>VLOOKUP(A10201,'AGENCY CODES'!$C$4:$F$139,3,FALSE)</f>
        <v>TREASURER'S OFFICE</v>
      </c>
      <c r="C10201" s="8" t="s">
        <v>12</v>
      </c>
      <c r="D10201" s="8" t="str">
        <f t="shared" si="2059"/>
        <v>TRA3191</v>
      </c>
      <c r="E10201">
        <v>3191</v>
      </c>
      <c r="F10201" t="str">
        <f>VLOOKUP(D10201,'Fund List'!$A$2:$F$1324,6,FALSE)</f>
        <v>AZ PEACE OFFICER MEMORIAL FUND</v>
      </c>
      <c r="G10201" s="3">
        <v>2</v>
      </c>
      <c r="I10201" s="24"/>
    </row>
    <row r="10202" spans="1:9" hidden="1" outlineLevel="3" x14ac:dyDescent="0.25">
      <c r="A10202" t="s">
        <v>132</v>
      </c>
      <c r="B10202" t="str">
        <f>VLOOKUP(A10202,'AGENCY CODES'!$C$4:$F$139,3,FALSE)</f>
        <v>TREASURER'S OFFICE</v>
      </c>
      <c r="C10202" s="8">
        <v>2</v>
      </c>
      <c r="D10202" s="8" t="str">
        <f t="shared" si="2059"/>
        <v>TRA3191</v>
      </c>
      <c r="E10202">
        <v>3191</v>
      </c>
      <c r="F10202" t="str">
        <f>VLOOKUP(D10202,'Fund List'!$A$2:$F$1324,6,FALSE)</f>
        <v>AZ PEACE OFFICER MEMORIAL FUND</v>
      </c>
      <c r="G10202" s="3">
        <v>4</v>
      </c>
      <c r="I10202" s="24"/>
    </row>
    <row r="10203" spans="1:9" outlineLevel="2" collapsed="1" x14ac:dyDescent="0.25">
      <c r="F10203" s="1" t="s">
        <v>4768</v>
      </c>
      <c r="I10203" s="24">
        <f t="shared" ref="I10203" si="2063">SUBTOTAL(9,I10196:I10202)</f>
        <v>0</v>
      </c>
    </row>
    <row r="10204" spans="1:9" hidden="1" outlineLevel="3" x14ac:dyDescent="0.25">
      <c r="A10204" t="s">
        <v>132</v>
      </c>
      <c r="B10204" t="str">
        <f>VLOOKUP(A10204,'AGENCY CODES'!$C$4:$F$139,3,FALSE)</f>
        <v>TREASURER'S OFFICE</v>
      </c>
      <c r="C10204" s="8" t="s">
        <v>7</v>
      </c>
      <c r="D10204" s="8" t="str">
        <f t="shared" si="2059"/>
        <v>TRA3318</v>
      </c>
      <c r="E10204">
        <v>3318</v>
      </c>
      <c r="F10204" t="str">
        <f>VLOOKUP(D10204,'Fund List'!$A$2:$F$1324,6,FALSE)</f>
        <v>TREASURERS ENDOWMENT FIXED-INCOME POOL</v>
      </c>
      <c r="G10204" s="3">
        <v>24</v>
      </c>
      <c r="I10204" s="24"/>
    </row>
    <row r="10205" spans="1:9" hidden="1" outlineLevel="3" x14ac:dyDescent="0.25">
      <c r="A10205" t="s">
        <v>132</v>
      </c>
      <c r="B10205" t="str">
        <f>VLOOKUP(A10205,'AGENCY CODES'!$C$4:$F$139,3,FALSE)</f>
        <v>TREASURER'S OFFICE</v>
      </c>
      <c r="C10205" s="8" t="s">
        <v>8</v>
      </c>
      <c r="D10205" s="8" t="str">
        <f t="shared" si="2059"/>
        <v>TRA3318</v>
      </c>
      <c r="E10205">
        <v>3318</v>
      </c>
      <c r="F10205" t="str">
        <f>VLOOKUP(D10205,'Fund List'!$A$2:$F$1324,6,FALSE)</f>
        <v>TREASURERS ENDOWMENT FIXED-INCOME POOL</v>
      </c>
      <c r="G10205" s="3">
        <v>315</v>
      </c>
      <c r="I10205" s="24"/>
    </row>
    <row r="10206" spans="1:9" hidden="1" outlineLevel="3" x14ac:dyDescent="0.25">
      <c r="A10206" t="s">
        <v>132</v>
      </c>
      <c r="B10206" t="str">
        <f>VLOOKUP(A10206,'AGENCY CODES'!$C$4:$F$139,3,FALSE)</f>
        <v>TREASURER'S OFFICE</v>
      </c>
      <c r="C10206" s="8" t="s">
        <v>12</v>
      </c>
      <c r="D10206" s="8" t="str">
        <f t="shared" si="2059"/>
        <v>TRA3318</v>
      </c>
      <c r="E10206">
        <v>3318</v>
      </c>
      <c r="F10206" t="str">
        <f>VLOOKUP(D10206,'Fund List'!$A$2:$F$1324,6,FALSE)</f>
        <v>TREASURERS ENDOWMENT FIXED-INCOME POOL</v>
      </c>
      <c r="G10206" s="3">
        <v>1</v>
      </c>
      <c r="I10206" s="24"/>
    </row>
    <row r="10207" spans="1:9" outlineLevel="2" collapsed="1" x14ac:dyDescent="0.25">
      <c r="F10207" s="1" t="s">
        <v>4769</v>
      </c>
      <c r="I10207" s="24">
        <f t="shared" ref="I10207" si="2064">SUBTOTAL(9,I10204:I10206)</f>
        <v>0</v>
      </c>
    </row>
    <row r="10208" spans="1:9" hidden="1" outlineLevel="3" x14ac:dyDescent="0.25">
      <c r="A10208" t="s">
        <v>132</v>
      </c>
      <c r="B10208" t="str">
        <f>VLOOKUP(A10208,'AGENCY CODES'!$C$4:$F$139,3,FALSE)</f>
        <v>TREASURER'S OFFICE</v>
      </c>
      <c r="C10208" s="8" t="s">
        <v>7</v>
      </c>
      <c r="D10208" s="8" t="str">
        <f t="shared" si="2059"/>
        <v>TRA3323</v>
      </c>
      <c r="E10208">
        <v>3323</v>
      </c>
      <c r="F10208" t="str">
        <f>VLOOKUP(D10208,'Fund List'!$A$2:$F$1324,6,FALSE)</f>
        <v>ENDOWMENT RENTAL INCOME PREPAYMENT FUND</v>
      </c>
      <c r="G10208" s="3">
        <v>210</v>
      </c>
      <c r="I10208" s="24"/>
    </row>
    <row r="10209" spans="1:9" hidden="1" outlineLevel="3" x14ac:dyDescent="0.25">
      <c r="A10209" t="s">
        <v>132</v>
      </c>
      <c r="B10209" t="str">
        <f>VLOOKUP(A10209,'AGENCY CODES'!$C$4:$F$139,3,FALSE)</f>
        <v>TREASURER'S OFFICE</v>
      </c>
      <c r="C10209" s="8" t="s">
        <v>8</v>
      </c>
      <c r="D10209" s="8" t="str">
        <f t="shared" si="2059"/>
        <v>TRA3323</v>
      </c>
      <c r="E10209">
        <v>3323</v>
      </c>
      <c r="F10209" t="str">
        <f>VLOOKUP(D10209,'Fund List'!$A$2:$F$1324,6,FALSE)</f>
        <v>ENDOWMENT RENTAL INCOME PREPAYMENT FUND</v>
      </c>
      <c r="G10209" s="3">
        <v>209</v>
      </c>
      <c r="I10209" s="24"/>
    </row>
    <row r="10210" spans="1:9" hidden="1" outlineLevel="3" x14ac:dyDescent="0.25">
      <c r="A10210" t="s">
        <v>132</v>
      </c>
      <c r="B10210" t="str">
        <f>VLOOKUP(A10210,'AGENCY CODES'!$C$4:$F$139,3,FALSE)</f>
        <v>TREASURER'S OFFICE</v>
      </c>
      <c r="C10210" s="8" t="s">
        <v>12</v>
      </c>
      <c r="D10210" s="8" t="str">
        <f t="shared" si="2059"/>
        <v>TRA3323</v>
      </c>
      <c r="E10210">
        <v>3323</v>
      </c>
      <c r="F10210" t="str">
        <f>VLOOKUP(D10210,'Fund List'!$A$2:$F$1324,6,FALSE)</f>
        <v>ENDOWMENT RENTAL INCOME PREPAYMENT FUND</v>
      </c>
      <c r="G10210" s="3">
        <v>1</v>
      </c>
      <c r="I10210" s="24"/>
    </row>
    <row r="10211" spans="1:9" outlineLevel="2" collapsed="1" x14ac:dyDescent="0.25">
      <c r="F10211" s="1" t="s">
        <v>4770</v>
      </c>
      <c r="I10211" s="24">
        <f t="shared" ref="I10211" si="2065">SUBTOTAL(9,I10208:I10210)</f>
        <v>0</v>
      </c>
    </row>
    <row r="10212" spans="1:9" hidden="1" outlineLevel="3" x14ac:dyDescent="0.25">
      <c r="A10212" t="s">
        <v>132</v>
      </c>
      <c r="B10212" t="str">
        <f>VLOOKUP(A10212,'AGENCY CODES'!$C$4:$F$139,3,FALSE)</f>
        <v>TREASURER'S OFFICE</v>
      </c>
      <c r="C10212" s="8" t="s">
        <v>3</v>
      </c>
      <c r="D10212" s="8" t="str">
        <f t="shared" si="2059"/>
        <v>TRA3702</v>
      </c>
      <c r="E10212">
        <v>3702</v>
      </c>
      <c r="F10212" t="str">
        <f>VLOOKUP(D10212,'Fund List'!$A$2:$F$1324,6,FALSE)</f>
        <v>CRIM JUSTICE ENHANCEMENT FUND</v>
      </c>
      <c r="G10212" s="3">
        <v>2161</v>
      </c>
      <c r="I10212" s="24"/>
    </row>
    <row r="10213" spans="1:9" hidden="1" outlineLevel="3" x14ac:dyDescent="0.25">
      <c r="A10213" t="s">
        <v>132</v>
      </c>
      <c r="B10213" t="str">
        <f>VLOOKUP(A10213,'AGENCY CODES'!$C$4:$F$139,3,FALSE)</f>
        <v>TREASURER'S OFFICE</v>
      </c>
      <c r="C10213" s="8" t="s">
        <v>7</v>
      </c>
      <c r="D10213" s="8" t="str">
        <f t="shared" si="2059"/>
        <v>TRA3702</v>
      </c>
      <c r="E10213">
        <v>3702</v>
      </c>
      <c r="F10213" t="str">
        <f>VLOOKUP(D10213,'Fund List'!$A$2:$F$1324,6,FALSE)</f>
        <v>CRIM JUSTICE ENHANCEMENT FUND</v>
      </c>
      <c r="G10213" s="3">
        <v>1</v>
      </c>
      <c r="I10213" s="24"/>
    </row>
    <row r="10214" spans="1:9" hidden="1" outlineLevel="3" x14ac:dyDescent="0.25">
      <c r="A10214" t="s">
        <v>132</v>
      </c>
      <c r="B10214" t="str">
        <f>VLOOKUP(A10214,'AGENCY CODES'!$C$4:$F$139,3,FALSE)</f>
        <v>TREASURER'S OFFICE</v>
      </c>
      <c r="C10214" s="8" t="s">
        <v>8</v>
      </c>
      <c r="D10214" s="8" t="str">
        <f t="shared" si="2059"/>
        <v>TRA3702</v>
      </c>
      <c r="E10214">
        <v>3702</v>
      </c>
      <c r="F10214" t="str">
        <f>VLOOKUP(D10214,'Fund List'!$A$2:$F$1324,6,FALSE)</f>
        <v>CRIM JUSTICE ENHANCEMENT FUND</v>
      </c>
      <c r="G10214" s="3">
        <v>180</v>
      </c>
      <c r="I10214" s="24"/>
    </row>
    <row r="10215" spans="1:9" hidden="1" outlineLevel="3" x14ac:dyDescent="0.25">
      <c r="A10215" t="s">
        <v>132</v>
      </c>
      <c r="B10215" t="str">
        <f>VLOOKUP(A10215,'AGENCY CODES'!$C$4:$F$139,3,FALSE)</f>
        <v>TREASURER'S OFFICE</v>
      </c>
      <c r="C10215" s="8" t="s">
        <v>10</v>
      </c>
      <c r="D10215" s="8" t="str">
        <f t="shared" si="2059"/>
        <v>TRA3702</v>
      </c>
      <c r="E10215">
        <v>3702</v>
      </c>
      <c r="F10215" t="str">
        <f>VLOOKUP(D10215,'Fund List'!$A$2:$F$1324,6,FALSE)</f>
        <v>CRIM JUSTICE ENHANCEMENT FUND</v>
      </c>
      <c r="G10215" s="3">
        <v>12</v>
      </c>
      <c r="I10215" s="24"/>
    </row>
    <row r="10216" spans="1:9" hidden="1" outlineLevel="3" x14ac:dyDescent="0.25">
      <c r="A10216" t="s">
        <v>132</v>
      </c>
      <c r="B10216" t="str">
        <f>VLOOKUP(A10216,'AGENCY CODES'!$C$4:$F$139,3,FALSE)</f>
        <v>TREASURER'S OFFICE</v>
      </c>
      <c r="C10216" s="8" t="s">
        <v>11</v>
      </c>
      <c r="D10216" s="8" t="str">
        <f t="shared" si="2059"/>
        <v>TRA3702</v>
      </c>
      <c r="E10216">
        <v>3702</v>
      </c>
      <c r="F10216" t="str">
        <f>VLOOKUP(D10216,'Fund List'!$A$2:$F$1324,6,FALSE)</f>
        <v>CRIM JUSTICE ENHANCEMENT FUND</v>
      </c>
      <c r="G10216" s="3">
        <v>12</v>
      </c>
      <c r="I10216" s="24"/>
    </row>
    <row r="10217" spans="1:9" hidden="1" outlineLevel="3" x14ac:dyDescent="0.25">
      <c r="A10217" t="s">
        <v>132</v>
      </c>
      <c r="B10217" t="str">
        <f>VLOOKUP(A10217,'AGENCY CODES'!$C$4:$F$139,3,FALSE)</f>
        <v>TREASURER'S OFFICE</v>
      </c>
      <c r="C10217" s="8" t="s">
        <v>12</v>
      </c>
      <c r="D10217" s="8" t="str">
        <f t="shared" si="2059"/>
        <v>TRA3702</v>
      </c>
      <c r="E10217">
        <v>3702</v>
      </c>
      <c r="F10217" t="str">
        <f>VLOOKUP(D10217,'Fund List'!$A$2:$F$1324,6,FALSE)</f>
        <v>CRIM JUSTICE ENHANCEMENT FUND</v>
      </c>
      <c r="G10217" s="3">
        <v>4</v>
      </c>
      <c r="I10217" s="24"/>
    </row>
    <row r="10218" spans="1:9" hidden="1" outlineLevel="3" x14ac:dyDescent="0.25">
      <c r="A10218" t="s">
        <v>132</v>
      </c>
      <c r="B10218" t="str">
        <f>VLOOKUP(A10218,'AGENCY CODES'!$C$4:$F$139,3,FALSE)</f>
        <v>TREASURER'S OFFICE</v>
      </c>
      <c r="C10218" s="8">
        <v>2</v>
      </c>
      <c r="D10218" s="8" t="str">
        <f t="shared" si="2059"/>
        <v>TRA3702</v>
      </c>
      <c r="E10218">
        <v>3702</v>
      </c>
      <c r="F10218" t="str">
        <f>VLOOKUP(D10218,'Fund List'!$A$2:$F$1324,6,FALSE)</f>
        <v>CRIM JUSTICE ENHANCEMENT FUND</v>
      </c>
      <c r="G10218" s="3">
        <v>11</v>
      </c>
      <c r="I10218" s="24"/>
    </row>
    <row r="10219" spans="1:9" outlineLevel="2" collapsed="1" x14ac:dyDescent="0.25">
      <c r="F10219" s="1" t="s">
        <v>4771</v>
      </c>
      <c r="I10219" s="24">
        <f t="shared" ref="I10219" si="2066">SUBTOTAL(9,I10212:I10218)</f>
        <v>0</v>
      </c>
    </row>
    <row r="10220" spans="1:9" hidden="1" outlineLevel="3" x14ac:dyDescent="0.25">
      <c r="A10220" t="s">
        <v>132</v>
      </c>
      <c r="B10220" t="str">
        <f>VLOOKUP(A10220,'AGENCY CODES'!$C$4:$F$139,3,FALSE)</f>
        <v>TREASURER'S OFFICE</v>
      </c>
      <c r="C10220" s="8" t="s">
        <v>8</v>
      </c>
      <c r="D10220" s="8" t="str">
        <f t="shared" si="2059"/>
        <v>TRA3729</v>
      </c>
      <c r="E10220">
        <v>3729</v>
      </c>
      <c r="F10220" t="str">
        <f>VLOOKUP(D10220,'Fund List'!$A$2:$F$1324,6,FALSE)</f>
        <v>ADMIN TAYLOR GRAZING ACT</v>
      </c>
      <c r="G10220" s="3">
        <v>3</v>
      </c>
      <c r="I10220" s="24"/>
    </row>
    <row r="10221" spans="1:9" hidden="1" outlineLevel="3" x14ac:dyDescent="0.25">
      <c r="A10221" t="s">
        <v>132</v>
      </c>
      <c r="B10221" t="str">
        <f>VLOOKUP(A10221,'AGENCY CODES'!$C$4:$F$139,3,FALSE)</f>
        <v>TREASURER'S OFFICE</v>
      </c>
      <c r="C10221" s="8" t="s">
        <v>10</v>
      </c>
      <c r="D10221" s="8" t="str">
        <f t="shared" si="2059"/>
        <v>TRA3729</v>
      </c>
      <c r="E10221">
        <v>3729</v>
      </c>
      <c r="F10221" t="str">
        <f>VLOOKUP(D10221,'Fund List'!$A$2:$F$1324,6,FALSE)</f>
        <v>ADMIN TAYLOR GRAZING ACT</v>
      </c>
      <c r="G10221" s="3">
        <v>1</v>
      </c>
      <c r="I10221" s="24"/>
    </row>
    <row r="10222" spans="1:9" hidden="1" outlineLevel="3" x14ac:dyDescent="0.25">
      <c r="A10222" t="s">
        <v>132</v>
      </c>
      <c r="B10222" t="str">
        <f>VLOOKUP(A10222,'AGENCY CODES'!$C$4:$F$139,3,FALSE)</f>
        <v>TREASURER'S OFFICE</v>
      </c>
      <c r="C10222" s="8" t="s">
        <v>11</v>
      </c>
      <c r="D10222" s="8" t="str">
        <f t="shared" si="2059"/>
        <v>TRA3729</v>
      </c>
      <c r="E10222">
        <v>3729</v>
      </c>
      <c r="F10222" t="str">
        <f>VLOOKUP(D10222,'Fund List'!$A$2:$F$1324,6,FALSE)</f>
        <v>ADMIN TAYLOR GRAZING ACT</v>
      </c>
      <c r="G10222" s="3">
        <v>1</v>
      </c>
      <c r="I10222" s="24"/>
    </row>
    <row r="10223" spans="1:9" hidden="1" outlineLevel="3" x14ac:dyDescent="0.25">
      <c r="A10223" t="s">
        <v>132</v>
      </c>
      <c r="B10223" t="str">
        <f>VLOOKUP(A10223,'AGENCY CODES'!$C$4:$F$139,3,FALSE)</f>
        <v>TREASURER'S OFFICE</v>
      </c>
      <c r="C10223" s="8">
        <v>2</v>
      </c>
      <c r="D10223" s="8" t="str">
        <f t="shared" si="2059"/>
        <v>TRA3729</v>
      </c>
      <c r="E10223">
        <v>3729</v>
      </c>
      <c r="F10223" t="str">
        <f>VLOOKUP(D10223,'Fund List'!$A$2:$F$1324,6,FALSE)</f>
        <v>ADMIN TAYLOR GRAZING ACT</v>
      </c>
      <c r="G10223" s="3">
        <v>1</v>
      </c>
      <c r="I10223" s="24"/>
    </row>
    <row r="10224" spans="1:9" outlineLevel="2" collapsed="1" x14ac:dyDescent="0.25">
      <c r="F10224" s="1" t="s">
        <v>4772</v>
      </c>
      <c r="I10224" s="24">
        <f t="shared" ref="I10224" si="2067">SUBTOTAL(9,I10220:I10223)</f>
        <v>0</v>
      </c>
    </row>
    <row r="10225" spans="1:9" hidden="1" outlineLevel="3" x14ac:dyDescent="0.25">
      <c r="A10225" t="s">
        <v>132</v>
      </c>
      <c r="B10225" t="str">
        <f>VLOOKUP(A10225,'AGENCY CODES'!$C$4:$F$139,3,FALSE)</f>
        <v>TREASURER'S OFFICE</v>
      </c>
      <c r="C10225" s="8" t="s">
        <v>3</v>
      </c>
      <c r="D10225" s="8" t="str">
        <f t="shared" si="2059"/>
        <v>TRA3738</v>
      </c>
      <c r="E10225">
        <v>3738</v>
      </c>
      <c r="F10225" t="str">
        <f>VLOOKUP(D10225,'Fund List'!$A$2:$F$1324,6,FALSE)</f>
        <v>SUPREME COURT RET</v>
      </c>
      <c r="G10225" s="3">
        <v>133</v>
      </c>
      <c r="I10225" s="24"/>
    </row>
    <row r="10226" spans="1:9" hidden="1" outlineLevel="3" x14ac:dyDescent="0.25">
      <c r="A10226" t="s">
        <v>132</v>
      </c>
      <c r="B10226" t="str">
        <f>VLOOKUP(A10226,'AGENCY CODES'!$C$4:$F$139,3,FALSE)</f>
        <v>TREASURER'S OFFICE</v>
      </c>
      <c r="C10226" s="8" t="s">
        <v>8</v>
      </c>
      <c r="D10226" s="8" t="str">
        <f t="shared" si="2059"/>
        <v>TRA3738</v>
      </c>
      <c r="E10226">
        <v>3738</v>
      </c>
      <c r="F10226" t="str">
        <f>VLOOKUP(D10226,'Fund List'!$A$2:$F$1324,6,FALSE)</f>
        <v>SUPREME COURT RET</v>
      </c>
      <c r="G10226" s="3">
        <v>1</v>
      </c>
      <c r="I10226" s="24"/>
    </row>
    <row r="10227" spans="1:9" hidden="1" outlineLevel="3" x14ac:dyDescent="0.25">
      <c r="A10227" t="s">
        <v>132</v>
      </c>
      <c r="B10227" t="str">
        <f>VLOOKUP(A10227,'AGENCY CODES'!$C$4:$F$139,3,FALSE)</f>
        <v>TREASURER'S OFFICE</v>
      </c>
      <c r="C10227" s="8" t="s">
        <v>10</v>
      </c>
      <c r="D10227" s="8" t="str">
        <f t="shared" si="2059"/>
        <v>TRA3738</v>
      </c>
      <c r="E10227">
        <v>3738</v>
      </c>
      <c r="F10227" t="str">
        <f>VLOOKUP(D10227,'Fund List'!$A$2:$F$1324,6,FALSE)</f>
        <v>SUPREME COURT RET</v>
      </c>
      <c r="G10227" s="3">
        <v>8</v>
      </c>
      <c r="I10227" s="24"/>
    </row>
    <row r="10228" spans="1:9" hidden="1" outlineLevel="3" x14ac:dyDescent="0.25">
      <c r="A10228" t="s">
        <v>132</v>
      </c>
      <c r="B10228" t="str">
        <f>VLOOKUP(A10228,'AGENCY CODES'!$C$4:$F$139,3,FALSE)</f>
        <v>TREASURER'S OFFICE</v>
      </c>
      <c r="C10228" s="8" t="s">
        <v>11</v>
      </c>
      <c r="D10228" s="8" t="str">
        <f t="shared" si="2059"/>
        <v>TRA3738</v>
      </c>
      <c r="E10228">
        <v>3738</v>
      </c>
      <c r="F10228" t="str">
        <f>VLOOKUP(D10228,'Fund List'!$A$2:$F$1324,6,FALSE)</f>
        <v>SUPREME COURT RET</v>
      </c>
      <c r="G10228" s="3">
        <v>12</v>
      </c>
      <c r="I10228" s="24"/>
    </row>
    <row r="10229" spans="1:9" hidden="1" outlineLevel="3" x14ac:dyDescent="0.25">
      <c r="A10229" t="s">
        <v>132</v>
      </c>
      <c r="B10229" t="str">
        <f>VLOOKUP(A10229,'AGENCY CODES'!$C$4:$F$139,3,FALSE)</f>
        <v>TREASURER'S OFFICE</v>
      </c>
      <c r="C10229" s="8" t="s">
        <v>12</v>
      </c>
      <c r="D10229" s="8" t="str">
        <f t="shared" si="2059"/>
        <v>TRA3738</v>
      </c>
      <c r="E10229">
        <v>3738</v>
      </c>
      <c r="F10229" t="str">
        <f>VLOOKUP(D10229,'Fund List'!$A$2:$F$1324,6,FALSE)</f>
        <v>SUPREME COURT RET</v>
      </c>
      <c r="G10229" s="3">
        <v>4</v>
      </c>
      <c r="I10229" s="24"/>
    </row>
    <row r="10230" spans="1:9" hidden="1" outlineLevel="3" x14ac:dyDescent="0.25">
      <c r="A10230" t="s">
        <v>132</v>
      </c>
      <c r="B10230" t="str">
        <f>VLOOKUP(A10230,'AGENCY CODES'!$C$4:$F$139,3,FALSE)</f>
        <v>TREASURER'S OFFICE</v>
      </c>
      <c r="C10230" s="8">
        <v>2</v>
      </c>
      <c r="D10230" s="8" t="str">
        <f t="shared" si="2059"/>
        <v>TRA3738</v>
      </c>
      <c r="E10230">
        <v>3738</v>
      </c>
      <c r="F10230" t="str">
        <f>VLOOKUP(D10230,'Fund List'!$A$2:$F$1324,6,FALSE)</f>
        <v>SUPREME COURT RET</v>
      </c>
      <c r="G10230" s="3">
        <v>11</v>
      </c>
      <c r="I10230" s="24"/>
    </row>
    <row r="10231" spans="1:9" outlineLevel="2" collapsed="1" x14ac:dyDescent="0.25">
      <c r="F10231" s="1" t="s">
        <v>4773</v>
      </c>
      <c r="I10231" s="24">
        <f t="shared" ref="I10231" si="2068">SUBTOTAL(9,I10225:I10230)</f>
        <v>0</v>
      </c>
    </row>
    <row r="10232" spans="1:9" hidden="1" outlineLevel="3" x14ac:dyDescent="0.25">
      <c r="A10232" t="s">
        <v>132</v>
      </c>
      <c r="B10232" t="str">
        <f>VLOOKUP(A10232,'AGENCY CODES'!$C$4:$F$139,3,FALSE)</f>
        <v>TREASURER'S OFFICE</v>
      </c>
      <c r="C10232" s="8" t="s">
        <v>3</v>
      </c>
      <c r="D10232" s="8" t="str">
        <f t="shared" si="2059"/>
        <v>TRA3739</v>
      </c>
      <c r="E10232">
        <v>3739</v>
      </c>
      <c r="F10232" t="str">
        <f>VLOOKUP(D10232,'Fund List'!$A$2:$F$1324,6,FALSE)</f>
        <v>COURT OF APPEALS I RET</v>
      </c>
      <c r="G10232" s="3">
        <v>237</v>
      </c>
      <c r="I10232" s="24"/>
    </row>
    <row r="10233" spans="1:9" hidden="1" outlineLevel="3" x14ac:dyDescent="0.25">
      <c r="A10233" t="s">
        <v>132</v>
      </c>
      <c r="B10233" t="str">
        <f>VLOOKUP(A10233,'AGENCY CODES'!$C$4:$F$139,3,FALSE)</f>
        <v>TREASURER'S OFFICE</v>
      </c>
      <c r="C10233" s="8" t="s">
        <v>10</v>
      </c>
      <c r="D10233" s="8" t="str">
        <f t="shared" si="2059"/>
        <v>TRA3739</v>
      </c>
      <c r="E10233">
        <v>3739</v>
      </c>
      <c r="F10233" t="str">
        <f>VLOOKUP(D10233,'Fund List'!$A$2:$F$1324,6,FALSE)</f>
        <v>COURT OF APPEALS I RET</v>
      </c>
      <c r="G10233" s="3">
        <v>8</v>
      </c>
      <c r="I10233" s="24"/>
    </row>
    <row r="10234" spans="1:9" hidden="1" outlineLevel="3" x14ac:dyDescent="0.25">
      <c r="A10234" t="s">
        <v>132</v>
      </c>
      <c r="B10234" t="str">
        <f>VLOOKUP(A10234,'AGENCY CODES'!$C$4:$F$139,3,FALSE)</f>
        <v>TREASURER'S OFFICE</v>
      </c>
      <c r="C10234" s="8" t="s">
        <v>11</v>
      </c>
      <c r="D10234" s="8" t="str">
        <f t="shared" si="2059"/>
        <v>TRA3739</v>
      </c>
      <c r="E10234">
        <v>3739</v>
      </c>
      <c r="F10234" t="str">
        <f>VLOOKUP(D10234,'Fund List'!$A$2:$F$1324,6,FALSE)</f>
        <v>COURT OF APPEALS I RET</v>
      </c>
      <c r="G10234" s="3">
        <v>12</v>
      </c>
      <c r="I10234" s="24"/>
    </row>
    <row r="10235" spans="1:9" hidden="1" outlineLevel="3" x14ac:dyDescent="0.25">
      <c r="A10235" t="s">
        <v>132</v>
      </c>
      <c r="B10235" t="str">
        <f>VLOOKUP(A10235,'AGENCY CODES'!$C$4:$F$139,3,FALSE)</f>
        <v>TREASURER'S OFFICE</v>
      </c>
      <c r="C10235" s="8" t="s">
        <v>12</v>
      </c>
      <c r="D10235" s="8" t="str">
        <f t="shared" si="2059"/>
        <v>TRA3739</v>
      </c>
      <c r="E10235">
        <v>3739</v>
      </c>
      <c r="F10235" t="str">
        <f>VLOOKUP(D10235,'Fund List'!$A$2:$F$1324,6,FALSE)</f>
        <v>COURT OF APPEALS I RET</v>
      </c>
      <c r="G10235" s="3">
        <v>4</v>
      </c>
      <c r="I10235" s="24"/>
    </row>
    <row r="10236" spans="1:9" hidden="1" outlineLevel="3" x14ac:dyDescent="0.25">
      <c r="A10236" t="s">
        <v>132</v>
      </c>
      <c r="B10236" t="str">
        <f>VLOOKUP(A10236,'AGENCY CODES'!$C$4:$F$139,3,FALSE)</f>
        <v>TREASURER'S OFFICE</v>
      </c>
      <c r="C10236" s="8">
        <v>2</v>
      </c>
      <c r="D10236" s="8" t="str">
        <f t="shared" si="2059"/>
        <v>TRA3739</v>
      </c>
      <c r="E10236">
        <v>3739</v>
      </c>
      <c r="F10236" t="str">
        <f>VLOOKUP(D10236,'Fund List'!$A$2:$F$1324,6,FALSE)</f>
        <v>COURT OF APPEALS I RET</v>
      </c>
      <c r="G10236" s="3">
        <v>11</v>
      </c>
      <c r="I10236" s="24"/>
    </row>
    <row r="10237" spans="1:9" outlineLevel="2" collapsed="1" x14ac:dyDescent="0.25">
      <c r="F10237" s="1" t="s">
        <v>4774</v>
      </c>
      <c r="I10237" s="24">
        <f t="shared" ref="I10237" si="2069">SUBTOTAL(9,I10232:I10236)</f>
        <v>0</v>
      </c>
    </row>
    <row r="10238" spans="1:9" hidden="1" outlineLevel="3" x14ac:dyDescent="0.25">
      <c r="A10238" t="s">
        <v>132</v>
      </c>
      <c r="B10238" t="str">
        <f>VLOOKUP(A10238,'AGENCY CODES'!$C$4:$F$139,3,FALSE)</f>
        <v>TREASURER'S OFFICE</v>
      </c>
      <c r="C10238" s="8" t="s">
        <v>3</v>
      </c>
      <c r="D10238" s="8" t="str">
        <f t="shared" si="2059"/>
        <v>TRA3740</v>
      </c>
      <c r="E10238">
        <v>3740</v>
      </c>
      <c r="F10238" t="str">
        <f>VLOOKUP(D10238,'Fund List'!$A$2:$F$1324,6,FALSE)</f>
        <v>COURT OF APPEALS II RET</v>
      </c>
      <c r="G10238" s="3">
        <v>12</v>
      </c>
      <c r="I10238" s="24"/>
    </row>
    <row r="10239" spans="1:9" hidden="1" outlineLevel="3" x14ac:dyDescent="0.25">
      <c r="A10239" t="s">
        <v>132</v>
      </c>
      <c r="B10239" t="str">
        <f>VLOOKUP(A10239,'AGENCY CODES'!$C$4:$F$139,3,FALSE)</f>
        <v>TREASURER'S OFFICE</v>
      </c>
      <c r="C10239" s="8" t="s">
        <v>10</v>
      </c>
      <c r="D10239" s="8" t="str">
        <f t="shared" si="2059"/>
        <v>TRA3740</v>
      </c>
      <c r="E10239">
        <v>3740</v>
      </c>
      <c r="F10239" t="str">
        <f>VLOOKUP(D10239,'Fund List'!$A$2:$F$1324,6,FALSE)</f>
        <v>COURT OF APPEALS II RET</v>
      </c>
      <c r="G10239" s="3">
        <v>8</v>
      </c>
      <c r="I10239" s="24"/>
    </row>
    <row r="10240" spans="1:9" hidden="1" outlineLevel="3" x14ac:dyDescent="0.25">
      <c r="A10240" t="s">
        <v>132</v>
      </c>
      <c r="B10240" t="str">
        <f>VLOOKUP(A10240,'AGENCY CODES'!$C$4:$F$139,3,FALSE)</f>
        <v>TREASURER'S OFFICE</v>
      </c>
      <c r="C10240" s="8" t="s">
        <v>11</v>
      </c>
      <c r="D10240" s="8" t="str">
        <f t="shared" si="2059"/>
        <v>TRA3740</v>
      </c>
      <c r="E10240">
        <v>3740</v>
      </c>
      <c r="F10240" t="str">
        <f>VLOOKUP(D10240,'Fund List'!$A$2:$F$1324,6,FALSE)</f>
        <v>COURT OF APPEALS II RET</v>
      </c>
      <c r="G10240" s="3">
        <v>12</v>
      </c>
      <c r="I10240" s="24"/>
    </row>
    <row r="10241" spans="1:9" hidden="1" outlineLevel="3" x14ac:dyDescent="0.25">
      <c r="A10241" t="s">
        <v>132</v>
      </c>
      <c r="B10241" t="str">
        <f>VLOOKUP(A10241,'AGENCY CODES'!$C$4:$F$139,3,FALSE)</f>
        <v>TREASURER'S OFFICE</v>
      </c>
      <c r="C10241" s="8" t="s">
        <v>12</v>
      </c>
      <c r="D10241" s="8" t="str">
        <f t="shared" si="2059"/>
        <v>TRA3740</v>
      </c>
      <c r="E10241">
        <v>3740</v>
      </c>
      <c r="F10241" t="str">
        <f>VLOOKUP(D10241,'Fund List'!$A$2:$F$1324,6,FALSE)</f>
        <v>COURT OF APPEALS II RET</v>
      </c>
      <c r="G10241" s="3">
        <v>4</v>
      </c>
      <c r="I10241" s="24"/>
    </row>
    <row r="10242" spans="1:9" hidden="1" outlineLevel="3" x14ac:dyDescent="0.25">
      <c r="A10242" t="s">
        <v>132</v>
      </c>
      <c r="B10242" t="str">
        <f>VLOOKUP(A10242,'AGENCY CODES'!$C$4:$F$139,3,FALSE)</f>
        <v>TREASURER'S OFFICE</v>
      </c>
      <c r="C10242" s="8">
        <v>2</v>
      </c>
      <c r="D10242" s="8" t="str">
        <f t="shared" si="2059"/>
        <v>TRA3740</v>
      </c>
      <c r="E10242">
        <v>3740</v>
      </c>
      <c r="F10242" t="str">
        <f>VLOOKUP(D10242,'Fund List'!$A$2:$F$1324,6,FALSE)</f>
        <v>COURT OF APPEALS II RET</v>
      </c>
      <c r="G10242" s="3">
        <v>11</v>
      </c>
      <c r="I10242" s="24"/>
    </row>
    <row r="10243" spans="1:9" outlineLevel="2" collapsed="1" x14ac:dyDescent="0.25">
      <c r="F10243" s="1" t="s">
        <v>4775</v>
      </c>
      <c r="I10243" s="24">
        <f t="shared" ref="I10243" si="2070">SUBTOTAL(9,I10238:I10242)</f>
        <v>0</v>
      </c>
    </row>
    <row r="10244" spans="1:9" hidden="1" outlineLevel="3" x14ac:dyDescent="0.25">
      <c r="A10244" t="s">
        <v>132</v>
      </c>
      <c r="B10244" t="str">
        <f>VLOOKUP(A10244,'AGENCY CODES'!$C$4:$F$139,3,FALSE)</f>
        <v>TREASURER'S OFFICE</v>
      </c>
      <c r="C10244" s="8" t="s">
        <v>3</v>
      </c>
      <c r="D10244" s="8" t="str">
        <f t="shared" si="2059"/>
        <v>TRA3741</v>
      </c>
      <c r="E10244">
        <v>3741</v>
      </c>
      <c r="F10244" t="str">
        <f>VLOOKUP(D10244,'Fund List'!$A$2:$F$1324,6,FALSE)</f>
        <v>TREASURERS BANKING INVESTMENT SERVICES</v>
      </c>
      <c r="G10244" s="3">
        <v>32</v>
      </c>
      <c r="I10244" s="24"/>
    </row>
    <row r="10245" spans="1:9" hidden="1" outlineLevel="3" x14ac:dyDescent="0.25">
      <c r="A10245" t="s">
        <v>132</v>
      </c>
      <c r="B10245" t="str">
        <f>VLOOKUP(A10245,'AGENCY CODES'!$C$4:$F$139,3,FALSE)</f>
        <v>TREASURER'S OFFICE</v>
      </c>
      <c r="C10245" s="8" t="s">
        <v>4</v>
      </c>
      <c r="D10245" s="8" t="str">
        <f t="shared" ref="D10245:D10308" si="2071">CONCATENATE(A10245,E10245)</f>
        <v>TRA3741</v>
      </c>
      <c r="E10245">
        <v>3741</v>
      </c>
      <c r="F10245" t="str">
        <f>VLOOKUP(D10245,'Fund List'!$A$2:$F$1324,6,FALSE)</f>
        <v>TREASURERS BANKING INVESTMENT SERVICES</v>
      </c>
      <c r="G10245" s="3">
        <v>3</v>
      </c>
      <c r="I10245" s="24"/>
    </row>
    <row r="10246" spans="1:9" hidden="1" outlineLevel="3" x14ac:dyDescent="0.25">
      <c r="A10246" t="s">
        <v>132</v>
      </c>
      <c r="B10246" t="str">
        <f>VLOOKUP(A10246,'AGENCY CODES'!$C$4:$F$139,3,FALSE)</f>
        <v>TREASURER'S OFFICE</v>
      </c>
      <c r="C10246" s="8" t="s">
        <v>7</v>
      </c>
      <c r="D10246" s="8" t="str">
        <f t="shared" si="2071"/>
        <v>TRA3741</v>
      </c>
      <c r="E10246">
        <v>3741</v>
      </c>
      <c r="F10246" t="str">
        <f>VLOOKUP(D10246,'Fund List'!$A$2:$F$1324,6,FALSE)</f>
        <v>TREASURERS BANKING INVESTMENT SERVICES</v>
      </c>
      <c r="G10246" s="3">
        <v>15</v>
      </c>
      <c r="I10246" s="24"/>
    </row>
    <row r="10247" spans="1:9" hidden="1" outlineLevel="3" x14ac:dyDescent="0.25">
      <c r="A10247" t="s">
        <v>132</v>
      </c>
      <c r="B10247" t="str">
        <f>VLOOKUP(A10247,'AGENCY CODES'!$C$4:$F$139,3,FALSE)</f>
        <v>TREASURER'S OFFICE</v>
      </c>
      <c r="C10247" s="8" t="s">
        <v>8</v>
      </c>
      <c r="D10247" s="8" t="str">
        <f t="shared" si="2071"/>
        <v>TRA3741</v>
      </c>
      <c r="E10247">
        <v>3741</v>
      </c>
      <c r="F10247" t="str">
        <f>VLOOKUP(D10247,'Fund List'!$A$2:$F$1324,6,FALSE)</f>
        <v>TREASURERS BANKING INVESTMENT SERVICES</v>
      </c>
      <c r="G10247" s="3">
        <v>96</v>
      </c>
      <c r="I10247" s="24"/>
    </row>
    <row r="10248" spans="1:9" hidden="1" outlineLevel="3" x14ac:dyDescent="0.25">
      <c r="A10248" t="s">
        <v>132</v>
      </c>
      <c r="B10248" t="str">
        <f>VLOOKUP(A10248,'AGENCY CODES'!$C$4:$F$139,3,FALSE)</f>
        <v>TREASURER'S OFFICE</v>
      </c>
      <c r="C10248" s="8" t="s">
        <v>10</v>
      </c>
      <c r="D10248" s="8" t="str">
        <f t="shared" si="2071"/>
        <v>TRA3741</v>
      </c>
      <c r="E10248">
        <v>3741</v>
      </c>
      <c r="F10248" t="str">
        <f>VLOOKUP(D10248,'Fund List'!$A$2:$F$1324,6,FALSE)</f>
        <v>TREASURERS BANKING INVESTMENT SERVICES</v>
      </c>
      <c r="G10248" s="3">
        <v>18</v>
      </c>
      <c r="I10248" s="24"/>
    </row>
    <row r="10249" spans="1:9" hidden="1" outlineLevel="3" x14ac:dyDescent="0.25">
      <c r="A10249" t="s">
        <v>132</v>
      </c>
      <c r="B10249" t="str">
        <f>VLOOKUP(A10249,'AGENCY CODES'!$C$4:$F$139,3,FALSE)</f>
        <v>TREASURER'S OFFICE</v>
      </c>
      <c r="C10249" s="8" t="s">
        <v>11</v>
      </c>
      <c r="D10249" s="8" t="str">
        <f t="shared" si="2071"/>
        <v>TRA3741</v>
      </c>
      <c r="E10249">
        <v>3741</v>
      </c>
      <c r="F10249" t="str">
        <f>VLOOKUP(D10249,'Fund List'!$A$2:$F$1324,6,FALSE)</f>
        <v>TREASURERS BANKING INVESTMENT SERVICES</v>
      </c>
      <c r="G10249" s="3">
        <v>19</v>
      </c>
      <c r="I10249" s="24"/>
    </row>
    <row r="10250" spans="1:9" hidden="1" outlineLevel="3" x14ac:dyDescent="0.25">
      <c r="A10250" t="s">
        <v>132</v>
      </c>
      <c r="B10250" t="str">
        <f>VLOOKUP(A10250,'AGENCY CODES'!$C$4:$F$139,3,FALSE)</f>
        <v>TREASURER'S OFFICE</v>
      </c>
      <c r="C10250" s="8" t="s">
        <v>12</v>
      </c>
      <c r="D10250" s="8" t="str">
        <f t="shared" si="2071"/>
        <v>TRA3741</v>
      </c>
      <c r="E10250">
        <v>3741</v>
      </c>
      <c r="F10250" t="str">
        <f>VLOOKUP(D10250,'Fund List'!$A$2:$F$1324,6,FALSE)</f>
        <v>TREASURERS BANKING INVESTMENT SERVICES</v>
      </c>
      <c r="G10250" s="3">
        <v>4</v>
      </c>
      <c r="I10250" s="24"/>
    </row>
    <row r="10251" spans="1:9" hidden="1" outlineLevel="3" x14ac:dyDescent="0.25">
      <c r="A10251" t="s">
        <v>132</v>
      </c>
      <c r="B10251" t="str">
        <f>VLOOKUP(A10251,'AGENCY CODES'!$C$4:$F$139,3,FALSE)</f>
        <v>TREASURER'S OFFICE</v>
      </c>
      <c r="C10251" s="8">
        <v>2</v>
      </c>
      <c r="D10251" s="8" t="str">
        <f t="shared" si="2071"/>
        <v>TRA3741</v>
      </c>
      <c r="E10251">
        <v>3741</v>
      </c>
      <c r="F10251" t="str">
        <f>VLOOKUP(D10251,'Fund List'!$A$2:$F$1324,6,FALSE)</f>
        <v>TREASURERS BANKING INVESTMENT SERVICES</v>
      </c>
      <c r="G10251" s="3">
        <v>20</v>
      </c>
      <c r="I10251" s="24"/>
    </row>
    <row r="10252" spans="1:9" outlineLevel="2" collapsed="1" x14ac:dyDescent="0.25">
      <c r="F10252" s="1" t="s">
        <v>4776</v>
      </c>
      <c r="I10252" s="24">
        <f t="shared" ref="I10252" si="2072">SUBTOTAL(9,I10244:I10251)</f>
        <v>0</v>
      </c>
    </row>
    <row r="10253" spans="1:9" hidden="1" outlineLevel="3" x14ac:dyDescent="0.25">
      <c r="A10253" t="s">
        <v>132</v>
      </c>
      <c r="B10253" t="str">
        <f>VLOOKUP(A10253,'AGENCY CODES'!$C$4:$F$139,3,FALSE)</f>
        <v>TREASURER'S OFFICE</v>
      </c>
      <c r="C10253" s="8" t="s">
        <v>3</v>
      </c>
      <c r="D10253" s="8" t="str">
        <f t="shared" si="2071"/>
        <v>TRA3742</v>
      </c>
      <c r="E10253">
        <v>3742</v>
      </c>
      <c r="F10253" t="str">
        <f>VLOOKUP(D10253,'Fund List'!$A$2:$F$1324,6,FALSE)</f>
        <v>CENTRAL AZ WATER CONSERVATION DISTRICT</v>
      </c>
      <c r="G10253" s="3">
        <v>21</v>
      </c>
      <c r="I10253" s="24"/>
    </row>
    <row r="10254" spans="1:9" hidden="1" outlineLevel="3" x14ac:dyDescent="0.25">
      <c r="A10254" t="s">
        <v>132</v>
      </c>
      <c r="B10254" t="str">
        <f>VLOOKUP(A10254,'AGENCY CODES'!$C$4:$F$139,3,FALSE)</f>
        <v>TREASURER'S OFFICE</v>
      </c>
      <c r="C10254" s="8" t="s">
        <v>7</v>
      </c>
      <c r="D10254" s="8" t="str">
        <f t="shared" si="2071"/>
        <v>TRA3742</v>
      </c>
      <c r="E10254">
        <v>3742</v>
      </c>
      <c r="F10254" t="str">
        <f>VLOOKUP(D10254,'Fund List'!$A$2:$F$1324,6,FALSE)</f>
        <v>CENTRAL AZ WATER CONSERVATION DISTRICT</v>
      </c>
      <c r="G10254" s="3">
        <v>238</v>
      </c>
      <c r="I10254" s="24"/>
    </row>
    <row r="10255" spans="1:9" hidden="1" outlineLevel="3" x14ac:dyDescent="0.25">
      <c r="A10255" t="s">
        <v>132</v>
      </c>
      <c r="B10255" t="str">
        <f>VLOOKUP(A10255,'AGENCY CODES'!$C$4:$F$139,3,FALSE)</f>
        <v>TREASURER'S OFFICE</v>
      </c>
      <c r="C10255" s="8" t="s">
        <v>8</v>
      </c>
      <c r="D10255" s="8" t="str">
        <f t="shared" si="2071"/>
        <v>TRA3742</v>
      </c>
      <c r="E10255">
        <v>3742</v>
      </c>
      <c r="F10255" t="str">
        <f>VLOOKUP(D10255,'Fund List'!$A$2:$F$1324,6,FALSE)</f>
        <v>CENTRAL AZ WATER CONSERVATION DISTRICT</v>
      </c>
      <c r="G10255" s="3">
        <v>213</v>
      </c>
      <c r="I10255" s="24"/>
    </row>
    <row r="10256" spans="1:9" hidden="1" outlineLevel="3" x14ac:dyDescent="0.25">
      <c r="A10256" t="s">
        <v>132</v>
      </c>
      <c r="B10256" t="str">
        <f>VLOOKUP(A10256,'AGENCY CODES'!$C$4:$F$139,3,FALSE)</f>
        <v>TREASURER'S OFFICE</v>
      </c>
      <c r="C10256" s="8" t="s">
        <v>12</v>
      </c>
      <c r="D10256" s="8" t="str">
        <f t="shared" si="2071"/>
        <v>TRA3742</v>
      </c>
      <c r="E10256">
        <v>3742</v>
      </c>
      <c r="F10256" t="str">
        <f>VLOOKUP(D10256,'Fund List'!$A$2:$F$1324,6,FALSE)</f>
        <v>CENTRAL AZ WATER CONSERVATION DISTRICT</v>
      </c>
      <c r="G10256" s="3">
        <v>1</v>
      </c>
      <c r="I10256" s="24"/>
    </row>
    <row r="10257" spans="1:9" hidden="1" outlineLevel="3" x14ac:dyDescent="0.25">
      <c r="A10257" t="s">
        <v>132</v>
      </c>
      <c r="B10257" t="str">
        <f>VLOOKUP(A10257,'AGENCY CODES'!$C$4:$F$139,3,FALSE)</f>
        <v>TREASURER'S OFFICE</v>
      </c>
      <c r="C10257" s="8">
        <v>2</v>
      </c>
      <c r="D10257" s="8" t="str">
        <f t="shared" si="2071"/>
        <v>TRA3742</v>
      </c>
      <c r="E10257">
        <v>3742</v>
      </c>
      <c r="F10257" t="str">
        <f>VLOOKUP(D10257,'Fund List'!$A$2:$F$1324,6,FALSE)</f>
        <v>CENTRAL AZ WATER CONSERVATION DISTRICT</v>
      </c>
      <c r="G10257" s="3">
        <v>4</v>
      </c>
      <c r="I10257" s="24"/>
    </row>
    <row r="10258" spans="1:9" outlineLevel="2" collapsed="1" x14ac:dyDescent="0.25">
      <c r="F10258" s="1" t="s">
        <v>4777</v>
      </c>
      <c r="I10258" s="24">
        <f t="shared" ref="I10258" si="2073">SUBTOTAL(9,I10253:I10257)</f>
        <v>0</v>
      </c>
    </row>
    <row r="10259" spans="1:9" hidden="1" outlineLevel="3" x14ac:dyDescent="0.25">
      <c r="A10259" t="s">
        <v>132</v>
      </c>
      <c r="B10259" t="str">
        <f>VLOOKUP(A10259,'AGENCY CODES'!$C$4:$F$139,3,FALSE)</f>
        <v>TREASURER'S OFFICE</v>
      </c>
      <c r="C10259" s="8" t="s">
        <v>1</v>
      </c>
      <c r="D10259" s="8" t="str">
        <f t="shared" si="2071"/>
        <v>TRA3795</v>
      </c>
      <c r="E10259">
        <v>3795</v>
      </c>
      <c r="F10259" t="str">
        <f>VLOOKUP(D10259,'Fund List'!$A$2:$F$1324,6,FALSE)</f>
        <v>STATE TREASURERS OPERATING FUND</v>
      </c>
      <c r="G10259" s="3">
        <v>27</v>
      </c>
      <c r="I10259" s="24"/>
    </row>
    <row r="10260" spans="1:9" hidden="1" outlineLevel="3" x14ac:dyDescent="0.25">
      <c r="A10260" t="s">
        <v>132</v>
      </c>
      <c r="B10260" t="str">
        <f>VLOOKUP(A10260,'AGENCY CODES'!$C$4:$F$139,3,FALSE)</f>
        <v>TREASURER'S OFFICE</v>
      </c>
      <c r="C10260" s="8" t="s">
        <v>3</v>
      </c>
      <c r="D10260" s="8" t="str">
        <f t="shared" si="2071"/>
        <v>TRA3795</v>
      </c>
      <c r="E10260">
        <v>3795</v>
      </c>
      <c r="F10260" t="str">
        <f>VLOOKUP(D10260,'Fund List'!$A$2:$F$1324,6,FALSE)</f>
        <v>STATE TREASURERS OPERATING FUND</v>
      </c>
      <c r="G10260" s="3">
        <v>11</v>
      </c>
      <c r="I10260" s="24"/>
    </row>
    <row r="10261" spans="1:9" hidden="1" outlineLevel="3" x14ac:dyDescent="0.25">
      <c r="A10261" t="s">
        <v>132</v>
      </c>
      <c r="B10261" t="str">
        <f>VLOOKUP(A10261,'AGENCY CODES'!$C$4:$F$139,3,FALSE)</f>
        <v>TREASURER'S OFFICE</v>
      </c>
      <c r="C10261" s="8" t="s">
        <v>4</v>
      </c>
      <c r="D10261" s="8" t="str">
        <f t="shared" si="2071"/>
        <v>TRA3795</v>
      </c>
      <c r="E10261">
        <v>3795</v>
      </c>
      <c r="F10261" t="str">
        <f>VLOOKUP(D10261,'Fund List'!$A$2:$F$1324,6,FALSE)</f>
        <v>STATE TREASURERS OPERATING FUND</v>
      </c>
      <c r="G10261" s="3">
        <v>111</v>
      </c>
      <c r="I10261" s="24"/>
    </row>
    <row r="10262" spans="1:9" hidden="1" outlineLevel="3" x14ac:dyDescent="0.25">
      <c r="A10262" t="s">
        <v>132</v>
      </c>
      <c r="B10262" t="str">
        <f>VLOOKUP(A10262,'AGENCY CODES'!$C$4:$F$139,3,FALSE)</f>
        <v>TREASURER'S OFFICE</v>
      </c>
      <c r="C10262" s="8" t="s">
        <v>5</v>
      </c>
      <c r="D10262" s="8" t="str">
        <f t="shared" si="2071"/>
        <v>TRA3795</v>
      </c>
      <c r="E10262">
        <v>3795</v>
      </c>
      <c r="F10262" t="str">
        <f>VLOOKUP(D10262,'Fund List'!$A$2:$F$1324,6,FALSE)</f>
        <v>STATE TREASURERS OPERATING FUND</v>
      </c>
      <c r="G10262" s="3">
        <v>1</v>
      </c>
      <c r="I10262" s="24"/>
    </row>
    <row r="10263" spans="1:9" hidden="1" outlineLevel="3" x14ac:dyDescent="0.25">
      <c r="A10263" t="s">
        <v>132</v>
      </c>
      <c r="B10263" t="str">
        <f>VLOOKUP(A10263,'AGENCY CODES'!$C$4:$F$139,3,FALSE)</f>
        <v>TREASURER'S OFFICE</v>
      </c>
      <c r="C10263" s="8" t="s">
        <v>7</v>
      </c>
      <c r="D10263" s="8" t="str">
        <f t="shared" si="2071"/>
        <v>TRA3795</v>
      </c>
      <c r="E10263">
        <v>3795</v>
      </c>
      <c r="F10263" t="str">
        <f>VLOOKUP(D10263,'Fund List'!$A$2:$F$1324,6,FALSE)</f>
        <v>STATE TREASURERS OPERATING FUND</v>
      </c>
      <c r="G10263" s="3">
        <v>41</v>
      </c>
      <c r="I10263" s="24"/>
    </row>
    <row r="10264" spans="1:9" hidden="1" outlineLevel="3" x14ac:dyDescent="0.25">
      <c r="A10264" t="s">
        <v>132</v>
      </c>
      <c r="B10264" t="str">
        <f>VLOOKUP(A10264,'AGENCY CODES'!$C$4:$F$139,3,FALSE)</f>
        <v>TREASURER'S OFFICE</v>
      </c>
      <c r="C10264" s="8" t="s">
        <v>17</v>
      </c>
      <c r="D10264" s="8" t="str">
        <f t="shared" si="2071"/>
        <v>TRA3795</v>
      </c>
      <c r="E10264">
        <v>3795</v>
      </c>
      <c r="F10264" t="str">
        <f>VLOOKUP(D10264,'Fund List'!$A$2:$F$1324,6,FALSE)</f>
        <v>STATE TREASURERS OPERATING FUND</v>
      </c>
      <c r="G10264" s="3">
        <v>28</v>
      </c>
      <c r="I10264" s="24"/>
    </row>
    <row r="10265" spans="1:9" hidden="1" outlineLevel="3" x14ac:dyDescent="0.25">
      <c r="A10265" t="s">
        <v>132</v>
      </c>
      <c r="B10265" t="str">
        <f>VLOOKUP(A10265,'AGENCY CODES'!$C$4:$F$139,3,FALSE)</f>
        <v>TREASURER'S OFFICE</v>
      </c>
      <c r="C10265" s="8" t="s">
        <v>8</v>
      </c>
      <c r="D10265" s="8" t="str">
        <f t="shared" si="2071"/>
        <v>TRA3795</v>
      </c>
      <c r="E10265">
        <v>3795</v>
      </c>
      <c r="F10265" t="str">
        <f>VLOOKUP(D10265,'Fund List'!$A$2:$F$1324,6,FALSE)</f>
        <v>STATE TREASURERS OPERATING FUND</v>
      </c>
      <c r="G10265" s="3">
        <v>13</v>
      </c>
      <c r="I10265" s="24"/>
    </row>
    <row r="10266" spans="1:9" hidden="1" outlineLevel="3" x14ac:dyDescent="0.25">
      <c r="A10266" t="s">
        <v>132</v>
      </c>
      <c r="B10266" t="str">
        <f>VLOOKUP(A10266,'AGENCY CODES'!$C$4:$F$139,3,FALSE)</f>
        <v>TREASURER'S OFFICE</v>
      </c>
      <c r="C10266" s="8" t="s">
        <v>10</v>
      </c>
      <c r="D10266" s="8" t="str">
        <f t="shared" si="2071"/>
        <v>TRA3795</v>
      </c>
      <c r="E10266">
        <v>3795</v>
      </c>
      <c r="F10266" t="str">
        <f>VLOOKUP(D10266,'Fund List'!$A$2:$F$1324,6,FALSE)</f>
        <v>STATE TREASURERS OPERATING FUND</v>
      </c>
      <c r="G10266" s="3">
        <v>115</v>
      </c>
      <c r="I10266" s="24"/>
    </row>
    <row r="10267" spans="1:9" hidden="1" outlineLevel="3" x14ac:dyDescent="0.25">
      <c r="A10267" t="s">
        <v>132</v>
      </c>
      <c r="B10267" t="str">
        <f>VLOOKUP(A10267,'AGENCY CODES'!$C$4:$F$139,3,FALSE)</f>
        <v>TREASURER'S OFFICE</v>
      </c>
      <c r="C10267" s="8" t="s">
        <v>11</v>
      </c>
      <c r="D10267" s="8" t="str">
        <f t="shared" si="2071"/>
        <v>TRA3795</v>
      </c>
      <c r="E10267">
        <v>3795</v>
      </c>
      <c r="F10267" t="str">
        <f>VLOOKUP(D10267,'Fund List'!$A$2:$F$1324,6,FALSE)</f>
        <v>STATE TREASURERS OPERATING FUND</v>
      </c>
      <c r="G10267" s="3">
        <v>241</v>
      </c>
      <c r="I10267" s="24"/>
    </row>
    <row r="10268" spans="1:9" hidden="1" outlineLevel="3" x14ac:dyDescent="0.25">
      <c r="A10268" t="s">
        <v>132</v>
      </c>
      <c r="B10268" t="str">
        <f>VLOOKUP(A10268,'AGENCY CODES'!$C$4:$F$139,3,FALSE)</f>
        <v>TREASURER'S OFFICE</v>
      </c>
      <c r="C10268" s="8" t="s">
        <v>12</v>
      </c>
      <c r="D10268" s="8" t="str">
        <f t="shared" si="2071"/>
        <v>TRA3795</v>
      </c>
      <c r="E10268">
        <v>3795</v>
      </c>
      <c r="F10268" t="str">
        <f>VLOOKUP(D10268,'Fund List'!$A$2:$F$1324,6,FALSE)</f>
        <v>STATE TREASURERS OPERATING FUND</v>
      </c>
      <c r="G10268" s="3">
        <v>11</v>
      </c>
      <c r="I10268" s="24"/>
    </row>
    <row r="10269" spans="1:9" hidden="1" outlineLevel="3" x14ac:dyDescent="0.25">
      <c r="A10269" t="s">
        <v>132</v>
      </c>
      <c r="B10269" t="str">
        <f>VLOOKUP(A10269,'AGENCY CODES'!$C$4:$F$139,3,FALSE)</f>
        <v>TREASURER'S OFFICE</v>
      </c>
      <c r="C10269" s="8">
        <v>2</v>
      </c>
      <c r="D10269" s="8" t="str">
        <f t="shared" si="2071"/>
        <v>TRA3795</v>
      </c>
      <c r="E10269">
        <v>3795</v>
      </c>
      <c r="F10269" t="str">
        <f>VLOOKUP(D10269,'Fund List'!$A$2:$F$1324,6,FALSE)</f>
        <v>STATE TREASURERS OPERATING FUND</v>
      </c>
      <c r="G10269" s="3">
        <v>241</v>
      </c>
      <c r="I10269" s="24"/>
    </row>
    <row r="10270" spans="1:9" hidden="1" outlineLevel="3" x14ac:dyDescent="0.25">
      <c r="A10270" t="s">
        <v>132</v>
      </c>
      <c r="B10270" t="str">
        <f>VLOOKUP(A10270,'AGENCY CODES'!$C$4:$F$139,3,FALSE)</f>
        <v>TREASURER'S OFFICE</v>
      </c>
      <c r="C10270" s="8">
        <v>8</v>
      </c>
      <c r="D10270" s="8" t="str">
        <f t="shared" si="2071"/>
        <v>TRA3795</v>
      </c>
      <c r="E10270">
        <v>3795</v>
      </c>
      <c r="F10270" t="str">
        <f>VLOOKUP(D10270,'Fund List'!$A$2:$F$1324,6,FALSE)</f>
        <v>STATE TREASURERS OPERATING FUND</v>
      </c>
      <c r="G10270" s="3">
        <v>475</v>
      </c>
      <c r="I10270" s="24"/>
    </row>
    <row r="10271" spans="1:9" outlineLevel="2" collapsed="1" x14ac:dyDescent="0.25">
      <c r="F10271" s="1" t="s">
        <v>4778</v>
      </c>
      <c r="I10271" s="24">
        <f t="shared" ref="I10271" si="2074">SUBTOTAL(9,I10259:I10270)</f>
        <v>0</v>
      </c>
    </row>
    <row r="10272" spans="1:9" hidden="1" outlineLevel="3" x14ac:dyDescent="0.25">
      <c r="A10272" t="s">
        <v>132</v>
      </c>
      <c r="B10272" t="str">
        <f>VLOOKUP(A10272,'AGENCY CODES'!$C$4:$F$139,3,FALSE)</f>
        <v>TREASURER'S OFFICE</v>
      </c>
      <c r="C10272" s="8" t="s">
        <v>1</v>
      </c>
      <c r="D10272" s="8" t="str">
        <f t="shared" si="2071"/>
        <v>TRA3799</v>
      </c>
      <c r="E10272">
        <v>3799</v>
      </c>
      <c r="F10272" t="str">
        <f>VLOOKUP(D10272,'Fund List'!$A$2:$F$1324,6,FALSE)</f>
        <v>STATE TREASURERS MGMT FUND</v>
      </c>
      <c r="G10272" s="3">
        <v>12</v>
      </c>
      <c r="I10272" s="24"/>
    </row>
    <row r="10273" spans="1:9" hidden="1" outlineLevel="3" x14ac:dyDescent="0.25">
      <c r="A10273" t="s">
        <v>132</v>
      </c>
      <c r="B10273" t="str">
        <f>VLOOKUP(A10273,'AGENCY CODES'!$C$4:$F$139,3,FALSE)</f>
        <v>TREASURER'S OFFICE</v>
      </c>
      <c r="C10273" s="8" t="s">
        <v>3</v>
      </c>
      <c r="D10273" s="8" t="str">
        <f t="shared" si="2071"/>
        <v>TRA3799</v>
      </c>
      <c r="E10273">
        <v>3799</v>
      </c>
      <c r="F10273" t="str">
        <f>VLOOKUP(D10273,'Fund List'!$A$2:$F$1324,6,FALSE)</f>
        <v>STATE TREASURERS MGMT FUND</v>
      </c>
      <c r="G10273" s="3">
        <v>10</v>
      </c>
      <c r="I10273" s="24"/>
    </row>
    <row r="10274" spans="1:9" hidden="1" outlineLevel="3" x14ac:dyDescent="0.25">
      <c r="A10274" t="s">
        <v>132</v>
      </c>
      <c r="B10274" t="str">
        <f>VLOOKUP(A10274,'AGENCY CODES'!$C$4:$F$139,3,FALSE)</f>
        <v>TREASURER'S OFFICE</v>
      </c>
      <c r="C10274" s="8" t="s">
        <v>4</v>
      </c>
      <c r="D10274" s="8" t="str">
        <f t="shared" si="2071"/>
        <v>TRA3799</v>
      </c>
      <c r="E10274">
        <v>3799</v>
      </c>
      <c r="F10274" t="str">
        <f>VLOOKUP(D10274,'Fund List'!$A$2:$F$1324,6,FALSE)</f>
        <v>STATE TREASURERS MGMT FUND</v>
      </c>
      <c r="G10274" s="3">
        <v>1</v>
      </c>
      <c r="I10274" s="24"/>
    </row>
    <row r="10275" spans="1:9" hidden="1" outlineLevel="3" x14ac:dyDescent="0.25">
      <c r="A10275" t="s">
        <v>132</v>
      </c>
      <c r="B10275" t="str">
        <f>VLOOKUP(A10275,'AGENCY CODES'!$C$4:$F$139,3,FALSE)</f>
        <v>TREASURER'S OFFICE</v>
      </c>
      <c r="C10275" s="8" t="s">
        <v>5</v>
      </c>
      <c r="D10275" s="8" t="str">
        <f t="shared" si="2071"/>
        <v>TRA3799</v>
      </c>
      <c r="E10275">
        <v>3799</v>
      </c>
      <c r="F10275" t="str">
        <f>VLOOKUP(D10275,'Fund List'!$A$2:$F$1324,6,FALSE)</f>
        <v>STATE TREASURERS MGMT FUND</v>
      </c>
      <c r="G10275" s="3">
        <v>1</v>
      </c>
      <c r="I10275" s="24"/>
    </row>
    <row r="10276" spans="1:9" hidden="1" outlineLevel="3" x14ac:dyDescent="0.25">
      <c r="A10276" t="s">
        <v>132</v>
      </c>
      <c r="B10276" t="str">
        <f>VLOOKUP(A10276,'AGENCY CODES'!$C$4:$F$139,3,FALSE)</f>
        <v>TREASURER'S OFFICE</v>
      </c>
      <c r="C10276" s="8" t="s">
        <v>8</v>
      </c>
      <c r="D10276" s="8" t="str">
        <f t="shared" si="2071"/>
        <v>TRA3799</v>
      </c>
      <c r="E10276">
        <v>3799</v>
      </c>
      <c r="F10276" t="str">
        <f>VLOOKUP(D10276,'Fund List'!$A$2:$F$1324,6,FALSE)</f>
        <v>STATE TREASURERS MGMT FUND</v>
      </c>
      <c r="G10276" s="3">
        <v>2</v>
      </c>
      <c r="I10276" s="24"/>
    </row>
    <row r="10277" spans="1:9" hidden="1" outlineLevel="3" x14ac:dyDescent="0.25">
      <c r="A10277" t="s">
        <v>132</v>
      </c>
      <c r="B10277" t="str">
        <f>VLOOKUP(A10277,'AGENCY CODES'!$C$4:$F$139,3,FALSE)</f>
        <v>TREASURER'S OFFICE</v>
      </c>
      <c r="C10277" s="8" t="s">
        <v>12</v>
      </c>
      <c r="D10277" s="8" t="str">
        <f t="shared" si="2071"/>
        <v>TRA3799</v>
      </c>
      <c r="E10277">
        <v>3799</v>
      </c>
      <c r="F10277" t="str">
        <f>VLOOKUP(D10277,'Fund List'!$A$2:$F$1324,6,FALSE)</f>
        <v>STATE TREASURERS MGMT FUND</v>
      </c>
      <c r="G10277" s="3">
        <v>3</v>
      </c>
      <c r="I10277" s="24"/>
    </row>
    <row r="10278" spans="1:9" outlineLevel="2" collapsed="1" x14ac:dyDescent="0.25">
      <c r="F10278" s="1" t="s">
        <v>4779</v>
      </c>
      <c r="I10278" s="24">
        <f t="shared" ref="I10278" si="2075">SUBTOTAL(9,I10272:I10277)</f>
        <v>0</v>
      </c>
    </row>
    <row r="10279" spans="1:9" hidden="1" outlineLevel="3" x14ac:dyDescent="0.25">
      <c r="A10279" t="s">
        <v>132</v>
      </c>
      <c r="B10279" t="str">
        <f>VLOOKUP(A10279,'AGENCY CODES'!$C$4:$F$139,3,FALSE)</f>
        <v>TREASURER'S OFFICE</v>
      </c>
      <c r="C10279" s="8" t="s">
        <v>7</v>
      </c>
      <c r="D10279" s="8" t="str">
        <f t="shared" si="2071"/>
        <v>TRA3848</v>
      </c>
      <c r="E10279">
        <v>3848</v>
      </c>
      <c r="F10279" t="str">
        <f>VLOOKUP(D10279,'Fund List'!$A$2:$F$1324,6,FALSE)</f>
        <v>LTAF - VLT</v>
      </c>
      <c r="G10279" s="3">
        <v>12</v>
      </c>
      <c r="I10279" s="24"/>
    </row>
    <row r="10280" spans="1:9" hidden="1" outlineLevel="3" x14ac:dyDescent="0.25">
      <c r="A10280" t="s">
        <v>132</v>
      </c>
      <c r="B10280" t="str">
        <f>VLOOKUP(A10280,'AGENCY CODES'!$C$4:$F$139,3,FALSE)</f>
        <v>TREASURER'S OFFICE</v>
      </c>
      <c r="C10280" s="8" t="s">
        <v>8</v>
      </c>
      <c r="D10280" s="8" t="str">
        <f t="shared" si="2071"/>
        <v>TRA3848</v>
      </c>
      <c r="E10280">
        <v>3848</v>
      </c>
      <c r="F10280" t="str">
        <f>VLOOKUP(D10280,'Fund List'!$A$2:$F$1324,6,FALSE)</f>
        <v>LTAF - VLT</v>
      </c>
      <c r="G10280" s="3">
        <v>18</v>
      </c>
      <c r="I10280" s="24"/>
    </row>
    <row r="10281" spans="1:9" hidden="1" outlineLevel="3" x14ac:dyDescent="0.25">
      <c r="A10281" t="s">
        <v>132</v>
      </c>
      <c r="B10281" t="str">
        <f>VLOOKUP(A10281,'AGENCY CODES'!$C$4:$F$139,3,FALSE)</f>
        <v>TREASURER'S OFFICE</v>
      </c>
      <c r="C10281" s="8" t="s">
        <v>10</v>
      </c>
      <c r="D10281" s="8" t="str">
        <f t="shared" si="2071"/>
        <v>TRA3848</v>
      </c>
      <c r="E10281">
        <v>3848</v>
      </c>
      <c r="F10281" t="str">
        <f>VLOOKUP(D10281,'Fund List'!$A$2:$F$1324,6,FALSE)</f>
        <v>LTAF - VLT</v>
      </c>
      <c r="G10281" s="3">
        <v>6</v>
      </c>
      <c r="I10281" s="24"/>
    </row>
    <row r="10282" spans="1:9" hidden="1" outlineLevel="3" x14ac:dyDescent="0.25">
      <c r="A10282" t="s">
        <v>132</v>
      </c>
      <c r="B10282" t="str">
        <f>VLOOKUP(A10282,'AGENCY CODES'!$C$4:$F$139,3,FALSE)</f>
        <v>TREASURER'S OFFICE</v>
      </c>
      <c r="C10282" s="8" t="s">
        <v>11</v>
      </c>
      <c r="D10282" s="8" t="str">
        <f t="shared" si="2071"/>
        <v>TRA3848</v>
      </c>
      <c r="E10282">
        <v>3848</v>
      </c>
      <c r="F10282" t="str">
        <f>VLOOKUP(D10282,'Fund List'!$A$2:$F$1324,6,FALSE)</f>
        <v>LTAF - VLT</v>
      </c>
      <c r="G10282" s="3">
        <v>6</v>
      </c>
      <c r="I10282" s="24"/>
    </row>
    <row r="10283" spans="1:9" hidden="1" outlineLevel="3" x14ac:dyDescent="0.25">
      <c r="A10283" t="s">
        <v>132</v>
      </c>
      <c r="B10283" t="str">
        <f>VLOOKUP(A10283,'AGENCY CODES'!$C$4:$F$139,3,FALSE)</f>
        <v>TREASURER'S OFFICE</v>
      </c>
      <c r="C10283" s="8" t="s">
        <v>12</v>
      </c>
      <c r="D10283" s="8" t="str">
        <f t="shared" si="2071"/>
        <v>TRA3848</v>
      </c>
      <c r="E10283">
        <v>3848</v>
      </c>
      <c r="F10283" t="str">
        <f>VLOOKUP(D10283,'Fund List'!$A$2:$F$1324,6,FALSE)</f>
        <v>LTAF - VLT</v>
      </c>
      <c r="G10283" s="3">
        <v>1</v>
      </c>
      <c r="I10283" s="24"/>
    </row>
    <row r="10284" spans="1:9" hidden="1" outlineLevel="3" x14ac:dyDescent="0.25">
      <c r="A10284" t="s">
        <v>132</v>
      </c>
      <c r="B10284" t="str">
        <f>VLOOKUP(A10284,'AGENCY CODES'!$C$4:$F$139,3,FALSE)</f>
        <v>TREASURER'S OFFICE</v>
      </c>
      <c r="C10284" s="8">
        <v>2</v>
      </c>
      <c r="D10284" s="8" t="str">
        <f t="shared" si="2071"/>
        <v>TRA3848</v>
      </c>
      <c r="E10284">
        <v>3848</v>
      </c>
      <c r="F10284" t="str">
        <f>VLOOKUP(D10284,'Fund List'!$A$2:$F$1324,6,FALSE)</f>
        <v>LTAF - VLT</v>
      </c>
      <c r="G10284" s="3">
        <v>6</v>
      </c>
      <c r="I10284" s="24"/>
    </row>
    <row r="10285" spans="1:9" outlineLevel="2" collapsed="1" x14ac:dyDescent="0.25">
      <c r="F10285" s="1" t="s">
        <v>4780</v>
      </c>
      <c r="I10285" s="24">
        <f t="shared" ref="I10285" si="2076">SUBTOTAL(9,I10279:I10284)</f>
        <v>0</v>
      </c>
    </row>
    <row r="10286" spans="1:9" hidden="1" outlineLevel="3" x14ac:dyDescent="0.25">
      <c r="A10286" t="s">
        <v>132</v>
      </c>
      <c r="B10286" t="str">
        <f>VLOOKUP(A10286,'AGENCY CODES'!$C$4:$F$139,3,FALSE)</f>
        <v>TREASURER'S OFFICE</v>
      </c>
      <c r="C10286" s="8" t="s">
        <v>3</v>
      </c>
      <c r="D10286" s="8" t="str">
        <f t="shared" si="2071"/>
        <v>TRA4501</v>
      </c>
      <c r="E10286">
        <v>4501</v>
      </c>
      <c r="F10286" t="str">
        <f>VLOOKUP(D10286,'Fund List'!$A$2:$F$1324,6,FALSE)</f>
        <v>FILL THE GAP PENALTY - STATE COURTS</v>
      </c>
      <c r="G10286" s="3">
        <v>598</v>
      </c>
      <c r="I10286" s="24"/>
    </row>
    <row r="10287" spans="1:9" hidden="1" outlineLevel="3" x14ac:dyDescent="0.25">
      <c r="A10287" t="s">
        <v>132</v>
      </c>
      <c r="B10287" t="str">
        <f>VLOOKUP(A10287,'AGENCY CODES'!$C$4:$F$139,3,FALSE)</f>
        <v>TREASURER'S OFFICE</v>
      </c>
      <c r="C10287" s="8" t="s">
        <v>8</v>
      </c>
      <c r="D10287" s="8" t="str">
        <f t="shared" si="2071"/>
        <v>TRA4501</v>
      </c>
      <c r="E10287">
        <v>4501</v>
      </c>
      <c r="F10287" t="str">
        <f>VLOOKUP(D10287,'Fund List'!$A$2:$F$1324,6,FALSE)</f>
        <v>FILL THE GAP PENALTY - STATE COURTS</v>
      </c>
      <c r="G10287" s="3">
        <v>141</v>
      </c>
      <c r="I10287" s="24"/>
    </row>
    <row r="10288" spans="1:9" hidden="1" outlineLevel="3" x14ac:dyDescent="0.25">
      <c r="A10288" t="s">
        <v>132</v>
      </c>
      <c r="B10288" t="str">
        <f>VLOOKUP(A10288,'AGENCY CODES'!$C$4:$F$139,3,FALSE)</f>
        <v>TREASURER'S OFFICE</v>
      </c>
      <c r="C10288" s="8" t="s">
        <v>12</v>
      </c>
      <c r="D10288" s="8" t="str">
        <f t="shared" si="2071"/>
        <v>TRA4501</v>
      </c>
      <c r="E10288">
        <v>4501</v>
      </c>
      <c r="F10288" t="str">
        <f>VLOOKUP(D10288,'Fund List'!$A$2:$F$1324,6,FALSE)</f>
        <v>FILL THE GAP PENALTY - STATE COURTS</v>
      </c>
      <c r="G10288" s="3">
        <v>3</v>
      </c>
      <c r="I10288" s="24"/>
    </row>
    <row r="10289" spans="1:9" outlineLevel="2" collapsed="1" x14ac:dyDescent="0.25">
      <c r="F10289" s="1" t="s">
        <v>4781</v>
      </c>
      <c r="I10289" s="24">
        <f t="shared" ref="I10289" si="2077">SUBTOTAL(9,I10286:I10288)</f>
        <v>0</v>
      </c>
    </row>
    <row r="10290" spans="1:9" hidden="1" outlineLevel="3" x14ac:dyDescent="0.25">
      <c r="A10290" t="s">
        <v>132</v>
      </c>
      <c r="B10290" t="str">
        <f>VLOOKUP(A10290,'AGENCY CODES'!$C$4:$F$139,3,FALSE)</f>
        <v>TREASURER'S OFFICE</v>
      </c>
      <c r="C10290" s="8" t="s">
        <v>3</v>
      </c>
      <c r="D10290" s="8" t="str">
        <f t="shared" si="2071"/>
        <v>TRA4502</v>
      </c>
      <c r="E10290">
        <v>4502</v>
      </c>
      <c r="F10290" t="str">
        <f>VLOOKUP(D10290,'Fund List'!$A$2:$F$1324,6,FALSE)</f>
        <v>FILL THE GAP PENALTY - LOCAL COURTS</v>
      </c>
      <c r="G10290" s="3">
        <v>2146</v>
      </c>
      <c r="I10290" s="24"/>
    </row>
    <row r="10291" spans="1:9" hidden="1" outlineLevel="3" x14ac:dyDescent="0.25">
      <c r="A10291" t="s">
        <v>132</v>
      </c>
      <c r="B10291" t="str">
        <f>VLOOKUP(A10291,'AGENCY CODES'!$C$4:$F$139,3,FALSE)</f>
        <v>TREASURER'S OFFICE</v>
      </c>
      <c r="C10291" s="8" t="s">
        <v>8</v>
      </c>
      <c r="D10291" s="8" t="str">
        <f t="shared" si="2071"/>
        <v>TRA4502</v>
      </c>
      <c r="E10291">
        <v>4502</v>
      </c>
      <c r="F10291" t="str">
        <f>VLOOKUP(D10291,'Fund List'!$A$2:$F$1324,6,FALSE)</f>
        <v>FILL THE GAP PENALTY - LOCAL COURTS</v>
      </c>
      <c r="G10291" s="3">
        <v>72</v>
      </c>
      <c r="I10291" s="24"/>
    </row>
    <row r="10292" spans="1:9" outlineLevel="2" collapsed="1" x14ac:dyDescent="0.25">
      <c r="F10292" s="1" t="s">
        <v>4782</v>
      </c>
      <c r="I10292" s="24">
        <f t="shared" ref="I10292" si="2078">SUBTOTAL(9,I10290:I10291)</f>
        <v>0</v>
      </c>
    </row>
    <row r="10293" spans="1:9" hidden="1" outlineLevel="3" x14ac:dyDescent="0.25">
      <c r="A10293" t="s">
        <v>132</v>
      </c>
      <c r="B10293" t="str">
        <f>VLOOKUP(A10293,'AGENCY CODES'!$C$4:$F$139,3,FALSE)</f>
        <v>TREASURER'S OFFICE</v>
      </c>
      <c r="C10293" s="8" t="s">
        <v>3</v>
      </c>
      <c r="D10293" s="8" t="str">
        <f t="shared" si="2071"/>
        <v>TRA6071</v>
      </c>
      <c r="E10293">
        <v>6071</v>
      </c>
      <c r="F10293" t="str">
        <f>VLOOKUP(D10293,'Fund List'!$A$2:$F$1324,6,FALSE)</f>
        <v>CASH DEP IN LIEU OF BOND-NON-INVESTABLE</v>
      </c>
      <c r="G10293" s="3">
        <v>1</v>
      </c>
      <c r="I10293" s="24"/>
    </row>
    <row r="10294" spans="1:9" hidden="1" outlineLevel="3" x14ac:dyDescent="0.25">
      <c r="A10294" t="s">
        <v>132</v>
      </c>
      <c r="B10294" t="str">
        <f>VLOOKUP(A10294,'AGENCY CODES'!$C$4:$F$139,3,FALSE)</f>
        <v>TREASURER'S OFFICE</v>
      </c>
      <c r="C10294" s="8" t="s">
        <v>7</v>
      </c>
      <c r="D10294" s="8" t="str">
        <f t="shared" si="2071"/>
        <v>TRA6071</v>
      </c>
      <c r="E10294">
        <v>6071</v>
      </c>
      <c r="F10294" t="str">
        <f>VLOOKUP(D10294,'Fund List'!$A$2:$F$1324,6,FALSE)</f>
        <v>CASH DEP IN LIEU OF BOND-NON-INVESTABLE</v>
      </c>
      <c r="G10294" s="3">
        <v>58</v>
      </c>
      <c r="I10294" s="24"/>
    </row>
    <row r="10295" spans="1:9" hidden="1" outlineLevel="3" x14ac:dyDescent="0.25">
      <c r="A10295" t="s">
        <v>132</v>
      </c>
      <c r="B10295" t="str">
        <f>VLOOKUP(A10295,'AGENCY CODES'!$C$4:$F$139,3,FALSE)</f>
        <v>TREASURER'S OFFICE</v>
      </c>
      <c r="C10295" s="8" t="s">
        <v>8</v>
      </c>
      <c r="D10295" s="8" t="str">
        <f t="shared" si="2071"/>
        <v>TRA6071</v>
      </c>
      <c r="E10295">
        <v>6071</v>
      </c>
      <c r="F10295" t="str">
        <f>VLOOKUP(D10295,'Fund List'!$A$2:$F$1324,6,FALSE)</f>
        <v>CASH DEP IN LIEU OF BOND-NON-INVESTABLE</v>
      </c>
      <c r="G10295" s="3">
        <v>212</v>
      </c>
      <c r="I10295" s="24"/>
    </row>
    <row r="10296" spans="1:9" hidden="1" outlineLevel="3" x14ac:dyDescent="0.25">
      <c r="A10296" t="s">
        <v>132</v>
      </c>
      <c r="B10296" t="str">
        <f>VLOOKUP(A10296,'AGENCY CODES'!$C$4:$F$139,3,FALSE)</f>
        <v>TREASURER'S OFFICE</v>
      </c>
      <c r="C10296" s="8" t="s">
        <v>10</v>
      </c>
      <c r="D10296" s="8" t="str">
        <f t="shared" si="2071"/>
        <v>TRA6071</v>
      </c>
      <c r="E10296">
        <v>6071</v>
      </c>
      <c r="F10296" t="str">
        <f>VLOOKUP(D10296,'Fund List'!$A$2:$F$1324,6,FALSE)</f>
        <v>CASH DEP IN LIEU OF BOND-NON-INVESTABLE</v>
      </c>
      <c r="G10296" s="3">
        <v>86</v>
      </c>
      <c r="I10296" s="24"/>
    </row>
    <row r="10297" spans="1:9" hidden="1" outlineLevel="3" x14ac:dyDescent="0.25">
      <c r="A10297" t="s">
        <v>132</v>
      </c>
      <c r="B10297" t="str">
        <f>VLOOKUP(A10297,'AGENCY CODES'!$C$4:$F$139,3,FALSE)</f>
        <v>TREASURER'S OFFICE</v>
      </c>
      <c r="C10297" s="8" t="s">
        <v>11</v>
      </c>
      <c r="D10297" s="8" t="str">
        <f t="shared" si="2071"/>
        <v>TRA6071</v>
      </c>
      <c r="E10297">
        <v>6071</v>
      </c>
      <c r="F10297" t="str">
        <f>VLOOKUP(D10297,'Fund List'!$A$2:$F$1324,6,FALSE)</f>
        <v>CASH DEP IN LIEU OF BOND-NON-INVESTABLE</v>
      </c>
      <c r="G10297" s="3">
        <v>128</v>
      </c>
      <c r="I10297" s="24"/>
    </row>
    <row r="10298" spans="1:9" hidden="1" outlineLevel="3" x14ac:dyDescent="0.25">
      <c r="A10298" t="s">
        <v>132</v>
      </c>
      <c r="B10298" t="str">
        <f>VLOOKUP(A10298,'AGENCY CODES'!$C$4:$F$139,3,FALSE)</f>
        <v>TREASURER'S OFFICE</v>
      </c>
      <c r="C10298" s="8" t="s">
        <v>12</v>
      </c>
      <c r="D10298" s="8" t="str">
        <f t="shared" si="2071"/>
        <v>TRA6071</v>
      </c>
      <c r="E10298">
        <v>6071</v>
      </c>
      <c r="F10298" t="str">
        <f>VLOOKUP(D10298,'Fund List'!$A$2:$F$1324,6,FALSE)</f>
        <v>CASH DEP IN LIEU OF BOND-NON-INVESTABLE</v>
      </c>
      <c r="G10298" s="3">
        <v>4</v>
      </c>
      <c r="I10298" s="24"/>
    </row>
    <row r="10299" spans="1:9" hidden="1" outlineLevel="3" x14ac:dyDescent="0.25">
      <c r="A10299" t="s">
        <v>132</v>
      </c>
      <c r="B10299" t="str">
        <f>VLOOKUP(A10299,'AGENCY CODES'!$C$4:$F$139,3,FALSE)</f>
        <v>TREASURER'S OFFICE</v>
      </c>
      <c r="C10299" s="8">
        <v>2</v>
      </c>
      <c r="D10299" s="8" t="str">
        <f t="shared" si="2071"/>
        <v>TRA6071</v>
      </c>
      <c r="E10299">
        <v>6071</v>
      </c>
      <c r="F10299" t="str">
        <f>VLOOKUP(D10299,'Fund List'!$A$2:$F$1324,6,FALSE)</f>
        <v>CASH DEP IN LIEU OF BOND-NON-INVESTABLE</v>
      </c>
      <c r="G10299" s="3">
        <v>126</v>
      </c>
      <c r="I10299" s="24"/>
    </row>
    <row r="10300" spans="1:9" outlineLevel="2" collapsed="1" x14ac:dyDescent="0.25">
      <c r="F10300" s="1" t="s">
        <v>4783</v>
      </c>
      <c r="I10300" s="24">
        <f t="shared" ref="I10300" si="2079">SUBTOTAL(9,I10293:I10299)</f>
        <v>0</v>
      </c>
    </row>
    <row r="10301" spans="1:9" hidden="1" outlineLevel="3" x14ac:dyDescent="0.25">
      <c r="A10301" t="s">
        <v>132</v>
      </c>
      <c r="B10301" t="str">
        <f>VLOOKUP(A10301,'AGENCY CODES'!$C$4:$F$139,3,FALSE)</f>
        <v>TREASURER'S OFFICE</v>
      </c>
      <c r="C10301" s="8" t="s">
        <v>7</v>
      </c>
      <c r="D10301" s="8" t="str">
        <f t="shared" si="2071"/>
        <v>TRA6201</v>
      </c>
      <c r="E10301">
        <v>6201</v>
      </c>
      <c r="F10301" t="str">
        <f>VLOOKUP(D10301,'Fund List'!$A$2:$F$1324,6,FALSE)</f>
        <v>CASH DEP IN-LIEU OF BOND-INVESTABLE</v>
      </c>
      <c r="G10301" s="3">
        <v>12</v>
      </c>
      <c r="I10301" s="24"/>
    </row>
    <row r="10302" spans="1:9" hidden="1" outlineLevel="3" x14ac:dyDescent="0.25">
      <c r="A10302" t="s">
        <v>132</v>
      </c>
      <c r="B10302" t="str">
        <f>VLOOKUP(A10302,'AGENCY CODES'!$C$4:$F$139,3,FALSE)</f>
        <v>TREASURER'S OFFICE</v>
      </c>
      <c r="C10302" s="8" t="s">
        <v>8</v>
      </c>
      <c r="D10302" s="8" t="str">
        <f t="shared" si="2071"/>
        <v>TRA6201</v>
      </c>
      <c r="E10302">
        <v>6201</v>
      </c>
      <c r="F10302" t="str">
        <f>VLOOKUP(D10302,'Fund List'!$A$2:$F$1324,6,FALSE)</f>
        <v>CASH DEP IN-LIEU OF BOND-INVESTABLE</v>
      </c>
      <c r="G10302" s="3">
        <v>12</v>
      </c>
      <c r="I10302" s="24"/>
    </row>
    <row r="10303" spans="1:9" hidden="1" outlineLevel="3" x14ac:dyDescent="0.25">
      <c r="A10303" t="s">
        <v>132</v>
      </c>
      <c r="B10303" t="str">
        <f>VLOOKUP(A10303,'AGENCY CODES'!$C$4:$F$139,3,FALSE)</f>
        <v>TREASURER'S OFFICE</v>
      </c>
      <c r="C10303" s="8" t="s">
        <v>12</v>
      </c>
      <c r="D10303" s="8" t="str">
        <f t="shared" si="2071"/>
        <v>TRA6201</v>
      </c>
      <c r="E10303">
        <v>6201</v>
      </c>
      <c r="F10303" t="str">
        <f>VLOOKUP(D10303,'Fund List'!$A$2:$F$1324,6,FALSE)</f>
        <v>CASH DEP IN-LIEU OF BOND-INVESTABLE</v>
      </c>
      <c r="G10303" s="3">
        <v>1</v>
      </c>
      <c r="I10303" s="24"/>
    </row>
    <row r="10304" spans="1:9" outlineLevel="2" collapsed="1" x14ac:dyDescent="0.25">
      <c r="F10304" s="1" t="s">
        <v>4784</v>
      </c>
      <c r="I10304" s="24">
        <f t="shared" ref="I10304" si="2080">SUBTOTAL(9,I10301:I10303)</f>
        <v>0</v>
      </c>
    </row>
    <row r="10305" spans="1:9" hidden="1" outlineLevel="3" x14ac:dyDescent="0.25">
      <c r="A10305" t="s">
        <v>132</v>
      </c>
      <c r="B10305" t="str">
        <f>VLOOKUP(A10305,'AGENCY CODES'!$C$4:$F$139,3,FALSE)</f>
        <v>TREASURER'S OFFICE</v>
      </c>
      <c r="C10305" s="8" t="s">
        <v>7</v>
      </c>
      <c r="D10305" s="8" t="str">
        <f t="shared" si="2071"/>
        <v>TRA6210</v>
      </c>
      <c r="E10305">
        <v>6210</v>
      </c>
      <c r="F10305" t="str">
        <f>VLOOKUP(D10305,'Fund List'!$A$2:$F$1324,6,FALSE)</f>
        <v>PPE CASH BOND</v>
      </c>
      <c r="G10305" s="3">
        <v>160</v>
      </c>
      <c r="I10305" s="24"/>
    </row>
    <row r="10306" spans="1:9" hidden="1" outlineLevel="3" x14ac:dyDescent="0.25">
      <c r="A10306" t="s">
        <v>132</v>
      </c>
      <c r="B10306" t="str">
        <f>VLOOKUP(A10306,'AGENCY CODES'!$C$4:$F$139,3,FALSE)</f>
        <v>TREASURER'S OFFICE</v>
      </c>
      <c r="C10306" s="8" t="s">
        <v>8</v>
      </c>
      <c r="D10306" s="8" t="str">
        <f t="shared" si="2071"/>
        <v>TRA6210</v>
      </c>
      <c r="E10306">
        <v>6210</v>
      </c>
      <c r="F10306" t="str">
        <f>VLOOKUP(D10306,'Fund List'!$A$2:$F$1324,6,FALSE)</f>
        <v>PPE CASH BOND</v>
      </c>
      <c r="G10306" s="3">
        <v>160</v>
      </c>
      <c r="I10306" s="24"/>
    </row>
    <row r="10307" spans="1:9" hidden="1" outlineLevel="3" x14ac:dyDescent="0.25">
      <c r="A10307" t="s">
        <v>132</v>
      </c>
      <c r="B10307" t="str">
        <f>VLOOKUP(A10307,'AGENCY CODES'!$C$4:$F$139,3,FALSE)</f>
        <v>TREASURER'S OFFICE</v>
      </c>
      <c r="C10307" s="8" t="s">
        <v>10</v>
      </c>
      <c r="D10307" s="8" t="str">
        <f t="shared" si="2071"/>
        <v>TRA6210</v>
      </c>
      <c r="E10307">
        <v>6210</v>
      </c>
      <c r="F10307" t="str">
        <f>VLOOKUP(D10307,'Fund List'!$A$2:$F$1324,6,FALSE)</f>
        <v>PPE CASH BOND</v>
      </c>
      <c r="G10307" s="3">
        <v>3</v>
      </c>
      <c r="I10307" s="24"/>
    </row>
    <row r="10308" spans="1:9" hidden="1" outlineLevel="3" x14ac:dyDescent="0.25">
      <c r="A10308" t="s">
        <v>132</v>
      </c>
      <c r="B10308" t="str">
        <f>VLOOKUP(A10308,'AGENCY CODES'!$C$4:$F$139,3,FALSE)</f>
        <v>TREASURER'S OFFICE</v>
      </c>
      <c r="C10308" s="8" t="s">
        <v>11</v>
      </c>
      <c r="D10308" s="8" t="str">
        <f t="shared" si="2071"/>
        <v>TRA6210</v>
      </c>
      <c r="E10308">
        <v>6210</v>
      </c>
      <c r="F10308" t="str">
        <f>VLOOKUP(D10308,'Fund List'!$A$2:$F$1324,6,FALSE)</f>
        <v>PPE CASH BOND</v>
      </c>
      <c r="G10308" s="3">
        <v>4</v>
      </c>
      <c r="I10308" s="24"/>
    </row>
    <row r="10309" spans="1:9" hidden="1" outlineLevel="3" x14ac:dyDescent="0.25">
      <c r="A10309" t="s">
        <v>132</v>
      </c>
      <c r="B10309" t="str">
        <f>VLOOKUP(A10309,'AGENCY CODES'!$C$4:$F$139,3,FALSE)</f>
        <v>TREASURER'S OFFICE</v>
      </c>
      <c r="C10309" s="8" t="s">
        <v>12</v>
      </c>
      <c r="D10309" s="8" t="str">
        <f t="shared" ref="D10309:D10375" si="2081">CONCATENATE(A10309,E10309)</f>
        <v>TRA6210</v>
      </c>
      <c r="E10309">
        <v>6210</v>
      </c>
      <c r="F10309" t="str">
        <f>VLOOKUP(D10309,'Fund List'!$A$2:$F$1324,6,FALSE)</f>
        <v>PPE CASH BOND</v>
      </c>
      <c r="G10309" s="3">
        <v>2</v>
      </c>
      <c r="I10309" s="24"/>
    </row>
    <row r="10310" spans="1:9" hidden="1" outlineLevel="3" x14ac:dyDescent="0.25">
      <c r="A10310" t="s">
        <v>132</v>
      </c>
      <c r="B10310" t="str">
        <f>VLOOKUP(A10310,'AGENCY CODES'!$C$4:$F$139,3,FALSE)</f>
        <v>TREASURER'S OFFICE</v>
      </c>
      <c r="C10310" s="8">
        <v>2</v>
      </c>
      <c r="D10310" s="8" t="str">
        <f t="shared" si="2081"/>
        <v>TRA6210</v>
      </c>
      <c r="E10310">
        <v>6210</v>
      </c>
      <c r="F10310" t="str">
        <f>VLOOKUP(D10310,'Fund List'!$A$2:$F$1324,6,FALSE)</f>
        <v>PPE CASH BOND</v>
      </c>
      <c r="G10310" s="3">
        <v>4</v>
      </c>
      <c r="I10310" s="24"/>
    </row>
    <row r="10311" spans="1:9" outlineLevel="2" collapsed="1" x14ac:dyDescent="0.25">
      <c r="F10311" s="1" t="s">
        <v>4785</v>
      </c>
      <c r="I10311" s="24">
        <f t="shared" ref="I10311" si="2082">SUBTOTAL(9,I10305:I10310)</f>
        <v>0</v>
      </c>
    </row>
    <row r="10312" spans="1:9" hidden="1" outlineLevel="3" x14ac:dyDescent="0.25">
      <c r="A10312" t="s">
        <v>132</v>
      </c>
      <c r="B10312" t="str">
        <f>VLOOKUP(A10312,'AGENCY CODES'!$C$4:$F$139,3,FALSE)</f>
        <v>TREASURER'S OFFICE</v>
      </c>
      <c r="C10312" s="8" t="s">
        <v>10</v>
      </c>
      <c r="D10312" s="8" t="str">
        <f t="shared" si="2081"/>
        <v>TRA6360</v>
      </c>
      <c r="E10312">
        <v>6360</v>
      </c>
      <c r="F10312" t="str">
        <f>VLOOKUP(D10312,'Fund List'!$A$2:$F$1324,6,FALSE)</f>
        <v>PLAN SIX - TEMPE - CLIFF DAM</v>
      </c>
      <c r="G10312" s="3">
        <v>1</v>
      </c>
      <c r="I10312" s="24"/>
    </row>
    <row r="10313" spans="1:9" hidden="1" outlineLevel="3" x14ac:dyDescent="0.25">
      <c r="A10313" t="s">
        <v>132</v>
      </c>
      <c r="B10313" t="str">
        <f>VLOOKUP(A10313,'AGENCY CODES'!$C$4:$F$139,3,FALSE)</f>
        <v>TREASURER'S OFFICE</v>
      </c>
      <c r="C10313" s="8" t="s">
        <v>11</v>
      </c>
      <c r="D10313" s="8" t="str">
        <f t="shared" si="2081"/>
        <v>TRA6360</v>
      </c>
      <c r="E10313">
        <v>6360</v>
      </c>
      <c r="F10313" t="str">
        <f>VLOOKUP(D10313,'Fund List'!$A$2:$F$1324,6,FALSE)</f>
        <v>PLAN SIX - TEMPE - CLIFF DAM</v>
      </c>
      <c r="G10313" s="3">
        <v>1</v>
      </c>
      <c r="I10313" s="24"/>
    </row>
    <row r="10314" spans="1:9" hidden="1" outlineLevel="3" x14ac:dyDescent="0.25">
      <c r="A10314" t="s">
        <v>132</v>
      </c>
      <c r="B10314" t="str">
        <f>VLOOKUP(A10314,'AGENCY CODES'!$C$4:$F$139,3,FALSE)</f>
        <v>TREASURER'S OFFICE</v>
      </c>
      <c r="C10314" s="8" t="s">
        <v>12</v>
      </c>
      <c r="D10314" s="8" t="str">
        <f t="shared" si="2081"/>
        <v>TRA6360</v>
      </c>
      <c r="E10314">
        <v>6360</v>
      </c>
      <c r="F10314" t="str">
        <f>VLOOKUP(D10314,'Fund List'!$A$2:$F$1324,6,FALSE)</f>
        <v>PLAN SIX - TEMPE - CLIFF DAM</v>
      </c>
      <c r="G10314" s="3">
        <v>1</v>
      </c>
      <c r="I10314" s="24"/>
    </row>
    <row r="10315" spans="1:9" hidden="1" outlineLevel="3" x14ac:dyDescent="0.25">
      <c r="A10315" t="s">
        <v>132</v>
      </c>
      <c r="B10315" t="str">
        <f>VLOOKUP(A10315,'AGENCY CODES'!$C$4:$F$139,3,FALSE)</f>
        <v>TREASURER'S OFFICE</v>
      </c>
      <c r="C10315" s="8">
        <v>2</v>
      </c>
      <c r="D10315" s="8" t="str">
        <f t="shared" si="2081"/>
        <v>TRA6360</v>
      </c>
      <c r="E10315">
        <v>6360</v>
      </c>
      <c r="F10315" t="str">
        <f>VLOOKUP(D10315,'Fund List'!$A$2:$F$1324,6,FALSE)</f>
        <v>PLAN SIX - TEMPE - CLIFF DAM</v>
      </c>
      <c r="G10315" s="3">
        <v>1</v>
      </c>
      <c r="I10315" s="24"/>
    </row>
    <row r="10316" spans="1:9" outlineLevel="2" collapsed="1" x14ac:dyDescent="0.25">
      <c r="F10316" s="1" t="s">
        <v>4786</v>
      </c>
      <c r="I10316" s="24">
        <f t="shared" ref="I10316" si="2083">SUBTOTAL(9,I10312:I10315)</f>
        <v>0</v>
      </c>
    </row>
    <row r="10317" spans="1:9" hidden="1" outlineLevel="3" x14ac:dyDescent="0.25">
      <c r="A10317" t="s">
        <v>132</v>
      </c>
      <c r="B10317" t="str">
        <f>VLOOKUP(A10317,'AGENCY CODES'!$C$4:$F$139,3,FALSE)</f>
        <v>TREASURER'S OFFICE</v>
      </c>
      <c r="C10317" s="8" t="s">
        <v>5</v>
      </c>
      <c r="D10317" s="8" t="str">
        <f t="shared" si="2081"/>
        <v>TRA6372</v>
      </c>
      <c r="E10317">
        <v>6372</v>
      </c>
      <c r="F10317" t="str">
        <f>VLOOKUP(D10317,'Fund List'!$A$2:$F$1324,6,FALSE)</f>
        <v>PLAN SIX - SRP - ROOSEVELT SOD</v>
      </c>
      <c r="G10317" s="3">
        <v>1</v>
      </c>
      <c r="I10317" s="24"/>
    </row>
    <row r="10318" spans="1:9" hidden="1" outlineLevel="3" x14ac:dyDescent="0.25">
      <c r="A10318" t="s">
        <v>132</v>
      </c>
      <c r="B10318" t="str">
        <f>VLOOKUP(A10318,'AGENCY CODES'!$C$4:$F$139,3,FALSE)</f>
        <v>TREASURER'S OFFICE</v>
      </c>
      <c r="C10318" s="8" t="s">
        <v>7</v>
      </c>
      <c r="D10318" s="8" t="str">
        <f t="shared" si="2081"/>
        <v>TRA6372</v>
      </c>
      <c r="E10318">
        <v>6372</v>
      </c>
      <c r="F10318" t="str">
        <f>VLOOKUP(D10318,'Fund List'!$A$2:$F$1324,6,FALSE)</f>
        <v>PLAN SIX - SRP - ROOSEVELT SOD</v>
      </c>
      <c r="G10318" s="3">
        <v>3</v>
      </c>
      <c r="I10318" s="24"/>
    </row>
    <row r="10319" spans="1:9" hidden="1" outlineLevel="3" x14ac:dyDescent="0.25">
      <c r="A10319" t="s">
        <v>132</v>
      </c>
      <c r="B10319" t="str">
        <f>VLOOKUP(A10319,'AGENCY CODES'!$C$4:$F$139,3,FALSE)</f>
        <v>TREASURER'S OFFICE</v>
      </c>
      <c r="C10319" s="8" t="s">
        <v>8</v>
      </c>
      <c r="D10319" s="8" t="str">
        <f t="shared" si="2081"/>
        <v>TRA6372</v>
      </c>
      <c r="E10319">
        <v>6372</v>
      </c>
      <c r="F10319" t="str">
        <f>VLOOKUP(D10319,'Fund List'!$A$2:$F$1324,6,FALSE)</f>
        <v>PLAN SIX - SRP - ROOSEVELT SOD</v>
      </c>
      <c r="G10319" s="3">
        <v>3</v>
      </c>
      <c r="I10319" s="24"/>
    </row>
    <row r="10320" spans="1:9" hidden="1" outlineLevel="3" x14ac:dyDescent="0.25">
      <c r="A10320" t="s">
        <v>132</v>
      </c>
      <c r="B10320" t="str">
        <f>VLOOKUP(A10320,'AGENCY CODES'!$C$4:$F$139,3,FALSE)</f>
        <v>TREASURER'S OFFICE</v>
      </c>
      <c r="C10320" s="8" t="s">
        <v>10</v>
      </c>
      <c r="D10320" s="8" t="str">
        <f t="shared" si="2081"/>
        <v>TRA6372</v>
      </c>
      <c r="E10320">
        <v>6372</v>
      </c>
      <c r="F10320" t="str">
        <f>VLOOKUP(D10320,'Fund List'!$A$2:$F$1324,6,FALSE)</f>
        <v>PLAN SIX - SRP - ROOSEVELT SOD</v>
      </c>
      <c r="G10320" s="3">
        <v>10</v>
      </c>
      <c r="I10320" s="24"/>
    </row>
    <row r="10321" spans="1:9" hidden="1" outlineLevel="3" x14ac:dyDescent="0.25">
      <c r="A10321" t="s">
        <v>132</v>
      </c>
      <c r="B10321" t="str">
        <f>VLOOKUP(A10321,'AGENCY CODES'!$C$4:$F$139,3,FALSE)</f>
        <v>TREASURER'S OFFICE</v>
      </c>
      <c r="C10321" s="8" t="s">
        <v>11</v>
      </c>
      <c r="D10321" s="8" t="str">
        <f t="shared" si="2081"/>
        <v>TRA6372</v>
      </c>
      <c r="E10321">
        <v>6372</v>
      </c>
      <c r="F10321" t="str">
        <f>VLOOKUP(D10321,'Fund List'!$A$2:$F$1324,6,FALSE)</f>
        <v>PLAN SIX - SRP - ROOSEVELT SOD</v>
      </c>
      <c r="G10321" s="3">
        <v>1</v>
      </c>
      <c r="I10321" s="24"/>
    </row>
    <row r="10322" spans="1:9" hidden="1" outlineLevel="3" x14ac:dyDescent="0.25">
      <c r="A10322" t="s">
        <v>132</v>
      </c>
      <c r="B10322" t="str">
        <f>VLOOKUP(A10322,'AGENCY CODES'!$C$4:$F$139,3,FALSE)</f>
        <v>TREASURER'S OFFICE</v>
      </c>
      <c r="C10322" s="8" t="s">
        <v>12</v>
      </c>
      <c r="D10322" s="8" t="str">
        <f t="shared" si="2081"/>
        <v>TRA6372</v>
      </c>
      <c r="E10322">
        <v>6372</v>
      </c>
      <c r="F10322" t="str">
        <f>VLOOKUP(D10322,'Fund List'!$A$2:$F$1324,6,FALSE)</f>
        <v>PLAN SIX - SRP - ROOSEVELT SOD</v>
      </c>
      <c r="G10322" s="3">
        <v>4</v>
      </c>
      <c r="I10322" s="24"/>
    </row>
    <row r="10323" spans="1:9" hidden="1" outlineLevel="3" x14ac:dyDescent="0.25">
      <c r="A10323" t="s">
        <v>132</v>
      </c>
      <c r="B10323" t="str">
        <f>VLOOKUP(A10323,'AGENCY CODES'!$C$4:$F$139,3,FALSE)</f>
        <v>TREASURER'S OFFICE</v>
      </c>
      <c r="C10323" s="8">
        <v>2</v>
      </c>
      <c r="D10323" s="8" t="str">
        <f t="shared" si="2081"/>
        <v>TRA6372</v>
      </c>
      <c r="E10323">
        <v>6372</v>
      </c>
      <c r="F10323" t="str">
        <f>VLOOKUP(D10323,'Fund List'!$A$2:$F$1324,6,FALSE)</f>
        <v>PLAN SIX - SRP - ROOSEVELT SOD</v>
      </c>
      <c r="G10323" s="3">
        <v>1</v>
      </c>
      <c r="I10323" s="24"/>
    </row>
    <row r="10324" spans="1:9" outlineLevel="2" collapsed="1" x14ac:dyDescent="0.25">
      <c r="F10324" s="1" t="s">
        <v>4787</v>
      </c>
      <c r="I10324" s="24">
        <f t="shared" ref="I10324" si="2084">SUBTOTAL(9,I10317:I10323)</f>
        <v>0</v>
      </c>
    </row>
    <row r="10325" spans="1:9" hidden="1" outlineLevel="3" x14ac:dyDescent="0.25">
      <c r="A10325" t="s">
        <v>132</v>
      </c>
      <c r="B10325" t="str">
        <f>VLOOKUP(A10325,'AGENCY CODES'!$C$4:$F$139,3,FALSE)</f>
        <v>TREASURER'S OFFICE</v>
      </c>
      <c r="C10325" s="8" t="s">
        <v>7</v>
      </c>
      <c r="D10325" s="8" t="str">
        <f t="shared" si="2081"/>
        <v>TRA6420</v>
      </c>
      <c r="E10325">
        <v>6420</v>
      </c>
      <c r="F10325" t="str">
        <f>VLOOKUP(D10325,'Fund List'!$A$2:$F$1324,6,FALSE)</f>
        <v>TEL SOL - ACF MARKETING</v>
      </c>
      <c r="G10325" s="3">
        <v>24</v>
      </c>
      <c r="I10325" s="24"/>
    </row>
    <row r="10326" spans="1:9" hidden="1" outlineLevel="3" x14ac:dyDescent="0.25">
      <c r="A10326" t="s">
        <v>132</v>
      </c>
      <c r="B10326" t="str">
        <f>VLOOKUP(A10326,'AGENCY CODES'!$C$4:$F$139,3,FALSE)</f>
        <v>TREASURER'S OFFICE</v>
      </c>
      <c r="C10326" s="8" t="s">
        <v>8</v>
      </c>
      <c r="D10326" s="8" t="str">
        <f t="shared" si="2081"/>
        <v>TRA6420</v>
      </c>
      <c r="E10326">
        <v>6420</v>
      </c>
      <c r="F10326" t="str">
        <f>VLOOKUP(D10326,'Fund List'!$A$2:$F$1324,6,FALSE)</f>
        <v>TEL SOL - ACF MARKETING</v>
      </c>
      <c r="G10326" s="3">
        <v>24</v>
      </c>
      <c r="I10326" s="24"/>
    </row>
    <row r="10327" spans="1:9" hidden="1" outlineLevel="3" x14ac:dyDescent="0.25">
      <c r="A10327" t="s">
        <v>132</v>
      </c>
      <c r="B10327" t="str">
        <f>VLOOKUP(A10327,'AGENCY CODES'!$C$4:$F$139,3,FALSE)</f>
        <v>TREASURER'S OFFICE</v>
      </c>
      <c r="C10327" s="8" t="s">
        <v>12</v>
      </c>
      <c r="D10327" s="8" t="str">
        <f t="shared" si="2081"/>
        <v>TRA6420</v>
      </c>
      <c r="E10327">
        <v>6420</v>
      </c>
      <c r="F10327" t="str">
        <f>VLOOKUP(D10327,'Fund List'!$A$2:$F$1324,6,FALSE)</f>
        <v>TEL SOL - ACF MARKETING</v>
      </c>
      <c r="G10327" s="3">
        <v>1</v>
      </c>
      <c r="I10327" s="24"/>
    </row>
    <row r="10328" spans="1:9" outlineLevel="2" collapsed="1" x14ac:dyDescent="0.25">
      <c r="F10328" s="1" t="s">
        <v>4788</v>
      </c>
      <c r="I10328" s="24">
        <f t="shared" ref="I10328" si="2085">SUBTOTAL(9,I10325:I10327)</f>
        <v>0</v>
      </c>
    </row>
    <row r="10329" spans="1:9" hidden="1" outlineLevel="3" x14ac:dyDescent="0.25">
      <c r="A10329" t="s">
        <v>132</v>
      </c>
      <c r="B10329" t="str">
        <f>VLOOKUP(A10329,'AGENCY CODES'!$C$4:$F$139,3,FALSE)</f>
        <v>TREASURER'S OFFICE</v>
      </c>
      <c r="C10329" s="8" t="s">
        <v>7</v>
      </c>
      <c r="D10329" s="8" t="str">
        <f t="shared" si="2081"/>
        <v>TRA6491</v>
      </c>
      <c r="E10329">
        <v>6491</v>
      </c>
      <c r="F10329" t="str">
        <f>VLOOKUP(D10329,'Fund List'!$A$2:$F$1324,6,FALSE)</f>
        <v>TELE SOL CASH BOND - G DELL INC</v>
      </c>
      <c r="G10329" s="3">
        <v>12</v>
      </c>
      <c r="I10329" s="24"/>
    </row>
    <row r="10330" spans="1:9" hidden="1" outlineLevel="3" x14ac:dyDescent="0.25">
      <c r="A10330" t="s">
        <v>132</v>
      </c>
      <c r="B10330" t="str">
        <f>VLOOKUP(A10330,'AGENCY CODES'!$C$4:$F$139,3,FALSE)</f>
        <v>TREASURER'S OFFICE</v>
      </c>
      <c r="C10330" s="8" t="s">
        <v>8</v>
      </c>
      <c r="D10330" s="8" t="str">
        <f t="shared" si="2081"/>
        <v>TRA6491</v>
      </c>
      <c r="E10330">
        <v>6491</v>
      </c>
      <c r="F10330" t="str">
        <f>VLOOKUP(D10330,'Fund List'!$A$2:$F$1324,6,FALSE)</f>
        <v>TELE SOL CASH BOND - G DELL INC</v>
      </c>
      <c r="G10330" s="3">
        <v>12</v>
      </c>
      <c r="I10330" s="24"/>
    </row>
    <row r="10331" spans="1:9" hidden="1" outlineLevel="3" x14ac:dyDescent="0.25">
      <c r="A10331" t="s">
        <v>132</v>
      </c>
      <c r="B10331" t="str">
        <f>VLOOKUP(A10331,'AGENCY CODES'!$C$4:$F$139,3,FALSE)</f>
        <v>TREASURER'S OFFICE</v>
      </c>
      <c r="C10331" s="8" t="s">
        <v>12</v>
      </c>
      <c r="D10331" s="8" t="str">
        <f t="shared" si="2081"/>
        <v>TRA6491</v>
      </c>
      <c r="E10331">
        <v>6491</v>
      </c>
      <c r="F10331" t="str">
        <f>VLOOKUP(D10331,'Fund List'!$A$2:$F$1324,6,FALSE)</f>
        <v>TELE SOL CASH BOND - G DELL INC</v>
      </c>
      <c r="G10331" s="3">
        <v>1</v>
      </c>
      <c r="I10331" s="24"/>
    </row>
    <row r="10332" spans="1:9" outlineLevel="2" collapsed="1" x14ac:dyDescent="0.25">
      <c r="F10332" s="1" t="s">
        <v>4789</v>
      </c>
      <c r="I10332" s="24">
        <f t="shared" ref="I10332" si="2086">SUBTOTAL(9,I10329:I10331)</f>
        <v>0</v>
      </c>
    </row>
    <row r="10333" spans="1:9" hidden="1" outlineLevel="3" x14ac:dyDescent="0.25">
      <c r="A10333" t="s">
        <v>132</v>
      </c>
      <c r="B10333" t="str">
        <f>VLOOKUP(A10333,'AGENCY CODES'!$C$4:$F$139,3,FALSE)</f>
        <v>TREASURER'S OFFICE</v>
      </c>
      <c r="C10333" s="8" t="s">
        <v>81</v>
      </c>
      <c r="D10333" s="8" t="str">
        <f t="shared" si="2081"/>
        <v>TRA7090</v>
      </c>
      <c r="E10333">
        <v>7090</v>
      </c>
      <c r="F10333" t="str">
        <f>VLOOKUP(D10333,'Fund List'!$A$2:$F$1324,6,FALSE)</f>
        <v>TREASURERS FUND</v>
      </c>
      <c r="G10333" s="3">
        <v>459452</v>
      </c>
      <c r="I10333" s="24"/>
    </row>
    <row r="10334" spans="1:9" outlineLevel="2" collapsed="1" x14ac:dyDescent="0.25">
      <c r="F10334" s="1" t="s">
        <v>4790</v>
      </c>
      <c r="I10334" s="24">
        <f t="shared" ref="I10334" si="2087">SUBTOTAL(9,I10333:I10333)</f>
        <v>0</v>
      </c>
    </row>
    <row r="10335" spans="1:9" hidden="1" outlineLevel="3" x14ac:dyDescent="0.25">
      <c r="A10335" t="s">
        <v>132</v>
      </c>
      <c r="B10335" t="str">
        <f>VLOOKUP(A10335,'AGENCY CODES'!$C$4:$F$139,3,FALSE)</f>
        <v>TREASURER'S OFFICE</v>
      </c>
      <c r="C10335" s="8" t="s">
        <v>3</v>
      </c>
      <c r="D10335" s="8" t="str">
        <f t="shared" si="2081"/>
        <v>TRA9003</v>
      </c>
      <c r="E10335">
        <v>9003</v>
      </c>
      <c r="F10335" t="str">
        <f>VLOOKUP(D10335,'Fund List'!$A$2:$F$1324,6,FALSE)</f>
        <v>STATE INDUSTRIAL COMM</v>
      </c>
      <c r="G10335" s="3">
        <v>114</v>
      </c>
      <c r="I10335" s="24"/>
    </row>
    <row r="10336" spans="1:9" hidden="1" outlineLevel="3" x14ac:dyDescent="0.25">
      <c r="A10336" t="s">
        <v>132</v>
      </c>
      <c r="B10336" t="str">
        <f>VLOOKUP(A10336,'AGENCY CODES'!$C$4:$F$139,3,FALSE)</f>
        <v>TREASURER'S OFFICE</v>
      </c>
      <c r="C10336" s="8" t="s">
        <v>5</v>
      </c>
      <c r="D10336" s="8" t="str">
        <f t="shared" si="2081"/>
        <v>TRA9003</v>
      </c>
      <c r="E10336">
        <v>9003</v>
      </c>
      <c r="F10336" t="str">
        <f>VLOOKUP(D10336,'Fund List'!$A$2:$F$1324,6,FALSE)</f>
        <v>STATE INDUSTRIAL COMM</v>
      </c>
      <c r="G10336" s="3">
        <v>1</v>
      </c>
      <c r="I10336" s="24"/>
    </row>
    <row r="10337" spans="1:9" hidden="1" outlineLevel="3" x14ac:dyDescent="0.25">
      <c r="A10337" t="s">
        <v>132</v>
      </c>
      <c r="B10337" t="str">
        <f>VLOOKUP(A10337,'AGENCY CODES'!$C$4:$F$139,3,FALSE)</f>
        <v>TREASURER'S OFFICE</v>
      </c>
      <c r="C10337" s="8" t="s">
        <v>7</v>
      </c>
      <c r="D10337" s="8" t="str">
        <f t="shared" si="2081"/>
        <v>TRA9003</v>
      </c>
      <c r="E10337">
        <v>9003</v>
      </c>
      <c r="F10337" t="str">
        <f>VLOOKUP(D10337,'Fund List'!$A$2:$F$1324,6,FALSE)</f>
        <v>STATE INDUSTRIAL COMM</v>
      </c>
      <c r="G10337" s="3">
        <v>64</v>
      </c>
      <c r="I10337" s="24"/>
    </row>
    <row r="10338" spans="1:9" hidden="1" outlineLevel="3" x14ac:dyDescent="0.25">
      <c r="A10338" t="s">
        <v>132</v>
      </c>
      <c r="B10338" t="str">
        <f>VLOOKUP(A10338,'AGENCY CODES'!$C$4:$F$139,3,FALSE)</f>
        <v>TREASURER'S OFFICE</v>
      </c>
      <c r="C10338" s="8" t="s">
        <v>81</v>
      </c>
      <c r="D10338" s="8" t="str">
        <f t="shared" si="2081"/>
        <v>TRA9003</v>
      </c>
      <c r="E10338">
        <v>9003</v>
      </c>
      <c r="F10338" t="str">
        <f>VLOOKUP(D10338,'Fund List'!$A$2:$F$1324,6,FALSE)</f>
        <v>STATE INDUSTRIAL COMM</v>
      </c>
      <c r="G10338" s="3">
        <v>269</v>
      </c>
      <c r="I10338" s="24"/>
    </row>
    <row r="10339" spans="1:9" hidden="1" outlineLevel="3" x14ac:dyDescent="0.25">
      <c r="A10339" t="s">
        <v>132</v>
      </c>
      <c r="B10339" t="str">
        <f>VLOOKUP(A10339,'AGENCY CODES'!$C$4:$F$139,3,FALSE)</f>
        <v>TREASURER'S OFFICE</v>
      </c>
      <c r="C10339" s="8" t="s">
        <v>12</v>
      </c>
      <c r="D10339" s="8" t="str">
        <f t="shared" si="2081"/>
        <v>TRA9003</v>
      </c>
      <c r="E10339">
        <v>9003</v>
      </c>
      <c r="F10339" t="str">
        <f>VLOOKUP(D10339,'Fund List'!$A$2:$F$1324,6,FALSE)</f>
        <v>STATE INDUSTRIAL COMM</v>
      </c>
      <c r="G10339" s="3">
        <v>2</v>
      </c>
      <c r="I10339" s="24"/>
    </row>
    <row r="10340" spans="1:9" outlineLevel="2" collapsed="1" x14ac:dyDescent="0.25">
      <c r="F10340" s="1" t="s">
        <v>4791</v>
      </c>
      <c r="I10340" s="24">
        <f t="shared" ref="I10340" si="2088">SUBTOTAL(9,I10335:I10339)</f>
        <v>0</v>
      </c>
    </row>
    <row r="10341" spans="1:9" hidden="1" outlineLevel="3" x14ac:dyDescent="0.25">
      <c r="A10341" t="s">
        <v>132</v>
      </c>
      <c r="B10341" t="str">
        <f>VLOOKUP(A10341,'AGENCY CODES'!$C$4:$F$139,3,FALSE)</f>
        <v>TREASURER'S OFFICE</v>
      </c>
      <c r="C10341" s="8" t="s">
        <v>3</v>
      </c>
      <c r="D10341" s="8" t="str">
        <f t="shared" si="2081"/>
        <v>TRA9005</v>
      </c>
      <c r="E10341">
        <v>9005</v>
      </c>
      <c r="F10341" t="str">
        <f>VLOOKUP(D10341,'Fund List'!$A$2:$F$1324,6,FALSE)</f>
        <v>DES UNEMPLOYMENT BENEFIT</v>
      </c>
      <c r="G10341" s="3">
        <v>977</v>
      </c>
      <c r="I10341" s="24"/>
    </row>
    <row r="10342" spans="1:9" hidden="1" outlineLevel="3" x14ac:dyDescent="0.25">
      <c r="A10342" t="s">
        <v>132</v>
      </c>
      <c r="B10342" t="str">
        <f>VLOOKUP(A10342,'AGENCY CODES'!$C$4:$F$139,3,FALSE)</f>
        <v>TREASURER'S OFFICE</v>
      </c>
      <c r="C10342" s="8" t="s">
        <v>7</v>
      </c>
      <c r="D10342" s="8" t="str">
        <f t="shared" si="2081"/>
        <v>TRA9005</v>
      </c>
      <c r="E10342">
        <v>9005</v>
      </c>
      <c r="F10342" t="str">
        <f>VLOOKUP(D10342,'Fund List'!$A$2:$F$1324,6,FALSE)</f>
        <v>DES UNEMPLOYMENT BENEFIT</v>
      </c>
      <c r="G10342" s="3">
        <v>302</v>
      </c>
      <c r="I10342" s="24"/>
    </row>
    <row r="10343" spans="1:9" hidden="1" outlineLevel="3" x14ac:dyDescent="0.25">
      <c r="A10343" t="s">
        <v>132</v>
      </c>
      <c r="B10343" t="str">
        <f>VLOOKUP(A10343,'AGENCY CODES'!$C$4:$F$139,3,FALSE)</f>
        <v>TREASURER'S OFFICE</v>
      </c>
      <c r="C10343" s="8" t="s">
        <v>81</v>
      </c>
      <c r="D10343" s="8" t="str">
        <f t="shared" si="2081"/>
        <v>TRA9005</v>
      </c>
      <c r="E10343">
        <v>9005</v>
      </c>
      <c r="F10343" t="str">
        <f>VLOOKUP(D10343,'Fund List'!$A$2:$F$1324,6,FALSE)</f>
        <v>DES UNEMPLOYMENT BENEFIT</v>
      </c>
      <c r="G10343" s="3">
        <v>273</v>
      </c>
      <c r="I10343" s="24"/>
    </row>
    <row r="10344" spans="1:9" hidden="1" outlineLevel="3" x14ac:dyDescent="0.25">
      <c r="A10344" t="s">
        <v>132</v>
      </c>
      <c r="B10344" t="str">
        <f>VLOOKUP(A10344,'AGENCY CODES'!$C$4:$F$139,3,FALSE)</f>
        <v>TREASURER'S OFFICE</v>
      </c>
      <c r="C10344" s="8" t="s">
        <v>12</v>
      </c>
      <c r="D10344" s="8" t="str">
        <f t="shared" si="2081"/>
        <v>TRA9005</v>
      </c>
      <c r="E10344">
        <v>9005</v>
      </c>
      <c r="F10344" t="str">
        <f>VLOOKUP(D10344,'Fund List'!$A$2:$F$1324,6,FALSE)</f>
        <v>DES UNEMPLOYMENT BENEFIT</v>
      </c>
      <c r="G10344" s="3">
        <v>1</v>
      </c>
      <c r="I10344" s="24"/>
    </row>
    <row r="10345" spans="1:9" outlineLevel="2" collapsed="1" x14ac:dyDescent="0.25">
      <c r="F10345" s="1" t="s">
        <v>4792</v>
      </c>
      <c r="I10345" s="24">
        <f t="shared" ref="I10345" si="2089">SUBTOTAL(9,I10341:I10344)</f>
        <v>0</v>
      </c>
    </row>
    <row r="10346" spans="1:9" hidden="1" outlineLevel="3" x14ac:dyDescent="0.25">
      <c r="A10346" t="s">
        <v>132</v>
      </c>
      <c r="B10346" t="str">
        <f>VLOOKUP(A10346,'AGENCY CODES'!$C$4:$F$139,3,FALSE)</f>
        <v>TREASURER'S OFFICE</v>
      </c>
      <c r="C10346" s="8" t="s">
        <v>3</v>
      </c>
      <c r="D10346" s="8" t="str">
        <f t="shared" si="2081"/>
        <v>TRA9410</v>
      </c>
      <c r="E10346">
        <v>9410</v>
      </c>
      <c r="F10346" t="str">
        <f>VLOOKUP(D10346,'Fund List'!$A$2:$F$1324,6,FALSE)</f>
        <v>NON-ENDOWMENT INTEREST CLEARING</v>
      </c>
      <c r="G10346" s="3">
        <v>16</v>
      </c>
      <c r="I10346" s="24"/>
    </row>
    <row r="10347" spans="1:9" hidden="1" outlineLevel="3" x14ac:dyDescent="0.25">
      <c r="A10347" t="s">
        <v>132</v>
      </c>
      <c r="B10347" t="str">
        <f>VLOOKUP(A10347,'AGENCY CODES'!$C$4:$F$139,3,FALSE)</f>
        <v>TREASURER'S OFFICE</v>
      </c>
      <c r="C10347" s="8" t="s">
        <v>7</v>
      </c>
      <c r="D10347" s="8" t="str">
        <f t="shared" si="2081"/>
        <v>TRA9410</v>
      </c>
      <c r="E10347">
        <v>9410</v>
      </c>
      <c r="F10347" t="str">
        <f>VLOOKUP(D10347,'Fund List'!$A$2:$F$1324,6,FALSE)</f>
        <v>NON-ENDOWMENT INTEREST CLEARING</v>
      </c>
      <c r="G10347" s="3">
        <v>1</v>
      </c>
      <c r="I10347" s="24"/>
    </row>
    <row r="10348" spans="1:9" hidden="1" outlineLevel="3" x14ac:dyDescent="0.25">
      <c r="A10348" t="s">
        <v>132</v>
      </c>
      <c r="B10348" t="str">
        <f>VLOOKUP(A10348,'AGENCY CODES'!$C$4:$F$139,3,FALSE)</f>
        <v>TREASURER'S OFFICE</v>
      </c>
      <c r="C10348" s="8" t="s">
        <v>8</v>
      </c>
      <c r="D10348" s="8" t="str">
        <f t="shared" si="2081"/>
        <v>TRA9410</v>
      </c>
      <c r="E10348">
        <v>9410</v>
      </c>
      <c r="F10348" t="str">
        <f>VLOOKUP(D10348,'Fund List'!$A$2:$F$1324,6,FALSE)</f>
        <v>NON-ENDOWMENT INTEREST CLEARING</v>
      </c>
      <c r="G10348" s="3">
        <v>8916</v>
      </c>
      <c r="H10348" s="19">
        <f>SUM(G10104:G10349)</f>
        <v>489410</v>
      </c>
      <c r="I10348" s="24"/>
    </row>
    <row r="10349" spans="1:9" hidden="1" outlineLevel="3" x14ac:dyDescent="0.25">
      <c r="A10349" t="s">
        <v>132</v>
      </c>
      <c r="B10349" t="str">
        <f>VLOOKUP(A10349,'AGENCY CODES'!$C$4:$F$139,3,FALSE)</f>
        <v>TREASURER'S OFFICE</v>
      </c>
      <c r="C10349" s="8" t="s">
        <v>12</v>
      </c>
      <c r="D10349" s="8" t="str">
        <f t="shared" si="2081"/>
        <v>TRA9410</v>
      </c>
      <c r="E10349">
        <v>9410</v>
      </c>
      <c r="F10349" t="str">
        <f>VLOOKUP(D10349,'Fund List'!$A$2:$F$1324,6,FALSE)</f>
        <v>NON-ENDOWMENT INTEREST CLEARING</v>
      </c>
      <c r="G10349" s="3">
        <v>1</v>
      </c>
      <c r="H10349" s="19">
        <f>SUM(G10092:G10349)</f>
        <v>491322</v>
      </c>
      <c r="I10349" s="24"/>
    </row>
    <row r="10350" spans="1:9" outlineLevel="2" collapsed="1" x14ac:dyDescent="0.25">
      <c r="F10350" s="1" t="s">
        <v>4793</v>
      </c>
      <c r="H10350" s="19"/>
      <c r="I10350" s="24">
        <f t="shared" ref="I10350" si="2090">SUBTOTAL(9,I10346:I10349)</f>
        <v>0</v>
      </c>
    </row>
    <row r="10351" spans="1:9" outlineLevel="1" x14ac:dyDescent="0.25">
      <c r="B10351" s="1" t="s">
        <v>3997</v>
      </c>
      <c r="H10351" s="19"/>
      <c r="I10351" s="24">
        <f t="shared" ref="I10351" si="2091">SUBTOTAL(9,I10092:I10349)</f>
        <v>0</v>
      </c>
    </row>
    <row r="10352" spans="1:9" hidden="1" outlineLevel="3" x14ac:dyDescent="0.25">
      <c r="A10352" t="s">
        <v>133</v>
      </c>
      <c r="B10352" t="str">
        <f>VLOOKUP(A10352,'AGENCY CODES'!$C$4:$F$139,3,FALSE)</f>
        <v>BOARD OF TAX APPEALS</v>
      </c>
      <c r="C10352" s="8" t="s">
        <v>1</v>
      </c>
      <c r="D10352" s="8" t="str">
        <f t="shared" si="2081"/>
        <v>TXA1000</v>
      </c>
      <c r="E10352">
        <v>1000</v>
      </c>
      <c r="F10352" t="str">
        <f>VLOOKUP(D10352,'Fund List'!$A$2:$F$1324,6,FALSE)</f>
        <v>GENERAL FUND</v>
      </c>
      <c r="G10352" s="3">
        <v>27</v>
      </c>
      <c r="I10352" s="24">
        <f t="shared" ref="I10352:I10360" si="2092">$G10352/$G$10*I$5</f>
        <v>29.156410060665646</v>
      </c>
    </row>
    <row r="10353" spans="1:9" hidden="1" outlineLevel="3" x14ac:dyDescent="0.25">
      <c r="A10353" t="s">
        <v>133</v>
      </c>
      <c r="B10353" t="str">
        <f>VLOOKUP(A10353,'AGENCY CODES'!$C$4:$F$139,3,FALSE)</f>
        <v>BOARD OF TAX APPEALS</v>
      </c>
      <c r="C10353" s="8" t="s">
        <v>4</v>
      </c>
      <c r="D10353" s="8" t="str">
        <f t="shared" si="2081"/>
        <v>TXA1000</v>
      </c>
      <c r="E10353">
        <v>1000</v>
      </c>
      <c r="F10353" t="str">
        <f>VLOOKUP(D10353,'Fund List'!$A$2:$F$1324,6,FALSE)</f>
        <v>GENERAL FUND</v>
      </c>
      <c r="G10353" s="3">
        <v>5</v>
      </c>
      <c r="I10353" s="24">
        <f t="shared" si="2092"/>
        <v>5.3993351964195639</v>
      </c>
    </row>
    <row r="10354" spans="1:9" hidden="1" outlineLevel="3" x14ac:dyDescent="0.25">
      <c r="A10354" t="s">
        <v>133</v>
      </c>
      <c r="B10354" t="str">
        <f>VLOOKUP(A10354,'AGENCY CODES'!$C$4:$F$139,3,FALSE)</f>
        <v>BOARD OF TAX APPEALS</v>
      </c>
      <c r="C10354" s="8" t="s">
        <v>7</v>
      </c>
      <c r="D10354" s="8" t="str">
        <f t="shared" si="2081"/>
        <v>TXA1000</v>
      </c>
      <c r="E10354">
        <v>1000</v>
      </c>
      <c r="F10354" t="str">
        <f>VLOOKUP(D10354,'Fund List'!$A$2:$F$1324,6,FALSE)</f>
        <v>GENERAL FUND</v>
      </c>
      <c r="G10354" s="3">
        <v>30</v>
      </c>
      <c r="I10354" s="24">
        <f t="shared" si="2092"/>
        <v>32.396011178517384</v>
      </c>
    </row>
    <row r="10355" spans="1:9" hidden="1" outlineLevel="3" x14ac:dyDescent="0.25">
      <c r="A10355" t="s">
        <v>133</v>
      </c>
      <c r="B10355" t="str">
        <f>VLOOKUP(A10355,'AGENCY CODES'!$C$4:$F$139,3,FALSE)</f>
        <v>BOARD OF TAX APPEALS</v>
      </c>
      <c r="C10355" s="8" t="s">
        <v>8</v>
      </c>
      <c r="D10355" s="8" t="str">
        <f t="shared" si="2081"/>
        <v>TXA1000</v>
      </c>
      <c r="E10355">
        <v>1000</v>
      </c>
      <c r="F10355" t="str">
        <f>VLOOKUP(D10355,'Fund List'!$A$2:$F$1324,6,FALSE)</f>
        <v>GENERAL FUND</v>
      </c>
      <c r="G10355" s="3">
        <v>1</v>
      </c>
      <c r="I10355" s="24">
        <f t="shared" si="2092"/>
        <v>1.0798670392839127</v>
      </c>
    </row>
    <row r="10356" spans="1:9" hidden="1" outlineLevel="3" x14ac:dyDescent="0.25">
      <c r="A10356" t="s">
        <v>133</v>
      </c>
      <c r="B10356" t="str">
        <f>VLOOKUP(A10356,'AGENCY CODES'!$C$4:$F$139,3,FALSE)</f>
        <v>BOARD OF TAX APPEALS</v>
      </c>
      <c r="C10356" s="8" t="s">
        <v>10</v>
      </c>
      <c r="D10356" s="8" t="str">
        <f t="shared" si="2081"/>
        <v>TXA1000</v>
      </c>
      <c r="E10356">
        <v>1000</v>
      </c>
      <c r="F10356" t="str">
        <f>VLOOKUP(D10356,'Fund List'!$A$2:$F$1324,6,FALSE)</f>
        <v>GENERAL FUND</v>
      </c>
      <c r="G10356" s="3">
        <v>15</v>
      </c>
      <c r="I10356" s="24">
        <f t="shared" si="2092"/>
        <v>16.198005589258692</v>
      </c>
    </row>
    <row r="10357" spans="1:9" hidden="1" outlineLevel="3" x14ac:dyDescent="0.25">
      <c r="A10357" t="s">
        <v>133</v>
      </c>
      <c r="B10357" t="str">
        <f>VLOOKUP(A10357,'AGENCY CODES'!$C$4:$F$139,3,FALSE)</f>
        <v>BOARD OF TAX APPEALS</v>
      </c>
      <c r="C10357" s="8" t="s">
        <v>11</v>
      </c>
      <c r="D10357" s="8" t="str">
        <f t="shared" si="2081"/>
        <v>TXA1000</v>
      </c>
      <c r="E10357">
        <v>1000</v>
      </c>
      <c r="F10357" t="str">
        <f>VLOOKUP(D10357,'Fund List'!$A$2:$F$1324,6,FALSE)</f>
        <v>GENERAL FUND</v>
      </c>
      <c r="G10357" s="3">
        <v>15</v>
      </c>
      <c r="I10357" s="24">
        <f t="shared" si="2092"/>
        <v>16.198005589258692</v>
      </c>
    </row>
    <row r="10358" spans="1:9" hidden="1" outlineLevel="3" x14ac:dyDescent="0.25">
      <c r="A10358" t="s">
        <v>133</v>
      </c>
      <c r="B10358" t="str">
        <f>VLOOKUP(A10358,'AGENCY CODES'!$C$4:$F$139,3,FALSE)</f>
        <v>BOARD OF TAX APPEALS</v>
      </c>
      <c r="C10358" s="8" t="s">
        <v>12</v>
      </c>
      <c r="D10358" s="8" t="str">
        <f t="shared" si="2081"/>
        <v>TXA1000</v>
      </c>
      <c r="E10358">
        <v>1000</v>
      </c>
      <c r="F10358" t="str">
        <f>VLOOKUP(D10358,'Fund List'!$A$2:$F$1324,6,FALSE)</f>
        <v>GENERAL FUND</v>
      </c>
      <c r="G10358" s="3">
        <v>6</v>
      </c>
      <c r="I10358" s="24">
        <f t="shared" si="2092"/>
        <v>6.4792022357034762</v>
      </c>
    </row>
    <row r="10359" spans="1:9" hidden="1" outlineLevel="3" x14ac:dyDescent="0.25">
      <c r="A10359" t="s">
        <v>133</v>
      </c>
      <c r="B10359" t="str">
        <f>VLOOKUP(A10359,'AGENCY CODES'!$C$4:$F$139,3,FALSE)</f>
        <v>BOARD OF TAX APPEALS</v>
      </c>
      <c r="C10359" s="8">
        <v>2</v>
      </c>
      <c r="D10359" s="8" t="str">
        <f t="shared" si="2081"/>
        <v>TXA1000</v>
      </c>
      <c r="E10359">
        <v>1000</v>
      </c>
      <c r="F10359" t="str">
        <f>VLOOKUP(D10359,'Fund List'!$A$2:$F$1324,6,FALSE)</f>
        <v>GENERAL FUND</v>
      </c>
      <c r="G10359" s="3">
        <v>20</v>
      </c>
      <c r="I10359" s="24">
        <f t="shared" si="2092"/>
        <v>21.597340785678256</v>
      </c>
    </row>
    <row r="10360" spans="1:9" hidden="1" outlineLevel="3" x14ac:dyDescent="0.25">
      <c r="A10360" t="s">
        <v>133</v>
      </c>
      <c r="B10360" t="str">
        <f>VLOOKUP(A10360,'AGENCY CODES'!$C$4:$F$139,3,FALSE)</f>
        <v>BOARD OF TAX APPEALS</v>
      </c>
      <c r="C10360" s="8">
        <v>8</v>
      </c>
      <c r="D10360" s="8" t="str">
        <f t="shared" si="2081"/>
        <v>TXA1000</v>
      </c>
      <c r="E10360">
        <v>1000</v>
      </c>
      <c r="F10360" t="str">
        <f>VLOOKUP(D10360,'Fund List'!$A$2:$F$1324,6,FALSE)</f>
        <v>GENERAL FUND</v>
      </c>
      <c r="G10360" s="3">
        <v>658</v>
      </c>
      <c r="I10360" s="24">
        <f t="shared" si="2092"/>
        <v>710.55251184881456</v>
      </c>
    </row>
    <row r="10361" spans="1:9" outlineLevel="2" collapsed="1" x14ac:dyDescent="0.25">
      <c r="F10361" s="1" t="s">
        <v>4007</v>
      </c>
      <c r="I10361" s="24">
        <f t="shared" ref="I10361" si="2093">SUBTOTAL(9,I10352:I10360)</f>
        <v>839.0566895236002</v>
      </c>
    </row>
    <row r="10362" spans="1:9" outlineLevel="1" x14ac:dyDescent="0.25">
      <c r="B10362" s="1" t="s">
        <v>3998</v>
      </c>
      <c r="I10362" s="24">
        <f t="shared" ref="I10362" si="2094">SUBTOTAL(9,I10352:I10360)</f>
        <v>839.0566895236002</v>
      </c>
    </row>
    <row r="10363" spans="1:9" hidden="1" outlineLevel="3" x14ac:dyDescent="0.25">
      <c r="A10363" t="s">
        <v>134</v>
      </c>
      <c r="B10363" t="str">
        <f>VLOOKUP(A10363,'AGENCY CODES'!$C$4:$F$139,3,FALSE)</f>
        <v>UNIVERSITY OF ARIZONA</v>
      </c>
      <c r="C10363" s="8" t="s">
        <v>1</v>
      </c>
      <c r="D10363" s="8" t="str">
        <f t="shared" si="2081"/>
        <v>UAA1000</v>
      </c>
      <c r="E10363">
        <v>1000</v>
      </c>
      <c r="F10363" t="str">
        <f>VLOOKUP(D10363,'Fund List'!$A$2:$F$1324,6,FALSE)</f>
        <v>GENERAL FUND</v>
      </c>
      <c r="G10363" s="3">
        <v>182</v>
      </c>
      <c r="I10363" s="24">
        <f t="shared" ref="I10363:I10370" si="2095">$G10363/$G$10*I$5</f>
        <v>196.53580114967212</v>
      </c>
    </row>
    <row r="10364" spans="1:9" hidden="1" outlineLevel="3" x14ac:dyDescent="0.25">
      <c r="A10364" t="s">
        <v>134</v>
      </c>
      <c r="B10364" t="str">
        <f>VLOOKUP(A10364,'AGENCY CODES'!$C$4:$F$139,3,FALSE)</f>
        <v>UNIVERSITY OF ARIZONA</v>
      </c>
      <c r="C10364" s="8" t="s">
        <v>4</v>
      </c>
      <c r="D10364" s="8" t="str">
        <f t="shared" si="2081"/>
        <v>UAA1000</v>
      </c>
      <c r="E10364">
        <v>1000</v>
      </c>
      <c r="F10364" t="str">
        <f>VLOOKUP(D10364,'Fund List'!$A$2:$F$1324,6,FALSE)</f>
        <v>GENERAL FUND</v>
      </c>
      <c r="G10364" s="3">
        <v>144</v>
      </c>
      <c r="I10364" s="24">
        <f t="shared" si="2095"/>
        <v>155.50085365688344</v>
      </c>
    </row>
    <row r="10365" spans="1:9" hidden="1" outlineLevel="3" x14ac:dyDescent="0.25">
      <c r="A10365" t="s">
        <v>134</v>
      </c>
      <c r="B10365" t="str">
        <f>VLOOKUP(A10365,'AGENCY CODES'!$C$4:$F$139,3,FALSE)</f>
        <v>UNIVERSITY OF ARIZONA</v>
      </c>
      <c r="C10365" s="8" t="s">
        <v>38</v>
      </c>
      <c r="D10365" s="8" t="str">
        <f t="shared" si="2081"/>
        <v>UAA1000</v>
      </c>
      <c r="E10365">
        <v>1000</v>
      </c>
      <c r="F10365" t="str">
        <f>VLOOKUP(D10365,'Fund List'!$A$2:$F$1324,6,FALSE)</f>
        <v>GENERAL FUND</v>
      </c>
      <c r="G10365" s="3">
        <v>9</v>
      </c>
      <c r="I10365" s="24">
        <f t="shared" si="2095"/>
        <v>9.7188033535552147</v>
      </c>
    </row>
    <row r="10366" spans="1:9" hidden="1" outlineLevel="3" x14ac:dyDescent="0.25">
      <c r="A10366" t="s">
        <v>134</v>
      </c>
      <c r="B10366" t="str">
        <f>VLOOKUP(A10366,'AGENCY CODES'!$C$4:$F$139,3,FALSE)</f>
        <v>UNIVERSITY OF ARIZONA</v>
      </c>
      <c r="C10366" s="8" t="s">
        <v>8</v>
      </c>
      <c r="D10366" s="8" t="str">
        <f t="shared" si="2081"/>
        <v>UAA1000</v>
      </c>
      <c r="E10366">
        <v>1000</v>
      </c>
      <c r="F10366" t="str">
        <f>VLOOKUP(D10366,'Fund List'!$A$2:$F$1324,6,FALSE)</f>
        <v>GENERAL FUND</v>
      </c>
      <c r="G10366" s="3">
        <v>1</v>
      </c>
      <c r="I10366" s="24">
        <f t="shared" si="2095"/>
        <v>1.0798670392839127</v>
      </c>
    </row>
    <row r="10367" spans="1:9" hidden="1" outlineLevel="3" x14ac:dyDescent="0.25">
      <c r="A10367" t="s">
        <v>134</v>
      </c>
      <c r="B10367" t="str">
        <f>VLOOKUP(A10367,'AGENCY CODES'!$C$4:$F$139,3,FALSE)</f>
        <v>UNIVERSITY OF ARIZONA</v>
      </c>
      <c r="C10367" s="8" t="s">
        <v>10</v>
      </c>
      <c r="D10367" s="8" t="str">
        <f t="shared" si="2081"/>
        <v>UAA1000</v>
      </c>
      <c r="E10367">
        <v>1000</v>
      </c>
      <c r="F10367" t="str">
        <f>VLOOKUP(D10367,'Fund List'!$A$2:$F$1324,6,FALSE)</f>
        <v>GENERAL FUND</v>
      </c>
      <c r="G10367" s="3">
        <v>13</v>
      </c>
      <c r="I10367" s="24">
        <f t="shared" si="2095"/>
        <v>14.038271510690866</v>
      </c>
    </row>
    <row r="10368" spans="1:9" hidden="1" outlineLevel="3" x14ac:dyDescent="0.25">
      <c r="A10368" t="s">
        <v>134</v>
      </c>
      <c r="B10368" t="str">
        <f>VLOOKUP(A10368,'AGENCY CODES'!$C$4:$F$139,3,FALSE)</f>
        <v>UNIVERSITY OF ARIZONA</v>
      </c>
      <c r="C10368" s="8" t="s">
        <v>11</v>
      </c>
      <c r="D10368" s="8" t="str">
        <f t="shared" si="2081"/>
        <v>UAA1000</v>
      </c>
      <c r="E10368">
        <v>1000</v>
      </c>
      <c r="F10368" t="str">
        <f>VLOOKUP(D10368,'Fund List'!$A$2:$F$1324,6,FALSE)</f>
        <v>GENERAL FUND</v>
      </c>
      <c r="G10368" s="3">
        <v>144</v>
      </c>
      <c r="I10368" s="24">
        <f t="shared" si="2095"/>
        <v>155.50085365688344</v>
      </c>
    </row>
    <row r="10369" spans="1:9" hidden="1" outlineLevel="3" x14ac:dyDescent="0.25">
      <c r="A10369" t="s">
        <v>134</v>
      </c>
      <c r="B10369" t="str">
        <f>VLOOKUP(A10369,'AGENCY CODES'!$C$4:$F$139,3,FALSE)</f>
        <v>UNIVERSITY OF ARIZONA</v>
      </c>
      <c r="C10369" s="8" t="s">
        <v>12</v>
      </c>
      <c r="D10369" s="8" t="str">
        <f t="shared" si="2081"/>
        <v>UAA1000</v>
      </c>
      <c r="E10369">
        <v>1000</v>
      </c>
      <c r="F10369" t="str">
        <f>VLOOKUP(D10369,'Fund List'!$A$2:$F$1324,6,FALSE)</f>
        <v>GENERAL FUND</v>
      </c>
      <c r="G10369" s="3">
        <v>1</v>
      </c>
      <c r="I10369" s="24">
        <f t="shared" si="2095"/>
        <v>1.0798670392839127</v>
      </c>
    </row>
    <row r="10370" spans="1:9" hidden="1" outlineLevel="3" x14ac:dyDescent="0.25">
      <c r="A10370" t="s">
        <v>134</v>
      </c>
      <c r="B10370" t="str">
        <f>VLOOKUP(A10370,'AGENCY CODES'!$C$4:$F$139,3,FALSE)</f>
        <v>UNIVERSITY OF ARIZONA</v>
      </c>
      <c r="C10370" s="8">
        <v>2</v>
      </c>
      <c r="D10370" s="8" t="str">
        <f t="shared" si="2081"/>
        <v>UAA1000</v>
      </c>
      <c r="E10370">
        <v>1000</v>
      </c>
      <c r="F10370" t="str">
        <f>VLOOKUP(D10370,'Fund List'!$A$2:$F$1324,6,FALSE)</f>
        <v>GENERAL FUND</v>
      </c>
      <c r="G10370" s="3">
        <v>144</v>
      </c>
      <c r="I10370" s="24">
        <f t="shared" si="2095"/>
        <v>155.50085365688344</v>
      </c>
    </row>
    <row r="10371" spans="1:9" outlineLevel="2" collapsed="1" x14ac:dyDescent="0.25">
      <c r="F10371" s="1" t="s">
        <v>4007</v>
      </c>
      <c r="I10371" s="24">
        <f t="shared" ref="I10371" si="2096">SUBTOTAL(9,I10363:I10370)</f>
        <v>688.95517106313639</v>
      </c>
    </row>
    <row r="10372" spans="1:9" hidden="1" outlineLevel="3" x14ac:dyDescent="0.25">
      <c r="A10372" t="s">
        <v>134</v>
      </c>
      <c r="B10372" t="str">
        <f>VLOOKUP(A10372,'AGENCY CODES'!$C$4:$F$139,3,FALSE)</f>
        <v>UNIVERSITY OF ARIZONA</v>
      </c>
      <c r="C10372" s="8" t="s">
        <v>1</v>
      </c>
      <c r="D10372" s="8" t="str">
        <f t="shared" si="2081"/>
        <v>UAA1402</v>
      </c>
      <c r="E10372">
        <v>1402</v>
      </c>
      <c r="F10372" t="str">
        <f>VLOOKUP(D10372,'Fund List'!$A$2:$F$1324,6,FALSE)</f>
        <v>U OF A MAIN CAMP-COLL APP</v>
      </c>
      <c r="G10372" s="3">
        <v>104</v>
      </c>
      <c r="I10372" s="24">
        <f t="shared" ref="I10372:I10378" si="2097">$G10372/$G$10*I$5</f>
        <v>112.30617208552692</v>
      </c>
    </row>
    <row r="10373" spans="1:9" hidden="1" outlineLevel="3" x14ac:dyDescent="0.25">
      <c r="A10373" t="s">
        <v>134</v>
      </c>
      <c r="B10373" t="str">
        <f>VLOOKUP(A10373,'AGENCY CODES'!$C$4:$F$139,3,FALSE)</f>
        <v>UNIVERSITY OF ARIZONA</v>
      </c>
      <c r="C10373" s="8" t="s">
        <v>3</v>
      </c>
      <c r="D10373" s="8" t="str">
        <f t="shared" si="2081"/>
        <v>UAA1402</v>
      </c>
      <c r="E10373">
        <v>1402</v>
      </c>
      <c r="F10373" t="str">
        <f>VLOOKUP(D10373,'Fund List'!$A$2:$F$1324,6,FALSE)</f>
        <v>U OF A MAIN CAMP-COLL APP</v>
      </c>
      <c r="G10373" s="3">
        <v>102</v>
      </c>
      <c r="I10373" s="24">
        <f t="shared" si="2097"/>
        <v>110.1464380069591</v>
      </c>
    </row>
    <row r="10374" spans="1:9" hidden="1" outlineLevel="3" x14ac:dyDescent="0.25">
      <c r="A10374" t="s">
        <v>134</v>
      </c>
      <c r="B10374" t="str">
        <f>VLOOKUP(A10374,'AGENCY CODES'!$C$4:$F$139,3,FALSE)</f>
        <v>UNIVERSITY OF ARIZONA</v>
      </c>
      <c r="C10374" s="8" t="s">
        <v>4</v>
      </c>
      <c r="D10374" s="8" t="str">
        <f t="shared" si="2081"/>
        <v>UAA1402</v>
      </c>
      <c r="E10374">
        <v>1402</v>
      </c>
      <c r="F10374" t="str">
        <f>VLOOKUP(D10374,'Fund List'!$A$2:$F$1324,6,FALSE)</f>
        <v>U OF A MAIN CAMP-COLL APP</v>
      </c>
      <c r="G10374" s="3">
        <v>49</v>
      </c>
      <c r="I10374" s="24">
        <f t="shared" si="2097"/>
        <v>52.913484924911728</v>
      </c>
    </row>
    <row r="10375" spans="1:9" hidden="1" outlineLevel="3" x14ac:dyDescent="0.25">
      <c r="A10375" t="s">
        <v>134</v>
      </c>
      <c r="B10375" t="str">
        <f>VLOOKUP(A10375,'AGENCY CODES'!$C$4:$F$139,3,FALSE)</f>
        <v>UNIVERSITY OF ARIZONA</v>
      </c>
      <c r="C10375" s="8" t="s">
        <v>10</v>
      </c>
      <c r="D10375" s="8" t="str">
        <f t="shared" si="2081"/>
        <v>UAA1402</v>
      </c>
      <c r="E10375">
        <v>1402</v>
      </c>
      <c r="F10375" t="str">
        <f>VLOOKUP(D10375,'Fund List'!$A$2:$F$1324,6,FALSE)</f>
        <v>U OF A MAIN CAMP-COLL APP</v>
      </c>
      <c r="G10375" s="3">
        <v>10</v>
      </c>
      <c r="I10375" s="24">
        <f t="shared" si="2097"/>
        <v>10.798670392839128</v>
      </c>
    </row>
    <row r="10376" spans="1:9" hidden="1" outlineLevel="3" x14ac:dyDescent="0.25">
      <c r="A10376" t="s">
        <v>134</v>
      </c>
      <c r="B10376" t="str">
        <f>VLOOKUP(A10376,'AGENCY CODES'!$C$4:$F$139,3,FALSE)</f>
        <v>UNIVERSITY OF ARIZONA</v>
      </c>
      <c r="C10376" s="8" t="s">
        <v>11</v>
      </c>
      <c r="D10376" s="8" t="str">
        <f t="shared" ref="D10376:D10442" si="2098">CONCATENATE(A10376,E10376)</f>
        <v>UAA1402</v>
      </c>
      <c r="E10376">
        <v>1402</v>
      </c>
      <c r="F10376" t="str">
        <f>VLOOKUP(D10376,'Fund List'!$A$2:$F$1324,6,FALSE)</f>
        <v>U OF A MAIN CAMP-COLL APP</v>
      </c>
      <c r="G10376" s="3">
        <v>49</v>
      </c>
      <c r="I10376" s="24">
        <f t="shared" si="2097"/>
        <v>52.913484924911728</v>
      </c>
    </row>
    <row r="10377" spans="1:9" hidden="1" outlineLevel="3" x14ac:dyDescent="0.25">
      <c r="A10377" t="s">
        <v>134</v>
      </c>
      <c r="B10377" t="str">
        <f>VLOOKUP(A10377,'AGENCY CODES'!$C$4:$F$139,3,FALSE)</f>
        <v>UNIVERSITY OF ARIZONA</v>
      </c>
      <c r="C10377" s="8" t="s">
        <v>12</v>
      </c>
      <c r="D10377" s="8" t="str">
        <f t="shared" si="2098"/>
        <v>UAA1402</v>
      </c>
      <c r="E10377">
        <v>1402</v>
      </c>
      <c r="F10377" t="str">
        <f>VLOOKUP(D10377,'Fund List'!$A$2:$F$1324,6,FALSE)</f>
        <v>U OF A MAIN CAMP-COLL APP</v>
      </c>
      <c r="G10377" s="3">
        <v>8</v>
      </c>
      <c r="I10377" s="24">
        <f t="shared" si="2097"/>
        <v>8.6389363142713016</v>
      </c>
    </row>
    <row r="10378" spans="1:9" hidden="1" outlineLevel="3" x14ac:dyDescent="0.25">
      <c r="A10378" t="s">
        <v>134</v>
      </c>
      <c r="B10378" t="str">
        <f>VLOOKUP(A10378,'AGENCY CODES'!$C$4:$F$139,3,FALSE)</f>
        <v>UNIVERSITY OF ARIZONA</v>
      </c>
      <c r="C10378" s="8">
        <v>2</v>
      </c>
      <c r="D10378" s="8" t="str">
        <f t="shared" si="2098"/>
        <v>UAA1402</v>
      </c>
      <c r="E10378">
        <v>1402</v>
      </c>
      <c r="F10378" t="str">
        <f>VLOOKUP(D10378,'Fund List'!$A$2:$F$1324,6,FALSE)</f>
        <v>U OF A MAIN CAMP-COLL APP</v>
      </c>
      <c r="G10378" s="3">
        <v>49</v>
      </c>
      <c r="I10378" s="24">
        <f t="shared" si="2097"/>
        <v>52.913484924911728</v>
      </c>
    </row>
    <row r="10379" spans="1:9" outlineLevel="2" collapsed="1" x14ac:dyDescent="0.25">
      <c r="F10379" s="1" t="s">
        <v>4794</v>
      </c>
      <c r="I10379" s="24">
        <f t="shared" ref="I10379" si="2099">SUBTOTAL(9,I10372:I10378)</f>
        <v>400.63067157433159</v>
      </c>
    </row>
    <row r="10380" spans="1:9" hidden="1" outlineLevel="3" x14ac:dyDescent="0.25">
      <c r="A10380" t="s">
        <v>134</v>
      </c>
      <c r="B10380" t="str">
        <f>VLOOKUP(A10380,'AGENCY CODES'!$C$4:$F$139,3,FALSE)</f>
        <v>UNIVERSITY OF ARIZONA</v>
      </c>
      <c r="C10380" s="8" t="s">
        <v>7</v>
      </c>
      <c r="D10380" s="8" t="str">
        <f t="shared" si="2098"/>
        <v>UAA2238</v>
      </c>
      <c r="E10380">
        <v>2238</v>
      </c>
      <c r="F10380" t="str">
        <f>VLOOKUP(D10380,'Fund List'!$A$2:$F$1324,6,FALSE)</f>
        <v>U OF A COLLEGIATE PLATES</v>
      </c>
      <c r="G10380" s="3">
        <v>25</v>
      </c>
      <c r="I10380" s="24">
        <f t="shared" ref="I10380:I10385" si="2100">$G10380/$G$10*I$5</f>
        <v>26.99667598209782</v>
      </c>
    </row>
    <row r="10381" spans="1:9" hidden="1" outlineLevel="3" x14ac:dyDescent="0.25">
      <c r="A10381" t="s">
        <v>134</v>
      </c>
      <c r="B10381" t="str">
        <f>VLOOKUP(A10381,'AGENCY CODES'!$C$4:$F$139,3,FALSE)</f>
        <v>UNIVERSITY OF ARIZONA</v>
      </c>
      <c r="C10381" s="8" t="s">
        <v>8</v>
      </c>
      <c r="D10381" s="8" t="str">
        <f t="shared" si="2098"/>
        <v>UAA2238</v>
      </c>
      <c r="E10381">
        <v>2238</v>
      </c>
      <c r="F10381" t="str">
        <f>VLOOKUP(D10381,'Fund List'!$A$2:$F$1324,6,FALSE)</f>
        <v>U OF A COLLEGIATE PLATES</v>
      </c>
      <c r="G10381" s="3">
        <v>24</v>
      </c>
      <c r="I10381" s="24">
        <f t="shared" si="2100"/>
        <v>25.916808942813905</v>
      </c>
    </row>
    <row r="10382" spans="1:9" hidden="1" outlineLevel="3" x14ac:dyDescent="0.25">
      <c r="A10382" t="s">
        <v>134</v>
      </c>
      <c r="B10382" t="str">
        <f>VLOOKUP(A10382,'AGENCY CODES'!$C$4:$F$139,3,FALSE)</f>
        <v>UNIVERSITY OF ARIZONA</v>
      </c>
      <c r="C10382" s="8" t="s">
        <v>10</v>
      </c>
      <c r="D10382" s="8" t="str">
        <f t="shared" si="2098"/>
        <v>UAA2238</v>
      </c>
      <c r="E10382">
        <v>2238</v>
      </c>
      <c r="F10382" t="str">
        <f>VLOOKUP(D10382,'Fund List'!$A$2:$F$1324,6,FALSE)</f>
        <v>U OF A COLLEGIATE PLATES</v>
      </c>
      <c r="G10382" s="3">
        <v>1</v>
      </c>
      <c r="I10382" s="24">
        <f t="shared" si="2100"/>
        <v>1.0798670392839127</v>
      </c>
    </row>
    <row r="10383" spans="1:9" hidden="1" outlineLevel="3" x14ac:dyDescent="0.25">
      <c r="A10383" t="s">
        <v>134</v>
      </c>
      <c r="B10383" t="str">
        <f>VLOOKUP(A10383,'AGENCY CODES'!$C$4:$F$139,3,FALSE)</f>
        <v>UNIVERSITY OF ARIZONA</v>
      </c>
      <c r="C10383" s="8" t="s">
        <v>11</v>
      </c>
      <c r="D10383" s="8" t="str">
        <f t="shared" si="2098"/>
        <v>UAA2238</v>
      </c>
      <c r="E10383">
        <v>2238</v>
      </c>
      <c r="F10383" t="str">
        <f>VLOOKUP(D10383,'Fund List'!$A$2:$F$1324,6,FALSE)</f>
        <v>U OF A COLLEGIATE PLATES</v>
      </c>
      <c r="G10383" s="3">
        <v>1</v>
      </c>
      <c r="I10383" s="24">
        <f t="shared" si="2100"/>
        <v>1.0798670392839127</v>
      </c>
    </row>
    <row r="10384" spans="1:9" hidden="1" outlineLevel="3" x14ac:dyDescent="0.25">
      <c r="A10384" t="s">
        <v>134</v>
      </c>
      <c r="B10384" t="str">
        <f>VLOOKUP(A10384,'AGENCY CODES'!$C$4:$F$139,3,FALSE)</f>
        <v>UNIVERSITY OF ARIZONA</v>
      </c>
      <c r="C10384" s="8" t="s">
        <v>12</v>
      </c>
      <c r="D10384" s="8" t="str">
        <f t="shared" si="2098"/>
        <v>UAA2238</v>
      </c>
      <c r="E10384">
        <v>2238</v>
      </c>
      <c r="F10384" t="str">
        <f>VLOOKUP(D10384,'Fund List'!$A$2:$F$1324,6,FALSE)</f>
        <v>U OF A COLLEGIATE PLATES</v>
      </c>
      <c r="G10384" s="3">
        <v>2</v>
      </c>
      <c r="I10384" s="24">
        <f t="shared" si="2100"/>
        <v>2.1597340785678254</v>
      </c>
    </row>
    <row r="10385" spans="1:9" hidden="1" outlineLevel="3" x14ac:dyDescent="0.25">
      <c r="A10385" t="s">
        <v>134</v>
      </c>
      <c r="B10385" t="str">
        <f>VLOOKUP(A10385,'AGENCY CODES'!$C$4:$F$139,3,FALSE)</f>
        <v>UNIVERSITY OF ARIZONA</v>
      </c>
      <c r="C10385" s="8">
        <v>2</v>
      </c>
      <c r="D10385" s="8" t="str">
        <f t="shared" si="2098"/>
        <v>UAA2238</v>
      </c>
      <c r="E10385">
        <v>2238</v>
      </c>
      <c r="F10385" t="str">
        <f>VLOOKUP(D10385,'Fund List'!$A$2:$F$1324,6,FALSE)</f>
        <v>U OF A COLLEGIATE PLATES</v>
      </c>
      <c r="G10385" s="3">
        <v>1</v>
      </c>
      <c r="I10385" s="24">
        <f t="shared" si="2100"/>
        <v>1.0798670392839127</v>
      </c>
    </row>
    <row r="10386" spans="1:9" outlineLevel="2" collapsed="1" x14ac:dyDescent="0.25">
      <c r="F10386" s="1" t="s">
        <v>4795</v>
      </c>
      <c r="I10386" s="24">
        <f t="shared" ref="I10386" si="2101">SUBTOTAL(9,I10380:I10385)</f>
        <v>58.312820121331285</v>
      </c>
    </row>
    <row r="10387" spans="1:9" hidden="1" outlineLevel="3" x14ac:dyDescent="0.25">
      <c r="A10387" t="s">
        <v>134</v>
      </c>
      <c r="B10387" t="str">
        <f>VLOOKUP(A10387,'AGENCY CODES'!$C$4:$F$139,3,FALSE)</f>
        <v>UNIVERSITY OF ARIZONA</v>
      </c>
      <c r="C10387" s="8" t="s">
        <v>1</v>
      </c>
      <c r="D10387" s="8" t="str">
        <f t="shared" si="2098"/>
        <v>UAA2573</v>
      </c>
      <c r="E10387">
        <v>2573</v>
      </c>
      <c r="F10387" t="str">
        <f>VLOOKUP(D10387,'Fund List'!$A$2:$F$1324,6,FALSE)</f>
        <v>PERFORMANCE FUND</v>
      </c>
      <c r="G10387" s="3">
        <v>2</v>
      </c>
      <c r="I10387" s="24">
        <f t="shared" ref="I10387:I10393" si="2102">$G10387/$G$10*I$5</f>
        <v>2.1597340785678254</v>
      </c>
    </row>
    <row r="10388" spans="1:9" hidden="1" outlineLevel="3" x14ac:dyDescent="0.25">
      <c r="A10388" t="s">
        <v>134</v>
      </c>
      <c r="B10388" t="str">
        <f>VLOOKUP(A10388,'AGENCY CODES'!$C$4:$F$139,3,FALSE)</f>
        <v>UNIVERSITY OF ARIZONA</v>
      </c>
      <c r="C10388" s="8" t="s">
        <v>4</v>
      </c>
      <c r="D10388" s="8" t="str">
        <f t="shared" si="2098"/>
        <v>UAA2573</v>
      </c>
      <c r="E10388">
        <v>2573</v>
      </c>
      <c r="F10388" t="str">
        <f>VLOOKUP(D10388,'Fund List'!$A$2:$F$1324,6,FALSE)</f>
        <v>PERFORMANCE FUND</v>
      </c>
      <c r="G10388" s="3">
        <v>4</v>
      </c>
      <c r="I10388" s="24">
        <f t="shared" si="2102"/>
        <v>4.3194681571356508</v>
      </c>
    </row>
    <row r="10389" spans="1:9" hidden="1" outlineLevel="3" x14ac:dyDescent="0.25">
      <c r="A10389" t="s">
        <v>134</v>
      </c>
      <c r="B10389" t="str">
        <f>VLOOKUP(A10389,'AGENCY CODES'!$C$4:$F$139,3,FALSE)</f>
        <v>UNIVERSITY OF ARIZONA</v>
      </c>
      <c r="C10389" s="8" t="s">
        <v>5</v>
      </c>
      <c r="D10389" s="8" t="str">
        <f t="shared" si="2098"/>
        <v>UAA2573</v>
      </c>
      <c r="E10389">
        <v>2573</v>
      </c>
      <c r="F10389" t="str">
        <f>VLOOKUP(D10389,'Fund List'!$A$2:$F$1324,6,FALSE)</f>
        <v>PERFORMANCE FUND</v>
      </c>
      <c r="G10389" s="3">
        <v>4</v>
      </c>
      <c r="I10389" s="24">
        <f t="shared" si="2102"/>
        <v>4.3194681571356508</v>
      </c>
    </row>
    <row r="10390" spans="1:9" hidden="1" outlineLevel="3" x14ac:dyDescent="0.25">
      <c r="A10390" t="s">
        <v>134</v>
      </c>
      <c r="B10390" t="str">
        <f>VLOOKUP(A10390,'AGENCY CODES'!$C$4:$F$139,3,FALSE)</f>
        <v>UNIVERSITY OF ARIZONA</v>
      </c>
      <c r="C10390" s="8" t="s">
        <v>10</v>
      </c>
      <c r="D10390" s="8" t="str">
        <f t="shared" si="2098"/>
        <v>UAA2573</v>
      </c>
      <c r="E10390">
        <v>2573</v>
      </c>
      <c r="F10390" t="str">
        <f>VLOOKUP(D10390,'Fund List'!$A$2:$F$1324,6,FALSE)</f>
        <v>PERFORMANCE FUND</v>
      </c>
      <c r="G10390" s="3">
        <v>4</v>
      </c>
      <c r="I10390" s="24">
        <f t="shared" si="2102"/>
        <v>4.3194681571356508</v>
      </c>
    </row>
    <row r="10391" spans="1:9" hidden="1" outlineLevel="3" x14ac:dyDescent="0.25">
      <c r="A10391" t="s">
        <v>134</v>
      </c>
      <c r="B10391" t="str">
        <f>VLOOKUP(A10391,'AGENCY CODES'!$C$4:$F$139,3,FALSE)</f>
        <v>UNIVERSITY OF ARIZONA</v>
      </c>
      <c r="C10391" s="8" t="s">
        <v>11</v>
      </c>
      <c r="D10391" s="8" t="str">
        <f t="shared" si="2098"/>
        <v>UAA2573</v>
      </c>
      <c r="E10391">
        <v>2573</v>
      </c>
      <c r="F10391" t="str">
        <f>VLOOKUP(D10391,'Fund List'!$A$2:$F$1324,6,FALSE)</f>
        <v>PERFORMANCE FUND</v>
      </c>
      <c r="G10391" s="3">
        <v>4</v>
      </c>
      <c r="I10391" s="24">
        <f t="shared" si="2102"/>
        <v>4.3194681571356508</v>
      </c>
    </row>
    <row r="10392" spans="1:9" hidden="1" outlineLevel="3" x14ac:dyDescent="0.25">
      <c r="A10392" t="s">
        <v>134</v>
      </c>
      <c r="B10392" t="str">
        <f>VLOOKUP(A10392,'AGENCY CODES'!$C$4:$F$139,3,FALSE)</f>
        <v>UNIVERSITY OF ARIZONA</v>
      </c>
      <c r="C10392" s="8" t="s">
        <v>12</v>
      </c>
      <c r="D10392" s="8" t="str">
        <f t="shared" si="2098"/>
        <v>UAA2573</v>
      </c>
      <c r="E10392">
        <v>2573</v>
      </c>
      <c r="F10392" t="str">
        <f>VLOOKUP(D10392,'Fund List'!$A$2:$F$1324,6,FALSE)</f>
        <v>PERFORMANCE FUND</v>
      </c>
      <c r="G10392" s="3">
        <v>2</v>
      </c>
      <c r="I10392" s="24">
        <f t="shared" si="2102"/>
        <v>2.1597340785678254</v>
      </c>
    </row>
    <row r="10393" spans="1:9" hidden="1" outlineLevel="3" x14ac:dyDescent="0.25">
      <c r="A10393" t="s">
        <v>134</v>
      </c>
      <c r="B10393" t="str">
        <f>VLOOKUP(A10393,'AGENCY CODES'!$C$4:$F$139,3,FALSE)</f>
        <v>UNIVERSITY OF ARIZONA</v>
      </c>
      <c r="C10393" s="8">
        <v>2</v>
      </c>
      <c r="D10393" s="8" t="str">
        <f t="shared" si="2098"/>
        <v>UAA2573</v>
      </c>
      <c r="E10393">
        <v>2573</v>
      </c>
      <c r="F10393" t="str">
        <f>VLOOKUP(D10393,'Fund List'!$A$2:$F$1324,6,FALSE)</f>
        <v>PERFORMANCE FUND</v>
      </c>
      <c r="G10393" s="3">
        <v>4</v>
      </c>
      <c r="I10393" s="24">
        <f t="shared" si="2102"/>
        <v>4.3194681571356508</v>
      </c>
    </row>
    <row r="10394" spans="1:9" outlineLevel="2" collapsed="1" x14ac:dyDescent="0.25">
      <c r="F10394" s="1" t="s">
        <v>4180</v>
      </c>
      <c r="I10394" s="24">
        <f t="shared" ref="I10394" si="2103">SUBTOTAL(9,I10387:I10393)</f>
        <v>25.916808942813908</v>
      </c>
    </row>
    <row r="10395" spans="1:9" hidden="1" outlineLevel="3" x14ac:dyDescent="0.25">
      <c r="A10395" t="s">
        <v>134</v>
      </c>
      <c r="B10395" t="str">
        <f>VLOOKUP(A10395,'AGENCY CODES'!$C$4:$F$139,3,FALSE)</f>
        <v>UNIVERSITY OF ARIZONA</v>
      </c>
      <c r="C10395" s="8" t="s">
        <v>7</v>
      </c>
      <c r="D10395" s="8" t="str">
        <f t="shared" si="2098"/>
        <v>UAA3032</v>
      </c>
      <c r="E10395">
        <v>3032</v>
      </c>
      <c r="F10395" t="str">
        <f>VLOOKUP(D10395,'Fund List'!$A$2:$F$1324,6,FALSE)</f>
        <v>ACQUISITION</v>
      </c>
      <c r="G10395" s="3">
        <v>13</v>
      </c>
      <c r="I10395" s="24">
        <f t="shared" ref="I10395:I10400" si="2104">$G10395/$G$10*I$5</f>
        <v>14.038271510690866</v>
      </c>
    </row>
    <row r="10396" spans="1:9" hidden="1" outlineLevel="3" x14ac:dyDescent="0.25">
      <c r="A10396" t="s">
        <v>134</v>
      </c>
      <c r="B10396" t="str">
        <f>VLOOKUP(A10396,'AGENCY CODES'!$C$4:$F$139,3,FALSE)</f>
        <v>UNIVERSITY OF ARIZONA</v>
      </c>
      <c r="C10396" s="8" t="s">
        <v>8</v>
      </c>
      <c r="D10396" s="8" t="str">
        <f t="shared" si="2098"/>
        <v>UAA3032</v>
      </c>
      <c r="E10396">
        <v>3032</v>
      </c>
      <c r="F10396" t="str">
        <f>VLOOKUP(D10396,'Fund List'!$A$2:$F$1324,6,FALSE)</f>
        <v>ACQUISITION</v>
      </c>
      <c r="G10396" s="3">
        <v>12</v>
      </c>
      <c r="I10396" s="24">
        <f t="shared" si="2104"/>
        <v>12.958404471406952</v>
      </c>
    </row>
    <row r="10397" spans="1:9" hidden="1" outlineLevel="3" x14ac:dyDescent="0.25">
      <c r="A10397" t="s">
        <v>134</v>
      </c>
      <c r="B10397" t="str">
        <f>VLOOKUP(A10397,'AGENCY CODES'!$C$4:$F$139,3,FALSE)</f>
        <v>UNIVERSITY OF ARIZONA</v>
      </c>
      <c r="C10397" s="8" t="s">
        <v>10</v>
      </c>
      <c r="D10397" s="8" t="str">
        <f t="shared" si="2098"/>
        <v>UAA3032</v>
      </c>
      <c r="E10397">
        <v>3032</v>
      </c>
      <c r="F10397" t="str">
        <f>VLOOKUP(D10397,'Fund List'!$A$2:$F$1324,6,FALSE)</f>
        <v>ACQUISITION</v>
      </c>
      <c r="G10397" s="3">
        <v>1</v>
      </c>
      <c r="I10397" s="24">
        <f t="shared" si="2104"/>
        <v>1.0798670392839127</v>
      </c>
    </row>
    <row r="10398" spans="1:9" hidden="1" outlineLevel="3" x14ac:dyDescent="0.25">
      <c r="A10398" t="s">
        <v>134</v>
      </c>
      <c r="B10398" t="str">
        <f>VLOOKUP(A10398,'AGENCY CODES'!$C$4:$F$139,3,FALSE)</f>
        <v>UNIVERSITY OF ARIZONA</v>
      </c>
      <c r="C10398" s="8" t="s">
        <v>11</v>
      </c>
      <c r="D10398" s="8" t="str">
        <f t="shared" si="2098"/>
        <v>UAA3032</v>
      </c>
      <c r="E10398">
        <v>3032</v>
      </c>
      <c r="F10398" t="str">
        <f>VLOOKUP(D10398,'Fund List'!$A$2:$F$1324,6,FALSE)</f>
        <v>ACQUISITION</v>
      </c>
      <c r="G10398" s="3">
        <v>1</v>
      </c>
      <c r="I10398" s="24">
        <f t="shared" si="2104"/>
        <v>1.0798670392839127</v>
      </c>
    </row>
    <row r="10399" spans="1:9" hidden="1" outlineLevel="3" x14ac:dyDescent="0.25">
      <c r="A10399" t="s">
        <v>134</v>
      </c>
      <c r="B10399" t="str">
        <f>VLOOKUP(A10399,'AGENCY CODES'!$C$4:$F$139,3,FALSE)</f>
        <v>UNIVERSITY OF ARIZONA</v>
      </c>
      <c r="C10399" s="8" t="s">
        <v>12</v>
      </c>
      <c r="D10399" s="8" t="str">
        <f t="shared" si="2098"/>
        <v>UAA3032</v>
      </c>
      <c r="E10399">
        <v>3032</v>
      </c>
      <c r="F10399" t="str">
        <f>VLOOKUP(D10399,'Fund List'!$A$2:$F$1324,6,FALSE)</f>
        <v>ACQUISITION</v>
      </c>
      <c r="G10399" s="3">
        <v>2</v>
      </c>
      <c r="I10399" s="24">
        <f t="shared" si="2104"/>
        <v>2.1597340785678254</v>
      </c>
    </row>
    <row r="10400" spans="1:9" hidden="1" outlineLevel="3" x14ac:dyDescent="0.25">
      <c r="A10400" t="s">
        <v>134</v>
      </c>
      <c r="B10400" t="str">
        <f>VLOOKUP(A10400,'AGENCY CODES'!$C$4:$F$139,3,FALSE)</f>
        <v>UNIVERSITY OF ARIZONA</v>
      </c>
      <c r="C10400" s="8">
        <v>2</v>
      </c>
      <c r="D10400" s="8" t="str">
        <f t="shared" si="2098"/>
        <v>UAA3032</v>
      </c>
      <c r="E10400">
        <v>3032</v>
      </c>
      <c r="F10400" t="str">
        <f>VLOOKUP(D10400,'Fund List'!$A$2:$F$1324,6,FALSE)</f>
        <v>ACQUISITION</v>
      </c>
      <c r="G10400" s="3">
        <v>1</v>
      </c>
      <c r="I10400" s="24">
        <f t="shared" si="2104"/>
        <v>1.0798670392839127</v>
      </c>
    </row>
    <row r="10401" spans="1:9" outlineLevel="2" collapsed="1" x14ac:dyDescent="0.25">
      <c r="F10401" s="1" t="s">
        <v>4796</v>
      </c>
      <c r="I10401" s="24">
        <f t="shared" ref="I10401" si="2105">SUBTOTAL(9,I10395:I10400)</f>
        <v>32.396011178517384</v>
      </c>
    </row>
    <row r="10402" spans="1:9" hidden="1" outlineLevel="3" x14ac:dyDescent="0.25">
      <c r="A10402" t="s">
        <v>134</v>
      </c>
      <c r="B10402" t="str">
        <f>VLOOKUP(A10402,'AGENCY CODES'!$C$4:$F$139,3,FALSE)</f>
        <v>UNIVERSITY OF ARIZONA</v>
      </c>
      <c r="C10402" s="8" t="s">
        <v>5</v>
      </c>
      <c r="D10402" s="8" t="str">
        <f t="shared" si="2098"/>
        <v>UAA3133</v>
      </c>
      <c r="E10402">
        <v>3133</v>
      </c>
      <c r="F10402" t="str">
        <f>VLOOKUP(D10402,'Fund List'!$A$2:$F$1324,6,FALSE)</f>
        <v>SCHOOL OF MINES LAND FUND</v>
      </c>
      <c r="G10402" s="3">
        <v>9</v>
      </c>
      <c r="I10402" s="24">
        <f t="shared" ref="I10402:I10408" si="2106">$G10402/$G$10*I$5</f>
        <v>9.7188033535552147</v>
      </c>
    </row>
    <row r="10403" spans="1:9" hidden="1" outlineLevel="3" x14ac:dyDescent="0.25">
      <c r="A10403" t="s">
        <v>134</v>
      </c>
      <c r="B10403" t="str">
        <f>VLOOKUP(A10403,'AGENCY CODES'!$C$4:$F$139,3,FALSE)</f>
        <v>UNIVERSITY OF ARIZONA</v>
      </c>
      <c r="C10403" s="8" t="s">
        <v>7</v>
      </c>
      <c r="D10403" s="8" t="str">
        <f t="shared" si="2098"/>
        <v>UAA3133</v>
      </c>
      <c r="E10403">
        <v>3133</v>
      </c>
      <c r="F10403" t="str">
        <f>VLOOKUP(D10403,'Fund List'!$A$2:$F$1324,6,FALSE)</f>
        <v>SCHOOL OF MINES LAND FUND</v>
      </c>
      <c r="G10403" s="3">
        <v>24</v>
      </c>
      <c r="I10403" s="24">
        <f t="shared" si="2106"/>
        <v>25.916808942813905</v>
      </c>
    </row>
    <row r="10404" spans="1:9" hidden="1" outlineLevel="3" x14ac:dyDescent="0.25">
      <c r="A10404" t="s">
        <v>134</v>
      </c>
      <c r="B10404" t="str">
        <f>VLOOKUP(A10404,'AGENCY CODES'!$C$4:$F$139,3,FALSE)</f>
        <v>UNIVERSITY OF ARIZONA</v>
      </c>
      <c r="C10404" s="8" t="s">
        <v>8</v>
      </c>
      <c r="D10404" s="8" t="str">
        <f t="shared" si="2098"/>
        <v>UAA3133</v>
      </c>
      <c r="E10404">
        <v>3133</v>
      </c>
      <c r="F10404" t="str">
        <f>VLOOKUP(D10404,'Fund List'!$A$2:$F$1324,6,FALSE)</f>
        <v>SCHOOL OF MINES LAND FUND</v>
      </c>
      <c r="G10404" s="3">
        <v>36</v>
      </c>
      <c r="I10404" s="24">
        <f t="shared" si="2106"/>
        <v>38.875213414220859</v>
      </c>
    </row>
    <row r="10405" spans="1:9" hidden="1" outlineLevel="3" x14ac:dyDescent="0.25">
      <c r="A10405" t="s">
        <v>134</v>
      </c>
      <c r="B10405" t="str">
        <f>VLOOKUP(A10405,'AGENCY CODES'!$C$4:$F$139,3,FALSE)</f>
        <v>UNIVERSITY OF ARIZONA</v>
      </c>
      <c r="C10405" s="8" t="s">
        <v>10</v>
      </c>
      <c r="D10405" s="8" t="str">
        <f t="shared" si="2098"/>
        <v>UAA3133</v>
      </c>
      <c r="E10405">
        <v>3133</v>
      </c>
      <c r="F10405" t="str">
        <f>VLOOKUP(D10405,'Fund List'!$A$2:$F$1324,6,FALSE)</f>
        <v>SCHOOL OF MINES LAND FUND</v>
      </c>
      <c r="G10405" s="3">
        <v>1</v>
      </c>
      <c r="I10405" s="24">
        <f t="shared" si="2106"/>
        <v>1.0798670392839127</v>
      </c>
    </row>
    <row r="10406" spans="1:9" hidden="1" outlineLevel="3" x14ac:dyDescent="0.25">
      <c r="A10406" t="s">
        <v>134</v>
      </c>
      <c r="B10406" t="str">
        <f>VLOOKUP(A10406,'AGENCY CODES'!$C$4:$F$139,3,FALSE)</f>
        <v>UNIVERSITY OF ARIZONA</v>
      </c>
      <c r="C10406" s="8" t="s">
        <v>11</v>
      </c>
      <c r="D10406" s="8" t="str">
        <f t="shared" si="2098"/>
        <v>UAA3133</v>
      </c>
      <c r="E10406">
        <v>3133</v>
      </c>
      <c r="F10406" t="str">
        <f>VLOOKUP(D10406,'Fund List'!$A$2:$F$1324,6,FALSE)</f>
        <v>SCHOOL OF MINES LAND FUND</v>
      </c>
      <c r="G10406" s="3">
        <v>1</v>
      </c>
      <c r="I10406" s="24">
        <f t="shared" si="2106"/>
        <v>1.0798670392839127</v>
      </c>
    </row>
    <row r="10407" spans="1:9" hidden="1" outlineLevel="3" x14ac:dyDescent="0.25">
      <c r="A10407" t="s">
        <v>134</v>
      </c>
      <c r="B10407" t="str">
        <f>VLOOKUP(A10407,'AGENCY CODES'!$C$4:$F$139,3,FALSE)</f>
        <v>UNIVERSITY OF ARIZONA</v>
      </c>
      <c r="C10407" s="8" t="s">
        <v>12</v>
      </c>
      <c r="D10407" s="8" t="str">
        <f t="shared" si="2098"/>
        <v>UAA3133</v>
      </c>
      <c r="E10407">
        <v>3133</v>
      </c>
      <c r="F10407" t="str">
        <f>VLOOKUP(D10407,'Fund List'!$A$2:$F$1324,6,FALSE)</f>
        <v>SCHOOL OF MINES LAND FUND</v>
      </c>
      <c r="G10407" s="3">
        <v>3</v>
      </c>
      <c r="I10407" s="24">
        <f t="shared" si="2106"/>
        <v>3.2396011178517381</v>
      </c>
    </row>
    <row r="10408" spans="1:9" hidden="1" outlineLevel="3" x14ac:dyDescent="0.25">
      <c r="A10408" t="s">
        <v>134</v>
      </c>
      <c r="B10408" t="str">
        <f>VLOOKUP(A10408,'AGENCY CODES'!$C$4:$F$139,3,FALSE)</f>
        <v>UNIVERSITY OF ARIZONA</v>
      </c>
      <c r="C10408" s="8">
        <v>2</v>
      </c>
      <c r="D10408" s="8" t="str">
        <f t="shared" si="2098"/>
        <v>UAA3133</v>
      </c>
      <c r="E10408">
        <v>3133</v>
      </c>
      <c r="F10408" t="str">
        <f>VLOOKUP(D10408,'Fund List'!$A$2:$F$1324,6,FALSE)</f>
        <v>SCHOOL OF MINES LAND FUND</v>
      </c>
      <c r="G10408" s="3">
        <v>1</v>
      </c>
      <c r="I10408" s="24">
        <f t="shared" si="2106"/>
        <v>1.0798670392839127</v>
      </c>
    </row>
    <row r="10409" spans="1:9" outlineLevel="2" collapsed="1" x14ac:dyDescent="0.25">
      <c r="F10409" s="1" t="s">
        <v>4797</v>
      </c>
      <c r="I10409" s="24">
        <f t="shared" ref="I10409" si="2107">SUBTOTAL(9,I10402:I10408)</f>
        <v>80.990027946293452</v>
      </c>
    </row>
    <row r="10410" spans="1:9" outlineLevel="1" x14ac:dyDescent="0.25">
      <c r="B10410" s="1" t="s">
        <v>3999</v>
      </c>
      <c r="I10410" s="24">
        <f t="shared" ref="I10410" si="2108">SUBTOTAL(9,I10363:I10408)</f>
        <v>1287.2015108264243</v>
      </c>
    </row>
    <row r="10411" spans="1:9" hidden="1" outlineLevel="3" x14ac:dyDescent="0.25">
      <c r="A10411" t="s">
        <v>135</v>
      </c>
      <c r="B10411" t="str">
        <f>VLOOKUP(A10411,'AGENCY CODES'!$C$4:$F$139,3,FALSE)</f>
        <v>UNIFORM STATE LAWS COMMISSION</v>
      </c>
      <c r="C10411" s="8" t="s">
        <v>1</v>
      </c>
      <c r="D10411" s="8" t="str">
        <f t="shared" si="2098"/>
        <v>ULA1000</v>
      </c>
      <c r="E10411">
        <v>1000</v>
      </c>
      <c r="F10411" t="str">
        <f>VLOOKUP(D10411,'Fund List'!$A$2:$F$1324,6,FALSE)</f>
        <v>GENERAL FUND</v>
      </c>
      <c r="G10411" s="3">
        <v>2</v>
      </c>
      <c r="I10411" s="24">
        <f t="shared" ref="I10411:I10420" si="2109">$G10411/$G$10*I$5</f>
        <v>2.1597340785678254</v>
      </c>
    </row>
    <row r="10412" spans="1:9" hidden="1" outlineLevel="3" x14ac:dyDescent="0.25">
      <c r="A10412" t="s">
        <v>135</v>
      </c>
      <c r="B10412" t="str">
        <f>VLOOKUP(A10412,'AGENCY CODES'!$C$4:$F$139,3,FALSE)</f>
        <v>UNIFORM STATE LAWS COMMISSION</v>
      </c>
      <c r="C10412" s="8" t="s">
        <v>4</v>
      </c>
      <c r="D10412" s="8" t="str">
        <f t="shared" si="2098"/>
        <v>ULA1000</v>
      </c>
      <c r="E10412">
        <v>1000</v>
      </c>
      <c r="F10412" t="str">
        <f>VLOOKUP(D10412,'Fund List'!$A$2:$F$1324,6,FALSE)</f>
        <v>GENERAL FUND</v>
      </c>
      <c r="G10412" s="3">
        <v>4</v>
      </c>
      <c r="I10412" s="24">
        <f t="shared" si="2109"/>
        <v>4.3194681571356508</v>
      </c>
    </row>
    <row r="10413" spans="1:9" hidden="1" outlineLevel="3" x14ac:dyDescent="0.25">
      <c r="A10413" t="s">
        <v>135</v>
      </c>
      <c r="B10413" t="str">
        <f>VLOOKUP(A10413,'AGENCY CODES'!$C$4:$F$139,3,FALSE)</f>
        <v>UNIFORM STATE LAWS COMMISSION</v>
      </c>
      <c r="C10413" s="8" t="s">
        <v>6</v>
      </c>
      <c r="D10413" s="8" t="str">
        <f t="shared" si="2098"/>
        <v>ULA1000</v>
      </c>
      <c r="E10413">
        <v>1000</v>
      </c>
      <c r="F10413" t="str">
        <f>VLOOKUP(D10413,'Fund List'!$A$2:$F$1324,6,FALSE)</f>
        <v>GENERAL FUND</v>
      </c>
      <c r="G10413" s="3">
        <v>4</v>
      </c>
      <c r="I10413" s="24">
        <f t="shared" si="2109"/>
        <v>4.3194681571356508</v>
      </c>
    </row>
    <row r="10414" spans="1:9" hidden="1" outlineLevel="3" x14ac:dyDescent="0.25">
      <c r="A10414" t="s">
        <v>135</v>
      </c>
      <c r="B10414" t="str">
        <f>VLOOKUP(A10414,'AGENCY CODES'!$C$4:$F$139,3,FALSE)</f>
        <v>UNIFORM STATE LAWS COMMISSION</v>
      </c>
      <c r="C10414" s="8" t="s">
        <v>7</v>
      </c>
      <c r="D10414" s="8" t="str">
        <f t="shared" si="2098"/>
        <v>ULA1000</v>
      </c>
      <c r="E10414">
        <v>1000</v>
      </c>
      <c r="F10414" t="str">
        <f>VLOOKUP(D10414,'Fund List'!$A$2:$F$1324,6,FALSE)</f>
        <v>GENERAL FUND</v>
      </c>
      <c r="G10414" s="3">
        <v>1</v>
      </c>
      <c r="I10414" s="24">
        <f t="shared" si="2109"/>
        <v>1.0798670392839127</v>
      </c>
    </row>
    <row r="10415" spans="1:9" hidden="1" outlineLevel="3" x14ac:dyDescent="0.25">
      <c r="A10415" t="s">
        <v>135</v>
      </c>
      <c r="B10415" t="str">
        <f>VLOOKUP(A10415,'AGENCY CODES'!$C$4:$F$139,3,FALSE)</f>
        <v>UNIFORM STATE LAWS COMMISSION</v>
      </c>
      <c r="C10415" s="8" t="s">
        <v>8</v>
      </c>
      <c r="D10415" s="8" t="str">
        <f t="shared" si="2098"/>
        <v>ULA1000</v>
      </c>
      <c r="E10415">
        <v>1000</v>
      </c>
      <c r="F10415" t="str">
        <f>VLOOKUP(D10415,'Fund List'!$A$2:$F$1324,6,FALSE)</f>
        <v>GENERAL FUND</v>
      </c>
      <c r="G10415" s="3">
        <v>1</v>
      </c>
      <c r="I10415" s="24">
        <f t="shared" si="2109"/>
        <v>1.0798670392839127</v>
      </c>
    </row>
    <row r="10416" spans="1:9" hidden="1" outlineLevel="3" x14ac:dyDescent="0.25">
      <c r="A10416" t="s">
        <v>135</v>
      </c>
      <c r="B10416" t="str">
        <f>VLOOKUP(A10416,'AGENCY CODES'!$C$4:$F$139,3,FALSE)</f>
        <v>UNIFORM STATE LAWS COMMISSION</v>
      </c>
      <c r="C10416" s="8" t="s">
        <v>10</v>
      </c>
      <c r="D10416" s="8" t="str">
        <f t="shared" si="2098"/>
        <v>ULA1000</v>
      </c>
      <c r="E10416">
        <v>1000</v>
      </c>
      <c r="F10416" t="str">
        <f>VLOOKUP(D10416,'Fund List'!$A$2:$F$1324,6,FALSE)</f>
        <v>GENERAL FUND</v>
      </c>
      <c r="G10416" s="3">
        <v>2</v>
      </c>
      <c r="I10416" s="24">
        <f t="shared" si="2109"/>
        <v>2.1597340785678254</v>
      </c>
    </row>
    <row r="10417" spans="1:9" hidden="1" outlineLevel="3" x14ac:dyDescent="0.25">
      <c r="A10417" t="s">
        <v>135</v>
      </c>
      <c r="B10417" t="str">
        <f>VLOOKUP(A10417,'AGENCY CODES'!$C$4:$F$139,3,FALSE)</f>
        <v>UNIFORM STATE LAWS COMMISSION</v>
      </c>
      <c r="C10417" s="8" t="s">
        <v>11</v>
      </c>
      <c r="D10417" s="8" t="str">
        <f t="shared" si="2098"/>
        <v>ULA1000</v>
      </c>
      <c r="E10417">
        <v>1000</v>
      </c>
      <c r="F10417" t="str">
        <f>VLOOKUP(D10417,'Fund List'!$A$2:$F$1324,6,FALSE)</f>
        <v>GENERAL FUND</v>
      </c>
      <c r="G10417" s="3">
        <v>2</v>
      </c>
      <c r="I10417" s="24">
        <f t="shared" si="2109"/>
        <v>2.1597340785678254</v>
      </c>
    </row>
    <row r="10418" spans="1:9" hidden="1" outlineLevel="3" x14ac:dyDescent="0.25">
      <c r="A10418" t="s">
        <v>135</v>
      </c>
      <c r="B10418" t="str">
        <f>VLOOKUP(A10418,'AGENCY CODES'!$C$4:$F$139,3,FALSE)</f>
        <v>UNIFORM STATE LAWS COMMISSION</v>
      </c>
      <c r="C10418" s="8" t="s">
        <v>12</v>
      </c>
      <c r="D10418" s="8" t="str">
        <f t="shared" si="2098"/>
        <v>ULA1000</v>
      </c>
      <c r="E10418">
        <v>1000</v>
      </c>
      <c r="F10418" t="str">
        <f>VLOOKUP(D10418,'Fund List'!$A$2:$F$1324,6,FALSE)</f>
        <v>GENERAL FUND</v>
      </c>
      <c r="G10418" s="3">
        <v>1</v>
      </c>
      <c r="I10418" s="24">
        <f t="shared" si="2109"/>
        <v>1.0798670392839127</v>
      </c>
    </row>
    <row r="10419" spans="1:9" hidden="1" outlineLevel="3" x14ac:dyDescent="0.25">
      <c r="A10419" t="s">
        <v>135</v>
      </c>
      <c r="B10419" t="str">
        <f>VLOOKUP(A10419,'AGENCY CODES'!$C$4:$F$139,3,FALSE)</f>
        <v>UNIFORM STATE LAWS COMMISSION</v>
      </c>
      <c r="C10419" s="8">
        <v>2</v>
      </c>
      <c r="D10419" s="8" t="str">
        <f t="shared" si="2098"/>
        <v>ULA1000</v>
      </c>
      <c r="E10419">
        <v>1000</v>
      </c>
      <c r="F10419" t="str">
        <f>VLOOKUP(D10419,'Fund List'!$A$2:$F$1324,6,FALSE)</f>
        <v>GENERAL FUND</v>
      </c>
      <c r="G10419" s="3">
        <v>2</v>
      </c>
      <c r="I10419" s="24">
        <f t="shared" si="2109"/>
        <v>2.1597340785678254</v>
      </c>
    </row>
    <row r="10420" spans="1:9" hidden="1" outlineLevel="3" x14ac:dyDescent="0.25">
      <c r="A10420" t="s">
        <v>135</v>
      </c>
      <c r="B10420" t="str">
        <f>VLOOKUP(A10420,'AGENCY CODES'!$C$4:$F$139,3,FALSE)</f>
        <v>UNIFORM STATE LAWS COMMISSION</v>
      </c>
      <c r="C10420" s="8">
        <v>8</v>
      </c>
      <c r="D10420" s="8" t="str">
        <f t="shared" si="2098"/>
        <v>ULA1000</v>
      </c>
      <c r="E10420">
        <v>1000</v>
      </c>
      <c r="F10420" t="str">
        <f>VLOOKUP(D10420,'Fund List'!$A$2:$F$1324,6,FALSE)</f>
        <v>GENERAL FUND</v>
      </c>
      <c r="G10420" s="3">
        <v>10</v>
      </c>
      <c r="I10420" s="24">
        <f t="shared" si="2109"/>
        <v>10.798670392839128</v>
      </c>
    </row>
    <row r="10421" spans="1:9" outlineLevel="2" collapsed="1" x14ac:dyDescent="0.25">
      <c r="F10421" s="1" t="s">
        <v>4007</v>
      </c>
      <c r="I10421" s="24">
        <f t="shared" ref="I10421" si="2110">SUBTOTAL(9,I10411:I10420)</f>
        <v>31.316144139233472</v>
      </c>
    </row>
    <row r="10422" spans="1:9" outlineLevel="1" x14ac:dyDescent="0.25">
      <c r="B10422" s="1" t="s">
        <v>4000</v>
      </c>
      <c r="I10422" s="24">
        <f t="shared" ref="I10422" si="2111">SUBTOTAL(9,I10411:I10420)</f>
        <v>31.316144139233472</v>
      </c>
    </row>
    <row r="10423" spans="1:9" hidden="1" outlineLevel="3" x14ac:dyDescent="0.25">
      <c r="A10423" t="s">
        <v>136</v>
      </c>
      <c r="B10423" t="str">
        <f>VLOOKUP(A10423,'AGENCY CODES'!$C$4:$F$139,3,FALSE)</f>
        <v>RESIDENTIAL UTILITY CONSUMER OFFICE</v>
      </c>
      <c r="C10423" s="8" t="s">
        <v>12</v>
      </c>
      <c r="D10423" s="8" t="str">
        <f t="shared" si="2098"/>
        <v>UOA1300</v>
      </c>
      <c r="E10423">
        <v>1300</v>
      </c>
      <c r="F10423" t="e">
        <f>VLOOKUP(D10423,'Fund List'!$A$2:$F$1324,6,FALSE)</f>
        <v>#N/A</v>
      </c>
      <c r="G10423" s="3">
        <v>1</v>
      </c>
      <c r="I10423" s="24">
        <f>$G10423/$G$10*I$5</f>
        <v>1.0798670392839127</v>
      </c>
    </row>
    <row r="10424" spans="1:9" outlineLevel="2" collapsed="1" x14ac:dyDescent="0.25">
      <c r="F10424" s="1" t="s">
        <v>3908</v>
      </c>
      <c r="I10424" s="24">
        <f t="shared" ref="I10424" si="2112">SUBTOTAL(9,I10423:I10423)</f>
        <v>1.0798670392839127</v>
      </c>
    </row>
    <row r="10425" spans="1:9" hidden="1" outlineLevel="3" x14ac:dyDescent="0.25">
      <c r="A10425" t="s">
        <v>136</v>
      </c>
      <c r="B10425" t="str">
        <f>VLOOKUP(A10425,'AGENCY CODES'!$C$4:$F$139,3,FALSE)</f>
        <v>RESIDENTIAL UTILITY CONSUMER OFFICE</v>
      </c>
      <c r="C10425" s="8" t="s">
        <v>1</v>
      </c>
      <c r="D10425" s="8" t="str">
        <f t="shared" si="2098"/>
        <v>UOA2175</v>
      </c>
      <c r="E10425">
        <v>2175</v>
      </c>
      <c r="F10425" t="str">
        <f>VLOOKUP(D10425,'Fund List'!$A$2:$F$1324,6,FALSE)</f>
        <v>RESIDENTIAL UTIL CONSUMER OFF RV</v>
      </c>
      <c r="G10425" s="3">
        <v>60</v>
      </c>
      <c r="I10425" s="24">
        <f t="shared" ref="I10425:I10438" si="2113">$G10425/$G$10*I$5</f>
        <v>64.792022357034767</v>
      </c>
    </row>
    <row r="10426" spans="1:9" hidden="1" outlineLevel="3" x14ac:dyDescent="0.25">
      <c r="A10426" t="s">
        <v>136</v>
      </c>
      <c r="B10426" t="str">
        <f>VLOOKUP(A10426,'AGENCY CODES'!$C$4:$F$139,3,FALSE)</f>
        <v>RESIDENTIAL UTILITY CONSUMER OFFICE</v>
      </c>
      <c r="C10426" s="8" t="s">
        <v>22</v>
      </c>
      <c r="D10426" s="8" t="str">
        <f t="shared" si="2098"/>
        <v>UOA2175</v>
      </c>
      <c r="E10426">
        <v>2175</v>
      </c>
      <c r="F10426" t="str">
        <f>VLOOKUP(D10426,'Fund List'!$A$2:$F$1324,6,FALSE)</f>
        <v>RESIDENTIAL UTIL CONSUMER OFF RV</v>
      </c>
      <c r="G10426" s="3">
        <v>7</v>
      </c>
      <c r="I10426" s="24">
        <f t="shared" si="2113"/>
        <v>7.5590692749873885</v>
      </c>
    </row>
    <row r="10427" spans="1:9" hidden="1" outlineLevel="3" x14ac:dyDescent="0.25">
      <c r="A10427" t="s">
        <v>136</v>
      </c>
      <c r="B10427" t="str">
        <f>VLOOKUP(A10427,'AGENCY CODES'!$C$4:$F$139,3,FALSE)</f>
        <v>RESIDENTIAL UTILITY CONSUMER OFFICE</v>
      </c>
      <c r="C10427" s="8" t="s">
        <v>3</v>
      </c>
      <c r="D10427" s="8" t="str">
        <f t="shared" si="2098"/>
        <v>UOA2175</v>
      </c>
      <c r="E10427">
        <v>2175</v>
      </c>
      <c r="F10427" t="str">
        <f>VLOOKUP(D10427,'Fund List'!$A$2:$F$1324,6,FALSE)</f>
        <v>RESIDENTIAL UTIL CONSUMER OFF RV</v>
      </c>
      <c r="G10427" s="3">
        <v>2</v>
      </c>
      <c r="I10427" s="24">
        <f t="shared" si="2113"/>
        <v>2.1597340785678254</v>
      </c>
    </row>
    <row r="10428" spans="1:9" hidden="1" outlineLevel="3" x14ac:dyDescent="0.25">
      <c r="A10428" t="s">
        <v>136</v>
      </c>
      <c r="B10428" t="str">
        <f>VLOOKUP(A10428,'AGENCY CODES'!$C$4:$F$139,3,FALSE)</f>
        <v>RESIDENTIAL UTILITY CONSUMER OFFICE</v>
      </c>
      <c r="C10428" s="8" t="s">
        <v>4</v>
      </c>
      <c r="D10428" s="8" t="str">
        <f t="shared" si="2098"/>
        <v>UOA2175</v>
      </c>
      <c r="E10428">
        <v>2175</v>
      </c>
      <c r="F10428" t="str">
        <f>VLOOKUP(D10428,'Fund List'!$A$2:$F$1324,6,FALSE)</f>
        <v>RESIDENTIAL UTIL CONSUMER OFF RV</v>
      </c>
      <c r="G10428" s="3">
        <v>90</v>
      </c>
      <c r="I10428" s="24">
        <f t="shared" si="2113"/>
        <v>97.188033535552151</v>
      </c>
    </row>
    <row r="10429" spans="1:9" hidden="1" outlineLevel="3" x14ac:dyDescent="0.25">
      <c r="A10429" t="s">
        <v>136</v>
      </c>
      <c r="B10429" t="str">
        <f>VLOOKUP(A10429,'AGENCY CODES'!$C$4:$F$139,3,FALSE)</f>
        <v>RESIDENTIAL UTILITY CONSUMER OFFICE</v>
      </c>
      <c r="C10429" s="8" t="s">
        <v>5</v>
      </c>
      <c r="D10429" s="8" t="str">
        <f t="shared" si="2098"/>
        <v>UOA2175</v>
      </c>
      <c r="E10429">
        <v>2175</v>
      </c>
      <c r="F10429" t="str">
        <f>VLOOKUP(D10429,'Fund List'!$A$2:$F$1324,6,FALSE)</f>
        <v>RESIDENTIAL UTIL CONSUMER OFF RV</v>
      </c>
      <c r="G10429" s="3">
        <v>1</v>
      </c>
      <c r="I10429" s="24">
        <f t="shared" si="2113"/>
        <v>1.0798670392839127</v>
      </c>
    </row>
    <row r="10430" spans="1:9" hidden="1" outlineLevel="3" x14ac:dyDescent="0.25">
      <c r="A10430" t="s">
        <v>136</v>
      </c>
      <c r="B10430" t="str">
        <f>VLOOKUP(A10430,'AGENCY CODES'!$C$4:$F$139,3,FALSE)</f>
        <v>RESIDENTIAL UTILITY CONSUMER OFFICE</v>
      </c>
      <c r="C10430" s="8" t="s">
        <v>7</v>
      </c>
      <c r="D10430" s="8" t="str">
        <f t="shared" si="2098"/>
        <v>UOA2175</v>
      </c>
      <c r="E10430">
        <v>2175</v>
      </c>
      <c r="F10430" t="str">
        <f>VLOOKUP(D10430,'Fund List'!$A$2:$F$1324,6,FALSE)</f>
        <v>RESIDENTIAL UTIL CONSUMER OFF RV</v>
      </c>
      <c r="G10430" s="3">
        <v>50</v>
      </c>
      <c r="I10430" s="24">
        <f t="shared" si="2113"/>
        <v>53.993351964195639</v>
      </c>
    </row>
    <row r="10431" spans="1:9" hidden="1" outlineLevel="3" x14ac:dyDescent="0.25">
      <c r="A10431" t="s">
        <v>136</v>
      </c>
      <c r="B10431" t="str">
        <f>VLOOKUP(A10431,'AGENCY CODES'!$C$4:$F$139,3,FALSE)</f>
        <v>RESIDENTIAL UTILITY CONSUMER OFFICE</v>
      </c>
      <c r="C10431" s="8" t="s">
        <v>14</v>
      </c>
      <c r="D10431" s="8" t="str">
        <f t="shared" si="2098"/>
        <v>UOA2175</v>
      </c>
      <c r="E10431">
        <v>2175</v>
      </c>
      <c r="F10431" t="str">
        <f>VLOOKUP(D10431,'Fund List'!$A$2:$F$1324,6,FALSE)</f>
        <v>RESIDENTIAL UTIL CONSUMER OFF RV</v>
      </c>
      <c r="G10431" s="3">
        <v>8</v>
      </c>
      <c r="I10431" s="24">
        <f t="shared" si="2113"/>
        <v>8.6389363142713016</v>
      </c>
    </row>
    <row r="10432" spans="1:9" hidden="1" outlineLevel="3" x14ac:dyDescent="0.25">
      <c r="A10432" t="s">
        <v>136</v>
      </c>
      <c r="B10432" t="str">
        <f>VLOOKUP(A10432,'AGENCY CODES'!$C$4:$F$139,3,FALSE)</f>
        <v>RESIDENTIAL UTILITY CONSUMER OFFICE</v>
      </c>
      <c r="C10432" s="8" t="s">
        <v>8</v>
      </c>
      <c r="D10432" s="8" t="str">
        <f t="shared" si="2098"/>
        <v>UOA2175</v>
      </c>
      <c r="E10432">
        <v>2175</v>
      </c>
      <c r="F10432" t="str">
        <f>VLOOKUP(D10432,'Fund List'!$A$2:$F$1324,6,FALSE)</f>
        <v>RESIDENTIAL UTIL CONSUMER OFF RV</v>
      </c>
      <c r="G10432" s="3">
        <v>4</v>
      </c>
      <c r="I10432" s="24">
        <f t="shared" si="2113"/>
        <v>4.3194681571356508</v>
      </c>
    </row>
    <row r="10433" spans="1:9" hidden="1" outlineLevel="3" x14ac:dyDescent="0.25">
      <c r="A10433" t="s">
        <v>136</v>
      </c>
      <c r="B10433" t="str">
        <f>VLOOKUP(A10433,'AGENCY CODES'!$C$4:$F$139,3,FALSE)</f>
        <v>RESIDENTIAL UTILITY CONSUMER OFFICE</v>
      </c>
      <c r="C10433" s="8" t="s">
        <v>10</v>
      </c>
      <c r="D10433" s="8" t="str">
        <f t="shared" si="2098"/>
        <v>UOA2175</v>
      </c>
      <c r="E10433">
        <v>2175</v>
      </c>
      <c r="F10433" t="str">
        <f>VLOOKUP(D10433,'Fund List'!$A$2:$F$1324,6,FALSE)</f>
        <v>RESIDENTIAL UTIL CONSUMER OFF RV</v>
      </c>
      <c r="G10433" s="3">
        <v>107</v>
      </c>
      <c r="I10433" s="24">
        <f t="shared" si="2113"/>
        <v>115.54577320337866</v>
      </c>
    </row>
    <row r="10434" spans="1:9" hidden="1" outlineLevel="3" x14ac:dyDescent="0.25">
      <c r="A10434" t="s">
        <v>136</v>
      </c>
      <c r="B10434" t="str">
        <f>VLOOKUP(A10434,'AGENCY CODES'!$C$4:$F$139,3,FALSE)</f>
        <v>RESIDENTIAL UTILITY CONSUMER OFFICE</v>
      </c>
      <c r="C10434" s="8" t="s">
        <v>11</v>
      </c>
      <c r="D10434" s="8" t="str">
        <f t="shared" si="2098"/>
        <v>UOA2175</v>
      </c>
      <c r="E10434">
        <v>2175</v>
      </c>
      <c r="F10434" t="str">
        <f>VLOOKUP(D10434,'Fund List'!$A$2:$F$1324,6,FALSE)</f>
        <v>RESIDENTIAL UTIL CONSUMER OFF RV</v>
      </c>
      <c r="G10434" s="3">
        <v>145</v>
      </c>
      <c r="I10434" s="24">
        <f t="shared" si="2113"/>
        <v>156.58072069616733</v>
      </c>
    </row>
    <row r="10435" spans="1:9" hidden="1" outlineLevel="3" x14ac:dyDescent="0.25">
      <c r="A10435" t="s">
        <v>136</v>
      </c>
      <c r="B10435" t="str">
        <f>VLOOKUP(A10435,'AGENCY CODES'!$C$4:$F$139,3,FALSE)</f>
        <v>RESIDENTIAL UTILITY CONSUMER OFFICE</v>
      </c>
      <c r="C10435" s="8" t="s">
        <v>12</v>
      </c>
      <c r="D10435" s="8" t="str">
        <f t="shared" si="2098"/>
        <v>UOA2175</v>
      </c>
      <c r="E10435">
        <v>2175</v>
      </c>
      <c r="F10435" t="str">
        <f>VLOOKUP(D10435,'Fund List'!$A$2:$F$1324,6,FALSE)</f>
        <v>RESIDENTIAL UTIL CONSUMER OFF RV</v>
      </c>
      <c r="G10435" s="3">
        <v>19</v>
      </c>
      <c r="I10435" s="24">
        <f t="shared" si="2113"/>
        <v>20.517473746394341</v>
      </c>
    </row>
    <row r="10436" spans="1:9" hidden="1" outlineLevel="3" x14ac:dyDescent="0.25">
      <c r="A10436" t="s">
        <v>136</v>
      </c>
      <c r="B10436" t="str">
        <f>VLOOKUP(A10436,'AGENCY CODES'!$C$4:$F$139,3,FALSE)</f>
        <v>RESIDENTIAL UTILITY CONSUMER OFFICE</v>
      </c>
      <c r="C10436" s="8">
        <v>1</v>
      </c>
      <c r="D10436" s="8" t="str">
        <f t="shared" si="2098"/>
        <v>UOA2175</v>
      </c>
      <c r="E10436">
        <v>2175</v>
      </c>
      <c r="F10436" t="str">
        <f>VLOOKUP(D10436,'Fund List'!$A$2:$F$1324,6,FALSE)</f>
        <v>RESIDENTIAL UTIL CONSUMER OFF RV</v>
      </c>
      <c r="G10436" s="3">
        <v>1</v>
      </c>
      <c r="I10436" s="24">
        <f t="shared" si="2113"/>
        <v>1.0798670392839127</v>
      </c>
    </row>
    <row r="10437" spans="1:9" hidden="1" outlineLevel="3" x14ac:dyDescent="0.25">
      <c r="A10437" t="s">
        <v>136</v>
      </c>
      <c r="B10437" t="str">
        <f>VLOOKUP(A10437,'AGENCY CODES'!$C$4:$F$139,3,FALSE)</f>
        <v>RESIDENTIAL UTILITY CONSUMER OFFICE</v>
      </c>
      <c r="C10437" s="8">
        <v>2</v>
      </c>
      <c r="D10437" s="8" t="str">
        <f t="shared" si="2098"/>
        <v>UOA2175</v>
      </c>
      <c r="E10437">
        <v>2175</v>
      </c>
      <c r="F10437" t="str">
        <f>VLOOKUP(D10437,'Fund List'!$A$2:$F$1324,6,FALSE)</f>
        <v>RESIDENTIAL UTIL CONSUMER OFF RV</v>
      </c>
      <c r="G10437" s="3">
        <v>138</v>
      </c>
      <c r="I10437" s="24">
        <f t="shared" si="2113"/>
        <v>149.02165142117997</v>
      </c>
    </row>
    <row r="10438" spans="1:9" hidden="1" outlineLevel="3" x14ac:dyDescent="0.25">
      <c r="A10438" t="s">
        <v>136</v>
      </c>
      <c r="B10438" t="str">
        <f>VLOOKUP(A10438,'AGENCY CODES'!$C$4:$F$139,3,FALSE)</f>
        <v>RESIDENTIAL UTILITY CONSUMER OFFICE</v>
      </c>
      <c r="C10438" s="8">
        <v>8</v>
      </c>
      <c r="D10438" s="8" t="str">
        <f t="shared" si="2098"/>
        <v>UOA2175</v>
      </c>
      <c r="E10438">
        <v>2175</v>
      </c>
      <c r="F10438" t="str">
        <f>VLOOKUP(D10438,'Fund List'!$A$2:$F$1324,6,FALSE)</f>
        <v>RESIDENTIAL UTIL CONSUMER OFF RV</v>
      </c>
      <c r="G10438" s="3">
        <v>395</v>
      </c>
      <c r="I10438" s="24">
        <f t="shared" si="2113"/>
        <v>426.54748051714557</v>
      </c>
    </row>
    <row r="10439" spans="1:9" outlineLevel="2" collapsed="1" x14ac:dyDescent="0.25">
      <c r="F10439" s="1" t="s">
        <v>4798</v>
      </c>
      <c r="I10439" s="24">
        <f t="shared" ref="I10439" si="2114">SUBTOTAL(9,I10425:I10438)</f>
        <v>1109.0234493445785</v>
      </c>
    </row>
    <row r="10440" spans="1:9" outlineLevel="1" x14ac:dyDescent="0.25">
      <c r="B10440" s="1" t="s">
        <v>4001</v>
      </c>
      <c r="I10440" s="24">
        <f t="shared" ref="I10440" si="2115">SUBTOTAL(9,I10423:I10438)</f>
        <v>1110.1033163838624</v>
      </c>
    </row>
    <row r="10441" spans="1:9" hidden="1" outlineLevel="3" x14ac:dyDescent="0.25">
      <c r="A10441" t="s">
        <v>137</v>
      </c>
      <c r="B10441" t="str">
        <f>VLOOKUP(A10441,'AGENCY CODES'!$C$4:$F$139,3,FALSE)</f>
        <v>VETERAN'S SERVICE COMMISSION</v>
      </c>
      <c r="C10441" s="8" t="s">
        <v>1</v>
      </c>
      <c r="D10441" s="8" t="str">
        <f t="shared" si="2098"/>
        <v>VSA1000</v>
      </c>
      <c r="E10441">
        <v>1000</v>
      </c>
      <c r="F10441" t="str">
        <f>VLOOKUP(D10441,'Fund List'!$A$2:$F$1324,6,FALSE)</f>
        <v>GENERAL FUND</v>
      </c>
      <c r="G10441" s="3">
        <v>60</v>
      </c>
      <c r="I10441" s="24">
        <f t="shared" ref="I10441:I10456" si="2116">$G10441/$G$10*I$5</f>
        <v>64.792022357034767</v>
      </c>
    </row>
    <row r="10442" spans="1:9" hidden="1" outlineLevel="3" x14ac:dyDescent="0.25">
      <c r="A10442" t="s">
        <v>137</v>
      </c>
      <c r="B10442" t="str">
        <f>VLOOKUP(A10442,'AGENCY CODES'!$C$4:$F$139,3,FALSE)</f>
        <v>VETERAN'S SERVICE COMMISSION</v>
      </c>
      <c r="C10442" s="8" t="s">
        <v>2</v>
      </c>
      <c r="D10442" s="8" t="str">
        <f t="shared" si="2098"/>
        <v>VSA1000</v>
      </c>
      <c r="E10442">
        <v>1000</v>
      </c>
      <c r="F10442" t="str">
        <f>VLOOKUP(D10442,'Fund List'!$A$2:$F$1324,6,FALSE)</f>
        <v>GENERAL FUND</v>
      </c>
      <c r="G10442" s="3">
        <v>18</v>
      </c>
      <c r="I10442" s="24">
        <f t="shared" si="2116"/>
        <v>19.437606707110429</v>
      </c>
    </row>
    <row r="10443" spans="1:9" hidden="1" outlineLevel="3" x14ac:dyDescent="0.25">
      <c r="A10443" t="s">
        <v>137</v>
      </c>
      <c r="B10443" t="str">
        <f>VLOOKUP(A10443,'AGENCY CODES'!$C$4:$F$139,3,FALSE)</f>
        <v>VETERAN'S SERVICE COMMISSION</v>
      </c>
      <c r="C10443" s="8" t="s">
        <v>3</v>
      </c>
      <c r="D10443" s="8" t="str">
        <f t="shared" ref="D10443:D10506" si="2117">CONCATENATE(A10443,E10443)</f>
        <v>VSA1000</v>
      </c>
      <c r="E10443">
        <v>1000</v>
      </c>
      <c r="F10443" t="str">
        <f>VLOOKUP(D10443,'Fund List'!$A$2:$F$1324,6,FALSE)</f>
        <v>GENERAL FUND</v>
      </c>
      <c r="G10443" s="3">
        <v>6</v>
      </c>
      <c r="I10443" s="24">
        <f t="shared" si="2116"/>
        <v>6.4792022357034762</v>
      </c>
    </row>
    <row r="10444" spans="1:9" hidden="1" outlineLevel="3" x14ac:dyDescent="0.25">
      <c r="A10444" t="s">
        <v>137</v>
      </c>
      <c r="B10444" t="str">
        <f>VLOOKUP(A10444,'AGENCY CODES'!$C$4:$F$139,3,FALSE)</f>
        <v>VETERAN'S SERVICE COMMISSION</v>
      </c>
      <c r="C10444" s="8" t="s">
        <v>4</v>
      </c>
      <c r="D10444" s="8" t="str">
        <f t="shared" si="2117"/>
        <v>VSA1000</v>
      </c>
      <c r="E10444">
        <v>1000</v>
      </c>
      <c r="F10444" t="str">
        <f>VLOOKUP(D10444,'Fund List'!$A$2:$F$1324,6,FALSE)</f>
        <v>GENERAL FUND</v>
      </c>
      <c r="G10444" s="3">
        <v>424</v>
      </c>
      <c r="I10444" s="24">
        <f t="shared" si="2116"/>
        <v>457.86362465637905</v>
      </c>
    </row>
    <row r="10445" spans="1:9" hidden="1" outlineLevel="3" x14ac:dyDescent="0.25">
      <c r="A10445" t="s">
        <v>137</v>
      </c>
      <c r="B10445" t="str">
        <f>VLOOKUP(A10445,'AGENCY CODES'!$C$4:$F$139,3,FALSE)</f>
        <v>VETERAN'S SERVICE COMMISSION</v>
      </c>
      <c r="C10445" s="8" t="s">
        <v>5</v>
      </c>
      <c r="D10445" s="8" t="str">
        <f t="shared" si="2117"/>
        <v>VSA1000</v>
      </c>
      <c r="E10445">
        <v>1000</v>
      </c>
      <c r="F10445" t="str">
        <f>VLOOKUP(D10445,'Fund List'!$A$2:$F$1324,6,FALSE)</f>
        <v>GENERAL FUND</v>
      </c>
      <c r="G10445" s="3">
        <v>4</v>
      </c>
      <c r="I10445" s="24">
        <f t="shared" si="2116"/>
        <v>4.3194681571356508</v>
      </c>
    </row>
    <row r="10446" spans="1:9" hidden="1" outlineLevel="3" x14ac:dyDescent="0.25">
      <c r="A10446" t="s">
        <v>137</v>
      </c>
      <c r="B10446" t="str">
        <f>VLOOKUP(A10446,'AGENCY CODES'!$C$4:$F$139,3,FALSE)</f>
        <v>VETERAN'S SERVICE COMMISSION</v>
      </c>
      <c r="C10446" s="8" t="s">
        <v>6</v>
      </c>
      <c r="D10446" s="8" t="str">
        <f t="shared" si="2117"/>
        <v>VSA1000</v>
      </c>
      <c r="E10446">
        <v>1000</v>
      </c>
      <c r="F10446" t="str">
        <f>VLOOKUP(D10446,'Fund List'!$A$2:$F$1324,6,FALSE)</f>
        <v>GENERAL FUND</v>
      </c>
      <c r="G10446" s="3">
        <v>1178</v>
      </c>
      <c r="I10446" s="24">
        <f t="shared" si="2116"/>
        <v>1272.0833722764492</v>
      </c>
    </row>
    <row r="10447" spans="1:9" hidden="1" outlineLevel="3" x14ac:dyDescent="0.25">
      <c r="A10447" t="s">
        <v>137</v>
      </c>
      <c r="B10447" t="str">
        <f>VLOOKUP(A10447,'AGENCY CODES'!$C$4:$F$139,3,FALSE)</f>
        <v>VETERAN'S SERVICE COMMISSION</v>
      </c>
      <c r="C10447" s="8" t="s">
        <v>7</v>
      </c>
      <c r="D10447" s="8" t="str">
        <f t="shared" si="2117"/>
        <v>VSA1000</v>
      </c>
      <c r="E10447">
        <v>1000</v>
      </c>
      <c r="F10447" t="str">
        <f>VLOOKUP(D10447,'Fund List'!$A$2:$F$1324,6,FALSE)</f>
        <v>GENERAL FUND</v>
      </c>
      <c r="G10447" s="3">
        <v>107</v>
      </c>
      <c r="I10447" s="24">
        <f t="shared" si="2116"/>
        <v>115.54577320337866</v>
      </c>
    </row>
    <row r="10448" spans="1:9" hidden="1" outlineLevel="3" x14ac:dyDescent="0.25">
      <c r="A10448" t="s">
        <v>137</v>
      </c>
      <c r="B10448" t="str">
        <f>VLOOKUP(A10448,'AGENCY CODES'!$C$4:$F$139,3,FALSE)</f>
        <v>VETERAN'S SERVICE COMMISSION</v>
      </c>
      <c r="C10448" s="8" t="s">
        <v>14</v>
      </c>
      <c r="D10448" s="8" t="str">
        <f t="shared" si="2117"/>
        <v>VSA1000</v>
      </c>
      <c r="E10448">
        <v>1000</v>
      </c>
      <c r="F10448" t="str">
        <f>VLOOKUP(D10448,'Fund List'!$A$2:$F$1324,6,FALSE)</f>
        <v>GENERAL FUND</v>
      </c>
      <c r="G10448" s="3">
        <v>21</v>
      </c>
      <c r="I10448" s="24">
        <f t="shared" si="2116"/>
        <v>22.677207824962167</v>
      </c>
    </row>
    <row r="10449" spans="1:9" hidden="1" outlineLevel="3" x14ac:dyDescent="0.25">
      <c r="A10449" t="s">
        <v>137</v>
      </c>
      <c r="B10449" t="str">
        <f>VLOOKUP(A10449,'AGENCY CODES'!$C$4:$F$139,3,FALSE)</f>
        <v>VETERAN'S SERVICE COMMISSION</v>
      </c>
      <c r="C10449" s="8" t="s">
        <v>17</v>
      </c>
      <c r="D10449" s="8" t="str">
        <f t="shared" si="2117"/>
        <v>VSA1000</v>
      </c>
      <c r="E10449">
        <v>1000</v>
      </c>
      <c r="F10449" t="str">
        <f>VLOOKUP(D10449,'Fund List'!$A$2:$F$1324,6,FALSE)</f>
        <v>GENERAL FUND</v>
      </c>
      <c r="G10449" s="3">
        <v>126</v>
      </c>
      <c r="I10449" s="24">
        <f t="shared" si="2116"/>
        <v>136.063246949773</v>
      </c>
    </row>
    <row r="10450" spans="1:9" hidden="1" outlineLevel="3" x14ac:dyDescent="0.25">
      <c r="A10450" t="s">
        <v>137</v>
      </c>
      <c r="B10450" t="str">
        <f>VLOOKUP(A10450,'AGENCY CODES'!$C$4:$F$139,3,FALSE)</f>
        <v>VETERAN'S SERVICE COMMISSION</v>
      </c>
      <c r="C10450" s="8" t="s">
        <v>8</v>
      </c>
      <c r="D10450" s="8" t="str">
        <f t="shared" si="2117"/>
        <v>VSA1000</v>
      </c>
      <c r="E10450">
        <v>1000</v>
      </c>
      <c r="F10450" t="str">
        <f>VLOOKUP(D10450,'Fund List'!$A$2:$F$1324,6,FALSE)</f>
        <v>GENERAL FUND</v>
      </c>
      <c r="G10450" s="3">
        <v>3</v>
      </c>
      <c r="I10450" s="24">
        <f t="shared" si="2116"/>
        <v>3.2396011178517381</v>
      </c>
    </row>
    <row r="10451" spans="1:9" hidden="1" outlineLevel="3" x14ac:dyDescent="0.25">
      <c r="A10451" t="s">
        <v>137</v>
      </c>
      <c r="B10451" t="str">
        <f>VLOOKUP(A10451,'AGENCY CODES'!$C$4:$F$139,3,FALSE)</f>
        <v>VETERAN'S SERVICE COMMISSION</v>
      </c>
      <c r="C10451" s="8" t="s">
        <v>10</v>
      </c>
      <c r="D10451" s="8" t="str">
        <f t="shared" si="2117"/>
        <v>VSA1000</v>
      </c>
      <c r="E10451">
        <v>1000</v>
      </c>
      <c r="F10451" t="str">
        <f>VLOOKUP(D10451,'Fund List'!$A$2:$F$1324,6,FALSE)</f>
        <v>GENERAL FUND</v>
      </c>
      <c r="G10451" s="3">
        <v>240</v>
      </c>
      <c r="I10451" s="24">
        <f t="shared" si="2116"/>
        <v>259.16808942813907</v>
      </c>
    </row>
    <row r="10452" spans="1:9" hidden="1" outlineLevel="3" x14ac:dyDescent="0.25">
      <c r="A10452" t="s">
        <v>137</v>
      </c>
      <c r="B10452" t="str">
        <f>VLOOKUP(A10452,'AGENCY CODES'!$C$4:$F$139,3,FALSE)</f>
        <v>VETERAN'S SERVICE COMMISSION</v>
      </c>
      <c r="C10452" s="8" t="s">
        <v>11</v>
      </c>
      <c r="D10452" s="8" t="str">
        <f t="shared" si="2117"/>
        <v>VSA1000</v>
      </c>
      <c r="E10452">
        <v>1000</v>
      </c>
      <c r="F10452" t="str">
        <f>VLOOKUP(D10452,'Fund List'!$A$2:$F$1324,6,FALSE)</f>
        <v>GENERAL FUND</v>
      </c>
      <c r="G10452" s="3">
        <v>939</v>
      </c>
      <c r="I10452" s="24">
        <f t="shared" si="2116"/>
        <v>1013.995149887594</v>
      </c>
    </row>
    <row r="10453" spans="1:9" hidden="1" outlineLevel="3" x14ac:dyDescent="0.25">
      <c r="A10453" t="s">
        <v>137</v>
      </c>
      <c r="B10453" t="str">
        <f>VLOOKUP(A10453,'AGENCY CODES'!$C$4:$F$139,3,FALSE)</f>
        <v>VETERAN'S SERVICE COMMISSION</v>
      </c>
      <c r="C10453" s="8" t="s">
        <v>12</v>
      </c>
      <c r="D10453" s="8" t="str">
        <f t="shared" si="2117"/>
        <v>VSA1000</v>
      </c>
      <c r="E10453">
        <v>1000</v>
      </c>
      <c r="F10453" t="str">
        <f>VLOOKUP(D10453,'Fund List'!$A$2:$F$1324,6,FALSE)</f>
        <v>GENERAL FUND</v>
      </c>
      <c r="G10453" s="3">
        <v>83</v>
      </c>
      <c r="I10453" s="24">
        <f t="shared" si="2116"/>
        <v>89.628964260564757</v>
      </c>
    </row>
    <row r="10454" spans="1:9" hidden="1" outlineLevel="3" x14ac:dyDescent="0.25">
      <c r="A10454" t="s">
        <v>137</v>
      </c>
      <c r="B10454" t="str">
        <f>VLOOKUP(A10454,'AGENCY CODES'!$C$4:$F$139,3,FALSE)</f>
        <v>VETERAN'S SERVICE COMMISSION</v>
      </c>
      <c r="C10454" s="8">
        <v>1</v>
      </c>
      <c r="D10454" s="8" t="str">
        <f t="shared" si="2117"/>
        <v>VSA1000</v>
      </c>
      <c r="E10454">
        <v>1000</v>
      </c>
      <c r="F10454" t="str">
        <f>VLOOKUP(D10454,'Fund List'!$A$2:$F$1324,6,FALSE)</f>
        <v>GENERAL FUND</v>
      </c>
      <c r="G10454" s="3">
        <v>15</v>
      </c>
      <c r="I10454" s="24">
        <f t="shared" si="2116"/>
        <v>16.198005589258692</v>
      </c>
    </row>
    <row r="10455" spans="1:9" hidden="1" outlineLevel="3" x14ac:dyDescent="0.25">
      <c r="A10455" t="s">
        <v>137</v>
      </c>
      <c r="B10455" t="str">
        <f>VLOOKUP(A10455,'AGENCY CODES'!$C$4:$F$139,3,FALSE)</f>
        <v>VETERAN'S SERVICE COMMISSION</v>
      </c>
      <c r="C10455" s="8">
        <v>2</v>
      </c>
      <c r="D10455" s="8" t="str">
        <f t="shared" si="2117"/>
        <v>VSA1000</v>
      </c>
      <c r="E10455">
        <v>1000</v>
      </c>
      <c r="F10455" t="str">
        <f>VLOOKUP(D10455,'Fund List'!$A$2:$F$1324,6,FALSE)</f>
        <v>GENERAL FUND</v>
      </c>
      <c r="G10455" s="3">
        <v>923</v>
      </c>
      <c r="I10455" s="24">
        <f t="shared" si="2116"/>
        <v>996.71727725905157</v>
      </c>
    </row>
    <row r="10456" spans="1:9" hidden="1" outlineLevel="3" x14ac:dyDescent="0.25">
      <c r="A10456" t="s">
        <v>137</v>
      </c>
      <c r="B10456" t="str">
        <f>VLOOKUP(A10456,'AGENCY CODES'!$C$4:$F$139,3,FALSE)</f>
        <v>VETERAN'S SERVICE COMMISSION</v>
      </c>
      <c r="C10456" s="8">
        <v>8</v>
      </c>
      <c r="D10456" s="8" t="str">
        <f t="shared" si="2117"/>
        <v>VSA1000</v>
      </c>
      <c r="E10456">
        <v>1000</v>
      </c>
      <c r="F10456" t="str">
        <f>VLOOKUP(D10456,'Fund List'!$A$2:$F$1324,6,FALSE)</f>
        <v>GENERAL FUND</v>
      </c>
      <c r="G10456" s="3">
        <v>7291</v>
      </c>
      <c r="I10456" s="24">
        <f t="shared" si="2116"/>
        <v>7873.3105834190083</v>
      </c>
    </row>
    <row r="10457" spans="1:9" outlineLevel="2" collapsed="1" x14ac:dyDescent="0.25">
      <c r="F10457" s="1" t="s">
        <v>4007</v>
      </c>
      <c r="I10457" s="24">
        <f t="shared" ref="I10457" si="2118">SUBTOTAL(9,I10441:I10456)</f>
        <v>12351.519195329394</v>
      </c>
    </row>
    <row r="10458" spans="1:9" hidden="1" outlineLevel="3" x14ac:dyDescent="0.25">
      <c r="A10458" t="s">
        <v>137</v>
      </c>
      <c r="B10458" t="str">
        <f>VLOOKUP(A10458,'AGENCY CODES'!$C$4:$F$139,3,FALSE)</f>
        <v>VETERAN'S SERVICE COMMISSION</v>
      </c>
      <c r="C10458" s="8" t="s">
        <v>15</v>
      </c>
      <c r="D10458" s="8" t="str">
        <f t="shared" si="2117"/>
        <v>VSA1300</v>
      </c>
      <c r="E10458">
        <v>1300</v>
      </c>
      <c r="F10458" t="str">
        <f>VLOOKUP(D10458,'Fund List'!$A$2:$F$1324,6,FALSE)</f>
        <v>GENERAL FIXED ASSETS</v>
      </c>
      <c r="G10458" s="3">
        <v>7</v>
      </c>
      <c r="I10458" s="24">
        <f>$G10458/$G$10*I$5</f>
        <v>7.5590692749873885</v>
      </c>
    </row>
    <row r="10459" spans="1:9" hidden="1" outlineLevel="3" x14ac:dyDescent="0.25">
      <c r="A10459" t="s">
        <v>137</v>
      </c>
      <c r="B10459" t="str">
        <f>VLOOKUP(A10459,'AGENCY CODES'!$C$4:$F$139,3,FALSE)</f>
        <v>VETERAN'S SERVICE COMMISSION</v>
      </c>
      <c r="C10459" s="8" t="s">
        <v>12</v>
      </c>
      <c r="D10459" s="8" t="str">
        <f t="shared" si="2117"/>
        <v>VSA1300</v>
      </c>
      <c r="E10459">
        <v>1300</v>
      </c>
      <c r="F10459" t="str">
        <f>VLOOKUP(D10459,'Fund List'!$A$2:$F$1324,6,FALSE)</f>
        <v>GENERAL FIXED ASSETS</v>
      </c>
      <c r="G10459" s="3">
        <v>7</v>
      </c>
      <c r="I10459" s="24">
        <f>$G10459/$G$10*I$5</f>
        <v>7.5590692749873885</v>
      </c>
    </row>
    <row r="10460" spans="1:9" outlineLevel="2" collapsed="1" x14ac:dyDescent="0.25">
      <c r="F10460" s="1" t="s">
        <v>4019</v>
      </c>
      <c r="I10460" s="24">
        <f t="shared" ref="I10460" si="2119">SUBTOTAL(9,I10458:I10459)</f>
        <v>15.118138549974777</v>
      </c>
    </row>
    <row r="10461" spans="1:9" hidden="1" outlineLevel="3" x14ac:dyDescent="0.25">
      <c r="A10461" t="s">
        <v>137</v>
      </c>
      <c r="B10461" t="str">
        <f>VLOOKUP(A10461,'AGENCY CODES'!$C$4:$F$139,3,FALSE)</f>
        <v>VETERAN'S SERVICE COMMISSION</v>
      </c>
      <c r="C10461" s="8" t="s">
        <v>6</v>
      </c>
      <c r="D10461" s="8" t="str">
        <f t="shared" si="2117"/>
        <v>VSA1600</v>
      </c>
      <c r="E10461">
        <v>1600</v>
      </c>
      <c r="F10461" t="e">
        <f>VLOOKUP(D10461,'Fund List'!$A$2:$F$1324,6,FALSE)</f>
        <v>#N/A</v>
      </c>
      <c r="G10461" s="3">
        <v>1</v>
      </c>
      <c r="I10461" s="24">
        <f>$G10461/$G$10*I$5</f>
        <v>1.0798670392839127</v>
      </c>
    </row>
    <row r="10462" spans="1:9" hidden="1" outlineLevel="3" x14ac:dyDescent="0.25">
      <c r="A10462" t="s">
        <v>137</v>
      </c>
      <c r="B10462" t="str">
        <f>VLOOKUP(A10462,'AGENCY CODES'!$C$4:$F$139,3,FALSE)</f>
        <v>VETERAN'S SERVICE COMMISSION</v>
      </c>
      <c r="C10462" s="8" t="s">
        <v>12</v>
      </c>
      <c r="D10462" s="8" t="str">
        <f t="shared" si="2117"/>
        <v>VSA1600</v>
      </c>
      <c r="E10462">
        <v>1600</v>
      </c>
      <c r="F10462" t="e">
        <f>VLOOKUP(D10462,'Fund List'!$A$2:$F$1324,6,FALSE)</f>
        <v>#N/A</v>
      </c>
      <c r="G10462" s="3">
        <v>1</v>
      </c>
      <c r="I10462" s="24">
        <f>$G10462/$G$10*I$5</f>
        <v>1.0798670392839127</v>
      </c>
    </row>
    <row r="10463" spans="1:9" outlineLevel="2" collapsed="1" x14ac:dyDescent="0.25">
      <c r="F10463" s="1" t="s">
        <v>3908</v>
      </c>
      <c r="I10463" s="24">
        <f t="shared" ref="I10463" si="2120">SUBTOTAL(9,I10461:I10462)</f>
        <v>2.1597340785678254</v>
      </c>
    </row>
    <row r="10464" spans="1:9" hidden="1" outlineLevel="3" x14ac:dyDescent="0.25">
      <c r="A10464" t="s">
        <v>137</v>
      </c>
      <c r="B10464" t="str">
        <f>VLOOKUP(A10464,'AGENCY CODES'!$C$4:$F$139,3,FALSE)</f>
        <v>VETERAN'S SERVICE COMMISSION</v>
      </c>
      <c r="C10464" s="8" t="s">
        <v>2</v>
      </c>
      <c r="D10464" s="8" t="str">
        <f t="shared" si="2117"/>
        <v>VSA2000</v>
      </c>
      <c r="E10464">
        <v>2000</v>
      </c>
      <c r="F10464" t="str">
        <f>VLOOKUP(D10464,'Fund List'!$A$2:$F$1324,6,FALSE)</f>
        <v>FEDERAL GRANTS</v>
      </c>
      <c r="G10464" s="3">
        <v>1</v>
      </c>
      <c r="I10464" s="24">
        <f t="shared" ref="I10464:I10475" si="2121">$G10464/$G$10*I$5</f>
        <v>1.0798670392839127</v>
      </c>
    </row>
    <row r="10465" spans="1:9" hidden="1" outlineLevel="3" x14ac:dyDescent="0.25">
      <c r="A10465" t="s">
        <v>137</v>
      </c>
      <c r="B10465" t="str">
        <f>VLOOKUP(A10465,'AGENCY CODES'!$C$4:$F$139,3,FALSE)</f>
        <v>VETERAN'S SERVICE COMMISSION</v>
      </c>
      <c r="C10465" s="8" t="s">
        <v>3</v>
      </c>
      <c r="D10465" s="8" t="str">
        <f t="shared" si="2117"/>
        <v>VSA2000</v>
      </c>
      <c r="E10465">
        <v>2000</v>
      </c>
      <c r="F10465" t="str">
        <f>VLOOKUP(D10465,'Fund List'!$A$2:$F$1324,6,FALSE)</f>
        <v>FEDERAL GRANTS</v>
      </c>
      <c r="G10465" s="3">
        <v>23</v>
      </c>
      <c r="I10465" s="24">
        <f t="shared" si="2121"/>
        <v>24.836941903529993</v>
      </c>
    </row>
    <row r="10466" spans="1:9" hidden="1" outlineLevel="3" x14ac:dyDescent="0.25">
      <c r="A10466" t="s">
        <v>137</v>
      </c>
      <c r="B10466" t="str">
        <f>VLOOKUP(A10466,'AGENCY CODES'!$C$4:$F$139,3,FALSE)</f>
        <v>VETERAN'S SERVICE COMMISSION</v>
      </c>
      <c r="C10466" s="8" t="s">
        <v>4</v>
      </c>
      <c r="D10466" s="8" t="str">
        <f t="shared" si="2117"/>
        <v>VSA2000</v>
      </c>
      <c r="E10466">
        <v>2000</v>
      </c>
      <c r="F10466" t="str">
        <f>VLOOKUP(D10466,'Fund List'!$A$2:$F$1324,6,FALSE)</f>
        <v>FEDERAL GRANTS</v>
      </c>
      <c r="G10466" s="3">
        <v>69</v>
      </c>
      <c r="I10466" s="24">
        <f t="shared" si="2121"/>
        <v>74.510825710589984</v>
      </c>
    </row>
    <row r="10467" spans="1:9" hidden="1" outlineLevel="3" x14ac:dyDescent="0.25">
      <c r="A10467" t="s">
        <v>137</v>
      </c>
      <c r="B10467" t="str">
        <f>VLOOKUP(A10467,'AGENCY CODES'!$C$4:$F$139,3,FALSE)</f>
        <v>VETERAN'S SERVICE COMMISSION</v>
      </c>
      <c r="C10467" s="8" t="s">
        <v>5</v>
      </c>
      <c r="D10467" s="8" t="str">
        <f t="shared" si="2117"/>
        <v>VSA2000</v>
      </c>
      <c r="E10467">
        <v>2000</v>
      </c>
      <c r="F10467" t="str">
        <f>VLOOKUP(D10467,'Fund List'!$A$2:$F$1324,6,FALSE)</f>
        <v>FEDERAL GRANTS</v>
      </c>
      <c r="G10467" s="3">
        <v>2</v>
      </c>
      <c r="I10467" s="24">
        <f t="shared" si="2121"/>
        <v>2.1597340785678254</v>
      </c>
    </row>
    <row r="10468" spans="1:9" hidden="1" outlineLevel="3" x14ac:dyDescent="0.25">
      <c r="A10468" t="s">
        <v>137</v>
      </c>
      <c r="B10468" t="str">
        <f>VLOOKUP(A10468,'AGENCY CODES'!$C$4:$F$139,3,FALSE)</f>
        <v>VETERAN'S SERVICE COMMISSION</v>
      </c>
      <c r="C10468" s="8" t="s">
        <v>6</v>
      </c>
      <c r="D10468" s="8" t="str">
        <f t="shared" si="2117"/>
        <v>VSA2000</v>
      </c>
      <c r="E10468">
        <v>2000</v>
      </c>
      <c r="F10468" t="str">
        <f>VLOOKUP(D10468,'Fund List'!$A$2:$F$1324,6,FALSE)</f>
        <v>FEDERAL GRANTS</v>
      </c>
      <c r="G10468" s="3">
        <v>239</v>
      </c>
      <c r="I10468" s="24">
        <f t="shared" si="2121"/>
        <v>258.08822238885517</v>
      </c>
    </row>
    <row r="10469" spans="1:9" hidden="1" outlineLevel="3" x14ac:dyDescent="0.25">
      <c r="A10469" t="s">
        <v>137</v>
      </c>
      <c r="B10469" t="str">
        <f>VLOOKUP(A10469,'AGENCY CODES'!$C$4:$F$139,3,FALSE)</f>
        <v>VETERAN'S SERVICE COMMISSION</v>
      </c>
      <c r="C10469" s="8" t="s">
        <v>7</v>
      </c>
      <c r="D10469" s="8" t="str">
        <f t="shared" si="2117"/>
        <v>VSA2000</v>
      </c>
      <c r="E10469">
        <v>2000</v>
      </c>
      <c r="F10469" t="str">
        <f>VLOOKUP(D10469,'Fund List'!$A$2:$F$1324,6,FALSE)</f>
        <v>FEDERAL GRANTS</v>
      </c>
      <c r="G10469" s="3">
        <v>9</v>
      </c>
      <c r="I10469" s="24">
        <f t="shared" si="2121"/>
        <v>9.7188033535552147</v>
      </c>
    </row>
    <row r="10470" spans="1:9" hidden="1" outlineLevel="3" x14ac:dyDescent="0.25">
      <c r="A10470" t="s">
        <v>137</v>
      </c>
      <c r="B10470" t="str">
        <f>VLOOKUP(A10470,'AGENCY CODES'!$C$4:$F$139,3,FALSE)</f>
        <v>VETERAN'S SERVICE COMMISSION</v>
      </c>
      <c r="C10470" s="8" t="s">
        <v>17</v>
      </c>
      <c r="D10470" s="8" t="str">
        <f t="shared" si="2117"/>
        <v>VSA2000</v>
      </c>
      <c r="E10470">
        <v>2000</v>
      </c>
      <c r="F10470" t="str">
        <f>VLOOKUP(D10470,'Fund List'!$A$2:$F$1324,6,FALSE)</f>
        <v>FEDERAL GRANTS</v>
      </c>
      <c r="G10470" s="3">
        <v>16</v>
      </c>
      <c r="I10470" s="24">
        <f t="shared" si="2121"/>
        <v>17.277872628542603</v>
      </c>
    </row>
    <row r="10471" spans="1:9" hidden="1" outlineLevel="3" x14ac:dyDescent="0.25">
      <c r="A10471" t="s">
        <v>137</v>
      </c>
      <c r="B10471" t="str">
        <f>VLOOKUP(A10471,'AGENCY CODES'!$C$4:$F$139,3,FALSE)</f>
        <v>VETERAN'S SERVICE COMMISSION</v>
      </c>
      <c r="C10471" s="8" t="s">
        <v>10</v>
      </c>
      <c r="D10471" s="8" t="str">
        <f t="shared" si="2117"/>
        <v>VSA2000</v>
      </c>
      <c r="E10471">
        <v>2000</v>
      </c>
      <c r="F10471" t="str">
        <f>VLOOKUP(D10471,'Fund List'!$A$2:$F$1324,6,FALSE)</f>
        <v>FEDERAL GRANTS</v>
      </c>
      <c r="G10471" s="3">
        <v>61</v>
      </c>
      <c r="I10471" s="24">
        <f t="shared" si="2121"/>
        <v>65.871889396318679</v>
      </c>
    </row>
    <row r="10472" spans="1:9" hidden="1" outlineLevel="3" x14ac:dyDescent="0.25">
      <c r="A10472" t="s">
        <v>137</v>
      </c>
      <c r="B10472" t="str">
        <f>VLOOKUP(A10472,'AGENCY CODES'!$C$4:$F$139,3,FALSE)</f>
        <v>VETERAN'S SERVICE COMMISSION</v>
      </c>
      <c r="C10472" s="8" t="s">
        <v>11</v>
      </c>
      <c r="D10472" s="8" t="str">
        <f t="shared" si="2117"/>
        <v>VSA2000</v>
      </c>
      <c r="E10472">
        <v>2000</v>
      </c>
      <c r="F10472" t="str">
        <f>VLOOKUP(D10472,'Fund List'!$A$2:$F$1324,6,FALSE)</f>
        <v>FEDERAL GRANTS</v>
      </c>
      <c r="G10472" s="3">
        <v>71</v>
      </c>
      <c r="I10472" s="24">
        <f t="shared" si="2121"/>
        <v>76.670559789157807</v>
      </c>
    </row>
    <row r="10473" spans="1:9" hidden="1" outlineLevel="3" x14ac:dyDescent="0.25">
      <c r="A10473" t="s">
        <v>137</v>
      </c>
      <c r="B10473" t="str">
        <f>VLOOKUP(A10473,'AGENCY CODES'!$C$4:$F$139,3,FALSE)</f>
        <v>VETERAN'S SERVICE COMMISSION</v>
      </c>
      <c r="C10473" s="8" t="s">
        <v>12</v>
      </c>
      <c r="D10473" s="8" t="str">
        <f t="shared" si="2117"/>
        <v>VSA2000</v>
      </c>
      <c r="E10473">
        <v>2000</v>
      </c>
      <c r="F10473" t="str">
        <f>VLOOKUP(D10473,'Fund List'!$A$2:$F$1324,6,FALSE)</f>
        <v>FEDERAL GRANTS</v>
      </c>
      <c r="G10473" s="3">
        <v>59</v>
      </c>
      <c r="I10473" s="24">
        <f t="shared" si="2121"/>
        <v>63.712155317750856</v>
      </c>
    </row>
    <row r="10474" spans="1:9" hidden="1" outlineLevel="3" x14ac:dyDescent="0.25">
      <c r="A10474" t="s">
        <v>137</v>
      </c>
      <c r="B10474" t="str">
        <f>VLOOKUP(A10474,'AGENCY CODES'!$C$4:$F$139,3,FALSE)</f>
        <v>VETERAN'S SERVICE COMMISSION</v>
      </c>
      <c r="C10474" s="8">
        <v>2</v>
      </c>
      <c r="D10474" s="8" t="str">
        <f t="shared" si="2117"/>
        <v>VSA2000</v>
      </c>
      <c r="E10474">
        <v>2000</v>
      </c>
      <c r="F10474" t="str">
        <f>VLOOKUP(D10474,'Fund List'!$A$2:$F$1324,6,FALSE)</f>
        <v>FEDERAL GRANTS</v>
      </c>
      <c r="G10474" s="3">
        <v>76</v>
      </c>
      <c r="I10474" s="24">
        <f t="shared" si="2121"/>
        <v>82.069894985577363</v>
      </c>
    </row>
    <row r="10475" spans="1:9" hidden="1" outlineLevel="3" x14ac:dyDescent="0.25">
      <c r="A10475" t="s">
        <v>137</v>
      </c>
      <c r="B10475" t="str">
        <f>VLOOKUP(A10475,'AGENCY CODES'!$C$4:$F$139,3,FALSE)</f>
        <v>VETERAN'S SERVICE COMMISSION</v>
      </c>
      <c r="C10475" s="8">
        <v>8</v>
      </c>
      <c r="D10475" s="8" t="str">
        <f t="shared" si="2117"/>
        <v>VSA2000</v>
      </c>
      <c r="E10475">
        <v>2000</v>
      </c>
      <c r="F10475" t="str">
        <f>VLOOKUP(D10475,'Fund List'!$A$2:$F$1324,6,FALSE)</f>
        <v>FEDERAL GRANTS</v>
      </c>
      <c r="G10475" s="3">
        <v>413</v>
      </c>
      <c r="I10475" s="24">
        <f t="shared" si="2121"/>
        <v>445.98508722425601</v>
      </c>
    </row>
    <row r="10476" spans="1:9" outlineLevel="2" collapsed="1" x14ac:dyDescent="0.25">
      <c r="F10476" s="1" t="s">
        <v>4024</v>
      </c>
      <c r="I10476" s="24">
        <f t="shared" ref="I10476" si="2122">SUBTOTAL(9,I10464:I10475)</f>
        <v>1121.9818538159855</v>
      </c>
    </row>
    <row r="10477" spans="1:9" hidden="1" outlineLevel="3" x14ac:dyDescent="0.25">
      <c r="A10477" t="s">
        <v>137</v>
      </c>
      <c r="B10477" t="str">
        <f>VLOOKUP(A10477,'AGENCY CODES'!$C$4:$F$139,3,FALSE)</f>
        <v>VETERAN'S SERVICE COMMISSION</v>
      </c>
      <c r="C10477" s="8" t="s">
        <v>1</v>
      </c>
      <c r="D10477" s="8" t="str">
        <f t="shared" si="2117"/>
        <v>VSA2077</v>
      </c>
      <c r="E10477">
        <v>2077</v>
      </c>
      <c r="F10477" t="str">
        <f>VLOOKUP(D10477,'Fund List'!$A$2:$F$1324,6,FALSE)</f>
        <v>STATE VETERANS CONSERVATORSHIP FUND</v>
      </c>
      <c r="G10477" s="3">
        <v>20</v>
      </c>
      <c r="I10477" s="24">
        <f t="shared" ref="I10477:I10488" si="2123">$G10477/$G$10*I$5</f>
        <v>21.597340785678256</v>
      </c>
    </row>
    <row r="10478" spans="1:9" hidden="1" outlineLevel="3" x14ac:dyDescent="0.25">
      <c r="A10478" t="s">
        <v>137</v>
      </c>
      <c r="B10478" t="str">
        <f>VLOOKUP(A10478,'AGENCY CODES'!$C$4:$F$139,3,FALSE)</f>
        <v>VETERAN'S SERVICE COMMISSION</v>
      </c>
      <c r="C10478" s="8" t="s">
        <v>3</v>
      </c>
      <c r="D10478" s="8" t="str">
        <f t="shared" si="2117"/>
        <v>VSA2077</v>
      </c>
      <c r="E10478">
        <v>2077</v>
      </c>
      <c r="F10478" t="str">
        <f>VLOOKUP(D10478,'Fund List'!$A$2:$F$1324,6,FALSE)</f>
        <v>STATE VETERANS CONSERVATORSHIP FUND</v>
      </c>
      <c r="G10478" s="3">
        <v>105</v>
      </c>
      <c r="I10478" s="24">
        <f t="shared" si="2123"/>
        <v>113.38603912481085</v>
      </c>
    </row>
    <row r="10479" spans="1:9" hidden="1" outlineLevel="3" x14ac:dyDescent="0.25">
      <c r="A10479" t="s">
        <v>137</v>
      </c>
      <c r="B10479" t="str">
        <f>VLOOKUP(A10479,'AGENCY CODES'!$C$4:$F$139,3,FALSE)</f>
        <v>VETERAN'S SERVICE COMMISSION</v>
      </c>
      <c r="C10479" s="8" t="s">
        <v>4</v>
      </c>
      <c r="D10479" s="8" t="str">
        <f t="shared" si="2117"/>
        <v>VSA2077</v>
      </c>
      <c r="E10479">
        <v>2077</v>
      </c>
      <c r="F10479" t="str">
        <f>VLOOKUP(D10479,'Fund List'!$A$2:$F$1324,6,FALSE)</f>
        <v>STATE VETERANS CONSERVATORSHIP FUND</v>
      </c>
      <c r="G10479" s="3">
        <v>65</v>
      </c>
      <c r="I10479" s="24">
        <f t="shared" si="2123"/>
        <v>70.191357553454324</v>
      </c>
    </row>
    <row r="10480" spans="1:9" hidden="1" outlineLevel="3" x14ac:dyDescent="0.25">
      <c r="A10480" t="s">
        <v>137</v>
      </c>
      <c r="B10480" t="str">
        <f>VLOOKUP(A10480,'AGENCY CODES'!$C$4:$F$139,3,FALSE)</f>
        <v>VETERAN'S SERVICE COMMISSION</v>
      </c>
      <c r="C10480" s="8" t="s">
        <v>6</v>
      </c>
      <c r="D10480" s="8" t="str">
        <f t="shared" si="2117"/>
        <v>VSA2077</v>
      </c>
      <c r="E10480">
        <v>2077</v>
      </c>
      <c r="F10480" t="str">
        <f>VLOOKUP(D10480,'Fund List'!$A$2:$F$1324,6,FALSE)</f>
        <v>STATE VETERANS CONSERVATORSHIP FUND</v>
      </c>
      <c r="G10480" s="3">
        <v>5</v>
      </c>
      <c r="I10480" s="24">
        <f t="shared" si="2123"/>
        <v>5.3993351964195639</v>
      </c>
    </row>
    <row r="10481" spans="1:9" hidden="1" outlineLevel="3" x14ac:dyDescent="0.25">
      <c r="A10481" t="s">
        <v>137</v>
      </c>
      <c r="B10481" t="str">
        <f>VLOOKUP(A10481,'AGENCY CODES'!$C$4:$F$139,3,FALSE)</f>
        <v>VETERAN'S SERVICE COMMISSION</v>
      </c>
      <c r="C10481" s="8" t="s">
        <v>7</v>
      </c>
      <c r="D10481" s="8" t="str">
        <f t="shared" si="2117"/>
        <v>VSA2077</v>
      </c>
      <c r="E10481">
        <v>2077</v>
      </c>
      <c r="F10481" t="str">
        <f>VLOOKUP(D10481,'Fund List'!$A$2:$F$1324,6,FALSE)</f>
        <v>STATE VETERANS CONSERVATORSHIP FUND</v>
      </c>
      <c r="G10481" s="3">
        <v>40</v>
      </c>
      <c r="I10481" s="24">
        <f t="shared" si="2123"/>
        <v>43.194681571356512</v>
      </c>
    </row>
    <row r="10482" spans="1:9" hidden="1" outlineLevel="3" x14ac:dyDescent="0.25">
      <c r="A10482" t="s">
        <v>137</v>
      </c>
      <c r="B10482" t="str">
        <f>VLOOKUP(A10482,'AGENCY CODES'!$C$4:$F$139,3,FALSE)</f>
        <v>VETERAN'S SERVICE COMMISSION</v>
      </c>
      <c r="C10482" s="8" t="s">
        <v>17</v>
      </c>
      <c r="D10482" s="8" t="str">
        <f t="shared" si="2117"/>
        <v>VSA2077</v>
      </c>
      <c r="E10482">
        <v>2077</v>
      </c>
      <c r="F10482" t="str">
        <f>VLOOKUP(D10482,'Fund List'!$A$2:$F$1324,6,FALSE)</f>
        <v>STATE VETERANS CONSERVATORSHIP FUND</v>
      </c>
      <c r="G10482" s="3">
        <v>14</v>
      </c>
      <c r="I10482" s="24">
        <f t="shared" si="2123"/>
        <v>15.118138549974777</v>
      </c>
    </row>
    <row r="10483" spans="1:9" hidden="1" outlineLevel="3" x14ac:dyDescent="0.25">
      <c r="A10483" t="s">
        <v>137</v>
      </c>
      <c r="B10483" t="str">
        <f>VLOOKUP(A10483,'AGENCY CODES'!$C$4:$F$139,3,FALSE)</f>
        <v>VETERAN'S SERVICE COMMISSION</v>
      </c>
      <c r="C10483" s="8" t="s">
        <v>8</v>
      </c>
      <c r="D10483" s="8" t="str">
        <f t="shared" si="2117"/>
        <v>VSA2077</v>
      </c>
      <c r="E10483">
        <v>2077</v>
      </c>
      <c r="F10483" t="str">
        <f>VLOOKUP(D10483,'Fund List'!$A$2:$F$1324,6,FALSE)</f>
        <v>STATE VETERANS CONSERVATORSHIP FUND</v>
      </c>
      <c r="G10483" s="3">
        <v>15</v>
      </c>
      <c r="I10483" s="24">
        <f t="shared" si="2123"/>
        <v>16.198005589258692</v>
      </c>
    </row>
    <row r="10484" spans="1:9" hidden="1" outlineLevel="3" x14ac:dyDescent="0.25">
      <c r="A10484" t="s">
        <v>137</v>
      </c>
      <c r="B10484" t="str">
        <f>VLOOKUP(A10484,'AGENCY CODES'!$C$4:$F$139,3,FALSE)</f>
        <v>VETERAN'S SERVICE COMMISSION</v>
      </c>
      <c r="C10484" s="8" t="s">
        <v>10</v>
      </c>
      <c r="D10484" s="8" t="str">
        <f t="shared" si="2117"/>
        <v>VSA2077</v>
      </c>
      <c r="E10484">
        <v>2077</v>
      </c>
      <c r="F10484" t="str">
        <f>VLOOKUP(D10484,'Fund List'!$A$2:$F$1324,6,FALSE)</f>
        <v>STATE VETERANS CONSERVATORSHIP FUND</v>
      </c>
      <c r="G10484" s="3">
        <v>96</v>
      </c>
      <c r="I10484" s="24">
        <f t="shared" si="2123"/>
        <v>103.66723577125562</v>
      </c>
    </row>
    <row r="10485" spans="1:9" hidden="1" outlineLevel="3" x14ac:dyDescent="0.25">
      <c r="A10485" t="s">
        <v>137</v>
      </c>
      <c r="B10485" t="str">
        <f>VLOOKUP(A10485,'AGENCY CODES'!$C$4:$F$139,3,FALSE)</f>
        <v>VETERAN'S SERVICE COMMISSION</v>
      </c>
      <c r="C10485" s="8" t="s">
        <v>11</v>
      </c>
      <c r="D10485" s="8" t="str">
        <f t="shared" si="2117"/>
        <v>VSA2077</v>
      </c>
      <c r="E10485">
        <v>2077</v>
      </c>
      <c r="F10485" t="str">
        <f>VLOOKUP(D10485,'Fund List'!$A$2:$F$1324,6,FALSE)</f>
        <v>STATE VETERANS CONSERVATORSHIP FUND</v>
      </c>
      <c r="G10485" s="3">
        <v>173</v>
      </c>
      <c r="I10485" s="24">
        <f t="shared" si="2123"/>
        <v>186.81699779611691</v>
      </c>
    </row>
    <row r="10486" spans="1:9" hidden="1" outlineLevel="3" x14ac:dyDescent="0.25">
      <c r="A10486" t="s">
        <v>137</v>
      </c>
      <c r="B10486" t="str">
        <f>VLOOKUP(A10486,'AGENCY CODES'!$C$4:$F$139,3,FALSE)</f>
        <v>VETERAN'S SERVICE COMMISSION</v>
      </c>
      <c r="C10486" s="8" t="s">
        <v>12</v>
      </c>
      <c r="D10486" s="8" t="str">
        <f t="shared" si="2117"/>
        <v>VSA2077</v>
      </c>
      <c r="E10486">
        <v>2077</v>
      </c>
      <c r="F10486" t="str">
        <f>VLOOKUP(D10486,'Fund List'!$A$2:$F$1324,6,FALSE)</f>
        <v>STATE VETERANS CONSERVATORSHIP FUND</v>
      </c>
      <c r="G10486" s="3">
        <v>15</v>
      </c>
      <c r="I10486" s="24">
        <f t="shared" si="2123"/>
        <v>16.198005589258692</v>
      </c>
    </row>
    <row r="10487" spans="1:9" hidden="1" outlineLevel="3" x14ac:dyDescent="0.25">
      <c r="A10487" t="s">
        <v>137</v>
      </c>
      <c r="B10487" t="str">
        <f>VLOOKUP(A10487,'AGENCY CODES'!$C$4:$F$139,3,FALSE)</f>
        <v>VETERAN'S SERVICE COMMISSION</v>
      </c>
      <c r="C10487" s="8">
        <v>2</v>
      </c>
      <c r="D10487" s="8" t="str">
        <f t="shared" si="2117"/>
        <v>VSA2077</v>
      </c>
      <c r="E10487">
        <v>2077</v>
      </c>
      <c r="F10487" t="str">
        <f>VLOOKUP(D10487,'Fund List'!$A$2:$F$1324,6,FALSE)</f>
        <v>STATE VETERANS CONSERVATORSHIP FUND</v>
      </c>
      <c r="G10487" s="3">
        <v>177</v>
      </c>
      <c r="I10487" s="24">
        <f t="shared" si="2123"/>
        <v>191.13646595325255</v>
      </c>
    </row>
    <row r="10488" spans="1:9" hidden="1" outlineLevel="3" x14ac:dyDescent="0.25">
      <c r="A10488" t="s">
        <v>137</v>
      </c>
      <c r="B10488" t="str">
        <f>VLOOKUP(A10488,'AGENCY CODES'!$C$4:$F$139,3,FALSE)</f>
        <v>VETERAN'S SERVICE COMMISSION</v>
      </c>
      <c r="C10488" s="8">
        <v>8</v>
      </c>
      <c r="D10488" s="8" t="str">
        <f t="shared" si="2117"/>
        <v>VSA2077</v>
      </c>
      <c r="E10488">
        <v>2077</v>
      </c>
      <c r="F10488" t="str">
        <f>VLOOKUP(D10488,'Fund List'!$A$2:$F$1324,6,FALSE)</f>
        <v>STATE VETERANS CONSERVATORSHIP FUND</v>
      </c>
      <c r="G10488" s="3">
        <v>1239</v>
      </c>
      <c r="I10488" s="24">
        <f t="shared" si="2123"/>
        <v>1337.9552616727681</v>
      </c>
    </row>
    <row r="10489" spans="1:9" outlineLevel="2" collapsed="1" x14ac:dyDescent="0.25">
      <c r="F10489" s="1" t="s">
        <v>4799</v>
      </c>
      <c r="I10489" s="24">
        <f t="shared" ref="I10489" si="2124">SUBTOTAL(9,I10477:I10488)</f>
        <v>2120.8588651536047</v>
      </c>
    </row>
    <row r="10490" spans="1:9" hidden="1" outlineLevel="3" x14ac:dyDescent="0.25">
      <c r="A10490" t="s">
        <v>137</v>
      </c>
      <c r="B10490" t="str">
        <f>VLOOKUP(A10490,'AGENCY CODES'!$C$4:$F$139,3,FALSE)</f>
        <v>VETERAN'S SERVICE COMMISSION</v>
      </c>
      <c r="C10490" s="8" t="s">
        <v>2</v>
      </c>
      <c r="D10490" s="8" t="str">
        <f t="shared" si="2117"/>
        <v>VSA2339</v>
      </c>
      <c r="E10490">
        <v>2339</v>
      </c>
      <c r="F10490" t="str">
        <f>VLOOKUP(D10490,'Fund List'!$A$2:$F$1324,6,FALSE)</f>
        <v>MILITARY FAMILY RELIEF FUND</v>
      </c>
      <c r="G10490" s="3">
        <v>10</v>
      </c>
      <c r="I10490" s="24">
        <f t="shared" ref="I10490:I10500" si="2125">$G10490/$G$10*I$5</f>
        <v>10.798670392839128</v>
      </c>
    </row>
    <row r="10491" spans="1:9" hidden="1" outlineLevel="3" x14ac:dyDescent="0.25">
      <c r="A10491" t="s">
        <v>137</v>
      </c>
      <c r="B10491" t="str">
        <f>VLOOKUP(A10491,'AGENCY CODES'!$C$4:$F$139,3,FALSE)</f>
        <v>VETERAN'S SERVICE COMMISSION</v>
      </c>
      <c r="C10491" s="8" t="s">
        <v>3</v>
      </c>
      <c r="D10491" s="8" t="str">
        <f t="shared" si="2117"/>
        <v>VSA2339</v>
      </c>
      <c r="E10491">
        <v>2339</v>
      </c>
      <c r="F10491" t="str">
        <f>VLOOKUP(D10491,'Fund List'!$A$2:$F$1324,6,FALSE)</f>
        <v>MILITARY FAMILY RELIEF FUND</v>
      </c>
      <c r="G10491" s="3">
        <v>132</v>
      </c>
      <c r="I10491" s="24">
        <f t="shared" si="2125"/>
        <v>142.5424491854765</v>
      </c>
    </row>
    <row r="10492" spans="1:9" hidden="1" outlineLevel="3" x14ac:dyDescent="0.25">
      <c r="A10492" t="s">
        <v>137</v>
      </c>
      <c r="B10492" t="str">
        <f>VLOOKUP(A10492,'AGENCY CODES'!$C$4:$F$139,3,FALSE)</f>
        <v>VETERAN'S SERVICE COMMISSION</v>
      </c>
      <c r="C10492" s="8" t="s">
        <v>4</v>
      </c>
      <c r="D10492" s="8" t="str">
        <f t="shared" si="2117"/>
        <v>VSA2339</v>
      </c>
      <c r="E10492">
        <v>2339</v>
      </c>
      <c r="F10492" t="str">
        <f>VLOOKUP(D10492,'Fund List'!$A$2:$F$1324,6,FALSE)</f>
        <v>MILITARY FAMILY RELIEF FUND</v>
      </c>
      <c r="G10492" s="3">
        <v>15</v>
      </c>
      <c r="I10492" s="24">
        <f t="shared" si="2125"/>
        <v>16.198005589258692</v>
      </c>
    </row>
    <row r="10493" spans="1:9" hidden="1" outlineLevel="3" x14ac:dyDescent="0.25">
      <c r="A10493" t="s">
        <v>137</v>
      </c>
      <c r="B10493" t="str">
        <f>VLOOKUP(A10493,'AGENCY CODES'!$C$4:$F$139,3,FALSE)</f>
        <v>VETERAN'S SERVICE COMMISSION</v>
      </c>
      <c r="C10493" s="8" t="s">
        <v>6</v>
      </c>
      <c r="D10493" s="8" t="str">
        <f t="shared" si="2117"/>
        <v>VSA2339</v>
      </c>
      <c r="E10493">
        <v>2339</v>
      </c>
      <c r="F10493" t="str">
        <f>VLOOKUP(D10493,'Fund List'!$A$2:$F$1324,6,FALSE)</f>
        <v>MILITARY FAMILY RELIEF FUND</v>
      </c>
      <c r="G10493" s="3">
        <v>12</v>
      </c>
      <c r="I10493" s="24">
        <f t="shared" si="2125"/>
        <v>12.958404471406952</v>
      </c>
    </row>
    <row r="10494" spans="1:9" hidden="1" outlineLevel="3" x14ac:dyDescent="0.25">
      <c r="A10494" t="s">
        <v>137</v>
      </c>
      <c r="B10494" t="str">
        <f>VLOOKUP(A10494,'AGENCY CODES'!$C$4:$F$139,3,FALSE)</f>
        <v>VETERAN'S SERVICE COMMISSION</v>
      </c>
      <c r="C10494" s="8" t="s">
        <v>7</v>
      </c>
      <c r="D10494" s="8" t="str">
        <f t="shared" si="2117"/>
        <v>VSA2339</v>
      </c>
      <c r="E10494">
        <v>2339</v>
      </c>
      <c r="F10494" t="str">
        <f>VLOOKUP(D10494,'Fund List'!$A$2:$F$1324,6,FALSE)</f>
        <v>MILITARY FAMILY RELIEF FUND</v>
      </c>
      <c r="G10494" s="3">
        <v>15</v>
      </c>
      <c r="I10494" s="24">
        <f t="shared" si="2125"/>
        <v>16.198005589258692</v>
      </c>
    </row>
    <row r="10495" spans="1:9" hidden="1" outlineLevel="3" x14ac:dyDescent="0.25">
      <c r="A10495" t="s">
        <v>137</v>
      </c>
      <c r="B10495" t="str">
        <f>VLOOKUP(A10495,'AGENCY CODES'!$C$4:$F$139,3,FALSE)</f>
        <v>VETERAN'S SERVICE COMMISSION</v>
      </c>
      <c r="C10495" s="8" t="s">
        <v>17</v>
      </c>
      <c r="D10495" s="8" t="str">
        <f t="shared" si="2117"/>
        <v>VSA2339</v>
      </c>
      <c r="E10495">
        <v>2339</v>
      </c>
      <c r="F10495" t="str">
        <f>VLOOKUP(D10495,'Fund List'!$A$2:$F$1324,6,FALSE)</f>
        <v>MILITARY FAMILY RELIEF FUND</v>
      </c>
      <c r="G10495" s="3">
        <v>6</v>
      </c>
      <c r="I10495" s="24">
        <f t="shared" si="2125"/>
        <v>6.4792022357034762</v>
      </c>
    </row>
    <row r="10496" spans="1:9" hidden="1" outlineLevel="3" x14ac:dyDescent="0.25">
      <c r="A10496" t="s">
        <v>137</v>
      </c>
      <c r="B10496" t="str">
        <f>VLOOKUP(A10496,'AGENCY CODES'!$C$4:$F$139,3,FALSE)</f>
        <v>VETERAN'S SERVICE COMMISSION</v>
      </c>
      <c r="C10496" s="8" t="s">
        <v>8</v>
      </c>
      <c r="D10496" s="8" t="str">
        <f t="shared" si="2117"/>
        <v>VSA2339</v>
      </c>
      <c r="E10496">
        <v>2339</v>
      </c>
      <c r="F10496" t="str">
        <f>VLOOKUP(D10496,'Fund List'!$A$2:$F$1324,6,FALSE)</f>
        <v>MILITARY FAMILY RELIEF FUND</v>
      </c>
      <c r="G10496" s="3">
        <v>12</v>
      </c>
      <c r="I10496" s="24">
        <f t="shared" si="2125"/>
        <v>12.958404471406952</v>
      </c>
    </row>
    <row r="10497" spans="1:9" hidden="1" outlineLevel="3" x14ac:dyDescent="0.25">
      <c r="A10497" t="s">
        <v>137</v>
      </c>
      <c r="B10497" t="str">
        <f>VLOOKUP(A10497,'AGENCY CODES'!$C$4:$F$139,3,FALSE)</f>
        <v>VETERAN'S SERVICE COMMISSION</v>
      </c>
      <c r="C10497" s="8" t="s">
        <v>10</v>
      </c>
      <c r="D10497" s="8" t="str">
        <f t="shared" si="2117"/>
        <v>VSA2339</v>
      </c>
      <c r="E10497">
        <v>2339</v>
      </c>
      <c r="F10497" t="str">
        <f>VLOOKUP(D10497,'Fund List'!$A$2:$F$1324,6,FALSE)</f>
        <v>MILITARY FAMILY RELIEF FUND</v>
      </c>
      <c r="G10497" s="3">
        <v>199</v>
      </c>
      <c r="I10497" s="24">
        <f t="shared" si="2125"/>
        <v>214.89354081749863</v>
      </c>
    </row>
    <row r="10498" spans="1:9" hidden="1" outlineLevel="3" x14ac:dyDescent="0.25">
      <c r="A10498" t="s">
        <v>137</v>
      </c>
      <c r="B10498" t="str">
        <f>VLOOKUP(A10498,'AGENCY CODES'!$C$4:$F$139,3,FALSE)</f>
        <v>VETERAN'S SERVICE COMMISSION</v>
      </c>
      <c r="C10498" s="8" t="s">
        <v>11</v>
      </c>
      <c r="D10498" s="8" t="str">
        <f t="shared" si="2117"/>
        <v>VSA2339</v>
      </c>
      <c r="E10498">
        <v>2339</v>
      </c>
      <c r="F10498" t="str">
        <f>VLOOKUP(D10498,'Fund List'!$A$2:$F$1324,6,FALSE)</f>
        <v>MILITARY FAMILY RELIEF FUND</v>
      </c>
      <c r="G10498" s="3">
        <v>553</v>
      </c>
      <c r="I10498" s="24">
        <f t="shared" si="2125"/>
        <v>597.16647272400371</v>
      </c>
    </row>
    <row r="10499" spans="1:9" hidden="1" outlineLevel="3" x14ac:dyDescent="0.25">
      <c r="A10499" t="s">
        <v>137</v>
      </c>
      <c r="B10499" t="str">
        <f>VLOOKUP(A10499,'AGENCY CODES'!$C$4:$F$139,3,FALSE)</f>
        <v>VETERAN'S SERVICE COMMISSION</v>
      </c>
      <c r="C10499" s="8" t="s">
        <v>12</v>
      </c>
      <c r="D10499" s="8" t="str">
        <f t="shared" si="2117"/>
        <v>VSA2339</v>
      </c>
      <c r="E10499">
        <v>2339</v>
      </c>
      <c r="F10499" t="str">
        <f>VLOOKUP(D10499,'Fund List'!$A$2:$F$1324,6,FALSE)</f>
        <v>MILITARY FAMILY RELIEF FUND</v>
      </c>
      <c r="G10499" s="3">
        <v>5</v>
      </c>
      <c r="I10499" s="24">
        <f t="shared" si="2125"/>
        <v>5.3993351964195639</v>
      </c>
    </row>
    <row r="10500" spans="1:9" hidden="1" outlineLevel="3" x14ac:dyDescent="0.25">
      <c r="A10500" t="s">
        <v>137</v>
      </c>
      <c r="B10500" t="str">
        <f>VLOOKUP(A10500,'AGENCY CODES'!$C$4:$F$139,3,FALSE)</f>
        <v>VETERAN'S SERVICE COMMISSION</v>
      </c>
      <c r="C10500" s="8">
        <v>2</v>
      </c>
      <c r="D10500" s="8" t="str">
        <f t="shared" si="2117"/>
        <v>VSA2339</v>
      </c>
      <c r="E10500">
        <v>2339</v>
      </c>
      <c r="F10500" t="str">
        <f>VLOOKUP(D10500,'Fund List'!$A$2:$F$1324,6,FALSE)</f>
        <v>MILITARY FAMILY RELIEF FUND</v>
      </c>
      <c r="G10500" s="3">
        <v>554</v>
      </c>
      <c r="I10500" s="24">
        <f t="shared" si="2125"/>
        <v>598.24633976328766</v>
      </c>
    </row>
    <row r="10501" spans="1:9" outlineLevel="2" collapsed="1" x14ac:dyDescent="0.25">
      <c r="F10501" s="1" t="s">
        <v>4800</v>
      </c>
      <c r="I10501" s="24">
        <f t="shared" ref="I10501" si="2126">SUBTOTAL(9,I10490:I10500)</f>
        <v>1633.8388304365599</v>
      </c>
    </row>
    <row r="10502" spans="1:9" hidden="1" outlineLevel="3" x14ac:dyDescent="0.25">
      <c r="A10502" t="s">
        <v>137</v>
      </c>
      <c r="B10502" t="str">
        <f>VLOOKUP(A10502,'AGENCY CODES'!$C$4:$F$139,3,FALSE)</f>
        <v>VETERAN'S SERVICE COMMISSION</v>
      </c>
      <c r="C10502" s="8" t="s">
        <v>1</v>
      </c>
      <c r="D10502" s="8" t="str">
        <f t="shared" si="2117"/>
        <v>VSA2355</v>
      </c>
      <c r="E10502">
        <v>2355</v>
      </c>
      <c r="F10502" t="str">
        <f>VLOOKUP(D10502,'Fund List'!$A$2:$F$1324,6,FALSE)</f>
        <v>STATE HOME FOR VETERANS TRUST FUND</v>
      </c>
      <c r="G10502" s="3">
        <v>26</v>
      </c>
      <c r="I10502" s="24">
        <f t="shared" ref="I10502:I10519" si="2127">$G10502/$G$10*I$5</f>
        <v>28.076543021381731</v>
      </c>
    </row>
    <row r="10503" spans="1:9" hidden="1" outlineLevel="3" x14ac:dyDescent="0.25">
      <c r="A10503" t="s">
        <v>137</v>
      </c>
      <c r="B10503" t="str">
        <f>VLOOKUP(A10503,'AGENCY CODES'!$C$4:$F$139,3,FALSE)</f>
        <v>VETERAN'S SERVICE COMMISSION</v>
      </c>
      <c r="C10503" s="8" t="s">
        <v>2</v>
      </c>
      <c r="D10503" s="8" t="str">
        <f t="shared" si="2117"/>
        <v>VSA2355</v>
      </c>
      <c r="E10503">
        <v>2355</v>
      </c>
      <c r="F10503" t="str">
        <f>VLOOKUP(D10503,'Fund List'!$A$2:$F$1324,6,FALSE)</f>
        <v>STATE HOME FOR VETERANS TRUST FUND</v>
      </c>
      <c r="G10503" s="3">
        <v>7</v>
      </c>
      <c r="I10503" s="24">
        <f t="shared" si="2127"/>
        <v>7.5590692749873885</v>
      </c>
    </row>
    <row r="10504" spans="1:9" hidden="1" outlineLevel="3" x14ac:dyDescent="0.25">
      <c r="A10504" t="s">
        <v>137</v>
      </c>
      <c r="B10504" t="str">
        <f>VLOOKUP(A10504,'AGENCY CODES'!$C$4:$F$139,3,FALSE)</f>
        <v>VETERAN'S SERVICE COMMISSION</v>
      </c>
      <c r="C10504" s="8" t="s">
        <v>3</v>
      </c>
      <c r="D10504" s="8" t="str">
        <f t="shared" si="2117"/>
        <v>VSA2355</v>
      </c>
      <c r="E10504">
        <v>2355</v>
      </c>
      <c r="F10504" t="str">
        <f>VLOOKUP(D10504,'Fund List'!$A$2:$F$1324,6,FALSE)</f>
        <v>STATE HOME FOR VETERANS TRUST FUND</v>
      </c>
      <c r="G10504" s="3">
        <v>669</v>
      </c>
      <c r="I10504" s="24">
        <f t="shared" si="2127"/>
        <v>722.43104928093771</v>
      </c>
    </row>
    <row r="10505" spans="1:9" hidden="1" outlineLevel="3" x14ac:dyDescent="0.25">
      <c r="A10505" t="s">
        <v>137</v>
      </c>
      <c r="B10505" t="str">
        <f>VLOOKUP(A10505,'AGENCY CODES'!$C$4:$F$139,3,FALSE)</f>
        <v>VETERAN'S SERVICE COMMISSION</v>
      </c>
      <c r="C10505" s="8" t="s">
        <v>4</v>
      </c>
      <c r="D10505" s="8" t="str">
        <f t="shared" si="2117"/>
        <v>VSA2355</v>
      </c>
      <c r="E10505">
        <v>2355</v>
      </c>
      <c r="F10505" t="str">
        <f>VLOOKUP(D10505,'Fund List'!$A$2:$F$1324,6,FALSE)</f>
        <v>STATE HOME FOR VETERANS TRUST FUND</v>
      </c>
      <c r="G10505" s="3">
        <v>1442</v>
      </c>
      <c r="I10505" s="24">
        <f t="shared" si="2127"/>
        <v>1557.1682706474023</v>
      </c>
    </row>
    <row r="10506" spans="1:9" hidden="1" outlineLevel="3" x14ac:dyDescent="0.25">
      <c r="A10506" t="s">
        <v>137</v>
      </c>
      <c r="B10506" t="str">
        <f>VLOOKUP(A10506,'AGENCY CODES'!$C$4:$F$139,3,FALSE)</f>
        <v>VETERAN'S SERVICE COMMISSION</v>
      </c>
      <c r="C10506" s="8" t="s">
        <v>5</v>
      </c>
      <c r="D10506" s="8" t="str">
        <f t="shared" si="2117"/>
        <v>VSA2355</v>
      </c>
      <c r="E10506">
        <v>2355</v>
      </c>
      <c r="F10506" t="str">
        <f>VLOOKUP(D10506,'Fund List'!$A$2:$F$1324,6,FALSE)</f>
        <v>STATE HOME FOR VETERANS TRUST FUND</v>
      </c>
      <c r="G10506" s="3">
        <v>4</v>
      </c>
      <c r="I10506" s="24">
        <f t="shared" si="2127"/>
        <v>4.3194681571356508</v>
      </c>
    </row>
    <row r="10507" spans="1:9" hidden="1" outlineLevel="3" x14ac:dyDescent="0.25">
      <c r="A10507" t="s">
        <v>137</v>
      </c>
      <c r="B10507" t="str">
        <f>VLOOKUP(A10507,'AGENCY CODES'!$C$4:$F$139,3,FALSE)</f>
        <v>VETERAN'S SERVICE COMMISSION</v>
      </c>
      <c r="C10507" s="8" t="s">
        <v>6</v>
      </c>
      <c r="D10507" s="8" t="str">
        <f t="shared" ref="D10507:D10570" si="2128">CONCATENATE(A10507,E10507)</f>
        <v>VSA2355</v>
      </c>
      <c r="E10507">
        <v>2355</v>
      </c>
      <c r="F10507" t="str">
        <f>VLOOKUP(D10507,'Fund List'!$A$2:$F$1324,6,FALSE)</f>
        <v>STATE HOME FOR VETERANS TRUST FUND</v>
      </c>
      <c r="G10507" s="3">
        <v>541</v>
      </c>
      <c r="I10507" s="24">
        <f t="shared" si="2127"/>
        <v>584.20806825259683</v>
      </c>
    </row>
    <row r="10508" spans="1:9" hidden="1" outlineLevel="3" x14ac:dyDescent="0.25">
      <c r="A10508" t="s">
        <v>137</v>
      </c>
      <c r="B10508" t="str">
        <f>VLOOKUP(A10508,'AGENCY CODES'!$C$4:$F$139,3,FALSE)</f>
        <v>VETERAN'S SERVICE COMMISSION</v>
      </c>
      <c r="C10508" s="8" t="s">
        <v>7</v>
      </c>
      <c r="D10508" s="8" t="str">
        <f t="shared" si="2128"/>
        <v>VSA2355</v>
      </c>
      <c r="E10508">
        <v>2355</v>
      </c>
      <c r="F10508" t="str">
        <f>VLOOKUP(D10508,'Fund List'!$A$2:$F$1324,6,FALSE)</f>
        <v>STATE HOME FOR VETERANS TRUST FUND</v>
      </c>
      <c r="G10508" s="3">
        <v>100</v>
      </c>
      <c r="I10508" s="24">
        <f t="shared" si="2127"/>
        <v>107.98670392839128</v>
      </c>
    </row>
    <row r="10509" spans="1:9" hidden="1" outlineLevel="3" x14ac:dyDescent="0.25">
      <c r="A10509" t="s">
        <v>137</v>
      </c>
      <c r="B10509" t="str">
        <f>VLOOKUP(A10509,'AGENCY CODES'!$C$4:$F$139,3,FALSE)</f>
        <v>VETERAN'S SERVICE COMMISSION</v>
      </c>
      <c r="C10509" s="8" t="s">
        <v>14</v>
      </c>
      <c r="D10509" s="8" t="str">
        <f t="shared" si="2128"/>
        <v>VSA2355</v>
      </c>
      <c r="E10509">
        <v>2355</v>
      </c>
      <c r="F10509" t="str">
        <f>VLOOKUP(D10509,'Fund List'!$A$2:$F$1324,6,FALSE)</f>
        <v>STATE HOME FOR VETERANS TRUST FUND</v>
      </c>
      <c r="G10509" s="3">
        <v>15</v>
      </c>
      <c r="I10509" s="24">
        <f t="shared" si="2127"/>
        <v>16.198005589258692</v>
      </c>
    </row>
    <row r="10510" spans="1:9" hidden="1" outlineLevel="3" x14ac:dyDescent="0.25">
      <c r="A10510" t="s">
        <v>137</v>
      </c>
      <c r="B10510" t="str">
        <f>VLOOKUP(A10510,'AGENCY CODES'!$C$4:$F$139,3,FALSE)</f>
        <v>VETERAN'S SERVICE COMMISSION</v>
      </c>
      <c r="C10510" s="8" t="s">
        <v>17</v>
      </c>
      <c r="D10510" s="8" t="str">
        <f t="shared" si="2128"/>
        <v>VSA2355</v>
      </c>
      <c r="E10510">
        <v>2355</v>
      </c>
      <c r="F10510" t="str">
        <f>VLOOKUP(D10510,'Fund List'!$A$2:$F$1324,6,FALSE)</f>
        <v>STATE HOME FOR VETERANS TRUST FUND</v>
      </c>
      <c r="G10510" s="3">
        <v>406</v>
      </c>
      <c r="I10510" s="24">
        <f t="shared" si="2127"/>
        <v>438.42601794926861</v>
      </c>
    </row>
    <row r="10511" spans="1:9" hidden="1" outlineLevel="3" x14ac:dyDescent="0.25">
      <c r="A10511" t="s">
        <v>137</v>
      </c>
      <c r="B10511" t="str">
        <f>VLOOKUP(A10511,'AGENCY CODES'!$C$4:$F$139,3,FALSE)</f>
        <v>VETERAN'S SERVICE COMMISSION</v>
      </c>
      <c r="C10511" s="8" t="s">
        <v>8</v>
      </c>
      <c r="D10511" s="8" t="str">
        <f t="shared" si="2128"/>
        <v>VSA2355</v>
      </c>
      <c r="E10511">
        <v>2355</v>
      </c>
      <c r="F10511" t="str">
        <f>VLOOKUP(D10511,'Fund List'!$A$2:$F$1324,6,FALSE)</f>
        <v>STATE HOME FOR VETERANS TRUST FUND</v>
      </c>
      <c r="G10511" s="3">
        <v>113</v>
      </c>
      <c r="I10511" s="24">
        <f t="shared" si="2127"/>
        <v>122.02497543908216</v>
      </c>
    </row>
    <row r="10512" spans="1:9" hidden="1" outlineLevel="3" x14ac:dyDescent="0.25">
      <c r="A10512" t="s">
        <v>137</v>
      </c>
      <c r="B10512" t="str">
        <f>VLOOKUP(A10512,'AGENCY CODES'!$C$4:$F$139,3,FALSE)</f>
        <v>VETERAN'S SERVICE COMMISSION</v>
      </c>
      <c r="C10512" s="8" t="s">
        <v>10</v>
      </c>
      <c r="D10512" s="8" t="str">
        <f t="shared" si="2128"/>
        <v>VSA2355</v>
      </c>
      <c r="E10512">
        <v>2355</v>
      </c>
      <c r="F10512" t="str">
        <f>VLOOKUP(D10512,'Fund List'!$A$2:$F$1324,6,FALSE)</f>
        <v>STATE HOME FOR VETERANS TRUST FUND</v>
      </c>
      <c r="G10512" s="3">
        <v>359</v>
      </c>
      <c r="I10512" s="24">
        <f t="shared" si="2127"/>
        <v>387.67226710292471</v>
      </c>
    </row>
    <row r="10513" spans="1:9" hidden="1" outlineLevel="3" x14ac:dyDescent="0.25">
      <c r="A10513" t="s">
        <v>137</v>
      </c>
      <c r="B10513" t="str">
        <f>VLOOKUP(A10513,'AGENCY CODES'!$C$4:$F$139,3,FALSE)</f>
        <v>VETERAN'S SERVICE COMMISSION</v>
      </c>
      <c r="C10513" s="8" t="s">
        <v>11</v>
      </c>
      <c r="D10513" s="8" t="str">
        <f t="shared" si="2128"/>
        <v>VSA2355</v>
      </c>
      <c r="E10513">
        <v>2355</v>
      </c>
      <c r="F10513" t="str">
        <f>VLOOKUP(D10513,'Fund List'!$A$2:$F$1324,6,FALSE)</f>
        <v>STATE HOME FOR VETERANS TRUST FUND</v>
      </c>
      <c r="G10513" s="3">
        <v>4889</v>
      </c>
      <c r="I10513" s="24">
        <f t="shared" si="2127"/>
        <v>5279.4699550590503</v>
      </c>
    </row>
    <row r="10514" spans="1:9" hidden="1" outlineLevel="3" x14ac:dyDescent="0.25">
      <c r="A10514" t="s">
        <v>137</v>
      </c>
      <c r="B10514" t="str">
        <f>VLOOKUP(A10514,'AGENCY CODES'!$C$4:$F$139,3,FALSE)</f>
        <v>VETERAN'S SERVICE COMMISSION</v>
      </c>
      <c r="C10514" s="8" t="s">
        <v>15</v>
      </c>
      <c r="D10514" s="8" t="str">
        <f t="shared" si="2128"/>
        <v>VSA2355</v>
      </c>
      <c r="E10514">
        <v>2355</v>
      </c>
      <c r="F10514" t="str">
        <f>VLOOKUP(D10514,'Fund List'!$A$2:$F$1324,6,FALSE)</f>
        <v>STATE HOME FOR VETERANS TRUST FUND</v>
      </c>
      <c r="G10514" s="3">
        <v>6</v>
      </c>
      <c r="I10514" s="24">
        <f t="shared" si="2127"/>
        <v>6.4792022357034762</v>
      </c>
    </row>
    <row r="10515" spans="1:9" hidden="1" outlineLevel="3" x14ac:dyDescent="0.25">
      <c r="A10515" t="s">
        <v>137</v>
      </c>
      <c r="B10515" t="str">
        <f>VLOOKUP(A10515,'AGENCY CODES'!$C$4:$F$139,3,FALSE)</f>
        <v>VETERAN'S SERVICE COMMISSION</v>
      </c>
      <c r="C10515" s="8" t="s">
        <v>12</v>
      </c>
      <c r="D10515" s="8" t="str">
        <f t="shared" si="2128"/>
        <v>VSA2355</v>
      </c>
      <c r="E10515">
        <v>2355</v>
      </c>
      <c r="F10515" t="str">
        <f>VLOOKUP(D10515,'Fund List'!$A$2:$F$1324,6,FALSE)</f>
        <v>STATE HOME FOR VETERANS TRUST FUND</v>
      </c>
      <c r="G10515" s="3">
        <v>434</v>
      </c>
      <c r="I10515" s="24">
        <f t="shared" si="2127"/>
        <v>468.66229504921813</v>
      </c>
    </row>
    <row r="10516" spans="1:9" hidden="1" outlineLevel="3" x14ac:dyDescent="0.25">
      <c r="A10516" t="s">
        <v>137</v>
      </c>
      <c r="B10516" t="str">
        <f>VLOOKUP(A10516,'AGENCY CODES'!$C$4:$F$139,3,FALSE)</f>
        <v>VETERAN'S SERVICE COMMISSION</v>
      </c>
      <c r="C10516" s="8" t="s">
        <v>20</v>
      </c>
      <c r="D10516" s="8" t="str">
        <f t="shared" si="2128"/>
        <v>VSA2355</v>
      </c>
      <c r="E10516">
        <v>2355</v>
      </c>
      <c r="F10516" t="str">
        <f>VLOOKUP(D10516,'Fund List'!$A$2:$F$1324,6,FALSE)</f>
        <v>STATE HOME FOR VETERANS TRUST FUND</v>
      </c>
      <c r="G10516" s="3">
        <v>197</v>
      </c>
      <c r="I10516" s="24">
        <f t="shared" si="2127"/>
        <v>212.73380673893081</v>
      </c>
    </row>
    <row r="10517" spans="1:9" hidden="1" outlineLevel="3" x14ac:dyDescent="0.25">
      <c r="A10517" t="s">
        <v>137</v>
      </c>
      <c r="B10517" t="str">
        <f>VLOOKUP(A10517,'AGENCY CODES'!$C$4:$F$139,3,FALSE)</f>
        <v>VETERAN'S SERVICE COMMISSION</v>
      </c>
      <c r="C10517" s="8">
        <v>1</v>
      </c>
      <c r="D10517" s="8" t="str">
        <f t="shared" si="2128"/>
        <v>VSA2355</v>
      </c>
      <c r="E10517">
        <v>2355</v>
      </c>
      <c r="F10517" t="str">
        <f>VLOOKUP(D10517,'Fund List'!$A$2:$F$1324,6,FALSE)</f>
        <v>STATE HOME FOR VETERANS TRUST FUND</v>
      </c>
      <c r="G10517" s="3">
        <v>2</v>
      </c>
      <c r="I10517" s="24">
        <f t="shared" si="2127"/>
        <v>2.1597340785678254</v>
      </c>
    </row>
    <row r="10518" spans="1:9" hidden="1" outlineLevel="3" x14ac:dyDescent="0.25">
      <c r="A10518" t="s">
        <v>137</v>
      </c>
      <c r="B10518" t="str">
        <f>VLOOKUP(A10518,'AGENCY CODES'!$C$4:$F$139,3,FALSE)</f>
        <v>VETERAN'S SERVICE COMMISSION</v>
      </c>
      <c r="C10518" s="8">
        <v>2</v>
      </c>
      <c r="D10518" s="8" t="str">
        <f t="shared" si="2128"/>
        <v>VSA2355</v>
      </c>
      <c r="E10518">
        <v>2355</v>
      </c>
      <c r="F10518" t="str">
        <f>VLOOKUP(D10518,'Fund List'!$A$2:$F$1324,6,FALSE)</f>
        <v>STATE HOME FOR VETERANS TRUST FUND</v>
      </c>
      <c r="G10518" s="3">
        <v>4843</v>
      </c>
      <c r="I10518" s="24">
        <f t="shared" si="2127"/>
        <v>5229.7960712519898</v>
      </c>
    </row>
    <row r="10519" spans="1:9" hidden="1" outlineLevel="3" x14ac:dyDescent="0.25">
      <c r="A10519" t="s">
        <v>137</v>
      </c>
      <c r="B10519" t="str">
        <f>VLOOKUP(A10519,'AGENCY CODES'!$C$4:$F$139,3,FALSE)</f>
        <v>VETERAN'S SERVICE COMMISSION</v>
      </c>
      <c r="C10519" s="8">
        <v>8</v>
      </c>
      <c r="D10519" s="8" t="str">
        <f t="shared" si="2128"/>
        <v>VSA2355</v>
      </c>
      <c r="E10519">
        <v>2355</v>
      </c>
      <c r="F10519" t="str">
        <f>VLOOKUP(D10519,'Fund List'!$A$2:$F$1324,6,FALSE)</f>
        <v>STATE HOME FOR VETERANS TRUST FUND</v>
      </c>
      <c r="G10519" s="3">
        <v>9069</v>
      </c>
      <c r="I10519" s="24">
        <f t="shared" si="2127"/>
        <v>9793.3141792658062</v>
      </c>
    </row>
    <row r="10520" spans="1:9" outlineLevel="2" collapsed="1" x14ac:dyDescent="0.25">
      <c r="F10520" s="1" t="s">
        <v>4801</v>
      </c>
      <c r="I10520" s="24">
        <f t="shared" ref="I10520" si="2129">SUBTOTAL(9,I10502:I10519)</f>
        <v>24968.685682322634</v>
      </c>
    </row>
    <row r="10521" spans="1:9" hidden="1" outlineLevel="3" x14ac:dyDescent="0.25">
      <c r="A10521" t="s">
        <v>137</v>
      </c>
      <c r="B10521" t="str">
        <f>VLOOKUP(A10521,'AGENCY CODES'!$C$4:$F$139,3,FALSE)</f>
        <v>VETERAN'S SERVICE COMMISSION</v>
      </c>
      <c r="C10521" s="8" t="s">
        <v>7</v>
      </c>
      <c r="D10521" s="8" t="str">
        <f t="shared" si="2128"/>
        <v>VSA2356</v>
      </c>
      <c r="E10521">
        <v>2356</v>
      </c>
      <c r="F10521" t="str">
        <f>VLOOKUP(D10521,'Fund List'!$A$2:$F$1324,6,FALSE)</f>
        <v>VA REIMBURSEMENT - RESTRICTED</v>
      </c>
      <c r="G10521" s="3">
        <v>13</v>
      </c>
      <c r="I10521" s="24">
        <f>$G10521/$G$10*I$5</f>
        <v>14.038271510690866</v>
      </c>
    </row>
    <row r="10522" spans="1:9" hidden="1" outlineLevel="3" x14ac:dyDescent="0.25">
      <c r="A10522" t="s">
        <v>137</v>
      </c>
      <c r="B10522" t="str">
        <f>VLOOKUP(A10522,'AGENCY CODES'!$C$4:$F$139,3,FALSE)</f>
        <v>VETERAN'S SERVICE COMMISSION</v>
      </c>
      <c r="C10522" s="8" t="s">
        <v>8</v>
      </c>
      <c r="D10522" s="8" t="str">
        <f t="shared" si="2128"/>
        <v>VSA2356</v>
      </c>
      <c r="E10522">
        <v>2356</v>
      </c>
      <c r="F10522" t="str">
        <f>VLOOKUP(D10522,'Fund List'!$A$2:$F$1324,6,FALSE)</f>
        <v>VA REIMBURSEMENT - RESTRICTED</v>
      </c>
      <c r="G10522" s="3">
        <v>12</v>
      </c>
      <c r="I10522" s="24">
        <f>$G10522/$G$10*I$5</f>
        <v>12.958404471406952</v>
      </c>
    </row>
    <row r="10523" spans="1:9" hidden="1" outlineLevel="3" x14ac:dyDescent="0.25">
      <c r="A10523" t="s">
        <v>137</v>
      </c>
      <c r="B10523" t="str">
        <f>VLOOKUP(A10523,'AGENCY CODES'!$C$4:$F$139,3,FALSE)</f>
        <v>VETERAN'S SERVICE COMMISSION</v>
      </c>
      <c r="C10523" s="8" t="s">
        <v>12</v>
      </c>
      <c r="D10523" s="8" t="str">
        <f t="shared" si="2128"/>
        <v>VSA2356</v>
      </c>
      <c r="E10523">
        <v>2356</v>
      </c>
      <c r="F10523" t="str">
        <f>VLOOKUP(D10523,'Fund List'!$A$2:$F$1324,6,FALSE)</f>
        <v>VA REIMBURSEMENT - RESTRICTED</v>
      </c>
      <c r="G10523" s="3">
        <v>1</v>
      </c>
      <c r="I10523" s="24">
        <f>$G10523/$G$10*I$5</f>
        <v>1.0798670392839127</v>
      </c>
    </row>
    <row r="10524" spans="1:9" outlineLevel="2" collapsed="1" x14ac:dyDescent="0.25">
      <c r="F10524" s="1" t="s">
        <v>4802</v>
      </c>
      <c r="I10524" s="24">
        <f t="shared" ref="I10524" si="2130">SUBTOTAL(9,I10521:I10523)</f>
        <v>28.076543021381731</v>
      </c>
    </row>
    <row r="10525" spans="1:9" hidden="1" outlineLevel="3" x14ac:dyDescent="0.25">
      <c r="A10525" t="s">
        <v>137</v>
      </c>
      <c r="B10525" t="str">
        <f>VLOOKUP(A10525,'AGENCY CODES'!$C$4:$F$139,3,FALSE)</f>
        <v>VETERAN'S SERVICE COMMISSION</v>
      </c>
      <c r="C10525" s="8" t="s">
        <v>2</v>
      </c>
      <c r="D10525" s="8" t="str">
        <f t="shared" si="2128"/>
        <v>VSA2441</v>
      </c>
      <c r="E10525">
        <v>2441</v>
      </c>
      <c r="F10525" t="str">
        <f>VLOOKUP(D10525,'Fund List'!$A$2:$F$1324,6,FALSE)</f>
        <v>VETERANS DONATIONS FUND</v>
      </c>
      <c r="G10525" s="3">
        <v>1</v>
      </c>
      <c r="I10525" s="24">
        <f t="shared" ref="I10525:I10536" si="2131">$G10525/$G$10*I$5</f>
        <v>1.0798670392839127</v>
      </c>
    </row>
    <row r="10526" spans="1:9" hidden="1" outlineLevel="3" x14ac:dyDescent="0.25">
      <c r="A10526" t="s">
        <v>137</v>
      </c>
      <c r="B10526" t="str">
        <f>VLOOKUP(A10526,'AGENCY CODES'!$C$4:$F$139,3,FALSE)</f>
        <v>VETERAN'S SERVICE COMMISSION</v>
      </c>
      <c r="C10526" s="8" t="s">
        <v>3</v>
      </c>
      <c r="D10526" s="8" t="str">
        <f t="shared" si="2128"/>
        <v>VSA2441</v>
      </c>
      <c r="E10526">
        <v>2441</v>
      </c>
      <c r="F10526" t="str">
        <f>VLOOKUP(D10526,'Fund List'!$A$2:$F$1324,6,FALSE)</f>
        <v>VETERANS DONATIONS FUND</v>
      </c>
      <c r="G10526" s="3">
        <v>87</v>
      </c>
      <c r="I10526" s="24">
        <f t="shared" si="2131"/>
        <v>93.948432417700417</v>
      </c>
    </row>
    <row r="10527" spans="1:9" hidden="1" outlineLevel="3" x14ac:dyDescent="0.25">
      <c r="A10527" t="s">
        <v>137</v>
      </c>
      <c r="B10527" t="str">
        <f>VLOOKUP(A10527,'AGENCY CODES'!$C$4:$F$139,3,FALSE)</f>
        <v>VETERAN'S SERVICE COMMISSION</v>
      </c>
      <c r="C10527" s="8" t="s">
        <v>4</v>
      </c>
      <c r="D10527" s="8" t="str">
        <f t="shared" si="2128"/>
        <v>VSA2441</v>
      </c>
      <c r="E10527">
        <v>2441</v>
      </c>
      <c r="F10527" t="str">
        <f>VLOOKUP(D10527,'Fund List'!$A$2:$F$1324,6,FALSE)</f>
        <v>VETERANS DONATIONS FUND</v>
      </c>
      <c r="G10527" s="3">
        <v>155</v>
      </c>
      <c r="I10527" s="24">
        <f t="shared" si="2131"/>
        <v>167.3793910890065</v>
      </c>
    </row>
    <row r="10528" spans="1:9" hidden="1" outlineLevel="3" x14ac:dyDescent="0.25">
      <c r="A10528" t="s">
        <v>137</v>
      </c>
      <c r="B10528" t="str">
        <f>VLOOKUP(A10528,'AGENCY CODES'!$C$4:$F$139,3,FALSE)</f>
        <v>VETERAN'S SERVICE COMMISSION</v>
      </c>
      <c r="C10528" s="8" t="s">
        <v>6</v>
      </c>
      <c r="D10528" s="8" t="str">
        <f t="shared" si="2128"/>
        <v>VSA2441</v>
      </c>
      <c r="E10528">
        <v>2441</v>
      </c>
      <c r="F10528" t="str">
        <f>VLOOKUP(D10528,'Fund List'!$A$2:$F$1324,6,FALSE)</f>
        <v>VETERANS DONATIONS FUND</v>
      </c>
      <c r="G10528" s="3">
        <v>43</v>
      </c>
      <c r="I10528" s="24">
        <f t="shared" si="2131"/>
        <v>46.434282689208253</v>
      </c>
    </row>
    <row r="10529" spans="1:9" hidden="1" outlineLevel="3" x14ac:dyDescent="0.25">
      <c r="A10529" t="s">
        <v>137</v>
      </c>
      <c r="B10529" t="str">
        <f>VLOOKUP(A10529,'AGENCY CODES'!$C$4:$F$139,3,FALSE)</f>
        <v>VETERAN'S SERVICE COMMISSION</v>
      </c>
      <c r="C10529" s="8" t="s">
        <v>7</v>
      </c>
      <c r="D10529" s="8" t="str">
        <f t="shared" si="2128"/>
        <v>VSA2441</v>
      </c>
      <c r="E10529">
        <v>2441</v>
      </c>
      <c r="F10529" t="str">
        <f>VLOOKUP(D10529,'Fund List'!$A$2:$F$1324,6,FALSE)</f>
        <v>VETERANS DONATIONS FUND</v>
      </c>
      <c r="G10529" s="3">
        <v>28</v>
      </c>
      <c r="I10529" s="24">
        <f t="shared" si="2131"/>
        <v>30.236277099949554</v>
      </c>
    </row>
    <row r="10530" spans="1:9" hidden="1" outlineLevel="3" x14ac:dyDescent="0.25">
      <c r="A10530" t="s">
        <v>137</v>
      </c>
      <c r="B10530" t="str">
        <f>VLOOKUP(A10530,'AGENCY CODES'!$C$4:$F$139,3,FALSE)</f>
        <v>VETERAN'S SERVICE COMMISSION</v>
      </c>
      <c r="C10530" s="8" t="s">
        <v>17</v>
      </c>
      <c r="D10530" s="8" t="str">
        <f t="shared" si="2128"/>
        <v>VSA2441</v>
      </c>
      <c r="E10530">
        <v>2441</v>
      </c>
      <c r="F10530" t="str">
        <f>VLOOKUP(D10530,'Fund List'!$A$2:$F$1324,6,FALSE)</f>
        <v>VETERANS DONATIONS FUND</v>
      </c>
      <c r="G10530" s="3">
        <v>46</v>
      </c>
      <c r="I10530" s="24">
        <f t="shared" si="2131"/>
        <v>49.673883807059987</v>
      </c>
    </row>
    <row r="10531" spans="1:9" hidden="1" outlineLevel="3" x14ac:dyDescent="0.25">
      <c r="A10531" t="s">
        <v>137</v>
      </c>
      <c r="B10531" t="str">
        <f>VLOOKUP(A10531,'AGENCY CODES'!$C$4:$F$139,3,FALSE)</f>
        <v>VETERAN'S SERVICE COMMISSION</v>
      </c>
      <c r="C10531" s="8" t="s">
        <v>8</v>
      </c>
      <c r="D10531" s="8" t="str">
        <f t="shared" si="2128"/>
        <v>VSA2441</v>
      </c>
      <c r="E10531">
        <v>2441</v>
      </c>
      <c r="F10531" t="str">
        <f>VLOOKUP(D10531,'Fund List'!$A$2:$F$1324,6,FALSE)</f>
        <v>VETERANS DONATIONS FUND</v>
      </c>
      <c r="G10531" s="3">
        <v>66</v>
      </c>
      <c r="I10531" s="24">
        <f t="shared" si="2131"/>
        <v>71.27122459273825</v>
      </c>
    </row>
    <row r="10532" spans="1:9" hidden="1" outlineLevel="3" x14ac:dyDescent="0.25">
      <c r="A10532" t="s">
        <v>137</v>
      </c>
      <c r="B10532" t="str">
        <f>VLOOKUP(A10532,'AGENCY CODES'!$C$4:$F$139,3,FALSE)</f>
        <v>VETERAN'S SERVICE COMMISSION</v>
      </c>
      <c r="C10532" s="8" t="s">
        <v>10</v>
      </c>
      <c r="D10532" s="8" t="str">
        <f t="shared" si="2128"/>
        <v>VSA2441</v>
      </c>
      <c r="E10532">
        <v>2441</v>
      </c>
      <c r="F10532" t="str">
        <f>VLOOKUP(D10532,'Fund List'!$A$2:$F$1324,6,FALSE)</f>
        <v>VETERANS DONATIONS FUND</v>
      </c>
      <c r="G10532" s="3">
        <v>94</v>
      </c>
      <c r="I10532" s="24">
        <f t="shared" si="2131"/>
        <v>101.50750169268781</v>
      </c>
    </row>
    <row r="10533" spans="1:9" hidden="1" outlineLevel="3" x14ac:dyDescent="0.25">
      <c r="A10533" t="s">
        <v>137</v>
      </c>
      <c r="B10533" t="str">
        <f>VLOOKUP(A10533,'AGENCY CODES'!$C$4:$F$139,3,FALSE)</f>
        <v>VETERAN'S SERVICE COMMISSION</v>
      </c>
      <c r="C10533" s="8" t="s">
        <v>11</v>
      </c>
      <c r="D10533" s="8" t="str">
        <f t="shared" si="2128"/>
        <v>VSA2441</v>
      </c>
      <c r="E10533">
        <v>2441</v>
      </c>
      <c r="F10533" t="str">
        <f>VLOOKUP(D10533,'Fund List'!$A$2:$F$1324,6,FALSE)</f>
        <v>VETERANS DONATIONS FUND</v>
      </c>
      <c r="G10533" s="3">
        <v>143</v>
      </c>
      <c r="I10533" s="24">
        <f t="shared" si="2131"/>
        <v>154.42098661759954</v>
      </c>
    </row>
    <row r="10534" spans="1:9" hidden="1" outlineLevel="3" x14ac:dyDescent="0.25">
      <c r="A10534" t="s">
        <v>137</v>
      </c>
      <c r="B10534" t="str">
        <f>VLOOKUP(A10534,'AGENCY CODES'!$C$4:$F$139,3,FALSE)</f>
        <v>VETERAN'S SERVICE COMMISSION</v>
      </c>
      <c r="C10534" s="8" t="s">
        <v>12</v>
      </c>
      <c r="D10534" s="8" t="str">
        <f t="shared" si="2128"/>
        <v>VSA2441</v>
      </c>
      <c r="E10534">
        <v>2441</v>
      </c>
      <c r="F10534" t="str">
        <f>VLOOKUP(D10534,'Fund List'!$A$2:$F$1324,6,FALSE)</f>
        <v>VETERANS DONATIONS FUND</v>
      </c>
      <c r="G10534" s="3">
        <v>49</v>
      </c>
      <c r="I10534" s="24">
        <f t="shared" si="2131"/>
        <v>52.913484924911728</v>
      </c>
    </row>
    <row r="10535" spans="1:9" hidden="1" outlineLevel="3" x14ac:dyDescent="0.25">
      <c r="A10535" t="s">
        <v>137</v>
      </c>
      <c r="B10535" t="str">
        <f>VLOOKUP(A10535,'AGENCY CODES'!$C$4:$F$139,3,FALSE)</f>
        <v>VETERAN'S SERVICE COMMISSION</v>
      </c>
      <c r="C10535" s="8">
        <v>2</v>
      </c>
      <c r="D10535" s="8" t="str">
        <f t="shared" si="2128"/>
        <v>VSA2441</v>
      </c>
      <c r="E10535">
        <v>2441</v>
      </c>
      <c r="F10535" t="str">
        <f>VLOOKUP(D10535,'Fund List'!$A$2:$F$1324,6,FALSE)</f>
        <v>VETERANS DONATIONS FUND</v>
      </c>
      <c r="G10535" s="3">
        <v>146</v>
      </c>
      <c r="I10535" s="24">
        <f t="shared" si="2131"/>
        <v>157.66058773545126</v>
      </c>
    </row>
    <row r="10536" spans="1:9" hidden="1" outlineLevel="3" x14ac:dyDescent="0.25">
      <c r="A10536" t="s">
        <v>137</v>
      </c>
      <c r="B10536" t="str">
        <f>VLOOKUP(A10536,'AGENCY CODES'!$C$4:$F$139,3,FALSE)</f>
        <v>VETERAN'S SERVICE COMMISSION</v>
      </c>
      <c r="C10536" s="8">
        <v>8</v>
      </c>
      <c r="D10536" s="8" t="str">
        <f t="shared" si="2128"/>
        <v>VSA2441</v>
      </c>
      <c r="E10536">
        <v>2441</v>
      </c>
      <c r="F10536" t="str">
        <f>VLOOKUP(D10536,'Fund List'!$A$2:$F$1324,6,FALSE)</f>
        <v>VETERANS DONATIONS FUND</v>
      </c>
      <c r="G10536" s="3">
        <v>26</v>
      </c>
      <c r="I10536" s="24">
        <f t="shared" si="2131"/>
        <v>28.076543021381731</v>
      </c>
    </row>
    <row r="10537" spans="1:9" outlineLevel="2" collapsed="1" x14ac:dyDescent="0.25">
      <c r="F10537" s="1" t="s">
        <v>4803</v>
      </c>
      <c r="I10537" s="24">
        <f t="shared" ref="I10537" si="2132">SUBTOTAL(9,I10525:I10536)</f>
        <v>954.60246272697896</v>
      </c>
    </row>
    <row r="10538" spans="1:9" hidden="1" outlineLevel="3" x14ac:dyDescent="0.25">
      <c r="A10538" t="s">
        <v>137</v>
      </c>
      <c r="B10538" t="str">
        <f>VLOOKUP(A10538,'AGENCY CODES'!$C$4:$F$139,3,FALSE)</f>
        <v>VETERAN'S SERVICE COMMISSION</v>
      </c>
      <c r="C10538" s="8" t="s">
        <v>4</v>
      </c>
      <c r="D10538" s="8" t="str">
        <f t="shared" si="2128"/>
        <v>VSA2449</v>
      </c>
      <c r="E10538">
        <v>2449</v>
      </c>
      <c r="F10538" t="str">
        <f>VLOOKUP(D10538,'Fund List'!$A$2:$F$1324,6,FALSE)</f>
        <v>EMPLOYEE RECOGNITION FUND</v>
      </c>
      <c r="G10538" s="3">
        <v>4</v>
      </c>
      <c r="I10538" s="24">
        <f>$G10538/$G$10*I$5</f>
        <v>4.3194681571356508</v>
      </c>
    </row>
    <row r="10539" spans="1:9" hidden="1" outlineLevel="3" x14ac:dyDescent="0.25">
      <c r="A10539" t="s">
        <v>137</v>
      </c>
      <c r="B10539" t="str">
        <f>VLOOKUP(A10539,'AGENCY CODES'!$C$4:$F$139,3,FALSE)</f>
        <v>VETERAN'S SERVICE COMMISSION</v>
      </c>
      <c r="C10539" s="8" t="s">
        <v>10</v>
      </c>
      <c r="D10539" s="8" t="str">
        <f t="shared" si="2128"/>
        <v>VSA2449</v>
      </c>
      <c r="E10539">
        <v>2449</v>
      </c>
      <c r="F10539" t="str">
        <f>VLOOKUP(D10539,'Fund List'!$A$2:$F$1324,6,FALSE)</f>
        <v>EMPLOYEE RECOGNITION FUND</v>
      </c>
      <c r="G10539" s="3">
        <v>5</v>
      </c>
      <c r="I10539" s="24">
        <f>$G10539/$G$10*I$5</f>
        <v>5.3993351964195639</v>
      </c>
    </row>
    <row r="10540" spans="1:9" hidden="1" outlineLevel="3" x14ac:dyDescent="0.25">
      <c r="A10540" t="s">
        <v>137</v>
      </c>
      <c r="B10540" t="str">
        <f>VLOOKUP(A10540,'AGENCY CODES'!$C$4:$F$139,3,FALSE)</f>
        <v>VETERAN'S SERVICE COMMISSION</v>
      </c>
      <c r="C10540" s="8" t="s">
        <v>11</v>
      </c>
      <c r="D10540" s="8" t="str">
        <f t="shared" si="2128"/>
        <v>VSA2449</v>
      </c>
      <c r="E10540">
        <v>2449</v>
      </c>
      <c r="F10540" t="str">
        <f>VLOOKUP(D10540,'Fund List'!$A$2:$F$1324,6,FALSE)</f>
        <v>EMPLOYEE RECOGNITION FUND</v>
      </c>
      <c r="G10540" s="3">
        <v>5</v>
      </c>
      <c r="I10540" s="24">
        <f>$G10540/$G$10*I$5</f>
        <v>5.3993351964195639</v>
      </c>
    </row>
    <row r="10541" spans="1:9" hidden="1" outlineLevel="3" x14ac:dyDescent="0.25">
      <c r="A10541" t="s">
        <v>137</v>
      </c>
      <c r="B10541" t="str">
        <f>VLOOKUP(A10541,'AGENCY CODES'!$C$4:$F$139,3,FALSE)</f>
        <v>VETERAN'S SERVICE COMMISSION</v>
      </c>
      <c r="C10541" s="8" t="s">
        <v>12</v>
      </c>
      <c r="D10541" s="8" t="str">
        <f t="shared" si="2128"/>
        <v>VSA2449</v>
      </c>
      <c r="E10541">
        <v>2449</v>
      </c>
      <c r="F10541" t="str">
        <f>VLOOKUP(D10541,'Fund List'!$A$2:$F$1324,6,FALSE)</f>
        <v>EMPLOYEE RECOGNITION FUND</v>
      </c>
      <c r="G10541" s="3">
        <v>1</v>
      </c>
      <c r="I10541" s="24">
        <f>$G10541/$G$10*I$5</f>
        <v>1.0798670392839127</v>
      </c>
    </row>
    <row r="10542" spans="1:9" hidden="1" outlineLevel="3" x14ac:dyDescent="0.25">
      <c r="A10542" t="s">
        <v>137</v>
      </c>
      <c r="B10542" t="str">
        <f>VLOOKUP(A10542,'AGENCY CODES'!$C$4:$F$139,3,FALSE)</f>
        <v>VETERAN'S SERVICE COMMISSION</v>
      </c>
      <c r="C10542" s="8">
        <v>2</v>
      </c>
      <c r="D10542" s="8" t="str">
        <f t="shared" si="2128"/>
        <v>VSA2449</v>
      </c>
      <c r="E10542">
        <v>2449</v>
      </c>
      <c r="F10542" t="str">
        <f>VLOOKUP(D10542,'Fund List'!$A$2:$F$1324,6,FALSE)</f>
        <v>EMPLOYEE RECOGNITION FUND</v>
      </c>
      <c r="G10542" s="3">
        <v>5</v>
      </c>
      <c r="I10542" s="24">
        <f>$G10542/$G$10*I$5</f>
        <v>5.3993351964195639</v>
      </c>
    </row>
    <row r="10543" spans="1:9" outlineLevel="2" collapsed="1" x14ac:dyDescent="0.25">
      <c r="F10543" s="1" t="s">
        <v>4278</v>
      </c>
      <c r="I10543" s="24">
        <f t="shared" ref="I10543" si="2133">SUBTOTAL(9,I10538:I10542)</f>
        <v>21.597340785678256</v>
      </c>
    </row>
    <row r="10544" spans="1:9" hidden="1" outlineLevel="3" x14ac:dyDescent="0.25">
      <c r="A10544" t="s">
        <v>137</v>
      </c>
      <c r="B10544" t="str">
        <f>VLOOKUP(A10544,'AGENCY CODES'!$C$4:$F$139,3,FALSE)</f>
        <v>VETERAN'S SERVICE COMMISSION</v>
      </c>
      <c r="C10544" s="8" t="s">
        <v>3</v>
      </c>
      <c r="D10544" s="8" t="str">
        <f t="shared" si="2128"/>
        <v>VSA2481</v>
      </c>
      <c r="E10544">
        <v>2481</v>
      </c>
      <c r="F10544" t="str">
        <f>VLOOKUP(D10544,'Fund List'!$A$2:$F$1324,6,FALSE)</f>
        <v>STATE VETERANS CEMETERY FUND</v>
      </c>
      <c r="G10544" s="3">
        <v>4</v>
      </c>
      <c r="I10544" s="24">
        <f t="shared" ref="I10544:I10551" si="2134">$G10544/$G$10*I$5</f>
        <v>4.3194681571356508</v>
      </c>
    </row>
    <row r="10545" spans="1:9" hidden="1" outlineLevel="3" x14ac:dyDescent="0.25">
      <c r="A10545" t="s">
        <v>137</v>
      </c>
      <c r="B10545" t="str">
        <f>VLOOKUP(A10545,'AGENCY CODES'!$C$4:$F$139,3,FALSE)</f>
        <v>VETERAN'S SERVICE COMMISSION</v>
      </c>
      <c r="C10545" s="8" t="s">
        <v>4</v>
      </c>
      <c r="D10545" s="8" t="str">
        <f t="shared" si="2128"/>
        <v>VSA2481</v>
      </c>
      <c r="E10545">
        <v>2481</v>
      </c>
      <c r="F10545" t="str">
        <f>VLOOKUP(D10545,'Fund List'!$A$2:$F$1324,6,FALSE)</f>
        <v>STATE VETERANS CEMETERY FUND</v>
      </c>
      <c r="G10545" s="3">
        <v>22</v>
      </c>
      <c r="I10545" s="24">
        <f t="shared" si="2134"/>
        <v>23.757074864246082</v>
      </c>
    </row>
    <row r="10546" spans="1:9" hidden="1" outlineLevel="3" x14ac:dyDescent="0.25">
      <c r="A10546" t="s">
        <v>137</v>
      </c>
      <c r="B10546" t="str">
        <f>VLOOKUP(A10546,'AGENCY CODES'!$C$4:$F$139,3,FALSE)</f>
        <v>VETERAN'S SERVICE COMMISSION</v>
      </c>
      <c r="C10546" s="8" t="s">
        <v>6</v>
      </c>
      <c r="D10546" s="8" t="str">
        <f t="shared" si="2128"/>
        <v>VSA2481</v>
      </c>
      <c r="E10546">
        <v>2481</v>
      </c>
      <c r="F10546" t="str">
        <f>VLOOKUP(D10546,'Fund List'!$A$2:$F$1324,6,FALSE)</f>
        <v>STATE VETERANS CEMETERY FUND</v>
      </c>
      <c r="G10546" s="3">
        <v>10</v>
      </c>
      <c r="I10546" s="24">
        <f t="shared" si="2134"/>
        <v>10.798670392839128</v>
      </c>
    </row>
    <row r="10547" spans="1:9" hidden="1" outlineLevel="3" x14ac:dyDescent="0.25">
      <c r="A10547" t="s">
        <v>137</v>
      </c>
      <c r="B10547" t="str">
        <f>VLOOKUP(A10547,'AGENCY CODES'!$C$4:$F$139,3,FALSE)</f>
        <v>VETERAN'S SERVICE COMMISSION</v>
      </c>
      <c r="C10547" s="8" t="s">
        <v>17</v>
      </c>
      <c r="D10547" s="8" t="str">
        <f t="shared" si="2128"/>
        <v>VSA2481</v>
      </c>
      <c r="E10547">
        <v>2481</v>
      </c>
      <c r="F10547" t="str">
        <f>VLOOKUP(D10547,'Fund List'!$A$2:$F$1324,6,FALSE)</f>
        <v>STATE VETERANS CEMETERY FUND</v>
      </c>
      <c r="G10547" s="3">
        <v>10</v>
      </c>
      <c r="I10547" s="24">
        <f t="shared" si="2134"/>
        <v>10.798670392839128</v>
      </c>
    </row>
    <row r="10548" spans="1:9" hidden="1" outlineLevel="3" x14ac:dyDescent="0.25">
      <c r="A10548" t="s">
        <v>137</v>
      </c>
      <c r="B10548" t="str">
        <f>VLOOKUP(A10548,'AGENCY CODES'!$C$4:$F$139,3,FALSE)</f>
        <v>VETERAN'S SERVICE COMMISSION</v>
      </c>
      <c r="C10548" s="8" t="s">
        <v>10</v>
      </c>
      <c r="D10548" s="8" t="str">
        <f t="shared" si="2128"/>
        <v>VSA2481</v>
      </c>
      <c r="E10548">
        <v>2481</v>
      </c>
      <c r="F10548" t="str">
        <f>VLOOKUP(D10548,'Fund List'!$A$2:$F$1324,6,FALSE)</f>
        <v>STATE VETERANS CEMETERY FUND</v>
      </c>
      <c r="G10548" s="3">
        <v>9</v>
      </c>
      <c r="I10548" s="24">
        <f t="shared" si="2134"/>
        <v>9.7188033535552147</v>
      </c>
    </row>
    <row r="10549" spans="1:9" hidden="1" outlineLevel="3" x14ac:dyDescent="0.25">
      <c r="A10549" t="s">
        <v>137</v>
      </c>
      <c r="B10549" t="str">
        <f>VLOOKUP(A10549,'AGENCY CODES'!$C$4:$F$139,3,FALSE)</f>
        <v>VETERAN'S SERVICE COMMISSION</v>
      </c>
      <c r="C10549" s="8" t="s">
        <v>11</v>
      </c>
      <c r="D10549" s="8" t="str">
        <f t="shared" si="2128"/>
        <v>VSA2481</v>
      </c>
      <c r="E10549">
        <v>2481</v>
      </c>
      <c r="F10549" t="str">
        <f>VLOOKUP(D10549,'Fund List'!$A$2:$F$1324,6,FALSE)</f>
        <v>STATE VETERANS CEMETERY FUND</v>
      </c>
      <c r="G10549" s="3">
        <v>9</v>
      </c>
      <c r="I10549" s="24">
        <f t="shared" si="2134"/>
        <v>9.7188033535552147</v>
      </c>
    </row>
    <row r="10550" spans="1:9" hidden="1" outlineLevel="3" x14ac:dyDescent="0.25">
      <c r="A10550" t="s">
        <v>137</v>
      </c>
      <c r="B10550" t="str">
        <f>VLOOKUP(A10550,'AGENCY CODES'!$C$4:$F$139,3,FALSE)</f>
        <v>VETERAN'S SERVICE COMMISSION</v>
      </c>
      <c r="C10550" s="8" t="s">
        <v>12</v>
      </c>
      <c r="D10550" s="8" t="str">
        <f t="shared" si="2128"/>
        <v>VSA2481</v>
      </c>
      <c r="E10550">
        <v>2481</v>
      </c>
      <c r="F10550" t="str">
        <f>VLOOKUP(D10550,'Fund List'!$A$2:$F$1324,6,FALSE)</f>
        <v>STATE VETERANS CEMETERY FUND</v>
      </c>
      <c r="G10550" s="3">
        <v>16</v>
      </c>
      <c r="I10550" s="24">
        <f t="shared" si="2134"/>
        <v>17.277872628542603</v>
      </c>
    </row>
    <row r="10551" spans="1:9" hidden="1" outlineLevel="3" x14ac:dyDescent="0.25">
      <c r="A10551" t="s">
        <v>137</v>
      </c>
      <c r="B10551" t="str">
        <f>VLOOKUP(A10551,'AGENCY CODES'!$C$4:$F$139,3,FALSE)</f>
        <v>VETERAN'S SERVICE COMMISSION</v>
      </c>
      <c r="C10551" s="8">
        <v>2</v>
      </c>
      <c r="D10551" s="8" t="str">
        <f t="shared" si="2128"/>
        <v>VSA2481</v>
      </c>
      <c r="E10551">
        <v>2481</v>
      </c>
      <c r="F10551" t="str">
        <f>VLOOKUP(D10551,'Fund List'!$A$2:$F$1324,6,FALSE)</f>
        <v>STATE VETERANS CEMETERY FUND</v>
      </c>
      <c r="G10551" s="3">
        <v>7</v>
      </c>
      <c r="I10551" s="24">
        <f t="shared" si="2134"/>
        <v>7.5590692749873885</v>
      </c>
    </row>
    <row r="10552" spans="1:9" outlineLevel="2" collapsed="1" x14ac:dyDescent="0.25">
      <c r="F10552" s="1" t="s">
        <v>4804</v>
      </c>
      <c r="I10552" s="24">
        <f t="shared" ref="I10552" si="2135">SUBTOTAL(9,I10544:I10551)</f>
        <v>93.948432417700417</v>
      </c>
    </row>
    <row r="10553" spans="1:9" hidden="1" outlineLevel="3" x14ac:dyDescent="0.25">
      <c r="A10553" t="s">
        <v>137</v>
      </c>
      <c r="B10553" t="str">
        <f>VLOOKUP(A10553,'AGENCY CODES'!$C$4:$F$139,3,FALSE)</f>
        <v>VETERAN'S SERVICE COMMISSION</v>
      </c>
      <c r="C10553" s="8" t="s">
        <v>2</v>
      </c>
      <c r="D10553" s="8" t="str">
        <f t="shared" si="2128"/>
        <v>VSA2499</v>
      </c>
      <c r="E10553">
        <v>2499</v>
      </c>
      <c r="F10553" t="str">
        <f>VLOOKUP(D10553,'Fund List'!$A$2:$F$1324,6,FALSE)</f>
        <v>SOUTHERN AZ VETERANS CEMETERY TRUST</v>
      </c>
      <c r="G10553" s="3">
        <v>1</v>
      </c>
      <c r="I10553" s="24">
        <f t="shared" ref="I10553:I10565" si="2136">$G10553/$G$10*I$5</f>
        <v>1.0798670392839127</v>
      </c>
    </row>
    <row r="10554" spans="1:9" hidden="1" outlineLevel="3" x14ac:dyDescent="0.25">
      <c r="A10554" t="s">
        <v>137</v>
      </c>
      <c r="B10554" t="str">
        <f>VLOOKUP(A10554,'AGENCY CODES'!$C$4:$F$139,3,FALSE)</f>
        <v>VETERAN'S SERVICE COMMISSION</v>
      </c>
      <c r="C10554" s="8" t="s">
        <v>3</v>
      </c>
      <c r="D10554" s="8" t="str">
        <f t="shared" si="2128"/>
        <v>VSA2499</v>
      </c>
      <c r="E10554">
        <v>2499</v>
      </c>
      <c r="F10554" t="str">
        <f>VLOOKUP(D10554,'Fund List'!$A$2:$F$1324,6,FALSE)</f>
        <v>SOUTHERN AZ VETERANS CEMETERY TRUST</v>
      </c>
      <c r="G10554" s="3">
        <v>27</v>
      </c>
      <c r="I10554" s="24">
        <f t="shared" si="2136"/>
        <v>29.156410060665646</v>
      </c>
    </row>
    <row r="10555" spans="1:9" hidden="1" outlineLevel="3" x14ac:dyDescent="0.25">
      <c r="A10555" t="s">
        <v>137</v>
      </c>
      <c r="B10555" t="str">
        <f>VLOOKUP(A10555,'AGENCY CODES'!$C$4:$F$139,3,FALSE)</f>
        <v>VETERAN'S SERVICE COMMISSION</v>
      </c>
      <c r="C10555" s="8" t="s">
        <v>4</v>
      </c>
      <c r="D10555" s="8" t="str">
        <f t="shared" si="2128"/>
        <v>VSA2499</v>
      </c>
      <c r="E10555">
        <v>2499</v>
      </c>
      <c r="F10555" t="str">
        <f>VLOOKUP(D10555,'Fund List'!$A$2:$F$1324,6,FALSE)</f>
        <v>SOUTHERN AZ VETERANS CEMETERY TRUST</v>
      </c>
      <c r="G10555" s="3">
        <v>121</v>
      </c>
      <c r="I10555" s="24">
        <f t="shared" si="2136"/>
        <v>130.66391175335343</v>
      </c>
    </row>
    <row r="10556" spans="1:9" hidden="1" outlineLevel="3" x14ac:dyDescent="0.25">
      <c r="A10556" t="s">
        <v>137</v>
      </c>
      <c r="B10556" t="str">
        <f>VLOOKUP(A10556,'AGENCY CODES'!$C$4:$F$139,3,FALSE)</f>
        <v>VETERAN'S SERVICE COMMISSION</v>
      </c>
      <c r="C10556" s="8" t="s">
        <v>6</v>
      </c>
      <c r="D10556" s="8" t="str">
        <f t="shared" si="2128"/>
        <v>VSA2499</v>
      </c>
      <c r="E10556">
        <v>2499</v>
      </c>
      <c r="F10556" t="str">
        <f>VLOOKUP(D10556,'Fund List'!$A$2:$F$1324,6,FALSE)</f>
        <v>SOUTHERN AZ VETERANS CEMETERY TRUST</v>
      </c>
      <c r="G10556" s="3">
        <v>194</v>
      </c>
      <c r="I10556" s="24">
        <f t="shared" si="2136"/>
        <v>209.49420562107909</v>
      </c>
    </row>
    <row r="10557" spans="1:9" hidden="1" outlineLevel="3" x14ac:dyDescent="0.25">
      <c r="A10557" t="s">
        <v>137</v>
      </c>
      <c r="B10557" t="str">
        <f>VLOOKUP(A10557,'AGENCY CODES'!$C$4:$F$139,3,FALSE)</f>
        <v>VETERAN'S SERVICE COMMISSION</v>
      </c>
      <c r="C10557" s="8" t="s">
        <v>7</v>
      </c>
      <c r="D10557" s="8" t="str">
        <f t="shared" si="2128"/>
        <v>VSA2499</v>
      </c>
      <c r="E10557">
        <v>2499</v>
      </c>
      <c r="F10557" t="str">
        <f>VLOOKUP(D10557,'Fund List'!$A$2:$F$1324,6,FALSE)</f>
        <v>SOUTHERN AZ VETERANS CEMETERY TRUST</v>
      </c>
      <c r="G10557" s="3">
        <v>30</v>
      </c>
      <c r="I10557" s="24">
        <f t="shared" si="2136"/>
        <v>32.396011178517384</v>
      </c>
    </row>
    <row r="10558" spans="1:9" hidden="1" outlineLevel="3" x14ac:dyDescent="0.25">
      <c r="A10558" t="s">
        <v>137</v>
      </c>
      <c r="B10558" t="str">
        <f>VLOOKUP(A10558,'AGENCY CODES'!$C$4:$F$139,3,FALSE)</f>
        <v>VETERAN'S SERVICE COMMISSION</v>
      </c>
      <c r="C10558" s="8" t="s">
        <v>14</v>
      </c>
      <c r="D10558" s="8" t="str">
        <f t="shared" si="2128"/>
        <v>VSA2499</v>
      </c>
      <c r="E10558">
        <v>2499</v>
      </c>
      <c r="F10558" t="str">
        <f>VLOOKUP(D10558,'Fund List'!$A$2:$F$1324,6,FALSE)</f>
        <v>SOUTHERN AZ VETERANS CEMETERY TRUST</v>
      </c>
      <c r="G10558" s="3">
        <v>3</v>
      </c>
      <c r="I10558" s="24">
        <f t="shared" si="2136"/>
        <v>3.2396011178517381</v>
      </c>
    </row>
    <row r="10559" spans="1:9" hidden="1" outlineLevel="3" x14ac:dyDescent="0.25">
      <c r="A10559" t="s">
        <v>137</v>
      </c>
      <c r="B10559" t="str">
        <f>VLOOKUP(A10559,'AGENCY CODES'!$C$4:$F$139,3,FALSE)</f>
        <v>VETERAN'S SERVICE COMMISSION</v>
      </c>
      <c r="C10559" s="8" t="s">
        <v>17</v>
      </c>
      <c r="D10559" s="8" t="str">
        <f t="shared" si="2128"/>
        <v>VSA2499</v>
      </c>
      <c r="E10559">
        <v>2499</v>
      </c>
      <c r="F10559" t="str">
        <f>VLOOKUP(D10559,'Fund List'!$A$2:$F$1324,6,FALSE)</f>
        <v>SOUTHERN AZ VETERANS CEMETERY TRUST</v>
      </c>
      <c r="G10559" s="3">
        <v>24</v>
      </c>
      <c r="I10559" s="24">
        <f t="shared" si="2136"/>
        <v>25.916808942813905</v>
      </c>
    </row>
    <row r="10560" spans="1:9" hidden="1" outlineLevel="3" x14ac:dyDescent="0.25">
      <c r="A10560" t="s">
        <v>137</v>
      </c>
      <c r="B10560" t="str">
        <f>VLOOKUP(A10560,'AGENCY CODES'!$C$4:$F$139,3,FALSE)</f>
        <v>VETERAN'S SERVICE COMMISSION</v>
      </c>
      <c r="C10560" s="8" t="s">
        <v>8</v>
      </c>
      <c r="D10560" s="8" t="str">
        <f t="shared" si="2128"/>
        <v>VSA2499</v>
      </c>
      <c r="E10560">
        <v>2499</v>
      </c>
      <c r="F10560" t="str">
        <f>VLOOKUP(D10560,'Fund List'!$A$2:$F$1324,6,FALSE)</f>
        <v>SOUTHERN AZ VETERANS CEMETERY TRUST</v>
      </c>
      <c r="G10560" s="3">
        <v>15</v>
      </c>
      <c r="I10560" s="24">
        <f t="shared" si="2136"/>
        <v>16.198005589258692</v>
      </c>
    </row>
    <row r="10561" spans="1:9" hidden="1" outlineLevel="3" x14ac:dyDescent="0.25">
      <c r="A10561" t="s">
        <v>137</v>
      </c>
      <c r="B10561" t="str">
        <f>VLOOKUP(A10561,'AGENCY CODES'!$C$4:$F$139,3,FALSE)</f>
        <v>VETERAN'S SERVICE COMMISSION</v>
      </c>
      <c r="C10561" s="8" t="s">
        <v>10</v>
      </c>
      <c r="D10561" s="8" t="str">
        <f t="shared" si="2128"/>
        <v>VSA2499</v>
      </c>
      <c r="E10561">
        <v>2499</v>
      </c>
      <c r="F10561" t="str">
        <f>VLOOKUP(D10561,'Fund List'!$A$2:$F$1324,6,FALSE)</f>
        <v>SOUTHERN AZ VETERANS CEMETERY TRUST</v>
      </c>
      <c r="G10561" s="3">
        <v>132</v>
      </c>
      <c r="I10561" s="24">
        <f t="shared" si="2136"/>
        <v>142.5424491854765</v>
      </c>
    </row>
    <row r="10562" spans="1:9" hidden="1" outlineLevel="3" x14ac:dyDescent="0.25">
      <c r="A10562" t="s">
        <v>137</v>
      </c>
      <c r="B10562" t="str">
        <f>VLOOKUP(A10562,'AGENCY CODES'!$C$4:$F$139,3,FALSE)</f>
        <v>VETERAN'S SERVICE COMMISSION</v>
      </c>
      <c r="C10562" s="8" t="s">
        <v>11</v>
      </c>
      <c r="D10562" s="8" t="str">
        <f t="shared" si="2128"/>
        <v>VSA2499</v>
      </c>
      <c r="E10562">
        <v>2499</v>
      </c>
      <c r="F10562" t="str">
        <f>VLOOKUP(D10562,'Fund List'!$A$2:$F$1324,6,FALSE)</f>
        <v>SOUTHERN AZ VETERANS CEMETERY TRUST</v>
      </c>
      <c r="G10562" s="3">
        <v>303</v>
      </c>
      <c r="I10562" s="24">
        <f t="shared" si="2136"/>
        <v>327.19971290302561</v>
      </c>
    </row>
    <row r="10563" spans="1:9" hidden="1" outlineLevel="3" x14ac:dyDescent="0.25">
      <c r="A10563" t="s">
        <v>137</v>
      </c>
      <c r="B10563" t="str">
        <f>VLOOKUP(A10563,'AGENCY CODES'!$C$4:$F$139,3,FALSE)</f>
        <v>VETERAN'S SERVICE COMMISSION</v>
      </c>
      <c r="C10563" s="8" t="s">
        <v>12</v>
      </c>
      <c r="D10563" s="8" t="str">
        <f t="shared" si="2128"/>
        <v>VSA2499</v>
      </c>
      <c r="E10563">
        <v>2499</v>
      </c>
      <c r="F10563" t="str">
        <f>VLOOKUP(D10563,'Fund List'!$A$2:$F$1324,6,FALSE)</f>
        <v>SOUTHERN AZ VETERANS CEMETERY TRUST</v>
      </c>
      <c r="G10563" s="3">
        <v>35</v>
      </c>
      <c r="I10563" s="24">
        <f t="shared" si="2136"/>
        <v>37.795346374936948</v>
      </c>
    </row>
    <row r="10564" spans="1:9" hidden="1" outlineLevel="3" x14ac:dyDescent="0.25">
      <c r="A10564" t="s">
        <v>137</v>
      </c>
      <c r="B10564" t="str">
        <f>VLOOKUP(A10564,'AGENCY CODES'!$C$4:$F$139,3,FALSE)</f>
        <v>VETERAN'S SERVICE COMMISSION</v>
      </c>
      <c r="C10564" s="8">
        <v>2</v>
      </c>
      <c r="D10564" s="8" t="str">
        <f t="shared" si="2128"/>
        <v>VSA2499</v>
      </c>
      <c r="E10564">
        <v>2499</v>
      </c>
      <c r="F10564" t="str">
        <f>VLOOKUP(D10564,'Fund List'!$A$2:$F$1324,6,FALSE)</f>
        <v>SOUTHERN AZ VETERANS CEMETERY TRUST</v>
      </c>
      <c r="G10564" s="3">
        <v>299</v>
      </c>
      <c r="I10564" s="24">
        <f t="shared" si="2136"/>
        <v>322.88024474588991</v>
      </c>
    </row>
    <row r="10565" spans="1:9" hidden="1" outlineLevel="3" x14ac:dyDescent="0.25">
      <c r="A10565" t="s">
        <v>137</v>
      </c>
      <c r="B10565" t="str">
        <f>VLOOKUP(A10565,'AGENCY CODES'!$C$4:$F$139,3,FALSE)</f>
        <v>VETERAN'S SERVICE COMMISSION</v>
      </c>
      <c r="C10565" s="8">
        <v>8</v>
      </c>
      <c r="D10565" s="8" t="str">
        <f t="shared" si="2128"/>
        <v>VSA2499</v>
      </c>
      <c r="E10565">
        <v>2499</v>
      </c>
      <c r="F10565" t="str">
        <f>VLOOKUP(D10565,'Fund List'!$A$2:$F$1324,6,FALSE)</f>
        <v>SOUTHERN AZ VETERANS CEMETERY TRUST</v>
      </c>
      <c r="G10565" s="3">
        <v>7</v>
      </c>
      <c r="I10565" s="24">
        <f t="shared" si="2136"/>
        <v>7.5590692749873885</v>
      </c>
    </row>
    <row r="10566" spans="1:9" outlineLevel="2" collapsed="1" x14ac:dyDescent="0.25">
      <c r="F10566" s="1" t="s">
        <v>4805</v>
      </c>
      <c r="I10566" s="24">
        <f t="shared" ref="I10566" si="2137">SUBTOTAL(9,I10553:I10565)</f>
        <v>1286.1216437871401</v>
      </c>
    </row>
    <row r="10567" spans="1:9" hidden="1" outlineLevel="3" x14ac:dyDescent="0.25">
      <c r="A10567" t="s">
        <v>137</v>
      </c>
      <c r="B10567" t="str">
        <f>VLOOKUP(A10567,'AGENCY CODES'!$C$4:$F$139,3,FALSE)</f>
        <v>VETERAN'S SERVICE COMMISSION</v>
      </c>
      <c r="C10567" s="8" t="s">
        <v>6</v>
      </c>
      <c r="D10567" s="8" t="str">
        <f t="shared" si="2128"/>
        <v>VSA2500</v>
      </c>
      <c r="E10567">
        <v>2500</v>
      </c>
      <c r="F10567" t="str">
        <f>VLOOKUP(D10567,'Fund List'!$A$2:$F$1324,6,FALSE)</f>
        <v>INTERAGENCY SERVICE AGREEMENT FUND</v>
      </c>
      <c r="G10567" s="3">
        <v>1</v>
      </c>
      <c r="I10567" s="24">
        <f>$G10567/$G$10*I$5</f>
        <v>1.0798670392839127</v>
      </c>
    </row>
    <row r="10568" spans="1:9" hidden="1" outlineLevel="3" x14ac:dyDescent="0.25">
      <c r="A10568" t="s">
        <v>137</v>
      </c>
      <c r="B10568" t="str">
        <f>VLOOKUP(A10568,'AGENCY CODES'!$C$4:$F$139,3,FALSE)</f>
        <v>VETERAN'S SERVICE COMMISSION</v>
      </c>
      <c r="C10568" s="8" t="s">
        <v>12</v>
      </c>
      <c r="D10568" s="8" t="str">
        <f t="shared" si="2128"/>
        <v>VSA2500</v>
      </c>
      <c r="E10568">
        <v>2500</v>
      </c>
      <c r="F10568" t="str">
        <f>VLOOKUP(D10568,'Fund List'!$A$2:$F$1324,6,FALSE)</f>
        <v>INTERAGENCY SERVICE AGREEMENT FUND</v>
      </c>
      <c r="G10568" s="3">
        <v>1</v>
      </c>
      <c r="I10568" s="24">
        <f>$G10568/$G$10*I$5</f>
        <v>1.0798670392839127</v>
      </c>
    </row>
    <row r="10569" spans="1:9" outlineLevel="2" collapsed="1" x14ac:dyDescent="0.25">
      <c r="F10569" s="1" t="s">
        <v>4035</v>
      </c>
      <c r="I10569" s="24">
        <f t="shared" ref="I10569" si="2138">SUBTOTAL(9,I10567:I10568)</f>
        <v>2.1597340785678254</v>
      </c>
    </row>
    <row r="10570" spans="1:9" hidden="1" outlineLevel="3" x14ac:dyDescent="0.25">
      <c r="A10570" t="s">
        <v>137</v>
      </c>
      <c r="B10570" t="str">
        <f>VLOOKUP(A10570,'AGENCY CODES'!$C$4:$F$139,3,FALSE)</f>
        <v>VETERAN'S SERVICE COMMISSION</v>
      </c>
      <c r="C10570" s="8" t="s">
        <v>10</v>
      </c>
      <c r="D10570" s="8" t="str">
        <f t="shared" si="2128"/>
        <v>VSA2999</v>
      </c>
      <c r="E10570">
        <v>2999</v>
      </c>
      <c r="F10570" t="e">
        <f>VLOOKUP(D10570,'Fund List'!$A$2:$F$1324,6,FALSE)</f>
        <v>#N/A</v>
      </c>
      <c r="G10570" s="3">
        <v>1</v>
      </c>
      <c r="I10570" s="24">
        <f>$G10570/$G$10*I$5</f>
        <v>1.0798670392839127</v>
      </c>
    </row>
    <row r="10571" spans="1:9" outlineLevel="2" collapsed="1" x14ac:dyDescent="0.25">
      <c r="F10571" s="1" t="s">
        <v>3908</v>
      </c>
      <c r="I10571" s="24">
        <f t="shared" ref="I10571" si="2139">SUBTOTAL(9,I10570:I10570)</f>
        <v>1.0798670392839127</v>
      </c>
    </row>
    <row r="10572" spans="1:9" hidden="1" outlineLevel="3" x14ac:dyDescent="0.25">
      <c r="A10572" t="s">
        <v>137</v>
      </c>
      <c r="B10572" t="str">
        <f>VLOOKUP(A10572,'AGENCY CODES'!$C$4:$F$139,3,FALSE)</f>
        <v>VETERAN'S SERVICE COMMISSION</v>
      </c>
      <c r="C10572" s="8" t="s">
        <v>3</v>
      </c>
      <c r="D10572" s="8" t="str">
        <f t="shared" ref="D10572:D10636" si="2140">CONCATENATE(A10572,E10572)</f>
        <v>VSA3218</v>
      </c>
      <c r="E10572">
        <v>3218</v>
      </c>
      <c r="F10572" t="str">
        <f>VLOOKUP(D10572,'Fund List'!$A$2:$F$1324,6,FALSE)</f>
        <v>VETERANS FIDUCIARY</v>
      </c>
      <c r="G10572" s="3">
        <v>5</v>
      </c>
      <c r="I10572" s="24">
        <f t="shared" ref="I10572:I10579" si="2141">$G10572/$G$10*I$5</f>
        <v>5.3993351964195639</v>
      </c>
    </row>
    <row r="10573" spans="1:9" hidden="1" outlineLevel="3" x14ac:dyDescent="0.25">
      <c r="A10573" t="s">
        <v>137</v>
      </c>
      <c r="B10573" t="str">
        <f>VLOOKUP(A10573,'AGENCY CODES'!$C$4:$F$139,3,FALSE)</f>
        <v>VETERAN'S SERVICE COMMISSION</v>
      </c>
      <c r="C10573" s="8" t="s">
        <v>6</v>
      </c>
      <c r="D10573" s="8" t="str">
        <f t="shared" si="2140"/>
        <v>VSA3218</v>
      </c>
      <c r="E10573">
        <v>3218</v>
      </c>
      <c r="F10573" t="str">
        <f>VLOOKUP(D10573,'Fund List'!$A$2:$F$1324,6,FALSE)</f>
        <v>VETERANS FIDUCIARY</v>
      </c>
      <c r="G10573" s="3">
        <v>1</v>
      </c>
      <c r="I10573" s="24">
        <f t="shared" si="2141"/>
        <v>1.0798670392839127</v>
      </c>
    </row>
    <row r="10574" spans="1:9" hidden="1" outlineLevel="3" x14ac:dyDescent="0.25">
      <c r="A10574" t="s">
        <v>137</v>
      </c>
      <c r="B10574" t="str">
        <f>VLOOKUP(A10574,'AGENCY CODES'!$C$4:$F$139,3,FALSE)</f>
        <v>VETERAN'S SERVICE COMMISSION</v>
      </c>
      <c r="C10574" s="8" t="s">
        <v>7</v>
      </c>
      <c r="D10574" s="8" t="str">
        <f t="shared" si="2140"/>
        <v>VSA3218</v>
      </c>
      <c r="E10574">
        <v>3218</v>
      </c>
      <c r="F10574" t="str">
        <f>VLOOKUP(D10574,'Fund List'!$A$2:$F$1324,6,FALSE)</f>
        <v>VETERANS FIDUCIARY</v>
      </c>
      <c r="G10574" s="3">
        <v>28</v>
      </c>
      <c r="I10574" s="24">
        <f t="shared" si="2141"/>
        <v>30.236277099949554</v>
      </c>
    </row>
    <row r="10575" spans="1:9" hidden="1" outlineLevel="3" x14ac:dyDescent="0.25">
      <c r="A10575" t="s">
        <v>137</v>
      </c>
      <c r="B10575" t="str">
        <f>VLOOKUP(A10575,'AGENCY CODES'!$C$4:$F$139,3,FALSE)</f>
        <v>VETERAN'S SERVICE COMMISSION</v>
      </c>
      <c r="C10575" s="8" t="s">
        <v>8</v>
      </c>
      <c r="D10575" s="8" t="str">
        <f t="shared" si="2140"/>
        <v>VSA3218</v>
      </c>
      <c r="E10575">
        <v>3218</v>
      </c>
      <c r="F10575" t="str">
        <f>VLOOKUP(D10575,'Fund List'!$A$2:$F$1324,6,FALSE)</f>
        <v>VETERANS FIDUCIARY</v>
      </c>
      <c r="G10575" s="3">
        <v>12</v>
      </c>
      <c r="I10575" s="24">
        <f t="shared" si="2141"/>
        <v>12.958404471406952</v>
      </c>
    </row>
    <row r="10576" spans="1:9" hidden="1" outlineLevel="3" x14ac:dyDescent="0.25">
      <c r="A10576" t="s">
        <v>137</v>
      </c>
      <c r="B10576" t="str">
        <f>VLOOKUP(A10576,'AGENCY CODES'!$C$4:$F$139,3,FALSE)</f>
        <v>VETERAN'S SERVICE COMMISSION</v>
      </c>
      <c r="C10576" s="8" t="s">
        <v>10</v>
      </c>
      <c r="D10576" s="8" t="str">
        <f t="shared" si="2140"/>
        <v>VSA3218</v>
      </c>
      <c r="E10576">
        <v>3218</v>
      </c>
      <c r="F10576" t="str">
        <f>VLOOKUP(D10576,'Fund List'!$A$2:$F$1324,6,FALSE)</f>
        <v>VETERANS FIDUCIARY</v>
      </c>
      <c r="G10576" s="3">
        <v>11</v>
      </c>
      <c r="I10576" s="24">
        <f t="shared" si="2141"/>
        <v>11.878537432123041</v>
      </c>
    </row>
    <row r="10577" spans="1:9" hidden="1" outlineLevel="3" x14ac:dyDescent="0.25">
      <c r="A10577" t="s">
        <v>137</v>
      </c>
      <c r="B10577" t="str">
        <f>VLOOKUP(A10577,'AGENCY CODES'!$C$4:$F$139,3,FALSE)</f>
        <v>VETERAN'S SERVICE COMMISSION</v>
      </c>
      <c r="C10577" s="8" t="s">
        <v>11</v>
      </c>
      <c r="D10577" s="8" t="str">
        <f t="shared" si="2140"/>
        <v>VSA3218</v>
      </c>
      <c r="E10577">
        <v>3218</v>
      </c>
      <c r="F10577" t="str">
        <f>VLOOKUP(D10577,'Fund List'!$A$2:$F$1324,6,FALSE)</f>
        <v>VETERANS FIDUCIARY</v>
      </c>
      <c r="G10577" s="3">
        <v>23</v>
      </c>
      <c r="I10577" s="24">
        <f t="shared" si="2141"/>
        <v>24.836941903529993</v>
      </c>
    </row>
    <row r="10578" spans="1:9" hidden="1" outlineLevel="3" x14ac:dyDescent="0.25">
      <c r="A10578" t="s">
        <v>137</v>
      </c>
      <c r="B10578" t="str">
        <f>VLOOKUP(A10578,'AGENCY CODES'!$C$4:$F$139,3,FALSE)</f>
        <v>VETERAN'S SERVICE COMMISSION</v>
      </c>
      <c r="C10578" s="8" t="s">
        <v>12</v>
      </c>
      <c r="D10578" s="8" t="str">
        <f t="shared" si="2140"/>
        <v>VSA3218</v>
      </c>
      <c r="E10578">
        <v>3218</v>
      </c>
      <c r="F10578" t="str">
        <f>VLOOKUP(D10578,'Fund List'!$A$2:$F$1324,6,FALSE)</f>
        <v>VETERANS FIDUCIARY</v>
      </c>
      <c r="G10578" s="3">
        <v>1</v>
      </c>
      <c r="I10578" s="24">
        <f t="shared" si="2141"/>
        <v>1.0798670392839127</v>
      </c>
    </row>
    <row r="10579" spans="1:9" hidden="1" outlineLevel="3" x14ac:dyDescent="0.25">
      <c r="A10579" t="s">
        <v>137</v>
      </c>
      <c r="B10579" t="str">
        <f>VLOOKUP(A10579,'AGENCY CODES'!$C$4:$F$139,3,FALSE)</f>
        <v>VETERAN'S SERVICE COMMISSION</v>
      </c>
      <c r="C10579" s="8">
        <v>2</v>
      </c>
      <c r="D10579" s="8" t="str">
        <f t="shared" si="2140"/>
        <v>VSA3218</v>
      </c>
      <c r="E10579">
        <v>3218</v>
      </c>
      <c r="F10579" t="str">
        <f>VLOOKUP(D10579,'Fund List'!$A$2:$F$1324,6,FALSE)</f>
        <v>VETERANS FIDUCIARY</v>
      </c>
      <c r="G10579" s="3">
        <v>23</v>
      </c>
      <c r="I10579" s="24">
        <f t="shared" si="2141"/>
        <v>24.836941903529993</v>
      </c>
    </row>
    <row r="10580" spans="1:9" outlineLevel="2" collapsed="1" x14ac:dyDescent="0.25">
      <c r="F10580" s="1" t="s">
        <v>4806</v>
      </c>
      <c r="I10580" s="24">
        <f t="shared" ref="I10580" si="2142">SUBTOTAL(9,I10572:I10579)</f>
        <v>112.30617208552691</v>
      </c>
    </row>
    <row r="10581" spans="1:9" outlineLevel="1" x14ac:dyDescent="0.25">
      <c r="B10581" s="1" t="s">
        <v>4002</v>
      </c>
      <c r="I10581" s="24">
        <f t="shared" ref="I10581" si="2143">SUBTOTAL(9,I10441:I10579)</f>
        <v>44714.05449562896</v>
      </c>
    </row>
    <row r="10582" spans="1:9" hidden="1" outlineLevel="3" x14ac:dyDescent="0.25">
      <c r="A10582" t="s">
        <v>138</v>
      </c>
      <c r="B10582" t="str">
        <f>VLOOKUP(A10582,'AGENCY CODES'!$C$4:$F$139,3,FALSE)</f>
        <v>VETERINARY MEDICAL EXAMINERS BOARD</v>
      </c>
      <c r="C10582" s="8" t="s">
        <v>3</v>
      </c>
      <c r="D10582" s="8" t="str">
        <f t="shared" si="2140"/>
        <v>VTA1000</v>
      </c>
      <c r="E10582">
        <v>1000</v>
      </c>
      <c r="F10582" t="str">
        <f>VLOOKUP(D10582,'Fund List'!$A$2:$F$1324,6,FALSE)</f>
        <v>GENERAL FUND</v>
      </c>
      <c r="G10582" s="3">
        <v>467</v>
      </c>
      <c r="I10582" s="24">
        <f t="shared" ref="I10582:I10588" si="2144">$G10582/$G$10*I$5</f>
        <v>504.2979073455873</v>
      </c>
    </row>
    <row r="10583" spans="1:9" hidden="1" outlineLevel="3" x14ac:dyDescent="0.25">
      <c r="A10583" t="s">
        <v>138</v>
      </c>
      <c r="B10583" t="str">
        <f>VLOOKUP(A10583,'AGENCY CODES'!$C$4:$F$139,3,FALSE)</f>
        <v>VETERINARY MEDICAL EXAMINERS BOARD</v>
      </c>
      <c r="C10583" s="8" t="s">
        <v>6</v>
      </c>
      <c r="D10583" s="8" t="str">
        <f t="shared" si="2140"/>
        <v>VTA1000</v>
      </c>
      <c r="E10583">
        <v>1000</v>
      </c>
      <c r="F10583" t="str">
        <f>VLOOKUP(D10583,'Fund List'!$A$2:$F$1324,6,FALSE)</f>
        <v>GENERAL FUND</v>
      </c>
      <c r="G10583" s="3">
        <v>5</v>
      </c>
      <c r="I10583" s="24">
        <f t="shared" si="2144"/>
        <v>5.3993351964195639</v>
      </c>
    </row>
    <row r="10584" spans="1:9" hidden="1" outlineLevel="3" x14ac:dyDescent="0.25">
      <c r="A10584" t="s">
        <v>138</v>
      </c>
      <c r="B10584" t="str">
        <f>VLOOKUP(A10584,'AGENCY CODES'!$C$4:$F$139,3,FALSE)</f>
        <v>VETERINARY MEDICAL EXAMINERS BOARD</v>
      </c>
      <c r="C10584" s="8" t="s">
        <v>8</v>
      </c>
      <c r="D10584" s="8" t="str">
        <f t="shared" si="2140"/>
        <v>VTA1000</v>
      </c>
      <c r="E10584">
        <v>1000</v>
      </c>
      <c r="F10584" t="str">
        <f>VLOOKUP(D10584,'Fund List'!$A$2:$F$1324,6,FALSE)</f>
        <v>GENERAL FUND</v>
      </c>
      <c r="G10584" s="3">
        <v>2</v>
      </c>
      <c r="I10584" s="24">
        <f t="shared" si="2144"/>
        <v>2.1597340785678254</v>
      </c>
    </row>
    <row r="10585" spans="1:9" hidden="1" outlineLevel="3" x14ac:dyDescent="0.25">
      <c r="A10585" t="s">
        <v>138</v>
      </c>
      <c r="B10585" t="str">
        <f>VLOOKUP(A10585,'AGENCY CODES'!$C$4:$F$139,3,FALSE)</f>
        <v>VETERINARY MEDICAL EXAMINERS BOARD</v>
      </c>
      <c r="C10585" s="8" t="s">
        <v>10</v>
      </c>
      <c r="D10585" s="8" t="str">
        <f t="shared" si="2140"/>
        <v>VTA1000</v>
      </c>
      <c r="E10585">
        <v>1000</v>
      </c>
      <c r="F10585" t="str">
        <f>VLOOKUP(D10585,'Fund List'!$A$2:$F$1324,6,FALSE)</f>
        <v>GENERAL FUND</v>
      </c>
      <c r="G10585" s="3">
        <v>7</v>
      </c>
      <c r="I10585" s="24">
        <f t="shared" si="2144"/>
        <v>7.5590692749873885</v>
      </c>
    </row>
    <row r="10586" spans="1:9" hidden="1" outlineLevel="3" x14ac:dyDescent="0.25">
      <c r="A10586" t="s">
        <v>138</v>
      </c>
      <c r="B10586" t="str">
        <f>VLOOKUP(A10586,'AGENCY CODES'!$C$4:$F$139,3,FALSE)</f>
        <v>VETERINARY MEDICAL EXAMINERS BOARD</v>
      </c>
      <c r="C10586" s="8" t="s">
        <v>11</v>
      </c>
      <c r="D10586" s="8" t="str">
        <f t="shared" si="2140"/>
        <v>VTA1000</v>
      </c>
      <c r="E10586">
        <v>1000</v>
      </c>
      <c r="F10586" t="str">
        <f>VLOOKUP(D10586,'Fund List'!$A$2:$F$1324,6,FALSE)</f>
        <v>GENERAL FUND</v>
      </c>
      <c r="G10586" s="3">
        <v>9</v>
      </c>
      <c r="I10586" s="24">
        <f t="shared" si="2144"/>
        <v>9.7188033535552147</v>
      </c>
    </row>
    <row r="10587" spans="1:9" hidden="1" outlineLevel="3" x14ac:dyDescent="0.25">
      <c r="A10587" t="s">
        <v>138</v>
      </c>
      <c r="B10587" t="str">
        <f>VLOOKUP(A10587,'AGENCY CODES'!$C$4:$F$139,3,FALSE)</f>
        <v>VETERINARY MEDICAL EXAMINERS BOARD</v>
      </c>
      <c r="C10587" s="8" t="s">
        <v>12</v>
      </c>
      <c r="D10587" s="8" t="str">
        <f t="shared" si="2140"/>
        <v>VTA1000</v>
      </c>
      <c r="E10587">
        <v>1000</v>
      </c>
      <c r="F10587" t="str">
        <f>VLOOKUP(D10587,'Fund List'!$A$2:$F$1324,6,FALSE)</f>
        <v>GENERAL FUND</v>
      </c>
      <c r="G10587" s="3">
        <v>1</v>
      </c>
      <c r="I10587" s="24">
        <f t="shared" si="2144"/>
        <v>1.0798670392839127</v>
      </c>
    </row>
    <row r="10588" spans="1:9" hidden="1" outlineLevel="3" x14ac:dyDescent="0.25">
      <c r="A10588" t="s">
        <v>138</v>
      </c>
      <c r="B10588" t="str">
        <f>VLOOKUP(A10588,'AGENCY CODES'!$C$4:$F$139,3,FALSE)</f>
        <v>VETERINARY MEDICAL EXAMINERS BOARD</v>
      </c>
      <c r="C10588" s="8">
        <v>2</v>
      </c>
      <c r="D10588" s="8" t="str">
        <f t="shared" si="2140"/>
        <v>VTA1000</v>
      </c>
      <c r="E10588">
        <v>1000</v>
      </c>
      <c r="F10588" t="str">
        <f>VLOOKUP(D10588,'Fund List'!$A$2:$F$1324,6,FALSE)</f>
        <v>GENERAL FUND</v>
      </c>
      <c r="G10588" s="3">
        <v>9</v>
      </c>
      <c r="I10588" s="24">
        <f t="shared" si="2144"/>
        <v>9.7188033535552147</v>
      </c>
    </row>
    <row r="10589" spans="1:9" outlineLevel="2" collapsed="1" x14ac:dyDescent="0.25">
      <c r="F10589" s="1" t="s">
        <v>4007</v>
      </c>
      <c r="I10589" s="24">
        <f t="shared" ref="I10589" si="2145">SUBTOTAL(9,I10582:I10588)</f>
        <v>539.93351964195654</v>
      </c>
    </row>
    <row r="10590" spans="1:9" hidden="1" outlineLevel="3" x14ac:dyDescent="0.25">
      <c r="A10590" t="s">
        <v>138</v>
      </c>
      <c r="B10590" t="str">
        <f>VLOOKUP(A10590,'AGENCY CODES'!$C$4:$F$139,3,FALSE)</f>
        <v>VETERINARY MEDICAL EXAMINERS BOARD</v>
      </c>
      <c r="C10590" s="8" t="s">
        <v>15</v>
      </c>
      <c r="D10590" s="8" t="str">
        <f t="shared" si="2140"/>
        <v>VTA1300</v>
      </c>
      <c r="E10590">
        <v>1300</v>
      </c>
      <c r="F10590" t="str">
        <f>VLOOKUP(D10590,'Fund List'!$A$2:$F$1324,6,FALSE)</f>
        <v>GENERAL FIXED ASSETS</v>
      </c>
      <c r="G10590" s="3">
        <v>1</v>
      </c>
      <c r="I10590" s="24">
        <f>$G10590/$G$10*I$5</f>
        <v>1.0798670392839127</v>
      </c>
    </row>
    <row r="10591" spans="1:9" outlineLevel="2" collapsed="1" x14ac:dyDescent="0.25">
      <c r="F10591" s="1" t="s">
        <v>4019</v>
      </c>
      <c r="I10591" s="24">
        <f t="shared" ref="I10591" si="2146">SUBTOTAL(9,I10590:I10590)</f>
        <v>1.0798670392839127</v>
      </c>
    </row>
    <row r="10592" spans="1:9" hidden="1" outlineLevel="3" x14ac:dyDescent="0.25">
      <c r="A10592" t="s">
        <v>138</v>
      </c>
      <c r="B10592" t="str">
        <f>VLOOKUP(A10592,'AGENCY CODES'!$C$4:$F$139,3,FALSE)</f>
        <v>VETERINARY MEDICAL EXAMINERS BOARD</v>
      </c>
      <c r="C10592" s="8" t="s">
        <v>1</v>
      </c>
      <c r="D10592" s="8" t="str">
        <f t="shared" si="2140"/>
        <v>VTA2078</v>
      </c>
      <c r="E10592">
        <v>2078</v>
      </c>
      <c r="F10592" t="str">
        <f>VLOOKUP(D10592,'Fund List'!$A$2:$F$1324,6,FALSE)</f>
        <v>VETERINARY MEDICAL EXAMINING BOARD FUND</v>
      </c>
      <c r="G10592" s="3">
        <v>25</v>
      </c>
      <c r="I10592" s="24">
        <f t="shared" ref="I10592:I10604" si="2147">$G10592/$G$10*I$5</f>
        <v>26.99667598209782</v>
      </c>
    </row>
    <row r="10593" spans="1:9" hidden="1" outlineLevel="3" x14ac:dyDescent="0.25">
      <c r="A10593" t="s">
        <v>138</v>
      </c>
      <c r="B10593" t="str">
        <f>VLOOKUP(A10593,'AGENCY CODES'!$C$4:$F$139,3,FALSE)</f>
        <v>VETERINARY MEDICAL EXAMINERS BOARD</v>
      </c>
      <c r="C10593" s="8" t="s">
        <v>3</v>
      </c>
      <c r="D10593" s="8" t="str">
        <f t="shared" si="2140"/>
        <v>VTA2078</v>
      </c>
      <c r="E10593">
        <v>2078</v>
      </c>
      <c r="F10593" t="str">
        <f>VLOOKUP(D10593,'Fund List'!$A$2:$F$1324,6,FALSE)</f>
        <v>VETERINARY MEDICAL EXAMINING BOARD FUND</v>
      </c>
      <c r="G10593" s="3">
        <v>467</v>
      </c>
      <c r="I10593" s="24">
        <f t="shared" si="2147"/>
        <v>504.2979073455873</v>
      </c>
    </row>
    <row r="10594" spans="1:9" hidden="1" outlineLevel="3" x14ac:dyDescent="0.25">
      <c r="A10594" t="s">
        <v>138</v>
      </c>
      <c r="B10594" t="str">
        <f>VLOOKUP(A10594,'AGENCY CODES'!$C$4:$F$139,3,FALSE)</f>
        <v>VETERINARY MEDICAL EXAMINERS BOARD</v>
      </c>
      <c r="C10594" s="8" t="s">
        <v>4</v>
      </c>
      <c r="D10594" s="8" t="str">
        <f t="shared" si="2140"/>
        <v>VTA2078</v>
      </c>
      <c r="E10594">
        <v>2078</v>
      </c>
      <c r="F10594" t="str">
        <f>VLOOKUP(D10594,'Fund List'!$A$2:$F$1324,6,FALSE)</f>
        <v>VETERINARY MEDICAL EXAMINING BOARD FUND</v>
      </c>
      <c r="G10594" s="3">
        <v>117</v>
      </c>
      <c r="I10594" s="24">
        <f t="shared" si="2147"/>
        <v>126.34444359621781</v>
      </c>
    </row>
    <row r="10595" spans="1:9" hidden="1" outlineLevel="3" x14ac:dyDescent="0.25">
      <c r="A10595" t="s">
        <v>138</v>
      </c>
      <c r="B10595" t="str">
        <f>VLOOKUP(A10595,'AGENCY CODES'!$C$4:$F$139,3,FALSE)</f>
        <v>VETERINARY MEDICAL EXAMINERS BOARD</v>
      </c>
      <c r="C10595" s="8" t="s">
        <v>5</v>
      </c>
      <c r="D10595" s="8" t="str">
        <f t="shared" si="2140"/>
        <v>VTA2078</v>
      </c>
      <c r="E10595">
        <v>2078</v>
      </c>
      <c r="F10595" t="str">
        <f>VLOOKUP(D10595,'Fund List'!$A$2:$F$1324,6,FALSE)</f>
        <v>VETERINARY MEDICAL EXAMINING BOARD FUND</v>
      </c>
      <c r="G10595" s="3">
        <v>3</v>
      </c>
      <c r="I10595" s="24">
        <f t="shared" si="2147"/>
        <v>3.2396011178517381</v>
      </c>
    </row>
    <row r="10596" spans="1:9" hidden="1" outlineLevel="3" x14ac:dyDescent="0.25">
      <c r="A10596" t="s">
        <v>138</v>
      </c>
      <c r="B10596" t="str">
        <f>VLOOKUP(A10596,'AGENCY CODES'!$C$4:$F$139,3,FALSE)</f>
        <v>VETERINARY MEDICAL EXAMINERS BOARD</v>
      </c>
      <c r="C10596" s="8" t="s">
        <v>6</v>
      </c>
      <c r="D10596" s="8" t="str">
        <f t="shared" si="2140"/>
        <v>VTA2078</v>
      </c>
      <c r="E10596">
        <v>2078</v>
      </c>
      <c r="F10596" t="str">
        <f>VLOOKUP(D10596,'Fund List'!$A$2:$F$1324,6,FALSE)</f>
        <v>VETERINARY MEDICAL EXAMINING BOARD FUND</v>
      </c>
      <c r="G10596" s="3">
        <v>4</v>
      </c>
      <c r="I10596" s="24">
        <f t="shared" si="2147"/>
        <v>4.3194681571356508</v>
      </c>
    </row>
    <row r="10597" spans="1:9" hidden="1" outlineLevel="3" x14ac:dyDescent="0.25">
      <c r="A10597" t="s">
        <v>138</v>
      </c>
      <c r="B10597" t="str">
        <f>VLOOKUP(A10597,'AGENCY CODES'!$C$4:$F$139,3,FALSE)</f>
        <v>VETERINARY MEDICAL EXAMINERS BOARD</v>
      </c>
      <c r="C10597" s="8" t="s">
        <v>7</v>
      </c>
      <c r="D10597" s="8" t="str">
        <f t="shared" si="2140"/>
        <v>VTA2078</v>
      </c>
      <c r="E10597">
        <v>2078</v>
      </c>
      <c r="F10597" t="str">
        <f>VLOOKUP(D10597,'Fund List'!$A$2:$F$1324,6,FALSE)</f>
        <v>VETERINARY MEDICAL EXAMINING BOARD FUND</v>
      </c>
      <c r="G10597" s="3">
        <v>82</v>
      </c>
      <c r="I10597" s="24">
        <f t="shared" si="2147"/>
        <v>88.549097221280846</v>
      </c>
    </row>
    <row r="10598" spans="1:9" hidden="1" outlineLevel="3" x14ac:dyDescent="0.25">
      <c r="A10598" t="s">
        <v>138</v>
      </c>
      <c r="B10598" t="str">
        <f>VLOOKUP(A10598,'AGENCY CODES'!$C$4:$F$139,3,FALSE)</f>
        <v>VETERINARY MEDICAL EXAMINERS BOARD</v>
      </c>
      <c r="C10598" s="8" t="s">
        <v>17</v>
      </c>
      <c r="D10598" s="8" t="str">
        <f t="shared" si="2140"/>
        <v>VTA2078</v>
      </c>
      <c r="E10598">
        <v>2078</v>
      </c>
      <c r="F10598" t="str">
        <f>VLOOKUP(D10598,'Fund List'!$A$2:$F$1324,6,FALSE)</f>
        <v>VETERINARY MEDICAL EXAMINING BOARD FUND</v>
      </c>
      <c r="G10598" s="3">
        <v>24</v>
      </c>
      <c r="I10598" s="24">
        <f t="shared" si="2147"/>
        <v>25.916808942813905</v>
      </c>
    </row>
    <row r="10599" spans="1:9" hidden="1" outlineLevel="3" x14ac:dyDescent="0.25">
      <c r="A10599" t="s">
        <v>138</v>
      </c>
      <c r="B10599" t="str">
        <f>VLOOKUP(A10599,'AGENCY CODES'!$C$4:$F$139,3,FALSE)</f>
        <v>VETERINARY MEDICAL EXAMINERS BOARD</v>
      </c>
      <c r="C10599" s="8" t="s">
        <v>8</v>
      </c>
      <c r="D10599" s="8" t="str">
        <f t="shared" si="2140"/>
        <v>VTA2078</v>
      </c>
      <c r="E10599">
        <v>2078</v>
      </c>
      <c r="F10599" t="str">
        <f>VLOOKUP(D10599,'Fund List'!$A$2:$F$1324,6,FALSE)</f>
        <v>VETERINARY MEDICAL EXAMINING BOARD FUND</v>
      </c>
      <c r="G10599" s="3">
        <v>2</v>
      </c>
      <c r="I10599" s="24">
        <f t="shared" si="2147"/>
        <v>2.1597340785678254</v>
      </c>
    </row>
    <row r="10600" spans="1:9" hidden="1" outlineLevel="3" x14ac:dyDescent="0.25">
      <c r="A10600" t="s">
        <v>138</v>
      </c>
      <c r="B10600" t="str">
        <f>VLOOKUP(A10600,'AGENCY CODES'!$C$4:$F$139,3,FALSE)</f>
        <v>VETERINARY MEDICAL EXAMINERS BOARD</v>
      </c>
      <c r="C10600" s="8" t="s">
        <v>10</v>
      </c>
      <c r="D10600" s="8" t="str">
        <f t="shared" si="2140"/>
        <v>VTA2078</v>
      </c>
      <c r="E10600">
        <v>2078</v>
      </c>
      <c r="F10600" t="str">
        <f>VLOOKUP(D10600,'Fund List'!$A$2:$F$1324,6,FALSE)</f>
        <v>VETERINARY MEDICAL EXAMINING BOARD FUND</v>
      </c>
      <c r="G10600" s="3">
        <v>93</v>
      </c>
      <c r="I10600" s="24">
        <f t="shared" si="2147"/>
        <v>100.4276346534039</v>
      </c>
    </row>
    <row r="10601" spans="1:9" hidden="1" outlineLevel="3" x14ac:dyDescent="0.25">
      <c r="A10601" t="s">
        <v>138</v>
      </c>
      <c r="B10601" t="str">
        <f>VLOOKUP(A10601,'AGENCY CODES'!$C$4:$F$139,3,FALSE)</f>
        <v>VETERINARY MEDICAL EXAMINERS BOARD</v>
      </c>
      <c r="C10601" s="8" t="s">
        <v>11</v>
      </c>
      <c r="D10601" s="8" t="str">
        <f t="shared" si="2140"/>
        <v>VTA2078</v>
      </c>
      <c r="E10601">
        <v>2078</v>
      </c>
      <c r="F10601" t="str">
        <f>VLOOKUP(D10601,'Fund List'!$A$2:$F$1324,6,FALSE)</f>
        <v>VETERINARY MEDICAL EXAMINING BOARD FUND</v>
      </c>
      <c r="G10601" s="3">
        <v>135</v>
      </c>
      <c r="I10601" s="24">
        <f t="shared" si="2147"/>
        <v>145.78205030332822</v>
      </c>
    </row>
    <row r="10602" spans="1:9" hidden="1" outlineLevel="3" x14ac:dyDescent="0.25">
      <c r="A10602" t="s">
        <v>138</v>
      </c>
      <c r="B10602" t="str">
        <f>VLOOKUP(A10602,'AGENCY CODES'!$C$4:$F$139,3,FALSE)</f>
        <v>VETERINARY MEDICAL EXAMINERS BOARD</v>
      </c>
      <c r="C10602" s="8" t="s">
        <v>12</v>
      </c>
      <c r="D10602" s="8" t="str">
        <f t="shared" si="2140"/>
        <v>VTA2078</v>
      </c>
      <c r="E10602">
        <v>2078</v>
      </c>
      <c r="F10602" t="str">
        <f>VLOOKUP(D10602,'Fund List'!$A$2:$F$1324,6,FALSE)</f>
        <v>VETERINARY MEDICAL EXAMINING BOARD FUND</v>
      </c>
      <c r="G10602" s="3">
        <v>17</v>
      </c>
      <c r="I10602" s="24">
        <f t="shared" si="2147"/>
        <v>18.357739667826518</v>
      </c>
    </row>
    <row r="10603" spans="1:9" hidden="1" outlineLevel="3" x14ac:dyDescent="0.25">
      <c r="A10603" t="s">
        <v>138</v>
      </c>
      <c r="B10603" t="str">
        <f>VLOOKUP(A10603,'AGENCY CODES'!$C$4:$F$139,3,FALSE)</f>
        <v>VETERINARY MEDICAL EXAMINERS BOARD</v>
      </c>
      <c r="C10603" s="8">
        <v>2</v>
      </c>
      <c r="D10603" s="8" t="str">
        <f t="shared" si="2140"/>
        <v>VTA2078</v>
      </c>
      <c r="E10603">
        <v>2078</v>
      </c>
      <c r="F10603" t="str">
        <f>VLOOKUP(D10603,'Fund List'!$A$2:$F$1324,6,FALSE)</f>
        <v>VETERINARY MEDICAL EXAMINING BOARD FUND</v>
      </c>
      <c r="G10603" s="3">
        <v>131</v>
      </c>
      <c r="I10603" s="24">
        <f t="shared" si="2147"/>
        <v>141.4625821461926</v>
      </c>
    </row>
    <row r="10604" spans="1:9" hidden="1" outlineLevel="3" x14ac:dyDescent="0.25">
      <c r="A10604" t="s">
        <v>138</v>
      </c>
      <c r="B10604" t="str">
        <f>VLOOKUP(A10604,'AGENCY CODES'!$C$4:$F$139,3,FALSE)</f>
        <v>VETERINARY MEDICAL EXAMINERS BOARD</v>
      </c>
      <c r="C10604" s="8">
        <v>8</v>
      </c>
      <c r="D10604" s="8" t="str">
        <f t="shared" si="2140"/>
        <v>VTA2078</v>
      </c>
      <c r="E10604">
        <v>2078</v>
      </c>
      <c r="F10604" t="str">
        <f>VLOOKUP(D10604,'Fund List'!$A$2:$F$1324,6,FALSE)</f>
        <v>VETERINARY MEDICAL EXAMINING BOARD FUND</v>
      </c>
      <c r="G10604" s="3">
        <v>417</v>
      </c>
      <c r="I10604" s="24">
        <f t="shared" si="2147"/>
        <v>450.30455538139165</v>
      </c>
    </row>
    <row r="10605" spans="1:9" outlineLevel="2" collapsed="1" x14ac:dyDescent="0.25">
      <c r="F10605" s="1" t="s">
        <v>4807</v>
      </c>
      <c r="I10605" s="24">
        <f t="shared" ref="I10605" si="2148">SUBTOTAL(9,I10592:I10604)</f>
        <v>1638.1582985936957</v>
      </c>
    </row>
    <row r="10606" spans="1:9" outlineLevel="1" x14ac:dyDescent="0.25">
      <c r="B10606" s="1" t="s">
        <v>4003</v>
      </c>
      <c r="I10606" s="24">
        <f t="shared" ref="I10606" si="2149">SUBTOTAL(9,I10582:I10604)</f>
        <v>2179.171685274936</v>
      </c>
    </row>
    <row r="10607" spans="1:9" hidden="1" outlineLevel="3" x14ac:dyDescent="0.25">
      <c r="A10607" t="s">
        <v>139</v>
      </c>
      <c r="B10607" t="str">
        <f>VLOOKUP(A10607,'AGENCY CODES'!$C$4:$F$139,3,FALSE)</f>
        <v>WATER RESOURCES</v>
      </c>
      <c r="C10607" s="8" t="s">
        <v>1</v>
      </c>
      <c r="D10607" s="8" t="str">
        <f t="shared" si="2140"/>
        <v>WCA1000</v>
      </c>
      <c r="E10607">
        <v>1000</v>
      </c>
      <c r="F10607" t="str">
        <f>VLOOKUP(D10607,'Fund List'!$A$2:$F$1324,6,FALSE)</f>
        <v>GENERAL FUND</v>
      </c>
      <c r="G10607" s="3">
        <v>624</v>
      </c>
      <c r="I10607" s="24">
        <f t="shared" ref="I10607:I10621" si="2150">$G10607/$G$10*I$5</f>
        <v>673.8370325131616</v>
      </c>
    </row>
    <row r="10608" spans="1:9" hidden="1" outlineLevel="3" x14ac:dyDescent="0.25">
      <c r="A10608" t="s">
        <v>139</v>
      </c>
      <c r="B10608" t="str">
        <f>VLOOKUP(A10608,'AGENCY CODES'!$C$4:$F$139,3,FALSE)</f>
        <v>WATER RESOURCES</v>
      </c>
      <c r="C10608" s="8" t="s">
        <v>22</v>
      </c>
      <c r="D10608" s="8" t="str">
        <f t="shared" si="2140"/>
        <v>WCA1000</v>
      </c>
      <c r="E10608">
        <v>1000</v>
      </c>
      <c r="F10608" t="str">
        <f>VLOOKUP(D10608,'Fund List'!$A$2:$F$1324,6,FALSE)</f>
        <v>GENERAL FUND</v>
      </c>
      <c r="G10608" s="3">
        <v>136</v>
      </c>
      <c r="I10608" s="24">
        <f t="shared" si="2150"/>
        <v>146.86191734261214</v>
      </c>
    </row>
    <row r="10609" spans="1:9" hidden="1" outlineLevel="3" x14ac:dyDescent="0.25">
      <c r="A10609" t="s">
        <v>139</v>
      </c>
      <c r="B10609" t="str">
        <f>VLOOKUP(A10609,'AGENCY CODES'!$C$4:$F$139,3,FALSE)</f>
        <v>WATER RESOURCES</v>
      </c>
      <c r="C10609" s="8" t="s">
        <v>3</v>
      </c>
      <c r="D10609" s="8" t="str">
        <f t="shared" si="2140"/>
        <v>WCA1000</v>
      </c>
      <c r="E10609">
        <v>1000</v>
      </c>
      <c r="F10609" t="str">
        <f>VLOOKUP(D10609,'Fund List'!$A$2:$F$1324,6,FALSE)</f>
        <v>GENERAL FUND</v>
      </c>
      <c r="G10609" s="3">
        <v>216</v>
      </c>
      <c r="I10609" s="24">
        <f t="shared" si="2150"/>
        <v>233.25128048532517</v>
      </c>
    </row>
    <row r="10610" spans="1:9" hidden="1" outlineLevel="3" x14ac:dyDescent="0.25">
      <c r="A10610" t="s">
        <v>139</v>
      </c>
      <c r="B10610" t="str">
        <f>VLOOKUP(A10610,'AGENCY CODES'!$C$4:$F$139,3,FALSE)</f>
        <v>WATER RESOURCES</v>
      </c>
      <c r="C10610" s="8" t="s">
        <v>4</v>
      </c>
      <c r="D10610" s="8" t="str">
        <f t="shared" si="2140"/>
        <v>WCA1000</v>
      </c>
      <c r="E10610">
        <v>1000</v>
      </c>
      <c r="F10610" t="str">
        <f>VLOOKUP(D10610,'Fund List'!$A$2:$F$1324,6,FALSE)</f>
        <v>GENERAL FUND</v>
      </c>
      <c r="G10610" s="3">
        <v>203</v>
      </c>
      <c r="I10610" s="24">
        <f t="shared" si="2150"/>
        <v>219.21300897463431</v>
      </c>
    </row>
    <row r="10611" spans="1:9" hidden="1" outlineLevel="3" x14ac:dyDescent="0.25">
      <c r="A10611" t="s">
        <v>139</v>
      </c>
      <c r="B10611" t="str">
        <f>VLOOKUP(A10611,'AGENCY CODES'!$C$4:$F$139,3,FALSE)</f>
        <v>WATER RESOURCES</v>
      </c>
      <c r="C10611" s="8" t="s">
        <v>6</v>
      </c>
      <c r="D10611" s="8" t="str">
        <f t="shared" si="2140"/>
        <v>WCA1000</v>
      </c>
      <c r="E10611">
        <v>1000</v>
      </c>
      <c r="F10611" t="str">
        <f>VLOOKUP(D10611,'Fund List'!$A$2:$F$1324,6,FALSE)</f>
        <v>GENERAL FUND</v>
      </c>
      <c r="G10611" s="3">
        <v>201</v>
      </c>
      <c r="I10611" s="24">
        <f t="shared" si="2150"/>
        <v>217.05327489606645</v>
      </c>
    </row>
    <row r="10612" spans="1:9" hidden="1" outlineLevel="3" x14ac:dyDescent="0.25">
      <c r="A10612" t="s">
        <v>139</v>
      </c>
      <c r="B10612" t="str">
        <f>VLOOKUP(A10612,'AGENCY CODES'!$C$4:$F$139,3,FALSE)</f>
        <v>WATER RESOURCES</v>
      </c>
      <c r="C10612" s="8" t="s">
        <v>7</v>
      </c>
      <c r="D10612" s="8" t="str">
        <f t="shared" si="2140"/>
        <v>WCA1000</v>
      </c>
      <c r="E10612">
        <v>1000</v>
      </c>
      <c r="F10612" t="str">
        <f>VLOOKUP(D10612,'Fund List'!$A$2:$F$1324,6,FALSE)</f>
        <v>GENERAL FUND</v>
      </c>
      <c r="G10612" s="3">
        <v>133</v>
      </c>
      <c r="I10612" s="24">
        <f t="shared" si="2150"/>
        <v>143.6223162247604</v>
      </c>
    </row>
    <row r="10613" spans="1:9" hidden="1" outlineLevel="3" x14ac:dyDescent="0.25">
      <c r="A10613" t="s">
        <v>139</v>
      </c>
      <c r="B10613" t="str">
        <f>VLOOKUP(A10613,'AGENCY CODES'!$C$4:$F$139,3,FALSE)</f>
        <v>WATER RESOURCES</v>
      </c>
      <c r="C10613" s="8" t="s">
        <v>14</v>
      </c>
      <c r="D10613" s="8" t="str">
        <f t="shared" si="2140"/>
        <v>WCA1000</v>
      </c>
      <c r="E10613">
        <v>1000</v>
      </c>
      <c r="F10613" t="str">
        <f>VLOOKUP(D10613,'Fund List'!$A$2:$F$1324,6,FALSE)</f>
        <v>GENERAL FUND</v>
      </c>
      <c r="G10613" s="3">
        <v>35</v>
      </c>
      <c r="I10613" s="24">
        <f t="shared" si="2150"/>
        <v>37.795346374936948</v>
      </c>
    </row>
    <row r="10614" spans="1:9" hidden="1" outlineLevel="3" x14ac:dyDescent="0.25">
      <c r="A10614" t="s">
        <v>139</v>
      </c>
      <c r="B10614" t="str">
        <f>VLOOKUP(A10614,'AGENCY CODES'!$C$4:$F$139,3,FALSE)</f>
        <v>WATER RESOURCES</v>
      </c>
      <c r="C10614" s="8" t="s">
        <v>17</v>
      </c>
      <c r="D10614" s="8" t="str">
        <f t="shared" si="2140"/>
        <v>WCA1000</v>
      </c>
      <c r="E10614">
        <v>1000</v>
      </c>
      <c r="F10614" t="str">
        <f>VLOOKUP(D10614,'Fund List'!$A$2:$F$1324,6,FALSE)</f>
        <v>GENERAL FUND</v>
      </c>
      <c r="G10614" s="3">
        <v>1</v>
      </c>
      <c r="I10614" s="24">
        <f t="shared" si="2150"/>
        <v>1.0798670392839127</v>
      </c>
    </row>
    <row r="10615" spans="1:9" hidden="1" outlineLevel="3" x14ac:dyDescent="0.25">
      <c r="A10615" t="s">
        <v>139</v>
      </c>
      <c r="B10615" t="str">
        <f>VLOOKUP(A10615,'AGENCY CODES'!$C$4:$F$139,3,FALSE)</f>
        <v>WATER RESOURCES</v>
      </c>
      <c r="C10615" s="8" t="s">
        <v>8</v>
      </c>
      <c r="D10615" s="8" t="str">
        <f t="shared" si="2140"/>
        <v>WCA1000</v>
      </c>
      <c r="E10615">
        <v>1000</v>
      </c>
      <c r="F10615" t="str">
        <f>VLOOKUP(D10615,'Fund List'!$A$2:$F$1324,6,FALSE)</f>
        <v>GENERAL FUND</v>
      </c>
      <c r="G10615" s="3">
        <v>23</v>
      </c>
      <c r="I10615" s="24">
        <f t="shared" si="2150"/>
        <v>24.836941903529993</v>
      </c>
    </row>
    <row r="10616" spans="1:9" hidden="1" outlineLevel="3" x14ac:dyDescent="0.25">
      <c r="A10616" t="s">
        <v>139</v>
      </c>
      <c r="B10616" t="str">
        <f>VLOOKUP(A10616,'AGENCY CODES'!$C$4:$F$139,3,FALSE)</f>
        <v>WATER RESOURCES</v>
      </c>
      <c r="C10616" s="8" t="s">
        <v>10</v>
      </c>
      <c r="D10616" s="8" t="str">
        <f t="shared" si="2140"/>
        <v>WCA1000</v>
      </c>
      <c r="E10616">
        <v>1000</v>
      </c>
      <c r="F10616" t="str">
        <f>VLOOKUP(D10616,'Fund List'!$A$2:$F$1324,6,FALSE)</f>
        <v>GENERAL FUND</v>
      </c>
      <c r="G10616" s="3">
        <v>195</v>
      </c>
      <c r="I10616" s="24">
        <f t="shared" si="2150"/>
        <v>210.57407266036302</v>
      </c>
    </row>
    <row r="10617" spans="1:9" hidden="1" outlineLevel="3" x14ac:dyDescent="0.25">
      <c r="A10617" t="s">
        <v>139</v>
      </c>
      <c r="B10617" t="str">
        <f>VLOOKUP(A10617,'AGENCY CODES'!$C$4:$F$139,3,FALSE)</f>
        <v>WATER RESOURCES</v>
      </c>
      <c r="C10617" s="8" t="s">
        <v>11</v>
      </c>
      <c r="D10617" s="8" t="str">
        <f t="shared" si="2140"/>
        <v>WCA1000</v>
      </c>
      <c r="E10617">
        <v>1000</v>
      </c>
      <c r="F10617" t="str">
        <f>VLOOKUP(D10617,'Fund List'!$A$2:$F$1324,6,FALSE)</f>
        <v>GENERAL FUND</v>
      </c>
      <c r="G10617" s="3">
        <v>829</v>
      </c>
      <c r="I10617" s="24">
        <f t="shared" si="2150"/>
        <v>895.20977556636376</v>
      </c>
    </row>
    <row r="10618" spans="1:9" hidden="1" outlineLevel="3" x14ac:dyDescent="0.25">
      <c r="A10618" t="s">
        <v>139</v>
      </c>
      <c r="B10618" t="str">
        <f>VLOOKUP(A10618,'AGENCY CODES'!$C$4:$F$139,3,FALSE)</f>
        <v>WATER RESOURCES</v>
      </c>
      <c r="C10618" s="8" t="s">
        <v>12</v>
      </c>
      <c r="D10618" s="8" t="str">
        <f t="shared" si="2140"/>
        <v>WCA1000</v>
      </c>
      <c r="E10618">
        <v>1000</v>
      </c>
      <c r="F10618" t="str">
        <f>VLOOKUP(D10618,'Fund List'!$A$2:$F$1324,6,FALSE)</f>
        <v>GENERAL FUND</v>
      </c>
      <c r="G10618" s="3">
        <v>27</v>
      </c>
      <c r="I10618" s="24">
        <f t="shared" si="2150"/>
        <v>29.156410060665646</v>
      </c>
    </row>
    <row r="10619" spans="1:9" hidden="1" outlineLevel="3" x14ac:dyDescent="0.25">
      <c r="A10619" t="s">
        <v>139</v>
      </c>
      <c r="B10619" t="str">
        <f>VLOOKUP(A10619,'AGENCY CODES'!$C$4:$F$139,3,FALSE)</f>
        <v>WATER RESOURCES</v>
      </c>
      <c r="C10619" s="8">
        <v>1</v>
      </c>
      <c r="D10619" s="8" t="str">
        <f t="shared" si="2140"/>
        <v>WCA1000</v>
      </c>
      <c r="E10619">
        <v>1000</v>
      </c>
      <c r="F10619" t="str">
        <f>VLOOKUP(D10619,'Fund List'!$A$2:$F$1324,6,FALSE)</f>
        <v>GENERAL FUND</v>
      </c>
      <c r="G10619" s="3">
        <v>44</v>
      </c>
      <c r="I10619" s="24">
        <f t="shared" si="2150"/>
        <v>47.514149728492164</v>
      </c>
    </row>
    <row r="10620" spans="1:9" hidden="1" outlineLevel="3" x14ac:dyDescent="0.25">
      <c r="A10620" t="s">
        <v>139</v>
      </c>
      <c r="B10620" t="str">
        <f>VLOOKUP(A10620,'AGENCY CODES'!$C$4:$F$139,3,FALSE)</f>
        <v>WATER RESOURCES</v>
      </c>
      <c r="C10620" s="8">
        <v>2</v>
      </c>
      <c r="D10620" s="8" t="str">
        <f t="shared" si="2140"/>
        <v>WCA1000</v>
      </c>
      <c r="E10620">
        <v>1000</v>
      </c>
      <c r="F10620" t="str">
        <f>VLOOKUP(D10620,'Fund List'!$A$2:$F$1324,6,FALSE)</f>
        <v>GENERAL FUND</v>
      </c>
      <c r="G10620" s="3">
        <v>740</v>
      </c>
      <c r="I10620" s="24">
        <f t="shared" si="2150"/>
        <v>799.10160907009538</v>
      </c>
    </row>
    <row r="10621" spans="1:9" hidden="1" outlineLevel="3" x14ac:dyDescent="0.25">
      <c r="A10621" t="s">
        <v>139</v>
      </c>
      <c r="B10621" t="str">
        <f>VLOOKUP(A10621,'AGENCY CODES'!$C$4:$F$139,3,FALSE)</f>
        <v>WATER RESOURCES</v>
      </c>
      <c r="C10621" s="8">
        <v>8</v>
      </c>
      <c r="D10621" s="8" t="str">
        <f t="shared" si="2140"/>
        <v>WCA1000</v>
      </c>
      <c r="E10621">
        <v>1000</v>
      </c>
      <c r="F10621" t="str">
        <f>VLOOKUP(D10621,'Fund List'!$A$2:$F$1324,6,FALSE)</f>
        <v>GENERAL FUND</v>
      </c>
      <c r="G10621" s="3">
        <v>12646</v>
      </c>
      <c r="I10621" s="24">
        <f t="shared" si="2150"/>
        <v>13655.99857878436</v>
      </c>
    </row>
    <row r="10622" spans="1:9" outlineLevel="2" collapsed="1" x14ac:dyDescent="0.25">
      <c r="F10622" s="1" t="s">
        <v>4007</v>
      </c>
      <c r="I10622" s="24">
        <f t="shared" ref="I10622" si="2151">SUBTOTAL(9,I10607:I10621)</f>
        <v>17335.105581624652</v>
      </c>
    </row>
    <row r="10623" spans="1:9" hidden="1" outlineLevel="3" x14ac:dyDescent="0.25">
      <c r="A10623" t="s">
        <v>139</v>
      </c>
      <c r="B10623" t="str">
        <f>VLOOKUP(A10623,'AGENCY CODES'!$C$4:$F$139,3,FALSE)</f>
        <v>WATER RESOURCES</v>
      </c>
      <c r="C10623" s="8" t="s">
        <v>1</v>
      </c>
      <c r="D10623" s="8" t="str">
        <f t="shared" si="2140"/>
        <v>WCA1021</v>
      </c>
      <c r="E10623">
        <v>1021</v>
      </c>
      <c r="F10623" t="str">
        <f>VLOOKUP(D10623,'Fund List'!$A$2:$F$1324,6,FALSE)</f>
        <v>FLOOD WARNING SYSTEM FUND</v>
      </c>
      <c r="G10623" s="3">
        <v>2</v>
      </c>
      <c r="I10623" s="24">
        <f t="shared" ref="I10623:I10632" si="2152">$G10623/$G$10*I$5</f>
        <v>2.1597340785678254</v>
      </c>
    </row>
    <row r="10624" spans="1:9" hidden="1" outlineLevel="3" x14ac:dyDescent="0.25">
      <c r="A10624" t="s">
        <v>139</v>
      </c>
      <c r="B10624" t="str">
        <f>VLOOKUP(A10624,'AGENCY CODES'!$C$4:$F$139,3,FALSE)</f>
        <v>WATER RESOURCES</v>
      </c>
      <c r="C10624" s="8" t="s">
        <v>3</v>
      </c>
      <c r="D10624" s="8" t="str">
        <f t="shared" si="2140"/>
        <v>WCA1021</v>
      </c>
      <c r="E10624">
        <v>1021</v>
      </c>
      <c r="F10624" t="str">
        <f>VLOOKUP(D10624,'Fund List'!$A$2:$F$1324,6,FALSE)</f>
        <v>FLOOD WARNING SYSTEM FUND</v>
      </c>
      <c r="G10624" s="3">
        <v>5</v>
      </c>
      <c r="I10624" s="24">
        <f t="shared" si="2152"/>
        <v>5.3993351964195639</v>
      </c>
    </row>
    <row r="10625" spans="1:9" hidden="1" outlineLevel="3" x14ac:dyDescent="0.25">
      <c r="A10625" t="s">
        <v>139</v>
      </c>
      <c r="B10625" t="str">
        <f>VLOOKUP(A10625,'AGENCY CODES'!$C$4:$F$139,3,FALSE)</f>
        <v>WATER RESOURCES</v>
      </c>
      <c r="C10625" s="8" t="s">
        <v>4</v>
      </c>
      <c r="D10625" s="8" t="str">
        <f t="shared" si="2140"/>
        <v>WCA1021</v>
      </c>
      <c r="E10625">
        <v>1021</v>
      </c>
      <c r="F10625" t="str">
        <f>VLOOKUP(D10625,'Fund List'!$A$2:$F$1324,6,FALSE)</f>
        <v>FLOOD WARNING SYSTEM FUND</v>
      </c>
      <c r="G10625" s="3">
        <v>10</v>
      </c>
      <c r="I10625" s="24">
        <f t="shared" si="2152"/>
        <v>10.798670392839128</v>
      </c>
    </row>
    <row r="10626" spans="1:9" hidden="1" outlineLevel="3" x14ac:dyDescent="0.25">
      <c r="A10626" t="s">
        <v>139</v>
      </c>
      <c r="B10626" t="str">
        <f>VLOOKUP(A10626,'AGENCY CODES'!$C$4:$F$139,3,FALSE)</f>
        <v>WATER RESOURCES</v>
      </c>
      <c r="C10626" s="8" t="s">
        <v>5</v>
      </c>
      <c r="D10626" s="8" t="str">
        <f t="shared" si="2140"/>
        <v>WCA1021</v>
      </c>
      <c r="E10626">
        <v>1021</v>
      </c>
      <c r="F10626" t="str">
        <f>VLOOKUP(D10626,'Fund List'!$A$2:$F$1324,6,FALSE)</f>
        <v>FLOOD WARNING SYSTEM FUND</v>
      </c>
      <c r="G10626" s="3">
        <v>1</v>
      </c>
      <c r="I10626" s="24">
        <f t="shared" si="2152"/>
        <v>1.0798670392839127</v>
      </c>
    </row>
    <row r="10627" spans="1:9" hidden="1" outlineLevel="3" x14ac:dyDescent="0.25">
      <c r="A10627" t="s">
        <v>139</v>
      </c>
      <c r="B10627" t="str">
        <f>VLOOKUP(A10627,'AGENCY CODES'!$C$4:$F$139,3,FALSE)</f>
        <v>WATER RESOURCES</v>
      </c>
      <c r="C10627" s="8" t="s">
        <v>7</v>
      </c>
      <c r="D10627" s="8" t="str">
        <f t="shared" si="2140"/>
        <v>WCA1021</v>
      </c>
      <c r="E10627">
        <v>1021</v>
      </c>
      <c r="F10627" t="str">
        <f>VLOOKUP(D10627,'Fund List'!$A$2:$F$1324,6,FALSE)</f>
        <v>FLOOD WARNING SYSTEM FUND</v>
      </c>
      <c r="G10627" s="3">
        <v>17</v>
      </c>
      <c r="I10627" s="24">
        <f t="shared" si="2152"/>
        <v>18.357739667826518</v>
      </c>
    </row>
    <row r="10628" spans="1:9" hidden="1" outlineLevel="3" x14ac:dyDescent="0.25">
      <c r="A10628" t="s">
        <v>139</v>
      </c>
      <c r="B10628" t="str">
        <f>VLOOKUP(A10628,'AGENCY CODES'!$C$4:$F$139,3,FALSE)</f>
        <v>WATER RESOURCES</v>
      </c>
      <c r="C10628" s="8" t="s">
        <v>8</v>
      </c>
      <c r="D10628" s="8" t="str">
        <f t="shared" si="2140"/>
        <v>WCA1021</v>
      </c>
      <c r="E10628">
        <v>1021</v>
      </c>
      <c r="F10628" t="str">
        <f>VLOOKUP(D10628,'Fund List'!$A$2:$F$1324,6,FALSE)</f>
        <v>FLOOD WARNING SYSTEM FUND</v>
      </c>
      <c r="G10628" s="3">
        <v>13</v>
      </c>
      <c r="I10628" s="24">
        <f t="shared" si="2152"/>
        <v>14.038271510690866</v>
      </c>
    </row>
    <row r="10629" spans="1:9" hidden="1" outlineLevel="3" x14ac:dyDescent="0.25">
      <c r="A10629" t="s">
        <v>139</v>
      </c>
      <c r="B10629" t="str">
        <f>VLOOKUP(A10629,'AGENCY CODES'!$C$4:$F$139,3,FALSE)</f>
        <v>WATER RESOURCES</v>
      </c>
      <c r="C10629" s="8" t="s">
        <v>10</v>
      </c>
      <c r="D10629" s="8" t="str">
        <f t="shared" si="2140"/>
        <v>WCA1021</v>
      </c>
      <c r="E10629">
        <v>1021</v>
      </c>
      <c r="F10629" t="str">
        <f>VLOOKUP(D10629,'Fund List'!$A$2:$F$1324,6,FALSE)</f>
        <v>FLOOD WARNING SYSTEM FUND</v>
      </c>
      <c r="G10629" s="3">
        <v>1</v>
      </c>
      <c r="I10629" s="24">
        <f t="shared" si="2152"/>
        <v>1.0798670392839127</v>
      </c>
    </row>
    <row r="10630" spans="1:9" hidden="1" outlineLevel="3" x14ac:dyDescent="0.25">
      <c r="A10630" t="s">
        <v>139</v>
      </c>
      <c r="B10630" t="str">
        <f>VLOOKUP(A10630,'AGENCY CODES'!$C$4:$F$139,3,FALSE)</f>
        <v>WATER RESOURCES</v>
      </c>
      <c r="C10630" s="8" t="s">
        <v>11</v>
      </c>
      <c r="D10630" s="8" t="str">
        <f t="shared" si="2140"/>
        <v>WCA1021</v>
      </c>
      <c r="E10630">
        <v>1021</v>
      </c>
      <c r="F10630" t="str">
        <f>VLOOKUP(D10630,'Fund List'!$A$2:$F$1324,6,FALSE)</f>
        <v>FLOOD WARNING SYSTEM FUND</v>
      </c>
      <c r="G10630" s="3">
        <v>1</v>
      </c>
      <c r="I10630" s="24">
        <f t="shared" si="2152"/>
        <v>1.0798670392839127</v>
      </c>
    </row>
    <row r="10631" spans="1:9" hidden="1" outlineLevel="3" x14ac:dyDescent="0.25">
      <c r="A10631" t="s">
        <v>139</v>
      </c>
      <c r="B10631" t="str">
        <f>VLOOKUP(A10631,'AGENCY CODES'!$C$4:$F$139,3,FALSE)</f>
        <v>WATER RESOURCES</v>
      </c>
      <c r="C10631" s="8" t="s">
        <v>12</v>
      </c>
      <c r="D10631" s="8" t="str">
        <f t="shared" si="2140"/>
        <v>WCA1021</v>
      </c>
      <c r="E10631">
        <v>1021</v>
      </c>
      <c r="F10631" t="str">
        <f>VLOOKUP(D10631,'Fund List'!$A$2:$F$1324,6,FALSE)</f>
        <v>FLOOD WARNING SYSTEM FUND</v>
      </c>
      <c r="G10631" s="3">
        <v>4</v>
      </c>
      <c r="I10631" s="24">
        <f t="shared" si="2152"/>
        <v>4.3194681571356508</v>
      </c>
    </row>
    <row r="10632" spans="1:9" hidden="1" outlineLevel="3" x14ac:dyDescent="0.25">
      <c r="A10632" t="s">
        <v>139</v>
      </c>
      <c r="B10632" t="str">
        <f>VLOOKUP(A10632,'AGENCY CODES'!$C$4:$F$139,3,FALSE)</f>
        <v>WATER RESOURCES</v>
      </c>
      <c r="C10632" s="8">
        <v>2</v>
      </c>
      <c r="D10632" s="8" t="str">
        <f t="shared" si="2140"/>
        <v>WCA1021</v>
      </c>
      <c r="E10632">
        <v>1021</v>
      </c>
      <c r="F10632" t="str">
        <f>VLOOKUP(D10632,'Fund List'!$A$2:$F$1324,6,FALSE)</f>
        <v>FLOOD WARNING SYSTEM FUND</v>
      </c>
      <c r="G10632" s="3">
        <v>1</v>
      </c>
      <c r="I10632" s="24">
        <f t="shared" si="2152"/>
        <v>1.0798670392839127</v>
      </c>
    </row>
    <row r="10633" spans="1:9" outlineLevel="2" collapsed="1" x14ac:dyDescent="0.25">
      <c r="F10633" s="1" t="s">
        <v>4808</v>
      </c>
      <c r="I10633" s="24">
        <f t="shared" ref="I10633" si="2153">SUBTOTAL(9,I10623:I10632)</f>
        <v>59.392687160615203</v>
      </c>
    </row>
    <row r="10634" spans="1:9" hidden="1" outlineLevel="3" x14ac:dyDescent="0.25">
      <c r="A10634" t="s">
        <v>139</v>
      </c>
      <c r="B10634" t="str">
        <f>VLOOKUP(A10634,'AGENCY CODES'!$C$4:$F$139,3,FALSE)</f>
        <v>WATER RESOURCES</v>
      </c>
      <c r="C10634" s="8" t="s">
        <v>15</v>
      </c>
      <c r="D10634" s="8" t="str">
        <f t="shared" si="2140"/>
        <v>WCA1300</v>
      </c>
      <c r="E10634">
        <v>1300</v>
      </c>
      <c r="F10634" t="str">
        <f>VLOOKUP(D10634,'Fund List'!$A$2:$F$1324,6,FALSE)</f>
        <v>GENERAL FIXED ASSETS</v>
      </c>
      <c r="G10634" s="3">
        <v>4</v>
      </c>
      <c r="I10634" s="24">
        <f>$G10634/$G$10*I$5</f>
        <v>4.3194681571356508</v>
      </c>
    </row>
    <row r="10635" spans="1:9" outlineLevel="2" collapsed="1" x14ac:dyDescent="0.25">
      <c r="F10635" s="1" t="s">
        <v>4019</v>
      </c>
      <c r="I10635" s="24">
        <f t="shared" ref="I10635" si="2154">SUBTOTAL(9,I10634:I10634)</f>
        <v>4.3194681571356508</v>
      </c>
    </row>
    <row r="10636" spans="1:9" hidden="1" outlineLevel="3" x14ac:dyDescent="0.25">
      <c r="A10636" t="s">
        <v>139</v>
      </c>
      <c r="B10636" t="str">
        <f>VLOOKUP(A10636,'AGENCY CODES'!$C$4:$F$139,3,FALSE)</f>
        <v>WATER RESOURCES</v>
      </c>
      <c r="C10636" s="8" t="s">
        <v>2</v>
      </c>
      <c r="D10636" s="8" t="str">
        <f t="shared" si="2140"/>
        <v>WCA1302</v>
      </c>
      <c r="E10636">
        <v>1302</v>
      </c>
      <c r="F10636" t="str">
        <f>VLOOKUP(D10636,'Fund List'!$A$2:$F$1324,6,FALSE)</f>
        <v>ARIZONA WATER PROTECTION FUND</v>
      </c>
      <c r="G10636" s="3">
        <v>1</v>
      </c>
      <c r="I10636" s="24">
        <f t="shared" ref="I10636:I10646" si="2155">$G10636/$G$10*I$5</f>
        <v>1.0798670392839127</v>
      </c>
    </row>
    <row r="10637" spans="1:9" hidden="1" outlineLevel="3" x14ac:dyDescent="0.25">
      <c r="A10637" t="s">
        <v>139</v>
      </c>
      <c r="B10637" t="str">
        <f>VLOOKUP(A10637,'AGENCY CODES'!$C$4:$F$139,3,FALSE)</f>
        <v>WATER RESOURCES</v>
      </c>
      <c r="C10637" s="8" t="s">
        <v>3</v>
      </c>
      <c r="D10637" s="8" t="str">
        <f t="shared" ref="D10637:D10700" si="2156">CONCATENATE(A10637,E10637)</f>
        <v>WCA1302</v>
      </c>
      <c r="E10637">
        <v>1302</v>
      </c>
      <c r="F10637" t="str">
        <f>VLOOKUP(D10637,'Fund List'!$A$2:$F$1324,6,FALSE)</f>
        <v>ARIZONA WATER PROTECTION FUND</v>
      </c>
      <c r="G10637" s="3">
        <v>1</v>
      </c>
      <c r="I10637" s="24">
        <f t="shared" si="2155"/>
        <v>1.0798670392839127</v>
      </c>
    </row>
    <row r="10638" spans="1:9" hidden="1" outlineLevel="3" x14ac:dyDescent="0.25">
      <c r="A10638" t="s">
        <v>139</v>
      </c>
      <c r="B10638" t="str">
        <f>VLOOKUP(A10638,'AGENCY CODES'!$C$4:$F$139,3,FALSE)</f>
        <v>WATER RESOURCES</v>
      </c>
      <c r="C10638" s="8" t="s">
        <v>4</v>
      </c>
      <c r="D10638" s="8" t="str">
        <f t="shared" si="2156"/>
        <v>WCA1302</v>
      </c>
      <c r="E10638">
        <v>1302</v>
      </c>
      <c r="F10638" t="str">
        <f>VLOOKUP(D10638,'Fund List'!$A$2:$F$1324,6,FALSE)</f>
        <v>ARIZONA WATER PROTECTION FUND</v>
      </c>
      <c r="G10638" s="3">
        <v>22</v>
      </c>
      <c r="I10638" s="24">
        <f t="shared" si="2155"/>
        <v>23.757074864246082</v>
      </c>
    </row>
    <row r="10639" spans="1:9" hidden="1" outlineLevel="3" x14ac:dyDescent="0.25">
      <c r="A10639" t="s">
        <v>139</v>
      </c>
      <c r="B10639" t="str">
        <f>VLOOKUP(A10639,'AGENCY CODES'!$C$4:$F$139,3,FALSE)</f>
        <v>WATER RESOURCES</v>
      </c>
      <c r="C10639" s="8" t="s">
        <v>5</v>
      </c>
      <c r="D10639" s="8" t="str">
        <f t="shared" si="2156"/>
        <v>WCA1302</v>
      </c>
      <c r="E10639">
        <v>1302</v>
      </c>
      <c r="F10639" t="str">
        <f>VLOOKUP(D10639,'Fund List'!$A$2:$F$1324,6,FALSE)</f>
        <v>ARIZONA WATER PROTECTION FUND</v>
      </c>
      <c r="G10639" s="3">
        <v>1</v>
      </c>
      <c r="I10639" s="24">
        <f t="shared" si="2155"/>
        <v>1.0798670392839127</v>
      </c>
    </row>
    <row r="10640" spans="1:9" hidden="1" outlineLevel="3" x14ac:dyDescent="0.25">
      <c r="A10640" t="s">
        <v>139</v>
      </c>
      <c r="B10640" t="str">
        <f>VLOOKUP(A10640,'AGENCY CODES'!$C$4:$F$139,3,FALSE)</f>
        <v>WATER RESOURCES</v>
      </c>
      <c r="C10640" s="8" t="s">
        <v>6</v>
      </c>
      <c r="D10640" s="8" t="str">
        <f t="shared" si="2156"/>
        <v>WCA1302</v>
      </c>
      <c r="E10640">
        <v>1302</v>
      </c>
      <c r="F10640" t="str">
        <f>VLOOKUP(D10640,'Fund List'!$A$2:$F$1324,6,FALSE)</f>
        <v>ARIZONA WATER PROTECTION FUND</v>
      </c>
      <c r="G10640" s="3">
        <v>13</v>
      </c>
      <c r="I10640" s="24">
        <f t="shared" si="2155"/>
        <v>14.038271510690866</v>
      </c>
    </row>
    <row r="10641" spans="1:9" hidden="1" outlineLevel="3" x14ac:dyDescent="0.25">
      <c r="A10641" t="s">
        <v>139</v>
      </c>
      <c r="B10641" t="str">
        <f>VLOOKUP(A10641,'AGENCY CODES'!$C$4:$F$139,3,FALSE)</f>
        <v>WATER RESOURCES</v>
      </c>
      <c r="C10641" s="8" t="s">
        <v>7</v>
      </c>
      <c r="D10641" s="8" t="str">
        <f t="shared" si="2156"/>
        <v>WCA1302</v>
      </c>
      <c r="E10641">
        <v>1302</v>
      </c>
      <c r="F10641" t="str">
        <f>VLOOKUP(D10641,'Fund List'!$A$2:$F$1324,6,FALSE)</f>
        <v>ARIZONA WATER PROTECTION FUND</v>
      </c>
      <c r="G10641" s="3">
        <v>28</v>
      </c>
      <c r="I10641" s="24">
        <f t="shared" si="2155"/>
        <v>30.236277099949554</v>
      </c>
    </row>
    <row r="10642" spans="1:9" hidden="1" outlineLevel="3" x14ac:dyDescent="0.25">
      <c r="A10642" t="s">
        <v>139</v>
      </c>
      <c r="B10642" t="str">
        <f>VLOOKUP(A10642,'AGENCY CODES'!$C$4:$F$139,3,FALSE)</f>
        <v>WATER RESOURCES</v>
      </c>
      <c r="C10642" s="8" t="s">
        <v>8</v>
      </c>
      <c r="D10642" s="8" t="str">
        <f t="shared" si="2156"/>
        <v>WCA1302</v>
      </c>
      <c r="E10642">
        <v>1302</v>
      </c>
      <c r="F10642" t="str">
        <f>VLOOKUP(D10642,'Fund List'!$A$2:$F$1324,6,FALSE)</f>
        <v>ARIZONA WATER PROTECTION FUND</v>
      </c>
      <c r="G10642" s="3">
        <v>12</v>
      </c>
      <c r="I10642" s="24">
        <f t="shared" si="2155"/>
        <v>12.958404471406952</v>
      </c>
    </row>
    <row r="10643" spans="1:9" hidden="1" outlineLevel="3" x14ac:dyDescent="0.25">
      <c r="A10643" t="s">
        <v>139</v>
      </c>
      <c r="B10643" t="str">
        <f>VLOOKUP(A10643,'AGENCY CODES'!$C$4:$F$139,3,FALSE)</f>
        <v>WATER RESOURCES</v>
      </c>
      <c r="C10643" s="8" t="s">
        <v>10</v>
      </c>
      <c r="D10643" s="8" t="str">
        <f t="shared" si="2156"/>
        <v>WCA1302</v>
      </c>
      <c r="E10643">
        <v>1302</v>
      </c>
      <c r="F10643" t="str">
        <f>VLOOKUP(D10643,'Fund List'!$A$2:$F$1324,6,FALSE)</f>
        <v>ARIZONA WATER PROTECTION FUND</v>
      </c>
      <c r="G10643" s="3">
        <v>25</v>
      </c>
      <c r="I10643" s="24">
        <f t="shared" si="2155"/>
        <v>26.99667598209782</v>
      </c>
    </row>
    <row r="10644" spans="1:9" hidden="1" outlineLevel="3" x14ac:dyDescent="0.25">
      <c r="A10644" t="s">
        <v>139</v>
      </c>
      <c r="B10644" t="str">
        <f>VLOOKUP(A10644,'AGENCY CODES'!$C$4:$F$139,3,FALSE)</f>
        <v>WATER RESOURCES</v>
      </c>
      <c r="C10644" s="8" t="s">
        <v>11</v>
      </c>
      <c r="D10644" s="8" t="str">
        <f t="shared" si="2156"/>
        <v>WCA1302</v>
      </c>
      <c r="E10644">
        <v>1302</v>
      </c>
      <c r="F10644" t="str">
        <f>VLOOKUP(D10644,'Fund List'!$A$2:$F$1324,6,FALSE)</f>
        <v>ARIZONA WATER PROTECTION FUND</v>
      </c>
      <c r="G10644" s="3">
        <v>26</v>
      </c>
      <c r="I10644" s="24">
        <f t="shared" si="2155"/>
        <v>28.076543021381731</v>
      </c>
    </row>
    <row r="10645" spans="1:9" hidden="1" outlineLevel="3" x14ac:dyDescent="0.25">
      <c r="A10645" t="s">
        <v>139</v>
      </c>
      <c r="B10645" t="str">
        <f>VLOOKUP(A10645,'AGENCY CODES'!$C$4:$F$139,3,FALSE)</f>
        <v>WATER RESOURCES</v>
      </c>
      <c r="C10645" s="8" t="s">
        <v>12</v>
      </c>
      <c r="D10645" s="8" t="str">
        <f t="shared" si="2156"/>
        <v>WCA1302</v>
      </c>
      <c r="E10645">
        <v>1302</v>
      </c>
      <c r="F10645" t="str">
        <f>VLOOKUP(D10645,'Fund List'!$A$2:$F$1324,6,FALSE)</f>
        <v>ARIZONA WATER PROTECTION FUND</v>
      </c>
      <c r="G10645" s="3">
        <v>21</v>
      </c>
      <c r="I10645" s="24">
        <f t="shared" si="2155"/>
        <v>22.677207824962167</v>
      </c>
    </row>
    <row r="10646" spans="1:9" hidden="1" outlineLevel="3" x14ac:dyDescent="0.25">
      <c r="A10646" t="s">
        <v>139</v>
      </c>
      <c r="B10646" t="str">
        <f>VLOOKUP(A10646,'AGENCY CODES'!$C$4:$F$139,3,FALSE)</f>
        <v>WATER RESOURCES</v>
      </c>
      <c r="C10646" s="8">
        <v>2</v>
      </c>
      <c r="D10646" s="8" t="str">
        <f t="shared" si="2156"/>
        <v>WCA1302</v>
      </c>
      <c r="E10646">
        <v>1302</v>
      </c>
      <c r="F10646" t="str">
        <f>VLOOKUP(D10646,'Fund List'!$A$2:$F$1324,6,FALSE)</f>
        <v>ARIZONA WATER PROTECTION FUND</v>
      </c>
      <c r="G10646" s="3">
        <v>25</v>
      </c>
      <c r="I10646" s="24">
        <f t="shared" si="2155"/>
        <v>26.99667598209782</v>
      </c>
    </row>
    <row r="10647" spans="1:9" outlineLevel="2" collapsed="1" x14ac:dyDescent="0.25">
      <c r="F10647" s="1" t="s">
        <v>4809</v>
      </c>
      <c r="I10647" s="24">
        <f t="shared" ref="I10647" si="2157">SUBTOTAL(9,I10636:I10646)</f>
        <v>188.97673187468473</v>
      </c>
    </row>
    <row r="10648" spans="1:9" hidden="1" outlineLevel="3" x14ac:dyDescent="0.25">
      <c r="A10648" t="s">
        <v>139</v>
      </c>
      <c r="B10648" t="str">
        <f>VLOOKUP(A10648,'AGENCY CODES'!$C$4:$F$139,3,FALSE)</f>
        <v>WATER RESOURCES</v>
      </c>
      <c r="C10648" s="8" t="s">
        <v>1</v>
      </c>
      <c r="D10648" s="8" t="str">
        <f t="shared" si="2156"/>
        <v>WCA1303</v>
      </c>
      <c r="E10648">
        <v>1303</v>
      </c>
      <c r="F10648" t="str">
        <f>VLOOKUP(D10648,'Fund List'!$A$2:$F$1324,6,FALSE)</f>
        <v>ARIZONA WATER PROTECTION FUND-ADMIN</v>
      </c>
      <c r="G10648" s="3">
        <v>42</v>
      </c>
      <c r="I10648" s="24">
        <f t="shared" ref="I10648:I10659" si="2158">$G10648/$G$10*I$5</f>
        <v>45.354415649924334</v>
      </c>
    </row>
    <row r="10649" spans="1:9" hidden="1" outlineLevel="3" x14ac:dyDescent="0.25">
      <c r="A10649" t="s">
        <v>139</v>
      </c>
      <c r="B10649" t="str">
        <f>VLOOKUP(A10649,'AGENCY CODES'!$C$4:$F$139,3,FALSE)</f>
        <v>WATER RESOURCES</v>
      </c>
      <c r="C10649" s="8" t="s">
        <v>22</v>
      </c>
      <c r="D10649" s="8" t="str">
        <f t="shared" si="2156"/>
        <v>WCA1303</v>
      </c>
      <c r="E10649">
        <v>1303</v>
      </c>
      <c r="F10649" t="str">
        <f>VLOOKUP(D10649,'Fund List'!$A$2:$F$1324,6,FALSE)</f>
        <v>ARIZONA WATER PROTECTION FUND-ADMIN</v>
      </c>
      <c r="G10649" s="3">
        <v>10</v>
      </c>
      <c r="I10649" s="24">
        <f t="shared" si="2158"/>
        <v>10.798670392839128</v>
      </c>
    </row>
    <row r="10650" spans="1:9" hidden="1" outlineLevel="3" x14ac:dyDescent="0.25">
      <c r="A10650" t="s">
        <v>139</v>
      </c>
      <c r="B10650" t="str">
        <f>VLOOKUP(A10650,'AGENCY CODES'!$C$4:$F$139,3,FALSE)</f>
        <v>WATER RESOURCES</v>
      </c>
      <c r="C10650" s="8" t="s">
        <v>4</v>
      </c>
      <c r="D10650" s="8" t="str">
        <f t="shared" si="2156"/>
        <v>WCA1303</v>
      </c>
      <c r="E10650">
        <v>1303</v>
      </c>
      <c r="F10650" t="str">
        <f>VLOOKUP(D10650,'Fund List'!$A$2:$F$1324,6,FALSE)</f>
        <v>ARIZONA WATER PROTECTION FUND-ADMIN</v>
      </c>
      <c r="G10650" s="3">
        <v>1</v>
      </c>
      <c r="I10650" s="24">
        <f t="shared" si="2158"/>
        <v>1.0798670392839127</v>
      </c>
    </row>
    <row r="10651" spans="1:9" hidden="1" outlineLevel="3" x14ac:dyDescent="0.25">
      <c r="A10651" t="s">
        <v>139</v>
      </c>
      <c r="B10651" t="str">
        <f>VLOOKUP(A10651,'AGENCY CODES'!$C$4:$F$139,3,FALSE)</f>
        <v>WATER RESOURCES</v>
      </c>
      <c r="C10651" s="8" t="s">
        <v>5</v>
      </c>
      <c r="D10651" s="8" t="str">
        <f t="shared" si="2156"/>
        <v>WCA1303</v>
      </c>
      <c r="E10651">
        <v>1303</v>
      </c>
      <c r="F10651" t="str">
        <f>VLOOKUP(D10651,'Fund List'!$A$2:$F$1324,6,FALSE)</f>
        <v>ARIZONA WATER PROTECTION FUND-ADMIN</v>
      </c>
      <c r="G10651" s="3">
        <v>2</v>
      </c>
      <c r="I10651" s="24">
        <f t="shared" si="2158"/>
        <v>2.1597340785678254</v>
      </c>
    </row>
    <row r="10652" spans="1:9" hidden="1" outlineLevel="3" x14ac:dyDescent="0.25">
      <c r="A10652" t="s">
        <v>139</v>
      </c>
      <c r="B10652" t="str">
        <f>VLOOKUP(A10652,'AGENCY CODES'!$C$4:$F$139,3,FALSE)</f>
        <v>WATER RESOURCES</v>
      </c>
      <c r="C10652" s="8" t="s">
        <v>6</v>
      </c>
      <c r="D10652" s="8" t="str">
        <f t="shared" si="2156"/>
        <v>WCA1303</v>
      </c>
      <c r="E10652">
        <v>1303</v>
      </c>
      <c r="F10652" t="str">
        <f>VLOOKUP(D10652,'Fund List'!$A$2:$F$1324,6,FALSE)</f>
        <v>ARIZONA WATER PROTECTION FUND-ADMIN</v>
      </c>
      <c r="G10652" s="3">
        <v>19</v>
      </c>
      <c r="I10652" s="24">
        <f t="shared" si="2158"/>
        <v>20.517473746394341</v>
      </c>
    </row>
    <row r="10653" spans="1:9" hidden="1" outlineLevel="3" x14ac:dyDescent="0.25">
      <c r="A10653" t="s">
        <v>139</v>
      </c>
      <c r="B10653" t="str">
        <f>VLOOKUP(A10653,'AGENCY CODES'!$C$4:$F$139,3,FALSE)</f>
        <v>WATER RESOURCES</v>
      </c>
      <c r="C10653" s="8" t="s">
        <v>7</v>
      </c>
      <c r="D10653" s="8" t="str">
        <f t="shared" si="2156"/>
        <v>WCA1303</v>
      </c>
      <c r="E10653">
        <v>1303</v>
      </c>
      <c r="F10653" t="str">
        <f>VLOOKUP(D10653,'Fund List'!$A$2:$F$1324,6,FALSE)</f>
        <v>ARIZONA WATER PROTECTION FUND-ADMIN</v>
      </c>
      <c r="G10653" s="3">
        <v>38</v>
      </c>
      <c r="I10653" s="24">
        <f t="shared" si="2158"/>
        <v>41.034947492788682</v>
      </c>
    </row>
    <row r="10654" spans="1:9" hidden="1" outlineLevel="3" x14ac:dyDescent="0.25">
      <c r="A10654" t="s">
        <v>139</v>
      </c>
      <c r="B10654" t="str">
        <f>VLOOKUP(A10654,'AGENCY CODES'!$C$4:$F$139,3,FALSE)</f>
        <v>WATER RESOURCES</v>
      </c>
      <c r="C10654" s="8" t="s">
        <v>8</v>
      </c>
      <c r="D10654" s="8" t="str">
        <f t="shared" si="2156"/>
        <v>WCA1303</v>
      </c>
      <c r="E10654">
        <v>1303</v>
      </c>
      <c r="F10654" t="str">
        <f>VLOOKUP(D10654,'Fund List'!$A$2:$F$1324,6,FALSE)</f>
        <v>ARIZONA WATER PROTECTION FUND-ADMIN</v>
      </c>
      <c r="G10654" s="3">
        <v>12</v>
      </c>
      <c r="I10654" s="24">
        <f t="shared" si="2158"/>
        <v>12.958404471406952</v>
      </c>
    </row>
    <row r="10655" spans="1:9" hidden="1" outlineLevel="3" x14ac:dyDescent="0.25">
      <c r="A10655" t="s">
        <v>139</v>
      </c>
      <c r="B10655" t="str">
        <f>VLOOKUP(A10655,'AGENCY CODES'!$C$4:$F$139,3,FALSE)</f>
        <v>WATER RESOURCES</v>
      </c>
      <c r="C10655" s="8" t="s">
        <v>10</v>
      </c>
      <c r="D10655" s="8" t="str">
        <f t="shared" si="2156"/>
        <v>WCA1303</v>
      </c>
      <c r="E10655">
        <v>1303</v>
      </c>
      <c r="F10655" t="str">
        <f>VLOOKUP(D10655,'Fund List'!$A$2:$F$1324,6,FALSE)</f>
        <v>ARIZONA WATER PROTECTION FUND-ADMIN</v>
      </c>
      <c r="G10655" s="3">
        <v>11</v>
      </c>
      <c r="I10655" s="24">
        <f t="shared" si="2158"/>
        <v>11.878537432123041</v>
      </c>
    </row>
    <row r="10656" spans="1:9" hidden="1" outlineLevel="3" x14ac:dyDescent="0.25">
      <c r="A10656" t="s">
        <v>139</v>
      </c>
      <c r="B10656" t="str">
        <f>VLOOKUP(A10656,'AGENCY CODES'!$C$4:$F$139,3,FALSE)</f>
        <v>WATER RESOURCES</v>
      </c>
      <c r="C10656" s="8" t="s">
        <v>11</v>
      </c>
      <c r="D10656" s="8" t="str">
        <f t="shared" si="2156"/>
        <v>WCA1303</v>
      </c>
      <c r="E10656">
        <v>1303</v>
      </c>
      <c r="F10656" t="str">
        <f>VLOOKUP(D10656,'Fund List'!$A$2:$F$1324,6,FALSE)</f>
        <v>ARIZONA WATER PROTECTION FUND-ADMIN</v>
      </c>
      <c r="G10656" s="3">
        <v>15</v>
      </c>
      <c r="I10656" s="24">
        <f t="shared" si="2158"/>
        <v>16.198005589258692</v>
      </c>
    </row>
    <row r="10657" spans="1:9" hidden="1" outlineLevel="3" x14ac:dyDescent="0.25">
      <c r="A10657" t="s">
        <v>139</v>
      </c>
      <c r="B10657" t="str">
        <f>VLOOKUP(A10657,'AGENCY CODES'!$C$4:$F$139,3,FALSE)</f>
        <v>WATER RESOURCES</v>
      </c>
      <c r="C10657" s="8" t="s">
        <v>12</v>
      </c>
      <c r="D10657" s="8" t="str">
        <f t="shared" si="2156"/>
        <v>WCA1303</v>
      </c>
      <c r="E10657">
        <v>1303</v>
      </c>
      <c r="F10657" t="str">
        <f>VLOOKUP(D10657,'Fund List'!$A$2:$F$1324,6,FALSE)</f>
        <v>ARIZONA WATER PROTECTION FUND-ADMIN</v>
      </c>
      <c r="G10657" s="3">
        <v>4</v>
      </c>
      <c r="I10657" s="24">
        <f t="shared" si="2158"/>
        <v>4.3194681571356508</v>
      </c>
    </row>
    <row r="10658" spans="1:9" hidden="1" outlineLevel="3" x14ac:dyDescent="0.25">
      <c r="A10658" t="s">
        <v>139</v>
      </c>
      <c r="B10658" t="str">
        <f>VLOOKUP(A10658,'AGENCY CODES'!$C$4:$F$139,3,FALSE)</f>
        <v>WATER RESOURCES</v>
      </c>
      <c r="C10658" s="8">
        <v>2</v>
      </c>
      <c r="D10658" s="8" t="str">
        <f t="shared" si="2156"/>
        <v>WCA1303</v>
      </c>
      <c r="E10658">
        <v>1303</v>
      </c>
      <c r="F10658" t="str">
        <f>VLOOKUP(D10658,'Fund List'!$A$2:$F$1324,6,FALSE)</f>
        <v>ARIZONA WATER PROTECTION FUND-ADMIN</v>
      </c>
      <c r="G10658" s="3">
        <v>15</v>
      </c>
      <c r="I10658" s="24">
        <f t="shared" si="2158"/>
        <v>16.198005589258692</v>
      </c>
    </row>
    <row r="10659" spans="1:9" hidden="1" outlineLevel="3" x14ac:dyDescent="0.25">
      <c r="A10659" t="s">
        <v>139</v>
      </c>
      <c r="B10659" t="str">
        <f>VLOOKUP(A10659,'AGENCY CODES'!$C$4:$F$139,3,FALSE)</f>
        <v>WATER RESOURCES</v>
      </c>
      <c r="C10659" s="8">
        <v>8</v>
      </c>
      <c r="D10659" s="8" t="str">
        <f t="shared" si="2156"/>
        <v>WCA1303</v>
      </c>
      <c r="E10659">
        <v>1303</v>
      </c>
      <c r="F10659" t="str">
        <f>VLOOKUP(D10659,'Fund List'!$A$2:$F$1324,6,FALSE)</f>
        <v>ARIZONA WATER PROTECTION FUND-ADMIN</v>
      </c>
      <c r="G10659" s="3">
        <v>713</v>
      </c>
      <c r="I10659" s="24">
        <f t="shared" si="2158"/>
        <v>769.94519900942976</v>
      </c>
    </row>
    <row r="10660" spans="1:9" outlineLevel="2" collapsed="1" x14ac:dyDescent="0.25">
      <c r="F10660" s="1" t="s">
        <v>4810</v>
      </c>
      <c r="I10660" s="24">
        <f t="shared" ref="I10660" si="2159">SUBTOTAL(9,I10648:I10659)</f>
        <v>952.44272864841105</v>
      </c>
    </row>
    <row r="10661" spans="1:9" hidden="1" outlineLevel="3" x14ac:dyDescent="0.25">
      <c r="A10661" t="s">
        <v>139</v>
      </c>
      <c r="B10661" t="str">
        <f>VLOOKUP(A10661,'AGENCY CODES'!$C$4:$F$139,3,FALSE)</f>
        <v>WATER RESOURCES</v>
      </c>
      <c r="C10661" s="8" t="s">
        <v>5</v>
      </c>
      <c r="D10661" s="8" t="str">
        <f t="shared" si="2156"/>
        <v>WCA2000</v>
      </c>
      <c r="E10661">
        <v>2000</v>
      </c>
      <c r="F10661" t="str">
        <f>VLOOKUP(D10661,'Fund List'!$A$2:$F$1324,6,FALSE)</f>
        <v>FEDERAL GRANTS</v>
      </c>
      <c r="G10661" s="3">
        <v>1</v>
      </c>
      <c r="I10661" s="24">
        <f t="shared" ref="I10661:I10666" si="2160">$G10661/$G$10*I$5</f>
        <v>1.0798670392839127</v>
      </c>
    </row>
    <row r="10662" spans="1:9" hidden="1" outlineLevel="3" x14ac:dyDescent="0.25">
      <c r="A10662" t="s">
        <v>139</v>
      </c>
      <c r="B10662" t="str">
        <f>VLOOKUP(A10662,'AGENCY CODES'!$C$4:$F$139,3,FALSE)</f>
        <v>WATER RESOURCES</v>
      </c>
      <c r="C10662" s="8" t="s">
        <v>10</v>
      </c>
      <c r="D10662" s="8" t="str">
        <f t="shared" si="2156"/>
        <v>WCA2000</v>
      </c>
      <c r="E10662">
        <v>2000</v>
      </c>
      <c r="F10662" t="str">
        <f>VLOOKUP(D10662,'Fund List'!$A$2:$F$1324,6,FALSE)</f>
        <v>FEDERAL GRANTS</v>
      </c>
      <c r="G10662" s="3">
        <v>1</v>
      </c>
      <c r="I10662" s="24">
        <f t="shared" si="2160"/>
        <v>1.0798670392839127</v>
      </c>
    </row>
    <row r="10663" spans="1:9" hidden="1" outlineLevel="3" x14ac:dyDescent="0.25">
      <c r="A10663" t="s">
        <v>139</v>
      </c>
      <c r="B10663" t="str">
        <f>VLOOKUP(A10663,'AGENCY CODES'!$C$4:$F$139,3,FALSE)</f>
        <v>WATER RESOURCES</v>
      </c>
      <c r="C10663" s="8" t="s">
        <v>11</v>
      </c>
      <c r="D10663" s="8" t="str">
        <f t="shared" si="2156"/>
        <v>WCA2000</v>
      </c>
      <c r="E10663">
        <v>2000</v>
      </c>
      <c r="F10663" t="str">
        <f>VLOOKUP(D10663,'Fund List'!$A$2:$F$1324,6,FALSE)</f>
        <v>FEDERAL GRANTS</v>
      </c>
      <c r="G10663" s="3">
        <v>1</v>
      </c>
      <c r="I10663" s="24">
        <f t="shared" si="2160"/>
        <v>1.0798670392839127</v>
      </c>
    </row>
    <row r="10664" spans="1:9" hidden="1" outlineLevel="3" x14ac:dyDescent="0.25">
      <c r="A10664" t="s">
        <v>139</v>
      </c>
      <c r="B10664" t="str">
        <f>VLOOKUP(A10664,'AGENCY CODES'!$C$4:$F$139,3,FALSE)</f>
        <v>WATER RESOURCES</v>
      </c>
      <c r="C10664" s="8" t="s">
        <v>12</v>
      </c>
      <c r="D10664" s="8" t="str">
        <f t="shared" si="2156"/>
        <v>WCA2000</v>
      </c>
      <c r="E10664">
        <v>2000</v>
      </c>
      <c r="F10664" t="str">
        <f>VLOOKUP(D10664,'Fund List'!$A$2:$F$1324,6,FALSE)</f>
        <v>FEDERAL GRANTS</v>
      </c>
      <c r="G10664" s="3">
        <v>3</v>
      </c>
      <c r="I10664" s="24">
        <f t="shared" si="2160"/>
        <v>3.2396011178517381</v>
      </c>
    </row>
    <row r="10665" spans="1:9" hidden="1" outlineLevel="3" x14ac:dyDescent="0.25">
      <c r="A10665" t="s">
        <v>139</v>
      </c>
      <c r="B10665" t="str">
        <f>VLOOKUP(A10665,'AGENCY CODES'!$C$4:$F$139,3,FALSE)</f>
        <v>WATER RESOURCES</v>
      </c>
      <c r="C10665" s="8">
        <v>2</v>
      </c>
      <c r="D10665" s="8" t="str">
        <f t="shared" si="2156"/>
        <v>WCA2000</v>
      </c>
      <c r="E10665">
        <v>2000</v>
      </c>
      <c r="F10665" t="str">
        <f>VLOOKUP(D10665,'Fund List'!$A$2:$F$1324,6,FALSE)</f>
        <v>FEDERAL GRANTS</v>
      </c>
      <c r="G10665" s="3">
        <v>1</v>
      </c>
      <c r="I10665" s="24">
        <f t="shared" si="2160"/>
        <v>1.0798670392839127</v>
      </c>
    </row>
    <row r="10666" spans="1:9" hidden="1" outlineLevel="3" x14ac:dyDescent="0.25">
      <c r="A10666" t="s">
        <v>139</v>
      </c>
      <c r="B10666" t="str">
        <f>VLOOKUP(A10666,'AGENCY CODES'!$C$4:$F$139,3,FALSE)</f>
        <v>WATER RESOURCES</v>
      </c>
      <c r="C10666" s="8">
        <v>8</v>
      </c>
      <c r="D10666" s="8" t="str">
        <f t="shared" si="2156"/>
        <v>WCA2000</v>
      </c>
      <c r="E10666">
        <v>2000</v>
      </c>
      <c r="F10666" t="str">
        <f>VLOOKUP(D10666,'Fund List'!$A$2:$F$1324,6,FALSE)</f>
        <v>FEDERAL GRANTS</v>
      </c>
      <c r="G10666" s="3">
        <v>194</v>
      </c>
      <c r="I10666" s="24">
        <f t="shared" si="2160"/>
        <v>209.49420562107909</v>
      </c>
    </row>
    <row r="10667" spans="1:9" outlineLevel="2" collapsed="1" x14ac:dyDescent="0.25">
      <c r="F10667" s="1" t="s">
        <v>4024</v>
      </c>
      <c r="I10667" s="24">
        <f t="shared" ref="I10667" si="2161">SUBTOTAL(9,I10661:I10666)</f>
        <v>217.05327489606648</v>
      </c>
    </row>
    <row r="10668" spans="1:9" hidden="1" outlineLevel="3" x14ac:dyDescent="0.25">
      <c r="A10668" t="s">
        <v>139</v>
      </c>
      <c r="B10668" t="str">
        <f>VLOOKUP(A10668,'AGENCY CODES'!$C$4:$F$139,3,FALSE)</f>
        <v>WATER RESOURCES</v>
      </c>
      <c r="C10668" s="8" t="s">
        <v>3</v>
      </c>
      <c r="D10668" s="8" t="str">
        <f t="shared" si="2156"/>
        <v>WCA2026</v>
      </c>
      <c r="E10668">
        <v>2026</v>
      </c>
      <c r="F10668" t="str">
        <f>VLOOKUP(D10668,'Fund List'!$A$2:$F$1324,6,FALSE)</f>
        <v>DONATIONS FUND</v>
      </c>
      <c r="G10668" s="3">
        <v>7</v>
      </c>
      <c r="I10668" s="24">
        <f t="shared" ref="I10668:I10676" si="2162">$G10668/$G$10*I$5</f>
        <v>7.5590692749873885</v>
      </c>
    </row>
    <row r="10669" spans="1:9" hidden="1" outlineLevel="3" x14ac:dyDescent="0.25">
      <c r="A10669" t="s">
        <v>139</v>
      </c>
      <c r="B10669" t="str">
        <f>VLOOKUP(A10669,'AGENCY CODES'!$C$4:$F$139,3,FALSE)</f>
        <v>WATER RESOURCES</v>
      </c>
      <c r="C10669" s="8" t="s">
        <v>4</v>
      </c>
      <c r="D10669" s="8" t="str">
        <f t="shared" si="2156"/>
        <v>WCA2026</v>
      </c>
      <c r="E10669">
        <v>2026</v>
      </c>
      <c r="F10669" t="str">
        <f>VLOOKUP(D10669,'Fund List'!$A$2:$F$1324,6,FALSE)</f>
        <v>DONATIONS FUND</v>
      </c>
      <c r="G10669" s="3">
        <v>2</v>
      </c>
      <c r="I10669" s="24">
        <f t="shared" si="2162"/>
        <v>2.1597340785678254</v>
      </c>
    </row>
    <row r="10670" spans="1:9" hidden="1" outlineLevel="3" x14ac:dyDescent="0.25">
      <c r="A10670" t="s">
        <v>139</v>
      </c>
      <c r="B10670" t="str">
        <f>VLOOKUP(A10670,'AGENCY CODES'!$C$4:$F$139,3,FALSE)</f>
        <v>WATER RESOURCES</v>
      </c>
      <c r="C10670" s="8" t="s">
        <v>6</v>
      </c>
      <c r="D10670" s="8" t="str">
        <f t="shared" si="2156"/>
        <v>WCA2026</v>
      </c>
      <c r="E10670">
        <v>2026</v>
      </c>
      <c r="F10670" t="str">
        <f>VLOOKUP(D10670,'Fund List'!$A$2:$F$1324,6,FALSE)</f>
        <v>DONATIONS FUND</v>
      </c>
      <c r="G10670" s="3">
        <v>1</v>
      </c>
      <c r="I10670" s="24">
        <f t="shared" si="2162"/>
        <v>1.0798670392839127</v>
      </c>
    </row>
    <row r="10671" spans="1:9" hidden="1" outlineLevel="3" x14ac:dyDescent="0.25">
      <c r="A10671" t="s">
        <v>139</v>
      </c>
      <c r="B10671" t="str">
        <f>VLOOKUP(A10671,'AGENCY CODES'!$C$4:$F$139,3,FALSE)</f>
        <v>WATER RESOURCES</v>
      </c>
      <c r="C10671" s="8" t="s">
        <v>7</v>
      </c>
      <c r="D10671" s="8" t="str">
        <f t="shared" si="2156"/>
        <v>WCA2026</v>
      </c>
      <c r="E10671">
        <v>2026</v>
      </c>
      <c r="F10671" t="str">
        <f>VLOOKUP(D10671,'Fund List'!$A$2:$F$1324,6,FALSE)</f>
        <v>DONATIONS FUND</v>
      </c>
      <c r="G10671" s="3">
        <v>1</v>
      </c>
      <c r="I10671" s="24">
        <f t="shared" si="2162"/>
        <v>1.0798670392839127</v>
      </c>
    </row>
    <row r="10672" spans="1:9" hidden="1" outlineLevel="3" x14ac:dyDescent="0.25">
      <c r="A10672" t="s">
        <v>139</v>
      </c>
      <c r="B10672" t="str">
        <f>VLOOKUP(A10672,'AGENCY CODES'!$C$4:$F$139,3,FALSE)</f>
        <v>WATER RESOURCES</v>
      </c>
      <c r="C10672" s="8" t="s">
        <v>8</v>
      </c>
      <c r="D10672" s="8" t="str">
        <f t="shared" si="2156"/>
        <v>WCA2026</v>
      </c>
      <c r="E10672">
        <v>2026</v>
      </c>
      <c r="F10672" t="str">
        <f>VLOOKUP(D10672,'Fund List'!$A$2:$F$1324,6,FALSE)</f>
        <v>DONATIONS FUND</v>
      </c>
      <c r="G10672" s="3">
        <v>1</v>
      </c>
      <c r="I10672" s="24">
        <f t="shared" si="2162"/>
        <v>1.0798670392839127</v>
      </c>
    </row>
    <row r="10673" spans="1:9" hidden="1" outlineLevel="3" x14ac:dyDescent="0.25">
      <c r="A10673" t="s">
        <v>139</v>
      </c>
      <c r="B10673" t="str">
        <f>VLOOKUP(A10673,'AGENCY CODES'!$C$4:$F$139,3,FALSE)</f>
        <v>WATER RESOURCES</v>
      </c>
      <c r="C10673" s="8" t="s">
        <v>10</v>
      </c>
      <c r="D10673" s="8" t="str">
        <f t="shared" si="2156"/>
        <v>WCA2026</v>
      </c>
      <c r="E10673">
        <v>2026</v>
      </c>
      <c r="F10673" t="str">
        <f>VLOOKUP(D10673,'Fund List'!$A$2:$F$1324,6,FALSE)</f>
        <v>DONATIONS FUND</v>
      </c>
      <c r="G10673" s="3">
        <v>1</v>
      </c>
      <c r="I10673" s="24">
        <f t="shared" si="2162"/>
        <v>1.0798670392839127</v>
      </c>
    </row>
    <row r="10674" spans="1:9" hidden="1" outlineLevel="3" x14ac:dyDescent="0.25">
      <c r="A10674" t="s">
        <v>139</v>
      </c>
      <c r="B10674" t="str">
        <f>VLOOKUP(A10674,'AGENCY CODES'!$C$4:$F$139,3,FALSE)</f>
        <v>WATER RESOURCES</v>
      </c>
      <c r="C10674" s="8" t="s">
        <v>11</v>
      </c>
      <c r="D10674" s="8" t="str">
        <f t="shared" si="2156"/>
        <v>WCA2026</v>
      </c>
      <c r="E10674">
        <v>2026</v>
      </c>
      <c r="F10674" t="str">
        <f>VLOOKUP(D10674,'Fund List'!$A$2:$F$1324,6,FALSE)</f>
        <v>DONATIONS FUND</v>
      </c>
      <c r="G10674" s="3">
        <v>1</v>
      </c>
      <c r="I10674" s="24">
        <f t="shared" si="2162"/>
        <v>1.0798670392839127</v>
      </c>
    </row>
    <row r="10675" spans="1:9" hidden="1" outlineLevel="3" x14ac:dyDescent="0.25">
      <c r="A10675" t="s">
        <v>139</v>
      </c>
      <c r="B10675" t="str">
        <f>VLOOKUP(A10675,'AGENCY CODES'!$C$4:$F$139,3,FALSE)</f>
        <v>WATER RESOURCES</v>
      </c>
      <c r="C10675" s="8" t="s">
        <v>12</v>
      </c>
      <c r="D10675" s="8" t="str">
        <f t="shared" si="2156"/>
        <v>WCA2026</v>
      </c>
      <c r="E10675">
        <v>2026</v>
      </c>
      <c r="F10675" t="str">
        <f>VLOOKUP(D10675,'Fund List'!$A$2:$F$1324,6,FALSE)</f>
        <v>DONATIONS FUND</v>
      </c>
      <c r="G10675" s="3">
        <v>3</v>
      </c>
      <c r="I10675" s="24">
        <f t="shared" si="2162"/>
        <v>3.2396011178517381</v>
      </c>
    </row>
    <row r="10676" spans="1:9" hidden="1" outlineLevel="3" x14ac:dyDescent="0.25">
      <c r="A10676" t="s">
        <v>139</v>
      </c>
      <c r="B10676" t="str">
        <f>VLOOKUP(A10676,'AGENCY CODES'!$C$4:$F$139,3,FALSE)</f>
        <v>WATER RESOURCES</v>
      </c>
      <c r="C10676" s="8">
        <v>2</v>
      </c>
      <c r="D10676" s="8" t="str">
        <f t="shared" si="2156"/>
        <v>WCA2026</v>
      </c>
      <c r="E10676">
        <v>2026</v>
      </c>
      <c r="F10676" t="str">
        <f>VLOOKUP(D10676,'Fund List'!$A$2:$F$1324,6,FALSE)</f>
        <v>DONATIONS FUND</v>
      </c>
      <c r="G10676" s="3">
        <v>1</v>
      </c>
      <c r="I10676" s="24">
        <f t="shared" si="2162"/>
        <v>1.0798670392839127</v>
      </c>
    </row>
    <row r="10677" spans="1:9" outlineLevel="2" collapsed="1" x14ac:dyDescent="0.25">
      <c r="F10677" s="1" t="s">
        <v>4226</v>
      </c>
      <c r="I10677" s="24">
        <f t="shared" ref="I10677" si="2163">SUBTOTAL(9,I10668:I10676)</f>
        <v>19.437606707110429</v>
      </c>
    </row>
    <row r="10678" spans="1:9" hidden="1" outlineLevel="3" x14ac:dyDescent="0.25">
      <c r="A10678" t="s">
        <v>139</v>
      </c>
      <c r="B10678" t="str">
        <f>VLOOKUP(A10678,'AGENCY CODES'!$C$4:$F$139,3,FALSE)</f>
        <v>WATER RESOURCES</v>
      </c>
      <c r="C10678" s="8" t="s">
        <v>6</v>
      </c>
      <c r="D10678" s="8" t="str">
        <f t="shared" si="2156"/>
        <v>WCA2111</v>
      </c>
      <c r="E10678">
        <v>2111</v>
      </c>
      <c r="F10678" t="str">
        <f>VLOOKUP(D10678,'Fund List'!$A$2:$F$1324,6,FALSE)</f>
        <v>WBF - PHOENIX AMA</v>
      </c>
      <c r="G10678" s="3">
        <v>26</v>
      </c>
      <c r="I10678" s="24">
        <f t="shared" ref="I10678:I10684" si="2164">$G10678/$G$10*I$5</f>
        <v>28.076543021381731</v>
      </c>
    </row>
    <row r="10679" spans="1:9" hidden="1" outlineLevel="3" x14ac:dyDescent="0.25">
      <c r="A10679" t="s">
        <v>139</v>
      </c>
      <c r="B10679" t="str">
        <f>VLOOKUP(A10679,'AGENCY CODES'!$C$4:$F$139,3,FALSE)</f>
        <v>WATER RESOURCES</v>
      </c>
      <c r="C10679" s="8" t="s">
        <v>7</v>
      </c>
      <c r="D10679" s="8" t="str">
        <f t="shared" si="2156"/>
        <v>WCA2111</v>
      </c>
      <c r="E10679">
        <v>2111</v>
      </c>
      <c r="F10679" t="str">
        <f>VLOOKUP(D10679,'Fund List'!$A$2:$F$1324,6,FALSE)</f>
        <v>WBF - PHOENIX AMA</v>
      </c>
      <c r="G10679" s="3">
        <v>25</v>
      </c>
      <c r="I10679" s="24">
        <f t="shared" si="2164"/>
        <v>26.99667598209782</v>
      </c>
    </row>
    <row r="10680" spans="1:9" hidden="1" outlineLevel="3" x14ac:dyDescent="0.25">
      <c r="A10680" t="s">
        <v>139</v>
      </c>
      <c r="B10680" t="str">
        <f>VLOOKUP(A10680,'AGENCY CODES'!$C$4:$F$139,3,FALSE)</f>
        <v>WATER RESOURCES</v>
      </c>
      <c r="C10680" s="8" t="s">
        <v>8</v>
      </c>
      <c r="D10680" s="8" t="str">
        <f t="shared" si="2156"/>
        <v>WCA2111</v>
      </c>
      <c r="E10680">
        <v>2111</v>
      </c>
      <c r="F10680" t="str">
        <f>VLOOKUP(D10680,'Fund List'!$A$2:$F$1324,6,FALSE)</f>
        <v>WBF - PHOENIX AMA</v>
      </c>
      <c r="G10680" s="3">
        <v>12</v>
      </c>
      <c r="I10680" s="24">
        <f t="shared" si="2164"/>
        <v>12.958404471406952</v>
      </c>
    </row>
    <row r="10681" spans="1:9" hidden="1" outlineLevel="3" x14ac:dyDescent="0.25">
      <c r="A10681" t="s">
        <v>139</v>
      </c>
      <c r="B10681" t="str">
        <f>VLOOKUP(A10681,'AGENCY CODES'!$C$4:$F$139,3,FALSE)</f>
        <v>WATER RESOURCES</v>
      </c>
      <c r="C10681" s="8" t="s">
        <v>10</v>
      </c>
      <c r="D10681" s="8" t="str">
        <f t="shared" si="2156"/>
        <v>WCA2111</v>
      </c>
      <c r="E10681">
        <v>2111</v>
      </c>
      <c r="F10681" t="str">
        <f>VLOOKUP(D10681,'Fund List'!$A$2:$F$1324,6,FALSE)</f>
        <v>WBF - PHOENIX AMA</v>
      </c>
      <c r="G10681" s="3">
        <v>3</v>
      </c>
      <c r="I10681" s="24">
        <f t="shared" si="2164"/>
        <v>3.2396011178517381</v>
      </c>
    </row>
    <row r="10682" spans="1:9" hidden="1" outlineLevel="3" x14ac:dyDescent="0.25">
      <c r="A10682" t="s">
        <v>139</v>
      </c>
      <c r="B10682" t="str">
        <f>VLOOKUP(A10682,'AGENCY CODES'!$C$4:$F$139,3,FALSE)</f>
        <v>WATER RESOURCES</v>
      </c>
      <c r="C10682" s="8" t="s">
        <v>11</v>
      </c>
      <c r="D10682" s="8" t="str">
        <f t="shared" si="2156"/>
        <v>WCA2111</v>
      </c>
      <c r="E10682">
        <v>2111</v>
      </c>
      <c r="F10682" t="str">
        <f>VLOOKUP(D10682,'Fund List'!$A$2:$F$1324,6,FALSE)</f>
        <v>WBF - PHOENIX AMA</v>
      </c>
      <c r="G10682" s="3">
        <v>10</v>
      </c>
      <c r="I10682" s="24">
        <f t="shared" si="2164"/>
        <v>10.798670392839128</v>
      </c>
    </row>
    <row r="10683" spans="1:9" hidden="1" outlineLevel="3" x14ac:dyDescent="0.25">
      <c r="A10683" t="s">
        <v>139</v>
      </c>
      <c r="B10683" t="str">
        <f>VLOOKUP(A10683,'AGENCY CODES'!$C$4:$F$139,3,FALSE)</f>
        <v>WATER RESOURCES</v>
      </c>
      <c r="C10683" s="8" t="s">
        <v>12</v>
      </c>
      <c r="D10683" s="8" t="str">
        <f t="shared" si="2156"/>
        <v>WCA2111</v>
      </c>
      <c r="E10683">
        <v>2111</v>
      </c>
      <c r="F10683" t="str">
        <f>VLOOKUP(D10683,'Fund List'!$A$2:$F$1324,6,FALSE)</f>
        <v>WBF - PHOENIX AMA</v>
      </c>
      <c r="G10683" s="3">
        <v>2</v>
      </c>
      <c r="I10683" s="24">
        <f t="shared" si="2164"/>
        <v>2.1597340785678254</v>
      </c>
    </row>
    <row r="10684" spans="1:9" hidden="1" outlineLevel="3" x14ac:dyDescent="0.25">
      <c r="A10684" t="s">
        <v>139</v>
      </c>
      <c r="B10684" t="str">
        <f>VLOOKUP(A10684,'AGENCY CODES'!$C$4:$F$139,3,FALSE)</f>
        <v>WATER RESOURCES</v>
      </c>
      <c r="C10684" s="8">
        <v>2</v>
      </c>
      <c r="D10684" s="8" t="str">
        <f t="shared" si="2156"/>
        <v>WCA2111</v>
      </c>
      <c r="E10684">
        <v>2111</v>
      </c>
      <c r="F10684" t="str">
        <f>VLOOKUP(D10684,'Fund List'!$A$2:$F$1324,6,FALSE)</f>
        <v>WBF - PHOENIX AMA</v>
      </c>
      <c r="G10684" s="3">
        <v>10</v>
      </c>
      <c r="I10684" s="24">
        <f t="shared" si="2164"/>
        <v>10.798670392839128</v>
      </c>
    </row>
    <row r="10685" spans="1:9" outlineLevel="2" collapsed="1" x14ac:dyDescent="0.25">
      <c r="F10685" s="1" t="s">
        <v>4811</v>
      </c>
      <c r="I10685" s="24">
        <f t="shared" ref="I10685" si="2165">SUBTOTAL(9,I10678:I10684)</f>
        <v>95.028299456984314</v>
      </c>
    </row>
    <row r="10686" spans="1:9" hidden="1" outlineLevel="3" x14ac:dyDescent="0.25">
      <c r="A10686" t="s">
        <v>139</v>
      </c>
      <c r="B10686" t="str">
        <f>VLOOKUP(A10686,'AGENCY CODES'!$C$4:$F$139,3,FALSE)</f>
        <v>WATER RESOURCES</v>
      </c>
      <c r="C10686" s="8" t="s">
        <v>6</v>
      </c>
      <c r="D10686" s="8" t="str">
        <f t="shared" si="2156"/>
        <v>WCA2112</v>
      </c>
      <c r="E10686">
        <v>2112</v>
      </c>
      <c r="F10686" t="str">
        <f>VLOOKUP(D10686,'Fund List'!$A$2:$F$1324,6,FALSE)</f>
        <v>WBF - TUCSON AMA</v>
      </c>
      <c r="G10686" s="3">
        <v>30</v>
      </c>
      <c r="I10686" s="24">
        <f t="shared" ref="I10686:I10692" si="2166">$G10686/$G$10*I$5</f>
        <v>32.396011178517384</v>
      </c>
    </row>
    <row r="10687" spans="1:9" hidden="1" outlineLevel="3" x14ac:dyDescent="0.25">
      <c r="A10687" t="s">
        <v>139</v>
      </c>
      <c r="B10687" t="str">
        <f>VLOOKUP(A10687,'AGENCY CODES'!$C$4:$F$139,3,FALSE)</f>
        <v>WATER RESOURCES</v>
      </c>
      <c r="C10687" s="8" t="s">
        <v>7</v>
      </c>
      <c r="D10687" s="8" t="str">
        <f t="shared" si="2156"/>
        <v>WCA2112</v>
      </c>
      <c r="E10687">
        <v>2112</v>
      </c>
      <c r="F10687" t="str">
        <f>VLOOKUP(D10687,'Fund List'!$A$2:$F$1324,6,FALSE)</f>
        <v>WBF - TUCSON AMA</v>
      </c>
      <c r="G10687" s="3">
        <v>24</v>
      </c>
      <c r="I10687" s="24">
        <f t="shared" si="2166"/>
        <v>25.916808942813905</v>
      </c>
    </row>
    <row r="10688" spans="1:9" hidden="1" outlineLevel="3" x14ac:dyDescent="0.25">
      <c r="A10688" t="s">
        <v>139</v>
      </c>
      <c r="B10688" t="str">
        <f>VLOOKUP(A10688,'AGENCY CODES'!$C$4:$F$139,3,FALSE)</f>
        <v>WATER RESOURCES</v>
      </c>
      <c r="C10688" s="8" t="s">
        <v>8</v>
      </c>
      <c r="D10688" s="8" t="str">
        <f t="shared" si="2156"/>
        <v>WCA2112</v>
      </c>
      <c r="E10688">
        <v>2112</v>
      </c>
      <c r="F10688" t="str">
        <f>VLOOKUP(D10688,'Fund List'!$A$2:$F$1324,6,FALSE)</f>
        <v>WBF - TUCSON AMA</v>
      </c>
      <c r="G10688" s="3">
        <v>12</v>
      </c>
      <c r="I10688" s="24">
        <f t="shared" si="2166"/>
        <v>12.958404471406952</v>
      </c>
    </row>
    <row r="10689" spans="1:9" hidden="1" outlineLevel="3" x14ac:dyDescent="0.25">
      <c r="A10689" t="s">
        <v>139</v>
      </c>
      <c r="B10689" t="str">
        <f>VLOOKUP(A10689,'AGENCY CODES'!$C$4:$F$139,3,FALSE)</f>
        <v>WATER RESOURCES</v>
      </c>
      <c r="C10689" s="8" t="s">
        <v>10</v>
      </c>
      <c r="D10689" s="8" t="str">
        <f t="shared" si="2156"/>
        <v>WCA2112</v>
      </c>
      <c r="E10689">
        <v>2112</v>
      </c>
      <c r="F10689" t="str">
        <f>VLOOKUP(D10689,'Fund List'!$A$2:$F$1324,6,FALSE)</f>
        <v>WBF - TUCSON AMA</v>
      </c>
      <c r="G10689" s="3">
        <v>5</v>
      </c>
      <c r="I10689" s="24">
        <f t="shared" si="2166"/>
        <v>5.3993351964195639</v>
      </c>
    </row>
    <row r="10690" spans="1:9" hidden="1" outlineLevel="3" x14ac:dyDescent="0.25">
      <c r="A10690" t="s">
        <v>139</v>
      </c>
      <c r="B10690" t="str">
        <f>VLOOKUP(A10690,'AGENCY CODES'!$C$4:$F$139,3,FALSE)</f>
        <v>WATER RESOURCES</v>
      </c>
      <c r="C10690" s="8" t="s">
        <v>11</v>
      </c>
      <c r="D10690" s="8" t="str">
        <f t="shared" si="2156"/>
        <v>WCA2112</v>
      </c>
      <c r="E10690">
        <v>2112</v>
      </c>
      <c r="F10690" t="str">
        <f>VLOOKUP(D10690,'Fund List'!$A$2:$F$1324,6,FALSE)</f>
        <v>WBF - TUCSON AMA</v>
      </c>
      <c r="G10690" s="3">
        <v>6</v>
      </c>
      <c r="I10690" s="24">
        <f t="shared" si="2166"/>
        <v>6.4792022357034762</v>
      </c>
    </row>
    <row r="10691" spans="1:9" hidden="1" outlineLevel="3" x14ac:dyDescent="0.25">
      <c r="A10691" t="s">
        <v>139</v>
      </c>
      <c r="B10691" t="str">
        <f>VLOOKUP(A10691,'AGENCY CODES'!$C$4:$F$139,3,FALSE)</f>
        <v>WATER RESOURCES</v>
      </c>
      <c r="C10691" s="8" t="s">
        <v>12</v>
      </c>
      <c r="D10691" s="8" t="str">
        <f t="shared" si="2156"/>
        <v>WCA2112</v>
      </c>
      <c r="E10691">
        <v>2112</v>
      </c>
      <c r="F10691" t="str">
        <f>VLOOKUP(D10691,'Fund List'!$A$2:$F$1324,6,FALSE)</f>
        <v>WBF - TUCSON AMA</v>
      </c>
      <c r="G10691" s="3">
        <v>3</v>
      </c>
      <c r="I10691" s="24">
        <f t="shared" si="2166"/>
        <v>3.2396011178517381</v>
      </c>
    </row>
    <row r="10692" spans="1:9" hidden="1" outlineLevel="3" x14ac:dyDescent="0.25">
      <c r="A10692" t="s">
        <v>139</v>
      </c>
      <c r="B10692" t="str">
        <f>VLOOKUP(A10692,'AGENCY CODES'!$C$4:$F$139,3,FALSE)</f>
        <v>WATER RESOURCES</v>
      </c>
      <c r="C10692" s="8">
        <v>2</v>
      </c>
      <c r="D10692" s="8" t="str">
        <f t="shared" si="2156"/>
        <v>WCA2112</v>
      </c>
      <c r="E10692">
        <v>2112</v>
      </c>
      <c r="F10692" t="str">
        <f>VLOOKUP(D10692,'Fund List'!$A$2:$F$1324,6,FALSE)</f>
        <v>WBF - TUCSON AMA</v>
      </c>
      <c r="G10692" s="3">
        <v>6</v>
      </c>
      <c r="I10692" s="24">
        <f t="shared" si="2166"/>
        <v>6.4792022357034762</v>
      </c>
    </row>
    <row r="10693" spans="1:9" outlineLevel="2" collapsed="1" x14ac:dyDescent="0.25">
      <c r="F10693" s="1" t="s">
        <v>4812</v>
      </c>
      <c r="I10693" s="24">
        <f t="shared" ref="I10693" si="2167">SUBTOTAL(9,I10686:I10692)</f>
        <v>92.868565378416505</v>
      </c>
    </row>
    <row r="10694" spans="1:9" hidden="1" outlineLevel="3" x14ac:dyDescent="0.25">
      <c r="A10694" t="s">
        <v>139</v>
      </c>
      <c r="B10694" t="str">
        <f>VLOOKUP(A10694,'AGENCY CODES'!$C$4:$F$139,3,FALSE)</f>
        <v>WATER RESOURCES</v>
      </c>
      <c r="C10694" s="8" t="s">
        <v>6</v>
      </c>
      <c r="D10694" s="8" t="str">
        <f t="shared" si="2156"/>
        <v>WCA2113</v>
      </c>
      <c r="E10694">
        <v>2113</v>
      </c>
      <c r="F10694" t="str">
        <f>VLOOKUP(D10694,'Fund List'!$A$2:$F$1324,6,FALSE)</f>
        <v>WBF - PINAL AMA</v>
      </c>
      <c r="G10694" s="3">
        <v>26</v>
      </c>
      <c r="I10694" s="24">
        <f t="shared" ref="I10694:I10700" si="2168">$G10694/$G$10*I$5</f>
        <v>28.076543021381731</v>
      </c>
    </row>
    <row r="10695" spans="1:9" hidden="1" outlineLevel="3" x14ac:dyDescent="0.25">
      <c r="A10695" t="s">
        <v>139</v>
      </c>
      <c r="B10695" t="str">
        <f>VLOOKUP(A10695,'AGENCY CODES'!$C$4:$F$139,3,FALSE)</f>
        <v>WATER RESOURCES</v>
      </c>
      <c r="C10695" s="8" t="s">
        <v>7</v>
      </c>
      <c r="D10695" s="8" t="str">
        <f t="shared" si="2156"/>
        <v>WCA2113</v>
      </c>
      <c r="E10695">
        <v>2113</v>
      </c>
      <c r="F10695" t="str">
        <f>VLOOKUP(D10695,'Fund List'!$A$2:$F$1324,6,FALSE)</f>
        <v>WBF - PINAL AMA</v>
      </c>
      <c r="G10695" s="3">
        <v>24</v>
      </c>
      <c r="I10695" s="24">
        <f t="shared" si="2168"/>
        <v>25.916808942813905</v>
      </c>
    </row>
    <row r="10696" spans="1:9" hidden="1" outlineLevel="3" x14ac:dyDescent="0.25">
      <c r="A10696" t="s">
        <v>139</v>
      </c>
      <c r="B10696" t="str">
        <f>VLOOKUP(A10696,'AGENCY CODES'!$C$4:$F$139,3,FALSE)</f>
        <v>WATER RESOURCES</v>
      </c>
      <c r="C10696" s="8" t="s">
        <v>8</v>
      </c>
      <c r="D10696" s="8" t="str">
        <f t="shared" si="2156"/>
        <v>WCA2113</v>
      </c>
      <c r="E10696">
        <v>2113</v>
      </c>
      <c r="F10696" t="str">
        <f>VLOOKUP(D10696,'Fund List'!$A$2:$F$1324,6,FALSE)</f>
        <v>WBF - PINAL AMA</v>
      </c>
      <c r="G10696" s="3">
        <v>12</v>
      </c>
      <c r="I10696" s="24">
        <f t="shared" si="2168"/>
        <v>12.958404471406952</v>
      </c>
    </row>
    <row r="10697" spans="1:9" hidden="1" outlineLevel="3" x14ac:dyDescent="0.25">
      <c r="A10697" t="s">
        <v>139</v>
      </c>
      <c r="B10697" t="str">
        <f>VLOOKUP(A10697,'AGENCY CODES'!$C$4:$F$139,3,FALSE)</f>
        <v>WATER RESOURCES</v>
      </c>
      <c r="C10697" s="8" t="s">
        <v>10</v>
      </c>
      <c r="D10697" s="8" t="str">
        <f t="shared" si="2156"/>
        <v>WCA2113</v>
      </c>
      <c r="E10697">
        <v>2113</v>
      </c>
      <c r="F10697" t="str">
        <f>VLOOKUP(D10697,'Fund List'!$A$2:$F$1324,6,FALSE)</f>
        <v>WBF - PINAL AMA</v>
      </c>
      <c r="G10697" s="3">
        <v>5</v>
      </c>
      <c r="I10697" s="24">
        <f t="shared" si="2168"/>
        <v>5.3993351964195639</v>
      </c>
    </row>
    <row r="10698" spans="1:9" hidden="1" outlineLevel="3" x14ac:dyDescent="0.25">
      <c r="A10698" t="s">
        <v>139</v>
      </c>
      <c r="B10698" t="str">
        <f>VLOOKUP(A10698,'AGENCY CODES'!$C$4:$F$139,3,FALSE)</f>
        <v>WATER RESOURCES</v>
      </c>
      <c r="C10698" s="8" t="s">
        <v>11</v>
      </c>
      <c r="D10698" s="8" t="str">
        <f t="shared" si="2156"/>
        <v>WCA2113</v>
      </c>
      <c r="E10698">
        <v>2113</v>
      </c>
      <c r="F10698" t="str">
        <f>VLOOKUP(D10698,'Fund List'!$A$2:$F$1324,6,FALSE)</f>
        <v>WBF - PINAL AMA</v>
      </c>
      <c r="G10698" s="3">
        <v>6</v>
      </c>
      <c r="I10698" s="24">
        <f t="shared" si="2168"/>
        <v>6.4792022357034762</v>
      </c>
    </row>
    <row r="10699" spans="1:9" hidden="1" outlineLevel="3" x14ac:dyDescent="0.25">
      <c r="A10699" t="s">
        <v>139</v>
      </c>
      <c r="B10699" t="str">
        <f>VLOOKUP(A10699,'AGENCY CODES'!$C$4:$F$139,3,FALSE)</f>
        <v>WATER RESOURCES</v>
      </c>
      <c r="C10699" s="8" t="s">
        <v>12</v>
      </c>
      <c r="D10699" s="8" t="str">
        <f t="shared" si="2156"/>
        <v>WCA2113</v>
      </c>
      <c r="E10699">
        <v>2113</v>
      </c>
      <c r="F10699" t="str">
        <f>VLOOKUP(D10699,'Fund List'!$A$2:$F$1324,6,FALSE)</f>
        <v>WBF - PINAL AMA</v>
      </c>
      <c r="G10699" s="3">
        <v>3</v>
      </c>
      <c r="I10699" s="24">
        <f t="shared" si="2168"/>
        <v>3.2396011178517381</v>
      </c>
    </row>
    <row r="10700" spans="1:9" hidden="1" outlineLevel="3" x14ac:dyDescent="0.25">
      <c r="A10700" t="s">
        <v>139</v>
      </c>
      <c r="B10700" t="str">
        <f>VLOOKUP(A10700,'AGENCY CODES'!$C$4:$F$139,3,FALSE)</f>
        <v>WATER RESOURCES</v>
      </c>
      <c r="C10700" s="8">
        <v>2</v>
      </c>
      <c r="D10700" s="8" t="str">
        <f t="shared" si="2156"/>
        <v>WCA2113</v>
      </c>
      <c r="E10700">
        <v>2113</v>
      </c>
      <c r="F10700" t="str">
        <f>VLOOKUP(D10700,'Fund List'!$A$2:$F$1324,6,FALSE)</f>
        <v>WBF - PINAL AMA</v>
      </c>
      <c r="G10700" s="3">
        <v>6</v>
      </c>
      <c r="I10700" s="24">
        <f t="shared" si="2168"/>
        <v>6.4792022357034762</v>
      </c>
    </row>
    <row r="10701" spans="1:9" outlineLevel="2" collapsed="1" x14ac:dyDescent="0.25">
      <c r="F10701" s="1" t="s">
        <v>4813</v>
      </c>
      <c r="I10701" s="24">
        <f t="shared" ref="I10701" si="2169">SUBTOTAL(9,I10694:I10700)</f>
        <v>88.54909722128086</v>
      </c>
    </row>
    <row r="10702" spans="1:9" hidden="1" outlineLevel="3" x14ac:dyDescent="0.25">
      <c r="A10702" t="s">
        <v>139</v>
      </c>
      <c r="B10702" t="str">
        <f>VLOOKUP(A10702,'AGENCY CODES'!$C$4:$F$139,3,FALSE)</f>
        <v>WATER RESOURCES</v>
      </c>
      <c r="C10702" s="8" t="s">
        <v>1</v>
      </c>
      <c r="D10702" s="8" t="str">
        <f t="shared" ref="D10702:D10764" si="2170">CONCATENATE(A10702,E10702)</f>
        <v>WCA2117</v>
      </c>
      <c r="E10702">
        <v>2117</v>
      </c>
      <c r="F10702" t="str">
        <f>VLOOKUP(D10702,'Fund List'!$A$2:$F$1324,6,FALSE)</f>
        <v>WBF - NEVADA OPERATING</v>
      </c>
      <c r="G10702" s="3">
        <v>2</v>
      </c>
      <c r="I10702" s="24">
        <f t="shared" ref="I10702:I10707" si="2171">$G10702/$G$10*I$5</f>
        <v>2.1597340785678254</v>
      </c>
    </row>
    <row r="10703" spans="1:9" hidden="1" outlineLevel="3" x14ac:dyDescent="0.25">
      <c r="A10703" t="s">
        <v>139</v>
      </c>
      <c r="B10703" t="str">
        <f>VLOOKUP(A10703,'AGENCY CODES'!$C$4:$F$139,3,FALSE)</f>
        <v>WATER RESOURCES</v>
      </c>
      <c r="C10703" s="8" t="s">
        <v>4</v>
      </c>
      <c r="D10703" s="8" t="str">
        <f t="shared" si="2170"/>
        <v>WCA2117</v>
      </c>
      <c r="E10703">
        <v>2117</v>
      </c>
      <c r="F10703" t="str">
        <f>VLOOKUP(D10703,'Fund List'!$A$2:$F$1324,6,FALSE)</f>
        <v>WBF - NEVADA OPERATING</v>
      </c>
      <c r="G10703" s="3">
        <v>1</v>
      </c>
      <c r="I10703" s="24">
        <f t="shared" si="2171"/>
        <v>1.0798670392839127</v>
      </c>
    </row>
    <row r="10704" spans="1:9" hidden="1" outlineLevel="3" x14ac:dyDescent="0.25">
      <c r="A10704" t="s">
        <v>139</v>
      </c>
      <c r="B10704" t="str">
        <f>VLOOKUP(A10704,'AGENCY CODES'!$C$4:$F$139,3,FALSE)</f>
        <v>WATER RESOURCES</v>
      </c>
      <c r="C10704" s="8" t="s">
        <v>5</v>
      </c>
      <c r="D10704" s="8" t="str">
        <f t="shared" si="2170"/>
        <v>WCA2117</v>
      </c>
      <c r="E10704">
        <v>2117</v>
      </c>
      <c r="F10704" t="str">
        <f>VLOOKUP(D10704,'Fund List'!$A$2:$F$1324,6,FALSE)</f>
        <v>WBF - NEVADA OPERATING</v>
      </c>
      <c r="G10704" s="3">
        <v>1</v>
      </c>
      <c r="I10704" s="24">
        <f t="shared" si="2171"/>
        <v>1.0798670392839127</v>
      </c>
    </row>
    <row r="10705" spans="1:9" hidden="1" outlineLevel="3" x14ac:dyDescent="0.25">
      <c r="A10705" t="s">
        <v>139</v>
      </c>
      <c r="B10705" t="str">
        <f>VLOOKUP(A10705,'AGENCY CODES'!$C$4:$F$139,3,FALSE)</f>
        <v>WATER RESOURCES</v>
      </c>
      <c r="C10705" s="8" t="s">
        <v>7</v>
      </c>
      <c r="D10705" s="8" t="str">
        <f t="shared" si="2170"/>
        <v>WCA2117</v>
      </c>
      <c r="E10705">
        <v>2117</v>
      </c>
      <c r="F10705" t="str">
        <f>VLOOKUP(D10705,'Fund List'!$A$2:$F$1324,6,FALSE)</f>
        <v>WBF - NEVADA OPERATING</v>
      </c>
      <c r="G10705" s="3">
        <v>15</v>
      </c>
      <c r="I10705" s="24">
        <f t="shared" si="2171"/>
        <v>16.198005589258692</v>
      </c>
    </row>
    <row r="10706" spans="1:9" hidden="1" outlineLevel="3" x14ac:dyDescent="0.25">
      <c r="A10706" t="s">
        <v>139</v>
      </c>
      <c r="B10706" t="str">
        <f>VLOOKUP(A10706,'AGENCY CODES'!$C$4:$F$139,3,FALSE)</f>
        <v>WATER RESOURCES</v>
      </c>
      <c r="C10706" s="8" t="s">
        <v>8</v>
      </c>
      <c r="D10706" s="8" t="str">
        <f t="shared" si="2170"/>
        <v>WCA2117</v>
      </c>
      <c r="E10706">
        <v>2117</v>
      </c>
      <c r="F10706" t="str">
        <f>VLOOKUP(D10706,'Fund List'!$A$2:$F$1324,6,FALSE)</f>
        <v>WBF - NEVADA OPERATING</v>
      </c>
      <c r="G10706" s="3">
        <v>12</v>
      </c>
      <c r="I10706" s="24">
        <f t="shared" si="2171"/>
        <v>12.958404471406952</v>
      </c>
    </row>
    <row r="10707" spans="1:9" hidden="1" outlineLevel="3" x14ac:dyDescent="0.25">
      <c r="A10707" t="s">
        <v>139</v>
      </c>
      <c r="B10707" t="str">
        <f>VLOOKUP(A10707,'AGENCY CODES'!$C$4:$F$139,3,FALSE)</f>
        <v>WATER RESOURCES</v>
      </c>
      <c r="C10707" s="8" t="s">
        <v>12</v>
      </c>
      <c r="D10707" s="8" t="str">
        <f t="shared" si="2170"/>
        <v>WCA2117</v>
      </c>
      <c r="E10707">
        <v>2117</v>
      </c>
      <c r="F10707" t="str">
        <f>VLOOKUP(D10707,'Fund List'!$A$2:$F$1324,6,FALSE)</f>
        <v>WBF - NEVADA OPERATING</v>
      </c>
      <c r="G10707" s="3">
        <v>2</v>
      </c>
      <c r="I10707" s="24">
        <f t="shared" si="2171"/>
        <v>2.1597340785678254</v>
      </c>
    </row>
    <row r="10708" spans="1:9" outlineLevel="2" collapsed="1" x14ac:dyDescent="0.25">
      <c r="F10708" s="1" t="s">
        <v>4814</v>
      </c>
      <c r="I10708" s="24">
        <f t="shared" ref="I10708" si="2172">SUBTOTAL(9,I10702:I10707)</f>
        <v>35.635612296369118</v>
      </c>
    </row>
    <row r="10709" spans="1:9" hidden="1" outlineLevel="3" x14ac:dyDescent="0.25">
      <c r="A10709" t="s">
        <v>139</v>
      </c>
      <c r="B10709" t="str">
        <f>VLOOKUP(A10709,'AGENCY CODES'!$C$4:$F$139,3,FALSE)</f>
        <v>WATER RESOURCES</v>
      </c>
      <c r="C10709" s="8" t="s">
        <v>7</v>
      </c>
      <c r="D10709" s="8" t="str">
        <f t="shared" si="2170"/>
        <v>WCA2118</v>
      </c>
      <c r="E10709">
        <v>2118</v>
      </c>
      <c r="F10709" t="str">
        <f>VLOOKUP(D10709,'Fund List'!$A$2:$F$1324,6,FALSE)</f>
        <v>WBF - NEVADA RESOURCE</v>
      </c>
      <c r="G10709" s="3">
        <v>14</v>
      </c>
      <c r="I10709" s="24">
        <f>$G10709/$G$10*I$5</f>
        <v>15.118138549974777</v>
      </c>
    </row>
    <row r="10710" spans="1:9" hidden="1" outlineLevel="3" x14ac:dyDescent="0.25">
      <c r="A10710" t="s">
        <v>139</v>
      </c>
      <c r="B10710" t="str">
        <f>VLOOKUP(A10710,'AGENCY CODES'!$C$4:$F$139,3,FALSE)</f>
        <v>WATER RESOURCES</v>
      </c>
      <c r="C10710" s="8" t="s">
        <v>8</v>
      </c>
      <c r="D10710" s="8" t="str">
        <f t="shared" si="2170"/>
        <v>WCA2118</v>
      </c>
      <c r="E10710">
        <v>2118</v>
      </c>
      <c r="F10710" t="str">
        <f>VLOOKUP(D10710,'Fund List'!$A$2:$F$1324,6,FALSE)</f>
        <v>WBF - NEVADA RESOURCE</v>
      </c>
      <c r="G10710" s="3">
        <v>12</v>
      </c>
      <c r="I10710" s="24">
        <f>$G10710/$G$10*I$5</f>
        <v>12.958404471406952</v>
      </c>
    </row>
    <row r="10711" spans="1:9" hidden="1" outlineLevel="3" x14ac:dyDescent="0.25">
      <c r="A10711" t="s">
        <v>139</v>
      </c>
      <c r="B10711" t="str">
        <f>VLOOKUP(A10711,'AGENCY CODES'!$C$4:$F$139,3,FALSE)</f>
        <v>WATER RESOURCES</v>
      </c>
      <c r="C10711" s="8" t="s">
        <v>12</v>
      </c>
      <c r="D10711" s="8" t="str">
        <f t="shared" si="2170"/>
        <v>WCA2118</v>
      </c>
      <c r="E10711">
        <v>2118</v>
      </c>
      <c r="F10711" t="str">
        <f>VLOOKUP(D10711,'Fund List'!$A$2:$F$1324,6,FALSE)</f>
        <v>WBF - NEVADA RESOURCE</v>
      </c>
      <c r="G10711" s="3">
        <v>1</v>
      </c>
      <c r="I10711" s="24">
        <f>$G10711/$G$10*I$5</f>
        <v>1.0798670392839127</v>
      </c>
    </row>
    <row r="10712" spans="1:9" outlineLevel="2" collapsed="1" x14ac:dyDescent="0.25">
      <c r="F10712" s="1" t="s">
        <v>4815</v>
      </c>
      <c r="I10712" s="24">
        <f t="shared" ref="I10712" si="2173">SUBTOTAL(9,I10709:I10711)</f>
        <v>29.156410060665642</v>
      </c>
    </row>
    <row r="10713" spans="1:9" hidden="1" outlineLevel="3" x14ac:dyDescent="0.25">
      <c r="A10713" t="s">
        <v>139</v>
      </c>
      <c r="B10713" t="str">
        <f>VLOOKUP(A10713,'AGENCY CODES'!$C$4:$F$139,3,FALSE)</f>
        <v>WATER RESOURCES</v>
      </c>
      <c r="C10713" s="8" t="s">
        <v>3</v>
      </c>
      <c r="D10713" s="8" t="str">
        <f t="shared" si="2170"/>
        <v>WCA2119</v>
      </c>
      <c r="E10713">
        <v>2119</v>
      </c>
      <c r="F10713" t="str">
        <f>VLOOKUP(D10713,'Fund List'!$A$2:$F$1324,6,FALSE)</f>
        <v>WBF - GRANTS AND DONATIONS</v>
      </c>
      <c r="G10713" s="3">
        <v>1</v>
      </c>
      <c r="I10713" s="24">
        <f t="shared" ref="I10713:I10720" si="2174">$G10713/$G$10*I$5</f>
        <v>1.0798670392839127</v>
      </c>
    </row>
    <row r="10714" spans="1:9" hidden="1" outlineLevel="3" x14ac:dyDescent="0.25">
      <c r="A10714" t="s">
        <v>139</v>
      </c>
      <c r="B10714" t="str">
        <f>VLOOKUP(A10714,'AGENCY CODES'!$C$4:$F$139,3,FALSE)</f>
        <v>WATER RESOURCES</v>
      </c>
      <c r="C10714" s="8" t="s">
        <v>6</v>
      </c>
      <c r="D10714" s="8" t="str">
        <f t="shared" si="2170"/>
        <v>WCA2119</v>
      </c>
      <c r="E10714">
        <v>2119</v>
      </c>
      <c r="F10714" t="str">
        <f>VLOOKUP(D10714,'Fund List'!$A$2:$F$1324,6,FALSE)</f>
        <v>WBF - GRANTS AND DONATIONS</v>
      </c>
      <c r="G10714" s="3">
        <v>12</v>
      </c>
      <c r="I10714" s="24">
        <f t="shared" si="2174"/>
        <v>12.958404471406952</v>
      </c>
    </row>
    <row r="10715" spans="1:9" hidden="1" outlineLevel="3" x14ac:dyDescent="0.25">
      <c r="A10715" t="s">
        <v>139</v>
      </c>
      <c r="B10715" t="str">
        <f>VLOOKUP(A10715,'AGENCY CODES'!$C$4:$F$139,3,FALSE)</f>
        <v>WATER RESOURCES</v>
      </c>
      <c r="C10715" s="8" t="s">
        <v>7</v>
      </c>
      <c r="D10715" s="8" t="str">
        <f t="shared" si="2170"/>
        <v>WCA2119</v>
      </c>
      <c r="E10715">
        <v>2119</v>
      </c>
      <c r="F10715" t="str">
        <f>VLOOKUP(D10715,'Fund List'!$A$2:$F$1324,6,FALSE)</f>
        <v>WBF - GRANTS AND DONATIONS</v>
      </c>
      <c r="G10715" s="3">
        <v>23</v>
      </c>
      <c r="I10715" s="24">
        <f t="shared" si="2174"/>
        <v>24.836941903529993</v>
      </c>
    </row>
    <row r="10716" spans="1:9" hidden="1" outlineLevel="3" x14ac:dyDescent="0.25">
      <c r="A10716" t="s">
        <v>139</v>
      </c>
      <c r="B10716" t="str">
        <f>VLOOKUP(A10716,'AGENCY CODES'!$C$4:$F$139,3,FALSE)</f>
        <v>WATER RESOURCES</v>
      </c>
      <c r="C10716" s="8" t="s">
        <v>8</v>
      </c>
      <c r="D10716" s="8" t="str">
        <f t="shared" si="2170"/>
        <v>WCA2119</v>
      </c>
      <c r="E10716">
        <v>2119</v>
      </c>
      <c r="F10716" t="str">
        <f>VLOOKUP(D10716,'Fund List'!$A$2:$F$1324,6,FALSE)</f>
        <v>WBF - GRANTS AND DONATIONS</v>
      </c>
      <c r="G10716" s="3">
        <v>12</v>
      </c>
      <c r="I10716" s="24">
        <f t="shared" si="2174"/>
        <v>12.958404471406952</v>
      </c>
    </row>
    <row r="10717" spans="1:9" hidden="1" outlineLevel="3" x14ac:dyDescent="0.25">
      <c r="A10717" t="s">
        <v>139</v>
      </c>
      <c r="B10717" t="str">
        <f>VLOOKUP(A10717,'AGENCY CODES'!$C$4:$F$139,3,FALSE)</f>
        <v>WATER RESOURCES</v>
      </c>
      <c r="C10717" s="8" t="s">
        <v>10</v>
      </c>
      <c r="D10717" s="8" t="str">
        <f t="shared" si="2170"/>
        <v>WCA2119</v>
      </c>
      <c r="E10717">
        <v>2119</v>
      </c>
      <c r="F10717" t="str">
        <f>VLOOKUP(D10717,'Fund List'!$A$2:$F$1324,6,FALSE)</f>
        <v>WBF - GRANTS AND DONATIONS</v>
      </c>
      <c r="G10717" s="3">
        <v>7</v>
      </c>
      <c r="I10717" s="24">
        <f t="shared" si="2174"/>
        <v>7.5590692749873885</v>
      </c>
    </row>
    <row r="10718" spans="1:9" hidden="1" outlineLevel="3" x14ac:dyDescent="0.25">
      <c r="A10718" t="s">
        <v>139</v>
      </c>
      <c r="B10718" t="str">
        <f>VLOOKUP(A10718,'AGENCY CODES'!$C$4:$F$139,3,FALSE)</f>
        <v>WATER RESOURCES</v>
      </c>
      <c r="C10718" s="8" t="s">
        <v>11</v>
      </c>
      <c r="D10718" s="8" t="str">
        <f t="shared" si="2170"/>
        <v>WCA2119</v>
      </c>
      <c r="E10718">
        <v>2119</v>
      </c>
      <c r="F10718" t="str">
        <f>VLOOKUP(D10718,'Fund List'!$A$2:$F$1324,6,FALSE)</f>
        <v>WBF - GRANTS AND DONATIONS</v>
      </c>
      <c r="G10718" s="3">
        <v>8</v>
      </c>
      <c r="I10718" s="24">
        <f t="shared" si="2174"/>
        <v>8.6389363142713016</v>
      </c>
    </row>
    <row r="10719" spans="1:9" hidden="1" outlineLevel="3" x14ac:dyDescent="0.25">
      <c r="A10719" t="s">
        <v>139</v>
      </c>
      <c r="B10719" t="str">
        <f>VLOOKUP(A10719,'AGENCY CODES'!$C$4:$F$139,3,FALSE)</f>
        <v>WATER RESOURCES</v>
      </c>
      <c r="C10719" s="8" t="s">
        <v>12</v>
      </c>
      <c r="D10719" s="8" t="str">
        <f t="shared" si="2170"/>
        <v>WCA2119</v>
      </c>
      <c r="E10719">
        <v>2119</v>
      </c>
      <c r="F10719" t="str">
        <f>VLOOKUP(D10719,'Fund List'!$A$2:$F$1324,6,FALSE)</f>
        <v>WBF - GRANTS AND DONATIONS</v>
      </c>
      <c r="G10719" s="3">
        <v>2</v>
      </c>
      <c r="I10719" s="24">
        <f t="shared" si="2174"/>
        <v>2.1597340785678254</v>
      </c>
    </row>
    <row r="10720" spans="1:9" hidden="1" outlineLevel="3" x14ac:dyDescent="0.25">
      <c r="A10720" t="s">
        <v>139</v>
      </c>
      <c r="B10720" t="str">
        <f>VLOOKUP(A10720,'AGENCY CODES'!$C$4:$F$139,3,FALSE)</f>
        <v>WATER RESOURCES</v>
      </c>
      <c r="C10720" s="8">
        <v>2</v>
      </c>
      <c r="D10720" s="8" t="str">
        <f t="shared" si="2170"/>
        <v>WCA2119</v>
      </c>
      <c r="E10720">
        <v>2119</v>
      </c>
      <c r="F10720" t="str">
        <f>VLOOKUP(D10720,'Fund List'!$A$2:$F$1324,6,FALSE)</f>
        <v>WBF - GRANTS AND DONATIONS</v>
      </c>
      <c r="G10720" s="3">
        <v>8</v>
      </c>
      <c r="I10720" s="24">
        <f t="shared" si="2174"/>
        <v>8.6389363142713016</v>
      </c>
    </row>
    <row r="10721" spans="1:9" outlineLevel="2" collapsed="1" x14ac:dyDescent="0.25">
      <c r="F10721" s="1" t="s">
        <v>4816</v>
      </c>
      <c r="I10721" s="24">
        <f t="shared" ref="I10721" si="2175">SUBTOTAL(9,I10713:I10720)</f>
        <v>78.830293867725629</v>
      </c>
    </row>
    <row r="10722" spans="1:9" hidden="1" outlineLevel="3" x14ac:dyDescent="0.25">
      <c r="A10722" t="s">
        <v>139</v>
      </c>
      <c r="B10722" t="str">
        <f>VLOOKUP(A10722,'AGENCY CODES'!$C$4:$F$139,3,FALSE)</f>
        <v>WATER RESOURCES</v>
      </c>
      <c r="C10722" s="8" t="s">
        <v>3</v>
      </c>
      <c r="D10722" s="8" t="str">
        <f t="shared" si="2170"/>
        <v>WCA2120</v>
      </c>
      <c r="E10722">
        <v>2120</v>
      </c>
      <c r="F10722" t="str">
        <f>VLOOKUP(D10722,'Fund List'!$A$2:$F$1324,6,FALSE)</f>
        <v>WBF - IN LIEU PAYMENTS</v>
      </c>
      <c r="G10722" s="3">
        <v>4</v>
      </c>
      <c r="I10722" s="24">
        <f>$G10722/$G$10*I$5</f>
        <v>4.3194681571356508</v>
      </c>
    </row>
    <row r="10723" spans="1:9" hidden="1" outlineLevel="3" x14ac:dyDescent="0.25">
      <c r="A10723" t="s">
        <v>139</v>
      </c>
      <c r="B10723" t="str">
        <f>VLOOKUP(A10723,'AGENCY CODES'!$C$4:$F$139,3,FALSE)</f>
        <v>WATER RESOURCES</v>
      </c>
      <c r="C10723" s="8" t="s">
        <v>10</v>
      </c>
      <c r="D10723" s="8" t="str">
        <f t="shared" si="2170"/>
        <v>WCA2120</v>
      </c>
      <c r="E10723">
        <v>2120</v>
      </c>
      <c r="F10723" t="str">
        <f>VLOOKUP(D10723,'Fund List'!$A$2:$F$1324,6,FALSE)</f>
        <v>WBF - IN LIEU PAYMENTS</v>
      </c>
      <c r="G10723" s="3">
        <v>5</v>
      </c>
      <c r="I10723" s="24">
        <f>$G10723/$G$10*I$5</f>
        <v>5.3993351964195639</v>
      </c>
    </row>
    <row r="10724" spans="1:9" hidden="1" outlineLevel="3" x14ac:dyDescent="0.25">
      <c r="A10724" t="s">
        <v>139</v>
      </c>
      <c r="B10724" t="str">
        <f>VLOOKUP(A10724,'AGENCY CODES'!$C$4:$F$139,3,FALSE)</f>
        <v>WATER RESOURCES</v>
      </c>
      <c r="C10724" s="8" t="s">
        <v>11</v>
      </c>
      <c r="D10724" s="8" t="str">
        <f t="shared" si="2170"/>
        <v>WCA2120</v>
      </c>
      <c r="E10724">
        <v>2120</v>
      </c>
      <c r="F10724" t="str">
        <f>VLOOKUP(D10724,'Fund List'!$A$2:$F$1324,6,FALSE)</f>
        <v>WBF - IN LIEU PAYMENTS</v>
      </c>
      <c r="G10724" s="3">
        <v>5</v>
      </c>
      <c r="I10724" s="24">
        <f>$G10724/$G$10*I$5</f>
        <v>5.3993351964195639</v>
      </c>
    </row>
    <row r="10725" spans="1:9" hidden="1" outlineLevel="3" x14ac:dyDescent="0.25">
      <c r="A10725" t="s">
        <v>139</v>
      </c>
      <c r="B10725" t="str">
        <f>VLOOKUP(A10725,'AGENCY CODES'!$C$4:$F$139,3,FALSE)</f>
        <v>WATER RESOURCES</v>
      </c>
      <c r="C10725" s="8" t="s">
        <v>12</v>
      </c>
      <c r="D10725" s="8" t="str">
        <f t="shared" si="2170"/>
        <v>WCA2120</v>
      </c>
      <c r="E10725">
        <v>2120</v>
      </c>
      <c r="F10725" t="str">
        <f>VLOOKUP(D10725,'Fund List'!$A$2:$F$1324,6,FALSE)</f>
        <v>WBF - IN LIEU PAYMENTS</v>
      </c>
      <c r="G10725" s="3">
        <v>2</v>
      </c>
      <c r="I10725" s="24">
        <f>$G10725/$G$10*I$5</f>
        <v>2.1597340785678254</v>
      </c>
    </row>
    <row r="10726" spans="1:9" hidden="1" outlineLevel="3" x14ac:dyDescent="0.25">
      <c r="A10726" t="s">
        <v>139</v>
      </c>
      <c r="B10726" t="str">
        <f>VLOOKUP(A10726,'AGENCY CODES'!$C$4:$F$139,3,FALSE)</f>
        <v>WATER RESOURCES</v>
      </c>
      <c r="C10726" s="8">
        <v>2</v>
      </c>
      <c r="D10726" s="8" t="str">
        <f t="shared" si="2170"/>
        <v>WCA2120</v>
      </c>
      <c r="E10726">
        <v>2120</v>
      </c>
      <c r="F10726" t="str">
        <f>VLOOKUP(D10726,'Fund List'!$A$2:$F$1324,6,FALSE)</f>
        <v>WBF - IN LIEU PAYMENTS</v>
      </c>
      <c r="G10726" s="3">
        <v>5</v>
      </c>
      <c r="I10726" s="24">
        <f>$G10726/$G$10*I$5</f>
        <v>5.3993351964195639</v>
      </c>
    </row>
    <row r="10727" spans="1:9" outlineLevel="2" collapsed="1" x14ac:dyDescent="0.25">
      <c r="F10727" s="1" t="s">
        <v>4817</v>
      </c>
      <c r="I10727" s="24">
        <f t="shared" ref="I10727" si="2176">SUBTOTAL(9,I10722:I10726)</f>
        <v>22.677207824962167</v>
      </c>
    </row>
    <row r="10728" spans="1:9" hidden="1" outlineLevel="3" x14ac:dyDescent="0.25">
      <c r="A10728" t="s">
        <v>139</v>
      </c>
      <c r="B10728" t="str">
        <f>VLOOKUP(A10728,'AGENCY CODES'!$C$4:$F$139,3,FALSE)</f>
        <v>WATER RESOURCES</v>
      </c>
      <c r="C10728" s="8" t="s">
        <v>1</v>
      </c>
      <c r="D10728" s="8" t="str">
        <f t="shared" si="2170"/>
        <v>WCA2121</v>
      </c>
      <c r="E10728">
        <v>2121</v>
      </c>
      <c r="F10728" t="str">
        <f>VLOOKUP(D10728,'Fund List'!$A$2:$F$1324,6,FALSE)</f>
        <v>WBF - ADMIN</v>
      </c>
      <c r="G10728" s="3">
        <v>36</v>
      </c>
      <c r="I10728" s="24">
        <f t="shared" ref="I10728:I10740" si="2177">$G10728/$G$10*I$5</f>
        <v>38.875213414220859</v>
      </c>
    </row>
    <row r="10729" spans="1:9" hidden="1" outlineLevel="3" x14ac:dyDescent="0.25">
      <c r="A10729" t="s">
        <v>139</v>
      </c>
      <c r="B10729" t="str">
        <f>VLOOKUP(A10729,'AGENCY CODES'!$C$4:$F$139,3,FALSE)</f>
        <v>WATER RESOURCES</v>
      </c>
      <c r="C10729" s="8" t="s">
        <v>22</v>
      </c>
      <c r="D10729" s="8" t="str">
        <f t="shared" si="2170"/>
        <v>WCA2121</v>
      </c>
      <c r="E10729">
        <v>2121</v>
      </c>
      <c r="F10729" t="str">
        <f>VLOOKUP(D10729,'Fund List'!$A$2:$F$1324,6,FALSE)</f>
        <v>WBF - ADMIN</v>
      </c>
      <c r="G10729" s="3">
        <v>9</v>
      </c>
      <c r="I10729" s="24">
        <f t="shared" si="2177"/>
        <v>9.7188033535552147</v>
      </c>
    </row>
    <row r="10730" spans="1:9" hidden="1" outlineLevel="3" x14ac:dyDescent="0.25">
      <c r="A10730" t="s">
        <v>139</v>
      </c>
      <c r="B10730" t="str">
        <f>VLOOKUP(A10730,'AGENCY CODES'!$C$4:$F$139,3,FALSE)</f>
        <v>WATER RESOURCES</v>
      </c>
      <c r="C10730" s="8" t="s">
        <v>3</v>
      </c>
      <c r="D10730" s="8" t="str">
        <f t="shared" si="2170"/>
        <v>WCA2121</v>
      </c>
      <c r="E10730">
        <v>2121</v>
      </c>
      <c r="F10730" t="str">
        <f>VLOOKUP(D10730,'Fund List'!$A$2:$F$1324,6,FALSE)</f>
        <v>WBF - ADMIN</v>
      </c>
      <c r="G10730" s="3">
        <v>9</v>
      </c>
      <c r="I10730" s="24">
        <f t="shared" si="2177"/>
        <v>9.7188033535552147</v>
      </c>
    </row>
    <row r="10731" spans="1:9" hidden="1" outlineLevel="3" x14ac:dyDescent="0.25">
      <c r="A10731" t="s">
        <v>139</v>
      </c>
      <c r="B10731" t="str">
        <f>VLOOKUP(A10731,'AGENCY CODES'!$C$4:$F$139,3,FALSE)</f>
        <v>WATER RESOURCES</v>
      </c>
      <c r="C10731" s="8" t="s">
        <v>4</v>
      </c>
      <c r="D10731" s="8" t="str">
        <f t="shared" si="2170"/>
        <v>WCA2121</v>
      </c>
      <c r="E10731">
        <v>2121</v>
      </c>
      <c r="F10731" t="str">
        <f>VLOOKUP(D10731,'Fund List'!$A$2:$F$1324,6,FALSE)</f>
        <v>WBF - ADMIN</v>
      </c>
      <c r="G10731" s="3">
        <v>2</v>
      </c>
      <c r="I10731" s="24">
        <f t="shared" si="2177"/>
        <v>2.1597340785678254</v>
      </c>
    </row>
    <row r="10732" spans="1:9" hidden="1" outlineLevel="3" x14ac:dyDescent="0.25">
      <c r="A10732" t="s">
        <v>139</v>
      </c>
      <c r="B10732" t="str">
        <f>VLOOKUP(A10732,'AGENCY CODES'!$C$4:$F$139,3,FALSE)</f>
        <v>WATER RESOURCES</v>
      </c>
      <c r="C10732" s="8" t="s">
        <v>6</v>
      </c>
      <c r="D10732" s="8" t="str">
        <f t="shared" si="2170"/>
        <v>WCA2121</v>
      </c>
      <c r="E10732">
        <v>2121</v>
      </c>
      <c r="F10732" t="str">
        <f>VLOOKUP(D10732,'Fund List'!$A$2:$F$1324,6,FALSE)</f>
        <v>WBF - ADMIN</v>
      </c>
      <c r="G10732" s="3">
        <v>54</v>
      </c>
      <c r="I10732" s="24">
        <f t="shared" si="2177"/>
        <v>58.312820121331292</v>
      </c>
    </row>
    <row r="10733" spans="1:9" hidden="1" outlineLevel="3" x14ac:dyDescent="0.25">
      <c r="A10733" t="s">
        <v>139</v>
      </c>
      <c r="B10733" t="str">
        <f>VLOOKUP(A10733,'AGENCY CODES'!$C$4:$F$139,3,FALSE)</f>
        <v>WATER RESOURCES</v>
      </c>
      <c r="C10733" s="8" t="s">
        <v>7</v>
      </c>
      <c r="D10733" s="8" t="str">
        <f t="shared" si="2170"/>
        <v>WCA2121</v>
      </c>
      <c r="E10733">
        <v>2121</v>
      </c>
      <c r="F10733" t="str">
        <f>VLOOKUP(D10733,'Fund List'!$A$2:$F$1324,6,FALSE)</f>
        <v>WBF - ADMIN</v>
      </c>
      <c r="G10733" s="3">
        <v>42</v>
      </c>
      <c r="I10733" s="24">
        <f t="shared" si="2177"/>
        <v>45.354415649924334</v>
      </c>
    </row>
    <row r="10734" spans="1:9" hidden="1" outlineLevel="3" x14ac:dyDescent="0.25">
      <c r="A10734" t="s">
        <v>139</v>
      </c>
      <c r="B10734" t="str">
        <f>VLOOKUP(A10734,'AGENCY CODES'!$C$4:$F$139,3,FALSE)</f>
        <v>WATER RESOURCES</v>
      </c>
      <c r="C10734" s="8" t="s">
        <v>8</v>
      </c>
      <c r="D10734" s="8" t="str">
        <f t="shared" si="2170"/>
        <v>WCA2121</v>
      </c>
      <c r="E10734">
        <v>2121</v>
      </c>
      <c r="F10734" t="str">
        <f>VLOOKUP(D10734,'Fund List'!$A$2:$F$1324,6,FALSE)</f>
        <v>WBF - ADMIN</v>
      </c>
      <c r="G10734" s="3">
        <v>12</v>
      </c>
      <c r="I10734" s="24">
        <f t="shared" si="2177"/>
        <v>12.958404471406952</v>
      </c>
    </row>
    <row r="10735" spans="1:9" hidden="1" outlineLevel="3" x14ac:dyDescent="0.25">
      <c r="A10735" t="s">
        <v>139</v>
      </c>
      <c r="B10735" t="str">
        <f>VLOOKUP(A10735,'AGENCY CODES'!$C$4:$F$139,3,FALSE)</f>
        <v>WATER RESOURCES</v>
      </c>
      <c r="C10735" s="8" t="s">
        <v>10</v>
      </c>
      <c r="D10735" s="8" t="str">
        <f t="shared" si="2170"/>
        <v>WCA2121</v>
      </c>
      <c r="E10735">
        <v>2121</v>
      </c>
      <c r="F10735" t="str">
        <f>VLOOKUP(D10735,'Fund List'!$A$2:$F$1324,6,FALSE)</f>
        <v>WBF - ADMIN</v>
      </c>
      <c r="G10735" s="3">
        <v>11</v>
      </c>
      <c r="I10735" s="24">
        <f t="shared" si="2177"/>
        <v>11.878537432123041</v>
      </c>
    </row>
    <row r="10736" spans="1:9" hidden="1" outlineLevel="3" x14ac:dyDescent="0.25">
      <c r="A10736" t="s">
        <v>139</v>
      </c>
      <c r="B10736" t="str">
        <f>VLOOKUP(A10736,'AGENCY CODES'!$C$4:$F$139,3,FALSE)</f>
        <v>WATER RESOURCES</v>
      </c>
      <c r="C10736" s="8" t="s">
        <v>11</v>
      </c>
      <c r="D10736" s="8" t="str">
        <f t="shared" si="2170"/>
        <v>WCA2121</v>
      </c>
      <c r="E10736">
        <v>2121</v>
      </c>
      <c r="F10736" t="str">
        <f>VLOOKUP(D10736,'Fund List'!$A$2:$F$1324,6,FALSE)</f>
        <v>WBF - ADMIN</v>
      </c>
      <c r="G10736" s="3">
        <v>15</v>
      </c>
      <c r="I10736" s="24">
        <f t="shared" si="2177"/>
        <v>16.198005589258692</v>
      </c>
    </row>
    <row r="10737" spans="1:9" hidden="1" outlineLevel="3" x14ac:dyDescent="0.25">
      <c r="A10737" t="s">
        <v>139</v>
      </c>
      <c r="B10737" t="str">
        <f>VLOOKUP(A10737,'AGENCY CODES'!$C$4:$F$139,3,FALSE)</f>
        <v>WATER RESOURCES</v>
      </c>
      <c r="C10737" s="8" t="s">
        <v>12</v>
      </c>
      <c r="D10737" s="8" t="str">
        <f t="shared" si="2170"/>
        <v>WCA2121</v>
      </c>
      <c r="E10737">
        <v>2121</v>
      </c>
      <c r="F10737" t="str">
        <f>VLOOKUP(D10737,'Fund List'!$A$2:$F$1324,6,FALSE)</f>
        <v>WBF - ADMIN</v>
      </c>
      <c r="G10737" s="3">
        <v>3</v>
      </c>
      <c r="I10737" s="24">
        <f t="shared" si="2177"/>
        <v>3.2396011178517381</v>
      </c>
    </row>
    <row r="10738" spans="1:9" hidden="1" outlineLevel="3" x14ac:dyDescent="0.25">
      <c r="A10738" t="s">
        <v>139</v>
      </c>
      <c r="B10738" t="str">
        <f>VLOOKUP(A10738,'AGENCY CODES'!$C$4:$F$139,3,FALSE)</f>
        <v>WATER RESOURCES</v>
      </c>
      <c r="C10738" s="8">
        <v>1</v>
      </c>
      <c r="D10738" s="8" t="str">
        <f t="shared" si="2170"/>
        <v>WCA2121</v>
      </c>
      <c r="E10738">
        <v>2121</v>
      </c>
      <c r="F10738" t="str">
        <f>VLOOKUP(D10738,'Fund List'!$A$2:$F$1324,6,FALSE)</f>
        <v>WBF - ADMIN</v>
      </c>
      <c r="G10738" s="3">
        <v>2</v>
      </c>
      <c r="I10738" s="24">
        <f t="shared" si="2177"/>
        <v>2.1597340785678254</v>
      </c>
    </row>
    <row r="10739" spans="1:9" hidden="1" outlineLevel="3" x14ac:dyDescent="0.25">
      <c r="A10739" t="s">
        <v>139</v>
      </c>
      <c r="B10739" t="str">
        <f>VLOOKUP(A10739,'AGENCY CODES'!$C$4:$F$139,3,FALSE)</f>
        <v>WATER RESOURCES</v>
      </c>
      <c r="C10739" s="8">
        <v>2</v>
      </c>
      <c r="D10739" s="8" t="str">
        <f t="shared" si="2170"/>
        <v>WCA2121</v>
      </c>
      <c r="E10739">
        <v>2121</v>
      </c>
      <c r="F10739" t="str">
        <f>VLOOKUP(D10739,'Fund List'!$A$2:$F$1324,6,FALSE)</f>
        <v>WBF - ADMIN</v>
      </c>
      <c r="G10739" s="3">
        <v>13</v>
      </c>
      <c r="I10739" s="24">
        <f t="shared" si="2177"/>
        <v>14.038271510690866</v>
      </c>
    </row>
    <row r="10740" spans="1:9" hidden="1" outlineLevel="3" x14ac:dyDescent="0.25">
      <c r="A10740" t="s">
        <v>139</v>
      </c>
      <c r="B10740" t="str">
        <f>VLOOKUP(A10740,'AGENCY CODES'!$C$4:$F$139,3,FALSE)</f>
        <v>WATER RESOURCES</v>
      </c>
      <c r="C10740" s="8">
        <v>8</v>
      </c>
      <c r="D10740" s="8" t="str">
        <f t="shared" si="2170"/>
        <v>WCA2121</v>
      </c>
      <c r="E10740">
        <v>2121</v>
      </c>
      <c r="F10740" t="str">
        <f>VLOOKUP(D10740,'Fund List'!$A$2:$F$1324,6,FALSE)</f>
        <v>WBF - ADMIN</v>
      </c>
      <c r="G10740" s="3">
        <v>705</v>
      </c>
      <c r="I10740" s="24">
        <f t="shared" si="2177"/>
        <v>761.30626269515847</v>
      </c>
    </row>
    <row r="10741" spans="1:9" outlineLevel="2" collapsed="1" x14ac:dyDescent="0.25">
      <c r="F10741" s="1" t="s">
        <v>4818</v>
      </c>
      <c r="I10741" s="24">
        <f t="shared" ref="I10741" si="2178">SUBTOTAL(9,I10728:I10740)</f>
        <v>985.91860686621237</v>
      </c>
    </row>
    <row r="10742" spans="1:9" hidden="1" outlineLevel="3" x14ac:dyDescent="0.25">
      <c r="A10742" t="s">
        <v>139</v>
      </c>
      <c r="B10742" t="str">
        <f>VLOOKUP(A10742,'AGENCY CODES'!$C$4:$F$139,3,FALSE)</f>
        <v>WATER RESOURCES</v>
      </c>
      <c r="C10742" s="8" t="s">
        <v>1</v>
      </c>
      <c r="D10742" s="8" t="str">
        <f t="shared" si="2170"/>
        <v>WCA2191</v>
      </c>
      <c r="E10742">
        <v>2191</v>
      </c>
      <c r="F10742" t="str">
        <f>VLOOKUP(D10742,'Fund List'!$A$2:$F$1324,6,FALSE)</f>
        <v>GENERAL ADJUDICATION FUND</v>
      </c>
      <c r="G10742" s="3">
        <v>4</v>
      </c>
      <c r="I10742" s="24">
        <f t="shared" ref="I10742:I10750" si="2179">$G10742/$G$10*I$5</f>
        <v>4.3194681571356508</v>
      </c>
    </row>
    <row r="10743" spans="1:9" hidden="1" outlineLevel="3" x14ac:dyDescent="0.25">
      <c r="A10743" t="s">
        <v>139</v>
      </c>
      <c r="B10743" t="str">
        <f>VLOOKUP(A10743,'AGENCY CODES'!$C$4:$F$139,3,FALSE)</f>
        <v>WATER RESOURCES</v>
      </c>
      <c r="C10743" s="8" t="s">
        <v>22</v>
      </c>
      <c r="D10743" s="8" t="str">
        <f t="shared" si="2170"/>
        <v>WCA2191</v>
      </c>
      <c r="E10743">
        <v>2191</v>
      </c>
      <c r="F10743" t="str">
        <f>VLOOKUP(D10743,'Fund List'!$A$2:$F$1324,6,FALSE)</f>
        <v>GENERAL ADJUDICATION FUND</v>
      </c>
      <c r="G10743" s="3">
        <v>1</v>
      </c>
      <c r="I10743" s="24">
        <f t="shared" si="2179"/>
        <v>1.0798670392839127</v>
      </c>
    </row>
    <row r="10744" spans="1:9" hidden="1" outlineLevel="3" x14ac:dyDescent="0.25">
      <c r="A10744" t="s">
        <v>139</v>
      </c>
      <c r="B10744" t="str">
        <f>VLOOKUP(A10744,'AGENCY CODES'!$C$4:$F$139,3,FALSE)</f>
        <v>WATER RESOURCES</v>
      </c>
      <c r="C10744" s="8" t="s">
        <v>3</v>
      </c>
      <c r="D10744" s="8" t="str">
        <f t="shared" si="2170"/>
        <v>WCA2191</v>
      </c>
      <c r="E10744">
        <v>2191</v>
      </c>
      <c r="F10744" t="str">
        <f>VLOOKUP(D10744,'Fund List'!$A$2:$F$1324,6,FALSE)</f>
        <v>GENERAL ADJUDICATION FUND</v>
      </c>
      <c r="G10744" s="3">
        <v>52</v>
      </c>
      <c r="I10744" s="24">
        <f t="shared" si="2179"/>
        <v>56.153086042763462</v>
      </c>
    </row>
    <row r="10745" spans="1:9" hidden="1" outlineLevel="3" x14ac:dyDescent="0.25">
      <c r="A10745" t="s">
        <v>139</v>
      </c>
      <c r="B10745" t="str">
        <f>VLOOKUP(A10745,'AGENCY CODES'!$C$4:$F$139,3,FALSE)</f>
        <v>WATER RESOURCES</v>
      </c>
      <c r="C10745" s="8" t="s">
        <v>6</v>
      </c>
      <c r="D10745" s="8" t="str">
        <f t="shared" si="2170"/>
        <v>WCA2191</v>
      </c>
      <c r="E10745">
        <v>2191</v>
      </c>
      <c r="F10745" t="str">
        <f>VLOOKUP(D10745,'Fund List'!$A$2:$F$1324,6,FALSE)</f>
        <v>GENERAL ADJUDICATION FUND</v>
      </c>
      <c r="G10745" s="3">
        <v>7</v>
      </c>
      <c r="I10745" s="24">
        <f t="shared" si="2179"/>
        <v>7.5590692749873885</v>
      </c>
    </row>
    <row r="10746" spans="1:9" hidden="1" outlineLevel="3" x14ac:dyDescent="0.25">
      <c r="A10746" t="s">
        <v>139</v>
      </c>
      <c r="B10746" t="str">
        <f>VLOOKUP(A10746,'AGENCY CODES'!$C$4:$F$139,3,FALSE)</f>
        <v>WATER RESOURCES</v>
      </c>
      <c r="C10746" s="8" t="s">
        <v>8</v>
      </c>
      <c r="D10746" s="8" t="str">
        <f t="shared" si="2170"/>
        <v>WCA2191</v>
      </c>
      <c r="E10746">
        <v>2191</v>
      </c>
      <c r="F10746" t="str">
        <f>VLOOKUP(D10746,'Fund List'!$A$2:$F$1324,6,FALSE)</f>
        <v>GENERAL ADJUDICATION FUND</v>
      </c>
      <c r="G10746" s="3">
        <v>3</v>
      </c>
      <c r="I10746" s="24">
        <f t="shared" si="2179"/>
        <v>3.2396011178517381</v>
      </c>
    </row>
    <row r="10747" spans="1:9" hidden="1" outlineLevel="3" x14ac:dyDescent="0.25">
      <c r="A10747" t="s">
        <v>139</v>
      </c>
      <c r="B10747" t="str">
        <f>VLOOKUP(A10747,'AGENCY CODES'!$C$4:$F$139,3,FALSE)</f>
        <v>WATER RESOURCES</v>
      </c>
      <c r="C10747" s="8" t="s">
        <v>10</v>
      </c>
      <c r="D10747" s="8" t="str">
        <f t="shared" si="2170"/>
        <v>WCA2191</v>
      </c>
      <c r="E10747">
        <v>2191</v>
      </c>
      <c r="F10747" t="str">
        <f>VLOOKUP(D10747,'Fund List'!$A$2:$F$1324,6,FALSE)</f>
        <v>GENERAL ADJUDICATION FUND</v>
      </c>
      <c r="G10747" s="3">
        <v>10</v>
      </c>
      <c r="I10747" s="24">
        <f t="shared" si="2179"/>
        <v>10.798670392839128</v>
      </c>
    </row>
    <row r="10748" spans="1:9" hidden="1" outlineLevel="3" x14ac:dyDescent="0.25">
      <c r="A10748" t="s">
        <v>139</v>
      </c>
      <c r="B10748" t="str">
        <f>VLOOKUP(A10748,'AGENCY CODES'!$C$4:$F$139,3,FALSE)</f>
        <v>WATER RESOURCES</v>
      </c>
      <c r="C10748" s="8" t="s">
        <v>11</v>
      </c>
      <c r="D10748" s="8" t="str">
        <f t="shared" si="2170"/>
        <v>WCA2191</v>
      </c>
      <c r="E10748">
        <v>2191</v>
      </c>
      <c r="F10748" t="str">
        <f>VLOOKUP(D10748,'Fund List'!$A$2:$F$1324,6,FALSE)</f>
        <v>GENERAL ADJUDICATION FUND</v>
      </c>
      <c r="G10748" s="3">
        <v>11</v>
      </c>
      <c r="I10748" s="24">
        <f t="shared" si="2179"/>
        <v>11.878537432123041</v>
      </c>
    </row>
    <row r="10749" spans="1:9" hidden="1" outlineLevel="3" x14ac:dyDescent="0.25">
      <c r="A10749" t="s">
        <v>139</v>
      </c>
      <c r="B10749" t="str">
        <f>VLOOKUP(A10749,'AGENCY CODES'!$C$4:$F$139,3,FALSE)</f>
        <v>WATER RESOURCES</v>
      </c>
      <c r="C10749" s="8" t="s">
        <v>12</v>
      </c>
      <c r="D10749" s="8" t="str">
        <f t="shared" si="2170"/>
        <v>WCA2191</v>
      </c>
      <c r="E10749">
        <v>2191</v>
      </c>
      <c r="F10749" t="str">
        <f>VLOOKUP(D10749,'Fund List'!$A$2:$F$1324,6,FALSE)</f>
        <v>GENERAL ADJUDICATION FUND</v>
      </c>
      <c r="G10749" s="3">
        <v>2</v>
      </c>
      <c r="I10749" s="24">
        <f t="shared" si="2179"/>
        <v>2.1597340785678254</v>
      </c>
    </row>
    <row r="10750" spans="1:9" hidden="1" outlineLevel="3" x14ac:dyDescent="0.25">
      <c r="A10750" t="s">
        <v>139</v>
      </c>
      <c r="B10750" t="str">
        <f>VLOOKUP(A10750,'AGENCY CODES'!$C$4:$F$139,3,FALSE)</f>
        <v>WATER RESOURCES</v>
      </c>
      <c r="C10750" s="8">
        <v>2</v>
      </c>
      <c r="D10750" s="8" t="str">
        <f t="shared" si="2170"/>
        <v>WCA2191</v>
      </c>
      <c r="E10750">
        <v>2191</v>
      </c>
      <c r="F10750" t="str">
        <f>VLOOKUP(D10750,'Fund List'!$A$2:$F$1324,6,FALSE)</f>
        <v>GENERAL ADJUDICATION FUND</v>
      </c>
      <c r="G10750" s="3">
        <v>11</v>
      </c>
      <c r="I10750" s="24">
        <f t="shared" si="2179"/>
        <v>11.878537432123041</v>
      </c>
    </row>
    <row r="10751" spans="1:9" outlineLevel="2" collapsed="1" x14ac:dyDescent="0.25">
      <c r="F10751" s="1" t="s">
        <v>4819</v>
      </c>
      <c r="I10751" s="24">
        <f t="shared" ref="I10751" si="2180">SUBTOTAL(9,I10742:I10750)</f>
        <v>109.06657096767518</v>
      </c>
    </row>
    <row r="10752" spans="1:9" hidden="1" outlineLevel="3" x14ac:dyDescent="0.25">
      <c r="A10752" t="s">
        <v>139</v>
      </c>
      <c r="B10752" t="str">
        <f>VLOOKUP(A10752,'AGENCY CODES'!$C$4:$F$139,3,FALSE)</f>
        <v>WATER RESOURCES</v>
      </c>
      <c r="C10752" s="8" t="s">
        <v>1</v>
      </c>
      <c r="D10752" s="8" t="str">
        <f t="shared" si="2170"/>
        <v>WCA2218</v>
      </c>
      <c r="E10752">
        <v>2218</v>
      </c>
      <c r="F10752" t="str">
        <f>VLOOKUP(D10752,'Fund List'!$A$2:$F$1324,6,FALSE)</f>
        <v>DAM REPAIR</v>
      </c>
      <c r="G10752" s="3">
        <v>6</v>
      </c>
      <c r="I10752" s="24">
        <f t="shared" ref="I10752:I10764" si="2181">$G10752/$G$10*I$5</f>
        <v>6.4792022357034762</v>
      </c>
    </row>
    <row r="10753" spans="1:9" hidden="1" outlineLevel="3" x14ac:dyDescent="0.25">
      <c r="A10753" t="s">
        <v>139</v>
      </c>
      <c r="B10753" t="str">
        <f>VLOOKUP(A10753,'AGENCY CODES'!$C$4:$F$139,3,FALSE)</f>
        <v>WATER RESOURCES</v>
      </c>
      <c r="C10753" s="8" t="s">
        <v>22</v>
      </c>
      <c r="D10753" s="8" t="str">
        <f t="shared" si="2170"/>
        <v>WCA2218</v>
      </c>
      <c r="E10753">
        <v>2218</v>
      </c>
      <c r="F10753" t="str">
        <f>VLOOKUP(D10753,'Fund List'!$A$2:$F$1324,6,FALSE)</f>
        <v>DAM REPAIR</v>
      </c>
      <c r="G10753" s="3">
        <v>1</v>
      </c>
      <c r="I10753" s="24">
        <f t="shared" si="2181"/>
        <v>1.0798670392839127</v>
      </c>
    </row>
    <row r="10754" spans="1:9" hidden="1" outlineLevel="3" x14ac:dyDescent="0.25">
      <c r="A10754" t="s">
        <v>139</v>
      </c>
      <c r="B10754" t="str">
        <f>VLOOKUP(A10754,'AGENCY CODES'!$C$4:$F$139,3,FALSE)</f>
        <v>WATER RESOURCES</v>
      </c>
      <c r="C10754" s="8" t="s">
        <v>3</v>
      </c>
      <c r="D10754" s="8" t="str">
        <f t="shared" si="2170"/>
        <v>WCA2218</v>
      </c>
      <c r="E10754">
        <v>2218</v>
      </c>
      <c r="F10754" t="str">
        <f>VLOOKUP(D10754,'Fund List'!$A$2:$F$1324,6,FALSE)</f>
        <v>DAM REPAIR</v>
      </c>
      <c r="G10754" s="3">
        <v>45</v>
      </c>
      <c r="I10754" s="24">
        <f t="shared" si="2181"/>
        <v>48.594016767776075</v>
      </c>
    </row>
    <row r="10755" spans="1:9" hidden="1" outlineLevel="3" x14ac:dyDescent="0.25">
      <c r="A10755" t="s">
        <v>139</v>
      </c>
      <c r="B10755" t="str">
        <f>VLOOKUP(A10755,'AGENCY CODES'!$C$4:$F$139,3,FALSE)</f>
        <v>WATER RESOURCES</v>
      </c>
      <c r="C10755" s="8" t="s">
        <v>4</v>
      </c>
      <c r="D10755" s="8" t="str">
        <f t="shared" si="2170"/>
        <v>WCA2218</v>
      </c>
      <c r="E10755">
        <v>2218</v>
      </c>
      <c r="F10755" t="str">
        <f>VLOOKUP(D10755,'Fund List'!$A$2:$F$1324,6,FALSE)</f>
        <v>DAM REPAIR</v>
      </c>
      <c r="G10755" s="3">
        <v>3</v>
      </c>
      <c r="I10755" s="24">
        <f t="shared" si="2181"/>
        <v>3.2396011178517381</v>
      </c>
    </row>
    <row r="10756" spans="1:9" hidden="1" outlineLevel="3" x14ac:dyDescent="0.25">
      <c r="A10756" t="s">
        <v>139</v>
      </c>
      <c r="B10756" t="str">
        <f>VLOOKUP(A10756,'AGENCY CODES'!$C$4:$F$139,3,FALSE)</f>
        <v>WATER RESOURCES</v>
      </c>
      <c r="C10756" s="8" t="s">
        <v>5</v>
      </c>
      <c r="D10756" s="8" t="str">
        <f t="shared" si="2170"/>
        <v>WCA2218</v>
      </c>
      <c r="E10756">
        <v>2218</v>
      </c>
      <c r="F10756" t="str">
        <f>VLOOKUP(D10756,'Fund List'!$A$2:$F$1324,6,FALSE)</f>
        <v>DAM REPAIR</v>
      </c>
      <c r="G10756" s="3">
        <v>1</v>
      </c>
      <c r="I10756" s="24">
        <f t="shared" si="2181"/>
        <v>1.0798670392839127</v>
      </c>
    </row>
    <row r="10757" spans="1:9" hidden="1" outlineLevel="3" x14ac:dyDescent="0.25">
      <c r="A10757" t="s">
        <v>139</v>
      </c>
      <c r="B10757" t="str">
        <f>VLOOKUP(A10757,'AGENCY CODES'!$C$4:$F$139,3,FALSE)</f>
        <v>WATER RESOURCES</v>
      </c>
      <c r="C10757" s="8" t="s">
        <v>6</v>
      </c>
      <c r="D10757" s="8" t="str">
        <f t="shared" si="2170"/>
        <v>WCA2218</v>
      </c>
      <c r="E10757">
        <v>2218</v>
      </c>
      <c r="F10757" t="str">
        <f>VLOOKUP(D10757,'Fund List'!$A$2:$F$1324,6,FALSE)</f>
        <v>DAM REPAIR</v>
      </c>
      <c r="G10757" s="3">
        <v>1</v>
      </c>
      <c r="I10757" s="24">
        <f t="shared" si="2181"/>
        <v>1.0798670392839127</v>
      </c>
    </row>
    <row r="10758" spans="1:9" hidden="1" outlineLevel="3" x14ac:dyDescent="0.25">
      <c r="A10758" t="s">
        <v>139</v>
      </c>
      <c r="B10758" t="str">
        <f>VLOOKUP(A10758,'AGENCY CODES'!$C$4:$F$139,3,FALSE)</f>
        <v>WATER RESOURCES</v>
      </c>
      <c r="C10758" s="8" t="s">
        <v>7</v>
      </c>
      <c r="D10758" s="8" t="str">
        <f t="shared" si="2170"/>
        <v>WCA2218</v>
      </c>
      <c r="E10758">
        <v>2218</v>
      </c>
      <c r="F10758" t="str">
        <f>VLOOKUP(D10758,'Fund List'!$A$2:$F$1324,6,FALSE)</f>
        <v>DAM REPAIR</v>
      </c>
      <c r="G10758" s="3">
        <v>26</v>
      </c>
      <c r="I10758" s="24">
        <f t="shared" si="2181"/>
        <v>28.076543021381731</v>
      </c>
    </row>
    <row r="10759" spans="1:9" hidden="1" outlineLevel="3" x14ac:dyDescent="0.25">
      <c r="A10759" t="s">
        <v>139</v>
      </c>
      <c r="B10759" t="str">
        <f>VLOOKUP(A10759,'AGENCY CODES'!$C$4:$F$139,3,FALSE)</f>
        <v>WATER RESOURCES</v>
      </c>
      <c r="C10759" s="8" t="s">
        <v>8</v>
      </c>
      <c r="D10759" s="8" t="str">
        <f t="shared" si="2170"/>
        <v>WCA2218</v>
      </c>
      <c r="E10759">
        <v>2218</v>
      </c>
      <c r="F10759" t="str">
        <f>VLOOKUP(D10759,'Fund List'!$A$2:$F$1324,6,FALSE)</f>
        <v>DAM REPAIR</v>
      </c>
      <c r="G10759" s="3">
        <v>30</v>
      </c>
      <c r="I10759" s="24">
        <f t="shared" si="2181"/>
        <v>32.396011178517384</v>
      </c>
    </row>
    <row r="10760" spans="1:9" hidden="1" outlineLevel="3" x14ac:dyDescent="0.25">
      <c r="A10760" t="s">
        <v>139</v>
      </c>
      <c r="B10760" t="str">
        <f>VLOOKUP(A10760,'AGENCY CODES'!$C$4:$F$139,3,FALSE)</f>
        <v>WATER RESOURCES</v>
      </c>
      <c r="C10760" s="8" t="s">
        <v>10</v>
      </c>
      <c r="D10760" s="8" t="str">
        <f t="shared" si="2170"/>
        <v>WCA2218</v>
      </c>
      <c r="E10760">
        <v>2218</v>
      </c>
      <c r="F10760" t="str">
        <f>VLOOKUP(D10760,'Fund List'!$A$2:$F$1324,6,FALSE)</f>
        <v>DAM REPAIR</v>
      </c>
      <c r="G10760" s="3">
        <v>7</v>
      </c>
      <c r="I10760" s="24">
        <f t="shared" si="2181"/>
        <v>7.5590692749873885</v>
      </c>
    </row>
    <row r="10761" spans="1:9" hidden="1" outlineLevel="3" x14ac:dyDescent="0.25">
      <c r="A10761" t="s">
        <v>139</v>
      </c>
      <c r="B10761" t="str">
        <f>VLOOKUP(A10761,'AGENCY CODES'!$C$4:$F$139,3,FALSE)</f>
        <v>WATER RESOURCES</v>
      </c>
      <c r="C10761" s="8" t="s">
        <v>11</v>
      </c>
      <c r="D10761" s="8" t="str">
        <f t="shared" si="2170"/>
        <v>WCA2218</v>
      </c>
      <c r="E10761">
        <v>2218</v>
      </c>
      <c r="F10761" t="str">
        <f>VLOOKUP(D10761,'Fund List'!$A$2:$F$1324,6,FALSE)</f>
        <v>DAM REPAIR</v>
      </c>
      <c r="G10761" s="3">
        <v>9</v>
      </c>
      <c r="I10761" s="24">
        <f t="shared" si="2181"/>
        <v>9.7188033535552147</v>
      </c>
    </row>
    <row r="10762" spans="1:9" hidden="1" outlineLevel="3" x14ac:dyDescent="0.25">
      <c r="A10762" t="s">
        <v>139</v>
      </c>
      <c r="B10762" t="str">
        <f>VLOOKUP(A10762,'AGENCY CODES'!$C$4:$F$139,3,FALSE)</f>
        <v>WATER RESOURCES</v>
      </c>
      <c r="C10762" s="8" t="s">
        <v>12</v>
      </c>
      <c r="D10762" s="8" t="str">
        <f t="shared" si="2170"/>
        <v>WCA2218</v>
      </c>
      <c r="E10762">
        <v>2218</v>
      </c>
      <c r="F10762" t="str">
        <f>VLOOKUP(D10762,'Fund List'!$A$2:$F$1324,6,FALSE)</f>
        <v>DAM REPAIR</v>
      </c>
      <c r="G10762" s="3">
        <v>5</v>
      </c>
      <c r="I10762" s="24">
        <f t="shared" si="2181"/>
        <v>5.3993351964195639</v>
      </c>
    </row>
    <row r="10763" spans="1:9" hidden="1" outlineLevel="3" x14ac:dyDescent="0.25">
      <c r="A10763" t="s">
        <v>139</v>
      </c>
      <c r="B10763" t="str">
        <f>VLOOKUP(A10763,'AGENCY CODES'!$C$4:$F$139,3,FALSE)</f>
        <v>WATER RESOURCES</v>
      </c>
      <c r="C10763" s="8">
        <v>2</v>
      </c>
      <c r="D10763" s="8" t="str">
        <f t="shared" si="2170"/>
        <v>WCA2218</v>
      </c>
      <c r="E10763">
        <v>2218</v>
      </c>
      <c r="F10763" t="str">
        <f>VLOOKUP(D10763,'Fund List'!$A$2:$F$1324,6,FALSE)</f>
        <v>DAM REPAIR</v>
      </c>
      <c r="G10763" s="3">
        <v>9</v>
      </c>
      <c r="I10763" s="24">
        <f t="shared" si="2181"/>
        <v>9.7188033535552147</v>
      </c>
    </row>
    <row r="10764" spans="1:9" hidden="1" outlineLevel="3" x14ac:dyDescent="0.25">
      <c r="A10764" t="s">
        <v>139</v>
      </c>
      <c r="B10764" t="str">
        <f>VLOOKUP(A10764,'AGENCY CODES'!$C$4:$F$139,3,FALSE)</f>
        <v>WATER RESOURCES</v>
      </c>
      <c r="C10764" s="8">
        <v>8</v>
      </c>
      <c r="D10764" s="8" t="str">
        <f t="shared" si="2170"/>
        <v>WCA2218</v>
      </c>
      <c r="E10764">
        <v>2218</v>
      </c>
      <c r="F10764" t="str">
        <f>VLOOKUP(D10764,'Fund List'!$A$2:$F$1324,6,FALSE)</f>
        <v>DAM REPAIR</v>
      </c>
      <c r="G10764" s="3">
        <v>248</v>
      </c>
      <c r="I10764" s="24">
        <f t="shared" si="2181"/>
        <v>267.80702574241042</v>
      </c>
    </row>
    <row r="10765" spans="1:9" outlineLevel="2" collapsed="1" x14ac:dyDescent="0.25">
      <c r="F10765" s="1" t="s">
        <v>4820</v>
      </c>
      <c r="I10765" s="24">
        <f t="shared" ref="I10765" si="2182">SUBTOTAL(9,I10752:I10764)</f>
        <v>422.22801236000998</v>
      </c>
    </row>
    <row r="10766" spans="1:9" hidden="1" outlineLevel="3" x14ac:dyDescent="0.25">
      <c r="A10766" t="s">
        <v>139</v>
      </c>
      <c r="B10766" t="str">
        <f>VLOOKUP(A10766,'AGENCY CODES'!$C$4:$F$139,3,FALSE)</f>
        <v>WATER RESOURCES</v>
      </c>
      <c r="C10766" s="8" t="s">
        <v>1</v>
      </c>
      <c r="D10766" s="8" t="str">
        <f t="shared" ref="D10766:D10828" si="2183">CONCATENATE(A10766,E10766)</f>
        <v>WCA2304</v>
      </c>
      <c r="E10766">
        <v>2304</v>
      </c>
      <c r="F10766" t="str">
        <f>VLOOKUP(D10766,'Fund List'!$A$2:$F$1324,6,FALSE)</f>
        <v>ARIZONA WATER QUALITY FUND</v>
      </c>
      <c r="G10766" s="3">
        <v>38</v>
      </c>
      <c r="I10766" s="24">
        <f t="shared" ref="I10766:I10775" si="2184">$G10766/$G$10*I$5</f>
        <v>41.034947492788682</v>
      </c>
    </row>
    <row r="10767" spans="1:9" hidden="1" outlineLevel="3" x14ac:dyDescent="0.25">
      <c r="A10767" t="s">
        <v>139</v>
      </c>
      <c r="B10767" t="str">
        <f>VLOOKUP(A10767,'AGENCY CODES'!$C$4:$F$139,3,FALSE)</f>
        <v>WATER RESOURCES</v>
      </c>
      <c r="C10767" s="8" t="s">
        <v>22</v>
      </c>
      <c r="D10767" s="8" t="str">
        <f t="shared" si="2183"/>
        <v>WCA2304</v>
      </c>
      <c r="E10767">
        <v>2304</v>
      </c>
      <c r="F10767" t="str">
        <f>VLOOKUP(D10767,'Fund List'!$A$2:$F$1324,6,FALSE)</f>
        <v>ARIZONA WATER QUALITY FUND</v>
      </c>
      <c r="G10767" s="3">
        <v>9</v>
      </c>
      <c r="I10767" s="24">
        <f t="shared" si="2184"/>
        <v>9.7188033535552147</v>
      </c>
    </row>
    <row r="10768" spans="1:9" hidden="1" outlineLevel="3" x14ac:dyDescent="0.25">
      <c r="A10768" t="s">
        <v>139</v>
      </c>
      <c r="B10768" t="str">
        <f>VLOOKUP(A10768,'AGENCY CODES'!$C$4:$F$139,3,FALSE)</f>
        <v>WATER RESOURCES</v>
      </c>
      <c r="C10768" s="8" t="s">
        <v>4</v>
      </c>
      <c r="D10768" s="8" t="str">
        <f t="shared" si="2183"/>
        <v>WCA2304</v>
      </c>
      <c r="E10768">
        <v>2304</v>
      </c>
      <c r="F10768" t="str">
        <f>VLOOKUP(D10768,'Fund List'!$A$2:$F$1324,6,FALSE)</f>
        <v>ARIZONA WATER QUALITY FUND</v>
      </c>
      <c r="G10768" s="3">
        <v>1</v>
      </c>
      <c r="I10768" s="24">
        <f t="shared" si="2184"/>
        <v>1.0798670392839127</v>
      </c>
    </row>
    <row r="10769" spans="1:9" hidden="1" outlineLevel="3" x14ac:dyDescent="0.25">
      <c r="A10769" t="s">
        <v>139</v>
      </c>
      <c r="B10769" t="str">
        <f>VLOOKUP(A10769,'AGENCY CODES'!$C$4:$F$139,3,FALSE)</f>
        <v>WATER RESOURCES</v>
      </c>
      <c r="C10769" s="8" t="s">
        <v>5</v>
      </c>
      <c r="D10769" s="8" t="str">
        <f t="shared" si="2183"/>
        <v>WCA2304</v>
      </c>
      <c r="E10769">
        <v>2304</v>
      </c>
      <c r="F10769" t="str">
        <f>VLOOKUP(D10769,'Fund List'!$A$2:$F$1324,6,FALSE)</f>
        <v>ARIZONA WATER QUALITY FUND</v>
      </c>
      <c r="G10769" s="3">
        <v>3</v>
      </c>
      <c r="I10769" s="24">
        <f t="shared" si="2184"/>
        <v>3.2396011178517381</v>
      </c>
    </row>
    <row r="10770" spans="1:9" hidden="1" outlineLevel="3" x14ac:dyDescent="0.25">
      <c r="A10770" t="s">
        <v>139</v>
      </c>
      <c r="B10770" t="str">
        <f>VLOOKUP(A10770,'AGENCY CODES'!$C$4:$F$139,3,FALSE)</f>
        <v>WATER RESOURCES</v>
      </c>
      <c r="C10770" s="8" t="s">
        <v>6</v>
      </c>
      <c r="D10770" s="8" t="str">
        <f t="shared" si="2183"/>
        <v>WCA2304</v>
      </c>
      <c r="E10770">
        <v>2304</v>
      </c>
      <c r="F10770" t="str">
        <f>VLOOKUP(D10770,'Fund List'!$A$2:$F$1324,6,FALSE)</f>
        <v>ARIZONA WATER QUALITY FUND</v>
      </c>
      <c r="G10770" s="3">
        <v>3</v>
      </c>
      <c r="I10770" s="24">
        <f t="shared" si="2184"/>
        <v>3.2396011178517381</v>
      </c>
    </row>
    <row r="10771" spans="1:9" hidden="1" outlineLevel="3" x14ac:dyDescent="0.25">
      <c r="A10771" t="s">
        <v>139</v>
      </c>
      <c r="B10771" t="str">
        <f>VLOOKUP(A10771,'AGENCY CODES'!$C$4:$F$139,3,FALSE)</f>
        <v>WATER RESOURCES</v>
      </c>
      <c r="C10771" s="8" t="s">
        <v>7</v>
      </c>
      <c r="D10771" s="8" t="str">
        <f t="shared" si="2183"/>
        <v>WCA2304</v>
      </c>
      <c r="E10771">
        <v>2304</v>
      </c>
      <c r="F10771" t="str">
        <f>VLOOKUP(D10771,'Fund List'!$A$2:$F$1324,6,FALSE)</f>
        <v>ARIZONA WATER QUALITY FUND</v>
      </c>
      <c r="G10771" s="3">
        <v>40</v>
      </c>
      <c r="I10771" s="24">
        <f t="shared" si="2184"/>
        <v>43.194681571356512</v>
      </c>
    </row>
    <row r="10772" spans="1:9" hidden="1" outlineLevel="3" x14ac:dyDescent="0.25">
      <c r="A10772" t="s">
        <v>139</v>
      </c>
      <c r="B10772" t="str">
        <f>VLOOKUP(A10772,'AGENCY CODES'!$C$4:$F$139,3,FALSE)</f>
        <v>WATER RESOURCES</v>
      </c>
      <c r="C10772" s="8" t="s">
        <v>8</v>
      </c>
      <c r="D10772" s="8" t="str">
        <f t="shared" si="2183"/>
        <v>WCA2304</v>
      </c>
      <c r="E10772">
        <v>2304</v>
      </c>
      <c r="F10772" t="str">
        <f>VLOOKUP(D10772,'Fund List'!$A$2:$F$1324,6,FALSE)</f>
        <v>ARIZONA WATER QUALITY FUND</v>
      </c>
      <c r="G10772" s="3">
        <v>12</v>
      </c>
      <c r="I10772" s="24">
        <f t="shared" si="2184"/>
        <v>12.958404471406952</v>
      </c>
    </row>
    <row r="10773" spans="1:9" hidden="1" outlineLevel="3" x14ac:dyDescent="0.25">
      <c r="A10773" t="s">
        <v>139</v>
      </c>
      <c r="B10773" t="str">
        <f>VLOOKUP(A10773,'AGENCY CODES'!$C$4:$F$139,3,FALSE)</f>
        <v>WATER RESOURCES</v>
      </c>
      <c r="C10773" s="8" t="s">
        <v>10</v>
      </c>
      <c r="D10773" s="8" t="str">
        <f t="shared" si="2183"/>
        <v>WCA2304</v>
      </c>
      <c r="E10773">
        <v>2304</v>
      </c>
      <c r="F10773" t="str">
        <f>VLOOKUP(D10773,'Fund List'!$A$2:$F$1324,6,FALSE)</f>
        <v>ARIZONA WATER QUALITY FUND</v>
      </c>
      <c r="G10773" s="3">
        <v>1</v>
      </c>
      <c r="I10773" s="24">
        <f t="shared" si="2184"/>
        <v>1.0798670392839127</v>
      </c>
    </row>
    <row r="10774" spans="1:9" hidden="1" outlineLevel="3" x14ac:dyDescent="0.25">
      <c r="A10774" t="s">
        <v>139</v>
      </c>
      <c r="B10774" t="str">
        <f>VLOOKUP(A10774,'AGENCY CODES'!$C$4:$F$139,3,FALSE)</f>
        <v>WATER RESOURCES</v>
      </c>
      <c r="C10774" s="8" t="s">
        <v>12</v>
      </c>
      <c r="D10774" s="8" t="str">
        <f t="shared" si="2183"/>
        <v>WCA2304</v>
      </c>
      <c r="E10774">
        <v>2304</v>
      </c>
      <c r="F10774" t="str">
        <f>VLOOKUP(D10774,'Fund List'!$A$2:$F$1324,6,FALSE)</f>
        <v>ARIZONA WATER QUALITY FUND</v>
      </c>
      <c r="G10774" s="3">
        <v>4</v>
      </c>
      <c r="I10774" s="24">
        <f t="shared" si="2184"/>
        <v>4.3194681571356508</v>
      </c>
    </row>
    <row r="10775" spans="1:9" hidden="1" outlineLevel="3" x14ac:dyDescent="0.25">
      <c r="A10775" t="s">
        <v>139</v>
      </c>
      <c r="B10775" t="str">
        <f>VLOOKUP(A10775,'AGENCY CODES'!$C$4:$F$139,3,FALSE)</f>
        <v>WATER RESOURCES</v>
      </c>
      <c r="C10775" s="8">
        <v>8</v>
      </c>
      <c r="D10775" s="8" t="str">
        <f t="shared" si="2183"/>
        <v>WCA2304</v>
      </c>
      <c r="E10775">
        <v>2304</v>
      </c>
      <c r="F10775" t="str">
        <f>VLOOKUP(D10775,'Fund List'!$A$2:$F$1324,6,FALSE)</f>
        <v>ARIZONA WATER QUALITY FUND</v>
      </c>
      <c r="G10775" s="3">
        <v>338</v>
      </c>
      <c r="I10775" s="24">
        <f t="shared" si="2184"/>
        <v>364.99505927796253</v>
      </c>
    </row>
    <row r="10776" spans="1:9" outlineLevel="2" collapsed="1" x14ac:dyDescent="0.25">
      <c r="F10776" s="1" t="s">
        <v>4821</v>
      </c>
      <c r="I10776" s="24">
        <f t="shared" ref="I10776" si="2185">SUBTOTAL(9,I10766:I10775)</f>
        <v>484.86030063847682</v>
      </c>
    </row>
    <row r="10777" spans="1:9" hidden="1" outlineLevel="3" x14ac:dyDescent="0.25">
      <c r="A10777" t="s">
        <v>139</v>
      </c>
      <c r="B10777" t="str">
        <f>VLOOKUP(A10777,'AGENCY CODES'!$C$4:$F$139,3,FALSE)</f>
        <v>WATER RESOURCES</v>
      </c>
      <c r="C10777" s="8" t="s">
        <v>1</v>
      </c>
      <c r="D10777" s="8" t="str">
        <f t="shared" si="2183"/>
        <v>WCA2398</v>
      </c>
      <c r="E10777">
        <v>2398</v>
      </c>
      <c r="F10777" t="str">
        <f>VLOOKUP(D10777,'Fund List'!$A$2:$F$1324,6,FALSE)</f>
        <v>WATER RESOURCES FUND</v>
      </c>
      <c r="G10777" s="3">
        <v>11</v>
      </c>
      <c r="I10777" s="24">
        <f t="shared" ref="I10777:I10788" si="2186">$G10777/$G$10*I$5</f>
        <v>11.878537432123041</v>
      </c>
    </row>
    <row r="10778" spans="1:9" hidden="1" outlineLevel="3" x14ac:dyDescent="0.25">
      <c r="A10778" t="s">
        <v>139</v>
      </c>
      <c r="B10778" t="str">
        <f>VLOOKUP(A10778,'AGENCY CODES'!$C$4:$F$139,3,FALSE)</f>
        <v>WATER RESOURCES</v>
      </c>
      <c r="C10778" s="8" t="s">
        <v>22</v>
      </c>
      <c r="D10778" s="8" t="str">
        <f t="shared" si="2183"/>
        <v>WCA2398</v>
      </c>
      <c r="E10778">
        <v>2398</v>
      </c>
      <c r="F10778" t="str">
        <f>VLOOKUP(D10778,'Fund List'!$A$2:$F$1324,6,FALSE)</f>
        <v>WATER RESOURCES FUND</v>
      </c>
      <c r="G10778" s="3">
        <v>1</v>
      </c>
      <c r="I10778" s="24">
        <f t="shared" si="2186"/>
        <v>1.0798670392839127</v>
      </c>
    </row>
    <row r="10779" spans="1:9" hidden="1" outlineLevel="3" x14ac:dyDescent="0.25">
      <c r="A10779" t="s">
        <v>139</v>
      </c>
      <c r="B10779" t="str">
        <f>VLOOKUP(A10779,'AGENCY CODES'!$C$4:$F$139,3,FALSE)</f>
        <v>WATER RESOURCES</v>
      </c>
      <c r="C10779" s="8" t="s">
        <v>3</v>
      </c>
      <c r="D10779" s="8" t="str">
        <f t="shared" si="2183"/>
        <v>WCA2398</v>
      </c>
      <c r="E10779">
        <v>2398</v>
      </c>
      <c r="F10779" t="str">
        <f>VLOOKUP(D10779,'Fund List'!$A$2:$F$1324,6,FALSE)</f>
        <v>WATER RESOURCES FUND</v>
      </c>
      <c r="G10779" s="3">
        <v>445</v>
      </c>
      <c r="I10779" s="24">
        <f t="shared" si="2186"/>
        <v>480.54083248134123</v>
      </c>
    </row>
    <row r="10780" spans="1:9" hidden="1" outlineLevel="3" x14ac:dyDescent="0.25">
      <c r="A10780" t="s">
        <v>139</v>
      </c>
      <c r="B10780" t="str">
        <f>VLOOKUP(A10780,'AGENCY CODES'!$C$4:$F$139,3,FALSE)</f>
        <v>WATER RESOURCES</v>
      </c>
      <c r="C10780" s="8" t="s">
        <v>4</v>
      </c>
      <c r="D10780" s="8" t="str">
        <f t="shared" si="2183"/>
        <v>WCA2398</v>
      </c>
      <c r="E10780">
        <v>2398</v>
      </c>
      <c r="F10780" t="str">
        <f>VLOOKUP(D10780,'Fund List'!$A$2:$F$1324,6,FALSE)</f>
        <v>WATER RESOURCES FUND</v>
      </c>
      <c r="G10780" s="3">
        <v>2</v>
      </c>
      <c r="I10780" s="24">
        <f t="shared" si="2186"/>
        <v>2.1597340785678254</v>
      </c>
    </row>
    <row r="10781" spans="1:9" hidden="1" outlineLevel="3" x14ac:dyDescent="0.25">
      <c r="A10781" t="s">
        <v>139</v>
      </c>
      <c r="B10781" t="str">
        <f>VLOOKUP(A10781,'AGENCY CODES'!$C$4:$F$139,3,FALSE)</f>
        <v>WATER RESOURCES</v>
      </c>
      <c r="C10781" s="8" t="s">
        <v>5</v>
      </c>
      <c r="D10781" s="8" t="str">
        <f t="shared" si="2183"/>
        <v>WCA2398</v>
      </c>
      <c r="E10781">
        <v>2398</v>
      </c>
      <c r="F10781" t="str">
        <f>VLOOKUP(D10781,'Fund List'!$A$2:$F$1324,6,FALSE)</f>
        <v>WATER RESOURCES FUND</v>
      </c>
      <c r="G10781" s="3">
        <v>1</v>
      </c>
      <c r="I10781" s="24">
        <f t="shared" si="2186"/>
        <v>1.0798670392839127</v>
      </c>
    </row>
    <row r="10782" spans="1:9" hidden="1" outlineLevel="3" x14ac:dyDescent="0.25">
      <c r="A10782" t="s">
        <v>139</v>
      </c>
      <c r="B10782" t="str">
        <f>VLOOKUP(A10782,'AGENCY CODES'!$C$4:$F$139,3,FALSE)</f>
        <v>WATER RESOURCES</v>
      </c>
      <c r="C10782" s="8" t="s">
        <v>6</v>
      </c>
      <c r="D10782" s="8" t="str">
        <f t="shared" si="2183"/>
        <v>WCA2398</v>
      </c>
      <c r="E10782">
        <v>2398</v>
      </c>
      <c r="F10782" t="str">
        <f>VLOOKUP(D10782,'Fund List'!$A$2:$F$1324,6,FALSE)</f>
        <v>WATER RESOURCES FUND</v>
      </c>
      <c r="G10782" s="3">
        <v>108</v>
      </c>
      <c r="I10782" s="24">
        <f t="shared" si="2186"/>
        <v>116.62564024266258</v>
      </c>
    </row>
    <row r="10783" spans="1:9" hidden="1" outlineLevel="3" x14ac:dyDescent="0.25">
      <c r="A10783" t="s">
        <v>139</v>
      </c>
      <c r="B10783" t="str">
        <f>VLOOKUP(A10783,'AGENCY CODES'!$C$4:$F$139,3,FALSE)</f>
        <v>WATER RESOURCES</v>
      </c>
      <c r="C10783" s="8" t="s">
        <v>7</v>
      </c>
      <c r="D10783" s="8" t="str">
        <f t="shared" si="2183"/>
        <v>WCA2398</v>
      </c>
      <c r="E10783">
        <v>2398</v>
      </c>
      <c r="F10783" t="str">
        <f>VLOOKUP(D10783,'Fund List'!$A$2:$F$1324,6,FALSE)</f>
        <v>WATER RESOURCES FUND</v>
      </c>
      <c r="G10783" s="3">
        <v>44</v>
      </c>
      <c r="I10783" s="24">
        <f t="shared" si="2186"/>
        <v>47.514149728492164</v>
      </c>
    </row>
    <row r="10784" spans="1:9" hidden="1" outlineLevel="3" x14ac:dyDescent="0.25">
      <c r="A10784" t="s">
        <v>139</v>
      </c>
      <c r="B10784" t="str">
        <f>VLOOKUP(A10784,'AGENCY CODES'!$C$4:$F$139,3,FALSE)</f>
        <v>WATER RESOURCES</v>
      </c>
      <c r="C10784" s="8" t="s">
        <v>8</v>
      </c>
      <c r="D10784" s="8" t="str">
        <f t="shared" si="2183"/>
        <v>WCA2398</v>
      </c>
      <c r="E10784">
        <v>2398</v>
      </c>
      <c r="F10784" t="str">
        <f>VLOOKUP(D10784,'Fund List'!$A$2:$F$1324,6,FALSE)</f>
        <v>WATER RESOURCES FUND</v>
      </c>
      <c r="G10784" s="3">
        <v>20</v>
      </c>
      <c r="I10784" s="24">
        <f t="shared" si="2186"/>
        <v>21.597340785678256</v>
      </c>
    </row>
    <row r="10785" spans="1:9" hidden="1" outlineLevel="3" x14ac:dyDescent="0.25">
      <c r="A10785" t="s">
        <v>139</v>
      </c>
      <c r="B10785" t="str">
        <f>VLOOKUP(A10785,'AGENCY CODES'!$C$4:$F$139,3,FALSE)</f>
        <v>WATER RESOURCES</v>
      </c>
      <c r="C10785" s="8" t="s">
        <v>10</v>
      </c>
      <c r="D10785" s="8" t="str">
        <f t="shared" si="2183"/>
        <v>WCA2398</v>
      </c>
      <c r="E10785">
        <v>2398</v>
      </c>
      <c r="F10785" t="str">
        <f>VLOOKUP(D10785,'Fund List'!$A$2:$F$1324,6,FALSE)</f>
        <v>WATER RESOURCES FUND</v>
      </c>
      <c r="G10785" s="3">
        <v>41</v>
      </c>
      <c r="I10785" s="24">
        <f t="shared" si="2186"/>
        <v>44.274548610640423</v>
      </c>
    </row>
    <row r="10786" spans="1:9" hidden="1" outlineLevel="3" x14ac:dyDescent="0.25">
      <c r="A10786" t="s">
        <v>139</v>
      </c>
      <c r="B10786" t="str">
        <f>VLOOKUP(A10786,'AGENCY CODES'!$C$4:$F$139,3,FALSE)</f>
        <v>WATER RESOURCES</v>
      </c>
      <c r="C10786" s="8" t="s">
        <v>11</v>
      </c>
      <c r="D10786" s="8" t="str">
        <f t="shared" si="2183"/>
        <v>WCA2398</v>
      </c>
      <c r="E10786">
        <v>2398</v>
      </c>
      <c r="F10786" t="str">
        <f>VLOOKUP(D10786,'Fund List'!$A$2:$F$1324,6,FALSE)</f>
        <v>WATER RESOURCES FUND</v>
      </c>
      <c r="G10786" s="3">
        <v>47</v>
      </c>
      <c r="I10786" s="24">
        <f t="shared" si="2186"/>
        <v>50.753750846343905</v>
      </c>
    </row>
    <row r="10787" spans="1:9" hidden="1" outlineLevel="3" x14ac:dyDescent="0.25">
      <c r="A10787" t="s">
        <v>139</v>
      </c>
      <c r="B10787" t="str">
        <f>VLOOKUP(A10787,'AGENCY CODES'!$C$4:$F$139,3,FALSE)</f>
        <v>WATER RESOURCES</v>
      </c>
      <c r="C10787" s="8" t="s">
        <v>12</v>
      </c>
      <c r="D10787" s="8" t="str">
        <f t="shared" si="2183"/>
        <v>WCA2398</v>
      </c>
      <c r="E10787">
        <v>2398</v>
      </c>
      <c r="F10787" t="str">
        <f>VLOOKUP(D10787,'Fund List'!$A$2:$F$1324,6,FALSE)</f>
        <v>WATER RESOURCES FUND</v>
      </c>
      <c r="G10787" s="3">
        <v>5</v>
      </c>
      <c r="I10787" s="24">
        <f t="shared" si="2186"/>
        <v>5.3993351964195639</v>
      </c>
    </row>
    <row r="10788" spans="1:9" hidden="1" outlineLevel="3" x14ac:dyDescent="0.25">
      <c r="A10788" t="s">
        <v>139</v>
      </c>
      <c r="B10788" t="str">
        <f>VLOOKUP(A10788,'AGENCY CODES'!$C$4:$F$139,3,FALSE)</f>
        <v>WATER RESOURCES</v>
      </c>
      <c r="C10788" s="8">
        <v>2</v>
      </c>
      <c r="D10788" s="8" t="str">
        <f t="shared" si="2183"/>
        <v>WCA2398</v>
      </c>
      <c r="E10788">
        <v>2398</v>
      </c>
      <c r="F10788" t="str">
        <f>VLOOKUP(D10788,'Fund List'!$A$2:$F$1324,6,FALSE)</f>
        <v>WATER RESOURCES FUND</v>
      </c>
      <c r="G10788" s="3">
        <v>47</v>
      </c>
      <c r="I10788" s="24">
        <f t="shared" si="2186"/>
        <v>50.753750846343905</v>
      </c>
    </row>
    <row r="10789" spans="1:9" outlineLevel="2" collapsed="1" x14ac:dyDescent="0.25">
      <c r="F10789" s="1" t="s">
        <v>4822</v>
      </c>
      <c r="I10789" s="24">
        <f t="shared" ref="I10789" si="2187">SUBTOTAL(9,I10777:I10788)</f>
        <v>833.65735432718066</v>
      </c>
    </row>
    <row r="10790" spans="1:9" hidden="1" outlineLevel="3" x14ac:dyDescent="0.25">
      <c r="A10790" t="s">
        <v>139</v>
      </c>
      <c r="B10790" t="str">
        <f>VLOOKUP(A10790,'AGENCY CODES'!$C$4:$F$139,3,FALSE)</f>
        <v>WATER RESOURCES</v>
      </c>
      <c r="C10790" s="8" t="s">
        <v>1</v>
      </c>
      <c r="D10790" s="8" t="str">
        <f t="shared" si="2183"/>
        <v>WCA2410</v>
      </c>
      <c r="E10790">
        <v>2410</v>
      </c>
      <c r="F10790" t="str">
        <f>VLOOKUP(D10790,'Fund List'!$A$2:$F$1324,6,FALSE)</f>
        <v>WATER RESOURCES PUBLICATION</v>
      </c>
      <c r="G10790" s="3">
        <v>8</v>
      </c>
      <c r="I10790" s="24">
        <f t="shared" ref="I10790:I10797" si="2188">$G10790/$G$10*I$5</f>
        <v>8.6389363142713016</v>
      </c>
    </row>
    <row r="10791" spans="1:9" hidden="1" outlineLevel="3" x14ac:dyDescent="0.25">
      <c r="A10791" t="s">
        <v>139</v>
      </c>
      <c r="B10791" t="str">
        <f>VLOOKUP(A10791,'AGENCY CODES'!$C$4:$F$139,3,FALSE)</f>
        <v>WATER RESOURCES</v>
      </c>
      <c r="C10791" s="8" t="s">
        <v>22</v>
      </c>
      <c r="D10791" s="8" t="str">
        <f t="shared" si="2183"/>
        <v>WCA2410</v>
      </c>
      <c r="E10791">
        <v>2410</v>
      </c>
      <c r="F10791" t="str">
        <f>VLOOKUP(D10791,'Fund List'!$A$2:$F$1324,6,FALSE)</f>
        <v>WATER RESOURCES PUBLICATION</v>
      </c>
      <c r="G10791" s="3">
        <v>2</v>
      </c>
      <c r="I10791" s="24">
        <f t="shared" si="2188"/>
        <v>2.1597340785678254</v>
      </c>
    </row>
    <row r="10792" spans="1:9" hidden="1" outlineLevel="3" x14ac:dyDescent="0.25">
      <c r="A10792" t="s">
        <v>139</v>
      </c>
      <c r="B10792" t="str">
        <f>VLOOKUP(A10792,'AGENCY CODES'!$C$4:$F$139,3,FALSE)</f>
        <v>WATER RESOURCES</v>
      </c>
      <c r="C10792" s="8" t="s">
        <v>3</v>
      </c>
      <c r="D10792" s="8" t="str">
        <f t="shared" si="2183"/>
        <v>WCA2410</v>
      </c>
      <c r="E10792">
        <v>2410</v>
      </c>
      <c r="F10792" t="str">
        <f>VLOOKUP(D10792,'Fund List'!$A$2:$F$1324,6,FALSE)</f>
        <v>WATER RESOURCES PUBLICATION</v>
      </c>
      <c r="G10792" s="3">
        <v>1</v>
      </c>
      <c r="I10792" s="24">
        <f t="shared" si="2188"/>
        <v>1.0798670392839127</v>
      </c>
    </row>
    <row r="10793" spans="1:9" hidden="1" outlineLevel="3" x14ac:dyDescent="0.25">
      <c r="A10793" t="s">
        <v>139</v>
      </c>
      <c r="B10793" t="str">
        <f>VLOOKUP(A10793,'AGENCY CODES'!$C$4:$F$139,3,FALSE)</f>
        <v>WATER RESOURCES</v>
      </c>
      <c r="C10793" s="8" t="s">
        <v>6</v>
      </c>
      <c r="D10793" s="8" t="str">
        <f t="shared" si="2183"/>
        <v>WCA2410</v>
      </c>
      <c r="E10793">
        <v>2410</v>
      </c>
      <c r="F10793" t="str">
        <f>VLOOKUP(D10793,'Fund List'!$A$2:$F$1324,6,FALSE)</f>
        <v>WATER RESOURCES PUBLICATION</v>
      </c>
      <c r="G10793" s="3">
        <v>9</v>
      </c>
      <c r="I10793" s="24">
        <f t="shared" si="2188"/>
        <v>9.7188033535552147</v>
      </c>
    </row>
    <row r="10794" spans="1:9" hidden="1" outlineLevel="3" x14ac:dyDescent="0.25">
      <c r="A10794" t="s">
        <v>139</v>
      </c>
      <c r="B10794" t="str">
        <f>VLOOKUP(A10794,'AGENCY CODES'!$C$4:$F$139,3,FALSE)</f>
        <v>WATER RESOURCES</v>
      </c>
      <c r="C10794" s="8" t="s">
        <v>10</v>
      </c>
      <c r="D10794" s="8" t="str">
        <f t="shared" si="2183"/>
        <v>WCA2410</v>
      </c>
      <c r="E10794">
        <v>2410</v>
      </c>
      <c r="F10794" t="str">
        <f>VLOOKUP(D10794,'Fund List'!$A$2:$F$1324,6,FALSE)</f>
        <v>WATER RESOURCES PUBLICATION</v>
      </c>
      <c r="G10794" s="3">
        <v>19</v>
      </c>
      <c r="I10794" s="24">
        <f t="shared" si="2188"/>
        <v>20.517473746394341</v>
      </c>
    </row>
    <row r="10795" spans="1:9" hidden="1" outlineLevel="3" x14ac:dyDescent="0.25">
      <c r="A10795" t="s">
        <v>139</v>
      </c>
      <c r="B10795" t="str">
        <f>VLOOKUP(A10795,'AGENCY CODES'!$C$4:$F$139,3,FALSE)</f>
        <v>WATER RESOURCES</v>
      </c>
      <c r="C10795" s="8" t="s">
        <v>11</v>
      </c>
      <c r="D10795" s="8" t="str">
        <f t="shared" si="2183"/>
        <v>WCA2410</v>
      </c>
      <c r="E10795">
        <v>2410</v>
      </c>
      <c r="F10795" t="str">
        <f>VLOOKUP(D10795,'Fund List'!$A$2:$F$1324,6,FALSE)</f>
        <v>WATER RESOURCES PUBLICATION</v>
      </c>
      <c r="G10795" s="3">
        <v>43</v>
      </c>
      <c r="I10795" s="24">
        <f t="shared" si="2188"/>
        <v>46.434282689208253</v>
      </c>
    </row>
    <row r="10796" spans="1:9" hidden="1" outlineLevel="3" x14ac:dyDescent="0.25">
      <c r="A10796" t="s">
        <v>139</v>
      </c>
      <c r="B10796" t="str">
        <f>VLOOKUP(A10796,'AGENCY CODES'!$C$4:$F$139,3,FALSE)</f>
        <v>WATER RESOURCES</v>
      </c>
      <c r="C10796" s="8" t="s">
        <v>12</v>
      </c>
      <c r="D10796" s="8" t="str">
        <f t="shared" si="2183"/>
        <v>WCA2410</v>
      </c>
      <c r="E10796">
        <v>2410</v>
      </c>
      <c r="F10796" t="str">
        <f>VLOOKUP(D10796,'Fund List'!$A$2:$F$1324,6,FALSE)</f>
        <v>WATER RESOURCES PUBLICATION</v>
      </c>
      <c r="G10796" s="3">
        <v>2</v>
      </c>
      <c r="I10796" s="24">
        <f t="shared" si="2188"/>
        <v>2.1597340785678254</v>
      </c>
    </row>
    <row r="10797" spans="1:9" hidden="1" outlineLevel="3" x14ac:dyDescent="0.25">
      <c r="A10797" t="s">
        <v>139</v>
      </c>
      <c r="B10797" t="str">
        <f>VLOOKUP(A10797,'AGENCY CODES'!$C$4:$F$139,3,FALSE)</f>
        <v>WATER RESOURCES</v>
      </c>
      <c r="C10797" s="8">
        <v>2</v>
      </c>
      <c r="D10797" s="8" t="str">
        <f t="shared" si="2183"/>
        <v>WCA2410</v>
      </c>
      <c r="E10797">
        <v>2410</v>
      </c>
      <c r="F10797" t="str">
        <f>VLOOKUP(D10797,'Fund List'!$A$2:$F$1324,6,FALSE)</f>
        <v>WATER RESOURCES PUBLICATION</v>
      </c>
      <c r="G10797" s="3">
        <v>43</v>
      </c>
      <c r="I10797" s="24">
        <f t="shared" si="2188"/>
        <v>46.434282689208253</v>
      </c>
    </row>
    <row r="10798" spans="1:9" outlineLevel="2" collapsed="1" x14ac:dyDescent="0.25">
      <c r="F10798" s="1" t="s">
        <v>4823</v>
      </c>
      <c r="I10798" s="24">
        <f t="shared" ref="I10798" si="2189">SUBTOTAL(9,I10790:I10797)</f>
        <v>137.14311398905693</v>
      </c>
    </row>
    <row r="10799" spans="1:9" hidden="1" outlineLevel="3" x14ac:dyDescent="0.25">
      <c r="A10799" t="s">
        <v>139</v>
      </c>
      <c r="B10799" t="str">
        <f>VLOOKUP(A10799,'AGENCY CODES'!$C$4:$F$139,3,FALSE)</f>
        <v>WATER RESOURCES</v>
      </c>
      <c r="C10799" s="8" t="s">
        <v>3</v>
      </c>
      <c r="D10799" s="8" t="str">
        <f t="shared" si="2183"/>
        <v>WCA2411</v>
      </c>
      <c r="E10799">
        <v>2411</v>
      </c>
      <c r="F10799" t="str">
        <f>VLOOKUP(D10799,'Fund List'!$A$2:$F$1324,6,FALSE)</f>
        <v>WATER RESOURCES PRODUCTION</v>
      </c>
      <c r="G10799" s="3">
        <v>24</v>
      </c>
      <c r="I10799" s="24">
        <f t="shared" ref="I10799:I10806" si="2190">$G10799/$G$10*I$5</f>
        <v>25.916808942813905</v>
      </c>
    </row>
    <row r="10800" spans="1:9" hidden="1" outlineLevel="3" x14ac:dyDescent="0.25">
      <c r="A10800" t="s">
        <v>139</v>
      </c>
      <c r="B10800" t="str">
        <f>VLOOKUP(A10800,'AGENCY CODES'!$C$4:$F$139,3,FALSE)</f>
        <v>WATER RESOURCES</v>
      </c>
      <c r="C10800" s="8" t="s">
        <v>6</v>
      </c>
      <c r="D10800" s="8" t="str">
        <f t="shared" si="2183"/>
        <v>WCA2411</v>
      </c>
      <c r="E10800">
        <v>2411</v>
      </c>
      <c r="F10800" t="str">
        <f>VLOOKUP(D10800,'Fund List'!$A$2:$F$1324,6,FALSE)</f>
        <v>WATER RESOURCES PRODUCTION</v>
      </c>
      <c r="G10800" s="3">
        <v>7</v>
      </c>
      <c r="I10800" s="24">
        <f t="shared" si="2190"/>
        <v>7.5590692749873885</v>
      </c>
    </row>
    <row r="10801" spans="1:9" hidden="1" outlineLevel="3" x14ac:dyDescent="0.25">
      <c r="A10801" t="s">
        <v>139</v>
      </c>
      <c r="B10801" t="str">
        <f>VLOOKUP(A10801,'AGENCY CODES'!$C$4:$F$139,3,FALSE)</f>
        <v>WATER RESOURCES</v>
      </c>
      <c r="C10801" s="8" t="s">
        <v>7</v>
      </c>
      <c r="D10801" s="8" t="str">
        <f t="shared" si="2183"/>
        <v>WCA2411</v>
      </c>
      <c r="E10801">
        <v>2411</v>
      </c>
      <c r="F10801" t="str">
        <f>VLOOKUP(D10801,'Fund List'!$A$2:$F$1324,6,FALSE)</f>
        <v>WATER RESOURCES PRODUCTION</v>
      </c>
      <c r="G10801" s="3">
        <v>10</v>
      </c>
      <c r="I10801" s="24">
        <f t="shared" si="2190"/>
        <v>10.798670392839128</v>
      </c>
    </row>
    <row r="10802" spans="1:9" hidden="1" outlineLevel="3" x14ac:dyDescent="0.25">
      <c r="A10802" t="s">
        <v>139</v>
      </c>
      <c r="B10802" t="str">
        <f>VLOOKUP(A10802,'AGENCY CODES'!$C$4:$F$139,3,FALSE)</f>
        <v>WATER RESOURCES</v>
      </c>
      <c r="C10802" s="8" t="s">
        <v>8</v>
      </c>
      <c r="D10802" s="8" t="str">
        <f t="shared" si="2183"/>
        <v>WCA2411</v>
      </c>
      <c r="E10802">
        <v>2411</v>
      </c>
      <c r="F10802" t="str">
        <f>VLOOKUP(D10802,'Fund List'!$A$2:$F$1324,6,FALSE)</f>
        <v>WATER RESOURCES PRODUCTION</v>
      </c>
      <c r="G10802" s="3">
        <v>1</v>
      </c>
      <c r="I10802" s="24">
        <f t="shared" si="2190"/>
        <v>1.0798670392839127</v>
      </c>
    </row>
    <row r="10803" spans="1:9" hidden="1" outlineLevel="3" x14ac:dyDescent="0.25">
      <c r="A10803" t="s">
        <v>139</v>
      </c>
      <c r="B10803" t="str">
        <f>VLOOKUP(A10803,'AGENCY CODES'!$C$4:$F$139,3,FALSE)</f>
        <v>WATER RESOURCES</v>
      </c>
      <c r="C10803" s="8" t="s">
        <v>10</v>
      </c>
      <c r="D10803" s="8" t="str">
        <f t="shared" si="2183"/>
        <v>WCA2411</v>
      </c>
      <c r="E10803">
        <v>2411</v>
      </c>
      <c r="F10803" t="str">
        <f>VLOOKUP(D10803,'Fund List'!$A$2:$F$1324,6,FALSE)</f>
        <v>WATER RESOURCES PRODUCTION</v>
      </c>
      <c r="G10803" s="3">
        <v>5</v>
      </c>
      <c r="I10803" s="24">
        <f t="shared" si="2190"/>
        <v>5.3993351964195639</v>
      </c>
    </row>
    <row r="10804" spans="1:9" hidden="1" outlineLevel="3" x14ac:dyDescent="0.25">
      <c r="A10804" t="s">
        <v>139</v>
      </c>
      <c r="B10804" t="str">
        <f>VLOOKUP(A10804,'AGENCY CODES'!$C$4:$F$139,3,FALSE)</f>
        <v>WATER RESOURCES</v>
      </c>
      <c r="C10804" s="8" t="s">
        <v>11</v>
      </c>
      <c r="D10804" s="8" t="str">
        <f t="shared" si="2183"/>
        <v>WCA2411</v>
      </c>
      <c r="E10804">
        <v>2411</v>
      </c>
      <c r="F10804" t="str">
        <f>VLOOKUP(D10804,'Fund List'!$A$2:$F$1324,6,FALSE)</f>
        <v>WATER RESOURCES PRODUCTION</v>
      </c>
      <c r="G10804" s="3">
        <v>8</v>
      </c>
      <c r="I10804" s="24">
        <f t="shared" si="2190"/>
        <v>8.6389363142713016</v>
      </c>
    </row>
    <row r="10805" spans="1:9" hidden="1" outlineLevel="3" x14ac:dyDescent="0.25">
      <c r="A10805" t="s">
        <v>139</v>
      </c>
      <c r="B10805" t="str">
        <f>VLOOKUP(A10805,'AGENCY CODES'!$C$4:$F$139,3,FALSE)</f>
        <v>WATER RESOURCES</v>
      </c>
      <c r="C10805" s="8" t="s">
        <v>12</v>
      </c>
      <c r="D10805" s="8" t="str">
        <f t="shared" si="2183"/>
        <v>WCA2411</v>
      </c>
      <c r="E10805">
        <v>2411</v>
      </c>
      <c r="F10805" t="str">
        <f>VLOOKUP(D10805,'Fund List'!$A$2:$F$1324,6,FALSE)</f>
        <v>WATER RESOURCES PRODUCTION</v>
      </c>
      <c r="G10805" s="3">
        <v>2</v>
      </c>
      <c r="I10805" s="24">
        <f t="shared" si="2190"/>
        <v>2.1597340785678254</v>
      </c>
    </row>
    <row r="10806" spans="1:9" hidden="1" outlineLevel="3" x14ac:dyDescent="0.25">
      <c r="A10806" t="s">
        <v>139</v>
      </c>
      <c r="B10806" t="str">
        <f>VLOOKUP(A10806,'AGENCY CODES'!$C$4:$F$139,3,FALSE)</f>
        <v>WATER RESOURCES</v>
      </c>
      <c r="C10806" s="8">
        <v>2</v>
      </c>
      <c r="D10806" s="8" t="str">
        <f t="shared" si="2183"/>
        <v>WCA2411</v>
      </c>
      <c r="E10806">
        <v>2411</v>
      </c>
      <c r="F10806" t="str">
        <f>VLOOKUP(D10806,'Fund List'!$A$2:$F$1324,6,FALSE)</f>
        <v>WATER RESOURCES PRODUCTION</v>
      </c>
      <c r="G10806" s="3">
        <v>8</v>
      </c>
      <c r="I10806" s="24">
        <f t="shared" si="2190"/>
        <v>8.6389363142713016</v>
      </c>
    </row>
    <row r="10807" spans="1:9" outlineLevel="2" collapsed="1" x14ac:dyDescent="0.25">
      <c r="F10807" s="1" t="s">
        <v>4824</v>
      </c>
      <c r="I10807" s="24">
        <f t="shared" ref="I10807" si="2191">SUBTOTAL(9,I10799:I10806)</f>
        <v>70.191357553454324</v>
      </c>
    </row>
    <row r="10808" spans="1:9" hidden="1" outlineLevel="3" x14ac:dyDescent="0.25">
      <c r="A10808" t="s">
        <v>139</v>
      </c>
      <c r="B10808" t="str">
        <f>VLOOKUP(A10808,'AGENCY CODES'!$C$4:$F$139,3,FALSE)</f>
        <v>WATER RESOURCES</v>
      </c>
      <c r="C10808" s="8" t="s">
        <v>1</v>
      </c>
      <c r="D10808" s="8" t="str">
        <f t="shared" si="2183"/>
        <v>WCA2491</v>
      </c>
      <c r="E10808">
        <v>2491</v>
      </c>
      <c r="F10808" t="str">
        <f>VLOOKUP(D10808,'Fund List'!$A$2:$F$1324,6,FALSE)</f>
        <v>WELL ADMINISTRATION AND ENFORCEMENT FUND</v>
      </c>
      <c r="G10808" s="3">
        <v>18</v>
      </c>
      <c r="I10808" s="24">
        <f t="shared" ref="I10808:I10820" si="2192">$G10808/$G$10*I$5</f>
        <v>19.437606707110429</v>
      </c>
    </row>
    <row r="10809" spans="1:9" hidden="1" outlineLevel="3" x14ac:dyDescent="0.25">
      <c r="A10809" t="s">
        <v>139</v>
      </c>
      <c r="B10809" t="str">
        <f>VLOOKUP(A10809,'AGENCY CODES'!$C$4:$F$139,3,FALSE)</f>
        <v>WATER RESOURCES</v>
      </c>
      <c r="C10809" s="8" t="s">
        <v>22</v>
      </c>
      <c r="D10809" s="8" t="str">
        <f t="shared" si="2183"/>
        <v>WCA2491</v>
      </c>
      <c r="E10809">
        <v>2491</v>
      </c>
      <c r="F10809" t="str">
        <f>VLOOKUP(D10809,'Fund List'!$A$2:$F$1324,6,FALSE)</f>
        <v>WELL ADMINISTRATION AND ENFORCEMENT FUND</v>
      </c>
      <c r="G10809" s="3">
        <v>4</v>
      </c>
      <c r="I10809" s="24">
        <f t="shared" si="2192"/>
        <v>4.3194681571356508</v>
      </c>
    </row>
    <row r="10810" spans="1:9" hidden="1" outlineLevel="3" x14ac:dyDescent="0.25">
      <c r="A10810" t="s">
        <v>139</v>
      </c>
      <c r="B10810" t="str">
        <f>VLOOKUP(A10810,'AGENCY CODES'!$C$4:$F$139,3,FALSE)</f>
        <v>WATER RESOURCES</v>
      </c>
      <c r="C10810" s="8" t="s">
        <v>3</v>
      </c>
      <c r="D10810" s="8" t="str">
        <f t="shared" si="2183"/>
        <v>WCA2491</v>
      </c>
      <c r="E10810">
        <v>2491</v>
      </c>
      <c r="F10810" t="str">
        <f>VLOOKUP(D10810,'Fund List'!$A$2:$F$1324,6,FALSE)</f>
        <v>WELL ADMINISTRATION AND ENFORCEMENT FUND</v>
      </c>
      <c r="G10810" s="3">
        <v>195</v>
      </c>
      <c r="I10810" s="24">
        <f t="shared" si="2192"/>
        <v>210.57407266036302</v>
      </c>
    </row>
    <row r="10811" spans="1:9" hidden="1" outlineLevel="3" x14ac:dyDescent="0.25">
      <c r="A10811" t="s">
        <v>139</v>
      </c>
      <c r="B10811" t="str">
        <f>VLOOKUP(A10811,'AGENCY CODES'!$C$4:$F$139,3,FALSE)</f>
        <v>WATER RESOURCES</v>
      </c>
      <c r="C10811" s="8" t="s">
        <v>4</v>
      </c>
      <c r="D10811" s="8" t="str">
        <f t="shared" si="2183"/>
        <v>WCA2491</v>
      </c>
      <c r="E10811">
        <v>2491</v>
      </c>
      <c r="F10811" t="str">
        <f>VLOOKUP(D10811,'Fund List'!$A$2:$F$1324,6,FALSE)</f>
        <v>WELL ADMINISTRATION AND ENFORCEMENT FUND</v>
      </c>
      <c r="G10811" s="3">
        <v>2</v>
      </c>
      <c r="I10811" s="24">
        <f t="shared" si="2192"/>
        <v>2.1597340785678254</v>
      </c>
    </row>
    <row r="10812" spans="1:9" hidden="1" outlineLevel="3" x14ac:dyDescent="0.25">
      <c r="A10812" t="s">
        <v>139</v>
      </c>
      <c r="B10812" t="str">
        <f>VLOOKUP(A10812,'AGENCY CODES'!$C$4:$F$139,3,FALSE)</f>
        <v>WATER RESOURCES</v>
      </c>
      <c r="C10812" s="8" t="s">
        <v>5</v>
      </c>
      <c r="D10812" s="8" t="str">
        <f t="shared" si="2183"/>
        <v>WCA2491</v>
      </c>
      <c r="E10812">
        <v>2491</v>
      </c>
      <c r="F10812" t="str">
        <f>VLOOKUP(D10812,'Fund List'!$A$2:$F$1324,6,FALSE)</f>
        <v>WELL ADMINISTRATION AND ENFORCEMENT FUND</v>
      </c>
      <c r="G10812" s="3">
        <v>1</v>
      </c>
      <c r="I10812" s="24">
        <f t="shared" si="2192"/>
        <v>1.0798670392839127</v>
      </c>
    </row>
    <row r="10813" spans="1:9" hidden="1" outlineLevel="3" x14ac:dyDescent="0.25">
      <c r="A10813" t="s">
        <v>139</v>
      </c>
      <c r="B10813" t="str">
        <f>VLOOKUP(A10813,'AGENCY CODES'!$C$4:$F$139,3,FALSE)</f>
        <v>WATER RESOURCES</v>
      </c>
      <c r="C10813" s="8" t="s">
        <v>6</v>
      </c>
      <c r="D10813" s="8" t="str">
        <f t="shared" si="2183"/>
        <v>WCA2491</v>
      </c>
      <c r="E10813">
        <v>2491</v>
      </c>
      <c r="F10813" t="str">
        <f>VLOOKUP(D10813,'Fund List'!$A$2:$F$1324,6,FALSE)</f>
        <v>WELL ADMINISTRATION AND ENFORCEMENT FUND</v>
      </c>
      <c r="G10813" s="3">
        <v>48</v>
      </c>
      <c r="I10813" s="24">
        <f t="shared" si="2192"/>
        <v>51.83361788562781</v>
      </c>
    </row>
    <row r="10814" spans="1:9" hidden="1" outlineLevel="3" x14ac:dyDescent="0.25">
      <c r="A10814" t="s">
        <v>139</v>
      </c>
      <c r="B10814" t="str">
        <f>VLOOKUP(A10814,'AGENCY CODES'!$C$4:$F$139,3,FALSE)</f>
        <v>WATER RESOURCES</v>
      </c>
      <c r="C10814" s="8" t="s">
        <v>7</v>
      </c>
      <c r="D10814" s="8" t="str">
        <f t="shared" si="2183"/>
        <v>WCA2491</v>
      </c>
      <c r="E10814">
        <v>2491</v>
      </c>
      <c r="F10814" t="str">
        <f>VLOOKUP(D10814,'Fund List'!$A$2:$F$1324,6,FALSE)</f>
        <v>WELL ADMINISTRATION AND ENFORCEMENT FUND</v>
      </c>
      <c r="G10814" s="3">
        <v>32</v>
      </c>
      <c r="I10814" s="24">
        <f t="shared" si="2192"/>
        <v>34.555745257085206</v>
      </c>
    </row>
    <row r="10815" spans="1:9" hidden="1" outlineLevel="3" x14ac:dyDescent="0.25">
      <c r="A10815" t="s">
        <v>139</v>
      </c>
      <c r="B10815" t="str">
        <f>VLOOKUP(A10815,'AGENCY CODES'!$C$4:$F$139,3,FALSE)</f>
        <v>WATER RESOURCES</v>
      </c>
      <c r="C10815" s="8" t="s">
        <v>8</v>
      </c>
      <c r="D10815" s="8" t="str">
        <f t="shared" si="2183"/>
        <v>WCA2491</v>
      </c>
      <c r="E10815">
        <v>2491</v>
      </c>
      <c r="F10815" t="str">
        <f>VLOOKUP(D10815,'Fund List'!$A$2:$F$1324,6,FALSE)</f>
        <v>WELL ADMINISTRATION AND ENFORCEMENT FUND</v>
      </c>
      <c r="G10815" s="3">
        <v>13</v>
      </c>
      <c r="I10815" s="24">
        <f t="shared" si="2192"/>
        <v>14.038271510690866</v>
      </c>
    </row>
    <row r="10816" spans="1:9" hidden="1" outlineLevel="3" x14ac:dyDescent="0.25">
      <c r="A10816" t="s">
        <v>139</v>
      </c>
      <c r="B10816" t="str">
        <f>VLOOKUP(A10816,'AGENCY CODES'!$C$4:$F$139,3,FALSE)</f>
        <v>WATER RESOURCES</v>
      </c>
      <c r="C10816" s="8" t="s">
        <v>10</v>
      </c>
      <c r="D10816" s="8" t="str">
        <f t="shared" si="2183"/>
        <v>WCA2491</v>
      </c>
      <c r="E10816">
        <v>2491</v>
      </c>
      <c r="F10816" t="str">
        <f>VLOOKUP(D10816,'Fund List'!$A$2:$F$1324,6,FALSE)</f>
        <v>WELL ADMINISTRATION AND ENFORCEMENT FUND</v>
      </c>
      <c r="G10816" s="3">
        <v>18</v>
      </c>
      <c r="I10816" s="24">
        <f t="shared" si="2192"/>
        <v>19.437606707110429</v>
      </c>
    </row>
    <row r="10817" spans="1:9" hidden="1" outlineLevel="3" x14ac:dyDescent="0.25">
      <c r="A10817" t="s">
        <v>139</v>
      </c>
      <c r="B10817" t="str">
        <f>VLOOKUP(A10817,'AGENCY CODES'!$C$4:$F$139,3,FALSE)</f>
        <v>WATER RESOURCES</v>
      </c>
      <c r="C10817" s="8" t="s">
        <v>11</v>
      </c>
      <c r="D10817" s="8" t="str">
        <f t="shared" si="2183"/>
        <v>WCA2491</v>
      </c>
      <c r="E10817">
        <v>2491</v>
      </c>
      <c r="F10817" t="str">
        <f>VLOOKUP(D10817,'Fund List'!$A$2:$F$1324,6,FALSE)</f>
        <v>WELL ADMINISTRATION AND ENFORCEMENT FUND</v>
      </c>
      <c r="G10817" s="3">
        <v>21</v>
      </c>
      <c r="I10817" s="24">
        <f t="shared" si="2192"/>
        <v>22.677207824962167</v>
      </c>
    </row>
    <row r="10818" spans="1:9" hidden="1" outlineLevel="3" x14ac:dyDescent="0.25">
      <c r="A10818" t="s">
        <v>139</v>
      </c>
      <c r="B10818" t="str">
        <f>VLOOKUP(A10818,'AGENCY CODES'!$C$4:$F$139,3,FALSE)</f>
        <v>WATER RESOURCES</v>
      </c>
      <c r="C10818" s="8" t="s">
        <v>12</v>
      </c>
      <c r="D10818" s="8" t="str">
        <f t="shared" si="2183"/>
        <v>WCA2491</v>
      </c>
      <c r="E10818">
        <v>2491</v>
      </c>
      <c r="F10818" t="str">
        <f>VLOOKUP(D10818,'Fund List'!$A$2:$F$1324,6,FALSE)</f>
        <v>WELL ADMINISTRATION AND ENFORCEMENT FUND</v>
      </c>
      <c r="G10818" s="3">
        <v>3</v>
      </c>
      <c r="I10818" s="24">
        <f t="shared" si="2192"/>
        <v>3.2396011178517381</v>
      </c>
    </row>
    <row r="10819" spans="1:9" hidden="1" outlineLevel="3" x14ac:dyDescent="0.25">
      <c r="A10819" t="s">
        <v>139</v>
      </c>
      <c r="B10819" t="str">
        <f>VLOOKUP(A10819,'AGENCY CODES'!$C$4:$F$139,3,FALSE)</f>
        <v>WATER RESOURCES</v>
      </c>
      <c r="C10819" s="8">
        <v>2</v>
      </c>
      <c r="D10819" s="8" t="str">
        <f t="shared" si="2183"/>
        <v>WCA2491</v>
      </c>
      <c r="E10819">
        <v>2491</v>
      </c>
      <c r="F10819" t="str">
        <f>VLOOKUP(D10819,'Fund List'!$A$2:$F$1324,6,FALSE)</f>
        <v>WELL ADMINISTRATION AND ENFORCEMENT FUND</v>
      </c>
      <c r="G10819" s="3">
        <v>21</v>
      </c>
      <c r="I10819" s="24">
        <f t="shared" si="2192"/>
        <v>22.677207824962167</v>
      </c>
    </row>
    <row r="10820" spans="1:9" hidden="1" outlineLevel="3" x14ac:dyDescent="0.25">
      <c r="A10820" t="s">
        <v>139</v>
      </c>
      <c r="B10820" t="str">
        <f>VLOOKUP(A10820,'AGENCY CODES'!$C$4:$F$139,3,FALSE)</f>
        <v>WATER RESOURCES</v>
      </c>
      <c r="C10820" s="8">
        <v>8</v>
      </c>
      <c r="D10820" s="8" t="str">
        <f t="shared" si="2183"/>
        <v>WCA2491</v>
      </c>
      <c r="E10820">
        <v>2491</v>
      </c>
      <c r="F10820" t="str">
        <f>VLOOKUP(D10820,'Fund List'!$A$2:$F$1324,6,FALSE)</f>
        <v>WELL ADMINISTRATION AND ENFORCEMENT FUND</v>
      </c>
      <c r="G10820" s="3">
        <v>369</v>
      </c>
      <c r="I10820" s="24">
        <f t="shared" si="2192"/>
        <v>398.47093749576385</v>
      </c>
    </row>
    <row r="10821" spans="1:9" outlineLevel="2" collapsed="1" x14ac:dyDescent="0.25">
      <c r="F10821" s="1" t="s">
        <v>4825</v>
      </c>
      <c r="I10821" s="24">
        <f t="shared" ref="I10821" si="2193">SUBTOTAL(9,I10808:I10820)</f>
        <v>804.50094426651515</v>
      </c>
    </row>
    <row r="10822" spans="1:9" hidden="1" outlineLevel="3" x14ac:dyDescent="0.25">
      <c r="A10822" t="s">
        <v>139</v>
      </c>
      <c r="B10822" t="str">
        <f>VLOOKUP(A10822,'AGENCY CODES'!$C$4:$F$139,3,FALSE)</f>
        <v>WATER RESOURCES</v>
      </c>
      <c r="C10822" s="8" t="s">
        <v>1</v>
      </c>
      <c r="D10822" s="8" t="str">
        <f t="shared" si="2183"/>
        <v>WCA2500</v>
      </c>
      <c r="E10822">
        <v>2500</v>
      </c>
      <c r="F10822" t="str">
        <f>VLOOKUP(D10822,'Fund List'!$A$2:$F$1324,6,FALSE)</f>
        <v>INTERGOVERNMENTAL AGREEMENT FUND</v>
      </c>
      <c r="G10822" s="3">
        <v>18</v>
      </c>
      <c r="I10822" s="24">
        <f t="shared" ref="I10822:I10833" si="2194">$G10822/$G$10*I$5</f>
        <v>19.437606707110429</v>
      </c>
    </row>
    <row r="10823" spans="1:9" hidden="1" outlineLevel="3" x14ac:dyDescent="0.25">
      <c r="A10823" t="s">
        <v>139</v>
      </c>
      <c r="B10823" t="str">
        <f>VLOOKUP(A10823,'AGENCY CODES'!$C$4:$F$139,3,FALSE)</f>
        <v>WATER RESOURCES</v>
      </c>
      <c r="C10823" s="8" t="s">
        <v>22</v>
      </c>
      <c r="D10823" s="8" t="str">
        <f t="shared" si="2183"/>
        <v>WCA2500</v>
      </c>
      <c r="E10823">
        <v>2500</v>
      </c>
      <c r="F10823" t="str">
        <f>VLOOKUP(D10823,'Fund List'!$A$2:$F$1324,6,FALSE)</f>
        <v>INTERGOVERNMENTAL AGREEMENT FUND</v>
      </c>
      <c r="G10823" s="3">
        <v>4</v>
      </c>
      <c r="I10823" s="24">
        <f t="shared" si="2194"/>
        <v>4.3194681571356508</v>
      </c>
    </row>
    <row r="10824" spans="1:9" hidden="1" outlineLevel="3" x14ac:dyDescent="0.25">
      <c r="A10824" t="s">
        <v>139</v>
      </c>
      <c r="B10824" t="str">
        <f>VLOOKUP(A10824,'AGENCY CODES'!$C$4:$F$139,3,FALSE)</f>
        <v>WATER RESOURCES</v>
      </c>
      <c r="C10824" s="8" t="s">
        <v>3</v>
      </c>
      <c r="D10824" s="8" t="str">
        <f t="shared" si="2183"/>
        <v>WCA2500</v>
      </c>
      <c r="E10824">
        <v>2500</v>
      </c>
      <c r="F10824" t="str">
        <f>VLOOKUP(D10824,'Fund List'!$A$2:$F$1324,6,FALSE)</f>
        <v>INTERGOVERNMENTAL AGREEMENT FUND</v>
      </c>
      <c r="G10824" s="3">
        <v>14</v>
      </c>
      <c r="I10824" s="24">
        <f t="shared" si="2194"/>
        <v>15.118138549974777</v>
      </c>
    </row>
    <row r="10825" spans="1:9" hidden="1" outlineLevel="3" x14ac:dyDescent="0.25">
      <c r="A10825" t="s">
        <v>139</v>
      </c>
      <c r="B10825" t="str">
        <f>VLOOKUP(A10825,'AGENCY CODES'!$C$4:$F$139,3,FALSE)</f>
        <v>WATER RESOURCES</v>
      </c>
      <c r="C10825" s="8" t="s">
        <v>4</v>
      </c>
      <c r="D10825" s="8" t="str">
        <f t="shared" si="2183"/>
        <v>WCA2500</v>
      </c>
      <c r="E10825">
        <v>2500</v>
      </c>
      <c r="F10825" t="str">
        <f>VLOOKUP(D10825,'Fund List'!$A$2:$F$1324,6,FALSE)</f>
        <v>INTERGOVERNMENTAL AGREEMENT FUND</v>
      </c>
      <c r="G10825" s="3">
        <v>5</v>
      </c>
      <c r="I10825" s="24">
        <f t="shared" si="2194"/>
        <v>5.3993351964195639</v>
      </c>
    </row>
    <row r="10826" spans="1:9" hidden="1" outlineLevel="3" x14ac:dyDescent="0.25">
      <c r="A10826" t="s">
        <v>139</v>
      </c>
      <c r="B10826" t="str">
        <f>VLOOKUP(A10826,'AGENCY CODES'!$C$4:$F$139,3,FALSE)</f>
        <v>WATER RESOURCES</v>
      </c>
      <c r="C10826" s="8" t="s">
        <v>5</v>
      </c>
      <c r="D10826" s="8" t="str">
        <f t="shared" si="2183"/>
        <v>WCA2500</v>
      </c>
      <c r="E10826">
        <v>2500</v>
      </c>
      <c r="F10826" t="str">
        <f>VLOOKUP(D10826,'Fund List'!$A$2:$F$1324,6,FALSE)</f>
        <v>INTERGOVERNMENTAL AGREEMENT FUND</v>
      </c>
      <c r="G10826" s="3">
        <v>3</v>
      </c>
      <c r="I10826" s="24">
        <f t="shared" si="2194"/>
        <v>3.2396011178517381</v>
      </c>
    </row>
    <row r="10827" spans="1:9" hidden="1" outlineLevel="3" x14ac:dyDescent="0.25">
      <c r="A10827" t="s">
        <v>139</v>
      </c>
      <c r="B10827" t="str">
        <f>VLOOKUP(A10827,'AGENCY CODES'!$C$4:$F$139,3,FALSE)</f>
        <v>WATER RESOURCES</v>
      </c>
      <c r="C10827" s="8" t="s">
        <v>6</v>
      </c>
      <c r="D10827" s="8" t="str">
        <f t="shared" si="2183"/>
        <v>WCA2500</v>
      </c>
      <c r="E10827">
        <v>2500</v>
      </c>
      <c r="F10827" t="str">
        <f>VLOOKUP(D10827,'Fund List'!$A$2:$F$1324,6,FALSE)</f>
        <v>INTERGOVERNMENTAL AGREEMENT FUND</v>
      </c>
      <c r="G10827" s="3">
        <v>4</v>
      </c>
      <c r="I10827" s="24">
        <f t="shared" si="2194"/>
        <v>4.3194681571356508</v>
      </c>
    </row>
    <row r="10828" spans="1:9" hidden="1" outlineLevel="3" x14ac:dyDescent="0.25">
      <c r="A10828" t="s">
        <v>139</v>
      </c>
      <c r="B10828" t="str">
        <f>VLOOKUP(A10828,'AGENCY CODES'!$C$4:$F$139,3,FALSE)</f>
        <v>WATER RESOURCES</v>
      </c>
      <c r="C10828" s="8" t="s">
        <v>7</v>
      </c>
      <c r="D10828" s="8" t="str">
        <f t="shared" si="2183"/>
        <v>WCA2500</v>
      </c>
      <c r="E10828">
        <v>2500</v>
      </c>
      <c r="F10828" t="str">
        <f>VLOOKUP(D10828,'Fund List'!$A$2:$F$1324,6,FALSE)</f>
        <v>INTERGOVERNMENTAL AGREEMENT FUND</v>
      </c>
      <c r="G10828" s="3">
        <v>9</v>
      </c>
      <c r="I10828" s="24">
        <f t="shared" si="2194"/>
        <v>9.7188033535552147</v>
      </c>
    </row>
    <row r="10829" spans="1:9" hidden="1" outlineLevel="3" x14ac:dyDescent="0.25">
      <c r="A10829" t="s">
        <v>139</v>
      </c>
      <c r="B10829" t="str">
        <f>VLOOKUP(A10829,'AGENCY CODES'!$C$4:$F$139,3,FALSE)</f>
        <v>WATER RESOURCES</v>
      </c>
      <c r="C10829" s="8" t="s">
        <v>10</v>
      </c>
      <c r="D10829" s="8" t="str">
        <f t="shared" ref="D10829:D10892" si="2195">CONCATENATE(A10829,E10829)</f>
        <v>WCA2500</v>
      </c>
      <c r="E10829">
        <v>2500</v>
      </c>
      <c r="F10829" t="str">
        <f>VLOOKUP(D10829,'Fund List'!$A$2:$F$1324,6,FALSE)</f>
        <v>INTERGOVERNMENTAL AGREEMENT FUND</v>
      </c>
      <c r="G10829" s="3">
        <v>9</v>
      </c>
      <c r="I10829" s="24">
        <f t="shared" si="2194"/>
        <v>9.7188033535552147</v>
      </c>
    </row>
    <row r="10830" spans="1:9" hidden="1" outlineLevel="3" x14ac:dyDescent="0.25">
      <c r="A10830" t="s">
        <v>139</v>
      </c>
      <c r="B10830" t="str">
        <f>VLOOKUP(A10830,'AGENCY CODES'!$C$4:$F$139,3,FALSE)</f>
        <v>WATER RESOURCES</v>
      </c>
      <c r="C10830" s="8" t="s">
        <v>11</v>
      </c>
      <c r="D10830" s="8" t="str">
        <f t="shared" si="2195"/>
        <v>WCA2500</v>
      </c>
      <c r="E10830">
        <v>2500</v>
      </c>
      <c r="F10830" t="str">
        <f>VLOOKUP(D10830,'Fund List'!$A$2:$F$1324,6,FALSE)</f>
        <v>INTERGOVERNMENTAL AGREEMENT FUND</v>
      </c>
      <c r="G10830" s="3">
        <v>12</v>
      </c>
      <c r="I10830" s="24">
        <f t="shared" si="2194"/>
        <v>12.958404471406952</v>
      </c>
    </row>
    <row r="10831" spans="1:9" hidden="1" outlineLevel="3" x14ac:dyDescent="0.25">
      <c r="A10831" t="s">
        <v>139</v>
      </c>
      <c r="B10831" t="str">
        <f>VLOOKUP(A10831,'AGENCY CODES'!$C$4:$F$139,3,FALSE)</f>
        <v>WATER RESOURCES</v>
      </c>
      <c r="C10831" s="8" t="s">
        <v>12</v>
      </c>
      <c r="D10831" s="8" t="str">
        <f t="shared" si="2195"/>
        <v>WCA2500</v>
      </c>
      <c r="E10831">
        <v>2500</v>
      </c>
      <c r="F10831" t="str">
        <f>VLOOKUP(D10831,'Fund List'!$A$2:$F$1324,6,FALSE)</f>
        <v>INTERGOVERNMENTAL AGREEMENT FUND</v>
      </c>
      <c r="G10831" s="3">
        <v>8</v>
      </c>
      <c r="I10831" s="24">
        <f t="shared" si="2194"/>
        <v>8.6389363142713016</v>
      </c>
    </row>
    <row r="10832" spans="1:9" hidden="1" outlineLevel="3" x14ac:dyDescent="0.25">
      <c r="A10832" t="s">
        <v>139</v>
      </c>
      <c r="B10832" t="str">
        <f>VLOOKUP(A10832,'AGENCY CODES'!$C$4:$F$139,3,FALSE)</f>
        <v>WATER RESOURCES</v>
      </c>
      <c r="C10832" s="8">
        <v>2</v>
      </c>
      <c r="D10832" s="8" t="str">
        <f t="shared" si="2195"/>
        <v>WCA2500</v>
      </c>
      <c r="E10832">
        <v>2500</v>
      </c>
      <c r="F10832" t="str">
        <f>VLOOKUP(D10832,'Fund List'!$A$2:$F$1324,6,FALSE)</f>
        <v>INTERGOVERNMENTAL AGREEMENT FUND</v>
      </c>
      <c r="G10832" s="3">
        <v>12</v>
      </c>
      <c r="I10832" s="24">
        <f t="shared" si="2194"/>
        <v>12.958404471406952</v>
      </c>
    </row>
    <row r="10833" spans="1:9" hidden="1" outlineLevel="3" x14ac:dyDescent="0.25">
      <c r="A10833" t="s">
        <v>139</v>
      </c>
      <c r="B10833" t="str">
        <f>VLOOKUP(A10833,'AGENCY CODES'!$C$4:$F$139,3,FALSE)</f>
        <v>WATER RESOURCES</v>
      </c>
      <c r="C10833" s="8">
        <v>8</v>
      </c>
      <c r="D10833" s="8" t="str">
        <f t="shared" si="2195"/>
        <v>WCA2500</v>
      </c>
      <c r="E10833">
        <v>2500</v>
      </c>
      <c r="F10833" t="str">
        <f>VLOOKUP(D10833,'Fund List'!$A$2:$F$1324,6,FALSE)</f>
        <v>INTERGOVERNMENTAL AGREEMENT FUND</v>
      </c>
      <c r="G10833" s="3">
        <v>344</v>
      </c>
      <c r="I10833" s="24">
        <f t="shared" si="2194"/>
        <v>371.47426151366602</v>
      </c>
    </row>
    <row r="10834" spans="1:9" outlineLevel="2" collapsed="1" x14ac:dyDescent="0.25">
      <c r="F10834" s="1" t="s">
        <v>4826</v>
      </c>
      <c r="I10834" s="24">
        <f t="shared" ref="I10834" si="2196">SUBTOTAL(9,I10822:I10833)</f>
        <v>477.30123136348948</v>
      </c>
    </row>
    <row r="10835" spans="1:9" hidden="1" outlineLevel="3" x14ac:dyDescent="0.25">
      <c r="A10835" t="s">
        <v>139</v>
      </c>
      <c r="B10835" t="str">
        <f>VLOOKUP(A10835,'AGENCY CODES'!$C$4:$F$139,3,FALSE)</f>
        <v>WATER RESOURCES</v>
      </c>
      <c r="C10835" s="8" t="s">
        <v>1</v>
      </c>
      <c r="D10835" s="8" t="str">
        <f t="shared" si="2195"/>
        <v>WCA2509</v>
      </c>
      <c r="E10835">
        <v>2509</v>
      </c>
      <c r="F10835" t="str">
        <f>VLOOKUP(D10835,'Fund List'!$A$2:$F$1324,6,FALSE)</f>
        <v>ASSURED</v>
      </c>
      <c r="G10835" s="3">
        <v>24</v>
      </c>
      <c r="I10835" s="24">
        <f t="shared" ref="I10835:I10849" si="2197">$G10835/$G$10*I$5</f>
        <v>25.916808942813905</v>
      </c>
    </row>
    <row r="10836" spans="1:9" hidden="1" outlineLevel="3" x14ac:dyDescent="0.25">
      <c r="A10836" t="s">
        <v>139</v>
      </c>
      <c r="B10836" t="str">
        <f>VLOOKUP(A10836,'AGENCY CODES'!$C$4:$F$139,3,FALSE)</f>
        <v>WATER RESOURCES</v>
      </c>
      <c r="C10836" s="8" t="s">
        <v>22</v>
      </c>
      <c r="D10836" s="8" t="str">
        <f t="shared" si="2195"/>
        <v>WCA2509</v>
      </c>
      <c r="E10836">
        <v>2509</v>
      </c>
      <c r="F10836" t="str">
        <f>VLOOKUP(D10836,'Fund List'!$A$2:$F$1324,6,FALSE)</f>
        <v>ASSURED</v>
      </c>
      <c r="G10836" s="3">
        <v>3</v>
      </c>
      <c r="I10836" s="24">
        <f t="shared" si="2197"/>
        <v>3.2396011178517381</v>
      </c>
    </row>
    <row r="10837" spans="1:9" hidden="1" outlineLevel="3" x14ac:dyDescent="0.25">
      <c r="A10837" t="s">
        <v>139</v>
      </c>
      <c r="B10837" t="str">
        <f>VLOOKUP(A10837,'AGENCY CODES'!$C$4:$F$139,3,FALSE)</f>
        <v>WATER RESOURCES</v>
      </c>
      <c r="C10837" s="8" t="s">
        <v>2</v>
      </c>
      <c r="D10837" s="8" t="str">
        <f t="shared" si="2195"/>
        <v>WCA2509</v>
      </c>
      <c r="E10837">
        <v>2509</v>
      </c>
      <c r="F10837" t="str">
        <f>VLOOKUP(D10837,'Fund List'!$A$2:$F$1324,6,FALSE)</f>
        <v>ASSURED</v>
      </c>
      <c r="G10837" s="3">
        <v>3</v>
      </c>
      <c r="I10837" s="24">
        <f t="shared" si="2197"/>
        <v>3.2396011178517381</v>
      </c>
    </row>
    <row r="10838" spans="1:9" hidden="1" outlineLevel="3" x14ac:dyDescent="0.25">
      <c r="A10838" t="s">
        <v>139</v>
      </c>
      <c r="B10838" t="str">
        <f>VLOOKUP(A10838,'AGENCY CODES'!$C$4:$F$139,3,FALSE)</f>
        <v>WATER RESOURCES</v>
      </c>
      <c r="C10838" s="8" t="s">
        <v>3</v>
      </c>
      <c r="D10838" s="8" t="str">
        <f t="shared" si="2195"/>
        <v>WCA2509</v>
      </c>
      <c r="E10838">
        <v>2509</v>
      </c>
      <c r="F10838" t="str">
        <f>VLOOKUP(D10838,'Fund List'!$A$2:$F$1324,6,FALSE)</f>
        <v>ASSURED</v>
      </c>
      <c r="G10838" s="3">
        <v>80</v>
      </c>
      <c r="I10838" s="24">
        <f t="shared" si="2197"/>
        <v>86.389363142713023</v>
      </c>
    </row>
    <row r="10839" spans="1:9" hidden="1" outlineLevel="3" x14ac:dyDescent="0.25">
      <c r="A10839" t="s">
        <v>139</v>
      </c>
      <c r="B10839" t="str">
        <f>VLOOKUP(A10839,'AGENCY CODES'!$C$4:$F$139,3,FALSE)</f>
        <v>WATER RESOURCES</v>
      </c>
      <c r="C10839" s="8" t="s">
        <v>4</v>
      </c>
      <c r="D10839" s="8" t="str">
        <f t="shared" si="2195"/>
        <v>WCA2509</v>
      </c>
      <c r="E10839">
        <v>2509</v>
      </c>
      <c r="F10839" t="str">
        <f>VLOOKUP(D10839,'Fund List'!$A$2:$F$1324,6,FALSE)</f>
        <v>ASSURED</v>
      </c>
      <c r="G10839" s="3">
        <v>2</v>
      </c>
      <c r="I10839" s="24">
        <f t="shared" si="2197"/>
        <v>2.1597340785678254</v>
      </c>
    </row>
    <row r="10840" spans="1:9" hidden="1" outlineLevel="3" x14ac:dyDescent="0.25">
      <c r="A10840" t="s">
        <v>139</v>
      </c>
      <c r="B10840" t="str">
        <f>VLOOKUP(A10840,'AGENCY CODES'!$C$4:$F$139,3,FALSE)</f>
        <v>WATER RESOURCES</v>
      </c>
      <c r="C10840" s="8" t="s">
        <v>5</v>
      </c>
      <c r="D10840" s="8" t="str">
        <f t="shared" si="2195"/>
        <v>WCA2509</v>
      </c>
      <c r="E10840">
        <v>2509</v>
      </c>
      <c r="F10840" t="str">
        <f>VLOOKUP(D10840,'Fund List'!$A$2:$F$1324,6,FALSE)</f>
        <v>ASSURED</v>
      </c>
      <c r="G10840" s="3">
        <v>1</v>
      </c>
      <c r="I10840" s="24">
        <f t="shared" si="2197"/>
        <v>1.0798670392839127</v>
      </c>
    </row>
    <row r="10841" spans="1:9" hidden="1" outlineLevel="3" x14ac:dyDescent="0.25">
      <c r="A10841" t="s">
        <v>139</v>
      </c>
      <c r="B10841" t="str">
        <f>VLOOKUP(A10841,'AGENCY CODES'!$C$4:$F$139,3,FALSE)</f>
        <v>WATER RESOURCES</v>
      </c>
      <c r="C10841" s="8" t="s">
        <v>6</v>
      </c>
      <c r="D10841" s="8" t="str">
        <f t="shared" si="2195"/>
        <v>WCA2509</v>
      </c>
      <c r="E10841">
        <v>2509</v>
      </c>
      <c r="F10841" t="str">
        <f>VLOOKUP(D10841,'Fund List'!$A$2:$F$1324,6,FALSE)</f>
        <v>ASSURED</v>
      </c>
      <c r="G10841" s="3">
        <v>10</v>
      </c>
      <c r="I10841" s="24">
        <f t="shared" si="2197"/>
        <v>10.798670392839128</v>
      </c>
    </row>
    <row r="10842" spans="1:9" hidden="1" outlineLevel="3" x14ac:dyDescent="0.25">
      <c r="A10842" t="s">
        <v>139</v>
      </c>
      <c r="B10842" t="str">
        <f>VLOOKUP(A10842,'AGENCY CODES'!$C$4:$F$139,3,FALSE)</f>
        <v>WATER RESOURCES</v>
      </c>
      <c r="C10842" s="8" t="s">
        <v>7</v>
      </c>
      <c r="D10842" s="8" t="str">
        <f t="shared" si="2195"/>
        <v>WCA2509</v>
      </c>
      <c r="E10842">
        <v>2509</v>
      </c>
      <c r="F10842" t="str">
        <f>VLOOKUP(D10842,'Fund List'!$A$2:$F$1324,6,FALSE)</f>
        <v>ASSURED</v>
      </c>
      <c r="G10842" s="3">
        <v>25</v>
      </c>
      <c r="I10842" s="24">
        <f t="shared" si="2197"/>
        <v>26.99667598209782</v>
      </c>
    </row>
    <row r="10843" spans="1:9" hidden="1" outlineLevel="3" x14ac:dyDescent="0.25">
      <c r="A10843" t="s">
        <v>139</v>
      </c>
      <c r="B10843" t="str">
        <f>VLOOKUP(A10843,'AGENCY CODES'!$C$4:$F$139,3,FALSE)</f>
        <v>WATER RESOURCES</v>
      </c>
      <c r="C10843" s="8" t="s">
        <v>14</v>
      </c>
      <c r="D10843" s="8" t="str">
        <f t="shared" si="2195"/>
        <v>WCA2509</v>
      </c>
      <c r="E10843">
        <v>2509</v>
      </c>
      <c r="F10843" t="str">
        <f>VLOOKUP(D10843,'Fund List'!$A$2:$F$1324,6,FALSE)</f>
        <v>ASSURED</v>
      </c>
      <c r="G10843" s="3">
        <v>5</v>
      </c>
      <c r="I10843" s="24">
        <f t="shared" si="2197"/>
        <v>5.3993351964195639</v>
      </c>
    </row>
    <row r="10844" spans="1:9" hidden="1" outlineLevel="3" x14ac:dyDescent="0.25">
      <c r="A10844" t="s">
        <v>139</v>
      </c>
      <c r="B10844" t="str">
        <f>VLOOKUP(A10844,'AGENCY CODES'!$C$4:$F$139,3,FALSE)</f>
        <v>WATER RESOURCES</v>
      </c>
      <c r="C10844" s="8" t="s">
        <v>8</v>
      </c>
      <c r="D10844" s="8" t="str">
        <f t="shared" si="2195"/>
        <v>WCA2509</v>
      </c>
      <c r="E10844">
        <v>2509</v>
      </c>
      <c r="F10844" t="str">
        <f>VLOOKUP(D10844,'Fund List'!$A$2:$F$1324,6,FALSE)</f>
        <v>ASSURED</v>
      </c>
      <c r="G10844" s="3">
        <v>14</v>
      </c>
      <c r="I10844" s="24">
        <f t="shared" si="2197"/>
        <v>15.118138549974777</v>
      </c>
    </row>
    <row r="10845" spans="1:9" hidden="1" outlineLevel="3" x14ac:dyDescent="0.25">
      <c r="A10845" t="s">
        <v>139</v>
      </c>
      <c r="B10845" t="str">
        <f>VLOOKUP(A10845,'AGENCY CODES'!$C$4:$F$139,3,FALSE)</f>
        <v>WATER RESOURCES</v>
      </c>
      <c r="C10845" s="8" t="s">
        <v>10</v>
      </c>
      <c r="D10845" s="8" t="str">
        <f t="shared" si="2195"/>
        <v>WCA2509</v>
      </c>
      <c r="E10845">
        <v>2509</v>
      </c>
      <c r="F10845" t="str">
        <f>VLOOKUP(D10845,'Fund List'!$A$2:$F$1324,6,FALSE)</f>
        <v>ASSURED</v>
      </c>
      <c r="G10845" s="3">
        <v>60</v>
      </c>
      <c r="I10845" s="24">
        <f t="shared" si="2197"/>
        <v>64.792022357034767</v>
      </c>
    </row>
    <row r="10846" spans="1:9" hidden="1" outlineLevel="3" x14ac:dyDescent="0.25">
      <c r="A10846" t="s">
        <v>139</v>
      </c>
      <c r="B10846" t="str">
        <f>VLOOKUP(A10846,'AGENCY CODES'!$C$4:$F$139,3,FALSE)</f>
        <v>WATER RESOURCES</v>
      </c>
      <c r="C10846" s="8" t="s">
        <v>11</v>
      </c>
      <c r="D10846" s="8" t="str">
        <f t="shared" si="2195"/>
        <v>WCA2509</v>
      </c>
      <c r="E10846">
        <v>2509</v>
      </c>
      <c r="F10846" t="str">
        <f>VLOOKUP(D10846,'Fund List'!$A$2:$F$1324,6,FALSE)</f>
        <v>ASSURED</v>
      </c>
      <c r="G10846" s="3">
        <v>95</v>
      </c>
      <c r="I10846" s="24">
        <f t="shared" si="2197"/>
        <v>102.58736873197172</v>
      </c>
    </row>
    <row r="10847" spans="1:9" hidden="1" outlineLevel="3" x14ac:dyDescent="0.25">
      <c r="A10847" t="s">
        <v>139</v>
      </c>
      <c r="B10847" t="str">
        <f>VLOOKUP(A10847,'AGENCY CODES'!$C$4:$F$139,3,FALSE)</f>
        <v>WATER RESOURCES</v>
      </c>
      <c r="C10847" s="8" t="s">
        <v>12</v>
      </c>
      <c r="D10847" s="8" t="str">
        <f t="shared" si="2195"/>
        <v>WCA2509</v>
      </c>
      <c r="E10847">
        <v>2509</v>
      </c>
      <c r="F10847" t="str">
        <f>VLOOKUP(D10847,'Fund List'!$A$2:$F$1324,6,FALSE)</f>
        <v>ASSURED</v>
      </c>
      <c r="G10847" s="3">
        <v>5</v>
      </c>
      <c r="I10847" s="24">
        <f t="shared" si="2197"/>
        <v>5.3993351964195639</v>
      </c>
    </row>
    <row r="10848" spans="1:9" hidden="1" outlineLevel="3" x14ac:dyDescent="0.25">
      <c r="A10848" t="s">
        <v>139</v>
      </c>
      <c r="B10848" t="str">
        <f>VLOOKUP(A10848,'AGENCY CODES'!$C$4:$F$139,3,FALSE)</f>
        <v>WATER RESOURCES</v>
      </c>
      <c r="C10848" s="8">
        <v>1</v>
      </c>
      <c r="D10848" s="8" t="str">
        <f t="shared" si="2195"/>
        <v>WCA2509</v>
      </c>
      <c r="E10848">
        <v>2509</v>
      </c>
      <c r="F10848" t="str">
        <f>VLOOKUP(D10848,'Fund List'!$A$2:$F$1324,6,FALSE)</f>
        <v>ASSURED</v>
      </c>
      <c r="G10848" s="3">
        <v>5</v>
      </c>
      <c r="I10848" s="24">
        <f t="shared" si="2197"/>
        <v>5.3993351964195639</v>
      </c>
    </row>
    <row r="10849" spans="1:9" hidden="1" outlineLevel="3" x14ac:dyDescent="0.25">
      <c r="A10849" t="s">
        <v>139</v>
      </c>
      <c r="B10849" t="str">
        <f>VLOOKUP(A10849,'AGENCY CODES'!$C$4:$F$139,3,FALSE)</f>
        <v>WATER RESOURCES</v>
      </c>
      <c r="C10849" s="8">
        <v>2</v>
      </c>
      <c r="D10849" s="8" t="str">
        <f t="shared" si="2195"/>
        <v>WCA2509</v>
      </c>
      <c r="E10849">
        <v>2509</v>
      </c>
      <c r="F10849" t="str">
        <f>VLOOKUP(D10849,'Fund List'!$A$2:$F$1324,6,FALSE)</f>
        <v>ASSURED</v>
      </c>
      <c r="G10849" s="3">
        <v>85</v>
      </c>
      <c r="I10849" s="24">
        <f t="shared" si="2197"/>
        <v>91.788698339132594</v>
      </c>
    </row>
    <row r="10850" spans="1:9" outlineLevel="2" collapsed="1" x14ac:dyDescent="0.25">
      <c r="F10850" s="1" t="s">
        <v>4827</v>
      </c>
      <c r="I10850" s="24">
        <f t="shared" ref="I10850" si="2198">SUBTOTAL(9,I10835:I10849)</f>
        <v>450.30455538139165</v>
      </c>
    </row>
    <row r="10851" spans="1:9" hidden="1" outlineLevel="3" x14ac:dyDescent="0.25">
      <c r="A10851" t="s">
        <v>139</v>
      </c>
      <c r="B10851" t="str">
        <f>VLOOKUP(A10851,'AGENCY CODES'!$C$4:$F$139,3,FALSE)</f>
        <v>WATER RESOURCES</v>
      </c>
      <c r="C10851" s="8" t="s">
        <v>3</v>
      </c>
      <c r="D10851" s="8" t="str">
        <f t="shared" si="2195"/>
        <v>WCA2538</v>
      </c>
      <c r="E10851">
        <v>2538</v>
      </c>
      <c r="F10851" t="str">
        <f>VLOOKUP(D10851,'Fund List'!$A$2:$F$1324,6,FALSE)</f>
        <v>COLORADO RIVER WATER USE FEE CLEARING FD</v>
      </c>
      <c r="G10851" s="3">
        <v>13</v>
      </c>
      <c r="I10851" s="24">
        <f t="shared" ref="I10851:I10857" si="2199">$G10851/$G$10*I$5</f>
        <v>14.038271510690866</v>
      </c>
    </row>
    <row r="10852" spans="1:9" hidden="1" outlineLevel="3" x14ac:dyDescent="0.25">
      <c r="A10852" t="s">
        <v>139</v>
      </c>
      <c r="B10852" t="str">
        <f>VLOOKUP(A10852,'AGENCY CODES'!$C$4:$F$139,3,FALSE)</f>
        <v>WATER RESOURCES</v>
      </c>
      <c r="C10852" s="8" t="s">
        <v>6</v>
      </c>
      <c r="D10852" s="8" t="str">
        <f t="shared" si="2195"/>
        <v>WCA2538</v>
      </c>
      <c r="E10852">
        <v>2538</v>
      </c>
      <c r="F10852" t="str">
        <f>VLOOKUP(D10852,'Fund List'!$A$2:$F$1324,6,FALSE)</f>
        <v>COLORADO RIVER WATER USE FEE CLEARING FD</v>
      </c>
      <c r="G10852" s="3">
        <v>2</v>
      </c>
      <c r="I10852" s="24">
        <f t="shared" si="2199"/>
        <v>2.1597340785678254</v>
      </c>
    </row>
    <row r="10853" spans="1:9" hidden="1" outlineLevel="3" x14ac:dyDescent="0.25">
      <c r="A10853" t="s">
        <v>139</v>
      </c>
      <c r="B10853" t="str">
        <f>VLOOKUP(A10853,'AGENCY CODES'!$C$4:$F$139,3,FALSE)</f>
        <v>WATER RESOURCES</v>
      </c>
      <c r="C10853" s="8" t="s">
        <v>8</v>
      </c>
      <c r="D10853" s="8" t="str">
        <f t="shared" si="2195"/>
        <v>WCA2538</v>
      </c>
      <c r="E10853">
        <v>2538</v>
      </c>
      <c r="F10853" t="str">
        <f>VLOOKUP(D10853,'Fund List'!$A$2:$F$1324,6,FALSE)</f>
        <v>COLORADO RIVER WATER USE FEE CLEARING FD</v>
      </c>
      <c r="G10853" s="3">
        <v>1</v>
      </c>
      <c r="I10853" s="24">
        <f t="shared" si="2199"/>
        <v>1.0798670392839127</v>
      </c>
    </row>
    <row r="10854" spans="1:9" hidden="1" outlineLevel="3" x14ac:dyDescent="0.25">
      <c r="A10854" t="s">
        <v>139</v>
      </c>
      <c r="B10854" t="str">
        <f>VLOOKUP(A10854,'AGENCY CODES'!$C$4:$F$139,3,FALSE)</f>
        <v>WATER RESOURCES</v>
      </c>
      <c r="C10854" s="8" t="s">
        <v>10</v>
      </c>
      <c r="D10854" s="8" t="str">
        <f t="shared" si="2195"/>
        <v>WCA2538</v>
      </c>
      <c r="E10854">
        <v>2538</v>
      </c>
      <c r="F10854" t="str">
        <f>VLOOKUP(D10854,'Fund List'!$A$2:$F$1324,6,FALSE)</f>
        <v>COLORADO RIVER WATER USE FEE CLEARING FD</v>
      </c>
      <c r="G10854" s="3">
        <v>1</v>
      </c>
      <c r="I10854" s="24">
        <f t="shared" si="2199"/>
        <v>1.0798670392839127</v>
      </c>
    </row>
    <row r="10855" spans="1:9" hidden="1" outlineLevel="3" x14ac:dyDescent="0.25">
      <c r="A10855" t="s">
        <v>139</v>
      </c>
      <c r="B10855" t="str">
        <f>VLOOKUP(A10855,'AGENCY CODES'!$C$4:$F$139,3,FALSE)</f>
        <v>WATER RESOURCES</v>
      </c>
      <c r="C10855" s="8" t="s">
        <v>11</v>
      </c>
      <c r="D10855" s="8" t="str">
        <f t="shared" si="2195"/>
        <v>WCA2538</v>
      </c>
      <c r="E10855">
        <v>2538</v>
      </c>
      <c r="F10855" t="str">
        <f>VLOOKUP(D10855,'Fund List'!$A$2:$F$1324,6,FALSE)</f>
        <v>COLORADO RIVER WATER USE FEE CLEARING FD</v>
      </c>
      <c r="G10855" s="3">
        <v>1</v>
      </c>
      <c r="I10855" s="24">
        <f t="shared" si="2199"/>
        <v>1.0798670392839127</v>
      </c>
    </row>
    <row r="10856" spans="1:9" hidden="1" outlineLevel="3" x14ac:dyDescent="0.25">
      <c r="A10856" t="s">
        <v>139</v>
      </c>
      <c r="B10856" t="str">
        <f>VLOOKUP(A10856,'AGENCY CODES'!$C$4:$F$139,3,FALSE)</f>
        <v>WATER RESOURCES</v>
      </c>
      <c r="C10856" s="8" t="s">
        <v>12</v>
      </c>
      <c r="D10856" s="8" t="str">
        <f t="shared" si="2195"/>
        <v>WCA2538</v>
      </c>
      <c r="E10856">
        <v>2538</v>
      </c>
      <c r="F10856" t="str">
        <f>VLOOKUP(D10856,'Fund List'!$A$2:$F$1324,6,FALSE)</f>
        <v>COLORADO RIVER WATER USE FEE CLEARING FD</v>
      </c>
      <c r="G10856" s="3">
        <v>2</v>
      </c>
      <c r="I10856" s="24">
        <f t="shared" si="2199"/>
        <v>2.1597340785678254</v>
      </c>
    </row>
    <row r="10857" spans="1:9" hidden="1" outlineLevel="3" x14ac:dyDescent="0.25">
      <c r="A10857" t="s">
        <v>139</v>
      </c>
      <c r="B10857" t="str">
        <f>VLOOKUP(A10857,'AGENCY CODES'!$C$4:$F$139,3,FALSE)</f>
        <v>WATER RESOURCES</v>
      </c>
      <c r="C10857" s="8">
        <v>2</v>
      </c>
      <c r="D10857" s="8" t="str">
        <f t="shared" si="2195"/>
        <v>WCA2538</v>
      </c>
      <c r="E10857">
        <v>2538</v>
      </c>
      <c r="F10857" t="str">
        <f>VLOOKUP(D10857,'Fund List'!$A$2:$F$1324,6,FALSE)</f>
        <v>COLORADO RIVER WATER USE FEE CLEARING FD</v>
      </c>
      <c r="G10857" s="3">
        <v>1</v>
      </c>
      <c r="I10857" s="24">
        <f t="shared" si="2199"/>
        <v>1.0798670392839127</v>
      </c>
    </row>
    <row r="10858" spans="1:9" outlineLevel="2" collapsed="1" x14ac:dyDescent="0.25">
      <c r="F10858" s="1" t="s">
        <v>4828</v>
      </c>
      <c r="I10858" s="24">
        <f t="shared" ref="I10858" si="2200">SUBTOTAL(9,I10851:I10857)</f>
        <v>22.677207824962164</v>
      </c>
    </row>
    <row r="10859" spans="1:9" hidden="1" outlineLevel="3" x14ac:dyDescent="0.25">
      <c r="A10859" t="s">
        <v>139</v>
      </c>
      <c r="B10859" t="str">
        <f>VLOOKUP(A10859,'AGENCY CODES'!$C$4:$F$139,3,FALSE)</f>
        <v>WATER RESOURCES</v>
      </c>
      <c r="C10859" s="8" t="s">
        <v>3</v>
      </c>
      <c r="D10859" s="8" t="str">
        <f t="shared" si="2195"/>
        <v>WCA2600</v>
      </c>
      <c r="E10859">
        <v>2600</v>
      </c>
      <c r="F10859" t="str">
        <f>VLOOKUP(D10859,'Fund List'!$A$2:$F$1324,6,FALSE)</f>
        <v>CREDIT CARD CLEARING FUND</v>
      </c>
      <c r="G10859" s="3">
        <v>248</v>
      </c>
      <c r="I10859" s="24">
        <f>$G10859/$G$10*I$5</f>
        <v>267.80702574241042</v>
      </c>
    </row>
    <row r="10860" spans="1:9" hidden="1" outlineLevel="3" x14ac:dyDescent="0.25">
      <c r="A10860" t="s">
        <v>139</v>
      </c>
      <c r="B10860" t="str">
        <f>VLOOKUP(A10860,'AGENCY CODES'!$C$4:$F$139,3,FALSE)</f>
        <v>WATER RESOURCES</v>
      </c>
      <c r="C10860" s="8" t="s">
        <v>6</v>
      </c>
      <c r="D10860" s="8" t="str">
        <f t="shared" si="2195"/>
        <v>WCA2600</v>
      </c>
      <c r="E10860">
        <v>2600</v>
      </c>
      <c r="F10860" t="str">
        <f>VLOOKUP(D10860,'Fund List'!$A$2:$F$1324,6,FALSE)</f>
        <v>CREDIT CARD CLEARING FUND</v>
      </c>
      <c r="G10860" s="3">
        <v>45</v>
      </c>
      <c r="I10860" s="24">
        <f>$G10860/$G$10*I$5</f>
        <v>48.594016767776075</v>
      </c>
    </row>
    <row r="10861" spans="1:9" hidden="1" outlineLevel="3" x14ac:dyDescent="0.25">
      <c r="A10861" t="s">
        <v>139</v>
      </c>
      <c r="B10861" t="str">
        <f>VLOOKUP(A10861,'AGENCY CODES'!$C$4:$F$139,3,FALSE)</f>
        <v>WATER RESOURCES</v>
      </c>
      <c r="C10861" s="8" t="s">
        <v>7</v>
      </c>
      <c r="D10861" s="8" t="str">
        <f t="shared" si="2195"/>
        <v>WCA2600</v>
      </c>
      <c r="E10861">
        <v>2600</v>
      </c>
      <c r="F10861" t="str">
        <f>VLOOKUP(D10861,'Fund List'!$A$2:$F$1324,6,FALSE)</f>
        <v>CREDIT CARD CLEARING FUND</v>
      </c>
      <c r="G10861" s="3">
        <v>27</v>
      </c>
      <c r="I10861" s="24">
        <f>$G10861/$G$10*I$5</f>
        <v>29.156410060665646</v>
      </c>
    </row>
    <row r="10862" spans="1:9" hidden="1" outlineLevel="3" x14ac:dyDescent="0.25">
      <c r="A10862" t="s">
        <v>139</v>
      </c>
      <c r="B10862" t="str">
        <f>VLOOKUP(A10862,'AGENCY CODES'!$C$4:$F$139,3,FALSE)</f>
        <v>WATER RESOURCES</v>
      </c>
      <c r="C10862" s="8" t="s">
        <v>81</v>
      </c>
      <c r="D10862" s="8" t="str">
        <f t="shared" si="2195"/>
        <v>WCA2600</v>
      </c>
      <c r="E10862">
        <v>2600</v>
      </c>
      <c r="F10862" t="str">
        <f>VLOOKUP(D10862,'Fund List'!$A$2:$F$1324,6,FALSE)</f>
        <v>CREDIT CARD CLEARING FUND</v>
      </c>
      <c r="G10862" s="3">
        <v>2</v>
      </c>
      <c r="I10862" s="24">
        <f>$G10862/$G$10*I$5</f>
        <v>2.1597340785678254</v>
      </c>
    </row>
    <row r="10863" spans="1:9" outlineLevel="2" collapsed="1" x14ac:dyDescent="0.25">
      <c r="F10863" s="1" t="s">
        <v>4021</v>
      </c>
      <c r="I10863" s="24">
        <f t="shared" ref="I10863" si="2201">SUBTOTAL(9,I10859:I10862)</f>
        <v>347.71718664941994</v>
      </c>
    </row>
    <row r="10864" spans="1:9" hidden="1" outlineLevel="3" x14ac:dyDescent="0.25">
      <c r="A10864" t="s">
        <v>139</v>
      </c>
      <c r="B10864" t="str">
        <f>VLOOKUP(A10864,'AGENCY CODES'!$C$4:$F$139,3,FALSE)</f>
        <v>WATER RESOURCES</v>
      </c>
      <c r="C10864" s="8" t="s">
        <v>1</v>
      </c>
      <c r="D10864" s="8" t="str">
        <f t="shared" si="2195"/>
        <v>WCA4010</v>
      </c>
      <c r="E10864">
        <v>4010</v>
      </c>
      <c r="F10864" t="str">
        <f>VLOOKUP(D10864,'Fund List'!$A$2:$F$1324,6,FALSE)</f>
        <v>AUGMENTATION FUND - PHX AMA</v>
      </c>
      <c r="G10864" s="3">
        <v>12</v>
      </c>
      <c r="I10864" s="24">
        <f t="shared" ref="I10864:I10874" si="2202">$G10864/$G$10*I$5</f>
        <v>12.958404471406952</v>
      </c>
    </row>
    <row r="10865" spans="1:9" hidden="1" outlineLevel="3" x14ac:dyDescent="0.25">
      <c r="A10865" t="s">
        <v>139</v>
      </c>
      <c r="B10865" t="str">
        <f>VLOOKUP(A10865,'AGENCY CODES'!$C$4:$F$139,3,FALSE)</f>
        <v>WATER RESOURCES</v>
      </c>
      <c r="C10865" s="8" t="s">
        <v>22</v>
      </c>
      <c r="D10865" s="8" t="str">
        <f t="shared" si="2195"/>
        <v>WCA4010</v>
      </c>
      <c r="E10865">
        <v>4010</v>
      </c>
      <c r="F10865" t="str">
        <f>VLOOKUP(D10865,'Fund List'!$A$2:$F$1324,6,FALSE)</f>
        <v>AUGMENTATION FUND - PHX AMA</v>
      </c>
      <c r="G10865" s="3">
        <v>3</v>
      </c>
      <c r="I10865" s="24">
        <f t="shared" si="2202"/>
        <v>3.2396011178517381</v>
      </c>
    </row>
    <row r="10866" spans="1:9" hidden="1" outlineLevel="3" x14ac:dyDescent="0.25">
      <c r="A10866" t="s">
        <v>139</v>
      </c>
      <c r="B10866" t="str">
        <f>VLOOKUP(A10866,'AGENCY CODES'!$C$4:$F$139,3,FALSE)</f>
        <v>WATER RESOURCES</v>
      </c>
      <c r="C10866" s="8" t="s">
        <v>3</v>
      </c>
      <c r="D10866" s="8" t="str">
        <f t="shared" si="2195"/>
        <v>WCA4010</v>
      </c>
      <c r="E10866">
        <v>4010</v>
      </c>
      <c r="F10866" t="str">
        <f>VLOOKUP(D10866,'Fund List'!$A$2:$F$1324,6,FALSE)</f>
        <v>AUGMENTATION FUND - PHX AMA</v>
      </c>
      <c r="G10866" s="3">
        <v>1</v>
      </c>
      <c r="I10866" s="24">
        <f t="shared" si="2202"/>
        <v>1.0798670392839127</v>
      </c>
    </row>
    <row r="10867" spans="1:9" hidden="1" outlineLevel="3" x14ac:dyDescent="0.25">
      <c r="A10867" t="s">
        <v>139</v>
      </c>
      <c r="B10867" t="str">
        <f>VLOOKUP(A10867,'AGENCY CODES'!$C$4:$F$139,3,FALSE)</f>
        <v>WATER RESOURCES</v>
      </c>
      <c r="C10867" s="8" t="s">
        <v>4</v>
      </c>
      <c r="D10867" s="8" t="str">
        <f t="shared" si="2195"/>
        <v>WCA4010</v>
      </c>
      <c r="E10867">
        <v>4010</v>
      </c>
      <c r="F10867" t="str">
        <f>VLOOKUP(D10867,'Fund List'!$A$2:$F$1324,6,FALSE)</f>
        <v>AUGMENTATION FUND - PHX AMA</v>
      </c>
      <c r="G10867" s="3">
        <v>4</v>
      </c>
      <c r="I10867" s="24">
        <f t="shared" si="2202"/>
        <v>4.3194681571356508</v>
      </c>
    </row>
    <row r="10868" spans="1:9" hidden="1" outlineLevel="3" x14ac:dyDescent="0.25">
      <c r="A10868" t="s">
        <v>139</v>
      </c>
      <c r="B10868" t="str">
        <f>VLOOKUP(A10868,'AGENCY CODES'!$C$4:$F$139,3,FALSE)</f>
        <v>WATER RESOURCES</v>
      </c>
      <c r="C10868" s="8" t="s">
        <v>6</v>
      </c>
      <c r="D10868" s="8" t="str">
        <f t="shared" si="2195"/>
        <v>WCA4010</v>
      </c>
      <c r="E10868">
        <v>4010</v>
      </c>
      <c r="F10868" t="str">
        <f>VLOOKUP(D10868,'Fund List'!$A$2:$F$1324,6,FALSE)</f>
        <v>AUGMENTATION FUND - PHX AMA</v>
      </c>
      <c r="G10868" s="3">
        <v>14</v>
      </c>
      <c r="I10868" s="24">
        <f t="shared" si="2202"/>
        <v>15.118138549974777</v>
      </c>
    </row>
    <row r="10869" spans="1:9" hidden="1" outlineLevel="3" x14ac:dyDescent="0.25">
      <c r="A10869" t="s">
        <v>139</v>
      </c>
      <c r="B10869" t="str">
        <f>VLOOKUP(A10869,'AGENCY CODES'!$C$4:$F$139,3,FALSE)</f>
        <v>WATER RESOURCES</v>
      </c>
      <c r="C10869" s="8" t="s">
        <v>7</v>
      </c>
      <c r="D10869" s="8" t="str">
        <f t="shared" si="2195"/>
        <v>WCA4010</v>
      </c>
      <c r="E10869">
        <v>4010</v>
      </c>
      <c r="F10869" t="str">
        <f>VLOOKUP(D10869,'Fund List'!$A$2:$F$1324,6,FALSE)</f>
        <v>AUGMENTATION FUND - PHX AMA</v>
      </c>
      <c r="G10869" s="3">
        <v>21</v>
      </c>
      <c r="I10869" s="24">
        <f t="shared" si="2202"/>
        <v>22.677207824962167</v>
      </c>
    </row>
    <row r="10870" spans="1:9" hidden="1" outlineLevel="3" x14ac:dyDescent="0.25">
      <c r="A10870" t="s">
        <v>139</v>
      </c>
      <c r="B10870" t="str">
        <f>VLOOKUP(A10870,'AGENCY CODES'!$C$4:$F$139,3,FALSE)</f>
        <v>WATER RESOURCES</v>
      </c>
      <c r="C10870" s="8" t="s">
        <v>8</v>
      </c>
      <c r="D10870" s="8" t="str">
        <f t="shared" si="2195"/>
        <v>WCA4010</v>
      </c>
      <c r="E10870">
        <v>4010</v>
      </c>
      <c r="F10870" t="str">
        <f>VLOOKUP(D10870,'Fund List'!$A$2:$F$1324,6,FALSE)</f>
        <v>AUGMENTATION FUND - PHX AMA</v>
      </c>
      <c r="G10870" s="3">
        <v>12</v>
      </c>
      <c r="I10870" s="24">
        <f t="shared" si="2202"/>
        <v>12.958404471406952</v>
      </c>
    </row>
    <row r="10871" spans="1:9" hidden="1" outlineLevel="3" x14ac:dyDescent="0.25">
      <c r="A10871" t="s">
        <v>139</v>
      </c>
      <c r="B10871" t="str">
        <f>VLOOKUP(A10871,'AGENCY CODES'!$C$4:$F$139,3,FALSE)</f>
        <v>WATER RESOURCES</v>
      </c>
      <c r="C10871" s="8" t="s">
        <v>10</v>
      </c>
      <c r="D10871" s="8" t="str">
        <f t="shared" si="2195"/>
        <v>WCA4010</v>
      </c>
      <c r="E10871">
        <v>4010</v>
      </c>
      <c r="F10871" t="str">
        <f>VLOOKUP(D10871,'Fund List'!$A$2:$F$1324,6,FALSE)</f>
        <v>AUGMENTATION FUND - PHX AMA</v>
      </c>
      <c r="G10871" s="3">
        <v>7</v>
      </c>
      <c r="I10871" s="24">
        <f t="shared" si="2202"/>
        <v>7.5590692749873885</v>
      </c>
    </row>
    <row r="10872" spans="1:9" hidden="1" outlineLevel="3" x14ac:dyDescent="0.25">
      <c r="A10872" t="s">
        <v>139</v>
      </c>
      <c r="B10872" t="str">
        <f>VLOOKUP(A10872,'AGENCY CODES'!$C$4:$F$139,3,FALSE)</f>
        <v>WATER RESOURCES</v>
      </c>
      <c r="C10872" s="8" t="s">
        <v>11</v>
      </c>
      <c r="D10872" s="8" t="str">
        <f t="shared" si="2195"/>
        <v>WCA4010</v>
      </c>
      <c r="E10872">
        <v>4010</v>
      </c>
      <c r="F10872" t="str">
        <f>VLOOKUP(D10872,'Fund List'!$A$2:$F$1324,6,FALSE)</f>
        <v>AUGMENTATION FUND - PHX AMA</v>
      </c>
      <c r="G10872" s="3">
        <v>8</v>
      </c>
      <c r="I10872" s="24">
        <f t="shared" si="2202"/>
        <v>8.6389363142713016</v>
      </c>
    </row>
    <row r="10873" spans="1:9" hidden="1" outlineLevel="3" x14ac:dyDescent="0.25">
      <c r="A10873" t="s">
        <v>139</v>
      </c>
      <c r="B10873" t="str">
        <f>VLOOKUP(A10873,'AGENCY CODES'!$C$4:$F$139,3,FALSE)</f>
        <v>WATER RESOURCES</v>
      </c>
      <c r="C10873" s="8" t="s">
        <v>12</v>
      </c>
      <c r="D10873" s="8" t="str">
        <f t="shared" si="2195"/>
        <v>WCA4010</v>
      </c>
      <c r="E10873">
        <v>4010</v>
      </c>
      <c r="F10873" t="str">
        <f>VLOOKUP(D10873,'Fund List'!$A$2:$F$1324,6,FALSE)</f>
        <v>AUGMENTATION FUND - PHX AMA</v>
      </c>
      <c r="G10873" s="3">
        <v>7</v>
      </c>
      <c r="I10873" s="24">
        <f t="shared" si="2202"/>
        <v>7.5590692749873885</v>
      </c>
    </row>
    <row r="10874" spans="1:9" hidden="1" outlineLevel="3" x14ac:dyDescent="0.25">
      <c r="A10874" t="s">
        <v>139</v>
      </c>
      <c r="B10874" t="str">
        <f>VLOOKUP(A10874,'AGENCY CODES'!$C$4:$F$139,3,FALSE)</f>
        <v>WATER RESOURCES</v>
      </c>
      <c r="C10874" s="8">
        <v>2</v>
      </c>
      <c r="D10874" s="8" t="str">
        <f t="shared" si="2195"/>
        <v>WCA4010</v>
      </c>
      <c r="E10874">
        <v>4010</v>
      </c>
      <c r="F10874" t="str">
        <f>VLOOKUP(D10874,'Fund List'!$A$2:$F$1324,6,FALSE)</f>
        <v>AUGMENTATION FUND - PHX AMA</v>
      </c>
      <c r="G10874" s="3">
        <v>6</v>
      </c>
      <c r="I10874" s="24">
        <f t="shared" si="2202"/>
        <v>6.4792022357034762</v>
      </c>
    </row>
    <row r="10875" spans="1:9" outlineLevel="2" collapsed="1" x14ac:dyDescent="0.25">
      <c r="F10875" s="1" t="s">
        <v>4829</v>
      </c>
      <c r="I10875" s="24">
        <f t="shared" ref="I10875" si="2203">SUBTOTAL(9,I10864:I10874)</f>
        <v>102.58736873197172</v>
      </c>
    </row>
    <row r="10876" spans="1:9" hidden="1" outlineLevel="3" x14ac:dyDescent="0.25">
      <c r="A10876" t="s">
        <v>139</v>
      </c>
      <c r="B10876" t="str">
        <f>VLOOKUP(A10876,'AGENCY CODES'!$C$4:$F$139,3,FALSE)</f>
        <v>WATER RESOURCES</v>
      </c>
      <c r="C10876" s="8" t="s">
        <v>6</v>
      </c>
      <c r="D10876" s="8" t="str">
        <f t="shared" si="2195"/>
        <v>WCA4021</v>
      </c>
      <c r="E10876">
        <v>4021</v>
      </c>
      <c r="F10876" t="str">
        <f>VLOOKUP(D10876,'Fund List'!$A$2:$F$1324,6,FALSE)</f>
        <v>AUGMENTATION FUND - TUC</v>
      </c>
      <c r="G10876" s="3">
        <v>15</v>
      </c>
      <c r="I10876" s="24">
        <f>$G10876/$G$10*I$5</f>
        <v>16.198005589258692</v>
      </c>
    </row>
    <row r="10877" spans="1:9" hidden="1" outlineLevel="3" x14ac:dyDescent="0.25">
      <c r="A10877" t="s">
        <v>139</v>
      </c>
      <c r="B10877" t="str">
        <f>VLOOKUP(A10877,'AGENCY CODES'!$C$4:$F$139,3,FALSE)</f>
        <v>WATER RESOURCES</v>
      </c>
      <c r="C10877" s="8" t="s">
        <v>7</v>
      </c>
      <c r="D10877" s="8" t="str">
        <f t="shared" si="2195"/>
        <v>WCA4021</v>
      </c>
      <c r="E10877">
        <v>4021</v>
      </c>
      <c r="F10877" t="str">
        <f>VLOOKUP(D10877,'Fund List'!$A$2:$F$1324,6,FALSE)</f>
        <v>AUGMENTATION FUND - TUC</v>
      </c>
      <c r="G10877" s="3">
        <v>17</v>
      </c>
      <c r="I10877" s="24">
        <f>$G10877/$G$10*I$5</f>
        <v>18.357739667826518</v>
      </c>
    </row>
    <row r="10878" spans="1:9" hidden="1" outlineLevel="3" x14ac:dyDescent="0.25">
      <c r="A10878" t="s">
        <v>139</v>
      </c>
      <c r="B10878" t="str">
        <f>VLOOKUP(A10878,'AGENCY CODES'!$C$4:$F$139,3,FALSE)</f>
        <v>WATER RESOURCES</v>
      </c>
      <c r="C10878" s="8" t="s">
        <v>8</v>
      </c>
      <c r="D10878" s="8" t="str">
        <f t="shared" si="2195"/>
        <v>WCA4021</v>
      </c>
      <c r="E10878">
        <v>4021</v>
      </c>
      <c r="F10878" t="str">
        <f>VLOOKUP(D10878,'Fund List'!$A$2:$F$1324,6,FALSE)</f>
        <v>AUGMENTATION FUND - TUC</v>
      </c>
      <c r="G10878" s="3">
        <v>12</v>
      </c>
      <c r="I10878" s="24">
        <f>$G10878/$G$10*I$5</f>
        <v>12.958404471406952</v>
      </c>
    </row>
    <row r="10879" spans="1:9" hidden="1" outlineLevel="3" x14ac:dyDescent="0.25">
      <c r="A10879" t="s">
        <v>139</v>
      </c>
      <c r="B10879" t="str">
        <f>VLOOKUP(A10879,'AGENCY CODES'!$C$4:$F$139,3,FALSE)</f>
        <v>WATER RESOURCES</v>
      </c>
      <c r="C10879" s="8" t="s">
        <v>12</v>
      </c>
      <c r="D10879" s="8" t="str">
        <f t="shared" si="2195"/>
        <v>WCA4021</v>
      </c>
      <c r="E10879">
        <v>4021</v>
      </c>
      <c r="F10879" t="str">
        <f>VLOOKUP(D10879,'Fund List'!$A$2:$F$1324,6,FALSE)</f>
        <v>AUGMENTATION FUND - TUC</v>
      </c>
      <c r="G10879" s="3">
        <v>1</v>
      </c>
      <c r="I10879" s="24">
        <f>$G10879/$G$10*I$5</f>
        <v>1.0798670392839127</v>
      </c>
    </row>
    <row r="10880" spans="1:9" outlineLevel="2" collapsed="1" x14ac:dyDescent="0.25">
      <c r="F10880" s="1" t="s">
        <v>4830</v>
      </c>
      <c r="I10880" s="24">
        <f t="shared" ref="I10880" si="2204">SUBTOTAL(9,I10876:I10879)</f>
        <v>48.594016767776068</v>
      </c>
    </row>
    <row r="10881" spans="1:9" hidden="1" outlineLevel="3" x14ac:dyDescent="0.25">
      <c r="A10881" t="s">
        <v>139</v>
      </c>
      <c r="B10881" t="str">
        <f>VLOOKUP(A10881,'AGENCY CODES'!$C$4:$F$139,3,FALSE)</f>
        <v>WATER RESOURCES</v>
      </c>
      <c r="C10881" s="8" t="s">
        <v>6</v>
      </c>
      <c r="D10881" s="8" t="str">
        <f t="shared" si="2195"/>
        <v>WCA4030</v>
      </c>
      <c r="E10881">
        <v>4030</v>
      </c>
      <c r="F10881" t="str">
        <f>VLOOKUP(D10881,'Fund List'!$A$2:$F$1324,6,FALSE)</f>
        <v>AUGMENTATION FUND - PRESCOTT</v>
      </c>
      <c r="G10881" s="3">
        <v>7</v>
      </c>
      <c r="I10881" s="24">
        <f>$G10881/$G$10*I$5</f>
        <v>7.5590692749873885</v>
      </c>
    </row>
    <row r="10882" spans="1:9" hidden="1" outlineLevel="3" x14ac:dyDescent="0.25">
      <c r="A10882" t="s">
        <v>139</v>
      </c>
      <c r="B10882" t="str">
        <f>VLOOKUP(A10882,'AGENCY CODES'!$C$4:$F$139,3,FALSE)</f>
        <v>WATER RESOURCES</v>
      </c>
      <c r="C10882" s="8" t="s">
        <v>7</v>
      </c>
      <c r="D10882" s="8" t="str">
        <f t="shared" si="2195"/>
        <v>WCA4030</v>
      </c>
      <c r="E10882">
        <v>4030</v>
      </c>
      <c r="F10882" t="str">
        <f>VLOOKUP(D10882,'Fund List'!$A$2:$F$1324,6,FALSE)</f>
        <v>AUGMENTATION FUND - PRESCOTT</v>
      </c>
      <c r="G10882" s="3">
        <v>15</v>
      </c>
      <c r="I10882" s="24">
        <f>$G10882/$G$10*I$5</f>
        <v>16.198005589258692</v>
      </c>
    </row>
    <row r="10883" spans="1:9" hidden="1" outlineLevel="3" x14ac:dyDescent="0.25">
      <c r="A10883" t="s">
        <v>139</v>
      </c>
      <c r="B10883" t="str">
        <f>VLOOKUP(A10883,'AGENCY CODES'!$C$4:$F$139,3,FALSE)</f>
        <v>WATER RESOURCES</v>
      </c>
      <c r="C10883" s="8" t="s">
        <v>8</v>
      </c>
      <c r="D10883" s="8" t="str">
        <f t="shared" si="2195"/>
        <v>WCA4030</v>
      </c>
      <c r="E10883">
        <v>4030</v>
      </c>
      <c r="F10883" t="str">
        <f>VLOOKUP(D10883,'Fund List'!$A$2:$F$1324,6,FALSE)</f>
        <v>AUGMENTATION FUND - PRESCOTT</v>
      </c>
      <c r="G10883" s="3">
        <v>12</v>
      </c>
      <c r="I10883" s="24">
        <f>$G10883/$G$10*I$5</f>
        <v>12.958404471406952</v>
      </c>
    </row>
    <row r="10884" spans="1:9" hidden="1" outlineLevel="3" x14ac:dyDescent="0.25">
      <c r="A10884" t="s">
        <v>139</v>
      </c>
      <c r="B10884" t="str">
        <f>VLOOKUP(A10884,'AGENCY CODES'!$C$4:$F$139,3,FALSE)</f>
        <v>WATER RESOURCES</v>
      </c>
      <c r="C10884" s="8" t="s">
        <v>12</v>
      </c>
      <c r="D10884" s="8" t="str">
        <f t="shared" si="2195"/>
        <v>WCA4030</v>
      </c>
      <c r="E10884">
        <v>4030</v>
      </c>
      <c r="F10884" t="str">
        <f>VLOOKUP(D10884,'Fund List'!$A$2:$F$1324,6,FALSE)</f>
        <v>AUGMENTATION FUND - PRESCOTT</v>
      </c>
      <c r="G10884" s="3">
        <v>1</v>
      </c>
      <c r="I10884" s="24">
        <f>$G10884/$G$10*I$5</f>
        <v>1.0798670392839127</v>
      </c>
    </row>
    <row r="10885" spans="1:9" outlineLevel="2" collapsed="1" x14ac:dyDescent="0.25">
      <c r="F10885" s="1" t="s">
        <v>4831</v>
      </c>
      <c r="I10885" s="24">
        <f t="shared" ref="I10885" si="2205">SUBTOTAL(9,I10881:I10884)</f>
        <v>37.79534637493694</v>
      </c>
    </row>
    <row r="10886" spans="1:9" hidden="1" outlineLevel="3" x14ac:dyDescent="0.25">
      <c r="A10886" t="s">
        <v>139</v>
      </c>
      <c r="B10886" t="str">
        <f>VLOOKUP(A10886,'AGENCY CODES'!$C$4:$F$139,3,FALSE)</f>
        <v>WATER RESOURCES</v>
      </c>
      <c r="C10886" s="8" t="s">
        <v>1</v>
      </c>
      <c r="D10886" s="8" t="str">
        <f t="shared" si="2195"/>
        <v>WCA4040</v>
      </c>
      <c r="E10886">
        <v>4040</v>
      </c>
      <c r="F10886" t="str">
        <f>VLOOKUP(D10886,'Fund List'!$A$2:$F$1324,6,FALSE)</f>
        <v>AUGMENTATION FUND - PINAL</v>
      </c>
      <c r="G10886" s="3">
        <v>2</v>
      </c>
      <c r="I10886" s="24">
        <f t="shared" ref="I10886:I10895" si="2206">$G10886/$G$10*I$5</f>
        <v>2.1597340785678254</v>
      </c>
    </row>
    <row r="10887" spans="1:9" hidden="1" outlineLevel="3" x14ac:dyDescent="0.25">
      <c r="A10887" t="s">
        <v>139</v>
      </c>
      <c r="B10887" t="str">
        <f>VLOOKUP(A10887,'AGENCY CODES'!$C$4:$F$139,3,FALSE)</f>
        <v>WATER RESOURCES</v>
      </c>
      <c r="C10887" s="8" t="s">
        <v>4</v>
      </c>
      <c r="D10887" s="8" t="str">
        <f t="shared" si="2195"/>
        <v>WCA4040</v>
      </c>
      <c r="E10887">
        <v>4040</v>
      </c>
      <c r="F10887" t="str">
        <f>VLOOKUP(D10887,'Fund List'!$A$2:$F$1324,6,FALSE)</f>
        <v>AUGMENTATION FUND - PINAL</v>
      </c>
      <c r="G10887" s="3">
        <v>3</v>
      </c>
      <c r="I10887" s="24">
        <f t="shared" si="2206"/>
        <v>3.2396011178517381</v>
      </c>
    </row>
    <row r="10888" spans="1:9" hidden="1" outlineLevel="3" x14ac:dyDescent="0.25">
      <c r="A10888" t="s">
        <v>139</v>
      </c>
      <c r="B10888" t="str">
        <f>VLOOKUP(A10888,'AGENCY CODES'!$C$4:$F$139,3,FALSE)</f>
        <v>WATER RESOURCES</v>
      </c>
      <c r="C10888" s="8" t="s">
        <v>5</v>
      </c>
      <c r="D10888" s="8" t="str">
        <f t="shared" si="2195"/>
        <v>WCA4040</v>
      </c>
      <c r="E10888">
        <v>4040</v>
      </c>
      <c r="F10888" t="str">
        <f>VLOOKUP(D10888,'Fund List'!$A$2:$F$1324,6,FALSE)</f>
        <v>AUGMENTATION FUND - PINAL</v>
      </c>
      <c r="G10888" s="3">
        <v>1</v>
      </c>
      <c r="I10888" s="24">
        <f t="shared" si="2206"/>
        <v>1.0798670392839127</v>
      </c>
    </row>
    <row r="10889" spans="1:9" hidden="1" outlineLevel="3" x14ac:dyDescent="0.25">
      <c r="A10889" t="s">
        <v>139</v>
      </c>
      <c r="B10889" t="str">
        <f>VLOOKUP(A10889,'AGENCY CODES'!$C$4:$F$139,3,FALSE)</f>
        <v>WATER RESOURCES</v>
      </c>
      <c r="C10889" s="8" t="s">
        <v>6</v>
      </c>
      <c r="D10889" s="8" t="str">
        <f t="shared" si="2195"/>
        <v>WCA4040</v>
      </c>
      <c r="E10889">
        <v>4040</v>
      </c>
      <c r="F10889" t="str">
        <f>VLOOKUP(D10889,'Fund List'!$A$2:$F$1324,6,FALSE)</f>
        <v>AUGMENTATION FUND - PINAL</v>
      </c>
      <c r="G10889" s="3">
        <v>13</v>
      </c>
      <c r="I10889" s="24">
        <f t="shared" si="2206"/>
        <v>14.038271510690866</v>
      </c>
    </row>
    <row r="10890" spans="1:9" hidden="1" outlineLevel="3" x14ac:dyDescent="0.25">
      <c r="A10890" t="s">
        <v>139</v>
      </c>
      <c r="B10890" t="str">
        <f>VLOOKUP(A10890,'AGENCY CODES'!$C$4:$F$139,3,FALSE)</f>
        <v>WATER RESOURCES</v>
      </c>
      <c r="C10890" s="8" t="s">
        <v>7</v>
      </c>
      <c r="D10890" s="8" t="str">
        <f t="shared" si="2195"/>
        <v>WCA4040</v>
      </c>
      <c r="E10890">
        <v>4040</v>
      </c>
      <c r="F10890" t="str">
        <f>VLOOKUP(D10890,'Fund List'!$A$2:$F$1324,6,FALSE)</f>
        <v>AUGMENTATION FUND - PINAL</v>
      </c>
      <c r="G10890" s="3">
        <v>23</v>
      </c>
      <c r="I10890" s="24">
        <f t="shared" si="2206"/>
        <v>24.836941903529993</v>
      </c>
    </row>
    <row r="10891" spans="1:9" hidden="1" outlineLevel="3" x14ac:dyDescent="0.25">
      <c r="A10891" t="s">
        <v>139</v>
      </c>
      <c r="B10891" t="str">
        <f>VLOOKUP(A10891,'AGENCY CODES'!$C$4:$F$139,3,FALSE)</f>
        <v>WATER RESOURCES</v>
      </c>
      <c r="C10891" s="8" t="s">
        <v>8</v>
      </c>
      <c r="D10891" s="8" t="str">
        <f t="shared" si="2195"/>
        <v>WCA4040</v>
      </c>
      <c r="E10891">
        <v>4040</v>
      </c>
      <c r="F10891" t="str">
        <f>VLOOKUP(D10891,'Fund List'!$A$2:$F$1324,6,FALSE)</f>
        <v>AUGMENTATION FUND - PINAL</v>
      </c>
      <c r="G10891" s="3">
        <v>12</v>
      </c>
      <c r="I10891" s="24">
        <f t="shared" si="2206"/>
        <v>12.958404471406952</v>
      </c>
    </row>
    <row r="10892" spans="1:9" hidden="1" outlineLevel="3" x14ac:dyDescent="0.25">
      <c r="A10892" t="s">
        <v>139</v>
      </c>
      <c r="B10892" t="str">
        <f>VLOOKUP(A10892,'AGENCY CODES'!$C$4:$F$139,3,FALSE)</f>
        <v>WATER RESOURCES</v>
      </c>
      <c r="C10892" s="8" t="s">
        <v>10</v>
      </c>
      <c r="D10892" s="8" t="str">
        <f t="shared" si="2195"/>
        <v>WCA4040</v>
      </c>
      <c r="E10892">
        <v>4040</v>
      </c>
      <c r="F10892" t="str">
        <f>VLOOKUP(D10892,'Fund List'!$A$2:$F$1324,6,FALSE)</f>
        <v>AUGMENTATION FUND - PINAL</v>
      </c>
      <c r="G10892" s="3">
        <v>4</v>
      </c>
      <c r="I10892" s="24">
        <f t="shared" si="2206"/>
        <v>4.3194681571356508</v>
      </c>
    </row>
    <row r="10893" spans="1:9" hidden="1" outlineLevel="3" x14ac:dyDescent="0.25">
      <c r="A10893" t="s">
        <v>139</v>
      </c>
      <c r="B10893" t="str">
        <f>VLOOKUP(A10893,'AGENCY CODES'!$C$4:$F$139,3,FALSE)</f>
        <v>WATER RESOURCES</v>
      </c>
      <c r="C10893" s="8" t="s">
        <v>11</v>
      </c>
      <c r="D10893" s="8" t="str">
        <f t="shared" ref="D10893:D10957" si="2207">CONCATENATE(A10893,E10893)</f>
        <v>WCA4040</v>
      </c>
      <c r="E10893">
        <v>4040</v>
      </c>
      <c r="F10893" t="str">
        <f>VLOOKUP(D10893,'Fund List'!$A$2:$F$1324,6,FALSE)</f>
        <v>AUGMENTATION FUND - PINAL</v>
      </c>
      <c r="G10893" s="3">
        <v>4</v>
      </c>
      <c r="I10893" s="24">
        <f t="shared" si="2206"/>
        <v>4.3194681571356508</v>
      </c>
    </row>
    <row r="10894" spans="1:9" hidden="1" outlineLevel="3" x14ac:dyDescent="0.25">
      <c r="A10894" t="s">
        <v>139</v>
      </c>
      <c r="B10894" t="str">
        <f>VLOOKUP(A10894,'AGENCY CODES'!$C$4:$F$139,3,FALSE)</f>
        <v>WATER RESOURCES</v>
      </c>
      <c r="C10894" s="8" t="s">
        <v>12</v>
      </c>
      <c r="D10894" s="8" t="str">
        <f t="shared" si="2207"/>
        <v>WCA4040</v>
      </c>
      <c r="E10894">
        <v>4040</v>
      </c>
      <c r="F10894" t="str">
        <f>VLOOKUP(D10894,'Fund List'!$A$2:$F$1324,6,FALSE)</f>
        <v>AUGMENTATION FUND - PINAL</v>
      </c>
      <c r="G10894" s="3">
        <v>4</v>
      </c>
      <c r="I10894" s="24">
        <f t="shared" si="2206"/>
        <v>4.3194681571356508</v>
      </c>
    </row>
    <row r="10895" spans="1:9" hidden="1" outlineLevel="3" x14ac:dyDescent="0.25">
      <c r="A10895" t="s">
        <v>139</v>
      </c>
      <c r="B10895" t="str">
        <f>VLOOKUP(A10895,'AGENCY CODES'!$C$4:$F$139,3,FALSE)</f>
        <v>WATER RESOURCES</v>
      </c>
      <c r="C10895" s="8">
        <v>2</v>
      </c>
      <c r="D10895" s="8" t="str">
        <f t="shared" si="2207"/>
        <v>WCA4040</v>
      </c>
      <c r="E10895">
        <v>4040</v>
      </c>
      <c r="F10895" t="str">
        <f>VLOOKUP(D10895,'Fund List'!$A$2:$F$1324,6,FALSE)</f>
        <v>AUGMENTATION FUND - PINAL</v>
      </c>
      <c r="G10895" s="3">
        <v>4</v>
      </c>
      <c r="I10895" s="24">
        <f t="shared" si="2206"/>
        <v>4.3194681571356508</v>
      </c>
    </row>
    <row r="10896" spans="1:9" outlineLevel="2" collapsed="1" x14ac:dyDescent="0.25">
      <c r="F10896" s="1" t="s">
        <v>4832</v>
      </c>
      <c r="I10896" s="24">
        <f t="shared" ref="I10896" si="2208">SUBTOTAL(9,I10886:I10895)</f>
        <v>75.590692749873881</v>
      </c>
    </row>
    <row r="10897" spans="1:9" hidden="1" outlineLevel="3" x14ac:dyDescent="0.25">
      <c r="A10897" t="s">
        <v>139</v>
      </c>
      <c r="B10897" t="str">
        <f>VLOOKUP(A10897,'AGENCY CODES'!$C$4:$F$139,3,FALSE)</f>
        <v>WATER RESOURCES</v>
      </c>
      <c r="C10897" s="8" t="s">
        <v>6</v>
      </c>
      <c r="D10897" s="8" t="str">
        <f t="shared" si="2207"/>
        <v>WCA4070</v>
      </c>
      <c r="E10897">
        <v>4070</v>
      </c>
      <c r="F10897" t="str">
        <f>VLOOKUP(D10897,'Fund List'!$A$2:$F$1324,6,FALSE)</f>
        <v>AUGMENTATION FUND - SANTA CRUZ</v>
      </c>
      <c r="G10897" s="3">
        <v>9</v>
      </c>
      <c r="I10897" s="24">
        <f>$G10897/$G$10*I$5</f>
        <v>9.7188033535552147</v>
      </c>
    </row>
    <row r="10898" spans="1:9" hidden="1" outlineLevel="3" x14ac:dyDescent="0.25">
      <c r="A10898" t="s">
        <v>139</v>
      </c>
      <c r="B10898" t="str">
        <f>VLOOKUP(A10898,'AGENCY CODES'!$C$4:$F$139,3,FALSE)</f>
        <v>WATER RESOURCES</v>
      </c>
      <c r="C10898" s="8" t="s">
        <v>7</v>
      </c>
      <c r="D10898" s="8" t="str">
        <f t="shared" si="2207"/>
        <v>WCA4070</v>
      </c>
      <c r="E10898">
        <v>4070</v>
      </c>
      <c r="F10898" t="str">
        <f>VLOOKUP(D10898,'Fund List'!$A$2:$F$1324,6,FALSE)</f>
        <v>AUGMENTATION FUND - SANTA CRUZ</v>
      </c>
      <c r="G10898" s="3">
        <v>16</v>
      </c>
      <c r="I10898" s="24">
        <f>$G10898/$G$10*I$5</f>
        <v>17.277872628542603</v>
      </c>
    </row>
    <row r="10899" spans="1:9" hidden="1" outlineLevel="3" x14ac:dyDescent="0.25">
      <c r="A10899" t="s">
        <v>139</v>
      </c>
      <c r="B10899" t="str">
        <f>VLOOKUP(A10899,'AGENCY CODES'!$C$4:$F$139,3,FALSE)</f>
        <v>WATER RESOURCES</v>
      </c>
      <c r="C10899" s="8" t="s">
        <v>8</v>
      </c>
      <c r="D10899" s="8" t="str">
        <f t="shared" si="2207"/>
        <v>WCA4070</v>
      </c>
      <c r="E10899">
        <v>4070</v>
      </c>
      <c r="F10899" t="str">
        <f>VLOOKUP(D10899,'Fund List'!$A$2:$F$1324,6,FALSE)</f>
        <v>AUGMENTATION FUND - SANTA CRUZ</v>
      </c>
      <c r="G10899" s="3">
        <v>12</v>
      </c>
      <c r="I10899" s="24">
        <f>$G10899/$G$10*I$5</f>
        <v>12.958404471406952</v>
      </c>
    </row>
    <row r="10900" spans="1:9" hidden="1" outlineLevel="3" x14ac:dyDescent="0.25">
      <c r="A10900" t="s">
        <v>139</v>
      </c>
      <c r="B10900" t="str">
        <f>VLOOKUP(A10900,'AGENCY CODES'!$C$4:$F$139,3,FALSE)</f>
        <v>WATER RESOURCES</v>
      </c>
      <c r="C10900" s="8" t="s">
        <v>12</v>
      </c>
      <c r="D10900" s="8" t="str">
        <f t="shared" si="2207"/>
        <v>WCA4070</v>
      </c>
      <c r="E10900">
        <v>4070</v>
      </c>
      <c r="F10900" t="str">
        <f>VLOOKUP(D10900,'Fund List'!$A$2:$F$1324,6,FALSE)</f>
        <v>AUGMENTATION FUND - SANTA CRUZ</v>
      </c>
      <c r="G10900" s="3">
        <v>1</v>
      </c>
      <c r="I10900" s="24">
        <f>$G10900/$G$10*I$5</f>
        <v>1.0798670392839127</v>
      </c>
    </row>
    <row r="10901" spans="1:9" outlineLevel="2" collapsed="1" x14ac:dyDescent="0.25">
      <c r="F10901" s="1" t="s">
        <v>4833</v>
      </c>
      <c r="I10901" s="24">
        <f t="shared" ref="I10901" si="2209">SUBTOTAL(9,I10897:I10900)</f>
        <v>41.034947492788682</v>
      </c>
    </row>
    <row r="10902" spans="1:9" hidden="1" outlineLevel="3" x14ac:dyDescent="0.25">
      <c r="A10902" t="s">
        <v>139</v>
      </c>
      <c r="B10902" t="str">
        <f>VLOOKUP(A10902,'AGENCY CODES'!$C$4:$F$139,3,FALSE)</f>
        <v>WATER RESOURCES</v>
      </c>
      <c r="C10902" s="8" t="s">
        <v>6</v>
      </c>
      <c r="D10902" s="8" t="str">
        <f t="shared" si="2207"/>
        <v>WCA4110</v>
      </c>
      <c r="E10902">
        <v>4110</v>
      </c>
      <c r="F10902" t="str">
        <f>VLOOKUP(D10902,'Fund List'!$A$2:$F$1324,6,FALSE)</f>
        <v>PURCHASE AND RETIREMENT FUND-PHX AMA</v>
      </c>
      <c r="G10902" s="3">
        <v>1</v>
      </c>
      <c r="I10902" s="24">
        <f>$G10902/$G$10*I$5</f>
        <v>1.0798670392839127</v>
      </c>
    </row>
    <row r="10903" spans="1:9" hidden="1" outlineLevel="3" x14ac:dyDescent="0.25">
      <c r="A10903" t="s">
        <v>139</v>
      </c>
      <c r="B10903" t="str">
        <f>VLOOKUP(A10903,'AGENCY CODES'!$C$4:$F$139,3,FALSE)</f>
        <v>WATER RESOURCES</v>
      </c>
      <c r="C10903" s="8" t="s">
        <v>7</v>
      </c>
      <c r="D10903" s="8" t="str">
        <f t="shared" si="2207"/>
        <v>WCA4110</v>
      </c>
      <c r="E10903">
        <v>4110</v>
      </c>
      <c r="F10903" t="str">
        <f>VLOOKUP(D10903,'Fund List'!$A$2:$F$1324,6,FALSE)</f>
        <v>PURCHASE AND RETIREMENT FUND-PHX AMA</v>
      </c>
      <c r="G10903" s="3">
        <v>13</v>
      </c>
      <c r="I10903" s="24">
        <f>$G10903/$G$10*I$5</f>
        <v>14.038271510690866</v>
      </c>
    </row>
    <row r="10904" spans="1:9" hidden="1" outlineLevel="3" x14ac:dyDescent="0.25">
      <c r="A10904" t="s">
        <v>139</v>
      </c>
      <c r="B10904" t="str">
        <f>VLOOKUP(A10904,'AGENCY CODES'!$C$4:$F$139,3,FALSE)</f>
        <v>WATER RESOURCES</v>
      </c>
      <c r="C10904" s="8" t="s">
        <v>8</v>
      </c>
      <c r="D10904" s="8" t="str">
        <f t="shared" si="2207"/>
        <v>WCA4110</v>
      </c>
      <c r="E10904">
        <v>4110</v>
      </c>
      <c r="F10904" t="str">
        <f>VLOOKUP(D10904,'Fund List'!$A$2:$F$1324,6,FALSE)</f>
        <v>PURCHASE AND RETIREMENT FUND-PHX AMA</v>
      </c>
      <c r="G10904" s="3">
        <v>12</v>
      </c>
      <c r="I10904" s="24">
        <f>$G10904/$G$10*I$5</f>
        <v>12.958404471406952</v>
      </c>
    </row>
    <row r="10905" spans="1:9" hidden="1" outlineLevel="3" x14ac:dyDescent="0.25">
      <c r="A10905" t="s">
        <v>139</v>
      </c>
      <c r="B10905" t="str">
        <f>VLOOKUP(A10905,'AGENCY CODES'!$C$4:$F$139,3,FALSE)</f>
        <v>WATER RESOURCES</v>
      </c>
      <c r="C10905" s="8" t="s">
        <v>12</v>
      </c>
      <c r="D10905" s="8" t="str">
        <f t="shared" si="2207"/>
        <v>WCA4110</v>
      </c>
      <c r="E10905">
        <v>4110</v>
      </c>
      <c r="F10905" t="str">
        <f>VLOOKUP(D10905,'Fund List'!$A$2:$F$1324,6,FALSE)</f>
        <v>PURCHASE AND RETIREMENT FUND-PHX AMA</v>
      </c>
      <c r="G10905" s="3">
        <v>1</v>
      </c>
      <c r="I10905" s="24">
        <f>$G10905/$G$10*I$5</f>
        <v>1.0798670392839127</v>
      </c>
    </row>
    <row r="10906" spans="1:9" outlineLevel="2" collapsed="1" x14ac:dyDescent="0.25">
      <c r="F10906" s="1" t="s">
        <v>4834</v>
      </c>
      <c r="I10906" s="24">
        <f t="shared" ref="I10906" si="2210">SUBTOTAL(9,I10902:I10905)</f>
        <v>29.156410060665642</v>
      </c>
    </row>
    <row r="10907" spans="1:9" hidden="1" outlineLevel="3" x14ac:dyDescent="0.25">
      <c r="A10907" t="s">
        <v>139</v>
      </c>
      <c r="B10907" t="str">
        <f>VLOOKUP(A10907,'AGENCY CODES'!$C$4:$F$139,3,FALSE)</f>
        <v>WATER RESOURCES</v>
      </c>
      <c r="C10907" s="8" t="s">
        <v>7</v>
      </c>
      <c r="D10907" s="8" t="str">
        <f t="shared" si="2207"/>
        <v>WCA4140</v>
      </c>
      <c r="E10907">
        <v>4140</v>
      </c>
      <c r="F10907" t="str">
        <f>VLOOKUP(D10907,'Fund List'!$A$2:$F$1324,6,FALSE)</f>
        <v>PURCHASE AND RETIREMENT FUND-PINAL AMA</v>
      </c>
      <c r="G10907" s="3">
        <v>12</v>
      </c>
      <c r="I10907" s="24">
        <f>$G10907/$G$10*I$5</f>
        <v>12.958404471406952</v>
      </c>
    </row>
    <row r="10908" spans="1:9" hidden="1" outlineLevel="3" x14ac:dyDescent="0.25">
      <c r="A10908" t="s">
        <v>139</v>
      </c>
      <c r="B10908" t="str">
        <f>VLOOKUP(A10908,'AGENCY CODES'!$C$4:$F$139,3,FALSE)</f>
        <v>WATER RESOURCES</v>
      </c>
      <c r="C10908" s="8" t="s">
        <v>8</v>
      </c>
      <c r="D10908" s="8" t="str">
        <f t="shared" si="2207"/>
        <v>WCA4140</v>
      </c>
      <c r="E10908">
        <v>4140</v>
      </c>
      <c r="F10908" t="str">
        <f>VLOOKUP(D10908,'Fund List'!$A$2:$F$1324,6,FALSE)</f>
        <v>PURCHASE AND RETIREMENT FUND-PINAL AMA</v>
      </c>
      <c r="G10908" s="3">
        <v>12</v>
      </c>
      <c r="I10908" s="24">
        <f>$G10908/$G$10*I$5</f>
        <v>12.958404471406952</v>
      </c>
    </row>
    <row r="10909" spans="1:9" hidden="1" outlineLevel="3" x14ac:dyDescent="0.25">
      <c r="A10909" t="s">
        <v>139</v>
      </c>
      <c r="B10909" t="str">
        <f>VLOOKUP(A10909,'AGENCY CODES'!$C$4:$F$139,3,FALSE)</f>
        <v>WATER RESOURCES</v>
      </c>
      <c r="C10909" s="8" t="s">
        <v>12</v>
      </c>
      <c r="D10909" s="8" t="str">
        <f t="shared" si="2207"/>
        <v>WCA4140</v>
      </c>
      <c r="E10909">
        <v>4140</v>
      </c>
      <c r="F10909" t="str">
        <f>VLOOKUP(D10909,'Fund List'!$A$2:$F$1324,6,FALSE)</f>
        <v>PURCHASE AND RETIREMENT FUND-PINAL AMA</v>
      </c>
      <c r="G10909" s="3">
        <v>1</v>
      </c>
      <c r="I10909" s="24">
        <f>$G10909/$G$10*I$5</f>
        <v>1.0798670392839127</v>
      </c>
    </row>
    <row r="10910" spans="1:9" outlineLevel="2" collapsed="1" x14ac:dyDescent="0.25">
      <c r="F10910" s="1" t="s">
        <v>4835</v>
      </c>
      <c r="I10910" s="24">
        <f t="shared" ref="I10910" si="2211">SUBTOTAL(9,I10907:I10909)</f>
        <v>26.996675982097816</v>
      </c>
    </row>
    <row r="10911" spans="1:9" hidden="1" outlineLevel="3" x14ac:dyDescent="0.25">
      <c r="A10911" t="s">
        <v>139</v>
      </c>
      <c r="B10911" t="str">
        <f>VLOOKUP(A10911,'AGENCY CODES'!$C$4:$F$139,3,FALSE)</f>
        <v>WATER RESOURCES</v>
      </c>
      <c r="C10911" s="8" t="s">
        <v>1</v>
      </c>
      <c r="D10911" s="8" t="str">
        <f t="shared" si="2207"/>
        <v>WCA9000</v>
      </c>
      <c r="E10911">
        <v>9000</v>
      </c>
      <c r="F10911" t="str">
        <f>VLOOKUP(D10911,'Fund List'!$A$2:$F$1324,6,FALSE)</f>
        <v>INDIRECT COST RECOVERY</v>
      </c>
      <c r="G10911" s="3">
        <v>2</v>
      </c>
      <c r="I10911" s="24">
        <f t="shared" ref="I10911:I10920" si="2212">$G10911/$G$10*I$5</f>
        <v>2.1597340785678254</v>
      </c>
    </row>
    <row r="10912" spans="1:9" hidden="1" outlineLevel="3" x14ac:dyDescent="0.25">
      <c r="A10912" t="s">
        <v>139</v>
      </c>
      <c r="B10912" t="str">
        <f>VLOOKUP(A10912,'AGENCY CODES'!$C$4:$F$139,3,FALSE)</f>
        <v>WATER RESOURCES</v>
      </c>
      <c r="C10912" s="8" t="s">
        <v>4</v>
      </c>
      <c r="D10912" s="8" t="str">
        <f t="shared" si="2207"/>
        <v>WCA9000</v>
      </c>
      <c r="E10912">
        <v>9000</v>
      </c>
      <c r="F10912" t="str">
        <f>VLOOKUP(D10912,'Fund List'!$A$2:$F$1324,6,FALSE)</f>
        <v>INDIRECT COST RECOVERY</v>
      </c>
      <c r="G10912" s="3">
        <v>6</v>
      </c>
      <c r="I10912" s="24">
        <f t="shared" si="2212"/>
        <v>6.4792022357034762</v>
      </c>
    </row>
    <row r="10913" spans="1:9" hidden="1" outlineLevel="3" x14ac:dyDescent="0.25">
      <c r="A10913" t="s">
        <v>139</v>
      </c>
      <c r="B10913" t="str">
        <f>VLOOKUP(A10913,'AGENCY CODES'!$C$4:$F$139,3,FALSE)</f>
        <v>WATER RESOURCES</v>
      </c>
      <c r="C10913" s="8" t="s">
        <v>5</v>
      </c>
      <c r="D10913" s="8" t="str">
        <f t="shared" si="2207"/>
        <v>WCA9000</v>
      </c>
      <c r="E10913">
        <v>9000</v>
      </c>
      <c r="F10913" t="str">
        <f>VLOOKUP(D10913,'Fund List'!$A$2:$F$1324,6,FALSE)</f>
        <v>INDIRECT COST RECOVERY</v>
      </c>
      <c r="G10913" s="3">
        <v>2</v>
      </c>
      <c r="I10913" s="24">
        <f t="shared" si="2212"/>
        <v>2.1597340785678254</v>
      </c>
    </row>
    <row r="10914" spans="1:9" hidden="1" outlineLevel="3" x14ac:dyDescent="0.25">
      <c r="A10914" t="s">
        <v>139</v>
      </c>
      <c r="B10914" t="str">
        <f>VLOOKUP(A10914,'AGENCY CODES'!$C$4:$F$139,3,FALSE)</f>
        <v>WATER RESOURCES</v>
      </c>
      <c r="C10914" s="8" t="s">
        <v>6</v>
      </c>
      <c r="D10914" s="8" t="str">
        <f t="shared" si="2207"/>
        <v>WCA9000</v>
      </c>
      <c r="E10914">
        <v>9000</v>
      </c>
      <c r="F10914" t="str">
        <f>VLOOKUP(D10914,'Fund List'!$A$2:$F$1324,6,FALSE)</f>
        <v>INDIRECT COST RECOVERY</v>
      </c>
      <c r="G10914" s="3">
        <v>30</v>
      </c>
      <c r="I10914" s="24">
        <f t="shared" si="2212"/>
        <v>32.396011178517384</v>
      </c>
    </row>
    <row r="10915" spans="1:9" hidden="1" outlineLevel="3" x14ac:dyDescent="0.25">
      <c r="A10915" t="s">
        <v>139</v>
      </c>
      <c r="B10915" t="str">
        <f>VLOOKUP(A10915,'AGENCY CODES'!$C$4:$F$139,3,FALSE)</f>
        <v>WATER RESOURCES</v>
      </c>
      <c r="C10915" s="8" t="s">
        <v>7</v>
      </c>
      <c r="D10915" s="8" t="str">
        <f t="shared" si="2207"/>
        <v>WCA9000</v>
      </c>
      <c r="E10915">
        <v>9000</v>
      </c>
      <c r="F10915" t="str">
        <f>VLOOKUP(D10915,'Fund List'!$A$2:$F$1324,6,FALSE)</f>
        <v>INDIRECT COST RECOVERY</v>
      </c>
      <c r="G10915" s="3">
        <v>1</v>
      </c>
      <c r="I10915" s="24">
        <f t="shared" si="2212"/>
        <v>1.0798670392839127</v>
      </c>
    </row>
    <row r="10916" spans="1:9" hidden="1" outlineLevel="3" x14ac:dyDescent="0.25">
      <c r="A10916" t="s">
        <v>139</v>
      </c>
      <c r="B10916" t="str">
        <f>VLOOKUP(A10916,'AGENCY CODES'!$C$4:$F$139,3,FALSE)</f>
        <v>WATER RESOURCES</v>
      </c>
      <c r="C10916" s="8" t="s">
        <v>8</v>
      </c>
      <c r="D10916" s="8" t="str">
        <f t="shared" si="2207"/>
        <v>WCA9000</v>
      </c>
      <c r="E10916">
        <v>9000</v>
      </c>
      <c r="F10916" t="str">
        <f>VLOOKUP(D10916,'Fund List'!$A$2:$F$1324,6,FALSE)</f>
        <v>INDIRECT COST RECOVERY</v>
      </c>
      <c r="G10916" s="3">
        <v>3</v>
      </c>
      <c r="I10916" s="24">
        <f t="shared" si="2212"/>
        <v>3.2396011178517381</v>
      </c>
    </row>
    <row r="10917" spans="1:9" hidden="1" outlineLevel="3" x14ac:dyDescent="0.25">
      <c r="A10917" t="s">
        <v>139</v>
      </c>
      <c r="B10917" t="str">
        <f>VLOOKUP(A10917,'AGENCY CODES'!$C$4:$F$139,3,FALSE)</f>
        <v>WATER RESOURCES</v>
      </c>
      <c r="C10917" s="8" t="s">
        <v>10</v>
      </c>
      <c r="D10917" s="8" t="str">
        <f t="shared" si="2207"/>
        <v>WCA9000</v>
      </c>
      <c r="E10917">
        <v>9000</v>
      </c>
      <c r="F10917" t="str">
        <f>VLOOKUP(D10917,'Fund List'!$A$2:$F$1324,6,FALSE)</f>
        <v>INDIRECT COST RECOVERY</v>
      </c>
      <c r="G10917" s="3">
        <v>10</v>
      </c>
      <c r="I10917" s="24">
        <f t="shared" si="2212"/>
        <v>10.798670392839128</v>
      </c>
    </row>
    <row r="10918" spans="1:9" hidden="1" outlineLevel="3" x14ac:dyDescent="0.25">
      <c r="A10918" t="s">
        <v>139</v>
      </c>
      <c r="B10918" t="str">
        <f>VLOOKUP(A10918,'AGENCY CODES'!$C$4:$F$139,3,FALSE)</f>
        <v>WATER RESOURCES</v>
      </c>
      <c r="C10918" s="8" t="s">
        <v>11</v>
      </c>
      <c r="D10918" s="8" t="str">
        <f t="shared" si="2207"/>
        <v>WCA9000</v>
      </c>
      <c r="E10918">
        <v>9000</v>
      </c>
      <c r="F10918" t="str">
        <f>VLOOKUP(D10918,'Fund List'!$A$2:$F$1324,6,FALSE)</f>
        <v>INDIRECT COST RECOVERY</v>
      </c>
      <c r="G10918" s="3">
        <v>11</v>
      </c>
      <c r="I10918" s="24">
        <f t="shared" si="2212"/>
        <v>11.878537432123041</v>
      </c>
    </row>
    <row r="10919" spans="1:9" hidden="1" outlineLevel="3" x14ac:dyDescent="0.25">
      <c r="A10919" t="s">
        <v>139</v>
      </c>
      <c r="B10919" t="str">
        <f>VLOOKUP(A10919,'AGENCY CODES'!$C$4:$F$139,3,FALSE)</f>
        <v>WATER RESOURCES</v>
      </c>
      <c r="C10919" s="8" t="s">
        <v>12</v>
      </c>
      <c r="D10919" s="8" t="str">
        <f t="shared" si="2207"/>
        <v>WCA9000</v>
      </c>
      <c r="E10919">
        <v>9000</v>
      </c>
      <c r="F10919" t="str">
        <f>VLOOKUP(D10919,'Fund List'!$A$2:$F$1324,6,FALSE)</f>
        <v>INDIRECT COST RECOVERY</v>
      </c>
      <c r="G10919" s="3">
        <v>3</v>
      </c>
      <c r="I10919" s="24">
        <f t="shared" si="2212"/>
        <v>3.2396011178517381</v>
      </c>
    </row>
    <row r="10920" spans="1:9" hidden="1" outlineLevel="3" x14ac:dyDescent="0.25">
      <c r="A10920" t="s">
        <v>139</v>
      </c>
      <c r="B10920" t="str">
        <f>VLOOKUP(A10920,'AGENCY CODES'!$C$4:$F$139,3,FALSE)</f>
        <v>WATER RESOURCES</v>
      </c>
      <c r="C10920" s="8">
        <v>2</v>
      </c>
      <c r="D10920" s="8" t="str">
        <f t="shared" si="2207"/>
        <v>WCA9000</v>
      </c>
      <c r="E10920">
        <v>9000</v>
      </c>
      <c r="F10920" t="str">
        <f>VLOOKUP(D10920,'Fund List'!$A$2:$F$1324,6,FALSE)</f>
        <v>INDIRECT COST RECOVERY</v>
      </c>
      <c r="G10920" s="3">
        <v>11</v>
      </c>
      <c r="I10920" s="24">
        <f t="shared" si="2212"/>
        <v>11.878537432123041</v>
      </c>
    </row>
    <row r="10921" spans="1:9" outlineLevel="2" collapsed="1" x14ac:dyDescent="0.25">
      <c r="F10921" s="1" t="s">
        <v>4131</v>
      </c>
      <c r="I10921" s="24">
        <f t="shared" ref="I10921" si="2213">SUBTOTAL(9,I10911:I10920)</f>
        <v>85.309496103429112</v>
      </c>
    </row>
    <row r="10922" spans="1:9" outlineLevel="1" x14ac:dyDescent="0.25">
      <c r="B10922" s="1" t="s">
        <v>4004</v>
      </c>
      <c r="I10922" s="24">
        <f t="shared" ref="I10922" si="2214">SUBTOTAL(9,I10607:I10920)</f>
        <v>24812.104961626446</v>
      </c>
    </row>
    <row r="10923" spans="1:9" hidden="1" outlineLevel="3" x14ac:dyDescent="0.25">
      <c r="A10923" t="s">
        <v>140</v>
      </c>
      <c r="B10923" t="str">
        <f>VLOOKUP(A10923,'AGENCY CODES'!$C$4:$F$139,3,FALSE)</f>
        <v>WATER INFRASTRUCTRUE FINANCE</v>
      </c>
      <c r="C10923" s="8" t="s">
        <v>1</v>
      </c>
      <c r="D10923" s="8" t="str">
        <f t="shared" si="2207"/>
        <v>WFA2311</v>
      </c>
      <c r="E10923">
        <v>2311</v>
      </c>
      <c r="F10923" t="str">
        <f>VLOOKUP(D10923,'Fund List'!$A$2:$F$1324,6,FALSE)</f>
        <v>GREATER AZ DEVELOPMENT AUTHORITY RVLVING</v>
      </c>
      <c r="G10923" s="3">
        <v>2</v>
      </c>
      <c r="I10923" s="24">
        <f t="shared" ref="I10923:I10936" si="2215">$G10923/$G$10*I$5</f>
        <v>2.1597340785678254</v>
      </c>
    </row>
    <row r="10924" spans="1:9" hidden="1" outlineLevel="3" x14ac:dyDescent="0.25">
      <c r="A10924" t="s">
        <v>140</v>
      </c>
      <c r="B10924" t="str">
        <f>VLOOKUP(A10924,'AGENCY CODES'!$C$4:$F$139,3,FALSE)</f>
        <v>WATER INFRASTRUCTRUE FINANCE</v>
      </c>
      <c r="C10924" s="8" t="s">
        <v>4</v>
      </c>
      <c r="D10924" s="8" t="str">
        <f t="shared" si="2207"/>
        <v>WFA2311</v>
      </c>
      <c r="E10924">
        <v>2311</v>
      </c>
      <c r="F10924" t="str">
        <f>VLOOKUP(D10924,'Fund List'!$A$2:$F$1324,6,FALSE)</f>
        <v>GREATER AZ DEVELOPMENT AUTHORITY RVLVING</v>
      </c>
      <c r="G10924" s="3">
        <v>16</v>
      </c>
      <c r="I10924" s="24">
        <f t="shared" si="2215"/>
        <v>17.277872628542603</v>
      </c>
    </row>
    <row r="10925" spans="1:9" hidden="1" outlineLevel="3" x14ac:dyDescent="0.25">
      <c r="A10925" t="s">
        <v>140</v>
      </c>
      <c r="B10925" t="str">
        <f>VLOOKUP(A10925,'AGENCY CODES'!$C$4:$F$139,3,FALSE)</f>
        <v>WATER INFRASTRUCTRUE FINANCE</v>
      </c>
      <c r="C10925" s="8" t="s">
        <v>5</v>
      </c>
      <c r="D10925" s="8" t="str">
        <f t="shared" si="2207"/>
        <v>WFA2311</v>
      </c>
      <c r="E10925">
        <v>2311</v>
      </c>
      <c r="F10925" t="str">
        <f>VLOOKUP(D10925,'Fund List'!$A$2:$F$1324,6,FALSE)</f>
        <v>GREATER AZ DEVELOPMENT AUTHORITY RVLVING</v>
      </c>
      <c r="G10925" s="3">
        <v>3</v>
      </c>
      <c r="I10925" s="24">
        <f t="shared" si="2215"/>
        <v>3.2396011178517381</v>
      </c>
    </row>
    <row r="10926" spans="1:9" hidden="1" outlineLevel="3" x14ac:dyDescent="0.25">
      <c r="A10926" t="s">
        <v>140</v>
      </c>
      <c r="B10926" t="str">
        <f>VLOOKUP(A10926,'AGENCY CODES'!$C$4:$F$139,3,FALSE)</f>
        <v>WATER INFRASTRUCTRUE FINANCE</v>
      </c>
      <c r="C10926" s="8" t="s">
        <v>6</v>
      </c>
      <c r="D10926" s="8" t="str">
        <f t="shared" si="2207"/>
        <v>WFA2311</v>
      </c>
      <c r="E10926">
        <v>2311</v>
      </c>
      <c r="F10926" t="str">
        <f>VLOOKUP(D10926,'Fund List'!$A$2:$F$1324,6,FALSE)</f>
        <v>GREATER AZ DEVELOPMENT AUTHORITY RVLVING</v>
      </c>
      <c r="G10926" s="3">
        <v>5</v>
      </c>
      <c r="I10926" s="24">
        <f t="shared" si="2215"/>
        <v>5.3993351964195639</v>
      </c>
    </row>
    <row r="10927" spans="1:9" hidden="1" outlineLevel="3" x14ac:dyDescent="0.25">
      <c r="A10927" t="s">
        <v>140</v>
      </c>
      <c r="B10927" t="str">
        <f>VLOOKUP(A10927,'AGENCY CODES'!$C$4:$F$139,3,FALSE)</f>
        <v>WATER INFRASTRUCTRUE FINANCE</v>
      </c>
      <c r="C10927" s="8" t="s">
        <v>7</v>
      </c>
      <c r="D10927" s="8" t="str">
        <f t="shared" si="2207"/>
        <v>WFA2311</v>
      </c>
      <c r="E10927">
        <v>2311</v>
      </c>
      <c r="F10927" t="str">
        <f>VLOOKUP(D10927,'Fund List'!$A$2:$F$1324,6,FALSE)</f>
        <v>GREATER AZ DEVELOPMENT AUTHORITY RVLVING</v>
      </c>
      <c r="G10927" s="3">
        <v>38</v>
      </c>
      <c r="I10927" s="24">
        <f t="shared" si="2215"/>
        <v>41.034947492788682</v>
      </c>
    </row>
    <row r="10928" spans="1:9" hidden="1" outlineLevel="3" x14ac:dyDescent="0.25">
      <c r="A10928" t="s">
        <v>140</v>
      </c>
      <c r="B10928" t="str">
        <f>VLOOKUP(A10928,'AGENCY CODES'!$C$4:$F$139,3,FALSE)</f>
        <v>WATER INFRASTRUCTRUE FINANCE</v>
      </c>
      <c r="C10928" s="8" t="s">
        <v>17</v>
      </c>
      <c r="D10928" s="8" t="str">
        <f t="shared" si="2207"/>
        <v>WFA2311</v>
      </c>
      <c r="E10928">
        <v>2311</v>
      </c>
      <c r="F10928" t="str">
        <f>VLOOKUP(D10928,'Fund List'!$A$2:$F$1324,6,FALSE)</f>
        <v>GREATER AZ DEVELOPMENT AUTHORITY RVLVING</v>
      </c>
      <c r="G10928" s="3">
        <v>6</v>
      </c>
      <c r="I10928" s="24">
        <f t="shared" si="2215"/>
        <v>6.4792022357034762</v>
      </c>
    </row>
    <row r="10929" spans="1:9" hidden="1" outlineLevel="3" x14ac:dyDescent="0.25">
      <c r="A10929" t="s">
        <v>140</v>
      </c>
      <c r="B10929" t="str">
        <f>VLOOKUP(A10929,'AGENCY CODES'!$C$4:$F$139,3,FALSE)</f>
        <v>WATER INFRASTRUCTRUE FINANCE</v>
      </c>
      <c r="C10929" s="8" t="s">
        <v>8</v>
      </c>
      <c r="D10929" s="8" t="str">
        <f t="shared" si="2207"/>
        <v>WFA2311</v>
      </c>
      <c r="E10929">
        <v>2311</v>
      </c>
      <c r="F10929" t="str">
        <f>VLOOKUP(D10929,'Fund List'!$A$2:$F$1324,6,FALSE)</f>
        <v>GREATER AZ DEVELOPMENT AUTHORITY RVLVING</v>
      </c>
      <c r="G10929" s="3">
        <v>28</v>
      </c>
      <c r="I10929" s="24">
        <f t="shared" si="2215"/>
        <v>30.236277099949554</v>
      </c>
    </row>
    <row r="10930" spans="1:9" hidden="1" outlineLevel="3" x14ac:dyDescent="0.25">
      <c r="A10930" t="s">
        <v>140</v>
      </c>
      <c r="B10930" t="str">
        <f>VLOOKUP(A10930,'AGENCY CODES'!$C$4:$F$139,3,FALSE)</f>
        <v>WATER INFRASTRUCTRUE FINANCE</v>
      </c>
      <c r="C10930" s="8" t="s">
        <v>10</v>
      </c>
      <c r="D10930" s="8" t="str">
        <f t="shared" si="2207"/>
        <v>WFA2311</v>
      </c>
      <c r="E10930">
        <v>2311</v>
      </c>
      <c r="F10930" t="str">
        <f>VLOOKUP(D10930,'Fund List'!$A$2:$F$1324,6,FALSE)</f>
        <v>GREATER AZ DEVELOPMENT AUTHORITY RVLVING</v>
      </c>
      <c r="G10930" s="3">
        <v>9</v>
      </c>
      <c r="I10930" s="24">
        <f t="shared" si="2215"/>
        <v>9.7188033535552147</v>
      </c>
    </row>
    <row r="10931" spans="1:9" hidden="1" outlineLevel="3" x14ac:dyDescent="0.25">
      <c r="A10931" t="s">
        <v>140</v>
      </c>
      <c r="B10931" t="str">
        <f>VLOOKUP(A10931,'AGENCY CODES'!$C$4:$F$139,3,FALSE)</f>
        <v>WATER INFRASTRUCTRUE FINANCE</v>
      </c>
      <c r="C10931" s="8" t="s">
        <v>11</v>
      </c>
      <c r="D10931" s="8" t="str">
        <f t="shared" si="2207"/>
        <v>WFA2311</v>
      </c>
      <c r="E10931">
        <v>2311</v>
      </c>
      <c r="F10931" t="str">
        <f>VLOOKUP(D10931,'Fund List'!$A$2:$F$1324,6,FALSE)</f>
        <v>GREATER AZ DEVELOPMENT AUTHORITY RVLVING</v>
      </c>
      <c r="G10931" s="3">
        <v>13</v>
      </c>
      <c r="I10931" s="24">
        <f t="shared" si="2215"/>
        <v>14.038271510690866</v>
      </c>
    </row>
    <row r="10932" spans="1:9" hidden="1" outlineLevel="3" x14ac:dyDescent="0.25">
      <c r="A10932" t="s">
        <v>140</v>
      </c>
      <c r="B10932" t="str">
        <f>VLOOKUP(A10932,'AGENCY CODES'!$C$4:$F$139,3,FALSE)</f>
        <v>WATER INFRASTRUCTRUE FINANCE</v>
      </c>
      <c r="C10932" s="8" t="s">
        <v>15</v>
      </c>
      <c r="D10932" s="8" t="str">
        <f t="shared" si="2207"/>
        <v>WFA2311</v>
      </c>
      <c r="E10932">
        <v>2311</v>
      </c>
      <c r="F10932" t="str">
        <f>VLOOKUP(D10932,'Fund List'!$A$2:$F$1324,6,FALSE)</f>
        <v>GREATER AZ DEVELOPMENT AUTHORITY RVLVING</v>
      </c>
      <c r="G10932" s="3">
        <v>1</v>
      </c>
      <c r="I10932" s="24">
        <f t="shared" si="2215"/>
        <v>1.0798670392839127</v>
      </c>
    </row>
    <row r="10933" spans="1:9" hidden="1" outlineLevel="3" x14ac:dyDescent="0.25">
      <c r="A10933" t="s">
        <v>140</v>
      </c>
      <c r="B10933" t="str">
        <f>VLOOKUP(A10933,'AGENCY CODES'!$C$4:$F$139,3,FALSE)</f>
        <v>WATER INFRASTRUCTRUE FINANCE</v>
      </c>
      <c r="C10933" s="8" t="s">
        <v>12</v>
      </c>
      <c r="D10933" s="8" t="str">
        <f t="shared" si="2207"/>
        <v>WFA2311</v>
      </c>
      <c r="E10933">
        <v>2311</v>
      </c>
      <c r="F10933" t="str">
        <f>VLOOKUP(D10933,'Fund List'!$A$2:$F$1324,6,FALSE)</f>
        <v>GREATER AZ DEVELOPMENT AUTHORITY RVLVING</v>
      </c>
      <c r="G10933" s="3">
        <v>7</v>
      </c>
      <c r="I10933" s="24">
        <f t="shared" si="2215"/>
        <v>7.5590692749873885</v>
      </c>
    </row>
    <row r="10934" spans="1:9" hidden="1" outlineLevel="3" x14ac:dyDescent="0.25">
      <c r="A10934" t="s">
        <v>140</v>
      </c>
      <c r="B10934" t="str">
        <f>VLOOKUP(A10934,'AGENCY CODES'!$C$4:$F$139,3,FALSE)</f>
        <v>WATER INFRASTRUCTRUE FINANCE</v>
      </c>
      <c r="C10934" s="8" t="s">
        <v>20</v>
      </c>
      <c r="D10934" s="8" t="str">
        <f t="shared" si="2207"/>
        <v>WFA2311</v>
      </c>
      <c r="E10934">
        <v>2311</v>
      </c>
      <c r="F10934" t="str">
        <f>VLOOKUP(D10934,'Fund List'!$A$2:$F$1324,6,FALSE)</f>
        <v>GREATER AZ DEVELOPMENT AUTHORITY RVLVING</v>
      </c>
      <c r="G10934" s="3">
        <v>2</v>
      </c>
      <c r="I10934" s="24">
        <f t="shared" si="2215"/>
        <v>2.1597340785678254</v>
      </c>
    </row>
    <row r="10935" spans="1:9" hidden="1" outlineLevel="3" x14ac:dyDescent="0.25">
      <c r="A10935" t="s">
        <v>140</v>
      </c>
      <c r="B10935" t="str">
        <f>VLOOKUP(A10935,'AGENCY CODES'!$C$4:$F$139,3,FALSE)</f>
        <v>WATER INFRASTRUCTRUE FINANCE</v>
      </c>
      <c r="C10935" s="8">
        <v>2</v>
      </c>
      <c r="D10935" s="8" t="str">
        <f t="shared" si="2207"/>
        <v>WFA2311</v>
      </c>
      <c r="E10935">
        <v>2311</v>
      </c>
      <c r="F10935" t="str">
        <f>VLOOKUP(D10935,'Fund List'!$A$2:$F$1324,6,FALSE)</f>
        <v>GREATER AZ DEVELOPMENT AUTHORITY RVLVING</v>
      </c>
      <c r="G10935" s="3">
        <v>13</v>
      </c>
      <c r="I10935" s="24">
        <f t="shared" si="2215"/>
        <v>14.038271510690866</v>
      </c>
    </row>
    <row r="10936" spans="1:9" hidden="1" outlineLevel="3" x14ac:dyDescent="0.25">
      <c r="A10936" t="s">
        <v>140</v>
      </c>
      <c r="B10936" t="str">
        <f>VLOOKUP(A10936,'AGENCY CODES'!$C$4:$F$139,3,FALSE)</f>
        <v>WATER INFRASTRUCTRUE FINANCE</v>
      </c>
      <c r="C10936" s="8">
        <v>8</v>
      </c>
      <c r="D10936" s="8" t="str">
        <f t="shared" si="2207"/>
        <v>WFA2311</v>
      </c>
      <c r="E10936">
        <v>2311</v>
      </c>
      <c r="F10936" t="str">
        <f>VLOOKUP(D10936,'Fund List'!$A$2:$F$1324,6,FALSE)</f>
        <v>GREATER AZ DEVELOPMENT AUTHORITY RVLVING</v>
      </c>
      <c r="G10936" s="3">
        <v>588</v>
      </c>
      <c r="I10936" s="24">
        <f t="shared" si="2215"/>
        <v>634.96181909894074</v>
      </c>
    </row>
    <row r="10937" spans="1:9" outlineLevel="2" collapsed="1" x14ac:dyDescent="0.25">
      <c r="F10937" s="1" t="s">
        <v>4836</v>
      </c>
      <c r="I10937" s="24">
        <f t="shared" ref="I10937" si="2216">SUBTOTAL(9,I10923:I10936)</f>
        <v>789.38280571654025</v>
      </c>
    </row>
    <row r="10938" spans="1:9" hidden="1" outlineLevel="3" x14ac:dyDescent="0.25">
      <c r="A10938" t="s">
        <v>140</v>
      </c>
      <c r="B10938" t="str">
        <f>VLOOKUP(A10938,'AGENCY CODES'!$C$4:$F$139,3,FALSE)</f>
        <v>WATER INFRASTRUCTRUE FINANCE</v>
      </c>
      <c r="C10938" s="8" t="s">
        <v>7</v>
      </c>
      <c r="D10938" s="8" t="str">
        <f t="shared" si="2207"/>
        <v>WFA2437</v>
      </c>
      <c r="E10938">
        <v>2437</v>
      </c>
      <c r="F10938" t="str">
        <f>VLOOKUP(D10938,'Fund List'!$A$2:$F$1324,6,FALSE)</f>
        <v>HARDSHIP GRANT</v>
      </c>
      <c r="G10938" s="3">
        <v>2</v>
      </c>
      <c r="I10938" s="24">
        <f>$G10938/$G$10*I$5</f>
        <v>2.1597340785678254</v>
      </c>
    </row>
    <row r="10939" spans="1:9" outlineLevel="2" collapsed="1" x14ac:dyDescent="0.25">
      <c r="F10939" s="1" t="s">
        <v>4837</v>
      </c>
      <c r="I10939" s="24">
        <f t="shared" ref="I10939" si="2217">SUBTOTAL(9,I10938:I10938)</f>
        <v>2.1597340785678254</v>
      </c>
    </row>
    <row r="10940" spans="1:9" hidden="1" outlineLevel="3" x14ac:dyDescent="0.25">
      <c r="A10940" t="s">
        <v>140</v>
      </c>
      <c r="B10940" t="str">
        <f>VLOOKUP(A10940,'AGENCY CODES'!$C$4:$F$139,3,FALSE)</f>
        <v>WATER INFRASTRUCTRUE FINANCE</v>
      </c>
      <c r="C10940" s="8" t="s">
        <v>2</v>
      </c>
      <c r="D10940" s="8" t="str">
        <f t="shared" si="2207"/>
        <v>WFA4310</v>
      </c>
      <c r="E10940">
        <v>4310</v>
      </c>
      <c r="F10940" t="str">
        <f>VLOOKUP(D10940,'Fund List'!$A$2:$F$1324,6,FALSE)</f>
        <v>CLEAN WATER FEDERAL FUNDS</v>
      </c>
      <c r="G10940" s="3">
        <v>1</v>
      </c>
      <c r="I10940" s="24">
        <f t="shared" ref="I10940:I10955" si="2218">$G10940/$G$10*I$5</f>
        <v>1.0798670392839127</v>
      </c>
    </row>
    <row r="10941" spans="1:9" hidden="1" outlineLevel="3" x14ac:dyDescent="0.25">
      <c r="A10941" t="s">
        <v>140</v>
      </c>
      <c r="B10941" t="str">
        <f>VLOOKUP(A10941,'AGENCY CODES'!$C$4:$F$139,3,FALSE)</f>
        <v>WATER INFRASTRUCTRUE FINANCE</v>
      </c>
      <c r="C10941" s="8" t="s">
        <v>3</v>
      </c>
      <c r="D10941" s="8" t="str">
        <f t="shared" si="2207"/>
        <v>WFA4310</v>
      </c>
      <c r="E10941">
        <v>4310</v>
      </c>
      <c r="F10941" t="str">
        <f>VLOOKUP(D10941,'Fund List'!$A$2:$F$1324,6,FALSE)</f>
        <v>CLEAN WATER FEDERAL FUNDS</v>
      </c>
      <c r="G10941" s="3">
        <v>69</v>
      </c>
      <c r="I10941" s="24">
        <f t="shared" si="2218"/>
        <v>74.510825710589984</v>
      </c>
    </row>
    <row r="10942" spans="1:9" hidden="1" outlineLevel="3" x14ac:dyDescent="0.25">
      <c r="A10942" t="s">
        <v>140</v>
      </c>
      <c r="B10942" t="str">
        <f>VLOOKUP(A10942,'AGENCY CODES'!$C$4:$F$139,3,FALSE)</f>
        <v>WATER INFRASTRUCTRUE FINANCE</v>
      </c>
      <c r="C10942" s="8" t="s">
        <v>4</v>
      </c>
      <c r="D10942" s="8" t="str">
        <f t="shared" si="2207"/>
        <v>WFA4310</v>
      </c>
      <c r="E10942">
        <v>4310</v>
      </c>
      <c r="F10942" t="str">
        <f>VLOOKUP(D10942,'Fund List'!$A$2:$F$1324,6,FALSE)</f>
        <v>CLEAN WATER FEDERAL FUNDS</v>
      </c>
      <c r="G10942" s="3">
        <v>102</v>
      </c>
      <c r="I10942" s="24">
        <f t="shared" si="2218"/>
        <v>110.1464380069591</v>
      </c>
    </row>
    <row r="10943" spans="1:9" hidden="1" outlineLevel="3" x14ac:dyDescent="0.25">
      <c r="A10943" t="s">
        <v>140</v>
      </c>
      <c r="B10943" t="str">
        <f>VLOOKUP(A10943,'AGENCY CODES'!$C$4:$F$139,3,FALSE)</f>
        <v>WATER INFRASTRUCTRUE FINANCE</v>
      </c>
      <c r="C10943" s="8" t="s">
        <v>5</v>
      </c>
      <c r="D10943" s="8" t="str">
        <f t="shared" si="2207"/>
        <v>WFA4310</v>
      </c>
      <c r="E10943">
        <v>4310</v>
      </c>
      <c r="F10943" t="str">
        <f>VLOOKUP(D10943,'Fund List'!$A$2:$F$1324,6,FALSE)</f>
        <v>CLEAN WATER FEDERAL FUNDS</v>
      </c>
      <c r="G10943" s="3">
        <v>9</v>
      </c>
      <c r="I10943" s="24">
        <f t="shared" si="2218"/>
        <v>9.7188033535552147</v>
      </c>
    </row>
    <row r="10944" spans="1:9" hidden="1" outlineLevel="3" x14ac:dyDescent="0.25">
      <c r="A10944" t="s">
        <v>140</v>
      </c>
      <c r="B10944" t="str">
        <f>VLOOKUP(A10944,'AGENCY CODES'!$C$4:$F$139,3,FALSE)</f>
        <v>WATER INFRASTRUCTRUE FINANCE</v>
      </c>
      <c r="C10944" s="8" t="s">
        <v>6</v>
      </c>
      <c r="D10944" s="8" t="str">
        <f t="shared" si="2207"/>
        <v>WFA4310</v>
      </c>
      <c r="E10944">
        <v>4310</v>
      </c>
      <c r="F10944" t="str">
        <f>VLOOKUP(D10944,'Fund List'!$A$2:$F$1324,6,FALSE)</f>
        <v>CLEAN WATER FEDERAL FUNDS</v>
      </c>
      <c r="G10944" s="3">
        <v>160</v>
      </c>
      <c r="I10944" s="24">
        <f t="shared" si="2218"/>
        <v>172.77872628542605</v>
      </c>
    </row>
    <row r="10945" spans="1:9" hidden="1" outlineLevel="3" x14ac:dyDescent="0.25">
      <c r="A10945" t="s">
        <v>140</v>
      </c>
      <c r="B10945" t="str">
        <f>VLOOKUP(A10945,'AGENCY CODES'!$C$4:$F$139,3,FALSE)</f>
        <v>WATER INFRASTRUCTRUE FINANCE</v>
      </c>
      <c r="C10945" s="8" t="s">
        <v>7</v>
      </c>
      <c r="D10945" s="8" t="str">
        <f t="shared" si="2207"/>
        <v>WFA4310</v>
      </c>
      <c r="E10945">
        <v>4310</v>
      </c>
      <c r="F10945" t="str">
        <f>VLOOKUP(D10945,'Fund List'!$A$2:$F$1324,6,FALSE)</f>
        <v>CLEAN WATER FEDERAL FUNDS</v>
      </c>
      <c r="G10945" s="3">
        <v>38</v>
      </c>
      <c r="I10945" s="24">
        <f t="shared" si="2218"/>
        <v>41.034947492788682</v>
      </c>
    </row>
    <row r="10946" spans="1:9" hidden="1" outlineLevel="3" x14ac:dyDescent="0.25">
      <c r="A10946" t="s">
        <v>140</v>
      </c>
      <c r="B10946" t="str">
        <f>VLOOKUP(A10946,'AGENCY CODES'!$C$4:$F$139,3,FALSE)</f>
        <v>WATER INFRASTRUCTRUE FINANCE</v>
      </c>
      <c r="C10946" s="8" t="s">
        <v>14</v>
      </c>
      <c r="D10946" s="8" t="str">
        <f t="shared" si="2207"/>
        <v>WFA4310</v>
      </c>
      <c r="E10946">
        <v>4310</v>
      </c>
      <c r="F10946" t="str">
        <f>VLOOKUP(D10946,'Fund List'!$A$2:$F$1324,6,FALSE)</f>
        <v>CLEAN WATER FEDERAL FUNDS</v>
      </c>
      <c r="G10946" s="3">
        <v>9</v>
      </c>
      <c r="I10946" s="24">
        <f t="shared" si="2218"/>
        <v>9.7188033535552147</v>
      </c>
    </row>
    <row r="10947" spans="1:9" hidden="1" outlineLevel="3" x14ac:dyDescent="0.25">
      <c r="A10947" t="s">
        <v>140</v>
      </c>
      <c r="B10947" t="str">
        <f>VLOOKUP(A10947,'AGENCY CODES'!$C$4:$F$139,3,FALSE)</f>
        <v>WATER INFRASTRUCTRUE FINANCE</v>
      </c>
      <c r="C10947" s="8" t="s">
        <v>17</v>
      </c>
      <c r="D10947" s="8" t="str">
        <f t="shared" si="2207"/>
        <v>WFA4310</v>
      </c>
      <c r="E10947">
        <v>4310</v>
      </c>
      <c r="F10947" t="str">
        <f>VLOOKUP(D10947,'Fund List'!$A$2:$F$1324,6,FALSE)</f>
        <v>CLEAN WATER FEDERAL FUNDS</v>
      </c>
      <c r="G10947" s="3">
        <v>28</v>
      </c>
      <c r="I10947" s="24">
        <f t="shared" si="2218"/>
        <v>30.236277099949554</v>
      </c>
    </row>
    <row r="10948" spans="1:9" hidden="1" outlineLevel="3" x14ac:dyDescent="0.25">
      <c r="A10948" t="s">
        <v>140</v>
      </c>
      <c r="B10948" t="str">
        <f>VLOOKUP(A10948,'AGENCY CODES'!$C$4:$F$139,3,FALSE)</f>
        <v>WATER INFRASTRUCTRUE FINANCE</v>
      </c>
      <c r="C10948" s="8" t="s">
        <v>10</v>
      </c>
      <c r="D10948" s="8" t="str">
        <f t="shared" si="2207"/>
        <v>WFA4310</v>
      </c>
      <c r="E10948">
        <v>4310</v>
      </c>
      <c r="F10948" t="str">
        <f>VLOOKUP(D10948,'Fund List'!$A$2:$F$1324,6,FALSE)</f>
        <v>CLEAN WATER FEDERAL FUNDS</v>
      </c>
      <c r="G10948" s="3">
        <v>128</v>
      </c>
      <c r="I10948" s="24">
        <f t="shared" si="2218"/>
        <v>138.22298102834083</v>
      </c>
    </row>
    <row r="10949" spans="1:9" hidden="1" outlineLevel="3" x14ac:dyDescent="0.25">
      <c r="A10949" t="s">
        <v>140</v>
      </c>
      <c r="B10949" t="str">
        <f>VLOOKUP(A10949,'AGENCY CODES'!$C$4:$F$139,3,FALSE)</f>
        <v>WATER INFRASTRUCTRUE FINANCE</v>
      </c>
      <c r="C10949" s="8" t="s">
        <v>11</v>
      </c>
      <c r="D10949" s="8" t="str">
        <f t="shared" si="2207"/>
        <v>WFA4310</v>
      </c>
      <c r="E10949">
        <v>4310</v>
      </c>
      <c r="F10949" t="str">
        <f>VLOOKUP(D10949,'Fund List'!$A$2:$F$1324,6,FALSE)</f>
        <v>CLEAN WATER FEDERAL FUNDS</v>
      </c>
      <c r="G10949" s="3">
        <v>210</v>
      </c>
      <c r="I10949" s="24">
        <f t="shared" si="2218"/>
        <v>226.7720782496217</v>
      </c>
    </row>
    <row r="10950" spans="1:9" hidden="1" outlineLevel="3" x14ac:dyDescent="0.25">
      <c r="A10950" t="s">
        <v>140</v>
      </c>
      <c r="B10950" t="str">
        <f>VLOOKUP(A10950,'AGENCY CODES'!$C$4:$F$139,3,FALSE)</f>
        <v>WATER INFRASTRUCTRUE FINANCE</v>
      </c>
      <c r="C10950" s="8" t="s">
        <v>15</v>
      </c>
      <c r="D10950" s="8" t="str">
        <f t="shared" si="2207"/>
        <v>WFA4310</v>
      </c>
      <c r="E10950">
        <v>4310</v>
      </c>
      <c r="F10950" t="str">
        <f>VLOOKUP(D10950,'Fund List'!$A$2:$F$1324,6,FALSE)</f>
        <v>CLEAN WATER FEDERAL FUNDS</v>
      </c>
      <c r="G10950" s="3">
        <v>1</v>
      </c>
      <c r="I10950" s="24">
        <f t="shared" si="2218"/>
        <v>1.0798670392839127</v>
      </c>
    </row>
    <row r="10951" spans="1:9" hidden="1" outlineLevel="3" x14ac:dyDescent="0.25">
      <c r="A10951" t="s">
        <v>140</v>
      </c>
      <c r="B10951" t="str">
        <f>VLOOKUP(A10951,'AGENCY CODES'!$C$4:$F$139,3,FALSE)</f>
        <v>WATER INFRASTRUCTRUE FINANCE</v>
      </c>
      <c r="C10951" s="8" t="s">
        <v>12</v>
      </c>
      <c r="D10951" s="8" t="str">
        <f t="shared" si="2207"/>
        <v>WFA4310</v>
      </c>
      <c r="E10951">
        <v>4310</v>
      </c>
      <c r="F10951" t="str">
        <f>VLOOKUP(D10951,'Fund List'!$A$2:$F$1324,6,FALSE)</f>
        <v>CLEAN WATER FEDERAL FUNDS</v>
      </c>
      <c r="G10951" s="3">
        <v>21</v>
      </c>
      <c r="I10951" s="24">
        <f t="shared" si="2218"/>
        <v>22.677207824962167</v>
      </c>
    </row>
    <row r="10952" spans="1:9" hidden="1" outlineLevel="3" x14ac:dyDescent="0.25">
      <c r="A10952" t="s">
        <v>140</v>
      </c>
      <c r="B10952" t="str">
        <f>VLOOKUP(A10952,'AGENCY CODES'!$C$4:$F$139,3,FALSE)</f>
        <v>WATER INFRASTRUCTRUE FINANCE</v>
      </c>
      <c r="C10952" s="8" t="s">
        <v>20</v>
      </c>
      <c r="D10952" s="8" t="str">
        <f t="shared" si="2207"/>
        <v>WFA4310</v>
      </c>
      <c r="E10952">
        <v>4310</v>
      </c>
      <c r="F10952" t="str">
        <f>VLOOKUP(D10952,'Fund List'!$A$2:$F$1324,6,FALSE)</f>
        <v>CLEAN WATER FEDERAL FUNDS</v>
      </c>
      <c r="G10952" s="3">
        <v>15</v>
      </c>
      <c r="I10952" s="24">
        <f t="shared" si="2218"/>
        <v>16.198005589258692</v>
      </c>
    </row>
    <row r="10953" spans="1:9" hidden="1" outlineLevel="3" x14ac:dyDescent="0.25">
      <c r="A10953" t="s">
        <v>140</v>
      </c>
      <c r="B10953" t="str">
        <f>VLOOKUP(A10953,'AGENCY CODES'!$C$4:$F$139,3,FALSE)</f>
        <v>WATER INFRASTRUCTRUE FINANCE</v>
      </c>
      <c r="C10953" s="8">
        <v>1</v>
      </c>
      <c r="D10953" s="8" t="str">
        <f t="shared" si="2207"/>
        <v>WFA4310</v>
      </c>
      <c r="E10953">
        <v>4310</v>
      </c>
      <c r="F10953" t="str">
        <f>VLOOKUP(D10953,'Fund List'!$A$2:$F$1324,6,FALSE)</f>
        <v>CLEAN WATER FEDERAL FUNDS</v>
      </c>
      <c r="G10953" s="3">
        <v>7</v>
      </c>
      <c r="I10953" s="24">
        <f t="shared" si="2218"/>
        <v>7.5590692749873885</v>
      </c>
    </row>
    <row r="10954" spans="1:9" hidden="1" outlineLevel="3" x14ac:dyDescent="0.25">
      <c r="A10954" t="s">
        <v>140</v>
      </c>
      <c r="B10954" t="str">
        <f>VLOOKUP(A10954,'AGENCY CODES'!$C$4:$F$139,3,FALSE)</f>
        <v>WATER INFRASTRUCTRUE FINANCE</v>
      </c>
      <c r="C10954" s="8">
        <v>2</v>
      </c>
      <c r="D10954" s="8" t="str">
        <f t="shared" si="2207"/>
        <v>WFA4310</v>
      </c>
      <c r="E10954">
        <v>4310</v>
      </c>
      <c r="F10954" t="str">
        <f>VLOOKUP(D10954,'Fund List'!$A$2:$F$1324,6,FALSE)</f>
        <v>CLEAN WATER FEDERAL FUNDS</v>
      </c>
      <c r="G10954" s="3">
        <v>193</v>
      </c>
      <c r="I10954" s="24">
        <f t="shared" si="2218"/>
        <v>208.41433858179516</v>
      </c>
    </row>
    <row r="10955" spans="1:9" hidden="1" outlineLevel="3" x14ac:dyDescent="0.25">
      <c r="A10955" t="s">
        <v>140</v>
      </c>
      <c r="B10955" t="str">
        <f>VLOOKUP(A10955,'AGENCY CODES'!$C$4:$F$139,3,FALSE)</f>
        <v>WATER INFRASTRUCTRUE FINANCE</v>
      </c>
      <c r="C10955" s="8">
        <v>8</v>
      </c>
      <c r="D10955" s="8" t="str">
        <f t="shared" si="2207"/>
        <v>WFA4310</v>
      </c>
      <c r="E10955">
        <v>4310</v>
      </c>
      <c r="F10955" t="str">
        <f>VLOOKUP(D10955,'Fund List'!$A$2:$F$1324,6,FALSE)</f>
        <v>CLEAN WATER FEDERAL FUNDS</v>
      </c>
      <c r="G10955" s="3">
        <v>340</v>
      </c>
      <c r="I10955" s="24">
        <f t="shared" si="2218"/>
        <v>367.15479335653038</v>
      </c>
    </row>
    <row r="10956" spans="1:9" outlineLevel="2" collapsed="1" x14ac:dyDescent="0.25">
      <c r="F10956" s="1" t="s">
        <v>4838</v>
      </c>
      <c r="I10956" s="24">
        <f t="shared" ref="I10956" si="2219">SUBTOTAL(9,I10940:I10955)</f>
        <v>1437.303029286888</v>
      </c>
    </row>
    <row r="10957" spans="1:9" hidden="1" outlineLevel="3" x14ac:dyDescent="0.25">
      <c r="A10957" t="s">
        <v>140</v>
      </c>
      <c r="B10957" t="str">
        <f>VLOOKUP(A10957,'AGENCY CODES'!$C$4:$F$139,3,FALSE)</f>
        <v>WATER INFRASTRUCTRUE FINANCE</v>
      </c>
      <c r="C10957" s="8" t="s">
        <v>7</v>
      </c>
      <c r="D10957" s="8" t="str">
        <f t="shared" si="2207"/>
        <v>WFA4311</v>
      </c>
      <c r="E10957">
        <v>4311</v>
      </c>
      <c r="F10957" t="str">
        <f>VLOOKUP(D10957,'Fund List'!$A$2:$F$1324,6,FALSE)</f>
        <v>CLEAN WATER LOAN</v>
      </c>
      <c r="G10957" s="3">
        <v>12</v>
      </c>
      <c r="I10957" s="24">
        <f>$G10957/$G$10*I$5</f>
        <v>12.958404471406952</v>
      </c>
    </row>
    <row r="10958" spans="1:9" hidden="1" outlineLevel="3" x14ac:dyDescent="0.25">
      <c r="A10958" t="s">
        <v>140</v>
      </c>
      <c r="B10958" t="str">
        <f>VLOOKUP(A10958,'AGENCY CODES'!$C$4:$F$139,3,FALSE)</f>
        <v>WATER INFRASTRUCTRUE FINANCE</v>
      </c>
      <c r="C10958" s="8" t="s">
        <v>8</v>
      </c>
      <c r="D10958" s="8" t="str">
        <f t="shared" ref="D10958:D11021" si="2220">CONCATENATE(A10958,E10958)</f>
        <v>WFA4311</v>
      </c>
      <c r="E10958">
        <v>4311</v>
      </c>
      <c r="F10958" t="str">
        <f>VLOOKUP(D10958,'Fund List'!$A$2:$F$1324,6,FALSE)</f>
        <v>CLEAN WATER LOAN</v>
      </c>
      <c r="G10958" s="3">
        <v>12</v>
      </c>
      <c r="I10958" s="24">
        <f>$G10958/$G$10*I$5</f>
        <v>12.958404471406952</v>
      </c>
    </row>
    <row r="10959" spans="1:9" hidden="1" outlineLevel="3" x14ac:dyDescent="0.25">
      <c r="A10959" t="s">
        <v>140</v>
      </c>
      <c r="B10959" t="str">
        <f>VLOOKUP(A10959,'AGENCY CODES'!$C$4:$F$139,3,FALSE)</f>
        <v>WATER INFRASTRUCTRUE FINANCE</v>
      </c>
      <c r="C10959" s="8" t="s">
        <v>12</v>
      </c>
      <c r="D10959" s="8" t="str">
        <f t="shared" si="2220"/>
        <v>WFA4311</v>
      </c>
      <c r="E10959">
        <v>4311</v>
      </c>
      <c r="F10959" t="str">
        <f>VLOOKUP(D10959,'Fund List'!$A$2:$F$1324,6,FALSE)</f>
        <v>CLEAN WATER LOAN</v>
      </c>
      <c r="G10959" s="3">
        <v>1</v>
      </c>
      <c r="I10959" s="24">
        <f>$G10959/$G$10*I$5</f>
        <v>1.0798670392839127</v>
      </c>
    </row>
    <row r="10960" spans="1:9" outlineLevel="2" collapsed="1" x14ac:dyDescent="0.25">
      <c r="F10960" s="1" t="s">
        <v>4839</v>
      </c>
      <c r="I10960" s="24">
        <f t="shared" ref="I10960" si="2221">SUBTOTAL(9,I10957:I10959)</f>
        <v>26.996675982097816</v>
      </c>
    </row>
    <row r="10961" spans="1:9" hidden="1" outlineLevel="3" x14ac:dyDescent="0.25">
      <c r="A10961" t="s">
        <v>140</v>
      </c>
      <c r="B10961" t="str">
        <f>VLOOKUP(A10961,'AGENCY CODES'!$C$4:$F$139,3,FALSE)</f>
        <v>WATER INFRASTRUCTRUE FINANCE</v>
      </c>
      <c r="C10961" s="8" t="s">
        <v>3</v>
      </c>
      <c r="D10961" s="8" t="str">
        <f t="shared" si="2220"/>
        <v>WFA4312</v>
      </c>
      <c r="E10961">
        <v>4312</v>
      </c>
      <c r="F10961" t="str">
        <f>VLOOKUP(D10961,'Fund List'!$A$2:$F$1324,6,FALSE)</f>
        <v>ANNUAL DEBT SERVICE - LEVERAGED</v>
      </c>
      <c r="G10961" s="3">
        <v>18</v>
      </c>
      <c r="I10961" s="24">
        <f t="shared" ref="I10961:I10968" si="2222">$G10961/$G$10*I$5</f>
        <v>19.437606707110429</v>
      </c>
    </row>
    <row r="10962" spans="1:9" hidden="1" outlineLevel="3" x14ac:dyDescent="0.25">
      <c r="A10962" t="s">
        <v>140</v>
      </c>
      <c r="B10962" t="str">
        <f>VLOOKUP(A10962,'AGENCY CODES'!$C$4:$F$139,3,FALSE)</f>
        <v>WATER INFRASTRUCTRUE FINANCE</v>
      </c>
      <c r="C10962" s="8" t="s">
        <v>6</v>
      </c>
      <c r="D10962" s="8" t="str">
        <f t="shared" si="2220"/>
        <v>WFA4312</v>
      </c>
      <c r="E10962">
        <v>4312</v>
      </c>
      <c r="F10962" t="str">
        <f>VLOOKUP(D10962,'Fund List'!$A$2:$F$1324,6,FALSE)</f>
        <v>ANNUAL DEBT SERVICE - LEVERAGED</v>
      </c>
      <c r="G10962" s="3">
        <v>6</v>
      </c>
      <c r="I10962" s="24">
        <f t="shared" si="2222"/>
        <v>6.4792022357034762</v>
      </c>
    </row>
    <row r="10963" spans="1:9" hidden="1" outlineLevel="3" x14ac:dyDescent="0.25">
      <c r="A10963" t="s">
        <v>140</v>
      </c>
      <c r="B10963" t="str">
        <f>VLOOKUP(A10963,'AGENCY CODES'!$C$4:$F$139,3,FALSE)</f>
        <v>WATER INFRASTRUCTRUE FINANCE</v>
      </c>
      <c r="C10963" s="8" t="s">
        <v>7</v>
      </c>
      <c r="D10963" s="8" t="str">
        <f t="shared" si="2220"/>
        <v>WFA4312</v>
      </c>
      <c r="E10963">
        <v>4312</v>
      </c>
      <c r="F10963" t="str">
        <f>VLOOKUP(D10963,'Fund List'!$A$2:$F$1324,6,FALSE)</f>
        <v>ANNUAL DEBT SERVICE - LEVERAGED</v>
      </c>
      <c r="G10963" s="3">
        <v>28</v>
      </c>
      <c r="I10963" s="24">
        <f t="shared" si="2222"/>
        <v>30.236277099949554</v>
      </c>
    </row>
    <row r="10964" spans="1:9" hidden="1" outlineLevel="3" x14ac:dyDescent="0.25">
      <c r="A10964" t="s">
        <v>140</v>
      </c>
      <c r="B10964" t="str">
        <f>VLOOKUP(A10964,'AGENCY CODES'!$C$4:$F$139,3,FALSE)</f>
        <v>WATER INFRASTRUCTRUE FINANCE</v>
      </c>
      <c r="C10964" s="8" t="s">
        <v>8</v>
      </c>
      <c r="D10964" s="8" t="str">
        <f t="shared" si="2220"/>
        <v>WFA4312</v>
      </c>
      <c r="E10964">
        <v>4312</v>
      </c>
      <c r="F10964" t="str">
        <f>VLOOKUP(D10964,'Fund List'!$A$2:$F$1324,6,FALSE)</f>
        <v>ANNUAL DEBT SERVICE - LEVERAGED</v>
      </c>
      <c r="G10964" s="3">
        <v>12</v>
      </c>
      <c r="I10964" s="24">
        <f t="shared" si="2222"/>
        <v>12.958404471406952</v>
      </c>
    </row>
    <row r="10965" spans="1:9" hidden="1" outlineLevel="3" x14ac:dyDescent="0.25">
      <c r="A10965" t="s">
        <v>140</v>
      </c>
      <c r="B10965" t="str">
        <f>VLOOKUP(A10965,'AGENCY CODES'!$C$4:$F$139,3,FALSE)</f>
        <v>WATER INFRASTRUCTRUE FINANCE</v>
      </c>
      <c r="C10965" s="8" t="s">
        <v>10</v>
      </c>
      <c r="D10965" s="8" t="str">
        <f t="shared" si="2220"/>
        <v>WFA4312</v>
      </c>
      <c r="E10965">
        <v>4312</v>
      </c>
      <c r="F10965" t="str">
        <f>VLOOKUP(D10965,'Fund List'!$A$2:$F$1324,6,FALSE)</f>
        <v>ANNUAL DEBT SERVICE - LEVERAGED</v>
      </c>
      <c r="G10965" s="3">
        <v>1</v>
      </c>
      <c r="I10965" s="24">
        <f t="shared" si="2222"/>
        <v>1.0798670392839127</v>
      </c>
    </row>
    <row r="10966" spans="1:9" hidden="1" outlineLevel="3" x14ac:dyDescent="0.25">
      <c r="A10966" t="s">
        <v>140</v>
      </c>
      <c r="B10966" t="str">
        <f>VLOOKUP(A10966,'AGENCY CODES'!$C$4:$F$139,3,FALSE)</f>
        <v>WATER INFRASTRUCTRUE FINANCE</v>
      </c>
      <c r="C10966" s="8" t="s">
        <v>11</v>
      </c>
      <c r="D10966" s="8" t="str">
        <f t="shared" si="2220"/>
        <v>WFA4312</v>
      </c>
      <c r="E10966">
        <v>4312</v>
      </c>
      <c r="F10966" t="str">
        <f>VLOOKUP(D10966,'Fund List'!$A$2:$F$1324,6,FALSE)</f>
        <v>ANNUAL DEBT SERVICE - LEVERAGED</v>
      </c>
      <c r="G10966" s="3">
        <v>1</v>
      </c>
      <c r="I10966" s="24">
        <f t="shared" si="2222"/>
        <v>1.0798670392839127</v>
      </c>
    </row>
    <row r="10967" spans="1:9" hidden="1" outlineLevel="3" x14ac:dyDescent="0.25">
      <c r="A10967" t="s">
        <v>140</v>
      </c>
      <c r="B10967" t="str">
        <f>VLOOKUP(A10967,'AGENCY CODES'!$C$4:$F$139,3,FALSE)</f>
        <v>WATER INFRASTRUCTRUE FINANCE</v>
      </c>
      <c r="C10967" s="8" t="s">
        <v>12</v>
      </c>
      <c r="D10967" s="8" t="str">
        <f t="shared" si="2220"/>
        <v>WFA4312</v>
      </c>
      <c r="E10967">
        <v>4312</v>
      </c>
      <c r="F10967" t="str">
        <f>VLOOKUP(D10967,'Fund List'!$A$2:$F$1324,6,FALSE)</f>
        <v>ANNUAL DEBT SERVICE - LEVERAGED</v>
      </c>
      <c r="G10967" s="3">
        <v>2</v>
      </c>
      <c r="I10967" s="24">
        <f t="shared" si="2222"/>
        <v>2.1597340785678254</v>
      </c>
    </row>
    <row r="10968" spans="1:9" hidden="1" outlineLevel="3" x14ac:dyDescent="0.25">
      <c r="A10968" t="s">
        <v>140</v>
      </c>
      <c r="B10968" t="str">
        <f>VLOOKUP(A10968,'AGENCY CODES'!$C$4:$F$139,3,FALSE)</f>
        <v>WATER INFRASTRUCTRUE FINANCE</v>
      </c>
      <c r="C10968" s="8">
        <v>2</v>
      </c>
      <c r="D10968" s="8" t="str">
        <f t="shared" si="2220"/>
        <v>WFA4312</v>
      </c>
      <c r="E10968">
        <v>4312</v>
      </c>
      <c r="F10968" t="str">
        <f>VLOOKUP(D10968,'Fund List'!$A$2:$F$1324,6,FALSE)</f>
        <v>ANNUAL DEBT SERVICE - LEVERAGED</v>
      </c>
      <c r="G10968" s="3">
        <v>1</v>
      </c>
      <c r="I10968" s="24">
        <f t="shared" si="2222"/>
        <v>1.0798670392839127</v>
      </c>
    </row>
    <row r="10969" spans="1:9" outlineLevel="2" collapsed="1" x14ac:dyDescent="0.25">
      <c r="F10969" s="1" t="s">
        <v>4840</v>
      </c>
      <c r="I10969" s="24">
        <f t="shared" ref="I10969" si="2223">SUBTOTAL(9,I10961:I10968)</f>
        <v>74.51082571058997</v>
      </c>
    </row>
    <row r="10970" spans="1:9" hidden="1" outlineLevel="3" x14ac:dyDescent="0.25">
      <c r="A10970" t="s">
        <v>140</v>
      </c>
      <c r="B10970" t="str">
        <f>VLOOKUP(A10970,'AGENCY CODES'!$C$4:$F$139,3,FALSE)</f>
        <v>WATER INFRASTRUCTRUE FINANCE</v>
      </c>
      <c r="C10970" s="8" t="s">
        <v>3</v>
      </c>
      <c r="D10970" s="8" t="str">
        <f t="shared" si="2220"/>
        <v>WFA4313</v>
      </c>
      <c r="E10970">
        <v>4313</v>
      </c>
      <c r="F10970" t="str">
        <f>VLOOKUP(D10970,'Fund List'!$A$2:$F$1324,6,FALSE)</f>
        <v>ANNUAL DEBT SERVICE - STATE MATCH</v>
      </c>
      <c r="G10970" s="3">
        <v>26</v>
      </c>
      <c r="I10970" s="24">
        <f t="shared" ref="I10970:I10977" si="2224">$G10970/$G$10*I$5</f>
        <v>28.076543021381731</v>
      </c>
    </row>
    <row r="10971" spans="1:9" hidden="1" outlineLevel="3" x14ac:dyDescent="0.25">
      <c r="A10971" t="s">
        <v>140</v>
      </c>
      <c r="B10971" t="str">
        <f>VLOOKUP(A10971,'AGENCY CODES'!$C$4:$F$139,3,FALSE)</f>
        <v>WATER INFRASTRUCTRUE FINANCE</v>
      </c>
      <c r="C10971" s="8" t="s">
        <v>6</v>
      </c>
      <c r="D10971" s="8" t="str">
        <f t="shared" si="2220"/>
        <v>WFA4313</v>
      </c>
      <c r="E10971">
        <v>4313</v>
      </c>
      <c r="F10971" t="str">
        <f>VLOOKUP(D10971,'Fund List'!$A$2:$F$1324,6,FALSE)</f>
        <v>ANNUAL DEBT SERVICE - STATE MATCH</v>
      </c>
      <c r="G10971" s="3">
        <v>5</v>
      </c>
      <c r="I10971" s="24">
        <f t="shared" si="2224"/>
        <v>5.3993351964195639</v>
      </c>
    </row>
    <row r="10972" spans="1:9" hidden="1" outlineLevel="3" x14ac:dyDescent="0.25">
      <c r="A10972" t="s">
        <v>140</v>
      </c>
      <c r="B10972" t="str">
        <f>VLOOKUP(A10972,'AGENCY CODES'!$C$4:$F$139,3,FALSE)</f>
        <v>WATER INFRASTRUCTRUE FINANCE</v>
      </c>
      <c r="C10972" s="8" t="s">
        <v>7</v>
      </c>
      <c r="D10972" s="8" t="str">
        <f t="shared" si="2220"/>
        <v>WFA4313</v>
      </c>
      <c r="E10972">
        <v>4313</v>
      </c>
      <c r="F10972" t="str">
        <f>VLOOKUP(D10972,'Fund List'!$A$2:$F$1324,6,FALSE)</f>
        <v>ANNUAL DEBT SERVICE - STATE MATCH</v>
      </c>
      <c r="G10972" s="3">
        <v>31</v>
      </c>
      <c r="I10972" s="24">
        <f t="shared" si="2224"/>
        <v>33.475878217801302</v>
      </c>
    </row>
    <row r="10973" spans="1:9" hidden="1" outlineLevel="3" x14ac:dyDescent="0.25">
      <c r="A10973" t="s">
        <v>140</v>
      </c>
      <c r="B10973" t="str">
        <f>VLOOKUP(A10973,'AGENCY CODES'!$C$4:$F$139,3,FALSE)</f>
        <v>WATER INFRASTRUCTRUE FINANCE</v>
      </c>
      <c r="C10973" s="8" t="s">
        <v>8</v>
      </c>
      <c r="D10973" s="8" t="str">
        <f t="shared" si="2220"/>
        <v>WFA4313</v>
      </c>
      <c r="E10973">
        <v>4313</v>
      </c>
      <c r="F10973" t="str">
        <f>VLOOKUP(D10973,'Fund List'!$A$2:$F$1324,6,FALSE)</f>
        <v>ANNUAL DEBT SERVICE - STATE MATCH</v>
      </c>
      <c r="G10973" s="3">
        <v>12</v>
      </c>
      <c r="I10973" s="24">
        <f t="shared" si="2224"/>
        <v>12.958404471406952</v>
      </c>
    </row>
    <row r="10974" spans="1:9" hidden="1" outlineLevel="3" x14ac:dyDescent="0.25">
      <c r="A10974" t="s">
        <v>140</v>
      </c>
      <c r="B10974" t="str">
        <f>VLOOKUP(A10974,'AGENCY CODES'!$C$4:$F$139,3,FALSE)</f>
        <v>WATER INFRASTRUCTRUE FINANCE</v>
      </c>
      <c r="C10974" s="8" t="s">
        <v>10</v>
      </c>
      <c r="D10974" s="8" t="str">
        <f t="shared" si="2220"/>
        <v>WFA4313</v>
      </c>
      <c r="E10974">
        <v>4313</v>
      </c>
      <c r="F10974" t="str">
        <f>VLOOKUP(D10974,'Fund List'!$A$2:$F$1324,6,FALSE)</f>
        <v>ANNUAL DEBT SERVICE - STATE MATCH</v>
      </c>
      <c r="G10974" s="3">
        <v>2</v>
      </c>
      <c r="I10974" s="24">
        <f t="shared" si="2224"/>
        <v>2.1597340785678254</v>
      </c>
    </row>
    <row r="10975" spans="1:9" hidden="1" outlineLevel="3" x14ac:dyDescent="0.25">
      <c r="A10975" t="s">
        <v>140</v>
      </c>
      <c r="B10975" t="str">
        <f>VLOOKUP(A10975,'AGENCY CODES'!$C$4:$F$139,3,FALSE)</f>
        <v>WATER INFRASTRUCTRUE FINANCE</v>
      </c>
      <c r="C10975" s="8" t="s">
        <v>11</v>
      </c>
      <c r="D10975" s="8" t="str">
        <f t="shared" si="2220"/>
        <v>WFA4313</v>
      </c>
      <c r="E10975">
        <v>4313</v>
      </c>
      <c r="F10975" t="str">
        <f>VLOOKUP(D10975,'Fund List'!$A$2:$F$1324,6,FALSE)</f>
        <v>ANNUAL DEBT SERVICE - STATE MATCH</v>
      </c>
      <c r="G10975" s="3">
        <v>2</v>
      </c>
      <c r="I10975" s="24">
        <f t="shared" si="2224"/>
        <v>2.1597340785678254</v>
      </c>
    </row>
    <row r="10976" spans="1:9" hidden="1" outlineLevel="3" x14ac:dyDescent="0.25">
      <c r="A10976" t="s">
        <v>140</v>
      </c>
      <c r="B10976" t="str">
        <f>VLOOKUP(A10976,'AGENCY CODES'!$C$4:$F$139,3,FALSE)</f>
        <v>WATER INFRASTRUCTRUE FINANCE</v>
      </c>
      <c r="C10976" s="8" t="s">
        <v>12</v>
      </c>
      <c r="D10976" s="8" t="str">
        <f t="shared" si="2220"/>
        <v>WFA4313</v>
      </c>
      <c r="E10976">
        <v>4313</v>
      </c>
      <c r="F10976" t="str">
        <f>VLOOKUP(D10976,'Fund List'!$A$2:$F$1324,6,FALSE)</f>
        <v>ANNUAL DEBT SERVICE - STATE MATCH</v>
      </c>
      <c r="G10976" s="3">
        <v>2</v>
      </c>
      <c r="I10976" s="24">
        <f t="shared" si="2224"/>
        <v>2.1597340785678254</v>
      </c>
    </row>
    <row r="10977" spans="1:9" hidden="1" outlineLevel="3" x14ac:dyDescent="0.25">
      <c r="A10977" t="s">
        <v>140</v>
      </c>
      <c r="B10977" t="str">
        <f>VLOOKUP(A10977,'AGENCY CODES'!$C$4:$F$139,3,FALSE)</f>
        <v>WATER INFRASTRUCTRUE FINANCE</v>
      </c>
      <c r="C10977" s="8">
        <v>2</v>
      </c>
      <c r="D10977" s="8" t="str">
        <f t="shared" si="2220"/>
        <v>WFA4313</v>
      </c>
      <c r="E10977">
        <v>4313</v>
      </c>
      <c r="F10977" t="str">
        <f>VLOOKUP(D10977,'Fund List'!$A$2:$F$1324,6,FALSE)</f>
        <v>ANNUAL DEBT SERVICE - STATE MATCH</v>
      </c>
      <c r="G10977" s="3">
        <v>2</v>
      </c>
      <c r="I10977" s="24">
        <f t="shared" si="2224"/>
        <v>2.1597340785678254</v>
      </c>
    </row>
    <row r="10978" spans="1:9" outlineLevel="2" collapsed="1" x14ac:dyDescent="0.25">
      <c r="F10978" s="1" t="s">
        <v>4841</v>
      </c>
      <c r="I10978" s="24">
        <f t="shared" ref="I10978" si="2225">SUBTOTAL(9,I10970:I10977)</f>
        <v>88.549097221280832</v>
      </c>
    </row>
    <row r="10979" spans="1:9" hidden="1" outlineLevel="3" x14ac:dyDescent="0.25">
      <c r="A10979" t="s">
        <v>140</v>
      </c>
      <c r="B10979" t="str">
        <f>VLOOKUP(A10979,'AGENCY CODES'!$C$4:$F$139,3,FALSE)</f>
        <v>WATER INFRASTRUCTRUE FINANCE</v>
      </c>
      <c r="C10979" s="8" t="s">
        <v>3</v>
      </c>
      <c r="D10979" s="8" t="str">
        <f t="shared" si="2220"/>
        <v>WFA4315</v>
      </c>
      <c r="E10979">
        <v>4315</v>
      </c>
      <c r="F10979" t="str">
        <f>VLOOKUP(D10979,'Fund List'!$A$2:$F$1324,6,FALSE)</f>
        <v>DEBT SERVICE RESERVE - CW</v>
      </c>
      <c r="G10979" s="3">
        <v>12</v>
      </c>
      <c r="I10979" s="24">
        <f>$G10979/$G$10*I$5</f>
        <v>12.958404471406952</v>
      </c>
    </row>
    <row r="10980" spans="1:9" hidden="1" outlineLevel="3" x14ac:dyDescent="0.25">
      <c r="A10980" t="s">
        <v>140</v>
      </c>
      <c r="B10980" t="str">
        <f>VLOOKUP(A10980,'AGENCY CODES'!$C$4:$F$139,3,FALSE)</f>
        <v>WATER INFRASTRUCTRUE FINANCE</v>
      </c>
      <c r="C10980" s="8" t="s">
        <v>7</v>
      </c>
      <c r="D10980" s="8" t="str">
        <f t="shared" si="2220"/>
        <v>WFA4315</v>
      </c>
      <c r="E10980">
        <v>4315</v>
      </c>
      <c r="F10980" t="str">
        <f>VLOOKUP(D10980,'Fund List'!$A$2:$F$1324,6,FALSE)</f>
        <v>DEBT SERVICE RESERVE - CW</v>
      </c>
      <c r="G10980" s="3">
        <v>26</v>
      </c>
      <c r="I10980" s="24">
        <f>$G10980/$G$10*I$5</f>
        <v>28.076543021381731</v>
      </c>
    </row>
    <row r="10981" spans="1:9" hidden="1" outlineLevel="3" x14ac:dyDescent="0.25">
      <c r="A10981" t="s">
        <v>140</v>
      </c>
      <c r="B10981" t="str">
        <f>VLOOKUP(A10981,'AGENCY CODES'!$C$4:$F$139,3,FALSE)</f>
        <v>WATER INFRASTRUCTRUE FINANCE</v>
      </c>
      <c r="C10981" s="8" t="s">
        <v>8</v>
      </c>
      <c r="D10981" s="8" t="str">
        <f t="shared" si="2220"/>
        <v>WFA4315</v>
      </c>
      <c r="E10981">
        <v>4315</v>
      </c>
      <c r="F10981" t="str">
        <f>VLOOKUP(D10981,'Fund List'!$A$2:$F$1324,6,FALSE)</f>
        <v>DEBT SERVICE RESERVE - CW</v>
      </c>
      <c r="G10981" s="3">
        <v>12</v>
      </c>
      <c r="I10981" s="24">
        <f>$G10981/$G$10*I$5</f>
        <v>12.958404471406952</v>
      </c>
    </row>
    <row r="10982" spans="1:9" hidden="1" outlineLevel="3" x14ac:dyDescent="0.25">
      <c r="A10982" t="s">
        <v>140</v>
      </c>
      <c r="B10982" t="str">
        <f>VLOOKUP(A10982,'AGENCY CODES'!$C$4:$F$139,3,FALSE)</f>
        <v>WATER INFRASTRUCTRUE FINANCE</v>
      </c>
      <c r="C10982" s="8" t="s">
        <v>12</v>
      </c>
      <c r="D10982" s="8" t="str">
        <f t="shared" si="2220"/>
        <v>WFA4315</v>
      </c>
      <c r="E10982">
        <v>4315</v>
      </c>
      <c r="F10982" t="str">
        <f>VLOOKUP(D10982,'Fund List'!$A$2:$F$1324,6,FALSE)</f>
        <v>DEBT SERVICE RESERVE - CW</v>
      </c>
      <c r="G10982" s="3">
        <v>1</v>
      </c>
      <c r="I10982" s="24">
        <f>$G10982/$G$10*I$5</f>
        <v>1.0798670392839127</v>
      </c>
    </row>
    <row r="10983" spans="1:9" outlineLevel="2" collapsed="1" x14ac:dyDescent="0.25">
      <c r="F10983" s="1" t="s">
        <v>4842</v>
      </c>
      <c r="I10983" s="24">
        <f t="shared" ref="I10983" si="2226">SUBTOTAL(9,I10979:I10982)</f>
        <v>55.073219003479544</v>
      </c>
    </row>
    <row r="10984" spans="1:9" hidden="1" outlineLevel="3" x14ac:dyDescent="0.25">
      <c r="A10984" t="s">
        <v>140</v>
      </c>
      <c r="B10984" t="str">
        <f>VLOOKUP(A10984,'AGENCY CODES'!$C$4:$F$139,3,FALSE)</f>
        <v>WATER INFRASTRUCTRUE FINANCE</v>
      </c>
      <c r="C10984" s="8" t="s">
        <v>4</v>
      </c>
      <c r="D10984" s="8" t="str">
        <f t="shared" si="2220"/>
        <v>WFA4316</v>
      </c>
      <c r="E10984">
        <v>4316</v>
      </c>
      <c r="F10984" t="str">
        <f>VLOOKUP(D10984,'Fund List'!$A$2:$F$1324,6,FALSE)</f>
        <v>CAPITAL GRANT TRANSFER - CW</v>
      </c>
      <c r="G10984" s="3">
        <v>76</v>
      </c>
      <c r="I10984" s="24">
        <f t="shared" ref="I10984:I10992" si="2227">$G10984/$G$10*I$5</f>
        <v>82.069894985577363</v>
      </c>
    </row>
    <row r="10985" spans="1:9" hidden="1" outlineLevel="3" x14ac:dyDescent="0.25">
      <c r="A10985" t="s">
        <v>140</v>
      </c>
      <c r="B10985" t="str">
        <f>VLOOKUP(A10985,'AGENCY CODES'!$C$4:$F$139,3,FALSE)</f>
        <v>WATER INFRASTRUCTRUE FINANCE</v>
      </c>
      <c r="C10985" s="8" t="s">
        <v>6</v>
      </c>
      <c r="D10985" s="8" t="str">
        <f t="shared" si="2220"/>
        <v>WFA4316</v>
      </c>
      <c r="E10985">
        <v>4316</v>
      </c>
      <c r="F10985" t="str">
        <f>VLOOKUP(D10985,'Fund List'!$A$2:$F$1324,6,FALSE)</f>
        <v>CAPITAL GRANT TRANSFER - CW</v>
      </c>
      <c r="G10985" s="3">
        <v>22</v>
      </c>
      <c r="I10985" s="24">
        <f t="shared" si="2227"/>
        <v>23.757074864246082</v>
      </c>
    </row>
    <row r="10986" spans="1:9" hidden="1" outlineLevel="3" x14ac:dyDescent="0.25">
      <c r="A10986" t="s">
        <v>140</v>
      </c>
      <c r="B10986" t="str">
        <f>VLOOKUP(A10986,'AGENCY CODES'!$C$4:$F$139,3,FALSE)</f>
        <v>WATER INFRASTRUCTRUE FINANCE</v>
      </c>
      <c r="C10986" s="8" t="s">
        <v>7</v>
      </c>
      <c r="D10986" s="8" t="str">
        <f t="shared" si="2220"/>
        <v>WFA4316</v>
      </c>
      <c r="E10986">
        <v>4316</v>
      </c>
      <c r="F10986" t="str">
        <f>VLOOKUP(D10986,'Fund List'!$A$2:$F$1324,6,FALSE)</f>
        <v>CAPITAL GRANT TRANSFER - CW</v>
      </c>
      <c r="G10986" s="3">
        <v>10</v>
      </c>
      <c r="I10986" s="24">
        <f t="shared" si="2227"/>
        <v>10.798670392839128</v>
      </c>
    </row>
    <row r="10987" spans="1:9" hidden="1" outlineLevel="3" x14ac:dyDescent="0.25">
      <c r="A10987" t="s">
        <v>140</v>
      </c>
      <c r="B10987" t="str">
        <f>VLOOKUP(A10987,'AGENCY CODES'!$C$4:$F$139,3,FALSE)</f>
        <v>WATER INFRASTRUCTRUE FINANCE</v>
      </c>
      <c r="C10987" s="8" t="s">
        <v>8</v>
      </c>
      <c r="D10987" s="8" t="str">
        <f t="shared" si="2220"/>
        <v>WFA4316</v>
      </c>
      <c r="E10987">
        <v>4316</v>
      </c>
      <c r="F10987" t="str">
        <f>VLOOKUP(D10987,'Fund List'!$A$2:$F$1324,6,FALSE)</f>
        <v>CAPITAL GRANT TRANSFER - CW</v>
      </c>
      <c r="G10987" s="3">
        <v>7</v>
      </c>
      <c r="I10987" s="24">
        <f t="shared" si="2227"/>
        <v>7.5590692749873885</v>
      </c>
    </row>
    <row r="10988" spans="1:9" hidden="1" outlineLevel="3" x14ac:dyDescent="0.25">
      <c r="A10988" t="s">
        <v>140</v>
      </c>
      <c r="B10988" t="str">
        <f>VLOOKUP(A10988,'AGENCY CODES'!$C$4:$F$139,3,FALSE)</f>
        <v>WATER INFRASTRUCTRUE FINANCE</v>
      </c>
      <c r="C10988" s="8" t="s">
        <v>11</v>
      </c>
      <c r="D10988" s="8" t="str">
        <f t="shared" si="2220"/>
        <v>WFA4316</v>
      </c>
      <c r="E10988">
        <v>4316</v>
      </c>
      <c r="F10988" t="str">
        <f>VLOOKUP(D10988,'Fund List'!$A$2:$F$1324,6,FALSE)</f>
        <v>CAPITAL GRANT TRANSFER - CW</v>
      </c>
      <c r="G10988" s="3">
        <v>5</v>
      </c>
      <c r="I10988" s="24">
        <f t="shared" si="2227"/>
        <v>5.3993351964195639</v>
      </c>
    </row>
    <row r="10989" spans="1:9" hidden="1" outlineLevel="3" x14ac:dyDescent="0.25">
      <c r="A10989" t="s">
        <v>140</v>
      </c>
      <c r="B10989" t="str">
        <f>VLOOKUP(A10989,'AGENCY CODES'!$C$4:$F$139,3,FALSE)</f>
        <v>WATER INFRASTRUCTRUE FINANCE</v>
      </c>
      <c r="C10989" s="8" t="s">
        <v>12</v>
      </c>
      <c r="D10989" s="8" t="str">
        <f t="shared" si="2220"/>
        <v>WFA4316</v>
      </c>
      <c r="E10989">
        <v>4316</v>
      </c>
      <c r="F10989" t="str">
        <f>VLOOKUP(D10989,'Fund List'!$A$2:$F$1324,6,FALSE)</f>
        <v>CAPITAL GRANT TRANSFER - CW</v>
      </c>
      <c r="G10989" s="3">
        <v>6</v>
      </c>
      <c r="I10989" s="24">
        <f t="shared" si="2227"/>
        <v>6.4792022357034762</v>
      </c>
    </row>
    <row r="10990" spans="1:9" hidden="1" outlineLevel="3" x14ac:dyDescent="0.25">
      <c r="A10990" t="s">
        <v>140</v>
      </c>
      <c r="B10990" t="str">
        <f>VLOOKUP(A10990,'AGENCY CODES'!$C$4:$F$139,3,FALSE)</f>
        <v>WATER INFRASTRUCTRUE FINANCE</v>
      </c>
      <c r="C10990" s="8" t="s">
        <v>20</v>
      </c>
      <c r="D10990" s="8" t="str">
        <f t="shared" si="2220"/>
        <v>WFA4316</v>
      </c>
      <c r="E10990">
        <v>4316</v>
      </c>
      <c r="F10990" t="str">
        <f>VLOOKUP(D10990,'Fund List'!$A$2:$F$1324,6,FALSE)</f>
        <v>CAPITAL GRANT TRANSFER - CW</v>
      </c>
      <c r="G10990" s="3">
        <v>60</v>
      </c>
      <c r="I10990" s="24">
        <f t="shared" si="2227"/>
        <v>64.792022357034767</v>
      </c>
    </row>
    <row r="10991" spans="1:9" hidden="1" outlineLevel="3" x14ac:dyDescent="0.25">
      <c r="A10991" t="s">
        <v>140</v>
      </c>
      <c r="B10991" t="str">
        <f>VLOOKUP(A10991,'AGENCY CODES'!$C$4:$F$139,3,FALSE)</f>
        <v>WATER INFRASTRUCTRUE FINANCE</v>
      </c>
      <c r="C10991" s="8">
        <v>2</v>
      </c>
      <c r="D10991" s="8" t="str">
        <f t="shared" si="2220"/>
        <v>WFA4316</v>
      </c>
      <c r="E10991">
        <v>4316</v>
      </c>
      <c r="F10991" t="str">
        <f>VLOOKUP(D10991,'Fund List'!$A$2:$F$1324,6,FALSE)</f>
        <v>CAPITAL GRANT TRANSFER - CW</v>
      </c>
      <c r="G10991" s="3">
        <v>5</v>
      </c>
      <c r="I10991" s="24">
        <f t="shared" si="2227"/>
        <v>5.3993351964195639</v>
      </c>
    </row>
    <row r="10992" spans="1:9" hidden="1" outlineLevel="3" x14ac:dyDescent="0.25">
      <c r="A10992" t="s">
        <v>140</v>
      </c>
      <c r="B10992" t="str">
        <f>VLOOKUP(A10992,'AGENCY CODES'!$C$4:$F$139,3,FALSE)</f>
        <v>WATER INFRASTRUCTRUE FINANCE</v>
      </c>
      <c r="C10992" s="8">
        <v>8</v>
      </c>
      <c r="D10992" s="8" t="str">
        <f t="shared" si="2220"/>
        <v>WFA4316</v>
      </c>
      <c r="E10992">
        <v>4316</v>
      </c>
      <c r="F10992" t="str">
        <f>VLOOKUP(D10992,'Fund List'!$A$2:$F$1324,6,FALSE)</f>
        <v>CAPITAL GRANT TRANSFER - CW</v>
      </c>
      <c r="G10992" s="3">
        <v>45</v>
      </c>
      <c r="I10992" s="24">
        <f t="shared" si="2227"/>
        <v>48.594016767776075</v>
      </c>
    </row>
    <row r="10993" spans="1:9" outlineLevel="2" collapsed="1" x14ac:dyDescent="0.25">
      <c r="F10993" s="1" t="s">
        <v>4843</v>
      </c>
      <c r="I10993" s="24">
        <f t="shared" ref="I10993" si="2228">SUBTOTAL(9,I10984:I10992)</f>
        <v>254.84862127100342</v>
      </c>
    </row>
    <row r="10994" spans="1:9" hidden="1" outlineLevel="3" x14ac:dyDescent="0.25">
      <c r="A10994" t="s">
        <v>140</v>
      </c>
      <c r="B10994" t="str">
        <f>VLOOKUP(A10994,'AGENCY CODES'!$C$4:$F$139,3,FALSE)</f>
        <v>WATER INFRASTRUCTRUE FINANCE</v>
      </c>
      <c r="C10994" s="8" t="s">
        <v>3</v>
      </c>
      <c r="D10994" s="8" t="str">
        <f t="shared" si="2220"/>
        <v>WFA4317</v>
      </c>
      <c r="E10994">
        <v>4317</v>
      </c>
      <c r="F10994" t="str">
        <f>VLOOKUP(D10994,'Fund List'!$A$2:$F$1324,6,FALSE)</f>
        <v>CW FEE NON PROGRAM INCOME</v>
      </c>
      <c r="G10994" s="3">
        <v>43</v>
      </c>
      <c r="I10994" s="24">
        <f t="shared" ref="I10994:I11009" si="2229">$G10994/$G$10*I$5</f>
        <v>46.434282689208253</v>
      </c>
    </row>
    <row r="10995" spans="1:9" hidden="1" outlineLevel="3" x14ac:dyDescent="0.25">
      <c r="A10995" t="s">
        <v>140</v>
      </c>
      <c r="B10995" t="str">
        <f>VLOOKUP(A10995,'AGENCY CODES'!$C$4:$F$139,3,FALSE)</f>
        <v>WATER INFRASTRUCTRUE FINANCE</v>
      </c>
      <c r="C10995" s="8" t="s">
        <v>4</v>
      </c>
      <c r="D10995" s="8" t="str">
        <f t="shared" si="2220"/>
        <v>WFA4317</v>
      </c>
      <c r="E10995">
        <v>4317</v>
      </c>
      <c r="F10995" t="str">
        <f>VLOOKUP(D10995,'Fund List'!$A$2:$F$1324,6,FALSE)</f>
        <v>CW FEE NON PROGRAM INCOME</v>
      </c>
      <c r="G10995" s="3">
        <v>89</v>
      </c>
      <c r="I10995" s="24">
        <f t="shared" si="2229"/>
        <v>96.10816649626824</v>
      </c>
    </row>
    <row r="10996" spans="1:9" hidden="1" outlineLevel="3" x14ac:dyDescent="0.25">
      <c r="A10996" t="s">
        <v>140</v>
      </c>
      <c r="B10996" t="str">
        <f>VLOOKUP(A10996,'AGENCY CODES'!$C$4:$F$139,3,FALSE)</f>
        <v>WATER INFRASTRUCTRUE FINANCE</v>
      </c>
      <c r="C10996" s="8" t="s">
        <v>5</v>
      </c>
      <c r="D10996" s="8" t="str">
        <f t="shared" si="2220"/>
        <v>WFA4317</v>
      </c>
      <c r="E10996">
        <v>4317</v>
      </c>
      <c r="F10996" t="str">
        <f>VLOOKUP(D10996,'Fund List'!$A$2:$F$1324,6,FALSE)</f>
        <v>CW FEE NON PROGRAM INCOME</v>
      </c>
      <c r="G10996" s="3">
        <v>9</v>
      </c>
      <c r="I10996" s="24">
        <f t="shared" si="2229"/>
        <v>9.7188033535552147</v>
      </c>
    </row>
    <row r="10997" spans="1:9" hidden="1" outlineLevel="3" x14ac:dyDescent="0.25">
      <c r="A10997" t="s">
        <v>140</v>
      </c>
      <c r="B10997" t="str">
        <f>VLOOKUP(A10997,'AGENCY CODES'!$C$4:$F$139,3,FALSE)</f>
        <v>WATER INFRASTRUCTRUE FINANCE</v>
      </c>
      <c r="C10997" s="8" t="s">
        <v>6</v>
      </c>
      <c r="D10997" s="8" t="str">
        <f t="shared" si="2220"/>
        <v>WFA4317</v>
      </c>
      <c r="E10997">
        <v>4317</v>
      </c>
      <c r="F10997" t="str">
        <f>VLOOKUP(D10997,'Fund List'!$A$2:$F$1324,6,FALSE)</f>
        <v>CW FEE NON PROGRAM INCOME</v>
      </c>
      <c r="G10997" s="3">
        <v>9</v>
      </c>
      <c r="I10997" s="24">
        <f t="shared" si="2229"/>
        <v>9.7188033535552147</v>
      </c>
    </row>
    <row r="10998" spans="1:9" hidden="1" outlineLevel="3" x14ac:dyDescent="0.25">
      <c r="A10998" t="s">
        <v>140</v>
      </c>
      <c r="B10998" t="str">
        <f>VLOOKUP(A10998,'AGENCY CODES'!$C$4:$F$139,3,FALSE)</f>
        <v>WATER INFRASTRUCTRUE FINANCE</v>
      </c>
      <c r="C10998" s="8" t="s">
        <v>7</v>
      </c>
      <c r="D10998" s="8" t="str">
        <f t="shared" si="2220"/>
        <v>WFA4317</v>
      </c>
      <c r="E10998">
        <v>4317</v>
      </c>
      <c r="F10998" t="str">
        <f>VLOOKUP(D10998,'Fund List'!$A$2:$F$1324,6,FALSE)</f>
        <v>CW FEE NON PROGRAM INCOME</v>
      </c>
      <c r="G10998" s="3">
        <v>81</v>
      </c>
      <c r="I10998" s="24">
        <f t="shared" si="2229"/>
        <v>87.469230181996934</v>
      </c>
    </row>
    <row r="10999" spans="1:9" hidden="1" outlineLevel="3" x14ac:dyDescent="0.25">
      <c r="A10999" t="s">
        <v>140</v>
      </c>
      <c r="B10999" t="str">
        <f>VLOOKUP(A10999,'AGENCY CODES'!$C$4:$F$139,3,FALSE)</f>
        <v>WATER INFRASTRUCTRUE FINANCE</v>
      </c>
      <c r="C10999" s="8" t="s">
        <v>14</v>
      </c>
      <c r="D10999" s="8" t="str">
        <f t="shared" si="2220"/>
        <v>WFA4317</v>
      </c>
      <c r="E10999">
        <v>4317</v>
      </c>
      <c r="F10999" t="str">
        <f>VLOOKUP(D10999,'Fund List'!$A$2:$F$1324,6,FALSE)</f>
        <v>CW FEE NON PROGRAM INCOME</v>
      </c>
      <c r="G10999" s="3">
        <v>2</v>
      </c>
      <c r="I10999" s="24">
        <f t="shared" si="2229"/>
        <v>2.1597340785678254</v>
      </c>
    </row>
    <row r="11000" spans="1:9" hidden="1" outlineLevel="3" x14ac:dyDescent="0.25">
      <c r="A11000" t="s">
        <v>140</v>
      </c>
      <c r="B11000" t="str">
        <f>VLOOKUP(A11000,'AGENCY CODES'!$C$4:$F$139,3,FALSE)</f>
        <v>WATER INFRASTRUCTRUE FINANCE</v>
      </c>
      <c r="C11000" s="8" t="s">
        <v>17</v>
      </c>
      <c r="D11000" s="8" t="str">
        <f t="shared" si="2220"/>
        <v>WFA4317</v>
      </c>
      <c r="E11000">
        <v>4317</v>
      </c>
      <c r="F11000" t="str">
        <f>VLOOKUP(D11000,'Fund List'!$A$2:$F$1324,6,FALSE)</f>
        <v>CW FEE NON PROGRAM INCOME</v>
      </c>
      <c r="G11000" s="3">
        <v>4</v>
      </c>
      <c r="I11000" s="24">
        <f t="shared" si="2229"/>
        <v>4.3194681571356508</v>
      </c>
    </row>
    <row r="11001" spans="1:9" hidden="1" outlineLevel="3" x14ac:dyDescent="0.25">
      <c r="A11001" t="s">
        <v>140</v>
      </c>
      <c r="B11001" t="str">
        <f>VLOOKUP(A11001,'AGENCY CODES'!$C$4:$F$139,3,FALSE)</f>
        <v>WATER INFRASTRUCTRUE FINANCE</v>
      </c>
      <c r="C11001" s="8" t="s">
        <v>8</v>
      </c>
      <c r="D11001" s="8" t="str">
        <f t="shared" si="2220"/>
        <v>WFA4317</v>
      </c>
      <c r="E11001">
        <v>4317</v>
      </c>
      <c r="F11001" t="str">
        <f>VLOOKUP(D11001,'Fund List'!$A$2:$F$1324,6,FALSE)</f>
        <v>CW FEE NON PROGRAM INCOME</v>
      </c>
      <c r="G11001" s="3">
        <v>13</v>
      </c>
      <c r="I11001" s="24">
        <f t="shared" si="2229"/>
        <v>14.038271510690866</v>
      </c>
    </row>
    <row r="11002" spans="1:9" hidden="1" outlineLevel="3" x14ac:dyDescent="0.25">
      <c r="A11002" t="s">
        <v>140</v>
      </c>
      <c r="B11002" t="str">
        <f>VLOOKUP(A11002,'AGENCY CODES'!$C$4:$F$139,3,FALSE)</f>
        <v>WATER INFRASTRUCTRUE FINANCE</v>
      </c>
      <c r="C11002" s="8" t="s">
        <v>10</v>
      </c>
      <c r="D11002" s="8" t="str">
        <f t="shared" si="2220"/>
        <v>WFA4317</v>
      </c>
      <c r="E11002">
        <v>4317</v>
      </c>
      <c r="F11002" t="str">
        <f>VLOOKUP(D11002,'Fund List'!$A$2:$F$1324,6,FALSE)</f>
        <v>CW FEE NON PROGRAM INCOME</v>
      </c>
      <c r="G11002" s="3">
        <v>30</v>
      </c>
      <c r="I11002" s="24">
        <f t="shared" si="2229"/>
        <v>32.396011178517384</v>
      </c>
    </row>
    <row r="11003" spans="1:9" hidden="1" outlineLevel="3" x14ac:dyDescent="0.25">
      <c r="A11003" t="s">
        <v>140</v>
      </c>
      <c r="B11003" t="str">
        <f>VLOOKUP(A11003,'AGENCY CODES'!$C$4:$F$139,3,FALSE)</f>
        <v>WATER INFRASTRUCTRUE FINANCE</v>
      </c>
      <c r="C11003" s="8" t="s">
        <v>11</v>
      </c>
      <c r="D11003" s="8" t="str">
        <f t="shared" si="2220"/>
        <v>WFA4317</v>
      </c>
      <c r="E11003">
        <v>4317</v>
      </c>
      <c r="F11003" t="str">
        <f>VLOOKUP(D11003,'Fund List'!$A$2:$F$1324,6,FALSE)</f>
        <v>CW FEE NON PROGRAM INCOME</v>
      </c>
      <c r="G11003" s="3">
        <v>51</v>
      </c>
      <c r="I11003" s="24">
        <f t="shared" si="2229"/>
        <v>55.073219003479551</v>
      </c>
    </row>
    <row r="11004" spans="1:9" hidden="1" outlineLevel="3" x14ac:dyDescent="0.25">
      <c r="A11004" t="s">
        <v>140</v>
      </c>
      <c r="B11004" t="str">
        <f>VLOOKUP(A11004,'AGENCY CODES'!$C$4:$F$139,3,FALSE)</f>
        <v>WATER INFRASTRUCTRUE FINANCE</v>
      </c>
      <c r="C11004" s="8" t="s">
        <v>15</v>
      </c>
      <c r="D11004" s="8" t="str">
        <f t="shared" si="2220"/>
        <v>WFA4317</v>
      </c>
      <c r="E11004">
        <v>4317</v>
      </c>
      <c r="F11004" t="str">
        <f>VLOOKUP(D11004,'Fund List'!$A$2:$F$1324,6,FALSE)</f>
        <v>CW FEE NON PROGRAM INCOME</v>
      </c>
      <c r="G11004" s="3">
        <v>1</v>
      </c>
      <c r="I11004" s="24">
        <f t="shared" si="2229"/>
        <v>1.0798670392839127</v>
      </c>
    </row>
    <row r="11005" spans="1:9" hidden="1" outlineLevel="3" x14ac:dyDescent="0.25">
      <c r="A11005" t="s">
        <v>140</v>
      </c>
      <c r="B11005" t="str">
        <f>VLOOKUP(A11005,'AGENCY CODES'!$C$4:$F$139,3,FALSE)</f>
        <v>WATER INFRASTRUCTRUE FINANCE</v>
      </c>
      <c r="C11005" s="8" t="s">
        <v>12</v>
      </c>
      <c r="D11005" s="8" t="str">
        <f t="shared" si="2220"/>
        <v>WFA4317</v>
      </c>
      <c r="E11005">
        <v>4317</v>
      </c>
      <c r="F11005" t="str">
        <f>VLOOKUP(D11005,'Fund List'!$A$2:$F$1324,6,FALSE)</f>
        <v>CW FEE NON PROGRAM INCOME</v>
      </c>
      <c r="G11005" s="3">
        <v>7</v>
      </c>
      <c r="I11005" s="24">
        <f t="shared" si="2229"/>
        <v>7.5590692749873885</v>
      </c>
    </row>
    <row r="11006" spans="1:9" hidden="1" outlineLevel="3" x14ac:dyDescent="0.25">
      <c r="A11006" t="s">
        <v>140</v>
      </c>
      <c r="B11006" t="str">
        <f>VLOOKUP(A11006,'AGENCY CODES'!$C$4:$F$139,3,FALSE)</f>
        <v>WATER INFRASTRUCTRUE FINANCE</v>
      </c>
      <c r="C11006" s="8" t="s">
        <v>20</v>
      </c>
      <c r="D11006" s="8" t="str">
        <f t="shared" si="2220"/>
        <v>WFA4317</v>
      </c>
      <c r="E11006">
        <v>4317</v>
      </c>
      <c r="F11006" t="str">
        <f>VLOOKUP(D11006,'Fund List'!$A$2:$F$1324,6,FALSE)</f>
        <v>CW FEE NON PROGRAM INCOME</v>
      </c>
      <c r="G11006" s="3">
        <v>2</v>
      </c>
      <c r="I11006" s="24">
        <f t="shared" si="2229"/>
        <v>2.1597340785678254</v>
      </c>
    </row>
    <row r="11007" spans="1:9" hidden="1" outlineLevel="3" x14ac:dyDescent="0.25">
      <c r="A11007" t="s">
        <v>140</v>
      </c>
      <c r="B11007" t="str">
        <f>VLOOKUP(A11007,'AGENCY CODES'!$C$4:$F$139,3,FALSE)</f>
        <v>WATER INFRASTRUCTRUE FINANCE</v>
      </c>
      <c r="C11007" s="8">
        <v>1</v>
      </c>
      <c r="D11007" s="8" t="str">
        <f t="shared" si="2220"/>
        <v>WFA4317</v>
      </c>
      <c r="E11007">
        <v>4317</v>
      </c>
      <c r="F11007" t="str">
        <f>VLOOKUP(D11007,'Fund List'!$A$2:$F$1324,6,FALSE)</f>
        <v>CW FEE NON PROGRAM INCOME</v>
      </c>
      <c r="G11007" s="3">
        <v>1</v>
      </c>
      <c r="I11007" s="24">
        <f t="shared" si="2229"/>
        <v>1.0798670392839127</v>
      </c>
    </row>
    <row r="11008" spans="1:9" hidden="1" outlineLevel="3" x14ac:dyDescent="0.25">
      <c r="A11008" t="s">
        <v>140</v>
      </c>
      <c r="B11008" t="str">
        <f>VLOOKUP(A11008,'AGENCY CODES'!$C$4:$F$139,3,FALSE)</f>
        <v>WATER INFRASTRUCTRUE FINANCE</v>
      </c>
      <c r="C11008" s="8">
        <v>2</v>
      </c>
      <c r="D11008" s="8" t="str">
        <f t="shared" si="2220"/>
        <v>WFA4317</v>
      </c>
      <c r="E11008">
        <v>4317</v>
      </c>
      <c r="F11008" t="str">
        <f>VLOOKUP(D11008,'Fund List'!$A$2:$F$1324,6,FALSE)</f>
        <v>CW FEE NON PROGRAM INCOME</v>
      </c>
      <c r="G11008" s="3">
        <v>48</v>
      </c>
      <c r="I11008" s="24">
        <f t="shared" si="2229"/>
        <v>51.83361788562781</v>
      </c>
    </row>
    <row r="11009" spans="1:9" hidden="1" outlineLevel="3" x14ac:dyDescent="0.25">
      <c r="A11009" t="s">
        <v>140</v>
      </c>
      <c r="B11009" t="str">
        <f>VLOOKUP(A11009,'AGENCY CODES'!$C$4:$F$139,3,FALSE)</f>
        <v>WATER INFRASTRUCTRUE FINANCE</v>
      </c>
      <c r="C11009" s="8">
        <v>8</v>
      </c>
      <c r="D11009" s="8" t="str">
        <f t="shared" si="2220"/>
        <v>WFA4317</v>
      </c>
      <c r="E11009">
        <v>4317</v>
      </c>
      <c r="F11009" t="str">
        <f>VLOOKUP(D11009,'Fund List'!$A$2:$F$1324,6,FALSE)</f>
        <v>CW FEE NON PROGRAM INCOME</v>
      </c>
      <c r="G11009" s="3">
        <v>82</v>
      </c>
      <c r="I11009" s="24">
        <f t="shared" si="2229"/>
        <v>88.549097221280846</v>
      </c>
    </row>
    <row r="11010" spans="1:9" outlineLevel="2" collapsed="1" x14ac:dyDescent="0.25">
      <c r="F11010" s="1" t="s">
        <v>4844</v>
      </c>
      <c r="I11010" s="24">
        <f t="shared" ref="I11010" si="2230">SUBTOTAL(9,I10994:I11009)</f>
        <v>509.69724254200685</v>
      </c>
    </row>
    <row r="11011" spans="1:9" hidden="1" outlineLevel="3" x14ac:dyDescent="0.25">
      <c r="A11011" t="s">
        <v>140</v>
      </c>
      <c r="B11011" t="str">
        <f>VLOOKUP(A11011,'AGENCY CODES'!$C$4:$F$139,3,FALSE)</f>
        <v>WATER INFRASTRUCTRUE FINANCE</v>
      </c>
      <c r="C11011" s="8" t="s">
        <v>3</v>
      </c>
      <c r="D11011" s="8" t="str">
        <f t="shared" si="2220"/>
        <v>WFA4319</v>
      </c>
      <c r="E11011">
        <v>4319</v>
      </c>
      <c r="F11011" t="str">
        <f>VLOOKUP(D11011,'Fund List'!$A$2:$F$1324,6,FALSE)</f>
        <v>FINANCIAL ASSISTANCE - CW</v>
      </c>
      <c r="G11011" s="3">
        <v>32</v>
      </c>
      <c r="I11011" s="24">
        <f t="shared" ref="I11011:I11018" si="2231">$G11011/$G$10*I$5</f>
        <v>34.555745257085206</v>
      </c>
    </row>
    <row r="11012" spans="1:9" hidden="1" outlineLevel="3" x14ac:dyDescent="0.25">
      <c r="A11012" t="s">
        <v>140</v>
      </c>
      <c r="B11012" t="str">
        <f>VLOOKUP(A11012,'AGENCY CODES'!$C$4:$F$139,3,FALSE)</f>
        <v>WATER INFRASTRUCTRUE FINANCE</v>
      </c>
      <c r="C11012" s="8" t="s">
        <v>6</v>
      </c>
      <c r="D11012" s="8" t="str">
        <f t="shared" si="2220"/>
        <v>WFA4319</v>
      </c>
      <c r="E11012">
        <v>4319</v>
      </c>
      <c r="F11012" t="str">
        <f>VLOOKUP(D11012,'Fund List'!$A$2:$F$1324,6,FALSE)</f>
        <v>FINANCIAL ASSISTANCE - CW</v>
      </c>
      <c r="G11012" s="3">
        <v>5</v>
      </c>
      <c r="I11012" s="24">
        <f t="shared" si="2231"/>
        <v>5.3993351964195639</v>
      </c>
    </row>
    <row r="11013" spans="1:9" hidden="1" outlineLevel="3" x14ac:dyDescent="0.25">
      <c r="A11013" t="s">
        <v>140</v>
      </c>
      <c r="B11013" t="str">
        <f>VLOOKUP(A11013,'AGENCY CODES'!$C$4:$F$139,3,FALSE)</f>
        <v>WATER INFRASTRUCTRUE FINANCE</v>
      </c>
      <c r="C11013" s="8" t="s">
        <v>7</v>
      </c>
      <c r="D11013" s="8" t="str">
        <f t="shared" si="2220"/>
        <v>WFA4319</v>
      </c>
      <c r="E11013">
        <v>4319</v>
      </c>
      <c r="F11013" t="str">
        <f>VLOOKUP(D11013,'Fund List'!$A$2:$F$1324,6,FALSE)</f>
        <v>FINANCIAL ASSISTANCE - CW</v>
      </c>
      <c r="G11013" s="3">
        <v>37</v>
      </c>
      <c r="I11013" s="24">
        <f t="shared" si="2231"/>
        <v>39.955080453504777</v>
      </c>
    </row>
    <row r="11014" spans="1:9" hidden="1" outlineLevel="3" x14ac:dyDescent="0.25">
      <c r="A11014" t="s">
        <v>140</v>
      </c>
      <c r="B11014" t="str">
        <f>VLOOKUP(A11014,'AGENCY CODES'!$C$4:$F$139,3,FALSE)</f>
        <v>WATER INFRASTRUCTRUE FINANCE</v>
      </c>
      <c r="C11014" s="8" t="s">
        <v>8</v>
      </c>
      <c r="D11014" s="8" t="str">
        <f t="shared" si="2220"/>
        <v>WFA4319</v>
      </c>
      <c r="E11014">
        <v>4319</v>
      </c>
      <c r="F11014" t="str">
        <f>VLOOKUP(D11014,'Fund List'!$A$2:$F$1324,6,FALSE)</f>
        <v>FINANCIAL ASSISTANCE - CW</v>
      </c>
      <c r="G11014" s="3">
        <v>12</v>
      </c>
      <c r="I11014" s="24">
        <f t="shared" si="2231"/>
        <v>12.958404471406952</v>
      </c>
    </row>
    <row r="11015" spans="1:9" hidden="1" outlineLevel="3" x14ac:dyDescent="0.25">
      <c r="A11015" t="s">
        <v>140</v>
      </c>
      <c r="B11015" t="str">
        <f>VLOOKUP(A11015,'AGENCY CODES'!$C$4:$F$139,3,FALSE)</f>
        <v>WATER INFRASTRUCTRUE FINANCE</v>
      </c>
      <c r="C11015" s="8" t="s">
        <v>10</v>
      </c>
      <c r="D11015" s="8" t="str">
        <f t="shared" si="2220"/>
        <v>WFA4319</v>
      </c>
      <c r="E11015">
        <v>4319</v>
      </c>
      <c r="F11015" t="str">
        <f>VLOOKUP(D11015,'Fund List'!$A$2:$F$1324,6,FALSE)</f>
        <v>FINANCIAL ASSISTANCE - CW</v>
      </c>
      <c r="G11015" s="3">
        <v>7</v>
      </c>
      <c r="I11015" s="24">
        <f t="shared" si="2231"/>
        <v>7.5590692749873885</v>
      </c>
    </row>
    <row r="11016" spans="1:9" hidden="1" outlineLevel="3" x14ac:dyDescent="0.25">
      <c r="A11016" t="s">
        <v>140</v>
      </c>
      <c r="B11016" t="str">
        <f>VLOOKUP(A11016,'AGENCY CODES'!$C$4:$F$139,3,FALSE)</f>
        <v>WATER INFRASTRUCTRUE FINANCE</v>
      </c>
      <c r="C11016" s="8" t="s">
        <v>11</v>
      </c>
      <c r="D11016" s="8" t="str">
        <f t="shared" si="2220"/>
        <v>WFA4319</v>
      </c>
      <c r="E11016">
        <v>4319</v>
      </c>
      <c r="F11016" t="str">
        <f>VLOOKUP(D11016,'Fund List'!$A$2:$F$1324,6,FALSE)</f>
        <v>FINANCIAL ASSISTANCE - CW</v>
      </c>
      <c r="G11016" s="3">
        <v>8</v>
      </c>
      <c r="I11016" s="24">
        <f t="shared" si="2231"/>
        <v>8.6389363142713016</v>
      </c>
    </row>
    <row r="11017" spans="1:9" hidden="1" outlineLevel="3" x14ac:dyDescent="0.25">
      <c r="A11017" t="s">
        <v>140</v>
      </c>
      <c r="B11017" t="str">
        <f>VLOOKUP(A11017,'AGENCY CODES'!$C$4:$F$139,3,FALSE)</f>
        <v>WATER INFRASTRUCTRUE FINANCE</v>
      </c>
      <c r="C11017" s="8" t="s">
        <v>12</v>
      </c>
      <c r="D11017" s="8" t="str">
        <f t="shared" si="2220"/>
        <v>WFA4319</v>
      </c>
      <c r="E11017">
        <v>4319</v>
      </c>
      <c r="F11017" t="str">
        <f>VLOOKUP(D11017,'Fund List'!$A$2:$F$1324,6,FALSE)</f>
        <v>FINANCIAL ASSISTANCE - CW</v>
      </c>
      <c r="G11017" s="3">
        <v>2</v>
      </c>
      <c r="I11017" s="24">
        <f t="shared" si="2231"/>
        <v>2.1597340785678254</v>
      </c>
    </row>
    <row r="11018" spans="1:9" hidden="1" outlineLevel="3" x14ac:dyDescent="0.25">
      <c r="A11018" t="s">
        <v>140</v>
      </c>
      <c r="B11018" t="str">
        <f>VLOOKUP(A11018,'AGENCY CODES'!$C$4:$F$139,3,FALSE)</f>
        <v>WATER INFRASTRUCTRUE FINANCE</v>
      </c>
      <c r="C11018" s="8">
        <v>2</v>
      </c>
      <c r="D11018" s="8" t="str">
        <f t="shared" si="2220"/>
        <v>WFA4319</v>
      </c>
      <c r="E11018">
        <v>4319</v>
      </c>
      <c r="F11018" t="str">
        <f>VLOOKUP(D11018,'Fund List'!$A$2:$F$1324,6,FALSE)</f>
        <v>FINANCIAL ASSISTANCE - CW</v>
      </c>
      <c r="G11018" s="3">
        <v>8</v>
      </c>
      <c r="I11018" s="24">
        <f t="shared" si="2231"/>
        <v>8.6389363142713016</v>
      </c>
    </row>
    <row r="11019" spans="1:9" outlineLevel="2" collapsed="1" x14ac:dyDescent="0.25">
      <c r="F11019" s="1" t="s">
        <v>4845</v>
      </c>
      <c r="I11019" s="24">
        <f t="shared" ref="I11019" si="2232">SUBTOTAL(9,I11011:I11018)</f>
        <v>119.86524136051433</v>
      </c>
    </row>
    <row r="11020" spans="1:9" hidden="1" outlineLevel="3" x14ac:dyDescent="0.25">
      <c r="A11020" t="s">
        <v>140</v>
      </c>
      <c r="B11020" t="str">
        <f>VLOOKUP(A11020,'AGENCY CODES'!$C$4:$F$139,3,FALSE)</f>
        <v>WATER INFRASTRUCTRUE FINANCE</v>
      </c>
      <c r="C11020" s="8" t="s">
        <v>3</v>
      </c>
      <c r="D11020" s="8" t="str">
        <f t="shared" si="2220"/>
        <v>WFA4320</v>
      </c>
      <c r="E11020">
        <v>4320</v>
      </c>
      <c r="F11020" t="str">
        <f>VLOOKUP(D11020,'Fund List'!$A$2:$F$1324,6,FALSE)</f>
        <v>DEBT SERVICE RESERVE - DW</v>
      </c>
      <c r="G11020" s="3">
        <v>24</v>
      </c>
      <c r="I11020" s="24">
        <f t="shared" ref="I11020:I11027" si="2233">$G11020/$G$10*I$5</f>
        <v>25.916808942813905</v>
      </c>
    </row>
    <row r="11021" spans="1:9" hidden="1" outlineLevel="3" x14ac:dyDescent="0.25">
      <c r="A11021" t="s">
        <v>140</v>
      </c>
      <c r="B11021" t="str">
        <f>VLOOKUP(A11021,'AGENCY CODES'!$C$4:$F$139,3,FALSE)</f>
        <v>WATER INFRASTRUCTRUE FINANCE</v>
      </c>
      <c r="C11021" s="8" t="s">
        <v>6</v>
      </c>
      <c r="D11021" s="8" t="str">
        <f t="shared" si="2220"/>
        <v>WFA4320</v>
      </c>
      <c r="E11021">
        <v>4320</v>
      </c>
      <c r="F11021" t="str">
        <f>VLOOKUP(D11021,'Fund List'!$A$2:$F$1324,6,FALSE)</f>
        <v>DEBT SERVICE RESERVE - DW</v>
      </c>
      <c r="G11021" s="3">
        <v>8</v>
      </c>
      <c r="I11021" s="24">
        <f t="shared" si="2233"/>
        <v>8.6389363142713016</v>
      </c>
    </row>
    <row r="11022" spans="1:9" hidden="1" outlineLevel="3" x14ac:dyDescent="0.25">
      <c r="A11022" t="s">
        <v>140</v>
      </c>
      <c r="B11022" t="str">
        <f>VLOOKUP(A11022,'AGENCY CODES'!$C$4:$F$139,3,FALSE)</f>
        <v>WATER INFRASTRUCTRUE FINANCE</v>
      </c>
      <c r="C11022" s="8" t="s">
        <v>7</v>
      </c>
      <c r="D11022" s="8" t="str">
        <f t="shared" ref="D11022:D11085" si="2234">CONCATENATE(A11022,E11022)</f>
        <v>WFA4320</v>
      </c>
      <c r="E11022">
        <v>4320</v>
      </c>
      <c r="F11022" t="str">
        <f>VLOOKUP(D11022,'Fund List'!$A$2:$F$1324,6,FALSE)</f>
        <v>DEBT SERVICE RESERVE - DW</v>
      </c>
      <c r="G11022" s="3">
        <v>37</v>
      </c>
      <c r="I11022" s="24">
        <f t="shared" si="2233"/>
        <v>39.955080453504777</v>
      </c>
    </row>
    <row r="11023" spans="1:9" hidden="1" outlineLevel="3" x14ac:dyDescent="0.25">
      <c r="A11023" t="s">
        <v>140</v>
      </c>
      <c r="B11023" t="str">
        <f>VLOOKUP(A11023,'AGENCY CODES'!$C$4:$F$139,3,FALSE)</f>
        <v>WATER INFRASTRUCTRUE FINANCE</v>
      </c>
      <c r="C11023" s="8" t="s">
        <v>8</v>
      </c>
      <c r="D11023" s="8" t="str">
        <f t="shared" si="2234"/>
        <v>WFA4320</v>
      </c>
      <c r="E11023">
        <v>4320</v>
      </c>
      <c r="F11023" t="str">
        <f>VLOOKUP(D11023,'Fund List'!$A$2:$F$1324,6,FALSE)</f>
        <v>DEBT SERVICE RESERVE - DW</v>
      </c>
      <c r="G11023" s="3">
        <v>12</v>
      </c>
      <c r="I11023" s="24">
        <f t="shared" si="2233"/>
        <v>12.958404471406952</v>
      </c>
    </row>
    <row r="11024" spans="1:9" hidden="1" outlineLevel="3" x14ac:dyDescent="0.25">
      <c r="A11024" t="s">
        <v>140</v>
      </c>
      <c r="B11024" t="str">
        <f>VLOOKUP(A11024,'AGENCY CODES'!$C$4:$F$139,3,FALSE)</f>
        <v>WATER INFRASTRUCTRUE FINANCE</v>
      </c>
      <c r="C11024" s="8" t="s">
        <v>10</v>
      </c>
      <c r="D11024" s="8" t="str">
        <f t="shared" si="2234"/>
        <v>WFA4320</v>
      </c>
      <c r="E11024">
        <v>4320</v>
      </c>
      <c r="F11024" t="str">
        <f>VLOOKUP(D11024,'Fund List'!$A$2:$F$1324,6,FALSE)</f>
        <v>DEBT SERVICE RESERVE - DW</v>
      </c>
      <c r="G11024" s="3">
        <v>2</v>
      </c>
      <c r="I11024" s="24">
        <f t="shared" si="2233"/>
        <v>2.1597340785678254</v>
      </c>
    </row>
    <row r="11025" spans="1:9" hidden="1" outlineLevel="3" x14ac:dyDescent="0.25">
      <c r="A11025" t="s">
        <v>140</v>
      </c>
      <c r="B11025" t="str">
        <f>VLOOKUP(A11025,'AGENCY CODES'!$C$4:$F$139,3,FALSE)</f>
        <v>WATER INFRASTRUCTRUE FINANCE</v>
      </c>
      <c r="C11025" s="8" t="s">
        <v>11</v>
      </c>
      <c r="D11025" s="8" t="str">
        <f t="shared" si="2234"/>
        <v>WFA4320</v>
      </c>
      <c r="E11025">
        <v>4320</v>
      </c>
      <c r="F11025" t="str">
        <f>VLOOKUP(D11025,'Fund List'!$A$2:$F$1324,6,FALSE)</f>
        <v>DEBT SERVICE RESERVE - DW</v>
      </c>
      <c r="G11025" s="3">
        <v>2</v>
      </c>
      <c r="I11025" s="24">
        <f t="shared" si="2233"/>
        <v>2.1597340785678254</v>
      </c>
    </row>
    <row r="11026" spans="1:9" hidden="1" outlineLevel="3" x14ac:dyDescent="0.25">
      <c r="A11026" t="s">
        <v>140</v>
      </c>
      <c r="B11026" t="str">
        <f>VLOOKUP(A11026,'AGENCY CODES'!$C$4:$F$139,3,FALSE)</f>
        <v>WATER INFRASTRUCTRUE FINANCE</v>
      </c>
      <c r="C11026" s="8" t="s">
        <v>12</v>
      </c>
      <c r="D11026" s="8" t="str">
        <f t="shared" si="2234"/>
        <v>WFA4320</v>
      </c>
      <c r="E11026">
        <v>4320</v>
      </c>
      <c r="F11026" t="str">
        <f>VLOOKUP(D11026,'Fund List'!$A$2:$F$1324,6,FALSE)</f>
        <v>DEBT SERVICE RESERVE - DW</v>
      </c>
      <c r="G11026" s="3">
        <v>1</v>
      </c>
      <c r="I11026" s="24">
        <f t="shared" si="2233"/>
        <v>1.0798670392839127</v>
      </c>
    </row>
    <row r="11027" spans="1:9" hidden="1" outlineLevel="3" x14ac:dyDescent="0.25">
      <c r="A11027" t="s">
        <v>140</v>
      </c>
      <c r="B11027" t="str">
        <f>VLOOKUP(A11027,'AGENCY CODES'!$C$4:$F$139,3,FALSE)</f>
        <v>WATER INFRASTRUCTRUE FINANCE</v>
      </c>
      <c r="C11027" s="8">
        <v>2</v>
      </c>
      <c r="D11027" s="8" t="str">
        <f t="shared" si="2234"/>
        <v>WFA4320</v>
      </c>
      <c r="E11027">
        <v>4320</v>
      </c>
      <c r="F11027" t="str">
        <f>VLOOKUP(D11027,'Fund List'!$A$2:$F$1324,6,FALSE)</f>
        <v>DEBT SERVICE RESERVE - DW</v>
      </c>
      <c r="G11027" s="3">
        <v>2</v>
      </c>
      <c r="I11027" s="24">
        <f t="shared" si="2233"/>
        <v>2.1597340785678254</v>
      </c>
    </row>
    <row r="11028" spans="1:9" outlineLevel="2" collapsed="1" x14ac:dyDescent="0.25">
      <c r="F11028" s="1" t="s">
        <v>4846</v>
      </c>
      <c r="I11028" s="24">
        <f t="shared" ref="I11028" si="2235">SUBTOTAL(9,I11020:I11027)</f>
        <v>95.028299456984314</v>
      </c>
    </row>
    <row r="11029" spans="1:9" hidden="1" outlineLevel="3" x14ac:dyDescent="0.25">
      <c r="A11029" t="s">
        <v>140</v>
      </c>
      <c r="B11029" t="str">
        <f>VLOOKUP(A11029,'AGENCY CODES'!$C$4:$F$139,3,FALSE)</f>
        <v>WATER INFRASTRUCTRUE FINANCE</v>
      </c>
      <c r="C11029" s="8" t="s">
        <v>3</v>
      </c>
      <c r="D11029" s="8" t="str">
        <f t="shared" si="2234"/>
        <v>WFA4321</v>
      </c>
      <c r="E11029">
        <v>4321</v>
      </c>
      <c r="F11029" t="str">
        <f>VLOOKUP(D11029,'Fund List'!$A$2:$F$1324,6,FALSE)</f>
        <v>CAPITAL GRANT TRANSFER - DW</v>
      </c>
      <c r="G11029" s="3">
        <v>4</v>
      </c>
      <c r="I11029" s="24">
        <f t="shared" ref="I11029:I11039" si="2236">$G11029/$G$10*I$5</f>
        <v>4.3194681571356508</v>
      </c>
    </row>
    <row r="11030" spans="1:9" hidden="1" outlineLevel="3" x14ac:dyDescent="0.25">
      <c r="A11030" t="s">
        <v>140</v>
      </c>
      <c r="B11030" t="str">
        <f>VLOOKUP(A11030,'AGENCY CODES'!$C$4:$F$139,3,FALSE)</f>
        <v>WATER INFRASTRUCTRUE FINANCE</v>
      </c>
      <c r="C11030" s="8" t="s">
        <v>4</v>
      </c>
      <c r="D11030" s="8" t="str">
        <f t="shared" si="2234"/>
        <v>WFA4321</v>
      </c>
      <c r="E11030">
        <v>4321</v>
      </c>
      <c r="F11030" t="str">
        <f>VLOOKUP(D11030,'Fund List'!$A$2:$F$1324,6,FALSE)</f>
        <v>CAPITAL GRANT TRANSFER - DW</v>
      </c>
      <c r="G11030" s="3">
        <v>77</v>
      </c>
      <c r="I11030" s="24">
        <f t="shared" si="2236"/>
        <v>83.149762024861289</v>
      </c>
    </row>
    <row r="11031" spans="1:9" hidden="1" outlineLevel="3" x14ac:dyDescent="0.25">
      <c r="A11031" t="s">
        <v>140</v>
      </c>
      <c r="B11031" t="str">
        <f>VLOOKUP(A11031,'AGENCY CODES'!$C$4:$F$139,3,FALSE)</f>
        <v>WATER INFRASTRUCTRUE FINANCE</v>
      </c>
      <c r="C11031" s="8" t="s">
        <v>6</v>
      </c>
      <c r="D11031" s="8" t="str">
        <f t="shared" si="2234"/>
        <v>WFA4321</v>
      </c>
      <c r="E11031">
        <v>4321</v>
      </c>
      <c r="F11031" t="str">
        <f>VLOOKUP(D11031,'Fund List'!$A$2:$F$1324,6,FALSE)</f>
        <v>CAPITAL GRANT TRANSFER - DW</v>
      </c>
      <c r="G11031" s="3">
        <v>29</v>
      </c>
      <c r="I11031" s="24">
        <f t="shared" si="2236"/>
        <v>31.316144139233469</v>
      </c>
    </row>
    <row r="11032" spans="1:9" hidden="1" outlineLevel="3" x14ac:dyDescent="0.25">
      <c r="A11032" t="s">
        <v>140</v>
      </c>
      <c r="B11032" t="str">
        <f>VLOOKUP(A11032,'AGENCY CODES'!$C$4:$F$139,3,FALSE)</f>
        <v>WATER INFRASTRUCTRUE FINANCE</v>
      </c>
      <c r="C11032" s="8" t="s">
        <v>7</v>
      </c>
      <c r="D11032" s="8" t="str">
        <f t="shared" si="2234"/>
        <v>WFA4321</v>
      </c>
      <c r="E11032">
        <v>4321</v>
      </c>
      <c r="F11032" t="str">
        <f>VLOOKUP(D11032,'Fund List'!$A$2:$F$1324,6,FALSE)</f>
        <v>CAPITAL GRANT TRANSFER - DW</v>
      </c>
      <c r="G11032" s="3">
        <v>17</v>
      </c>
      <c r="I11032" s="24">
        <f t="shared" si="2236"/>
        <v>18.357739667826518</v>
      </c>
    </row>
    <row r="11033" spans="1:9" hidden="1" outlineLevel="3" x14ac:dyDescent="0.25">
      <c r="A11033" t="s">
        <v>140</v>
      </c>
      <c r="B11033" t="str">
        <f>VLOOKUP(A11033,'AGENCY CODES'!$C$4:$F$139,3,FALSE)</f>
        <v>WATER INFRASTRUCTRUE FINANCE</v>
      </c>
      <c r="C11033" s="8" t="s">
        <v>8</v>
      </c>
      <c r="D11033" s="8" t="str">
        <f t="shared" si="2234"/>
        <v>WFA4321</v>
      </c>
      <c r="E11033">
        <v>4321</v>
      </c>
      <c r="F11033" t="str">
        <f>VLOOKUP(D11033,'Fund List'!$A$2:$F$1324,6,FALSE)</f>
        <v>CAPITAL GRANT TRANSFER - DW</v>
      </c>
      <c r="G11033" s="3">
        <v>7</v>
      </c>
      <c r="I11033" s="24">
        <f t="shared" si="2236"/>
        <v>7.5590692749873885</v>
      </c>
    </row>
    <row r="11034" spans="1:9" hidden="1" outlineLevel="3" x14ac:dyDescent="0.25">
      <c r="A11034" t="s">
        <v>140</v>
      </c>
      <c r="B11034" t="str">
        <f>VLOOKUP(A11034,'AGENCY CODES'!$C$4:$F$139,3,FALSE)</f>
        <v>WATER INFRASTRUCTRUE FINANCE</v>
      </c>
      <c r="C11034" s="8" t="s">
        <v>10</v>
      </c>
      <c r="D11034" s="8" t="str">
        <f t="shared" si="2234"/>
        <v>WFA4321</v>
      </c>
      <c r="E11034">
        <v>4321</v>
      </c>
      <c r="F11034" t="str">
        <f>VLOOKUP(D11034,'Fund List'!$A$2:$F$1324,6,FALSE)</f>
        <v>CAPITAL GRANT TRANSFER - DW</v>
      </c>
      <c r="G11034" s="3">
        <v>1</v>
      </c>
      <c r="I11034" s="24">
        <f t="shared" si="2236"/>
        <v>1.0798670392839127</v>
      </c>
    </row>
    <row r="11035" spans="1:9" hidden="1" outlineLevel="3" x14ac:dyDescent="0.25">
      <c r="A11035" t="s">
        <v>140</v>
      </c>
      <c r="B11035" t="str">
        <f>VLOOKUP(A11035,'AGENCY CODES'!$C$4:$F$139,3,FALSE)</f>
        <v>WATER INFRASTRUCTRUE FINANCE</v>
      </c>
      <c r="C11035" s="8" t="s">
        <v>11</v>
      </c>
      <c r="D11035" s="8" t="str">
        <f t="shared" si="2234"/>
        <v>WFA4321</v>
      </c>
      <c r="E11035">
        <v>4321</v>
      </c>
      <c r="F11035" t="str">
        <f>VLOOKUP(D11035,'Fund List'!$A$2:$F$1324,6,FALSE)</f>
        <v>CAPITAL GRANT TRANSFER - DW</v>
      </c>
      <c r="G11035" s="3">
        <v>6</v>
      </c>
      <c r="I11035" s="24">
        <f t="shared" si="2236"/>
        <v>6.4792022357034762</v>
      </c>
    </row>
    <row r="11036" spans="1:9" hidden="1" outlineLevel="3" x14ac:dyDescent="0.25">
      <c r="A11036" t="s">
        <v>140</v>
      </c>
      <c r="B11036" t="str">
        <f>VLOOKUP(A11036,'AGENCY CODES'!$C$4:$F$139,3,FALSE)</f>
        <v>WATER INFRASTRUCTRUE FINANCE</v>
      </c>
      <c r="C11036" s="8" t="s">
        <v>12</v>
      </c>
      <c r="D11036" s="8" t="str">
        <f t="shared" si="2234"/>
        <v>WFA4321</v>
      </c>
      <c r="E11036">
        <v>4321</v>
      </c>
      <c r="F11036" t="str">
        <f>VLOOKUP(D11036,'Fund List'!$A$2:$F$1324,6,FALSE)</f>
        <v>CAPITAL GRANT TRANSFER - DW</v>
      </c>
      <c r="G11036" s="3">
        <v>6</v>
      </c>
      <c r="I11036" s="24">
        <f t="shared" si="2236"/>
        <v>6.4792022357034762</v>
      </c>
    </row>
    <row r="11037" spans="1:9" hidden="1" outlineLevel="3" x14ac:dyDescent="0.25">
      <c r="A11037" t="s">
        <v>140</v>
      </c>
      <c r="B11037" t="str">
        <f>VLOOKUP(A11037,'AGENCY CODES'!$C$4:$F$139,3,FALSE)</f>
        <v>WATER INFRASTRUCTRUE FINANCE</v>
      </c>
      <c r="C11037" s="8" t="s">
        <v>20</v>
      </c>
      <c r="D11037" s="8" t="str">
        <f t="shared" si="2234"/>
        <v>WFA4321</v>
      </c>
      <c r="E11037">
        <v>4321</v>
      </c>
      <c r="F11037" t="str">
        <f>VLOOKUP(D11037,'Fund List'!$A$2:$F$1324,6,FALSE)</f>
        <v>CAPITAL GRANT TRANSFER - DW</v>
      </c>
      <c r="G11037" s="3">
        <v>300</v>
      </c>
      <c r="I11037" s="24">
        <f t="shared" si="2236"/>
        <v>323.96011178517386</v>
      </c>
    </row>
    <row r="11038" spans="1:9" hidden="1" outlineLevel="3" x14ac:dyDescent="0.25">
      <c r="A11038" t="s">
        <v>140</v>
      </c>
      <c r="B11038" t="str">
        <f>VLOOKUP(A11038,'AGENCY CODES'!$C$4:$F$139,3,FALSE)</f>
        <v>WATER INFRASTRUCTRUE FINANCE</v>
      </c>
      <c r="C11038" s="8">
        <v>2</v>
      </c>
      <c r="D11038" s="8" t="str">
        <f t="shared" si="2234"/>
        <v>WFA4321</v>
      </c>
      <c r="E11038">
        <v>4321</v>
      </c>
      <c r="F11038" t="str">
        <f>VLOOKUP(D11038,'Fund List'!$A$2:$F$1324,6,FALSE)</f>
        <v>CAPITAL GRANT TRANSFER - DW</v>
      </c>
      <c r="G11038" s="3">
        <v>6</v>
      </c>
      <c r="I11038" s="24">
        <f t="shared" si="2236"/>
        <v>6.4792022357034762</v>
      </c>
    </row>
    <row r="11039" spans="1:9" hidden="1" outlineLevel="3" x14ac:dyDescent="0.25">
      <c r="A11039" t="s">
        <v>140</v>
      </c>
      <c r="B11039" t="str">
        <f>VLOOKUP(A11039,'AGENCY CODES'!$C$4:$F$139,3,FALSE)</f>
        <v>WATER INFRASTRUCTRUE FINANCE</v>
      </c>
      <c r="C11039" s="8">
        <v>8</v>
      </c>
      <c r="D11039" s="8" t="str">
        <f t="shared" si="2234"/>
        <v>WFA4321</v>
      </c>
      <c r="E11039">
        <v>4321</v>
      </c>
      <c r="F11039" t="str">
        <f>VLOOKUP(D11039,'Fund List'!$A$2:$F$1324,6,FALSE)</f>
        <v>CAPITAL GRANT TRANSFER - DW</v>
      </c>
      <c r="G11039" s="3">
        <v>39</v>
      </c>
      <c r="I11039" s="24">
        <f t="shared" si="2236"/>
        <v>42.1148145320726</v>
      </c>
    </row>
    <row r="11040" spans="1:9" outlineLevel="2" collapsed="1" x14ac:dyDescent="0.25">
      <c r="F11040" s="1" t="s">
        <v>4847</v>
      </c>
      <c r="I11040" s="24">
        <f t="shared" ref="I11040" si="2237">SUBTOTAL(9,I11029:I11039)</f>
        <v>531.29458332768513</v>
      </c>
    </row>
    <row r="11041" spans="1:9" hidden="1" outlineLevel="3" x14ac:dyDescent="0.25">
      <c r="A11041" t="s">
        <v>140</v>
      </c>
      <c r="B11041" t="str">
        <f>VLOOKUP(A11041,'AGENCY CODES'!$C$4:$F$139,3,FALSE)</f>
        <v>WATER INFRASTRUCTRUE FINANCE</v>
      </c>
      <c r="C11041" s="8" t="s">
        <v>3</v>
      </c>
      <c r="D11041" s="8" t="str">
        <f t="shared" si="2234"/>
        <v>WFA4322</v>
      </c>
      <c r="E11041">
        <v>4322</v>
      </c>
      <c r="F11041" t="str">
        <f>VLOOKUP(D11041,'Fund List'!$A$2:$F$1324,6,FALSE)</f>
        <v>DW FEE NON PROGRAM INCOME</v>
      </c>
      <c r="G11041" s="3">
        <v>53</v>
      </c>
      <c r="I11041" s="24">
        <f t="shared" ref="I11041:I11051" si="2238">$G11041/$G$10*I$5</f>
        <v>57.232953082047381</v>
      </c>
    </row>
    <row r="11042" spans="1:9" hidden="1" outlineLevel="3" x14ac:dyDescent="0.25">
      <c r="A11042" t="s">
        <v>140</v>
      </c>
      <c r="B11042" t="str">
        <f>VLOOKUP(A11042,'AGENCY CODES'!$C$4:$F$139,3,FALSE)</f>
        <v>WATER INFRASTRUCTRUE FINANCE</v>
      </c>
      <c r="C11042" s="8" t="s">
        <v>4</v>
      </c>
      <c r="D11042" s="8" t="str">
        <f t="shared" si="2234"/>
        <v>WFA4322</v>
      </c>
      <c r="E11042">
        <v>4322</v>
      </c>
      <c r="F11042" t="str">
        <f>VLOOKUP(D11042,'Fund List'!$A$2:$F$1324,6,FALSE)</f>
        <v>DW FEE NON PROGRAM INCOME</v>
      </c>
      <c r="G11042" s="3">
        <v>3</v>
      </c>
      <c r="I11042" s="24">
        <f t="shared" si="2238"/>
        <v>3.2396011178517381</v>
      </c>
    </row>
    <row r="11043" spans="1:9" hidden="1" outlineLevel="3" x14ac:dyDescent="0.25">
      <c r="A11043" t="s">
        <v>140</v>
      </c>
      <c r="B11043" t="str">
        <f>VLOOKUP(A11043,'AGENCY CODES'!$C$4:$F$139,3,FALSE)</f>
        <v>WATER INFRASTRUCTRUE FINANCE</v>
      </c>
      <c r="C11043" s="8" t="s">
        <v>5</v>
      </c>
      <c r="D11043" s="8" t="str">
        <f t="shared" si="2234"/>
        <v>WFA4322</v>
      </c>
      <c r="E11043">
        <v>4322</v>
      </c>
      <c r="F11043" t="str">
        <f>VLOOKUP(D11043,'Fund List'!$A$2:$F$1324,6,FALSE)</f>
        <v>DW FEE NON PROGRAM INCOME</v>
      </c>
      <c r="G11043" s="3">
        <v>3</v>
      </c>
      <c r="I11043" s="24">
        <f t="shared" si="2238"/>
        <v>3.2396011178517381</v>
      </c>
    </row>
    <row r="11044" spans="1:9" hidden="1" outlineLevel="3" x14ac:dyDescent="0.25">
      <c r="A11044" t="s">
        <v>140</v>
      </c>
      <c r="B11044" t="str">
        <f>VLOOKUP(A11044,'AGENCY CODES'!$C$4:$F$139,3,FALSE)</f>
        <v>WATER INFRASTRUCTRUE FINANCE</v>
      </c>
      <c r="C11044" s="8" t="s">
        <v>6</v>
      </c>
      <c r="D11044" s="8" t="str">
        <f t="shared" si="2234"/>
        <v>WFA4322</v>
      </c>
      <c r="E11044">
        <v>4322</v>
      </c>
      <c r="F11044" t="str">
        <f>VLOOKUP(D11044,'Fund List'!$A$2:$F$1324,6,FALSE)</f>
        <v>DW FEE NON PROGRAM INCOME</v>
      </c>
      <c r="G11044" s="3">
        <v>21</v>
      </c>
      <c r="I11044" s="24">
        <f t="shared" si="2238"/>
        <v>22.677207824962167</v>
      </c>
    </row>
    <row r="11045" spans="1:9" hidden="1" outlineLevel="3" x14ac:dyDescent="0.25">
      <c r="A11045" t="s">
        <v>140</v>
      </c>
      <c r="B11045" t="str">
        <f>VLOOKUP(A11045,'AGENCY CODES'!$C$4:$F$139,3,FALSE)</f>
        <v>WATER INFRASTRUCTRUE FINANCE</v>
      </c>
      <c r="C11045" s="8" t="s">
        <v>7</v>
      </c>
      <c r="D11045" s="8" t="str">
        <f t="shared" si="2234"/>
        <v>WFA4322</v>
      </c>
      <c r="E11045">
        <v>4322</v>
      </c>
      <c r="F11045" t="str">
        <f>VLOOKUP(D11045,'Fund List'!$A$2:$F$1324,6,FALSE)</f>
        <v>DW FEE NON PROGRAM INCOME</v>
      </c>
      <c r="G11045" s="3">
        <v>50</v>
      </c>
      <c r="I11045" s="24">
        <f t="shared" si="2238"/>
        <v>53.993351964195639</v>
      </c>
    </row>
    <row r="11046" spans="1:9" hidden="1" outlineLevel="3" x14ac:dyDescent="0.25">
      <c r="A11046" t="s">
        <v>140</v>
      </c>
      <c r="B11046" t="str">
        <f>VLOOKUP(A11046,'AGENCY CODES'!$C$4:$F$139,3,FALSE)</f>
        <v>WATER INFRASTRUCTRUE FINANCE</v>
      </c>
      <c r="C11046" s="8" t="s">
        <v>17</v>
      </c>
      <c r="D11046" s="8" t="str">
        <f t="shared" si="2234"/>
        <v>WFA4322</v>
      </c>
      <c r="E11046">
        <v>4322</v>
      </c>
      <c r="F11046" t="str">
        <f>VLOOKUP(D11046,'Fund List'!$A$2:$F$1324,6,FALSE)</f>
        <v>DW FEE NON PROGRAM INCOME</v>
      </c>
      <c r="G11046" s="3">
        <v>2</v>
      </c>
      <c r="I11046" s="24">
        <f t="shared" si="2238"/>
        <v>2.1597340785678254</v>
      </c>
    </row>
    <row r="11047" spans="1:9" hidden="1" outlineLevel="3" x14ac:dyDescent="0.25">
      <c r="A11047" t="s">
        <v>140</v>
      </c>
      <c r="B11047" t="str">
        <f>VLOOKUP(A11047,'AGENCY CODES'!$C$4:$F$139,3,FALSE)</f>
        <v>WATER INFRASTRUCTRUE FINANCE</v>
      </c>
      <c r="C11047" s="8" t="s">
        <v>8</v>
      </c>
      <c r="D11047" s="8" t="str">
        <f t="shared" si="2234"/>
        <v>WFA4322</v>
      </c>
      <c r="E11047">
        <v>4322</v>
      </c>
      <c r="F11047" t="str">
        <f>VLOOKUP(D11047,'Fund List'!$A$2:$F$1324,6,FALSE)</f>
        <v>DW FEE NON PROGRAM INCOME</v>
      </c>
      <c r="G11047" s="3">
        <v>12</v>
      </c>
      <c r="I11047" s="24">
        <f t="shared" si="2238"/>
        <v>12.958404471406952</v>
      </c>
    </row>
    <row r="11048" spans="1:9" hidden="1" outlineLevel="3" x14ac:dyDescent="0.25">
      <c r="A11048" t="s">
        <v>140</v>
      </c>
      <c r="B11048" t="str">
        <f>VLOOKUP(A11048,'AGENCY CODES'!$C$4:$F$139,3,FALSE)</f>
        <v>WATER INFRASTRUCTRUE FINANCE</v>
      </c>
      <c r="C11048" s="8" t="s">
        <v>10</v>
      </c>
      <c r="D11048" s="8" t="str">
        <f t="shared" si="2234"/>
        <v>WFA4322</v>
      </c>
      <c r="E11048">
        <v>4322</v>
      </c>
      <c r="F11048" t="str">
        <f>VLOOKUP(D11048,'Fund List'!$A$2:$F$1324,6,FALSE)</f>
        <v>DW FEE NON PROGRAM INCOME</v>
      </c>
      <c r="G11048" s="3">
        <v>3</v>
      </c>
      <c r="I11048" s="24">
        <f t="shared" si="2238"/>
        <v>3.2396011178517381</v>
      </c>
    </row>
    <row r="11049" spans="1:9" hidden="1" outlineLevel="3" x14ac:dyDescent="0.25">
      <c r="A11049" t="s">
        <v>140</v>
      </c>
      <c r="B11049" t="str">
        <f>VLOOKUP(A11049,'AGENCY CODES'!$C$4:$F$139,3,FALSE)</f>
        <v>WATER INFRASTRUCTRUE FINANCE</v>
      </c>
      <c r="C11049" s="8" t="s">
        <v>11</v>
      </c>
      <c r="D11049" s="8" t="str">
        <f t="shared" si="2234"/>
        <v>WFA4322</v>
      </c>
      <c r="E11049">
        <v>4322</v>
      </c>
      <c r="F11049" t="str">
        <f>VLOOKUP(D11049,'Fund List'!$A$2:$F$1324,6,FALSE)</f>
        <v>DW FEE NON PROGRAM INCOME</v>
      </c>
      <c r="G11049" s="3">
        <v>3</v>
      </c>
      <c r="I11049" s="24">
        <f t="shared" si="2238"/>
        <v>3.2396011178517381</v>
      </c>
    </row>
    <row r="11050" spans="1:9" hidden="1" outlineLevel="3" x14ac:dyDescent="0.25">
      <c r="A11050" t="s">
        <v>140</v>
      </c>
      <c r="B11050" t="str">
        <f>VLOOKUP(A11050,'AGENCY CODES'!$C$4:$F$139,3,FALSE)</f>
        <v>WATER INFRASTRUCTRUE FINANCE</v>
      </c>
      <c r="C11050" s="8" t="s">
        <v>12</v>
      </c>
      <c r="D11050" s="8" t="str">
        <f t="shared" si="2234"/>
        <v>WFA4322</v>
      </c>
      <c r="E11050">
        <v>4322</v>
      </c>
      <c r="F11050" t="str">
        <f>VLOOKUP(D11050,'Fund List'!$A$2:$F$1324,6,FALSE)</f>
        <v>DW FEE NON PROGRAM INCOME</v>
      </c>
      <c r="G11050" s="3">
        <v>4</v>
      </c>
      <c r="I11050" s="24">
        <f t="shared" si="2238"/>
        <v>4.3194681571356508</v>
      </c>
    </row>
    <row r="11051" spans="1:9" hidden="1" outlineLevel="3" x14ac:dyDescent="0.25">
      <c r="A11051" t="s">
        <v>140</v>
      </c>
      <c r="B11051" t="str">
        <f>VLOOKUP(A11051,'AGENCY CODES'!$C$4:$F$139,3,FALSE)</f>
        <v>WATER INFRASTRUCTRUE FINANCE</v>
      </c>
      <c r="C11051" s="8">
        <v>2</v>
      </c>
      <c r="D11051" s="8" t="str">
        <f t="shared" si="2234"/>
        <v>WFA4322</v>
      </c>
      <c r="E11051">
        <v>4322</v>
      </c>
      <c r="F11051" t="str">
        <f>VLOOKUP(D11051,'Fund List'!$A$2:$F$1324,6,FALSE)</f>
        <v>DW FEE NON PROGRAM INCOME</v>
      </c>
      <c r="G11051" s="3">
        <v>3</v>
      </c>
      <c r="I11051" s="24">
        <f t="shared" si="2238"/>
        <v>3.2396011178517381</v>
      </c>
    </row>
    <row r="11052" spans="1:9" outlineLevel="2" collapsed="1" x14ac:dyDescent="0.25">
      <c r="F11052" s="1" t="s">
        <v>4848</v>
      </c>
      <c r="I11052" s="24">
        <f t="shared" ref="I11052" si="2239">SUBTOTAL(9,I11041:I11051)</f>
        <v>169.53912516757435</v>
      </c>
    </row>
    <row r="11053" spans="1:9" hidden="1" outlineLevel="3" x14ac:dyDescent="0.25">
      <c r="A11053" t="s">
        <v>140</v>
      </c>
      <c r="B11053" t="str">
        <f>VLOOKUP(A11053,'AGENCY CODES'!$C$4:$F$139,3,FALSE)</f>
        <v>WATER INFRASTRUCTRUE FINANCE</v>
      </c>
      <c r="C11053" s="8" t="s">
        <v>3</v>
      </c>
      <c r="D11053" s="8" t="str">
        <f t="shared" si="2234"/>
        <v>WFA4324</v>
      </c>
      <c r="E11053">
        <v>4324</v>
      </c>
      <c r="F11053" t="str">
        <f>VLOOKUP(D11053,'Fund List'!$A$2:$F$1324,6,FALSE)</f>
        <v>FINANCIAL ASSISTANCE - DW</v>
      </c>
      <c r="G11053" s="3">
        <v>52</v>
      </c>
      <c r="I11053" s="24">
        <f t="shared" ref="I11053:I11060" si="2240">$G11053/$G$10*I$5</f>
        <v>56.153086042763462</v>
      </c>
    </row>
    <row r="11054" spans="1:9" hidden="1" outlineLevel="3" x14ac:dyDescent="0.25">
      <c r="A11054" t="s">
        <v>140</v>
      </c>
      <c r="B11054" t="str">
        <f>VLOOKUP(A11054,'AGENCY CODES'!$C$4:$F$139,3,FALSE)</f>
        <v>WATER INFRASTRUCTRUE FINANCE</v>
      </c>
      <c r="C11054" s="8" t="s">
        <v>6</v>
      </c>
      <c r="D11054" s="8" t="str">
        <f t="shared" si="2234"/>
        <v>WFA4324</v>
      </c>
      <c r="E11054">
        <v>4324</v>
      </c>
      <c r="F11054" t="str">
        <f>VLOOKUP(D11054,'Fund List'!$A$2:$F$1324,6,FALSE)</f>
        <v>FINANCIAL ASSISTANCE - DW</v>
      </c>
      <c r="G11054" s="3">
        <v>16</v>
      </c>
      <c r="I11054" s="24">
        <f t="shared" si="2240"/>
        <v>17.277872628542603</v>
      </c>
    </row>
    <row r="11055" spans="1:9" hidden="1" outlineLevel="3" x14ac:dyDescent="0.25">
      <c r="A11055" t="s">
        <v>140</v>
      </c>
      <c r="B11055" t="str">
        <f>VLOOKUP(A11055,'AGENCY CODES'!$C$4:$F$139,3,FALSE)</f>
        <v>WATER INFRASTRUCTRUE FINANCE</v>
      </c>
      <c r="C11055" s="8" t="s">
        <v>7</v>
      </c>
      <c r="D11055" s="8" t="str">
        <f t="shared" si="2234"/>
        <v>WFA4324</v>
      </c>
      <c r="E11055">
        <v>4324</v>
      </c>
      <c r="F11055" t="str">
        <f>VLOOKUP(D11055,'Fund List'!$A$2:$F$1324,6,FALSE)</f>
        <v>FINANCIAL ASSISTANCE - DW</v>
      </c>
      <c r="G11055" s="3">
        <v>51</v>
      </c>
      <c r="I11055" s="24">
        <f t="shared" si="2240"/>
        <v>55.073219003479551</v>
      </c>
    </row>
    <row r="11056" spans="1:9" hidden="1" outlineLevel="3" x14ac:dyDescent="0.25">
      <c r="A11056" t="s">
        <v>140</v>
      </c>
      <c r="B11056" t="str">
        <f>VLOOKUP(A11056,'AGENCY CODES'!$C$4:$F$139,3,FALSE)</f>
        <v>WATER INFRASTRUCTRUE FINANCE</v>
      </c>
      <c r="C11056" s="8" t="s">
        <v>8</v>
      </c>
      <c r="D11056" s="8" t="str">
        <f t="shared" si="2234"/>
        <v>WFA4324</v>
      </c>
      <c r="E11056">
        <v>4324</v>
      </c>
      <c r="F11056" t="str">
        <f>VLOOKUP(D11056,'Fund List'!$A$2:$F$1324,6,FALSE)</f>
        <v>FINANCIAL ASSISTANCE - DW</v>
      </c>
      <c r="G11056" s="3">
        <v>12</v>
      </c>
      <c r="I11056" s="24">
        <f t="shared" si="2240"/>
        <v>12.958404471406952</v>
      </c>
    </row>
    <row r="11057" spans="1:9" hidden="1" outlineLevel="3" x14ac:dyDescent="0.25">
      <c r="A11057" t="s">
        <v>140</v>
      </c>
      <c r="B11057" t="str">
        <f>VLOOKUP(A11057,'AGENCY CODES'!$C$4:$F$139,3,FALSE)</f>
        <v>WATER INFRASTRUCTRUE FINANCE</v>
      </c>
      <c r="C11057" s="8" t="s">
        <v>10</v>
      </c>
      <c r="D11057" s="8" t="str">
        <f t="shared" si="2234"/>
        <v>WFA4324</v>
      </c>
      <c r="E11057">
        <v>4324</v>
      </c>
      <c r="F11057" t="str">
        <f>VLOOKUP(D11057,'Fund List'!$A$2:$F$1324,6,FALSE)</f>
        <v>FINANCIAL ASSISTANCE - DW</v>
      </c>
      <c r="G11057" s="3">
        <v>22</v>
      </c>
      <c r="I11057" s="24">
        <f t="shared" si="2240"/>
        <v>23.757074864246082</v>
      </c>
    </row>
    <row r="11058" spans="1:9" hidden="1" outlineLevel="3" x14ac:dyDescent="0.25">
      <c r="A11058" t="s">
        <v>140</v>
      </c>
      <c r="B11058" t="str">
        <f>VLOOKUP(A11058,'AGENCY CODES'!$C$4:$F$139,3,FALSE)</f>
        <v>WATER INFRASTRUCTRUE FINANCE</v>
      </c>
      <c r="C11058" s="8" t="s">
        <v>11</v>
      </c>
      <c r="D11058" s="8" t="str">
        <f t="shared" si="2234"/>
        <v>WFA4324</v>
      </c>
      <c r="E11058">
        <v>4324</v>
      </c>
      <c r="F11058" t="str">
        <f>VLOOKUP(D11058,'Fund List'!$A$2:$F$1324,6,FALSE)</f>
        <v>FINANCIAL ASSISTANCE - DW</v>
      </c>
      <c r="G11058" s="3">
        <v>27</v>
      </c>
      <c r="I11058" s="24">
        <f t="shared" si="2240"/>
        <v>29.156410060665646</v>
      </c>
    </row>
    <row r="11059" spans="1:9" hidden="1" outlineLevel="3" x14ac:dyDescent="0.25">
      <c r="A11059" t="s">
        <v>140</v>
      </c>
      <c r="B11059" t="str">
        <f>VLOOKUP(A11059,'AGENCY CODES'!$C$4:$F$139,3,FALSE)</f>
        <v>WATER INFRASTRUCTRUE FINANCE</v>
      </c>
      <c r="C11059" s="8" t="s">
        <v>12</v>
      </c>
      <c r="D11059" s="8" t="str">
        <f t="shared" si="2234"/>
        <v>WFA4324</v>
      </c>
      <c r="E11059">
        <v>4324</v>
      </c>
      <c r="F11059" t="str">
        <f>VLOOKUP(D11059,'Fund List'!$A$2:$F$1324,6,FALSE)</f>
        <v>FINANCIAL ASSISTANCE - DW</v>
      </c>
      <c r="G11059" s="3">
        <v>3</v>
      </c>
      <c r="I11059" s="24">
        <f t="shared" si="2240"/>
        <v>3.2396011178517381</v>
      </c>
    </row>
    <row r="11060" spans="1:9" hidden="1" outlineLevel="3" x14ac:dyDescent="0.25">
      <c r="A11060" t="s">
        <v>140</v>
      </c>
      <c r="B11060" t="str">
        <f>VLOOKUP(A11060,'AGENCY CODES'!$C$4:$F$139,3,FALSE)</f>
        <v>WATER INFRASTRUCTRUE FINANCE</v>
      </c>
      <c r="C11060" s="8">
        <v>2</v>
      </c>
      <c r="D11060" s="8" t="str">
        <f t="shared" si="2234"/>
        <v>WFA4324</v>
      </c>
      <c r="E11060">
        <v>4324</v>
      </c>
      <c r="F11060" t="str">
        <f>VLOOKUP(D11060,'Fund List'!$A$2:$F$1324,6,FALSE)</f>
        <v>FINANCIAL ASSISTANCE - DW</v>
      </c>
      <c r="G11060" s="3">
        <v>27</v>
      </c>
      <c r="I11060" s="24">
        <f t="shared" si="2240"/>
        <v>29.156410060665646</v>
      </c>
    </row>
    <row r="11061" spans="1:9" outlineLevel="2" collapsed="1" x14ac:dyDescent="0.25">
      <c r="F11061" s="1" t="s">
        <v>4849</v>
      </c>
      <c r="I11061" s="24">
        <f t="shared" ref="I11061" si="2241">SUBTOTAL(9,I11053:I11060)</f>
        <v>226.7720782496217</v>
      </c>
    </row>
    <row r="11062" spans="1:9" hidden="1" outlineLevel="3" x14ac:dyDescent="0.25">
      <c r="A11062" t="s">
        <v>140</v>
      </c>
      <c r="B11062" t="str">
        <f>VLOOKUP(A11062,'AGENCY CODES'!$C$4:$F$139,3,FALSE)</f>
        <v>WATER INFRASTRUCTRUE FINANCE</v>
      </c>
      <c r="C11062" s="8" t="s">
        <v>7</v>
      </c>
      <c r="D11062" s="8" t="str">
        <f t="shared" si="2234"/>
        <v>WFA4331</v>
      </c>
      <c r="E11062">
        <v>4331</v>
      </c>
      <c r="F11062" t="str">
        <f>VLOOKUP(D11062,'Fund List'!$A$2:$F$1324,6,FALSE)</f>
        <v>DRINKING WATER LOAN</v>
      </c>
      <c r="G11062" s="3">
        <v>12</v>
      </c>
      <c r="I11062" s="24">
        <f>$G11062/$G$10*I$5</f>
        <v>12.958404471406952</v>
      </c>
    </row>
    <row r="11063" spans="1:9" hidden="1" outlineLevel="3" x14ac:dyDescent="0.25">
      <c r="A11063" t="s">
        <v>140</v>
      </c>
      <c r="B11063" t="str">
        <f>VLOOKUP(A11063,'AGENCY CODES'!$C$4:$F$139,3,FALSE)</f>
        <v>WATER INFRASTRUCTRUE FINANCE</v>
      </c>
      <c r="C11063" s="8" t="s">
        <v>8</v>
      </c>
      <c r="D11063" s="8" t="str">
        <f t="shared" si="2234"/>
        <v>WFA4331</v>
      </c>
      <c r="E11063">
        <v>4331</v>
      </c>
      <c r="F11063" t="str">
        <f>VLOOKUP(D11063,'Fund List'!$A$2:$F$1324,6,FALSE)</f>
        <v>DRINKING WATER LOAN</v>
      </c>
      <c r="G11063" s="3">
        <v>12</v>
      </c>
      <c r="I11063" s="24">
        <f>$G11063/$G$10*I$5</f>
        <v>12.958404471406952</v>
      </c>
    </row>
    <row r="11064" spans="1:9" hidden="1" outlineLevel="3" x14ac:dyDescent="0.25">
      <c r="A11064" t="s">
        <v>140</v>
      </c>
      <c r="B11064" t="str">
        <f>VLOOKUP(A11064,'AGENCY CODES'!$C$4:$F$139,3,FALSE)</f>
        <v>WATER INFRASTRUCTRUE FINANCE</v>
      </c>
      <c r="C11064" s="8" t="s">
        <v>12</v>
      </c>
      <c r="D11064" s="8" t="str">
        <f t="shared" si="2234"/>
        <v>WFA4331</v>
      </c>
      <c r="E11064">
        <v>4331</v>
      </c>
      <c r="F11064" t="str">
        <f>VLOOKUP(D11064,'Fund List'!$A$2:$F$1324,6,FALSE)</f>
        <v>DRINKING WATER LOAN</v>
      </c>
      <c r="G11064" s="3">
        <v>1</v>
      </c>
      <c r="I11064" s="24">
        <f>$G11064/$G$10*I$5</f>
        <v>1.0798670392839127</v>
      </c>
    </row>
    <row r="11065" spans="1:9" outlineLevel="2" collapsed="1" x14ac:dyDescent="0.25">
      <c r="F11065" s="1" t="s">
        <v>4850</v>
      </c>
      <c r="I11065" s="24">
        <f t="shared" ref="I11065" si="2242">SUBTOTAL(9,I11062:I11064)</f>
        <v>26.996675982097816</v>
      </c>
    </row>
    <row r="11066" spans="1:9" hidden="1" outlineLevel="3" x14ac:dyDescent="0.25">
      <c r="A11066" t="s">
        <v>140</v>
      </c>
      <c r="B11066" t="str">
        <f>VLOOKUP(A11066,'AGENCY CODES'!$C$4:$F$139,3,FALSE)</f>
        <v>WATER INFRASTRUCTRUE FINANCE</v>
      </c>
      <c r="C11066" s="8" t="s">
        <v>3</v>
      </c>
      <c r="D11066" s="8" t="str">
        <f t="shared" si="2234"/>
        <v>WFA4332</v>
      </c>
      <c r="E11066">
        <v>4332</v>
      </c>
      <c r="F11066" t="str">
        <f>VLOOKUP(D11066,'Fund List'!$A$2:$F$1324,6,FALSE)</f>
        <v>ANNUAL DEBT SERVICE - LEVERAGED</v>
      </c>
      <c r="G11066" s="3">
        <v>19</v>
      </c>
      <c r="I11066" s="24">
        <f t="shared" ref="I11066:I11073" si="2243">$G11066/$G$10*I$5</f>
        <v>20.517473746394341</v>
      </c>
    </row>
    <row r="11067" spans="1:9" hidden="1" outlineLevel="3" x14ac:dyDescent="0.25">
      <c r="A11067" t="s">
        <v>140</v>
      </c>
      <c r="B11067" t="str">
        <f>VLOOKUP(A11067,'AGENCY CODES'!$C$4:$F$139,3,FALSE)</f>
        <v>WATER INFRASTRUCTRUE FINANCE</v>
      </c>
      <c r="C11067" s="8" t="s">
        <v>6</v>
      </c>
      <c r="D11067" s="8" t="str">
        <f t="shared" si="2234"/>
        <v>WFA4332</v>
      </c>
      <c r="E11067">
        <v>4332</v>
      </c>
      <c r="F11067" t="str">
        <f>VLOOKUP(D11067,'Fund List'!$A$2:$F$1324,6,FALSE)</f>
        <v>ANNUAL DEBT SERVICE - LEVERAGED</v>
      </c>
      <c r="G11067" s="3">
        <v>1</v>
      </c>
      <c r="I11067" s="24">
        <f t="shared" si="2243"/>
        <v>1.0798670392839127</v>
      </c>
    </row>
    <row r="11068" spans="1:9" hidden="1" outlineLevel="3" x14ac:dyDescent="0.25">
      <c r="A11068" t="s">
        <v>140</v>
      </c>
      <c r="B11068" t="str">
        <f>VLOOKUP(A11068,'AGENCY CODES'!$C$4:$F$139,3,FALSE)</f>
        <v>WATER INFRASTRUCTRUE FINANCE</v>
      </c>
      <c r="C11068" s="8" t="s">
        <v>7</v>
      </c>
      <c r="D11068" s="8" t="str">
        <f t="shared" si="2234"/>
        <v>WFA4332</v>
      </c>
      <c r="E11068">
        <v>4332</v>
      </c>
      <c r="F11068" t="str">
        <f>VLOOKUP(D11068,'Fund List'!$A$2:$F$1324,6,FALSE)</f>
        <v>ANNUAL DEBT SERVICE - LEVERAGED</v>
      </c>
      <c r="G11068" s="3">
        <v>27</v>
      </c>
      <c r="I11068" s="24">
        <f t="shared" si="2243"/>
        <v>29.156410060665646</v>
      </c>
    </row>
    <row r="11069" spans="1:9" hidden="1" outlineLevel="3" x14ac:dyDescent="0.25">
      <c r="A11069" t="s">
        <v>140</v>
      </c>
      <c r="B11069" t="str">
        <f>VLOOKUP(A11069,'AGENCY CODES'!$C$4:$F$139,3,FALSE)</f>
        <v>WATER INFRASTRUCTRUE FINANCE</v>
      </c>
      <c r="C11069" s="8" t="s">
        <v>8</v>
      </c>
      <c r="D11069" s="8" t="str">
        <f t="shared" si="2234"/>
        <v>WFA4332</v>
      </c>
      <c r="E11069">
        <v>4332</v>
      </c>
      <c r="F11069" t="str">
        <f>VLOOKUP(D11069,'Fund List'!$A$2:$F$1324,6,FALSE)</f>
        <v>ANNUAL DEBT SERVICE - LEVERAGED</v>
      </c>
      <c r="G11069" s="3">
        <v>12</v>
      </c>
      <c r="I11069" s="24">
        <f t="shared" si="2243"/>
        <v>12.958404471406952</v>
      </c>
    </row>
    <row r="11070" spans="1:9" hidden="1" outlineLevel="3" x14ac:dyDescent="0.25">
      <c r="A11070" t="s">
        <v>140</v>
      </c>
      <c r="B11070" t="str">
        <f>VLOOKUP(A11070,'AGENCY CODES'!$C$4:$F$139,3,FALSE)</f>
        <v>WATER INFRASTRUCTRUE FINANCE</v>
      </c>
      <c r="C11070" s="8" t="s">
        <v>10</v>
      </c>
      <c r="D11070" s="8" t="str">
        <f t="shared" si="2234"/>
        <v>WFA4332</v>
      </c>
      <c r="E11070">
        <v>4332</v>
      </c>
      <c r="F11070" t="str">
        <f>VLOOKUP(D11070,'Fund List'!$A$2:$F$1324,6,FALSE)</f>
        <v>ANNUAL DEBT SERVICE - LEVERAGED</v>
      </c>
      <c r="G11070" s="3">
        <v>1</v>
      </c>
      <c r="I11070" s="24">
        <f t="shared" si="2243"/>
        <v>1.0798670392839127</v>
      </c>
    </row>
    <row r="11071" spans="1:9" hidden="1" outlineLevel="3" x14ac:dyDescent="0.25">
      <c r="A11071" t="s">
        <v>140</v>
      </c>
      <c r="B11071" t="str">
        <f>VLOOKUP(A11071,'AGENCY CODES'!$C$4:$F$139,3,FALSE)</f>
        <v>WATER INFRASTRUCTRUE FINANCE</v>
      </c>
      <c r="C11071" s="8" t="s">
        <v>11</v>
      </c>
      <c r="D11071" s="8" t="str">
        <f t="shared" si="2234"/>
        <v>WFA4332</v>
      </c>
      <c r="E11071">
        <v>4332</v>
      </c>
      <c r="F11071" t="str">
        <f>VLOOKUP(D11071,'Fund List'!$A$2:$F$1324,6,FALSE)</f>
        <v>ANNUAL DEBT SERVICE - LEVERAGED</v>
      </c>
      <c r="G11071" s="3">
        <v>1</v>
      </c>
      <c r="I11071" s="24">
        <f t="shared" si="2243"/>
        <v>1.0798670392839127</v>
      </c>
    </row>
    <row r="11072" spans="1:9" hidden="1" outlineLevel="3" x14ac:dyDescent="0.25">
      <c r="A11072" t="s">
        <v>140</v>
      </c>
      <c r="B11072" t="str">
        <f>VLOOKUP(A11072,'AGENCY CODES'!$C$4:$F$139,3,FALSE)</f>
        <v>WATER INFRASTRUCTRUE FINANCE</v>
      </c>
      <c r="C11072" s="8" t="s">
        <v>12</v>
      </c>
      <c r="D11072" s="8" t="str">
        <f t="shared" si="2234"/>
        <v>WFA4332</v>
      </c>
      <c r="E11072">
        <v>4332</v>
      </c>
      <c r="F11072" t="str">
        <f>VLOOKUP(D11072,'Fund List'!$A$2:$F$1324,6,FALSE)</f>
        <v>ANNUAL DEBT SERVICE - LEVERAGED</v>
      </c>
      <c r="G11072" s="3">
        <v>2</v>
      </c>
      <c r="I11072" s="24">
        <f t="shared" si="2243"/>
        <v>2.1597340785678254</v>
      </c>
    </row>
    <row r="11073" spans="1:9" hidden="1" outlineLevel="3" x14ac:dyDescent="0.25">
      <c r="A11073" t="s">
        <v>140</v>
      </c>
      <c r="B11073" t="str">
        <f>VLOOKUP(A11073,'AGENCY CODES'!$C$4:$F$139,3,FALSE)</f>
        <v>WATER INFRASTRUCTRUE FINANCE</v>
      </c>
      <c r="C11073" s="8">
        <v>2</v>
      </c>
      <c r="D11073" s="8" t="str">
        <f t="shared" si="2234"/>
        <v>WFA4332</v>
      </c>
      <c r="E11073">
        <v>4332</v>
      </c>
      <c r="F11073" t="str">
        <f>VLOOKUP(D11073,'Fund List'!$A$2:$F$1324,6,FALSE)</f>
        <v>ANNUAL DEBT SERVICE - LEVERAGED</v>
      </c>
      <c r="G11073" s="3">
        <v>1</v>
      </c>
      <c r="I11073" s="24">
        <f t="shared" si="2243"/>
        <v>1.0798670392839127</v>
      </c>
    </row>
    <row r="11074" spans="1:9" outlineLevel="2" collapsed="1" x14ac:dyDescent="0.25">
      <c r="F11074" s="1" t="s">
        <v>4840</v>
      </c>
      <c r="I11074" s="24">
        <f t="shared" ref="I11074" si="2244">SUBTOTAL(9,I11066:I11073)</f>
        <v>69.111490514170413</v>
      </c>
    </row>
    <row r="11075" spans="1:9" hidden="1" outlineLevel="3" x14ac:dyDescent="0.25">
      <c r="A11075" t="s">
        <v>140</v>
      </c>
      <c r="B11075" t="str">
        <f>VLOOKUP(A11075,'AGENCY CODES'!$C$4:$F$139,3,FALSE)</f>
        <v>WATER INFRASTRUCTRUE FINANCE</v>
      </c>
      <c r="C11075" s="8" t="s">
        <v>3</v>
      </c>
      <c r="D11075" s="8" t="str">
        <f t="shared" si="2234"/>
        <v>WFA4333</v>
      </c>
      <c r="E11075">
        <v>4333</v>
      </c>
      <c r="F11075" t="str">
        <f>VLOOKUP(D11075,'Fund List'!$A$2:$F$1324,6,FALSE)</f>
        <v>ANNUAL DEBT SERVICE - STATE MATCH</v>
      </c>
      <c r="G11075" s="3">
        <v>25</v>
      </c>
      <c r="I11075" s="24">
        <f t="shared" ref="I11075:I11082" si="2245">$G11075/$G$10*I$5</f>
        <v>26.99667598209782</v>
      </c>
    </row>
    <row r="11076" spans="1:9" hidden="1" outlineLevel="3" x14ac:dyDescent="0.25">
      <c r="A11076" t="s">
        <v>140</v>
      </c>
      <c r="B11076" t="str">
        <f>VLOOKUP(A11076,'AGENCY CODES'!$C$4:$F$139,3,FALSE)</f>
        <v>WATER INFRASTRUCTRUE FINANCE</v>
      </c>
      <c r="C11076" s="8" t="s">
        <v>6</v>
      </c>
      <c r="D11076" s="8" t="str">
        <f t="shared" si="2234"/>
        <v>WFA4333</v>
      </c>
      <c r="E11076">
        <v>4333</v>
      </c>
      <c r="F11076" t="str">
        <f>VLOOKUP(D11076,'Fund List'!$A$2:$F$1324,6,FALSE)</f>
        <v>ANNUAL DEBT SERVICE - STATE MATCH</v>
      </c>
      <c r="G11076" s="3">
        <v>3</v>
      </c>
      <c r="I11076" s="24">
        <f t="shared" si="2245"/>
        <v>3.2396011178517381</v>
      </c>
    </row>
    <row r="11077" spans="1:9" hidden="1" outlineLevel="3" x14ac:dyDescent="0.25">
      <c r="A11077" t="s">
        <v>140</v>
      </c>
      <c r="B11077" t="str">
        <f>VLOOKUP(A11077,'AGENCY CODES'!$C$4:$F$139,3,FALSE)</f>
        <v>WATER INFRASTRUCTRUE FINANCE</v>
      </c>
      <c r="C11077" s="8" t="s">
        <v>7</v>
      </c>
      <c r="D11077" s="8" t="str">
        <f t="shared" si="2234"/>
        <v>WFA4333</v>
      </c>
      <c r="E11077">
        <v>4333</v>
      </c>
      <c r="F11077" t="str">
        <f>VLOOKUP(D11077,'Fund List'!$A$2:$F$1324,6,FALSE)</f>
        <v>ANNUAL DEBT SERVICE - STATE MATCH</v>
      </c>
      <c r="G11077" s="3">
        <v>29</v>
      </c>
      <c r="I11077" s="24">
        <f t="shared" si="2245"/>
        <v>31.316144139233469</v>
      </c>
    </row>
    <row r="11078" spans="1:9" hidden="1" outlineLevel="3" x14ac:dyDescent="0.25">
      <c r="A11078" t="s">
        <v>140</v>
      </c>
      <c r="B11078" t="str">
        <f>VLOOKUP(A11078,'AGENCY CODES'!$C$4:$F$139,3,FALSE)</f>
        <v>WATER INFRASTRUCTRUE FINANCE</v>
      </c>
      <c r="C11078" s="8" t="s">
        <v>8</v>
      </c>
      <c r="D11078" s="8" t="str">
        <f t="shared" si="2234"/>
        <v>WFA4333</v>
      </c>
      <c r="E11078">
        <v>4333</v>
      </c>
      <c r="F11078" t="str">
        <f>VLOOKUP(D11078,'Fund List'!$A$2:$F$1324,6,FALSE)</f>
        <v>ANNUAL DEBT SERVICE - STATE MATCH</v>
      </c>
      <c r="G11078" s="3">
        <v>12</v>
      </c>
      <c r="I11078" s="24">
        <f t="shared" si="2245"/>
        <v>12.958404471406952</v>
      </c>
    </row>
    <row r="11079" spans="1:9" hidden="1" outlineLevel="3" x14ac:dyDescent="0.25">
      <c r="A11079" t="s">
        <v>140</v>
      </c>
      <c r="B11079" t="str">
        <f>VLOOKUP(A11079,'AGENCY CODES'!$C$4:$F$139,3,FALSE)</f>
        <v>WATER INFRASTRUCTRUE FINANCE</v>
      </c>
      <c r="C11079" s="8" t="s">
        <v>10</v>
      </c>
      <c r="D11079" s="8" t="str">
        <f t="shared" si="2234"/>
        <v>WFA4333</v>
      </c>
      <c r="E11079">
        <v>4333</v>
      </c>
      <c r="F11079" t="str">
        <f>VLOOKUP(D11079,'Fund List'!$A$2:$F$1324,6,FALSE)</f>
        <v>ANNUAL DEBT SERVICE - STATE MATCH</v>
      </c>
      <c r="G11079" s="3">
        <v>2</v>
      </c>
      <c r="I11079" s="24">
        <f t="shared" si="2245"/>
        <v>2.1597340785678254</v>
      </c>
    </row>
    <row r="11080" spans="1:9" hidden="1" outlineLevel="3" x14ac:dyDescent="0.25">
      <c r="A11080" t="s">
        <v>140</v>
      </c>
      <c r="B11080" t="str">
        <f>VLOOKUP(A11080,'AGENCY CODES'!$C$4:$F$139,3,FALSE)</f>
        <v>WATER INFRASTRUCTRUE FINANCE</v>
      </c>
      <c r="C11080" s="8" t="s">
        <v>11</v>
      </c>
      <c r="D11080" s="8" t="str">
        <f t="shared" si="2234"/>
        <v>WFA4333</v>
      </c>
      <c r="E11080">
        <v>4333</v>
      </c>
      <c r="F11080" t="str">
        <f>VLOOKUP(D11080,'Fund List'!$A$2:$F$1324,6,FALSE)</f>
        <v>ANNUAL DEBT SERVICE - STATE MATCH</v>
      </c>
      <c r="G11080" s="3">
        <v>2</v>
      </c>
      <c r="I11080" s="24">
        <f t="shared" si="2245"/>
        <v>2.1597340785678254</v>
      </c>
    </row>
    <row r="11081" spans="1:9" hidden="1" outlineLevel="3" x14ac:dyDescent="0.25">
      <c r="A11081" t="s">
        <v>140</v>
      </c>
      <c r="B11081" t="str">
        <f>VLOOKUP(A11081,'AGENCY CODES'!$C$4:$F$139,3,FALSE)</f>
        <v>WATER INFRASTRUCTRUE FINANCE</v>
      </c>
      <c r="C11081" s="8" t="s">
        <v>12</v>
      </c>
      <c r="D11081" s="8" t="str">
        <f t="shared" si="2234"/>
        <v>WFA4333</v>
      </c>
      <c r="E11081">
        <v>4333</v>
      </c>
      <c r="F11081" t="str">
        <f>VLOOKUP(D11081,'Fund List'!$A$2:$F$1324,6,FALSE)</f>
        <v>ANNUAL DEBT SERVICE - STATE MATCH</v>
      </c>
      <c r="G11081" s="3">
        <v>2</v>
      </c>
      <c r="I11081" s="24">
        <f t="shared" si="2245"/>
        <v>2.1597340785678254</v>
      </c>
    </row>
    <row r="11082" spans="1:9" hidden="1" outlineLevel="3" x14ac:dyDescent="0.25">
      <c r="A11082" t="s">
        <v>140</v>
      </c>
      <c r="B11082" t="str">
        <f>VLOOKUP(A11082,'AGENCY CODES'!$C$4:$F$139,3,FALSE)</f>
        <v>WATER INFRASTRUCTRUE FINANCE</v>
      </c>
      <c r="C11082" s="8">
        <v>2</v>
      </c>
      <c r="D11082" s="8" t="str">
        <f t="shared" si="2234"/>
        <v>WFA4333</v>
      </c>
      <c r="E11082">
        <v>4333</v>
      </c>
      <c r="F11082" t="str">
        <f>VLOOKUP(D11082,'Fund List'!$A$2:$F$1324,6,FALSE)</f>
        <v>ANNUAL DEBT SERVICE - STATE MATCH</v>
      </c>
      <c r="G11082" s="3">
        <v>2</v>
      </c>
      <c r="I11082" s="24">
        <f t="shared" si="2245"/>
        <v>2.1597340785678254</v>
      </c>
    </row>
    <row r="11083" spans="1:9" outlineLevel="2" collapsed="1" x14ac:dyDescent="0.25">
      <c r="F11083" s="1" t="s">
        <v>4841</v>
      </c>
      <c r="I11083" s="24">
        <f t="shared" ref="I11083" si="2246">SUBTOTAL(9,I11075:I11082)</f>
        <v>83.149762024861275</v>
      </c>
    </row>
    <row r="11084" spans="1:9" hidden="1" outlineLevel="3" x14ac:dyDescent="0.25">
      <c r="A11084" t="s">
        <v>140</v>
      </c>
      <c r="B11084" t="str">
        <f>VLOOKUP(A11084,'AGENCY CODES'!$C$4:$F$139,3,FALSE)</f>
        <v>WATER INFRASTRUCTRUE FINANCE</v>
      </c>
      <c r="C11084" s="8" t="s">
        <v>2</v>
      </c>
      <c r="D11084" s="8" t="str">
        <f t="shared" si="2234"/>
        <v>WFA4335</v>
      </c>
      <c r="E11084">
        <v>4335</v>
      </c>
      <c r="F11084" t="str">
        <f>VLOOKUP(D11084,'Fund List'!$A$2:$F$1324,6,FALSE)</f>
        <v>DRINKING WATER FEDERAL FUNDS</v>
      </c>
      <c r="G11084" s="3">
        <v>2</v>
      </c>
      <c r="I11084" s="24">
        <f t="shared" ref="I11084:I11099" si="2247">$G11084/$G$10*I$5</f>
        <v>2.1597340785678254</v>
      </c>
    </row>
    <row r="11085" spans="1:9" hidden="1" outlineLevel="3" x14ac:dyDescent="0.25">
      <c r="A11085" t="s">
        <v>140</v>
      </c>
      <c r="B11085" t="str">
        <f>VLOOKUP(A11085,'AGENCY CODES'!$C$4:$F$139,3,FALSE)</f>
        <v>WATER INFRASTRUCTRUE FINANCE</v>
      </c>
      <c r="C11085" s="8" t="s">
        <v>3</v>
      </c>
      <c r="D11085" s="8" t="str">
        <f t="shared" si="2234"/>
        <v>WFA4335</v>
      </c>
      <c r="E11085">
        <v>4335</v>
      </c>
      <c r="F11085" t="str">
        <f>VLOOKUP(D11085,'Fund List'!$A$2:$F$1324,6,FALSE)</f>
        <v>DRINKING WATER FEDERAL FUNDS</v>
      </c>
      <c r="G11085" s="3">
        <v>217</v>
      </c>
      <c r="I11085" s="24">
        <f t="shared" si="2247"/>
        <v>234.33114752460907</v>
      </c>
    </row>
    <row r="11086" spans="1:9" hidden="1" outlineLevel="3" x14ac:dyDescent="0.25">
      <c r="A11086" t="s">
        <v>140</v>
      </c>
      <c r="B11086" t="str">
        <f>VLOOKUP(A11086,'AGENCY CODES'!$C$4:$F$139,3,FALSE)</f>
        <v>WATER INFRASTRUCTRUE FINANCE</v>
      </c>
      <c r="C11086" s="8" t="s">
        <v>4</v>
      </c>
      <c r="D11086" s="8" t="str">
        <f t="shared" ref="D11086:D11150" si="2248">CONCATENATE(A11086,E11086)</f>
        <v>WFA4335</v>
      </c>
      <c r="E11086">
        <v>4335</v>
      </c>
      <c r="F11086" t="str">
        <f>VLOOKUP(D11086,'Fund List'!$A$2:$F$1324,6,FALSE)</f>
        <v>DRINKING WATER FEDERAL FUNDS</v>
      </c>
      <c r="G11086" s="3">
        <v>94</v>
      </c>
      <c r="I11086" s="24">
        <f t="shared" si="2247"/>
        <v>101.50750169268781</v>
      </c>
    </row>
    <row r="11087" spans="1:9" hidden="1" outlineLevel="3" x14ac:dyDescent="0.25">
      <c r="A11087" t="s">
        <v>140</v>
      </c>
      <c r="B11087" t="str">
        <f>VLOOKUP(A11087,'AGENCY CODES'!$C$4:$F$139,3,FALSE)</f>
        <v>WATER INFRASTRUCTRUE FINANCE</v>
      </c>
      <c r="C11087" s="8" t="s">
        <v>5</v>
      </c>
      <c r="D11087" s="8" t="str">
        <f t="shared" si="2248"/>
        <v>WFA4335</v>
      </c>
      <c r="E11087">
        <v>4335</v>
      </c>
      <c r="F11087" t="str">
        <f>VLOOKUP(D11087,'Fund List'!$A$2:$F$1324,6,FALSE)</f>
        <v>DRINKING WATER FEDERAL FUNDS</v>
      </c>
      <c r="G11087" s="3">
        <v>3</v>
      </c>
      <c r="I11087" s="24">
        <f t="shared" si="2247"/>
        <v>3.2396011178517381</v>
      </c>
    </row>
    <row r="11088" spans="1:9" hidden="1" outlineLevel="3" x14ac:dyDescent="0.25">
      <c r="A11088" t="s">
        <v>140</v>
      </c>
      <c r="B11088" t="str">
        <f>VLOOKUP(A11088,'AGENCY CODES'!$C$4:$F$139,3,FALSE)</f>
        <v>WATER INFRASTRUCTRUE FINANCE</v>
      </c>
      <c r="C11088" s="8" t="s">
        <v>6</v>
      </c>
      <c r="D11088" s="8" t="str">
        <f t="shared" si="2248"/>
        <v>WFA4335</v>
      </c>
      <c r="E11088">
        <v>4335</v>
      </c>
      <c r="F11088" t="str">
        <f>VLOOKUP(D11088,'Fund List'!$A$2:$F$1324,6,FALSE)</f>
        <v>DRINKING WATER FEDERAL FUNDS</v>
      </c>
      <c r="G11088" s="3">
        <v>152</v>
      </c>
      <c r="I11088" s="24">
        <f t="shared" si="2247"/>
        <v>164.13978997115473</v>
      </c>
    </row>
    <row r="11089" spans="1:9" hidden="1" outlineLevel="3" x14ac:dyDescent="0.25">
      <c r="A11089" t="s">
        <v>140</v>
      </c>
      <c r="B11089" t="str">
        <f>VLOOKUP(A11089,'AGENCY CODES'!$C$4:$F$139,3,FALSE)</f>
        <v>WATER INFRASTRUCTRUE FINANCE</v>
      </c>
      <c r="C11089" s="8" t="s">
        <v>7</v>
      </c>
      <c r="D11089" s="8" t="str">
        <f t="shared" si="2248"/>
        <v>WFA4335</v>
      </c>
      <c r="E11089">
        <v>4335</v>
      </c>
      <c r="F11089" t="str">
        <f>VLOOKUP(D11089,'Fund List'!$A$2:$F$1324,6,FALSE)</f>
        <v>DRINKING WATER FEDERAL FUNDS</v>
      </c>
      <c r="G11089" s="3">
        <v>83</v>
      </c>
      <c r="I11089" s="24">
        <f t="shared" si="2247"/>
        <v>89.628964260564757</v>
      </c>
    </row>
    <row r="11090" spans="1:9" hidden="1" outlineLevel="3" x14ac:dyDescent="0.25">
      <c r="A11090" t="s">
        <v>140</v>
      </c>
      <c r="B11090" t="str">
        <f>VLOOKUP(A11090,'AGENCY CODES'!$C$4:$F$139,3,FALSE)</f>
        <v>WATER INFRASTRUCTRUE FINANCE</v>
      </c>
      <c r="C11090" s="8" t="s">
        <v>14</v>
      </c>
      <c r="D11090" s="8" t="str">
        <f t="shared" si="2248"/>
        <v>WFA4335</v>
      </c>
      <c r="E11090">
        <v>4335</v>
      </c>
      <c r="F11090" t="str">
        <f>VLOOKUP(D11090,'Fund List'!$A$2:$F$1324,6,FALSE)</f>
        <v>DRINKING WATER FEDERAL FUNDS</v>
      </c>
      <c r="G11090" s="3">
        <v>11</v>
      </c>
      <c r="I11090" s="24">
        <f t="shared" si="2247"/>
        <v>11.878537432123041</v>
      </c>
    </row>
    <row r="11091" spans="1:9" hidden="1" outlineLevel="3" x14ac:dyDescent="0.25">
      <c r="A11091" t="s">
        <v>140</v>
      </c>
      <c r="B11091" t="str">
        <f>VLOOKUP(A11091,'AGENCY CODES'!$C$4:$F$139,3,FALSE)</f>
        <v>WATER INFRASTRUCTRUE FINANCE</v>
      </c>
      <c r="C11091" s="8" t="s">
        <v>17</v>
      </c>
      <c r="D11091" s="8" t="str">
        <f t="shared" si="2248"/>
        <v>WFA4335</v>
      </c>
      <c r="E11091">
        <v>4335</v>
      </c>
      <c r="F11091" t="str">
        <f>VLOOKUP(D11091,'Fund List'!$A$2:$F$1324,6,FALSE)</f>
        <v>DRINKING WATER FEDERAL FUNDS</v>
      </c>
      <c r="G11091" s="3">
        <v>30</v>
      </c>
      <c r="I11091" s="24">
        <f t="shared" si="2247"/>
        <v>32.396011178517384</v>
      </c>
    </row>
    <row r="11092" spans="1:9" hidden="1" outlineLevel="3" x14ac:dyDescent="0.25">
      <c r="A11092" t="s">
        <v>140</v>
      </c>
      <c r="B11092" t="str">
        <f>VLOOKUP(A11092,'AGENCY CODES'!$C$4:$F$139,3,FALSE)</f>
        <v>WATER INFRASTRUCTRUE FINANCE</v>
      </c>
      <c r="C11092" s="8" t="s">
        <v>10</v>
      </c>
      <c r="D11092" s="8" t="str">
        <f t="shared" si="2248"/>
        <v>WFA4335</v>
      </c>
      <c r="E11092">
        <v>4335</v>
      </c>
      <c r="F11092" t="str">
        <f>VLOOKUP(D11092,'Fund List'!$A$2:$F$1324,6,FALSE)</f>
        <v>DRINKING WATER FEDERAL FUNDS</v>
      </c>
      <c r="G11092" s="3">
        <v>236</v>
      </c>
      <c r="I11092" s="24">
        <f t="shared" si="2247"/>
        <v>254.84862127100342</v>
      </c>
    </row>
    <row r="11093" spans="1:9" hidden="1" outlineLevel="3" x14ac:dyDescent="0.25">
      <c r="A11093" t="s">
        <v>140</v>
      </c>
      <c r="B11093" t="str">
        <f>VLOOKUP(A11093,'AGENCY CODES'!$C$4:$F$139,3,FALSE)</f>
        <v>WATER INFRASTRUCTRUE FINANCE</v>
      </c>
      <c r="C11093" s="8" t="s">
        <v>11</v>
      </c>
      <c r="D11093" s="8" t="str">
        <f t="shared" si="2248"/>
        <v>WFA4335</v>
      </c>
      <c r="E11093">
        <v>4335</v>
      </c>
      <c r="F11093" t="str">
        <f>VLOOKUP(D11093,'Fund List'!$A$2:$F$1324,6,FALSE)</f>
        <v>DRINKING WATER FEDERAL FUNDS</v>
      </c>
      <c r="G11093" s="3">
        <v>359</v>
      </c>
      <c r="I11093" s="24">
        <f t="shared" si="2247"/>
        <v>387.67226710292471</v>
      </c>
    </row>
    <row r="11094" spans="1:9" hidden="1" outlineLevel="3" x14ac:dyDescent="0.25">
      <c r="A11094" t="s">
        <v>140</v>
      </c>
      <c r="B11094" t="str">
        <f>VLOOKUP(A11094,'AGENCY CODES'!$C$4:$F$139,3,FALSE)</f>
        <v>WATER INFRASTRUCTRUE FINANCE</v>
      </c>
      <c r="C11094" s="8" t="s">
        <v>15</v>
      </c>
      <c r="D11094" s="8" t="str">
        <f t="shared" si="2248"/>
        <v>WFA4335</v>
      </c>
      <c r="E11094">
        <v>4335</v>
      </c>
      <c r="F11094" t="str">
        <f>VLOOKUP(D11094,'Fund List'!$A$2:$F$1324,6,FALSE)</f>
        <v>DRINKING WATER FEDERAL FUNDS</v>
      </c>
      <c r="G11094" s="3">
        <v>1</v>
      </c>
      <c r="I11094" s="24">
        <f t="shared" si="2247"/>
        <v>1.0798670392839127</v>
      </c>
    </row>
    <row r="11095" spans="1:9" hidden="1" outlineLevel="3" x14ac:dyDescent="0.25">
      <c r="A11095" t="s">
        <v>140</v>
      </c>
      <c r="B11095" t="str">
        <f>VLOOKUP(A11095,'AGENCY CODES'!$C$4:$F$139,3,FALSE)</f>
        <v>WATER INFRASTRUCTRUE FINANCE</v>
      </c>
      <c r="C11095" s="8" t="s">
        <v>12</v>
      </c>
      <c r="D11095" s="8" t="str">
        <f t="shared" si="2248"/>
        <v>WFA4335</v>
      </c>
      <c r="E11095">
        <v>4335</v>
      </c>
      <c r="F11095" t="str">
        <f>VLOOKUP(D11095,'Fund List'!$A$2:$F$1324,6,FALSE)</f>
        <v>DRINKING WATER FEDERAL FUNDS</v>
      </c>
      <c r="G11095" s="3">
        <v>27</v>
      </c>
      <c r="I11095" s="24">
        <f t="shared" si="2247"/>
        <v>29.156410060665646</v>
      </c>
    </row>
    <row r="11096" spans="1:9" hidden="1" outlineLevel="3" x14ac:dyDescent="0.25">
      <c r="A11096" t="s">
        <v>140</v>
      </c>
      <c r="B11096" t="str">
        <f>VLOOKUP(A11096,'AGENCY CODES'!$C$4:$F$139,3,FALSE)</f>
        <v>WATER INFRASTRUCTRUE FINANCE</v>
      </c>
      <c r="C11096" s="8" t="s">
        <v>20</v>
      </c>
      <c r="D11096" s="8" t="str">
        <f t="shared" si="2248"/>
        <v>WFA4335</v>
      </c>
      <c r="E11096">
        <v>4335</v>
      </c>
      <c r="F11096" t="str">
        <f>VLOOKUP(D11096,'Fund List'!$A$2:$F$1324,6,FALSE)</f>
        <v>DRINKING WATER FEDERAL FUNDS</v>
      </c>
      <c r="G11096" s="3">
        <v>15</v>
      </c>
      <c r="I11096" s="24">
        <f t="shared" si="2247"/>
        <v>16.198005589258692</v>
      </c>
    </row>
    <row r="11097" spans="1:9" hidden="1" outlineLevel="3" x14ac:dyDescent="0.25">
      <c r="A11097" t="s">
        <v>140</v>
      </c>
      <c r="B11097" t="str">
        <f>VLOOKUP(A11097,'AGENCY CODES'!$C$4:$F$139,3,FALSE)</f>
        <v>WATER INFRASTRUCTRUE FINANCE</v>
      </c>
      <c r="C11097" s="8">
        <v>1</v>
      </c>
      <c r="D11097" s="8" t="str">
        <f t="shared" si="2248"/>
        <v>WFA4335</v>
      </c>
      <c r="E11097">
        <v>4335</v>
      </c>
      <c r="F11097" t="str">
        <f>VLOOKUP(D11097,'Fund List'!$A$2:$F$1324,6,FALSE)</f>
        <v>DRINKING WATER FEDERAL FUNDS</v>
      </c>
      <c r="G11097" s="3">
        <v>8</v>
      </c>
      <c r="I11097" s="24">
        <f t="shared" si="2247"/>
        <v>8.6389363142713016</v>
      </c>
    </row>
    <row r="11098" spans="1:9" hidden="1" outlineLevel="3" x14ac:dyDescent="0.25">
      <c r="A11098" t="s">
        <v>140</v>
      </c>
      <c r="B11098" t="str">
        <f>VLOOKUP(A11098,'AGENCY CODES'!$C$4:$F$139,3,FALSE)</f>
        <v>WATER INFRASTRUCTRUE FINANCE</v>
      </c>
      <c r="C11098" s="8">
        <v>2</v>
      </c>
      <c r="D11098" s="8" t="str">
        <f t="shared" si="2248"/>
        <v>WFA4335</v>
      </c>
      <c r="E11098">
        <v>4335</v>
      </c>
      <c r="F11098" t="str">
        <f>VLOOKUP(D11098,'Fund List'!$A$2:$F$1324,6,FALSE)</f>
        <v>DRINKING WATER FEDERAL FUNDS</v>
      </c>
      <c r="G11098" s="3">
        <v>339</v>
      </c>
      <c r="I11098" s="24">
        <f t="shared" si="2247"/>
        <v>366.07492631724642</v>
      </c>
    </row>
    <row r="11099" spans="1:9" hidden="1" outlineLevel="3" x14ac:dyDescent="0.25">
      <c r="A11099" t="s">
        <v>140</v>
      </c>
      <c r="B11099" t="str">
        <f>VLOOKUP(A11099,'AGENCY CODES'!$C$4:$F$139,3,FALSE)</f>
        <v>WATER INFRASTRUCTRUE FINANCE</v>
      </c>
      <c r="C11099" s="8">
        <v>8</v>
      </c>
      <c r="D11099" s="8" t="str">
        <f t="shared" si="2248"/>
        <v>WFA4335</v>
      </c>
      <c r="E11099">
        <v>4335</v>
      </c>
      <c r="F11099" t="str">
        <f>VLOOKUP(D11099,'Fund List'!$A$2:$F$1324,6,FALSE)</f>
        <v>DRINKING WATER FEDERAL FUNDS</v>
      </c>
      <c r="G11099" s="3">
        <v>422</v>
      </c>
      <c r="I11099" s="24">
        <f t="shared" si="2247"/>
        <v>455.70389057781119</v>
      </c>
    </row>
    <row r="11100" spans="1:9" outlineLevel="2" collapsed="1" x14ac:dyDescent="0.25">
      <c r="F11100" s="1" t="s">
        <v>4851</v>
      </c>
      <c r="I11100" s="24">
        <f t="shared" ref="I11100" si="2249">SUBTOTAL(9,I11084:I11099)</f>
        <v>2158.654211528542</v>
      </c>
    </row>
    <row r="11101" spans="1:9" outlineLevel="1" x14ac:dyDescent="0.25">
      <c r="B11101" s="1" t="s">
        <v>4005</v>
      </c>
      <c r="I11101" s="24">
        <f t="shared" ref="I11101" si="2250">SUBTOTAL(9,I10923:I11099)</f>
        <v>6718.9327184245003</v>
      </c>
    </row>
    <row r="11102" spans="1:9" hidden="1" outlineLevel="3" x14ac:dyDescent="0.25">
      <c r="A11102" t="s">
        <v>141</v>
      </c>
      <c r="B11102" t="str">
        <f>VLOOKUP(A11102,'AGENCY CODES'!$C$4:$F$139,3,FALSE)</f>
        <v>DEPARTMENT OF WEIGHTS AND MEASURES</v>
      </c>
      <c r="C11102" s="8" t="s">
        <v>1</v>
      </c>
      <c r="D11102" s="8" t="str">
        <f t="shared" si="2248"/>
        <v>WMA1000</v>
      </c>
      <c r="E11102">
        <v>1000</v>
      </c>
      <c r="F11102" t="str">
        <f>VLOOKUP(D11102,'Fund List'!$A$2:$F$1324,6,FALSE)</f>
        <v>GENERAL FUND</v>
      </c>
      <c r="G11102" s="3">
        <v>20</v>
      </c>
      <c r="I11102" s="24">
        <f t="shared" ref="I11102:I11114" si="2251">$G11102/$G$10*I$5</f>
        <v>21.597340785678256</v>
      </c>
    </row>
    <row r="11103" spans="1:9" hidden="1" outlineLevel="3" x14ac:dyDescent="0.25">
      <c r="A11103" t="s">
        <v>141</v>
      </c>
      <c r="B11103" t="str">
        <f>VLOOKUP(A11103,'AGENCY CODES'!$C$4:$F$139,3,FALSE)</f>
        <v>DEPARTMENT OF WEIGHTS AND MEASURES</v>
      </c>
      <c r="C11103" s="8" t="s">
        <v>3</v>
      </c>
      <c r="D11103" s="8" t="str">
        <f t="shared" si="2248"/>
        <v>WMA1000</v>
      </c>
      <c r="E11103">
        <v>1000</v>
      </c>
      <c r="F11103" t="str">
        <f>VLOOKUP(D11103,'Fund List'!$A$2:$F$1324,6,FALSE)</f>
        <v>GENERAL FUND</v>
      </c>
      <c r="G11103" s="3">
        <v>802</v>
      </c>
      <c r="I11103" s="24">
        <f t="shared" si="2251"/>
        <v>866.05336550569803</v>
      </c>
    </row>
    <row r="11104" spans="1:9" hidden="1" outlineLevel="3" x14ac:dyDescent="0.25">
      <c r="A11104" t="s">
        <v>141</v>
      </c>
      <c r="B11104" t="str">
        <f>VLOOKUP(A11104,'AGENCY CODES'!$C$4:$F$139,3,FALSE)</f>
        <v>DEPARTMENT OF WEIGHTS AND MEASURES</v>
      </c>
      <c r="C11104" s="8" t="s">
        <v>4</v>
      </c>
      <c r="D11104" s="8" t="str">
        <f t="shared" si="2248"/>
        <v>WMA1000</v>
      </c>
      <c r="E11104">
        <v>1000</v>
      </c>
      <c r="F11104" t="str">
        <f>VLOOKUP(D11104,'Fund List'!$A$2:$F$1324,6,FALSE)</f>
        <v>GENERAL FUND</v>
      </c>
      <c r="G11104" s="3">
        <v>94</v>
      </c>
      <c r="I11104" s="24">
        <f t="shared" si="2251"/>
        <v>101.50750169268781</v>
      </c>
    </row>
    <row r="11105" spans="1:9" hidden="1" outlineLevel="3" x14ac:dyDescent="0.25">
      <c r="A11105" t="s">
        <v>141</v>
      </c>
      <c r="B11105" t="str">
        <f>VLOOKUP(A11105,'AGENCY CODES'!$C$4:$F$139,3,FALSE)</f>
        <v>DEPARTMENT OF WEIGHTS AND MEASURES</v>
      </c>
      <c r="C11105" s="8" t="s">
        <v>6</v>
      </c>
      <c r="D11105" s="8" t="str">
        <f t="shared" si="2248"/>
        <v>WMA1000</v>
      </c>
      <c r="E11105">
        <v>1000</v>
      </c>
      <c r="F11105" t="str">
        <f>VLOOKUP(D11105,'Fund List'!$A$2:$F$1324,6,FALSE)</f>
        <v>GENERAL FUND</v>
      </c>
      <c r="G11105" s="3">
        <v>15</v>
      </c>
      <c r="I11105" s="24">
        <f t="shared" si="2251"/>
        <v>16.198005589258692</v>
      </c>
    </row>
    <row r="11106" spans="1:9" hidden="1" outlineLevel="3" x14ac:dyDescent="0.25">
      <c r="A11106" t="s">
        <v>141</v>
      </c>
      <c r="B11106" t="str">
        <f>VLOOKUP(A11106,'AGENCY CODES'!$C$4:$F$139,3,FALSE)</f>
        <v>DEPARTMENT OF WEIGHTS AND MEASURES</v>
      </c>
      <c r="C11106" s="8" t="s">
        <v>7</v>
      </c>
      <c r="D11106" s="8" t="str">
        <f t="shared" si="2248"/>
        <v>WMA1000</v>
      </c>
      <c r="E11106">
        <v>1000</v>
      </c>
      <c r="F11106" t="str">
        <f>VLOOKUP(D11106,'Fund List'!$A$2:$F$1324,6,FALSE)</f>
        <v>GENERAL FUND</v>
      </c>
      <c r="G11106" s="3">
        <v>94</v>
      </c>
      <c r="I11106" s="24">
        <f t="shared" si="2251"/>
        <v>101.50750169268781</v>
      </c>
    </row>
    <row r="11107" spans="1:9" hidden="1" outlineLevel="3" x14ac:dyDescent="0.25">
      <c r="A11107" t="s">
        <v>141</v>
      </c>
      <c r="B11107" t="str">
        <f>VLOOKUP(A11107,'AGENCY CODES'!$C$4:$F$139,3,FALSE)</f>
        <v>DEPARTMENT OF WEIGHTS AND MEASURES</v>
      </c>
      <c r="C11107" s="8" t="s">
        <v>14</v>
      </c>
      <c r="D11107" s="8" t="str">
        <f t="shared" si="2248"/>
        <v>WMA1000</v>
      </c>
      <c r="E11107">
        <v>1000</v>
      </c>
      <c r="F11107" t="str">
        <f>VLOOKUP(D11107,'Fund List'!$A$2:$F$1324,6,FALSE)</f>
        <v>GENERAL FUND</v>
      </c>
      <c r="G11107" s="3">
        <v>12</v>
      </c>
      <c r="I11107" s="24">
        <f t="shared" si="2251"/>
        <v>12.958404471406952</v>
      </c>
    </row>
    <row r="11108" spans="1:9" hidden="1" outlineLevel="3" x14ac:dyDescent="0.25">
      <c r="A11108" t="s">
        <v>141</v>
      </c>
      <c r="B11108" t="str">
        <f>VLOOKUP(A11108,'AGENCY CODES'!$C$4:$F$139,3,FALSE)</f>
        <v>DEPARTMENT OF WEIGHTS AND MEASURES</v>
      </c>
      <c r="C11108" s="8" t="s">
        <v>8</v>
      </c>
      <c r="D11108" s="8" t="str">
        <f t="shared" si="2248"/>
        <v>WMA1000</v>
      </c>
      <c r="E11108">
        <v>1000</v>
      </c>
      <c r="F11108" t="str">
        <f>VLOOKUP(D11108,'Fund List'!$A$2:$F$1324,6,FALSE)</f>
        <v>GENERAL FUND</v>
      </c>
      <c r="G11108" s="3">
        <v>21</v>
      </c>
      <c r="I11108" s="24">
        <f t="shared" si="2251"/>
        <v>22.677207824962167</v>
      </c>
    </row>
    <row r="11109" spans="1:9" hidden="1" outlineLevel="3" x14ac:dyDescent="0.25">
      <c r="A11109" t="s">
        <v>141</v>
      </c>
      <c r="B11109" t="str">
        <f>VLOOKUP(A11109,'AGENCY CODES'!$C$4:$F$139,3,FALSE)</f>
        <v>DEPARTMENT OF WEIGHTS AND MEASURES</v>
      </c>
      <c r="C11109" s="8" t="s">
        <v>10</v>
      </c>
      <c r="D11109" s="8" t="str">
        <f t="shared" si="2248"/>
        <v>WMA1000</v>
      </c>
      <c r="E11109">
        <v>1000</v>
      </c>
      <c r="F11109" t="str">
        <f>VLOOKUP(D11109,'Fund List'!$A$2:$F$1324,6,FALSE)</f>
        <v>GENERAL FUND</v>
      </c>
      <c r="G11109" s="3">
        <v>100</v>
      </c>
      <c r="I11109" s="24">
        <f t="shared" si="2251"/>
        <v>107.98670392839128</v>
      </c>
    </row>
    <row r="11110" spans="1:9" hidden="1" outlineLevel="3" x14ac:dyDescent="0.25">
      <c r="A11110" t="s">
        <v>141</v>
      </c>
      <c r="B11110" t="str">
        <f>VLOOKUP(A11110,'AGENCY CODES'!$C$4:$F$139,3,FALSE)</f>
        <v>DEPARTMENT OF WEIGHTS AND MEASURES</v>
      </c>
      <c r="C11110" s="8" t="s">
        <v>11</v>
      </c>
      <c r="D11110" s="8" t="str">
        <f t="shared" si="2248"/>
        <v>WMA1000</v>
      </c>
      <c r="E11110">
        <v>1000</v>
      </c>
      <c r="F11110" t="str">
        <f>VLOOKUP(D11110,'Fund List'!$A$2:$F$1324,6,FALSE)</f>
        <v>GENERAL FUND</v>
      </c>
      <c r="G11110" s="3">
        <v>330</v>
      </c>
      <c r="I11110" s="24">
        <f t="shared" si="2251"/>
        <v>356.35612296369123</v>
      </c>
    </row>
    <row r="11111" spans="1:9" hidden="1" outlineLevel="3" x14ac:dyDescent="0.25">
      <c r="A11111" t="s">
        <v>141</v>
      </c>
      <c r="B11111" t="str">
        <f>VLOOKUP(A11111,'AGENCY CODES'!$C$4:$F$139,3,FALSE)</f>
        <v>DEPARTMENT OF WEIGHTS AND MEASURES</v>
      </c>
      <c r="C11111" s="8" t="s">
        <v>12</v>
      </c>
      <c r="D11111" s="8" t="str">
        <f t="shared" si="2248"/>
        <v>WMA1000</v>
      </c>
      <c r="E11111">
        <v>1000</v>
      </c>
      <c r="F11111" t="str">
        <f>VLOOKUP(D11111,'Fund List'!$A$2:$F$1324,6,FALSE)</f>
        <v>GENERAL FUND</v>
      </c>
      <c r="G11111" s="3">
        <v>7</v>
      </c>
      <c r="I11111" s="24">
        <f t="shared" si="2251"/>
        <v>7.5590692749873885</v>
      </c>
    </row>
    <row r="11112" spans="1:9" hidden="1" outlineLevel="3" x14ac:dyDescent="0.25">
      <c r="A11112" t="s">
        <v>141</v>
      </c>
      <c r="B11112" t="str">
        <f>VLOOKUP(A11112,'AGENCY CODES'!$C$4:$F$139,3,FALSE)</f>
        <v>DEPARTMENT OF WEIGHTS AND MEASURES</v>
      </c>
      <c r="C11112" s="8">
        <v>1</v>
      </c>
      <c r="D11112" s="8" t="str">
        <f t="shared" si="2248"/>
        <v>WMA1000</v>
      </c>
      <c r="E11112">
        <v>1000</v>
      </c>
      <c r="F11112" t="str">
        <f>VLOOKUP(D11112,'Fund List'!$A$2:$F$1324,6,FALSE)</f>
        <v>GENERAL FUND</v>
      </c>
      <c r="G11112" s="3">
        <v>9</v>
      </c>
      <c r="I11112" s="24">
        <f t="shared" si="2251"/>
        <v>9.7188033535552147</v>
      </c>
    </row>
    <row r="11113" spans="1:9" hidden="1" outlineLevel="3" x14ac:dyDescent="0.25">
      <c r="A11113" t="s">
        <v>141</v>
      </c>
      <c r="B11113" t="str">
        <f>VLOOKUP(A11113,'AGENCY CODES'!$C$4:$F$139,3,FALSE)</f>
        <v>DEPARTMENT OF WEIGHTS AND MEASURES</v>
      </c>
      <c r="C11113" s="8">
        <v>2</v>
      </c>
      <c r="D11113" s="8" t="str">
        <f t="shared" si="2248"/>
        <v>WMA1000</v>
      </c>
      <c r="E11113">
        <v>1000</v>
      </c>
      <c r="F11113" t="str">
        <f>VLOOKUP(D11113,'Fund List'!$A$2:$F$1324,6,FALSE)</f>
        <v>GENERAL FUND</v>
      </c>
      <c r="G11113" s="3">
        <v>316</v>
      </c>
      <c r="I11113" s="24">
        <f t="shared" si="2251"/>
        <v>341.23798441371645</v>
      </c>
    </row>
    <row r="11114" spans="1:9" hidden="1" outlineLevel="3" x14ac:dyDescent="0.25">
      <c r="A11114" t="s">
        <v>141</v>
      </c>
      <c r="B11114" t="str">
        <f>VLOOKUP(A11114,'AGENCY CODES'!$C$4:$F$139,3,FALSE)</f>
        <v>DEPARTMENT OF WEIGHTS AND MEASURES</v>
      </c>
      <c r="C11114" s="8">
        <v>8</v>
      </c>
      <c r="D11114" s="8" t="str">
        <f t="shared" si="2248"/>
        <v>WMA1000</v>
      </c>
      <c r="E11114">
        <v>1000</v>
      </c>
      <c r="F11114" t="str">
        <f>VLOOKUP(D11114,'Fund List'!$A$2:$F$1324,6,FALSE)</f>
        <v>GENERAL FUND</v>
      </c>
      <c r="G11114" s="3">
        <v>547</v>
      </c>
      <c r="I11114" s="24">
        <f t="shared" si="2251"/>
        <v>590.68727048830033</v>
      </c>
    </row>
    <row r="11115" spans="1:9" outlineLevel="2" collapsed="1" x14ac:dyDescent="0.25">
      <c r="F11115" s="1" t="s">
        <v>4007</v>
      </c>
      <c r="I11115" s="24">
        <f t="shared" ref="I11115" si="2252">SUBTOTAL(9,I11102:I11114)</f>
        <v>2556.0452819850216</v>
      </c>
    </row>
    <row r="11116" spans="1:9" hidden="1" outlineLevel="3" x14ac:dyDescent="0.25">
      <c r="A11116" t="s">
        <v>141</v>
      </c>
      <c r="B11116" t="str">
        <f>VLOOKUP(A11116,'AGENCY CODES'!$C$4:$F$139,3,FALSE)</f>
        <v>DEPARTMENT OF WEIGHTS AND MEASURES</v>
      </c>
      <c r="C11116" s="8" t="s">
        <v>15</v>
      </c>
      <c r="D11116" s="8" t="str">
        <f t="shared" si="2248"/>
        <v>WMA1300</v>
      </c>
      <c r="E11116">
        <v>1300</v>
      </c>
      <c r="F11116" t="str">
        <f>VLOOKUP(D11116,'Fund List'!$A$2:$F$1324,6,FALSE)</f>
        <v>GENERAL FIXED ASSETS</v>
      </c>
      <c r="G11116" s="3">
        <v>6</v>
      </c>
      <c r="I11116" s="24">
        <f>$G11116/$G$10*I$5</f>
        <v>6.4792022357034762</v>
      </c>
    </row>
    <row r="11117" spans="1:9" outlineLevel="2" collapsed="1" x14ac:dyDescent="0.25">
      <c r="F11117" s="1" t="s">
        <v>4019</v>
      </c>
      <c r="I11117" s="24">
        <f t="shared" ref="I11117" si="2253">SUBTOTAL(9,I11116:I11116)</f>
        <v>6.4792022357034762</v>
      </c>
    </row>
    <row r="11118" spans="1:9" hidden="1" outlineLevel="3" x14ac:dyDescent="0.25">
      <c r="A11118" t="s">
        <v>141</v>
      </c>
      <c r="B11118" t="str">
        <f>VLOOKUP(A11118,'AGENCY CODES'!$C$4:$F$139,3,FALSE)</f>
        <v>DEPARTMENT OF WEIGHTS AND MEASURES</v>
      </c>
      <c r="C11118" s="8" t="s">
        <v>1</v>
      </c>
      <c r="D11118" s="8" t="str">
        <f t="shared" si="2248"/>
        <v>WMA2226</v>
      </c>
      <c r="E11118">
        <v>2226</v>
      </c>
      <c r="F11118" t="str">
        <f>VLOOKUP(D11118,'Fund List'!$A$2:$F$1324,6,FALSE)</f>
        <v>AIR QUALITY FUND</v>
      </c>
      <c r="G11118" s="3">
        <v>27</v>
      </c>
      <c r="I11118" s="24">
        <f t="shared" ref="I11118:I11129" si="2254">$G11118/$G$10*I$5</f>
        <v>29.156410060665646</v>
      </c>
    </row>
    <row r="11119" spans="1:9" hidden="1" outlineLevel="3" x14ac:dyDescent="0.25">
      <c r="A11119" t="s">
        <v>141</v>
      </c>
      <c r="B11119" t="str">
        <f>VLOOKUP(A11119,'AGENCY CODES'!$C$4:$F$139,3,FALSE)</f>
        <v>DEPARTMENT OF WEIGHTS AND MEASURES</v>
      </c>
      <c r="C11119" s="8" t="s">
        <v>4</v>
      </c>
      <c r="D11119" s="8" t="str">
        <f t="shared" si="2248"/>
        <v>WMA2226</v>
      </c>
      <c r="E11119">
        <v>2226</v>
      </c>
      <c r="F11119" t="str">
        <f>VLOOKUP(D11119,'Fund List'!$A$2:$F$1324,6,FALSE)</f>
        <v>AIR QUALITY FUND</v>
      </c>
      <c r="G11119" s="3">
        <v>149</v>
      </c>
      <c r="I11119" s="24">
        <f t="shared" si="2254"/>
        <v>160.90018885330301</v>
      </c>
    </row>
    <row r="11120" spans="1:9" hidden="1" outlineLevel="3" x14ac:dyDescent="0.25">
      <c r="A11120" t="s">
        <v>141</v>
      </c>
      <c r="B11120" t="str">
        <f>VLOOKUP(A11120,'AGENCY CODES'!$C$4:$F$139,3,FALSE)</f>
        <v>DEPARTMENT OF WEIGHTS AND MEASURES</v>
      </c>
      <c r="C11120" s="8" t="s">
        <v>5</v>
      </c>
      <c r="D11120" s="8" t="str">
        <f t="shared" si="2248"/>
        <v>WMA2226</v>
      </c>
      <c r="E11120">
        <v>2226</v>
      </c>
      <c r="F11120" t="str">
        <f>VLOOKUP(D11120,'Fund List'!$A$2:$F$1324,6,FALSE)</f>
        <v>AIR QUALITY FUND</v>
      </c>
      <c r="G11120" s="3">
        <v>1</v>
      </c>
      <c r="I11120" s="24">
        <f t="shared" si="2254"/>
        <v>1.0798670392839127</v>
      </c>
    </row>
    <row r="11121" spans="1:9" hidden="1" outlineLevel="3" x14ac:dyDescent="0.25">
      <c r="A11121" t="s">
        <v>141</v>
      </c>
      <c r="B11121" t="str">
        <f>VLOOKUP(A11121,'AGENCY CODES'!$C$4:$F$139,3,FALSE)</f>
        <v>DEPARTMENT OF WEIGHTS AND MEASURES</v>
      </c>
      <c r="C11121" s="8" t="s">
        <v>7</v>
      </c>
      <c r="D11121" s="8" t="str">
        <f t="shared" si="2248"/>
        <v>WMA2226</v>
      </c>
      <c r="E11121">
        <v>2226</v>
      </c>
      <c r="F11121" t="str">
        <f>VLOOKUP(D11121,'Fund List'!$A$2:$F$1324,6,FALSE)</f>
        <v>AIR QUALITY FUND</v>
      </c>
      <c r="G11121" s="3">
        <v>87</v>
      </c>
      <c r="I11121" s="24">
        <f t="shared" si="2254"/>
        <v>93.948432417700417</v>
      </c>
    </row>
    <row r="11122" spans="1:9" hidden="1" outlineLevel="3" x14ac:dyDescent="0.25">
      <c r="A11122" t="s">
        <v>141</v>
      </c>
      <c r="B11122" t="str">
        <f>VLOOKUP(A11122,'AGENCY CODES'!$C$4:$F$139,3,FALSE)</f>
        <v>DEPARTMENT OF WEIGHTS AND MEASURES</v>
      </c>
      <c r="C11122" s="8" t="s">
        <v>14</v>
      </c>
      <c r="D11122" s="8" t="str">
        <f t="shared" si="2248"/>
        <v>WMA2226</v>
      </c>
      <c r="E11122">
        <v>2226</v>
      </c>
      <c r="F11122" t="str">
        <f>VLOOKUP(D11122,'Fund List'!$A$2:$F$1324,6,FALSE)</f>
        <v>AIR QUALITY FUND</v>
      </c>
      <c r="G11122" s="3">
        <v>33</v>
      </c>
      <c r="I11122" s="24">
        <f t="shared" si="2254"/>
        <v>35.635612296369125</v>
      </c>
    </row>
    <row r="11123" spans="1:9" hidden="1" outlineLevel="3" x14ac:dyDescent="0.25">
      <c r="A11123" t="s">
        <v>141</v>
      </c>
      <c r="B11123" t="str">
        <f>VLOOKUP(A11123,'AGENCY CODES'!$C$4:$F$139,3,FALSE)</f>
        <v>DEPARTMENT OF WEIGHTS AND MEASURES</v>
      </c>
      <c r="C11123" s="8" t="s">
        <v>8</v>
      </c>
      <c r="D11123" s="8" t="str">
        <f t="shared" si="2248"/>
        <v>WMA2226</v>
      </c>
      <c r="E11123">
        <v>2226</v>
      </c>
      <c r="F11123" t="str">
        <f>VLOOKUP(D11123,'Fund List'!$A$2:$F$1324,6,FALSE)</f>
        <v>AIR QUALITY FUND</v>
      </c>
      <c r="G11123" s="3">
        <v>4</v>
      </c>
      <c r="I11123" s="24">
        <f t="shared" si="2254"/>
        <v>4.3194681571356508</v>
      </c>
    </row>
    <row r="11124" spans="1:9" hidden="1" outlineLevel="3" x14ac:dyDescent="0.25">
      <c r="A11124" t="s">
        <v>141</v>
      </c>
      <c r="B11124" t="str">
        <f>VLOOKUP(A11124,'AGENCY CODES'!$C$4:$F$139,3,FALSE)</f>
        <v>DEPARTMENT OF WEIGHTS AND MEASURES</v>
      </c>
      <c r="C11124" s="8" t="s">
        <v>10</v>
      </c>
      <c r="D11124" s="8" t="str">
        <f t="shared" si="2248"/>
        <v>WMA2226</v>
      </c>
      <c r="E11124">
        <v>2226</v>
      </c>
      <c r="F11124" t="str">
        <f>VLOOKUP(D11124,'Fund List'!$A$2:$F$1324,6,FALSE)</f>
        <v>AIR QUALITY FUND</v>
      </c>
      <c r="G11124" s="3">
        <v>104</v>
      </c>
      <c r="I11124" s="24">
        <f t="shared" si="2254"/>
        <v>112.30617208552692</v>
      </c>
    </row>
    <row r="11125" spans="1:9" hidden="1" outlineLevel="3" x14ac:dyDescent="0.25">
      <c r="A11125" t="s">
        <v>141</v>
      </c>
      <c r="B11125" t="str">
        <f>VLOOKUP(A11125,'AGENCY CODES'!$C$4:$F$139,3,FALSE)</f>
        <v>DEPARTMENT OF WEIGHTS AND MEASURES</v>
      </c>
      <c r="C11125" s="8" t="s">
        <v>11</v>
      </c>
      <c r="D11125" s="8" t="str">
        <f t="shared" si="2248"/>
        <v>WMA2226</v>
      </c>
      <c r="E11125">
        <v>2226</v>
      </c>
      <c r="F11125" t="str">
        <f>VLOOKUP(D11125,'Fund List'!$A$2:$F$1324,6,FALSE)</f>
        <v>AIR QUALITY FUND</v>
      </c>
      <c r="G11125" s="3">
        <v>523</v>
      </c>
      <c r="I11125" s="24">
        <f t="shared" si="2254"/>
        <v>564.77046154548646</v>
      </c>
    </row>
    <row r="11126" spans="1:9" hidden="1" outlineLevel="3" x14ac:dyDescent="0.25">
      <c r="A11126" t="s">
        <v>141</v>
      </c>
      <c r="B11126" t="str">
        <f>VLOOKUP(A11126,'AGENCY CODES'!$C$4:$F$139,3,FALSE)</f>
        <v>DEPARTMENT OF WEIGHTS AND MEASURES</v>
      </c>
      <c r="C11126" s="8" t="s">
        <v>12</v>
      </c>
      <c r="D11126" s="8" t="str">
        <f t="shared" si="2248"/>
        <v>WMA2226</v>
      </c>
      <c r="E11126">
        <v>2226</v>
      </c>
      <c r="F11126" t="str">
        <f>VLOOKUP(D11126,'Fund List'!$A$2:$F$1324,6,FALSE)</f>
        <v>AIR QUALITY FUND</v>
      </c>
      <c r="G11126" s="3">
        <v>10</v>
      </c>
      <c r="I11126" s="24">
        <f t="shared" si="2254"/>
        <v>10.798670392839128</v>
      </c>
    </row>
    <row r="11127" spans="1:9" hidden="1" outlineLevel="3" x14ac:dyDescent="0.25">
      <c r="A11127" t="s">
        <v>141</v>
      </c>
      <c r="B11127" t="str">
        <f>VLOOKUP(A11127,'AGENCY CODES'!$C$4:$F$139,3,FALSE)</f>
        <v>DEPARTMENT OF WEIGHTS AND MEASURES</v>
      </c>
      <c r="C11127" s="8">
        <v>1</v>
      </c>
      <c r="D11127" s="8" t="str">
        <f t="shared" si="2248"/>
        <v>WMA2226</v>
      </c>
      <c r="E11127">
        <v>2226</v>
      </c>
      <c r="F11127" t="str">
        <f>VLOOKUP(D11127,'Fund List'!$A$2:$F$1324,6,FALSE)</f>
        <v>AIR QUALITY FUND</v>
      </c>
      <c r="G11127" s="3">
        <v>5</v>
      </c>
      <c r="I11127" s="24">
        <f t="shared" si="2254"/>
        <v>5.3993351964195639</v>
      </c>
    </row>
    <row r="11128" spans="1:9" hidden="1" outlineLevel="3" x14ac:dyDescent="0.25">
      <c r="A11128" t="s">
        <v>141</v>
      </c>
      <c r="B11128" t="str">
        <f>VLOOKUP(A11128,'AGENCY CODES'!$C$4:$F$139,3,FALSE)</f>
        <v>DEPARTMENT OF WEIGHTS AND MEASURES</v>
      </c>
      <c r="C11128" s="8">
        <v>2</v>
      </c>
      <c r="D11128" s="8" t="str">
        <f t="shared" si="2248"/>
        <v>WMA2226</v>
      </c>
      <c r="E11128">
        <v>2226</v>
      </c>
      <c r="F11128" t="str">
        <f>VLOOKUP(D11128,'Fund List'!$A$2:$F$1324,6,FALSE)</f>
        <v>AIR QUALITY FUND</v>
      </c>
      <c r="G11128" s="3">
        <v>482</v>
      </c>
      <c r="I11128" s="24">
        <f t="shared" si="2254"/>
        <v>520.49591293484605</v>
      </c>
    </row>
    <row r="11129" spans="1:9" hidden="1" outlineLevel="3" x14ac:dyDescent="0.25">
      <c r="A11129" t="s">
        <v>141</v>
      </c>
      <c r="B11129" t="str">
        <f>VLOOKUP(A11129,'AGENCY CODES'!$C$4:$F$139,3,FALSE)</f>
        <v>DEPARTMENT OF WEIGHTS AND MEASURES</v>
      </c>
      <c r="C11129" s="8">
        <v>8</v>
      </c>
      <c r="D11129" s="8" t="str">
        <f t="shared" si="2248"/>
        <v>WMA2226</v>
      </c>
      <c r="E11129">
        <v>2226</v>
      </c>
      <c r="F11129" t="str">
        <f>VLOOKUP(D11129,'Fund List'!$A$2:$F$1324,6,FALSE)</f>
        <v>AIR QUALITY FUND</v>
      </c>
      <c r="G11129" s="3">
        <v>945</v>
      </c>
      <c r="I11129" s="24">
        <f t="shared" si="2254"/>
        <v>1020.4743521232976</v>
      </c>
    </row>
    <row r="11130" spans="1:9" outlineLevel="2" collapsed="1" x14ac:dyDescent="0.25">
      <c r="F11130" s="1" t="s">
        <v>4032</v>
      </c>
      <c r="I11130" s="24">
        <f t="shared" ref="I11130" si="2255">SUBTOTAL(9,I11118:I11129)</f>
        <v>2559.2848831028732</v>
      </c>
    </row>
    <row r="11131" spans="1:9" hidden="1" outlineLevel="3" x14ac:dyDescent="0.25">
      <c r="A11131" t="s">
        <v>141</v>
      </c>
      <c r="B11131" t="str">
        <f>VLOOKUP(A11131,'AGENCY CODES'!$C$4:$F$139,3,FALSE)</f>
        <v>DEPARTMENT OF WEIGHTS AND MEASURES</v>
      </c>
      <c r="C11131" s="8" t="s">
        <v>1</v>
      </c>
      <c r="D11131" s="8" t="str">
        <f t="shared" si="2248"/>
        <v>WMA2285</v>
      </c>
      <c r="E11131">
        <v>2285</v>
      </c>
      <c r="F11131" t="str">
        <f>VLOOKUP(D11131,'Fund List'!$A$2:$F$1324,6,FALSE)</f>
        <v>MOTOR VEHICLE LIABILITY INS ENFORCEMENT</v>
      </c>
      <c r="G11131" s="3">
        <v>22</v>
      </c>
      <c r="I11131" s="24">
        <f t="shared" ref="I11131:I11140" si="2256">$G11131/$G$10*I$5</f>
        <v>23.757074864246082</v>
      </c>
    </row>
    <row r="11132" spans="1:9" hidden="1" outlineLevel="3" x14ac:dyDescent="0.25">
      <c r="A11132" t="s">
        <v>141</v>
      </c>
      <c r="B11132" t="str">
        <f>VLOOKUP(A11132,'AGENCY CODES'!$C$4:$F$139,3,FALSE)</f>
        <v>DEPARTMENT OF WEIGHTS AND MEASURES</v>
      </c>
      <c r="C11132" s="8" t="s">
        <v>4</v>
      </c>
      <c r="D11132" s="8" t="str">
        <f t="shared" si="2248"/>
        <v>WMA2285</v>
      </c>
      <c r="E11132">
        <v>2285</v>
      </c>
      <c r="F11132" t="str">
        <f>VLOOKUP(D11132,'Fund List'!$A$2:$F$1324,6,FALSE)</f>
        <v>MOTOR VEHICLE LIABILITY INS ENFORCEMENT</v>
      </c>
      <c r="G11132" s="3">
        <v>23</v>
      </c>
      <c r="I11132" s="24">
        <f t="shared" si="2256"/>
        <v>24.836941903529993</v>
      </c>
    </row>
    <row r="11133" spans="1:9" hidden="1" outlineLevel="3" x14ac:dyDescent="0.25">
      <c r="A11133" t="s">
        <v>141</v>
      </c>
      <c r="B11133" t="str">
        <f>VLOOKUP(A11133,'AGENCY CODES'!$C$4:$F$139,3,FALSE)</f>
        <v>DEPARTMENT OF WEIGHTS AND MEASURES</v>
      </c>
      <c r="C11133" s="8" t="s">
        <v>5</v>
      </c>
      <c r="D11133" s="8" t="str">
        <f t="shared" si="2248"/>
        <v>WMA2285</v>
      </c>
      <c r="E11133">
        <v>2285</v>
      </c>
      <c r="F11133" t="str">
        <f>VLOOKUP(D11133,'Fund List'!$A$2:$F$1324,6,FALSE)</f>
        <v>MOTOR VEHICLE LIABILITY INS ENFORCEMENT</v>
      </c>
      <c r="G11133" s="3">
        <v>5</v>
      </c>
      <c r="I11133" s="24">
        <f t="shared" si="2256"/>
        <v>5.3993351964195639</v>
      </c>
    </row>
    <row r="11134" spans="1:9" hidden="1" outlineLevel="3" x14ac:dyDescent="0.25">
      <c r="A11134" t="s">
        <v>141</v>
      </c>
      <c r="B11134" t="str">
        <f>VLOOKUP(A11134,'AGENCY CODES'!$C$4:$F$139,3,FALSE)</f>
        <v>DEPARTMENT OF WEIGHTS AND MEASURES</v>
      </c>
      <c r="C11134" s="8" t="s">
        <v>7</v>
      </c>
      <c r="D11134" s="8" t="str">
        <f t="shared" si="2248"/>
        <v>WMA2285</v>
      </c>
      <c r="E11134">
        <v>2285</v>
      </c>
      <c r="F11134" t="str">
        <f>VLOOKUP(D11134,'Fund List'!$A$2:$F$1324,6,FALSE)</f>
        <v>MOTOR VEHICLE LIABILITY INS ENFORCEMENT</v>
      </c>
      <c r="G11134" s="3">
        <v>30</v>
      </c>
      <c r="I11134" s="24">
        <f t="shared" si="2256"/>
        <v>32.396011178517384</v>
      </c>
    </row>
    <row r="11135" spans="1:9" hidden="1" outlineLevel="3" x14ac:dyDescent="0.25">
      <c r="A11135" t="s">
        <v>141</v>
      </c>
      <c r="B11135" t="str">
        <f>VLOOKUP(A11135,'AGENCY CODES'!$C$4:$F$139,3,FALSE)</f>
        <v>DEPARTMENT OF WEIGHTS AND MEASURES</v>
      </c>
      <c r="C11135" s="8" t="s">
        <v>10</v>
      </c>
      <c r="D11135" s="8" t="str">
        <f t="shared" si="2248"/>
        <v>WMA2285</v>
      </c>
      <c r="E11135">
        <v>2285</v>
      </c>
      <c r="F11135" t="str">
        <f>VLOOKUP(D11135,'Fund List'!$A$2:$F$1324,6,FALSE)</f>
        <v>MOTOR VEHICLE LIABILITY INS ENFORCEMENT</v>
      </c>
      <c r="G11135" s="3">
        <v>71</v>
      </c>
      <c r="I11135" s="24">
        <f t="shared" si="2256"/>
        <v>76.670559789157807</v>
      </c>
    </row>
    <row r="11136" spans="1:9" hidden="1" outlineLevel="3" x14ac:dyDescent="0.25">
      <c r="A11136" t="s">
        <v>141</v>
      </c>
      <c r="B11136" t="str">
        <f>VLOOKUP(A11136,'AGENCY CODES'!$C$4:$F$139,3,FALSE)</f>
        <v>DEPARTMENT OF WEIGHTS AND MEASURES</v>
      </c>
      <c r="C11136" s="8" t="s">
        <v>11</v>
      </c>
      <c r="D11136" s="8" t="str">
        <f t="shared" si="2248"/>
        <v>WMA2285</v>
      </c>
      <c r="E11136">
        <v>2285</v>
      </c>
      <c r="F11136" t="str">
        <f>VLOOKUP(D11136,'Fund List'!$A$2:$F$1324,6,FALSE)</f>
        <v>MOTOR VEHICLE LIABILITY INS ENFORCEMENT</v>
      </c>
      <c r="G11136" s="3">
        <v>156</v>
      </c>
      <c r="I11136" s="24">
        <f t="shared" si="2256"/>
        <v>168.4592581282904</v>
      </c>
    </row>
    <row r="11137" spans="1:9" hidden="1" outlineLevel="3" x14ac:dyDescent="0.25">
      <c r="A11137" t="s">
        <v>141</v>
      </c>
      <c r="B11137" t="str">
        <f>VLOOKUP(A11137,'AGENCY CODES'!$C$4:$F$139,3,FALSE)</f>
        <v>DEPARTMENT OF WEIGHTS AND MEASURES</v>
      </c>
      <c r="C11137" s="8" t="s">
        <v>12</v>
      </c>
      <c r="D11137" s="8" t="str">
        <f t="shared" si="2248"/>
        <v>WMA2285</v>
      </c>
      <c r="E11137">
        <v>2285</v>
      </c>
      <c r="F11137" t="str">
        <f>VLOOKUP(D11137,'Fund List'!$A$2:$F$1324,6,FALSE)</f>
        <v>MOTOR VEHICLE LIABILITY INS ENFORCEMENT</v>
      </c>
      <c r="G11137" s="3">
        <v>6</v>
      </c>
      <c r="I11137" s="24">
        <f t="shared" si="2256"/>
        <v>6.4792022357034762</v>
      </c>
    </row>
    <row r="11138" spans="1:9" hidden="1" outlineLevel="3" x14ac:dyDescent="0.25">
      <c r="A11138" t="s">
        <v>141</v>
      </c>
      <c r="B11138" t="str">
        <f>VLOOKUP(A11138,'AGENCY CODES'!$C$4:$F$139,3,FALSE)</f>
        <v>DEPARTMENT OF WEIGHTS AND MEASURES</v>
      </c>
      <c r="C11138" s="8">
        <v>1</v>
      </c>
      <c r="D11138" s="8" t="str">
        <f t="shared" si="2248"/>
        <v>WMA2285</v>
      </c>
      <c r="E11138">
        <v>2285</v>
      </c>
      <c r="F11138" t="str">
        <f>VLOOKUP(D11138,'Fund List'!$A$2:$F$1324,6,FALSE)</f>
        <v>MOTOR VEHICLE LIABILITY INS ENFORCEMENT</v>
      </c>
      <c r="G11138" s="3">
        <v>2</v>
      </c>
      <c r="I11138" s="24">
        <f t="shared" si="2256"/>
        <v>2.1597340785678254</v>
      </c>
    </row>
    <row r="11139" spans="1:9" hidden="1" outlineLevel="3" x14ac:dyDescent="0.25">
      <c r="A11139" t="s">
        <v>141</v>
      </c>
      <c r="B11139" t="str">
        <f>VLOOKUP(A11139,'AGENCY CODES'!$C$4:$F$139,3,FALSE)</f>
        <v>DEPARTMENT OF WEIGHTS AND MEASURES</v>
      </c>
      <c r="C11139" s="8">
        <v>2</v>
      </c>
      <c r="D11139" s="8" t="str">
        <f t="shared" si="2248"/>
        <v>WMA2285</v>
      </c>
      <c r="E11139">
        <v>2285</v>
      </c>
      <c r="F11139" t="str">
        <f>VLOOKUP(D11139,'Fund List'!$A$2:$F$1324,6,FALSE)</f>
        <v>MOTOR VEHICLE LIABILITY INS ENFORCEMENT</v>
      </c>
      <c r="G11139" s="3">
        <v>154</v>
      </c>
      <c r="I11139" s="24">
        <f t="shared" si="2256"/>
        <v>166.29952404972258</v>
      </c>
    </row>
    <row r="11140" spans="1:9" hidden="1" outlineLevel="3" x14ac:dyDescent="0.25">
      <c r="A11140" t="s">
        <v>141</v>
      </c>
      <c r="B11140" t="str">
        <f>VLOOKUP(A11140,'AGENCY CODES'!$C$4:$F$139,3,FALSE)</f>
        <v>DEPARTMENT OF WEIGHTS AND MEASURES</v>
      </c>
      <c r="C11140" s="8">
        <v>8</v>
      </c>
      <c r="D11140" s="8" t="str">
        <f t="shared" si="2248"/>
        <v>WMA2285</v>
      </c>
      <c r="E11140">
        <v>2285</v>
      </c>
      <c r="F11140" t="str">
        <f>VLOOKUP(D11140,'Fund List'!$A$2:$F$1324,6,FALSE)</f>
        <v>MOTOR VEHICLE LIABILITY INS ENFORCEMENT</v>
      </c>
      <c r="G11140" s="3">
        <v>427</v>
      </c>
      <c r="I11140" s="24">
        <f t="shared" si="2256"/>
        <v>461.10322577423079</v>
      </c>
    </row>
    <row r="11141" spans="1:9" outlineLevel="2" collapsed="1" x14ac:dyDescent="0.25">
      <c r="F11141" s="1" t="s">
        <v>4852</v>
      </c>
      <c r="I11141" s="24">
        <f t="shared" ref="I11141" si="2257">SUBTOTAL(9,I11131:I11140)</f>
        <v>967.56086719838595</v>
      </c>
    </row>
    <row r="11142" spans="1:9" outlineLevel="1" x14ac:dyDescent="0.25">
      <c r="B11142" s="1" t="s">
        <v>4006</v>
      </c>
      <c r="I11142" s="24">
        <f t="shared" ref="I11142" si="2258">SUBTOTAL(9,I11102:I11140)</f>
        <v>6089.3702345219854</v>
      </c>
    </row>
    <row r="11143" spans="1:9" hidden="1" outlineLevel="3" x14ac:dyDescent="0.25">
      <c r="A11143" t="s">
        <v>142</v>
      </c>
      <c r="B11143" t="str">
        <f>VLOOKUP(A11143,'AGENCY CODES'!$C$4:$F$139,3,FALSE)</f>
        <v>RETIREE ACCUMULATED SICK LEAVE</v>
      </c>
      <c r="C11143" s="8" t="s">
        <v>1</v>
      </c>
      <c r="D11143" s="8" t="str">
        <f t="shared" si="2248"/>
        <v>YYA3200</v>
      </c>
      <c r="E11143">
        <v>3200</v>
      </c>
      <c r="F11143" t="str">
        <f>VLOOKUP(D11143,'Fund List'!$A$2:$F$1324,6,FALSE)</f>
        <v>RETIREE ACCUMULATED SICK LEAVE FUND</v>
      </c>
      <c r="G11143" s="3">
        <v>2</v>
      </c>
      <c r="I11143" s="24">
        <f t="shared" ref="I11143:I11150" si="2259">$G11143/$G$10*I$5</f>
        <v>2.1597340785678254</v>
      </c>
    </row>
    <row r="11144" spans="1:9" hidden="1" outlineLevel="3" x14ac:dyDescent="0.25">
      <c r="A11144" t="s">
        <v>142</v>
      </c>
      <c r="B11144" t="str">
        <f>VLOOKUP(A11144,'AGENCY CODES'!$C$4:$F$139,3,FALSE)</f>
        <v>RETIREE ACCUMULATED SICK LEAVE</v>
      </c>
      <c r="C11144" s="8" t="s">
        <v>3</v>
      </c>
      <c r="D11144" s="8" t="str">
        <f t="shared" si="2248"/>
        <v>YYA3200</v>
      </c>
      <c r="E11144">
        <v>3200</v>
      </c>
      <c r="F11144" t="str">
        <f>VLOOKUP(D11144,'Fund List'!$A$2:$F$1324,6,FALSE)</f>
        <v>RETIREE ACCUMULATED SICK LEAVE FUND</v>
      </c>
      <c r="G11144" s="3">
        <v>105</v>
      </c>
      <c r="I11144" s="24">
        <f t="shared" si="2259"/>
        <v>113.38603912481085</v>
      </c>
    </row>
    <row r="11145" spans="1:9" hidden="1" outlineLevel="3" x14ac:dyDescent="0.25">
      <c r="A11145" t="s">
        <v>142</v>
      </c>
      <c r="B11145" t="str">
        <f>VLOOKUP(A11145,'AGENCY CODES'!$C$4:$F$139,3,FALSE)</f>
        <v>RETIREE ACCUMULATED SICK LEAVE</v>
      </c>
      <c r="C11145" s="8" t="s">
        <v>5</v>
      </c>
      <c r="D11145" s="8" t="str">
        <f t="shared" si="2248"/>
        <v>YYA3200</v>
      </c>
      <c r="E11145">
        <v>3200</v>
      </c>
      <c r="F11145" t="str">
        <f>VLOOKUP(D11145,'Fund List'!$A$2:$F$1324,6,FALSE)</f>
        <v>RETIREE ACCUMULATED SICK LEAVE FUND</v>
      </c>
      <c r="G11145" s="3">
        <v>1</v>
      </c>
      <c r="I11145" s="24">
        <f t="shared" si="2259"/>
        <v>1.0798670392839127</v>
      </c>
    </row>
    <row r="11146" spans="1:9" hidden="1" outlineLevel="3" x14ac:dyDescent="0.25">
      <c r="A11146" t="s">
        <v>142</v>
      </c>
      <c r="B11146" t="str">
        <f>VLOOKUP(A11146,'AGENCY CODES'!$C$4:$F$139,3,FALSE)</f>
        <v>RETIREE ACCUMULATED SICK LEAVE</v>
      </c>
      <c r="C11146" s="8" t="s">
        <v>6</v>
      </c>
      <c r="D11146" s="8" t="str">
        <f t="shared" si="2248"/>
        <v>YYA3200</v>
      </c>
      <c r="E11146">
        <v>3200</v>
      </c>
      <c r="F11146" t="str">
        <f>VLOOKUP(D11146,'Fund List'!$A$2:$F$1324,6,FALSE)</f>
        <v>RETIREE ACCUMULATED SICK LEAVE FUND</v>
      </c>
      <c r="G11146" s="3">
        <v>16</v>
      </c>
      <c r="I11146" s="24">
        <f t="shared" si="2259"/>
        <v>17.277872628542603</v>
      </c>
    </row>
    <row r="11147" spans="1:9" hidden="1" outlineLevel="3" x14ac:dyDescent="0.25">
      <c r="A11147" t="s">
        <v>142</v>
      </c>
      <c r="B11147" t="str">
        <f>VLOOKUP(A11147,'AGENCY CODES'!$C$4:$F$139,3,FALSE)</f>
        <v>RETIREE ACCUMULATED SICK LEAVE</v>
      </c>
      <c r="C11147" s="8" t="s">
        <v>7</v>
      </c>
      <c r="D11147" s="8" t="str">
        <f t="shared" si="2248"/>
        <v>YYA3200</v>
      </c>
      <c r="E11147">
        <v>3200</v>
      </c>
      <c r="F11147" t="str">
        <f>VLOOKUP(D11147,'Fund List'!$A$2:$F$1324,6,FALSE)</f>
        <v>RETIREE ACCUMULATED SICK LEAVE FUND</v>
      </c>
      <c r="G11147" s="3">
        <v>371</v>
      </c>
      <c r="I11147" s="24">
        <f t="shared" si="2259"/>
        <v>400.63067157433164</v>
      </c>
    </row>
    <row r="11148" spans="1:9" hidden="1" outlineLevel="3" x14ac:dyDescent="0.25">
      <c r="A11148" t="s">
        <v>142</v>
      </c>
      <c r="B11148" t="str">
        <f>VLOOKUP(A11148,'AGENCY CODES'!$C$4:$F$139,3,FALSE)</f>
        <v>RETIREE ACCUMULATED SICK LEAVE</v>
      </c>
      <c r="C11148" s="8" t="s">
        <v>8</v>
      </c>
      <c r="D11148" s="8" t="str">
        <f t="shared" si="2248"/>
        <v>YYA3200</v>
      </c>
      <c r="E11148">
        <v>3200</v>
      </c>
      <c r="F11148" t="str">
        <f>VLOOKUP(D11148,'Fund List'!$A$2:$F$1324,6,FALSE)</f>
        <v>RETIREE ACCUMULATED SICK LEAVE FUND</v>
      </c>
      <c r="G11148" s="3">
        <v>17</v>
      </c>
      <c r="I11148" s="24">
        <f t="shared" si="2259"/>
        <v>18.357739667826518</v>
      </c>
    </row>
    <row r="11149" spans="1:9" hidden="1" outlineLevel="3" x14ac:dyDescent="0.25">
      <c r="A11149" t="s">
        <v>142</v>
      </c>
      <c r="B11149" t="str">
        <f>VLOOKUP(A11149,'AGENCY CODES'!$C$4:$F$139,3,FALSE)</f>
        <v>RETIREE ACCUMULATED SICK LEAVE</v>
      </c>
      <c r="C11149" s="8" t="s">
        <v>12</v>
      </c>
      <c r="D11149" s="8" t="str">
        <f t="shared" si="2248"/>
        <v>YYA3200</v>
      </c>
      <c r="E11149">
        <v>3200</v>
      </c>
      <c r="F11149" t="str">
        <f>VLOOKUP(D11149,'Fund List'!$A$2:$F$1324,6,FALSE)</f>
        <v>RETIREE ACCUMULATED SICK LEAVE FUND</v>
      </c>
      <c r="G11149" s="3">
        <v>4</v>
      </c>
      <c r="I11149" s="24">
        <f t="shared" si="2259"/>
        <v>4.3194681571356508</v>
      </c>
    </row>
    <row r="11150" spans="1:9" hidden="1" outlineLevel="3" x14ac:dyDescent="0.25">
      <c r="A11150" t="s">
        <v>142</v>
      </c>
      <c r="B11150" t="str">
        <f>VLOOKUP(A11150,'AGENCY CODES'!$C$4:$F$139,3,FALSE)</f>
        <v>RETIREE ACCUMULATED SICK LEAVE</v>
      </c>
      <c r="C11150" s="8">
        <v>8</v>
      </c>
      <c r="D11150" s="8" t="str">
        <f t="shared" si="2248"/>
        <v>YYA3200</v>
      </c>
      <c r="E11150">
        <v>3200</v>
      </c>
      <c r="F11150" t="str">
        <f>VLOOKUP(D11150,'Fund List'!$A$2:$F$1324,6,FALSE)</f>
        <v>RETIREE ACCUMULATED SICK LEAVE FUND</v>
      </c>
      <c r="G11150" s="3">
        <v>569</v>
      </c>
      <c r="I11150" s="24">
        <f t="shared" si="2259"/>
        <v>614.44434535254641</v>
      </c>
    </row>
    <row r="11151" spans="1:9" outlineLevel="2" collapsed="1" x14ac:dyDescent="0.25">
      <c r="F11151" s="1" t="s">
        <v>4853</v>
      </c>
      <c r="I11151" s="24">
        <f t="shared" ref="I11151" si="2260">SUBTOTAL(9,I11143:I11150)</f>
        <v>1171.6557376230453</v>
      </c>
    </row>
    <row r="11152" spans="1:9" outlineLevel="1" x14ac:dyDescent="0.25">
      <c r="B11152" s="1" t="s">
        <v>4864</v>
      </c>
      <c r="I11152" s="24">
        <f t="shared" ref="I11152" si="2261">SUBTOTAL(9,I11143:I11150)</f>
        <v>1171.6557376230453</v>
      </c>
    </row>
    <row r="11153" spans="1:9" x14ac:dyDescent="0.25">
      <c r="B11153" s="1" t="s">
        <v>269</v>
      </c>
      <c r="I11153" s="24">
        <f t="shared" ref="I11153" si="2262">SUBTOTAL(9,I18:I11150)</f>
        <v>7567799.999999865</v>
      </c>
    </row>
    <row r="11154" spans="1:9" ht="15.75" outlineLevel="2" thickBot="1" x14ac:dyDescent="0.3">
      <c r="A11154" t="s">
        <v>269</v>
      </c>
      <c r="G11154" s="13">
        <f t="shared" ref="G11154:H11154" si="2263">SUM(G18:G11150)</f>
        <v>9273507</v>
      </c>
      <c r="H11154" s="13">
        <f t="shared" si="2263"/>
        <v>4530844</v>
      </c>
      <c r="I11154" s="25" t="s">
        <v>4870</v>
      </c>
    </row>
    <row r="11155" spans="1:9" ht="15.75" outlineLevel="1" thickTop="1" x14ac:dyDescent="0.25">
      <c r="A11155" s="1" t="s">
        <v>4867</v>
      </c>
      <c r="G11155" s="16"/>
      <c r="H11155" s="16"/>
      <c r="I11155" s="48">
        <f t="shared" ref="I11155" si="2264">SUBTOTAL(9,I11154:I11154)</f>
        <v>0</v>
      </c>
    </row>
    <row r="11156" spans="1:9" x14ac:dyDescent="0.25">
      <c r="A11156" t="s">
        <v>282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90"/>
  <sheetViews>
    <sheetView workbookViewId="0">
      <selection activeCell="L5889" sqref="L5889"/>
    </sheetView>
  </sheetViews>
  <sheetFormatPr defaultRowHeight="15" x14ac:dyDescent="0.25"/>
  <cols>
    <col min="1" max="1" width="7.42578125" bestFit="1" customWidth="1"/>
    <col min="2" max="2" width="32.28515625" customWidth="1"/>
    <col min="3" max="3" width="5.42578125" bestFit="1" customWidth="1"/>
    <col min="4" max="4" width="36.5703125" customWidth="1"/>
    <col min="7" max="7" width="8.5703125" bestFit="1" customWidth="1"/>
    <col min="9" max="9" width="5.85546875" bestFit="1" customWidth="1"/>
    <col min="11" max="11" width="10.7109375" customWidth="1"/>
    <col min="12" max="12" width="14.42578125" customWidth="1"/>
  </cols>
  <sheetData>
    <row r="1" spans="1:12" x14ac:dyDescent="0.25">
      <c r="A1" s="59" t="s">
        <v>271</v>
      </c>
      <c r="B1" s="10"/>
      <c r="C1" s="5"/>
      <c r="D1" s="5"/>
      <c r="E1" s="3"/>
      <c r="G1" s="11"/>
      <c r="H1" s="11"/>
      <c r="I1" s="11"/>
    </row>
    <row r="2" spans="1:12" x14ac:dyDescent="0.25">
      <c r="A2" s="59" t="s">
        <v>14437</v>
      </c>
      <c r="B2" s="10"/>
      <c r="C2" s="5"/>
      <c r="D2" s="5"/>
      <c r="E2" s="3"/>
      <c r="G2" s="11"/>
      <c r="H2" s="11"/>
      <c r="I2" s="11"/>
    </row>
    <row r="3" spans="1:12" x14ac:dyDescent="0.25">
      <c r="A3" s="59"/>
      <c r="B3" s="10"/>
      <c r="C3" s="5"/>
      <c r="D3" s="5"/>
      <c r="E3" s="3"/>
      <c r="G3" s="11"/>
      <c r="H3" s="11"/>
      <c r="I3" s="11"/>
    </row>
    <row r="4" spans="1:12" x14ac:dyDescent="0.25">
      <c r="A4" s="60"/>
      <c r="B4" s="9"/>
      <c r="C4" s="5"/>
      <c r="D4" s="5"/>
      <c r="E4" s="50"/>
      <c r="G4" s="50"/>
      <c r="H4" s="50"/>
      <c r="I4" s="57"/>
    </row>
    <row r="5" spans="1:12" x14ac:dyDescent="0.25">
      <c r="A5" s="61" t="s">
        <v>14438</v>
      </c>
      <c r="B5" s="9"/>
      <c r="C5" s="5"/>
      <c r="D5" s="63">
        <v>7567800</v>
      </c>
      <c r="E5" s="16"/>
      <c r="G5" s="51"/>
      <c r="H5" s="52"/>
      <c r="I5" s="58"/>
    </row>
    <row r="6" spans="1:12" x14ac:dyDescent="0.25">
      <c r="A6" t="s">
        <v>4871</v>
      </c>
      <c r="B6" s="3"/>
      <c r="C6" s="5"/>
      <c r="D6" s="64">
        <v>7008085</v>
      </c>
      <c r="G6" s="16"/>
      <c r="H6" s="58"/>
      <c r="I6" s="58"/>
    </row>
    <row r="7" spans="1:12" ht="15.75" thickBot="1" x14ac:dyDescent="0.3">
      <c r="A7" t="s">
        <v>14439</v>
      </c>
      <c r="B7" s="3"/>
      <c r="C7" s="5"/>
      <c r="D7" s="62">
        <f>D5/D6</f>
        <v>1.0798670392839127</v>
      </c>
      <c r="G7" s="16"/>
      <c r="H7" s="58"/>
      <c r="I7" s="48"/>
    </row>
    <row r="8" spans="1:12" ht="15.75" thickTop="1" x14ac:dyDescent="0.25">
      <c r="A8" s="3"/>
      <c r="B8" s="3"/>
      <c r="C8" s="5"/>
      <c r="D8" s="5"/>
      <c r="E8" s="3"/>
      <c r="G8" s="11"/>
      <c r="H8" s="11"/>
      <c r="I8" s="11"/>
    </row>
    <row r="10" spans="1:12" s="56" customFormat="1" ht="75" x14ac:dyDescent="0.25">
      <c r="A10" s="54" t="s">
        <v>4874</v>
      </c>
      <c r="B10" s="54" t="s">
        <v>4875</v>
      </c>
      <c r="C10" s="54" t="s">
        <v>270</v>
      </c>
      <c r="D10" s="54" t="s">
        <v>4876</v>
      </c>
      <c r="E10" s="54" t="s">
        <v>4877</v>
      </c>
      <c r="F10" s="54" t="s">
        <v>4878</v>
      </c>
      <c r="G10" s="54" t="s">
        <v>4879</v>
      </c>
      <c r="H10" s="54" t="s">
        <v>4880</v>
      </c>
      <c r="I10" s="54" t="s">
        <v>4881</v>
      </c>
      <c r="J10" s="54" t="s">
        <v>4882</v>
      </c>
      <c r="K10" s="55" t="s">
        <v>146</v>
      </c>
      <c r="L10" s="54" t="s">
        <v>14440</v>
      </c>
    </row>
    <row r="11" spans="1:12" x14ac:dyDescent="0.25">
      <c r="A11" t="s">
        <v>16</v>
      </c>
      <c r="B11" t="s">
        <v>4883</v>
      </c>
      <c r="C11" t="s">
        <v>718</v>
      </c>
      <c r="D11" t="s">
        <v>719</v>
      </c>
      <c r="E11" t="s">
        <v>4884</v>
      </c>
      <c r="F11" t="s">
        <v>4885</v>
      </c>
      <c r="G11" t="s">
        <v>4886</v>
      </c>
      <c r="H11" t="s">
        <v>4887</v>
      </c>
      <c r="I11" t="s">
        <v>4888</v>
      </c>
      <c r="J11" t="s">
        <v>4889</v>
      </c>
      <c r="K11" s="14">
        <v>2</v>
      </c>
      <c r="L11" s="24">
        <f>K11/$D$6*$D$5</f>
        <v>2.1597340785678254</v>
      </c>
    </row>
    <row r="12" spans="1:12" x14ac:dyDescent="0.25">
      <c r="A12" t="s">
        <v>16</v>
      </c>
      <c r="B12" t="s">
        <v>4883</v>
      </c>
      <c r="C12" t="s">
        <v>721</v>
      </c>
      <c r="D12" t="s">
        <v>722</v>
      </c>
      <c r="E12" t="s">
        <v>4884</v>
      </c>
      <c r="F12" t="s">
        <v>4885</v>
      </c>
      <c r="G12" t="s">
        <v>4886</v>
      </c>
      <c r="H12" t="s">
        <v>4887</v>
      </c>
      <c r="I12" t="s">
        <v>4888</v>
      </c>
      <c r="J12" t="s">
        <v>4889</v>
      </c>
      <c r="K12" s="14">
        <v>2</v>
      </c>
      <c r="L12" s="24">
        <f t="shared" ref="L12:L75" si="0">K12/$D$6*$D$5</f>
        <v>2.1597340785678254</v>
      </c>
    </row>
    <row r="13" spans="1:12" x14ac:dyDescent="0.25">
      <c r="A13" t="s">
        <v>16</v>
      </c>
      <c r="B13" t="s">
        <v>4883</v>
      </c>
      <c r="C13" t="s">
        <v>721</v>
      </c>
      <c r="D13" t="s">
        <v>722</v>
      </c>
      <c r="E13" t="s">
        <v>4884</v>
      </c>
      <c r="F13" t="s">
        <v>4885</v>
      </c>
      <c r="G13" t="s">
        <v>4890</v>
      </c>
      <c r="H13" t="s">
        <v>4891</v>
      </c>
      <c r="I13" t="s">
        <v>4888</v>
      </c>
      <c r="J13" t="s">
        <v>4889</v>
      </c>
      <c r="K13" s="14">
        <v>2</v>
      </c>
      <c r="L13" s="24">
        <f t="shared" si="0"/>
        <v>2.1597340785678254</v>
      </c>
    </row>
    <row r="14" spans="1:12" x14ac:dyDescent="0.25">
      <c r="A14" t="s">
        <v>16</v>
      </c>
      <c r="B14" t="s">
        <v>4883</v>
      </c>
      <c r="C14" t="s">
        <v>721</v>
      </c>
      <c r="D14" t="s">
        <v>722</v>
      </c>
      <c r="E14" t="s">
        <v>4892</v>
      </c>
      <c r="F14" t="s">
        <v>4893</v>
      </c>
      <c r="G14" t="s">
        <v>4894</v>
      </c>
      <c r="H14" t="s">
        <v>4893</v>
      </c>
      <c r="I14" t="s">
        <v>4888</v>
      </c>
      <c r="J14" t="s">
        <v>4889</v>
      </c>
      <c r="K14" s="14">
        <v>8</v>
      </c>
      <c r="L14" s="24">
        <f t="shared" si="0"/>
        <v>8.6389363142713016</v>
      </c>
    </row>
    <row r="15" spans="1:12" x14ac:dyDescent="0.25">
      <c r="A15" t="s">
        <v>16</v>
      </c>
      <c r="B15" t="s">
        <v>4883</v>
      </c>
      <c r="C15" t="s">
        <v>725</v>
      </c>
      <c r="D15" t="s">
        <v>287</v>
      </c>
      <c r="E15" t="s">
        <v>4895</v>
      </c>
      <c r="F15" t="s">
        <v>4896</v>
      </c>
      <c r="G15" t="s">
        <v>4886</v>
      </c>
      <c r="H15" t="s">
        <v>4896</v>
      </c>
      <c r="I15" t="s">
        <v>4894</v>
      </c>
      <c r="J15" t="s">
        <v>4897</v>
      </c>
      <c r="K15" s="14">
        <v>4</v>
      </c>
      <c r="L15" s="24">
        <f t="shared" si="0"/>
        <v>4.3194681571356508</v>
      </c>
    </row>
    <row r="16" spans="1:12" x14ac:dyDescent="0.25">
      <c r="A16" t="s">
        <v>16</v>
      </c>
      <c r="B16" t="s">
        <v>4883</v>
      </c>
      <c r="C16" t="s">
        <v>725</v>
      </c>
      <c r="D16" t="s">
        <v>287</v>
      </c>
      <c r="E16" t="s">
        <v>4898</v>
      </c>
      <c r="F16" t="s">
        <v>4899</v>
      </c>
      <c r="G16" t="s">
        <v>4890</v>
      </c>
      <c r="H16" t="s">
        <v>4899</v>
      </c>
      <c r="I16" t="s">
        <v>4890</v>
      </c>
      <c r="J16" t="s">
        <v>287</v>
      </c>
      <c r="K16" s="14">
        <v>37</v>
      </c>
      <c r="L16" s="24">
        <f t="shared" si="0"/>
        <v>39.955080453504777</v>
      </c>
    </row>
    <row r="17" spans="1:12" x14ac:dyDescent="0.25">
      <c r="A17" t="s">
        <v>16</v>
      </c>
      <c r="B17" t="s">
        <v>4883</v>
      </c>
      <c r="C17" t="s">
        <v>725</v>
      </c>
      <c r="D17" t="s">
        <v>287</v>
      </c>
      <c r="E17" t="s">
        <v>4900</v>
      </c>
      <c r="F17" t="s">
        <v>4901</v>
      </c>
      <c r="G17" t="s">
        <v>4886</v>
      </c>
      <c r="H17" t="s">
        <v>4901</v>
      </c>
      <c r="I17" t="s">
        <v>4890</v>
      </c>
      <c r="J17" t="s">
        <v>287</v>
      </c>
      <c r="K17" s="14">
        <v>26</v>
      </c>
      <c r="L17" s="24">
        <f t="shared" si="0"/>
        <v>28.076543021381731</v>
      </c>
    </row>
    <row r="18" spans="1:12" x14ac:dyDescent="0.25">
      <c r="A18" t="s">
        <v>16</v>
      </c>
      <c r="B18" t="s">
        <v>4883</v>
      </c>
      <c r="C18" t="s">
        <v>725</v>
      </c>
      <c r="D18" t="s">
        <v>287</v>
      </c>
      <c r="E18" t="s">
        <v>4902</v>
      </c>
      <c r="F18" t="s">
        <v>4901</v>
      </c>
      <c r="G18" t="s">
        <v>4886</v>
      </c>
      <c r="H18" t="s">
        <v>4901</v>
      </c>
      <c r="I18" t="s">
        <v>4890</v>
      </c>
      <c r="J18" t="s">
        <v>287</v>
      </c>
      <c r="K18" s="14">
        <v>40</v>
      </c>
      <c r="L18" s="24">
        <f t="shared" si="0"/>
        <v>43.194681571356512</v>
      </c>
    </row>
    <row r="19" spans="1:12" x14ac:dyDescent="0.25">
      <c r="A19" t="s">
        <v>16</v>
      </c>
      <c r="B19" t="s">
        <v>4883</v>
      </c>
      <c r="C19" t="s">
        <v>725</v>
      </c>
      <c r="D19" t="s">
        <v>287</v>
      </c>
      <c r="E19" t="s">
        <v>4903</v>
      </c>
      <c r="F19" t="s">
        <v>4901</v>
      </c>
      <c r="G19" t="s">
        <v>4886</v>
      </c>
      <c r="H19" t="s">
        <v>4901</v>
      </c>
      <c r="I19" t="s">
        <v>4890</v>
      </c>
      <c r="J19" t="s">
        <v>287</v>
      </c>
      <c r="K19" s="14">
        <v>1045</v>
      </c>
      <c r="L19" s="24">
        <f t="shared" si="0"/>
        <v>1128.461056051689</v>
      </c>
    </row>
    <row r="20" spans="1:12" x14ac:dyDescent="0.25">
      <c r="A20" t="s">
        <v>16</v>
      </c>
      <c r="B20" t="s">
        <v>4883</v>
      </c>
      <c r="C20" t="s">
        <v>725</v>
      </c>
      <c r="D20" t="s">
        <v>287</v>
      </c>
      <c r="E20" t="s">
        <v>4904</v>
      </c>
      <c r="F20" t="s">
        <v>4901</v>
      </c>
      <c r="G20" t="s">
        <v>4886</v>
      </c>
      <c r="H20" t="s">
        <v>4901</v>
      </c>
      <c r="I20" t="s">
        <v>4890</v>
      </c>
      <c r="J20" t="s">
        <v>287</v>
      </c>
      <c r="K20" s="14">
        <v>2434</v>
      </c>
      <c r="L20" s="24">
        <f t="shared" si="0"/>
        <v>2628.3963736170435</v>
      </c>
    </row>
    <row r="21" spans="1:12" x14ac:dyDescent="0.25">
      <c r="A21" t="s">
        <v>16</v>
      </c>
      <c r="B21" t="s">
        <v>4883</v>
      </c>
      <c r="C21" t="s">
        <v>725</v>
      </c>
      <c r="D21" t="s">
        <v>287</v>
      </c>
      <c r="E21" t="s">
        <v>4905</v>
      </c>
      <c r="F21" t="s">
        <v>4906</v>
      </c>
      <c r="G21" t="s">
        <v>4907</v>
      </c>
      <c r="H21" t="s">
        <v>4906</v>
      </c>
      <c r="I21" t="s">
        <v>4894</v>
      </c>
      <c r="J21" t="s">
        <v>4897</v>
      </c>
      <c r="K21" s="14">
        <v>4</v>
      </c>
      <c r="L21" s="24">
        <f t="shared" si="0"/>
        <v>4.3194681571356508</v>
      </c>
    </row>
    <row r="22" spans="1:12" x14ac:dyDescent="0.25">
      <c r="A22" t="s">
        <v>16</v>
      </c>
      <c r="B22" t="s">
        <v>4883</v>
      </c>
      <c r="C22" t="s">
        <v>725</v>
      </c>
      <c r="D22" t="s">
        <v>287</v>
      </c>
      <c r="E22" t="s">
        <v>4908</v>
      </c>
      <c r="F22" t="s">
        <v>4909</v>
      </c>
      <c r="G22" t="s">
        <v>4907</v>
      </c>
      <c r="H22" t="s">
        <v>4909</v>
      </c>
      <c r="I22" t="s">
        <v>4894</v>
      </c>
      <c r="J22" t="s">
        <v>4897</v>
      </c>
      <c r="K22" s="14">
        <v>8</v>
      </c>
      <c r="L22" s="24">
        <f t="shared" si="0"/>
        <v>8.6389363142713016</v>
      </c>
    </row>
    <row r="23" spans="1:12" x14ac:dyDescent="0.25">
      <c r="A23" t="s">
        <v>16</v>
      </c>
      <c r="B23" t="s">
        <v>4883</v>
      </c>
      <c r="C23" t="s">
        <v>725</v>
      </c>
      <c r="D23" t="s">
        <v>287</v>
      </c>
      <c r="E23" t="s">
        <v>4910</v>
      </c>
      <c r="F23" t="s">
        <v>4911</v>
      </c>
      <c r="G23" t="s">
        <v>4907</v>
      </c>
      <c r="H23" t="s">
        <v>4911</v>
      </c>
      <c r="I23" t="s">
        <v>4894</v>
      </c>
      <c r="J23" t="s">
        <v>4897</v>
      </c>
      <c r="K23" s="14">
        <v>310</v>
      </c>
      <c r="L23" s="24">
        <f t="shared" si="0"/>
        <v>334.75878217801301</v>
      </c>
    </row>
    <row r="24" spans="1:12" x14ac:dyDescent="0.25">
      <c r="A24" t="s">
        <v>16</v>
      </c>
      <c r="B24" t="s">
        <v>4883</v>
      </c>
      <c r="C24" t="s">
        <v>725</v>
      </c>
      <c r="D24" t="s">
        <v>287</v>
      </c>
      <c r="E24" t="s">
        <v>4912</v>
      </c>
      <c r="F24" t="s">
        <v>4913</v>
      </c>
      <c r="G24" t="s">
        <v>4914</v>
      </c>
      <c r="H24" t="s">
        <v>4913</v>
      </c>
      <c r="I24" t="s">
        <v>4894</v>
      </c>
      <c r="J24" t="s">
        <v>4897</v>
      </c>
      <c r="K24" s="14">
        <v>340</v>
      </c>
      <c r="L24" s="24">
        <f t="shared" si="0"/>
        <v>367.15479335653038</v>
      </c>
    </row>
    <row r="25" spans="1:12" x14ac:dyDescent="0.25">
      <c r="A25" t="s">
        <v>16</v>
      </c>
      <c r="B25" t="s">
        <v>4883</v>
      </c>
      <c r="C25" t="s">
        <v>725</v>
      </c>
      <c r="D25" t="s">
        <v>287</v>
      </c>
      <c r="E25" t="s">
        <v>4915</v>
      </c>
      <c r="F25" t="s">
        <v>4916</v>
      </c>
      <c r="G25" t="s">
        <v>4907</v>
      </c>
      <c r="H25" t="s">
        <v>4917</v>
      </c>
      <c r="I25" t="s">
        <v>4894</v>
      </c>
      <c r="J25" t="s">
        <v>4897</v>
      </c>
      <c r="K25" s="14">
        <v>2</v>
      </c>
      <c r="L25" s="24">
        <f t="shared" si="0"/>
        <v>2.1597340785678254</v>
      </c>
    </row>
    <row r="26" spans="1:12" x14ac:dyDescent="0.25">
      <c r="A26" t="s">
        <v>16</v>
      </c>
      <c r="B26" t="s">
        <v>4883</v>
      </c>
      <c r="C26" t="s">
        <v>725</v>
      </c>
      <c r="D26" t="s">
        <v>287</v>
      </c>
      <c r="E26" t="s">
        <v>4915</v>
      </c>
      <c r="F26" t="s">
        <v>4916</v>
      </c>
      <c r="G26" t="s">
        <v>4918</v>
      </c>
      <c r="H26" t="s">
        <v>4919</v>
      </c>
      <c r="I26" t="s">
        <v>4894</v>
      </c>
      <c r="J26" t="s">
        <v>4897</v>
      </c>
      <c r="K26" s="14">
        <v>2</v>
      </c>
      <c r="L26" s="24">
        <f t="shared" si="0"/>
        <v>2.1597340785678254</v>
      </c>
    </row>
    <row r="27" spans="1:12" x14ac:dyDescent="0.25">
      <c r="A27" t="s">
        <v>16</v>
      </c>
      <c r="B27" t="s">
        <v>4883</v>
      </c>
      <c r="C27" t="s">
        <v>725</v>
      </c>
      <c r="D27" t="s">
        <v>287</v>
      </c>
      <c r="E27" t="s">
        <v>4915</v>
      </c>
      <c r="F27" t="s">
        <v>4916</v>
      </c>
      <c r="G27" t="s">
        <v>4914</v>
      </c>
      <c r="H27" t="s">
        <v>4920</v>
      </c>
      <c r="I27" t="s">
        <v>4894</v>
      </c>
      <c r="J27" t="s">
        <v>4897</v>
      </c>
      <c r="K27" s="14">
        <v>390</v>
      </c>
      <c r="L27" s="24">
        <f t="shared" si="0"/>
        <v>421.14814532072603</v>
      </c>
    </row>
    <row r="28" spans="1:12" x14ac:dyDescent="0.25">
      <c r="A28" t="s">
        <v>16</v>
      </c>
      <c r="B28" t="s">
        <v>4883</v>
      </c>
      <c r="C28" t="s">
        <v>725</v>
      </c>
      <c r="D28" t="s">
        <v>287</v>
      </c>
      <c r="E28" t="s">
        <v>4921</v>
      </c>
      <c r="F28" t="s">
        <v>4922</v>
      </c>
      <c r="G28" t="s">
        <v>4918</v>
      </c>
      <c r="H28" t="s">
        <v>4923</v>
      </c>
      <c r="I28" t="s">
        <v>4894</v>
      </c>
      <c r="J28" t="s">
        <v>4897</v>
      </c>
      <c r="K28" s="14">
        <v>4</v>
      </c>
      <c r="L28" s="24">
        <f t="shared" si="0"/>
        <v>4.3194681571356508</v>
      </c>
    </row>
    <row r="29" spans="1:12" x14ac:dyDescent="0.25">
      <c r="A29" t="s">
        <v>16</v>
      </c>
      <c r="B29" t="s">
        <v>4883</v>
      </c>
      <c r="C29" t="s">
        <v>725</v>
      </c>
      <c r="D29" t="s">
        <v>287</v>
      </c>
      <c r="E29" t="s">
        <v>4921</v>
      </c>
      <c r="F29" t="s">
        <v>4922</v>
      </c>
      <c r="G29" t="s">
        <v>4914</v>
      </c>
      <c r="H29" t="s">
        <v>4924</v>
      </c>
      <c r="I29" t="s">
        <v>4894</v>
      </c>
      <c r="J29" t="s">
        <v>4897</v>
      </c>
      <c r="K29" s="14">
        <v>506</v>
      </c>
      <c r="L29" s="24">
        <f t="shared" si="0"/>
        <v>546.41272187765992</v>
      </c>
    </row>
    <row r="30" spans="1:12" x14ac:dyDescent="0.25">
      <c r="A30" t="s">
        <v>16</v>
      </c>
      <c r="B30" t="s">
        <v>4883</v>
      </c>
      <c r="C30" t="s">
        <v>725</v>
      </c>
      <c r="D30" t="s">
        <v>287</v>
      </c>
      <c r="E30" t="s">
        <v>4925</v>
      </c>
      <c r="F30" t="s">
        <v>4926</v>
      </c>
      <c r="G30" t="s">
        <v>4927</v>
      </c>
      <c r="H30" t="s">
        <v>4928</v>
      </c>
      <c r="I30" t="s">
        <v>4888</v>
      </c>
      <c r="J30" t="s">
        <v>4889</v>
      </c>
      <c r="K30" s="14">
        <v>2</v>
      </c>
      <c r="L30" s="24">
        <f t="shared" si="0"/>
        <v>2.1597340785678254</v>
      </c>
    </row>
    <row r="31" spans="1:12" x14ac:dyDescent="0.25">
      <c r="A31" t="s">
        <v>16</v>
      </c>
      <c r="B31" t="s">
        <v>4883</v>
      </c>
      <c r="C31" t="s">
        <v>713</v>
      </c>
      <c r="D31" t="s">
        <v>728</v>
      </c>
      <c r="E31" t="s">
        <v>4929</v>
      </c>
      <c r="F31" t="s">
        <v>4930</v>
      </c>
      <c r="G31" t="s">
        <v>4886</v>
      </c>
      <c r="H31" t="s">
        <v>4931</v>
      </c>
      <c r="I31" t="s">
        <v>4894</v>
      </c>
      <c r="J31" t="s">
        <v>4897</v>
      </c>
      <c r="K31" s="14">
        <v>7</v>
      </c>
      <c r="L31" s="24">
        <f t="shared" si="0"/>
        <v>7.5590692749873885</v>
      </c>
    </row>
    <row r="32" spans="1:12" x14ac:dyDescent="0.25">
      <c r="A32" t="s">
        <v>16</v>
      </c>
      <c r="B32" t="s">
        <v>4883</v>
      </c>
      <c r="C32" t="s">
        <v>713</v>
      </c>
      <c r="D32" t="s">
        <v>728</v>
      </c>
      <c r="E32" t="s">
        <v>4932</v>
      </c>
      <c r="F32" t="s">
        <v>4933</v>
      </c>
      <c r="G32" t="s">
        <v>4886</v>
      </c>
      <c r="H32" t="s">
        <v>4933</v>
      </c>
      <c r="I32" t="s">
        <v>4894</v>
      </c>
      <c r="J32" t="s">
        <v>4897</v>
      </c>
      <c r="K32" s="14">
        <v>6</v>
      </c>
      <c r="L32" s="24">
        <f t="shared" si="0"/>
        <v>6.4792022357034762</v>
      </c>
    </row>
    <row r="33" spans="1:12" x14ac:dyDescent="0.25">
      <c r="A33" t="s">
        <v>16</v>
      </c>
      <c r="B33" t="s">
        <v>4883</v>
      </c>
      <c r="C33" t="s">
        <v>713</v>
      </c>
      <c r="D33" t="s">
        <v>728</v>
      </c>
      <c r="E33" t="s">
        <v>4934</v>
      </c>
      <c r="F33" t="s">
        <v>4935</v>
      </c>
      <c r="G33" t="s">
        <v>4886</v>
      </c>
      <c r="H33" t="s">
        <v>4936</v>
      </c>
      <c r="I33" t="s">
        <v>4894</v>
      </c>
      <c r="J33" t="s">
        <v>4897</v>
      </c>
      <c r="K33" s="14">
        <v>47</v>
      </c>
      <c r="L33" s="24">
        <f t="shared" si="0"/>
        <v>50.753750846343905</v>
      </c>
    </row>
    <row r="34" spans="1:12" x14ac:dyDescent="0.25">
      <c r="A34" t="s">
        <v>16</v>
      </c>
      <c r="B34" t="s">
        <v>4883</v>
      </c>
      <c r="C34" t="s">
        <v>713</v>
      </c>
      <c r="D34" t="s">
        <v>728</v>
      </c>
      <c r="E34" t="s">
        <v>4937</v>
      </c>
      <c r="F34" t="s">
        <v>4938</v>
      </c>
      <c r="G34" t="s">
        <v>4886</v>
      </c>
      <c r="H34" t="s">
        <v>4939</v>
      </c>
      <c r="I34" t="s">
        <v>4894</v>
      </c>
      <c r="J34" t="s">
        <v>4897</v>
      </c>
      <c r="K34" s="14">
        <v>3</v>
      </c>
      <c r="L34" s="24">
        <f t="shared" si="0"/>
        <v>3.2396011178517381</v>
      </c>
    </row>
    <row r="35" spans="1:12" x14ac:dyDescent="0.25">
      <c r="A35" t="s">
        <v>16</v>
      </c>
      <c r="B35" t="s">
        <v>4883</v>
      </c>
      <c r="C35" t="s">
        <v>713</v>
      </c>
      <c r="D35" t="s">
        <v>728</v>
      </c>
      <c r="E35" t="s">
        <v>4940</v>
      </c>
      <c r="F35" t="s">
        <v>4941</v>
      </c>
      <c r="G35" t="s">
        <v>4886</v>
      </c>
      <c r="H35" t="s">
        <v>4942</v>
      </c>
      <c r="I35" t="s">
        <v>4894</v>
      </c>
      <c r="J35" t="s">
        <v>4897</v>
      </c>
      <c r="K35" s="14">
        <v>8</v>
      </c>
      <c r="L35" s="24">
        <f t="shared" si="0"/>
        <v>8.6389363142713016</v>
      </c>
    </row>
    <row r="36" spans="1:12" x14ac:dyDescent="0.25">
      <c r="A36" t="s">
        <v>16</v>
      </c>
      <c r="B36" t="s">
        <v>4883</v>
      </c>
      <c r="C36" t="s">
        <v>713</v>
      </c>
      <c r="D36" t="s">
        <v>728</v>
      </c>
      <c r="E36" t="s">
        <v>4943</v>
      </c>
      <c r="F36" t="s">
        <v>4944</v>
      </c>
      <c r="G36" t="s">
        <v>4886</v>
      </c>
      <c r="H36" t="s">
        <v>4945</v>
      </c>
      <c r="I36" t="s">
        <v>4894</v>
      </c>
      <c r="J36" t="s">
        <v>4897</v>
      </c>
      <c r="K36" s="14">
        <v>96</v>
      </c>
      <c r="L36" s="24">
        <f t="shared" si="0"/>
        <v>103.66723577125562</v>
      </c>
    </row>
    <row r="37" spans="1:12" x14ac:dyDescent="0.25">
      <c r="A37" t="s">
        <v>16</v>
      </c>
      <c r="B37" t="s">
        <v>4883</v>
      </c>
      <c r="C37" t="s">
        <v>713</v>
      </c>
      <c r="D37" t="s">
        <v>728</v>
      </c>
      <c r="E37" t="s">
        <v>4946</v>
      </c>
      <c r="F37" t="s">
        <v>4947</v>
      </c>
      <c r="G37" t="s">
        <v>4886</v>
      </c>
      <c r="H37" t="s">
        <v>4948</v>
      </c>
      <c r="I37" t="s">
        <v>4894</v>
      </c>
      <c r="J37" t="s">
        <v>4897</v>
      </c>
      <c r="K37" s="14">
        <v>91</v>
      </c>
      <c r="L37" s="24">
        <f t="shared" si="0"/>
        <v>98.267900574836062</v>
      </c>
    </row>
    <row r="38" spans="1:12" x14ac:dyDescent="0.25">
      <c r="A38" t="s">
        <v>16</v>
      </c>
      <c r="B38" t="s">
        <v>4883</v>
      </c>
      <c r="C38" t="s">
        <v>713</v>
      </c>
      <c r="D38" t="s">
        <v>728</v>
      </c>
      <c r="E38" t="s">
        <v>4949</v>
      </c>
      <c r="F38" t="s">
        <v>4950</v>
      </c>
      <c r="G38" t="s">
        <v>4886</v>
      </c>
      <c r="H38" t="s">
        <v>4950</v>
      </c>
      <c r="I38" t="s">
        <v>4894</v>
      </c>
      <c r="J38" t="s">
        <v>4897</v>
      </c>
      <c r="K38" s="14">
        <v>53</v>
      </c>
      <c r="L38" s="24">
        <f t="shared" si="0"/>
        <v>57.232953082047381</v>
      </c>
    </row>
    <row r="39" spans="1:12" x14ac:dyDescent="0.25">
      <c r="A39" t="s">
        <v>16</v>
      </c>
      <c r="B39" t="s">
        <v>4883</v>
      </c>
      <c r="C39" t="s">
        <v>713</v>
      </c>
      <c r="D39" t="s">
        <v>728</v>
      </c>
      <c r="E39" t="s">
        <v>4951</v>
      </c>
      <c r="F39" t="s">
        <v>4944</v>
      </c>
      <c r="G39" t="s">
        <v>4886</v>
      </c>
      <c r="H39" t="s">
        <v>4952</v>
      </c>
      <c r="I39" t="s">
        <v>4894</v>
      </c>
      <c r="J39" t="s">
        <v>4897</v>
      </c>
      <c r="K39" s="14">
        <v>73</v>
      </c>
      <c r="L39" s="24">
        <f t="shared" si="0"/>
        <v>78.830293867725629</v>
      </c>
    </row>
    <row r="40" spans="1:12" x14ac:dyDescent="0.25">
      <c r="A40" t="s">
        <v>16</v>
      </c>
      <c r="B40" t="s">
        <v>4883</v>
      </c>
      <c r="C40" t="s">
        <v>713</v>
      </c>
      <c r="D40" t="s">
        <v>728</v>
      </c>
      <c r="E40" t="s">
        <v>4953</v>
      </c>
      <c r="F40" t="s">
        <v>4950</v>
      </c>
      <c r="G40" t="s">
        <v>4886</v>
      </c>
      <c r="H40" t="s">
        <v>4950</v>
      </c>
      <c r="I40" t="s">
        <v>4894</v>
      </c>
      <c r="J40" t="s">
        <v>4897</v>
      </c>
      <c r="K40" s="14">
        <v>47</v>
      </c>
      <c r="L40" s="24">
        <f t="shared" si="0"/>
        <v>50.753750846343905</v>
      </c>
    </row>
    <row r="41" spans="1:12" x14ac:dyDescent="0.25">
      <c r="A41" t="s">
        <v>16</v>
      </c>
      <c r="B41" t="s">
        <v>4883</v>
      </c>
      <c r="C41" t="s">
        <v>713</v>
      </c>
      <c r="D41" t="s">
        <v>728</v>
      </c>
      <c r="E41" t="s">
        <v>4954</v>
      </c>
      <c r="F41" t="s">
        <v>4955</v>
      </c>
      <c r="G41" t="s">
        <v>4886</v>
      </c>
      <c r="H41" t="s">
        <v>4955</v>
      </c>
      <c r="I41" t="s">
        <v>4894</v>
      </c>
      <c r="J41" t="s">
        <v>4897</v>
      </c>
      <c r="K41" s="14">
        <v>4</v>
      </c>
      <c r="L41" s="24">
        <f t="shared" si="0"/>
        <v>4.3194681571356508</v>
      </c>
    </row>
    <row r="42" spans="1:12" x14ac:dyDescent="0.25">
      <c r="A42" t="s">
        <v>16</v>
      </c>
      <c r="B42" t="s">
        <v>4883</v>
      </c>
      <c r="C42" t="s">
        <v>713</v>
      </c>
      <c r="D42" t="s">
        <v>728</v>
      </c>
      <c r="E42" t="s">
        <v>4956</v>
      </c>
      <c r="F42" t="s">
        <v>4957</v>
      </c>
      <c r="G42" t="s">
        <v>4886</v>
      </c>
      <c r="H42" t="s">
        <v>4957</v>
      </c>
      <c r="I42" t="s">
        <v>4894</v>
      </c>
      <c r="J42" t="s">
        <v>4897</v>
      </c>
      <c r="K42" s="14">
        <v>72</v>
      </c>
      <c r="L42" s="24">
        <f t="shared" si="0"/>
        <v>77.750426828441718</v>
      </c>
    </row>
    <row r="43" spans="1:12" x14ac:dyDescent="0.25">
      <c r="A43" t="s">
        <v>16</v>
      </c>
      <c r="B43" t="s">
        <v>4883</v>
      </c>
      <c r="C43" t="s">
        <v>713</v>
      </c>
      <c r="D43" t="s">
        <v>728</v>
      </c>
      <c r="E43" t="s">
        <v>4958</v>
      </c>
      <c r="F43" t="s">
        <v>4959</v>
      </c>
      <c r="G43" t="s">
        <v>4886</v>
      </c>
      <c r="H43" t="s">
        <v>4959</v>
      </c>
      <c r="I43" t="s">
        <v>4894</v>
      </c>
      <c r="J43" t="s">
        <v>4897</v>
      </c>
      <c r="K43" s="14">
        <v>276</v>
      </c>
      <c r="L43" s="24">
        <f t="shared" si="0"/>
        <v>298.04330284235994</v>
      </c>
    </row>
    <row r="44" spans="1:12" x14ac:dyDescent="0.25">
      <c r="A44" t="s">
        <v>16</v>
      </c>
      <c r="B44" t="s">
        <v>4883</v>
      </c>
      <c r="C44" t="s">
        <v>729</v>
      </c>
      <c r="D44" t="s">
        <v>730</v>
      </c>
      <c r="E44" t="s">
        <v>4960</v>
      </c>
      <c r="F44" t="s">
        <v>4961</v>
      </c>
      <c r="G44" t="s">
        <v>4888</v>
      </c>
      <c r="H44" t="s">
        <v>4961</v>
      </c>
      <c r="I44" t="s">
        <v>4888</v>
      </c>
      <c r="J44" t="s">
        <v>4889</v>
      </c>
      <c r="K44" s="14">
        <v>2</v>
      </c>
      <c r="L44" s="24">
        <f t="shared" si="0"/>
        <v>2.1597340785678254</v>
      </c>
    </row>
    <row r="45" spans="1:12" x14ac:dyDescent="0.25">
      <c r="A45" t="s">
        <v>16</v>
      </c>
      <c r="B45" t="s">
        <v>4883</v>
      </c>
      <c r="C45" t="s">
        <v>729</v>
      </c>
      <c r="D45" t="s">
        <v>730</v>
      </c>
      <c r="E45" t="s">
        <v>4962</v>
      </c>
      <c r="F45" t="s">
        <v>4963</v>
      </c>
      <c r="G45" t="s">
        <v>4888</v>
      </c>
      <c r="H45" t="s">
        <v>4963</v>
      </c>
      <c r="I45" t="s">
        <v>4888</v>
      </c>
      <c r="J45" t="s">
        <v>4889</v>
      </c>
      <c r="K45" s="14">
        <v>41</v>
      </c>
      <c r="L45" s="24">
        <f t="shared" si="0"/>
        <v>44.274548610640423</v>
      </c>
    </row>
    <row r="46" spans="1:12" x14ac:dyDescent="0.25">
      <c r="A46" t="s">
        <v>16</v>
      </c>
      <c r="B46" t="s">
        <v>4883</v>
      </c>
      <c r="C46" t="s">
        <v>729</v>
      </c>
      <c r="D46" t="s">
        <v>730</v>
      </c>
      <c r="E46" t="s">
        <v>4964</v>
      </c>
      <c r="F46" t="s">
        <v>4965</v>
      </c>
      <c r="G46" t="s">
        <v>4888</v>
      </c>
      <c r="H46" t="s">
        <v>4965</v>
      </c>
      <c r="I46" t="s">
        <v>4888</v>
      </c>
      <c r="J46" t="s">
        <v>4889</v>
      </c>
      <c r="K46" s="14">
        <v>9</v>
      </c>
      <c r="L46" s="24">
        <f t="shared" si="0"/>
        <v>9.7188033535552147</v>
      </c>
    </row>
    <row r="47" spans="1:12" x14ac:dyDescent="0.25">
      <c r="A47" t="s">
        <v>16</v>
      </c>
      <c r="B47" t="s">
        <v>4883</v>
      </c>
      <c r="C47" t="s">
        <v>729</v>
      </c>
      <c r="D47" t="s">
        <v>730</v>
      </c>
      <c r="E47" t="s">
        <v>4966</v>
      </c>
      <c r="F47" t="s">
        <v>4967</v>
      </c>
      <c r="G47" t="s">
        <v>4888</v>
      </c>
      <c r="H47" t="s">
        <v>4967</v>
      </c>
      <c r="I47" t="s">
        <v>4888</v>
      </c>
      <c r="J47" t="s">
        <v>4889</v>
      </c>
      <c r="K47" s="14">
        <v>41</v>
      </c>
      <c r="L47" s="24">
        <f t="shared" si="0"/>
        <v>44.274548610640423</v>
      </c>
    </row>
    <row r="48" spans="1:12" x14ac:dyDescent="0.25">
      <c r="A48" t="s">
        <v>16</v>
      </c>
      <c r="B48" t="s">
        <v>4883</v>
      </c>
      <c r="C48" t="s">
        <v>729</v>
      </c>
      <c r="D48" t="s">
        <v>730</v>
      </c>
      <c r="E48" t="s">
        <v>4968</v>
      </c>
      <c r="F48" t="s">
        <v>4969</v>
      </c>
      <c r="G48" t="s">
        <v>4888</v>
      </c>
      <c r="H48" t="s">
        <v>4970</v>
      </c>
      <c r="I48" t="s">
        <v>4888</v>
      </c>
      <c r="J48" t="s">
        <v>4889</v>
      </c>
      <c r="K48" s="14">
        <v>8</v>
      </c>
      <c r="L48" s="24">
        <f t="shared" si="0"/>
        <v>8.6389363142713016</v>
      </c>
    </row>
    <row r="49" spans="1:12" x14ac:dyDescent="0.25">
      <c r="A49" t="s">
        <v>16</v>
      </c>
      <c r="B49" t="s">
        <v>4883</v>
      </c>
      <c r="C49" t="s">
        <v>729</v>
      </c>
      <c r="D49" t="s">
        <v>730</v>
      </c>
      <c r="E49" t="s">
        <v>4971</v>
      </c>
      <c r="F49" t="s">
        <v>4972</v>
      </c>
      <c r="G49" t="s">
        <v>4888</v>
      </c>
      <c r="H49" t="s">
        <v>4972</v>
      </c>
      <c r="I49" t="s">
        <v>4888</v>
      </c>
      <c r="J49" t="s">
        <v>4889</v>
      </c>
      <c r="K49" s="14">
        <v>18</v>
      </c>
      <c r="L49" s="24">
        <f t="shared" si="0"/>
        <v>19.437606707110429</v>
      </c>
    </row>
    <row r="50" spans="1:12" x14ac:dyDescent="0.25">
      <c r="A50" t="s">
        <v>16</v>
      </c>
      <c r="B50" t="s">
        <v>4883</v>
      </c>
      <c r="C50" t="s">
        <v>729</v>
      </c>
      <c r="D50" t="s">
        <v>730</v>
      </c>
      <c r="E50" t="s">
        <v>4973</v>
      </c>
      <c r="F50" t="s">
        <v>4974</v>
      </c>
      <c r="G50" t="s">
        <v>4888</v>
      </c>
      <c r="H50" t="s">
        <v>4974</v>
      </c>
      <c r="I50" t="s">
        <v>4888</v>
      </c>
      <c r="J50" t="s">
        <v>4889</v>
      </c>
      <c r="K50" s="14">
        <v>10</v>
      </c>
      <c r="L50" s="24">
        <f t="shared" si="0"/>
        <v>10.798670392839128</v>
      </c>
    </row>
    <row r="51" spans="1:12" x14ac:dyDescent="0.25">
      <c r="A51" t="s">
        <v>16</v>
      </c>
      <c r="B51" t="s">
        <v>4883</v>
      </c>
      <c r="C51" t="s">
        <v>729</v>
      </c>
      <c r="D51" t="s">
        <v>730</v>
      </c>
      <c r="E51" t="s">
        <v>4975</v>
      </c>
      <c r="F51" t="s">
        <v>4976</v>
      </c>
      <c r="G51" t="s">
        <v>4888</v>
      </c>
      <c r="H51" t="s">
        <v>4977</v>
      </c>
      <c r="I51" t="s">
        <v>4888</v>
      </c>
      <c r="J51" t="s">
        <v>4889</v>
      </c>
      <c r="K51" s="14">
        <v>30</v>
      </c>
      <c r="L51" s="24">
        <f t="shared" si="0"/>
        <v>32.396011178517384</v>
      </c>
    </row>
    <row r="52" spans="1:12" x14ac:dyDescent="0.25">
      <c r="A52" t="s">
        <v>16</v>
      </c>
      <c r="B52" t="s">
        <v>4883</v>
      </c>
      <c r="C52" t="s">
        <v>729</v>
      </c>
      <c r="D52" t="s">
        <v>730</v>
      </c>
      <c r="E52" t="s">
        <v>4978</v>
      </c>
      <c r="F52" t="s">
        <v>4979</v>
      </c>
      <c r="G52" t="s">
        <v>4888</v>
      </c>
      <c r="H52" t="s">
        <v>4980</v>
      </c>
      <c r="I52" t="s">
        <v>4888</v>
      </c>
      <c r="J52" t="s">
        <v>4889</v>
      </c>
      <c r="K52" s="14">
        <v>11</v>
      </c>
      <c r="L52" s="24">
        <f t="shared" si="0"/>
        <v>11.878537432123041</v>
      </c>
    </row>
    <row r="53" spans="1:12" x14ac:dyDescent="0.25">
      <c r="A53" t="s">
        <v>16</v>
      </c>
      <c r="B53" t="s">
        <v>4883</v>
      </c>
      <c r="C53" t="s">
        <v>729</v>
      </c>
      <c r="D53" t="s">
        <v>730</v>
      </c>
      <c r="E53" t="s">
        <v>4981</v>
      </c>
      <c r="F53" t="s">
        <v>4982</v>
      </c>
      <c r="G53" t="s">
        <v>4888</v>
      </c>
      <c r="H53" t="s">
        <v>4982</v>
      </c>
      <c r="I53" t="s">
        <v>4888</v>
      </c>
      <c r="J53" t="s">
        <v>4889</v>
      </c>
      <c r="K53" s="14">
        <v>11</v>
      </c>
      <c r="L53" s="24">
        <f t="shared" si="0"/>
        <v>11.878537432123041</v>
      </c>
    </row>
    <row r="54" spans="1:12" x14ac:dyDescent="0.25">
      <c r="A54" t="s">
        <v>16</v>
      </c>
      <c r="B54" t="s">
        <v>4883</v>
      </c>
      <c r="C54" t="s">
        <v>729</v>
      </c>
      <c r="D54" t="s">
        <v>730</v>
      </c>
      <c r="E54" t="s">
        <v>4983</v>
      </c>
      <c r="F54" t="s">
        <v>4984</v>
      </c>
      <c r="G54" t="s">
        <v>4886</v>
      </c>
      <c r="H54" t="s">
        <v>4984</v>
      </c>
      <c r="I54" t="s">
        <v>4888</v>
      </c>
      <c r="J54" t="s">
        <v>4889</v>
      </c>
      <c r="K54" s="14">
        <v>2</v>
      </c>
      <c r="L54" s="24">
        <f t="shared" si="0"/>
        <v>2.1597340785678254</v>
      </c>
    </row>
    <row r="55" spans="1:12" x14ac:dyDescent="0.25">
      <c r="A55" t="s">
        <v>16</v>
      </c>
      <c r="B55" t="s">
        <v>4883</v>
      </c>
      <c r="C55" t="s">
        <v>729</v>
      </c>
      <c r="D55" t="s">
        <v>730</v>
      </c>
      <c r="E55" t="s">
        <v>4985</v>
      </c>
      <c r="F55" t="s">
        <v>4986</v>
      </c>
      <c r="G55" t="s">
        <v>4894</v>
      </c>
      <c r="H55" t="s">
        <v>4986</v>
      </c>
      <c r="I55" t="s">
        <v>4987</v>
      </c>
      <c r="J55" t="s">
        <v>1302</v>
      </c>
      <c r="K55" s="14">
        <v>4</v>
      </c>
      <c r="L55" s="24">
        <f t="shared" si="0"/>
        <v>4.3194681571356508</v>
      </c>
    </row>
    <row r="56" spans="1:12" x14ac:dyDescent="0.25">
      <c r="A56" t="s">
        <v>16</v>
      </c>
      <c r="B56" t="s">
        <v>4883</v>
      </c>
      <c r="C56" t="s">
        <v>749</v>
      </c>
      <c r="D56" t="s">
        <v>750</v>
      </c>
      <c r="E56" t="s">
        <v>4988</v>
      </c>
      <c r="F56" t="s">
        <v>4989</v>
      </c>
      <c r="G56" t="s">
        <v>4990</v>
      </c>
      <c r="H56" t="s">
        <v>4989</v>
      </c>
      <c r="I56" t="s">
        <v>4894</v>
      </c>
      <c r="J56" t="s">
        <v>4897</v>
      </c>
      <c r="K56" s="14">
        <v>621</v>
      </c>
      <c r="L56" s="24">
        <f t="shared" si="0"/>
        <v>670.59743139530985</v>
      </c>
    </row>
    <row r="57" spans="1:12" x14ac:dyDescent="0.25">
      <c r="A57" t="s">
        <v>16</v>
      </c>
      <c r="B57" t="s">
        <v>4883</v>
      </c>
      <c r="C57" t="s">
        <v>749</v>
      </c>
      <c r="D57" t="s">
        <v>750</v>
      </c>
      <c r="E57" t="s">
        <v>4991</v>
      </c>
      <c r="F57" t="s">
        <v>4992</v>
      </c>
      <c r="G57" t="s">
        <v>4990</v>
      </c>
      <c r="H57" t="s">
        <v>4993</v>
      </c>
      <c r="I57" t="s">
        <v>4888</v>
      </c>
      <c r="J57" t="s">
        <v>4889</v>
      </c>
      <c r="K57" s="14">
        <v>748</v>
      </c>
      <c r="L57" s="24">
        <f t="shared" si="0"/>
        <v>807.74054538436678</v>
      </c>
    </row>
    <row r="58" spans="1:12" x14ac:dyDescent="0.25">
      <c r="A58" t="s">
        <v>16</v>
      </c>
      <c r="B58" t="s">
        <v>4883</v>
      </c>
      <c r="C58" t="s">
        <v>749</v>
      </c>
      <c r="D58" t="s">
        <v>750</v>
      </c>
      <c r="E58" t="s">
        <v>4994</v>
      </c>
      <c r="F58" t="s">
        <v>4995</v>
      </c>
      <c r="G58" t="s">
        <v>4894</v>
      </c>
      <c r="H58" t="s">
        <v>4996</v>
      </c>
      <c r="I58" t="s">
        <v>4888</v>
      </c>
      <c r="J58" t="s">
        <v>4889</v>
      </c>
      <c r="K58" s="14">
        <v>2</v>
      </c>
      <c r="L58" s="24">
        <f t="shared" si="0"/>
        <v>2.1597340785678254</v>
      </c>
    </row>
    <row r="59" spans="1:12" x14ac:dyDescent="0.25">
      <c r="A59" t="s">
        <v>16</v>
      </c>
      <c r="B59" t="s">
        <v>4883</v>
      </c>
      <c r="C59" t="s">
        <v>752</v>
      </c>
      <c r="D59" t="s">
        <v>753</v>
      </c>
      <c r="E59" t="s">
        <v>4997</v>
      </c>
      <c r="F59" t="s">
        <v>754</v>
      </c>
      <c r="G59" t="s">
        <v>4998</v>
      </c>
      <c r="H59" t="s">
        <v>754</v>
      </c>
      <c r="I59" t="s">
        <v>4888</v>
      </c>
      <c r="J59" t="s">
        <v>4889</v>
      </c>
      <c r="K59" s="14">
        <v>2</v>
      </c>
      <c r="L59" s="24">
        <f t="shared" si="0"/>
        <v>2.1597340785678254</v>
      </c>
    </row>
    <row r="60" spans="1:12" x14ac:dyDescent="0.25">
      <c r="A60" t="s">
        <v>16</v>
      </c>
      <c r="B60" t="s">
        <v>4883</v>
      </c>
      <c r="C60" t="s">
        <v>752</v>
      </c>
      <c r="D60" t="s">
        <v>753</v>
      </c>
      <c r="E60" t="s">
        <v>4983</v>
      </c>
      <c r="F60" t="s">
        <v>4984</v>
      </c>
      <c r="G60" t="s">
        <v>4886</v>
      </c>
      <c r="H60" t="s">
        <v>4984</v>
      </c>
      <c r="I60" t="s">
        <v>4888</v>
      </c>
      <c r="J60" t="s">
        <v>4889</v>
      </c>
      <c r="K60" s="14">
        <v>2</v>
      </c>
      <c r="L60" s="24">
        <f t="shared" si="0"/>
        <v>2.1597340785678254</v>
      </c>
    </row>
    <row r="61" spans="1:12" x14ac:dyDescent="0.25">
      <c r="A61" t="s">
        <v>16</v>
      </c>
      <c r="B61" t="s">
        <v>4883</v>
      </c>
      <c r="C61" t="s">
        <v>757</v>
      </c>
      <c r="D61" t="s">
        <v>758</v>
      </c>
      <c r="E61" t="s">
        <v>4999</v>
      </c>
      <c r="F61" t="s">
        <v>5000</v>
      </c>
      <c r="G61" t="s">
        <v>4888</v>
      </c>
      <c r="H61" t="s">
        <v>5000</v>
      </c>
      <c r="I61" t="s">
        <v>4888</v>
      </c>
      <c r="J61" t="s">
        <v>4889</v>
      </c>
      <c r="K61" s="14">
        <v>32</v>
      </c>
      <c r="L61" s="24">
        <f t="shared" si="0"/>
        <v>34.555745257085206</v>
      </c>
    </row>
    <row r="62" spans="1:12" x14ac:dyDescent="0.25">
      <c r="A62" t="s">
        <v>16</v>
      </c>
      <c r="B62" t="s">
        <v>4883</v>
      </c>
      <c r="C62" t="s">
        <v>757</v>
      </c>
      <c r="D62" t="s">
        <v>758</v>
      </c>
      <c r="E62" t="s">
        <v>5001</v>
      </c>
      <c r="F62" t="s">
        <v>5002</v>
      </c>
      <c r="G62" t="s">
        <v>5003</v>
      </c>
      <c r="H62" t="s">
        <v>5002</v>
      </c>
      <c r="I62" t="s">
        <v>4888</v>
      </c>
      <c r="J62" t="s">
        <v>4889</v>
      </c>
      <c r="K62" s="14">
        <v>2</v>
      </c>
      <c r="L62" s="24">
        <f t="shared" si="0"/>
        <v>2.1597340785678254</v>
      </c>
    </row>
    <row r="63" spans="1:12" x14ac:dyDescent="0.25">
      <c r="A63" t="s">
        <v>16</v>
      </c>
      <c r="B63" t="s">
        <v>4883</v>
      </c>
      <c r="C63" t="s">
        <v>757</v>
      </c>
      <c r="D63" t="s">
        <v>758</v>
      </c>
      <c r="E63" t="s">
        <v>5004</v>
      </c>
      <c r="F63" t="s">
        <v>5005</v>
      </c>
      <c r="G63" t="s">
        <v>4886</v>
      </c>
      <c r="H63" t="s">
        <v>5005</v>
      </c>
      <c r="I63" t="s">
        <v>4888</v>
      </c>
      <c r="J63" t="s">
        <v>4889</v>
      </c>
      <c r="K63" s="14">
        <v>198</v>
      </c>
      <c r="L63" s="24">
        <f t="shared" si="0"/>
        <v>213.81367377821473</v>
      </c>
    </row>
    <row r="64" spans="1:12" x14ac:dyDescent="0.25">
      <c r="A64" t="s">
        <v>16</v>
      </c>
      <c r="B64" t="s">
        <v>4883</v>
      </c>
      <c r="C64" t="s">
        <v>757</v>
      </c>
      <c r="D64" t="s">
        <v>758</v>
      </c>
      <c r="E64" t="s">
        <v>5006</v>
      </c>
      <c r="F64" t="s">
        <v>5007</v>
      </c>
      <c r="G64" t="s">
        <v>4886</v>
      </c>
      <c r="H64" t="s">
        <v>5007</v>
      </c>
      <c r="I64" t="s">
        <v>4888</v>
      </c>
      <c r="J64" t="s">
        <v>4889</v>
      </c>
      <c r="K64" s="14">
        <v>39</v>
      </c>
      <c r="L64" s="24">
        <f t="shared" si="0"/>
        <v>42.1148145320726</v>
      </c>
    </row>
    <row r="65" spans="1:12" x14ac:dyDescent="0.25">
      <c r="A65" t="s">
        <v>16</v>
      </c>
      <c r="B65" t="s">
        <v>4883</v>
      </c>
      <c r="C65" t="s">
        <v>757</v>
      </c>
      <c r="D65" t="s">
        <v>758</v>
      </c>
      <c r="E65" t="s">
        <v>5008</v>
      </c>
      <c r="F65" t="s">
        <v>5009</v>
      </c>
      <c r="G65" t="s">
        <v>4998</v>
      </c>
      <c r="H65" t="s">
        <v>5009</v>
      </c>
      <c r="I65" t="s">
        <v>4888</v>
      </c>
      <c r="J65" t="s">
        <v>4889</v>
      </c>
      <c r="K65" s="14">
        <v>2</v>
      </c>
      <c r="L65" s="24">
        <f t="shared" si="0"/>
        <v>2.1597340785678254</v>
      </c>
    </row>
    <row r="66" spans="1:12" x14ac:dyDescent="0.25">
      <c r="A66" t="s">
        <v>16</v>
      </c>
      <c r="B66" t="s">
        <v>4883</v>
      </c>
      <c r="C66" t="s">
        <v>757</v>
      </c>
      <c r="D66" t="s">
        <v>758</v>
      </c>
      <c r="E66" t="s">
        <v>5010</v>
      </c>
      <c r="F66" t="s">
        <v>5011</v>
      </c>
      <c r="G66" t="s">
        <v>4886</v>
      </c>
      <c r="H66" t="s">
        <v>5011</v>
      </c>
      <c r="I66" t="s">
        <v>4888</v>
      </c>
      <c r="J66" t="s">
        <v>4889</v>
      </c>
      <c r="K66" s="14">
        <v>339</v>
      </c>
      <c r="L66" s="24">
        <f t="shared" si="0"/>
        <v>366.07492631724642</v>
      </c>
    </row>
    <row r="67" spans="1:12" x14ac:dyDescent="0.25">
      <c r="A67" t="s">
        <v>16</v>
      </c>
      <c r="B67" t="s">
        <v>4883</v>
      </c>
      <c r="C67" t="s">
        <v>757</v>
      </c>
      <c r="D67" t="s">
        <v>758</v>
      </c>
      <c r="E67" t="s">
        <v>5012</v>
      </c>
      <c r="F67" t="s">
        <v>5013</v>
      </c>
      <c r="G67" t="s">
        <v>4894</v>
      </c>
      <c r="H67" t="s">
        <v>5013</v>
      </c>
      <c r="I67" t="s">
        <v>4888</v>
      </c>
      <c r="J67" t="s">
        <v>4889</v>
      </c>
      <c r="K67" s="14">
        <v>324</v>
      </c>
      <c r="L67" s="24">
        <f t="shared" si="0"/>
        <v>349.87692072798774</v>
      </c>
    </row>
    <row r="68" spans="1:12" x14ac:dyDescent="0.25">
      <c r="A68" t="s">
        <v>16</v>
      </c>
      <c r="B68" t="s">
        <v>4883</v>
      </c>
      <c r="C68" t="s">
        <v>757</v>
      </c>
      <c r="D68" t="s">
        <v>758</v>
      </c>
      <c r="E68" t="s">
        <v>4892</v>
      </c>
      <c r="F68" t="s">
        <v>4893</v>
      </c>
      <c r="G68" t="s">
        <v>4894</v>
      </c>
      <c r="H68" t="s">
        <v>4893</v>
      </c>
      <c r="I68" t="s">
        <v>4888</v>
      </c>
      <c r="J68" t="s">
        <v>4889</v>
      </c>
      <c r="K68" s="14">
        <v>568</v>
      </c>
      <c r="L68" s="24">
        <f t="shared" si="0"/>
        <v>613.36447831326245</v>
      </c>
    </row>
    <row r="69" spans="1:12" x14ac:dyDescent="0.25">
      <c r="A69" t="s">
        <v>16</v>
      </c>
      <c r="B69" t="s">
        <v>4883</v>
      </c>
      <c r="C69" t="s">
        <v>757</v>
      </c>
      <c r="D69" t="s">
        <v>758</v>
      </c>
      <c r="E69" t="s">
        <v>5014</v>
      </c>
      <c r="F69" t="s">
        <v>5015</v>
      </c>
      <c r="G69" t="s">
        <v>4927</v>
      </c>
      <c r="H69" t="s">
        <v>5015</v>
      </c>
      <c r="I69" t="s">
        <v>4888</v>
      </c>
      <c r="J69" t="s">
        <v>4889</v>
      </c>
      <c r="K69" s="14">
        <v>2</v>
      </c>
      <c r="L69" s="24">
        <f t="shared" si="0"/>
        <v>2.1597340785678254</v>
      </c>
    </row>
    <row r="70" spans="1:12" x14ac:dyDescent="0.25">
      <c r="A70" t="s">
        <v>16</v>
      </c>
      <c r="B70" t="s">
        <v>4883</v>
      </c>
      <c r="C70" t="s">
        <v>757</v>
      </c>
      <c r="D70" t="s">
        <v>758</v>
      </c>
      <c r="E70" t="s">
        <v>5016</v>
      </c>
      <c r="F70" t="s">
        <v>5017</v>
      </c>
      <c r="G70" t="s">
        <v>4998</v>
      </c>
      <c r="H70" t="s">
        <v>5017</v>
      </c>
      <c r="I70" t="s">
        <v>4888</v>
      </c>
      <c r="J70" t="s">
        <v>4889</v>
      </c>
      <c r="K70" s="14">
        <v>10</v>
      </c>
      <c r="L70" s="24">
        <f t="shared" si="0"/>
        <v>10.798670392839128</v>
      </c>
    </row>
    <row r="71" spans="1:12" x14ac:dyDescent="0.25">
      <c r="A71" t="s">
        <v>16</v>
      </c>
      <c r="B71" t="s">
        <v>4883</v>
      </c>
      <c r="C71" t="s">
        <v>757</v>
      </c>
      <c r="D71" t="s">
        <v>758</v>
      </c>
      <c r="E71" t="s">
        <v>5018</v>
      </c>
      <c r="F71" t="s">
        <v>5019</v>
      </c>
      <c r="G71" t="s">
        <v>5003</v>
      </c>
      <c r="H71" t="s">
        <v>5019</v>
      </c>
      <c r="I71" t="s">
        <v>4888</v>
      </c>
      <c r="J71" t="s">
        <v>4889</v>
      </c>
      <c r="K71" s="14">
        <v>2</v>
      </c>
      <c r="L71" s="24">
        <f t="shared" si="0"/>
        <v>2.1597340785678254</v>
      </c>
    </row>
    <row r="72" spans="1:12" x14ac:dyDescent="0.25">
      <c r="A72" t="s">
        <v>16</v>
      </c>
      <c r="B72" t="s">
        <v>4883</v>
      </c>
      <c r="C72" t="s">
        <v>757</v>
      </c>
      <c r="D72" t="s">
        <v>758</v>
      </c>
      <c r="E72" t="s">
        <v>5020</v>
      </c>
      <c r="F72" t="s">
        <v>5021</v>
      </c>
      <c r="G72" t="s">
        <v>5022</v>
      </c>
      <c r="H72" t="s">
        <v>5021</v>
      </c>
      <c r="I72" t="s">
        <v>4888</v>
      </c>
      <c r="J72" t="s">
        <v>4889</v>
      </c>
      <c r="K72" s="14">
        <v>3</v>
      </c>
      <c r="L72" s="24">
        <f t="shared" si="0"/>
        <v>3.2396011178517381</v>
      </c>
    </row>
    <row r="73" spans="1:12" x14ac:dyDescent="0.25">
      <c r="A73" t="s">
        <v>16</v>
      </c>
      <c r="B73" t="s">
        <v>4883</v>
      </c>
      <c r="C73" t="s">
        <v>757</v>
      </c>
      <c r="D73" t="s">
        <v>758</v>
      </c>
      <c r="E73" t="s">
        <v>5023</v>
      </c>
      <c r="F73" t="s">
        <v>5024</v>
      </c>
      <c r="G73" t="s">
        <v>4907</v>
      </c>
      <c r="H73" t="s">
        <v>5024</v>
      </c>
      <c r="I73" t="s">
        <v>4888</v>
      </c>
      <c r="J73" t="s">
        <v>4889</v>
      </c>
      <c r="K73" s="14">
        <v>4</v>
      </c>
      <c r="L73" s="24">
        <f t="shared" si="0"/>
        <v>4.3194681571356508</v>
      </c>
    </row>
    <row r="74" spans="1:12" x14ac:dyDescent="0.25">
      <c r="A74" t="s">
        <v>16</v>
      </c>
      <c r="B74" t="s">
        <v>4883</v>
      </c>
      <c r="C74" t="s">
        <v>757</v>
      </c>
      <c r="D74" t="s">
        <v>758</v>
      </c>
      <c r="E74" t="s">
        <v>5025</v>
      </c>
      <c r="F74" t="s">
        <v>5026</v>
      </c>
      <c r="G74" t="s">
        <v>4907</v>
      </c>
      <c r="H74" t="s">
        <v>5026</v>
      </c>
      <c r="I74" t="s">
        <v>4888</v>
      </c>
      <c r="J74" t="s">
        <v>4889</v>
      </c>
      <c r="K74" s="14">
        <v>6</v>
      </c>
      <c r="L74" s="24">
        <f t="shared" si="0"/>
        <v>6.4792022357034762</v>
      </c>
    </row>
    <row r="75" spans="1:12" x14ac:dyDescent="0.25">
      <c r="A75" t="s">
        <v>16</v>
      </c>
      <c r="B75" t="s">
        <v>4883</v>
      </c>
      <c r="C75" t="s">
        <v>757</v>
      </c>
      <c r="D75" t="s">
        <v>758</v>
      </c>
      <c r="E75" t="s">
        <v>5027</v>
      </c>
      <c r="F75" t="s">
        <v>5028</v>
      </c>
      <c r="G75" t="s">
        <v>4907</v>
      </c>
      <c r="H75" t="s">
        <v>5028</v>
      </c>
      <c r="I75" t="s">
        <v>4888</v>
      </c>
      <c r="J75" t="s">
        <v>4889</v>
      </c>
      <c r="K75" s="14">
        <v>9</v>
      </c>
      <c r="L75" s="24">
        <f t="shared" si="0"/>
        <v>9.7188033535552147</v>
      </c>
    </row>
    <row r="76" spans="1:12" x14ac:dyDescent="0.25">
      <c r="A76" t="s">
        <v>16</v>
      </c>
      <c r="B76" t="s">
        <v>4883</v>
      </c>
      <c r="C76" t="s">
        <v>757</v>
      </c>
      <c r="D76" t="s">
        <v>758</v>
      </c>
      <c r="E76" t="s">
        <v>5029</v>
      </c>
      <c r="F76" t="s">
        <v>5030</v>
      </c>
      <c r="G76" t="s">
        <v>4907</v>
      </c>
      <c r="H76" t="s">
        <v>5030</v>
      </c>
      <c r="I76" t="s">
        <v>4888</v>
      </c>
      <c r="J76" t="s">
        <v>4889</v>
      </c>
      <c r="K76" s="14">
        <v>13</v>
      </c>
      <c r="L76" s="24">
        <f t="shared" ref="L76:L139" si="1">K76/$D$6*$D$5</f>
        <v>14.038271510690866</v>
      </c>
    </row>
    <row r="77" spans="1:12" x14ac:dyDescent="0.25">
      <c r="A77" t="s">
        <v>16</v>
      </c>
      <c r="B77" t="s">
        <v>4883</v>
      </c>
      <c r="C77" t="s">
        <v>757</v>
      </c>
      <c r="D77" t="s">
        <v>758</v>
      </c>
      <c r="E77" t="s">
        <v>5031</v>
      </c>
      <c r="F77" t="s">
        <v>5032</v>
      </c>
      <c r="G77" t="s">
        <v>4907</v>
      </c>
      <c r="H77" t="s">
        <v>5032</v>
      </c>
      <c r="I77" t="s">
        <v>4888</v>
      </c>
      <c r="J77" t="s">
        <v>4889</v>
      </c>
      <c r="K77" s="14">
        <v>4</v>
      </c>
      <c r="L77" s="24">
        <f t="shared" si="1"/>
        <v>4.3194681571356508</v>
      </c>
    </row>
    <row r="78" spans="1:12" x14ac:dyDescent="0.25">
      <c r="A78" t="s">
        <v>16</v>
      </c>
      <c r="B78" t="s">
        <v>4883</v>
      </c>
      <c r="C78" t="s">
        <v>757</v>
      </c>
      <c r="D78" t="s">
        <v>758</v>
      </c>
      <c r="E78" t="s">
        <v>5033</v>
      </c>
      <c r="F78" t="s">
        <v>5034</v>
      </c>
      <c r="G78" t="s">
        <v>4907</v>
      </c>
      <c r="H78" t="s">
        <v>5034</v>
      </c>
      <c r="I78" t="s">
        <v>4888</v>
      </c>
      <c r="J78" t="s">
        <v>4889</v>
      </c>
      <c r="K78" s="14">
        <v>4</v>
      </c>
      <c r="L78" s="24">
        <f t="shared" si="1"/>
        <v>4.3194681571356508</v>
      </c>
    </row>
    <row r="79" spans="1:12" x14ac:dyDescent="0.25">
      <c r="A79" t="s">
        <v>16</v>
      </c>
      <c r="B79" t="s">
        <v>4883</v>
      </c>
      <c r="C79" t="s">
        <v>757</v>
      </c>
      <c r="D79" t="s">
        <v>758</v>
      </c>
      <c r="E79" t="s">
        <v>5035</v>
      </c>
      <c r="F79" t="s">
        <v>5036</v>
      </c>
      <c r="G79" t="s">
        <v>4907</v>
      </c>
      <c r="H79" t="s">
        <v>5037</v>
      </c>
      <c r="I79" t="s">
        <v>4888</v>
      </c>
      <c r="J79" t="s">
        <v>4889</v>
      </c>
      <c r="K79" s="14">
        <v>4</v>
      </c>
      <c r="L79" s="24">
        <f t="shared" si="1"/>
        <v>4.3194681571356508</v>
      </c>
    </row>
    <row r="80" spans="1:12" x14ac:dyDescent="0.25">
      <c r="A80" t="s">
        <v>16</v>
      </c>
      <c r="B80" t="s">
        <v>4883</v>
      </c>
      <c r="C80" t="s">
        <v>757</v>
      </c>
      <c r="D80" t="s">
        <v>758</v>
      </c>
      <c r="E80" t="s">
        <v>5038</v>
      </c>
      <c r="F80" t="s">
        <v>5039</v>
      </c>
      <c r="G80" t="s">
        <v>4907</v>
      </c>
      <c r="H80" t="s">
        <v>5039</v>
      </c>
      <c r="I80" t="s">
        <v>4888</v>
      </c>
      <c r="J80" t="s">
        <v>4889</v>
      </c>
      <c r="K80" s="14">
        <v>4</v>
      </c>
      <c r="L80" s="24">
        <f t="shared" si="1"/>
        <v>4.3194681571356508</v>
      </c>
    </row>
    <row r="81" spans="1:12" x14ac:dyDescent="0.25">
      <c r="A81" t="s">
        <v>16</v>
      </c>
      <c r="B81" t="s">
        <v>4883</v>
      </c>
      <c r="C81" t="s">
        <v>757</v>
      </c>
      <c r="D81" t="s">
        <v>758</v>
      </c>
      <c r="E81" t="s">
        <v>5040</v>
      </c>
      <c r="F81" t="s">
        <v>5041</v>
      </c>
      <c r="G81" t="s">
        <v>4907</v>
      </c>
      <c r="H81" t="s">
        <v>5041</v>
      </c>
      <c r="I81" t="s">
        <v>4888</v>
      </c>
      <c r="J81" t="s">
        <v>4889</v>
      </c>
      <c r="K81" s="14">
        <v>199</v>
      </c>
      <c r="L81" s="24">
        <f t="shared" si="1"/>
        <v>214.89354081749863</v>
      </c>
    </row>
    <row r="82" spans="1:12" x14ac:dyDescent="0.25">
      <c r="A82" t="s">
        <v>16</v>
      </c>
      <c r="B82" t="s">
        <v>4883</v>
      </c>
      <c r="C82" t="s">
        <v>757</v>
      </c>
      <c r="D82" t="s">
        <v>758</v>
      </c>
      <c r="E82" t="s">
        <v>5042</v>
      </c>
      <c r="F82" t="s">
        <v>5043</v>
      </c>
      <c r="G82" t="s">
        <v>4918</v>
      </c>
      <c r="H82" t="s">
        <v>5043</v>
      </c>
      <c r="I82" t="s">
        <v>4888</v>
      </c>
      <c r="J82" t="s">
        <v>4889</v>
      </c>
      <c r="K82" s="14">
        <v>2</v>
      </c>
      <c r="L82" s="24">
        <f t="shared" si="1"/>
        <v>2.1597340785678254</v>
      </c>
    </row>
    <row r="83" spans="1:12" x14ac:dyDescent="0.25">
      <c r="A83" t="s">
        <v>16</v>
      </c>
      <c r="B83" t="s">
        <v>4883</v>
      </c>
      <c r="C83" t="s">
        <v>757</v>
      </c>
      <c r="D83" t="s">
        <v>758</v>
      </c>
      <c r="E83" t="s">
        <v>5044</v>
      </c>
      <c r="F83" t="s">
        <v>5045</v>
      </c>
      <c r="G83" t="s">
        <v>4918</v>
      </c>
      <c r="H83" t="s">
        <v>5045</v>
      </c>
      <c r="I83" t="s">
        <v>4888</v>
      </c>
      <c r="J83" t="s">
        <v>4889</v>
      </c>
      <c r="K83" s="14">
        <v>7</v>
      </c>
      <c r="L83" s="24">
        <f t="shared" si="1"/>
        <v>7.5590692749873885</v>
      </c>
    </row>
    <row r="84" spans="1:12" x14ac:dyDescent="0.25">
      <c r="A84" t="s">
        <v>16</v>
      </c>
      <c r="B84" t="s">
        <v>4883</v>
      </c>
      <c r="C84" t="s">
        <v>757</v>
      </c>
      <c r="D84" t="s">
        <v>758</v>
      </c>
      <c r="E84" t="s">
        <v>5046</v>
      </c>
      <c r="F84" t="s">
        <v>5047</v>
      </c>
      <c r="G84" t="s">
        <v>4918</v>
      </c>
      <c r="H84" t="s">
        <v>5047</v>
      </c>
      <c r="I84" t="s">
        <v>4888</v>
      </c>
      <c r="J84" t="s">
        <v>4889</v>
      </c>
      <c r="K84" s="14">
        <v>20</v>
      </c>
      <c r="L84" s="24">
        <f t="shared" si="1"/>
        <v>21.597340785678256</v>
      </c>
    </row>
    <row r="85" spans="1:12" x14ac:dyDescent="0.25">
      <c r="A85" t="s">
        <v>16</v>
      </c>
      <c r="B85" t="s">
        <v>4883</v>
      </c>
      <c r="C85" t="s">
        <v>757</v>
      </c>
      <c r="D85" t="s">
        <v>758</v>
      </c>
      <c r="E85" t="s">
        <v>5048</v>
      </c>
      <c r="F85" t="s">
        <v>5049</v>
      </c>
      <c r="G85" t="s">
        <v>4918</v>
      </c>
      <c r="H85" t="s">
        <v>5049</v>
      </c>
      <c r="I85" t="s">
        <v>4888</v>
      </c>
      <c r="J85" t="s">
        <v>4889</v>
      </c>
      <c r="K85" s="14">
        <v>30</v>
      </c>
      <c r="L85" s="24">
        <f t="shared" si="1"/>
        <v>32.396011178517384</v>
      </c>
    </row>
    <row r="86" spans="1:12" x14ac:dyDescent="0.25">
      <c r="A86" t="s">
        <v>16</v>
      </c>
      <c r="B86" t="s">
        <v>4883</v>
      </c>
      <c r="C86" t="s">
        <v>757</v>
      </c>
      <c r="D86" t="s">
        <v>758</v>
      </c>
      <c r="E86" t="s">
        <v>5050</v>
      </c>
      <c r="F86" t="s">
        <v>5051</v>
      </c>
      <c r="G86" t="s">
        <v>4918</v>
      </c>
      <c r="H86" t="s">
        <v>5051</v>
      </c>
      <c r="I86" t="s">
        <v>4888</v>
      </c>
      <c r="J86" t="s">
        <v>4889</v>
      </c>
      <c r="K86" s="14">
        <v>4</v>
      </c>
      <c r="L86" s="24">
        <f t="shared" si="1"/>
        <v>4.3194681571356508</v>
      </c>
    </row>
    <row r="87" spans="1:12" x14ac:dyDescent="0.25">
      <c r="A87" t="s">
        <v>16</v>
      </c>
      <c r="B87" t="s">
        <v>4883</v>
      </c>
      <c r="C87" t="s">
        <v>757</v>
      </c>
      <c r="D87" t="s">
        <v>758</v>
      </c>
      <c r="E87" t="s">
        <v>5052</v>
      </c>
      <c r="F87" t="s">
        <v>5053</v>
      </c>
      <c r="G87" t="s">
        <v>4918</v>
      </c>
      <c r="H87" t="s">
        <v>5054</v>
      </c>
      <c r="I87" t="s">
        <v>4888</v>
      </c>
      <c r="J87" t="s">
        <v>4889</v>
      </c>
      <c r="K87" s="14">
        <v>6</v>
      </c>
      <c r="L87" s="24">
        <f t="shared" si="1"/>
        <v>6.4792022357034762</v>
      </c>
    </row>
    <row r="88" spans="1:12" x14ac:dyDescent="0.25">
      <c r="A88" t="s">
        <v>16</v>
      </c>
      <c r="B88" t="s">
        <v>4883</v>
      </c>
      <c r="C88" t="s">
        <v>757</v>
      </c>
      <c r="D88" t="s">
        <v>758</v>
      </c>
      <c r="E88" t="s">
        <v>5055</v>
      </c>
      <c r="F88" t="s">
        <v>5056</v>
      </c>
      <c r="G88" t="s">
        <v>4918</v>
      </c>
      <c r="H88" t="s">
        <v>5056</v>
      </c>
      <c r="I88" t="s">
        <v>4888</v>
      </c>
      <c r="J88" t="s">
        <v>4889</v>
      </c>
      <c r="K88" s="14">
        <v>2</v>
      </c>
      <c r="L88" s="24">
        <f t="shared" si="1"/>
        <v>2.1597340785678254</v>
      </c>
    </row>
    <row r="89" spans="1:12" x14ac:dyDescent="0.25">
      <c r="A89" t="s">
        <v>16</v>
      </c>
      <c r="B89" t="s">
        <v>4883</v>
      </c>
      <c r="C89" t="s">
        <v>757</v>
      </c>
      <c r="D89" t="s">
        <v>758</v>
      </c>
      <c r="E89" t="s">
        <v>5057</v>
      </c>
      <c r="F89" t="s">
        <v>5058</v>
      </c>
      <c r="G89" t="s">
        <v>4918</v>
      </c>
      <c r="H89" t="s">
        <v>5058</v>
      </c>
      <c r="I89" t="s">
        <v>4888</v>
      </c>
      <c r="J89" t="s">
        <v>4889</v>
      </c>
      <c r="K89" s="14">
        <v>40</v>
      </c>
      <c r="L89" s="24">
        <f t="shared" si="1"/>
        <v>43.194681571356512</v>
      </c>
    </row>
    <row r="90" spans="1:12" x14ac:dyDescent="0.25">
      <c r="A90" t="s">
        <v>16</v>
      </c>
      <c r="B90" t="s">
        <v>4883</v>
      </c>
      <c r="C90" t="s">
        <v>757</v>
      </c>
      <c r="D90" t="s">
        <v>758</v>
      </c>
      <c r="E90" t="s">
        <v>5059</v>
      </c>
      <c r="F90" t="s">
        <v>5060</v>
      </c>
      <c r="G90" t="s">
        <v>4918</v>
      </c>
      <c r="H90" t="s">
        <v>5060</v>
      </c>
      <c r="I90" t="s">
        <v>4888</v>
      </c>
      <c r="J90" t="s">
        <v>4889</v>
      </c>
      <c r="K90" s="14">
        <v>18</v>
      </c>
      <c r="L90" s="24">
        <f t="shared" si="1"/>
        <v>19.437606707110429</v>
      </c>
    </row>
    <row r="91" spans="1:12" x14ac:dyDescent="0.25">
      <c r="A91" t="s">
        <v>16</v>
      </c>
      <c r="B91" t="s">
        <v>4883</v>
      </c>
      <c r="C91" t="s">
        <v>757</v>
      </c>
      <c r="D91" t="s">
        <v>758</v>
      </c>
      <c r="E91" t="s">
        <v>5061</v>
      </c>
      <c r="F91" t="s">
        <v>5062</v>
      </c>
      <c r="G91" t="s">
        <v>4918</v>
      </c>
      <c r="H91" t="s">
        <v>5062</v>
      </c>
      <c r="I91" t="s">
        <v>4888</v>
      </c>
      <c r="J91" t="s">
        <v>4889</v>
      </c>
      <c r="K91" s="14">
        <v>60</v>
      </c>
      <c r="L91" s="24">
        <f t="shared" si="1"/>
        <v>64.792022357034767</v>
      </c>
    </row>
    <row r="92" spans="1:12" x14ac:dyDescent="0.25">
      <c r="A92" t="s">
        <v>16</v>
      </c>
      <c r="B92" t="s">
        <v>4883</v>
      </c>
      <c r="C92" t="s">
        <v>757</v>
      </c>
      <c r="D92" t="s">
        <v>758</v>
      </c>
      <c r="E92" t="s">
        <v>5063</v>
      </c>
      <c r="F92" t="s">
        <v>5064</v>
      </c>
      <c r="G92" t="s">
        <v>4914</v>
      </c>
      <c r="H92" t="s">
        <v>5064</v>
      </c>
      <c r="I92" t="s">
        <v>4888</v>
      </c>
      <c r="J92" t="s">
        <v>4889</v>
      </c>
      <c r="K92" s="14">
        <v>15</v>
      </c>
      <c r="L92" s="24">
        <f t="shared" si="1"/>
        <v>16.198005589258692</v>
      </c>
    </row>
    <row r="93" spans="1:12" x14ac:dyDescent="0.25">
      <c r="A93" t="s">
        <v>16</v>
      </c>
      <c r="B93" t="s">
        <v>4883</v>
      </c>
      <c r="C93" t="s">
        <v>757</v>
      </c>
      <c r="D93" t="s">
        <v>758</v>
      </c>
      <c r="E93" t="s">
        <v>5065</v>
      </c>
      <c r="F93" t="s">
        <v>5030</v>
      </c>
      <c r="G93" t="s">
        <v>4914</v>
      </c>
      <c r="H93" t="s">
        <v>5030</v>
      </c>
      <c r="I93" t="s">
        <v>4888</v>
      </c>
      <c r="J93" t="s">
        <v>4889</v>
      </c>
      <c r="K93" s="14">
        <v>116</v>
      </c>
      <c r="L93" s="24">
        <f t="shared" si="1"/>
        <v>125.26457655693387</v>
      </c>
    </row>
    <row r="94" spans="1:12" x14ac:dyDescent="0.25">
      <c r="A94" t="s">
        <v>16</v>
      </c>
      <c r="B94" t="s">
        <v>4883</v>
      </c>
      <c r="C94" t="s">
        <v>757</v>
      </c>
      <c r="D94" t="s">
        <v>758</v>
      </c>
      <c r="E94" t="s">
        <v>5066</v>
      </c>
      <c r="F94" t="s">
        <v>5067</v>
      </c>
      <c r="G94" t="s">
        <v>4914</v>
      </c>
      <c r="H94" t="s">
        <v>5067</v>
      </c>
      <c r="I94" t="s">
        <v>4888</v>
      </c>
      <c r="J94" t="s">
        <v>4889</v>
      </c>
      <c r="K94" s="14">
        <v>43</v>
      </c>
      <c r="L94" s="24">
        <f t="shared" si="1"/>
        <v>46.434282689208253</v>
      </c>
    </row>
    <row r="95" spans="1:12" x14ac:dyDescent="0.25">
      <c r="A95" t="s">
        <v>16</v>
      </c>
      <c r="B95" t="s">
        <v>4883</v>
      </c>
      <c r="C95" t="s">
        <v>757</v>
      </c>
      <c r="D95" t="s">
        <v>758</v>
      </c>
      <c r="E95" t="s">
        <v>5068</v>
      </c>
      <c r="F95" t="s">
        <v>5069</v>
      </c>
      <c r="G95" t="s">
        <v>4914</v>
      </c>
      <c r="H95" t="s">
        <v>5069</v>
      </c>
      <c r="I95" t="s">
        <v>4888</v>
      </c>
      <c r="J95" t="s">
        <v>4889</v>
      </c>
      <c r="K95" s="14">
        <v>14</v>
      </c>
      <c r="L95" s="24">
        <f t="shared" si="1"/>
        <v>15.118138549974777</v>
      </c>
    </row>
    <row r="96" spans="1:12" x14ac:dyDescent="0.25">
      <c r="A96" t="s">
        <v>16</v>
      </c>
      <c r="B96" t="s">
        <v>4883</v>
      </c>
      <c r="C96" t="s">
        <v>757</v>
      </c>
      <c r="D96" t="s">
        <v>758</v>
      </c>
      <c r="E96" t="s">
        <v>5070</v>
      </c>
      <c r="F96" t="s">
        <v>5071</v>
      </c>
      <c r="G96" t="s">
        <v>4914</v>
      </c>
      <c r="H96" t="s">
        <v>5071</v>
      </c>
      <c r="I96" t="s">
        <v>4888</v>
      </c>
      <c r="J96" t="s">
        <v>4889</v>
      </c>
      <c r="K96" s="14">
        <v>19</v>
      </c>
      <c r="L96" s="24">
        <f t="shared" si="1"/>
        <v>20.517473746394341</v>
      </c>
    </row>
    <row r="97" spans="1:12" x14ac:dyDescent="0.25">
      <c r="A97" t="s">
        <v>16</v>
      </c>
      <c r="B97" t="s">
        <v>4883</v>
      </c>
      <c r="C97" t="s">
        <v>757</v>
      </c>
      <c r="D97" t="s">
        <v>758</v>
      </c>
      <c r="E97" t="s">
        <v>5072</v>
      </c>
      <c r="F97" t="s">
        <v>5073</v>
      </c>
      <c r="G97" t="s">
        <v>4914</v>
      </c>
      <c r="H97" t="s">
        <v>5073</v>
      </c>
      <c r="I97" t="s">
        <v>4888</v>
      </c>
      <c r="J97" t="s">
        <v>4889</v>
      </c>
      <c r="K97" s="14">
        <v>2</v>
      </c>
      <c r="L97" s="24">
        <f t="shared" si="1"/>
        <v>2.1597340785678254</v>
      </c>
    </row>
    <row r="98" spans="1:12" x14ac:dyDescent="0.25">
      <c r="A98" t="s">
        <v>16</v>
      </c>
      <c r="B98" t="s">
        <v>4883</v>
      </c>
      <c r="C98" t="s">
        <v>757</v>
      </c>
      <c r="D98" t="s">
        <v>758</v>
      </c>
      <c r="E98" t="s">
        <v>5074</v>
      </c>
      <c r="F98" t="s">
        <v>5075</v>
      </c>
      <c r="G98" t="s">
        <v>4914</v>
      </c>
      <c r="H98" t="s">
        <v>5076</v>
      </c>
      <c r="I98" t="s">
        <v>4888</v>
      </c>
      <c r="J98" t="s">
        <v>4889</v>
      </c>
      <c r="K98" s="14">
        <v>2</v>
      </c>
      <c r="L98" s="24">
        <f t="shared" si="1"/>
        <v>2.1597340785678254</v>
      </c>
    </row>
    <row r="99" spans="1:12" x14ac:dyDescent="0.25">
      <c r="A99" t="s">
        <v>16</v>
      </c>
      <c r="B99" t="s">
        <v>4883</v>
      </c>
      <c r="C99" t="s">
        <v>757</v>
      </c>
      <c r="D99" t="s">
        <v>758</v>
      </c>
      <c r="E99" t="s">
        <v>5077</v>
      </c>
      <c r="F99" t="s">
        <v>5078</v>
      </c>
      <c r="G99" t="s">
        <v>4907</v>
      </c>
      <c r="H99" t="s">
        <v>5078</v>
      </c>
      <c r="I99" t="s">
        <v>4888</v>
      </c>
      <c r="J99" t="s">
        <v>4889</v>
      </c>
      <c r="K99" s="14">
        <v>26</v>
      </c>
      <c r="L99" s="24">
        <f t="shared" si="1"/>
        <v>28.076543021381731</v>
      </c>
    </row>
    <row r="100" spans="1:12" x14ac:dyDescent="0.25">
      <c r="A100" t="s">
        <v>16</v>
      </c>
      <c r="B100" t="s">
        <v>4883</v>
      </c>
      <c r="C100" t="s">
        <v>757</v>
      </c>
      <c r="D100" t="s">
        <v>758</v>
      </c>
      <c r="E100" t="s">
        <v>5079</v>
      </c>
      <c r="F100" t="s">
        <v>5080</v>
      </c>
      <c r="G100" t="s">
        <v>4918</v>
      </c>
      <c r="H100" t="s">
        <v>5080</v>
      </c>
      <c r="I100" t="s">
        <v>4888</v>
      </c>
      <c r="J100" t="s">
        <v>4889</v>
      </c>
      <c r="K100" s="14">
        <v>273</v>
      </c>
      <c r="L100" s="24">
        <f t="shared" si="1"/>
        <v>294.80370172450819</v>
      </c>
    </row>
    <row r="101" spans="1:12" x14ac:dyDescent="0.25">
      <c r="A101" t="s">
        <v>16</v>
      </c>
      <c r="B101" t="s">
        <v>4883</v>
      </c>
      <c r="C101" t="s">
        <v>757</v>
      </c>
      <c r="D101" t="s">
        <v>758</v>
      </c>
      <c r="E101" t="s">
        <v>5081</v>
      </c>
      <c r="F101" t="s">
        <v>5082</v>
      </c>
      <c r="G101" t="s">
        <v>4914</v>
      </c>
      <c r="H101" t="s">
        <v>5082</v>
      </c>
      <c r="I101" t="s">
        <v>4888</v>
      </c>
      <c r="J101" t="s">
        <v>4889</v>
      </c>
      <c r="K101" s="14">
        <v>1908</v>
      </c>
      <c r="L101" s="24">
        <f t="shared" si="1"/>
        <v>2060.3863109537056</v>
      </c>
    </row>
    <row r="102" spans="1:12" x14ac:dyDescent="0.25">
      <c r="A102" t="s">
        <v>16</v>
      </c>
      <c r="B102" t="s">
        <v>4883</v>
      </c>
      <c r="C102" t="s">
        <v>757</v>
      </c>
      <c r="D102" t="s">
        <v>758</v>
      </c>
      <c r="E102" t="s">
        <v>5083</v>
      </c>
      <c r="F102" t="s">
        <v>5084</v>
      </c>
      <c r="G102" t="s">
        <v>4886</v>
      </c>
      <c r="H102" t="s">
        <v>5084</v>
      </c>
      <c r="I102" t="s">
        <v>4888</v>
      </c>
      <c r="J102" t="s">
        <v>4889</v>
      </c>
      <c r="K102" s="14">
        <v>8</v>
      </c>
      <c r="L102" s="24">
        <f t="shared" si="1"/>
        <v>8.6389363142713016</v>
      </c>
    </row>
    <row r="103" spans="1:12" x14ac:dyDescent="0.25">
      <c r="A103" t="s">
        <v>16</v>
      </c>
      <c r="B103" t="s">
        <v>4883</v>
      </c>
      <c r="C103" t="s">
        <v>757</v>
      </c>
      <c r="D103" t="s">
        <v>758</v>
      </c>
      <c r="E103" t="s">
        <v>5085</v>
      </c>
      <c r="F103" t="s">
        <v>5086</v>
      </c>
      <c r="G103" t="s">
        <v>4886</v>
      </c>
      <c r="H103" t="s">
        <v>5087</v>
      </c>
      <c r="I103" t="s">
        <v>4888</v>
      </c>
      <c r="J103" t="s">
        <v>4889</v>
      </c>
      <c r="K103" s="14">
        <v>632</v>
      </c>
      <c r="L103" s="24">
        <f t="shared" si="1"/>
        <v>682.47596882743289</v>
      </c>
    </row>
    <row r="104" spans="1:12" x14ac:dyDescent="0.25">
      <c r="A104" t="s">
        <v>16</v>
      </c>
      <c r="B104" t="s">
        <v>4883</v>
      </c>
      <c r="C104" t="s">
        <v>757</v>
      </c>
      <c r="D104" t="s">
        <v>758</v>
      </c>
      <c r="E104" t="s">
        <v>5088</v>
      </c>
      <c r="F104" t="s">
        <v>5089</v>
      </c>
      <c r="G104" t="s">
        <v>4886</v>
      </c>
      <c r="H104" t="s">
        <v>5089</v>
      </c>
      <c r="I104" t="s">
        <v>4888</v>
      </c>
      <c r="J104" t="s">
        <v>4889</v>
      </c>
      <c r="K104" s="14">
        <v>408</v>
      </c>
      <c r="L104" s="24">
        <f t="shared" si="1"/>
        <v>440.58575202783641</v>
      </c>
    </row>
    <row r="105" spans="1:12" x14ac:dyDescent="0.25">
      <c r="A105" t="s">
        <v>16</v>
      </c>
      <c r="B105" t="s">
        <v>4883</v>
      </c>
      <c r="C105" t="s">
        <v>757</v>
      </c>
      <c r="D105" t="s">
        <v>758</v>
      </c>
      <c r="E105" t="s">
        <v>5090</v>
      </c>
      <c r="F105" t="s">
        <v>5091</v>
      </c>
      <c r="G105" t="s">
        <v>5003</v>
      </c>
      <c r="H105" t="s">
        <v>5091</v>
      </c>
      <c r="I105" t="s">
        <v>4888</v>
      </c>
      <c r="J105" t="s">
        <v>4889</v>
      </c>
      <c r="K105" s="14">
        <v>158</v>
      </c>
      <c r="L105" s="24">
        <f t="shared" si="1"/>
        <v>170.61899220685822</v>
      </c>
    </row>
    <row r="106" spans="1:12" x14ac:dyDescent="0.25">
      <c r="A106" t="s">
        <v>16</v>
      </c>
      <c r="B106" t="s">
        <v>4883</v>
      </c>
      <c r="C106" t="s">
        <v>757</v>
      </c>
      <c r="D106" t="s">
        <v>758</v>
      </c>
      <c r="E106" t="s">
        <v>5092</v>
      </c>
      <c r="F106" t="s">
        <v>5093</v>
      </c>
      <c r="G106" t="s">
        <v>4998</v>
      </c>
      <c r="H106" t="s">
        <v>5093</v>
      </c>
      <c r="I106" t="s">
        <v>4888</v>
      </c>
      <c r="J106" t="s">
        <v>4889</v>
      </c>
      <c r="K106" s="14">
        <v>344</v>
      </c>
      <c r="L106" s="24">
        <f t="shared" si="1"/>
        <v>371.47426151366602</v>
      </c>
    </row>
    <row r="107" spans="1:12" x14ac:dyDescent="0.25">
      <c r="A107" t="s">
        <v>16</v>
      </c>
      <c r="B107" t="s">
        <v>4883</v>
      </c>
      <c r="C107" t="s">
        <v>757</v>
      </c>
      <c r="D107" t="s">
        <v>758</v>
      </c>
      <c r="E107" t="s">
        <v>5094</v>
      </c>
      <c r="F107" t="s">
        <v>5095</v>
      </c>
      <c r="G107" t="s">
        <v>4927</v>
      </c>
      <c r="H107" t="s">
        <v>5095</v>
      </c>
      <c r="I107" t="s">
        <v>4888</v>
      </c>
      <c r="J107" t="s">
        <v>4889</v>
      </c>
      <c r="K107" s="14">
        <v>888</v>
      </c>
      <c r="L107" s="24">
        <f t="shared" si="1"/>
        <v>958.92193088411454</v>
      </c>
    </row>
    <row r="108" spans="1:12" x14ac:dyDescent="0.25">
      <c r="A108" t="s">
        <v>16</v>
      </c>
      <c r="B108" t="s">
        <v>4883</v>
      </c>
      <c r="C108" t="s">
        <v>757</v>
      </c>
      <c r="D108" t="s">
        <v>758</v>
      </c>
      <c r="E108" t="s">
        <v>5096</v>
      </c>
      <c r="F108" t="s">
        <v>5097</v>
      </c>
      <c r="G108" t="s">
        <v>4886</v>
      </c>
      <c r="H108" t="s">
        <v>5097</v>
      </c>
      <c r="I108" t="s">
        <v>4888</v>
      </c>
      <c r="J108" t="s">
        <v>4889</v>
      </c>
      <c r="K108" s="14">
        <v>318</v>
      </c>
      <c r="L108" s="24">
        <f t="shared" si="1"/>
        <v>343.39771849228424</v>
      </c>
    </row>
    <row r="109" spans="1:12" x14ac:dyDescent="0.25">
      <c r="A109" t="s">
        <v>16</v>
      </c>
      <c r="B109" t="s">
        <v>4883</v>
      </c>
      <c r="C109" t="s">
        <v>757</v>
      </c>
      <c r="D109" t="s">
        <v>758</v>
      </c>
      <c r="E109" t="s">
        <v>5098</v>
      </c>
      <c r="F109" t="s">
        <v>5099</v>
      </c>
      <c r="G109" t="s">
        <v>4886</v>
      </c>
      <c r="H109" t="s">
        <v>5099</v>
      </c>
      <c r="I109" t="s">
        <v>4888</v>
      </c>
      <c r="J109" t="s">
        <v>4889</v>
      </c>
      <c r="K109" s="14">
        <v>27</v>
      </c>
      <c r="L109" s="24">
        <f t="shared" si="1"/>
        <v>29.156410060665646</v>
      </c>
    </row>
    <row r="110" spans="1:12" x14ac:dyDescent="0.25">
      <c r="A110" t="s">
        <v>16</v>
      </c>
      <c r="B110" t="s">
        <v>4883</v>
      </c>
      <c r="C110" t="s">
        <v>757</v>
      </c>
      <c r="D110" t="s">
        <v>758</v>
      </c>
      <c r="E110" t="s">
        <v>5100</v>
      </c>
      <c r="F110" t="s">
        <v>5101</v>
      </c>
      <c r="G110" t="s">
        <v>4927</v>
      </c>
      <c r="H110" t="s">
        <v>5101</v>
      </c>
      <c r="I110" t="s">
        <v>4888</v>
      </c>
      <c r="J110" t="s">
        <v>4889</v>
      </c>
      <c r="K110" s="14">
        <v>352</v>
      </c>
      <c r="L110" s="24">
        <f t="shared" si="1"/>
        <v>380.11319782793731</v>
      </c>
    </row>
    <row r="111" spans="1:12" x14ac:dyDescent="0.25">
      <c r="A111" t="s">
        <v>16</v>
      </c>
      <c r="B111" t="s">
        <v>4883</v>
      </c>
      <c r="C111" t="s">
        <v>757</v>
      </c>
      <c r="D111" t="s">
        <v>758</v>
      </c>
      <c r="E111" t="s">
        <v>5102</v>
      </c>
      <c r="F111" t="s">
        <v>5103</v>
      </c>
      <c r="G111" t="s">
        <v>4886</v>
      </c>
      <c r="H111" t="s">
        <v>5103</v>
      </c>
      <c r="I111" t="s">
        <v>4888</v>
      </c>
      <c r="J111" t="s">
        <v>4889</v>
      </c>
      <c r="K111" s="14">
        <v>338</v>
      </c>
      <c r="L111" s="24">
        <f t="shared" si="1"/>
        <v>364.99505927796253</v>
      </c>
    </row>
    <row r="112" spans="1:12" x14ac:dyDescent="0.25">
      <c r="A112" t="s">
        <v>16</v>
      </c>
      <c r="B112" t="s">
        <v>4883</v>
      </c>
      <c r="C112" t="s">
        <v>757</v>
      </c>
      <c r="D112" t="s">
        <v>758</v>
      </c>
      <c r="E112" t="s">
        <v>5104</v>
      </c>
      <c r="F112" t="s">
        <v>5105</v>
      </c>
      <c r="G112" t="s">
        <v>4886</v>
      </c>
      <c r="H112" t="s">
        <v>5105</v>
      </c>
      <c r="I112" t="s">
        <v>4888</v>
      </c>
      <c r="J112" t="s">
        <v>4889</v>
      </c>
      <c r="K112" s="14">
        <v>9</v>
      </c>
      <c r="L112" s="24">
        <f t="shared" si="1"/>
        <v>9.7188033535552147</v>
      </c>
    </row>
    <row r="113" spans="1:12" x14ac:dyDescent="0.25">
      <c r="A113" t="s">
        <v>16</v>
      </c>
      <c r="B113" t="s">
        <v>4883</v>
      </c>
      <c r="C113" t="s">
        <v>757</v>
      </c>
      <c r="D113" t="s">
        <v>758</v>
      </c>
      <c r="E113" t="s">
        <v>4905</v>
      </c>
      <c r="F113" t="s">
        <v>4906</v>
      </c>
      <c r="G113" t="s">
        <v>4907</v>
      </c>
      <c r="H113" t="s">
        <v>4906</v>
      </c>
      <c r="I113" t="s">
        <v>4894</v>
      </c>
      <c r="J113" t="s">
        <v>4897</v>
      </c>
      <c r="K113" s="14">
        <v>2</v>
      </c>
      <c r="L113" s="24">
        <f t="shared" si="1"/>
        <v>2.1597340785678254</v>
      </c>
    </row>
    <row r="114" spans="1:12" x14ac:dyDescent="0.25">
      <c r="A114" t="s">
        <v>16</v>
      </c>
      <c r="B114" t="s">
        <v>4883</v>
      </c>
      <c r="C114" t="s">
        <v>757</v>
      </c>
      <c r="D114" t="s">
        <v>758</v>
      </c>
      <c r="E114" t="s">
        <v>5106</v>
      </c>
      <c r="F114" t="s">
        <v>5107</v>
      </c>
      <c r="G114" t="s">
        <v>5022</v>
      </c>
      <c r="H114" t="s">
        <v>5107</v>
      </c>
      <c r="I114" t="s">
        <v>4888</v>
      </c>
      <c r="J114" t="s">
        <v>4889</v>
      </c>
      <c r="K114" s="14">
        <v>494</v>
      </c>
      <c r="L114" s="24">
        <f t="shared" si="1"/>
        <v>533.45431740625293</v>
      </c>
    </row>
    <row r="115" spans="1:12" x14ac:dyDescent="0.25">
      <c r="A115" t="s">
        <v>16</v>
      </c>
      <c r="B115" t="s">
        <v>4883</v>
      </c>
      <c r="C115" t="s">
        <v>757</v>
      </c>
      <c r="D115" t="s">
        <v>758</v>
      </c>
      <c r="E115" t="s">
        <v>5108</v>
      </c>
      <c r="F115" t="s">
        <v>5109</v>
      </c>
      <c r="G115" t="s">
        <v>4927</v>
      </c>
      <c r="H115" t="s">
        <v>5110</v>
      </c>
      <c r="I115" t="s">
        <v>4888</v>
      </c>
      <c r="J115" t="s">
        <v>4889</v>
      </c>
      <c r="K115" s="14">
        <v>1664</v>
      </c>
      <c r="L115" s="24">
        <f t="shared" si="1"/>
        <v>1796.8987533684308</v>
      </c>
    </row>
    <row r="116" spans="1:12" x14ac:dyDescent="0.25">
      <c r="A116" t="s">
        <v>16</v>
      </c>
      <c r="B116" t="s">
        <v>4883</v>
      </c>
      <c r="C116" t="s">
        <v>757</v>
      </c>
      <c r="D116" t="s">
        <v>758</v>
      </c>
      <c r="E116" t="s">
        <v>5111</v>
      </c>
      <c r="F116" t="s">
        <v>5112</v>
      </c>
      <c r="G116" t="s">
        <v>4998</v>
      </c>
      <c r="H116" t="s">
        <v>5112</v>
      </c>
      <c r="I116" t="s">
        <v>4888</v>
      </c>
      <c r="J116" t="s">
        <v>4889</v>
      </c>
      <c r="K116" s="14">
        <v>2</v>
      </c>
      <c r="L116" s="24">
        <f t="shared" si="1"/>
        <v>2.1597340785678254</v>
      </c>
    </row>
    <row r="117" spans="1:12" x14ac:dyDescent="0.25">
      <c r="A117" t="s">
        <v>16</v>
      </c>
      <c r="B117" t="s">
        <v>4883</v>
      </c>
      <c r="C117" t="s">
        <v>757</v>
      </c>
      <c r="D117" t="s">
        <v>758</v>
      </c>
      <c r="E117" t="s">
        <v>5113</v>
      </c>
      <c r="F117" t="s">
        <v>5114</v>
      </c>
      <c r="G117" t="s">
        <v>4927</v>
      </c>
      <c r="H117" t="s">
        <v>5114</v>
      </c>
      <c r="I117" t="s">
        <v>4888</v>
      </c>
      <c r="J117" t="s">
        <v>4889</v>
      </c>
      <c r="K117" s="14">
        <v>2</v>
      </c>
      <c r="L117" s="24">
        <f t="shared" si="1"/>
        <v>2.1597340785678254</v>
      </c>
    </row>
    <row r="118" spans="1:12" x14ac:dyDescent="0.25">
      <c r="A118" t="s">
        <v>16</v>
      </c>
      <c r="B118" t="s">
        <v>4883</v>
      </c>
      <c r="C118" t="s">
        <v>757</v>
      </c>
      <c r="D118" t="s">
        <v>758</v>
      </c>
      <c r="E118" t="s">
        <v>5115</v>
      </c>
      <c r="F118" t="s">
        <v>5116</v>
      </c>
      <c r="G118" t="s">
        <v>4886</v>
      </c>
      <c r="H118" t="s">
        <v>5116</v>
      </c>
      <c r="I118" t="s">
        <v>4888</v>
      </c>
      <c r="J118" t="s">
        <v>4889</v>
      </c>
      <c r="K118" s="14">
        <v>12</v>
      </c>
      <c r="L118" s="24">
        <f t="shared" si="1"/>
        <v>12.958404471406952</v>
      </c>
    </row>
    <row r="119" spans="1:12" x14ac:dyDescent="0.25">
      <c r="A119" t="s">
        <v>16</v>
      </c>
      <c r="B119" t="s">
        <v>4883</v>
      </c>
      <c r="C119" t="s">
        <v>5117</v>
      </c>
      <c r="D119" t="s">
        <v>769</v>
      </c>
      <c r="E119" t="s">
        <v>5118</v>
      </c>
      <c r="F119" t="s">
        <v>5119</v>
      </c>
      <c r="G119" t="s">
        <v>4918</v>
      </c>
      <c r="H119" t="s">
        <v>5119</v>
      </c>
      <c r="I119" t="s">
        <v>5120</v>
      </c>
      <c r="J119" t="s">
        <v>5121</v>
      </c>
      <c r="K119" s="14">
        <v>11</v>
      </c>
      <c r="L119" s="24">
        <f t="shared" si="1"/>
        <v>11.878537432123041</v>
      </c>
    </row>
    <row r="120" spans="1:12" x14ac:dyDescent="0.25">
      <c r="A120" t="s">
        <v>16</v>
      </c>
      <c r="B120" t="s">
        <v>4883</v>
      </c>
      <c r="C120" t="s">
        <v>5117</v>
      </c>
      <c r="D120" t="s">
        <v>769</v>
      </c>
      <c r="E120" t="s">
        <v>5122</v>
      </c>
      <c r="F120" t="s">
        <v>5123</v>
      </c>
      <c r="G120" t="s">
        <v>4918</v>
      </c>
      <c r="H120" t="s">
        <v>5124</v>
      </c>
      <c r="I120" t="s">
        <v>5120</v>
      </c>
      <c r="J120" t="s">
        <v>5121</v>
      </c>
      <c r="K120" s="14">
        <v>40</v>
      </c>
      <c r="L120" s="24">
        <f t="shared" si="1"/>
        <v>43.194681571356512</v>
      </c>
    </row>
    <row r="121" spans="1:12" x14ac:dyDescent="0.25">
      <c r="A121" t="s">
        <v>16</v>
      </c>
      <c r="B121" t="s">
        <v>4883</v>
      </c>
      <c r="C121" t="s">
        <v>5117</v>
      </c>
      <c r="D121" t="s">
        <v>769</v>
      </c>
      <c r="E121" t="s">
        <v>5125</v>
      </c>
      <c r="F121" t="s">
        <v>5126</v>
      </c>
      <c r="G121" t="s">
        <v>4918</v>
      </c>
      <c r="H121" t="s">
        <v>5127</v>
      </c>
      <c r="I121" t="s">
        <v>5120</v>
      </c>
      <c r="J121" t="s">
        <v>5121</v>
      </c>
      <c r="K121" s="14">
        <v>13</v>
      </c>
      <c r="L121" s="24">
        <f t="shared" si="1"/>
        <v>14.038271510690866</v>
      </c>
    </row>
    <row r="122" spans="1:12" x14ac:dyDescent="0.25">
      <c r="A122" t="s">
        <v>16</v>
      </c>
      <c r="B122" t="s">
        <v>4883</v>
      </c>
      <c r="C122" t="s">
        <v>716</v>
      </c>
      <c r="D122" t="s">
        <v>717</v>
      </c>
      <c r="E122" t="s">
        <v>5128</v>
      </c>
      <c r="F122" t="s">
        <v>5129</v>
      </c>
      <c r="G122" t="s">
        <v>4888</v>
      </c>
      <c r="H122" t="s">
        <v>5130</v>
      </c>
      <c r="I122" t="s">
        <v>4888</v>
      </c>
      <c r="J122" t="s">
        <v>4889</v>
      </c>
      <c r="K122" s="14">
        <v>905</v>
      </c>
      <c r="L122" s="24">
        <f t="shared" si="1"/>
        <v>977.27967055194108</v>
      </c>
    </row>
    <row r="123" spans="1:12" x14ac:dyDescent="0.25">
      <c r="A123" t="s">
        <v>16</v>
      </c>
      <c r="B123" t="s">
        <v>4883</v>
      </c>
      <c r="C123" t="s">
        <v>772</v>
      </c>
      <c r="D123" t="s">
        <v>773</v>
      </c>
      <c r="E123" t="s">
        <v>5131</v>
      </c>
      <c r="F123" t="s">
        <v>5132</v>
      </c>
      <c r="G123" t="s">
        <v>4886</v>
      </c>
      <c r="H123" t="s">
        <v>5132</v>
      </c>
      <c r="I123" t="s">
        <v>4907</v>
      </c>
      <c r="J123" t="s">
        <v>5133</v>
      </c>
      <c r="K123" s="14">
        <v>2</v>
      </c>
      <c r="L123" s="24">
        <f t="shared" si="1"/>
        <v>2.1597340785678254</v>
      </c>
    </row>
    <row r="124" spans="1:12" x14ac:dyDescent="0.25">
      <c r="A124" t="s">
        <v>16</v>
      </c>
      <c r="B124" t="s">
        <v>4883</v>
      </c>
      <c r="C124" t="s">
        <v>772</v>
      </c>
      <c r="D124" t="s">
        <v>773</v>
      </c>
      <c r="E124" t="s">
        <v>5134</v>
      </c>
      <c r="F124" t="s">
        <v>5135</v>
      </c>
      <c r="G124" t="s">
        <v>4886</v>
      </c>
      <c r="H124" t="s">
        <v>5136</v>
      </c>
      <c r="I124" t="s">
        <v>4907</v>
      </c>
      <c r="J124" t="s">
        <v>5133</v>
      </c>
      <c r="K124" s="14">
        <v>283</v>
      </c>
      <c r="L124" s="24">
        <f t="shared" si="1"/>
        <v>305.60237211734727</v>
      </c>
    </row>
    <row r="125" spans="1:12" x14ac:dyDescent="0.25">
      <c r="A125" t="s">
        <v>16</v>
      </c>
      <c r="B125" t="s">
        <v>4883</v>
      </c>
      <c r="C125" t="s">
        <v>772</v>
      </c>
      <c r="D125" t="s">
        <v>773</v>
      </c>
      <c r="E125" t="s">
        <v>5137</v>
      </c>
      <c r="F125" t="s">
        <v>5138</v>
      </c>
      <c r="G125" t="s">
        <v>4890</v>
      </c>
      <c r="H125" t="s">
        <v>5139</v>
      </c>
      <c r="I125" t="s">
        <v>5022</v>
      </c>
      <c r="J125" t="s">
        <v>5140</v>
      </c>
      <c r="K125" s="14">
        <v>75</v>
      </c>
      <c r="L125" s="24">
        <f t="shared" si="1"/>
        <v>80.990027946293466</v>
      </c>
    </row>
    <row r="126" spans="1:12" x14ac:dyDescent="0.25">
      <c r="A126" t="s">
        <v>16</v>
      </c>
      <c r="B126" t="s">
        <v>4883</v>
      </c>
      <c r="C126" t="s">
        <v>772</v>
      </c>
      <c r="D126" t="s">
        <v>773</v>
      </c>
      <c r="E126" t="s">
        <v>5137</v>
      </c>
      <c r="F126" t="s">
        <v>5138</v>
      </c>
      <c r="G126" t="s">
        <v>5141</v>
      </c>
      <c r="H126" t="s">
        <v>5142</v>
      </c>
      <c r="I126" t="s">
        <v>5022</v>
      </c>
      <c r="J126" t="s">
        <v>5140</v>
      </c>
      <c r="K126" s="14">
        <v>2</v>
      </c>
      <c r="L126" s="24">
        <f t="shared" si="1"/>
        <v>2.1597340785678254</v>
      </c>
    </row>
    <row r="127" spans="1:12" x14ac:dyDescent="0.25">
      <c r="A127" t="s">
        <v>16</v>
      </c>
      <c r="B127" t="s">
        <v>4883</v>
      </c>
      <c r="C127" t="s">
        <v>772</v>
      </c>
      <c r="D127" t="s">
        <v>773</v>
      </c>
      <c r="E127" t="s">
        <v>5137</v>
      </c>
      <c r="F127" t="s">
        <v>5138</v>
      </c>
      <c r="G127" t="s">
        <v>5143</v>
      </c>
      <c r="H127" t="s">
        <v>5144</v>
      </c>
      <c r="I127" t="s">
        <v>5022</v>
      </c>
      <c r="J127" t="s">
        <v>5140</v>
      </c>
      <c r="K127" s="14">
        <v>82</v>
      </c>
      <c r="L127" s="24">
        <f t="shared" si="1"/>
        <v>88.549097221280846</v>
      </c>
    </row>
    <row r="128" spans="1:12" x14ac:dyDescent="0.25">
      <c r="A128" t="s">
        <v>16</v>
      </c>
      <c r="B128" t="s">
        <v>4883</v>
      </c>
      <c r="C128" t="s">
        <v>772</v>
      </c>
      <c r="D128" t="s">
        <v>773</v>
      </c>
      <c r="E128" t="s">
        <v>5137</v>
      </c>
      <c r="F128" t="s">
        <v>5138</v>
      </c>
      <c r="G128" t="s">
        <v>4987</v>
      </c>
      <c r="H128" t="s">
        <v>5145</v>
      </c>
      <c r="I128" t="s">
        <v>5022</v>
      </c>
      <c r="J128" t="s">
        <v>5140</v>
      </c>
      <c r="K128" s="14">
        <v>232</v>
      </c>
      <c r="L128" s="24">
        <f t="shared" si="1"/>
        <v>250.52915311386775</v>
      </c>
    </row>
    <row r="129" spans="1:12" x14ac:dyDescent="0.25">
      <c r="A129" t="s">
        <v>16</v>
      </c>
      <c r="B129" t="s">
        <v>4883</v>
      </c>
      <c r="C129" t="s">
        <v>772</v>
      </c>
      <c r="D129" t="s">
        <v>773</v>
      </c>
      <c r="E129" t="s">
        <v>5137</v>
      </c>
      <c r="F129" t="s">
        <v>5138</v>
      </c>
      <c r="G129" t="s">
        <v>4894</v>
      </c>
      <c r="H129" t="s">
        <v>5146</v>
      </c>
      <c r="I129" t="s">
        <v>5022</v>
      </c>
      <c r="J129" t="s">
        <v>5140</v>
      </c>
      <c r="K129" s="14">
        <v>133</v>
      </c>
      <c r="L129" s="24">
        <f t="shared" si="1"/>
        <v>143.6223162247604</v>
      </c>
    </row>
    <row r="130" spans="1:12" x14ac:dyDescent="0.25">
      <c r="A130" t="s">
        <v>16</v>
      </c>
      <c r="B130" t="s">
        <v>4883</v>
      </c>
      <c r="C130" t="s">
        <v>772</v>
      </c>
      <c r="D130" t="s">
        <v>773</v>
      </c>
      <c r="E130" t="s">
        <v>5147</v>
      </c>
      <c r="F130" t="s">
        <v>5148</v>
      </c>
      <c r="G130" t="s">
        <v>4886</v>
      </c>
      <c r="H130" t="s">
        <v>5149</v>
      </c>
      <c r="I130" t="s">
        <v>4918</v>
      </c>
      <c r="J130" t="s">
        <v>5150</v>
      </c>
      <c r="K130" s="14">
        <v>397</v>
      </c>
      <c r="L130" s="24">
        <f t="shared" si="1"/>
        <v>428.70721459571342</v>
      </c>
    </row>
    <row r="131" spans="1:12" x14ac:dyDescent="0.25">
      <c r="A131" t="s">
        <v>16</v>
      </c>
      <c r="B131" t="s">
        <v>4883</v>
      </c>
      <c r="C131" t="s">
        <v>790</v>
      </c>
      <c r="D131" t="s">
        <v>791</v>
      </c>
      <c r="E131" t="s">
        <v>4884</v>
      </c>
      <c r="F131" t="s">
        <v>4885</v>
      </c>
      <c r="G131" t="s">
        <v>4886</v>
      </c>
      <c r="H131" t="s">
        <v>4887</v>
      </c>
      <c r="I131" t="s">
        <v>4888</v>
      </c>
      <c r="J131" t="s">
        <v>4889</v>
      </c>
      <c r="K131" s="14">
        <v>2</v>
      </c>
      <c r="L131" s="24">
        <f t="shared" si="1"/>
        <v>2.1597340785678254</v>
      </c>
    </row>
    <row r="132" spans="1:12" x14ac:dyDescent="0.25">
      <c r="A132" t="s">
        <v>16</v>
      </c>
      <c r="B132" t="s">
        <v>4883</v>
      </c>
      <c r="C132" t="s">
        <v>790</v>
      </c>
      <c r="D132" t="s">
        <v>791</v>
      </c>
      <c r="E132" t="s">
        <v>4991</v>
      </c>
      <c r="F132" t="s">
        <v>4992</v>
      </c>
      <c r="G132" t="s">
        <v>4990</v>
      </c>
      <c r="H132" t="s">
        <v>4993</v>
      </c>
      <c r="I132" t="s">
        <v>4888</v>
      </c>
      <c r="J132" t="s">
        <v>4889</v>
      </c>
      <c r="K132" s="14">
        <v>3</v>
      </c>
      <c r="L132" s="24">
        <f t="shared" si="1"/>
        <v>3.2396011178517381</v>
      </c>
    </row>
    <row r="133" spans="1:12" x14ac:dyDescent="0.25">
      <c r="A133" t="s">
        <v>16</v>
      </c>
      <c r="B133" t="s">
        <v>4883</v>
      </c>
      <c r="C133" t="s">
        <v>794</v>
      </c>
      <c r="D133" t="s">
        <v>795</v>
      </c>
      <c r="E133" t="s">
        <v>5151</v>
      </c>
      <c r="F133" t="s">
        <v>5152</v>
      </c>
      <c r="G133" t="s">
        <v>4886</v>
      </c>
      <c r="H133" t="s">
        <v>5152</v>
      </c>
      <c r="I133" t="s">
        <v>4888</v>
      </c>
      <c r="J133" t="s">
        <v>4889</v>
      </c>
      <c r="K133" s="14">
        <v>823</v>
      </c>
      <c r="L133" s="24">
        <f t="shared" si="1"/>
        <v>888.73057333066015</v>
      </c>
    </row>
    <row r="134" spans="1:12" x14ac:dyDescent="0.25">
      <c r="A134" t="s">
        <v>16</v>
      </c>
      <c r="B134" t="s">
        <v>4883</v>
      </c>
      <c r="C134" t="s">
        <v>800</v>
      </c>
      <c r="D134" t="s">
        <v>801</v>
      </c>
      <c r="E134" t="s">
        <v>4884</v>
      </c>
      <c r="F134" t="s">
        <v>4885</v>
      </c>
      <c r="G134" t="s">
        <v>4886</v>
      </c>
      <c r="H134" t="s">
        <v>4887</v>
      </c>
      <c r="I134" t="s">
        <v>4888</v>
      </c>
      <c r="J134" t="s">
        <v>4889</v>
      </c>
      <c r="K134" s="14">
        <v>2</v>
      </c>
      <c r="L134" s="24">
        <f t="shared" si="1"/>
        <v>2.1597340785678254</v>
      </c>
    </row>
    <row r="135" spans="1:12" x14ac:dyDescent="0.25">
      <c r="A135" t="s">
        <v>16</v>
      </c>
      <c r="B135" t="s">
        <v>4883</v>
      </c>
      <c r="C135" t="s">
        <v>806</v>
      </c>
      <c r="D135" t="s">
        <v>807</v>
      </c>
      <c r="E135" t="s">
        <v>4884</v>
      </c>
      <c r="F135" t="s">
        <v>4885</v>
      </c>
      <c r="G135" t="s">
        <v>4886</v>
      </c>
      <c r="H135" t="s">
        <v>4887</v>
      </c>
      <c r="I135" t="s">
        <v>4888</v>
      </c>
      <c r="J135" t="s">
        <v>4889</v>
      </c>
      <c r="K135" s="14">
        <v>2</v>
      </c>
      <c r="L135" s="24">
        <f t="shared" si="1"/>
        <v>2.1597340785678254</v>
      </c>
    </row>
    <row r="136" spans="1:12" x14ac:dyDescent="0.25">
      <c r="A136" t="s">
        <v>16</v>
      </c>
      <c r="B136" t="s">
        <v>4883</v>
      </c>
      <c r="C136" t="s">
        <v>806</v>
      </c>
      <c r="D136" t="s">
        <v>807</v>
      </c>
      <c r="E136" t="s">
        <v>4884</v>
      </c>
      <c r="F136" t="s">
        <v>4885</v>
      </c>
      <c r="G136" t="s">
        <v>4890</v>
      </c>
      <c r="H136" t="s">
        <v>4891</v>
      </c>
      <c r="I136" t="s">
        <v>4888</v>
      </c>
      <c r="J136" t="s">
        <v>4889</v>
      </c>
      <c r="K136" s="14">
        <v>4</v>
      </c>
      <c r="L136" s="24">
        <f t="shared" si="1"/>
        <v>4.3194681571356508</v>
      </c>
    </row>
    <row r="137" spans="1:12" x14ac:dyDescent="0.25">
      <c r="A137" t="s">
        <v>21</v>
      </c>
      <c r="B137" t="s">
        <v>5153</v>
      </c>
      <c r="C137" t="s">
        <v>725</v>
      </c>
      <c r="D137" t="s">
        <v>287</v>
      </c>
      <c r="E137" t="s">
        <v>5154</v>
      </c>
      <c r="F137" t="s">
        <v>5155</v>
      </c>
      <c r="G137" t="s">
        <v>5156</v>
      </c>
      <c r="H137" t="s">
        <v>5155</v>
      </c>
      <c r="I137" t="s">
        <v>4890</v>
      </c>
      <c r="J137" t="s">
        <v>287</v>
      </c>
      <c r="K137" s="14">
        <v>5</v>
      </c>
      <c r="L137" s="24">
        <f t="shared" si="1"/>
        <v>5.3993351964195639</v>
      </c>
    </row>
    <row r="138" spans="1:12" x14ac:dyDescent="0.25">
      <c r="A138" t="s">
        <v>21</v>
      </c>
      <c r="B138" t="s">
        <v>5153</v>
      </c>
      <c r="C138" t="s">
        <v>725</v>
      </c>
      <c r="D138" t="s">
        <v>287</v>
      </c>
      <c r="E138" t="s">
        <v>5157</v>
      </c>
      <c r="F138" t="s">
        <v>5158</v>
      </c>
      <c r="G138" t="s">
        <v>5159</v>
      </c>
      <c r="H138" t="s">
        <v>5160</v>
      </c>
      <c r="I138" t="s">
        <v>4890</v>
      </c>
      <c r="J138" t="s">
        <v>287</v>
      </c>
      <c r="K138" s="14">
        <v>400</v>
      </c>
      <c r="L138" s="24">
        <f t="shared" si="1"/>
        <v>431.94681571356512</v>
      </c>
    </row>
    <row r="139" spans="1:12" x14ac:dyDescent="0.25">
      <c r="A139" t="s">
        <v>21</v>
      </c>
      <c r="B139" t="s">
        <v>5153</v>
      </c>
      <c r="C139" t="s">
        <v>725</v>
      </c>
      <c r="D139" t="s">
        <v>287</v>
      </c>
      <c r="E139" t="s">
        <v>5161</v>
      </c>
      <c r="F139" t="s">
        <v>5162</v>
      </c>
      <c r="G139" t="s">
        <v>5163</v>
      </c>
      <c r="H139" t="s">
        <v>5164</v>
      </c>
      <c r="I139" t="s">
        <v>4927</v>
      </c>
      <c r="J139" t="s">
        <v>5165</v>
      </c>
      <c r="K139" s="14">
        <v>456</v>
      </c>
      <c r="L139" s="24">
        <f t="shared" si="1"/>
        <v>492.41936991346421</v>
      </c>
    </row>
    <row r="140" spans="1:12" x14ac:dyDescent="0.25">
      <c r="A140" t="s">
        <v>21</v>
      </c>
      <c r="B140" t="s">
        <v>5153</v>
      </c>
      <c r="C140" t="s">
        <v>725</v>
      </c>
      <c r="D140" t="s">
        <v>287</v>
      </c>
      <c r="E140" t="s">
        <v>5166</v>
      </c>
      <c r="F140" t="s">
        <v>5167</v>
      </c>
      <c r="G140" t="s">
        <v>4914</v>
      </c>
      <c r="H140" t="s">
        <v>5167</v>
      </c>
      <c r="I140" t="s">
        <v>4894</v>
      </c>
      <c r="J140" t="s">
        <v>4897</v>
      </c>
      <c r="K140" s="14">
        <v>6</v>
      </c>
      <c r="L140" s="24">
        <f t="shared" ref="L140:L203" si="2">K140/$D$6*$D$5</f>
        <v>6.4792022357034762</v>
      </c>
    </row>
    <row r="141" spans="1:12" x14ac:dyDescent="0.25">
      <c r="A141" t="s">
        <v>24</v>
      </c>
      <c r="B141" t="s">
        <v>5168</v>
      </c>
      <c r="E141" t="s">
        <v>5169</v>
      </c>
      <c r="F141" t="s">
        <v>5170</v>
      </c>
      <c r="G141" t="s">
        <v>4886</v>
      </c>
      <c r="H141" t="s">
        <v>5170</v>
      </c>
      <c r="I141" t="s">
        <v>5141</v>
      </c>
      <c r="J141" t="s">
        <v>2256</v>
      </c>
      <c r="K141" s="14">
        <v>1</v>
      </c>
      <c r="L141" s="24">
        <f t="shared" si="2"/>
        <v>1.0798670392839127</v>
      </c>
    </row>
    <row r="142" spans="1:12" x14ac:dyDescent="0.25">
      <c r="A142" t="s">
        <v>24</v>
      </c>
      <c r="B142" t="s">
        <v>5168</v>
      </c>
      <c r="E142" t="s">
        <v>5171</v>
      </c>
      <c r="F142" t="s">
        <v>5172</v>
      </c>
      <c r="G142" t="s">
        <v>4886</v>
      </c>
      <c r="H142" t="s">
        <v>5172</v>
      </c>
      <c r="I142" t="s">
        <v>4890</v>
      </c>
      <c r="J142" t="s">
        <v>287</v>
      </c>
      <c r="K142" s="14">
        <v>1</v>
      </c>
      <c r="L142" s="24">
        <f t="shared" si="2"/>
        <v>1.0798670392839127</v>
      </c>
    </row>
    <row r="143" spans="1:12" x14ac:dyDescent="0.25">
      <c r="A143" t="s">
        <v>24</v>
      </c>
      <c r="B143" t="s">
        <v>5168</v>
      </c>
      <c r="E143" t="s">
        <v>5173</v>
      </c>
      <c r="F143" t="s">
        <v>5174</v>
      </c>
      <c r="G143" t="s">
        <v>4886</v>
      </c>
      <c r="H143" t="s">
        <v>5174</v>
      </c>
      <c r="I143" t="s">
        <v>4890</v>
      </c>
      <c r="J143" t="s">
        <v>287</v>
      </c>
      <c r="K143" s="14">
        <v>1</v>
      </c>
      <c r="L143" s="24">
        <f t="shared" si="2"/>
        <v>1.0798670392839127</v>
      </c>
    </row>
    <row r="144" spans="1:12" x14ac:dyDescent="0.25">
      <c r="A144" t="s">
        <v>24</v>
      </c>
      <c r="B144" t="s">
        <v>5168</v>
      </c>
      <c r="E144" t="s">
        <v>5175</v>
      </c>
      <c r="F144" t="s">
        <v>5176</v>
      </c>
      <c r="G144" t="s">
        <v>4886</v>
      </c>
      <c r="H144" t="s">
        <v>5176</v>
      </c>
      <c r="I144" t="s">
        <v>4890</v>
      </c>
      <c r="J144" t="s">
        <v>287</v>
      </c>
      <c r="K144" s="14">
        <v>1</v>
      </c>
      <c r="L144" s="24">
        <f t="shared" si="2"/>
        <v>1.0798670392839127</v>
      </c>
    </row>
    <row r="145" spans="1:12" x14ac:dyDescent="0.25">
      <c r="A145" t="s">
        <v>24</v>
      </c>
      <c r="B145" t="s">
        <v>5168</v>
      </c>
      <c r="E145" t="s">
        <v>5177</v>
      </c>
      <c r="F145" t="s">
        <v>5178</v>
      </c>
      <c r="G145" t="s">
        <v>4886</v>
      </c>
      <c r="H145" t="s">
        <v>5179</v>
      </c>
      <c r="I145" t="s">
        <v>4890</v>
      </c>
      <c r="J145" t="s">
        <v>287</v>
      </c>
      <c r="K145" s="14">
        <v>1</v>
      </c>
      <c r="L145" s="24">
        <f t="shared" si="2"/>
        <v>1.0798670392839127</v>
      </c>
    </row>
    <row r="146" spans="1:12" x14ac:dyDescent="0.25">
      <c r="A146" t="s">
        <v>24</v>
      </c>
      <c r="B146" t="s">
        <v>5168</v>
      </c>
      <c r="E146" t="s">
        <v>5180</v>
      </c>
      <c r="F146" t="s">
        <v>5181</v>
      </c>
      <c r="G146" t="s">
        <v>4886</v>
      </c>
      <c r="H146" t="s">
        <v>5182</v>
      </c>
      <c r="I146" t="s">
        <v>4890</v>
      </c>
      <c r="J146" t="s">
        <v>287</v>
      </c>
      <c r="K146" s="14">
        <v>1</v>
      </c>
      <c r="L146" s="24">
        <f t="shared" si="2"/>
        <v>1.0798670392839127</v>
      </c>
    </row>
    <row r="147" spans="1:12" x14ac:dyDescent="0.25">
      <c r="A147" t="s">
        <v>24</v>
      </c>
      <c r="B147" t="s">
        <v>5168</v>
      </c>
      <c r="E147" t="s">
        <v>5183</v>
      </c>
      <c r="F147" t="s">
        <v>842</v>
      </c>
      <c r="G147" t="s">
        <v>5120</v>
      </c>
      <c r="H147" t="s">
        <v>842</v>
      </c>
      <c r="I147" t="s">
        <v>4888</v>
      </c>
      <c r="J147" t="s">
        <v>4889</v>
      </c>
      <c r="K147" s="14">
        <v>1</v>
      </c>
      <c r="L147" s="24">
        <f t="shared" si="2"/>
        <v>1.0798670392839127</v>
      </c>
    </row>
    <row r="148" spans="1:12" x14ac:dyDescent="0.25">
      <c r="A148" t="s">
        <v>24</v>
      </c>
      <c r="B148" t="s">
        <v>5168</v>
      </c>
      <c r="E148" t="s">
        <v>5184</v>
      </c>
      <c r="F148" t="s">
        <v>5185</v>
      </c>
      <c r="G148" t="s">
        <v>4886</v>
      </c>
      <c r="H148" t="s">
        <v>5186</v>
      </c>
      <c r="I148" t="s">
        <v>5143</v>
      </c>
      <c r="J148" t="s">
        <v>5187</v>
      </c>
      <c r="K148" s="14">
        <v>1</v>
      </c>
      <c r="L148" s="24">
        <f t="shared" si="2"/>
        <v>1.0798670392839127</v>
      </c>
    </row>
    <row r="149" spans="1:12" x14ac:dyDescent="0.25">
      <c r="A149" t="s">
        <v>24</v>
      </c>
      <c r="B149" t="s">
        <v>5168</v>
      </c>
      <c r="E149" t="s">
        <v>5188</v>
      </c>
      <c r="F149" t="s">
        <v>5189</v>
      </c>
      <c r="G149" t="s">
        <v>4918</v>
      </c>
      <c r="H149" t="s">
        <v>5190</v>
      </c>
      <c r="I149" t="s">
        <v>4888</v>
      </c>
      <c r="J149" t="s">
        <v>4889</v>
      </c>
      <c r="K149" s="14">
        <v>1</v>
      </c>
      <c r="L149" s="24">
        <f t="shared" si="2"/>
        <v>1.0798670392839127</v>
      </c>
    </row>
    <row r="150" spans="1:12" x14ac:dyDescent="0.25">
      <c r="A150" t="s">
        <v>24</v>
      </c>
      <c r="B150" t="s">
        <v>5168</v>
      </c>
      <c r="E150" t="s">
        <v>5191</v>
      </c>
      <c r="F150" t="s">
        <v>5192</v>
      </c>
      <c r="G150" t="s">
        <v>4886</v>
      </c>
      <c r="H150" t="s">
        <v>5192</v>
      </c>
      <c r="I150" t="s">
        <v>4888</v>
      </c>
      <c r="J150" t="s">
        <v>4889</v>
      </c>
      <c r="K150" s="14">
        <v>1</v>
      </c>
      <c r="L150" s="24">
        <f t="shared" si="2"/>
        <v>1.0798670392839127</v>
      </c>
    </row>
    <row r="151" spans="1:12" x14ac:dyDescent="0.25">
      <c r="A151" t="s">
        <v>24</v>
      </c>
      <c r="B151" t="s">
        <v>5168</v>
      </c>
      <c r="E151" t="s">
        <v>5191</v>
      </c>
      <c r="F151" t="s">
        <v>5192</v>
      </c>
      <c r="G151" t="s">
        <v>5193</v>
      </c>
      <c r="H151" t="s">
        <v>5192</v>
      </c>
      <c r="I151" t="s">
        <v>4888</v>
      </c>
      <c r="J151" t="s">
        <v>4889</v>
      </c>
      <c r="K151" s="14">
        <v>1</v>
      </c>
      <c r="L151" s="24">
        <f t="shared" si="2"/>
        <v>1.0798670392839127</v>
      </c>
    </row>
    <row r="152" spans="1:12" x14ac:dyDescent="0.25">
      <c r="A152" t="s">
        <v>24</v>
      </c>
      <c r="B152" t="s">
        <v>5168</v>
      </c>
      <c r="E152" t="s">
        <v>5191</v>
      </c>
      <c r="F152" t="s">
        <v>5192</v>
      </c>
      <c r="G152" t="s">
        <v>5120</v>
      </c>
      <c r="H152" t="s">
        <v>5192</v>
      </c>
      <c r="I152" t="s">
        <v>4888</v>
      </c>
      <c r="J152" t="s">
        <v>4889</v>
      </c>
      <c r="K152" s="14">
        <v>1</v>
      </c>
      <c r="L152" s="24">
        <f t="shared" si="2"/>
        <v>1.0798670392839127</v>
      </c>
    </row>
    <row r="153" spans="1:12" x14ac:dyDescent="0.25">
      <c r="A153" t="s">
        <v>24</v>
      </c>
      <c r="B153" t="s">
        <v>5168</v>
      </c>
      <c r="E153" t="s">
        <v>5194</v>
      </c>
      <c r="F153" t="s">
        <v>5192</v>
      </c>
      <c r="G153" t="s">
        <v>4886</v>
      </c>
      <c r="H153" t="s">
        <v>5192</v>
      </c>
      <c r="I153" t="s">
        <v>4888</v>
      </c>
      <c r="J153" t="s">
        <v>4889</v>
      </c>
      <c r="K153" s="14">
        <v>1</v>
      </c>
      <c r="L153" s="24">
        <f t="shared" si="2"/>
        <v>1.0798670392839127</v>
      </c>
    </row>
    <row r="154" spans="1:12" x14ac:dyDescent="0.25">
      <c r="A154" t="s">
        <v>24</v>
      </c>
      <c r="B154" t="s">
        <v>5168</v>
      </c>
      <c r="E154" t="s">
        <v>5194</v>
      </c>
      <c r="F154" t="s">
        <v>5192</v>
      </c>
      <c r="G154" t="s">
        <v>5120</v>
      </c>
      <c r="H154" t="s">
        <v>5192</v>
      </c>
      <c r="I154" t="s">
        <v>4888</v>
      </c>
      <c r="J154" t="s">
        <v>4889</v>
      </c>
      <c r="K154" s="14">
        <v>1</v>
      </c>
      <c r="L154" s="24">
        <f t="shared" si="2"/>
        <v>1.0798670392839127</v>
      </c>
    </row>
    <row r="155" spans="1:12" x14ac:dyDescent="0.25">
      <c r="A155" t="s">
        <v>24</v>
      </c>
      <c r="B155" t="s">
        <v>5168</v>
      </c>
      <c r="E155" t="s">
        <v>5195</v>
      </c>
      <c r="F155" t="s">
        <v>5192</v>
      </c>
      <c r="G155" t="s">
        <v>4886</v>
      </c>
      <c r="H155" t="s">
        <v>5192</v>
      </c>
      <c r="I155" t="s">
        <v>4888</v>
      </c>
      <c r="J155" t="s">
        <v>4889</v>
      </c>
      <c r="K155" s="14">
        <v>2</v>
      </c>
      <c r="L155" s="24">
        <f t="shared" si="2"/>
        <v>2.1597340785678254</v>
      </c>
    </row>
    <row r="156" spans="1:12" x14ac:dyDescent="0.25">
      <c r="A156" t="s">
        <v>24</v>
      </c>
      <c r="B156" t="s">
        <v>5168</v>
      </c>
      <c r="E156" t="s">
        <v>5196</v>
      </c>
      <c r="F156" t="s">
        <v>5197</v>
      </c>
      <c r="G156" t="s">
        <v>4886</v>
      </c>
      <c r="H156" t="s">
        <v>5198</v>
      </c>
      <c r="I156" t="s">
        <v>4888</v>
      </c>
      <c r="J156" t="s">
        <v>4889</v>
      </c>
      <c r="K156" s="14">
        <v>2</v>
      </c>
      <c r="L156" s="24">
        <f t="shared" si="2"/>
        <v>2.1597340785678254</v>
      </c>
    </row>
    <row r="157" spans="1:12" x14ac:dyDescent="0.25">
      <c r="A157" t="s">
        <v>24</v>
      </c>
      <c r="B157" t="s">
        <v>5168</v>
      </c>
      <c r="E157" t="s">
        <v>5196</v>
      </c>
      <c r="F157" t="s">
        <v>5197</v>
      </c>
      <c r="G157" t="s">
        <v>5120</v>
      </c>
      <c r="H157" t="s">
        <v>5198</v>
      </c>
      <c r="I157" t="s">
        <v>4888</v>
      </c>
      <c r="J157" t="s">
        <v>4889</v>
      </c>
      <c r="K157" s="14">
        <v>2</v>
      </c>
      <c r="L157" s="24">
        <f t="shared" si="2"/>
        <v>2.1597340785678254</v>
      </c>
    </row>
    <row r="158" spans="1:12" x14ac:dyDescent="0.25">
      <c r="A158" t="s">
        <v>24</v>
      </c>
      <c r="B158" t="s">
        <v>5168</v>
      </c>
      <c r="E158" t="s">
        <v>5199</v>
      </c>
      <c r="F158" t="s">
        <v>5192</v>
      </c>
      <c r="G158" t="s">
        <v>4886</v>
      </c>
      <c r="H158" t="s">
        <v>5192</v>
      </c>
      <c r="I158" t="s">
        <v>4888</v>
      </c>
      <c r="J158" t="s">
        <v>4889</v>
      </c>
      <c r="K158" s="14">
        <v>1</v>
      </c>
      <c r="L158" s="24">
        <f t="shared" si="2"/>
        <v>1.0798670392839127</v>
      </c>
    </row>
    <row r="159" spans="1:12" x14ac:dyDescent="0.25">
      <c r="A159" t="s">
        <v>24</v>
      </c>
      <c r="B159" t="s">
        <v>5168</v>
      </c>
      <c r="E159" t="s">
        <v>5200</v>
      </c>
      <c r="F159" t="s">
        <v>5192</v>
      </c>
      <c r="G159" t="s">
        <v>4886</v>
      </c>
      <c r="H159" t="s">
        <v>5192</v>
      </c>
      <c r="I159" t="s">
        <v>4888</v>
      </c>
      <c r="J159" t="s">
        <v>4889</v>
      </c>
      <c r="K159" s="14">
        <v>1</v>
      </c>
      <c r="L159" s="24">
        <f t="shared" si="2"/>
        <v>1.0798670392839127</v>
      </c>
    </row>
    <row r="160" spans="1:12" x14ac:dyDescent="0.25">
      <c r="A160" t="s">
        <v>24</v>
      </c>
      <c r="B160" t="s">
        <v>5168</v>
      </c>
      <c r="E160" t="s">
        <v>5201</v>
      </c>
      <c r="F160" t="s">
        <v>5192</v>
      </c>
      <c r="G160" t="s">
        <v>4886</v>
      </c>
      <c r="H160" t="s">
        <v>5192</v>
      </c>
      <c r="I160" t="s">
        <v>4888</v>
      </c>
      <c r="J160" t="s">
        <v>4889</v>
      </c>
      <c r="K160" s="14">
        <v>1</v>
      </c>
      <c r="L160" s="24">
        <f t="shared" si="2"/>
        <v>1.0798670392839127</v>
      </c>
    </row>
    <row r="161" spans="1:12" x14ac:dyDescent="0.25">
      <c r="A161" t="s">
        <v>24</v>
      </c>
      <c r="B161" t="s">
        <v>5168</v>
      </c>
      <c r="E161" t="s">
        <v>5202</v>
      </c>
      <c r="F161" t="s">
        <v>5192</v>
      </c>
      <c r="G161" t="s">
        <v>5120</v>
      </c>
      <c r="H161" t="s">
        <v>5192</v>
      </c>
      <c r="I161" t="s">
        <v>4888</v>
      </c>
      <c r="J161" t="s">
        <v>4889</v>
      </c>
      <c r="K161" s="14">
        <v>1</v>
      </c>
      <c r="L161" s="24">
        <f t="shared" si="2"/>
        <v>1.0798670392839127</v>
      </c>
    </row>
    <row r="162" spans="1:12" x14ac:dyDescent="0.25">
      <c r="A162" t="s">
        <v>24</v>
      </c>
      <c r="B162" t="s">
        <v>5168</v>
      </c>
      <c r="E162" t="s">
        <v>5203</v>
      </c>
      <c r="F162" t="s">
        <v>5192</v>
      </c>
      <c r="G162" t="s">
        <v>5120</v>
      </c>
      <c r="H162" t="s">
        <v>5192</v>
      </c>
      <c r="I162" t="s">
        <v>4888</v>
      </c>
      <c r="J162" t="s">
        <v>4889</v>
      </c>
      <c r="K162" s="14">
        <v>1</v>
      </c>
      <c r="L162" s="24">
        <f t="shared" si="2"/>
        <v>1.0798670392839127</v>
      </c>
    </row>
    <row r="163" spans="1:12" x14ac:dyDescent="0.25">
      <c r="A163" t="s">
        <v>24</v>
      </c>
      <c r="B163" t="s">
        <v>5168</v>
      </c>
      <c r="E163" t="s">
        <v>5204</v>
      </c>
      <c r="F163" t="s">
        <v>5192</v>
      </c>
      <c r="G163" t="s">
        <v>4914</v>
      </c>
      <c r="H163" t="s">
        <v>5192</v>
      </c>
      <c r="I163" t="s">
        <v>4888</v>
      </c>
      <c r="J163" t="s">
        <v>4889</v>
      </c>
      <c r="K163" s="14">
        <v>1</v>
      </c>
      <c r="L163" s="24">
        <f t="shared" si="2"/>
        <v>1.0798670392839127</v>
      </c>
    </row>
    <row r="164" spans="1:12" x14ac:dyDescent="0.25">
      <c r="A164" t="s">
        <v>24</v>
      </c>
      <c r="B164" t="s">
        <v>5168</v>
      </c>
      <c r="E164" t="s">
        <v>5205</v>
      </c>
      <c r="F164" t="s">
        <v>5192</v>
      </c>
      <c r="G164" t="s">
        <v>4914</v>
      </c>
      <c r="H164" t="s">
        <v>5192</v>
      </c>
      <c r="I164" t="s">
        <v>4888</v>
      </c>
      <c r="J164" t="s">
        <v>4889</v>
      </c>
      <c r="K164" s="14">
        <v>1</v>
      </c>
      <c r="L164" s="24">
        <f t="shared" si="2"/>
        <v>1.0798670392839127</v>
      </c>
    </row>
    <row r="165" spans="1:12" x14ac:dyDescent="0.25">
      <c r="A165" t="s">
        <v>24</v>
      </c>
      <c r="B165" t="s">
        <v>5168</v>
      </c>
      <c r="E165" t="s">
        <v>5206</v>
      </c>
      <c r="F165" t="s">
        <v>5192</v>
      </c>
      <c r="G165" t="s">
        <v>4886</v>
      </c>
      <c r="H165" t="s">
        <v>5192</v>
      </c>
      <c r="I165" t="s">
        <v>4888</v>
      </c>
      <c r="J165" t="s">
        <v>4889</v>
      </c>
      <c r="K165" s="14">
        <v>1</v>
      </c>
      <c r="L165" s="24">
        <f t="shared" si="2"/>
        <v>1.0798670392839127</v>
      </c>
    </row>
    <row r="166" spans="1:12" x14ac:dyDescent="0.25">
      <c r="A166" t="s">
        <v>24</v>
      </c>
      <c r="B166" t="s">
        <v>5168</v>
      </c>
      <c r="E166" t="s">
        <v>5207</v>
      </c>
      <c r="F166" t="s">
        <v>5192</v>
      </c>
      <c r="G166" t="s">
        <v>4886</v>
      </c>
      <c r="H166" t="s">
        <v>5192</v>
      </c>
      <c r="I166" t="s">
        <v>4888</v>
      </c>
      <c r="J166" t="s">
        <v>4889</v>
      </c>
      <c r="K166" s="14">
        <v>1</v>
      </c>
      <c r="L166" s="24">
        <f t="shared" si="2"/>
        <v>1.0798670392839127</v>
      </c>
    </row>
    <row r="167" spans="1:12" x14ac:dyDescent="0.25">
      <c r="A167" t="s">
        <v>24</v>
      </c>
      <c r="B167" t="s">
        <v>5168</v>
      </c>
      <c r="E167" t="s">
        <v>5208</v>
      </c>
      <c r="F167" t="s">
        <v>5209</v>
      </c>
      <c r="G167" t="s">
        <v>4886</v>
      </c>
      <c r="H167" t="s">
        <v>5210</v>
      </c>
      <c r="I167" t="s">
        <v>4888</v>
      </c>
      <c r="J167" t="s">
        <v>4889</v>
      </c>
      <c r="K167" s="14">
        <v>1</v>
      </c>
      <c r="L167" s="24">
        <f t="shared" si="2"/>
        <v>1.0798670392839127</v>
      </c>
    </row>
    <row r="168" spans="1:12" x14ac:dyDescent="0.25">
      <c r="A168" t="s">
        <v>24</v>
      </c>
      <c r="B168" t="s">
        <v>5168</v>
      </c>
      <c r="E168" t="s">
        <v>5208</v>
      </c>
      <c r="F168" t="s">
        <v>5209</v>
      </c>
      <c r="G168" t="s">
        <v>5120</v>
      </c>
      <c r="H168" t="s">
        <v>5210</v>
      </c>
      <c r="I168" t="s">
        <v>4888</v>
      </c>
      <c r="J168" t="s">
        <v>4889</v>
      </c>
      <c r="K168" s="14">
        <v>1</v>
      </c>
      <c r="L168" s="24">
        <f t="shared" si="2"/>
        <v>1.0798670392839127</v>
      </c>
    </row>
    <row r="169" spans="1:12" x14ac:dyDescent="0.25">
      <c r="A169" t="s">
        <v>24</v>
      </c>
      <c r="B169" t="s">
        <v>5168</v>
      </c>
      <c r="E169" t="s">
        <v>5211</v>
      </c>
      <c r="F169" t="s">
        <v>5192</v>
      </c>
      <c r="G169" t="s">
        <v>4886</v>
      </c>
      <c r="H169" t="s">
        <v>5192</v>
      </c>
      <c r="I169" t="s">
        <v>4888</v>
      </c>
      <c r="J169" t="s">
        <v>4889</v>
      </c>
      <c r="K169" s="14">
        <v>1</v>
      </c>
      <c r="L169" s="24">
        <f t="shared" si="2"/>
        <v>1.0798670392839127</v>
      </c>
    </row>
    <row r="170" spans="1:12" x14ac:dyDescent="0.25">
      <c r="A170" t="s">
        <v>24</v>
      </c>
      <c r="B170" t="s">
        <v>5168</v>
      </c>
      <c r="E170" t="s">
        <v>5211</v>
      </c>
      <c r="F170" t="s">
        <v>5192</v>
      </c>
      <c r="G170" t="s">
        <v>5193</v>
      </c>
      <c r="H170" t="s">
        <v>5192</v>
      </c>
      <c r="I170" t="s">
        <v>4888</v>
      </c>
      <c r="J170" t="s">
        <v>4889</v>
      </c>
      <c r="K170" s="14">
        <v>1</v>
      </c>
      <c r="L170" s="24">
        <f t="shared" si="2"/>
        <v>1.0798670392839127</v>
      </c>
    </row>
    <row r="171" spans="1:12" x14ac:dyDescent="0.25">
      <c r="A171" t="s">
        <v>24</v>
      </c>
      <c r="B171" t="s">
        <v>5168</v>
      </c>
      <c r="E171" t="s">
        <v>5211</v>
      </c>
      <c r="F171" t="s">
        <v>5192</v>
      </c>
      <c r="G171" t="s">
        <v>5120</v>
      </c>
      <c r="H171" t="s">
        <v>5192</v>
      </c>
      <c r="I171" t="s">
        <v>4888</v>
      </c>
      <c r="J171" t="s">
        <v>4889</v>
      </c>
      <c r="K171" s="14">
        <v>1</v>
      </c>
      <c r="L171" s="24">
        <f t="shared" si="2"/>
        <v>1.0798670392839127</v>
      </c>
    </row>
    <row r="172" spans="1:12" x14ac:dyDescent="0.25">
      <c r="A172" t="s">
        <v>24</v>
      </c>
      <c r="B172" t="s">
        <v>5168</v>
      </c>
      <c r="E172" t="s">
        <v>5212</v>
      </c>
      <c r="F172" t="s">
        <v>5197</v>
      </c>
      <c r="G172" t="s">
        <v>5120</v>
      </c>
      <c r="I172" t="s">
        <v>4888</v>
      </c>
      <c r="J172" t="s">
        <v>4889</v>
      </c>
      <c r="K172" s="14">
        <v>1</v>
      </c>
      <c r="L172" s="24">
        <f t="shared" si="2"/>
        <v>1.0798670392839127</v>
      </c>
    </row>
    <row r="173" spans="1:12" x14ac:dyDescent="0.25">
      <c r="A173" t="s">
        <v>24</v>
      </c>
      <c r="B173" t="s">
        <v>5168</v>
      </c>
      <c r="E173" t="s">
        <v>5213</v>
      </c>
      <c r="F173" t="s">
        <v>5197</v>
      </c>
      <c r="G173" t="s">
        <v>4886</v>
      </c>
      <c r="H173" t="s">
        <v>5192</v>
      </c>
      <c r="I173" t="s">
        <v>4888</v>
      </c>
      <c r="J173" t="s">
        <v>4889</v>
      </c>
      <c r="K173" s="14">
        <v>1</v>
      </c>
      <c r="L173" s="24">
        <f t="shared" si="2"/>
        <v>1.0798670392839127</v>
      </c>
    </row>
    <row r="174" spans="1:12" x14ac:dyDescent="0.25">
      <c r="A174" t="s">
        <v>24</v>
      </c>
      <c r="B174" t="s">
        <v>5168</v>
      </c>
      <c r="E174" t="s">
        <v>5213</v>
      </c>
      <c r="F174" t="s">
        <v>5197</v>
      </c>
      <c r="G174" t="s">
        <v>5214</v>
      </c>
      <c r="H174" t="s">
        <v>5198</v>
      </c>
      <c r="I174" t="s">
        <v>4888</v>
      </c>
      <c r="J174" t="s">
        <v>4889</v>
      </c>
      <c r="K174" s="14">
        <v>1</v>
      </c>
      <c r="L174" s="24">
        <f t="shared" si="2"/>
        <v>1.0798670392839127</v>
      </c>
    </row>
    <row r="175" spans="1:12" x14ac:dyDescent="0.25">
      <c r="A175" t="s">
        <v>24</v>
      </c>
      <c r="B175" t="s">
        <v>5168</v>
      </c>
      <c r="E175" t="s">
        <v>5213</v>
      </c>
      <c r="F175" t="s">
        <v>5197</v>
      </c>
      <c r="G175" t="s">
        <v>5193</v>
      </c>
      <c r="H175" t="s">
        <v>5198</v>
      </c>
      <c r="I175" t="s">
        <v>4888</v>
      </c>
      <c r="J175" t="s">
        <v>4889</v>
      </c>
      <c r="K175" s="14">
        <v>1</v>
      </c>
      <c r="L175" s="24">
        <f t="shared" si="2"/>
        <v>1.0798670392839127</v>
      </c>
    </row>
    <row r="176" spans="1:12" x14ac:dyDescent="0.25">
      <c r="A176" t="s">
        <v>24</v>
      </c>
      <c r="B176" t="s">
        <v>5168</v>
      </c>
      <c r="E176" t="s">
        <v>5213</v>
      </c>
      <c r="F176" t="s">
        <v>5197</v>
      </c>
      <c r="G176" t="s">
        <v>5120</v>
      </c>
      <c r="H176" t="s">
        <v>5192</v>
      </c>
      <c r="I176" t="s">
        <v>4888</v>
      </c>
      <c r="J176" t="s">
        <v>4889</v>
      </c>
      <c r="K176" s="14">
        <v>1</v>
      </c>
      <c r="L176" s="24">
        <f t="shared" si="2"/>
        <v>1.0798670392839127</v>
      </c>
    </row>
    <row r="177" spans="1:12" x14ac:dyDescent="0.25">
      <c r="A177" t="s">
        <v>24</v>
      </c>
      <c r="B177" t="s">
        <v>5168</v>
      </c>
      <c r="E177" t="s">
        <v>5215</v>
      </c>
      <c r="F177" t="s">
        <v>5192</v>
      </c>
      <c r="G177" t="s">
        <v>4886</v>
      </c>
      <c r="H177" t="s">
        <v>5192</v>
      </c>
      <c r="I177" t="s">
        <v>4888</v>
      </c>
      <c r="J177" t="s">
        <v>4889</v>
      </c>
      <c r="K177" s="14">
        <v>1</v>
      </c>
      <c r="L177" s="24">
        <f t="shared" si="2"/>
        <v>1.0798670392839127</v>
      </c>
    </row>
    <row r="178" spans="1:12" x14ac:dyDescent="0.25">
      <c r="A178" t="s">
        <v>24</v>
      </c>
      <c r="B178" t="s">
        <v>5168</v>
      </c>
      <c r="E178" t="s">
        <v>5216</v>
      </c>
      <c r="F178" t="s">
        <v>5192</v>
      </c>
      <c r="G178" t="s">
        <v>4886</v>
      </c>
      <c r="H178" t="s">
        <v>5192</v>
      </c>
      <c r="I178" t="s">
        <v>4888</v>
      </c>
      <c r="J178" t="s">
        <v>4889</v>
      </c>
      <c r="K178" s="14">
        <v>1</v>
      </c>
      <c r="L178" s="24">
        <f t="shared" si="2"/>
        <v>1.0798670392839127</v>
      </c>
    </row>
    <row r="179" spans="1:12" x14ac:dyDescent="0.25">
      <c r="A179" t="s">
        <v>24</v>
      </c>
      <c r="B179" t="s">
        <v>5168</v>
      </c>
      <c r="E179" t="s">
        <v>5216</v>
      </c>
      <c r="F179" t="s">
        <v>5192</v>
      </c>
      <c r="G179" t="s">
        <v>5193</v>
      </c>
      <c r="H179" t="s">
        <v>5192</v>
      </c>
      <c r="I179" t="s">
        <v>4888</v>
      </c>
      <c r="J179" t="s">
        <v>4889</v>
      </c>
      <c r="K179" s="14">
        <v>1</v>
      </c>
      <c r="L179" s="24">
        <f t="shared" si="2"/>
        <v>1.0798670392839127</v>
      </c>
    </row>
    <row r="180" spans="1:12" x14ac:dyDescent="0.25">
      <c r="A180" t="s">
        <v>24</v>
      </c>
      <c r="B180" t="s">
        <v>5168</v>
      </c>
      <c r="E180" t="s">
        <v>5216</v>
      </c>
      <c r="F180" t="s">
        <v>5192</v>
      </c>
      <c r="G180" t="s">
        <v>5120</v>
      </c>
      <c r="H180" t="s">
        <v>5192</v>
      </c>
      <c r="I180" t="s">
        <v>4888</v>
      </c>
      <c r="J180" t="s">
        <v>4889</v>
      </c>
      <c r="K180" s="14">
        <v>1</v>
      </c>
      <c r="L180" s="24">
        <f t="shared" si="2"/>
        <v>1.0798670392839127</v>
      </c>
    </row>
    <row r="181" spans="1:12" x14ac:dyDescent="0.25">
      <c r="A181" t="s">
        <v>24</v>
      </c>
      <c r="B181" t="s">
        <v>5168</v>
      </c>
      <c r="E181" t="s">
        <v>5217</v>
      </c>
      <c r="F181" t="s">
        <v>5192</v>
      </c>
      <c r="G181" t="s">
        <v>4886</v>
      </c>
      <c r="H181" t="s">
        <v>5192</v>
      </c>
      <c r="I181" t="s">
        <v>4888</v>
      </c>
      <c r="J181" t="s">
        <v>4889</v>
      </c>
      <c r="K181" s="14">
        <v>1</v>
      </c>
      <c r="L181" s="24">
        <f t="shared" si="2"/>
        <v>1.0798670392839127</v>
      </c>
    </row>
    <row r="182" spans="1:12" x14ac:dyDescent="0.25">
      <c r="A182" t="s">
        <v>24</v>
      </c>
      <c r="B182" t="s">
        <v>5168</v>
      </c>
      <c r="E182" t="s">
        <v>5218</v>
      </c>
      <c r="F182" t="s">
        <v>5192</v>
      </c>
      <c r="G182" t="s">
        <v>4886</v>
      </c>
      <c r="H182" t="s">
        <v>5192</v>
      </c>
      <c r="I182" t="s">
        <v>4888</v>
      </c>
      <c r="J182" t="s">
        <v>4889</v>
      </c>
      <c r="K182" s="14">
        <v>1</v>
      </c>
      <c r="L182" s="24">
        <f t="shared" si="2"/>
        <v>1.0798670392839127</v>
      </c>
    </row>
    <row r="183" spans="1:12" x14ac:dyDescent="0.25">
      <c r="A183" t="s">
        <v>24</v>
      </c>
      <c r="B183" t="s">
        <v>5168</v>
      </c>
      <c r="E183" t="s">
        <v>5219</v>
      </c>
      <c r="F183" t="s">
        <v>5192</v>
      </c>
      <c r="G183" t="s">
        <v>4886</v>
      </c>
      <c r="H183" t="s">
        <v>5192</v>
      </c>
      <c r="I183" t="s">
        <v>4888</v>
      </c>
      <c r="J183" t="s">
        <v>4889</v>
      </c>
      <c r="K183" s="14">
        <v>1</v>
      </c>
      <c r="L183" s="24">
        <f t="shared" si="2"/>
        <v>1.0798670392839127</v>
      </c>
    </row>
    <row r="184" spans="1:12" x14ac:dyDescent="0.25">
      <c r="A184" t="s">
        <v>24</v>
      </c>
      <c r="B184" t="s">
        <v>5168</v>
      </c>
      <c r="E184" t="s">
        <v>5220</v>
      </c>
      <c r="F184" t="s">
        <v>5192</v>
      </c>
      <c r="G184" t="s">
        <v>4886</v>
      </c>
      <c r="H184" t="s">
        <v>5192</v>
      </c>
      <c r="I184" t="s">
        <v>4888</v>
      </c>
      <c r="J184" t="s">
        <v>4889</v>
      </c>
      <c r="K184" s="14">
        <v>1</v>
      </c>
      <c r="L184" s="24">
        <f t="shared" si="2"/>
        <v>1.0798670392839127</v>
      </c>
    </row>
    <row r="185" spans="1:12" x14ac:dyDescent="0.25">
      <c r="A185" t="s">
        <v>24</v>
      </c>
      <c r="B185" t="s">
        <v>5168</v>
      </c>
      <c r="E185" t="s">
        <v>5220</v>
      </c>
      <c r="F185" t="s">
        <v>5192</v>
      </c>
      <c r="G185" t="s">
        <v>5193</v>
      </c>
      <c r="H185" t="s">
        <v>5192</v>
      </c>
      <c r="I185" t="s">
        <v>4888</v>
      </c>
      <c r="J185" t="s">
        <v>4889</v>
      </c>
      <c r="K185" s="14">
        <v>1</v>
      </c>
      <c r="L185" s="24">
        <f t="shared" si="2"/>
        <v>1.0798670392839127</v>
      </c>
    </row>
    <row r="186" spans="1:12" x14ac:dyDescent="0.25">
      <c r="A186" t="s">
        <v>24</v>
      </c>
      <c r="B186" t="s">
        <v>5168</v>
      </c>
      <c r="E186" t="s">
        <v>5220</v>
      </c>
      <c r="F186" t="s">
        <v>5192</v>
      </c>
      <c r="G186" t="s">
        <v>5120</v>
      </c>
      <c r="H186" t="s">
        <v>5192</v>
      </c>
      <c r="I186" t="s">
        <v>4888</v>
      </c>
      <c r="J186" t="s">
        <v>4889</v>
      </c>
      <c r="K186" s="14">
        <v>1</v>
      </c>
      <c r="L186" s="24">
        <f t="shared" si="2"/>
        <v>1.0798670392839127</v>
      </c>
    </row>
    <row r="187" spans="1:12" x14ac:dyDescent="0.25">
      <c r="A187" t="s">
        <v>24</v>
      </c>
      <c r="B187" t="s">
        <v>5168</v>
      </c>
      <c r="E187" t="s">
        <v>5221</v>
      </c>
      <c r="F187" t="s">
        <v>5192</v>
      </c>
      <c r="G187" t="s">
        <v>4886</v>
      </c>
      <c r="H187" t="s">
        <v>5192</v>
      </c>
      <c r="I187" t="s">
        <v>4888</v>
      </c>
      <c r="J187" t="s">
        <v>4889</v>
      </c>
      <c r="K187" s="14">
        <v>1</v>
      </c>
      <c r="L187" s="24">
        <f t="shared" si="2"/>
        <v>1.0798670392839127</v>
      </c>
    </row>
    <row r="188" spans="1:12" x14ac:dyDescent="0.25">
      <c r="A188" t="s">
        <v>24</v>
      </c>
      <c r="B188" t="s">
        <v>5168</v>
      </c>
      <c r="E188" t="s">
        <v>5221</v>
      </c>
      <c r="F188" t="s">
        <v>5192</v>
      </c>
      <c r="G188" t="s">
        <v>5193</v>
      </c>
      <c r="H188" t="s">
        <v>5192</v>
      </c>
      <c r="I188" t="s">
        <v>4888</v>
      </c>
      <c r="J188" t="s">
        <v>4889</v>
      </c>
      <c r="K188" s="14">
        <v>1</v>
      </c>
      <c r="L188" s="24">
        <f t="shared" si="2"/>
        <v>1.0798670392839127</v>
      </c>
    </row>
    <row r="189" spans="1:12" x14ac:dyDescent="0.25">
      <c r="A189" t="s">
        <v>24</v>
      </c>
      <c r="B189" t="s">
        <v>5168</v>
      </c>
      <c r="E189" t="s">
        <v>5221</v>
      </c>
      <c r="F189" t="s">
        <v>5192</v>
      </c>
      <c r="G189" t="s">
        <v>5120</v>
      </c>
      <c r="H189" t="s">
        <v>5192</v>
      </c>
      <c r="I189" t="s">
        <v>4888</v>
      </c>
      <c r="J189" t="s">
        <v>4889</v>
      </c>
      <c r="K189" s="14">
        <v>1</v>
      </c>
      <c r="L189" s="24">
        <f t="shared" si="2"/>
        <v>1.0798670392839127</v>
      </c>
    </row>
    <row r="190" spans="1:12" x14ac:dyDescent="0.25">
      <c r="A190" t="s">
        <v>24</v>
      </c>
      <c r="B190" t="s">
        <v>5168</v>
      </c>
      <c r="E190" t="s">
        <v>5222</v>
      </c>
      <c r="F190" t="s">
        <v>5192</v>
      </c>
      <c r="G190" t="s">
        <v>4886</v>
      </c>
      <c r="H190" t="s">
        <v>5192</v>
      </c>
      <c r="I190" t="s">
        <v>4888</v>
      </c>
      <c r="J190" t="s">
        <v>4889</v>
      </c>
      <c r="K190" s="14">
        <v>1</v>
      </c>
      <c r="L190" s="24">
        <f t="shared" si="2"/>
        <v>1.0798670392839127</v>
      </c>
    </row>
    <row r="191" spans="1:12" x14ac:dyDescent="0.25">
      <c r="A191" t="s">
        <v>24</v>
      </c>
      <c r="B191" t="s">
        <v>5168</v>
      </c>
      <c r="E191" t="s">
        <v>5222</v>
      </c>
      <c r="F191" t="s">
        <v>5192</v>
      </c>
      <c r="G191" t="s">
        <v>5193</v>
      </c>
      <c r="H191" t="s">
        <v>5192</v>
      </c>
      <c r="I191" t="s">
        <v>4888</v>
      </c>
      <c r="J191" t="s">
        <v>4889</v>
      </c>
      <c r="K191" s="14">
        <v>1</v>
      </c>
      <c r="L191" s="24">
        <f t="shared" si="2"/>
        <v>1.0798670392839127</v>
      </c>
    </row>
    <row r="192" spans="1:12" x14ac:dyDescent="0.25">
      <c r="A192" t="s">
        <v>24</v>
      </c>
      <c r="B192" t="s">
        <v>5168</v>
      </c>
      <c r="E192" t="s">
        <v>5222</v>
      </c>
      <c r="F192" t="s">
        <v>5192</v>
      </c>
      <c r="G192" t="s">
        <v>5120</v>
      </c>
      <c r="H192" t="s">
        <v>5192</v>
      </c>
      <c r="I192" t="s">
        <v>4888</v>
      </c>
      <c r="J192" t="s">
        <v>4889</v>
      </c>
      <c r="K192" s="14">
        <v>1</v>
      </c>
      <c r="L192" s="24">
        <f t="shared" si="2"/>
        <v>1.0798670392839127</v>
      </c>
    </row>
    <row r="193" spans="1:12" x14ac:dyDescent="0.25">
      <c r="A193" t="s">
        <v>24</v>
      </c>
      <c r="B193" t="s">
        <v>5168</v>
      </c>
      <c r="E193" t="s">
        <v>5223</v>
      </c>
      <c r="F193" t="s">
        <v>5224</v>
      </c>
      <c r="G193" t="s">
        <v>4907</v>
      </c>
      <c r="H193" t="s">
        <v>5225</v>
      </c>
      <c r="I193" t="s">
        <v>4888</v>
      </c>
      <c r="J193" t="s">
        <v>4889</v>
      </c>
      <c r="K193" s="14">
        <v>1</v>
      </c>
      <c r="L193" s="24">
        <f t="shared" si="2"/>
        <v>1.0798670392839127</v>
      </c>
    </row>
    <row r="194" spans="1:12" x14ac:dyDescent="0.25">
      <c r="A194" t="s">
        <v>24</v>
      </c>
      <c r="B194" t="s">
        <v>5168</v>
      </c>
      <c r="E194" t="s">
        <v>5223</v>
      </c>
      <c r="F194" t="s">
        <v>5224</v>
      </c>
      <c r="G194" t="s">
        <v>4918</v>
      </c>
      <c r="H194" t="s">
        <v>5225</v>
      </c>
      <c r="I194" t="s">
        <v>4888</v>
      </c>
      <c r="J194" t="s">
        <v>4889</v>
      </c>
      <c r="K194" s="14">
        <v>1</v>
      </c>
      <c r="L194" s="24">
        <f t="shared" si="2"/>
        <v>1.0798670392839127</v>
      </c>
    </row>
    <row r="195" spans="1:12" x14ac:dyDescent="0.25">
      <c r="A195" t="s">
        <v>24</v>
      </c>
      <c r="B195" t="s">
        <v>5168</v>
      </c>
      <c r="E195" t="s">
        <v>5226</v>
      </c>
      <c r="F195" t="s">
        <v>5227</v>
      </c>
      <c r="G195" t="s">
        <v>4886</v>
      </c>
      <c r="H195" t="s">
        <v>5227</v>
      </c>
      <c r="I195" t="s">
        <v>4987</v>
      </c>
      <c r="J195" t="s">
        <v>1302</v>
      </c>
      <c r="K195" s="14">
        <v>1</v>
      </c>
      <c r="L195" s="24">
        <f t="shared" si="2"/>
        <v>1.0798670392839127</v>
      </c>
    </row>
    <row r="196" spans="1:12" x14ac:dyDescent="0.25">
      <c r="A196" t="s">
        <v>24</v>
      </c>
      <c r="B196" t="s">
        <v>5168</v>
      </c>
      <c r="E196" t="s">
        <v>5228</v>
      </c>
      <c r="F196" t="s">
        <v>5229</v>
      </c>
      <c r="G196" t="s">
        <v>4886</v>
      </c>
      <c r="H196" t="s">
        <v>5229</v>
      </c>
      <c r="I196" t="s">
        <v>4987</v>
      </c>
      <c r="J196" t="s">
        <v>1302</v>
      </c>
      <c r="K196" s="14">
        <v>1</v>
      </c>
      <c r="L196" s="24">
        <f t="shared" si="2"/>
        <v>1.0798670392839127</v>
      </c>
    </row>
    <row r="197" spans="1:12" x14ac:dyDescent="0.25">
      <c r="A197" t="s">
        <v>24</v>
      </c>
      <c r="B197" t="s">
        <v>5168</v>
      </c>
      <c r="E197" t="s">
        <v>5230</v>
      </c>
      <c r="F197" t="s">
        <v>5231</v>
      </c>
      <c r="G197" t="s">
        <v>4886</v>
      </c>
      <c r="H197" t="s">
        <v>5231</v>
      </c>
      <c r="I197" t="s">
        <v>4987</v>
      </c>
      <c r="J197" t="s">
        <v>1302</v>
      </c>
      <c r="K197" s="14">
        <v>1</v>
      </c>
      <c r="L197" s="24">
        <f t="shared" si="2"/>
        <v>1.0798670392839127</v>
      </c>
    </row>
    <row r="198" spans="1:12" x14ac:dyDescent="0.25">
      <c r="A198" t="s">
        <v>24</v>
      </c>
      <c r="B198" t="s">
        <v>5168</v>
      </c>
      <c r="E198" t="s">
        <v>5232</v>
      </c>
      <c r="F198" t="s">
        <v>5233</v>
      </c>
      <c r="G198" t="s">
        <v>4886</v>
      </c>
      <c r="H198" t="s">
        <v>5233</v>
      </c>
      <c r="I198" t="s">
        <v>4987</v>
      </c>
      <c r="J198" t="s">
        <v>1302</v>
      </c>
      <c r="K198" s="14">
        <v>1</v>
      </c>
      <c r="L198" s="24">
        <f t="shared" si="2"/>
        <v>1.0798670392839127</v>
      </c>
    </row>
    <row r="199" spans="1:12" x14ac:dyDescent="0.25">
      <c r="A199" t="s">
        <v>24</v>
      </c>
      <c r="B199" t="s">
        <v>5168</v>
      </c>
      <c r="E199" t="s">
        <v>5234</v>
      </c>
      <c r="F199" t="s">
        <v>5235</v>
      </c>
      <c r="G199" t="s">
        <v>5120</v>
      </c>
      <c r="H199" t="s">
        <v>5235</v>
      </c>
      <c r="I199" t="s">
        <v>4888</v>
      </c>
      <c r="J199" t="s">
        <v>4889</v>
      </c>
      <c r="K199" s="14">
        <v>1</v>
      </c>
      <c r="L199" s="24">
        <f t="shared" si="2"/>
        <v>1.0798670392839127</v>
      </c>
    </row>
    <row r="200" spans="1:12" x14ac:dyDescent="0.25">
      <c r="A200" t="s">
        <v>24</v>
      </c>
      <c r="B200" t="s">
        <v>5168</v>
      </c>
      <c r="E200" t="s">
        <v>5236</v>
      </c>
      <c r="F200" t="s">
        <v>5237</v>
      </c>
      <c r="G200" t="s">
        <v>4907</v>
      </c>
      <c r="H200" t="s">
        <v>5238</v>
      </c>
      <c r="I200" t="s">
        <v>4888</v>
      </c>
      <c r="J200" t="s">
        <v>4889</v>
      </c>
      <c r="K200" s="14">
        <v>1</v>
      </c>
      <c r="L200" s="24">
        <f t="shared" si="2"/>
        <v>1.0798670392839127</v>
      </c>
    </row>
    <row r="201" spans="1:12" x14ac:dyDescent="0.25">
      <c r="A201" t="s">
        <v>24</v>
      </c>
      <c r="B201" t="s">
        <v>5168</v>
      </c>
      <c r="E201" t="s">
        <v>5236</v>
      </c>
      <c r="F201" t="s">
        <v>5237</v>
      </c>
      <c r="G201" t="s">
        <v>4918</v>
      </c>
      <c r="H201" t="s">
        <v>5238</v>
      </c>
      <c r="I201" t="s">
        <v>4888</v>
      </c>
      <c r="J201" t="s">
        <v>4889</v>
      </c>
      <c r="K201" s="14">
        <v>1</v>
      </c>
      <c r="L201" s="24">
        <f t="shared" si="2"/>
        <v>1.0798670392839127</v>
      </c>
    </row>
    <row r="202" spans="1:12" x14ac:dyDescent="0.25">
      <c r="A202" t="s">
        <v>24</v>
      </c>
      <c r="B202" t="s">
        <v>5168</v>
      </c>
      <c r="E202" t="s">
        <v>5239</v>
      </c>
      <c r="F202" t="s">
        <v>5240</v>
      </c>
      <c r="G202" t="s">
        <v>4918</v>
      </c>
      <c r="H202" t="s">
        <v>5240</v>
      </c>
      <c r="I202" t="s">
        <v>4888</v>
      </c>
      <c r="J202" t="s">
        <v>4889</v>
      </c>
      <c r="K202" s="14">
        <v>1</v>
      </c>
      <c r="L202" s="24">
        <f t="shared" si="2"/>
        <v>1.0798670392839127</v>
      </c>
    </row>
    <row r="203" spans="1:12" x14ac:dyDescent="0.25">
      <c r="A203" t="s">
        <v>24</v>
      </c>
      <c r="B203" t="s">
        <v>5168</v>
      </c>
      <c r="E203" t="s">
        <v>5241</v>
      </c>
      <c r="F203" t="s">
        <v>5242</v>
      </c>
      <c r="G203" t="s">
        <v>5120</v>
      </c>
      <c r="H203" t="s">
        <v>5243</v>
      </c>
      <c r="I203" t="s">
        <v>4890</v>
      </c>
      <c r="J203" t="s">
        <v>287</v>
      </c>
      <c r="K203" s="14">
        <v>1</v>
      </c>
      <c r="L203" s="24">
        <f t="shared" si="2"/>
        <v>1.0798670392839127</v>
      </c>
    </row>
    <row r="204" spans="1:12" x14ac:dyDescent="0.25">
      <c r="A204" t="s">
        <v>24</v>
      </c>
      <c r="B204" t="s">
        <v>5168</v>
      </c>
      <c r="E204" t="s">
        <v>5244</v>
      </c>
      <c r="F204" t="s">
        <v>5245</v>
      </c>
      <c r="G204" t="s">
        <v>5120</v>
      </c>
      <c r="H204" t="s">
        <v>5245</v>
      </c>
      <c r="I204" t="s">
        <v>4888</v>
      </c>
      <c r="J204" t="s">
        <v>4889</v>
      </c>
      <c r="K204" s="14">
        <v>1</v>
      </c>
      <c r="L204" s="24">
        <f t="shared" ref="L204:L267" si="3">K204/$D$6*$D$5</f>
        <v>1.0798670392839127</v>
      </c>
    </row>
    <row r="205" spans="1:12" x14ac:dyDescent="0.25">
      <c r="A205" t="s">
        <v>24</v>
      </c>
      <c r="B205" t="s">
        <v>5168</v>
      </c>
      <c r="E205" t="s">
        <v>5246</v>
      </c>
      <c r="F205" t="s">
        <v>5247</v>
      </c>
      <c r="G205" t="s">
        <v>5120</v>
      </c>
      <c r="H205" t="s">
        <v>5245</v>
      </c>
      <c r="I205" t="s">
        <v>4888</v>
      </c>
      <c r="J205" t="s">
        <v>4889</v>
      </c>
      <c r="K205" s="14">
        <v>1</v>
      </c>
      <c r="L205" s="24">
        <f t="shared" si="3"/>
        <v>1.0798670392839127</v>
      </c>
    </row>
    <row r="206" spans="1:12" x14ac:dyDescent="0.25">
      <c r="A206" t="s">
        <v>24</v>
      </c>
      <c r="B206" t="s">
        <v>5168</v>
      </c>
      <c r="E206" t="s">
        <v>5248</v>
      </c>
      <c r="G206" t="s">
        <v>5120</v>
      </c>
      <c r="K206" s="14">
        <v>1</v>
      </c>
      <c r="L206" s="24">
        <f t="shared" si="3"/>
        <v>1.0798670392839127</v>
      </c>
    </row>
    <row r="207" spans="1:12" x14ac:dyDescent="0.25">
      <c r="A207" t="s">
        <v>24</v>
      </c>
      <c r="B207" t="s">
        <v>5168</v>
      </c>
      <c r="E207" t="s">
        <v>5249</v>
      </c>
      <c r="F207" t="s">
        <v>5250</v>
      </c>
      <c r="G207" t="s">
        <v>5120</v>
      </c>
      <c r="H207" t="s">
        <v>5251</v>
      </c>
      <c r="I207" t="s">
        <v>5141</v>
      </c>
      <c r="J207" t="s">
        <v>2256</v>
      </c>
      <c r="K207" s="14">
        <v>1</v>
      </c>
      <c r="L207" s="24">
        <f t="shared" si="3"/>
        <v>1.0798670392839127</v>
      </c>
    </row>
    <row r="208" spans="1:12" x14ac:dyDescent="0.25">
      <c r="A208" t="s">
        <v>24</v>
      </c>
      <c r="B208" t="s">
        <v>5168</v>
      </c>
      <c r="E208" t="s">
        <v>5252</v>
      </c>
      <c r="F208" t="s">
        <v>5253</v>
      </c>
      <c r="G208" t="s">
        <v>5120</v>
      </c>
      <c r="H208" t="s">
        <v>5254</v>
      </c>
      <c r="I208" t="s">
        <v>4888</v>
      </c>
      <c r="J208" t="s">
        <v>4889</v>
      </c>
      <c r="K208" s="14">
        <v>1</v>
      </c>
      <c r="L208" s="24">
        <f t="shared" si="3"/>
        <v>1.0798670392839127</v>
      </c>
    </row>
    <row r="209" spans="1:12" x14ac:dyDescent="0.25">
      <c r="A209" t="s">
        <v>24</v>
      </c>
      <c r="B209" t="s">
        <v>5168</v>
      </c>
      <c r="E209" t="s">
        <v>5255</v>
      </c>
      <c r="F209" t="s">
        <v>5192</v>
      </c>
      <c r="G209" t="s">
        <v>5120</v>
      </c>
      <c r="I209" t="s">
        <v>4888</v>
      </c>
      <c r="J209" t="s">
        <v>4889</v>
      </c>
      <c r="K209" s="14">
        <v>1</v>
      </c>
      <c r="L209" s="24">
        <f t="shared" si="3"/>
        <v>1.0798670392839127</v>
      </c>
    </row>
    <row r="210" spans="1:12" x14ac:dyDescent="0.25">
      <c r="A210" t="s">
        <v>24</v>
      </c>
      <c r="B210" t="s">
        <v>5168</v>
      </c>
      <c r="E210" t="s">
        <v>5256</v>
      </c>
      <c r="G210" t="s">
        <v>5120</v>
      </c>
      <c r="K210" s="14">
        <v>1</v>
      </c>
      <c r="L210" s="24">
        <f t="shared" si="3"/>
        <v>1.0798670392839127</v>
      </c>
    </row>
    <row r="211" spans="1:12" x14ac:dyDescent="0.25">
      <c r="A211" t="s">
        <v>24</v>
      </c>
      <c r="B211" t="s">
        <v>5168</v>
      </c>
      <c r="E211" t="s">
        <v>5257</v>
      </c>
      <c r="G211" t="s">
        <v>5120</v>
      </c>
      <c r="K211" s="14">
        <v>1</v>
      </c>
      <c r="L211" s="24">
        <f t="shared" si="3"/>
        <v>1.0798670392839127</v>
      </c>
    </row>
    <row r="212" spans="1:12" x14ac:dyDescent="0.25">
      <c r="A212" t="s">
        <v>24</v>
      </c>
      <c r="B212" t="s">
        <v>5168</v>
      </c>
      <c r="E212" t="s">
        <v>5258</v>
      </c>
      <c r="G212" t="s">
        <v>5120</v>
      </c>
      <c r="K212" s="14">
        <v>1</v>
      </c>
      <c r="L212" s="24">
        <f t="shared" si="3"/>
        <v>1.0798670392839127</v>
      </c>
    </row>
    <row r="213" spans="1:12" x14ac:dyDescent="0.25">
      <c r="A213" t="s">
        <v>24</v>
      </c>
      <c r="B213" t="s">
        <v>5168</v>
      </c>
      <c r="E213" t="s">
        <v>5259</v>
      </c>
      <c r="G213" t="s">
        <v>5120</v>
      </c>
      <c r="K213" s="14">
        <v>1</v>
      </c>
      <c r="L213" s="24">
        <f t="shared" si="3"/>
        <v>1.0798670392839127</v>
      </c>
    </row>
    <row r="214" spans="1:12" x14ac:dyDescent="0.25">
      <c r="A214" t="s">
        <v>24</v>
      </c>
      <c r="B214" t="s">
        <v>5168</v>
      </c>
      <c r="E214" t="s">
        <v>5260</v>
      </c>
      <c r="F214" t="s">
        <v>5192</v>
      </c>
      <c r="G214" t="s">
        <v>5120</v>
      </c>
      <c r="I214" t="s">
        <v>4888</v>
      </c>
      <c r="J214" t="s">
        <v>4889</v>
      </c>
      <c r="K214" s="14">
        <v>1</v>
      </c>
      <c r="L214" s="24">
        <f t="shared" si="3"/>
        <v>1.0798670392839127</v>
      </c>
    </row>
    <row r="215" spans="1:12" x14ac:dyDescent="0.25">
      <c r="A215" t="s">
        <v>24</v>
      </c>
      <c r="B215" t="s">
        <v>5168</v>
      </c>
      <c r="E215" t="s">
        <v>5261</v>
      </c>
      <c r="F215" t="s">
        <v>5192</v>
      </c>
      <c r="G215" t="s">
        <v>5120</v>
      </c>
      <c r="I215" t="s">
        <v>4888</v>
      </c>
      <c r="J215" t="s">
        <v>4889</v>
      </c>
      <c r="K215" s="14">
        <v>1</v>
      </c>
      <c r="L215" s="24">
        <f t="shared" si="3"/>
        <v>1.0798670392839127</v>
      </c>
    </row>
    <row r="216" spans="1:12" x14ac:dyDescent="0.25">
      <c r="A216" t="s">
        <v>24</v>
      </c>
      <c r="B216" t="s">
        <v>5168</v>
      </c>
      <c r="E216" t="s">
        <v>5262</v>
      </c>
      <c r="F216" t="s">
        <v>5192</v>
      </c>
      <c r="G216" t="s">
        <v>5120</v>
      </c>
      <c r="I216" t="s">
        <v>4888</v>
      </c>
      <c r="J216" t="s">
        <v>4889</v>
      </c>
      <c r="K216" s="14">
        <v>1</v>
      </c>
      <c r="L216" s="24">
        <f t="shared" si="3"/>
        <v>1.0798670392839127</v>
      </c>
    </row>
    <row r="217" spans="1:12" x14ac:dyDescent="0.25">
      <c r="A217" t="s">
        <v>24</v>
      </c>
      <c r="B217" t="s">
        <v>5168</v>
      </c>
      <c r="E217" t="s">
        <v>5263</v>
      </c>
      <c r="F217" t="s">
        <v>5192</v>
      </c>
      <c r="G217" t="s">
        <v>5120</v>
      </c>
      <c r="I217" t="s">
        <v>4888</v>
      </c>
      <c r="J217" t="s">
        <v>4889</v>
      </c>
      <c r="K217" s="14">
        <v>1</v>
      </c>
      <c r="L217" s="24">
        <f t="shared" si="3"/>
        <v>1.0798670392839127</v>
      </c>
    </row>
    <row r="218" spans="1:12" x14ac:dyDescent="0.25">
      <c r="A218" t="s">
        <v>24</v>
      </c>
      <c r="B218" t="s">
        <v>5168</v>
      </c>
      <c r="E218" t="s">
        <v>5264</v>
      </c>
      <c r="F218" t="s">
        <v>5192</v>
      </c>
      <c r="G218" t="s">
        <v>5120</v>
      </c>
      <c r="I218" t="s">
        <v>4888</v>
      </c>
      <c r="J218" t="s">
        <v>4889</v>
      </c>
      <c r="K218" s="14">
        <v>1</v>
      </c>
      <c r="L218" s="24">
        <f t="shared" si="3"/>
        <v>1.0798670392839127</v>
      </c>
    </row>
    <row r="219" spans="1:12" x14ac:dyDescent="0.25">
      <c r="A219" t="s">
        <v>24</v>
      </c>
      <c r="B219" t="s">
        <v>5168</v>
      </c>
      <c r="E219" t="s">
        <v>5265</v>
      </c>
      <c r="F219" t="s">
        <v>5192</v>
      </c>
      <c r="G219" t="s">
        <v>5120</v>
      </c>
      <c r="I219" t="s">
        <v>4888</v>
      </c>
      <c r="J219" t="s">
        <v>4889</v>
      </c>
      <c r="K219" s="14">
        <v>1</v>
      </c>
      <c r="L219" s="24">
        <f t="shared" si="3"/>
        <v>1.0798670392839127</v>
      </c>
    </row>
    <row r="220" spans="1:12" x14ac:dyDescent="0.25">
      <c r="A220" t="s">
        <v>24</v>
      </c>
      <c r="B220" t="s">
        <v>5168</v>
      </c>
      <c r="E220" t="s">
        <v>5266</v>
      </c>
      <c r="F220" t="s">
        <v>5192</v>
      </c>
      <c r="G220" t="s">
        <v>5120</v>
      </c>
      <c r="I220" t="s">
        <v>4888</v>
      </c>
      <c r="J220" t="s">
        <v>4889</v>
      </c>
      <c r="K220" s="14">
        <v>1</v>
      </c>
      <c r="L220" s="24">
        <f t="shared" si="3"/>
        <v>1.0798670392839127</v>
      </c>
    </row>
    <row r="221" spans="1:12" x14ac:dyDescent="0.25">
      <c r="A221" t="s">
        <v>24</v>
      </c>
      <c r="B221" t="s">
        <v>5168</v>
      </c>
      <c r="E221" t="s">
        <v>5267</v>
      </c>
      <c r="F221" t="s">
        <v>5192</v>
      </c>
      <c r="G221" t="s">
        <v>5120</v>
      </c>
      <c r="I221" t="s">
        <v>4888</v>
      </c>
      <c r="J221" t="s">
        <v>4889</v>
      </c>
      <c r="K221" s="14">
        <v>1</v>
      </c>
      <c r="L221" s="24">
        <f t="shared" si="3"/>
        <v>1.0798670392839127</v>
      </c>
    </row>
    <row r="222" spans="1:12" x14ac:dyDescent="0.25">
      <c r="A222" t="s">
        <v>24</v>
      </c>
      <c r="B222" t="s">
        <v>5168</v>
      </c>
      <c r="E222" t="s">
        <v>5268</v>
      </c>
      <c r="F222" t="s">
        <v>5269</v>
      </c>
      <c r="G222" t="s">
        <v>5120</v>
      </c>
      <c r="I222" t="s">
        <v>4888</v>
      </c>
      <c r="J222" t="s">
        <v>4889</v>
      </c>
      <c r="K222" s="14">
        <v>1</v>
      </c>
      <c r="L222" s="24">
        <f t="shared" si="3"/>
        <v>1.0798670392839127</v>
      </c>
    </row>
    <row r="223" spans="1:12" x14ac:dyDescent="0.25">
      <c r="A223" t="s">
        <v>24</v>
      </c>
      <c r="B223" t="s">
        <v>5168</v>
      </c>
      <c r="E223" t="s">
        <v>5270</v>
      </c>
      <c r="F223" t="s">
        <v>5269</v>
      </c>
      <c r="G223" t="s">
        <v>5120</v>
      </c>
      <c r="I223" t="s">
        <v>4888</v>
      </c>
      <c r="J223" t="s">
        <v>4889</v>
      </c>
      <c r="K223" s="14">
        <v>1</v>
      </c>
      <c r="L223" s="24">
        <f t="shared" si="3"/>
        <v>1.0798670392839127</v>
      </c>
    </row>
    <row r="224" spans="1:12" x14ac:dyDescent="0.25">
      <c r="A224" t="s">
        <v>24</v>
      </c>
      <c r="B224" t="s">
        <v>5168</v>
      </c>
      <c r="E224" t="s">
        <v>5271</v>
      </c>
      <c r="F224" t="s">
        <v>5192</v>
      </c>
      <c r="G224" t="s">
        <v>5120</v>
      </c>
      <c r="I224" t="s">
        <v>4888</v>
      </c>
      <c r="J224" t="s">
        <v>4889</v>
      </c>
      <c r="K224" s="14">
        <v>1</v>
      </c>
      <c r="L224" s="24">
        <f t="shared" si="3"/>
        <v>1.0798670392839127</v>
      </c>
    </row>
    <row r="225" spans="1:12" x14ac:dyDescent="0.25">
      <c r="A225" t="s">
        <v>24</v>
      </c>
      <c r="B225" t="s">
        <v>5168</v>
      </c>
      <c r="E225" t="s">
        <v>5272</v>
      </c>
      <c r="F225" t="s">
        <v>5192</v>
      </c>
      <c r="G225" t="s">
        <v>5120</v>
      </c>
      <c r="I225" t="s">
        <v>4888</v>
      </c>
      <c r="J225" t="s">
        <v>4889</v>
      </c>
      <c r="K225" s="14">
        <v>1</v>
      </c>
      <c r="L225" s="24">
        <f t="shared" si="3"/>
        <v>1.0798670392839127</v>
      </c>
    </row>
    <row r="226" spans="1:12" x14ac:dyDescent="0.25">
      <c r="A226" t="s">
        <v>24</v>
      </c>
      <c r="B226" t="s">
        <v>5168</v>
      </c>
      <c r="E226" t="s">
        <v>5273</v>
      </c>
      <c r="F226" t="s">
        <v>5274</v>
      </c>
      <c r="G226" t="s">
        <v>5120</v>
      </c>
      <c r="I226" t="s">
        <v>4888</v>
      </c>
      <c r="J226" t="s">
        <v>4889</v>
      </c>
      <c r="K226" s="14">
        <v>1</v>
      </c>
      <c r="L226" s="24">
        <f t="shared" si="3"/>
        <v>1.0798670392839127</v>
      </c>
    </row>
    <row r="227" spans="1:12" x14ac:dyDescent="0.25">
      <c r="A227" t="s">
        <v>24</v>
      </c>
      <c r="B227" t="s">
        <v>5168</v>
      </c>
      <c r="E227" t="s">
        <v>5275</v>
      </c>
      <c r="F227" t="s">
        <v>5274</v>
      </c>
      <c r="G227" t="s">
        <v>5120</v>
      </c>
      <c r="I227" t="s">
        <v>4888</v>
      </c>
      <c r="J227" t="s">
        <v>4889</v>
      </c>
      <c r="K227" s="14">
        <v>1</v>
      </c>
      <c r="L227" s="24">
        <f t="shared" si="3"/>
        <v>1.0798670392839127</v>
      </c>
    </row>
    <row r="228" spans="1:12" x14ac:dyDescent="0.25">
      <c r="A228" t="s">
        <v>24</v>
      </c>
      <c r="B228" t="s">
        <v>5168</v>
      </c>
      <c r="E228" t="s">
        <v>5276</v>
      </c>
      <c r="F228" t="s">
        <v>5274</v>
      </c>
      <c r="G228" t="s">
        <v>4886</v>
      </c>
      <c r="H228" t="s">
        <v>5274</v>
      </c>
      <c r="I228" t="s">
        <v>4888</v>
      </c>
      <c r="J228" t="s">
        <v>4889</v>
      </c>
      <c r="K228" s="14">
        <v>1</v>
      </c>
      <c r="L228" s="24">
        <f t="shared" si="3"/>
        <v>1.0798670392839127</v>
      </c>
    </row>
    <row r="229" spans="1:12" x14ac:dyDescent="0.25">
      <c r="A229" t="s">
        <v>24</v>
      </c>
      <c r="B229" t="s">
        <v>5168</v>
      </c>
      <c r="E229" t="s">
        <v>5277</v>
      </c>
      <c r="F229" t="s">
        <v>5278</v>
      </c>
      <c r="G229" t="s">
        <v>5120</v>
      </c>
      <c r="I229" t="s">
        <v>4987</v>
      </c>
      <c r="J229" t="s">
        <v>1302</v>
      </c>
      <c r="K229" s="14">
        <v>1</v>
      </c>
      <c r="L229" s="24">
        <f t="shared" si="3"/>
        <v>1.0798670392839127</v>
      </c>
    </row>
    <row r="230" spans="1:12" x14ac:dyDescent="0.25">
      <c r="A230" t="s">
        <v>24</v>
      </c>
      <c r="B230" t="s">
        <v>5168</v>
      </c>
      <c r="E230" t="s">
        <v>5279</v>
      </c>
      <c r="F230" t="s">
        <v>5278</v>
      </c>
      <c r="G230" t="s">
        <v>5120</v>
      </c>
      <c r="I230" t="s">
        <v>4987</v>
      </c>
      <c r="J230" t="s">
        <v>1302</v>
      </c>
      <c r="K230" s="14">
        <v>1</v>
      </c>
      <c r="L230" s="24">
        <f t="shared" si="3"/>
        <v>1.0798670392839127</v>
      </c>
    </row>
    <row r="231" spans="1:12" x14ac:dyDescent="0.25">
      <c r="A231" t="s">
        <v>24</v>
      </c>
      <c r="B231" t="s">
        <v>5168</v>
      </c>
      <c r="E231" t="s">
        <v>5280</v>
      </c>
      <c r="F231" t="s">
        <v>5278</v>
      </c>
      <c r="G231" t="s">
        <v>5120</v>
      </c>
      <c r="I231" t="s">
        <v>4987</v>
      </c>
      <c r="J231" t="s">
        <v>1302</v>
      </c>
      <c r="K231" s="14">
        <v>1</v>
      </c>
      <c r="L231" s="24">
        <f t="shared" si="3"/>
        <v>1.0798670392839127</v>
      </c>
    </row>
    <row r="232" spans="1:12" x14ac:dyDescent="0.25">
      <c r="A232" t="s">
        <v>24</v>
      </c>
      <c r="B232" t="s">
        <v>5168</v>
      </c>
      <c r="E232" t="s">
        <v>5281</v>
      </c>
      <c r="F232" t="s">
        <v>5192</v>
      </c>
      <c r="G232" t="s">
        <v>5120</v>
      </c>
      <c r="I232" t="s">
        <v>4888</v>
      </c>
      <c r="J232" t="s">
        <v>4889</v>
      </c>
      <c r="K232" s="14">
        <v>1</v>
      </c>
      <c r="L232" s="24">
        <f t="shared" si="3"/>
        <v>1.0798670392839127</v>
      </c>
    </row>
    <row r="233" spans="1:12" x14ac:dyDescent="0.25">
      <c r="A233" t="s">
        <v>24</v>
      </c>
      <c r="B233" t="s">
        <v>5168</v>
      </c>
      <c r="E233" t="s">
        <v>5282</v>
      </c>
      <c r="F233" t="s">
        <v>5192</v>
      </c>
      <c r="G233" t="s">
        <v>5120</v>
      </c>
      <c r="H233" t="s">
        <v>5192</v>
      </c>
      <c r="I233" t="s">
        <v>4888</v>
      </c>
      <c r="J233" t="s">
        <v>4889</v>
      </c>
      <c r="K233" s="14">
        <v>1</v>
      </c>
      <c r="L233" s="24">
        <f t="shared" si="3"/>
        <v>1.0798670392839127</v>
      </c>
    </row>
    <row r="234" spans="1:12" x14ac:dyDescent="0.25">
      <c r="A234" t="s">
        <v>24</v>
      </c>
      <c r="B234" t="s">
        <v>5168</v>
      </c>
      <c r="E234" t="s">
        <v>5283</v>
      </c>
      <c r="F234" t="s">
        <v>5284</v>
      </c>
      <c r="G234" t="s">
        <v>4886</v>
      </c>
      <c r="H234" t="s">
        <v>5285</v>
      </c>
      <c r="I234" t="s">
        <v>4987</v>
      </c>
      <c r="J234" t="s">
        <v>1302</v>
      </c>
      <c r="K234" s="14">
        <v>1</v>
      </c>
      <c r="L234" s="24">
        <f t="shared" si="3"/>
        <v>1.0798670392839127</v>
      </c>
    </row>
    <row r="235" spans="1:12" x14ac:dyDescent="0.25">
      <c r="A235" t="s">
        <v>24</v>
      </c>
      <c r="B235" t="s">
        <v>5168</v>
      </c>
      <c r="E235" t="s">
        <v>5286</v>
      </c>
      <c r="F235" t="s">
        <v>5287</v>
      </c>
      <c r="G235" t="s">
        <v>4918</v>
      </c>
      <c r="H235" t="s">
        <v>5288</v>
      </c>
      <c r="I235" t="s">
        <v>4888</v>
      </c>
      <c r="J235" t="s">
        <v>4889</v>
      </c>
      <c r="K235" s="14">
        <v>1</v>
      </c>
      <c r="L235" s="24">
        <f t="shared" si="3"/>
        <v>1.0798670392839127</v>
      </c>
    </row>
    <row r="236" spans="1:12" x14ac:dyDescent="0.25">
      <c r="A236" t="s">
        <v>24</v>
      </c>
      <c r="B236" t="s">
        <v>5168</v>
      </c>
      <c r="E236" t="s">
        <v>5289</v>
      </c>
      <c r="F236" t="s">
        <v>5290</v>
      </c>
      <c r="G236" t="s">
        <v>5120</v>
      </c>
      <c r="H236" t="s">
        <v>5291</v>
      </c>
      <c r="I236" t="s">
        <v>4888</v>
      </c>
      <c r="J236" t="s">
        <v>4889</v>
      </c>
      <c r="K236" s="14">
        <v>1</v>
      </c>
      <c r="L236" s="24">
        <f t="shared" si="3"/>
        <v>1.0798670392839127</v>
      </c>
    </row>
    <row r="237" spans="1:12" x14ac:dyDescent="0.25">
      <c r="A237" t="s">
        <v>24</v>
      </c>
      <c r="B237" t="s">
        <v>5168</v>
      </c>
      <c r="E237" t="s">
        <v>5292</v>
      </c>
      <c r="F237" t="s">
        <v>5293</v>
      </c>
      <c r="G237" t="s">
        <v>5120</v>
      </c>
      <c r="H237" t="s">
        <v>5293</v>
      </c>
      <c r="I237" t="s">
        <v>4888</v>
      </c>
      <c r="J237" t="s">
        <v>4889</v>
      </c>
      <c r="K237" s="14">
        <v>1</v>
      </c>
      <c r="L237" s="24">
        <f t="shared" si="3"/>
        <v>1.0798670392839127</v>
      </c>
    </row>
    <row r="238" spans="1:12" x14ac:dyDescent="0.25">
      <c r="A238" t="s">
        <v>24</v>
      </c>
      <c r="B238" t="s">
        <v>5168</v>
      </c>
      <c r="E238" t="s">
        <v>5294</v>
      </c>
      <c r="F238" t="s">
        <v>5295</v>
      </c>
      <c r="G238" t="s">
        <v>4907</v>
      </c>
      <c r="H238" t="s">
        <v>5296</v>
      </c>
      <c r="I238" t="s">
        <v>4888</v>
      </c>
      <c r="J238" t="s">
        <v>4889</v>
      </c>
      <c r="K238" s="14">
        <v>1</v>
      </c>
      <c r="L238" s="24">
        <f t="shared" si="3"/>
        <v>1.0798670392839127</v>
      </c>
    </row>
    <row r="239" spans="1:12" x14ac:dyDescent="0.25">
      <c r="A239" t="s">
        <v>24</v>
      </c>
      <c r="B239" t="s">
        <v>5168</v>
      </c>
      <c r="E239" t="s">
        <v>5294</v>
      </c>
      <c r="F239" t="s">
        <v>5295</v>
      </c>
      <c r="G239" t="s">
        <v>4918</v>
      </c>
      <c r="H239" t="s">
        <v>5296</v>
      </c>
      <c r="I239" t="s">
        <v>4888</v>
      </c>
      <c r="J239" t="s">
        <v>4889</v>
      </c>
      <c r="K239" s="14">
        <v>1</v>
      </c>
      <c r="L239" s="24">
        <f t="shared" si="3"/>
        <v>1.0798670392839127</v>
      </c>
    </row>
    <row r="240" spans="1:12" x14ac:dyDescent="0.25">
      <c r="A240" t="s">
        <v>24</v>
      </c>
      <c r="B240" t="s">
        <v>5168</v>
      </c>
      <c r="E240" t="s">
        <v>5297</v>
      </c>
      <c r="F240" t="s">
        <v>5298</v>
      </c>
      <c r="G240" t="s">
        <v>5120</v>
      </c>
      <c r="H240" t="s">
        <v>5299</v>
      </c>
      <c r="I240" t="s">
        <v>4888</v>
      </c>
      <c r="J240" t="s">
        <v>4889</v>
      </c>
      <c r="K240" s="14">
        <v>1</v>
      </c>
      <c r="L240" s="24">
        <f t="shared" si="3"/>
        <v>1.0798670392839127</v>
      </c>
    </row>
    <row r="241" spans="1:12" x14ac:dyDescent="0.25">
      <c r="A241" t="s">
        <v>24</v>
      </c>
      <c r="B241" t="s">
        <v>5168</v>
      </c>
      <c r="E241" t="s">
        <v>5300</v>
      </c>
      <c r="F241" t="s">
        <v>5301</v>
      </c>
      <c r="G241" t="s">
        <v>5120</v>
      </c>
      <c r="H241" t="s">
        <v>5302</v>
      </c>
      <c r="I241" t="s">
        <v>4888</v>
      </c>
      <c r="J241" t="s">
        <v>4889</v>
      </c>
      <c r="K241" s="14">
        <v>1</v>
      </c>
      <c r="L241" s="24">
        <f t="shared" si="3"/>
        <v>1.0798670392839127</v>
      </c>
    </row>
    <row r="242" spans="1:12" x14ac:dyDescent="0.25">
      <c r="A242" t="s">
        <v>24</v>
      </c>
      <c r="B242" t="s">
        <v>5168</v>
      </c>
      <c r="E242" t="s">
        <v>5303</v>
      </c>
      <c r="F242" t="s">
        <v>5304</v>
      </c>
      <c r="G242" t="s">
        <v>5120</v>
      </c>
      <c r="H242" t="s">
        <v>5305</v>
      </c>
      <c r="I242" t="s">
        <v>4894</v>
      </c>
      <c r="J242" t="s">
        <v>4897</v>
      </c>
      <c r="K242" s="14">
        <v>1</v>
      </c>
      <c r="L242" s="24">
        <f t="shared" si="3"/>
        <v>1.0798670392839127</v>
      </c>
    </row>
    <row r="243" spans="1:12" x14ac:dyDescent="0.25">
      <c r="A243" t="s">
        <v>24</v>
      </c>
      <c r="B243" t="s">
        <v>5168</v>
      </c>
      <c r="E243" t="s">
        <v>5306</v>
      </c>
      <c r="F243" t="s">
        <v>5307</v>
      </c>
      <c r="G243" t="s">
        <v>5120</v>
      </c>
      <c r="H243" t="s">
        <v>5307</v>
      </c>
      <c r="I243" t="s">
        <v>5141</v>
      </c>
      <c r="J243" t="s">
        <v>2256</v>
      </c>
      <c r="K243" s="14">
        <v>1</v>
      </c>
      <c r="L243" s="24">
        <f t="shared" si="3"/>
        <v>1.0798670392839127</v>
      </c>
    </row>
    <row r="244" spans="1:12" x14ac:dyDescent="0.25">
      <c r="A244" t="s">
        <v>24</v>
      </c>
      <c r="B244" t="s">
        <v>5168</v>
      </c>
      <c r="E244" t="s">
        <v>5308</v>
      </c>
      <c r="F244" t="s">
        <v>5309</v>
      </c>
      <c r="G244" t="s">
        <v>5120</v>
      </c>
      <c r="H244" t="s">
        <v>5309</v>
      </c>
      <c r="I244" t="s">
        <v>5141</v>
      </c>
      <c r="J244" t="s">
        <v>2256</v>
      </c>
      <c r="K244" s="14">
        <v>1</v>
      </c>
      <c r="L244" s="24">
        <f t="shared" si="3"/>
        <v>1.0798670392839127</v>
      </c>
    </row>
    <row r="245" spans="1:12" x14ac:dyDescent="0.25">
      <c r="A245" t="s">
        <v>24</v>
      </c>
      <c r="B245" t="s">
        <v>5168</v>
      </c>
      <c r="E245" t="s">
        <v>5310</v>
      </c>
      <c r="F245" t="s">
        <v>5311</v>
      </c>
      <c r="G245" t="s">
        <v>5120</v>
      </c>
      <c r="H245" t="s">
        <v>5311</v>
      </c>
      <c r="I245" t="s">
        <v>4888</v>
      </c>
      <c r="J245" t="s">
        <v>4889</v>
      </c>
      <c r="K245" s="14">
        <v>1</v>
      </c>
      <c r="L245" s="24">
        <f t="shared" si="3"/>
        <v>1.0798670392839127</v>
      </c>
    </row>
    <row r="246" spans="1:12" x14ac:dyDescent="0.25">
      <c r="A246" t="s">
        <v>24</v>
      </c>
      <c r="B246" t="s">
        <v>5168</v>
      </c>
      <c r="E246" t="s">
        <v>5312</v>
      </c>
      <c r="F246" t="s">
        <v>5313</v>
      </c>
      <c r="G246" t="s">
        <v>5120</v>
      </c>
      <c r="H246" t="s">
        <v>5313</v>
      </c>
      <c r="I246" t="s">
        <v>4888</v>
      </c>
      <c r="J246" t="s">
        <v>4889</v>
      </c>
      <c r="K246" s="14">
        <v>1</v>
      </c>
      <c r="L246" s="24">
        <f t="shared" si="3"/>
        <v>1.0798670392839127</v>
      </c>
    </row>
    <row r="247" spans="1:12" x14ac:dyDescent="0.25">
      <c r="A247" t="s">
        <v>24</v>
      </c>
      <c r="B247" t="s">
        <v>5168</v>
      </c>
      <c r="E247" t="s">
        <v>5314</v>
      </c>
      <c r="F247" t="s">
        <v>5315</v>
      </c>
      <c r="G247" t="s">
        <v>5120</v>
      </c>
      <c r="H247" t="s">
        <v>5315</v>
      </c>
      <c r="I247" t="s">
        <v>4888</v>
      </c>
      <c r="J247" t="s">
        <v>4889</v>
      </c>
      <c r="K247" s="14">
        <v>1</v>
      </c>
      <c r="L247" s="24">
        <f t="shared" si="3"/>
        <v>1.0798670392839127</v>
      </c>
    </row>
    <row r="248" spans="1:12" x14ac:dyDescent="0.25">
      <c r="A248" t="s">
        <v>24</v>
      </c>
      <c r="B248" t="s">
        <v>5168</v>
      </c>
      <c r="E248" t="s">
        <v>5316</v>
      </c>
      <c r="F248" t="s">
        <v>5317</v>
      </c>
      <c r="G248" t="s">
        <v>5120</v>
      </c>
      <c r="H248" t="s">
        <v>5317</v>
      </c>
      <c r="I248" t="s">
        <v>4888</v>
      </c>
      <c r="J248" t="s">
        <v>4889</v>
      </c>
      <c r="K248" s="14">
        <v>1</v>
      </c>
      <c r="L248" s="24">
        <f t="shared" si="3"/>
        <v>1.0798670392839127</v>
      </c>
    </row>
    <row r="249" spans="1:12" x14ac:dyDescent="0.25">
      <c r="A249" t="s">
        <v>24</v>
      </c>
      <c r="B249" t="s">
        <v>5168</v>
      </c>
      <c r="E249" t="s">
        <v>5318</v>
      </c>
      <c r="F249" t="s">
        <v>5319</v>
      </c>
      <c r="G249" t="s">
        <v>5120</v>
      </c>
      <c r="H249" t="s">
        <v>5320</v>
      </c>
      <c r="I249" t="s">
        <v>4888</v>
      </c>
      <c r="J249" t="s">
        <v>4889</v>
      </c>
      <c r="K249" s="14">
        <v>1</v>
      </c>
      <c r="L249" s="24">
        <f t="shared" si="3"/>
        <v>1.0798670392839127</v>
      </c>
    </row>
    <row r="250" spans="1:12" x14ac:dyDescent="0.25">
      <c r="A250" t="s">
        <v>24</v>
      </c>
      <c r="B250" t="s">
        <v>5168</v>
      </c>
      <c r="E250" t="s">
        <v>5321</v>
      </c>
      <c r="F250" t="s">
        <v>5322</v>
      </c>
      <c r="G250" t="s">
        <v>5120</v>
      </c>
      <c r="H250" t="s">
        <v>5322</v>
      </c>
      <c r="I250" t="s">
        <v>4888</v>
      </c>
      <c r="J250" t="s">
        <v>4889</v>
      </c>
      <c r="K250" s="14">
        <v>1</v>
      </c>
      <c r="L250" s="24">
        <f t="shared" si="3"/>
        <v>1.0798670392839127</v>
      </c>
    </row>
    <row r="251" spans="1:12" x14ac:dyDescent="0.25">
      <c r="A251" t="s">
        <v>24</v>
      </c>
      <c r="B251" t="s">
        <v>5168</v>
      </c>
      <c r="E251" t="s">
        <v>5323</v>
      </c>
      <c r="F251" t="s">
        <v>5324</v>
      </c>
      <c r="G251" t="s">
        <v>4907</v>
      </c>
      <c r="H251" t="s">
        <v>5325</v>
      </c>
      <c r="I251" t="s">
        <v>4888</v>
      </c>
      <c r="J251" t="s">
        <v>4889</v>
      </c>
      <c r="K251" s="14">
        <v>1</v>
      </c>
      <c r="L251" s="24">
        <f t="shared" si="3"/>
        <v>1.0798670392839127</v>
      </c>
    </row>
    <row r="252" spans="1:12" x14ac:dyDescent="0.25">
      <c r="A252" t="s">
        <v>24</v>
      </c>
      <c r="B252" t="s">
        <v>5168</v>
      </c>
      <c r="E252" t="s">
        <v>5323</v>
      </c>
      <c r="F252" t="s">
        <v>5324</v>
      </c>
      <c r="G252" t="s">
        <v>4918</v>
      </c>
      <c r="H252" t="s">
        <v>5325</v>
      </c>
      <c r="I252" t="s">
        <v>4888</v>
      </c>
      <c r="J252" t="s">
        <v>4889</v>
      </c>
      <c r="K252" s="14">
        <v>1</v>
      </c>
      <c r="L252" s="24">
        <f t="shared" si="3"/>
        <v>1.0798670392839127</v>
      </c>
    </row>
    <row r="253" spans="1:12" x14ac:dyDescent="0.25">
      <c r="A253" t="s">
        <v>24</v>
      </c>
      <c r="B253" t="s">
        <v>5168</v>
      </c>
      <c r="E253" t="s">
        <v>5326</v>
      </c>
      <c r="F253" t="s">
        <v>5327</v>
      </c>
      <c r="G253" t="s">
        <v>4918</v>
      </c>
      <c r="H253" t="s">
        <v>5327</v>
      </c>
      <c r="I253" t="s">
        <v>4888</v>
      </c>
      <c r="J253" t="s">
        <v>4889</v>
      </c>
      <c r="K253" s="14">
        <v>1</v>
      </c>
      <c r="L253" s="24">
        <f t="shared" si="3"/>
        <v>1.0798670392839127</v>
      </c>
    </row>
    <row r="254" spans="1:12" x14ac:dyDescent="0.25">
      <c r="A254" t="s">
        <v>24</v>
      </c>
      <c r="B254" t="s">
        <v>5168</v>
      </c>
      <c r="E254" t="s">
        <v>5328</v>
      </c>
      <c r="F254" t="s">
        <v>5329</v>
      </c>
      <c r="G254" t="s">
        <v>4918</v>
      </c>
      <c r="H254" t="s">
        <v>5329</v>
      </c>
      <c r="I254" t="s">
        <v>4888</v>
      </c>
      <c r="J254" t="s">
        <v>4889</v>
      </c>
      <c r="K254" s="14">
        <v>1</v>
      </c>
      <c r="L254" s="24">
        <f t="shared" si="3"/>
        <v>1.0798670392839127</v>
      </c>
    </row>
    <row r="255" spans="1:12" x14ac:dyDescent="0.25">
      <c r="A255" t="s">
        <v>24</v>
      </c>
      <c r="B255" t="s">
        <v>5168</v>
      </c>
      <c r="E255" t="s">
        <v>5330</v>
      </c>
      <c r="F255" t="s">
        <v>5331</v>
      </c>
      <c r="G255" t="s">
        <v>4907</v>
      </c>
      <c r="H255" t="s">
        <v>5332</v>
      </c>
      <c r="I255" t="s">
        <v>4888</v>
      </c>
      <c r="J255" t="s">
        <v>4889</v>
      </c>
      <c r="K255" s="14">
        <v>1</v>
      </c>
      <c r="L255" s="24">
        <f t="shared" si="3"/>
        <v>1.0798670392839127</v>
      </c>
    </row>
    <row r="256" spans="1:12" x14ac:dyDescent="0.25">
      <c r="A256" t="s">
        <v>24</v>
      </c>
      <c r="B256" t="s">
        <v>5168</v>
      </c>
      <c r="E256" t="s">
        <v>5333</v>
      </c>
      <c r="F256" t="s">
        <v>5334</v>
      </c>
      <c r="G256" t="s">
        <v>5120</v>
      </c>
      <c r="H256" t="s">
        <v>5335</v>
      </c>
      <c r="I256" t="s">
        <v>4888</v>
      </c>
      <c r="J256" t="s">
        <v>4889</v>
      </c>
      <c r="K256" s="14">
        <v>1</v>
      </c>
      <c r="L256" s="24">
        <f t="shared" si="3"/>
        <v>1.0798670392839127</v>
      </c>
    </row>
    <row r="257" spans="1:12" x14ac:dyDescent="0.25">
      <c r="A257" t="s">
        <v>24</v>
      </c>
      <c r="B257" t="s">
        <v>5168</v>
      </c>
      <c r="E257" t="s">
        <v>5336</v>
      </c>
      <c r="F257" t="s">
        <v>5337</v>
      </c>
      <c r="G257" t="s">
        <v>4918</v>
      </c>
      <c r="H257" t="s">
        <v>5338</v>
      </c>
      <c r="I257" t="s">
        <v>4888</v>
      </c>
      <c r="J257" t="s">
        <v>4889</v>
      </c>
      <c r="K257" s="14">
        <v>1</v>
      </c>
      <c r="L257" s="24">
        <f t="shared" si="3"/>
        <v>1.0798670392839127</v>
      </c>
    </row>
    <row r="258" spans="1:12" x14ac:dyDescent="0.25">
      <c r="A258" t="s">
        <v>24</v>
      </c>
      <c r="B258" t="s">
        <v>5168</v>
      </c>
      <c r="E258" t="s">
        <v>5339</v>
      </c>
      <c r="F258" t="s">
        <v>5340</v>
      </c>
      <c r="G258" t="s">
        <v>4907</v>
      </c>
      <c r="H258" t="s">
        <v>5341</v>
      </c>
      <c r="I258" t="s">
        <v>4888</v>
      </c>
      <c r="J258" t="s">
        <v>4889</v>
      </c>
      <c r="K258" s="14">
        <v>1</v>
      </c>
      <c r="L258" s="24">
        <f t="shared" si="3"/>
        <v>1.0798670392839127</v>
      </c>
    </row>
    <row r="259" spans="1:12" x14ac:dyDescent="0.25">
      <c r="A259" t="s">
        <v>24</v>
      </c>
      <c r="B259" t="s">
        <v>5168</v>
      </c>
      <c r="E259" t="s">
        <v>5339</v>
      </c>
      <c r="F259" t="s">
        <v>5340</v>
      </c>
      <c r="G259" t="s">
        <v>4918</v>
      </c>
      <c r="H259" t="s">
        <v>5341</v>
      </c>
      <c r="I259" t="s">
        <v>4888</v>
      </c>
      <c r="J259" t="s">
        <v>4889</v>
      </c>
      <c r="K259" s="14">
        <v>1</v>
      </c>
      <c r="L259" s="24">
        <f t="shared" si="3"/>
        <v>1.0798670392839127</v>
      </c>
    </row>
    <row r="260" spans="1:12" x14ac:dyDescent="0.25">
      <c r="A260" t="s">
        <v>24</v>
      </c>
      <c r="B260" t="s">
        <v>5168</v>
      </c>
      <c r="E260" t="s">
        <v>5342</v>
      </c>
      <c r="F260" t="s">
        <v>5343</v>
      </c>
      <c r="G260" t="s">
        <v>4907</v>
      </c>
      <c r="H260" t="s">
        <v>5344</v>
      </c>
      <c r="I260" t="s">
        <v>4888</v>
      </c>
      <c r="J260" t="s">
        <v>4889</v>
      </c>
      <c r="K260" s="14">
        <v>1</v>
      </c>
      <c r="L260" s="24">
        <f t="shared" si="3"/>
        <v>1.0798670392839127</v>
      </c>
    </row>
    <row r="261" spans="1:12" x14ac:dyDescent="0.25">
      <c r="A261" t="s">
        <v>24</v>
      </c>
      <c r="B261" t="s">
        <v>5168</v>
      </c>
      <c r="E261" t="s">
        <v>5342</v>
      </c>
      <c r="F261" t="s">
        <v>5343</v>
      </c>
      <c r="G261" t="s">
        <v>4918</v>
      </c>
      <c r="H261" t="s">
        <v>5344</v>
      </c>
      <c r="I261" t="s">
        <v>4888</v>
      </c>
      <c r="J261" t="s">
        <v>4889</v>
      </c>
      <c r="K261" s="14">
        <v>1</v>
      </c>
      <c r="L261" s="24">
        <f t="shared" si="3"/>
        <v>1.0798670392839127</v>
      </c>
    </row>
    <row r="262" spans="1:12" x14ac:dyDescent="0.25">
      <c r="A262" t="s">
        <v>24</v>
      </c>
      <c r="B262" t="s">
        <v>5168</v>
      </c>
      <c r="E262" t="s">
        <v>5345</v>
      </c>
      <c r="F262" t="s">
        <v>5346</v>
      </c>
      <c r="G262" t="s">
        <v>4907</v>
      </c>
      <c r="H262" t="s">
        <v>5346</v>
      </c>
      <c r="I262" t="s">
        <v>4888</v>
      </c>
      <c r="J262" t="s">
        <v>4889</v>
      </c>
      <c r="K262" s="14">
        <v>1</v>
      </c>
      <c r="L262" s="24">
        <f t="shared" si="3"/>
        <v>1.0798670392839127</v>
      </c>
    </row>
    <row r="263" spans="1:12" x14ac:dyDescent="0.25">
      <c r="A263" t="s">
        <v>24</v>
      </c>
      <c r="B263" t="s">
        <v>5168</v>
      </c>
      <c r="E263" t="s">
        <v>5345</v>
      </c>
      <c r="F263" t="s">
        <v>5346</v>
      </c>
      <c r="G263" t="s">
        <v>4918</v>
      </c>
      <c r="H263" t="s">
        <v>5346</v>
      </c>
      <c r="I263" t="s">
        <v>4888</v>
      </c>
      <c r="J263" t="s">
        <v>4889</v>
      </c>
      <c r="K263" s="14">
        <v>1</v>
      </c>
      <c r="L263" s="24">
        <f t="shared" si="3"/>
        <v>1.0798670392839127</v>
      </c>
    </row>
    <row r="264" spans="1:12" x14ac:dyDescent="0.25">
      <c r="A264" t="s">
        <v>24</v>
      </c>
      <c r="B264" t="s">
        <v>5168</v>
      </c>
      <c r="E264" t="s">
        <v>5347</v>
      </c>
      <c r="F264" t="s">
        <v>5348</v>
      </c>
      <c r="G264" t="s">
        <v>4918</v>
      </c>
      <c r="H264" t="s">
        <v>5348</v>
      </c>
      <c r="I264" t="s">
        <v>4888</v>
      </c>
      <c r="J264" t="s">
        <v>4889</v>
      </c>
      <c r="K264" s="14">
        <v>1</v>
      </c>
      <c r="L264" s="24">
        <f t="shared" si="3"/>
        <v>1.0798670392839127</v>
      </c>
    </row>
    <row r="265" spans="1:12" x14ac:dyDescent="0.25">
      <c r="A265" t="s">
        <v>24</v>
      </c>
      <c r="B265" t="s">
        <v>5168</v>
      </c>
      <c r="E265" t="s">
        <v>5349</v>
      </c>
      <c r="F265" t="s">
        <v>5350</v>
      </c>
      <c r="G265" t="s">
        <v>5120</v>
      </c>
      <c r="H265" t="s">
        <v>5350</v>
      </c>
      <c r="I265" t="s">
        <v>4888</v>
      </c>
      <c r="J265" t="s">
        <v>4889</v>
      </c>
      <c r="K265" s="14">
        <v>1</v>
      </c>
      <c r="L265" s="24">
        <f t="shared" si="3"/>
        <v>1.0798670392839127</v>
      </c>
    </row>
    <row r="266" spans="1:12" x14ac:dyDescent="0.25">
      <c r="A266" t="s">
        <v>24</v>
      </c>
      <c r="B266" t="s">
        <v>5168</v>
      </c>
      <c r="E266" t="s">
        <v>5351</v>
      </c>
      <c r="F266" t="s">
        <v>5352</v>
      </c>
      <c r="G266" t="s">
        <v>5120</v>
      </c>
      <c r="H266" t="s">
        <v>5353</v>
      </c>
      <c r="I266" t="s">
        <v>4888</v>
      </c>
      <c r="J266" t="s">
        <v>4889</v>
      </c>
      <c r="K266" s="14">
        <v>1</v>
      </c>
      <c r="L266" s="24">
        <f t="shared" si="3"/>
        <v>1.0798670392839127</v>
      </c>
    </row>
    <row r="267" spans="1:12" x14ac:dyDescent="0.25">
      <c r="A267" t="s">
        <v>24</v>
      </c>
      <c r="B267" t="s">
        <v>5168</v>
      </c>
      <c r="E267" t="s">
        <v>5085</v>
      </c>
      <c r="F267" t="s">
        <v>5354</v>
      </c>
      <c r="G267" t="s">
        <v>4907</v>
      </c>
      <c r="H267" t="s">
        <v>5355</v>
      </c>
      <c r="I267" t="s">
        <v>4888</v>
      </c>
      <c r="J267" t="s">
        <v>4889</v>
      </c>
      <c r="K267" s="14">
        <v>1</v>
      </c>
      <c r="L267" s="24">
        <f t="shared" si="3"/>
        <v>1.0798670392839127</v>
      </c>
    </row>
    <row r="268" spans="1:12" x14ac:dyDescent="0.25">
      <c r="A268" t="s">
        <v>24</v>
      </c>
      <c r="B268" t="s">
        <v>5168</v>
      </c>
      <c r="E268" t="s">
        <v>5085</v>
      </c>
      <c r="F268" t="s">
        <v>5354</v>
      </c>
      <c r="G268" t="s">
        <v>4918</v>
      </c>
      <c r="H268" t="s">
        <v>5355</v>
      </c>
      <c r="I268" t="s">
        <v>4888</v>
      </c>
      <c r="J268" t="s">
        <v>4889</v>
      </c>
      <c r="K268" s="14">
        <v>1</v>
      </c>
      <c r="L268" s="24">
        <f t="shared" ref="L268:L331" si="4">K268/$D$6*$D$5</f>
        <v>1.0798670392839127</v>
      </c>
    </row>
    <row r="269" spans="1:12" x14ac:dyDescent="0.25">
      <c r="A269" t="s">
        <v>24</v>
      </c>
      <c r="B269" t="s">
        <v>5168</v>
      </c>
      <c r="E269" t="s">
        <v>5356</v>
      </c>
      <c r="F269" t="s">
        <v>5357</v>
      </c>
      <c r="G269" t="s">
        <v>5120</v>
      </c>
      <c r="H269" t="s">
        <v>5357</v>
      </c>
      <c r="I269" t="s">
        <v>4888</v>
      </c>
      <c r="J269" t="s">
        <v>4889</v>
      </c>
      <c r="K269" s="14">
        <v>1</v>
      </c>
      <c r="L269" s="24">
        <f t="shared" si="4"/>
        <v>1.0798670392839127</v>
      </c>
    </row>
    <row r="270" spans="1:12" x14ac:dyDescent="0.25">
      <c r="A270" t="s">
        <v>24</v>
      </c>
      <c r="B270" t="s">
        <v>5168</v>
      </c>
      <c r="E270" t="s">
        <v>5358</v>
      </c>
      <c r="F270" t="s">
        <v>5359</v>
      </c>
      <c r="G270" t="s">
        <v>4886</v>
      </c>
      <c r="H270" t="s">
        <v>5360</v>
      </c>
      <c r="I270" t="s">
        <v>5141</v>
      </c>
      <c r="J270" t="s">
        <v>2256</v>
      </c>
      <c r="K270" s="14">
        <v>1</v>
      </c>
      <c r="L270" s="24">
        <f t="shared" si="4"/>
        <v>1.0798670392839127</v>
      </c>
    </row>
    <row r="271" spans="1:12" x14ac:dyDescent="0.25">
      <c r="A271" t="s">
        <v>24</v>
      </c>
      <c r="B271" t="s">
        <v>5168</v>
      </c>
      <c r="E271" t="s">
        <v>5361</v>
      </c>
      <c r="F271" t="s">
        <v>5359</v>
      </c>
      <c r="G271" t="s">
        <v>4886</v>
      </c>
      <c r="H271" t="s">
        <v>5360</v>
      </c>
      <c r="I271" t="s">
        <v>5141</v>
      </c>
      <c r="J271" t="s">
        <v>2256</v>
      </c>
      <c r="K271" s="14">
        <v>1</v>
      </c>
      <c r="L271" s="24">
        <f t="shared" si="4"/>
        <v>1.0798670392839127</v>
      </c>
    </row>
    <row r="272" spans="1:12" x14ac:dyDescent="0.25">
      <c r="A272" t="s">
        <v>24</v>
      </c>
      <c r="B272" t="s">
        <v>5168</v>
      </c>
      <c r="E272" t="s">
        <v>5362</v>
      </c>
      <c r="F272" t="s">
        <v>5359</v>
      </c>
      <c r="G272" t="s">
        <v>4886</v>
      </c>
      <c r="H272" t="s">
        <v>5360</v>
      </c>
      <c r="I272" t="s">
        <v>5141</v>
      </c>
      <c r="J272" t="s">
        <v>2256</v>
      </c>
      <c r="K272" s="14">
        <v>1</v>
      </c>
      <c r="L272" s="24">
        <f t="shared" si="4"/>
        <v>1.0798670392839127</v>
      </c>
    </row>
    <row r="273" spans="1:12" x14ac:dyDescent="0.25">
      <c r="A273" t="s">
        <v>24</v>
      </c>
      <c r="B273" t="s">
        <v>5168</v>
      </c>
      <c r="E273" t="s">
        <v>5088</v>
      </c>
      <c r="F273" t="s">
        <v>5363</v>
      </c>
      <c r="G273" t="s">
        <v>4907</v>
      </c>
      <c r="H273" t="s">
        <v>5363</v>
      </c>
      <c r="I273" t="s">
        <v>4888</v>
      </c>
      <c r="J273" t="s">
        <v>4889</v>
      </c>
      <c r="K273" s="14">
        <v>1</v>
      </c>
      <c r="L273" s="24">
        <f t="shared" si="4"/>
        <v>1.0798670392839127</v>
      </c>
    </row>
    <row r="274" spans="1:12" x14ac:dyDescent="0.25">
      <c r="A274" t="s">
        <v>24</v>
      </c>
      <c r="B274" t="s">
        <v>5168</v>
      </c>
      <c r="E274" t="s">
        <v>5088</v>
      </c>
      <c r="F274" t="s">
        <v>5363</v>
      </c>
      <c r="G274" t="s">
        <v>4918</v>
      </c>
      <c r="H274" t="s">
        <v>5363</v>
      </c>
      <c r="I274" t="s">
        <v>4888</v>
      </c>
      <c r="J274" t="s">
        <v>4889</v>
      </c>
      <c r="K274" s="14">
        <v>1</v>
      </c>
      <c r="L274" s="24">
        <f t="shared" si="4"/>
        <v>1.0798670392839127</v>
      </c>
    </row>
    <row r="275" spans="1:12" x14ac:dyDescent="0.25">
      <c r="A275" t="s">
        <v>24</v>
      </c>
      <c r="B275" t="s">
        <v>5168</v>
      </c>
      <c r="E275" t="s">
        <v>5364</v>
      </c>
      <c r="F275" t="s">
        <v>5365</v>
      </c>
      <c r="G275" t="s">
        <v>4907</v>
      </c>
      <c r="H275" t="s">
        <v>5366</v>
      </c>
      <c r="I275" t="s">
        <v>4888</v>
      </c>
      <c r="J275" t="s">
        <v>4889</v>
      </c>
      <c r="K275" s="14">
        <v>1</v>
      </c>
      <c r="L275" s="24">
        <f t="shared" si="4"/>
        <v>1.0798670392839127</v>
      </c>
    </row>
    <row r="276" spans="1:12" x14ac:dyDescent="0.25">
      <c r="A276" t="s">
        <v>24</v>
      </c>
      <c r="B276" t="s">
        <v>5168</v>
      </c>
      <c r="E276" t="s">
        <v>5364</v>
      </c>
      <c r="F276" t="s">
        <v>5365</v>
      </c>
      <c r="G276" t="s">
        <v>4918</v>
      </c>
      <c r="H276" t="s">
        <v>5366</v>
      </c>
      <c r="I276" t="s">
        <v>4888</v>
      </c>
      <c r="J276" t="s">
        <v>4889</v>
      </c>
      <c r="K276" s="14">
        <v>1</v>
      </c>
      <c r="L276" s="24">
        <f t="shared" si="4"/>
        <v>1.0798670392839127</v>
      </c>
    </row>
    <row r="277" spans="1:12" x14ac:dyDescent="0.25">
      <c r="A277" t="s">
        <v>24</v>
      </c>
      <c r="B277" t="s">
        <v>5168</v>
      </c>
      <c r="E277" t="s">
        <v>5367</v>
      </c>
      <c r="F277" t="s">
        <v>5368</v>
      </c>
      <c r="G277" t="s">
        <v>5120</v>
      </c>
      <c r="H277" t="s">
        <v>5369</v>
      </c>
      <c r="I277" t="s">
        <v>4888</v>
      </c>
      <c r="J277" t="s">
        <v>4889</v>
      </c>
      <c r="K277" s="14">
        <v>1</v>
      </c>
      <c r="L277" s="24">
        <f t="shared" si="4"/>
        <v>1.0798670392839127</v>
      </c>
    </row>
    <row r="278" spans="1:12" x14ac:dyDescent="0.25">
      <c r="A278" t="s">
        <v>24</v>
      </c>
      <c r="B278" t="s">
        <v>5168</v>
      </c>
      <c r="E278" t="s">
        <v>5370</v>
      </c>
      <c r="F278" t="s">
        <v>5293</v>
      </c>
      <c r="G278" t="s">
        <v>4886</v>
      </c>
      <c r="H278" t="s">
        <v>5371</v>
      </c>
      <c r="I278" t="s">
        <v>4888</v>
      </c>
      <c r="J278" t="s">
        <v>4889</v>
      </c>
      <c r="K278" s="14">
        <v>1</v>
      </c>
      <c r="L278" s="24">
        <f t="shared" si="4"/>
        <v>1.0798670392839127</v>
      </c>
    </row>
    <row r="279" spans="1:12" x14ac:dyDescent="0.25">
      <c r="A279" t="s">
        <v>24</v>
      </c>
      <c r="B279" t="s">
        <v>5168</v>
      </c>
      <c r="E279" t="s">
        <v>5372</v>
      </c>
      <c r="F279" t="s">
        <v>5373</v>
      </c>
      <c r="G279" t="s">
        <v>4907</v>
      </c>
      <c r="H279" t="s">
        <v>5374</v>
      </c>
      <c r="I279" t="s">
        <v>4888</v>
      </c>
      <c r="J279" t="s">
        <v>4889</v>
      </c>
      <c r="K279" s="14">
        <v>1</v>
      </c>
      <c r="L279" s="24">
        <f t="shared" si="4"/>
        <v>1.0798670392839127</v>
      </c>
    </row>
    <row r="280" spans="1:12" x14ac:dyDescent="0.25">
      <c r="A280" t="s">
        <v>24</v>
      </c>
      <c r="B280" t="s">
        <v>5168</v>
      </c>
      <c r="E280" t="s">
        <v>5372</v>
      </c>
      <c r="F280" t="s">
        <v>5373</v>
      </c>
      <c r="G280" t="s">
        <v>4918</v>
      </c>
      <c r="H280" t="s">
        <v>5374</v>
      </c>
      <c r="I280" t="s">
        <v>4888</v>
      </c>
      <c r="J280" t="s">
        <v>4889</v>
      </c>
      <c r="K280" s="14">
        <v>1</v>
      </c>
      <c r="L280" s="24">
        <f t="shared" si="4"/>
        <v>1.0798670392839127</v>
      </c>
    </row>
    <row r="281" spans="1:12" x14ac:dyDescent="0.25">
      <c r="A281" t="s">
        <v>24</v>
      </c>
      <c r="B281" t="s">
        <v>5168</v>
      </c>
      <c r="E281" t="s">
        <v>5375</v>
      </c>
      <c r="F281" t="s">
        <v>5376</v>
      </c>
      <c r="G281" t="s">
        <v>5120</v>
      </c>
      <c r="H281" t="s">
        <v>5376</v>
      </c>
      <c r="I281" t="s">
        <v>4888</v>
      </c>
      <c r="J281" t="s">
        <v>4889</v>
      </c>
      <c r="K281" s="14">
        <v>1</v>
      </c>
      <c r="L281" s="24">
        <f t="shared" si="4"/>
        <v>1.0798670392839127</v>
      </c>
    </row>
    <row r="282" spans="1:12" x14ac:dyDescent="0.25">
      <c r="A282" t="s">
        <v>24</v>
      </c>
      <c r="B282" t="s">
        <v>5168</v>
      </c>
      <c r="E282" t="s">
        <v>5377</v>
      </c>
      <c r="F282" t="s">
        <v>5378</v>
      </c>
      <c r="G282" t="s">
        <v>5120</v>
      </c>
      <c r="H282" t="s">
        <v>5378</v>
      </c>
      <c r="I282" t="s">
        <v>4888</v>
      </c>
      <c r="J282" t="s">
        <v>4889</v>
      </c>
      <c r="K282" s="14">
        <v>1</v>
      </c>
      <c r="L282" s="24">
        <f t="shared" si="4"/>
        <v>1.0798670392839127</v>
      </c>
    </row>
    <row r="283" spans="1:12" x14ac:dyDescent="0.25">
      <c r="A283" t="s">
        <v>24</v>
      </c>
      <c r="B283" t="s">
        <v>5168</v>
      </c>
      <c r="E283" t="s">
        <v>5379</v>
      </c>
      <c r="F283" t="s">
        <v>5380</v>
      </c>
      <c r="G283" t="s">
        <v>5120</v>
      </c>
      <c r="H283" t="s">
        <v>5380</v>
      </c>
      <c r="I283" t="s">
        <v>4888</v>
      </c>
      <c r="J283" t="s">
        <v>4889</v>
      </c>
      <c r="K283" s="14">
        <v>1</v>
      </c>
      <c r="L283" s="24">
        <f t="shared" si="4"/>
        <v>1.0798670392839127</v>
      </c>
    </row>
    <row r="284" spans="1:12" x14ac:dyDescent="0.25">
      <c r="A284" t="s">
        <v>24</v>
      </c>
      <c r="B284" t="s">
        <v>5168</v>
      </c>
      <c r="E284" t="s">
        <v>5381</v>
      </c>
      <c r="F284" t="s">
        <v>5382</v>
      </c>
      <c r="G284" t="s">
        <v>5120</v>
      </c>
      <c r="H284" t="s">
        <v>5382</v>
      </c>
      <c r="I284" t="s">
        <v>4888</v>
      </c>
      <c r="J284" t="s">
        <v>4889</v>
      </c>
      <c r="K284" s="14">
        <v>1</v>
      </c>
      <c r="L284" s="24">
        <f t="shared" si="4"/>
        <v>1.0798670392839127</v>
      </c>
    </row>
    <row r="285" spans="1:12" x14ac:dyDescent="0.25">
      <c r="A285" t="s">
        <v>24</v>
      </c>
      <c r="B285" t="s">
        <v>5168</v>
      </c>
      <c r="E285" t="s">
        <v>5383</v>
      </c>
      <c r="F285" t="s">
        <v>5384</v>
      </c>
      <c r="G285" t="s">
        <v>4907</v>
      </c>
      <c r="H285" t="s">
        <v>5385</v>
      </c>
      <c r="I285" t="s">
        <v>4888</v>
      </c>
      <c r="J285" t="s">
        <v>4889</v>
      </c>
      <c r="K285" s="14">
        <v>1</v>
      </c>
      <c r="L285" s="24">
        <f t="shared" si="4"/>
        <v>1.0798670392839127</v>
      </c>
    </row>
    <row r="286" spans="1:12" x14ac:dyDescent="0.25">
      <c r="A286" t="s">
        <v>24</v>
      </c>
      <c r="B286" t="s">
        <v>5168</v>
      </c>
      <c r="E286" t="s">
        <v>5383</v>
      </c>
      <c r="F286" t="s">
        <v>5384</v>
      </c>
      <c r="G286" t="s">
        <v>4918</v>
      </c>
      <c r="H286" t="s">
        <v>5385</v>
      </c>
      <c r="I286" t="s">
        <v>4888</v>
      </c>
      <c r="J286" t="s">
        <v>4889</v>
      </c>
      <c r="K286" s="14">
        <v>1</v>
      </c>
      <c r="L286" s="24">
        <f t="shared" si="4"/>
        <v>1.0798670392839127</v>
      </c>
    </row>
    <row r="287" spans="1:12" x14ac:dyDescent="0.25">
      <c r="A287" t="s">
        <v>24</v>
      </c>
      <c r="B287" t="s">
        <v>5168</v>
      </c>
      <c r="E287" t="s">
        <v>5386</v>
      </c>
      <c r="F287" t="s">
        <v>5387</v>
      </c>
      <c r="G287" t="s">
        <v>4907</v>
      </c>
      <c r="H287" t="s">
        <v>5388</v>
      </c>
      <c r="I287" t="s">
        <v>4888</v>
      </c>
      <c r="J287" t="s">
        <v>4889</v>
      </c>
      <c r="K287" s="14">
        <v>1</v>
      </c>
      <c r="L287" s="24">
        <f t="shared" si="4"/>
        <v>1.0798670392839127</v>
      </c>
    </row>
    <row r="288" spans="1:12" x14ac:dyDescent="0.25">
      <c r="A288" t="s">
        <v>24</v>
      </c>
      <c r="B288" t="s">
        <v>5168</v>
      </c>
      <c r="E288" t="s">
        <v>5386</v>
      </c>
      <c r="F288" t="s">
        <v>5387</v>
      </c>
      <c r="G288" t="s">
        <v>4918</v>
      </c>
      <c r="H288" t="s">
        <v>5388</v>
      </c>
      <c r="I288" t="s">
        <v>4888</v>
      </c>
      <c r="J288" t="s">
        <v>4889</v>
      </c>
      <c r="K288" s="14">
        <v>1</v>
      </c>
      <c r="L288" s="24">
        <f t="shared" si="4"/>
        <v>1.0798670392839127</v>
      </c>
    </row>
    <row r="289" spans="1:12" x14ac:dyDescent="0.25">
      <c r="A289" t="s">
        <v>24</v>
      </c>
      <c r="B289" t="s">
        <v>5168</v>
      </c>
      <c r="E289" t="s">
        <v>5389</v>
      </c>
      <c r="F289" t="s">
        <v>5390</v>
      </c>
      <c r="G289" t="s">
        <v>5120</v>
      </c>
      <c r="H289" t="s">
        <v>5390</v>
      </c>
      <c r="I289" t="s">
        <v>4888</v>
      </c>
      <c r="J289" t="s">
        <v>4889</v>
      </c>
      <c r="K289" s="14">
        <v>1</v>
      </c>
      <c r="L289" s="24">
        <f t="shared" si="4"/>
        <v>1.0798670392839127</v>
      </c>
    </row>
    <row r="290" spans="1:12" x14ac:dyDescent="0.25">
      <c r="A290" t="s">
        <v>24</v>
      </c>
      <c r="B290" t="s">
        <v>5168</v>
      </c>
      <c r="E290" t="s">
        <v>5391</v>
      </c>
      <c r="F290" t="s">
        <v>5392</v>
      </c>
      <c r="G290" t="s">
        <v>5120</v>
      </c>
      <c r="H290" t="s">
        <v>5393</v>
      </c>
      <c r="I290" t="s">
        <v>4888</v>
      </c>
      <c r="J290" t="s">
        <v>4889</v>
      </c>
      <c r="K290" s="14">
        <v>1</v>
      </c>
      <c r="L290" s="24">
        <f t="shared" si="4"/>
        <v>1.0798670392839127</v>
      </c>
    </row>
    <row r="291" spans="1:12" x14ac:dyDescent="0.25">
      <c r="A291" t="s">
        <v>24</v>
      </c>
      <c r="B291" t="s">
        <v>5168</v>
      </c>
      <c r="E291" t="s">
        <v>5394</v>
      </c>
      <c r="F291" t="s">
        <v>5395</v>
      </c>
      <c r="G291" t="s">
        <v>5120</v>
      </c>
      <c r="H291" t="s">
        <v>5395</v>
      </c>
      <c r="I291" t="s">
        <v>4888</v>
      </c>
      <c r="J291" t="s">
        <v>4889</v>
      </c>
      <c r="K291" s="14">
        <v>1</v>
      </c>
      <c r="L291" s="24">
        <f t="shared" si="4"/>
        <v>1.0798670392839127</v>
      </c>
    </row>
    <row r="292" spans="1:12" x14ac:dyDescent="0.25">
      <c r="A292" t="s">
        <v>24</v>
      </c>
      <c r="B292" t="s">
        <v>5168</v>
      </c>
      <c r="E292" t="s">
        <v>5396</v>
      </c>
      <c r="F292" t="s">
        <v>5397</v>
      </c>
      <c r="G292" t="s">
        <v>5120</v>
      </c>
      <c r="H292" t="s">
        <v>5398</v>
      </c>
      <c r="I292" t="s">
        <v>4888</v>
      </c>
      <c r="J292" t="s">
        <v>4889</v>
      </c>
      <c r="K292" s="14">
        <v>1</v>
      </c>
      <c r="L292" s="24">
        <f t="shared" si="4"/>
        <v>1.0798670392839127</v>
      </c>
    </row>
    <row r="293" spans="1:12" x14ac:dyDescent="0.25">
      <c r="A293" t="s">
        <v>24</v>
      </c>
      <c r="B293" t="s">
        <v>5168</v>
      </c>
      <c r="E293" t="s">
        <v>5399</v>
      </c>
      <c r="F293" t="s">
        <v>5400</v>
      </c>
      <c r="G293" t="s">
        <v>5120</v>
      </c>
      <c r="H293" t="s">
        <v>5401</v>
      </c>
      <c r="I293" t="s">
        <v>4888</v>
      </c>
      <c r="J293" t="s">
        <v>4889</v>
      </c>
      <c r="K293" s="14">
        <v>1</v>
      </c>
      <c r="L293" s="24">
        <f t="shared" si="4"/>
        <v>1.0798670392839127</v>
      </c>
    </row>
    <row r="294" spans="1:12" x14ac:dyDescent="0.25">
      <c r="A294" t="s">
        <v>24</v>
      </c>
      <c r="B294" t="s">
        <v>5168</v>
      </c>
      <c r="E294" t="s">
        <v>5402</v>
      </c>
      <c r="F294" t="s">
        <v>5403</v>
      </c>
      <c r="G294" t="s">
        <v>5120</v>
      </c>
      <c r="H294" t="s">
        <v>5404</v>
      </c>
      <c r="I294" t="s">
        <v>4888</v>
      </c>
      <c r="J294" t="s">
        <v>4889</v>
      </c>
      <c r="K294" s="14">
        <v>1</v>
      </c>
      <c r="L294" s="24">
        <f t="shared" si="4"/>
        <v>1.0798670392839127</v>
      </c>
    </row>
    <row r="295" spans="1:12" x14ac:dyDescent="0.25">
      <c r="A295" t="s">
        <v>24</v>
      </c>
      <c r="B295" t="s">
        <v>5168</v>
      </c>
      <c r="E295" t="s">
        <v>5405</v>
      </c>
      <c r="F295" t="s">
        <v>5406</v>
      </c>
      <c r="G295" t="s">
        <v>5120</v>
      </c>
      <c r="H295" t="s">
        <v>5407</v>
      </c>
      <c r="I295" t="s">
        <v>4888</v>
      </c>
      <c r="J295" t="s">
        <v>4889</v>
      </c>
      <c r="K295" s="14">
        <v>1</v>
      </c>
      <c r="L295" s="24">
        <f t="shared" si="4"/>
        <v>1.0798670392839127</v>
      </c>
    </row>
    <row r="296" spans="1:12" x14ac:dyDescent="0.25">
      <c r="A296" t="s">
        <v>24</v>
      </c>
      <c r="B296" t="s">
        <v>5168</v>
      </c>
      <c r="E296" t="s">
        <v>5408</v>
      </c>
      <c r="F296" t="s">
        <v>5409</v>
      </c>
      <c r="G296" t="s">
        <v>4907</v>
      </c>
      <c r="H296" t="s">
        <v>5410</v>
      </c>
      <c r="I296" t="s">
        <v>4888</v>
      </c>
      <c r="J296" t="s">
        <v>4889</v>
      </c>
      <c r="K296" s="14">
        <v>1</v>
      </c>
      <c r="L296" s="24">
        <f t="shared" si="4"/>
        <v>1.0798670392839127</v>
      </c>
    </row>
    <row r="297" spans="1:12" x14ac:dyDescent="0.25">
      <c r="A297" t="s">
        <v>24</v>
      </c>
      <c r="B297" t="s">
        <v>5168</v>
      </c>
      <c r="E297" t="s">
        <v>5408</v>
      </c>
      <c r="F297" t="s">
        <v>5409</v>
      </c>
      <c r="G297" t="s">
        <v>4918</v>
      </c>
      <c r="H297" t="s">
        <v>5410</v>
      </c>
      <c r="I297" t="s">
        <v>4888</v>
      </c>
      <c r="J297" t="s">
        <v>4889</v>
      </c>
      <c r="K297" s="14">
        <v>1</v>
      </c>
      <c r="L297" s="24">
        <f t="shared" si="4"/>
        <v>1.0798670392839127</v>
      </c>
    </row>
    <row r="298" spans="1:12" x14ac:dyDescent="0.25">
      <c r="A298" t="s">
        <v>24</v>
      </c>
      <c r="B298" t="s">
        <v>5168</v>
      </c>
      <c r="E298" t="s">
        <v>5411</v>
      </c>
      <c r="F298" t="s">
        <v>5412</v>
      </c>
      <c r="G298" t="s">
        <v>5120</v>
      </c>
      <c r="H298" t="s">
        <v>5413</v>
      </c>
      <c r="I298" t="s">
        <v>4888</v>
      </c>
      <c r="J298" t="s">
        <v>4889</v>
      </c>
      <c r="K298" s="14">
        <v>1</v>
      </c>
      <c r="L298" s="24">
        <f t="shared" si="4"/>
        <v>1.0798670392839127</v>
      </c>
    </row>
    <row r="299" spans="1:12" x14ac:dyDescent="0.25">
      <c r="A299" t="s">
        <v>24</v>
      </c>
      <c r="B299" t="s">
        <v>5168</v>
      </c>
      <c r="E299" t="s">
        <v>5414</v>
      </c>
      <c r="F299" t="s">
        <v>5415</v>
      </c>
      <c r="G299" t="s">
        <v>5120</v>
      </c>
      <c r="H299" t="s">
        <v>5416</v>
      </c>
      <c r="I299" t="s">
        <v>4888</v>
      </c>
      <c r="J299" t="s">
        <v>4889</v>
      </c>
      <c r="K299" s="14">
        <v>1</v>
      </c>
      <c r="L299" s="24">
        <f t="shared" si="4"/>
        <v>1.0798670392839127</v>
      </c>
    </row>
    <row r="300" spans="1:12" x14ac:dyDescent="0.25">
      <c r="A300" t="s">
        <v>24</v>
      </c>
      <c r="B300" t="s">
        <v>5168</v>
      </c>
      <c r="E300" t="s">
        <v>5417</v>
      </c>
      <c r="F300" t="s">
        <v>5418</v>
      </c>
      <c r="G300" t="s">
        <v>5120</v>
      </c>
      <c r="H300" t="s">
        <v>5419</v>
      </c>
      <c r="I300" t="s">
        <v>4888</v>
      </c>
      <c r="J300" t="s">
        <v>4889</v>
      </c>
      <c r="K300" s="14">
        <v>1</v>
      </c>
      <c r="L300" s="24">
        <f t="shared" si="4"/>
        <v>1.0798670392839127</v>
      </c>
    </row>
    <row r="301" spans="1:12" x14ac:dyDescent="0.25">
      <c r="A301" t="s">
        <v>24</v>
      </c>
      <c r="B301" t="s">
        <v>5168</v>
      </c>
      <c r="E301" t="s">
        <v>5420</v>
      </c>
      <c r="F301" t="s">
        <v>5359</v>
      </c>
      <c r="G301" t="s">
        <v>4886</v>
      </c>
      <c r="H301" t="s">
        <v>5360</v>
      </c>
      <c r="I301" t="s">
        <v>5141</v>
      </c>
      <c r="J301" t="s">
        <v>2256</v>
      </c>
      <c r="K301" s="14">
        <v>1</v>
      </c>
      <c r="L301" s="24">
        <f t="shared" si="4"/>
        <v>1.0798670392839127</v>
      </c>
    </row>
    <row r="302" spans="1:12" x14ac:dyDescent="0.25">
      <c r="A302" t="s">
        <v>24</v>
      </c>
      <c r="B302" t="s">
        <v>5168</v>
      </c>
      <c r="E302" t="s">
        <v>5420</v>
      </c>
      <c r="F302" t="s">
        <v>5359</v>
      </c>
      <c r="G302" t="s">
        <v>5120</v>
      </c>
      <c r="H302" t="s">
        <v>5360</v>
      </c>
      <c r="I302" t="s">
        <v>5141</v>
      </c>
      <c r="J302" t="s">
        <v>2256</v>
      </c>
      <c r="K302" s="14">
        <v>1</v>
      </c>
      <c r="L302" s="24">
        <f t="shared" si="4"/>
        <v>1.0798670392839127</v>
      </c>
    </row>
    <row r="303" spans="1:12" x14ac:dyDescent="0.25">
      <c r="A303" t="s">
        <v>24</v>
      </c>
      <c r="B303" t="s">
        <v>5168</v>
      </c>
      <c r="E303" t="s">
        <v>5421</v>
      </c>
      <c r="F303" t="s">
        <v>5359</v>
      </c>
      <c r="G303" t="s">
        <v>4886</v>
      </c>
      <c r="H303" t="s">
        <v>5360</v>
      </c>
      <c r="I303" t="s">
        <v>5141</v>
      </c>
      <c r="J303" t="s">
        <v>2256</v>
      </c>
      <c r="K303" s="14">
        <v>1</v>
      </c>
      <c r="L303" s="24">
        <f t="shared" si="4"/>
        <v>1.0798670392839127</v>
      </c>
    </row>
    <row r="304" spans="1:12" x14ac:dyDescent="0.25">
      <c r="A304" t="s">
        <v>24</v>
      </c>
      <c r="B304" t="s">
        <v>5168</v>
      </c>
      <c r="E304" t="s">
        <v>5421</v>
      </c>
      <c r="F304" t="s">
        <v>5359</v>
      </c>
      <c r="G304" t="s">
        <v>5120</v>
      </c>
      <c r="H304" t="s">
        <v>5360</v>
      </c>
      <c r="I304" t="s">
        <v>5141</v>
      </c>
      <c r="J304" t="s">
        <v>2256</v>
      </c>
      <c r="K304" s="14">
        <v>1</v>
      </c>
      <c r="L304" s="24">
        <f t="shared" si="4"/>
        <v>1.0798670392839127</v>
      </c>
    </row>
    <row r="305" spans="1:12" x14ac:dyDescent="0.25">
      <c r="A305" t="s">
        <v>24</v>
      </c>
      <c r="B305" t="s">
        <v>5168</v>
      </c>
      <c r="E305" t="s">
        <v>5422</v>
      </c>
      <c r="F305" t="s">
        <v>5359</v>
      </c>
      <c r="G305" t="s">
        <v>5120</v>
      </c>
      <c r="H305" t="s">
        <v>5360</v>
      </c>
      <c r="I305" t="s">
        <v>5141</v>
      </c>
      <c r="J305" t="s">
        <v>2256</v>
      </c>
      <c r="K305" s="14">
        <v>1</v>
      </c>
      <c r="L305" s="24">
        <f t="shared" si="4"/>
        <v>1.0798670392839127</v>
      </c>
    </row>
    <row r="306" spans="1:12" x14ac:dyDescent="0.25">
      <c r="A306" t="s">
        <v>24</v>
      </c>
      <c r="B306" t="s">
        <v>5168</v>
      </c>
      <c r="E306" t="s">
        <v>5423</v>
      </c>
      <c r="F306" t="s">
        <v>5359</v>
      </c>
      <c r="G306" t="s">
        <v>4886</v>
      </c>
      <c r="H306" t="s">
        <v>5360</v>
      </c>
      <c r="I306" t="s">
        <v>5141</v>
      </c>
      <c r="J306" t="s">
        <v>2256</v>
      </c>
      <c r="K306" s="14">
        <v>1</v>
      </c>
      <c r="L306" s="24">
        <f t="shared" si="4"/>
        <v>1.0798670392839127</v>
      </c>
    </row>
    <row r="307" spans="1:12" x14ac:dyDescent="0.25">
      <c r="A307" t="s">
        <v>24</v>
      </c>
      <c r="B307" t="s">
        <v>5168</v>
      </c>
      <c r="E307" t="s">
        <v>5424</v>
      </c>
      <c r="F307" t="s">
        <v>5425</v>
      </c>
      <c r="G307" t="s">
        <v>4886</v>
      </c>
      <c r="H307" t="s">
        <v>5425</v>
      </c>
      <c r="I307" t="s">
        <v>5141</v>
      </c>
      <c r="J307" t="s">
        <v>2256</v>
      </c>
      <c r="K307" s="14">
        <v>1</v>
      </c>
      <c r="L307" s="24">
        <f t="shared" si="4"/>
        <v>1.0798670392839127</v>
      </c>
    </row>
    <row r="308" spans="1:12" x14ac:dyDescent="0.25">
      <c r="A308" t="s">
        <v>24</v>
      </c>
      <c r="B308" t="s">
        <v>5168</v>
      </c>
      <c r="E308" t="s">
        <v>5426</v>
      </c>
      <c r="F308" t="s">
        <v>5359</v>
      </c>
      <c r="G308" t="s">
        <v>4886</v>
      </c>
      <c r="H308" t="s">
        <v>5427</v>
      </c>
      <c r="I308" t="s">
        <v>5141</v>
      </c>
      <c r="J308" t="s">
        <v>2256</v>
      </c>
      <c r="K308" s="14">
        <v>1</v>
      </c>
      <c r="L308" s="24">
        <f t="shared" si="4"/>
        <v>1.0798670392839127</v>
      </c>
    </row>
    <row r="309" spans="1:12" x14ac:dyDescent="0.25">
      <c r="A309" t="s">
        <v>24</v>
      </c>
      <c r="B309" t="s">
        <v>5168</v>
      </c>
      <c r="E309" t="s">
        <v>5428</v>
      </c>
      <c r="F309" t="s">
        <v>5192</v>
      </c>
      <c r="G309" t="s">
        <v>4886</v>
      </c>
      <c r="H309" t="s">
        <v>5192</v>
      </c>
      <c r="I309" t="s">
        <v>4888</v>
      </c>
      <c r="J309" t="s">
        <v>4889</v>
      </c>
      <c r="K309" s="14">
        <v>1</v>
      </c>
      <c r="L309" s="24">
        <f t="shared" si="4"/>
        <v>1.0798670392839127</v>
      </c>
    </row>
    <row r="310" spans="1:12" x14ac:dyDescent="0.25">
      <c r="A310" t="s">
        <v>24</v>
      </c>
      <c r="B310" t="s">
        <v>5168</v>
      </c>
      <c r="E310" t="s">
        <v>5429</v>
      </c>
      <c r="F310" t="s">
        <v>5359</v>
      </c>
      <c r="G310" t="s">
        <v>4886</v>
      </c>
      <c r="H310" t="s">
        <v>5427</v>
      </c>
      <c r="I310" t="s">
        <v>5141</v>
      </c>
      <c r="J310" t="s">
        <v>2256</v>
      </c>
      <c r="K310" s="14">
        <v>1</v>
      </c>
      <c r="L310" s="24">
        <f t="shared" si="4"/>
        <v>1.0798670392839127</v>
      </c>
    </row>
    <row r="311" spans="1:12" x14ac:dyDescent="0.25">
      <c r="A311" t="s">
        <v>24</v>
      </c>
      <c r="B311" t="s">
        <v>5168</v>
      </c>
      <c r="E311" t="s">
        <v>5430</v>
      </c>
      <c r="F311" t="s">
        <v>5359</v>
      </c>
      <c r="G311" t="s">
        <v>5120</v>
      </c>
      <c r="I311" t="s">
        <v>5141</v>
      </c>
      <c r="J311" t="s">
        <v>2256</v>
      </c>
      <c r="K311" s="14">
        <v>1</v>
      </c>
      <c r="L311" s="24">
        <f t="shared" si="4"/>
        <v>1.0798670392839127</v>
      </c>
    </row>
    <row r="312" spans="1:12" x14ac:dyDescent="0.25">
      <c r="A312" t="s">
        <v>24</v>
      </c>
      <c r="B312" t="s">
        <v>5168</v>
      </c>
      <c r="E312" t="s">
        <v>5431</v>
      </c>
      <c r="F312" t="s">
        <v>5359</v>
      </c>
      <c r="G312" t="s">
        <v>5120</v>
      </c>
      <c r="H312" t="s">
        <v>5360</v>
      </c>
      <c r="I312" t="s">
        <v>5141</v>
      </c>
      <c r="J312" t="s">
        <v>2256</v>
      </c>
      <c r="K312" s="14">
        <v>1</v>
      </c>
      <c r="L312" s="24">
        <f t="shared" si="4"/>
        <v>1.0798670392839127</v>
      </c>
    </row>
    <row r="313" spans="1:12" x14ac:dyDescent="0.25">
      <c r="A313" t="s">
        <v>24</v>
      </c>
      <c r="B313" t="s">
        <v>5168</v>
      </c>
      <c r="E313" t="s">
        <v>5432</v>
      </c>
      <c r="F313" t="s">
        <v>5433</v>
      </c>
      <c r="G313" t="s">
        <v>5120</v>
      </c>
      <c r="I313" t="s">
        <v>5141</v>
      </c>
      <c r="J313" t="s">
        <v>2256</v>
      </c>
      <c r="K313" s="14">
        <v>1</v>
      </c>
      <c r="L313" s="24">
        <f t="shared" si="4"/>
        <v>1.0798670392839127</v>
      </c>
    </row>
    <row r="314" spans="1:12" x14ac:dyDescent="0.25">
      <c r="A314" t="s">
        <v>24</v>
      </c>
      <c r="B314" t="s">
        <v>5168</v>
      </c>
      <c r="E314" t="s">
        <v>5434</v>
      </c>
      <c r="F314" t="s">
        <v>5359</v>
      </c>
      <c r="G314" t="s">
        <v>5120</v>
      </c>
      <c r="I314" t="s">
        <v>5141</v>
      </c>
      <c r="J314" t="s">
        <v>2256</v>
      </c>
      <c r="K314" s="14">
        <v>1</v>
      </c>
      <c r="L314" s="24">
        <f t="shared" si="4"/>
        <v>1.0798670392839127</v>
      </c>
    </row>
    <row r="315" spans="1:12" x14ac:dyDescent="0.25">
      <c r="A315" t="s">
        <v>24</v>
      </c>
      <c r="B315" t="s">
        <v>5168</v>
      </c>
      <c r="E315" t="s">
        <v>5435</v>
      </c>
      <c r="F315" t="s">
        <v>5359</v>
      </c>
      <c r="G315" t="s">
        <v>5120</v>
      </c>
      <c r="I315" t="s">
        <v>5141</v>
      </c>
      <c r="J315" t="s">
        <v>2256</v>
      </c>
      <c r="K315" s="14">
        <v>1</v>
      </c>
      <c r="L315" s="24">
        <f t="shared" si="4"/>
        <v>1.0798670392839127</v>
      </c>
    </row>
    <row r="316" spans="1:12" x14ac:dyDescent="0.25">
      <c r="A316" t="s">
        <v>24</v>
      </c>
      <c r="B316" t="s">
        <v>5168</v>
      </c>
      <c r="E316" t="s">
        <v>5436</v>
      </c>
      <c r="F316" t="s">
        <v>5359</v>
      </c>
      <c r="G316" t="s">
        <v>5120</v>
      </c>
      <c r="I316" t="s">
        <v>5141</v>
      </c>
      <c r="J316" t="s">
        <v>2256</v>
      </c>
      <c r="K316" s="14">
        <v>1</v>
      </c>
      <c r="L316" s="24">
        <f t="shared" si="4"/>
        <v>1.0798670392839127</v>
      </c>
    </row>
    <row r="317" spans="1:12" x14ac:dyDescent="0.25">
      <c r="A317" t="s">
        <v>24</v>
      </c>
      <c r="B317" t="s">
        <v>5168</v>
      </c>
      <c r="E317" t="s">
        <v>5437</v>
      </c>
      <c r="F317" t="s">
        <v>5438</v>
      </c>
      <c r="G317" t="s">
        <v>5120</v>
      </c>
      <c r="H317" t="s">
        <v>5438</v>
      </c>
      <c r="I317" t="s">
        <v>4888</v>
      </c>
      <c r="J317" t="s">
        <v>4889</v>
      </c>
      <c r="K317" s="14">
        <v>1</v>
      </c>
      <c r="L317" s="24">
        <f t="shared" si="4"/>
        <v>1.0798670392839127</v>
      </c>
    </row>
    <row r="318" spans="1:12" x14ac:dyDescent="0.25">
      <c r="A318" t="s">
        <v>24</v>
      </c>
      <c r="B318" t="s">
        <v>5168</v>
      </c>
      <c r="E318" t="s">
        <v>5439</v>
      </c>
      <c r="F318" t="s">
        <v>5440</v>
      </c>
      <c r="G318" t="s">
        <v>4886</v>
      </c>
      <c r="H318" t="s">
        <v>5440</v>
      </c>
      <c r="I318" t="s">
        <v>4888</v>
      </c>
      <c r="J318" t="s">
        <v>4889</v>
      </c>
      <c r="K318" s="14">
        <v>1</v>
      </c>
      <c r="L318" s="24">
        <f t="shared" si="4"/>
        <v>1.0798670392839127</v>
      </c>
    </row>
    <row r="319" spans="1:12" x14ac:dyDescent="0.25">
      <c r="A319" t="s">
        <v>24</v>
      </c>
      <c r="B319" t="s">
        <v>5168</v>
      </c>
      <c r="E319" t="s">
        <v>5441</v>
      </c>
      <c r="F319" t="s">
        <v>5442</v>
      </c>
      <c r="G319" t="s">
        <v>5120</v>
      </c>
      <c r="H319" t="s">
        <v>5442</v>
      </c>
      <c r="I319" t="s">
        <v>4888</v>
      </c>
      <c r="J319" t="s">
        <v>4889</v>
      </c>
      <c r="K319" s="14">
        <v>1</v>
      </c>
      <c r="L319" s="24">
        <f t="shared" si="4"/>
        <v>1.0798670392839127</v>
      </c>
    </row>
    <row r="320" spans="1:12" x14ac:dyDescent="0.25">
      <c r="A320" t="s">
        <v>24</v>
      </c>
      <c r="B320" t="s">
        <v>5168</v>
      </c>
      <c r="E320" t="s">
        <v>5443</v>
      </c>
      <c r="F320" t="s">
        <v>5444</v>
      </c>
      <c r="G320" t="s">
        <v>5120</v>
      </c>
      <c r="H320" t="s">
        <v>5444</v>
      </c>
      <c r="I320" t="s">
        <v>4888</v>
      </c>
      <c r="J320" t="s">
        <v>4889</v>
      </c>
      <c r="K320" s="14">
        <v>1</v>
      </c>
      <c r="L320" s="24">
        <f t="shared" si="4"/>
        <v>1.0798670392839127</v>
      </c>
    </row>
    <row r="321" spans="1:12" x14ac:dyDescent="0.25">
      <c r="A321" t="s">
        <v>24</v>
      </c>
      <c r="B321" t="s">
        <v>5168</v>
      </c>
      <c r="E321" t="s">
        <v>5445</v>
      </c>
      <c r="F321" t="s">
        <v>5446</v>
      </c>
      <c r="G321" t="s">
        <v>5120</v>
      </c>
      <c r="H321" t="s">
        <v>5446</v>
      </c>
      <c r="I321" t="s">
        <v>4888</v>
      </c>
      <c r="J321" t="s">
        <v>4889</v>
      </c>
      <c r="K321" s="14">
        <v>1</v>
      </c>
      <c r="L321" s="24">
        <f t="shared" si="4"/>
        <v>1.0798670392839127</v>
      </c>
    </row>
    <row r="322" spans="1:12" x14ac:dyDescent="0.25">
      <c r="A322" t="s">
        <v>24</v>
      </c>
      <c r="B322" t="s">
        <v>5168</v>
      </c>
      <c r="E322" t="s">
        <v>5447</v>
      </c>
      <c r="F322" t="s">
        <v>5448</v>
      </c>
      <c r="G322" t="s">
        <v>4907</v>
      </c>
      <c r="H322" t="s">
        <v>5449</v>
      </c>
      <c r="I322" t="s">
        <v>4888</v>
      </c>
      <c r="J322" t="s">
        <v>4889</v>
      </c>
      <c r="K322" s="14">
        <v>1</v>
      </c>
      <c r="L322" s="24">
        <f t="shared" si="4"/>
        <v>1.0798670392839127</v>
      </c>
    </row>
    <row r="323" spans="1:12" x14ac:dyDescent="0.25">
      <c r="A323" t="s">
        <v>24</v>
      </c>
      <c r="B323" t="s">
        <v>5168</v>
      </c>
      <c r="E323" t="s">
        <v>5447</v>
      </c>
      <c r="F323" t="s">
        <v>5448</v>
      </c>
      <c r="G323" t="s">
        <v>4918</v>
      </c>
      <c r="H323" t="s">
        <v>5449</v>
      </c>
      <c r="I323" t="s">
        <v>4888</v>
      </c>
      <c r="J323" t="s">
        <v>4889</v>
      </c>
      <c r="K323" s="14">
        <v>1</v>
      </c>
      <c r="L323" s="24">
        <f t="shared" si="4"/>
        <v>1.0798670392839127</v>
      </c>
    </row>
    <row r="324" spans="1:12" x14ac:dyDescent="0.25">
      <c r="A324" t="s">
        <v>24</v>
      </c>
      <c r="B324" t="s">
        <v>5168</v>
      </c>
      <c r="E324" t="s">
        <v>5450</v>
      </c>
      <c r="F324" t="s">
        <v>5451</v>
      </c>
      <c r="G324" t="s">
        <v>4886</v>
      </c>
      <c r="H324" t="s">
        <v>5451</v>
      </c>
      <c r="I324" t="s">
        <v>4890</v>
      </c>
      <c r="J324" t="s">
        <v>287</v>
      </c>
      <c r="K324" s="14">
        <v>1</v>
      </c>
      <c r="L324" s="24">
        <f t="shared" si="4"/>
        <v>1.0798670392839127</v>
      </c>
    </row>
    <row r="325" spans="1:12" x14ac:dyDescent="0.25">
      <c r="A325" t="s">
        <v>24</v>
      </c>
      <c r="B325" t="s">
        <v>5168</v>
      </c>
      <c r="E325" t="s">
        <v>5452</v>
      </c>
      <c r="F325" t="s">
        <v>5453</v>
      </c>
      <c r="G325" t="s">
        <v>4886</v>
      </c>
      <c r="H325" t="s">
        <v>5453</v>
      </c>
      <c r="I325" t="s">
        <v>4890</v>
      </c>
      <c r="J325" t="s">
        <v>287</v>
      </c>
      <c r="K325" s="14">
        <v>1</v>
      </c>
      <c r="L325" s="24">
        <f t="shared" si="4"/>
        <v>1.0798670392839127</v>
      </c>
    </row>
    <row r="326" spans="1:12" x14ac:dyDescent="0.25">
      <c r="A326" t="s">
        <v>24</v>
      </c>
      <c r="B326" t="s">
        <v>5168</v>
      </c>
      <c r="E326" t="s">
        <v>5454</v>
      </c>
      <c r="F326" t="s">
        <v>5455</v>
      </c>
      <c r="G326" t="s">
        <v>4886</v>
      </c>
      <c r="H326" t="s">
        <v>5455</v>
      </c>
      <c r="I326" t="s">
        <v>4890</v>
      </c>
      <c r="J326" t="s">
        <v>287</v>
      </c>
      <c r="K326" s="14">
        <v>1</v>
      </c>
      <c r="L326" s="24">
        <f t="shared" si="4"/>
        <v>1.0798670392839127</v>
      </c>
    </row>
    <row r="327" spans="1:12" x14ac:dyDescent="0.25">
      <c r="A327" t="s">
        <v>24</v>
      </c>
      <c r="B327" t="s">
        <v>5168</v>
      </c>
      <c r="E327" t="s">
        <v>5456</v>
      </c>
      <c r="F327" t="s">
        <v>5457</v>
      </c>
      <c r="G327" t="s">
        <v>4886</v>
      </c>
      <c r="H327" t="s">
        <v>5458</v>
      </c>
      <c r="I327" t="s">
        <v>4888</v>
      </c>
      <c r="J327" t="s">
        <v>4889</v>
      </c>
      <c r="K327" s="14">
        <v>1</v>
      </c>
      <c r="L327" s="24">
        <f t="shared" si="4"/>
        <v>1.0798670392839127</v>
      </c>
    </row>
    <row r="328" spans="1:12" x14ac:dyDescent="0.25">
      <c r="A328" t="s">
        <v>24</v>
      </c>
      <c r="B328" t="s">
        <v>5168</v>
      </c>
      <c r="E328" t="s">
        <v>5459</v>
      </c>
      <c r="F328" t="s">
        <v>5460</v>
      </c>
      <c r="G328" t="s">
        <v>4886</v>
      </c>
      <c r="H328" t="s">
        <v>5460</v>
      </c>
      <c r="I328" t="s">
        <v>4888</v>
      </c>
      <c r="J328" t="s">
        <v>4889</v>
      </c>
      <c r="K328" s="14">
        <v>1</v>
      </c>
      <c r="L328" s="24">
        <f t="shared" si="4"/>
        <v>1.0798670392839127</v>
      </c>
    </row>
    <row r="329" spans="1:12" x14ac:dyDescent="0.25">
      <c r="A329" t="s">
        <v>24</v>
      </c>
      <c r="B329" t="s">
        <v>5168</v>
      </c>
      <c r="E329" t="s">
        <v>5461</v>
      </c>
      <c r="F329" t="s">
        <v>5462</v>
      </c>
      <c r="G329" t="s">
        <v>4886</v>
      </c>
      <c r="H329" t="s">
        <v>5462</v>
      </c>
      <c r="I329" t="s">
        <v>4890</v>
      </c>
      <c r="J329" t="s">
        <v>287</v>
      </c>
      <c r="K329" s="14">
        <v>1</v>
      </c>
      <c r="L329" s="24">
        <f t="shared" si="4"/>
        <v>1.0798670392839127</v>
      </c>
    </row>
    <row r="330" spans="1:12" x14ac:dyDescent="0.25">
      <c r="A330" t="s">
        <v>24</v>
      </c>
      <c r="B330" t="s">
        <v>5168</v>
      </c>
      <c r="E330" t="s">
        <v>5463</v>
      </c>
      <c r="F330" t="s">
        <v>5464</v>
      </c>
      <c r="G330" t="s">
        <v>4886</v>
      </c>
      <c r="H330" t="s">
        <v>5464</v>
      </c>
      <c r="I330" t="s">
        <v>4888</v>
      </c>
      <c r="J330" t="s">
        <v>4889</v>
      </c>
      <c r="K330" s="14">
        <v>1</v>
      </c>
      <c r="L330" s="24">
        <f t="shared" si="4"/>
        <v>1.0798670392839127</v>
      </c>
    </row>
    <row r="331" spans="1:12" x14ac:dyDescent="0.25">
      <c r="A331" t="s">
        <v>24</v>
      </c>
      <c r="B331" t="s">
        <v>5168</v>
      </c>
      <c r="E331" t="s">
        <v>5465</v>
      </c>
      <c r="F331" t="s">
        <v>5466</v>
      </c>
      <c r="G331" t="s">
        <v>4886</v>
      </c>
      <c r="H331" t="s">
        <v>5466</v>
      </c>
      <c r="I331" t="s">
        <v>4890</v>
      </c>
      <c r="J331" t="s">
        <v>287</v>
      </c>
      <c r="K331" s="14">
        <v>1</v>
      </c>
      <c r="L331" s="24">
        <f t="shared" si="4"/>
        <v>1.0798670392839127</v>
      </c>
    </row>
    <row r="332" spans="1:12" x14ac:dyDescent="0.25">
      <c r="A332" t="s">
        <v>24</v>
      </c>
      <c r="B332" t="s">
        <v>5168</v>
      </c>
      <c r="E332" t="s">
        <v>5467</v>
      </c>
      <c r="F332" t="s">
        <v>5468</v>
      </c>
      <c r="G332" t="s">
        <v>4886</v>
      </c>
      <c r="H332" t="s">
        <v>5468</v>
      </c>
      <c r="I332" t="s">
        <v>4890</v>
      </c>
      <c r="J332" t="s">
        <v>287</v>
      </c>
      <c r="K332" s="14">
        <v>1</v>
      </c>
      <c r="L332" s="24">
        <f t="shared" ref="L332:L395" si="5">K332/$D$6*$D$5</f>
        <v>1.0798670392839127</v>
      </c>
    </row>
    <row r="333" spans="1:12" x14ac:dyDescent="0.25">
      <c r="A333" t="s">
        <v>24</v>
      </c>
      <c r="B333" t="s">
        <v>5168</v>
      </c>
      <c r="E333" t="s">
        <v>5469</v>
      </c>
      <c r="F333" t="s">
        <v>5470</v>
      </c>
      <c r="G333" t="s">
        <v>4886</v>
      </c>
      <c r="H333" t="s">
        <v>5470</v>
      </c>
      <c r="I333" t="s">
        <v>4890</v>
      </c>
      <c r="J333" t="s">
        <v>287</v>
      </c>
      <c r="K333" s="14">
        <v>1</v>
      </c>
      <c r="L333" s="24">
        <f t="shared" si="5"/>
        <v>1.0798670392839127</v>
      </c>
    </row>
    <row r="334" spans="1:12" x14ac:dyDescent="0.25">
      <c r="A334" t="s">
        <v>24</v>
      </c>
      <c r="B334" t="s">
        <v>5168</v>
      </c>
      <c r="E334" t="s">
        <v>5471</v>
      </c>
      <c r="F334" t="s">
        <v>5472</v>
      </c>
      <c r="G334" t="s">
        <v>4886</v>
      </c>
      <c r="H334" t="s">
        <v>5472</v>
      </c>
      <c r="I334" t="s">
        <v>4890</v>
      </c>
      <c r="J334" t="s">
        <v>287</v>
      </c>
      <c r="K334" s="14">
        <v>1</v>
      </c>
      <c r="L334" s="24">
        <f t="shared" si="5"/>
        <v>1.0798670392839127</v>
      </c>
    </row>
    <row r="335" spans="1:12" x14ac:dyDescent="0.25">
      <c r="A335" t="s">
        <v>24</v>
      </c>
      <c r="B335" t="s">
        <v>5168</v>
      </c>
      <c r="E335" t="s">
        <v>5473</v>
      </c>
      <c r="F335" t="s">
        <v>5474</v>
      </c>
      <c r="G335" t="s">
        <v>4886</v>
      </c>
      <c r="H335" t="s">
        <v>5474</v>
      </c>
      <c r="I335" t="s">
        <v>4890</v>
      </c>
      <c r="J335" t="s">
        <v>287</v>
      </c>
      <c r="K335" s="14">
        <v>1</v>
      </c>
      <c r="L335" s="24">
        <f t="shared" si="5"/>
        <v>1.0798670392839127</v>
      </c>
    </row>
    <row r="336" spans="1:12" x14ac:dyDescent="0.25">
      <c r="A336" t="s">
        <v>24</v>
      </c>
      <c r="B336" t="s">
        <v>5168</v>
      </c>
      <c r="E336" t="s">
        <v>5475</v>
      </c>
      <c r="F336" t="s">
        <v>5476</v>
      </c>
      <c r="G336" t="s">
        <v>4886</v>
      </c>
      <c r="H336" t="s">
        <v>5477</v>
      </c>
      <c r="I336" t="s">
        <v>4890</v>
      </c>
      <c r="J336" t="s">
        <v>287</v>
      </c>
      <c r="K336" s="14">
        <v>1</v>
      </c>
      <c r="L336" s="24">
        <f t="shared" si="5"/>
        <v>1.0798670392839127</v>
      </c>
    </row>
    <row r="337" spans="1:12" x14ac:dyDescent="0.25">
      <c r="A337" t="s">
        <v>24</v>
      </c>
      <c r="B337" t="s">
        <v>5168</v>
      </c>
      <c r="E337" t="s">
        <v>5478</v>
      </c>
      <c r="F337" t="s">
        <v>5479</v>
      </c>
      <c r="G337" t="s">
        <v>4886</v>
      </c>
      <c r="H337" t="s">
        <v>5479</v>
      </c>
      <c r="I337" t="s">
        <v>4890</v>
      </c>
      <c r="J337" t="s">
        <v>287</v>
      </c>
      <c r="K337" s="14">
        <v>1</v>
      </c>
      <c r="L337" s="24">
        <f t="shared" si="5"/>
        <v>1.0798670392839127</v>
      </c>
    </row>
    <row r="338" spans="1:12" x14ac:dyDescent="0.25">
      <c r="A338" t="s">
        <v>24</v>
      </c>
      <c r="B338" t="s">
        <v>5168</v>
      </c>
      <c r="E338" t="s">
        <v>5480</v>
      </c>
      <c r="F338" t="s">
        <v>5481</v>
      </c>
      <c r="G338" t="s">
        <v>4886</v>
      </c>
      <c r="H338" t="s">
        <v>5481</v>
      </c>
      <c r="I338" t="s">
        <v>4890</v>
      </c>
      <c r="J338" t="s">
        <v>287</v>
      </c>
      <c r="K338" s="14">
        <v>1</v>
      </c>
      <c r="L338" s="24">
        <f t="shared" si="5"/>
        <v>1.0798670392839127</v>
      </c>
    </row>
    <row r="339" spans="1:12" x14ac:dyDescent="0.25">
      <c r="A339" t="s">
        <v>24</v>
      </c>
      <c r="B339" t="s">
        <v>5168</v>
      </c>
      <c r="E339" t="s">
        <v>5482</v>
      </c>
      <c r="F339" t="s">
        <v>5483</v>
      </c>
      <c r="G339" t="s">
        <v>4886</v>
      </c>
      <c r="H339" t="s">
        <v>5483</v>
      </c>
      <c r="I339" t="s">
        <v>4888</v>
      </c>
      <c r="J339" t="s">
        <v>4889</v>
      </c>
      <c r="K339" s="14">
        <v>1</v>
      </c>
      <c r="L339" s="24">
        <f t="shared" si="5"/>
        <v>1.0798670392839127</v>
      </c>
    </row>
    <row r="340" spans="1:12" x14ac:dyDescent="0.25">
      <c r="A340" t="s">
        <v>24</v>
      </c>
      <c r="B340" t="s">
        <v>5168</v>
      </c>
      <c r="E340" t="s">
        <v>5484</v>
      </c>
      <c r="F340" t="s">
        <v>5485</v>
      </c>
      <c r="G340" t="s">
        <v>4886</v>
      </c>
      <c r="H340" t="s">
        <v>5485</v>
      </c>
      <c r="I340" t="s">
        <v>4888</v>
      </c>
      <c r="J340" t="s">
        <v>4889</v>
      </c>
      <c r="K340" s="14">
        <v>1</v>
      </c>
      <c r="L340" s="24">
        <f t="shared" si="5"/>
        <v>1.0798670392839127</v>
      </c>
    </row>
    <row r="341" spans="1:12" x14ac:dyDescent="0.25">
      <c r="A341" t="s">
        <v>24</v>
      </c>
      <c r="B341" t="s">
        <v>5168</v>
      </c>
      <c r="E341" t="s">
        <v>5486</v>
      </c>
      <c r="F341" t="s">
        <v>5487</v>
      </c>
      <c r="G341" t="s">
        <v>4886</v>
      </c>
      <c r="H341" t="s">
        <v>5487</v>
      </c>
      <c r="I341" t="s">
        <v>4890</v>
      </c>
      <c r="J341" t="s">
        <v>287</v>
      </c>
      <c r="K341" s="14">
        <v>1</v>
      </c>
      <c r="L341" s="24">
        <f t="shared" si="5"/>
        <v>1.0798670392839127</v>
      </c>
    </row>
    <row r="342" spans="1:12" x14ac:dyDescent="0.25">
      <c r="A342" t="s">
        <v>24</v>
      </c>
      <c r="B342" t="s">
        <v>5168</v>
      </c>
      <c r="E342" t="s">
        <v>5488</v>
      </c>
      <c r="F342" t="s">
        <v>5489</v>
      </c>
      <c r="G342" t="s">
        <v>4886</v>
      </c>
      <c r="H342" t="s">
        <v>5489</v>
      </c>
      <c r="I342" t="s">
        <v>4890</v>
      </c>
      <c r="J342" t="s">
        <v>287</v>
      </c>
      <c r="K342" s="14">
        <v>1</v>
      </c>
      <c r="L342" s="24">
        <f t="shared" si="5"/>
        <v>1.0798670392839127</v>
      </c>
    </row>
    <row r="343" spans="1:12" x14ac:dyDescent="0.25">
      <c r="A343" t="s">
        <v>24</v>
      </c>
      <c r="B343" t="s">
        <v>5168</v>
      </c>
      <c r="E343" t="s">
        <v>5490</v>
      </c>
      <c r="F343" t="s">
        <v>5491</v>
      </c>
      <c r="G343" t="s">
        <v>4886</v>
      </c>
      <c r="H343" t="s">
        <v>5492</v>
      </c>
      <c r="I343" t="s">
        <v>4890</v>
      </c>
      <c r="J343" t="s">
        <v>287</v>
      </c>
      <c r="K343" s="14">
        <v>1</v>
      </c>
      <c r="L343" s="24">
        <f t="shared" si="5"/>
        <v>1.0798670392839127</v>
      </c>
    </row>
    <row r="344" spans="1:12" x14ac:dyDescent="0.25">
      <c r="A344" t="s">
        <v>24</v>
      </c>
      <c r="B344" t="s">
        <v>5168</v>
      </c>
      <c r="E344" t="s">
        <v>5493</v>
      </c>
      <c r="F344" t="s">
        <v>5494</v>
      </c>
      <c r="G344" t="s">
        <v>4886</v>
      </c>
      <c r="H344" t="s">
        <v>5495</v>
      </c>
      <c r="I344" t="s">
        <v>4890</v>
      </c>
      <c r="J344" t="s">
        <v>287</v>
      </c>
      <c r="K344" s="14">
        <v>1</v>
      </c>
      <c r="L344" s="24">
        <f t="shared" si="5"/>
        <v>1.0798670392839127</v>
      </c>
    </row>
    <row r="345" spans="1:12" x14ac:dyDescent="0.25">
      <c r="A345" t="s">
        <v>24</v>
      </c>
      <c r="B345" t="s">
        <v>5168</v>
      </c>
      <c r="E345" t="s">
        <v>5496</v>
      </c>
      <c r="F345" t="s">
        <v>5497</v>
      </c>
      <c r="G345" t="s">
        <v>4886</v>
      </c>
      <c r="H345" t="s">
        <v>5497</v>
      </c>
      <c r="I345" t="s">
        <v>4888</v>
      </c>
      <c r="J345" t="s">
        <v>4889</v>
      </c>
      <c r="K345" s="14">
        <v>1</v>
      </c>
      <c r="L345" s="24">
        <f t="shared" si="5"/>
        <v>1.0798670392839127</v>
      </c>
    </row>
    <row r="346" spans="1:12" x14ac:dyDescent="0.25">
      <c r="A346" t="s">
        <v>24</v>
      </c>
      <c r="B346" t="s">
        <v>5168</v>
      </c>
      <c r="E346" t="s">
        <v>5498</v>
      </c>
      <c r="F346" t="s">
        <v>5499</v>
      </c>
      <c r="G346" t="s">
        <v>4886</v>
      </c>
      <c r="H346" t="s">
        <v>5499</v>
      </c>
      <c r="I346" t="s">
        <v>4890</v>
      </c>
      <c r="J346" t="s">
        <v>287</v>
      </c>
      <c r="K346" s="14">
        <v>1</v>
      </c>
      <c r="L346" s="24">
        <f t="shared" si="5"/>
        <v>1.0798670392839127</v>
      </c>
    </row>
    <row r="347" spans="1:12" x14ac:dyDescent="0.25">
      <c r="A347" t="s">
        <v>24</v>
      </c>
      <c r="B347" t="s">
        <v>5168</v>
      </c>
      <c r="E347" t="s">
        <v>5500</v>
      </c>
      <c r="F347" t="s">
        <v>5242</v>
      </c>
      <c r="G347" t="s">
        <v>4886</v>
      </c>
      <c r="H347" t="s">
        <v>5243</v>
      </c>
      <c r="I347" t="s">
        <v>4890</v>
      </c>
      <c r="J347" t="s">
        <v>287</v>
      </c>
      <c r="K347" s="14">
        <v>1</v>
      </c>
      <c r="L347" s="24">
        <f t="shared" si="5"/>
        <v>1.0798670392839127</v>
      </c>
    </row>
    <row r="348" spans="1:12" x14ac:dyDescent="0.25">
      <c r="A348" t="s">
        <v>24</v>
      </c>
      <c r="B348" t="s">
        <v>5168</v>
      </c>
      <c r="E348" t="s">
        <v>5501</v>
      </c>
      <c r="F348" t="s">
        <v>5502</v>
      </c>
      <c r="G348" t="s">
        <v>4886</v>
      </c>
      <c r="H348" t="s">
        <v>5503</v>
      </c>
      <c r="I348" t="s">
        <v>4890</v>
      </c>
      <c r="J348" t="s">
        <v>287</v>
      </c>
      <c r="K348" s="14">
        <v>1</v>
      </c>
      <c r="L348" s="24">
        <f t="shared" si="5"/>
        <v>1.0798670392839127</v>
      </c>
    </row>
    <row r="349" spans="1:12" x14ac:dyDescent="0.25">
      <c r="A349" t="s">
        <v>24</v>
      </c>
      <c r="B349" t="s">
        <v>5168</v>
      </c>
      <c r="E349" t="s">
        <v>5504</v>
      </c>
      <c r="F349" t="s">
        <v>5505</v>
      </c>
      <c r="G349" t="s">
        <v>4886</v>
      </c>
      <c r="H349" t="s">
        <v>5505</v>
      </c>
      <c r="I349" t="s">
        <v>4890</v>
      </c>
      <c r="J349" t="s">
        <v>287</v>
      </c>
      <c r="K349" s="14">
        <v>1</v>
      </c>
      <c r="L349" s="24">
        <f t="shared" si="5"/>
        <v>1.0798670392839127</v>
      </c>
    </row>
    <row r="350" spans="1:12" x14ac:dyDescent="0.25">
      <c r="A350" t="s">
        <v>24</v>
      </c>
      <c r="B350" t="s">
        <v>5168</v>
      </c>
      <c r="E350" t="s">
        <v>5506</v>
      </c>
      <c r="F350" t="s">
        <v>5507</v>
      </c>
      <c r="G350" t="s">
        <v>4886</v>
      </c>
      <c r="H350" t="s">
        <v>5507</v>
      </c>
      <c r="I350" t="s">
        <v>4890</v>
      </c>
      <c r="J350" t="s">
        <v>287</v>
      </c>
      <c r="K350" s="14">
        <v>1</v>
      </c>
      <c r="L350" s="24">
        <f t="shared" si="5"/>
        <v>1.0798670392839127</v>
      </c>
    </row>
    <row r="351" spans="1:12" x14ac:dyDescent="0.25">
      <c r="A351" t="s">
        <v>24</v>
      </c>
      <c r="B351" t="s">
        <v>5168</v>
      </c>
      <c r="E351" t="s">
        <v>5508</v>
      </c>
      <c r="F351" t="s">
        <v>5509</v>
      </c>
      <c r="G351" t="s">
        <v>4886</v>
      </c>
      <c r="H351" t="s">
        <v>5510</v>
      </c>
      <c r="I351" t="s">
        <v>4888</v>
      </c>
      <c r="J351" t="s">
        <v>4889</v>
      </c>
      <c r="K351" s="14">
        <v>1</v>
      </c>
      <c r="L351" s="24">
        <f t="shared" si="5"/>
        <v>1.0798670392839127</v>
      </c>
    </row>
    <row r="352" spans="1:12" x14ac:dyDescent="0.25">
      <c r="A352" t="s">
        <v>24</v>
      </c>
      <c r="B352" t="s">
        <v>5168</v>
      </c>
      <c r="E352" t="s">
        <v>5511</v>
      </c>
      <c r="F352" t="s">
        <v>5512</v>
      </c>
      <c r="G352" t="s">
        <v>4886</v>
      </c>
      <c r="H352" t="s">
        <v>5512</v>
      </c>
      <c r="I352" t="s">
        <v>5143</v>
      </c>
      <c r="J352" t="s">
        <v>5187</v>
      </c>
      <c r="K352" s="14">
        <v>1</v>
      </c>
      <c r="L352" s="24">
        <f t="shared" si="5"/>
        <v>1.0798670392839127</v>
      </c>
    </row>
    <row r="353" spans="1:12" x14ac:dyDescent="0.25">
      <c r="A353" t="s">
        <v>24</v>
      </c>
      <c r="B353" t="s">
        <v>5168</v>
      </c>
      <c r="E353" t="s">
        <v>5513</v>
      </c>
      <c r="F353" t="s">
        <v>5514</v>
      </c>
      <c r="G353" t="s">
        <v>4907</v>
      </c>
      <c r="H353" t="s">
        <v>5515</v>
      </c>
      <c r="I353" t="s">
        <v>4888</v>
      </c>
      <c r="J353" t="s">
        <v>4889</v>
      </c>
      <c r="K353" s="14">
        <v>1</v>
      </c>
      <c r="L353" s="24">
        <f t="shared" si="5"/>
        <v>1.0798670392839127</v>
      </c>
    </row>
    <row r="354" spans="1:12" x14ac:dyDescent="0.25">
      <c r="A354" t="s">
        <v>24</v>
      </c>
      <c r="B354" t="s">
        <v>5168</v>
      </c>
      <c r="E354" t="s">
        <v>5513</v>
      </c>
      <c r="F354" t="s">
        <v>5514</v>
      </c>
      <c r="G354" t="s">
        <v>4918</v>
      </c>
      <c r="H354" t="s">
        <v>5515</v>
      </c>
      <c r="I354" t="s">
        <v>4888</v>
      </c>
      <c r="J354" t="s">
        <v>4889</v>
      </c>
      <c r="K354" s="14">
        <v>1</v>
      </c>
      <c r="L354" s="24">
        <f t="shared" si="5"/>
        <v>1.0798670392839127</v>
      </c>
    </row>
    <row r="355" spans="1:12" x14ac:dyDescent="0.25">
      <c r="A355" t="s">
        <v>24</v>
      </c>
      <c r="B355" t="s">
        <v>5168</v>
      </c>
      <c r="E355" t="s">
        <v>5516</v>
      </c>
      <c r="F355" t="s">
        <v>5517</v>
      </c>
      <c r="G355" t="s">
        <v>4886</v>
      </c>
      <c r="H355" t="s">
        <v>5517</v>
      </c>
      <c r="I355" t="s">
        <v>5143</v>
      </c>
      <c r="J355" t="s">
        <v>5187</v>
      </c>
      <c r="K355" s="14">
        <v>1</v>
      </c>
      <c r="L355" s="24">
        <f t="shared" si="5"/>
        <v>1.0798670392839127</v>
      </c>
    </row>
    <row r="356" spans="1:12" x14ac:dyDescent="0.25">
      <c r="A356" t="s">
        <v>24</v>
      </c>
      <c r="B356" t="s">
        <v>5168</v>
      </c>
      <c r="E356" t="s">
        <v>5518</v>
      </c>
      <c r="F356" t="s">
        <v>842</v>
      </c>
      <c r="G356" t="s">
        <v>4886</v>
      </c>
      <c r="H356" t="s">
        <v>842</v>
      </c>
      <c r="I356" t="s">
        <v>5141</v>
      </c>
      <c r="J356" t="s">
        <v>2256</v>
      </c>
      <c r="K356" s="14">
        <v>1</v>
      </c>
      <c r="L356" s="24">
        <f t="shared" si="5"/>
        <v>1.0798670392839127</v>
      </c>
    </row>
    <row r="357" spans="1:12" x14ac:dyDescent="0.25">
      <c r="A357" t="s">
        <v>24</v>
      </c>
      <c r="B357" t="s">
        <v>5168</v>
      </c>
      <c r="E357" t="s">
        <v>5519</v>
      </c>
      <c r="F357" t="s">
        <v>5520</v>
      </c>
      <c r="G357" t="s">
        <v>4886</v>
      </c>
      <c r="H357" t="s">
        <v>5520</v>
      </c>
      <c r="I357" t="s">
        <v>5143</v>
      </c>
      <c r="J357" t="s">
        <v>5187</v>
      </c>
      <c r="K357" s="14">
        <v>1</v>
      </c>
      <c r="L357" s="24">
        <f t="shared" si="5"/>
        <v>1.0798670392839127</v>
      </c>
    </row>
    <row r="358" spans="1:12" x14ac:dyDescent="0.25">
      <c r="A358" t="s">
        <v>24</v>
      </c>
      <c r="B358" t="s">
        <v>5168</v>
      </c>
      <c r="E358" t="s">
        <v>5521</v>
      </c>
      <c r="F358" t="s">
        <v>5522</v>
      </c>
      <c r="G358" t="s">
        <v>4886</v>
      </c>
      <c r="H358" t="s">
        <v>5523</v>
      </c>
      <c r="I358" t="s">
        <v>5143</v>
      </c>
      <c r="J358" t="s">
        <v>5187</v>
      </c>
      <c r="K358" s="14">
        <v>1</v>
      </c>
      <c r="L358" s="24">
        <f t="shared" si="5"/>
        <v>1.0798670392839127</v>
      </c>
    </row>
    <row r="359" spans="1:12" x14ac:dyDescent="0.25">
      <c r="A359" t="s">
        <v>24</v>
      </c>
      <c r="B359" t="s">
        <v>5168</v>
      </c>
      <c r="E359" t="s">
        <v>5524</v>
      </c>
      <c r="F359" t="s">
        <v>5525</v>
      </c>
      <c r="G359" t="s">
        <v>4886</v>
      </c>
      <c r="H359" t="s">
        <v>5525</v>
      </c>
      <c r="I359" t="s">
        <v>5143</v>
      </c>
      <c r="J359" t="s">
        <v>5187</v>
      </c>
      <c r="K359" s="14">
        <v>1</v>
      </c>
      <c r="L359" s="24">
        <f t="shared" si="5"/>
        <v>1.0798670392839127</v>
      </c>
    </row>
    <row r="360" spans="1:12" x14ac:dyDescent="0.25">
      <c r="A360" t="s">
        <v>24</v>
      </c>
      <c r="B360" t="s">
        <v>5168</v>
      </c>
      <c r="E360" t="s">
        <v>5526</v>
      </c>
      <c r="F360" t="s">
        <v>5527</v>
      </c>
      <c r="G360" t="s">
        <v>4886</v>
      </c>
      <c r="H360" t="s">
        <v>5527</v>
      </c>
      <c r="I360" t="s">
        <v>5143</v>
      </c>
      <c r="J360" t="s">
        <v>5187</v>
      </c>
      <c r="K360" s="14">
        <v>1</v>
      </c>
      <c r="L360" s="24">
        <f t="shared" si="5"/>
        <v>1.0798670392839127</v>
      </c>
    </row>
    <row r="361" spans="1:12" x14ac:dyDescent="0.25">
      <c r="A361" t="s">
        <v>24</v>
      </c>
      <c r="B361" t="s">
        <v>5168</v>
      </c>
      <c r="E361" t="s">
        <v>5528</v>
      </c>
      <c r="F361" t="s">
        <v>5529</v>
      </c>
      <c r="G361" t="s">
        <v>4886</v>
      </c>
      <c r="H361" t="s">
        <v>5529</v>
      </c>
      <c r="I361" t="s">
        <v>5143</v>
      </c>
      <c r="J361" t="s">
        <v>5187</v>
      </c>
      <c r="K361" s="14">
        <v>1</v>
      </c>
      <c r="L361" s="24">
        <f t="shared" si="5"/>
        <v>1.0798670392839127</v>
      </c>
    </row>
    <row r="362" spans="1:12" x14ac:dyDescent="0.25">
      <c r="A362" t="s">
        <v>24</v>
      </c>
      <c r="B362" t="s">
        <v>5168</v>
      </c>
      <c r="E362" t="s">
        <v>5530</v>
      </c>
      <c r="F362" t="s">
        <v>5531</v>
      </c>
      <c r="G362" t="s">
        <v>4886</v>
      </c>
      <c r="H362" t="s">
        <v>5532</v>
      </c>
      <c r="I362" t="s">
        <v>5143</v>
      </c>
      <c r="J362" t="s">
        <v>5187</v>
      </c>
      <c r="K362" s="14">
        <v>1</v>
      </c>
      <c r="L362" s="24">
        <f t="shared" si="5"/>
        <v>1.0798670392839127</v>
      </c>
    </row>
    <row r="363" spans="1:12" x14ac:dyDescent="0.25">
      <c r="A363" t="s">
        <v>24</v>
      </c>
      <c r="B363" t="s">
        <v>5168</v>
      </c>
      <c r="E363" t="s">
        <v>5533</v>
      </c>
      <c r="F363" t="s">
        <v>5534</v>
      </c>
      <c r="G363" t="s">
        <v>4907</v>
      </c>
      <c r="H363" t="s">
        <v>5535</v>
      </c>
      <c r="I363" t="s">
        <v>4888</v>
      </c>
      <c r="J363" t="s">
        <v>4889</v>
      </c>
      <c r="K363" s="14">
        <v>1</v>
      </c>
      <c r="L363" s="24">
        <f t="shared" si="5"/>
        <v>1.0798670392839127</v>
      </c>
    </row>
    <row r="364" spans="1:12" x14ac:dyDescent="0.25">
      <c r="A364" t="s">
        <v>24</v>
      </c>
      <c r="B364" t="s">
        <v>5168</v>
      </c>
      <c r="E364" t="s">
        <v>5533</v>
      </c>
      <c r="F364" t="s">
        <v>5534</v>
      </c>
      <c r="G364" t="s">
        <v>4918</v>
      </c>
      <c r="H364" t="s">
        <v>5535</v>
      </c>
      <c r="I364" t="s">
        <v>4888</v>
      </c>
      <c r="J364" t="s">
        <v>4889</v>
      </c>
      <c r="K364" s="14">
        <v>1</v>
      </c>
      <c r="L364" s="24">
        <f t="shared" si="5"/>
        <v>1.0798670392839127</v>
      </c>
    </row>
    <row r="365" spans="1:12" x14ac:dyDescent="0.25">
      <c r="A365" t="s">
        <v>24</v>
      </c>
      <c r="B365" t="s">
        <v>5168</v>
      </c>
      <c r="E365" t="s">
        <v>5536</v>
      </c>
      <c r="F365" t="s">
        <v>5537</v>
      </c>
      <c r="G365" t="s">
        <v>4886</v>
      </c>
      <c r="H365" t="s">
        <v>5537</v>
      </c>
      <c r="I365" t="s">
        <v>4987</v>
      </c>
      <c r="J365" t="s">
        <v>1302</v>
      </c>
      <c r="K365" s="14">
        <v>1</v>
      </c>
      <c r="L365" s="24">
        <f t="shared" si="5"/>
        <v>1.0798670392839127</v>
      </c>
    </row>
    <row r="366" spans="1:12" x14ac:dyDescent="0.25">
      <c r="A366" t="s">
        <v>24</v>
      </c>
      <c r="B366" t="s">
        <v>5168</v>
      </c>
      <c r="E366" t="s">
        <v>5538</v>
      </c>
      <c r="F366" t="s">
        <v>5539</v>
      </c>
      <c r="G366" t="s">
        <v>4886</v>
      </c>
      <c r="H366" t="s">
        <v>5540</v>
      </c>
      <c r="I366" t="s">
        <v>4987</v>
      </c>
      <c r="J366" t="s">
        <v>1302</v>
      </c>
      <c r="K366" s="14">
        <v>1</v>
      </c>
      <c r="L366" s="24">
        <f t="shared" si="5"/>
        <v>1.0798670392839127</v>
      </c>
    </row>
    <row r="367" spans="1:12" x14ac:dyDescent="0.25">
      <c r="A367" t="s">
        <v>24</v>
      </c>
      <c r="B367" t="s">
        <v>5168</v>
      </c>
      <c r="E367" t="s">
        <v>5541</v>
      </c>
      <c r="F367" t="s">
        <v>5542</v>
      </c>
      <c r="G367" t="s">
        <v>4886</v>
      </c>
      <c r="H367" t="s">
        <v>5543</v>
      </c>
      <c r="I367" t="s">
        <v>4987</v>
      </c>
      <c r="J367" t="s">
        <v>1302</v>
      </c>
      <c r="K367" s="14">
        <v>1</v>
      </c>
      <c r="L367" s="24">
        <f t="shared" si="5"/>
        <v>1.0798670392839127</v>
      </c>
    </row>
    <row r="368" spans="1:12" x14ac:dyDescent="0.25">
      <c r="A368" t="s">
        <v>24</v>
      </c>
      <c r="B368" t="s">
        <v>5168</v>
      </c>
      <c r="E368" t="s">
        <v>5544</v>
      </c>
      <c r="F368" t="s">
        <v>5545</v>
      </c>
      <c r="G368" t="s">
        <v>4886</v>
      </c>
      <c r="H368" t="s">
        <v>5545</v>
      </c>
      <c r="I368" t="s">
        <v>4987</v>
      </c>
      <c r="J368" t="s">
        <v>1302</v>
      </c>
      <c r="K368" s="14">
        <v>1</v>
      </c>
      <c r="L368" s="24">
        <f t="shared" si="5"/>
        <v>1.0798670392839127</v>
      </c>
    </row>
    <row r="369" spans="1:12" x14ac:dyDescent="0.25">
      <c r="A369" t="s">
        <v>24</v>
      </c>
      <c r="B369" t="s">
        <v>5168</v>
      </c>
      <c r="E369" t="s">
        <v>5546</v>
      </c>
      <c r="F369" t="s">
        <v>5547</v>
      </c>
      <c r="G369" t="s">
        <v>4886</v>
      </c>
      <c r="H369" t="s">
        <v>5547</v>
      </c>
      <c r="I369" t="s">
        <v>4987</v>
      </c>
      <c r="J369" t="s">
        <v>1302</v>
      </c>
      <c r="K369" s="14">
        <v>1</v>
      </c>
      <c r="L369" s="24">
        <f t="shared" si="5"/>
        <v>1.0798670392839127</v>
      </c>
    </row>
    <row r="370" spans="1:12" x14ac:dyDescent="0.25">
      <c r="A370" t="s">
        <v>24</v>
      </c>
      <c r="B370" t="s">
        <v>5168</v>
      </c>
      <c r="E370" t="s">
        <v>5548</v>
      </c>
      <c r="F370" t="s">
        <v>5549</v>
      </c>
      <c r="G370" t="s">
        <v>4907</v>
      </c>
      <c r="H370" t="s">
        <v>5550</v>
      </c>
      <c r="I370" t="s">
        <v>4888</v>
      </c>
      <c r="J370" t="s">
        <v>4889</v>
      </c>
      <c r="K370" s="14">
        <v>1</v>
      </c>
      <c r="L370" s="24">
        <f t="shared" si="5"/>
        <v>1.0798670392839127</v>
      </c>
    </row>
    <row r="371" spans="1:12" x14ac:dyDescent="0.25">
      <c r="A371" t="s">
        <v>24</v>
      </c>
      <c r="B371" t="s">
        <v>5168</v>
      </c>
      <c r="E371" t="s">
        <v>5548</v>
      </c>
      <c r="F371" t="s">
        <v>5549</v>
      </c>
      <c r="G371" t="s">
        <v>4918</v>
      </c>
      <c r="H371" t="s">
        <v>5550</v>
      </c>
      <c r="I371" t="s">
        <v>4888</v>
      </c>
      <c r="J371" t="s">
        <v>4889</v>
      </c>
      <c r="K371" s="14">
        <v>1</v>
      </c>
      <c r="L371" s="24">
        <f t="shared" si="5"/>
        <v>1.0798670392839127</v>
      </c>
    </row>
    <row r="372" spans="1:12" x14ac:dyDescent="0.25">
      <c r="A372" t="s">
        <v>24</v>
      </c>
      <c r="B372" t="s">
        <v>5168</v>
      </c>
      <c r="E372" t="s">
        <v>5551</v>
      </c>
      <c r="F372" t="s">
        <v>5552</v>
      </c>
      <c r="G372" t="s">
        <v>4886</v>
      </c>
      <c r="H372" t="s">
        <v>5553</v>
      </c>
      <c r="I372" t="s">
        <v>4987</v>
      </c>
      <c r="J372" t="s">
        <v>1302</v>
      </c>
      <c r="K372" s="14">
        <v>1</v>
      </c>
      <c r="L372" s="24">
        <f t="shared" si="5"/>
        <v>1.0798670392839127</v>
      </c>
    </row>
    <row r="373" spans="1:12" x14ac:dyDescent="0.25">
      <c r="A373" t="s">
        <v>24</v>
      </c>
      <c r="B373" t="s">
        <v>5168</v>
      </c>
      <c r="E373" t="s">
        <v>5554</v>
      </c>
      <c r="F373" t="s">
        <v>5555</v>
      </c>
      <c r="G373" t="s">
        <v>4886</v>
      </c>
      <c r="H373" t="s">
        <v>5556</v>
      </c>
      <c r="I373" t="s">
        <v>4987</v>
      </c>
      <c r="J373" t="s">
        <v>1302</v>
      </c>
      <c r="K373" s="14">
        <v>1</v>
      </c>
      <c r="L373" s="24">
        <f t="shared" si="5"/>
        <v>1.0798670392839127</v>
      </c>
    </row>
    <row r="374" spans="1:12" x14ac:dyDescent="0.25">
      <c r="A374" t="s">
        <v>24</v>
      </c>
      <c r="B374" t="s">
        <v>5168</v>
      </c>
      <c r="E374" t="s">
        <v>5557</v>
      </c>
      <c r="F374" t="s">
        <v>5558</v>
      </c>
      <c r="G374" t="s">
        <v>4907</v>
      </c>
      <c r="H374" t="s">
        <v>5558</v>
      </c>
      <c r="I374" t="s">
        <v>4890</v>
      </c>
      <c r="J374" t="s">
        <v>287</v>
      </c>
      <c r="K374" s="14">
        <v>1</v>
      </c>
      <c r="L374" s="24">
        <f t="shared" si="5"/>
        <v>1.0798670392839127</v>
      </c>
    </row>
    <row r="375" spans="1:12" x14ac:dyDescent="0.25">
      <c r="A375" t="s">
        <v>24</v>
      </c>
      <c r="B375" t="s">
        <v>5168</v>
      </c>
      <c r="E375" t="s">
        <v>5559</v>
      </c>
      <c r="F375" t="s">
        <v>5560</v>
      </c>
      <c r="G375" t="s">
        <v>4907</v>
      </c>
      <c r="H375" t="s">
        <v>5561</v>
      </c>
      <c r="I375" t="s">
        <v>4888</v>
      </c>
      <c r="J375" t="s">
        <v>4889</v>
      </c>
      <c r="K375" s="14">
        <v>1</v>
      </c>
      <c r="L375" s="24">
        <f t="shared" si="5"/>
        <v>1.0798670392839127</v>
      </c>
    </row>
    <row r="376" spans="1:12" x14ac:dyDescent="0.25">
      <c r="A376" t="s">
        <v>24</v>
      </c>
      <c r="B376" t="s">
        <v>5168</v>
      </c>
      <c r="E376" t="s">
        <v>5559</v>
      </c>
      <c r="F376" t="s">
        <v>5560</v>
      </c>
      <c r="G376" t="s">
        <v>4918</v>
      </c>
      <c r="H376" t="s">
        <v>5561</v>
      </c>
      <c r="I376" t="s">
        <v>4888</v>
      </c>
      <c r="J376" t="s">
        <v>4889</v>
      </c>
      <c r="K376" s="14">
        <v>1</v>
      </c>
      <c r="L376" s="24">
        <f t="shared" si="5"/>
        <v>1.0798670392839127</v>
      </c>
    </row>
    <row r="377" spans="1:12" x14ac:dyDescent="0.25">
      <c r="A377" t="s">
        <v>24</v>
      </c>
      <c r="B377" t="s">
        <v>5168</v>
      </c>
      <c r="E377" t="s">
        <v>5562</v>
      </c>
      <c r="F377" t="s">
        <v>5563</v>
      </c>
      <c r="G377" t="s">
        <v>5120</v>
      </c>
      <c r="H377" t="s">
        <v>908</v>
      </c>
      <c r="I377" t="s">
        <v>4888</v>
      </c>
      <c r="J377" t="s">
        <v>4889</v>
      </c>
      <c r="K377" s="14">
        <v>1</v>
      </c>
      <c r="L377" s="24">
        <f t="shared" si="5"/>
        <v>1.0798670392839127</v>
      </c>
    </row>
    <row r="378" spans="1:12" x14ac:dyDescent="0.25">
      <c r="A378" t="s">
        <v>24</v>
      </c>
      <c r="B378" t="s">
        <v>5168</v>
      </c>
      <c r="E378" t="s">
        <v>5564</v>
      </c>
      <c r="F378" t="s">
        <v>5565</v>
      </c>
      <c r="G378" t="s">
        <v>4918</v>
      </c>
      <c r="H378" t="s">
        <v>5565</v>
      </c>
      <c r="I378" t="s">
        <v>4888</v>
      </c>
      <c r="J378" t="s">
        <v>4889</v>
      </c>
      <c r="K378" s="14">
        <v>1</v>
      </c>
      <c r="L378" s="24">
        <f t="shared" si="5"/>
        <v>1.0798670392839127</v>
      </c>
    </row>
    <row r="379" spans="1:12" x14ac:dyDescent="0.25">
      <c r="A379" t="s">
        <v>24</v>
      </c>
      <c r="B379" t="s">
        <v>5168</v>
      </c>
      <c r="E379" t="s">
        <v>5564</v>
      </c>
      <c r="F379" t="s">
        <v>5565</v>
      </c>
      <c r="G379" t="s">
        <v>5120</v>
      </c>
      <c r="H379" t="s">
        <v>911</v>
      </c>
      <c r="I379" t="s">
        <v>4888</v>
      </c>
      <c r="J379" t="s">
        <v>4889</v>
      </c>
      <c r="K379" s="14">
        <v>1</v>
      </c>
      <c r="L379" s="24">
        <f t="shared" si="5"/>
        <v>1.0798670392839127</v>
      </c>
    </row>
    <row r="380" spans="1:12" x14ac:dyDescent="0.25">
      <c r="A380" t="s">
        <v>24</v>
      </c>
      <c r="B380" t="s">
        <v>5168</v>
      </c>
      <c r="E380" t="s">
        <v>5566</v>
      </c>
      <c r="F380" t="s">
        <v>909</v>
      </c>
      <c r="G380" t="s">
        <v>4907</v>
      </c>
      <c r="H380" t="s">
        <v>5567</v>
      </c>
      <c r="I380" t="s">
        <v>4888</v>
      </c>
      <c r="J380" t="s">
        <v>4889</v>
      </c>
      <c r="K380" s="14">
        <v>1</v>
      </c>
      <c r="L380" s="24">
        <f t="shared" si="5"/>
        <v>1.0798670392839127</v>
      </c>
    </row>
    <row r="381" spans="1:12" x14ac:dyDescent="0.25">
      <c r="A381" t="s">
        <v>24</v>
      </c>
      <c r="B381" t="s">
        <v>5168</v>
      </c>
      <c r="E381" t="s">
        <v>5566</v>
      </c>
      <c r="F381" t="s">
        <v>909</v>
      </c>
      <c r="G381" t="s">
        <v>4918</v>
      </c>
      <c r="H381" t="s">
        <v>5567</v>
      </c>
      <c r="I381" t="s">
        <v>4888</v>
      </c>
      <c r="J381" t="s">
        <v>4889</v>
      </c>
      <c r="K381" s="14">
        <v>1</v>
      </c>
      <c r="L381" s="24">
        <f t="shared" si="5"/>
        <v>1.0798670392839127</v>
      </c>
    </row>
    <row r="382" spans="1:12" x14ac:dyDescent="0.25">
      <c r="A382" t="s">
        <v>24</v>
      </c>
      <c r="B382" t="s">
        <v>5168</v>
      </c>
      <c r="E382" t="s">
        <v>5566</v>
      </c>
      <c r="F382" t="s">
        <v>909</v>
      </c>
      <c r="G382" t="s">
        <v>5120</v>
      </c>
      <c r="H382" t="s">
        <v>909</v>
      </c>
      <c r="I382" t="s">
        <v>4888</v>
      </c>
      <c r="J382" t="s">
        <v>4889</v>
      </c>
      <c r="K382" s="14">
        <v>1</v>
      </c>
      <c r="L382" s="24">
        <f t="shared" si="5"/>
        <v>1.0798670392839127</v>
      </c>
    </row>
    <row r="383" spans="1:12" x14ac:dyDescent="0.25">
      <c r="A383" t="s">
        <v>24</v>
      </c>
      <c r="B383" t="s">
        <v>5168</v>
      </c>
      <c r="E383" t="s">
        <v>5568</v>
      </c>
      <c r="F383" t="s">
        <v>5569</v>
      </c>
      <c r="G383" t="s">
        <v>5120</v>
      </c>
      <c r="H383" t="s">
        <v>5569</v>
      </c>
      <c r="I383" t="s">
        <v>4888</v>
      </c>
      <c r="J383" t="s">
        <v>4889</v>
      </c>
      <c r="K383" s="14">
        <v>1</v>
      </c>
      <c r="L383" s="24">
        <f t="shared" si="5"/>
        <v>1.0798670392839127</v>
      </c>
    </row>
    <row r="384" spans="1:12" x14ac:dyDescent="0.25">
      <c r="A384" t="s">
        <v>24</v>
      </c>
      <c r="B384" t="s">
        <v>5168</v>
      </c>
      <c r="E384" t="s">
        <v>5570</v>
      </c>
      <c r="F384" t="s">
        <v>5571</v>
      </c>
      <c r="G384" t="s">
        <v>4886</v>
      </c>
      <c r="H384" t="s">
        <v>5571</v>
      </c>
      <c r="I384" t="s">
        <v>5143</v>
      </c>
      <c r="J384" t="s">
        <v>5187</v>
      </c>
      <c r="K384" s="14">
        <v>1</v>
      </c>
      <c r="L384" s="24">
        <f t="shared" si="5"/>
        <v>1.0798670392839127</v>
      </c>
    </row>
    <row r="385" spans="1:12" x14ac:dyDescent="0.25">
      <c r="A385" t="s">
        <v>24</v>
      </c>
      <c r="B385" t="s">
        <v>5168</v>
      </c>
      <c r="E385" t="s">
        <v>5572</v>
      </c>
      <c r="F385" t="s">
        <v>5573</v>
      </c>
      <c r="G385" t="s">
        <v>4886</v>
      </c>
      <c r="H385" t="s">
        <v>5573</v>
      </c>
      <c r="I385" t="s">
        <v>5143</v>
      </c>
      <c r="J385" t="s">
        <v>5187</v>
      </c>
      <c r="K385" s="14">
        <v>1</v>
      </c>
      <c r="L385" s="24">
        <f t="shared" si="5"/>
        <v>1.0798670392839127</v>
      </c>
    </row>
    <row r="386" spans="1:12" x14ac:dyDescent="0.25">
      <c r="A386" t="s">
        <v>24</v>
      </c>
      <c r="B386" t="s">
        <v>5168</v>
      </c>
      <c r="E386" t="s">
        <v>5574</v>
      </c>
      <c r="F386" t="s">
        <v>5575</v>
      </c>
      <c r="G386" t="s">
        <v>5120</v>
      </c>
      <c r="H386" t="s">
        <v>5575</v>
      </c>
      <c r="I386" t="s">
        <v>4888</v>
      </c>
      <c r="J386" t="s">
        <v>4889</v>
      </c>
      <c r="K386" s="14">
        <v>1</v>
      </c>
      <c r="L386" s="24">
        <f t="shared" si="5"/>
        <v>1.0798670392839127</v>
      </c>
    </row>
    <row r="387" spans="1:12" x14ac:dyDescent="0.25">
      <c r="A387" t="s">
        <v>24</v>
      </c>
      <c r="B387" t="s">
        <v>5168</v>
      </c>
      <c r="E387" t="s">
        <v>5576</v>
      </c>
      <c r="F387" t="s">
        <v>5304</v>
      </c>
      <c r="G387" t="s">
        <v>5120</v>
      </c>
      <c r="H387" t="s">
        <v>5304</v>
      </c>
      <c r="I387" t="s">
        <v>4894</v>
      </c>
      <c r="J387" t="s">
        <v>4897</v>
      </c>
      <c r="K387" s="14">
        <v>1</v>
      </c>
      <c r="L387" s="24">
        <f t="shared" si="5"/>
        <v>1.0798670392839127</v>
      </c>
    </row>
    <row r="388" spans="1:12" x14ac:dyDescent="0.25">
      <c r="A388" t="s">
        <v>24</v>
      </c>
      <c r="B388" t="s">
        <v>5168</v>
      </c>
      <c r="E388" t="s">
        <v>5577</v>
      </c>
      <c r="F388" t="s">
        <v>5235</v>
      </c>
      <c r="G388" t="s">
        <v>4886</v>
      </c>
      <c r="H388" t="s">
        <v>5235</v>
      </c>
      <c r="I388" t="s">
        <v>5141</v>
      </c>
      <c r="J388" t="s">
        <v>2256</v>
      </c>
      <c r="K388" s="14">
        <v>1</v>
      </c>
      <c r="L388" s="24">
        <f t="shared" si="5"/>
        <v>1.0798670392839127</v>
      </c>
    </row>
    <row r="389" spans="1:12" x14ac:dyDescent="0.25">
      <c r="A389" t="s">
        <v>24</v>
      </c>
      <c r="B389" t="s">
        <v>5168</v>
      </c>
      <c r="E389" t="s">
        <v>5578</v>
      </c>
      <c r="F389" t="s">
        <v>5579</v>
      </c>
      <c r="G389" t="s">
        <v>5120</v>
      </c>
      <c r="H389" t="s">
        <v>5580</v>
      </c>
      <c r="I389" t="s">
        <v>4888</v>
      </c>
      <c r="J389" t="s">
        <v>4889</v>
      </c>
      <c r="K389" s="14">
        <v>1</v>
      </c>
      <c r="L389" s="24">
        <f t="shared" si="5"/>
        <v>1.0798670392839127</v>
      </c>
    </row>
    <row r="390" spans="1:12" x14ac:dyDescent="0.25">
      <c r="A390" t="s">
        <v>24</v>
      </c>
      <c r="B390" t="s">
        <v>5168</v>
      </c>
      <c r="E390" t="s">
        <v>5581</v>
      </c>
      <c r="F390" t="s">
        <v>5582</v>
      </c>
      <c r="G390" t="s">
        <v>4907</v>
      </c>
      <c r="H390" t="s">
        <v>5583</v>
      </c>
      <c r="I390" t="s">
        <v>4888</v>
      </c>
      <c r="J390" t="s">
        <v>4889</v>
      </c>
      <c r="K390" s="14">
        <v>1</v>
      </c>
      <c r="L390" s="24">
        <f t="shared" si="5"/>
        <v>1.0798670392839127</v>
      </c>
    </row>
    <row r="391" spans="1:12" x14ac:dyDescent="0.25">
      <c r="A391" t="s">
        <v>24</v>
      </c>
      <c r="B391" t="s">
        <v>5168</v>
      </c>
      <c r="E391" t="s">
        <v>5581</v>
      </c>
      <c r="F391" t="s">
        <v>5582</v>
      </c>
      <c r="G391" t="s">
        <v>4918</v>
      </c>
      <c r="H391" t="s">
        <v>5583</v>
      </c>
      <c r="I391" t="s">
        <v>4888</v>
      </c>
      <c r="J391" t="s">
        <v>4889</v>
      </c>
      <c r="K391" s="14">
        <v>1</v>
      </c>
      <c r="L391" s="24">
        <f t="shared" si="5"/>
        <v>1.0798670392839127</v>
      </c>
    </row>
    <row r="392" spans="1:12" x14ac:dyDescent="0.25">
      <c r="A392" t="s">
        <v>24</v>
      </c>
      <c r="B392" t="s">
        <v>5168</v>
      </c>
      <c r="E392" t="s">
        <v>5584</v>
      </c>
      <c r="F392" t="s">
        <v>5585</v>
      </c>
      <c r="G392" t="s">
        <v>5120</v>
      </c>
      <c r="H392" t="s">
        <v>5586</v>
      </c>
      <c r="I392" t="s">
        <v>4888</v>
      </c>
      <c r="J392" t="s">
        <v>4889</v>
      </c>
      <c r="K392" s="14">
        <v>1</v>
      </c>
      <c r="L392" s="24">
        <f t="shared" si="5"/>
        <v>1.0798670392839127</v>
      </c>
    </row>
    <row r="393" spans="1:12" x14ac:dyDescent="0.25">
      <c r="A393" t="s">
        <v>24</v>
      </c>
      <c r="B393" t="s">
        <v>5168</v>
      </c>
      <c r="E393" t="s">
        <v>5587</v>
      </c>
      <c r="F393" t="s">
        <v>5588</v>
      </c>
      <c r="G393" t="s">
        <v>5120</v>
      </c>
      <c r="H393" t="s">
        <v>5588</v>
      </c>
      <c r="I393" t="s">
        <v>4888</v>
      </c>
      <c r="J393" t="s">
        <v>4889</v>
      </c>
      <c r="K393" s="14">
        <v>1</v>
      </c>
      <c r="L393" s="24">
        <f t="shared" si="5"/>
        <v>1.0798670392839127</v>
      </c>
    </row>
    <row r="394" spans="1:12" x14ac:dyDescent="0.25">
      <c r="A394" t="s">
        <v>24</v>
      </c>
      <c r="B394" t="s">
        <v>5168</v>
      </c>
      <c r="E394" t="s">
        <v>5589</v>
      </c>
      <c r="F394" t="s">
        <v>5590</v>
      </c>
      <c r="G394" t="s">
        <v>4886</v>
      </c>
      <c r="H394" t="s">
        <v>5590</v>
      </c>
      <c r="I394" t="s">
        <v>5141</v>
      </c>
      <c r="J394" t="s">
        <v>2256</v>
      </c>
      <c r="K394" s="14">
        <v>1</v>
      </c>
      <c r="L394" s="24">
        <f t="shared" si="5"/>
        <v>1.0798670392839127</v>
      </c>
    </row>
    <row r="395" spans="1:12" x14ac:dyDescent="0.25">
      <c r="A395" t="s">
        <v>24</v>
      </c>
      <c r="B395" t="s">
        <v>5168</v>
      </c>
      <c r="E395" t="s">
        <v>5591</v>
      </c>
      <c r="F395" t="s">
        <v>5395</v>
      </c>
      <c r="G395" t="s">
        <v>4886</v>
      </c>
      <c r="H395" t="s">
        <v>5395</v>
      </c>
      <c r="I395" t="s">
        <v>4888</v>
      </c>
      <c r="J395" t="s">
        <v>4889</v>
      </c>
      <c r="K395" s="14">
        <v>1</v>
      </c>
      <c r="L395" s="24">
        <f t="shared" si="5"/>
        <v>1.0798670392839127</v>
      </c>
    </row>
    <row r="396" spans="1:12" x14ac:dyDescent="0.25">
      <c r="A396" t="s">
        <v>24</v>
      </c>
      <c r="B396" t="s">
        <v>5168</v>
      </c>
      <c r="E396" t="s">
        <v>5592</v>
      </c>
      <c r="F396" t="s">
        <v>5593</v>
      </c>
      <c r="G396" t="s">
        <v>5120</v>
      </c>
      <c r="H396" t="s">
        <v>5593</v>
      </c>
      <c r="I396" t="s">
        <v>4888</v>
      </c>
      <c r="J396" t="s">
        <v>4889</v>
      </c>
      <c r="K396" s="14">
        <v>1</v>
      </c>
      <c r="L396" s="24">
        <f t="shared" ref="L396:L459" si="6">K396/$D$6*$D$5</f>
        <v>1.0798670392839127</v>
      </c>
    </row>
    <row r="397" spans="1:12" x14ac:dyDescent="0.25">
      <c r="A397" t="s">
        <v>24</v>
      </c>
      <c r="B397" t="s">
        <v>5168</v>
      </c>
      <c r="E397" t="s">
        <v>5594</v>
      </c>
      <c r="F397" t="s">
        <v>5595</v>
      </c>
      <c r="G397" t="s">
        <v>5120</v>
      </c>
      <c r="H397" t="s">
        <v>5595</v>
      </c>
      <c r="I397" t="s">
        <v>4888</v>
      </c>
      <c r="J397" t="s">
        <v>4889</v>
      </c>
      <c r="K397" s="14">
        <v>1</v>
      </c>
      <c r="L397" s="24">
        <f t="shared" si="6"/>
        <v>1.0798670392839127</v>
      </c>
    </row>
    <row r="398" spans="1:12" x14ac:dyDescent="0.25">
      <c r="A398" t="s">
        <v>24</v>
      </c>
      <c r="B398" t="s">
        <v>5168</v>
      </c>
      <c r="E398" t="s">
        <v>5596</v>
      </c>
      <c r="F398" t="s">
        <v>5597</v>
      </c>
      <c r="G398" t="s">
        <v>4907</v>
      </c>
      <c r="H398" t="s">
        <v>5598</v>
      </c>
      <c r="I398" t="s">
        <v>4888</v>
      </c>
      <c r="J398" t="s">
        <v>4889</v>
      </c>
      <c r="K398" s="14">
        <v>1</v>
      </c>
      <c r="L398" s="24">
        <f t="shared" si="6"/>
        <v>1.0798670392839127</v>
      </c>
    </row>
    <row r="399" spans="1:12" x14ac:dyDescent="0.25">
      <c r="A399" t="s">
        <v>24</v>
      </c>
      <c r="B399" t="s">
        <v>5168</v>
      </c>
      <c r="E399" t="s">
        <v>5596</v>
      </c>
      <c r="F399" t="s">
        <v>5597</v>
      </c>
      <c r="G399" t="s">
        <v>4918</v>
      </c>
      <c r="H399" t="s">
        <v>5598</v>
      </c>
      <c r="I399" t="s">
        <v>4888</v>
      </c>
      <c r="J399" t="s">
        <v>4889</v>
      </c>
      <c r="K399" s="14">
        <v>1</v>
      </c>
      <c r="L399" s="24">
        <f t="shared" si="6"/>
        <v>1.0798670392839127</v>
      </c>
    </row>
    <row r="400" spans="1:12" x14ac:dyDescent="0.25">
      <c r="A400" t="s">
        <v>24</v>
      </c>
      <c r="B400" t="s">
        <v>5168</v>
      </c>
      <c r="E400" t="s">
        <v>5599</v>
      </c>
      <c r="F400" t="s">
        <v>5600</v>
      </c>
      <c r="G400" t="s">
        <v>4907</v>
      </c>
      <c r="H400" t="s">
        <v>5601</v>
      </c>
      <c r="I400" t="s">
        <v>4888</v>
      </c>
      <c r="J400" t="s">
        <v>4889</v>
      </c>
      <c r="K400" s="14">
        <v>1</v>
      </c>
      <c r="L400" s="24">
        <f t="shared" si="6"/>
        <v>1.0798670392839127</v>
      </c>
    </row>
    <row r="401" spans="1:12" x14ac:dyDescent="0.25">
      <c r="A401" t="s">
        <v>24</v>
      </c>
      <c r="B401" t="s">
        <v>5168</v>
      </c>
      <c r="E401" t="s">
        <v>5599</v>
      </c>
      <c r="F401" t="s">
        <v>5600</v>
      </c>
      <c r="G401" t="s">
        <v>4918</v>
      </c>
      <c r="H401" t="s">
        <v>5601</v>
      </c>
      <c r="I401" t="s">
        <v>4888</v>
      </c>
      <c r="J401" t="s">
        <v>4889</v>
      </c>
      <c r="K401" s="14">
        <v>1</v>
      </c>
      <c r="L401" s="24">
        <f t="shared" si="6"/>
        <v>1.0798670392839127</v>
      </c>
    </row>
    <row r="402" spans="1:12" x14ac:dyDescent="0.25">
      <c r="A402" t="s">
        <v>24</v>
      </c>
      <c r="B402" t="s">
        <v>5168</v>
      </c>
      <c r="E402" t="s">
        <v>5602</v>
      </c>
      <c r="F402" t="s">
        <v>5603</v>
      </c>
      <c r="G402" t="s">
        <v>4886</v>
      </c>
      <c r="H402" t="s">
        <v>5604</v>
      </c>
      <c r="I402" t="s">
        <v>5143</v>
      </c>
      <c r="J402" t="s">
        <v>5187</v>
      </c>
      <c r="K402" s="14">
        <v>1</v>
      </c>
      <c r="L402" s="24">
        <f t="shared" si="6"/>
        <v>1.0798670392839127</v>
      </c>
    </row>
    <row r="403" spans="1:12" x14ac:dyDescent="0.25">
      <c r="A403" t="s">
        <v>24</v>
      </c>
      <c r="B403" t="s">
        <v>5168</v>
      </c>
      <c r="E403" t="s">
        <v>5605</v>
      </c>
      <c r="F403" t="s">
        <v>5606</v>
      </c>
      <c r="G403" t="s">
        <v>5120</v>
      </c>
      <c r="H403" t="s">
        <v>5606</v>
      </c>
      <c r="I403" t="s">
        <v>4888</v>
      </c>
      <c r="J403" t="s">
        <v>4889</v>
      </c>
      <c r="K403" s="14">
        <v>1</v>
      </c>
      <c r="L403" s="24">
        <f t="shared" si="6"/>
        <v>1.0798670392839127</v>
      </c>
    </row>
    <row r="404" spans="1:12" x14ac:dyDescent="0.25">
      <c r="A404" t="s">
        <v>24</v>
      </c>
      <c r="B404" t="s">
        <v>5168</v>
      </c>
      <c r="E404" t="s">
        <v>5607</v>
      </c>
      <c r="F404" t="s">
        <v>5608</v>
      </c>
      <c r="G404" t="s">
        <v>4886</v>
      </c>
      <c r="H404" t="s">
        <v>5608</v>
      </c>
      <c r="I404" t="s">
        <v>4888</v>
      </c>
      <c r="J404" t="s">
        <v>4889</v>
      </c>
      <c r="K404" s="14">
        <v>1</v>
      </c>
      <c r="L404" s="24">
        <f t="shared" si="6"/>
        <v>1.0798670392839127</v>
      </c>
    </row>
    <row r="405" spans="1:12" x14ac:dyDescent="0.25">
      <c r="A405" t="s">
        <v>24</v>
      </c>
      <c r="B405" t="s">
        <v>5168</v>
      </c>
      <c r="E405" t="s">
        <v>5609</v>
      </c>
      <c r="F405" t="s">
        <v>5610</v>
      </c>
      <c r="G405" t="s">
        <v>4886</v>
      </c>
      <c r="H405" t="s">
        <v>5610</v>
      </c>
      <c r="I405" t="s">
        <v>4890</v>
      </c>
      <c r="J405" t="s">
        <v>287</v>
      </c>
      <c r="K405" s="14">
        <v>1</v>
      </c>
      <c r="L405" s="24">
        <f t="shared" si="6"/>
        <v>1.0798670392839127</v>
      </c>
    </row>
    <row r="406" spans="1:12" x14ac:dyDescent="0.25">
      <c r="A406" t="s">
        <v>24</v>
      </c>
      <c r="B406" t="s">
        <v>5168</v>
      </c>
      <c r="E406" t="s">
        <v>5611</v>
      </c>
      <c r="F406" t="s">
        <v>5174</v>
      </c>
      <c r="G406" t="s">
        <v>4886</v>
      </c>
      <c r="H406" t="s">
        <v>5174</v>
      </c>
      <c r="I406" t="s">
        <v>4888</v>
      </c>
      <c r="J406" t="s">
        <v>4889</v>
      </c>
      <c r="K406" s="14">
        <v>1</v>
      </c>
      <c r="L406" s="24">
        <f t="shared" si="6"/>
        <v>1.0798670392839127</v>
      </c>
    </row>
    <row r="407" spans="1:12" x14ac:dyDescent="0.25">
      <c r="A407" t="s">
        <v>24</v>
      </c>
      <c r="B407" t="s">
        <v>5168</v>
      </c>
      <c r="E407" t="s">
        <v>5612</v>
      </c>
      <c r="F407" t="s">
        <v>5176</v>
      </c>
      <c r="G407" t="s">
        <v>4886</v>
      </c>
      <c r="H407" t="s">
        <v>5176</v>
      </c>
      <c r="I407" t="s">
        <v>4888</v>
      </c>
      <c r="J407" t="s">
        <v>4889</v>
      </c>
      <c r="K407" s="14">
        <v>1</v>
      </c>
      <c r="L407" s="24">
        <f t="shared" si="6"/>
        <v>1.0798670392839127</v>
      </c>
    </row>
    <row r="408" spans="1:12" x14ac:dyDescent="0.25">
      <c r="A408" t="s">
        <v>24</v>
      </c>
      <c r="B408" t="s">
        <v>5168</v>
      </c>
      <c r="E408" t="s">
        <v>5613</v>
      </c>
      <c r="F408" t="s">
        <v>5614</v>
      </c>
      <c r="G408" t="s">
        <v>4886</v>
      </c>
      <c r="H408" t="s">
        <v>5615</v>
      </c>
      <c r="I408" t="s">
        <v>4890</v>
      </c>
      <c r="J408" t="s">
        <v>287</v>
      </c>
      <c r="K408" s="14">
        <v>1</v>
      </c>
      <c r="L408" s="24">
        <f t="shared" si="6"/>
        <v>1.0798670392839127</v>
      </c>
    </row>
    <row r="409" spans="1:12" x14ac:dyDescent="0.25">
      <c r="A409" t="s">
        <v>24</v>
      </c>
      <c r="B409" t="s">
        <v>5168</v>
      </c>
      <c r="E409" t="s">
        <v>5616</v>
      </c>
      <c r="F409" t="s">
        <v>5617</v>
      </c>
      <c r="G409" t="s">
        <v>4886</v>
      </c>
      <c r="H409" t="s">
        <v>5617</v>
      </c>
      <c r="I409" t="s">
        <v>5143</v>
      </c>
      <c r="J409" t="s">
        <v>5187</v>
      </c>
      <c r="K409" s="14">
        <v>1</v>
      </c>
      <c r="L409" s="24">
        <f t="shared" si="6"/>
        <v>1.0798670392839127</v>
      </c>
    </row>
    <row r="410" spans="1:12" x14ac:dyDescent="0.25">
      <c r="A410" t="s">
        <v>24</v>
      </c>
      <c r="B410" t="s">
        <v>5168</v>
      </c>
      <c r="E410" t="s">
        <v>5618</v>
      </c>
      <c r="F410" t="s">
        <v>5619</v>
      </c>
      <c r="G410" t="s">
        <v>4907</v>
      </c>
      <c r="H410" t="s">
        <v>5620</v>
      </c>
      <c r="I410" t="s">
        <v>4888</v>
      </c>
      <c r="J410" t="s">
        <v>4889</v>
      </c>
      <c r="K410" s="14">
        <v>1</v>
      </c>
      <c r="L410" s="24">
        <f t="shared" si="6"/>
        <v>1.0798670392839127</v>
      </c>
    </row>
    <row r="411" spans="1:12" x14ac:dyDescent="0.25">
      <c r="A411" t="s">
        <v>24</v>
      </c>
      <c r="B411" t="s">
        <v>5168</v>
      </c>
      <c r="E411" t="s">
        <v>5618</v>
      </c>
      <c r="F411" t="s">
        <v>5619</v>
      </c>
      <c r="G411" t="s">
        <v>4918</v>
      </c>
      <c r="H411" t="s">
        <v>5620</v>
      </c>
      <c r="I411" t="s">
        <v>4888</v>
      </c>
      <c r="J411" t="s">
        <v>4889</v>
      </c>
      <c r="K411" s="14">
        <v>1</v>
      </c>
      <c r="L411" s="24">
        <f t="shared" si="6"/>
        <v>1.0798670392839127</v>
      </c>
    </row>
    <row r="412" spans="1:12" x14ac:dyDescent="0.25">
      <c r="A412" t="s">
        <v>24</v>
      </c>
      <c r="B412" t="s">
        <v>5168</v>
      </c>
      <c r="E412" t="s">
        <v>5621</v>
      </c>
      <c r="F412" t="s">
        <v>5622</v>
      </c>
      <c r="G412" t="s">
        <v>5120</v>
      </c>
      <c r="H412" t="s">
        <v>5622</v>
      </c>
      <c r="I412" t="s">
        <v>4888</v>
      </c>
      <c r="J412" t="s">
        <v>4889</v>
      </c>
      <c r="K412" s="14">
        <v>1</v>
      </c>
      <c r="L412" s="24">
        <f t="shared" si="6"/>
        <v>1.0798670392839127</v>
      </c>
    </row>
    <row r="413" spans="1:12" x14ac:dyDescent="0.25">
      <c r="A413" t="s">
        <v>24</v>
      </c>
      <c r="B413" t="s">
        <v>5168</v>
      </c>
      <c r="E413" t="s">
        <v>5623</v>
      </c>
      <c r="F413" t="s">
        <v>5624</v>
      </c>
      <c r="G413" t="s">
        <v>5120</v>
      </c>
      <c r="H413" t="s">
        <v>5624</v>
      </c>
      <c r="I413" t="s">
        <v>4888</v>
      </c>
      <c r="J413" t="s">
        <v>4889</v>
      </c>
      <c r="K413" s="14">
        <v>1</v>
      </c>
      <c r="L413" s="24">
        <f t="shared" si="6"/>
        <v>1.0798670392839127</v>
      </c>
    </row>
    <row r="414" spans="1:12" x14ac:dyDescent="0.25">
      <c r="A414" t="s">
        <v>24</v>
      </c>
      <c r="B414" t="s">
        <v>5168</v>
      </c>
      <c r="E414" t="s">
        <v>5625</v>
      </c>
      <c r="F414" t="s">
        <v>5626</v>
      </c>
      <c r="G414" t="s">
        <v>5120</v>
      </c>
      <c r="H414" t="s">
        <v>5626</v>
      </c>
      <c r="I414" t="s">
        <v>4888</v>
      </c>
      <c r="J414" t="s">
        <v>4889</v>
      </c>
      <c r="K414" s="14">
        <v>1</v>
      </c>
      <c r="L414" s="24">
        <f t="shared" si="6"/>
        <v>1.0798670392839127</v>
      </c>
    </row>
    <row r="415" spans="1:12" x14ac:dyDescent="0.25">
      <c r="A415" t="s">
        <v>24</v>
      </c>
      <c r="B415" t="s">
        <v>5168</v>
      </c>
      <c r="E415" t="s">
        <v>5102</v>
      </c>
      <c r="F415" t="s">
        <v>5627</v>
      </c>
      <c r="G415" t="s">
        <v>4907</v>
      </c>
      <c r="H415" t="s">
        <v>5627</v>
      </c>
      <c r="I415" t="s">
        <v>4888</v>
      </c>
      <c r="J415" t="s">
        <v>4889</v>
      </c>
      <c r="K415" s="14">
        <v>1</v>
      </c>
      <c r="L415" s="24">
        <f t="shared" si="6"/>
        <v>1.0798670392839127</v>
      </c>
    </row>
    <row r="416" spans="1:12" x14ac:dyDescent="0.25">
      <c r="A416" t="s">
        <v>24</v>
      </c>
      <c r="B416" t="s">
        <v>5168</v>
      </c>
      <c r="E416" t="s">
        <v>5102</v>
      </c>
      <c r="F416" t="s">
        <v>5627</v>
      </c>
      <c r="G416" t="s">
        <v>4918</v>
      </c>
      <c r="H416" t="s">
        <v>5628</v>
      </c>
      <c r="I416" t="s">
        <v>4888</v>
      </c>
      <c r="J416" t="s">
        <v>4889</v>
      </c>
      <c r="K416" s="14">
        <v>1</v>
      </c>
      <c r="L416" s="24">
        <f t="shared" si="6"/>
        <v>1.0798670392839127</v>
      </c>
    </row>
    <row r="417" spans="1:12" x14ac:dyDescent="0.25">
      <c r="A417" t="s">
        <v>24</v>
      </c>
      <c r="B417" t="s">
        <v>5168</v>
      </c>
      <c r="E417" t="s">
        <v>5629</v>
      </c>
      <c r="F417" t="s">
        <v>5630</v>
      </c>
      <c r="G417" t="s">
        <v>4907</v>
      </c>
      <c r="H417" t="s">
        <v>5631</v>
      </c>
      <c r="I417" t="s">
        <v>4888</v>
      </c>
      <c r="J417" t="s">
        <v>4889</v>
      </c>
      <c r="K417" s="14">
        <v>1</v>
      </c>
      <c r="L417" s="24">
        <f t="shared" si="6"/>
        <v>1.0798670392839127</v>
      </c>
    </row>
    <row r="418" spans="1:12" x14ac:dyDescent="0.25">
      <c r="A418" t="s">
        <v>24</v>
      </c>
      <c r="B418" t="s">
        <v>5168</v>
      </c>
      <c r="E418" t="s">
        <v>5629</v>
      </c>
      <c r="F418" t="s">
        <v>5630</v>
      </c>
      <c r="G418" t="s">
        <v>4918</v>
      </c>
      <c r="H418" t="s">
        <v>5631</v>
      </c>
      <c r="I418" t="s">
        <v>4888</v>
      </c>
      <c r="J418" t="s">
        <v>4889</v>
      </c>
      <c r="K418" s="14">
        <v>1</v>
      </c>
      <c r="L418" s="24">
        <f t="shared" si="6"/>
        <v>1.0798670392839127</v>
      </c>
    </row>
    <row r="419" spans="1:12" x14ac:dyDescent="0.25">
      <c r="A419" t="s">
        <v>24</v>
      </c>
      <c r="B419" t="s">
        <v>5168</v>
      </c>
      <c r="E419" t="s">
        <v>5632</v>
      </c>
      <c r="F419" t="s">
        <v>5633</v>
      </c>
      <c r="G419" t="s">
        <v>4907</v>
      </c>
      <c r="H419" t="s">
        <v>5634</v>
      </c>
      <c r="I419" t="s">
        <v>4888</v>
      </c>
      <c r="J419" t="s">
        <v>4889</v>
      </c>
      <c r="K419" s="14">
        <v>1</v>
      </c>
      <c r="L419" s="24">
        <f t="shared" si="6"/>
        <v>1.0798670392839127</v>
      </c>
    </row>
    <row r="420" spans="1:12" x14ac:dyDescent="0.25">
      <c r="A420" t="s">
        <v>24</v>
      </c>
      <c r="B420" t="s">
        <v>5168</v>
      </c>
      <c r="E420" t="s">
        <v>5632</v>
      </c>
      <c r="F420" t="s">
        <v>5633</v>
      </c>
      <c r="G420" t="s">
        <v>4918</v>
      </c>
      <c r="H420" t="s">
        <v>5634</v>
      </c>
      <c r="I420" t="s">
        <v>4888</v>
      </c>
      <c r="J420" t="s">
        <v>4889</v>
      </c>
      <c r="K420" s="14">
        <v>1</v>
      </c>
      <c r="L420" s="24">
        <f t="shared" si="6"/>
        <v>1.0798670392839127</v>
      </c>
    </row>
    <row r="421" spans="1:12" x14ac:dyDescent="0.25">
      <c r="A421" t="s">
        <v>24</v>
      </c>
      <c r="B421" t="s">
        <v>5168</v>
      </c>
      <c r="E421" t="s">
        <v>5635</v>
      </c>
      <c r="F421" t="s">
        <v>5636</v>
      </c>
      <c r="G421" t="s">
        <v>4907</v>
      </c>
      <c r="H421" t="s">
        <v>5637</v>
      </c>
      <c r="I421" t="s">
        <v>4888</v>
      </c>
      <c r="J421" t="s">
        <v>4889</v>
      </c>
      <c r="K421" s="14">
        <v>1</v>
      </c>
      <c r="L421" s="24">
        <f t="shared" si="6"/>
        <v>1.0798670392839127</v>
      </c>
    </row>
    <row r="422" spans="1:12" x14ac:dyDescent="0.25">
      <c r="A422" t="s">
        <v>24</v>
      </c>
      <c r="B422" t="s">
        <v>5168</v>
      </c>
      <c r="E422" t="s">
        <v>5635</v>
      </c>
      <c r="F422" t="s">
        <v>5636</v>
      </c>
      <c r="G422" t="s">
        <v>4918</v>
      </c>
      <c r="H422" t="s">
        <v>5637</v>
      </c>
      <c r="I422" t="s">
        <v>4888</v>
      </c>
      <c r="J422" t="s">
        <v>4889</v>
      </c>
      <c r="K422" s="14">
        <v>1</v>
      </c>
      <c r="L422" s="24">
        <f t="shared" si="6"/>
        <v>1.0798670392839127</v>
      </c>
    </row>
    <row r="423" spans="1:12" x14ac:dyDescent="0.25">
      <c r="A423" t="s">
        <v>24</v>
      </c>
      <c r="B423" t="s">
        <v>5168</v>
      </c>
      <c r="E423" t="s">
        <v>5638</v>
      </c>
      <c r="F423" t="s">
        <v>5639</v>
      </c>
      <c r="G423" t="s">
        <v>4886</v>
      </c>
      <c r="H423" t="s">
        <v>5639</v>
      </c>
      <c r="I423" t="s">
        <v>5143</v>
      </c>
      <c r="J423" t="s">
        <v>5187</v>
      </c>
      <c r="K423" s="14">
        <v>1</v>
      </c>
      <c r="L423" s="24">
        <f t="shared" si="6"/>
        <v>1.0798670392839127</v>
      </c>
    </row>
    <row r="424" spans="1:12" x14ac:dyDescent="0.25">
      <c r="A424" t="s">
        <v>24</v>
      </c>
      <c r="B424" t="s">
        <v>5168</v>
      </c>
      <c r="E424" t="s">
        <v>5640</v>
      </c>
      <c r="F424" t="s">
        <v>5522</v>
      </c>
      <c r="G424" t="s">
        <v>4886</v>
      </c>
      <c r="H424" t="s">
        <v>5523</v>
      </c>
      <c r="I424" t="s">
        <v>5143</v>
      </c>
      <c r="J424" t="s">
        <v>5187</v>
      </c>
      <c r="K424" s="14">
        <v>1</v>
      </c>
      <c r="L424" s="24">
        <f t="shared" si="6"/>
        <v>1.0798670392839127</v>
      </c>
    </row>
    <row r="425" spans="1:12" x14ac:dyDescent="0.25">
      <c r="A425" t="s">
        <v>24</v>
      </c>
      <c r="B425" t="s">
        <v>5168</v>
      </c>
      <c r="E425" t="s">
        <v>5641</v>
      </c>
      <c r="F425" t="s">
        <v>5642</v>
      </c>
      <c r="G425" t="s">
        <v>5120</v>
      </c>
      <c r="H425" t="s">
        <v>5642</v>
      </c>
      <c r="I425" t="s">
        <v>4888</v>
      </c>
      <c r="J425" t="s">
        <v>4889</v>
      </c>
      <c r="K425" s="14">
        <v>1</v>
      </c>
      <c r="L425" s="24">
        <f t="shared" si="6"/>
        <v>1.0798670392839127</v>
      </c>
    </row>
    <row r="426" spans="1:12" x14ac:dyDescent="0.25">
      <c r="A426" t="s">
        <v>24</v>
      </c>
      <c r="B426" t="s">
        <v>5168</v>
      </c>
      <c r="E426" t="s">
        <v>5643</v>
      </c>
      <c r="F426" t="s">
        <v>5644</v>
      </c>
      <c r="G426" t="s">
        <v>4907</v>
      </c>
      <c r="H426" t="s">
        <v>5645</v>
      </c>
      <c r="I426" t="s">
        <v>4888</v>
      </c>
      <c r="J426" t="s">
        <v>4889</v>
      </c>
      <c r="K426" s="14">
        <v>1</v>
      </c>
      <c r="L426" s="24">
        <f t="shared" si="6"/>
        <v>1.0798670392839127</v>
      </c>
    </row>
    <row r="427" spans="1:12" x14ac:dyDescent="0.25">
      <c r="A427" t="s">
        <v>24</v>
      </c>
      <c r="B427" t="s">
        <v>5168</v>
      </c>
      <c r="E427" t="s">
        <v>5643</v>
      </c>
      <c r="F427" t="s">
        <v>5644</v>
      </c>
      <c r="G427" t="s">
        <v>4918</v>
      </c>
      <c r="H427" t="s">
        <v>5645</v>
      </c>
      <c r="I427" t="s">
        <v>4888</v>
      </c>
      <c r="J427" t="s">
        <v>4889</v>
      </c>
      <c r="K427" s="14">
        <v>1</v>
      </c>
      <c r="L427" s="24">
        <f t="shared" si="6"/>
        <v>1.0798670392839127</v>
      </c>
    </row>
    <row r="428" spans="1:12" x14ac:dyDescent="0.25">
      <c r="A428" t="s">
        <v>24</v>
      </c>
      <c r="B428" t="s">
        <v>5168</v>
      </c>
      <c r="E428" t="s">
        <v>5646</v>
      </c>
      <c r="F428" t="s">
        <v>5647</v>
      </c>
      <c r="G428" t="s">
        <v>4918</v>
      </c>
      <c r="H428" t="s">
        <v>5648</v>
      </c>
      <c r="I428" t="s">
        <v>4888</v>
      </c>
      <c r="J428" t="s">
        <v>4889</v>
      </c>
      <c r="K428" s="14">
        <v>1</v>
      </c>
      <c r="L428" s="24">
        <f t="shared" si="6"/>
        <v>1.0798670392839127</v>
      </c>
    </row>
    <row r="429" spans="1:12" x14ac:dyDescent="0.25">
      <c r="A429" t="s">
        <v>24</v>
      </c>
      <c r="B429" t="s">
        <v>5168</v>
      </c>
      <c r="E429" t="s">
        <v>5649</v>
      </c>
      <c r="F429" t="s">
        <v>5650</v>
      </c>
      <c r="G429" t="s">
        <v>4907</v>
      </c>
      <c r="H429" t="s">
        <v>5650</v>
      </c>
      <c r="I429" t="s">
        <v>4888</v>
      </c>
      <c r="J429" t="s">
        <v>4889</v>
      </c>
      <c r="K429" s="14">
        <v>1</v>
      </c>
      <c r="L429" s="24">
        <f t="shared" si="6"/>
        <v>1.0798670392839127</v>
      </c>
    </row>
    <row r="430" spans="1:12" x14ac:dyDescent="0.25">
      <c r="A430" t="s">
        <v>24</v>
      </c>
      <c r="B430" t="s">
        <v>5168</v>
      </c>
      <c r="E430" t="s">
        <v>5649</v>
      </c>
      <c r="F430" t="s">
        <v>5650</v>
      </c>
      <c r="G430" t="s">
        <v>4918</v>
      </c>
      <c r="H430" t="s">
        <v>5650</v>
      </c>
      <c r="I430" t="s">
        <v>4888</v>
      </c>
      <c r="J430" t="s">
        <v>4889</v>
      </c>
      <c r="K430" s="14">
        <v>1</v>
      </c>
      <c r="L430" s="24">
        <f t="shared" si="6"/>
        <v>1.0798670392839127</v>
      </c>
    </row>
    <row r="431" spans="1:12" x14ac:dyDescent="0.25">
      <c r="A431" t="s">
        <v>24</v>
      </c>
      <c r="B431" t="s">
        <v>5168</v>
      </c>
      <c r="E431" t="s">
        <v>5651</v>
      </c>
      <c r="F431" t="s">
        <v>5301</v>
      </c>
      <c r="G431" t="s">
        <v>4886</v>
      </c>
      <c r="H431" t="s">
        <v>5301</v>
      </c>
      <c r="I431" t="s">
        <v>5143</v>
      </c>
      <c r="J431" t="s">
        <v>5187</v>
      </c>
      <c r="K431" s="14">
        <v>1</v>
      </c>
      <c r="L431" s="24">
        <f t="shared" si="6"/>
        <v>1.0798670392839127</v>
      </c>
    </row>
    <row r="432" spans="1:12" x14ac:dyDescent="0.25">
      <c r="A432" t="s">
        <v>24</v>
      </c>
      <c r="B432" t="s">
        <v>5168</v>
      </c>
      <c r="E432" t="s">
        <v>5652</v>
      </c>
      <c r="F432" t="s">
        <v>5653</v>
      </c>
      <c r="G432" t="s">
        <v>4886</v>
      </c>
      <c r="H432" t="s">
        <v>5653</v>
      </c>
      <c r="I432" t="s">
        <v>5143</v>
      </c>
      <c r="J432" t="s">
        <v>5187</v>
      </c>
      <c r="K432" s="14">
        <v>1</v>
      </c>
      <c r="L432" s="24">
        <f t="shared" si="6"/>
        <v>1.0798670392839127</v>
      </c>
    </row>
    <row r="433" spans="1:12" x14ac:dyDescent="0.25">
      <c r="A433" t="s">
        <v>24</v>
      </c>
      <c r="B433" t="s">
        <v>5168</v>
      </c>
      <c r="E433" t="s">
        <v>5654</v>
      </c>
      <c r="F433" t="s">
        <v>5655</v>
      </c>
      <c r="G433" t="s">
        <v>4886</v>
      </c>
      <c r="H433" t="s">
        <v>5656</v>
      </c>
      <c r="I433" t="s">
        <v>5143</v>
      </c>
      <c r="J433" t="s">
        <v>5187</v>
      </c>
      <c r="K433" s="14">
        <v>1</v>
      </c>
      <c r="L433" s="24">
        <f t="shared" si="6"/>
        <v>1.0798670392839127</v>
      </c>
    </row>
    <row r="434" spans="1:12" x14ac:dyDescent="0.25">
      <c r="A434" t="s">
        <v>24</v>
      </c>
      <c r="B434" t="s">
        <v>5168</v>
      </c>
      <c r="E434" t="s">
        <v>5657</v>
      </c>
      <c r="F434" t="s">
        <v>5658</v>
      </c>
      <c r="G434" t="s">
        <v>4886</v>
      </c>
      <c r="H434" t="s">
        <v>5659</v>
      </c>
      <c r="I434" t="s">
        <v>5143</v>
      </c>
      <c r="J434" t="s">
        <v>5187</v>
      </c>
      <c r="K434" s="14">
        <v>1</v>
      </c>
      <c r="L434" s="24">
        <f t="shared" si="6"/>
        <v>1.0798670392839127</v>
      </c>
    </row>
    <row r="435" spans="1:12" x14ac:dyDescent="0.25">
      <c r="A435" t="s">
        <v>24</v>
      </c>
      <c r="B435" t="s">
        <v>5168</v>
      </c>
      <c r="E435" t="s">
        <v>5660</v>
      </c>
      <c r="F435" t="s">
        <v>5661</v>
      </c>
      <c r="G435" t="s">
        <v>4907</v>
      </c>
      <c r="H435" t="s">
        <v>5662</v>
      </c>
      <c r="I435" t="s">
        <v>4888</v>
      </c>
      <c r="J435" t="s">
        <v>4889</v>
      </c>
      <c r="K435" s="14">
        <v>1</v>
      </c>
      <c r="L435" s="24">
        <f t="shared" si="6"/>
        <v>1.0798670392839127</v>
      </c>
    </row>
    <row r="436" spans="1:12" x14ac:dyDescent="0.25">
      <c r="A436" t="s">
        <v>24</v>
      </c>
      <c r="B436" t="s">
        <v>5168</v>
      </c>
      <c r="E436" t="s">
        <v>5660</v>
      </c>
      <c r="F436" t="s">
        <v>5661</v>
      </c>
      <c r="G436" t="s">
        <v>4918</v>
      </c>
      <c r="H436" t="s">
        <v>5662</v>
      </c>
      <c r="I436" t="s">
        <v>4888</v>
      </c>
      <c r="J436" t="s">
        <v>4889</v>
      </c>
      <c r="K436" s="14">
        <v>1</v>
      </c>
      <c r="L436" s="24">
        <f t="shared" si="6"/>
        <v>1.0798670392839127</v>
      </c>
    </row>
    <row r="437" spans="1:12" x14ac:dyDescent="0.25">
      <c r="A437" t="s">
        <v>24</v>
      </c>
      <c r="B437" t="s">
        <v>5168</v>
      </c>
      <c r="E437" t="s">
        <v>5663</v>
      </c>
      <c r="F437" t="s">
        <v>5185</v>
      </c>
      <c r="G437" t="s">
        <v>4886</v>
      </c>
      <c r="H437" t="s">
        <v>5186</v>
      </c>
      <c r="I437" t="s">
        <v>5143</v>
      </c>
      <c r="J437" t="s">
        <v>5187</v>
      </c>
      <c r="K437" s="14">
        <v>1</v>
      </c>
      <c r="L437" s="24">
        <f t="shared" si="6"/>
        <v>1.0798670392839127</v>
      </c>
    </row>
    <row r="438" spans="1:12" x14ac:dyDescent="0.25">
      <c r="A438" t="s">
        <v>24</v>
      </c>
      <c r="B438" t="s">
        <v>5168</v>
      </c>
      <c r="E438" t="s">
        <v>5664</v>
      </c>
      <c r="F438" t="s">
        <v>5665</v>
      </c>
      <c r="G438" t="s">
        <v>4907</v>
      </c>
      <c r="H438" t="s">
        <v>5666</v>
      </c>
      <c r="I438" t="s">
        <v>4888</v>
      </c>
      <c r="J438" t="s">
        <v>4889</v>
      </c>
      <c r="K438" s="14">
        <v>1</v>
      </c>
      <c r="L438" s="24">
        <f t="shared" si="6"/>
        <v>1.0798670392839127</v>
      </c>
    </row>
    <row r="439" spans="1:12" x14ac:dyDescent="0.25">
      <c r="A439" t="s">
        <v>24</v>
      </c>
      <c r="B439" t="s">
        <v>5168</v>
      </c>
      <c r="E439" t="s">
        <v>5664</v>
      </c>
      <c r="F439" t="s">
        <v>5665</v>
      </c>
      <c r="G439" t="s">
        <v>4918</v>
      </c>
      <c r="H439" t="s">
        <v>5666</v>
      </c>
      <c r="I439" t="s">
        <v>4888</v>
      </c>
      <c r="J439" t="s">
        <v>4889</v>
      </c>
      <c r="K439" s="14">
        <v>1</v>
      </c>
      <c r="L439" s="24">
        <f t="shared" si="6"/>
        <v>1.0798670392839127</v>
      </c>
    </row>
    <row r="440" spans="1:12" x14ac:dyDescent="0.25">
      <c r="A440" t="s">
        <v>24</v>
      </c>
      <c r="B440" t="s">
        <v>5168</v>
      </c>
      <c r="E440" t="s">
        <v>5667</v>
      </c>
      <c r="F440" t="s">
        <v>5668</v>
      </c>
      <c r="G440" t="s">
        <v>4886</v>
      </c>
      <c r="H440" t="s">
        <v>5668</v>
      </c>
      <c r="I440" t="s">
        <v>4987</v>
      </c>
      <c r="J440" t="s">
        <v>1302</v>
      </c>
      <c r="K440" s="14">
        <v>1</v>
      </c>
      <c r="L440" s="24">
        <f t="shared" si="6"/>
        <v>1.0798670392839127</v>
      </c>
    </row>
    <row r="441" spans="1:12" x14ac:dyDescent="0.25">
      <c r="A441" t="s">
        <v>24</v>
      </c>
      <c r="B441" t="s">
        <v>5168</v>
      </c>
      <c r="E441" t="s">
        <v>5669</v>
      </c>
      <c r="F441" t="s">
        <v>5670</v>
      </c>
      <c r="G441" t="s">
        <v>4907</v>
      </c>
      <c r="H441" t="s">
        <v>5671</v>
      </c>
      <c r="I441" t="s">
        <v>4888</v>
      </c>
      <c r="J441" t="s">
        <v>4889</v>
      </c>
      <c r="K441" s="14">
        <v>1</v>
      </c>
      <c r="L441" s="24">
        <f t="shared" si="6"/>
        <v>1.0798670392839127</v>
      </c>
    </row>
    <row r="442" spans="1:12" x14ac:dyDescent="0.25">
      <c r="A442" t="s">
        <v>24</v>
      </c>
      <c r="B442" t="s">
        <v>5168</v>
      </c>
      <c r="E442" t="s">
        <v>5669</v>
      </c>
      <c r="F442" t="s">
        <v>5670</v>
      </c>
      <c r="G442" t="s">
        <v>4918</v>
      </c>
      <c r="H442" t="s">
        <v>5671</v>
      </c>
      <c r="I442" t="s">
        <v>4888</v>
      </c>
      <c r="J442" t="s">
        <v>4889</v>
      </c>
      <c r="K442" s="14">
        <v>1</v>
      </c>
      <c r="L442" s="24">
        <f t="shared" si="6"/>
        <v>1.0798670392839127</v>
      </c>
    </row>
    <row r="443" spans="1:12" x14ac:dyDescent="0.25">
      <c r="A443" t="s">
        <v>24</v>
      </c>
      <c r="B443" t="s">
        <v>5168</v>
      </c>
      <c r="E443" t="s">
        <v>5672</v>
      </c>
      <c r="F443" t="s">
        <v>5673</v>
      </c>
      <c r="G443" t="s">
        <v>4886</v>
      </c>
      <c r="H443" t="s">
        <v>5673</v>
      </c>
      <c r="I443" t="s">
        <v>4987</v>
      </c>
      <c r="J443" t="s">
        <v>1302</v>
      </c>
      <c r="K443" s="14">
        <v>1</v>
      </c>
      <c r="L443" s="24">
        <f t="shared" si="6"/>
        <v>1.0798670392839127</v>
      </c>
    </row>
    <row r="444" spans="1:12" x14ac:dyDescent="0.25">
      <c r="A444" t="s">
        <v>24</v>
      </c>
      <c r="B444" t="s">
        <v>5168</v>
      </c>
      <c r="E444" t="s">
        <v>5674</v>
      </c>
      <c r="F444" t="s">
        <v>5675</v>
      </c>
      <c r="G444" t="s">
        <v>4886</v>
      </c>
      <c r="H444" t="s">
        <v>5675</v>
      </c>
      <c r="I444" t="s">
        <v>5141</v>
      </c>
      <c r="J444" t="s">
        <v>2256</v>
      </c>
      <c r="K444" s="14">
        <v>1</v>
      </c>
      <c r="L444" s="24">
        <f t="shared" si="6"/>
        <v>1.0798670392839127</v>
      </c>
    </row>
    <row r="445" spans="1:12" x14ac:dyDescent="0.25">
      <c r="A445" t="s">
        <v>24</v>
      </c>
      <c r="B445" t="s">
        <v>5168</v>
      </c>
      <c r="E445" t="s">
        <v>5676</v>
      </c>
      <c r="F445" t="s">
        <v>5677</v>
      </c>
      <c r="G445" t="s">
        <v>4886</v>
      </c>
      <c r="H445" t="s">
        <v>5474</v>
      </c>
      <c r="I445" t="s">
        <v>4890</v>
      </c>
      <c r="J445" t="s">
        <v>287</v>
      </c>
      <c r="K445" s="14">
        <v>1</v>
      </c>
      <c r="L445" s="24">
        <f t="shared" si="6"/>
        <v>1.0798670392839127</v>
      </c>
    </row>
    <row r="446" spans="1:12" x14ac:dyDescent="0.25">
      <c r="A446" t="s">
        <v>24</v>
      </c>
      <c r="B446" t="s">
        <v>5168</v>
      </c>
      <c r="E446" t="s">
        <v>5678</v>
      </c>
      <c r="F446" t="s">
        <v>5679</v>
      </c>
      <c r="G446" t="s">
        <v>4886</v>
      </c>
      <c r="H446" t="s">
        <v>5679</v>
      </c>
      <c r="I446" t="s">
        <v>4890</v>
      </c>
      <c r="J446" t="s">
        <v>287</v>
      </c>
      <c r="K446" s="14">
        <v>1</v>
      </c>
      <c r="L446" s="24">
        <f t="shared" si="6"/>
        <v>1.0798670392839127</v>
      </c>
    </row>
    <row r="447" spans="1:12" x14ac:dyDescent="0.25">
      <c r="A447" t="s">
        <v>24</v>
      </c>
      <c r="B447" t="s">
        <v>5168</v>
      </c>
      <c r="E447" t="s">
        <v>5680</v>
      </c>
      <c r="F447" t="s">
        <v>5681</v>
      </c>
      <c r="G447" t="s">
        <v>4886</v>
      </c>
      <c r="H447" t="s">
        <v>5681</v>
      </c>
      <c r="I447" t="s">
        <v>4890</v>
      </c>
      <c r="J447" t="s">
        <v>287</v>
      </c>
      <c r="K447" s="14">
        <v>1</v>
      </c>
      <c r="L447" s="24">
        <f t="shared" si="6"/>
        <v>1.0798670392839127</v>
      </c>
    </row>
    <row r="448" spans="1:12" x14ac:dyDescent="0.25">
      <c r="A448" t="s">
        <v>24</v>
      </c>
      <c r="B448" t="s">
        <v>5168</v>
      </c>
      <c r="E448" t="s">
        <v>5682</v>
      </c>
      <c r="F448" t="s">
        <v>5683</v>
      </c>
      <c r="G448" t="s">
        <v>4886</v>
      </c>
      <c r="H448" t="s">
        <v>5683</v>
      </c>
      <c r="I448" t="s">
        <v>4890</v>
      </c>
      <c r="J448" t="s">
        <v>287</v>
      </c>
      <c r="K448" s="14">
        <v>1</v>
      </c>
      <c r="L448" s="24">
        <f t="shared" si="6"/>
        <v>1.0798670392839127</v>
      </c>
    </row>
    <row r="449" spans="1:12" x14ac:dyDescent="0.25">
      <c r="A449" t="s">
        <v>24</v>
      </c>
      <c r="B449" t="s">
        <v>5168</v>
      </c>
      <c r="E449" t="s">
        <v>5684</v>
      </c>
      <c r="F449" t="s">
        <v>5685</v>
      </c>
      <c r="G449" t="s">
        <v>5120</v>
      </c>
      <c r="H449" t="s">
        <v>5686</v>
      </c>
      <c r="I449" t="s">
        <v>4888</v>
      </c>
      <c r="J449" t="s">
        <v>4889</v>
      </c>
      <c r="K449" s="14">
        <v>1</v>
      </c>
      <c r="L449" s="24">
        <f t="shared" si="6"/>
        <v>1.0798670392839127</v>
      </c>
    </row>
    <row r="450" spans="1:12" x14ac:dyDescent="0.25">
      <c r="A450" t="s">
        <v>24</v>
      </c>
      <c r="B450" t="s">
        <v>5168</v>
      </c>
      <c r="E450" t="s">
        <v>5687</v>
      </c>
      <c r="F450" t="s">
        <v>5688</v>
      </c>
      <c r="G450" t="s">
        <v>5120</v>
      </c>
      <c r="H450" t="s">
        <v>5689</v>
      </c>
      <c r="I450" t="s">
        <v>4888</v>
      </c>
      <c r="J450" t="s">
        <v>4889</v>
      </c>
      <c r="K450" s="14">
        <v>1</v>
      </c>
      <c r="L450" s="24">
        <f t="shared" si="6"/>
        <v>1.0798670392839127</v>
      </c>
    </row>
    <row r="451" spans="1:12" x14ac:dyDescent="0.25">
      <c r="A451" t="s">
        <v>24</v>
      </c>
      <c r="B451" t="s">
        <v>5168</v>
      </c>
      <c r="E451" t="s">
        <v>5690</v>
      </c>
      <c r="F451" t="s">
        <v>5691</v>
      </c>
      <c r="G451" t="s">
        <v>5120</v>
      </c>
      <c r="H451" t="s">
        <v>5692</v>
      </c>
      <c r="I451" t="s">
        <v>4888</v>
      </c>
      <c r="J451" t="s">
        <v>4889</v>
      </c>
      <c r="K451" s="14">
        <v>1</v>
      </c>
      <c r="L451" s="24">
        <f t="shared" si="6"/>
        <v>1.0798670392839127</v>
      </c>
    </row>
    <row r="452" spans="1:12" x14ac:dyDescent="0.25">
      <c r="A452" t="s">
        <v>24</v>
      </c>
      <c r="B452" t="s">
        <v>5168</v>
      </c>
      <c r="E452" t="s">
        <v>5693</v>
      </c>
      <c r="F452" t="s">
        <v>5694</v>
      </c>
      <c r="G452" t="s">
        <v>5120</v>
      </c>
      <c r="H452" t="s">
        <v>5694</v>
      </c>
      <c r="I452" t="s">
        <v>4888</v>
      </c>
      <c r="J452" t="s">
        <v>4889</v>
      </c>
      <c r="K452" s="14">
        <v>1</v>
      </c>
      <c r="L452" s="24">
        <f t="shared" si="6"/>
        <v>1.0798670392839127</v>
      </c>
    </row>
    <row r="453" spans="1:12" x14ac:dyDescent="0.25">
      <c r="A453" t="s">
        <v>24</v>
      </c>
      <c r="B453" t="s">
        <v>5168</v>
      </c>
      <c r="E453" t="s">
        <v>5695</v>
      </c>
      <c r="F453" t="s">
        <v>5696</v>
      </c>
      <c r="G453" t="s">
        <v>5120</v>
      </c>
      <c r="H453" t="s">
        <v>5696</v>
      </c>
      <c r="I453" t="s">
        <v>4888</v>
      </c>
      <c r="J453" t="s">
        <v>4889</v>
      </c>
      <c r="K453" s="14">
        <v>1</v>
      </c>
      <c r="L453" s="24">
        <f t="shared" si="6"/>
        <v>1.0798670392839127</v>
      </c>
    </row>
    <row r="454" spans="1:12" x14ac:dyDescent="0.25">
      <c r="A454" t="s">
        <v>24</v>
      </c>
      <c r="B454" t="s">
        <v>5168</v>
      </c>
      <c r="E454" t="s">
        <v>5697</v>
      </c>
      <c r="F454" t="s">
        <v>5617</v>
      </c>
      <c r="G454" t="s">
        <v>4886</v>
      </c>
      <c r="H454" t="s">
        <v>5617</v>
      </c>
      <c r="I454" t="s">
        <v>5143</v>
      </c>
      <c r="J454" t="s">
        <v>5187</v>
      </c>
      <c r="K454" s="14">
        <v>1</v>
      </c>
      <c r="L454" s="24">
        <f t="shared" si="6"/>
        <v>1.0798670392839127</v>
      </c>
    </row>
    <row r="455" spans="1:12" x14ac:dyDescent="0.25">
      <c r="A455" t="s">
        <v>24</v>
      </c>
      <c r="B455" t="s">
        <v>5168</v>
      </c>
      <c r="E455" t="s">
        <v>5698</v>
      </c>
      <c r="F455" t="s">
        <v>5699</v>
      </c>
      <c r="G455" t="s">
        <v>5120</v>
      </c>
      <c r="H455" t="s">
        <v>5700</v>
      </c>
      <c r="I455" t="s">
        <v>4888</v>
      </c>
      <c r="J455" t="s">
        <v>4889</v>
      </c>
      <c r="K455" s="14">
        <v>1</v>
      </c>
      <c r="L455" s="24">
        <f t="shared" si="6"/>
        <v>1.0798670392839127</v>
      </c>
    </row>
    <row r="456" spans="1:12" x14ac:dyDescent="0.25">
      <c r="A456" t="s">
        <v>24</v>
      </c>
      <c r="B456" t="s">
        <v>5168</v>
      </c>
      <c r="E456" t="s">
        <v>5701</v>
      </c>
      <c r="F456" t="s">
        <v>5702</v>
      </c>
      <c r="G456" t="s">
        <v>5120</v>
      </c>
      <c r="H456" t="s">
        <v>5606</v>
      </c>
      <c r="I456" t="s">
        <v>4888</v>
      </c>
      <c r="J456" t="s">
        <v>4889</v>
      </c>
      <c r="K456" s="14">
        <v>1</v>
      </c>
      <c r="L456" s="24">
        <f t="shared" si="6"/>
        <v>1.0798670392839127</v>
      </c>
    </row>
    <row r="457" spans="1:12" x14ac:dyDescent="0.25">
      <c r="A457" t="s">
        <v>24</v>
      </c>
      <c r="B457" t="s">
        <v>5168</v>
      </c>
      <c r="E457" t="s">
        <v>5703</v>
      </c>
      <c r="F457" t="s">
        <v>5704</v>
      </c>
      <c r="G457" t="s">
        <v>5120</v>
      </c>
      <c r="H457" t="s">
        <v>5705</v>
      </c>
      <c r="I457" t="s">
        <v>4888</v>
      </c>
      <c r="J457" t="s">
        <v>4889</v>
      </c>
      <c r="K457" s="14">
        <v>1</v>
      </c>
      <c r="L457" s="24">
        <f t="shared" si="6"/>
        <v>1.0798670392839127</v>
      </c>
    </row>
    <row r="458" spans="1:12" x14ac:dyDescent="0.25">
      <c r="A458" t="s">
        <v>24</v>
      </c>
      <c r="B458" t="s">
        <v>5168</v>
      </c>
      <c r="E458" t="s">
        <v>5706</v>
      </c>
      <c r="F458" t="s">
        <v>5185</v>
      </c>
      <c r="G458" t="s">
        <v>4886</v>
      </c>
      <c r="H458" t="s">
        <v>5186</v>
      </c>
      <c r="I458" t="s">
        <v>5143</v>
      </c>
      <c r="J458" t="s">
        <v>5187</v>
      </c>
      <c r="K458" s="14">
        <v>1</v>
      </c>
      <c r="L458" s="24">
        <f t="shared" si="6"/>
        <v>1.0798670392839127</v>
      </c>
    </row>
    <row r="459" spans="1:12" x14ac:dyDescent="0.25">
      <c r="A459" t="s">
        <v>24</v>
      </c>
      <c r="B459" t="s">
        <v>5168</v>
      </c>
      <c r="E459" t="s">
        <v>5707</v>
      </c>
      <c r="F459" t="s">
        <v>5708</v>
      </c>
      <c r="G459" t="s">
        <v>4886</v>
      </c>
      <c r="H459" t="s">
        <v>5708</v>
      </c>
      <c r="I459" t="s">
        <v>4987</v>
      </c>
      <c r="J459" t="s">
        <v>1302</v>
      </c>
      <c r="K459" s="14">
        <v>1</v>
      </c>
      <c r="L459" s="24">
        <f t="shared" si="6"/>
        <v>1.0798670392839127</v>
      </c>
    </row>
    <row r="460" spans="1:12" x14ac:dyDescent="0.25">
      <c r="A460" t="s">
        <v>24</v>
      </c>
      <c r="B460" t="s">
        <v>5168</v>
      </c>
      <c r="E460" t="s">
        <v>5709</v>
      </c>
      <c r="F460" t="s">
        <v>5710</v>
      </c>
      <c r="G460" t="s">
        <v>4886</v>
      </c>
      <c r="H460" t="s">
        <v>5711</v>
      </c>
      <c r="I460" t="s">
        <v>4987</v>
      </c>
      <c r="J460" t="s">
        <v>1302</v>
      </c>
      <c r="K460" s="14">
        <v>1</v>
      </c>
      <c r="L460" s="24">
        <f t="shared" ref="L460:L523" si="7">K460/$D$6*$D$5</f>
        <v>1.0798670392839127</v>
      </c>
    </row>
    <row r="461" spans="1:12" x14ac:dyDescent="0.25">
      <c r="A461" t="s">
        <v>24</v>
      </c>
      <c r="B461" t="s">
        <v>5168</v>
      </c>
      <c r="E461" t="s">
        <v>5712</v>
      </c>
      <c r="F461" t="s">
        <v>5713</v>
      </c>
      <c r="G461" t="s">
        <v>4886</v>
      </c>
      <c r="H461" t="s">
        <v>5713</v>
      </c>
      <c r="I461" t="s">
        <v>4987</v>
      </c>
      <c r="J461" t="s">
        <v>1302</v>
      </c>
      <c r="K461" s="14">
        <v>1</v>
      </c>
      <c r="L461" s="24">
        <f t="shared" si="7"/>
        <v>1.0798670392839127</v>
      </c>
    </row>
    <row r="462" spans="1:12" x14ac:dyDescent="0.25">
      <c r="A462" t="s">
        <v>24</v>
      </c>
      <c r="B462" t="s">
        <v>5168</v>
      </c>
      <c r="E462" t="s">
        <v>5714</v>
      </c>
      <c r="F462" t="s">
        <v>5715</v>
      </c>
      <c r="G462" t="s">
        <v>4886</v>
      </c>
      <c r="H462" t="s">
        <v>5715</v>
      </c>
      <c r="I462" t="s">
        <v>4987</v>
      </c>
      <c r="J462" t="s">
        <v>1302</v>
      </c>
      <c r="K462" s="14">
        <v>1</v>
      </c>
      <c r="L462" s="24">
        <f t="shared" si="7"/>
        <v>1.0798670392839127</v>
      </c>
    </row>
    <row r="463" spans="1:12" x14ac:dyDescent="0.25">
      <c r="A463" t="s">
        <v>24</v>
      </c>
      <c r="B463" t="s">
        <v>5168</v>
      </c>
      <c r="E463" t="s">
        <v>5716</v>
      </c>
      <c r="F463" t="s">
        <v>5717</v>
      </c>
      <c r="G463" t="s">
        <v>5120</v>
      </c>
      <c r="H463" t="s">
        <v>5717</v>
      </c>
      <c r="I463" t="s">
        <v>4888</v>
      </c>
      <c r="J463" t="s">
        <v>4889</v>
      </c>
      <c r="K463" s="14">
        <v>1</v>
      </c>
      <c r="L463" s="24">
        <f t="shared" si="7"/>
        <v>1.0798670392839127</v>
      </c>
    </row>
    <row r="464" spans="1:12" x14ac:dyDescent="0.25">
      <c r="A464" t="s">
        <v>24</v>
      </c>
      <c r="B464" t="s">
        <v>5168</v>
      </c>
      <c r="E464" t="s">
        <v>5718</v>
      </c>
      <c r="F464" t="s">
        <v>5673</v>
      </c>
      <c r="G464" t="s">
        <v>4886</v>
      </c>
      <c r="H464" t="s">
        <v>5673</v>
      </c>
      <c r="I464" t="s">
        <v>4987</v>
      </c>
      <c r="J464" t="s">
        <v>1302</v>
      </c>
      <c r="K464" s="14">
        <v>1</v>
      </c>
      <c r="L464" s="24">
        <f t="shared" si="7"/>
        <v>1.0798670392839127</v>
      </c>
    </row>
    <row r="465" spans="1:12" x14ac:dyDescent="0.25">
      <c r="A465" t="s">
        <v>24</v>
      </c>
      <c r="B465" t="s">
        <v>5168</v>
      </c>
      <c r="E465" t="s">
        <v>5719</v>
      </c>
      <c r="F465" t="s">
        <v>5720</v>
      </c>
      <c r="G465" t="s">
        <v>5120</v>
      </c>
      <c r="H465" t="s">
        <v>5720</v>
      </c>
      <c r="I465" t="s">
        <v>4888</v>
      </c>
      <c r="J465" t="s">
        <v>4889</v>
      </c>
      <c r="K465" s="14">
        <v>1</v>
      </c>
      <c r="L465" s="24">
        <f t="shared" si="7"/>
        <v>1.0798670392839127</v>
      </c>
    </row>
    <row r="466" spans="1:12" x14ac:dyDescent="0.25">
      <c r="A466" t="s">
        <v>24</v>
      </c>
      <c r="B466" t="s">
        <v>5168</v>
      </c>
      <c r="E466" t="s">
        <v>5721</v>
      </c>
      <c r="F466" t="s">
        <v>5722</v>
      </c>
      <c r="G466" t="s">
        <v>5120</v>
      </c>
      <c r="H466" t="s">
        <v>5722</v>
      </c>
      <c r="I466" t="s">
        <v>4888</v>
      </c>
      <c r="J466" t="s">
        <v>4889</v>
      </c>
      <c r="K466" s="14">
        <v>1</v>
      </c>
      <c r="L466" s="24">
        <f t="shared" si="7"/>
        <v>1.0798670392839127</v>
      </c>
    </row>
    <row r="467" spans="1:12" x14ac:dyDescent="0.25">
      <c r="A467" t="s">
        <v>24</v>
      </c>
      <c r="B467" t="s">
        <v>5168</v>
      </c>
      <c r="E467" t="s">
        <v>5723</v>
      </c>
      <c r="F467" t="s">
        <v>5724</v>
      </c>
      <c r="G467" t="s">
        <v>5120</v>
      </c>
      <c r="H467" t="s">
        <v>5724</v>
      </c>
      <c r="I467" t="s">
        <v>4888</v>
      </c>
      <c r="J467" t="s">
        <v>4889</v>
      </c>
      <c r="K467" s="14">
        <v>1</v>
      </c>
      <c r="L467" s="24">
        <f t="shared" si="7"/>
        <v>1.0798670392839127</v>
      </c>
    </row>
    <row r="468" spans="1:12" x14ac:dyDescent="0.25">
      <c r="A468" t="s">
        <v>24</v>
      </c>
      <c r="B468" t="s">
        <v>5168</v>
      </c>
      <c r="C468" t="s">
        <v>682</v>
      </c>
      <c r="D468" t="s">
        <v>283</v>
      </c>
      <c r="E468" t="s">
        <v>5188</v>
      </c>
      <c r="F468" t="s">
        <v>5189</v>
      </c>
      <c r="G468" t="s">
        <v>4918</v>
      </c>
      <c r="H468" t="s">
        <v>5190</v>
      </c>
      <c r="I468" t="s">
        <v>4888</v>
      </c>
      <c r="J468" t="s">
        <v>4889</v>
      </c>
      <c r="K468" s="14">
        <v>8</v>
      </c>
      <c r="L468" s="24">
        <f t="shared" si="7"/>
        <v>8.6389363142713016</v>
      </c>
    </row>
    <row r="469" spans="1:12" x14ac:dyDescent="0.25">
      <c r="A469" t="s">
        <v>24</v>
      </c>
      <c r="B469" t="s">
        <v>5168</v>
      </c>
      <c r="C469" t="s">
        <v>682</v>
      </c>
      <c r="D469" t="s">
        <v>283</v>
      </c>
      <c r="E469" t="s">
        <v>5188</v>
      </c>
      <c r="F469" t="s">
        <v>5189</v>
      </c>
      <c r="G469" t="s">
        <v>4914</v>
      </c>
      <c r="H469" t="s">
        <v>5190</v>
      </c>
      <c r="I469" t="s">
        <v>4888</v>
      </c>
      <c r="J469" t="s">
        <v>4889</v>
      </c>
      <c r="K469" s="14">
        <v>263</v>
      </c>
      <c r="L469" s="24">
        <f t="shared" si="7"/>
        <v>284.00503133166904</v>
      </c>
    </row>
    <row r="470" spans="1:12" x14ac:dyDescent="0.25">
      <c r="A470" t="s">
        <v>24</v>
      </c>
      <c r="B470" t="s">
        <v>5168</v>
      </c>
      <c r="C470" t="s">
        <v>682</v>
      </c>
      <c r="D470" t="s">
        <v>283</v>
      </c>
      <c r="E470" t="s">
        <v>5725</v>
      </c>
      <c r="F470" t="s">
        <v>5192</v>
      </c>
      <c r="G470" t="s">
        <v>4886</v>
      </c>
      <c r="H470" t="s">
        <v>5192</v>
      </c>
      <c r="I470" t="s">
        <v>4888</v>
      </c>
      <c r="J470" t="s">
        <v>4889</v>
      </c>
      <c r="K470" s="14">
        <v>1</v>
      </c>
      <c r="L470" s="24">
        <f t="shared" si="7"/>
        <v>1.0798670392839127</v>
      </c>
    </row>
    <row r="471" spans="1:12" x14ac:dyDescent="0.25">
      <c r="A471" t="s">
        <v>24</v>
      </c>
      <c r="B471" t="s">
        <v>5168</v>
      </c>
      <c r="C471" t="s">
        <v>682</v>
      </c>
      <c r="D471" t="s">
        <v>283</v>
      </c>
      <c r="E471" t="s">
        <v>5726</v>
      </c>
      <c r="F471" t="s">
        <v>5192</v>
      </c>
      <c r="G471" t="s">
        <v>4886</v>
      </c>
      <c r="H471" t="s">
        <v>5192</v>
      </c>
      <c r="I471" t="s">
        <v>4888</v>
      </c>
      <c r="J471" t="s">
        <v>4889</v>
      </c>
      <c r="K471" s="14">
        <v>1</v>
      </c>
      <c r="L471" s="24">
        <f t="shared" si="7"/>
        <v>1.0798670392839127</v>
      </c>
    </row>
    <row r="472" spans="1:12" x14ac:dyDescent="0.25">
      <c r="A472" t="s">
        <v>24</v>
      </c>
      <c r="B472" t="s">
        <v>5168</v>
      </c>
      <c r="C472" t="s">
        <v>682</v>
      </c>
      <c r="D472" t="s">
        <v>283</v>
      </c>
      <c r="E472" t="s">
        <v>5223</v>
      </c>
      <c r="F472" t="s">
        <v>5224</v>
      </c>
      <c r="G472" t="s">
        <v>4918</v>
      </c>
      <c r="H472" t="s">
        <v>5225</v>
      </c>
      <c r="I472" t="s">
        <v>4888</v>
      </c>
      <c r="J472" t="s">
        <v>4889</v>
      </c>
      <c r="K472" s="14">
        <v>35</v>
      </c>
      <c r="L472" s="24">
        <f t="shared" si="7"/>
        <v>37.795346374936948</v>
      </c>
    </row>
    <row r="473" spans="1:12" x14ac:dyDescent="0.25">
      <c r="A473" t="s">
        <v>24</v>
      </c>
      <c r="B473" t="s">
        <v>5168</v>
      </c>
      <c r="C473" t="s">
        <v>682</v>
      </c>
      <c r="D473" t="s">
        <v>283</v>
      </c>
      <c r="E473" t="s">
        <v>5223</v>
      </c>
      <c r="F473" t="s">
        <v>5224</v>
      </c>
      <c r="G473" t="s">
        <v>4914</v>
      </c>
      <c r="H473" t="s">
        <v>5225</v>
      </c>
      <c r="I473" t="s">
        <v>4888</v>
      </c>
      <c r="J473" t="s">
        <v>4889</v>
      </c>
      <c r="K473" s="14">
        <v>1654</v>
      </c>
      <c r="L473" s="24">
        <f t="shared" si="7"/>
        <v>1786.1000829755917</v>
      </c>
    </row>
    <row r="474" spans="1:12" x14ac:dyDescent="0.25">
      <c r="A474" t="s">
        <v>24</v>
      </c>
      <c r="B474" t="s">
        <v>5168</v>
      </c>
      <c r="C474" t="s">
        <v>682</v>
      </c>
      <c r="D474" t="s">
        <v>283</v>
      </c>
      <c r="E474" t="s">
        <v>5236</v>
      </c>
      <c r="F474" t="s">
        <v>5237</v>
      </c>
      <c r="G474" t="s">
        <v>4918</v>
      </c>
      <c r="H474" t="s">
        <v>5238</v>
      </c>
      <c r="I474" t="s">
        <v>4888</v>
      </c>
      <c r="J474" t="s">
        <v>4889</v>
      </c>
      <c r="K474" s="14">
        <v>58</v>
      </c>
      <c r="L474" s="24">
        <f t="shared" si="7"/>
        <v>62.632288278466937</v>
      </c>
    </row>
    <row r="475" spans="1:12" x14ac:dyDescent="0.25">
      <c r="A475" t="s">
        <v>24</v>
      </c>
      <c r="B475" t="s">
        <v>5168</v>
      </c>
      <c r="C475" t="s">
        <v>682</v>
      </c>
      <c r="D475" t="s">
        <v>283</v>
      </c>
      <c r="E475" t="s">
        <v>5236</v>
      </c>
      <c r="F475" t="s">
        <v>5237</v>
      </c>
      <c r="G475" t="s">
        <v>4914</v>
      </c>
      <c r="H475" t="s">
        <v>5237</v>
      </c>
      <c r="I475" t="s">
        <v>4888</v>
      </c>
      <c r="J475" t="s">
        <v>4889</v>
      </c>
      <c r="K475" s="14">
        <v>1216</v>
      </c>
      <c r="L475" s="24">
        <f t="shared" si="7"/>
        <v>1313.1183197692378</v>
      </c>
    </row>
    <row r="476" spans="1:12" x14ac:dyDescent="0.25">
      <c r="A476" t="s">
        <v>24</v>
      </c>
      <c r="B476" t="s">
        <v>5168</v>
      </c>
      <c r="C476" t="s">
        <v>682</v>
      </c>
      <c r="D476" t="s">
        <v>283</v>
      </c>
      <c r="E476" t="s">
        <v>5239</v>
      </c>
      <c r="F476" t="s">
        <v>5240</v>
      </c>
      <c r="G476" t="s">
        <v>4918</v>
      </c>
      <c r="H476" t="s">
        <v>5240</v>
      </c>
      <c r="I476" t="s">
        <v>4888</v>
      </c>
      <c r="J476" t="s">
        <v>4889</v>
      </c>
      <c r="K476" s="14">
        <v>1</v>
      </c>
      <c r="L476" s="24">
        <f t="shared" si="7"/>
        <v>1.0798670392839127</v>
      </c>
    </row>
    <row r="477" spans="1:12" x14ac:dyDescent="0.25">
      <c r="A477" t="s">
        <v>24</v>
      </c>
      <c r="B477" t="s">
        <v>5168</v>
      </c>
      <c r="C477" t="s">
        <v>682</v>
      </c>
      <c r="D477" t="s">
        <v>283</v>
      </c>
      <c r="E477" t="s">
        <v>5239</v>
      </c>
      <c r="F477" t="s">
        <v>5240</v>
      </c>
      <c r="G477" t="s">
        <v>4914</v>
      </c>
      <c r="H477" t="s">
        <v>5240</v>
      </c>
      <c r="I477" t="s">
        <v>4888</v>
      </c>
      <c r="J477" t="s">
        <v>4889</v>
      </c>
      <c r="K477" s="14">
        <v>54</v>
      </c>
      <c r="L477" s="24">
        <f t="shared" si="7"/>
        <v>58.312820121331292</v>
      </c>
    </row>
    <row r="478" spans="1:12" x14ac:dyDescent="0.25">
      <c r="A478" t="s">
        <v>24</v>
      </c>
      <c r="B478" t="s">
        <v>5168</v>
      </c>
      <c r="C478" t="s">
        <v>682</v>
      </c>
      <c r="D478" t="s">
        <v>283</v>
      </c>
      <c r="E478" t="s">
        <v>5286</v>
      </c>
      <c r="F478" t="s">
        <v>5287</v>
      </c>
      <c r="G478" t="s">
        <v>4918</v>
      </c>
      <c r="H478" t="s">
        <v>5288</v>
      </c>
      <c r="I478" t="s">
        <v>4888</v>
      </c>
      <c r="J478" t="s">
        <v>4889</v>
      </c>
      <c r="K478" s="14">
        <v>2</v>
      </c>
      <c r="L478" s="24">
        <f t="shared" si="7"/>
        <v>2.1597340785678254</v>
      </c>
    </row>
    <row r="479" spans="1:12" x14ac:dyDescent="0.25">
      <c r="A479" t="s">
        <v>24</v>
      </c>
      <c r="B479" t="s">
        <v>5168</v>
      </c>
      <c r="C479" t="s">
        <v>682</v>
      </c>
      <c r="D479" t="s">
        <v>283</v>
      </c>
      <c r="E479" t="s">
        <v>5286</v>
      </c>
      <c r="F479" t="s">
        <v>5287</v>
      </c>
      <c r="G479" t="s">
        <v>4914</v>
      </c>
      <c r="H479" t="s">
        <v>5727</v>
      </c>
      <c r="I479" t="s">
        <v>4888</v>
      </c>
      <c r="J479" t="s">
        <v>4889</v>
      </c>
      <c r="K479" s="14">
        <v>540</v>
      </c>
      <c r="L479" s="24">
        <f t="shared" si="7"/>
        <v>583.12820121331288</v>
      </c>
    </row>
    <row r="480" spans="1:12" x14ac:dyDescent="0.25">
      <c r="A480" t="s">
        <v>24</v>
      </c>
      <c r="B480" t="s">
        <v>5168</v>
      </c>
      <c r="C480" t="s">
        <v>682</v>
      </c>
      <c r="D480" t="s">
        <v>283</v>
      </c>
      <c r="E480" t="s">
        <v>5294</v>
      </c>
      <c r="F480" t="s">
        <v>5295</v>
      </c>
      <c r="G480" t="s">
        <v>4918</v>
      </c>
      <c r="H480" t="s">
        <v>5296</v>
      </c>
      <c r="I480" t="s">
        <v>4888</v>
      </c>
      <c r="J480" t="s">
        <v>4889</v>
      </c>
      <c r="K480" s="14">
        <v>21</v>
      </c>
      <c r="L480" s="24">
        <f t="shared" si="7"/>
        <v>22.677207824962167</v>
      </c>
    </row>
    <row r="481" spans="1:12" x14ac:dyDescent="0.25">
      <c r="A481" t="s">
        <v>24</v>
      </c>
      <c r="B481" t="s">
        <v>5168</v>
      </c>
      <c r="C481" t="s">
        <v>682</v>
      </c>
      <c r="D481" t="s">
        <v>283</v>
      </c>
      <c r="E481" t="s">
        <v>5294</v>
      </c>
      <c r="F481" t="s">
        <v>5295</v>
      </c>
      <c r="G481" t="s">
        <v>4914</v>
      </c>
      <c r="H481" t="s">
        <v>5728</v>
      </c>
      <c r="I481" t="s">
        <v>4888</v>
      </c>
      <c r="J481" t="s">
        <v>4889</v>
      </c>
      <c r="K481" s="14">
        <v>779</v>
      </c>
      <c r="L481" s="24">
        <f t="shared" si="7"/>
        <v>841.21642360216811</v>
      </c>
    </row>
    <row r="482" spans="1:12" x14ac:dyDescent="0.25">
      <c r="A482" t="s">
        <v>24</v>
      </c>
      <c r="B482" t="s">
        <v>5168</v>
      </c>
      <c r="C482" t="s">
        <v>682</v>
      </c>
      <c r="D482" t="s">
        <v>283</v>
      </c>
      <c r="E482" t="s">
        <v>5323</v>
      </c>
      <c r="F482" t="s">
        <v>5324</v>
      </c>
      <c r="G482" t="s">
        <v>4918</v>
      </c>
      <c r="H482" t="s">
        <v>5325</v>
      </c>
      <c r="I482" t="s">
        <v>4888</v>
      </c>
      <c r="J482" t="s">
        <v>4889</v>
      </c>
      <c r="K482" s="14">
        <v>27</v>
      </c>
      <c r="L482" s="24">
        <f t="shared" si="7"/>
        <v>29.156410060665646</v>
      </c>
    </row>
    <row r="483" spans="1:12" x14ac:dyDescent="0.25">
      <c r="A483" t="s">
        <v>24</v>
      </c>
      <c r="B483" t="s">
        <v>5168</v>
      </c>
      <c r="C483" t="s">
        <v>682</v>
      </c>
      <c r="D483" t="s">
        <v>283</v>
      </c>
      <c r="E483" t="s">
        <v>5323</v>
      </c>
      <c r="F483" t="s">
        <v>5324</v>
      </c>
      <c r="G483" t="s">
        <v>4914</v>
      </c>
      <c r="H483" t="s">
        <v>5324</v>
      </c>
      <c r="I483" t="s">
        <v>4888</v>
      </c>
      <c r="J483" t="s">
        <v>4889</v>
      </c>
      <c r="K483" s="14">
        <v>756</v>
      </c>
      <c r="L483" s="24">
        <f t="shared" si="7"/>
        <v>816.37948169863807</v>
      </c>
    </row>
    <row r="484" spans="1:12" x14ac:dyDescent="0.25">
      <c r="A484" t="s">
        <v>24</v>
      </c>
      <c r="B484" t="s">
        <v>5168</v>
      </c>
      <c r="C484" t="s">
        <v>682</v>
      </c>
      <c r="D484" t="s">
        <v>283</v>
      </c>
      <c r="E484" t="s">
        <v>5326</v>
      </c>
      <c r="F484" t="s">
        <v>5327</v>
      </c>
      <c r="G484" t="s">
        <v>4907</v>
      </c>
      <c r="H484" t="s">
        <v>5327</v>
      </c>
      <c r="I484" t="s">
        <v>4888</v>
      </c>
      <c r="J484" t="s">
        <v>4889</v>
      </c>
      <c r="K484" s="14">
        <v>1</v>
      </c>
      <c r="L484" s="24">
        <f t="shared" si="7"/>
        <v>1.0798670392839127</v>
      </c>
    </row>
    <row r="485" spans="1:12" x14ac:dyDescent="0.25">
      <c r="A485" t="s">
        <v>24</v>
      </c>
      <c r="B485" t="s">
        <v>5168</v>
      </c>
      <c r="C485" t="s">
        <v>682</v>
      </c>
      <c r="D485" t="s">
        <v>283</v>
      </c>
      <c r="E485" t="s">
        <v>5326</v>
      </c>
      <c r="F485" t="s">
        <v>5327</v>
      </c>
      <c r="G485" t="s">
        <v>4914</v>
      </c>
      <c r="H485" t="s">
        <v>5729</v>
      </c>
      <c r="I485" t="s">
        <v>4888</v>
      </c>
      <c r="J485" t="s">
        <v>4889</v>
      </c>
      <c r="K485" s="14">
        <v>240</v>
      </c>
      <c r="L485" s="24">
        <f t="shared" si="7"/>
        <v>259.16808942813907</v>
      </c>
    </row>
    <row r="486" spans="1:12" x14ac:dyDescent="0.25">
      <c r="A486" t="s">
        <v>24</v>
      </c>
      <c r="B486" t="s">
        <v>5168</v>
      </c>
      <c r="C486" t="s">
        <v>682</v>
      </c>
      <c r="D486" t="s">
        <v>283</v>
      </c>
      <c r="E486" t="s">
        <v>5328</v>
      </c>
      <c r="F486" t="s">
        <v>5329</v>
      </c>
      <c r="G486" t="s">
        <v>4914</v>
      </c>
      <c r="H486" t="s">
        <v>5730</v>
      </c>
      <c r="I486" t="s">
        <v>4888</v>
      </c>
      <c r="J486" t="s">
        <v>4889</v>
      </c>
      <c r="K486" s="14">
        <v>395</v>
      </c>
      <c r="L486" s="24">
        <f t="shared" si="7"/>
        <v>426.54748051714557</v>
      </c>
    </row>
    <row r="487" spans="1:12" x14ac:dyDescent="0.25">
      <c r="A487" t="s">
        <v>24</v>
      </c>
      <c r="B487" t="s">
        <v>5168</v>
      </c>
      <c r="C487" t="s">
        <v>682</v>
      </c>
      <c r="D487" t="s">
        <v>283</v>
      </c>
      <c r="E487" t="s">
        <v>5330</v>
      </c>
      <c r="F487" t="s">
        <v>5331</v>
      </c>
      <c r="G487" t="s">
        <v>4914</v>
      </c>
      <c r="H487" t="s">
        <v>5331</v>
      </c>
      <c r="I487" t="s">
        <v>4888</v>
      </c>
      <c r="J487" t="s">
        <v>4889</v>
      </c>
      <c r="K487" s="14">
        <v>392</v>
      </c>
      <c r="L487" s="24">
        <f t="shared" si="7"/>
        <v>423.30787939929382</v>
      </c>
    </row>
    <row r="488" spans="1:12" x14ac:dyDescent="0.25">
      <c r="A488" t="s">
        <v>24</v>
      </c>
      <c r="B488" t="s">
        <v>5168</v>
      </c>
      <c r="C488" t="s">
        <v>682</v>
      </c>
      <c r="D488" t="s">
        <v>283</v>
      </c>
      <c r="E488" t="s">
        <v>5336</v>
      </c>
      <c r="F488" t="s">
        <v>5337</v>
      </c>
      <c r="G488" t="s">
        <v>4914</v>
      </c>
      <c r="H488" t="s">
        <v>5337</v>
      </c>
      <c r="I488" t="s">
        <v>4888</v>
      </c>
      <c r="J488" t="s">
        <v>4889</v>
      </c>
      <c r="K488" s="14">
        <v>606</v>
      </c>
      <c r="L488" s="24">
        <f t="shared" si="7"/>
        <v>654.39942580605123</v>
      </c>
    </row>
    <row r="489" spans="1:12" x14ac:dyDescent="0.25">
      <c r="A489" t="s">
        <v>24</v>
      </c>
      <c r="B489" t="s">
        <v>5168</v>
      </c>
      <c r="C489" t="s">
        <v>682</v>
      </c>
      <c r="D489" t="s">
        <v>283</v>
      </c>
      <c r="E489" t="s">
        <v>5339</v>
      </c>
      <c r="F489" t="s">
        <v>5340</v>
      </c>
      <c r="G489" t="s">
        <v>4918</v>
      </c>
      <c r="H489" t="s">
        <v>5341</v>
      </c>
      <c r="I489" t="s">
        <v>4888</v>
      </c>
      <c r="J489" t="s">
        <v>4889</v>
      </c>
      <c r="K489" s="14">
        <v>10</v>
      </c>
      <c r="L489" s="24">
        <f t="shared" si="7"/>
        <v>10.798670392839128</v>
      </c>
    </row>
    <row r="490" spans="1:12" x14ac:dyDescent="0.25">
      <c r="A490" t="s">
        <v>24</v>
      </c>
      <c r="B490" t="s">
        <v>5168</v>
      </c>
      <c r="C490" t="s">
        <v>682</v>
      </c>
      <c r="D490" t="s">
        <v>283</v>
      </c>
      <c r="E490" t="s">
        <v>5339</v>
      </c>
      <c r="F490" t="s">
        <v>5340</v>
      </c>
      <c r="G490" t="s">
        <v>4914</v>
      </c>
      <c r="H490" t="s">
        <v>5340</v>
      </c>
      <c r="I490" t="s">
        <v>4888</v>
      </c>
      <c r="J490" t="s">
        <v>4889</v>
      </c>
      <c r="K490" s="14">
        <v>1074</v>
      </c>
      <c r="L490" s="24">
        <f t="shared" si="7"/>
        <v>1159.7772001909225</v>
      </c>
    </row>
    <row r="491" spans="1:12" x14ac:dyDescent="0.25">
      <c r="A491" t="s">
        <v>24</v>
      </c>
      <c r="B491" t="s">
        <v>5168</v>
      </c>
      <c r="C491" t="s">
        <v>682</v>
      </c>
      <c r="D491" t="s">
        <v>283</v>
      </c>
      <c r="E491" t="s">
        <v>5342</v>
      </c>
      <c r="F491" t="s">
        <v>5343</v>
      </c>
      <c r="G491" t="s">
        <v>4918</v>
      </c>
      <c r="H491" t="s">
        <v>5344</v>
      </c>
      <c r="I491" t="s">
        <v>4888</v>
      </c>
      <c r="J491" t="s">
        <v>4889</v>
      </c>
      <c r="K491" s="14">
        <v>7</v>
      </c>
      <c r="L491" s="24">
        <f t="shared" si="7"/>
        <v>7.5590692749873885</v>
      </c>
    </row>
    <row r="492" spans="1:12" x14ac:dyDescent="0.25">
      <c r="A492" t="s">
        <v>24</v>
      </c>
      <c r="B492" t="s">
        <v>5168</v>
      </c>
      <c r="C492" t="s">
        <v>682</v>
      </c>
      <c r="D492" t="s">
        <v>283</v>
      </c>
      <c r="E492" t="s">
        <v>5342</v>
      </c>
      <c r="F492" t="s">
        <v>5343</v>
      </c>
      <c r="G492" t="s">
        <v>4914</v>
      </c>
      <c r="H492" t="s">
        <v>5343</v>
      </c>
      <c r="I492" t="s">
        <v>4888</v>
      </c>
      <c r="J492" t="s">
        <v>4889</v>
      </c>
      <c r="K492" s="14">
        <v>499</v>
      </c>
      <c r="L492" s="24">
        <f t="shared" si="7"/>
        <v>538.85365260267247</v>
      </c>
    </row>
    <row r="493" spans="1:12" x14ac:dyDescent="0.25">
      <c r="A493" t="s">
        <v>24</v>
      </c>
      <c r="B493" t="s">
        <v>5168</v>
      </c>
      <c r="C493" t="s">
        <v>682</v>
      </c>
      <c r="D493" t="s">
        <v>283</v>
      </c>
      <c r="E493" t="s">
        <v>5345</v>
      </c>
      <c r="F493" t="s">
        <v>5346</v>
      </c>
      <c r="G493" t="s">
        <v>4918</v>
      </c>
      <c r="H493" t="s">
        <v>5346</v>
      </c>
      <c r="I493" t="s">
        <v>4888</v>
      </c>
      <c r="J493" t="s">
        <v>4889</v>
      </c>
      <c r="K493" s="14">
        <v>5</v>
      </c>
      <c r="L493" s="24">
        <f t="shared" si="7"/>
        <v>5.3993351964195639</v>
      </c>
    </row>
    <row r="494" spans="1:12" x14ac:dyDescent="0.25">
      <c r="A494" t="s">
        <v>24</v>
      </c>
      <c r="B494" t="s">
        <v>5168</v>
      </c>
      <c r="C494" t="s">
        <v>682</v>
      </c>
      <c r="D494" t="s">
        <v>283</v>
      </c>
      <c r="E494" t="s">
        <v>5345</v>
      </c>
      <c r="F494" t="s">
        <v>5346</v>
      </c>
      <c r="G494" t="s">
        <v>4914</v>
      </c>
      <c r="H494" t="s">
        <v>5346</v>
      </c>
      <c r="I494" t="s">
        <v>4888</v>
      </c>
      <c r="J494" t="s">
        <v>4889</v>
      </c>
      <c r="K494" s="14">
        <v>80</v>
      </c>
      <c r="L494" s="24">
        <f t="shared" si="7"/>
        <v>86.389363142713023</v>
      </c>
    </row>
    <row r="495" spans="1:12" x14ac:dyDescent="0.25">
      <c r="A495" t="s">
        <v>24</v>
      </c>
      <c r="B495" t="s">
        <v>5168</v>
      </c>
      <c r="C495" t="s">
        <v>682</v>
      </c>
      <c r="D495" t="s">
        <v>283</v>
      </c>
      <c r="E495" t="s">
        <v>5347</v>
      </c>
      <c r="F495" t="s">
        <v>5348</v>
      </c>
      <c r="G495" t="s">
        <v>4918</v>
      </c>
      <c r="H495" t="s">
        <v>5348</v>
      </c>
      <c r="I495" t="s">
        <v>4888</v>
      </c>
      <c r="J495" t="s">
        <v>4889</v>
      </c>
      <c r="K495" s="14">
        <v>15</v>
      </c>
      <c r="L495" s="24">
        <f t="shared" si="7"/>
        <v>16.198005589258692</v>
      </c>
    </row>
    <row r="496" spans="1:12" x14ac:dyDescent="0.25">
      <c r="A496" t="s">
        <v>24</v>
      </c>
      <c r="B496" t="s">
        <v>5168</v>
      </c>
      <c r="C496" t="s">
        <v>682</v>
      </c>
      <c r="D496" t="s">
        <v>283</v>
      </c>
      <c r="E496" t="s">
        <v>5347</v>
      </c>
      <c r="F496" t="s">
        <v>5348</v>
      </c>
      <c r="G496" t="s">
        <v>4914</v>
      </c>
      <c r="H496" t="s">
        <v>5731</v>
      </c>
      <c r="I496" t="s">
        <v>4888</v>
      </c>
      <c r="J496" t="s">
        <v>4889</v>
      </c>
      <c r="K496" s="14">
        <v>104</v>
      </c>
      <c r="L496" s="24">
        <f t="shared" si="7"/>
        <v>112.30617208552692</v>
      </c>
    </row>
    <row r="497" spans="1:12" x14ac:dyDescent="0.25">
      <c r="A497" t="s">
        <v>24</v>
      </c>
      <c r="B497" t="s">
        <v>5168</v>
      </c>
      <c r="C497" t="s">
        <v>682</v>
      </c>
      <c r="D497" t="s">
        <v>283</v>
      </c>
      <c r="E497" t="s">
        <v>5085</v>
      </c>
      <c r="F497" t="s">
        <v>5354</v>
      </c>
      <c r="G497" t="s">
        <v>4918</v>
      </c>
      <c r="H497" t="s">
        <v>5355</v>
      </c>
      <c r="I497" t="s">
        <v>4888</v>
      </c>
      <c r="J497" t="s">
        <v>4889</v>
      </c>
      <c r="K497" s="14">
        <v>12</v>
      </c>
      <c r="L497" s="24">
        <f t="shared" si="7"/>
        <v>12.958404471406952</v>
      </c>
    </row>
    <row r="498" spans="1:12" x14ac:dyDescent="0.25">
      <c r="A498" t="s">
        <v>24</v>
      </c>
      <c r="B498" t="s">
        <v>5168</v>
      </c>
      <c r="C498" t="s">
        <v>682</v>
      </c>
      <c r="D498" t="s">
        <v>283</v>
      </c>
      <c r="E498" t="s">
        <v>5085</v>
      </c>
      <c r="F498" t="s">
        <v>5354</v>
      </c>
      <c r="G498" t="s">
        <v>4914</v>
      </c>
      <c r="H498" t="s">
        <v>5354</v>
      </c>
      <c r="I498" t="s">
        <v>4888</v>
      </c>
      <c r="J498" t="s">
        <v>4889</v>
      </c>
      <c r="K498" s="14">
        <v>975</v>
      </c>
      <c r="L498" s="24">
        <f t="shared" si="7"/>
        <v>1052.8703633018151</v>
      </c>
    </row>
    <row r="499" spans="1:12" x14ac:dyDescent="0.25">
      <c r="A499" t="s">
        <v>24</v>
      </c>
      <c r="B499" t="s">
        <v>5168</v>
      </c>
      <c r="C499" t="s">
        <v>682</v>
      </c>
      <c r="D499" t="s">
        <v>283</v>
      </c>
      <c r="E499" t="s">
        <v>5088</v>
      </c>
      <c r="F499" t="s">
        <v>5363</v>
      </c>
      <c r="G499" t="s">
        <v>4918</v>
      </c>
      <c r="H499" t="s">
        <v>5363</v>
      </c>
      <c r="I499" t="s">
        <v>4888</v>
      </c>
      <c r="J499" t="s">
        <v>4889</v>
      </c>
      <c r="K499" s="14">
        <v>11</v>
      </c>
      <c r="L499" s="24">
        <f t="shared" si="7"/>
        <v>11.878537432123041</v>
      </c>
    </row>
    <row r="500" spans="1:12" x14ac:dyDescent="0.25">
      <c r="A500" t="s">
        <v>24</v>
      </c>
      <c r="B500" t="s">
        <v>5168</v>
      </c>
      <c r="C500" t="s">
        <v>682</v>
      </c>
      <c r="D500" t="s">
        <v>283</v>
      </c>
      <c r="E500" t="s">
        <v>5088</v>
      </c>
      <c r="F500" t="s">
        <v>5363</v>
      </c>
      <c r="G500" t="s">
        <v>4914</v>
      </c>
      <c r="H500" t="s">
        <v>5732</v>
      </c>
      <c r="I500" t="s">
        <v>4888</v>
      </c>
      <c r="J500" t="s">
        <v>4889</v>
      </c>
      <c r="K500" s="14">
        <v>906</v>
      </c>
      <c r="L500" s="24">
        <f t="shared" si="7"/>
        <v>978.35953759122503</v>
      </c>
    </row>
    <row r="501" spans="1:12" x14ac:dyDescent="0.25">
      <c r="A501" t="s">
        <v>24</v>
      </c>
      <c r="B501" t="s">
        <v>5168</v>
      </c>
      <c r="C501" t="s">
        <v>682</v>
      </c>
      <c r="D501" t="s">
        <v>283</v>
      </c>
      <c r="E501" t="s">
        <v>5364</v>
      </c>
      <c r="F501" t="s">
        <v>5365</v>
      </c>
      <c r="G501" t="s">
        <v>4918</v>
      </c>
      <c r="H501" t="s">
        <v>5366</v>
      </c>
      <c r="I501" t="s">
        <v>4888</v>
      </c>
      <c r="J501" t="s">
        <v>4889</v>
      </c>
      <c r="K501" s="14">
        <v>3</v>
      </c>
      <c r="L501" s="24">
        <f t="shared" si="7"/>
        <v>3.2396011178517381</v>
      </c>
    </row>
    <row r="502" spans="1:12" x14ac:dyDescent="0.25">
      <c r="A502" t="s">
        <v>24</v>
      </c>
      <c r="B502" t="s">
        <v>5168</v>
      </c>
      <c r="C502" t="s">
        <v>682</v>
      </c>
      <c r="D502" t="s">
        <v>283</v>
      </c>
      <c r="E502" t="s">
        <v>5364</v>
      </c>
      <c r="F502" t="s">
        <v>5365</v>
      </c>
      <c r="G502" t="s">
        <v>4914</v>
      </c>
      <c r="H502" t="s">
        <v>5366</v>
      </c>
      <c r="I502" t="s">
        <v>4888</v>
      </c>
      <c r="J502" t="s">
        <v>4889</v>
      </c>
      <c r="K502" s="14">
        <v>544</v>
      </c>
      <c r="L502" s="24">
        <f t="shared" si="7"/>
        <v>587.44766937044858</v>
      </c>
    </row>
    <row r="503" spans="1:12" x14ac:dyDescent="0.25">
      <c r="A503" t="s">
        <v>24</v>
      </c>
      <c r="B503" t="s">
        <v>5168</v>
      </c>
      <c r="C503" t="s">
        <v>682</v>
      </c>
      <c r="D503" t="s">
        <v>283</v>
      </c>
      <c r="E503" t="s">
        <v>5372</v>
      </c>
      <c r="F503" t="s">
        <v>5373</v>
      </c>
      <c r="G503" t="s">
        <v>4918</v>
      </c>
      <c r="H503" t="s">
        <v>5374</v>
      </c>
      <c r="I503" t="s">
        <v>4888</v>
      </c>
      <c r="J503" t="s">
        <v>4889</v>
      </c>
      <c r="K503" s="14">
        <v>4</v>
      </c>
      <c r="L503" s="24">
        <f t="shared" si="7"/>
        <v>4.3194681571356508</v>
      </c>
    </row>
    <row r="504" spans="1:12" x14ac:dyDescent="0.25">
      <c r="A504" t="s">
        <v>24</v>
      </c>
      <c r="B504" t="s">
        <v>5168</v>
      </c>
      <c r="C504" t="s">
        <v>682</v>
      </c>
      <c r="D504" t="s">
        <v>283</v>
      </c>
      <c r="E504" t="s">
        <v>5372</v>
      </c>
      <c r="F504" t="s">
        <v>5373</v>
      </c>
      <c r="G504" t="s">
        <v>4914</v>
      </c>
      <c r="H504" t="s">
        <v>5733</v>
      </c>
      <c r="I504" t="s">
        <v>4888</v>
      </c>
      <c r="J504" t="s">
        <v>4889</v>
      </c>
      <c r="K504" s="14">
        <v>608</v>
      </c>
      <c r="L504" s="24">
        <f t="shared" si="7"/>
        <v>656.55915988461891</v>
      </c>
    </row>
    <row r="505" spans="1:12" x14ac:dyDescent="0.25">
      <c r="A505" t="s">
        <v>24</v>
      </c>
      <c r="B505" t="s">
        <v>5168</v>
      </c>
      <c r="C505" t="s">
        <v>682</v>
      </c>
      <c r="D505" t="s">
        <v>283</v>
      </c>
      <c r="E505" t="s">
        <v>5383</v>
      </c>
      <c r="F505" t="s">
        <v>5384</v>
      </c>
      <c r="G505" t="s">
        <v>4918</v>
      </c>
      <c r="H505" t="s">
        <v>5385</v>
      </c>
      <c r="I505" t="s">
        <v>4888</v>
      </c>
      <c r="J505" t="s">
        <v>4889</v>
      </c>
      <c r="K505" s="14">
        <v>8</v>
      </c>
      <c r="L505" s="24">
        <f t="shared" si="7"/>
        <v>8.6389363142713016</v>
      </c>
    </row>
    <row r="506" spans="1:12" x14ac:dyDescent="0.25">
      <c r="A506" t="s">
        <v>24</v>
      </c>
      <c r="B506" t="s">
        <v>5168</v>
      </c>
      <c r="C506" t="s">
        <v>682</v>
      </c>
      <c r="D506" t="s">
        <v>283</v>
      </c>
      <c r="E506" t="s">
        <v>5383</v>
      </c>
      <c r="F506" t="s">
        <v>5384</v>
      </c>
      <c r="G506" t="s">
        <v>4914</v>
      </c>
      <c r="H506" t="s">
        <v>5384</v>
      </c>
      <c r="I506" t="s">
        <v>4888</v>
      </c>
      <c r="J506" t="s">
        <v>4889</v>
      </c>
      <c r="K506" s="14">
        <v>579</v>
      </c>
      <c r="L506" s="24">
        <f t="shared" si="7"/>
        <v>625.24301574538561</v>
      </c>
    </row>
    <row r="507" spans="1:12" x14ac:dyDescent="0.25">
      <c r="A507" t="s">
        <v>24</v>
      </c>
      <c r="B507" t="s">
        <v>5168</v>
      </c>
      <c r="C507" t="s">
        <v>682</v>
      </c>
      <c r="D507" t="s">
        <v>283</v>
      </c>
      <c r="E507" t="s">
        <v>5386</v>
      </c>
      <c r="F507" t="s">
        <v>5387</v>
      </c>
      <c r="G507" t="s">
        <v>4907</v>
      </c>
      <c r="H507" t="s">
        <v>5388</v>
      </c>
      <c r="I507" t="s">
        <v>4888</v>
      </c>
      <c r="J507" t="s">
        <v>4889</v>
      </c>
      <c r="K507" s="14">
        <v>1</v>
      </c>
      <c r="L507" s="24">
        <f t="shared" si="7"/>
        <v>1.0798670392839127</v>
      </c>
    </row>
    <row r="508" spans="1:12" x14ac:dyDescent="0.25">
      <c r="A508" t="s">
        <v>24</v>
      </c>
      <c r="B508" t="s">
        <v>5168</v>
      </c>
      <c r="C508" t="s">
        <v>682</v>
      </c>
      <c r="D508" t="s">
        <v>283</v>
      </c>
      <c r="E508" t="s">
        <v>5386</v>
      </c>
      <c r="F508" t="s">
        <v>5387</v>
      </c>
      <c r="G508" t="s">
        <v>4918</v>
      </c>
      <c r="H508" t="s">
        <v>5388</v>
      </c>
      <c r="I508" t="s">
        <v>4888</v>
      </c>
      <c r="J508" t="s">
        <v>4889</v>
      </c>
      <c r="K508" s="14">
        <v>1</v>
      </c>
      <c r="L508" s="24">
        <f t="shared" si="7"/>
        <v>1.0798670392839127</v>
      </c>
    </row>
    <row r="509" spans="1:12" x14ac:dyDescent="0.25">
      <c r="A509" t="s">
        <v>24</v>
      </c>
      <c r="B509" t="s">
        <v>5168</v>
      </c>
      <c r="C509" t="s">
        <v>682</v>
      </c>
      <c r="D509" t="s">
        <v>283</v>
      </c>
      <c r="E509" t="s">
        <v>5386</v>
      </c>
      <c r="F509" t="s">
        <v>5387</v>
      </c>
      <c r="G509" t="s">
        <v>4914</v>
      </c>
      <c r="H509" t="s">
        <v>5387</v>
      </c>
      <c r="I509" t="s">
        <v>4888</v>
      </c>
      <c r="J509" t="s">
        <v>4889</v>
      </c>
      <c r="K509" s="14">
        <v>458</v>
      </c>
      <c r="L509" s="24">
        <f t="shared" si="7"/>
        <v>494.57910399203206</v>
      </c>
    </row>
    <row r="510" spans="1:12" x14ac:dyDescent="0.25">
      <c r="A510" t="s">
        <v>24</v>
      </c>
      <c r="B510" t="s">
        <v>5168</v>
      </c>
      <c r="C510" t="s">
        <v>682</v>
      </c>
      <c r="D510" t="s">
        <v>283</v>
      </c>
      <c r="E510" t="s">
        <v>5408</v>
      </c>
      <c r="F510" t="s">
        <v>5409</v>
      </c>
      <c r="G510" t="s">
        <v>4918</v>
      </c>
      <c r="H510" t="s">
        <v>5410</v>
      </c>
      <c r="I510" t="s">
        <v>4888</v>
      </c>
      <c r="J510" t="s">
        <v>4889</v>
      </c>
      <c r="K510" s="14">
        <v>5</v>
      </c>
      <c r="L510" s="24">
        <f t="shared" si="7"/>
        <v>5.3993351964195639</v>
      </c>
    </row>
    <row r="511" spans="1:12" x14ac:dyDescent="0.25">
      <c r="A511" t="s">
        <v>24</v>
      </c>
      <c r="B511" t="s">
        <v>5168</v>
      </c>
      <c r="C511" t="s">
        <v>682</v>
      </c>
      <c r="D511" t="s">
        <v>283</v>
      </c>
      <c r="E511" t="s">
        <v>5408</v>
      </c>
      <c r="F511" t="s">
        <v>5409</v>
      </c>
      <c r="G511" t="s">
        <v>4914</v>
      </c>
      <c r="H511" t="s">
        <v>5734</v>
      </c>
      <c r="I511" t="s">
        <v>4888</v>
      </c>
      <c r="J511" t="s">
        <v>4889</v>
      </c>
      <c r="K511" s="14">
        <v>689</v>
      </c>
      <c r="L511" s="24">
        <f t="shared" si="7"/>
        <v>744.028390066616</v>
      </c>
    </row>
    <row r="512" spans="1:12" x14ac:dyDescent="0.25">
      <c r="A512" t="s">
        <v>24</v>
      </c>
      <c r="B512" t="s">
        <v>5168</v>
      </c>
      <c r="C512" t="s">
        <v>682</v>
      </c>
      <c r="D512" t="s">
        <v>283</v>
      </c>
      <c r="E512" t="s">
        <v>5735</v>
      </c>
      <c r="F512" t="s">
        <v>5736</v>
      </c>
      <c r="G512" t="s">
        <v>4914</v>
      </c>
      <c r="H512" t="s">
        <v>5736</v>
      </c>
      <c r="I512" t="s">
        <v>4888</v>
      </c>
      <c r="J512" t="s">
        <v>4889</v>
      </c>
      <c r="K512" s="14">
        <v>36</v>
      </c>
      <c r="L512" s="24">
        <f t="shared" si="7"/>
        <v>38.875213414220859</v>
      </c>
    </row>
    <row r="513" spans="1:12" x14ac:dyDescent="0.25">
      <c r="A513" t="s">
        <v>24</v>
      </c>
      <c r="B513" t="s">
        <v>5168</v>
      </c>
      <c r="C513" t="s">
        <v>682</v>
      </c>
      <c r="D513" t="s">
        <v>283</v>
      </c>
      <c r="E513" t="s">
        <v>5447</v>
      </c>
      <c r="F513" t="s">
        <v>5448</v>
      </c>
      <c r="G513" t="s">
        <v>4918</v>
      </c>
      <c r="H513" t="s">
        <v>5449</v>
      </c>
      <c r="I513" t="s">
        <v>4888</v>
      </c>
      <c r="J513" t="s">
        <v>4889</v>
      </c>
      <c r="K513" s="14">
        <v>10</v>
      </c>
      <c r="L513" s="24">
        <f t="shared" si="7"/>
        <v>10.798670392839128</v>
      </c>
    </row>
    <row r="514" spans="1:12" x14ac:dyDescent="0.25">
      <c r="A514" t="s">
        <v>24</v>
      </c>
      <c r="B514" t="s">
        <v>5168</v>
      </c>
      <c r="C514" t="s">
        <v>682</v>
      </c>
      <c r="D514" t="s">
        <v>283</v>
      </c>
      <c r="E514" t="s">
        <v>5447</v>
      </c>
      <c r="F514" t="s">
        <v>5448</v>
      </c>
      <c r="G514" t="s">
        <v>4914</v>
      </c>
      <c r="H514" t="s">
        <v>5737</v>
      </c>
      <c r="I514" t="s">
        <v>4888</v>
      </c>
      <c r="J514" t="s">
        <v>4889</v>
      </c>
      <c r="K514" s="14">
        <v>786</v>
      </c>
      <c r="L514" s="24">
        <f t="shared" si="7"/>
        <v>848.77549287715544</v>
      </c>
    </row>
    <row r="515" spans="1:12" x14ac:dyDescent="0.25">
      <c r="A515" t="s">
        <v>24</v>
      </c>
      <c r="B515" t="s">
        <v>5168</v>
      </c>
      <c r="C515" t="s">
        <v>682</v>
      </c>
      <c r="D515" t="s">
        <v>283</v>
      </c>
      <c r="E515" t="s">
        <v>5513</v>
      </c>
      <c r="F515" t="s">
        <v>5514</v>
      </c>
      <c r="G515" t="s">
        <v>4918</v>
      </c>
      <c r="H515" t="s">
        <v>5515</v>
      </c>
      <c r="I515" t="s">
        <v>4888</v>
      </c>
      <c r="J515" t="s">
        <v>4889</v>
      </c>
      <c r="K515" s="14">
        <v>4</v>
      </c>
      <c r="L515" s="24">
        <f t="shared" si="7"/>
        <v>4.3194681571356508</v>
      </c>
    </row>
    <row r="516" spans="1:12" x14ac:dyDescent="0.25">
      <c r="A516" t="s">
        <v>24</v>
      </c>
      <c r="B516" t="s">
        <v>5168</v>
      </c>
      <c r="C516" t="s">
        <v>682</v>
      </c>
      <c r="D516" t="s">
        <v>283</v>
      </c>
      <c r="E516" t="s">
        <v>5513</v>
      </c>
      <c r="F516" t="s">
        <v>5514</v>
      </c>
      <c r="G516" t="s">
        <v>4914</v>
      </c>
      <c r="H516" t="s">
        <v>5514</v>
      </c>
      <c r="I516" t="s">
        <v>4888</v>
      </c>
      <c r="J516" t="s">
        <v>4889</v>
      </c>
      <c r="K516" s="14">
        <v>737</v>
      </c>
      <c r="L516" s="24">
        <f t="shared" si="7"/>
        <v>795.86200795224374</v>
      </c>
    </row>
    <row r="517" spans="1:12" x14ac:dyDescent="0.25">
      <c r="A517" t="s">
        <v>24</v>
      </c>
      <c r="B517" t="s">
        <v>5168</v>
      </c>
      <c r="C517" t="s">
        <v>682</v>
      </c>
      <c r="D517" t="s">
        <v>283</v>
      </c>
      <c r="E517" t="s">
        <v>5533</v>
      </c>
      <c r="F517" t="s">
        <v>5534</v>
      </c>
      <c r="G517" t="s">
        <v>4918</v>
      </c>
      <c r="H517" t="s">
        <v>5535</v>
      </c>
      <c r="I517" t="s">
        <v>4888</v>
      </c>
      <c r="J517" t="s">
        <v>4889</v>
      </c>
      <c r="K517" s="14">
        <v>6</v>
      </c>
      <c r="L517" s="24">
        <f t="shared" si="7"/>
        <v>6.4792022357034762</v>
      </c>
    </row>
    <row r="518" spans="1:12" x14ac:dyDescent="0.25">
      <c r="A518" t="s">
        <v>24</v>
      </c>
      <c r="B518" t="s">
        <v>5168</v>
      </c>
      <c r="C518" t="s">
        <v>682</v>
      </c>
      <c r="D518" t="s">
        <v>283</v>
      </c>
      <c r="E518" t="s">
        <v>5533</v>
      </c>
      <c r="F518" t="s">
        <v>5534</v>
      </c>
      <c r="G518" t="s">
        <v>4914</v>
      </c>
      <c r="H518" t="s">
        <v>5534</v>
      </c>
      <c r="I518" t="s">
        <v>4888</v>
      </c>
      <c r="J518" t="s">
        <v>4889</v>
      </c>
      <c r="K518" s="14">
        <v>783</v>
      </c>
      <c r="L518" s="24">
        <f t="shared" si="7"/>
        <v>845.53589175930369</v>
      </c>
    </row>
    <row r="519" spans="1:12" x14ac:dyDescent="0.25">
      <c r="A519" t="s">
        <v>24</v>
      </c>
      <c r="B519" t="s">
        <v>5168</v>
      </c>
      <c r="C519" t="s">
        <v>682</v>
      </c>
      <c r="D519" t="s">
        <v>283</v>
      </c>
      <c r="E519" t="s">
        <v>5548</v>
      </c>
      <c r="F519" t="s">
        <v>5549</v>
      </c>
      <c r="G519" t="s">
        <v>4918</v>
      </c>
      <c r="H519" t="s">
        <v>5550</v>
      </c>
      <c r="I519" t="s">
        <v>4888</v>
      </c>
      <c r="J519" t="s">
        <v>4889</v>
      </c>
      <c r="K519" s="14">
        <v>7</v>
      </c>
      <c r="L519" s="24">
        <f t="shared" si="7"/>
        <v>7.5590692749873885</v>
      </c>
    </row>
    <row r="520" spans="1:12" x14ac:dyDescent="0.25">
      <c r="A520" t="s">
        <v>24</v>
      </c>
      <c r="B520" t="s">
        <v>5168</v>
      </c>
      <c r="C520" t="s">
        <v>682</v>
      </c>
      <c r="D520" t="s">
        <v>283</v>
      </c>
      <c r="E520" t="s">
        <v>5548</v>
      </c>
      <c r="F520" t="s">
        <v>5549</v>
      </c>
      <c r="G520" t="s">
        <v>4914</v>
      </c>
      <c r="H520" t="s">
        <v>5549</v>
      </c>
      <c r="I520" t="s">
        <v>4888</v>
      </c>
      <c r="J520" t="s">
        <v>4889</v>
      </c>
      <c r="K520" s="14">
        <v>1097</v>
      </c>
      <c r="L520" s="24">
        <f t="shared" si="7"/>
        <v>1184.6141420944523</v>
      </c>
    </row>
    <row r="521" spans="1:12" x14ac:dyDescent="0.25">
      <c r="A521" t="s">
        <v>24</v>
      </c>
      <c r="B521" t="s">
        <v>5168</v>
      </c>
      <c r="C521" t="s">
        <v>682</v>
      </c>
      <c r="D521" t="s">
        <v>283</v>
      </c>
      <c r="E521" t="s">
        <v>5559</v>
      </c>
      <c r="F521" t="s">
        <v>5560</v>
      </c>
      <c r="G521" t="s">
        <v>4918</v>
      </c>
      <c r="H521" t="s">
        <v>5561</v>
      </c>
      <c r="I521" t="s">
        <v>4888</v>
      </c>
      <c r="J521" t="s">
        <v>4889</v>
      </c>
      <c r="K521" s="14">
        <v>12</v>
      </c>
      <c r="L521" s="24">
        <f t="shared" si="7"/>
        <v>12.958404471406952</v>
      </c>
    </row>
    <row r="522" spans="1:12" x14ac:dyDescent="0.25">
      <c r="A522" t="s">
        <v>24</v>
      </c>
      <c r="B522" t="s">
        <v>5168</v>
      </c>
      <c r="C522" t="s">
        <v>682</v>
      </c>
      <c r="D522" t="s">
        <v>283</v>
      </c>
      <c r="E522" t="s">
        <v>5559</v>
      </c>
      <c r="F522" t="s">
        <v>5560</v>
      </c>
      <c r="G522" t="s">
        <v>4914</v>
      </c>
      <c r="H522" t="s">
        <v>5738</v>
      </c>
      <c r="I522" t="s">
        <v>4888</v>
      </c>
      <c r="J522" t="s">
        <v>4889</v>
      </c>
      <c r="K522" s="14">
        <v>969</v>
      </c>
      <c r="L522" s="24">
        <f t="shared" si="7"/>
        <v>1046.3911610661114</v>
      </c>
    </row>
    <row r="523" spans="1:12" x14ac:dyDescent="0.25">
      <c r="A523" t="s">
        <v>24</v>
      </c>
      <c r="B523" t="s">
        <v>5168</v>
      </c>
      <c r="C523" t="s">
        <v>682</v>
      </c>
      <c r="D523" t="s">
        <v>283</v>
      </c>
      <c r="E523" t="s">
        <v>5564</v>
      </c>
      <c r="F523" t="s">
        <v>5565</v>
      </c>
      <c r="G523" t="s">
        <v>4918</v>
      </c>
      <c r="H523" t="s">
        <v>5565</v>
      </c>
      <c r="I523" t="s">
        <v>4888</v>
      </c>
      <c r="J523" t="s">
        <v>4889</v>
      </c>
      <c r="K523" s="14">
        <v>1</v>
      </c>
      <c r="L523" s="24">
        <f t="shared" si="7"/>
        <v>1.0798670392839127</v>
      </c>
    </row>
    <row r="524" spans="1:12" x14ac:dyDescent="0.25">
      <c r="A524" t="s">
        <v>24</v>
      </c>
      <c r="B524" t="s">
        <v>5168</v>
      </c>
      <c r="C524" t="s">
        <v>682</v>
      </c>
      <c r="D524" t="s">
        <v>283</v>
      </c>
      <c r="E524" t="s">
        <v>5564</v>
      </c>
      <c r="F524" t="s">
        <v>5565</v>
      </c>
      <c r="G524" t="s">
        <v>4914</v>
      </c>
      <c r="H524" t="s">
        <v>5565</v>
      </c>
      <c r="I524" t="s">
        <v>4888</v>
      </c>
      <c r="J524" t="s">
        <v>4889</v>
      </c>
      <c r="K524" s="14">
        <v>391</v>
      </c>
      <c r="L524" s="24">
        <f t="shared" ref="L524:L587" si="8">K524/$D$6*$D$5</f>
        <v>422.22801236000987</v>
      </c>
    </row>
    <row r="525" spans="1:12" x14ac:dyDescent="0.25">
      <c r="A525" t="s">
        <v>24</v>
      </c>
      <c r="B525" t="s">
        <v>5168</v>
      </c>
      <c r="C525" t="s">
        <v>682</v>
      </c>
      <c r="D525" t="s">
        <v>283</v>
      </c>
      <c r="E525" t="s">
        <v>5566</v>
      </c>
      <c r="F525" t="s">
        <v>909</v>
      </c>
      <c r="G525" t="s">
        <v>4918</v>
      </c>
      <c r="H525" t="s">
        <v>5567</v>
      </c>
      <c r="I525" t="s">
        <v>4888</v>
      </c>
      <c r="J525" t="s">
        <v>4889</v>
      </c>
      <c r="K525" s="14">
        <v>24</v>
      </c>
      <c r="L525" s="24">
        <f t="shared" si="8"/>
        <v>25.916808942813905</v>
      </c>
    </row>
    <row r="526" spans="1:12" x14ac:dyDescent="0.25">
      <c r="A526" t="s">
        <v>24</v>
      </c>
      <c r="B526" t="s">
        <v>5168</v>
      </c>
      <c r="C526" t="s">
        <v>682</v>
      </c>
      <c r="D526" t="s">
        <v>283</v>
      </c>
      <c r="E526" t="s">
        <v>5566</v>
      </c>
      <c r="F526" t="s">
        <v>909</v>
      </c>
      <c r="G526" t="s">
        <v>4914</v>
      </c>
      <c r="H526" t="s">
        <v>5739</v>
      </c>
      <c r="I526" t="s">
        <v>4888</v>
      </c>
      <c r="J526" t="s">
        <v>4889</v>
      </c>
      <c r="K526" s="14">
        <v>1174</v>
      </c>
      <c r="L526" s="24">
        <f t="shared" si="8"/>
        <v>1267.7639041193136</v>
      </c>
    </row>
    <row r="527" spans="1:12" x14ac:dyDescent="0.25">
      <c r="A527" t="s">
        <v>24</v>
      </c>
      <c r="B527" t="s">
        <v>5168</v>
      </c>
      <c r="C527" t="s">
        <v>682</v>
      </c>
      <c r="D527" t="s">
        <v>283</v>
      </c>
      <c r="E527" t="s">
        <v>5581</v>
      </c>
      <c r="F527" t="s">
        <v>5582</v>
      </c>
      <c r="G527" t="s">
        <v>4914</v>
      </c>
      <c r="H527" t="s">
        <v>5582</v>
      </c>
      <c r="I527" t="s">
        <v>4888</v>
      </c>
      <c r="J527" t="s">
        <v>4889</v>
      </c>
      <c r="K527" s="14">
        <v>502</v>
      </c>
      <c r="L527" s="24">
        <f t="shared" si="8"/>
        <v>542.09325372052422</v>
      </c>
    </row>
    <row r="528" spans="1:12" x14ac:dyDescent="0.25">
      <c r="A528" t="s">
        <v>24</v>
      </c>
      <c r="B528" t="s">
        <v>5168</v>
      </c>
      <c r="C528" t="s">
        <v>682</v>
      </c>
      <c r="D528" t="s">
        <v>283</v>
      </c>
      <c r="E528" t="s">
        <v>5596</v>
      </c>
      <c r="F528" t="s">
        <v>5597</v>
      </c>
      <c r="G528" t="s">
        <v>4918</v>
      </c>
      <c r="H528" t="s">
        <v>5598</v>
      </c>
      <c r="I528" t="s">
        <v>4888</v>
      </c>
      <c r="J528" t="s">
        <v>4889</v>
      </c>
      <c r="K528" s="14">
        <v>10</v>
      </c>
      <c r="L528" s="24">
        <f t="shared" si="8"/>
        <v>10.798670392839128</v>
      </c>
    </row>
    <row r="529" spans="1:12" x14ac:dyDescent="0.25">
      <c r="A529" t="s">
        <v>24</v>
      </c>
      <c r="B529" t="s">
        <v>5168</v>
      </c>
      <c r="C529" t="s">
        <v>682</v>
      </c>
      <c r="D529" t="s">
        <v>283</v>
      </c>
      <c r="E529" t="s">
        <v>5596</v>
      </c>
      <c r="F529" t="s">
        <v>5597</v>
      </c>
      <c r="G529" t="s">
        <v>4914</v>
      </c>
      <c r="H529" t="s">
        <v>5597</v>
      </c>
      <c r="I529" t="s">
        <v>4888</v>
      </c>
      <c r="J529" t="s">
        <v>4889</v>
      </c>
      <c r="K529" s="14">
        <v>1023</v>
      </c>
      <c r="L529" s="24">
        <f t="shared" si="8"/>
        <v>1104.7039811874427</v>
      </c>
    </row>
    <row r="530" spans="1:12" x14ac:dyDescent="0.25">
      <c r="A530" t="s">
        <v>24</v>
      </c>
      <c r="B530" t="s">
        <v>5168</v>
      </c>
      <c r="C530" t="s">
        <v>682</v>
      </c>
      <c r="D530" t="s">
        <v>283</v>
      </c>
      <c r="E530" t="s">
        <v>5599</v>
      </c>
      <c r="F530" t="s">
        <v>5600</v>
      </c>
      <c r="G530" t="s">
        <v>4918</v>
      </c>
      <c r="H530" t="s">
        <v>5601</v>
      </c>
      <c r="I530" t="s">
        <v>4888</v>
      </c>
      <c r="J530" t="s">
        <v>4889</v>
      </c>
      <c r="K530" s="14">
        <v>7</v>
      </c>
      <c r="L530" s="24">
        <f t="shared" si="8"/>
        <v>7.5590692749873885</v>
      </c>
    </row>
    <row r="531" spans="1:12" x14ac:dyDescent="0.25">
      <c r="A531" t="s">
        <v>24</v>
      </c>
      <c r="B531" t="s">
        <v>5168</v>
      </c>
      <c r="C531" t="s">
        <v>682</v>
      </c>
      <c r="D531" t="s">
        <v>283</v>
      </c>
      <c r="E531" t="s">
        <v>5599</v>
      </c>
      <c r="F531" t="s">
        <v>5600</v>
      </c>
      <c r="G531" t="s">
        <v>4914</v>
      </c>
      <c r="H531" t="s">
        <v>5601</v>
      </c>
      <c r="I531" t="s">
        <v>4888</v>
      </c>
      <c r="J531" t="s">
        <v>4889</v>
      </c>
      <c r="K531" s="14">
        <v>325</v>
      </c>
      <c r="L531" s="24">
        <f t="shared" si="8"/>
        <v>350.95678776727163</v>
      </c>
    </row>
    <row r="532" spans="1:12" x14ac:dyDescent="0.25">
      <c r="A532" t="s">
        <v>24</v>
      </c>
      <c r="B532" t="s">
        <v>5168</v>
      </c>
      <c r="C532" t="s">
        <v>682</v>
      </c>
      <c r="D532" t="s">
        <v>283</v>
      </c>
      <c r="E532" t="s">
        <v>5740</v>
      </c>
      <c r="F532" t="s">
        <v>5741</v>
      </c>
      <c r="G532" t="s">
        <v>4998</v>
      </c>
      <c r="H532" t="s">
        <v>5741</v>
      </c>
      <c r="I532" t="s">
        <v>4888</v>
      </c>
      <c r="J532" t="s">
        <v>4889</v>
      </c>
      <c r="K532" s="14">
        <v>1</v>
      </c>
      <c r="L532" s="24">
        <f t="shared" si="8"/>
        <v>1.0798670392839127</v>
      </c>
    </row>
    <row r="533" spans="1:12" x14ac:dyDescent="0.25">
      <c r="A533" t="s">
        <v>24</v>
      </c>
      <c r="B533" t="s">
        <v>5168</v>
      </c>
      <c r="C533" t="s">
        <v>682</v>
      </c>
      <c r="D533" t="s">
        <v>283</v>
      </c>
      <c r="E533" t="s">
        <v>5618</v>
      </c>
      <c r="F533" t="s">
        <v>5619</v>
      </c>
      <c r="G533" t="s">
        <v>4918</v>
      </c>
      <c r="H533" t="s">
        <v>5620</v>
      </c>
      <c r="I533" t="s">
        <v>4888</v>
      </c>
      <c r="J533" t="s">
        <v>4889</v>
      </c>
      <c r="K533" s="14">
        <v>7</v>
      </c>
      <c r="L533" s="24">
        <f t="shared" si="8"/>
        <v>7.5590692749873885</v>
      </c>
    </row>
    <row r="534" spans="1:12" x14ac:dyDescent="0.25">
      <c r="A534" t="s">
        <v>24</v>
      </c>
      <c r="B534" t="s">
        <v>5168</v>
      </c>
      <c r="C534" t="s">
        <v>682</v>
      </c>
      <c r="D534" t="s">
        <v>283</v>
      </c>
      <c r="E534" t="s">
        <v>5618</v>
      </c>
      <c r="F534" t="s">
        <v>5619</v>
      </c>
      <c r="G534" t="s">
        <v>4914</v>
      </c>
      <c r="H534" t="s">
        <v>5619</v>
      </c>
      <c r="I534" t="s">
        <v>4888</v>
      </c>
      <c r="J534" t="s">
        <v>4889</v>
      </c>
      <c r="K534" s="14">
        <v>352</v>
      </c>
      <c r="L534" s="24">
        <f t="shared" si="8"/>
        <v>380.11319782793731</v>
      </c>
    </row>
    <row r="535" spans="1:12" x14ac:dyDescent="0.25">
      <c r="A535" t="s">
        <v>24</v>
      </c>
      <c r="B535" t="s">
        <v>5168</v>
      </c>
      <c r="C535" t="s">
        <v>682</v>
      </c>
      <c r="D535" t="s">
        <v>283</v>
      </c>
      <c r="E535" t="s">
        <v>5102</v>
      </c>
      <c r="F535" t="s">
        <v>5627</v>
      </c>
      <c r="G535" t="s">
        <v>4918</v>
      </c>
      <c r="H535" t="s">
        <v>5628</v>
      </c>
      <c r="I535" t="s">
        <v>4888</v>
      </c>
      <c r="J535" t="s">
        <v>4889</v>
      </c>
      <c r="K535" s="14">
        <v>8</v>
      </c>
      <c r="L535" s="24">
        <f t="shared" si="8"/>
        <v>8.6389363142713016</v>
      </c>
    </row>
    <row r="536" spans="1:12" x14ac:dyDescent="0.25">
      <c r="A536" t="s">
        <v>24</v>
      </c>
      <c r="B536" t="s">
        <v>5168</v>
      </c>
      <c r="C536" t="s">
        <v>682</v>
      </c>
      <c r="D536" t="s">
        <v>283</v>
      </c>
      <c r="E536" t="s">
        <v>5102</v>
      </c>
      <c r="F536" t="s">
        <v>5627</v>
      </c>
      <c r="G536" t="s">
        <v>4914</v>
      </c>
      <c r="H536" t="s">
        <v>5628</v>
      </c>
      <c r="I536" t="s">
        <v>4888</v>
      </c>
      <c r="J536" t="s">
        <v>4889</v>
      </c>
      <c r="K536" s="14">
        <v>6</v>
      </c>
      <c r="L536" s="24">
        <f t="shared" si="8"/>
        <v>6.4792022357034762</v>
      </c>
    </row>
    <row r="537" spans="1:12" x14ac:dyDescent="0.25">
      <c r="A537" t="s">
        <v>24</v>
      </c>
      <c r="B537" t="s">
        <v>5168</v>
      </c>
      <c r="C537" t="s">
        <v>682</v>
      </c>
      <c r="D537" t="s">
        <v>283</v>
      </c>
      <c r="E537" t="s">
        <v>5629</v>
      </c>
      <c r="F537" t="s">
        <v>5630</v>
      </c>
      <c r="G537" t="s">
        <v>4918</v>
      </c>
      <c r="H537" t="s">
        <v>5631</v>
      </c>
      <c r="I537" t="s">
        <v>4888</v>
      </c>
      <c r="J537" t="s">
        <v>4889</v>
      </c>
      <c r="K537" s="14">
        <v>32</v>
      </c>
      <c r="L537" s="24">
        <f t="shared" si="8"/>
        <v>34.555745257085206</v>
      </c>
    </row>
    <row r="538" spans="1:12" x14ac:dyDescent="0.25">
      <c r="A538" t="s">
        <v>24</v>
      </c>
      <c r="B538" t="s">
        <v>5168</v>
      </c>
      <c r="C538" t="s">
        <v>682</v>
      </c>
      <c r="D538" t="s">
        <v>283</v>
      </c>
      <c r="E538" t="s">
        <v>5629</v>
      </c>
      <c r="F538" t="s">
        <v>5630</v>
      </c>
      <c r="G538" t="s">
        <v>4914</v>
      </c>
      <c r="H538" t="s">
        <v>5630</v>
      </c>
      <c r="I538" t="s">
        <v>4888</v>
      </c>
      <c r="J538" t="s">
        <v>4889</v>
      </c>
      <c r="K538" s="14">
        <v>1060</v>
      </c>
      <c r="L538" s="24">
        <f t="shared" si="8"/>
        <v>1144.6590616409476</v>
      </c>
    </row>
    <row r="539" spans="1:12" x14ac:dyDescent="0.25">
      <c r="A539" t="s">
        <v>24</v>
      </c>
      <c r="B539" t="s">
        <v>5168</v>
      </c>
      <c r="C539" t="s">
        <v>682</v>
      </c>
      <c r="D539" t="s">
        <v>283</v>
      </c>
      <c r="E539" t="s">
        <v>5632</v>
      </c>
      <c r="F539" t="s">
        <v>5633</v>
      </c>
      <c r="G539" t="s">
        <v>4918</v>
      </c>
      <c r="H539" t="s">
        <v>5634</v>
      </c>
      <c r="I539" t="s">
        <v>4888</v>
      </c>
      <c r="J539" t="s">
        <v>4889</v>
      </c>
      <c r="K539" s="14">
        <v>11</v>
      </c>
      <c r="L539" s="24">
        <f t="shared" si="8"/>
        <v>11.878537432123041</v>
      </c>
    </row>
    <row r="540" spans="1:12" x14ac:dyDescent="0.25">
      <c r="A540" t="s">
        <v>24</v>
      </c>
      <c r="B540" t="s">
        <v>5168</v>
      </c>
      <c r="C540" t="s">
        <v>682</v>
      </c>
      <c r="D540" t="s">
        <v>283</v>
      </c>
      <c r="E540" t="s">
        <v>5632</v>
      </c>
      <c r="F540" t="s">
        <v>5633</v>
      </c>
      <c r="G540" t="s">
        <v>4914</v>
      </c>
      <c r="H540" t="s">
        <v>5742</v>
      </c>
      <c r="I540" t="s">
        <v>4888</v>
      </c>
      <c r="J540" t="s">
        <v>4889</v>
      </c>
      <c r="K540" s="14">
        <v>875</v>
      </c>
      <c r="L540" s="24">
        <f t="shared" si="8"/>
        <v>944.88365937342371</v>
      </c>
    </row>
    <row r="541" spans="1:12" x14ac:dyDescent="0.25">
      <c r="A541" t="s">
        <v>24</v>
      </c>
      <c r="B541" t="s">
        <v>5168</v>
      </c>
      <c r="C541" t="s">
        <v>682</v>
      </c>
      <c r="D541" t="s">
        <v>283</v>
      </c>
      <c r="E541" t="s">
        <v>5635</v>
      </c>
      <c r="F541" t="s">
        <v>5636</v>
      </c>
      <c r="G541" t="s">
        <v>4918</v>
      </c>
      <c r="H541" t="s">
        <v>5637</v>
      </c>
      <c r="I541" t="s">
        <v>4888</v>
      </c>
      <c r="J541" t="s">
        <v>4889</v>
      </c>
      <c r="K541" s="14">
        <v>18</v>
      </c>
      <c r="L541" s="24">
        <f t="shared" si="8"/>
        <v>19.437606707110429</v>
      </c>
    </row>
    <row r="542" spans="1:12" x14ac:dyDescent="0.25">
      <c r="A542" t="s">
        <v>24</v>
      </c>
      <c r="B542" t="s">
        <v>5168</v>
      </c>
      <c r="C542" t="s">
        <v>682</v>
      </c>
      <c r="D542" t="s">
        <v>283</v>
      </c>
      <c r="E542" t="s">
        <v>5635</v>
      </c>
      <c r="F542" t="s">
        <v>5636</v>
      </c>
      <c r="G542" t="s">
        <v>4914</v>
      </c>
      <c r="H542" t="s">
        <v>5636</v>
      </c>
      <c r="I542" t="s">
        <v>4888</v>
      </c>
      <c r="J542" t="s">
        <v>4889</v>
      </c>
      <c r="K542" s="14">
        <v>309</v>
      </c>
      <c r="L542" s="24">
        <f t="shared" si="8"/>
        <v>333.67891513872905</v>
      </c>
    </row>
    <row r="543" spans="1:12" x14ac:dyDescent="0.25">
      <c r="A543" t="s">
        <v>24</v>
      </c>
      <c r="B543" t="s">
        <v>5168</v>
      </c>
      <c r="C543" t="s">
        <v>682</v>
      </c>
      <c r="D543" t="s">
        <v>283</v>
      </c>
      <c r="E543" t="s">
        <v>5643</v>
      </c>
      <c r="F543" t="s">
        <v>5644</v>
      </c>
      <c r="G543" t="s">
        <v>4918</v>
      </c>
      <c r="H543" t="s">
        <v>5645</v>
      </c>
      <c r="I543" t="s">
        <v>4888</v>
      </c>
      <c r="J543" t="s">
        <v>4889</v>
      </c>
      <c r="K543" s="14">
        <v>39</v>
      </c>
      <c r="L543" s="24">
        <f t="shared" si="8"/>
        <v>42.1148145320726</v>
      </c>
    </row>
    <row r="544" spans="1:12" x14ac:dyDescent="0.25">
      <c r="A544" t="s">
        <v>24</v>
      </c>
      <c r="B544" t="s">
        <v>5168</v>
      </c>
      <c r="C544" t="s">
        <v>682</v>
      </c>
      <c r="D544" t="s">
        <v>283</v>
      </c>
      <c r="E544" t="s">
        <v>5643</v>
      </c>
      <c r="F544" t="s">
        <v>5644</v>
      </c>
      <c r="G544" t="s">
        <v>4914</v>
      </c>
      <c r="H544" t="s">
        <v>5743</v>
      </c>
      <c r="I544" t="s">
        <v>4888</v>
      </c>
      <c r="J544" t="s">
        <v>4889</v>
      </c>
      <c r="K544" s="14">
        <v>1562</v>
      </c>
      <c r="L544" s="24">
        <f t="shared" si="8"/>
        <v>1686.7523153614718</v>
      </c>
    </row>
    <row r="545" spans="1:12" x14ac:dyDescent="0.25">
      <c r="A545" t="s">
        <v>24</v>
      </c>
      <c r="B545" t="s">
        <v>5168</v>
      </c>
      <c r="C545" t="s">
        <v>682</v>
      </c>
      <c r="D545" t="s">
        <v>283</v>
      </c>
      <c r="E545" t="s">
        <v>5646</v>
      </c>
      <c r="F545" t="s">
        <v>5647</v>
      </c>
      <c r="G545" t="s">
        <v>4914</v>
      </c>
      <c r="H545" t="s">
        <v>5647</v>
      </c>
      <c r="I545" t="s">
        <v>4888</v>
      </c>
      <c r="J545" t="s">
        <v>4889</v>
      </c>
      <c r="K545" s="14">
        <v>580</v>
      </c>
      <c r="L545" s="24">
        <f t="shared" si="8"/>
        <v>626.32288278466933</v>
      </c>
    </row>
    <row r="546" spans="1:12" x14ac:dyDescent="0.25">
      <c r="A546" t="s">
        <v>24</v>
      </c>
      <c r="B546" t="s">
        <v>5168</v>
      </c>
      <c r="C546" t="s">
        <v>682</v>
      </c>
      <c r="D546" t="s">
        <v>283</v>
      </c>
      <c r="E546" t="s">
        <v>5649</v>
      </c>
      <c r="F546" t="s">
        <v>5650</v>
      </c>
      <c r="G546" t="s">
        <v>4918</v>
      </c>
      <c r="H546" t="s">
        <v>5650</v>
      </c>
      <c r="I546" t="s">
        <v>4888</v>
      </c>
      <c r="J546" t="s">
        <v>4889</v>
      </c>
      <c r="K546" s="14">
        <v>25</v>
      </c>
      <c r="L546" s="24">
        <f t="shared" si="8"/>
        <v>26.99667598209782</v>
      </c>
    </row>
    <row r="547" spans="1:12" x14ac:dyDescent="0.25">
      <c r="A547" t="s">
        <v>24</v>
      </c>
      <c r="B547" t="s">
        <v>5168</v>
      </c>
      <c r="C547" t="s">
        <v>682</v>
      </c>
      <c r="D547" t="s">
        <v>283</v>
      </c>
      <c r="E547" t="s">
        <v>5649</v>
      </c>
      <c r="F547" t="s">
        <v>5650</v>
      </c>
      <c r="G547" t="s">
        <v>4914</v>
      </c>
      <c r="H547" t="s">
        <v>5650</v>
      </c>
      <c r="I547" t="s">
        <v>4888</v>
      </c>
      <c r="J547" t="s">
        <v>4889</v>
      </c>
      <c r="K547" s="14">
        <v>987</v>
      </c>
      <c r="L547" s="24">
        <f t="shared" si="8"/>
        <v>1065.8287677732219</v>
      </c>
    </row>
    <row r="548" spans="1:12" x14ac:dyDescent="0.25">
      <c r="A548" t="s">
        <v>24</v>
      </c>
      <c r="B548" t="s">
        <v>5168</v>
      </c>
      <c r="C548" t="s">
        <v>682</v>
      </c>
      <c r="D548" t="s">
        <v>283</v>
      </c>
      <c r="E548" t="s">
        <v>5660</v>
      </c>
      <c r="F548" t="s">
        <v>5661</v>
      </c>
      <c r="G548" t="s">
        <v>4918</v>
      </c>
      <c r="H548" t="s">
        <v>5662</v>
      </c>
      <c r="I548" t="s">
        <v>4888</v>
      </c>
      <c r="J548" t="s">
        <v>4889</v>
      </c>
      <c r="K548" s="14">
        <v>31</v>
      </c>
      <c r="L548" s="24">
        <f t="shared" si="8"/>
        <v>33.475878217801302</v>
      </c>
    </row>
    <row r="549" spans="1:12" x14ac:dyDescent="0.25">
      <c r="A549" t="s">
        <v>24</v>
      </c>
      <c r="B549" t="s">
        <v>5168</v>
      </c>
      <c r="C549" t="s">
        <v>682</v>
      </c>
      <c r="D549" t="s">
        <v>283</v>
      </c>
      <c r="E549" t="s">
        <v>5660</v>
      </c>
      <c r="F549" t="s">
        <v>5661</v>
      </c>
      <c r="G549" t="s">
        <v>4914</v>
      </c>
      <c r="H549" t="s">
        <v>5661</v>
      </c>
      <c r="I549" t="s">
        <v>4888</v>
      </c>
      <c r="J549" t="s">
        <v>4889</v>
      </c>
      <c r="K549" s="14">
        <v>1263</v>
      </c>
      <c r="L549" s="24">
        <f t="shared" si="8"/>
        <v>1363.8720706155818</v>
      </c>
    </row>
    <row r="550" spans="1:12" x14ac:dyDescent="0.25">
      <c r="A550" t="s">
        <v>24</v>
      </c>
      <c r="B550" t="s">
        <v>5168</v>
      </c>
      <c r="C550" t="s">
        <v>682</v>
      </c>
      <c r="D550" t="s">
        <v>283</v>
      </c>
      <c r="E550" t="s">
        <v>5664</v>
      </c>
      <c r="F550" t="s">
        <v>5665</v>
      </c>
      <c r="G550" t="s">
        <v>4918</v>
      </c>
      <c r="H550" t="s">
        <v>5666</v>
      </c>
      <c r="I550" t="s">
        <v>4888</v>
      </c>
      <c r="J550" t="s">
        <v>4889</v>
      </c>
      <c r="K550" s="14">
        <v>9</v>
      </c>
      <c r="L550" s="24">
        <f t="shared" si="8"/>
        <v>9.7188033535552147</v>
      </c>
    </row>
    <row r="551" spans="1:12" x14ac:dyDescent="0.25">
      <c r="A551" t="s">
        <v>24</v>
      </c>
      <c r="B551" t="s">
        <v>5168</v>
      </c>
      <c r="C551" t="s">
        <v>682</v>
      </c>
      <c r="D551" t="s">
        <v>283</v>
      </c>
      <c r="E551" t="s">
        <v>5664</v>
      </c>
      <c r="F551" t="s">
        <v>5665</v>
      </c>
      <c r="G551" t="s">
        <v>4914</v>
      </c>
      <c r="H551" t="s">
        <v>5665</v>
      </c>
      <c r="I551" t="s">
        <v>4888</v>
      </c>
      <c r="J551" t="s">
        <v>4889</v>
      </c>
      <c r="K551" s="14">
        <v>788</v>
      </c>
      <c r="L551" s="24">
        <f t="shared" si="8"/>
        <v>850.93522695572324</v>
      </c>
    </row>
    <row r="552" spans="1:12" x14ac:dyDescent="0.25">
      <c r="A552" t="s">
        <v>24</v>
      </c>
      <c r="B552" t="s">
        <v>5168</v>
      </c>
      <c r="C552" t="s">
        <v>682</v>
      </c>
      <c r="D552" t="s">
        <v>283</v>
      </c>
      <c r="E552" t="s">
        <v>5669</v>
      </c>
      <c r="F552" t="s">
        <v>5670</v>
      </c>
      <c r="G552" t="s">
        <v>4918</v>
      </c>
      <c r="H552" t="s">
        <v>5671</v>
      </c>
      <c r="I552" t="s">
        <v>4888</v>
      </c>
      <c r="J552" t="s">
        <v>4889</v>
      </c>
      <c r="K552" s="14">
        <v>29</v>
      </c>
      <c r="L552" s="24">
        <f t="shared" si="8"/>
        <v>31.316144139233469</v>
      </c>
    </row>
    <row r="553" spans="1:12" x14ac:dyDescent="0.25">
      <c r="A553" t="s">
        <v>24</v>
      </c>
      <c r="B553" t="s">
        <v>5168</v>
      </c>
      <c r="C553" t="s">
        <v>682</v>
      </c>
      <c r="D553" t="s">
        <v>283</v>
      </c>
      <c r="E553" t="s">
        <v>5669</v>
      </c>
      <c r="F553" t="s">
        <v>5670</v>
      </c>
      <c r="G553" t="s">
        <v>4914</v>
      </c>
      <c r="H553" t="s">
        <v>5670</v>
      </c>
      <c r="I553" t="s">
        <v>4888</v>
      </c>
      <c r="J553" t="s">
        <v>4889</v>
      </c>
      <c r="K553" s="14">
        <v>1298</v>
      </c>
      <c r="L553" s="24">
        <f t="shared" si="8"/>
        <v>1401.6674169905186</v>
      </c>
    </row>
    <row r="554" spans="1:12" x14ac:dyDescent="0.25">
      <c r="A554" t="s">
        <v>24</v>
      </c>
      <c r="B554" t="s">
        <v>5168</v>
      </c>
      <c r="C554" t="s">
        <v>725</v>
      </c>
      <c r="D554" t="s">
        <v>832</v>
      </c>
      <c r="E554" t="s">
        <v>5557</v>
      </c>
      <c r="F554" t="s">
        <v>5558</v>
      </c>
      <c r="G554" t="s">
        <v>4907</v>
      </c>
      <c r="H554" t="s">
        <v>5558</v>
      </c>
      <c r="I554" t="s">
        <v>4890</v>
      </c>
      <c r="J554" t="s">
        <v>287</v>
      </c>
      <c r="K554" s="14">
        <v>2</v>
      </c>
      <c r="L554" s="24">
        <f t="shared" si="8"/>
        <v>2.1597340785678254</v>
      </c>
    </row>
    <row r="555" spans="1:12" x14ac:dyDescent="0.25">
      <c r="A555" t="s">
        <v>24</v>
      </c>
      <c r="B555" t="s">
        <v>5168</v>
      </c>
      <c r="C555" t="s">
        <v>725</v>
      </c>
      <c r="D555" t="s">
        <v>832</v>
      </c>
      <c r="E555" t="s">
        <v>5557</v>
      </c>
      <c r="F555" t="s">
        <v>5558</v>
      </c>
      <c r="G555" t="s">
        <v>4918</v>
      </c>
      <c r="H555" t="s">
        <v>5558</v>
      </c>
      <c r="I555" t="s">
        <v>4890</v>
      </c>
      <c r="J555" t="s">
        <v>287</v>
      </c>
      <c r="K555" s="14">
        <v>281</v>
      </c>
      <c r="L555" s="24">
        <f t="shared" si="8"/>
        <v>303.44263803877948</v>
      </c>
    </row>
    <row r="556" spans="1:12" x14ac:dyDescent="0.25">
      <c r="A556" t="s">
        <v>24</v>
      </c>
      <c r="B556" t="s">
        <v>5168</v>
      </c>
      <c r="C556" t="s">
        <v>725</v>
      </c>
      <c r="D556" t="s">
        <v>832</v>
      </c>
      <c r="E556" t="s">
        <v>5557</v>
      </c>
      <c r="F556" t="s">
        <v>5558</v>
      </c>
      <c r="G556" t="s">
        <v>4914</v>
      </c>
      <c r="H556" t="s">
        <v>5558</v>
      </c>
      <c r="I556" t="s">
        <v>4890</v>
      </c>
      <c r="J556" t="s">
        <v>287</v>
      </c>
      <c r="K556" s="14">
        <v>716</v>
      </c>
      <c r="L556" s="24">
        <f t="shared" si="8"/>
        <v>773.18480012728162</v>
      </c>
    </row>
    <row r="557" spans="1:12" x14ac:dyDescent="0.25">
      <c r="A557" t="s">
        <v>24</v>
      </c>
      <c r="B557" t="s">
        <v>5168</v>
      </c>
      <c r="C557" t="s">
        <v>725</v>
      </c>
      <c r="D557" t="s">
        <v>832</v>
      </c>
      <c r="E557" t="s">
        <v>5744</v>
      </c>
      <c r="F557" t="s">
        <v>5745</v>
      </c>
      <c r="G557" t="s">
        <v>4918</v>
      </c>
      <c r="H557" t="s">
        <v>5745</v>
      </c>
      <c r="I557" t="s">
        <v>4890</v>
      </c>
      <c r="J557" t="s">
        <v>287</v>
      </c>
      <c r="K557" s="14">
        <v>235</v>
      </c>
      <c r="L557" s="24">
        <f t="shared" si="8"/>
        <v>253.7687542317195</v>
      </c>
    </row>
    <row r="558" spans="1:12" x14ac:dyDescent="0.25">
      <c r="A558" t="s">
        <v>24</v>
      </c>
      <c r="B558" t="s">
        <v>5168</v>
      </c>
      <c r="C558" t="s">
        <v>725</v>
      </c>
      <c r="D558" t="s">
        <v>832</v>
      </c>
      <c r="E558" t="s">
        <v>5744</v>
      </c>
      <c r="F558" t="s">
        <v>5745</v>
      </c>
      <c r="G558" t="s">
        <v>4914</v>
      </c>
      <c r="H558" t="s">
        <v>5745</v>
      </c>
      <c r="I558" t="s">
        <v>4890</v>
      </c>
      <c r="J558" t="s">
        <v>287</v>
      </c>
      <c r="K558" s="14">
        <v>674</v>
      </c>
      <c r="L558" s="24">
        <f t="shared" si="8"/>
        <v>727.83038447735726</v>
      </c>
    </row>
    <row r="559" spans="1:12" x14ac:dyDescent="0.25">
      <c r="A559" t="s">
        <v>24</v>
      </c>
      <c r="B559" t="s">
        <v>5168</v>
      </c>
      <c r="C559" t="s">
        <v>725</v>
      </c>
      <c r="D559" t="s">
        <v>832</v>
      </c>
      <c r="E559" t="s">
        <v>5746</v>
      </c>
      <c r="F559" t="s">
        <v>5747</v>
      </c>
      <c r="G559" t="s">
        <v>5120</v>
      </c>
      <c r="H559" t="s">
        <v>5748</v>
      </c>
      <c r="I559" t="s">
        <v>4890</v>
      </c>
      <c r="J559" t="s">
        <v>287</v>
      </c>
      <c r="K559" s="14">
        <v>252</v>
      </c>
      <c r="L559" s="24">
        <f t="shared" si="8"/>
        <v>272.12649389954601</v>
      </c>
    </row>
    <row r="560" spans="1:12" x14ac:dyDescent="0.25">
      <c r="A560" t="s">
        <v>24</v>
      </c>
      <c r="B560" t="s">
        <v>5168</v>
      </c>
      <c r="C560" t="s">
        <v>725</v>
      </c>
      <c r="D560" t="s">
        <v>832</v>
      </c>
      <c r="E560" t="s">
        <v>5749</v>
      </c>
      <c r="F560" t="s">
        <v>5750</v>
      </c>
      <c r="G560" t="s">
        <v>4914</v>
      </c>
      <c r="H560" t="s">
        <v>5750</v>
      </c>
      <c r="I560" t="s">
        <v>5751</v>
      </c>
      <c r="J560" t="s">
        <v>5752</v>
      </c>
      <c r="K560" s="14">
        <v>22</v>
      </c>
      <c r="L560" s="24">
        <f t="shared" si="8"/>
        <v>23.757074864246082</v>
      </c>
    </row>
    <row r="561" spans="1:12" x14ac:dyDescent="0.25">
      <c r="A561" t="s">
        <v>24</v>
      </c>
      <c r="B561" t="s">
        <v>5168</v>
      </c>
      <c r="C561" t="s">
        <v>725</v>
      </c>
      <c r="D561" t="s">
        <v>832</v>
      </c>
      <c r="E561" t="s">
        <v>5753</v>
      </c>
      <c r="F561" t="s">
        <v>5754</v>
      </c>
      <c r="G561" t="s">
        <v>5120</v>
      </c>
      <c r="H561" t="s">
        <v>5754</v>
      </c>
      <c r="I561" t="s">
        <v>4894</v>
      </c>
      <c r="J561" t="s">
        <v>4897</v>
      </c>
      <c r="K561" s="14">
        <v>27</v>
      </c>
      <c r="L561" s="24">
        <f t="shared" si="8"/>
        <v>29.156410060665646</v>
      </c>
    </row>
    <row r="562" spans="1:12" x14ac:dyDescent="0.25">
      <c r="A562" t="s">
        <v>24</v>
      </c>
      <c r="B562" t="s">
        <v>5168</v>
      </c>
      <c r="C562" t="s">
        <v>725</v>
      </c>
      <c r="D562" t="s">
        <v>832</v>
      </c>
      <c r="E562" t="s">
        <v>5755</v>
      </c>
      <c r="F562" t="s">
        <v>5756</v>
      </c>
      <c r="G562" t="s">
        <v>4918</v>
      </c>
      <c r="H562" t="s">
        <v>5756</v>
      </c>
      <c r="I562" t="s">
        <v>4890</v>
      </c>
      <c r="J562" t="s">
        <v>287</v>
      </c>
      <c r="K562" s="14">
        <v>405</v>
      </c>
      <c r="L562" s="24">
        <f t="shared" si="8"/>
        <v>437.34615090998466</v>
      </c>
    </row>
    <row r="563" spans="1:12" x14ac:dyDescent="0.25">
      <c r="A563" t="s">
        <v>24</v>
      </c>
      <c r="B563" t="s">
        <v>5168</v>
      </c>
      <c r="C563" t="s">
        <v>725</v>
      </c>
      <c r="D563" t="s">
        <v>832</v>
      </c>
      <c r="E563" t="s">
        <v>5755</v>
      </c>
      <c r="F563" t="s">
        <v>5756</v>
      </c>
      <c r="G563" t="s">
        <v>4914</v>
      </c>
      <c r="H563" t="s">
        <v>5756</v>
      </c>
      <c r="I563" t="s">
        <v>4890</v>
      </c>
      <c r="J563" t="s">
        <v>287</v>
      </c>
      <c r="K563" s="14">
        <v>141</v>
      </c>
      <c r="L563" s="24">
        <f t="shared" si="8"/>
        <v>152.26125253903172</v>
      </c>
    </row>
    <row r="564" spans="1:12" x14ac:dyDescent="0.25">
      <c r="A564" t="s">
        <v>24</v>
      </c>
      <c r="B564" t="s">
        <v>5168</v>
      </c>
      <c r="C564" t="s">
        <v>725</v>
      </c>
      <c r="D564" t="s">
        <v>832</v>
      </c>
      <c r="E564" t="s">
        <v>5757</v>
      </c>
      <c r="F564" t="s">
        <v>5758</v>
      </c>
      <c r="G564" t="s">
        <v>4918</v>
      </c>
      <c r="H564" t="s">
        <v>5758</v>
      </c>
      <c r="I564" t="s">
        <v>5751</v>
      </c>
      <c r="J564" t="s">
        <v>5752</v>
      </c>
      <c r="K564" s="14">
        <v>273</v>
      </c>
      <c r="L564" s="24">
        <f t="shared" si="8"/>
        <v>294.80370172450819</v>
      </c>
    </row>
    <row r="565" spans="1:12" x14ac:dyDescent="0.25">
      <c r="A565" t="s">
        <v>24</v>
      </c>
      <c r="B565" t="s">
        <v>5168</v>
      </c>
      <c r="C565" t="s">
        <v>725</v>
      </c>
      <c r="D565" t="s">
        <v>832</v>
      </c>
      <c r="E565" t="s">
        <v>5757</v>
      </c>
      <c r="F565" t="s">
        <v>5758</v>
      </c>
      <c r="G565" t="s">
        <v>4914</v>
      </c>
      <c r="H565" t="s">
        <v>5758</v>
      </c>
      <c r="I565" t="s">
        <v>5751</v>
      </c>
      <c r="J565" t="s">
        <v>5752</v>
      </c>
      <c r="K565" s="14">
        <v>87</v>
      </c>
      <c r="L565" s="24">
        <f t="shared" si="8"/>
        <v>93.948432417700417</v>
      </c>
    </row>
    <row r="566" spans="1:12" x14ac:dyDescent="0.25">
      <c r="A566" t="s">
        <v>24</v>
      </c>
      <c r="B566" t="s">
        <v>5168</v>
      </c>
      <c r="C566" t="s">
        <v>725</v>
      </c>
      <c r="D566" t="s">
        <v>832</v>
      </c>
      <c r="E566" t="s">
        <v>5759</v>
      </c>
      <c r="F566" t="s">
        <v>5760</v>
      </c>
      <c r="G566" t="s">
        <v>4907</v>
      </c>
      <c r="H566" t="s">
        <v>5760</v>
      </c>
      <c r="I566" t="s">
        <v>4894</v>
      </c>
      <c r="J566" t="s">
        <v>4897</v>
      </c>
      <c r="K566" s="14">
        <v>2</v>
      </c>
      <c r="L566" s="24">
        <f t="shared" si="8"/>
        <v>2.1597340785678254</v>
      </c>
    </row>
    <row r="567" spans="1:12" x14ac:dyDescent="0.25">
      <c r="A567" t="s">
        <v>24</v>
      </c>
      <c r="B567" t="s">
        <v>5168</v>
      </c>
      <c r="C567" t="s">
        <v>725</v>
      </c>
      <c r="D567" t="s">
        <v>832</v>
      </c>
      <c r="E567" t="s">
        <v>5759</v>
      </c>
      <c r="F567" t="s">
        <v>5760</v>
      </c>
      <c r="G567" t="s">
        <v>4918</v>
      </c>
      <c r="H567" t="s">
        <v>5760</v>
      </c>
      <c r="I567" t="s">
        <v>4894</v>
      </c>
      <c r="J567" t="s">
        <v>4897</v>
      </c>
      <c r="K567" s="14">
        <v>74</v>
      </c>
      <c r="L567" s="24">
        <f t="shared" si="8"/>
        <v>79.910160907009555</v>
      </c>
    </row>
    <row r="568" spans="1:12" x14ac:dyDescent="0.25">
      <c r="A568" t="s">
        <v>24</v>
      </c>
      <c r="B568" t="s">
        <v>5168</v>
      </c>
      <c r="C568" t="s">
        <v>725</v>
      </c>
      <c r="D568" t="s">
        <v>832</v>
      </c>
      <c r="E568" t="s">
        <v>5759</v>
      </c>
      <c r="F568" t="s">
        <v>5760</v>
      </c>
      <c r="G568" t="s">
        <v>4914</v>
      </c>
      <c r="H568" t="s">
        <v>5760</v>
      </c>
      <c r="I568" t="s">
        <v>4894</v>
      </c>
      <c r="J568" t="s">
        <v>4897</v>
      </c>
      <c r="K568" s="14">
        <v>538</v>
      </c>
      <c r="L568" s="24">
        <f t="shared" si="8"/>
        <v>580.96846713474508</v>
      </c>
    </row>
    <row r="569" spans="1:12" x14ac:dyDescent="0.25">
      <c r="A569" t="s">
        <v>24</v>
      </c>
      <c r="B569" t="s">
        <v>5168</v>
      </c>
      <c r="C569" t="s">
        <v>725</v>
      </c>
      <c r="D569" t="s">
        <v>832</v>
      </c>
      <c r="E569" t="s">
        <v>5761</v>
      </c>
      <c r="F569" t="s">
        <v>5762</v>
      </c>
      <c r="G569" t="s">
        <v>4918</v>
      </c>
      <c r="H569" t="s">
        <v>5763</v>
      </c>
      <c r="I569" t="s">
        <v>4894</v>
      </c>
      <c r="J569" t="s">
        <v>4897</v>
      </c>
      <c r="K569" s="14">
        <v>8</v>
      </c>
      <c r="L569" s="24">
        <f t="shared" si="8"/>
        <v>8.6389363142713016</v>
      </c>
    </row>
    <row r="570" spans="1:12" x14ac:dyDescent="0.25">
      <c r="A570" t="s">
        <v>24</v>
      </c>
      <c r="B570" t="s">
        <v>5168</v>
      </c>
      <c r="C570" t="s">
        <v>725</v>
      </c>
      <c r="D570" t="s">
        <v>832</v>
      </c>
      <c r="E570" t="s">
        <v>5761</v>
      </c>
      <c r="F570" t="s">
        <v>5762</v>
      </c>
      <c r="G570" t="s">
        <v>4914</v>
      </c>
      <c r="H570" t="s">
        <v>5763</v>
      </c>
      <c r="I570" t="s">
        <v>4894</v>
      </c>
      <c r="J570" t="s">
        <v>4897</v>
      </c>
      <c r="K570" s="14">
        <v>187</v>
      </c>
      <c r="L570" s="24">
        <f t="shared" si="8"/>
        <v>201.9351363460917</v>
      </c>
    </row>
    <row r="571" spans="1:12" x14ac:dyDescent="0.25">
      <c r="A571" t="s">
        <v>24</v>
      </c>
      <c r="B571" t="s">
        <v>5168</v>
      </c>
      <c r="C571" t="s">
        <v>725</v>
      </c>
      <c r="D571" t="s">
        <v>832</v>
      </c>
      <c r="E571" t="s">
        <v>5764</v>
      </c>
      <c r="F571" t="s">
        <v>5765</v>
      </c>
      <c r="G571" t="s">
        <v>4918</v>
      </c>
      <c r="H571" t="s">
        <v>5765</v>
      </c>
      <c r="I571" t="s">
        <v>4890</v>
      </c>
      <c r="J571" t="s">
        <v>287</v>
      </c>
      <c r="K571" s="14">
        <v>665</v>
      </c>
      <c r="L571" s="24">
        <f t="shared" si="8"/>
        <v>718.11158112380201</v>
      </c>
    </row>
    <row r="572" spans="1:12" x14ac:dyDescent="0.25">
      <c r="A572" t="s">
        <v>24</v>
      </c>
      <c r="B572" t="s">
        <v>5168</v>
      </c>
      <c r="C572" t="s">
        <v>725</v>
      </c>
      <c r="D572" t="s">
        <v>832</v>
      </c>
      <c r="E572" t="s">
        <v>5764</v>
      </c>
      <c r="F572" t="s">
        <v>5765</v>
      </c>
      <c r="G572" t="s">
        <v>4914</v>
      </c>
      <c r="H572" t="s">
        <v>5765</v>
      </c>
      <c r="I572" t="s">
        <v>4890</v>
      </c>
      <c r="J572" t="s">
        <v>287</v>
      </c>
      <c r="K572" s="14">
        <v>1226</v>
      </c>
      <c r="L572" s="24">
        <f t="shared" si="8"/>
        <v>1323.9169901620771</v>
      </c>
    </row>
    <row r="573" spans="1:12" x14ac:dyDescent="0.25">
      <c r="A573" t="s">
        <v>24</v>
      </c>
      <c r="B573" t="s">
        <v>5168</v>
      </c>
      <c r="C573" t="s">
        <v>725</v>
      </c>
      <c r="D573" t="s">
        <v>832</v>
      </c>
      <c r="E573" t="s">
        <v>5766</v>
      </c>
      <c r="F573" t="s">
        <v>5767</v>
      </c>
      <c r="G573" t="s">
        <v>4918</v>
      </c>
      <c r="H573" t="s">
        <v>5767</v>
      </c>
      <c r="I573" t="s">
        <v>4890</v>
      </c>
      <c r="J573" t="s">
        <v>287</v>
      </c>
      <c r="K573" s="14">
        <v>78</v>
      </c>
      <c r="L573" s="24">
        <f t="shared" si="8"/>
        <v>84.2296290641452</v>
      </c>
    </row>
    <row r="574" spans="1:12" x14ac:dyDescent="0.25">
      <c r="A574" t="s">
        <v>24</v>
      </c>
      <c r="B574" t="s">
        <v>5168</v>
      </c>
      <c r="C574" t="s">
        <v>725</v>
      </c>
      <c r="D574" t="s">
        <v>832</v>
      </c>
      <c r="E574" t="s">
        <v>5766</v>
      </c>
      <c r="F574" t="s">
        <v>5767</v>
      </c>
      <c r="G574" t="s">
        <v>4914</v>
      </c>
      <c r="H574" t="s">
        <v>5767</v>
      </c>
      <c r="I574" t="s">
        <v>4890</v>
      </c>
      <c r="J574" t="s">
        <v>287</v>
      </c>
      <c r="K574" s="14">
        <v>249</v>
      </c>
      <c r="L574" s="24">
        <f t="shared" si="8"/>
        <v>268.88689278169426</v>
      </c>
    </row>
    <row r="575" spans="1:12" x14ac:dyDescent="0.25">
      <c r="A575" t="s">
        <v>24</v>
      </c>
      <c r="B575" t="s">
        <v>5168</v>
      </c>
      <c r="C575" t="s">
        <v>725</v>
      </c>
      <c r="D575" t="s">
        <v>832</v>
      </c>
      <c r="E575" t="s">
        <v>5768</v>
      </c>
      <c r="F575" t="s">
        <v>5769</v>
      </c>
      <c r="G575" t="s">
        <v>5120</v>
      </c>
      <c r="H575" t="s">
        <v>5769</v>
      </c>
      <c r="I575" t="s">
        <v>4890</v>
      </c>
      <c r="J575" t="s">
        <v>287</v>
      </c>
      <c r="K575" s="14">
        <v>744</v>
      </c>
      <c r="L575" s="24">
        <f t="shared" si="8"/>
        <v>803.42107722723119</v>
      </c>
    </row>
    <row r="576" spans="1:12" x14ac:dyDescent="0.25">
      <c r="A576" t="s">
        <v>24</v>
      </c>
      <c r="B576" t="s">
        <v>5168</v>
      </c>
      <c r="C576" t="s">
        <v>725</v>
      </c>
      <c r="D576" t="s">
        <v>832</v>
      </c>
      <c r="E576" t="s">
        <v>5770</v>
      </c>
      <c r="F576" t="s">
        <v>5771</v>
      </c>
      <c r="G576" t="s">
        <v>4918</v>
      </c>
      <c r="H576" t="s">
        <v>5772</v>
      </c>
      <c r="I576" t="s">
        <v>4894</v>
      </c>
      <c r="J576" t="s">
        <v>4897</v>
      </c>
      <c r="K576" s="14">
        <v>33</v>
      </c>
      <c r="L576" s="24">
        <f t="shared" si="8"/>
        <v>35.635612296369125</v>
      </c>
    </row>
    <row r="577" spans="1:12" x14ac:dyDescent="0.25">
      <c r="A577" t="s">
        <v>24</v>
      </c>
      <c r="B577" t="s">
        <v>5168</v>
      </c>
      <c r="C577" t="s">
        <v>725</v>
      </c>
      <c r="D577" t="s">
        <v>832</v>
      </c>
      <c r="E577" t="s">
        <v>5770</v>
      </c>
      <c r="F577" t="s">
        <v>5771</v>
      </c>
      <c r="G577" t="s">
        <v>5120</v>
      </c>
      <c r="H577" t="s">
        <v>5772</v>
      </c>
      <c r="I577" t="s">
        <v>4894</v>
      </c>
      <c r="J577" t="s">
        <v>4897</v>
      </c>
      <c r="K577" s="14">
        <v>65</v>
      </c>
      <c r="L577" s="24">
        <f t="shared" si="8"/>
        <v>70.191357553454324</v>
      </c>
    </row>
    <row r="578" spans="1:12" x14ac:dyDescent="0.25">
      <c r="A578" t="s">
        <v>24</v>
      </c>
      <c r="B578" t="s">
        <v>5168</v>
      </c>
      <c r="C578" t="s">
        <v>725</v>
      </c>
      <c r="D578" t="s">
        <v>832</v>
      </c>
      <c r="E578" t="s">
        <v>5773</v>
      </c>
      <c r="F578" t="s">
        <v>5774</v>
      </c>
      <c r="G578" t="s">
        <v>4907</v>
      </c>
      <c r="H578" t="s">
        <v>5775</v>
      </c>
      <c r="I578" t="s">
        <v>4890</v>
      </c>
      <c r="J578" t="s">
        <v>287</v>
      </c>
      <c r="K578" s="14">
        <v>109</v>
      </c>
      <c r="L578" s="24">
        <f t="shared" si="8"/>
        <v>117.7055072819465</v>
      </c>
    </row>
    <row r="579" spans="1:12" x14ac:dyDescent="0.25">
      <c r="A579" t="s">
        <v>24</v>
      </c>
      <c r="B579" t="s">
        <v>5168</v>
      </c>
      <c r="C579" t="s">
        <v>725</v>
      </c>
      <c r="D579" t="s">
        <v>832</v>
      </c>
      <c r="E579" t="s">
        <v>5773</v>
      </c>
      <c r="F579" t="s">
        <v>5774</v>
      </c>
      <c r="G579" t="s">
        <v>4918</v>
      </c>
      <c r="H579" t="s">
        <v>5775</v>
      </c>
      <c r="I579" t="s">
        <v>4890</v>
      </c>
      <c r="J579" t="s">
        <v>287</v>
      </c>
      <c r="K579" s="14">
        <v>217</v>
      </c>
      <c r="L579" s="24">
        <f t="shared" si="8"/>
        <v>234.33114752460907</v>
      </c>
    </row>
    <row r="580" spans="1:12" x14ac:dyDescent="0.25">
      <c r="A580" t="s">
        <v>24</v>
      </c>
      <c r="B580" t="s">
        <v>5168</v>
      </c>
      <c r="C580" t="s">
        <v>725</v>
      </c>
      <c r="D580" t="s">
        <v>832</v>
      </c>
      <c r="E580" t="s">
        <v>5773</v>
      </c>
      <c r="F580" t="s">
        <v>5774</v>
      </c>
      <c r="G580" t="s">
        <v>4914</v>
      </c>
      <c r="H580" t="s">
        <v>5775</v>
      </c>
      <c r="I580" t="s">
        <v>4890</v>
      </c>
      <c r="J580" t="s">
        <v>287</v>
      </c>
      <c r="K580" s="14">
        <v>49</v>
      </c>
      <c r="L580" s="24">
        <f t="shared" si="8"/>
        <v>52.913484924911728</v>
      </c>
    </row>
    <row r="581" spans="1:12" x14ac:dyDescent="0.25">
      <c r="A581" t="s">
        <v>24</v>
      </c>
      <c r="B581" t="s">
        <v>5168</v>
      </c>
      <c r="C581" t="s">
        <v>725</v>
      </c>
      <c r="D581" t="s">
        <v>832</v>
      </c>
      <c r="E581" t="s">
        <v>5776</v>
      </c>
      <c r="F581" t="s">
        <v>5777</v>
      </c>
      <c r="G581" t="s">
        <v>4918</v>
      </c>
      <c r="H581" t="s">
        <v>5777</v>
      </c>
      <c r="I581" t="s">
        <v>4927</v>
      </c>
      <c r="J581" t="s">
        <v>5165</v>
      </c>
      <c r="K581" s="14">
        <v>89</v>
      </c>
      <c r="L581" s="24">
        <f t="shared" si="8"/>
        <v>96.10816649626824</v>
      </c>
    </row>
    <row r="582" spans="1:12" x14ac:dyDescent="0.25">
      <c r="A582" t="s">
        <v>24</v>
      </c>
      <c r="B582" t="s">
        <v>5168</v>
      </c>
      <c r="C582" t="s">
        <v>725</v>
      </c>
      <c r="D582" t="s">
        <v>832</v>
      </c>
      <c r="E582" t="s">
        <v>5776</v>
      </c>
      <c r="F582" t="s">
        <v>5777</v>
      </c>
      <c r="G582" t="s">
        <v>4914</v>
      </c>
      <c r="H582" t="s">
        <v>5777</v>
      </c>
      <c r="I582" t="s">
        <v>4927</v>
      </c>
      <c r="J582" t="s">
        <v>5165</v>
      </c>
      <c r="K582" s="14">
        <v>2</v>
      </c>
      <c r="L582" s="24">
        <f t="shared" si="8"/>
        <v>2.1597340785678254</v>
      </c>
    </row>
    <row r="583" spans="1:12" x14ac:dyDescent="0.25">
      <c r="A583" t="s">
        <v>24</v>
      </c>
      <c r="B583" t="s">
        <v>5168</v>
      </c>
      <c r="C583" t="s">
        <v>725</v>
      </c>
      <c r="D583" t="s">
        <v>832</v>
      </c>
      <c r="E583" t="s">
        <v>5778</v>
      </c>
      <c r="F583" t="s">
        <v>5779</v>
      </c>
      <c r="G583" t="s">
        <v>4907</v>
      </c>
      <c r="H583" t="s">
        <v>5779</v>
      </c>
      <c r="I583" t="s">
        <v>4927</v>
      </c>
      <c r="J583" t="s">
        <v>5165</v>
      </c>
      <c r="K583" s="14">
        <v>2</v>
      </c>
      <c r="L583" s="24">
        <f t="shared" si="8"/>
        <v>2.1597340785678254</v>
      </c>
    </row>
    <row r="584" spans="1:12" x14ac:dyDescent="0.25">
      <c r="A584" t="s">
        <v>24</v>
      </c>
      <c r="B584" t="s">
        <v>5168</v>
      </c>
      <c r="C584" t="s">
        <v>725</v>
      </c>
      <c r="D584" t="s">
        <v>832</v>
      </c>
      <c r="E584" t="s">
        <v>5780</v>
      </c>
      <c r="F584" t="s">
        <v>5781</v>
      </c>
      <c r="G584" t="s">
        <v>4918</v>
      </c>
      <c r="H584" t="s">
        <v>5782</v>
      </c>
      <c r="I584" t="s">
        <v>4894</v>
      </c>
      <c r="J584" t="s">
        <v>4897</v>
      </c>
      <c r="K584" s="14">
        <v>2</v>
      </c>
      <c r="L584" s="24">
        <f t="shared" si="8"/>
        <v>2.1597340785678254</v>
      </c>
    </row>
    <row r="585" spans="1:12" x14ac:dyDescent="0.25">
      <c r="A585" t="s">
        <v>24</v>
      </c>
      <c r="B585" t="s">
        <v>5168</v>
      </c>
      <c r="C585" t="s">
        <v>725</v>
      </c>
      <c r="D585" t="s">
        <v>832</v>
      </c>
      <c r="E585" t="s">
        <v>5783</v>
      </c>
      <c r="F585" t="s">
        <v>5784</v>
      </c>
      <c r="G585" t="s">
        <v>4918</v>
      </c>
      <c r="H585" t="s">
        <v>5784</v>
      </c>
      <c r="I585" t="s">
        <v>4927</v>
      </c>
      <c r="J585" t="s">
        <v>5165</v>
      </c>
      <c r="K585" s="14">
        <v>37</v>
      </c>
      <c r="L585" s="24">
        <f t="shared" si="8"/>
        <v>39.955080453504777</v>
      </c>
    </row>
    <row r="586" spans="1:12" x14ac:dyDescent="0.25">
      <c r="A586" t="s">
        <v>24</v>
      </c>
      <c r="B586" t="s">
        <v>5168</v>
      </c>
      <c r="C586" t="s">
        <v>725</v>
      </c>
      <c r="D586" t="s">
        <v>832</v>
      </c>
      <c r="E586" t="s">
        <v>5783</v>
      </c>
      <c r="F586" t="s">
        <v>5784</v>
      </c>
      <c r="G586" t="s">
        <v>4914</v>
      </c>
      <c r="H586" t="s">
        <v>5784</v>
      </c>
      <c r="I586" t="s">
        <v>4927</v>
      </c>
      <c r="J586" t="s">
        <v>5165</v>
      </c>
      <c r="K586" s="14">
        <v>55</v>
      </c>
      <c r="L586" s="24">
        <f t="shared" si="8"/>
        <v>59.39268716061521</v>
      </c>
    </row>
    <row r="587" spans="1:12" x14ac:dyDescent="0.25">
      <c r="A587" t="s">
        <v>24</v>
      </c>
      <c r="B587" t="s">
        <v>5168</v>
      </c>
      <c r="C587" t="s">
        <v>725</v>
      </c>
      <c r="D587" t="s">
        <v>832</v>
      </c>
      <c r="E587" t="s">
        <v>5785</v>
      </c>
      <c r="F587" t="s">
        <v>5786</v>
      </c>
      <c r="G587" t="s">
        <v>4918</v>
      </c>
      <c r="H587" t="s">
        <v>5786</v>
      </c>
      <c r="I587" t="s">
        <v>4894</v>
      </c>
      <c r="J587" t="s">
        <v>4897</v>
      </c>
      <c r="K587" s="14">
        <v>48</v>
      </c>
      <c r="L587" s="24">
        <f t="shared" si="8"/>
        <v>51.83361788562781</v>
      </c>
    </row>
    <row r="588" spans="1:12" x14ac:dyDescent="0.25">
      <c r="A588" t="s">
        <v>24</v>
      </c>
      <c r="B588" t="s">
        <v>5168</v>
      </c>
      <c r="C588" t="s">
        <v>725</v>
      </c>
      <c r="D588" t="s">
        <v>832</v>
      </c>
      <c r="E588" t="s">
        <v>5785</v>
      </c>
      <c r="F588" t="s">
        <v>5786</v>
      </c>
      <c r="G588" t="s">
        <v>4914</v>
      </c>
      <c r="H588" t="s">
        <v>5786</v>
      </c>
      <c r="I588" t="s">
        <v>4894</v>
      </c>
      <c r="J588" t="s">
        <v>4897</v>
      </c>
      <c r="K588" s="14">
        <v>408</v>
      </c>
      <c r="L588" s="24">
        <f t="shared" ref="L588:L651" si="9">K588/$D$6*$D$5</f>
        <v>440.58575202783641</v>
      </c>
    </row>
    <row r="589" spans="1:12" x14ac:dyDescent="0.25">
      <c r="A589" t="s">
        <v>24</v>
      </c>
      <c r="B589" t="s">
        <v>5168</v>
      </c>
      <c r="C589" t="s">
        <v>5787</v>
      </c>
      <c r="D589" t="s">
        <v>837</v>
      </c>
      <c r="E589" t="s">
        <v>5788</v>
      </c>
      <c r="F589" t="s">
        <v>5789</v>
      </c>
      <c r="G589" t="s">
        <v>5120</v>
      </c>
      <c r="H589" t="s">
        <v>5789</v>
      </c>
      <c r="I589" t="s">
        <v>4888</v>
      </c>
      <c r="J589" t="s">
        <v>4889</v>
      </c>
      <c r="K589" s="14">
        <v>1277</v>
      </c>
      <c r="L589" s="24">
        <f t="shared" si="9"/>
        <v>1378.9902091655567</v>
      </c>
    </row>
    <row r="590" spans="1:12" x14ac:dyDescent="0.25">
      <c r="A590" t="s">
        <v>24</v>
      </c>
      <c r="B590" t="s">
        <v>5168</v>
      </c>
      <c r="C590" t="s">
        <v>5787</v>
      </c>
      <c r="D590" t="s">
        <v>837</v>
      </c>
      <c r="E590" t="s">
        <v>5790</v>
      </c>
      <c r="F590" t="s">
        <v>5791</v>
      </c>
      <c r="G590" t="s">
        <v>5120</v>
      </c>
      <c r="H590" t="s">
        <v>5791</v>
      </c>
      <c r="I590" t="s">
        <v>4888</v>
      </c>
      <c r="J590" t="s">
        <v>4889</v>
      </c>
      <c r="K590" s="14">
        <v>111</v>
      </c>
      <c r="L590" s="24">
        <f t="shared" si="9"/>
        <v>119.86524136051432</v>
      </c>
    </row>
    <row r="591" spans="1:12" x14ac:dyDescent="0.25">
      <c r="A591" t="s">
        <v>24</v>
      </c>
      <c r="B591" t="s">
        <v>5168</v>
      </c>
      <c r="C591" t="s">
        <v>5787</v>
      </c>
      <c r="D591" t="s">
        <v>837</v>
      </c>
      <c r="E591" t="s">
        <v>5792</v>
      </c>
      <c r="F591" t="s">
        <v>5793</v>
      </c>
      <c r="G591" t="s">
        <v>5120</v>
      </c>
      <c r="H591" t="s">
        <v>5793</v>
      </c>
      <c r="I591" t="s">
        <v>4888</v>
      </c>
      <c r="J591" t="s">
        <v>4889</v>
      </c>
      <c r="K591" s="14">
        <v>25</v>
      </c>
      <c r="L591" s="24">
        <f t="shared" si="9"/>
        <v>26.99667598209782</v>
      </c>
    </row>
    <row r="592" spans="1:12" x14ac:dyDescent="0.25">
      <c r="A592" t="s">
        <v>24</v>
      </c>
      <c r="B592" t="s">
        <v>5168</v>
      </c>
      <c r="C592" t="s">
        <v>5787</v>
      </c>
      <c r="D592" t="s">
        <v>837</v>
      </c>
      <c r="E592" t="s">
        <v>5794</v>
      </c>
      <c r="F592" t="s">
        <v>5795</v>
      </c>
      <c r="G592" t="s">
        <v>5120</v>
      </c>
      <c r="H592" t="s">
        <v>5795</v>
      </c>
      <c r="I592" t="s">
        <v>4888</v>
      </c>
      <c r="J592" t="s">
        <v>4889</v>
      </c>
      <c r="K592" s="14">
        <v>5</v>
      </c>
      <c r="L592" s="24">
        <f t="shared" si="9"/>
        <v>5.3993351964195639</v>
      </c>
    </row>
    <row r="593" spans="1:12" x14ac:dyDescent="0.25">
      <c r="A593" t="s">
        <v>24</v>
      </c>
      <c r="B593" t="s">
        <v>5168</v>
      </c>
      <c r="C593" t="s">
        <v>5787</v>
      </c>
      <c r="D593" t="s">
        <v>837</v>
      </c>
      <c r="E593" t="s">
        <v>5796</v>
      </c>
      <c r="F593" t="s">
        <v>5797</v>
      </c>
      <c r="G593" t="s">
        <v>5120</v>
      </c>
      <c r="H593" t="s">
        <v>5798</v>
      </c>
      <c r="I593" t="s">
        <v>4888</v>
      </c>
      <c r="J593" t="s">
        <v>4889</v>
      </c>
      <c r="K593" s="14">
        <v>7</v>
      </c>
      <c r="L593" s="24">
        <f t="shared" si="9"/>
        <v>7.5590692749873885</v>
      </c>
    </row>
    <row r="594" spans="1:12" x14ac:dyDescent="0.25">
      <c r="A594" t="s">
        <v>24</v>
      </c>
      <c r="B594" t="s">
        <v>5168</v>
      </c>
      <c r="C594" t="s">
        <v>5787</v>
      </c>
      <c r="D594" t="s">
        <v>837</v>
      </c>
      <c r="E594" t="s">
        <v>5799</v>
      </c>
      <c r="F594" t="s">
        <v>5800</v>
      </c>
      <c r="G594" t="s">
        <v>4990</v>
      </c>
      <c r="H594" t="s">
        <v>5800</v>
      </c>
      <c r="I594" t="s">
        <v>4888</v>
      </c>
      <c r="J594" t="s">
        <v>4889</v>
      </c>
      <c r="K594" s="14">
        <v>23</v>
      </c>
      <c r="L594" s="24">
        <f t="shared" si="9"/>
        <v>24.836941903529993</v>
      </c>
    </row>
    <row r="595" spans="1:12" x14ac:dyDescent="0.25">
      <c r="A595" t="s">
        <v>24</v>
      </c>
      <c r="B595" t="s">
        <v>5168</v>
      </c>
      <c r="C595" t="s">
        <v>5787</v>
      </c>
      <c r="D595" t="s">
        <v>837</v>
      </c>
      <c r="E595" t="s">
        <v>5801</v>
      </c>
      <c r="F595" t="s">
        <v>5802</v>
      </c>
      <c r="G595" t="s">
        <v>4990</v>
      </c>
      <c r="H595" t="s">
        <v>5802</v>
      </c>
      <c r="I595" t="s">
        <v>4888</v>
      </c>
      <c r="J595" t="s">
        <v>4889</v>
      </c>
      <c r="K595" s="14">
        <v>23</v>
      </c>
      <c r="L595" s="24">
        <f t="shared" si="9"/>
        <v>24.836941903529993</v>
      </c>
    </row>
    <row r="596" spans="1:12" x14ac:dyDescent="0.25">
      <c r="A596" t="s">
        <v>24</v>
      </c>
      <c r="B596" t="s">
        <v>5168</v>
      </c>
      <c r="C596" t="s">
        <v>5787</v>
      </c>
      <c r="D596" t="s">
        <v>837</v>
      </c>
      <c r="E596" t="s">
        <v>5803</v>
      </c>
      <c r="F596" t="s">
        <v>5804</v>
      </c>
      <c r="G596" t="s">
        <v>4990</v>
      </c>
      <c r="H596" t="s">
        <v>5804</v>
      </c>
      <c r="I596" t="s">
        <v>4888</v>
      </c>
      <c r="J596" t="s">
        <v>4889</v>
      </c>
      <c r="K596" s="14">
        <v>8</v>
      </c>
      <c r="L596" s="24">
        <f t="shared" si="9"/>
        <v>8.6389363142713016</v>
      </c>
    </row>
    <row r="597" spans="1:12" x14ac:dyDescent="0.25">
      <c r="A597" t="s">
        <v>24</v>
      </c>
      <c r="B597" t="s">
        <v>5168</v>
      </c>
      <c r="C597" t="s">
        <v>5787</v>
      </c>
      <c r="D597" t="s">
        <v>837</v>
      </c>
      <c r="E597" t="s">
        <v>5805</v>
      </c>
      <c r="F597" t="s">
        <v>5806</v>
      </c>
      <c r="G597" t="s">
        <v>4990</v>
      </c>
      <c r="H597" t="s">
        <v>5806</v>
      </c>
      <c r="I597" t="s">
        <v>4888</v>
      </c>
      <c r="J597" t="s">
        <v>4889</v>
      </c>
      <c r="K597" s="14">
        <v>31</v>
      </c>
      <c r="L597" s="24">
        <f t="shared" si="9"/>
        <v>33.475878217801302</v>
      </c>
    </row>
    <row r="598" spans="1:12" x14ac:dyDescent="0.25">
      <c r="A598" t="s">
        <v>24</v>
      </c>
      <c r="B598" t="s">
        <v>5168</v>
      </c>
      <c r="C598" t="s">
        <v>5787</v>
      </c>
      <c r="D598" t="s">
        <v>837</v>
      </c>
      <c r="E598" t="s">
        <v>5807</v>
      </c>
      <c r="F598" t="s">
        <v>5808</v>
      </c>
      <c r="G598" t="s">
        <v>4990</v>
      </c>
      <c r="H598" t="s">
        <v>5808</v>
      </c>
      <c r="I598" t="s">
        <v>4888</v>
      </c>
      <c r="J598" t="s">
        <v>4889</v>
      </c>
      <c r="K598" s="14">
        <v>4</v>
      </c>
      <c r="L598" s="24">
        <f t="shared" si="9"/>
        <v>4.3194681571356508</v>
      </c>
    </row>
    <row r="599" spans="1:12" x14ac:dyDescent="0.25">
      <c r="A599" t="s">
        <v>24</v>
      </c>
      <c r="B599" t="s">
        <v>5168</v>
      </c>
      <c r="C599" t="s">
        <v>5787</v>
      </c>
      <c r="D599" t="s">
        <v>837</v>
      </c>
      <c r="E599" t="s">
        <v>5809</v>
      </c>
      <c r="F599" t="s">
        <v>5810</v>
      </c>
      <c r="G599" t="s">
        <v>4990</v>
      </c>
      <c r="H599" t="s">
        <v>5810</v>
      </c>
      <c r="I599" t="s">
        <v>4888</v>
      </c>
      <c r="J599" t="s">
        <v>4889</v>
      </c>
      <c r="K599" s="14">
        <v>25</v>
      </c>
      <c r="L599" s="24">
        <f t="shared" si="9"/>
        <v>26.99667598209782</v>
      </c>
    </row>
    <row r="600" spans="1:12" x14ac:dyDescent="0.25">
      <c r="A600" t="s">
        <v>24</v>
      </c>
      <c r="B600" t="s">
        <v>5168</v>
      </c>
      <c r="C600" t="s">
        <v>5787</v>
      </c>
      <c r="D600" t="s">
        <v>837</v>
      </c>
      <c r="E600" t="s">
        <v>5811</v>
      </c>
      <c r="F600" t="s">
        <v>5812</v>
      </c>
      <c r="G600" t="s">
        <v>4990</v>
      </c>
      <c r="H600" t="s">
        <v>5812</v>
      </c>
      <c r="I600" t="s">
        <v>4888</v>
      </c>
      <c r="J600" t="s">
        <v>4889</v>
      </c>
      <c r="K600" s="14">
        <v>23</v>
      </c>
      <c r="L600" s="24">
        <f t="shared" si="9"/>
        <v>24.836941903529993</v>
      </c>
    </row>
    <row r="601" spans="1:12" x14ac:dyDescent="0.25">
      <c r="A601" t="s">
        <v>24</v>
      </c>
      <c r="B601" t="s">
        <v>5168</v>
      </c>
      <c r="C601" t="s">
        <v>5787</v>
      </c>
      <c r="D601" t="s">
        <v>837</v>
      </c>
      <c r="E601" t="s">
        <v>5813</v>
      </c>
      <c r="F601" t="s">
        <v>5814</v>
      </c>
      <c r="G601" t="s">
        <v>4990</v>
      </c>
      <c r="H601" t="s">
        <v>5814</v>
      </c>
      <c r="I601" t="s">
        <v>4888</v>
      </c>
      <c r="J601" t="s">
        <v>4889</v>
      </c>
      <c r="K601" s="14">
        <v>3</v>
      </c>
      <c r="L601" s="24">
        <f t="shared" si="9"/>
        <v>3.2396011178517381</v>
      </c>
    </row>
    <row r="602" spans="1:12" x14ac:dyDescent="0.25">
      <c r="A602" t="s">
        <v>24</v>
      </c>
      <c r="B602" t="s">
        <v>5168</v>
      </c>
      <c r="C602" t="s">
        <v>5787</v>
      </c>
      <c r="D602" t="s">
        <v>837</v>
      </c>
      <c r="E602" t="s">
        <v>5815</v>
      </c>
      <c r="F602" t="s">
        <v>5816</v>
      </c>
      <c r="G602" t="s">
        <v>4990</v>
      </c>
      <c r="H602" t="s">
        <v>5816</v>
      </c>
      <c r="I602" t="s">
        <v>4888</v>
      </c>
      <c r="J602" t="s">
        <v>4889</v>
      </c>
      <c r="K602" s="14">
        <v>25</v>
      </c>
      <c r="L602" s="24">
        <f t="shared" si="9"/>
        <v>26.99667598209782</v>
      </c>
    </row>
    <row r="603" spans="1:12" x14ac:dyDescent="0.25">
      <c r="A603" t="s">
        <v>24</v>
      </c>
      <c r="B603" t="s">
        <v>5168</v>
      </c>
      <c r="C603" t="s">
        <v>5787</v>
      </c>
      <c r="D603" t="s">
        <v>837</v>
      </c>
      <c r="E603" t="s">
        <v>5817</v>
      </c>
      <c r="F603" t="s">
        <v>5818</v>
      </c>
      <c r="G603" t="s">
        <v>4990</v>
      </c>
      <c r="H603" t="s">
        <v>5819</v>
      </c>
      <c r="I603" t="s">
        <v>4888</v>
      </c>
      <c r="J603" t="s">
        <v>4889</v>
      </c>
      <c r="K603" s="14">
        <v>16</v>
      </c>
      <c r="L603" s="24">
        <f t="shared" si="9"/>
        <v>17.277872628542603</v>
      </c>
    </row>
    <row r="604" spans="1:12" x14ac:dyDescent="0.25">
      <c r="A604" t="s">
        <v>24</v>
      </c>
      <c r="B604" t="s">
        <v>5168</v>
      </c>
      <c r="C604" t="s">
        <v>5787</v>
      </c>
      <c r="D604" t="s">
        <v>837</v>
      </c>
      <c r="E604" t="s">
        <v>5820</v>
      </c>
      <c r="F604" t="s">
        <v>5821</v>
      </c>
      <c r="G604" t="s">
        <v>4990</v>
      </c>
      <c r="H604" t="s">
        <v>5822</v>
      </c>
      <c r="I604" t="s">
        <v>4888</v>
      </c>
      <c r="J604" t="s">
        <v>4889</v>
      </c>
      <c r="K604" s="14">
        <v>22</v>
      </c>
      <c r="L604" s="24">
        <f t="shared" si="9"/>
        <v>23.757074864246082</v>
      </c>
    </row>
    <row r="605" spans="1:12" x14ac:dyDescent="0.25">
      <c r="A605" t="s">
        <v>24</v>
      </c>
      <c r="B605" t="s">
        <v>5168</v>
      </c>
      <c r="C605" t="s">
        <v>5787</v>
      </c>
      <c r="D605" t="s">
        <v>837</v>
      </c>
      <c r="E605" t="s">
        <v>5823</v>
      </c>
      <c r="F605" t="s">
        <v>5824</v>
      </c>
      <c r="G605" t="s">
        <v>4990</v>
      </c>
      <c r="H605" t="s">
        <v>5824</v>
      </c>
      <c r="I605" t="s">
        <v>4888</v>
      </c>
      <c r="J605" t="s">
        <v>4889</v>
      </c>
      <c r="K605" s="14">
        <v>25</v>
      </c>
      <c r="L605" s="24">
        <f t="shared" si="9"/>
        <v>26.99667598209782</v>
      </c>
    </row>
    <row r="606" spans="1:12" x14ac:dyDescent="0.25">
      <c r="A606" t="s">
        <v>24</v>
      </c>
      <c r="B606" t="s">
        <v>5168</v>
      </c>
      <c r="C606" t="s">
        <v>5787</v>
      </c>
      <c r="D606" t="s">
        <v>837</v>
      </c>
      <c r="E606" t="s">
        <v>5825</v>
      </c>
      <c r="F606" t="s">
        <v>5826</v>
      </c>
      <c r="G606" t="s">
        <v>4990</v>
      </c>
      <c r="H606" t="s">
        <v>5826</v>
      </c>
      <c r="I606" t="s">
        <v>4888</v>
      </c>
      <c r="J606" t="s">
        <v>4889</v>
      </c>
      <c r="K606" s="14">
        <v>49</v>
      </c>
      <c r="L606" s="24">
        <f t="shared" si="9"/>
        <v>52.913484924911728</v>
      </c>
    </row>
    <row r="607" spans="1:12" x14ac:dyDescent="0.25">
      <c r="A607" t="s">
        <v>24</v>
      </c>
      <c r="B607" t="s">
        <v>5168</v>
      </c>
      <c r="C607" t="s">
        <v>5787</v>
      </c>
      <c r="D607" t="s">
        <v>837</v>
      </c>
      <c r="E607" t="s">
        <v>5827</v>
      </c>
      <c r="F607" t="s">
        <v>5828</v>
      </c>
      <c r="G607" t="s">
        <v>4990</v>
      </c>
      <c r="H607" t="s">
        <v>5828</v>
      </c>
      <c r="I607" t="s">
        <v>4888</v>
      </c>
      <c r="J607" t="s">
        <v>4889</v>
      </c>
      <c r="K607" s="14">
        <v>38</v>
      </c>
      <c r="L607" s="24">
        <f t="shared" si="9"/>
        <v>41.034947492788682</v>
      </c>
    </row>
    <row r="608" spans="1:12" x14ac:dyDescent="0.25">
      <c r="A608" t="s">
        <v>24</v>
      </c>
      <c r="B608" t="s">
        <v>5168</v>
      </c>
      <c r="C608" t="s">
        <v>5787</v>
      </c>
      <c r="D608" t="s">
        <v>837</v>
      </c>
      <c r="E608" t="s">
        <v>5829</v>
      </c>
      <c r="F608" t="s">
        <v>5830</v>
      </c>
      <c r="G608" t="s">
        <v>4990</v>
      </c>
      <c r="H608" t="s">
        <v>5830</v>
      </c>
      <c r="I608" t="s">
        <v>4888</v>
      </c>
      <c r="J608" t="s">
        <v>4889</v>
      </c>
      <c r="K608" s="14">
        <v>50</v>
      </c>
      <c r="L608" s="24">
        <f t="shared" si="9"/>
        <v>53.993351964195639</v>
      </c>
    </row>
    <row r="609" spans="1:12" x14ac:dyDescent="0.25">
      <c r="A609" t="s">
        <v>24</v>
      </c>
      <c r="B609" t="s">
        <v>5168</v>
      </c>
      <c r="C609" t="s">
        <v>5787</v>
      </c>
      <c r="D609" t="s">
        <v>837</v>
      </c>
      <c r="E609" t="s">
        <v>5831</v>
      </c>
      <c r="F609" t="s">
        <v>5832</v>
      </c>
      <c r="G609" t="s">
        <v>4990</v>
      </c>
      <c r="H609" t="s">
        <v>5833</v>
      </c>
      <c r="I609" t="s">
        <v>4888</v>
      </c>
      <c r="J609" t="s">
        <v>4889</v>
      </c>
      <c r="K609" s="14">
        <v>7</v>
      </c>
      <c r="L609" s="24">
        <f t="shared" si="9"/>
        <v>7.5590692749873885</v>
      </c>
    </row>
    <row r="610" spans="1:12" x14ac:dyDescent="0.25">
      <c r="A610" t="s">
        <v>24</v>
      </c>
      <c r="B610" t="s">
        <v>5168</v>
      </c>
      <c r="C610" t="s">
        <v>5787</v>
      </c>
      <c r="D610" t="s">
        <v>837</v>
      </c>
      <c r="E610" t="s">
        <v>5834</v>
      </c>
      <c r="F610" t="s">
        <v>5835</v>
      </c>
      <c r="G610" t="s">
        <v>5120</v>
      </c>
      <c r="H610" t="s">
        <v>5835</v>
      </c>
      <c r="I610" t="s">
        <v>4888</v>
      </c>
      <c r="J610" t="s">
        <v>4889</v>
      </c>
      <c r="K610" s="14">
        <v>25</v>
      </c>
      <c r="L610" s="24">
        <f t="shared" si="9"/>
        <v>26.99667598209782</v>
      </c>
    </row>
    <row r="611" spans="1:12" x14ac:dyDescent="0.25">
      <c r="A611" t="s">
        <v>24</v>
      </c>
      <c r="B611" t="s">
        <v>5168</v>
      </c>
      <c r="C611" t="s">
        <v>5787</v>
      </c>
      <c r="D611" t="s">
        <v>837</v>
      </c>
      <c r="E611" t="s">
        <v>5836</v>
      </c>
      <c r="F611" t="s">
        <v>5837</v>
      </c>
      <c r="G611" t="s">
        <v>5120</v>
      </c>
      <c r="H611" t="s">
        <v>5838</v>
      </c>
      <c r="I611" t="s">
        <v>4888</v>
      </c>
      <c r="J611" t="s">
        <v>4889</v>
      </c>
      <c r="K611" s="14">
        <v>23</v>
      </c>
      <c r="L611" s="24">
        <f t="shared" si="9"/>
        <v>24.836941903529993</v>
      </c>
    </row>
    <row r="612" spans="1:12" x14ac:dyDescent="0.25">
      <c r="A612" t="s">
        <v>24</v>
      </c>
      <c r="B612" t="s">
        <v>5168</v>
      </c>
      <c r="C612" t="s">
        <v>5787</v>
      </c>
      <c r="D612" t="s">
        <v>837</v>
      </c>
      <c r="E612" t="s">
        <v>5839</v>
      </c>
      <c r="F612" t="s">
        <v>5840</v>
      </c>
      <c r="G612" t="s">
        <v>4990</v>
      </c>
      <c r="H612" t="s">
        <v>5840</v>
      </c>
      <c r="I612" t="s">
        <v>4888</v>
      </c>
      <c r="J612" t="s">
        <v>4889</v>
      </c>
      <c r="K612" s="14">
        <v>23</v>
      </c>
      <c r="L612" s="24">
        <f t="shared" si="9"/>
        <v>24.836941903529993</v>
      </c>
    </row>
    <row r="613" spans="1:12" x14ac:dyDescent="0.25">
      <c r="A613" t="s">
        <v>24</v>
      </c>
      <c r="B613" t="s">
        <v>5168</v>
      </c>
      <c r="C613" t="s">
        <v>5787</v>
      </c>
      <c r="D613" t="s">
        <v>837</v>
      </c>
      <c r="E613" t="s">
        <v>5841</v>
      </c>
      <c r="F613" t="s">
        <v>5842</v>
      </c>
      <c r="G613" t="s">
        <v>4990</v>
      </c>
      <c r="H613" t="s">
        <v>5842</v>
      </c>
      <c r="I613" t="s">
        <v>4888</v>
      </c>
      <c r="J613" t="s">
        <v>4889</v>
      </c>
      <c r="K613" s="14">
        <v>19</v>
      </c>
      <c r="L613" s="24">
        <f t="shared" si="9"/>
        <v>20.517473746394341</v>
      </c>
    </row>
    <row r="614" spans="1:12" x14ac:dyDescent="0.25">
      <c r="A614" t="s">
        <v>24</v>
      </c>
      <c r="B614" t="s">
        <v>5168</v>
      </c>
      <c r="C614" t="s">
        <v>5787</v>
      </c>
      <c r="D614" t="s">
        <v>837</v>
      </c>
      <c r="E614" t="s">
        <v>5843</v>
      </c>
      <c r="F614" t="s">
        <v>5844</v>
      </c>
      <c r="G614" t="s">
        <v>5120</v>
      </c>
      <c r="H614" t="s">
        <v>5845</v>
      </c>
      <c r="I614" t="s">
        <v>4888</v>
      </c>
      <c r="J614" t="s">
        <v>4889</v>
      </c>
      <c r="K614" s="14">
        <v>26</v>
      </c>
      <c r="L614" s="24">
        <f t="shared" si="9"/>
        <v>28.076543021381731</v>
      </c>
    </row>
    <row r="615" spans="1:12" x14ac:dyDescent="0.25">
      <c r="A615" t="s">
        <v>24</v>
      </c>
      <c r="B615" t="s">
        <v>5168</v>
      </c>
      <c r="C615" t="s">
        <v>5787</v>
      </c>
      <c r="D615" t="s">
        <v>837</v>
      </c>
      <c r="E615" t="s">
        <v>5846</v>
      </c>
      <c r="F615" t="s">
        <v>5847</v>
      </c>
      <c r="G615" t="s">
        <v>5120</v>
      </c>
      <c r="H615" t="s">
        <v>5848</v>
      </c>
      <c r="I615" t="s">
        <v>4888</v>
      </c>
      <c r="J615" t="s">
        <v>4889</v>
      </c>
      <c r="K615" s="14">
        <v>25</v>
      </c>
      <c r="L615" s="24">
        <f t="shared" si="9"/>
        <v>26.99667598209782</v>
      </c>
    </row>
    <row r="616" spans="1:12" x14ac:dyDescent="0.25">
      <c r="A616" t="s">
        <v>24</v>
      </c>
      <c r="B616" t="s">
        <v>5168</v>
      </c>
      <c r="C616" t="s">
        <v>5787</v>
      </c>
      <c r="D616" t="s">
        <v>837</v>
      </c>
      <c r="E616" t="s">
        <v>5849</v>
      </c>
      <c r="F616" t="s">
        <v>5850</v>
      </c>
      <c r="G616" t="s">
        <v>4990</v>
      </c>
      <c r="H616" t="s">
        <v>5850</v>
      </c>
      <c r="I616" t="s">
        <v>4888</v>
      </c>
      <c r="J616" t="s">
        <v>4889</v>
      </c>
      <c r="K616" s="14">
        <v>16</v>
      </c>
      <c r="L616" s="24">
        <f t="shared" si="9"/>
        <v>17.277872628542603</v>
      </c>
    </row>
    <row r="617" spans="1:12" x14ac:dyDescent="0.25">
      <c r="A617" t="s">
        <v>24</v>
      </c>
      <c r="B617" t="s">
        <v>5168</v>
      </c>
      <c r="C617" t="s">
        <v>5787</v>
      </c>
      <c r="D617" t="s">
        <v>837</v>
      </c>
      <c r="E617" t="s">
        <v>5851</v>
      </c>
      <c r="F617" t="s">
        <v>5852</v>
      </c>
      <c r="G617" t="s">
        <v>4990</v>
      </c>
      <c r="H617" t="s">
        <v>5852</v>
      </c>
      <c r="I617" t="s">
        <v>4888</v>
      </c>
      <c r="J617" t="s">
        <v>4889</v>
      </c>
      <c r="K617" s="14">
        <v>29</v>
      </c>
      <c r="L617" s="24">
        <f t="shared" si="9"/>
        <v>31.316144139233469</v>
      </c>
    </row>
    <row r="618" spans="1:12" x14ac:dyDescent="0.25">
      <c r="A618" t="s">
        <v>24</v>
      </c>
      <c r="B618" t="s">
        <v>5168</v>
      </c>
      <c r="C618" t="s">
        <v>5787</v>
      </c>
      <c r="D618" t="s">
        <v>837</v>
      </c>
      <c r="E618" t="s">
        <v>5853</v>
      </c>
      <c r="F618" t="s">
        <v>5854</v>
      </c>
      <c r="G618" t="s">
        <v>5120</v>
      </c>
      <c r="H618" t="s">
        <v>5855</v>
      </c>
      <c r="I618" t="s">
        <v>4888</v>
      </c>
      <c r="J618" t="s">
        <v>4889</v>
      </c>
      <c r="K618" s="14">
        <v>305</v>
      </c>
      <c r="L618" s="24">
        <f t="shared" si="9"/>
        <v>329.35944698159341</v>
      </c>
    </row>
    <row r="619" spans="1:12" x14ac:dyDescent="0.25">
      <c r="A619" t="s">
        <v>24</v>
      </c>
      <c r="B619" t="s">
        <v>5168</v>
      </c>
      <c r="C619" t="s">
        <v>5787</v>
      </c>
      <c r="D619" t="s">
        <v>837</v>
      </c>
      <c r="E619" t="s">
        <v>5856</v>
      </c>
      <c r="F619" t="s">
        <v>5857</v>
      </c>
      <c r="G619" t="s">
        <v>5120</v>
      </c>
      <c r="H619" t="s">
        <v>5858</v>
      </c>
      <c r="I619" t="s">
        <v>4888</v>
      </c>
      <c r="J619" t="s">
        <v>4889</v>
      </c>
      <c r="K619" s="14">
        <v>29</v>
      </c>
      <c r="L619" s="24">
        <f t="shared" si="9"/>
        <v>31.316144139233469</v>
      </c>
    </row>
    <row r="620" spans="1:12" x14ac:dyDescent="0.25">
      <c r="A620" t="s">
        <v>24</v>
      </c>
      <c r="B620" t="s">
        <v>5168</v>
      </c>
      <c r="C620" t="s">
        <v>5787</v>
      </c>
      <c r="D620" t="s">
        <v>837</v>
      </c>
      <c r="E620" t="s">
        <v>5859</v>
      </c>
      <c r="F620" t="s">
        <v>5860</v>
      </c>
      <c r="G620" t="s">
        <v>4990</v>
      </c>
      <c r="H620" t="s">
        <v>5860</v>
      </c>
      <c r="I620" t="s">
        <v>4888</v>
      </c>
      <c r="J620" t="s">
        <v>4889</v>
      </c>
      <c r="K620" s="14">
        <v>26</v>
      </c>
      <c r="L620" s="24">
        <f t="shared" si="9"/>
        <v>28.076543021381731</v>
      </c>
    </row>
    <row r="621" spans="1:12" x14ac:dyDescent="0.25">
      <c r="A621" t="s">
        <v>24</v>
      </c>
      <c r="B621" t="s">
        <v>5168</v>
      </c>
      <c r="C621" t="s">
        <v>5787</v>
      </c>
      <c r="D621" t="s">
        <v>837</v>
      </c>
      <c r="E621" t="s">
        <v>5861</v>
      </c>
      <c r="F621" t="s">
        <v>5862</v>
      </c>
      <c r="G621" t="s">
        <v>4990</v>
      </c>
      <c r="H621" t="s">
        <v>5862</v>
      </c>
      <c r="I621" t="s">
        <v>4888</v>
      </c>
      <c r="J621" t="s">
        <v>4889</v>
      </c>
      <c r="K621" s="14">
        <v>9</v>
      </c>
      <c r="L621" s="24">
        <f t="shared" si="9"/>
        <v>9.7188033535552147</v>
      </c>
    </row>
    <row r="622" spans="1:12" x14ac:dyDescent="0.25">
      <c r="A622" t="s">
        <v>24</v>
      </c>
      <c r="B622" t="s">
        <v>5168</v>
      </c>
      <c r="C622" t="s">
        <v>5787</v>
      </c>
      <c r="D622" t="s">
        <v>837</v>
      </c>
      <c r="E622" t="s">
        <v>5863</v>
      </c>
      <c r="F622" t="s">
        <v>5864</v>
      </c>
      <c r="G622" t="s">
        <v>5120</v>
      </c>
      <c r="H622" t="s">
        <v>5864</v>
      </c>
      <c r="I622" t="s">
        <v>4888</v>
      </c>
      <c r="J622" t="s">
        <v>4889</v>
      </c>
      <c r="K622" s="14">
        <v>32</v>
      </c>
      <c r="L622" s="24">
        <f t="shared" si="9"/>
        <v>34.555745257085206</v>
      </c>
    </row>
    <row r="623" spans="1:12" x14ac:dyDescent="0.25">
      <c r="A623" t="s">
        <v>24</v>
      </c>
      <c r="B623" t="s">
        <v>5168</v>
      </c>
      <c r="C623" t="s">
        <v>5787</v>
      </c>
      <c r="D623" t="s">
        <v>837</v>
      </c>
      <c r="E623" t="s">
        <v>5865</v>
      </c>
      <c r="F623" t="s">
        <v>5866</v>
      </c>
      <c r="G623" t="s">
        <v>4990</v>
      </c>
      <c r="H623" t="s">
        <v>5867</v>
      </c>
      <c r="I623" t="s">
        <v>4888</v>
      </c>
      <c r="J623" t="s">
        <v>4889</v>
      </c>
      <c r="K623" s="14">
        <v>29</v>
      </c>
      <c r="L623" s="24">
        <f t="shared" si="9"/>
        <v>31.316144139233469</v>
      </c>
    </row>
    <row r="624" spans="1:12" x14ac:dyDescent="0.25">
      <c r="A624" t="s">
        <v>24</v>
      </c>
      <c r="B624" t="s">
        <v>5168</v>
      </c>
      <c r="C624" t="s">
        <v>5787</v>
      </c>
      <c r="D624" t="s">
        <v>837</v>
      </c>
      <c r="E624" t="s">
        <v>5868</v>
      </c>
      <c r="F624" t="s">
        <v>955</v>
      </c>
      <c r="G624" t="s">
        <v>5120</v>
      </c>
      <c r="H624" t="s">
        <v>5869</v>
      </c>
      <c r="I624" t="s">
        <v>4888</v>
      </c>
      <c r="J624" t="s">
        <v>4889</v>
      </c>
      <c r="K624" s="14">
        <v>25</v>
      </c>
      <c r="L624" s="24">
        <f t="shared" si="9"/>
        <v>26.99667598209782</v>
      </c>
    </row>
    <row r="625" spans="1:12" x14ac:dyDescent="0.25">
      <c r="A625" t="s">
        <v>24</v>
      </c>
      <c r="B625" t="s">
        <v>5168</v>
      </c>
      <c r="C625" t="s">
        <v>5787</v>
      </c>
      <c r="D625" t="s">
        <v>837</v>
      </c>
      <c r="E625" t="s">
        <v>5870</v>
      </c>
      <c r="F625" t="s">
        <v>5871</v>
      </c>
      <c r="G625" t="s">
        <v>5120</v>
      </c>
      <c r="H625" t="s">
        <v>5872</v>
      </c>
      <c r="I625" t="s">
        <v>4888</v>
      </c>
      <c r="J625" t="s">
        <v>4889</v>
      </c>
      <c r="K625" s="14">
        <v>4</v>
      </c>
      <c r="L625" s="24">
        <f t="shared" si="9"/>
        <v>4.3194681571356508</v>
      </c>
    </row>
    <row r="626" spans="1:12" x14ac:dyDescent="0.25">
      <c r="A626" t="s">
        <v>24</v>
      </c>
      <c r="B626" t="s">
        <v>5168</v>
      </c>
      <c r="C626" t="s">
        <v>5787</v>
      </c>
      <c r="D626" t="s">
        <v>837</v>
      </c>
      <c r="E626" t="s">
        <v>5873</v>
      </c>
      <c r="F626" t="s">
        <v>5874</v>
      </c>
      <c r="G626" t="s">
        <v>5120</v>
      </c>
      <c r="H626" t="s">
        <v>5875</v>
      </c>
      <c r="I626" t="s">
        <v>4888</v>
      </c>
      <c r="J626" t="s">
        <v>4889</v>
      </c>
      <c r="K626" s="14">
        <v>25</v>
      </c>
      <c r="L626" s="24">
        <f t="shared" si="9"/>
        <v>26.99667598209782</v>
      </c>
    </row>
    <row r="627" spans="1:12" x14ac:dyDescent="0.25">
      <c r="A627" t="s">
        <v>24</v>
      </c>
      <c r="B627" t="s">
        <v>5168</v>
      </c>
      <c r="C627" t="s">
        <v>5787</v>
      </c>
      <c r="D627" t="s">
        <v>837</v>
      </c>
      <c r="E627" t="s">
        <v>5876</v>
      </c>
      <c r="F627" t="s">
        <v>5877</v>
      </c>
      <c r="G627" t="s">
        <v>4990</v>
      </c>
      <c r="H627" t="s">
        <v>5877</v>
      </c>
      <c r="I627" t="s">
        <v>4888</v>
      </c>
      <c r="J627" t="s">
        <v>4889</v>
      </c>
      <c r="K627" s="14">
        <v>49</v>
      </c>
      <c r="L627" s="24">
        <f t="shared" si="9"/>
        <v>52.913484924911728</v>
      </c>
    </row>
    <row r="628" spans="1:12" x14ac:dyDescent="0.25">
      <c r="A628" t="s">
        <v>24</v>
      </c>
      <c r="B628" t="s">
        <v>5168</v>
      </c>
      <c r="C628" t="s">
        <v>5787</v>
      </c>
      <c r="D628" t="s">
        <v>837</v>
      </c>
      <c r="E628" t="s">
        <v>5878</v>
      </c>
      <c r="F628" t="s">
        <v>5879</v>
      </c>
      <c r="G628" t="s">
        <v>5120</v>
      </c>
      <c r="H628" t="s">
        <v>5880</v>
      </c>
      <c r="I628" t="s">
        <v>4888</v>
      </c>
      <c r="J628" t="s">
        <v>4889</v>
      </c>
      <c r="K628" s="14">
        <v>48</v>
      </c>
      <c r="L628" s="24">
        <f t="shared" si="9"/>
        <v>51.83361788562781</v>
      </c>
    </row>
    <row r="629" spans="1:12" x14ac:dyDescent="0.25">
      <c r="A629" t="s">
        <v>24</v>
      </c>
      <c r="B629" t="s">
        <v>5168</v>
      </c>
      <c r="C629" t="s">
        <v>5787</v>
      </c>
      <c r="D629" t="s">
        <v>837</v>
      </c>
      <c r="E629" t="s">
        <v>5881</v>
      </c>
      <c r="F629" t="s">
        <v>5882</v>
      </c>
      <c r="G629" t="s">
        <v>5120</v>
      </c>
      <c r="H629" t="s">
        <v>5883</v>
      </c>
      <c r="I629" t="s">
        <v>4888</v>
      </c>
      <c r="J629" t="s">
        <v>4889</v>
      </c>
      <c r="K629" s="14">
        <v>29</v>
      </c>
      <c r="L629" s="24">
        <f t="shared" si="9"/>
        <v>31.316144139233469</v>
      </c>
    </row>
    <row r="630" spans="1:12" x14ac:dyDescent="0.25">
      <c r="A630" t="s">
        <v>24</v>
      </c>
      <c r="B630" t="s">
        <v>5168</v>
      </c>
      <c r="C630" t="s">
        <v>5787</v>
      </c>
      <c r="D630" t="s">
        <v>837</v>
      </c>
      <c r="E630" t="s">
        <v>5884</v>
      </c>
      <c r="F630" t="s">
        <v>5885</v>
      </c>
      <c r="G630" t="s">
        <v>5120</v>
      </c>
      <c r="H630" t="s">
        <v>5886</v>
      </c>
      <c r="I630" t="s">
        <v>4888</v>
      </c>
      <c r="J630" t="s">
        <v>4889</v>
      </c>
      <c r="K630" s="14">
        <v>25</v>
      </c>
      <c r="L630" s="24">
        <f t="shared" si="9"/>
        <v>26.99667598209782</v>
      </c>
    </row>
    <row r="631" spans="1:12" x14ac:dyDescent="0.25">
      <c r="A631" t="s">
        <v>24</v>
      </c>
      <c r="B631" t="s">
        <v>5168</v>
      </c>
      <c r="C631" t="s">
        <v>5787</v>
      </c>
      <c r="D631" t="s">
        <v>837</v>
      </c>
      <c r="E631" t="s">
        <v>5887</v>
      </c>
      <c r="F631" t="s">
        <v>5888</v>
      </c>
      <c r="G631" t="s">
        <v>5120</v>
      </c>
      <c r="H631" t="s">
        <v>5889</v>
      </c>
      <c r="I631" t="s">
        <v>4888</v>
      </c>
      <c r="J631" t="s">
        <v>4889</v>
      </c>
      <c r="K631" s="14">
        <v>25</v>
      </c>
      <c r="L631" s="24">
        <f t="shared" si="9"/>
        <v>26.99667598209782</v>
      </c>
    </row>
    <row r="632" spans="1:12" x14ac:dyDescent="0.25">
      <c r="A632" t="s">
        <v>24</v>
      </c>
      <c r="B632" t="s">
        <v>5168</v>
      </c>
      <c r="C632" t="s">
        <v>5787</v>
      </c>
      <c r="D632" t="s">
        <v>837</v>
      </c>
      <c r="E632" t="s">
        <v>5890</v>
      </c>
      <c r="F632" t="s">
        <v>5891</v>
      </c>
      <c r="G632" t="s">
        <v>5120</v>
      </c>
      <c r="H632" t="s">
        <v>5892</v>
      </c>
      <c r="I632" t="s">
        <v>4888</v>
      </c>
      <c r="J632" t="s">
        <v>4889</v>
      </c>
      <c r="K632" s="14">
        <v>4</v>
      </c>
      <c r="L632" s="24">
        <f t="shared" si="9"/>
        <v>4.3194681571356508</v>
      </c>
    </row>
    <row r="633" spans="1:12" x14ac:dyDescent="0.25">
      <c r="A633" t="s">
        <v>24</v>
      </c>
      <c r="B633" t="s">
        <v>5168</v>
      </c>
      <c r="C633" t="s">
        <v>5787</v>
      </c>
      <c r="D633" t="s">
        <v>837</v>
      </c>
      <c r="E633" t="s">
        <v>5893</v>
      </c>
      <c r="F633" t="s">
        <v>5894</v>
      </c>
      <c r="G633" t="s">
        <v>5120</v>
      </c>
      <c r="H633" t="s">
        <v>5895</v>
      </c>
      <c r="I633" t="s">
        <v>4888</v>
      </c>
      <c r="J633" t="s">
        <v>4889</v>
      </c>
      <c r="K633" s="14">
        <v>26</v>
      </c>
      <c r="L633" s="24">
        <f t="shared" si="9"/>
        <v>28.076543021381731</v>
      </c>
    </row>
    <row r="634" spans="1:12" x14ac:dyDescent="0.25">
      <c r="A634" t="s">
        <v>24</v>
      </c>
      <c r="B634" t="s">
        <v>5168</v>
      </c>
      <c r="C634" t="s">
        <v>5787</v>
      </c>
      <c r="D634" t="s">
        <v>837</v>
      </c>
      <c r="E634" t="s">
        <v>5896</v>
      </c>
      <c r="F634" t="s">
        <v>5897</v>
      </c>
      <c r="G634" t="s">
        <v>5120</v>
      </c>
      <c r="H634" t="s">
        <v>5898</v>
      </c>
      <c r="I634" t="s">
        <v>4888</v>
      </c>
      <c r="J634" t="s">
        <v>4889</v>
      </c>
      <c r="K634" s="14">
        <v>25</v>
      </c>
      <c r="L634" s="24">
        <f t="shared" si="9"/>
        <v>26.99667598209782</v>
      </c>
    </row>
    <row r="635" spans="1:12" x14ac:dyDescent="0.25">
      <c r="A635" t="s">
        <v>24</v>
      </c>
      <c r="B635" t="s">
        <v>5168</v>
      </c>
      <c r="C635" t="s">
        <v>5787</v>
      </c>
      <c r="D635" t="s">
        <v>837</v>
      </c>
      <c r="E635" t="s">
        <v>5899</v>
      </c>
      <c r="F635" t="s">
        <v>5900</v>
      </c>
      <c r="G635" t="s">
        <v>5120</v>
      </c>
      <c r="H635" t="s">
        <v>5901</v>
      </c>
      <c r="I635" t="s">
        <v>4888</v>
      </c>
      <c r="J635" t="s">
        <v>4889</v>
      </c>
      <c r="K635" s="14">
        <v>26</v>
      </c>
      <c r="L635" s="24">
        <f t="shared" si="9"/>
        <v>28.076543021381731</v>
      </c>
    </row>
    <row r="636" spans="1:12" x14ac:dyDescent="0.25">
      <c r="A636" t="s">
        <v>24</v>
      </c>
      <c r="B636" t="s">
        <v>5168</v>
      </c>
      <c r="C636" t="s">
        <v>5787</v>
      </c>
      <c r="D636" t="s">
        <v>837</v>
      </c>
      <c r="E636" t="s">
        <v>5902</v>
      </c>
      <c r="F636" t="s">
        <v>5903</v>
      </c>
      <c r="G636" t="s">
        <v>5120</v>
      </c>
      <c r="H636" t="s">
        <v>5904</v>
      </c>
      <c r="I636" t="s">
        <v>4888</v>
      </c>
      <c r="J636" t="s">
        <v>4889</v>
      </c>
      <c r="K636" s="14">
        <v>18</v>
      </c>
      <c r="L636" s="24">
        <f t="shared" si="9"/>
        <v>19.437606707110429</v>
      </c>
    </row>
    <row r="637" spans="1:12" x14ac:dyDescent="0.25">
      <c r="A637" t="s">
        <v>24</v>
      </c>
      <c r="B637" t="s">
        <v>5168</v>
      </c>
      <c r="C637" t="s">
        <v>5787</v>
      </c>
      <c r="D637" t="s">
        <v>837</v>
      </c>
      <c r="E637" t="s">
        <v>5905</v>
      </c>
      <c r="F637" t="s">
        <v>5906</v>
      </c>
      <c r="G637" t="s">
        <v>5120</v>
      </c>
      <c r="H637" t="s">
        <v>5907</v>
      </c>
      <c r="I637" t="s">
        <v>4888</v>
      </c>
      <c r="J637" t="s">
        <v>4889</v>
      </c>
      <c r="K637" s="14">
        <v>25</v>
      </c>
      <c r="L637" s="24">
        <f t="shared" si="9"/>
        <v>26.99667598209782</v>
      </c>
    </row>
    <row r="638" spans="1:12" x14ac:dyDescent="0.25">
      <c r="A638" t="s">
        <v>24</v>
      </c>
      <c r="B638" t="s">
        <v>5168</v>
      </c>
      <c r="C638" t="s">
        <v>5787</v>
      </c>
      <c r="D638" t="s">
        <v>837</v>
      </c>
      <c r="E638" t="s">
        <v>5908</v>
      </c>
      <c r="F638" t="s">
        <v>5909</v>
      </c>
      <c r="G638" t="s">
        <v>5120</v>
      </c>
      <c r="H638" t="s">
        <v>5910</v>
      </c>
      <c r="I638" t="s">
        <v>4888</v>
      </c>
      <c r="J638" t="s">
        <v>4889</v>
      </c>
      <c r="K638" s="14">
        <v>25</v>
      </c>
      <c r="L638" s="24">
        <f t="shared" si="9"/>
        <v>26.99667598209782</v>
      </c>
    </row>
    <row r="639" spans="1:12" x14ac:dyDescent="0.25">
      <c r="A639" t="s">
        <v>24</v>
      </c>
      <c r="B639" t="s">
        <v>5168</v>
      </c>
      <c r="C639" t="s">
        <v>5787</v>
      </c>
      <c r="D639" t="s">
        <v>837</v>
      </c>
      <c r="E639" t="s">
        <v>5911</v>
      </c>
      <c r="F639" t="s">
        <v>5912</v>
      </c>
      <c r="G639" t="s">
        <v>5120</v>
      </c>
      <c r="H639" t="s">
        <v>5913</v>
      </c>
      <c r="I639" t="s">
        <v>4888</v>
      </c>
      <c r="J639" t="s">
        <v>4889</v>
      </c>
      <c r="K639" s="14">
        <v>25</v>
      </c>
      <c r="L639" s="24">
        <f t="shared" si="9"/>
        <v>26.99667598209782</v>
      </c>
    </row>
    <row r="640" spans="1:12" x14ac:dyDescent="0.25">
      <c r="A640" t="s">
        <v>24</v>
      </c>
      <c r="B640" t="s">
        <v>5168</v>
      </c>
      <c r="C640" t="s">
        <v>5787</v>
      </c>
      <c r="D640" t="s">
        <v>837</v>
      </c>
      <c r="E640" t="s">
        <v>5914</v>
      </c>
      <c r="F640" t="s">
        <v>5915</v>
      </c>
      <c r="G640" t="s">
        <v>5120</v>
      </c>
      <c r="H640" t="s">
        <v>5916</v>
      </c>
      <c r="I640" t="s">
        <v>4888</v>
      </c>
      <c r="J640" t="s">
        <v>4889</v>
      </c>
      <c r="K640" s="14">
        <v>18</v>
      </c>
      <c r="L640" s="24">
        <f t="shared" si="9"/>
        <v>19.437606707110429</v>
      </c>
    </row>
    <row r="641" spans="1:12" x14ac:dyDescent="0.25">
      <c r="A641" t="s">
        <v>24</v>
      </c>
      <c r="B641" t="s">
        <v>5168</v>
      </c>
      <c r="C641" t="s">
        <v>5787</v>
      </c>
      <c r="D641" t="s">
        <v>837</v>
      </c>
      <c r="E641" t="s">
        <v>5917</v>
      </c>
      <c r="F641" t="s">
        <v>5918</v>
      </c>
      <c r="G641" t="s">
        <v>5120</v>
      </c>
      <c r="H641" t="s">
        <v>5919</v>
      </c>
      <c r="I641" t="s">
        <v>4888</v>
      </c>
      <c r="J641" t="s">
        <v>4889</v>
      </c>
      <c r="K641" s="14">
        <v>19</v>
      </c>
      <c r="L641" s="24">
        <f t="shared" si="9"/>
        <v>20.517473746394341</v>
      </c>
    </row>
    <row r="642" spans="1:12" x14ac:dyDescent="0.25">
      <c r="A642" t="s">
        <v>24</v>
      </c>
      <c r="B642" t="s">
        <v>5168</v>
      </c>
      <c r="C642" t="s">
        <v>5787</v>
      </c>
      <c r="D642" t="s">
        <v>837</v>
      </c>
      <c r="E642" t="s">
        <v>5920</v>
      </c>
      <c r="F642" t="s">
        <v>5921</v>
      </c>
      <c r="G642" t="s">
        <v>5120</v>
      </c>
      <c r="H642" t="s">
        <v>5922</v>
      </c>
      <c r="I642" t="s">
        <v>4888</v>
      </c>
      <c r="J642" t="s">
        <v>4889</v>
      </c>
      <c r="K642" s="14">
        <v>21</v>
      </c>
      <c r="L642" s="24">
        <f t="shared" si="9"/>
        <v>22.677207824962167</v>
      </c>
    </row>
    <row r="643" spans="1:12" x14ac:dyDescent="0.25">
      <c r="A643" t="s">
        <v>24</v>
      </c>
      <c r="B643" t="s">
        <v>5168</v>
      </c>
      <c r="C643" t="s">
        <v>5787</v>
      </c>
      <c r="D643" t="s">
        <v>837</v>
      </c>
      <c r="E643" t="s">
        <v>5923</v>
      </c>
      <c r="F643" t="s">
        <v>5924</v>
      </c>
      <c r="G643" t="s">
        <v>5120</v>
      </c>
      <c r="H643" t="s">
        <v>5925</v>
      </c>
      <c r="I643" t="s">
        <v>4888</v>
      </c>
      <c r="J643" t="s">
        <v>4889</v>
      </c>
      <c r="K643" s="14">
        <v>17</v>
      </c>
      <c r="L643" s="24">
        <f t="shared" si="9"/>
        <v>18.357739667826518</v>
      </c>
    </row>
    <row r="644" spans="1:12" x14ac:dyDescent="0.25">
      <c r="A644" t="s">
        <v>24</v>
      </c>
      <c r="B644" t="s">
        <v>5168</v>
      </c>
      <c r="C644" t="s">
        <v>5787</v>
      </c>
      <c r="D644" t="s">
        <v>837</v>
      </c>
      <c r="E644" t="s">
        <v>5926</v>
      </c>
      <c r="F644" t="s">
        <v>5927</v>
      </c>
      <c r="G644" t="s">
        <v>5120</v>
      </c>
      <c r="H644" t="s">
        <v>5928</v>
      </c>
      <c r="I644" t="s">
        <v>4888</v>
      </c>
      <c r="J644" t="s">
        <v>4889</v>
      </c>
      <c r="K644" s="14">
        <v>25</v>
      </c>
      <c r="L644" s="24">
        <f t="shared" si="9"/>
        <v>26.99667598209782</v>
      </c>
    </row>
    <row r="645" spans="1:12" x14ac:dyDescent="0.25">
      <c r="A645" t="s">
        <v>24</v>
      </c>
      <c r="B645" t="s">
        <v>5168</v>
      </c>
      <c r="C645" t="s">
        <v>5787</v>
      </c>
      <c r="D645" t="s">
        <v>837</v>
      </c>
      <c r="E645" t="s">
        <v>5929</v>
      </c>
      <c r="F645" t="s">
        <v>5930</v>
      </c>
      <c r="G645" t="s">
        <v>5120</v>
      </c>
      <c r="H645" t="s">
        <v>5931</v>
      </c>
      <c r="I645" t="s">
        <v>4888</v>
      </c>
      <c r="J645" t="s">
        <v>4889</v>
      </c>
      <c r="K645" s="14">
        <v>39</v>
      </c>
      <c r="L645" s="24">
        <f t="shared" si="9"/>
        <v>42.1148145320726</v>
      </c>
    </row>
    <row r="646" spans="1:12" x14ac:dyDescent="0.25">
      <c r="A646" t="s">
        <v>24</v>
      </c>
      <c r="B646" t="s">
        <v>5168</v>
      </c>
      <c r="C646" t="s">
        <v>5787</v>
      </c>
      <c r="D646" t="s">
        <v>837</v>
      </c>
      <c r="E646" t="s">
        <v>5932</v>
      </c>
      <c r="F646" t="s">
        <v>5933</v>
      </c>
      <c r="G646" t="s">
        <v>5120</v>
      </c>
      <c r="H646" t="s">
        <v>5934</v>
      </c>
      <c r="I646" t="s">
        <v>4888</v>
      </c>
      <c r="J646" t="s">
        <v>4889</v>
      </c>
      <c r="K646" s="14">
        <v>25</v>
      </c>
      <c r="L646" s="24">
        <f t="shared" si="9"/>
        <v>26.99667598209782</v>
      </c>
    </row>
    <row r="647" spans="1:12" x14ac:dyDescent="0.25">
      <c r="A647" t="s">
        <v>24</v>
      </c>
      <c r="B647" t="s">
        <v>5168</v>
      </c>
      <c r="C647" t="s">
        <v>5787</v>
      </c>
      <c r="D647" t="s">
        <v>837</v>
      </c>
      <c r="E647" t="s">
        <v>5935</v>
      </c>
      <c r="F647" t="s">
        <v>5936</v>
      </c>
      <c r="G647" t="s">
        <v>5120</v>
      </c>
      <c r="H647" t="s">
        <v>5937</v>
      </c>
      <c r="I647" t="s">
        <v>4888</v>
      </c>
      <c r="J647" t="s">
        <v>4889</v>
      </c>
      <c r="K647" s="14">
        <v>31</v>
      </c>
      <c r="L647" s="24">
        <f t="shared" si="9"/>
        <v>33.475878217801302</v>
      </c>
    </row>
    <row r="648" spans="1:12" x14ac:dyDescent="0.25">
      <c r="A648" t="s">
        <v>24</v>
      </c>
      <c r="B648" t="s">
        <v>5168</v>
      </c>
      <c r="C648" t="s">
        <v>5787</v>
      </c>
      <c r="D648" t="s">
        <v>837</v>
      </c>
      <c r="E648" t="s">
        <v>5938</v>
      </c>
      <c r="F648" t="s">
        <v>5939</v>
      </c>
      <c r="G648" t="s">
        <v>5120</v>
      </c>
      <c r="H648" t="s">
        <v>5940</v>
      </c>
      <c r="I648" t="s">
        <v>4888</v>
      </c>
      <c r="J648" t="s">
        <v>4889</v>
      </c>
      <c r="K648" s="14">
        <v>21</v>
      </c>
      <c r="L648" s="24">
        <f t="shared" si="9"/>
        <v>22.677207824962167</v>
      </c>
    </row>
    <row r="649" spans="1:12" x14ac:dyDescent="0.25">
      <c r="A649" t="s">
        <v>24</v>
      </c>
      <c r="B649" t="s">
        <v>5168</v>
      </c>
      <c r="C649" t="s">
        <v>5787</v>
      </c>
      <c r="D649" t="s">
        <v>837</v>
      </c>
      <c r="E649" t="s">
        <v>5941</v>
      </c>
      <c r="F649" t="s">
        <v>5942</v>
      </c>
      <c r="G649" t="s">
        <v>5120</v>
      </c>
      <c r="H649" t="s">
        <v>5943</v>
      </c>
      <c r="I649" t="s">
        <v>4888</v>
      </c>
      <c r="J649" t="s">
        <v>4889</v>
      </c>
      <c r="K649" s="14">
        <v>24</v>
      </c>
      <c r="L649" s="24">
        <f t="shared" si="9"/>
        <v>25.916808942813905</v>
      </c>
    </row>
    <row r="650" spans="1:12" x14ac:dyDescent="0.25">
      <c r="A650" t="s">
        <v>24</v>
      </c>
      <c r="B650" t="s">
        <v>5168</v>
      </c>
      <c r="C650" t="s">
        <v>5787</v>
      </c>
      <c r="D650" t="s">
        <v>837</v>
      </c>
      <c r="E650" t="s">
        <v>5944</v>
      </c>
      <c r="F650" t="s">
        <v>5945</v>
      </c>
      <c r="G650" t="s">
        <v>5120</v>
      </c>
      <c r="H650" t="s">
        <v>5946</v>
      </c>
      <c r="I650" t="s">
        <v>4888</v>
      </c>
      <c r="J650" t="s">
        <v>4889</v>
      </c>
      <c r="K650" s="14">
        <v>30</v>
      </c>
      <c r="L650" s="24">
        <f t="shared" si="9"/>
        <v>32.396011178517384</v>
      </c>
    </row>
    <row r="651" spans="1:12" x14ac:dyDescent="0.25">
      <c r="A651" t="s">
        <v>24</v>
      </c>
      <c r="B651" t="s">
        <v>5168</v>
      </c>
      <c r="C651" t="s">
        <v>5787</v>
      </c>
      <c r="D651" t="s">
        <v>837</v>
      </c>
      <c r="E651" t="s">
        <v>5947</v>
      </c>
      <c r="F651" t="s">
        <v>5948</v>
      </c>
      <c r="G651" t="s">
        <v>5120</v>
      </c>
      <c r="H651" t="s">
        <v>5949</v>
      </c>
      <c r="I651" t="s">
        <v>4888</v>
      </c>
      <c r="J651" t="s">
        <v>4889</v>
      </c>
      <c r="K651" s="14">
        <v>45</v>
      </c>
      <c r="L651" s="24">
        <f t="shared" si="9"/>
        <v>48.594016767776075</v>
      </c>
    </row>
    <row r="652" spans="1:12" x14ac:dyDescent="0.25">
      <c r="A652" t="s">
        <v>24</v>
      </c>
      <c r="B652" t="s">
        <v>5168</v>
      </c>
      <c r="C652" t="s">
        <v>5787</v>
      </c>
      <c r="D652" t="s">
        <v>837</v>
      </c>
      <c r="E652" t="s">
        <v>5950</v>
      </c>
      <c r="F652" t="s">
        <v>5951</v>
      </c>
      <c r="G652" t="s">
        <v>5120</v>
      </c>
      <c r="H652" t="s">
        <v>5952</v>
      </c>
      <c r="I652" t="s">
        <v>4888</v>
      </c>
      <c r="J652" t="s">
        <v>4889</v>
      </c>
      <c r="K652" s="14">
        <v>21</v>
      </c>
      <c r="L652" s="24">
        <f t="shared" ref="L652:L715" si="10">K652/$D$6*$D$5</f>
        <v>22.677207824962167</v>
      </c>
    </row>
    <row r="653" spans="1:12" x14ac:dyDescent="0.25">
      <c r="A653" t="s">
        <v>24</v>
      </c>
      <c r="B653" t="s">
        <v>5168</v>
      </c>
      <c r="C653" t="s">
        <v>5787</v>
      </c>
      <c r="D653" t="s">
        <v>837</v>
      </c>
      <c r="E653" t="s">
        <v>5953</v>
      </c>
      <c r="F653" t="s">
        <v>5954</v>
      </c>
      <c r="G653" t="s">
        <v>5120</v>
      </c>
      <c r="H653" t="s">
        <v>5955</v>
      </c>
      <c r="I653" t="s">
        <v>4888</v>
      </c>
      <c r="J653" t="s">
        <v>4889</v>
      </c>
      <c r="K653" s="14">
        <v>10</v>
      </c>
      <c r="L653" s="24">
        <f t="shared" si="10"/>
        <v>10.798670392839128</v>
      </c>
    </row>
    <row r="654" spans="1:12" x14ac:dyDescent="0.25">
      <c r="A654" t="s">
        <v>24</v>
      </c>
      <c r="B654" t="s">
        <v>5168</v>
      </c>
      <c r="C654" t="s">
        <v>5787</v>
      </c>
      <c r="D654" t="s">
        <v>837</v>
      </c>
      <c r="E654" t="s">
        <v>5956</v>
      </c>
      <c r="F654" t="s">
        <v>5957</v>
      </c>
      <c r="G654" t="s">
        <v>5120</v>
      </c>
      <c r="H654" t="s">
        <v>5958</v>
      </c>
      <c r="I654" t="s">
        <v>4888</v>
      </c>
      <c r="J654" t="s">
        <v>4889</v>
      </c>
      <c r="K654" s="14">
        <v>27</v>
      </c>
      <c r="L654" s="24">
        <f t="shared" si="10"/>
        <v>29.156410060665646</v>
      </c>
    </row>
    <row r="655" spans="1:12" x14ac:dyDescent="0.25">
      <c r="A655" t="s">
        <v>24</v>
      </c>
      <c r="B655" t="s">
        <v>5168</v>
      </c>
      <c r="C655" t="s">
        <v>5787</v>
      </c>
      <c r="D655" t="s">
        <v>837</v>
      </c>
      <c r="E655" t="s">
        <v>5959</v>
      </c>
      <c r="F655" t="s">
        <v>5960</v>
      </c>
      <c r="G655" t="s">
        <v>4990</v>
      </c>
      <c r="H655" t="s">
        <v>5960</v>
      </c>
      <c r="I655" t="s">
        <v>4888</v>
      </c>
      <c r="J655" t="s">
        <v>4889</v>
      </c>
      <c r="K655" s="14">
        <v>33</v>
      </c>
      <c r="L655" s="24">
        <f t="shared" si="10"/>
        <v>35.635612296369125</v>
      </c>
    </row>
    <row r="656" spans="1:12" x14ac:dyDescent="0.25">
      <c r="A656" t="s">
        <v>24</v>
      </c>
      <c r="B656" t="s">
        <v>5168</v>
      </c>
      <c r="C656" t="s">
        <v>5787</v>
      </c>
      <c r="D656" t="s">
        <v>837</v>
      </c>
      <c r="E656" t="s">
        <v>5961</v>
      </c>
      <c r="F656" t="s">
        <v>5962</v>
      </c>
      <c r="G656" t="s">
        <v>4990</v>
      </c>
      <c r="H656" t="s">
        <v>5962</v>
      </c>
      <c r="I656" t="s">
        <v>4888</v>
      </c>
      <c r="J656" t="s">
        <v>4889</v>
      </c>
      <c r="K656" s="14">
        <v>16</v>
      </c>
      <c r="L656" s="24">
        <f t="shared" si="10"/>
        <v>17.277872628542603</v>
      </c>
    </row>
    <row r="657" spans="1:12" x14ac:dyDescent="0.25">
      <c r="A657" t="s">
        <v>24</v>
      </c>
      <c r="B657" t="s">
        <v>5168</v>
      </c>
      <c r="C657" t="s">
        <v>5787</v>
      </c>
      <c r="D657" t="s">
        <v>837</v>
      </c>
      <c r="E657" t="s">
        <v>5963</v>
      </c>
      <c r="F657" t="s">
        <v>5964</v>
      </c>
      <c r="G657" t="s">
        <v>4990</v>
      </c>
      <c r="H657" t="s">
        <v>5964</v>
      </c>
      <c r="I657" t="s">
        <v>4888</v>
      </c>
      <c r="J657" t="s">
        <v>4889</v>
      </c>
      <c r="K657" s="14">
        <v>22</v>
      </c>
      <c r="L657" s="24">
        <f t="shared" si="10"/>
        <v>23.757074864246082</v>
      </c>
    </row>
    <row r="658" spans="1:12" x14ac:dyDescent="0.25">
      <c r="A658" t="s">
        <v>24</v>
      </c>
      <c r="B658" t="s">
        <v>5168</v>
      </c>
      <c r="C658" t="s">
        <v>5787</v>
      </c>
      <c r="D658" t="s">
        <v>837</v>
      </c>
      <c r="E658" t="s">
        <v>5965</v>
      </c>
      <c r="F658" t="s">
        <v>5966</v>
      </c>
      <c r="G658" t="s">
        <v>5120</v>
      </c>
      <c r="H658" t="s">
        <v>5967</v>
      </c>
      <c r="I658" t="s">
        <v>4888</v>
      </c>
      <c r="J658" t="s">
        <v>4889</v>
      </c>
      <c r="K658" s="14">
        <v>35</v>
      </c>
      <c r="L658" s="24">
        <f t="shared" si="10"/>
        <v>37.795346374936948</v>
      </c>
    </row>
    <row r="659" spans="1:12" x14ac:dyDescent="0.25">
      <c r="A659" t="s">
        <v>24</v>
      </c>
      <c r="B659" t="s">
        <v>5168</v>
      </c>
      <c r="C659" t="s">
        <v>5787</v>
      </c>
      <c r="D659" t="s">
        <v>837</v>
      </c>
      <c r="E659" t="s">
        <v>5968</v>
      </c>
      <c r="F659" t="s">
        <v>5969</v>
      </c>
      <c r="G659" t="s">
        <v>5120</v>
      </c>
      <c r="H659" t="s">
        <v>5970</v>
      </c>
      <c r="I659" t="s">
        <v>4888</v>
      </c>
      <c r="J659" t="s">
        <v>4889</v>
      </c>
      <c r="K659" s="14">
        <v>39</v>
      </c>
      <c r="L659" s="24">
        <f t="shared" si="10"/>
        <v>42.1148145320726</v>
      </c>
    </row>
    <row r="660" spans="1:12" x14ac:dyDescent="0.25">
      <c r="A660" t="s">
        <v>24</v>
      </c>
      <c r="B660" t="s">
        <v>5168</v>
      </c>
      <c r="C660" t="s">
        <v>5787</v>
      </c>
      <c r="D660" t="s">
        <v>837</v>
      </c>
      <c r="E660" t="s">
        <v>5971</v>
      </c>
      <c r="F660" t="s">
        <v>5972</v>
      </c>
      <c r="G660" t="s">
        <v>4886</v>
      </c>
      <c r="H660" t="s">
        <v>5972</v>
      </c>
      <c r="I660" t="s">
        <v>4987</v>
      </c>
      <c r="J660" t="s">
        <v>1302</v>
      </c>
      <c r="K660" s="14">
        <v>1</v>
      </c>
      <c r="L660" s="24">
        <f t="shared" si="10"/>
        <v>1.0798670392839127</v>
      </c>
    </row>
    <row r="661" spans="1:12" x14ac:dyDescent="0.25">
      <c r="A661" t="s">
        <v>24</v>
      </c>
      <c r="B661" t="s">
        <v>5168</v>
      </c>
      <c r="C661" t="s">
        <v>5787</v>
      </c>
      <c r="D661" t="s">
        <v>837</v>
      </c>
      <c r="E661" t="s">
        <v>5973</v>
      </c>
      <c r="F661" t="s">
        <v>5974</v>
      </c>
      <c r="G661" t="s">
        <v>5120</v>
      </c>
      <c r="H661" t="s">
        <v>5975</v>
      </c>
      <c r="I661" t="s">
        <v>4888</v>
      </c>
      <c r="J661" t="s">
        <v>4889</v>
      </c>
      <c r="K661" s="14">
        <v>70</v>
      </c>
      <c r="L661" s="24">
        <f t="shared" si="10"/>
        <v>75.590692749873895</v>
      </c>
    </row>
    <row r="662" spans="1:12" x14ac:dyDescent="0.25">
      <c r="A662" t="s">
        <v>24</v>
      </c>
      <c r="B662" t="s">
        <v>5168</v>
      </c>
      <c r="C662" t="s">
        <v>5787</v>
      </c>
      <c r="D662" t="s">
        <v>837</v>
      </c>
      <c r="E662" t="s">
        <v>5976</v>
      </c>
      <c r="F662" t="s">
        <v>5977</v>
      </c>
      <c r="G662" t="s">
        <v>5120</v>
      </c>
      <c r="H662" t="s">
        <v>5977</v>
      </c>
      <c r="I662" t="s">
        <v>4888</v>
      </c>
      <c r="J662" t="s">
        <v>4889</v>
      </c>
      <c r="K662" s="14">
        <v>27</v>
      </c>
      <c r="L662" s="24">
        <f t="shared" si="10"/>
        <v>29.156410060665646</v>
      </c>
    </row>
    <row r="663" spans="1:12" x14ac:dyDescent="0.25">
      <c r="A663" t="s">
        <v>24</v>
      </c>
      <c r="B663" t="s">
        <v>5168</v>
      </c>
      <c r="C663" t="s">
        <v>5787</v>
      </c>
      <c r="D663" t="s">
        <v>837</v>
      </c>
      <c r="E663" t="s">
        <v>5978</v>
      </c>
      <c r="F663" t="s">
        <v>5979</v>
      </c>
      <c r="G663" t="s">
        <v>5120</v>
      </c>
      <c r="H663" t="s">
        <v>5979</v>
      </c>
      <c r="I663" t="s">
        <v>4888</v>
      </c>
      <c r="J663" t="s">
        <v>4889</v>
      </c>
      <c r="K663" s="14">
        <v>56</v>
      </c>
      <c r="L663" s="24">
        <f t="shared" si="10"/>
        <v>60.472554199899108</v>
      </c>
    </row>
    <row r="664" spans="1:12" x14ac:dyDescent="0.25">
      <c r="A664" t="s">
        <v>24</v>
      </c>
      <c r="B664" t="s">
        <v>5168</v>
      </c>
      <c r="C664" t="s">
        <v>5787</v>
      </c>
      <c r="D664" t="s">
        <v>837</v>
      </c>
      <c r="E664" t="s">
        <v>5980</v>
      </c>
      <c r="F664" t="s">
        <v>5981</v>
      </c>
      <c r="G664" t="s">
        <v>5120</v>
      </c>
      <c r="H664" t="s">
        <v>5981</v>
      </c>
      <c r="I664" t="s">
        <v>4888</v>
      </c>
      <c r="J664" t="s">
        <v>4889</v>
      </c>
      <c r="K664" s="14">
        <v>34</v>
      </c>
      <c r="L664" s="24">
        <f t="shared" si="10"/>
        <v>36.715479335653036</v>
      </c>
    </row>
    <row r="665" spans="1:12" x14ac:dyDescent="0.25">
      <c r="A665" t="s">
        <v>24</v>
      </c>
      <c r="B665" t="s">
        <v>5168</v>
      </c>
      <c r="C665" t="s">
        <v>5787</v>
      </c>
      <c r="D665" t="s">
        <v>837</v>
      </c>
      <c r="E665" t="s">
        <v>5982</v>
      </c>
      <c r="F665" t="s">
        <v>5983</v>
      </c>
      <c r="G665" t="s">
        <v>5120</v>
      </c>
      <c r="H665" t="s">
        <v>5983</v>
      </c>
      <c r="I665" t="s">
        <v>4888</v>
      </c>
      <c r="J665" t="s">
        <v>4889</v>
      </c>
      <c r="K665" s="14">
        <v>29</v>
      </c>
      <c r="L665" s="24">
        <f t="shared" si="10"/>
        <v>31.316144139233469</v>
      </c>
    </row>
    <row r="666" spans="1:12" x14ac:dyDescent="0.25">
      <c r="A666" t="s">
        <v>24</v>
      </c>
      <c r="B666" t="s">
        <v>5168</v>
      </c>
      <c r="C666" t="s">
        <v>5787</v>
      </c>
      <c r="D666" t="s">
        <v>837</v>
      </c>
      <c r="E666" t="s">
        <v>5984</v>
      </c>
      <c r="F666" t="s">
        <v>5985</v>
      </c>
      <c r="G666" t="s">
        <v>5120</v>
      </c>
      <c r="H666" t="s">
        <v>5985</v>
      </c>
      <c r="I666" t="s">
        <v>4888</v>
      </c>
      <c r="J666" t="s">
        <v>4889</v>
      </c>
      <c r="K666" s="14">
        <v>30</v>
      </c>
      <c r="L666" s="24">
        <f t="shared" si="10"/>
        <v>32.396011178517384</v>
      </c>
    </row>
    <row r="667" spans="1:12" x14ac:dyDescent="0.25">
      <c r="A667" t="s">
        <v>24</v>
      </c>
      <c r="B667" t="s">
        <v>5168</v>
      </c>
      <c r="C667" t="s">
        <v>5787</v>
      </c>
      <c r="D667" t="s">
        <v>837</v>
      </c>
      <c r="E667" t="s">
        <v>5986</v>
      </c>
      <c r="F667" t="s">
        <v>5987</v>
      </c>
      <c r="G667" t="s">
        <v>5120</v>
      </c>
      <c r="H667" t="s">
        <v>5987</v>
      </c>
      <c r="I667" t="s">
        <v>4888</v>
      </c>
      <c r="J667" t="s">
        <v>4889</v>
      </c>
      <c r="K667" s="14">
        <v>25</v>
      </c>
      <c r="L667" s="24">
        <f t="shared" si="10"/>
        <v>26.99667598209782</v>
      </c>
    </row>
    <row r="668" spans="1:12" x14ac:dyDescent="0.25">
      <c r="A668" t="s">
        <v>24</v>
      </c>
      <c r="B668" t="s">
        <v>5168</v>
      </c>
      <c r="C668" t="s">
        <v>5787</v>
      </c>
      <c r="D668" t="s">
        <v>837</v>
      </c>
      <c r="E668" t="s">
        <v>5988</v>
      </c>
      <c r="F668" t="s">
        <v>5989</v>
      </c>
      <c r="G668" t="s">
        <v>5120</v>
      </c>
      <c r="H668" t="s">
        <v>5989</v>
      </c>
      <c r="I668" t="s">
        <v>4888</v>
      </c>
      <c r="J668" t="s">
        <v>4889</v>
      </c>
      <c r="K668" s="14">
        <v>25</v>
      </c>
      <c r="L668" s="24">
        <f t="shared" si="10"/>
        <v>26.99667598209782</v>
      </c>
    </row>
    <row r="669" spans="1:12" x14ac:dyDescent="0.25">
      <c r="A669" t="s">
        <v>24</v>
      </c>
      <c r="B669" t="s">
        <v>5168</v>
      </c>
      <c r="C669" t="s">
        <v>5787</v>
      </c>
      <c r="D669" t="s">
        <v>837</v>
      </c>
      <c r="E669" t="s">
        <v>5990</v>
      </c>
      <c r="F669" t="s">
        <v>5991</v>
      </c>
      <c r="G669" t="s">
        <v>5120</v>
      </c>
      <c r="H669" t="s">
        <v>5991</v>
      </c>
      <c r="I669" t="s">
        <v>4888</v>
      </c>
      <c r="J669" t="s">
        <v>4889</v>
      </c>
      <c r="K669" s="14">
        <v>46</v>
      </c>
      <c r="L669" s="24">
        <f t="shared" si="10"/>
        <v>49.673883807059987</v>
      </c>
    </row>
    <row r="670" spans="1:12" x14ac:dyDescent="0.25">
      <c r="A670" t="s">
        <v>24</v>
      </c>
      <c r="B670" t="s">
        <v>5168</v>
      </c>
      <c r="C670" t="s">
        <v>5787</v>
      </c>
      <c r="D670" t="s">
        <v>837</v>
      </c>
      <c r="E670" t="s">
        <v>5992</v>
      </c>
      <c r="F670" t="s">
        <v>5993</v>
      </c>
      <c r="G670" t="s">
        <v>5120</v>
      </c>
      <c r="H670" t="s">
        <v>5993</v>
      </c>
      <c r="I670" t="s">
        <v>4888</v>
      </c>
      <c r="J670" t="s">
        <v>4889</v>
      </c>
      <c r="K670" s="14">
        <v>34</v>
      </c>
      <c r="L670" s="24">
        <f t="shared" si="10"/>
        <v>36.715479335653036</v>
      </c>
    </row>
    <row r="671" spans="1:12" x14ac:dyDescent="0.25">
      <c r="A671" t="s">
        <v>24</v>
      </c>
      <c r="B671" t="s">
        <v>5168</v>
      </c>
      <c r="C671" t="s">
        <v>5787</v>
      </c>
      <c r="D671" t="s">
        <v>837</v>
      </c>
      <c r="E671" t="s">
        <v>5994</v>
      </c>
      <c r="F671" t="s">
        <v>5995</v>
      </c>
      <c r="G671" t="s">
        <v>5120</v>
      </c>
      <c r="H671" t="s">
        <v>5995</v>
      </c>
      <c r="I671" t="s">
        <v>4888</v>
      </c>
      <c r="J671" t="s">
        <v>4889</v>
      </c>
      <c r="K671" s="14">
        <v>25</v>
      </c>
      <c r="L671" s="24">
        <f t="shared" si="10"/>
        <v>26.99667598209782</v>
      </c>
    </row>
    <row r="672" spans="1:12" x14ac:dyDescent="0.25">
      <c r="A672" t="s">
        <v>24</v>
      </c>
      <c r="B672" t="s">
        <v>5168</v>
      </c>
      <c r="C672" t="s">
        <v>5787</v>
      </c>
      <c r="D672" t="s">
        <v>837</v>
      </c>
      <c r="E672" t="s">
        <v>5996</v>
      </c>
      <c r="F672" t="s">
        <v>5997</v>
      </c>
      <c r="G672" t="s">
        <v>5120</v>
      </c>
      <c r="H672" t="s">
        <v>5998</v>
      </c>
      <c r="I672" t="s">
        <v>4888</v>
      </c>
      <c r="J672" t="s">
        <v>4889</v>
      </c>
      <c r="K672" s="14">
        <v>25</v>
      </c>
      <c r="L672" s="24">
        <f t="shared" si="10"/>
        <v>26.99667598209782</v>
      </c>
    </row>
    <row r="673" spans="1:12" x14ac:dyDescent="0.25">
      <c r="A673" t="s">
        <v>24</v>
      </c>
      <c r="B673" t="s">
        <v>5168</v>
      </c>
      <c r="C673" t="s">
        <v>5787</v>
      </c>
      <c r="D673" t="s">
        <v>837</v>
      </c>
      <c r="E673" t="s">
        <v>5999</v>
      </c>
      <c r="F673" t="s">
        <v>6000</v>
      </c>
      <c r="G673" t="s">
        <v>5120</v>
      </c>
      <c r="H673" t="s">
        <v>6000</v>
      </c>
      <c r="I673" t="s">
        <v>4888</v>
      </c>
      <c r="J673" t="s">
        <v>4889</v>
      </c>
      <c r="K673" s="14">
        <v>3</v>
      </c>
      <c r="L673" s="24">
        <f t="shared" si="10"/>
        <v>3.2396011178517381</v>
      </c>
    </row>
    <row r="674" spans="1:12" x14ac:dyDescent="0.25">
      <c r="A674" t="s">
        <v>24</v>
      </c>
      <c r="B674" t="s">
        <v>5168</v>
      </c>
      <c r="C674" t="s">
        <v>5787</v>
      </c>
      <c r="D674" t="s">
        <v>837</v>
      </c>
      <c r="E674" t="s">
        <v>6001</v>
      </c>
      <c r="F674" t="s">
        <v>6002</v>
      </c>
      <c r="G674" t="s">
        <v>5120</v>
      </c>
      <c r="H674" t="s">
        <v>6003</v>
      </c>
      <c r="I674" t="s">
        <v>4888</v>
      </c>
      <c r="J674" t="s">
        <v>4889</v>
      </c>
      <c r="K674" s="14">
        <v>20</v>
      </c>
      <c r="L674" s="24">
        <f t="shared" si="10"/>
        <v>21.597340785678256</v>
      </c>
    </row>
    <row r="675" spans="1:12" x14ac:dyDescent="0.25">
      <c r="A675" t="s">
        <v>24</v>
      </c>
      <c r="B675" t="s">
        <v>5168</v>
      </c>
      <c r="C675" t="s">
        <v>5787</v>
      </c>
      <c r="D675" t="s">
        <v>837</v>
      </c>
      <c r="E675" t="s">
        <v>6004</v>
      </c>
      <c r="F675" t="s">
        <v>6005</v>
      </c>
      <c r="G675" t="s">
        <v>5120</v>
      </c>
      <c r="H675" t="s">
        <v>6006</v>
      </c>
      <c r="I675" t="s">
        <v>4888</v>
      </c>
      <c r="J675" t="s">
        <v>4889</v>
      </c>
      <c r="K675" s="14">
        <v>23</v>
      </c>
      <c r="L675" s="24">
        <f t="shared" si="10"/>
        <v>24.836941903529993</v>
      </c>
    </row>
    <row r="676" spans="1:12" x14ac:dyDescent="0.25">
      <c r="A676" t="s">
        <v>24</v>
      </c>
      <c r="B676" t="s">
        <v>5168</v>
      </c>
      <c r="C676" t="s">
        <v>5787</v>
      </c>
      <c r="D676" t="s">
        <v>837</v>
      </c>
      <c r="E676" t="s">
        <v>6007</v>
      </c>
      <c r="F676" t="s">
        <v>6008</v>
      </c>
      <c r="G676" t="s">
        <v>5120</v>
      </c>
      <c r="H676" t="s">
        <v>6009</v>
      </c>
      <c r="I676" t="s">
        <v>4888</v>
      </c>
      <c r="J676" t="s">
        <v>4889</v>
      </c>
      <c r="K676" s="14">
        <v>25</v>
      </c>
      <c r="L676" s="24">
        <f t="shared" si="10"/>
        <v>26.99667598209782</v>
      </c>
    </row>
    <row r="677" spans="1:12" x14ac:dyDescent="0.25">
      <c r="A677" t="s">
        <v>24</v>
      </c>
      <c r="B677" t="s">
        <v>5168</v>
      </c>
      <c r="C677" t="s">
        <v>5787</v>
      </c>
      <c r="D677" t="s">
        <v>837</v>
      </c>
      <c r="E677" t="s">
        <v>6010</v>
      </c>
      <c r="F677" t="s">
        <v>6011</v>
      </c>
      <c r="G677" t="s">
        <v>5120</v>
      </c>
      <c r="H677" t="s">
        <v>6012</v>
      </c>
      <c r="I677" t="s">
        <v>4888</v>
      </c>
      <c r="J677" t="s">
        <v>4889</v>
      </c>
      <c r="K677" s="14">
        <v>27</v>
      </c>
      <c r="L677" s="24">
        <f t="shared" si="10"/>
        <v>29.156410060665646</v>
      </c>
    </row>
    <row r="678" spans="1:12" x14ac:dyDescent="0.25">
      <c r="A678" t="s">
        <v>24</v>
      </c>
      <c r="B678" t="s">
        <v>5168</v>
      </c>
      <c r="C678" t="s">
        <v>5787</v>
      </c>
      <c r="D678" t="s">
        <v>837</v>
      </c>
      <c r="E678" t="s">
        <v>6013</v>
      </c>
      <c r="F678" t="s">
        <v>6014</v>
      </c>
      <c r="G678" t="s">
        <v>5120</v>
      </c>
      <c r="H678" t="s">
        <v>6015</v>
      </c>
      <c r="I678" t="s">
        <v>4888</v>
      </c>
      <c r="J678" t="s">
        <v>4889</v>
      </c>
      <c r="K678" s="14">
        <v>26</v>
      </c>
      <c r="L678" s="24">
        <f t="shared" si="10"/>
        <v>28.076543021381731</v>
      </c>
    </row>
    <row r="679" spans="1:12" x14ac:dyDescent="0.25">
      <c r="A679" t="s">
        <v>24</v>
      </c>
      <c r="B679" t="s">
        <v>5168</v>
      </c>
      <c r="C679" t="s">
        <v>5787</v>
      </c>
      <c r="D679" t="s">
        <v>837</v>
      </c>
      <c r="E679" t="s">
        <v>6016</v>
      </c>
      <c r="F679" t="s">
        <v>6017</v>
      </c>
      <c r="G679" t="s">
        <v>5120</v>
      </c>
      <c r="H679" t="s">
        <v>6018</v>
      </c>
      <c r="I679" t="s">
        <v>4888</v>
      </c>
      <c r="J679" t="s">
        <v>4889</v>
      </c>
      <c r="K679" s="14">
        <v>27</v>
      </c>
      <c r="L679" s="24">
        <f t="shared" si="10"/>
        <v>29.156410060665646</v>
      </c>
    </row>
    <row r="680" spans="1:12" x14ac:dyDescent="0.25">
      <c r="A680" t="s">
        <v>24</v>
      </c>
      <c r="B680" t="s">
        <v>5168</v>
      </c>
      <c r="C680" t="s">
        <v>5787</v>
      </c>
      <c r="D680" t="s">
        <v>837</v>
      </c>
      <c r="E680" t="s">
        <v>6019</v>
      </c>
      <c r="F680" t="s">
        <v>6020</v>
      </c>
      <c r="G680" t="s">
        <v>5120</v>
      </c>
      <c r="H680" t="s">
        <v>6021</v>
      </c>
      <c r="I680" t="s">
        <v>4888</v>
      </c>
      <c r="J680" t="s">
        <v>4889</v>
      </c>
      <c r="K680" s="14">
        <v>4</v>
      </c>
      <c r="L680" s="24">
        <f t="shared" si="10"/>
        <v>4.3194681571356508</v>
      </c>
    </row>
    <row r="681" spans="1:12" x14ac:dyDescent="0.25">
      <c r="A681" t="s">
        <v>24</v>
      </c>
      <c r="B681" t="s">
        <v>5168</v>
      </c>
      <c r="C681" t="s">
        <v>5787</v>
      </c>
      <c r="D681" t="s">
        <v>837</v>
      </c>
      <c r="E681" t="s">
        <v>6022</v>
      </c>
      <c r="F681" t="s">
        <v>6023</v>
      </c>
      <c r="G681" t="s">
        <v>5120</v>
      </c>
      <c r="H681" t="s">
        <v>6024</v>
      </c>
      <c r="I681" t="s">
        <v>4888</v>
      </c>
      <c r="J681" t="s">
        <v>4889</v>
      </c>
      <c r="K681" s="14">
        <v>21</v>
      </c>
      <c r="L681" s="24">
        <f t="shared" si="10"/>
        <v>22.677207824962167</v>
      </c>
    </row>
    <row r="682" spans="1:12" x14ac:dyDescent="0.25">
      <c r="A682" t="s">
        <v>24</v>
      </c>
      <c r="B682" t="s">
        <v>5168</v>
      </c>
      <c r="C682" t="s">
        <v>5787</v>
      </c>
      <c r="D682" t="s">
        <v>837</v>
      </c>
      <c r="E682" t="s">
        <v>6025</v>
      </c>
      <c r="F682" t="s">
        <v>6026</v>
      </c>
      <c r="G682" t="s">
        <v>5120</v>
      </c>
      <c r="H682" t="s">
        <v>6027</v>
      </c>
      <c r="I682" t="s">
        <v>4888</v>
      </c>
      <c r="J682" t="s">
        <v>4889</v>
      </c>
      <c r="K682" s="14">
        <v>6</v>
      </c>
      <c r="L682" s="24">
        <f t="shared" si="10"/>
        <v>6.4792022357034762</v>
      </c>
    </row>
    <row r="683" spans="1:12" x14ac:dyDescent="0.25">
      <c r="A683" t="s">
        <v>24</v>
      </c>
      <c r="B683" t="s">
        <v>5168</v>
      </c>
      <c r="C683" t="s">
        <v>5787</v>
      </c>
      <c r="D683" t="s">
        <v>837</v>
      </c>
      <c r="E683" t="s">
        <v>6028</v>
      </c>
      <c r="F683" t="s">
        <v>6029</v>
      </c>
      <c r="G683" t="s">
        <v>5120</v>
      </c>
      <c r="H683" t="s">
        <v>6030</v>
      </c>
      <c r="I683" t="s">
        <v>4888</v>
      </c>
      <c r="J683" t="s">
        <v>4889</v>
      </c>
      <c r="K683" s="14">
        <v>27</v>
      </c>
      <c r="L683" s="24">
        <f t="shared" si="10"/>
        <v>29.156410060665646</v>
      </c>
    </row>
    <row r="684" spans="1:12" x14ac:dyDescent="0.25">
      <c r="A684" t="s">
        <v>24</v>
      </c>
      <c r="B684" t="s">
        <v>5168</v>
      </c>
      <c r="C684" t="s">
        <v>5787</v>
      </c>
      <c r="D684" t="s">
        <v>837</v>
      </c>
      <c r="E684" t="s">
        <v>6031</v>
      </c>
      <c r="F684" t="s">
        <v>6032</v>
      </c>
      <c r="G684" t="s">
        <v>5120</v>
      </c>
      <c r="H684" t="s">
        <v>6033</v>
      </c>
      <c r="I684" t="s">
        <v>4888</v>
      </c>
      <c r="J684" t="s">
        <v>4889</v>
      </c>
      <c r="K684" s="14">
        <v>4</v>
      </c>
      <c r="L684" s="24">
        <f t="shared" si="10"/>
        <v>4.3194681571356508</v>
      </c>
    </row>
    <row r="685" spans="1:12" x14ac:dyDescent="0.25">
      <c r="A685" t="s">
        <v>24</v>
      </c>
      <c r="B685" t="s">
        <v>5168</v>
      </c>
      <c r="C685" t="s">
        <v>5787</v>
      </c>
      <c r="D685" t="s">
        <v>837</v>
      </c>
      <c r="E685" t="s">
        <v>6034</v>
      </c>
      <c r="F685" t="s">
        <v>6035</v>
      </c>
      <c r="G685" t="s">
        <v>5120</v>
      </c>
      <c r="H685" t="s">
        <v>6036</v>
      </c>
      <c r="I685" t="s">
        <v>4888</v>
      </c>
      <c r="J685" t="s">
        <v>4889</v>
      </c>
      <c r="K685" s="14">
        <v>7</v>
      </c>
      <c r="L685" s="24">
        <f t="shared" si="10"/>
        <v>7.5590692749873885</v>
      </c>
    </row>
    <row r="686" spans="1:12" x14ac:dyDescent="0.25">
      <c r="A686" t="s">
        <v>24</v>
      </c>
      <c r="B686" t="s">
        <v>5168</v>
      </c>
      <c r="C686" t="s">
        <v>5787</v>
      </c>
      <c r="D686" t="s">
        <v>837</v>
      </c>
      <c r="E686" t="s">
        <v>6037</v>
      </c>
      <c r="F686" t="s">
        <v>6038</v>
      </c>
      <c r="G686" t="s">
        <v>5120</v>
      </c>
      <c r="H686" t="s">
        <v>6039</v>
      </c>
      <c r="I686" t="s">
        <v>4888</v>
      </c>
      <c r="J686" t="s">
        <v>4889</v>
      </c>
      <c r="K686" s="14">
        <v>8</v>
      </c>
      <c r="L686" s="24">
        <f t="shared" si="10"/>
        <v>8.6389363142713016</v>
      </c>
    </row>
    <row r="687" spans="1:12" x14ac:dyDescent="0.25">
      <c r="A687" t="s">
        <v>24</v>
      </c>
      <c r="B687" t="s">
        <v>5168</v>
      </c>
      <c r="C687" t="s">
        <v>5787</v>
      </c>
      <c r="D687" t="s">
        <v>837</v>
      </c>
      <c r="E687" t="s">
        <v>6040</v>
      </c>
      <c r="F687" t="s">
        <v>6041</v>
      </c>
      <c r="G687" t="s">
        <v>5120</v>
      </c>
      <c r="H687" t="s">
        <v>6042</v>
      </c>
      <c r="I687" t="s">
        <v>4888</v>
      </c>
      <c r="J687" t="s">
        <v>4889</v>
      </c>
      <c r="K687" s="14">
        <v>19</v>
      </c>
      <c r="L687" s="24">
        <f t="shared" si="10"/>
        <v>20.517473746394341</v>
      </c>
    </row>
    <row r="688" spans="1:12" x14ac:dyDescent="0.25">
      <c r="A688" t="s">
        <v>24</v>
      </c>
      <c r="B688" t="s">
        <v>5168</v>
      </c>
      <c r="C688" t="s">
        <v>5787</v>
      </c>
      <c r="D688" t="s">
        <v>837</v>
      </c>
      <c r="E688" t="s">
        <v>6043</v>
      </c>
      <c r="F688" t="s">
        <v>6044</v>
      </c>
      <c r="G688" t="s">
        <v>5120</v>
      </c>
      <c r="H688" t="s">
        <v>6045</v>
      </c>
      <c r="I688" t="s">
        <v>4888</v>
      </c>
      <c r="J688" t="s">
        <v>4889</v>
      </c>
      <c r="K688" s="14">
        <v>4</v>
      </c>
      <c r="L688" s="24">
        <f t="shared" si="10"/>
        <v>4.3194681571356508</v>
      </c>
    </row>
    <row r="689" spans="1:12" x14ac:dyDescent="0.25">
      <c r="A689" t="s">
        <v>24</v>
      </c>
      <c r="B689" t="s">
        <v>5168</v>
      </c>
      <c r="C689" t="s">
        <v>5787</v>
      </c>
      <c r="D689" t="s">
        <v>837</v>
      </c>
      <c r="E689" t="s">
        <v>6046</v>
      </c>
      <c r="F689" t="s">
        <v>6047</v>
      </c>
      <c r="G689" t="s">
        <v>5120</v>
      </c>
      <c r="H689" t="s">
        <v>6048</v>
      </c>
      <c r="I689" t="s">
        <v>4888</v>
      </c>
      <c r="J689" t="s">
        <v>4889</v>
      </c>
      <c r="K689" s="14">
        <v>25</v>
      </c>
      <c r="L689" s="24">
        <f t="shared" si="10"/>
        <v>26.99667598209782</v>
      </c>
    </row>
    <row r="690" spans="1:12" x14ac:dyDescent="0.25">
      <c r="A690" t="s">
        <v>24</v>
      </c>
      <c r="B690" t="s">
        <v>5168</v>
      </c>
      <c r="C690" t="s">
        <v>5787</v>
      </c>
      <c r="D690" t="s">
        <v>837</v>
      </c>
      <c r="E690" t="s">
        <v>6049</v>
      </c>
      <c r="F690" t="s">
        <v>6050</v>
      </c>
      <c r="G690" t="s">
        <v>5120</v>
      </c>
      <c r="H690" t="s">
        <v>6051</v>
      </c>
      <c r="I690" t="s">
        <v>4888</v>
      </c>
      <c r="J690" t="s">
        <v>4889</v>
      </c>
      <c r="K690" s="14">
        <v>27</v>
      </c>
      <c r="L690" s="24">
        <f t="shared" si="10"/>
        <v>29.156410060665646</v>
      </c>
    </row>
    <row r="691" spans="1:12" x14ac:dyDescent="0.25">
      <c r="A691" t="s">
        <v>24</v>
      </c>
      <c r="B691" t="s">
        <v>5168</v>
      </c>
      <c r="C691" t="s">
        <v>5787</v>
      </c>
      <c r="D691" t="s">
        <v>837</v>
      </c>
      <c r="E691" t="s">
        <v>6052</v>
      </c>
      <c r="F691" t="s">
        <v>6053</v>
      </c>
      <c r="G691" t="s">
        <v>5120</v>
      </c>
      <c r="H691" t="s">
        <v>6054</v>
      </c>
      <c r="I691" t="s">
        <v>4888</v>
      </c>
      <c r="J691" t="s">
        <v>4889</v>
      </c>
      <c r="K691" s="14">
        <v>18</v>
      </c>
      <c r="L691" s="24">
        <f t="shared" si="10"/>
        <v>19.437606707110429</v>
      </c>
    </row>
    <row r="692" spans="1:12" x14ac:dyDescent="0.25">
      <c r="A692" t="s">
        <v>24</v>
      </c>
      <c r="B692" t="s">
        <v>5168</v>
      </c>
      <c r="C692" t="s">
        <v>5787</v>
      </c>
      <c r="D692" t="s">
        <v>837</v>
      </c>
      <c r="E692" t="s">
        <v>6055</v>
      </c>
      <c r="F692" t="s">
        <v>6056</v>
      </c>
      <c r="G692" t="s">
        <v>5120</v>
      </c>
      <c r="H692" t="s">
        <v>6057</v>
      </c>
      <c r="I692" t="s">
        <v>4888</v>
      </c>
      <c r="J692" t="s">
        <v>4889</v>
      </c>
      <c r="K692" s="14">
        <v>27</v>
      </c>
      <c r="L692" s="24">
        <f t="shared" si="10"/>
        <v>29.156410060665646</v>
      </c>
    </row>
    <row r="693" spans="1:12" x14ac:dyDescent="0.25">
      <c r="A693" t="s">
        <v>24</v>
      </c>
      <c r="B693" t="s">
        <v>5168</v>
      </c>
      <c r="C693" t="s">
        <v>5787</v>
      </c>
      <c r="D693" t="s">
        <v>837</v>
      </c>
      <c r="E693" t="s">
        <v>6058</v>
      </c>
      <c r="F693" t="s">
        <v>6059</v>
      </c>
      <c r="G693" t="s">
        <v>5120</v>
      </c>
      <c r="H693" t="s">
        <v>6060</v>
      </c>
      <c r="I693" t="s">
        <v>4888</v>
      </c>
      <c r="J693" t="s">
        <v>4889</v>
      </c>
      <c r="K693" s="14">
        <v>25</v>
      </c>
      <c r="L693" s="24">
        <f t="shared" si="10"/>
        <v>26.99667598209782</v>
      </c>
    </row>
    <row r="694" spans="1:12" x14ac:dyDescent="0.25">
      <c r="A694" t="s">
        <v>24</v>
      </c>
      <c r="B694" t="s">
        <v>5168</v>
      </c>
      <c r="C694" t="s">
        <v>5787</v>
      </c>
      <c r="D694" t="s">
        <v>837</v>
      </c>
      <c r="E694" t="s">
        <v>6061</v>
      </c>
      <c r="F694" t="s">
        <v>6062</v>
      </c>
      <c r="G694" t="s">
        <v>5120</v>
      </c>
      <c r="H694" t="s">
        <v>6062</v>
      </c>
      <c r="I694" t="s">
        <v>4888</v>
      </c>
      <c r="J694" t="s">
        <v>4889</v>
      </c>
      <c r="K694" s="14">
        <v>30</v>
      </c>
      <c r="L694" s="24">
        <f t="shared" si="10"/>
        <v>32.396011178517384</v>
      </c>
    </row>
    <row r="695" spans="1:12" x14ac:dyDescent="0.25">
      <c r="A695" t="s">
        <v>24</v>
      </c>
      <c r="B695" t="s">
        <v>5168</v>
      </c>
      <c r="C695" t="s">
        <v>5787</v>
      </c>
      <c r="D695" t="s">
        <v>837</v>
      </c>
      <c r="E695" t="s">
        <v>6063</v>
      </c>
      <c r="F695" t="s">
        <v>6064</v>
      </c>
      <c r="G695" t="s">
        <v>5120</v>
      </c>
      <c r="H695" t="s">
        <v>6065</v>
      </c>
      <c r="I695" t="s">
        <v>4888</v>
      </c>
      <c r="J695" t="s">
        <v>4889</v>
      </c>
      <c r="K695" s="14">
        <v>29</v>
      </c>
      <c r="L695" s="24">
        <f t="shared" si="10"/>
        <v>31.316144139233469</v>
      </c>
    </row>
    <row r="696" spans="1:12" x14ac:dyDescent="0.25">
      <c r="A696" t="s">
        <v>24</v>
      </c>
      <c r="B696" t="s">
        <v>5168</v>
      </c>
      <c r="C696" t="s">
        <v>5787</v>
      </c>
      <c r="D696" t="s">
        <v>837</v>
      </c>
      <c r="E696" t="s">
        <v>6066</v>
      </c>
      <c r="F696" t="s">
        <v>6067</v>
      </c>
      <c r="G696" t="s">
        <v>5120</v>
      </c>
      <c r="H696" t="s">
        <v>6068</v>
      </c>
      <c r="I696" t="s">
        <v>4888</v>
      </c>
      <c r="J696" t="s">
        <v>4889</v>
      </c>
      <c r="K696" s="14">
        <v>21</v>
      </c>
      <c r="L696" s="24">
        <f t="shared" si="10"/>
        <v>22.677207824962167</v>
      </c>
    </row>
    <row r="697" spans="1:12" x14ac:dyDescent="0.25">
      <c r="A697" t="s">
        <v>24</v>
      </c>
      <c r="B697" t="s">
        <v>5168</v>
      </c>
      <c r="C697" t="s">
        <v>5787</v>
      </c>
      <c r="D697" t="s">
        <v>837</v>
      </c>
      <c r="E697" t="s">
        <v>6069</v>
      </c>
      <c r="F697" t="s">
        <v>6070</v>
      </c>
      <c r="G697" t="s">
        <v>5120</v>
      </c>
      <c r="H697" t="s">
        <v>6071</v>
      </c>
      <c r="I697" t="s">
        <v>4888</v>
      </c>
      <c r="J697" t="s">
        <v>4889</v>
      </c>
      <c r="K697" s="14">
        <v>7</v>
      </c>
      <c r="L697" s="24">
        <f t="shared" si="10"/>
        <v>7.5590692749873885</v>
      </c>
    </row>
    <row r="698" spans="1:12" x14ac:dyDescent="0.25">
      <c r="A698" t="s">
        <v>24</v>
      </c>
      <c r="B698" t="s">
        <v>5168</v>
      </c>
      <c r="C698" t="s">
        <v>5787</v>
      </c>
      <c r="D698" t="s">
        <v>837</v>
      </c>
      <c r="E698" t="s">
        <v>6072</v>
      </c>
      <c r="F698" t="s">
        <v>6073</v>
      </c>
      <c r="G698" t="s">
        <v>5120</v>
      </c>
      <c r="H698" t="s">
        <v>6074</v>
      </c>
      <c r="I698" t="s">
        <v>4888</v>
      </c>
      <c r="J698" t="s">
        <v>4889</v>
      </c>
      <c r="K698" s="14">
        <v>30</v>
      </c>
      <c r="L698" s="24">
        <f t="shared" si="10"/>
        <v>32.396011178517384</v>
      </c>
    </row>
    <row r="699" spans="1:12" x14ac:dyDescent="0.25">
      <c r="A699" t="s">
        <v>24</v>
      </c>
      <c r="B699" t="s">
        <v>5168</v>
      </c>
      <c r="C699" t="s">
        <v>5787</v>
      </c>
      <c r="D699" t="s">
        <v>837</v>
      </c>
      <c r="E699" t="s">
        <v>6075</v>
      </c>
      <c r="F699" t="s">
        <v>6076</v>
      </c>
      <c r="G699" t="s">
        <v>5120</v>
      </c>
      <c r="H699" t="s">
        <v>6077</v>
      </c>
      <c r="I699" t="s">
        <v>4888</v>
      </c>
      <c r="J699" t="s">
        <v>4889</v>
      </c>
      <c r="K699" s="14">
        <v>27</v>
      </c>
      <c r="L699" s="24">
        <f t="shared" si="10"/>
        <v>29.156410060665646</v>
      </c>
    </row>
    <row r="700" spans="1:12" x14ac:dyDescent="0.25">
      <c r="A700" t="s">
        <v>24</v>
      </c>
      <c r="B700" t="s">
        <v>5168</v>
      </c>
      <c r="C700" t="s">
        <v>5787</v>
      </c>
      <c r="D700" t="s">
        <v>837</v>
      </c>
      <c r="E700" t="s">
        <v>6078</v>
      </c>
      <c r="F700" t="s">
        <v>6079</v>
      </c>
      <c r="G700" t="s">
        <v>5120</v>
      </c>
      <c r="H700" t="s">
        <v>6080</v>
      </c>
      <c r="I700" t="s">
        <v>4888</v>
      </c>
      <c r="J700" t="s">
        <v>4889</v>
      </c>
      <c r="K700" s="14">
        <v>27</v>
      </c>
      <c r="L700" s="24">
        <f t="shared" si="10"/>
        <v>29.156410060665646</v>
      </c>
    </row>
    <row r="701" spans="1:12" x14ac:dyDescent="0.25">
      <c r="A701" t="s">
        <v>24</v>
      </c>
      <c r="B701" t="s">
        <v>5168</v>
      </c>
      <c r="C701" t="s">
        <v>5787</v>
      </c>
      <c r="D701" t="s">
        <v>837</v>
      </c>
      <c r="E701" t="s">
        <v>6081</v>
      </c>
      <c r="F701" t="s">
        <v>6082</v>
      </c>
      <c r="G701" t="s">
        <v>5120</v>
      </c>
      <c r="H701" t="s">
        <v>6083</v>
      </c>
      <c r="I701" t="s">
        <v>4888</v>
      </c>
      <c r="J701" t="s">
        <v>4889</v>
      </c>
      <c r="K701" s="14">
        <v>4</v>
      </c>
      <c r="L701" s="24">
        <f t="shared" si="10"/>
        <v>4.3194681571356508</v>
      </c>
    </row>
    <row r="702" spans="1:12" x14ac:dyDescent="0.25">
      <c r="A702" t="s">
        <v>24</v>
      </c>
      <c r="B702" t="s">
        <v>5168</v>
      </c>
      <c r="C702" t="s">
        <v>5787</v>
      </c>
      <c r="D702" t="s">
        <v>837</v>
      </c>
      <c r="E702" t="s">
        <v>6084</v>
      </c>
      <c r="F702" t="s">
        <v>6085</v>
      </c>
      <c r="G702" t="s">
        <v>5120</v>
      </c>
      <c r="H702" t="s">
        <v>6086</v>
      </c>
      <c r="I702" t="s">
        <v>4888</v>
      </c>
      <c r="J702" t="s">
        <v>4889</v>
      </c>
      <c r="K702" s="14">
        <v>11</v>
      </c>
      <c r="L702" s="24">
        <f t="shared" si="10"/>
        <v>11.878537432123041</v>
      </c>
    </row>
    <row r="703" spans="1:12" x14ac:dyDescent="0.25">
      <c r="A703" t="s">
        <v>24</v>
      </c>
      <c r="B703" t="s">
        <v>5168</v>
      </c>
      <c r="C703" t="s">
        <v>5787</v>
      </c>
      <c r="D703" t="s">
        <v>837</v>
      </c>
      <c r="E703" t="s">
        <v>6087</v>
      </c>
      <c r="F703" t="s">
        <v>6088</v>
      </c>
      <c r="G703" t="s">
        <v>5120</v>
      </c>
      <c r="H703" t="s">
        <v>6089</v>
      </c>
      <c r="I703" t="s">
        <v>4888</v>
      </c>
      <c r="J703" t="s">
        <v>4889</v>
      </c>
      <c r="K703" s="14">
        <v>6</v>
      </c>
      <c r="L703" s="24">
        <f t="shared" si="10"/>
        <v>6.4792022357034762</v>
      </c>
    </row>
    <row r="704" spans="1:12" x14ac:dyDescent="0.25">
      <c r="A704" t="s">
        <v>24</v>
      </c>
      <c r="B704" t="s">
        <v>5168</v>
      </c>
      <c r="C704" t="s">
        <v>5787</v>
      </c>
      <c r="D704" t="s">
        <v>837</v>
      </c>
      <c r="E704" t="s">
        <v>6090</v>
      </c>
      <c r="F704" t="s">
        <v>6091</v>
      </c>
      <c r="G704" t="s">
        <v>5120</v>
      </c>
      <c r="H704" t="s">
        <v>6092</v>
      </c>
      <c r="I704" t="s">
        <v>4888</v>
      </c>
      <c r="J704" t="s">
        <v>4889</v>
      </c>
      <c r="K704" s="14">
        <v>18</v>
      </c>
      <c r="L704" s="24">
        <f t="shared" si="10"/>
        <v>19.437606707110429</v>
      </c>
    </row>
    <row r="705" spans="1:12" x14ac:dyDescent="0.25">
      <c r="A705" t="s">
        <v>24</v>
      </c>
      <c r="B705" t="s">
        <v>5168</v>
      </c>
      <c r="C705" t="s">
        <v>5787</v>
      </c>
      <c r="D705" t="s">
        <v>837</v>
      </c>
      <c r="E705" t="s">
        <v>6093</v>
      </c>
      <c r="F705" t="s">
        <v>6094</v>
      </c>
      <c r="G705" t="s">
        <v>5120</v>
      </c>
      <c r="H705" t="s">
        <v>6095</v>
      </c>
      <c r="I705" t="s">
        <v>4888</v>
      </c>
      <c r="J705" t="s">
        <v>4889</v>
      </c>
      <c r="K705" s="14">
        <v>16</v>
      </c>
      <c r="L705" s="24">
        <f t="shared" si="10"/>
        <v>17.277872628542603</v>
      </c>
    </row>
    <row r="706" spans="1:12" x14ac:dyDescent="0.25">
      <c r="A706" t="s">
        <v>24</v>
      </c>
      <c r="B706" t="s">
        <v>5168</v>
      </c>
      <c r="C706" t="s">
        <v>5787</v>
      </c>
      <c r="D706" t="s">
        <v>837</v>
      </c>
      <c r="E706" t="s">
        <v>6096</v>
      </c>
      <c r="F706" t="s">
        <v>6097</v>
      </c>
      <c r="G706" t="s">
        <v>5120</v>
      </c>
      <c r="H706" t="s">
        <v>6098</v>
      </c>
      <c r="I706" t="s">
        <v>4888</v>
      </c>
      <c r="J706" t="s">
        <v>4889</v>
      </c>
      <c r="K706" s="14">
        <v>23</v>
      </c>
      <c r="L706" s="24">
        <f t="shared" si="10"/>
        <v>24.836941903529993</v>
      </c>
    </row>
    <row r="707" spans="1:12" x14ac:dyDescent="0.25">
      <c r="A707" t="s">
        <v>24</v>
      </c>
      <c r="B707" t="s">
        <v>5168</v>
      </c>
      <c r="C707" t="s">
        <v>5787</v>
      </c>
      <c r="D707" t="s">
        <v>837</v>
      </c>
      <c r="E707" t="s">
        <v>6099</v>
      </c>
      <c r="F707" t="s">
        <v>6100</v>
      </c>
      <c r="G707" t="s">
        <v>5120</v>
      </c>
      <c r="H707" t="s">
        <v>6101</v>
      </c>
      <c r="I707" t="s">
        <v>4888</v>
      </c>
      <c r="J707" t="s">
        <v>4889</v>
      </c>
      <c r="K707" s="14">
        <v>18</v>
      </c>
      <c r="L707" s="24">
        <f t="shared" si="10"/>
        <v>19.437606707110429</v>
      </c>
    </row>
    <row r="708" spans="1:12" x14ac:dyDescent="0.25">
      <c r="A708" t="s">
        <v>24</v>
      </c>
      <c r="B708" t="s">
        <v>5168</v>
      </c>
      <c r="C708" t="s">
        <v>5787</v>
      </c>
      <c r="D708" t="s">
        <v>837</v>
      </c>
      <c r="E708" t="s">
        <v>6102</v>
      </c>
      <c r="F708" t="s">
        <v>6103</v>
      </c>
      <c r="G708" t="s">
        <v>5120</v>
      </c>
      <c r="H708" t="s">
        <v>6103</v>
      </c>
      <c r="I708" t="s">
        <v>4888</v>
      </c>
      <c r="J708" t="s">
        <v>4889</v>
      </c>
      <c r="K708" s="14">
        <v>23</v>
      </c>
      <c r="L708" s="24">
        <f t="shared" si="10"/>
        <v>24.836941903529993</v>
      </c>
    </row>
    <row r="709" spans="1:12" x14ac:dyDescent="0.25">
      <c r="A709" t="s">
        <v>24</v>
      </c>
      <c r="B709" t="s">
        <v>5168</v>
      </c>
      <c r="C709" t="s">
        <v>5787</v>
      </c>
      <c r="D709" t="s">
        <v>837</v>
      </c>
      <c r="E709" t="s">
        <v>6104</v>
      </c>
      <c r="F709" t="s">
        <v>6105</v>
      </c>
      <c r="G709" t="s">
        <v>5120</v>
      </c>
      <c r="H709" t="s">
        <v>6106</v>
      </c>
      <c r="I709" t="s">
        <v>4888</v>
      </c>
      <c r="J709" t="s">
        <v>4889</v>
      </c>
      <c r="K709" s="14">
        <v>25</v>
      </c>
      <c r="L709" s="24">
        <f t="shared" si="10"/>
        <v>26.99667598209782</v>
      </c>
    </row>
    <row r="710" spans="1:12" x14ac:dyDescent="0.25">
      <c r="A710" t="s">
        <v>24</v>
      </c>
      <c r="B710" t="s">
        <v>5168</v>
      </c>
      <c r="C710" t="s">
        <v>5787</v>
      </c>
      <c r="D710" t="s">
        <v>837</v>
      </c>
      <c r="E710" t="s">
        <v>6107</v>
      </c>
      <c r="F710" t="s">
        <v>6108</v>
      </c>
      <c r="G710" t="s">
        <v>5120</v>
      </c>
      <c r="H710" t="s">
        <v>6109</v>
      </c>
      <c r="I710" t="s">
        <v>4888</v>
      </c>
      <c r="J710" t="s">
        <v>4889</v>
      </c>
      <c r="K710" s="14">
        <v>26</v>
      </c>
      <c r="L710" s="24">
        <f t="shared" si="10"/>
        <v>28.076543021381731</v>
      </c>
    </row>
    <row r="711" spans="1:12" x14ac:dyDescent="0.25">
      <c r="A711" t="s">
        <v>24</v>
      </c>
      <c r="B711" t="s">
        <v>5168</v>
      </c>
      <c r="C711" t="s">
        <v>5787</v>
      </c>
      <c r="D711" t="s">
        <v>837</v>
      </c>
      <c r="E711" t="s">
        <v>6110</v>
      </c>
      <c r="F711" t="s">
        <v>6111</v>
      </c>
      <c r="G711" t="s">
        <v>5120</v>
      </c>
      <c r="H711" t="s">
        <v>6112</v>
      </c>
      <c r="I711" t="s">
        <v>4888</v>
      </c>
      <c r="J711" t="s">
        <v>4889</v>
      </c>
      <c r="K711" s="14">
        <v>20</v>
      </c>
      <c r="L711" s="24">
        <f t="shared" si="10"/>
        <v>21.597340785678256</v>
      </c>
    </row>
    <row r="712" spans="1:12" x14ac:dyDescent="0.25">
      <c r="A712" t="s">
        <v>24</v>
      </c>
      <c r="B712" t="s">
        <v>5168</v>
      </c>
      <c r="C712" t="s">
        <v>5787</v>
      </c>
      <c r="D712" t="s">
        <v>837</v>
      </c>
      <c r="E712" t="s">
        <v>6113</v>
      </c>
      <c r="F712" t="s">
        <v>6114</v>
      </c>
      <c r="G712" t="s">
        <v>5120</v>
      </c>
      <c r="H712" t="s">
        <v>6115</v>
      </c>
      <c r="I712" t="s">
        <v>4888</v>
      </c>
      <c r="J712" t="s">
        <v>4889</v>
      </c>
      <c r="K712" s="14">
        <v>33</v>
      </c>
      <c r="L712" s="24">
        <f t="shared" si="10"/>
        <v>35.635612296369125</v>
      </c>
    </row>
    <row r="713" spans="1:12" x14ac:dyDescent="0.25">
      <c r="A713" t="s">
        <v>24</v>
      </c>
      <c r="B713" t="s">
        <v>5168</v>
      </c>
      <c r="C713" t="s">
        <v>5787</v>
      </c>
      <c r="D713" t="s">
        <v>837</v>
      </c>
      <c r="E713" t="s">
        <v>6116</v>
      </c>
      <c r="F713" t="s">
        <v>6117</v>
      </c>
      <c r="G713" t="s">
        <v>5120</v>
      </c>
      <c r="H713" t="s">
        <v>6118</v>
      </c>
      <c r="I713" t="s">
        <v>4888</v>
      </c>
      <c r="J713" t="s">
        <v>4889</v>
      </c>
      <c r="K713" s="14">
        <v>9</v>
      </c>
      <c r="L713" s="24">
        <f t="shared" si="10"/>
        <v>9.7188033535552147</v>
      </c>
    </row>
    <row r="714" spans="1:12" x14ac:dyDescent="0.25">
      <c r="A714" t="s">
        <v>24</v>
      </c>
      <c r="B714" t="s">
        <v>5168</v>
      </c>
      <c r="C714" t="s">
        <v>5787</v>
      </c>
      <c r="D714" t="s">
        <v>837</v>
      </c>
      <c r="E714" t="s">
        <v>6119</v>
      </c>
      <c r="F714" t="s">
        <v>6120</v>
      </c>
      <c r="G714" t="s">
        <v>5120</v>
      </c>
      <c r="H714" t="s">
        <v>6121</v>
      </c>
      <c r="I714" t="s">
        <v>4888</v>
      </c>
      <c r="J714" t="s">
        <v>4889</v>
      </c>
      <c r="K714" s="14">
        <v>8</v>
      </c>
      <c r="L714" s="24">
        <f t="shared" si="10"/>
        <v>8.6389363142713016</v>
      </c>
    </row>
    <row r="715" spans="1:12" x14ac:dyDescent="0.25">
      <c r="A715" t="s">
        <v>24</v>
      </c>
      <c r="B715" t="s">
        <v>5168</v>
      </c>
      <c r="C715" t="s">
        <v>5787</v>
      </c>
      <c r="D715" t="s">
        <v>837</v>
      </c>
      <c r="E715" t="s">
        <v>6122</v>
      </c>
      <c r="F715" t="s">
        <v>6123</v>
      </c>
      <c r="G715" t="s">
        <v>5120</v>
      </c>
      <c r="H715" t="s">
        <v>6124</v>
      </c>
      <c r="I715" t="s">
        <v>4888</v>
      </c>
      <c r="J715" t="s">
        <v>4889</v>
      </c>
      <c r="K715" s="14">
        <v>25</v>
      </c>
      <c r="L715" s="24">
        <f t="shared" si="10"/>
        <v>26.99667598209782</v>
      </c>
    </row>
    <row r="716" spans="1:12" x14ac:dyDescent="0.25">
      <c r="A716" t="s">
        <v>24</v>
      </c>
      <c r="B716" t="s">
        <v>5168</v>
      </c>
      <c r="C716" t="s">
        <v>5787</v>
      </c>
      <c r="D716" t="s">
        <v>837</v>
      </c>
      <c r="E716" t="s">
        <v>6125</v>
      </c>
      <c r="F716" t="s">
        <v>6126</v>
      </c>
      <c r="G716" t="s">
        <v>5120</v>
      </c>
      <c r="H716" t="s">
        <v>6127</v>
      </c>
      <c r="I716" t="s">
        <v>4888</v>
      </c>
      <c r="J716" t="s">
        <v>4889</v>
      </c>
      <c r="K716" s="14">
        <v>9</v>
      </c>
      <c r="L716" s="24">
        <f t="shared" ref="L716:L779" si="11">K716/$D$6*$D$5</f>
        <v>9.7188033535552147</v>
      </c>
    </row>
    <row r="717" spans="1:12" x14ac:dyDescent="0.25">
      <c r="A717" t="s">
        <v>24</v>
      </c>
      <c r="B717" t="s">
        <v>5168</v>
      </c>
      <c r="C717" t="s">
        <v>5787</v>
      </c>
      <c r="D717" t="s">
        <v>837</v>
      </c>
      <c r="E717" t="s">
        <v>6128</v>
      </c>
      <c r="F717" t="s">
        <v>6129</v>
      </c>
      <c r="G717" t="s">
        <v>5120</v>
      </c>
      <c r="H717" t="s">
        <v>6130</v>
      </c>
      <c r="I717" t="s">
        <v>4888</v>
      </c>
      <c r="J717" t="s">
        <v>4889</v>
      </c>
      <c r="K717" s="14">
        <v>4</v>
      </c>
      <c r="L717" s="24">
        <f t="shared" si="11"/>
        <v>4.3194681571356508</v>
      </c>
    </row>
    <row r="718" spans="1:12" x14ac:dyDescent="0.25">
      <c r="A718" t="s">
        <v>24</v>
      </c>
      <c r="B718" t="s">
        <v>5168</v>
      </c>
      <c r="C718" t="s">
        <v>5787</v>
      </c>
      <c r="D718" t="s">
        <v>837</v>
      </c>
      <c r="E718" t="s">
        <v>6131</v>
      </c>
      <c r="F718" t="s">
        <v>6132</v>
      </c>
      <c r="G718" t="s">
        <v>5120</v>
      </c>
      <c r="H718" t="s">
        <v>6133</v>
      </c>
      <c r="I718" t="s">
        <v>4888</v>
      </c>
      <c r="J718" t="s">
        <v>4889</v>
      </c>
      <c r="K718" s="14">
        <v>25</v>
      </c>
      <c r="L718" s="24">
        <f t="shared" si="11"/>
        <v>26.99667598209782</v>
      </c>
    </row>
    <row r="719" spans="1:12" x14ac:dyDescent="0.25">
      <c r="A719" t="s">
        <v>24</v>
      </c>
      <c r="B719" t="s">
        <v>5168</v>
      </c>
      <c r="C719" t="s">
        <v>5787</v>
      </c>
      <c r="D719" t="s">
        <v>837</v>
      </c>
      <c r="E719" t="s">
        <v>6134</v>
      </c>
      <c r="F719" t="s">
        <v>6135</v>
      </c>
      <c r="G719" t="s">
        <v>5120</v>
      </c>
      <c r="H719" t="s">
        <v>6136</v>
      </c>
      <c r="I719" t="s">
        <v>4888</v>
      </c>
      <c r="J719" t="s">
        <v>4889</v>
      </c>
      <c r="K719" s="14">
        <v>9</v>
      </c>
      <c r="L719" s="24">
        <f t="shared" si="11"/>
        <v>9.7188033535552147</v>
      </c>
    </row>
    <row r="720" spans="1:12" x14ac:dyDescent="0.25">
      <c r="A720" t="s">
        <v>24</v>
      </c>
      <c r="B720" t="s">
        <v>5168</v>
      </c>
      <c r="C720" t="s">
        <v>5787</v>
      </c>
      <c r="D720" t="s">
        <v>837</v>
      </c>
      <c r="E720" t="s">
        <v>6137</v>
      </c>
      <c r="F720" t="s">
        <v>6138</v>
      </c>
      <c r="G720" t="s">
        <v>5120</v>
      </c>
      <c r="H720" t="s">
        <v>6139</v>
      </c>
      <c r="I720" t="s">
        <v>4888</v>
      </c>
      <c r="J720" t="s">
        <v>4889</v>
      </c>
      <c r="K720" s="14">
        <v>18</v>
      </c>
      <c r="L720" s="24">
        <f t="shared" si="11"/>
        <v>19.437606707110429</v>
      </c>
    </row>
    <row r="721" spans="1:12" x14ac:dyDescent="0.25">
      <c r="A721" t="s">
        <v>24</v>
      </c>
      <c r="B721" t="s">
        <v>5168</v>
      </c>
      <c r="C721" t="s">
        <v>5787</v>
      </c>
      <c r="D721" t="s">
        <v>837</v>
      </c>
      <c r="E721" t="s">
        <v>6140</v>
      </c>
      <c r="F721" t="s">
        <v>6141</v>
      </c>
      <c r="G721" t="s">
        <v>5120</v>
      </c>
      <c r="H721" t="s">
        <v>6142</v>
      </c>
      <c r="I721" t="s">
        <v>4888</v>
      </c>
      <c r="J721" t="s">
        <v>4889</v>
      </c>
      <c r="K721" s="14">
        <v>15</v>
      </c>
      <c r="L721" s="24">
        <f t="shared" si="11"/>
        <v>16.198005589258692</v>
      </c>
    </row>
    <row r="722" spans="1:12" x14ac:dyDescent="0.25">
      <c r="A722" t="s">
        <v>24</v>
      </c>
      <c r="B722" t="s">
        <v>5168</v>
      </c>
      <c r="C722" t="s">
        <v>5787</v>
      </c>
      <c r="D722" t="s">
        <v>837</v>
      </c>
      <c r="E722" t="s">
        <v>6143</v>
      </c>
      <c r="F722" t="s">
        <v>6144</v>
      </c>
      <c r="G722" t="s">
        <v>5120</v>
      </c>
      <c r="H722" t="s">
        <v>6145</v>
      </c>
      <c r="I722" t="s">
        <v>4888</v>
      </c>
      <c r="J722" t="s">
        <v>4889</v>
      </c>
      <c r="K722" s="14">
        <v>15</v>
      </c>
      <c r="L722" s="24">
        <f t="shared" si="11"/>
        <v>16.198005589258692</v>
      </c>
    </row>
    <row r="723" spans="1:12" x14ac:dyDescent="0.25">
      <c r="A723" t="s">
        <v>24</v>
      </c>
      <c r="B723" t="s">
        <v>5168</v>
      </c>
      <c r="C723" t="s">
        <v>5787</v>
      </c>
      <c r="D723" t="s">
        <v>837</v>
      </c>
      <c r="E723" t="s">
        <v>6146</v>
      </c>
      <c r="F723" t="s">
        <v>6147</v>
      </c>
      <c r="G723" t="s">
        <v>5120</v>
      </c>
      <c r="H723" t="s">
        <v>6148</v>
      </c>
      <c r="I723" t="s">
        <v>4888</v>
      </c>
      <c r="J723" t="s">
        <v>4889</v>
      </c>
      <c r="K723" s="14">
        <v>27</v>
      </c>
      <c r="L723" s="24">
        <f t="shared" si="11"/>
        <v>29.156410060665646</v>
      </c>
    </row>
    <row r="724" spans="1:12" x14ac:dyDescent="0.25">
      <c r="A724" t="s">
        <v>24</v>
      </c>
      <c r="B724" t="s">
        <v>5168</v>
      </c>
      <c r="C724" t="s">
        <v>5787</v>
      </c>
      <c r="D724" t="s">
        <v>837</v>
      </c>
      <c r="E724" t="s">
        <v>6149</v>
      </c>
      <c r="F724" t="s">
        <v>6150</v>
      </c>
      <c r="G724" t="s">
        <v>5120</v>
      </c>
      <c r="H724" t="s">
        <v>6151</v>
      </c>
      <c r="I724" t="s">
        <v>4888</v>
      </c>
      <c r="J724" t="s">
        <v>4889</v>
      </c>
      <c r="K724" s="14">
        <v>40</v>
      </c>
      <c r="L724" s="24">
        <f t="shared" si="11"/>
        <v>43.194681571356512</v>
      </c>
    </row>
    <row r="725" spans="1:12" x14ac:dyDescent="0.25">
      <c r="A725" t="s">
        <v>24</v>
      </c>
      <c r="B725" t="s">
        <v>5168</v>
      </c>
      <c r="C725" t="s">
        <v>5787</v>
      </c>
      <c r="D725" t="s">
        <v>837</v>
      </c>
      <c r="E725" t="s">
        <v>6152</v>
      </c>
      <c r="F725" t="s">
        <v>6153</v>
      </c>
      <c r="G725" t="s">
        <v>5120</v>
      </c>
      <c r="H725" t="s">
        <v>6154</v>
      </c>
      <c r="I725" t="s">
        <v>4888</v>
      </c>
      <c r="J725" t="s">
        <v>4889</v>
      </c>
      <c r="K725" s="14">
        <v>29</v>
      </c>
      <c r="L725" s="24">
        <f t="shared" si="11"/>
        <v>31.316144139233469</v>
      </c>
    </row>
    <row r="726" spans="1:12" x14ac:dyDescent="0.25">
      <c r="A726" t="s">
        <v>24</v>
      </c>
      <c r="B726" t="s">
        <v>5168</v>
      </c>
      <c r="C726" t="s">
        <v>5787</v>
      </c>
      <c r="D726" t="s">
        <v>837</v>
      </c>
      <c r="E726" t="s">
        <v>6155</v>
      </c>
      <c r="F726" t="s">
        <v>6156</v>
      </c>
      <c r="G726" t="s">
        <v>5120</v>
      </c>
      <c r="H726" t="s">
        <v>6157</v>
      </c>
      <c r="I726" t="s">
        <v>4888</v>
      </c>
      <c r="J726" t="s">
        <v>4889</v>
      </c>
      <c r="K726" s="14">
        <v>27</v>
      </c>
      <c r="L726" s="24">
        <f t="shared" si="11"/>
        <v>29.156410060665646</v>
      </c>
    </row>
    <row r="727" spans="1:12" x14ac:dyDescent="0.25">
      <c r="A727" t="s">
        <v>24</v>
      </c>
      <c r="B727" t="s">
        <v>5168</v>
      </c>
      <c r="C727" t="s">
        <v>5787</v>
      </c>
      <c r="D727" t="s">
        <v>837</v>
      </c>
      <c r="E727" t="s">
        <v>6158</v>
      </c>
      <c r="F727" t="s">
        <v>6159</v>
      </c>
      <c r="G727" t="s">
        <v>5120</v>
      </c>
      <c r="H727" t="s">
        <v>6160</v>
      </c>
      <c r="I727" t="s">
        <v>4888</v>
      </c>
      <c r="J727" t="s">
        <v>4889</v>
      </c>
      <c r="K727" s="14">
        <v>8</v>
      </c>
      <c r="L727" s="24">
        <f t="shared" si="11"/>
        <v>8.6389363142713016</v>
      </c>
    </row>
    <row r="728" spans="1:12" x14ac:dyDescent="0.25">
      <c r="A728" t="s">
        <v>24</v>
      </c>
      <c r="B728" t="s">
        <v>5168</v>
      </c>
      <c r="C728" t="s">
        <v>5787</v>
      </c>
      <c r="D728" t="s">
        <v>837</v>
      </c>
      <c r="E728" t="s">
        <v>6161</v>
      </c>
      <c r="F728" t="s">
        <v>6162</v>
      </c>
      <c r="G728" t="s">
        <v>5120</v>
      </c>
      <c r="H728" t="s">
        <v>6163</v>
      </c>
      <c r="I728" t="s">
        <v>4888</v>
      </c>
      <c r="J728" t="s">
        <v>4889</v>
      </c>
      <c r="K728" s="14">
        <v>25</v>
      </c>
      <c r="L728" s="24">
        <f t="shared" si="11"/>
        <v>26.99667598209782</v>
      </c>
    </row>
    <row r="729" spans="1:12" x14ac:dyDescent="0.25">
      <c r="A729" t="s">
        <v>24</v>
      </c>
      <c r="B729" t="s">
        <v>5168</v>
      </c>
      <c r="C729" t="s">
        <v>5787</v>
      </c>
      <c r="D729" t="s">
        <v>837</v>
      </c>
      <c r="E729" t="s">
        <v>6164</v>
      </c>
      <c r="F729" t="s">
        <v>6165</v>
      </c>
      <c r="G729" t="s">
        <v>5120</v>
      </c>
      <c r="H729" t="s">
        <v>6166</v>
      </c>
      <c r="I729" t="s">
        <v>4888</v>
      </c>
      <c r="J729" t="s">
        <v>4889</v>
      </c>
      <c r="K729" s="14">
        <v>18</v>
      </c>
      <c r="L729" s="24">
        <f t="shared" si="11"/>
        <v>19.437606707110429</v>
      </c>
    </row>
    <row r="730" spans="1:12" x14ac:dyDescent="0.25">
      <c r="A730" t="s">
        <v>24</v>
      </c>
      <c r="B730" t="s">
        <v>5168</v>
      </c>
      <c r="C730" t="s">
        <v>5787</v>
      </c>
      <c r="D730" t="s">
        <v>837</v>
      </c>
      <c r="E730" t="s">
        <v>6167</v>
      </c>
      <c r="F730" t="s">
        <v>6168</v>
      </c>
      <c r="G730" t="s">
        <v>5120</v>
      </c>
      <c r="H730" t="s">
        <v>6169</v>
      </c>
      <c r="I730" t="s">
        <v>4888</v>
      </c>
      <c r="J730" t="s">
        <v>4889</v>
      </c>
      <c r="K730" s="14">
        <v>3</v>
      </c>
      <c r="L730" s="24">
        <f t="shared" si="11"/>
        <v>3.2396011178517381</v>
      </c>
    </row>
    <row r="731" spans="1:12" x14ac:dyDescent="0.25">
      <c r="A731" t="s">
        <v>24</v>
      </c>
      <c r="B731" t="s">
        <v>5168</v>
      </c>
      <c r="C731" t="s">
        <v>5787</v>
      </c>
      <c r="D731" t="s">
        <v>837</v>
      </c>
      <c r="E731" t="s">
        <v>6170</v>
      </c>
      <c r="F731" t="s">
        <v>6171</v>
      </c>
      <c r="G731" t="s">
        <v>5120</v>
      </c>
      <c r="H731" t="s">
        <v>6172</v>
      </c>
      <c r="I731" t="s">
        <v>4888</v>
      </c>
      <c r="J731" t="s">
        <v>4889</v>
      </c>
      <c r="K731" s="14">
        <v>27</v>
      </c>
      <c r="L731" s="24">
        <f t="shared" si="11"/>
        <v>29.156410060665646</v>
      </c>
    </row>
    <row r="732" spans="1:12" x14ac:dyDescent="0.25">
      <c r="A732" t="s">
        <v>24</v>
      </c>
      <c r="B732" t="s">
        <v>5168</v>
      </c>
      <c r="C732" t="s">
        <v>5787</v>
      </c>
      <c r="D732" t="s">
        <v>837</v>
      </c>
      <c r="E732" t="s">
        <v>6173</v>
      </c>
      <c r="F732" t="s">
        <v>6174</v>
      </c>
      <c r="G732" t="s">
        <v>5120</v>
      </c>
      <c r="H732" t="s">
        <v>6175</v>
      </c>
      <c r="I732" t="s">
        <v>4888</v>
      </c>
      <c r="J732" t="s">
        <v>4889</v>
      </c>
      <c r="K732" s="14">
        <v>27</v>
      </c>
      <c r="L732" s="24">
        <f t="shared" si="11"/>
        <v>29.156410060665646</v>
      </c>
    </row>
    <row r="733" spans="1:12" x14ac:dyDescent="0.25">
      <c r="A733" t="s">
        <v>24</v>
      </c>
      <c r="B733" t="s">
        <v>5168</v>
      </c>
      <c r="C733" t="s">
        <v>5787</v>
      </c>
      <c r="D733" t="s">
        <v>837</v>
      </c>
      <c r="E733" t="s">
        <v>6176</v>
      </c>
      <c r="F733" t="s">
        <v>6177</v>
      </c>
      <c r="G733" t="s">
        <v>5120</v>
      </c>
      <c r="H733" t="s">
        <v>6178</v>
      </c>
      <c r="I733" t="s">
        <v>4888</v>
      </c>
      <c r="J733" t="s">
        <v>4889</v>
      </c>
      <c r="K733" s="14">
        <v>9</v>
      </c>
      <c r="L733" s="24">
        <f t="shared" si="11"/>
        <v>9.7188033535552147</v>
      </c>
    </row>
    <row r="734" spans="1:12" x14ac:dyDescent="0.25">
      <c r="A734" t="s">
        <v>24</v>
      </c>
      <c r="B734" t="s">
        <v>5168</v>
      </c>
      <c r="C734" t="s">
        <v>5787</v>
      </c>
      <c r="D734" t="s">
        <v>837</v>
      </c>
      <c r="E734" t="s">
        <v>6179</v>
      </c>
      <c r="F734" t="s">
        <v>6180</v>
      </c>
      <c r="G734" t="s">
        <v>5120</v>
      </c>
      <c r="H734" t="s">
        <v>6181</v>
      </c>
      <c r="I734" t="s">
        <v>4888</v>
      </c>
      <c r="J734" t="s">
        <v>4889</v>
      </c>
      <c r="K734" s="14">
        <v>9</v>
      </c>
      <c r="L734" s="24">
        <f t="shared" si="11"/>
        <v>9.7188033535552147</v>
      </c>
    </row>
    <row r="735" spans="1:12" x14ac:dyDescent="0.25">
      <c r="A735" t="s">
        <v>24</v>
      </c>
      <c r="B735" t="s">
        <v>5168</v>
      </c>
      <c r="C735" t="s">
        <v>5787</v>
      </c>
      <c r="D735" t="s">
        <v>837</v>
      </c>
      <c r="E735" t="s">
        <v>6182</v>
      </c>
      <c r="F735" t="s">
        <v>6183</v>
      </c>
      <c r="G735" t="s">
        <v>5120</v>
      </c>
      <c r="H735" t="s">
        <v>6184</v>
      </c>
      <c r="I735" t="s">
        <v>4888</v>
      </c>
      <c r="J735" t="s">
        <v>4889</v>
      </c>
      <c r="K735" s="14">
        <v>20</v>
      </c>
      <c r="L735" s="24">
        <f t="shared" si="11"/>
        <v>21.597340785678256</v>
      </c>
    </row>
    <row r="736" spans="1:12" x14ac:dyDescent="0.25">
      <c r="A736" t="s">
        <v>24</v>
      </c>
      <c r="B736" t="s">
        <v>5168</v>
      </c>
      <c r="C736" t="s">
        <v>5787</v>
      </c>
      <c r="D736" t="s">
        <v>837</v>
      </c>
      <c r="E736" t="s">
        <v>6185</v>
      </c>
      <c r="F736" t="s">
        <v>6186</v>
      </c>
      <c r="G736" t="s">
        <v>5120</v>
      </c>
      <c r="H736" t="s">
        <v>6187</v>
      </c>
      <c r="I736" t="s">
        <v>4888</v>
      </c>
      <c r="J736" t="s">
        <v>4889</v>
      </c>
      <c r="K736" s="14">
        <v>9</v>
      </c>
      <c r="L736" s="24">
        <f t="shared" si="11"/>
        <v>9.7188033535552147</v>
      </c>
    </row>
    <row r="737" spans="1:12" x14ac:dyDescent="0.25">
      <c r="A737" t="s">
        <v>24</v>
      </c>
      <c r="B737" t="s">
        <v>5168</v>
      </c>
      <c r="C737" t="s">
        <v>5787</v>
      </c>
      <c r="D737" t="s">
        <v>837</v>
      </c>
      <c r="E737" t="s">
        <v>6188</v>
      </c>
      <c r="F737" t="s">
        <v>6189</v>
      </c>
      <c r="G737" t="s">
        <v>5120</v>
      </c>
      <c r="H737" t="s">
        <v>6190</v>
      </c>
      <c r="I737" t="s">
        <v>4888</v>
      </c>
      <c r="J737" t="s">
        <v>4889</v>
      </c>
      <c r="K737" s="14">
        <v>9</v>
      </c>
      <c r="L737" s="24">
        <f t="shared" si="11"/>
        <v>9.7188033535552147</v>
      </c>
    </row>
    <row r="738" spans="1:12" x14ac:dyDescent="0.25">
      <c r="A738" t="s">
        <v>24</v>
      </c>
      <c r="B738" t="s">
        <v>5168</v>
      </c>
      <c r="C738" t="s">
        <v>5787</v>
      </c>
      <c r="D738" t="s">
        <v>837</v>
      </c>
      <c r="E738" t="s">
        <v>6191</v>
      </c>
      <c r="F738" t="s">
        <v>6192</v>
      </c>
      <c r="G738" t="s">
        <v>5120</v>
      </c>
      <c r="H738" t="s">
        <v>6193</v>
      </c>
      <c r="I738" t="s">
        <v>4888</v>
      </c>
      <c r="J738" t="s">
        <v>4889</v>
      </c>
      <c r="K738" s="14">
        <v>20</v>
      </c>
      <c r="L738" s="24">
        <f t="shared" si="11"/>
        <v>21.597340785678256</v>
      </c>
    </row>
    <row r="739" spans="1:12" x14ac:dyDescent="0.25">
      <c r="A739" t="s">
        <v>24</v>
      </c>
      <c r="B739" t="s">
        <v>5168</v>
      </c>
      <c r="C739" t="s">
        <v>5787</v>
      </c>
      <c r="D739" t="s">
        <v>837</v>
      </c>
      <c r="E739" t="s">
        <v>6194</v>
      </c>
      <c r="F739" t="s">
        <v>6195</v>
      </c>
      <c r="G739" t="s">
        <v>5120</v>
      </c>
      <c r="H739" t="s">
        <v>6196</v>
      </c>
      <c r="I739" t="s">
        <v>4888</v>
      </c>
      <c r="J739" t="s">
        <v>4889</v>
      </c>
      <c r="K739" s="14">
        <v>4</v>
      </c>
      <c r="L739" s="24">
        <f t="shared" si="11"/>
        <v>4.3194681571356508</v>
      </c>
    </row>
    <row r="740" spans="1:12" x14ac:dyDescent="0.25">
      <c r="A740" t="s">
        <v>24</v>
      </c>
      <c r="B740" t="s">
        <v>5168</v>
      </c>
      <c r="C740" t="s">
        <v>5787</v>
      </c>
      <c r="D740" t="s">
        <v>837</v>
      </c>
      <c r="E740" t="s">
        <v>6197</v>
      </c>
      <c r="F740" t="s">
        <v>6198</v>
      </c>
      <c r="G740" t="s">
        <v>5120</v>
      </c>
      <c r="H740" t="s">
        <v>6198</v>
      </c>
      <c r="I740" t="s">
        <v>4888</v>
      </c>
      <c r="J740" t="s">
        <v>4889</v>
      </c>
      <c r="K740" s="14">
        <v>18</v>
      </c>
      <c r="L740" s="24">
        <f t="shared" si="11"/>
        <v>19.437606707110429</v>
      </c>
    </row>
    <row r="741" spans="1:12" x14ac:dyDescent="0.25">
      <c r="A741" t="s">
        <v>24</v>
      </c>
      <c r="B741" t="s">
        <v>5168</v>
      </c>
      <c r="C741" t="s">
        <v>5787</v>
      </c>
      <c r="D741" t="s">
        <v>837</v>
      </c>
      <c r="E741" t="s">
        <v>6199</v>
      </c>
      <c r="F741" t="s">
        <v>6200</v>
      </c>
      <c r="G741" t="s">
        <v>5120</v>
      </c>
      <c r="H741" t="s">
        <v>6201</v>
      </c>
      <c r="I741" t="s">
        <v>4888</v>
      </c>
      <c r="J741" t="s">
        <v>4889</v>
      </c>
      <c r="K741" s="14">
        <v>3</v>
      </c>
      <c r="L741" s="24">
        <f t="shared" si="11"/>
        <v>3.2396011178517381</v>
      </c>
    </row>
    <row r="742" spans="1:12" x14ac:dyDescent="0.25">
      <c r="A742" t="s">
        <v>24</v>
      </c>
      <c r="B742" t="s">
        <v>5168</v>
      </c>
      <c r="C742" t="s">
        <v>5787</v>
      </c>
      <c r="D742" t="s">
        <v>837</v>
      </c>
      <c r="E742" t="s">
        <v>6202</v>
      </c>
      <c r="F742" t="s">
        <v>6203</v>
      </c>
      <c r="G742" t="s">
        <v>5120</v>
      </c>
      <c r="H742" t="s">
        <v>6204</v>
      </c>
      <c r="I742" t="s">
        <v>4888</v>
      </c>
      <c r="J742" t="s">
        <v>4889</v>
      </c>
      <c r="K742" s="14">
        <v>10</v>
      </c>
      <c r="L742" s="24">
        <f t="shared" si="11"/>
        <v>10.798670392839128</v>
      </c>
    </row>
    <row r="743" spans="1:12" x14ac:dyDescent="0.25">
      <c r="A743" t="s">
        <v>24</v>
      </c>
      <c r="B743" t="s">
        <v>5168</v>
      </c>
      <c r="C743" t="s">
        <v>5787</v>
      </c>
      <c r="D743" t="s">
        <v>837</v>
      </c>
      <c r="E743" t="s">
        <v>6205</v>
      </c>
      <c r="F743" t="s">
        <v>6206</v>
      </c>
      <c r="G743" t="s">
        <v>5120</v>
      </c>
      <c r="H743" t="s">
        <v>6207</v>
      </c>
      <c r="I743" t="s">
        <v>4888</v>
      </c>
      <c r="J743" t="s">
        <v>4889</v>
      </c>
      <c r="K743" s="14">
        <v>19</v>
      </c>
      <c r="L743" s="24">
        <f t="shared" si="11"/>
        <v>20.517473746394341</v>
      </c>
    </row>
    <row r="744" spans="1:12" x14ac:dyDescent="0.25">
      <c r="A744" t="s">
        <v>24</v>
      </c>
      <c r="B744" t="s">
        <v>5168</v>
      </c>
      <c r="C744" t="s">
        <v>5787</v>
      </c>
      <c r="D744" t="s">
        <v>837</v>
      </c>
      <c r="E744" t="s">
        <v>6208</v>
      </c>
      <c r="F744" t="s">
        <v>6209</v>
      </c>
      <c r="G744" t="s">
        <v>5120</v>
      </c>
      <c r="H744" t="s">
        <v>6210</v>
      </c>
      <c r="I744" t="s">
        <v>4888</v>
      </c>
      <c r="J744" t="s">
        <v>4889</v>
      </c>
      <c r="K744" s="14">
        <v>27</v>
      </c>
      <c r="L744" s="24">
        <f t="shared" si="11"/>
        <v>29.156410060665646</v>
      </c>
    </row>
    <row r="745" spans="1:12" x14ac:dyDescent="0.25">
      <c r="A745" t="s">
        <v>24</v>
      </c>
      <c r="B745" t="s">
        <v>5168</v>
      </c>
      <c r="C745" t="s">
        <v>5787</v>
      </c>
      <c r="D745" t="s">
        <v>837</v>
      </c>
      <c r="E745" t="s">
        <v>6211</v>
      </c>
      <c r="F745" t="s">
        <v>6212</v>
      </c>
      <c r="G745" t="s">
        <v>5120</v>
      </c>
      <c r="H745" t="s">
        <v>6213</v>
      </c>
      <c r="I745" t="s">
        <v>4888</v>
      </c>
      <c r="J745" t="s">
        <v>4889</v>
      </c>
      <c r="K745" s="14">
        <v>25</v>
      </c>
      <c r="L745" s="24">
        <f t="shared" si="11"/>
        <v>26.99667598209782</v>
      </c>
    </row>
    <row r="746" spans="1:12" x14ac:dyDescent="0.25">
      <c r="A746" t="s">
        <v>24</v>
      </c>
      <c r="B746" t="s">
        <v>5168</v>
      </c>
      <c r="C746" t="s">
        <v>5787</v>
      </c>
      <c r="D746" t="s">
        <v>837</v>
      </c>
      <c r="E746" t="s">
        <v>6214</v>
      </c>
      <c r="F746" t="s">
        <v>6215</v>
      </c>
      <c r="G746" t="s">
        <v>5120</v>
      </c>
      <c r="H746" t="s">
        <v>6216</v>
      </c>
      <c r="I746" t="s">
        <v>4888</v>
      </c>
      <c r="J746" t="s">
        <v>4889</v>
      </c>
      <c r="K746" s="14">
        <v>29</v>
      </c>
      <c r="L746" s="24">
        <f t="shared" si="11"/>
        <v>31.316144139233469</v>
      </c>
    </row>
    <row r="747" spans="1:12" x14ac:dyDescent="0.25">
      <c r="A747" t="s">
        <v>24</v>
      </c>
      <c r="B747" t="s">
        <v>5168</v>
      </c>
      <c r="C747" t="s">
        <v>5787</v>
      </c>
      <c r="D747" t="s">
        <v>837</v>
      </c>
      <c r="E747" t="s">
        <v>6217</v>
      </c>
      <c r="F747" t="s">
        <v>6218</v>
      </c>
      <c r="G747" t="s">
        <v>5120</v>
      </c>
      <c r="H747" t="s">
        <v>6219</v>
      </c>
      <c r="I747" t="s">
        <v>4888</v>
      </c>
      <c r="J747" t="s">
        <v>4889</v>
      </c>
      <c r="K747" s="14">
        <v>95</v>
      </c>
      <c r="L747" s="24">
        <f t="shared" si="11"/>
        <v>102.58736873197172</v>
      </c>
    </row>
    <row r="748" spans="1:12" x14ac:dyDescent="0.25">
      <c r="A748" t="s">
        <v>24</v>
      </c>
      <c r="B748" t="s">
        <v>5168</v>
      </c>
      <c r="C748" t="s">
        <v>5787</v>
      </c>
      <c r="D748" t="s">
        <v>837</v>
      </c>
      <c r="E748" t="s">
        <v>6220</v>
      </c>
      <c r="F748" t="s">
        <v>6221</v>
      </c>
      <c r="G748" t="s">
        <v>5120</v>
      </c>
      <c r="H748" t="s">
        <v>6222</v>
      </c>
      <c r="I748" t="s">
        <v>4888</v>
      </c>
      <c r="J748" t="s">
        <v>4889</v>
      </c>
      <c r="K748" s="14">
        <v>23</v>
      </c>
      <c r="L748" s="24">
        <f t="shared" si="11"/>
        <v>24.836941903529993</v>
      </c>
    </row>
    <row r="749" spans="1:12" x14ac:dyDescent="0.25">
      <c r="A749" t="s">
        <v>24</v>
      </c>
      <c r="B749" t="s">
        <v>5168</v>
      </c>
      <c r="C749" t="s">
        <v>5787</v>
      </c>
      <c r="D749" t="s">
        <v>837</v>
      </c>
      <c r="E749" t="s">
        <v>6223</v>
      </c>
      <c r="F749" t="s">
        <v>6224</v>
      </c>
      <c r="G749" t="s">
        <v>5120</v>
      </c>
      <c r="H749" t="s">
        <v>6225</v>
      </c>
      <c r="I749" t="s">
        <v>4888</v>
      </c>
      <c r="J749" t="s">
        <v>4889</v>
      </c>
      <c r="K749" s="14">
        <v>23</v>
      </c>
      <c r="L749" s="24">
        <f t="shared" si="11"/>
        <v>24.836941903529993</v>
      </c>
    </row>
    <row r="750" spans="1:12" x14ac:dyDescent="0.25">
      <c r="A750" t="s">
        <v>24</v>
      </c>
      <c r="B750" t="s">
        <v>5168</v>
      </c>
      <c r="C750" t="s">
        <v>5787</v>
      </c>
      <c r="D750" t="s">
        <v>837</v>
      </c>
      <c r="E750" t="s">
        <v>6226</v>
      </c>
      <c r="F750" t="s">
        <v>6227</v>
      </c>
      <c r="G750" t="s">
        <v>5120</v>
      </c>
      <c r="H750" t="s">
        <v>6228</v>
      </c>
      <c r="I750" t="s">
        <v>4888</v>
      </c>
      <c r="J750" t="s">
        <v>4889</v>
      </c>
      <c r="K750" s="14">
        <v>31</v>
      </c>
      <c r="L750" s="24">
        <f t="shared" si="11"/>
        <v>33.475878217801302</v>
      </c>
    </row>
    <row r="751" spans="1:12" x14ac:dyDescent="0.25">
      <c r="A751" t="s">
        <v>24</v>
      </c>
      <c r="B751" t="s">
        <v>5168</v>
      </c>
      <c r="C751" t="s">
        <v>5787</v>
      </c>
      <c r="D751" t="s">
        <v>837</v>
      </c>
      <c r="E751" t="s">
        <v>6229</v>
      </c>
      <c r="F751" t="s">
        <v>6230</v>
      </c>
      <c r="G751" t="s">
        <v>5120</v>
      </c>
      <c r="H751" t="s">
        <v>6231</v>
      </c>
      <c r="I751" t="s">
        <v>4888</v>
      </c>
      <c r="J751" t="s">
        <v>4889</v>
      </c>
      <c r="K751" s="14">
        <v>27</v>
      </c>
      <c r="L751" s="24">
        <f t="shared" si="11"/>
        <v>29.156410060665646</v>
      </c>
    </row>
    <row r="752" spans="1:12" x14ac:dyDescent="0.25">
      <c r="A752" t="s">
        <v>24</v>
      </c>
      <c r="B752" t="s">
        <v>5168</v>
      </c>
      <c r="C752" t="s">
        <v>5787</v>
      </c>
      <c r="D752" t="s">
        <v>837</v>
      </c>
      <c r="E752" t="s">
        <v>6232</v>
      </c>
      <c r="F752" t="s">
        <v>6233</v>
      </c>
      <c r="G752" t="s">
        <v>5120</v>
      </c>
      <c r="H752" t="s">
        <v>6234</v>
      </c>
      <c r="I752" t="s">
        <v>4888</v>
      </c>
      <c r="J752" t="s">
        <v>4889</v>
      </c>
      <c r="K752" s="14">
        <v>15</v>
      </c>
      <c r="L752" s="24">
        <f t="shared" si="11"/>
        <v>16.198005589258692</v>
      </c>
    </row>
    <row r="753" spans="1:12" x14ac:dyDescent="0.25">
      <c r="A753" t="s">
        <v>24</v>
      </c>
      <c r="B753" t="s">
        <v>5168</v>
      </c>
      <c r="C753" t="s">
        <v>5787</v>
      </c>
      <c r="D753" t="s">
        <v>837</v>
      </c>
      <c r="E753" t="s">
        <v>6235</v>
      </c>
      <c r="F753" t="s">
        <v>6236</v>
      </c>
      <c r="G753" t="s">
        <v>5120</v>
      </c>
      <c r="H753" t="s">
        <v>6237</v>
      </c>
      <c r="I753" t="s">
        <v>4888</v>
      </c>
      <c r="J753" t="s">
        <v>4889</v>
      </c>
      <c r="K753" s="14">
        <v>21</v>
      </c>
      <c r="L753" s="24">
        <f t="shared" si="11"/>
        <v>22.677207824962167</v>
      </c>
    </row>
    <row r="754" spans="1:12" x14ac:dyDescent="0.25">
      <c r="A754" t="s">
        <v>24</v>
      </c>
      <c r="B754" t="s">
        <v>5168</v>
      </c>
      <c r="C754" t="s">
        <v>5787</v>
      </c>
      <c r="D754" t="s">
        <v>837</v>
      </c>
      <c r="E754" t="s">
        <v>6238</v>
      </c>
      <c r="F754" t="s">
        <v>6239</v>
      </c>
      <c r="G754" t="s">
        <v>5120</v>
      </c>
      <c r="H754" t="s">
        <v>6240</v>
      </c>
      <c r="I754" t="s">
        <v>4888</v>
      </c>
      <c r="J754" t="s">
        <v>4889</v>
      </c>
      <c r="K754" s="14">
        <v>15</v>
      </c>
      <c r="L754" s="24">
        <f t="shared" si="11"/>
        <v>16.198005589258692</v>
      </c>
    </row>
    <row r="755" spans="1:12" x14ac:dyDescent="0.25">
      <c r="A755" t="s">
        <v>24</v>
      </c>
      <c r="B755" t="s">
        <v>5168</v>
      </c>
      <c r="C755" t="s">
        <v>5787</v>
      </c>
      <c r="D755" t="s">
        <v>837</v>
      </c>
      <c r="E755" t="s">
        <v>6241</v>
      </c>
      <c r="F755" t="s">
        <v>6242</v>
      </c>
      <c r="G755" t="s">
        <v>5120</v>
      </c>
      <c r="H755" t="s">
        <v>6243</v>
      </c>
      <c r="I755" t="s">
        <v>4888</v>
      </c>
      <c r="J755" t="s">
        <v>4889</v>
      </c>
      <c r="K755" s="14">
        <v>22</v>
      </c>
      <c r="L755" s="24">
        <f t="shared" si="11"/>
        <v>23.757074864246082</v>
      </c>
    </row>
    <row r="756" spans="1:12" x14ac:dyDescent="0.25">
      <c r="A756" t="s">
        <v>24</v>
      </c>
      <c r="B756" t="s">
        <v>5168</v>
      </c>
      <c r="C756" t="s">
        <v>5787</v>
      </c>
      <c r="D756" t="s">
        <v>837</v>
      </c>
      <c r="E756" t="s">
        <v>6244</v>
      </c>
      <c r="F756" t="s">
        <v>6245</v>
      </c>
      <c r="G756" t="s">
        <v>5120</v>
      </c>
      <c r="H756" t="s">
        <v>6246</v>
      </c>
      <c r="I756" t="s">
        <v>4888</v>
      </c>
      <c r="J756" t="s">
        <v>4889</v>
      </c>
      <c r="K756" s="14">
        <v>21</v>
      </c>
      <c r="L756" s="24">
        <f t="shared" si="11"/>
        <v>22.677207824962167</v>
      </c>
    </row>
    <row r="757" spans="1:12" x14ac:dyDescent="0.25">
      <c r="A757" t="s">
        <v>24</v>
      </c>
      <c r="B757" t="s">
        <v>5168</v>
      </c>
      <c r="C757" t="s">
        <v>5787</v>
      </c>
      <c r="D757" t="s">
        <v>837</v>
      </c>
      <c r="E757" t="s">
        <v>6247</v>
      </c>
      <c r="F757" t="s">
        <v>6248</v>
      </c>
      <c r="G757" t="s">
        <v>5120</v>
      </c>
      <c r="H757" t="s">
        <v>6249</v>
      </c>
      <c r="I757" t="s">
        <v>4888</v>
      </c>
      <c r="J757" t="s">
        <v>4889</v>
      </c>
      <c r="K757" s="14">
        <v>23</v>
      </c>
      <c r="L757" s="24">
        <f t="shared" si="11"/>
        <v>24.836941903529993</v>
      </c>
    </row>
    <row r="758" spans="1:12" x14ac:dyDescent="0.25">
      <c r="A758" t="s">
        <v>24</v>
      </c>
      <c r="B758" t="s">
        <v>5168</v>
      </c>
      <c r="C758" t="s">
        <v>5787</v>
      </c>
      <c r="D758" t="s">
        <v>837</v>
      </c>
      <c r="E758" t="s">
        <v>6250</v>
      </c>
      <c r="F758" t="s">
        <v>6251</v>
      </c>
      <c r="G758" t="s">
        <v>5120</v>
      </c>
      <c r="H758" t="s">
        <v>6252</v>
      </c>
      <c r="I758" t="s">
        <v>4888</v>
      </c>
      <c r="J758" t="s">
        <v>4889</v>
      </c>
      <c r="K758" s="14">
        <v>25</v>
      </c>
      <c r="L758" s="24">
        <f t="shared" si="11"/>
        <v>26.99667598209782</v>
      </c>
    </row>
    <row r="759" spans="1:12" x14ac:dyDescent="0.25">
      <c r="A759" t="s">
        <v>24</v>
      </c>
      <c r="B759" t="s">
        <v>5168</v>
      </c>
      <c r="C759" t="s">
        <v>5787</v>
      </c>
      <c r="D759" t="s">
        <v>837</v>
      </c>
      <c r="E759" t="s">
        <v>6253</v>
      </c>
      <c r="F759" t="s">
        <v>6254</v>
      </c>
      <c r="G759" t="s">
        <v>5120</v>
      </c>
      <c r="H759" t="s">
        <v>6255</v>
      </c>
      <c r="I759" t="s">
        <v>4888</v>
      </c>
      <c r="J759" t="s">
        <v>4889</v>
      </c>
      <c r="K759" s="14">
        <v>33</v>
      </c>
      <c r="L759" s="24">
        <f t="shared" si="11"/>
        <v>35.635612296369125</v>
      </c>
    </row>
    <row r="760" spans="1:12" x14ac:dyDescent="0.25">
      <c r="A760" t="s">
        <v>24</v>
      </c>
      <c r="B760" t="s">
        <v>5168</v>
      </c>
      <c r="C760" t="s">
        <v>5787</v>
      </c>
      <c r="D760" t="s">
        <v>837</v>
      </c>
      <c r="E760" t="s">
        <v>6256</v>
      </c>
      <c r="F760" t="s">
        <v>6257</v>
      </c>
      <c r="G760" t="s">
        <v>5120</v>
      </c>
      <c r="H760" t="s">
        <v>6258</v>
      </c>
      <c r="I760" t="s">
        <v>4888</v>
      </c>
      <c r="J760" t="s">
        <v>4889</v>
      </c>
      <c r="K760" s="14">
        <v>23</v>
      </c>
      <c r="L760" s="24">
        <f t="shared" si="11"/>
        <v>24.836941903529993</v>
      </c>
    </row>
    <row r="761" spans="1:12" x14ac:dyDescent="0.25">
      <c r="A761" t="s">
        <v>24</v>
      </c>
      <c r="B761" t="s">
        <v>5168</v>
      </c>
      <c r="C761" t="s">
        <v>5787</v>
      </c>
      <c r="D761" t="s">
        <v>837</v>
      </c>
      <c r="E761" t="s">
        <v>6259</v>
      </c>
      <c r="F761" t="s">
        <v>6260</v>
      </c>
      <c r="G761" t="s">
        <v>5120</v>
      </c>
      <c r="H761" t="s">
        <v>6261</v>
      </c>
      <c r="I761" t="s">
        <v>4888</v>
      </c>
      <c r="J761" t="s">
        <v>4889</v>
      </c>
      <c r="K761" s="14">
        <v>19</v>
      </c>
      <c r="L761" s="24">
        <f t="shared" si="11"/>
        <v>20.517473746394341</v>
      </c>
    </row>
    <row r="762" spans="1:12" x14ac:dyDescent="0.25">
      <c r="A762" t="s">
        <v>24</v>
      </c>
      <c r="B762" t="s">
        <v>5168</v>
      </c>
      <c r="C762" t="s">
        <v>5787</v>
      </c>
      <c r="D762" t="s">
        <v>837</v>
      </c>
      <c r="E762" t="s">
        <v>6262</v>
      </c>
      <c r="F762" t="s">
        <v>6263</v>
      </c>
      <c r="G762" t="s">
        <v>5120</v>
      </c>
      <c r="H762" t="s">
        <v>6264</v>
      </c>
      <c r="I762" t="s">
        <v>4888</v>
      </c>
      <c r="J762" t="s">
        <v>4889</v>
      </c>
      <c r="K762" s="14">
        <v>23</v>
      </c>
      <c r="L762" s="24">
        <f t="shared" si="11"/>
        <v>24.836941903529993</v>
      </c>
    </row>
    <row r="763" spans="1:12" x14ac:dyDescent="0.25">
      <c r="A763" t="s">
        <v>24</v>
      </c>
      <c r="B763" t="s">
        <v>5168</v>
      </c>
      <c r="C763" t="s">
        <v>5787</v>
      </c>
      <c r="D763" t="s">
        <v>837</v>
      </c>
      <c r="E763" t="s">
        <v>6265</v>
      </c>
      <c r="F763" t="s">
        <v>6266</v>
      </c>
      <c r="G763" t="s">
        <v>5120</v>
      </c>
      <c r="H763" t="s">
        <v>6267</v>
      </c>
      <c r="I763" t="s">
        <v>4888</v>
      </c>
      <c r="J763" t="s">
        <v>4889</v>
      </c>
      <c r="K763" s="14">
        <v>23</v>
      </c>
      <c r="L763" s="24">
        <f t="shared" si="11"/>
        <v>24.836941903529993</v>
      </c>
    </row>
    <row r="764" spans="1:12" x14ac:dyDescent="0.25">
      <c r="A764" t="s">
        <v>24</v>
      </c>
      <c r="B764" t="s">
        <v>5168</v>
      </c>
      <c r="C764" t="s">
        <v>5787</v>
      </c>
      <c r="D764" t="s">
        <v>837</v>
      </c>
      <c r="E764" t="s">
        <v>6268</v>
      </c>
      <c r="F764" t="s">
        <v>6269</v>
      </c>
      <c r="G764" t="s">
        <v>5120</v>
      </c>
      <c r="H764" t="s">
        <v>6270</v>
      </c>
      <c r="I764" t="s">
        <v>4888</v>
      </c>
      <c r="J764" t="s">
        <v>4889</v>
      </c>
      <c r="K764" s="14">
        <v>17</v>
      </c>
      <c r="L764" s="24">
        <f t="shared" si="11"/>
        <v>18.357739667826518</v>
      </c>
    </row>
    <row r="765" spans="1:12" x14ac:dyDescent="0.25">
      <c r="A765" t="s">
        <v>24</v>
      </c>
      <c r="B765" t="s">
        <v>5168</v>
      </c>
      <c r="C765" t="s">
        <v>5787</v>
      </c>
      <c r="D765" t="s">
        <v>837</v>
      </c>
      <c r="E765" t="s">
        <v>6271</v>
      </c>
      <c r="F765" t="s">
        <v>6272</v>
      </c>
      <c r="G765" t="s">
        <v>5120</v>
      </c>
      <c r="H765" t="s">
        <v>6273</v>
      </c>
      <c r="I765" t="s">
        <v>4888</v>
      </c>
      <c r="J765" t="s">
        <v>4889</v>
      </c>
      <c r="K765" s="14">
        <v>23</v>
      </c>
      <c r="L765" s="24">
        <f t="shared" si="11"/>
        <v>24.836941903529993</v>
      </c>
    </row>
    <row r="766" spans="1:12" x14ac:dyDescent="0.25">
      <c r="A766" t="s">
        <v>24</v>
      </c>
      <c r="B766" t="s">
        <v>5168</v>
      </c>
      <c r="C766" t="s">
        <v>5787</v>
      </c>
      <c r="D766" t="s">
        <v>837</v>
      </c>
      <c r="E766" t="s">
        <v>6274</v>
      </c>
      <c r="F766" t="s">
        <v>6275</v>
      </c>
      <c r="G766" t="s">
        <v>5120</v>
      </c>
      <c r="H766" t="s">
        <v>6275</v>
      </c>
      <c r="I766" t="s">
        <v>4888</v>
      </c>
      <c r="J766" t="s">
        <v>4889</v>
      </c>
      <c r="K766" s="14">
        <v>23</v>
      </c>
      <c r="L766" s="24">
        <f t="shared" si="11"/>
        <v>24.836941903529993</v>
      </c>
    </row>
    <row r="767" spans="1:12" x14ac:dyDescent="0.25">
      <c r="A767" t="s">
        <v>24</v>
      </c>
      <c r="B767" t="s">
        <v>5168</v>
      </c>
      <c r="C767" t="s">
        <v>5787</v>
      </c>
      <c r="D767" t="s">
        <v>837</v>
      </c>
      <c r="E767" t="s">
        <v>6276</v>
      </c>
      <c r="F767" t="s">
        <v>6277</v>
      </c>
      <c r="G767" t="s">
        <v>5120</v>
      </c>
      <c r="H767" t="s">
        <v>6278</v>
      </c>
      <c r="I767" t="s">
        <v>4888</v>
      </c>
      <c r="J767" t="s">
        <v>4889</v>
      </c>
      <c r="K767" s="14">
        <v>19</v>
      </c>
      <c r="L767" s="24">
        <f t="shared" si="11"/>
        <v>20.517473746394341</v>
      </c>
    </row>
    <row r="768" spans="1:12" x14ac:dyDescent="0.25">
      <c r="A768" t="s">
        <v>24</v>
      </c>
      <c r="B768" t="s">
        <v>5168</v>
      </c>
      <c r="C768" t="s">
        <v>5787</v>
      </c>
      <c r="D768" t="s">
        <v>837</v>
      </c>
      <c r="E768" t="s">
        <v>6279</v>
      </c>
      <c r="F768" t="s">
        <v>6280</v>
      </c>
      <c r="G768" t="s">
        <v>5120</v>
      </c>
      <c r="H768" t="s">
        <v>6281</v>
      </c>
      <c r="I768" t="s">
        <v>4888</v>
      </c>
      <c r="J768" t="s">
        <v>4889</v>
      </c>
      <c r="K768" s="14">
        <v>20</v>
      </c>
      <c r="L768" s="24">
        <f t="shared" si="11"/>
        <v>21.597340785678256</v>
      </c>
    </row>
    <row r="769" spans="1:12" x14ac:dyDescent="0.25">
      <c r="A769" t="s">
        <v>24</v>
      </c>
      <c r="B769" t="s">
        <v>5168</v>
      </c>
      <c r="C769" t="s">
        <v>5787</v>
      </c>
      <c r="D769" t="s">
        <v>837</v>
      </c>
      <c r="E769" t="s">
        <v>6282</v>
      </c>
      <c r="F769" t="s">
        <v>6283</v>
      </c>
      <c r="G769" t="s">
        <v>5120</v>
      </c>
      <c r="H769" t="s">
        <v>6283</v>
      </c>
      <c r="I769" t="s">
        <v>4888</v>
      </c>
      <c r="J769" t="s">
        <v>4889</v>
      </c>
      <c r="K769" s="14">
        <v>10</v>
      </c>
      <c r="L769" s="24">
        <f t="shared" si="11"/>
        <v>10.798670392839128</v>
      </c>
    </row>
    <row r="770" spans="1:12" x14ac:dyDescent="0.25">
      <c r="A770" t="s">
        <v>24</v>
      </c>
      <c r="B770" t="s">
        <v>5168</v>
      </c>
      <c r="C770" t="s">
        <v>5787</v>
      </c>
      <c r="D770" t="s">
        <v>837</v>
      </c>
      <c r="E770" t="s">
        <v>6284</v>
      </c>
      <c r="F770" t="s">
        <v>6285</v>
      </c>
      <c r="G770" t="s">
        <v>5120</v>
      </c>
      <c r="H770" t="s">
        <v>6285</v>
      </c>
      <c r="I770" t="s">
        <v>4888</v>
      </c>
      <c r="J770" t="s">
        <v>4889</v>
      </c>
      <c r="K770" s="14">
        <v>21</v>
      </c>
      <c r="L770" s="24">
        <f t="shared" si="11"/>
        <v>22.677207824962167</v>
      </c>
    </row>
    <row r="771" spans="1:12" x14ac:dyDescent="0.25">
      <c r="A771" t="s">
        <v>24</v>
      </c>
      <c r="B771" t="s">
        <v>5168</v>
      </c>
      <c r="C771" t="s">
        <v>5787</v>
      </c>
      <c r="D771" t="s">
        <v>837</v>
      </c>
      <c r="E771" t="s">
        <v>6286</v>
      </c>
      <c r="F771" t="s">
        <v>6287</v>
      </c>
      <c r="G771" t="s">
        <v>5120</v>
      </c>
      <c r="H771" t="s">
        <v>6287</v>
      </c>
      <c r="I771" t="s">
        <v>4888</v>
      </c>
      <c r="J771" t="s">
        <v>4889</v>
      </c>
      <c r="K771" s="14">
        <v>23</v>
      </c>
      <c r="L771" s="24">
        <f t="shared" si="11"/>
        <v>24.836941903529993</v>
      </c>
    </row>
    <row r="772" spans="1:12" x14ac:dyDescent="0.25">
      <c r="A772" t="s">
        <v>24</v>
      </c>
      <c r="B772" t="s">
        <v>5168</v>
      </c>
      <c r="C772" t="s">
        <v>5787</v>
      </c>
      <c r="D772" t="s">
        <v>837</v>
      </c>
      <c r="E772" t="s">
        <v>6288</v>
      </c>
      <c r="F772" t="s">
        <v>6289</v>
      </c>
      <c r="G772" t="s">
        <v>5120</v>
      </c>
      <c r="H772" t="s">
        <v>6289</v>
      </c>
      <c r="I772" t="s">
        <v>4888</v>
      </c>
      <c r="J772" t="s">
        <v>4889</v>
      </c>
      <c r="K772" s="14">
        <v>17</v>
      </c>
      <c r="L772" s="24">
        <f t="shared" si="11"/>
        <v>18.357739667826518</v>
      </c>
    </row>
    <row r="773" spans="1:12" x14ac:dyDescent="0.25">
      <c r="A773" t="s">
        <v>24</v>
      </c>
      <c r="B773" t="s">
        <v>5168</v>
      </c>
      <c r="C773" t="s">
        <v>5787</v>
      </c>
      <c r="D773" t="s">
        <v>837</v>
      </c>
      <c r="E773" t="s">
        <v>6290</v>
      </c>
      <c r="F773" t="s">
        <v>6291</v>
      </c>
      <c r="G773" t="s">
        <v>5120</v>
      </c>
      <c r="H773" t="s">
        <v>6291</v>
      </c>
      <c r="I773" t="s">
        <v>4888</v>
      </c>
      <c r="J773" t="s">
        <v>4889</v>
      </c>
      <c r="K773" s="14">
        <v>23</v>
      </c>
      <c r="L773" s="24">
        <f t="shared" si="11"/>
        <v>24.836941903529993</v>
      </c>
    </row>
    <row r="774" spans="1:12" x14ac:dyDescent="0.25">
      <c r="A774" t="s">
        <v>24</v>
      </c>
      <c r="B774" t="s">
        <v>5168</v>
      </c>
      <c r="C774" t="s">
        <v>5787</v>
      </c>
      <c r="D774" t="s">
        <v>837</v>
      </c>
      <c r="E774" t="s">
        <v>6292</v>
      </c>
      <c r="F774" t="s">
        <v>6293</v>
      </c>
      <c r="G774" t="s">
        <v>5120</v>
      </c>
      <c r="H774" t="s">
        <v>6293</v>
      </c>
      <c r="I774" t="s">
        <v>4888</v>
      </c>
      <c r="J774" t="s">
        <v>4889</v>
      </c>
      <c r="K774" s="14">
        <v>27</v>
      </c>
      <c r="L774" s="24">
        <f t="shared" si="11"/>
        <v>29.156410060665646</v>
      </c>
    </row>
    <row r="775" spans="1:12" x14ac:dyDescent="0.25">
      <c r="A775" t="s">
        <v>24</v>
      </c>
      <c r="B775" t="s">
        <v>5168</v>
      </c>
      <c r="C775" t="s">
        <v>5787</v>
      </c>
      <c r="D775" t="s">
        <v>837</v>
      </c>
      <c r="E775" t="s">
        <v>6294</v>
      </c>
      <c r="F775" t="s">
        <v>6295</v>
      </c>
      <c r="G775" t="s">
        <v>5120</v>
      </c>
      <c r="H775" t="s">
        <v>6295</v>
      </c>
      <c r="I775" t="s">
        <v>4888</v>
      </c>
      <c r="J775" t="s">
        <v>4889</v>
      </c>
      <c r="K775" s="14">
        <v>26</v>
      </c>
      <c r="L775" s="24">
        <f t="shared" si="11"/>
        <v>28.076543021381731</v>
      </c>
    </row>
    <row r="776" spans="1:12" x14ac:dyDescent="0.25">
      <c r="A776" t="s">
        <v>24</v>
      </c>
      <c r="B776" t="s">
        <v>5168</v>
      </c>
      <c r="C776" t="s">
        <v>5787</v>
      </c>
      <c r="D776" t="s">
        <v>837</v>
      </c>
      <c r="E776" t="s">
        <v>6296</v>
      </c>
      <c r="F776" t="s">
        <v>6297</v>
      </c>
      <c r="G776" t="s">
        <v>5120</v>
      </c>
      <c r="H776" t="s">
        <v>6297</v>
      </c>
      <c r="I776" t="s">
        <v>4888</v>
      </c>
      <c r="J776" t="s">
        <v>4889</v>
      </c>
      <c r="K776" s="14">
        <v>16</v>
      </c>
      <c r="L776" s="24">
        <f t="shared" si="11"/>
        <v>17.277872628542603</v>
      </c>
    </row>
    <row r="777" spans="1:12" x14ac:dyDescent="0.25">
      <c r="A777" t="s">
        <v>24</v>
      </c>
      <c r="B777" t="s">
        <v>5168</v>
      </c>
      <c r="C777" t="s">
        <v>5787</v>
      </c>
      <c r="D777" t="s">
        <v>837</v>
      </c>
      <c r="E777" t="s">
        <v>6298</v>
      </c>
      <c r="F777" t="s">
        <v>6299</v>
      </c>
      <c r="G777" t="s">
        <v>5120</v>
      </c>
      <c r="H777" t="s">
        <v>6299</v>
      </c>
      <c r="I777" t="s">
        <v>4888</v>
      </c>
      <c r="J777" t="s">
        <v>4889</v>
      </c>
      <c r="K777" s="14">
        <v>8</v>
      </c>
      <c r="L777" s="24">
        <f t="shared" si="11"/>
        <v>8.6389363142713016</v>
      </c>
    </row>
    <row r="778" spans="1:12" x14ac:dyDescent="0.25">
      <c r="A778" t="s">
        <v>24</v>
      </c>
      <c r="B778" t="s">
        <v>5168</v>
      </c>
      <c r="C778" t="s">
        <v>5787</v>
      </c>
      <c r="D778" t="s">
        <v>837</v>
      </c>
      <c r="E778" t="s">
        <v>6300</v>
      </c>
      <c r="F778" t="s">
        <v>6301</v>
      </c>
      <c r="G778" t="s">
        <v>5120</v>
      </c>
      <c r="H778" t="s">
        <v>6302</v>
      </c>
      <c r="I778" t="s">
        <v>4888</v>
      </c>
      <c r="J778" t="s">
        <v>4889</v>
      </c>
      <c r="K778" s="14">
        <v>12</v>
      </c>
      <c r="L778" s="24">
        <f t="shared" si="11"/>
        <v>12.958404471406952</v>
      </c>
    </row>
    <row r="779" spans="1:12" x14ac:dyDescent="0.25">
      <c r="A779" t="s">
        <v>24</v>
      </c>
      <c r="B779" t="s">
        <v>5168</v>
      </c>
      <c r="C779" t="s">
        <v>5787</v>
      </c>
      <c r="D779" t="s">
        <v>837</v>
      </c>
      <c r="E779" t="s">
        <v>6303</v>
      </c>
      <c r="F779" t="s">
        <v>6304</v>
      </c>
      <c r="G779" t="s">
        <v>5120</v>
      </c>
      <c r="H779" t="s">
        <v>6305</v>
      </c>
      <c r="I779" t="s">
        <v>4888</v>
      </c>
      <c r="J779" t="s">
        <v>4889</v>
      </c>
      <c r="K779" s="14">
        <v>17</v>
      </c>
      <c r="L779" s="24">
        <f t="shared" si="11"/>
        <v>18.357739667826518</v>
      </c>
    </row>
    <row r="780" spans="1:12" x14ac:dyDescent="0.25">
      <c r="A780" t="s">
        <v>24</v>
      </c>
      <c r="B780" t="s">
        <v>5168</v>
      </c>
      <c r="C780" t="s">
        <v>5787</v>
      </c>
      <c r="D780" t="s">
        <v>837</v>
      </c>
      <c r="E780" t="s">
        <v>6306</v>
      </c>
      <c r="F780" t="s">
        <v>6307</v>
      </c>
      <c r="G780" t="s">
        <v>5120</v>
      </c>
      <c r="H780" t="s">
        <v>6308</v>
      </c>
      <c r="I780" t="s">
        <v>4888</v>
      </c>
      <c r="J780" t="s">
        <v>4889</v>
      </c>
      <c r="K780" s="14">
        <v>16</v>
      </c>
      <c r="L780" s="24">
        <f t="shared" ref="L780:L843" si="12">K780/$D$6*$D$5</f>
        <v>17.277872628542603</v>
      </c>
    </row>
    <row r="781" spans="1:12" x14ac:dyDescent="0.25">
      <c r="A781" t="s">
        <v>24</v>
      </c>
      <c r="B781" t="s">
        <v>5168</v>
      </c>
      <c r="C781" t="s">
        <v>5787</v>
      </c>
      <c r="D781" t="s">
        <v>837</v>
      </c>
      <c r="E781" t="s">
        <v>6309</v>
      </c>
      <c r="F781" t="s">
        <v>6310</v>
      </c>
      <c r="G781" t="s">
        <v>5120</v>
      </c>
      <c r="H781" t="s">
        <v>6311</v>
      </c>
      <c r="I781" t="s">
        <v>4888</v>
      </c>
      <c r="J781" t="s">
        <v>4889</v>
      </c>
      <c r="K781" s="14">
        <v>17</v>
      </c>
      <c r="L781" s="24">
        <f t="shared" si="12"/>
        <v>18.357739667826518</v>
      </c>
    </row>
    <row r="782" spans="1:12" x14ac:dyDescent="0.25">
      <c r="A782" t="s">
        <v>24</v>
      </c>
      <c r="B782" t="s">
        <v>5168</v>
      </c>
      <c r="C782" t="s">
        <v>5787</v>
      </c>
      <c r="D782" t="s">
        <v>837</v>
      </c>
      <c r="E782" t="s">
        <v>6312</v>
      </c>
      <c r="F782" t="s">
        <v>6313</v>
      </c>
      <c r="G782" t="s">
        <v>5120</v>
      </c>
      <c r="H782" t="s">
        <v>6314</v>
      </c>
      <c r="I782" t="s">
        <v>4888</v>
      </c>
      <c r="J782" t="s">
        <v>4889</v>
      </c>
      <c r="K782" s="14">
        <v>21</v>
      </c>
      <c r="L782" s="24">
        <f t="shared" si="12"/>
        <v>22.677207824962167</v>
      </c>
    </row>
    <row r="783" spans="1:12" x14ac:dyDescent="0.25">
      <c r="A783" t="s">
        <v>24</v>
      </c>
      <c r="B783" t="s">
        <v>5168</v>
      </c>
      <c r="C783" t="s">
        <v>5787</v>
      </c>
      <c r="D783" t="s">
        <v>837</v>
      </c>
      <c r="E783" t="s">
        <v>6315</v>
      </c>
      <c r="F783" t="s">
        <v>6316</v>
      </c>
      <c r="G783" t="s">
        <v>5120</v>
      </c>
      <c r="H783" t="s">
        <v>6317</v>
      </c>
      <c r="I783" t="s">
        <v>4888</v>
      </c>
      <c r="J783" t="s">
        <v>4889</v>
      </c>
      <c r="K783" s="14">
        <v>16</v>
      </c>
      <c r="L783" s="24">
        <f t="shared" si="12"/>
        <v>17.277872628542603</v>
      </c>
    </row>
    <row r="784" spans="1:12" x14ac:dyDescent="0.25">
      <c r="A784" t="s">
        <v>24</v>
      </c>
      <c r="B784" t="s">
        <v>5168</v>
      </c>
      <c r="C784" t="s">
        <v>5787</v>
      </c>
      <c r="D784" t="s">
        <v>837</v>
      </c>
      <c r="E784" t="s">
        <v>6318</v>
      </c>
      <c r="F784" t="s">
        <v>6319</v>
      </c>
      <c r="G784" t="s">
        <v>5120</v>
      </c>
      <c r="H784" t="s">
        <v>6320</v>
      </c>
      <c r="I784" t="s">
        <v>4888</v>
      </c>
      <c r="J784" t="s">
        <v>4889</v>
      </c>
      <c r="K784" s="14">
        <v>23</v>
      </c>
      <c r="L784" s="24">
        <f t="shared" si="12"/>
        <v>24.836941903529993</v>
      </c>
    </row>
    <row r="785" spans="1:12" x14ac:dyDescent="0.25">
      <c r="A785" t="s">
        <v>24</v>
      </c>
      <c r="B785" t="s">
        <v>5168</v>
      </c>
      <c r="C785" t="s">
        <v>5787</v>
      </c>
      <c r="D785" t="s">
        <v>837</v>
      </c>
      <c r="E785" t="s">
        <v>6321</v>
      </c>
      <c r="F785" t="s">
        <v>6322</v>
      </c>
      <c r="G785" t="s">
        <v>5120</v>
      </c>
      <c r="H785" t="s">
        <v>6323</v>
      </c>
      <c r="I785" t="s">
        <v>4888</v>
      </c>
      <c r="J785" t="s">
        <v>4889</v>
      </c>
      <c r="K785" s="14">
        <v>5</v>
      </c>
      <c r="L785" s="24">
        <f t="shared" si="12"/>
        <v>5.3993351964195639</v>
      </c>
    </row>
    <row r="786" spans="1:12" x14ac:dyDescent="0.25">
      <c r="A786" t="s">
        <v>24</v>
      </c>
      <c r="B786" t="s">
        <v>5168</v>
      </c>
      <c r="C786" t="s">
        <v>5787</v>
      </c>
      <c r="D786" t="s">
        <v>837</v>
      </c>
      <c r="E786" t="s">
        <v>6324</v>
      </c>
      <c r="F786" t="s">
        <v>6325</v>
      </c>
      <c r="G786" t="s">
        <v>5120</v>
      </c>
      <c r="H786" t="s">
        <v>6326</v>
      </c>
      <c r="I786" t="s">
        <v>4888</v>
      </c>
      <c r="J786" t="s">
        <v>4889</v>
      </c>
      <c r="K786" s="14">
        <v>17</v>
      </c>
      <c r="L786" s="24">
        <f t="shared" si="12"/>
        <v>18.357739667826518</v>
      </c>
    </row>
    <row r="787" spans="1:12" x14ac:dyDescent="0.25">
      <c r="A787" t="s">
        <v>24</v>
      </c>
      <c r="B787" t="s">
        <v>5168</v>
      </c>
      <c r="C787" t="s">
        <v>5787</v>
      </c>
      <c r="D787" t="s">
        <v>837</v>
      </c>
      <c r="E787" t="s">
        <v>6327</v>
      </c>
      <c r="F787" t="s">
        <v>6328</v>
      </c>
      <c r="G787" t="s">
        <v>5120</v>
      </c>
      <c r="H787" t="s">
        <v>6329</v>
      </c>
      <c r="I787" t="s">
        <v>4888</v>
      </c>
      <c r="J787" t="s">
        <v>4889</v>
      </c>
      <c r="K787" s="14">
        <v>15</v>
      </c>
      <c r="L787" s="24">
        <f t="shared" si="12"/>
        <v>16.198005589258692</v>
      </c>
    </row>
    <row r="788" spans="1:12" x14ac:dyDescent="0.25">
      <c r="A788" t="s">
        <v>24</v>
      </c>
      <c r="B788" t="s">
        <v>5168</v>
      </c>
      <c r="C788" t="s">
        <v>5787</v>
      </c>
      <c r="D788" t="s">
        <v>837</v>
      </c>
      <c r="E788" t="s">
        <v>6330</v>
      </c>
      <c r="F788" t="s">
        <v>6331</v>
      </c>
      <c r="G788" t="s">
        <v>5120</v>
      </c>
      <c r="H788" t="s">
        <v>6332</v>
      </c>
      <c r="I788" t="s">
        <v>4888</v>
      </c>
      <c r="J788" t="s">
        <v>4889</v>
      </c>
      <c r="K788" s="14">
        <v>19</v>
      </c>
      <c r="L788" s="24">
        <f t="shared" si="12"/>
        <v>20.517473746394341</v>
      </c>
    </row>
    <row r="789" spans="1:12" x14ac:dyDescent="0.25">
      <c r="A789" t="s">
        <v>24</v>
      </c>
      <c r="B789" t="s">
        <v>5168</v>
      </c>
      <c r="C789" t="s">
        <v>5787</v>
      </c>
      <c r="D789" t="s">
        <v>837</v>
      </c>
      <c r="E789" t="s">
        <v>6333</v>
      </c>
      <c r="F789" t="s">
        <v>6334</v>
      </c>
      <c r="G789" t="s">
        <v>5120</v>
      </c>
      <c r="H789" t="s">
        <v>6335</v>
      </c>
      <c r="I789" t="s">
        <v>4888</v>
      </c>
      <c r="J789" t="s">
        <v>4889</v>
      </c>
      <c r="K789" s="14">
        <v>22</v>
      </c>
      <c r="L789" s="24">
        <f t="shared" si="12"/>
        <v>23.757074864246082</v>
      </c>
    </row>
    <row r="790" spans="1:12" x14ac:dyDescent="0.25">
      <c r="A790" t="s">
        <v>24</v>
      </c>
      <c r="B790" t="s">
        <v>5168</v>
      </c>
      <c r="C790" t="s">
        <v>5787</v>
      </c>
      <c r="D790" t="s">
        <v>837</v>
      </c>
      <c r="E790" t="s">
        <v>6336</v>
      </c>
      <c r="F790" t="s">
        <v>6337</v>
      </c>
      <c r="G790" t="s">
        <v>5120</v>
      </c>
      <c r="H790" t="s">
        <v>6337</v>
      </c>
      <c r="I790" t="s">
        <v>4888</v>
      </c>
      <c r="J790" t="s">
        <v>4889</v>
      </c>
      <c r="K790" s="14">
        <v>19</v>
      </c>
      <c r="L790" s="24">
        <f t="shared" si="12"/>
        <v>20.517473746394341</v>
      </c>
    </row>
    <row r="791" spans="1:12" x14ac:dyDescent="0.25">
      <c r="A791" t="s">
        <v>24</v>
      </c>
      <c r="B791" t="s">
        <v>5168</v>
      </c>
      <c r="C791" t="s">
        <v>5787</v>
      </c>
      <c r="D791" t="s">
        <v>837</v>
      </c>
      <c r="E791" t="s">
        <v>6338</v>
      </c>
      <c r="F791" t="s">
        <v>6339</v>
      </c>
      <c r="G791" t="s">
        <v>5120</v>
      </c>
      <c r="H791" t="s">
        <v>6340</v>
      </c>
      <c r="I791" t="s">
        <v>4888</v>
      </c>
      <c r="J791" t="s">
        <v>4889</v>
      </c>
      <c r="K791" s="14">
        <v>21</v>
      </c>
      <c r="L791" s="24">
        <f t="shared" si="12"/>
        <v>22.677207824962167</v>
      </c>
    </row>
    <row r="792" spans="1:12" x14ac:dyDescent="0.25">
      <c r="A792" t="s">
        <v>24</v>
      </c>
      <c r="B792" t="s">
        <v>5168</v>
      </c>
      <c r="C792" t="s">
        <v>5787</v>
      </c>
      <c r="D792" t="s">
        <v>837</v>
      </c>
      <c r="E792" t="s">
        <v>6341</v>
      </c>
      <c r="F792" t="s">
        <v>6342</v>
      </c>
      <c r="G792" t="s">
        <v>5120</v>
      </c>
      <c r="H792" t="s">
        <v>6343</v>
      </c>
      <c r="I792" t="s">
        <v>4888</v>
      </c>
      <c r="J792" t="s">
        <v>4889</v>
      </c>
      <c r="K792" s="14">
        <v>25</v>
      </c>
      <c r="L792" s="24">
        <f t="shared" si="12"/>
        <v>26.99667598209782</v>
      </c>
    </row>
    <row r="793" spans="1:12" x14ac:dyDescent="0.25">
      <c r="A793" t="s">
        <v>24</v>
      </c>
      <c r="B793" t="s">
        <v>5168</v>
      </c>
      <c r="C793" t="s">
        <v>5787</v>
      </c>
      <c r="D793" t="s">
        <v>837</v>
      </c>
      <c r="E793" t="s">
        <v>6344</v>
      </c>
      <c r="F793" t="s">
        <v>6345</v>
      </c>
      <c r="G793" t="s">
        <v>5120</v>
      </c>
      <c r="H793" t="s">
        <v>6346</v>
      </c>
      <c r="I793" t="s">
        <v>4888</v>
      </c>
      <c r="J793" t="s">
        <v>4889</v>
      </c>
      <c r="K793" s="14">
        <v>19</v>
      </c>
      <c r="L793" s="24">
        <f t="shared" si="12"/>
        <v>20.517473746394341</v>
      </c>
    </row>
    <row r="794" spans="1:12" x14ac:dyDescent="0.25">
      <c r="A794" t="s">
        <v>24</v>
      </c>
      <c r="B794" t="s">
        <v>5168</v>
      </c>
      <c r="C794" t="s">
        <v>5787</v>
      </c>
      <c r="D794" t="s">
        <v>837</v>
      </c>
      <c r="E794" t="s">
        <v>6347</v>
      </c>
      <c r="F794" t="s">
        <v>6348</v>
      </c>
      <c r="G794" t="s">
        <v>5120</v>
      </c>
      <c r="H794" t="s">
        <v>6349</v>
      </c>
      <c r="I794" t="s">
        <v>4888</v>
      </c>
      <c r="J794" t="s">
        <v>4889</v>
      </c>
      <c r="K794" s="14">
        <v>25</v>
      </c>
      <c r="L794" s="24">
        <f t="shared" si="12"/>
        <v>26.99667598209782</v>
      </c>
    </row>
    <row r="795" spans="1:12" x14ac:dyDescent="0.25">
      <c r="A795" t="s">
        <v>24</v>
      </c>
      <c r="B795" t="s">
        <v>5168</v>
      </c>
      <c r="C795" t="s">
        <v>5787</v>
      </c>
      <c r="D795" t="s">
        <v>837</v>
      </c>
      <c r="E795" t="s">
        <v>6350</v>
      </c>
      <c r="F795" t="s">
        <v>6351</v>
      </c>
      <c r="G795" t="s">
        <v>5120</v>
      </c>
      <c r="H795" t="s">
        <v>6352</v>
      </c>
      <c r="I795" t="s">
        <v>4888</v>
      </c>
      <c r="J795" t="s">
        <v>4889</v>
      </c>
      <c r="K795" s="14">
        <v>18</v>
      </c>
      <c r="L795" s="24">
        <f t="shared" si="12"/>
        <v>19.437606707110429</v>
      </c>
    </row>
    <row r="796" spans="1:12" x14ac:dyDescent="0.25">
      <c r="A796" t="s">
        <v>24</v>
      </c>
      <c r="B796" t="s">
        <v>5168</v>
      </c>
      <c r="C796" t="s">
        <v>5787</v>
      </c>
      <c r="D796" t="s">
        <v>837</v>
      </c>
      <c r="E796" t="s">
        <v>6353</v>
      </c>
      <c r="F796" t="s">
        <v>6354</v>
      </c>
      <c r="G796" t="s">
        <v>5120</v>
      </c>
      <c r="H796" t="s">
        <v>6354</v>
      </c>
      <c r="I796" t="s">
        <v>4888</v>
      </c>
      <c r="J796" t="s">
        <v>4889</v>
      </c>
      <c r="K796" s="14">
        <v>9</v>
      </c>
      <c r="L796" s="24">
        <f t="shared" si="12"/>
        <v>9.7188033535552147</v>
      </c>
    </row>
    <row r="797" spans="1:12" x14ac:dyDescent="0.25">
      <c r="A797" t="s">
        <v>24</v>
      </c>
      <c r="B797" t="s">
        <v>5168</v>
      </c>
      <c r="C797" t="s">
        <v>5787</v>
      </c>
      <c r="D797" t="s">
        <v>837</v>
      </c>
      <c r="E797" t="s">
        <v>6355</v>
      </c>
      <c r="F797" t="s">
        <v>6356</v>
      </c>
      <c r="G797" t="s">
        <v>5120</v>
      </c>
      <c r="H797" t="s">
        <v>6357</v>
      </c>
      <c r="I797" t="s">
        <v>4888</v>
      </c>
      <c r="J797" t="s">
        <v>4889</v>
      </c>
      <c r="K797" s="14">
        <v>15</v>
      </c>
      <c r="L797" s="24">
        <f t="shared" si="12"/>
        <v>16.198005589258692</v>
      </c>
    </row>
    <row r="798" spans="1:12" x14ac:dyDescent="0.25">
      <c r="A798" t="s">
        <v>24</v>
      </c>
      <c r="B798" t="s">
        <v>5168</v>
      </c>
      <c r="C798" t="s">
        <v>5787</v>
      </c>
      <c r="D798" t="s">
        <v>837</v>
      </c>
      <c r="E798" t="s">
        <v>6358</v>
      </c>
      <c r="F798" t="s">
        <v>6359</v>
      </c>
      <c r="G798" t="s">
        <v>5120</v>
      </c>
      <c r="H798" t="s">
        <v>6360</v>
      </c>
      <c r="I798" t="s">
        <v>4888</v>
      </c>
      <c r="J798" t="s">
        <v>4889</v>
      </c>
      <c r="K798" s="14">
        <v>24</v>
      </c>
      <c r="L798" s="24">
        <f t="shared" si="12"/>
        <v>25.916808942813905</v>
      </c>
    </row>
    <row r="799" spans="1:12" x14ac:dyDescent="0.25">
      <c r="A799" t="s">
        <v>24</v>
      </c>
      <c r="B799" t="s">
        <v>5168</v>
      </c>
      <c r="C799" t="s">
        <v>5787</v>
      </c>
      <c r="D799" t="s">
        <v>837</v>
      </c>
      <c r="E799" t="s">
        <v>6361</v>
      </c>
      <c r="F799" t="s">
        <v>6362</v>
      </c>
      <c r="G799" t="s">
        <v>5120</v>
      </c>
      <c r="H799" t="s">
        <v>6362</v>
      </c>
      <c r="I799" t="s">
        <v>4888</v>
      </c>
      <c r="J799" t="s">
        <v>4889</v>
      </c>
      <c r="K799" s="14">
        <v>11</v>
      </c>
      <c r="L799" s="24">
        <f t="shared" si="12"/>
        <v>11.878537432123041</v>
      </c>
    </row>
    <row r="800" spans="1:12" x14ac:dyDescent="0.25">
      <c r="A800" t="s">
        <v>24</v>
      </c>
      <c r="B800" t="s">
        <v>5168</v>
      </c>
      <c r="C800" t="s">
        <v>5787</v>
      </c>
      <c r="D800" t="s">
        <v>837</v>
      </c>
      <c r="E800" t="s">
        <v>6363</v>
      </c>
      <c r="F800" t="s">
        <v>6364</v>
      </c>
      <c r="G800" t="s">
        <v>5120</v>
      </c>
      <c r="H800" t="s">
        <v>6365</v>
      </c>
      <c r="I800" t="s">
        <v>4888</v>
      </c>
      <c r="J800" t="s">
        <v>4889</v>
      </c>
      <c r="K800" s="14">
        <v>12</v>
      </c>
      <c r="L800" s="24">
        <f t="shared" si="12"/>
        <v>12.958404471406952</v>
      </c>
    </row>
    <row r="801" spans="1:12" x14ac:dyDescent="0.25">
      <c r="A801" t="s">
        <v>24</v>
      </c>
      <c r="B801" t="s">
        <v>5168</v>
      </c>
      <c r="C801" t="s">
        <v>5787</v>
      </c>
      <c r="D801" t="s">
        <v>837</v>
      </c>
      <c r="E801" t="s">
        <v>6366</v>
      </c>
      <c r="F801" t="s">
        <v>6367</v>
      </c>
      <c r="G801" t="s">
        <v>5120</v>
      </c>
      <c r="H801" t="s">
        <v>6368</v>
      </c>
      <c r="I801" t="s">
        <v>4888</v>
      </c>
      <c r="J801" t="s">
        <v>4889</v>
      </c>
      <c r="K801" s="14">
        <v>11</v>
      </c>
      <c r="L801" s="24">
        <f t="shared" si="12"/>
        <v>11.878537432123041</v>
      </c>
    </row>
    <row r="802" spans="1:12" x14ac:dyDescent="0.25">
      <c r="A802" t="s">
        <v>24</v>
      </c>
      <c r="B802" t="s">
        <v>5168</v>
      </c>
      <c r="C802" t="s">
        <v>5787</v>
      </c>
      <c r="D802" t="s">
        <v>837</v>
      </c>
      <c r="E802" t="s">
        <v>6369</v>
      </c>
      <c r="F802" t="s">
        <v>6370</v>
      </c>
      <c r="G802" t="s">
        <v>5120</v>
      </c>
      <c r="H802" t="s">
        <v>6371</v>
      </c>
      <c r="I802" t="s">
        <v>4888</v>
      </c>
      <c r="J802" t="s">
        <v>4889</v>
      </c>
      <c r="K802" s="14">
        <v>17</v>
      </c>
      <c r="L802" s="24">
        <f t="shared" si="12"/>
        <v>18.357739667826518</v>
      </c>
    </row>
    <row r="803" spans="1:12" x14ac:dyDescent="0.25">
      <c r="A803" t="s">
        <v>24</v>
      </c>
      <c r="B803" t="s">
        <v>5168</v>
      </c>
      <c r="C803" t="s">
        <v>5787</v>
      </c>
      <c r="D803" t="s">
        <v>837</v>
      </c>
      <c r="E803" t="s">
        <v>6372</v>
      </c>
      <c r="F803" t="s">
        <v>6373</v>
      </c>
      <c r="G803" t="s">
        <v>5120</v>
      </c>
      <c r="H803" t="s">
        <v>6374</v>
      </c>
      <c r="I803" t="s">
        <v>4888</v>
      </c>
      <c r="J803" t="s">
        <v>4889</v>
      </c>
      <c r="K803" s="14">
        <v>15</v>
      </c>
      <c r="L803" s="24">
        <f t="shared" si="12"/>
        <v>16.198005589258692</v>
      </c>
    </row>
    <row r="804" spans="1:12" x14ac:dyDescent="0.25">
      <c r="A804" t="s">
        <v>24</v>
      </c>
      <c r="B804" t="s">
        <v>5168</v>
      </c>
      <c r="C804" t="s">
        <v>5787</v>
      </c>
      <c r="D804" t="s">
        <v>837</v>
      </c>
      <c r="E804" t="s">
        <v>6375</v>
      </c>
      <c r="F804" t="s">
        <v>6376</v>
      </c>
      <c r="G804" t="s">
        <v>5120</v>
      </c>
      <c r="H804" t="s">
        <v>6377</v>
      </c>
      <c r="I804" t="s">
        <v>4888</v>
      </c>
      <c r="J804" t="s">
        <v>4889</v>
      </c>
      <c r="K804" s="14">
        <v>13</v>
      </c>
      <c r="L804" s="24">
        <f t="shared" si="12"/>
        <v>14.038271510690866</v>
      </c>
    </row>
    <row r="805" spans="1:12" x14ac:dyDescent="0.25">
      <c r="A805" t="s">
        <v>24</v>
      </c>
      <c r="B805" t="s">
        <v>5168</v>
      </c>
      <c r="C805" t="s">
        <v>5787</v>
      </c>
      <c r="D805" t="s">
        <v>837</v>
      </c>
      <c r="E805" t="s">
        <v>6378</v>
      </c>
      <c r="F805" t="s">
        <v>6379</v>
      </c>
      <c r="G805" t="s">
        <v>5120</v>
      </c>
      <c r="H805" t="s">
        <v>6380</v>
      </c>
      <c r="I805" t="s">
        <v>4888</v>
      </c>
      <c r="J805" t="s">
        <v>4889</v>
      </c>
      <c r="K805" s="14">
        <v>13</v>
      </c>
      <c r="L805" s="24">
        <f t="shared" si="12"/>
        <v>14.038271510690866</v>
      </c>
    </row>
    <row r="806" spans="1:12" x14ac:dyDescent="0.25">
      <c r="A806" t="s">
        <v>24</v>
      </c>
      <c r="B806" t="s">
        <v>5168</v>
      </c>
      <c r="C806" t="s">
        <v>5787</v>
      </c>
      <c r="D806" t="s">
        <v>837</v>
      </c>
      <c r="E806" t="s">
        <v>6381</v>
      </c>
      <c r="F806" t="s">
        <v>6382</v>
      </c>
      <c r="G806" t="s">
        <v>5120</v>
      </c>
      <c r="H806" t="s">
        <v>6382</v>
      </c>
      <c r="I806" t="s">
        <v>4888</v>
      </c>
      <c r="J806" t="s">
        <v>4889</v>
      </c>
      <c r="K806" s="14">
        <v>24</v>
      </c>
      <c r="L806" s="24">
        <f t="shared" si="12"/>
        <v>25.916808942813905</v>
      </c>
    </row>
    <row r="807" spans="1:12" x14ac:dyDescent="0.25">
      <c r="A807" t="s">
        <v>24</v>
      </c>
      <c r="B807" t="s">
        <v>5168</v>
      </c>
      <c r="C807" t="s">
        <v>5787</v>
      </c>
      <c r="D807" t="s">
        <v>837</v>
      </c>
      <c r="E807" t="s">
        <v>6383</v>
      </c>
      <c r="F807" t="s">
        <v>6384</v>
      </c>
      <c r="G807" t="s">
        <v>5120</v>
      </c>
      <c r="H807" t="s">
        <v>6385</v>
      </c>
      <c r="I807" t="s">
        <v>4888</v>
      </c>
      <c r="J807" t="s">
        <v>4889</v>
      </c>
      <c r="K807" s="14">
        <v>19</v>
      </c>
      <c r="L807" s="24">
        <f t="shared" si="12"/>
        <v>20.517473746394341</v>
      </c>
    </row>
    <row r="808" spans="1:12" x14ac:dyDescent="0.25">
      <c r="A808" t="s">
        <v>24</v>
      </c>
      <c r="B808" t="s">
        <v>5168</v>
      </c>
      <c r="C808" t="s">
        <v>5787</v>
      </c>
      <c r="D808" t="s">
        <v>837</v>
      </c>
      <c r="E808" t="s">
        <v>6386</v>
      </c>
      <c r="F808" t="s">
        <v>6387</v>
      </c>
      <c r="G808" t="s">
        <v>5120</v>
      </c>
      <c r="H808" t="s">
        <v>6388</v>
      </c>
      <c r="I808" t="s">
        <v>4888</v>
      </c>
      <c r="J808" t="s">
        <v>4889</v>
      </c>
      <c r="K808" s="14">
        <v>17</v>
      </c>
      <c r="L808" s="24">
        <f t="shared" si="12"/>
        <v>18.357739667826518</v>
      </c>
    </row>
    <row r="809" spans="1:12" x14ac:dyDescent="0.25">
      <c r="A809" t="s">
        <v>24</v>
      </c>
      <c r="B809" t="s">
        <v>5168</v>
      </c>
      <c r="C809" t="s">
        <v>5787</v>
      </c>
      <c r="D809" t="s">
        <v>837</v>
      </c>
      <c r="E809" t="s">
        <v>6389</v>
      </c>
      <c r="F809" t="s">
        <v>6390</v>
      </c>
      <c r="G809" t="s">
        <v>5120</v>
      </c>
      <c r="H809" t="s">
        <v>6391</v>
      </c>
      <c r="I809" t="s">
        <v>4888</v>
      </c>
      <c r="J809" t="s">
        <v>4889</v>
      </c>
      <c r="K809" s="14">
        <v>4</v>
      </c>
      <c r="L809" s="24">
        <f t="shared" si="12"/>
        <v>4.3194681571356508</v>
      </c>
    </row>
    <row r="810" spans="1:12" x14ac:dyDescent="0.25">
      <c r="A810" t="s">
        <v>24</v>
      </c>
      <c r="B810" t="s">
        <v>5168</v>
      </c>
      <c r="C810" t="s">
        <v>5787</v>
      </c>
      <c r="D810" t="s">
        <v>837</v>
      </c>
      <c r="E810" t="s">
        <v>6392</v>
      </c>
      <c r="F810" t="s">
        <v>6393</v>
      </c>
      <c r="G810" t="s">
        <v>5120</v>
      </c>
      <c r="H810" t="s">
        <v>6394</v>
      </c>
      <c r="I810" t="s">
        <v>4888</v>
      </c>
      <c r="J810" t="s">
        <v>4889</v>
      </c>
      <c r="K810" s="14">
        <v>20</v>
      </c>
      <c r="L810" s="24">
        <f t="shared" si="12"/>
        <v>21.597340785678256</v>
      </c>
    </row>
    <row r="811" spans="1:12" x14ac:dyDescent="0.25">
      <c r="A811" t="s">
        <v>24</v>
      </c>
      <c r="B811" t="s">
        <v>5168</v>
      </c>
      <c r="C811" t="s">
        <v>5787</v>
      </c>
      <c r="D811" t="s">
        <v>837</v>
      </c>
      <c r="E811" t="s">
        <v>6395</v>
      </c>
      <c r="F811" t="s">
        <v>6396</v>
      </c>
      <c r="G811" t="s">
        <v>5120</v>
      </c>
      <c r="H811" t="s">
        <v>6397</v>
      </c>
      <c r="I811" t="s">
        <v>4888</v>
      </c>
      <c r="J811" t="s">
        <v>4889</v>
      </c>
      <c r="K811" s="14">
        <v>14</v>
      </c>
      <c r="L811" s="24">
        <f t="shared" si="12"/>
        <v>15.118138549974777</v>
      </c>
    </row>
    <row r="812" spans="1:12" x14ac:dyDescent="0.25">
      <c r="A812" t="s">
        <v>24</v>
      </c>
      <c r="B812" t="s">
        <v>5168</v>
      </c>
      <c r="C812" t="s">
        <v>5787</v>
      </c>
      <c r="D812" t="s">
        <v>837</v>
      </c>
      <c r="E812" t="s">
        <v>6398</v>
      </c>
      <c r="F812" t="s">
        <v>6399</v>
      </c>
      <c r="G812" t="s">
        <v>5120</v>
      </c>
      <c r="H812" t="s">
        <v>6400</v>
      </c>
      <c r="I812" t="s">
        <v>4888</v>
      </c>
      <c r="J812" t="s">
        <v>4889</v>
      </c>
      <c r="K812" s="14">
        <v>21</v>
      </c>
      <c r="L812" s="24">
        <f t="shared" si="12"/>
        <v>22.677207824962167</v>
      </c>
    </row>
    <row r="813" spans="1:12" x14ac:dyDescent="0.25">
      <c r="A813" t="s">
        <v>24</v>
      </c>
      <c r="B813" t="s">
        <v>5168</v>
      </c>
      <c r="C813" t="s">
        <v>5787</v>
      </c>
      <c r="D813" t="s">
        <v>837</v>
      </c>
      <c r="E813" t="s">
        <v>6401</v>
      </c>
      <c r="F813" t="s">
        <v>6402</v>
      </c>
      <c r="G813" t="s">
        <v>5120</v>
      </c>
      <c r="H813" t="s">
        <v>6403</v>
      </c>
      <c r="I813" t="s">
        <v>4888</v>
      </c>
      <c r="J813" t="s">
        <v>4889</v>
      </c>
      <c r="K813" s="14">
        <v>14</v>
      </c>
      <c r="L813" s="24">
        <f t="shared" si="12"/>
        <v>15.118138549974777</v>
      </c>
    </row>
    <row r="814" spans="1:12" x14ac:dyDescent="0.25">
      <c r="A814" t="s">
        <v>24</v>
      </c>
      <c r="B814" t="s">
        <v>5168</v>
      </c>
      <c r="C814" t="s">
        <v>5787</v>
      </c>
      <c r="D814" t="s">
        <v>837</v>
      </c>
      <c r="E814" t="s">
        <v>6404</v>
      </c>
      <c r="F814" t="s">
        <v>6405</v>
      </c>
      <c r="G814" t="s">
        <v>5120</v>
      </c>
      <c r="H814" t="s">
        <v>6406</v>
      </c>
      <c r="I814" t="s">
        <v>4888</v>
      </c>
      <c r="J814" t="s">
        <v>4889</v>
      </c>
      <c r="K814" s="14">
        <v>13</v>
      </c>
      <c r="L814" s="24">
        <f t="shared" si="12"/>
        <v>14.038271510690866</v>
      </c>
    </row>
    <row r="815" spans="1:12" x14ac:dyDescent="0.25">
      <c r="A815" t="s">
        <v>24</v>
      </c>
      <c r="B815" t="s">
        <v>5168</v>
      </c>
      <c r="C815" t="s">
        <v>5787</v>
      </c>
      <c r="D815" t="s">
        <v>837</v>
      </c>
      <c r="E815" t="s">
        <v>6407</v>
      </c>
      <c r="F815" t="s">
        <v>6408</v>
      </c>
      <c r="G815" t="s">
        <v>5120</v>
      </c>
      <c r="H815" t="s">
        <v>6409</v>
      </c>
      <c r="I815" t="s">
        <v>4888</v>
      </c>
      <c r="J815" t="s">
        <v>4889</v>
      </c>
      <c r="K815" s="14">
        <v>13</v>
      </c>
      <c r="L815" s="24">
        <f t="shared" si="12"/>
        <v>14.038271510690866</v>
      </c>
    </row>
    <row r="816" spans="1:12" x14ac:dyDescent="0.25">
      <c r="A816" t="s">
        <v>24</v>
      </c>
      <c r="B816" t="s">
        <v>5168</v>
      </c>
      <c r="C816" t="s">
        <v>5787</v>
      </c>
      <c r="D816" t="s">
        <v>837</v>
      </c>
      <c r="E816" t="s">
        <v>6410</v>
      </c>
      <c r="F816" t="s">
        <v>6411</v>
      </c>
      <c r="G816" t="s">
        <v>5120</v>
      </c>
      <c r="H816" t="s">
        <v>6412</v>
      </c>
      <c r="I816" t="s">
        <v>4888</v>
      </c>
      <c r="J816" t="s">
        <v>4889</v>
      </c>
      <c r="K816" s="14">
        <v>13</v>
      </c>
      <c r="L816" s="24">
        <f t="shared" si="12"/>
        <v>14.038271510690866</v>
      </c>
    </row>
    <row r="817" spans="1:12" x14ac:dyDescent="0.25">
      <c r="A817" t="s">
        <v>24</v>
      </c>
      <c r="B817" t="s">
        <v>5168</v>
      </c>
      <c r="C817" t="s">
        <v>5787</v>
      </c>
      <c r="D817" t="s">
        <v>837</v>
      </c>
      <c r="E817" t="s">
        <v>6413</v>
      </c>
      <c r="F817" t="s">
        <v>6414</v>
      </c>
      <c r="G817" t="s">
        <v>5120</v>
      </c>
      <c r="H817" t="s">
        <v>6415</v>
      </c>
      <c r="I817" t="s">
        <v>4888</v>
      </c>
      <c r="J817" t="s">
        <v>4889</v>
      </c>
      <c r="K817" s="14">
        <v>13</v>
      </c>
      <c r="L817" s="24">
        <f t="shared" si="12"/>
        <v>14.038271510690866</v>
      </c>
    </row>
    <row r="818" spans="1:12" x14ac:dyDescent="0.25">
      <c r="A818" t="s">
        <v>24</v>
      </c>
      <c r="B818" t="s">
        <v>5168</v>
      </c>
      <c r="C818" t="s">
        <v>5787</v>
      </c>
      <c r="D818" t="s">
        <v>837</v>
      </c>
      <c r="E818" t="s">
        <v>6416</v>
      </c>
      <c r="F818" t="s">
        <v>6417</v>
      </c>
      <c r="G818" t="s">
        <v>5120</v>
      </c>
      <c r="H818" t="s">
        <v>6418</v>
      </c>
      <c r="I818" t="s">
        <v>4888</v>
      </c>
      <c r="J818" t="s">
        <v>4889</v>
      </c>
      <c r="K818" s="14">
        <v>13</v>
      </c>
      <c r="L818" s="24">
        <f t="shared" si="12"/>
        <v>14.038271510690866</v>
      </c>
    </row>
    <row r="819" spans="1:12" x14ac:dyDescent="0.25">
      <c r="A819" t="s">
        <v>24</v>
      </c>
      <c r="B819" t="s">
        <v>5168</v>
      </c>
      <c r="C819" t="s">
        <v>5787</v>
      </c>
      <c r="D819" t="s">
        <v>837</v>
      </c>
      <c r="E819" t="s">
        <v>6419</v>
      </c>
      <c r="F819" t="s">
        <v>6420</v>
      </c>
      <c r="G819" t="s">
        <v>5120</v>
      </c>
      <c r="H819" t="s">
        <v>6421</v>
      </c>
      <c r="I819" t="s">
        <v>4888</v>
      </c>
      <c r="J819" t="s">
        <v>4889</v>
      </c>
      <c r="K819" s="14">
        <v>11</v>
      </c>
      <c r="L819" s="24">
        <f t="shared" si="12"/>
        <v>11.878537432123041</v>
      </c>
    </row>
    <row r="820" spans="1:12" x14ac:dyDescent="0.25">
      <c r="A820" t="s">
        <v>24</v>
      </c>
      <c r="B820" t="s">
        <v>5168</v>
      </c>
      <c r="C820" t="s">
        <v>5787</v>
      </c>
      <c r="D820" t="s">
        <v>837</v>
      </c>
      <c r="E820" t="s">
        <v>6422</v>
      </c>
      <c r="F820" t="s">
        <v>6423</v>
      </c>
      <c r="G820" t="s">
        <v>5120</v>
      </c>
      <c r="H820" t="s">
        <v>6424</v>
      </c>
      <c r="I820" t="s">
        <v>4888</v>
      </c>
      <c r="J820" t="s">
        <v>4889</v>
      </c>
      <c r="K820" s="14">
        <v>11</v>
      </c>
      <c r="L820" s="24">
        <f t="shared" si="12"/>
        <v>11.878537432123041</v>
      </c>
    </row>
    <row r="821" spans="1:12" x14ac:dyDescent="0.25">
      <c r="A821" t="s">
        <v>24</v>
      </c>
      <c r="B821" t="s">
        <v>5168</v>
      </c>
      <c r="C821" t="s">
        <v>5787</v>
      </c>
      <c r="D821" t="s">
        <v>837</v>
      </c>
      <c r="E821" t="s">
        <v>6425</v>
      </c>
      <c r="F821" t="s">
        <v>6426</v>
      </c>
      <c r="G821" t="s">
        <v>5120</v>
      </c>
      <c r="H821" t="s">
        <v>6427</v>
      </c>
      <c r="I821" t="s">
        <v>4888</v>
      </c>
      <c r="J821" t="s">
        <v>4889</v>
      </c>
      <c r="K821" s="14">
        <v>11</v>
      </c>
      <c r="L821" s="24">
        <f t="shared" si="12"/>
        <v>11.878537432123041</v>
      </c>
    </row>
    <row r="822" spans="1:12" x14ac:dyDescent="0.25">
      <c r="A822" t="s">
        <v>24</v>
      </c>
      <c r="B822" t="s">
        <v>5168</v>
      </c>
      <c r="C822" t="s">
        <v>5787</v>
      </c>
      <c r="D822" t="s">
        <v>837</v>
      </c>
      <c r="E822" t="s">
        <v>6428</v>
      </c>
      <c r="F822" t="s">
        <v>6429</v>
      </c>
      <c r="G822" t="s">
        <v>5120</v>
      </c>
      <c r="H822" t="s">
        <v>6430</v>
      </c>
      <c r="I822" t="s">
        <v>4888</v>
      </c>
      <c r="J822" t="s">
        <v>4889</v>
      </c>
      <c r="K822" s="14">
        <v>8</v>
      </c>
      <c r="L822" s="24">
        <f t="shared" si="12"/>
        <v>8.6389363142713016</v>
      </c>
    </row>
    <row r="823" spans="1:12" x14ac:dyDescent="0.25">
      <c r="A823" t="s">
        <v>24</v>
      </c>
      <c r="B823" t="s">
        <v>5168</v>
      </c>
      <c r="C823" t="s">
        <v>5787</v>
      </c>
      <c r="D823" t="s">
        <v>837</v>
      </c>
      <c r="E823" t="s">
        <v>6431</v>
      </c>
      <c r="F823" t="s">
        <v>6432</v>
      </c>
      <c r="G823" t="s">
        <v>5120</v>
      </c>
      <c r="H823" t="s">
        <v>6433</v>
      </c>
      <c r="I823" t="s">
        <v>4888</v>
      </c>
      <c r="J823" t="s">
        <v>4889</v>
      </c>
      <c r="K823" s="14">
        <v>11</v>
      </c>
      <c r="L823" s="24">
        <f t="shared" si="12"/>
        <v>11.878537432123041</v>
      </c>
    </row>
    <row r="824" spans="1:12" x14ac:dyDescent="0.25">
      <c r="A824" t="s">
        <v>24</v>
      </c>
      <c r="B824" t="s">
        <v>5168</v>
      </c>
      <c r="C824" t="s">
        <v>5787</v>
      </c>
      <c r="D824" t="s">
        <v>837</v>
      </c>
      <c r="E824" t="s">
        <v>6434</v>
      </c>
      <c r="F824" t="s">
        <v>6435</v>
      </c>
      <c r="G824" t="s">
        <v>5120</v>
      </c>
      <c r="H824" t="s">
        <v>6436</v>
      </c>
      <c r="I824" t="s">
        <v>4888</v>
      </c>
      <c r="J824" t="s">
        <v>4889</v>
      </c>
      <c r="K824" s="14">
        <v>20</v>
      </c>
      <c r="L824" s="24">
        <f t="shared" si="12"/>
        <v>21.597340785678256</v>
      </c>
    </row>
    <row r="825" spans="1:12" x14ac:dyDescent="0.25">
      <c r="A825" t="s">
        <v>24</v>
      </c>
      <c r="B825" t="s">
        <v>5168</v>
      </c>
      <c r="C825" t="s">
        <v>5787</v>
      </c>
      <c r="D825" t="s">
        <v>837</v>
      </c>
      <c r="E825" t="s">
        <v>6437</v>
      </c>
      <c r="F825" t="s">
        <v>6438</v>
      </c>
      <c r="G825" t="s">
        <v>5120</v>
      </c>
      <c r="H825" t="s">
        <v>6439</v>
      </c>
      <c r="I825" t="s">
        <v>4888</v>
      </c>
      <c r="J825" t="s">
        <v>4889</v>
      </c>
      <c r="K825" s="14">
        <v>9</v>
      </c>
      <c r="L825" s="24">
        <f t="shared" si="12"/>
        <v>9.7188033535552147</v>
      </c>
    </row>
    <row r="826" spans="1:12" x14ac:dyDescent="0.25">
      <c r="A826" t="s">
        <v>24</v>
      </c>
      <c r="B826" t="s">
        <v>5168</v>
      </c>
      <c r="C826" t="s">
        <v>5787</v>
      </c>
      <c r="D826" t="s">
        <v>837</v>
      </c>
      <c r="E826" t="s">
        <v>6440</v>
      </c>
      <c r="F826" t="s">
        <v>6441</v>
      </c>
      <c r="G826" t="s">
        <v>5120</v>
      </c>
      <c r="H826" t="s">
        <v>6442</v>
      </c>
      <c r="I826" t="s">
        <v>4888</v>
      </c>
      <c r="J826" t="s">
        <v>4889</v>
      </c>
      <c r="K826" s="14">
        <v>9</v>
      </c>
      <c r="L826" s="24">
        <f t="shared" si="12"/>
        <v>9.7188033535552147</v>
      </c>
    </row>
    <row r="827" spans="1:12" x14ac:dyDescent="0.25">
      <c r="A827" t="s">
        <v>24</v>
      </c>
      <c r="B827" t="s">
        <v>5168</v>
      </c>
      <c r="C827" t="s">
        <v>5787</v>
      </c>
      <c r="D827" t="s">
        <v>837</v>
      </c>
      <c r="E827" t="s">
        <v>6443</v>
      </c>
      <c r="F827" t="s">
        <v>6444</v>
      </c>
      <c r="G827" t="s">
        <v>5120</v>
      </c>
      <c r="H827" t="s">
        <v>6444</v>
      </c>
      <c r="I827" t="s">
        <v>4888</v>
      </c>
      <c r="J827" t="s">
        <v>4889</v>
      </c>
      <c r="K827" s="14">
        <v>5</v>
      </c>
      <c r="L827" s="24">
        <f t="shared" si="12"/>
        <v>5.3993351964195639</v>
      </c>
    </row>
    <row r="828" spans="1:12" x14ac:dyDescent="0.25">
      <c r="A828" t="s">
        <v>24</v>
      </c>
      <c r="B828" t="s">
        <v>5168</v>
      </c>
      <c r="C828" t="s">
        <v>5787</v>
      </c>
      <c r="D828" t="s">
        <v>837</v>
      </c>
      <c r="E828" t="s">
        <v>6445</v>
      </c>
      <c r="F828" t="s">
        <v>6446</v>
      </c>
      <c r="G828" t="s">
        <v>5120</v>
      </c>
      <c r="H828" t="s">
        <v>6447</v>
      </c>
      <c r="I828" t="s">
        <v>4888</v>
      </c>
      <c r="J828" t="s">
        <v>4889</v>
      </c>
      <c r="K828" s="14">
        <v>13</v>
      </c>
      <c r="L828" s="24">
        <f t="shared" si="12"/>
        <v>14.038271510690866</v>
      </c>
    </row>
    <row r="829" spans="1:12" x14ac:dyDescent="0.25">
      <c r="A829" t="s">
        <v>24</v>
      </c>
      <c r="B829" t="s">
        <v>5168</v>
      </c>
      <c r="C829" t="s">
        <v>5787</v>
      </c>
      <c r="D829" t="s">
        <v>837</v>
      </c>
      <c r="E829" t="s">
        <v>6448</v>
      </c>
      <c r="F829" t="s">
        <v>6449</v>
      </c>
      <c r="G829" t="s">
        <v>5120</v>
      </c>
      <c r="H829" t="s">
        <v>6450</v>
      </c>
      <c r="I829" t="s">
        <v>4888</v>
      </c>
      <c r="J829" t="s">
        <v>4889</v>
      </c>
      <c r="K829" s="14">
        <v>8</v>
      </c>
      <c r="L829" s="24">
        <f t="shared" si="12"/>
        <v>8.6389363142713016</v>
      </c>
    </row>
    <row r="830" spans="1:12" x14ac:dyDescent="0.25">
      <c r="A830" t="s">
        <v>24</v>
      </c>
      <c r="B830" t="s">
        <v>5168</v>
      </c>
      <c r="C830" t="s">
        <v>5787</v>
      </c>
      <c r="D830" t="s">
        <v>837</v>
      </c>
      <c r="E830" t="s">
        <v>6451</v>
      </c>
      <c r="F830" t="s">
        <v>6452</v>
      </c>
      <c r="G830" t="s">
        <v>5120</v>
      </c>
      <c r="H830" t="s">
        <v>6453</v>
      </c>
      <c r="I830" t="s">
        <v>4888</v>
      </c>
      <c r="J830" t="s">
        <v>4889</v>
      </c>
      <c r="K830" s="14">
        <v>27</v>
      </c>
      <c r="L830" s="24">
        <f t="shared" si="12"/>
        <v>29.156410060665646</v>
      </c>
    </row>
    <row r="831" spans="1:12" x14ac:dyDescent="0.25">
      <c r="A831" t="s">
        <v>24</v>
      </c>
      <c r="B831" t="s">
        <v>5168</v>
      </c>
      <c r="C831" t="s">
        <v>5787</v>
      </c>
      <c r="D831" t="s">
        <v>837</v>
      </c>
      <c r="E831" t="s">
        <v>6454</v>
      </c>
      <c r="F831" t="s">
        <v>6455</v>
      </c>
      <c r="G831" t="s">
        <v>5120</v>
      </c>
      <c r="H831" t="s">
        <v>6456</v>
      </c>
      <c r="I831" t="s">
        <v>4888</v>
      </c>
      <c r="J831" t="s">
        <v>4889</v>
      </c>
      <c r="K831" s="14">
        <v>10</v>
      </c>
      <c r="L831" s="24">
        <f t="shared" si="12"/>
        <v>10.798670392839128</v>
      </c>
    </row>
    <row r="832" spans="1:12" x14ac:dyDescent="0.25">
      <c r="A832" t="s">
        <v>24</v>
      </c>
      <c r="B832" t="s">
        <v>5168</v>
      </c>
      <c r="C832" t="s">
        <v>5787</v>
      </c>
      <c r="D832" t="s">
        <v>837</v>
      </c>
      <c r="E832" t="s">
        <v>6457</v>
      </c>
      <c r="F832" t="s">
        <v>6458</v>
      </c>
      <c r="G832" t="s">
        <v>5120</v>
      </c>
      <c r="H832" t="s">
        <v>6459</v>
      </c>
      <c r="I832" t="s">
        <v>4888</v>
      </c>
      <c r="J832" t="s">
        <v>4889</v>
      </c>
      <c r="K832" s="14">
        <v>9</v>
      </c>
      <c r="L832" s="24">
        <f t="shared" si="12"/>
        <v>9.7188033535552147</v>
      </c>
    </row>
    <row r="833" spans="1:12" x14ac:dyDescent="0.25">
      <c r="A833" t="s">
        <v>24</v>
      </c>
      <c r="B833" t="s">
        <v>5168</v>
      </c>
      <c r="C833" t="s">
        <v>5787</v>
      </c>
      <c r="D833" t="s">
        <v>837</v>
      </c>
      <c r="E833" t="s">
        <v>6460</v>
      </c>
      <c r="F833" t="s">
        <v>6461</v>
      </c>
      <c r="G833" t="s">
        <v>5120</v>
      </c>
      <c r="H833" t="s">
        <v>6462</v>
      </c>
      <c r="I833" t="s">
        <v>4888</v>
      </c>
      <c r="J833" t="s">
        <v>4889</v>
      </c>
      <c r="K833" s="14">
        <v>7</v>
      </c>
      <c r="L833" s="24">
        <f t="shared" si="12"/>
        <v>7.5590692749873885</v>
      </c>
    </row>
    <row r="834" spans="1:12" x14ac:dyDescent="0.25">
      <c r="A834" t="s">
        <v>24</v>
      </c>
      <c r="B834" t="s">
        <v>5168</v>
      </c>
      <c r="C834" t="s">
        <v>5787</v>
      </c>
      <c r="D834" t="s">
        <v>837</v>
      </c>
      <c r="E834" t="s">
        <v>6463</v>
      </c>
      <c r="F834" t="s">
        <v>6464</v>
      </c>
      <c r="G834" t="s">
        <v>5120</v>
      </c>
      <c r="H834" t="s">
        <v>6465</v>
      </c>
      <c r="I834" t="s">
        <v>4888</v>
      </c>
      <c r="J834" t="s">
        <v>4889</v>
      </c>
      <c r="K834" s="14">
        <v>11</v>
      </c>
      <c r="L834" s="24">
        <f t="shared" si="12"/>
        <v>11.878537432123041</v>
      </c>
    </row>
    <row r="835" spans="1:12" x14ac:dyDescent="0.25">
      <c r="A835" t="s">
        <v>24</v>
      </c>
      <c r="B835" t="s">
        <v>5168</v>
      </c>
      <c r="C835" t="s">
        <v>5787</v>
      </c>
      <c r="D835" t="s">
        <v>837</v>
      </c>
      <c r="E835" t="s">
        <v>6466</v>
      </c>
      <c r="F835" t="s">
        <v>6467</v>
      </c>
      <c r="G835" t="s">
        <v>5120</v>
      </c>
      <c r="H835" t="s">
        <v>6468</v>
      </c>
      <c r="I835" t="s">
        <v>4888</v>
      </c>
      <c r="J835" t="s">
        <v>4889</v>
      </c>
      <c r="K835" s="14">
        <v>7</v>
      </c>
      <c r="L835" s="24">
        <f t="shared" si="12"/>
        <v>7.5590692749873885</v>
      </c>
    </row>
    <row r="836" spans="1:12" x14ac:dyDescent="0.25">
      <c r="A836" t="s">
        <v>24</v>
      </c>
      <c r="B836" t="s">
        <v>5168</v>
      </c>
      <c r="C836" t="s">
        <v>5787</v>
      </c>
      <c r="D836" t="s">
        <v>837</v>
      </c>
      <c r="E836" t="s">
        <v>6469</v>
      </c>
      <c r="F836" t="s">
        <v>6470</v>
      </c>
      <c r="G836" t="s">
        <v>5120</v>
      </c>
      <c r="H836" t="s">
        <v>6471</v>
      </c>
      <c r="I836" t="s">
        <v>4888</v>
      </c>
      <c r="J836" t="s">
        <v>4889</v>
      </c>
      <c r="K836" s="14">
        <v>7</v>
      </c>
      <c r="L836" s="24">
        <f t="shared" si="12"/>
        <v>7.5590692749873885</v>
      </c>
    </row>
    <row r="837" spans="1:12" x14ac:dyDescent="0.25">
      <c r="A837" t="s">
        <v>24</v>
      </c>
      <c r="B837" t="s">
        <v>5168</v>
      </c>
      <c r="C837" t="s">
        <v>5787</v>
      </c>
      <c r="D837" t="s">
        <v>837</v>
      </c>
      <c r="E837" t="s">
        <v>6472</v>
      </c>
      <c r="F837" t="s">
        <v>6473</v>
      </c>
      <c r="G837" t="s">
        <v>5120</v>
      </c>
      <c r="H837" t="s">
        <v>6474</v>
      </c>
      <c r="I837" t="s">
        <v>4888</v>
      </c>
      <c r="J837" t="s">
        <v>4889</v>
      </c>
      <c r="K837" s="14">
        <v>7</v>
      </c>
      <c r="L837" s="24">
        <f t="shared" si="12"/>
        <v>7.5590692749873885</v>
      </c>
    </row>
    <row r="838" spans="1:12" x14ac:dyDescent="0.25">
      <c r="A838" t="s">
        <v>24</v>
      </c>
      <c r="B838" t="s">
        <v>5168</v>
      </c>
      <c r="C838" t="s">
        <v>5787</v>
      </c>
      <c r="D838" t="s">
        <v>837</v>
      </c>
      <c r="E838" t="s">
        <v>6475</v>
      </c>
      <c r="F838" t="s">
        <v>6476</v>
      </c>
      <c r="G838" t="s">
        <v>5120</v>
      </c>
      <c r="H838" t="s">
        <v>6477</v>
      </c>
      <c r="I838" t="s">
        <v>4888</v>
      </c>
      <c r="J838" t="s">
        <v>4889</v>
      </c>
      <c r="K838" s="14">
        <v>5</v>
      </c>
      <c r="L838" s="24">
        <f t="shared" si="12"/>
        <v>5.3993351964195639</v>
      </c>
    </row>
    <row r="839" spans="1:12" x14ac:dyDescent="0.25">
      <c r="A839" t="s">
        <v>24</v>
      </c>
      <c r="B839" t="s">
        <v>5168</v>
      </c>
      <c r="C839" t="s">
        <v>5787</v>
      </c>
      <c r="D839" t="s">
        <v>837</v>
      </c>
      <c r="E839" t="s">
        <v>6478</v>
      </c>
      <c r="F839" t="s">
        <v>6479</v>
      </c>
      <c r="G839" t="s">
        <v>5120</v>
      </c>
      <c r="H839" t="s">
        <v>6480</v>
      </c>
      <c r="I839" t="s">
        <v>4888</v>
      </c>
      <c r="J839" t="s">
        <v>4889</v>
      </c>
      <c r="K839" s="14">
        <v>13</v>
      </c>
      <c r="L839" s="24">
        <f t="shared" si="12"/>
        <v>14.038271510690866</v>
      </c>
    </row>
    <row r="840" spans="1:12" x14ac:dyDescent="0.25">
      <c r="A840" t="s">
        <v>24</v>
      </c>
      <c r="B840" t="s">
        <v>5168</v>
      </c>
      <c r="C840" t="s">
        <v>5787</v>
      </c>
      <c r="D840" t="s">
        <v>837</v>
      </c>
      <c r="E840" t="s">
        <v>6481</v>
      </c>
      <c r="F840" t="s">
        <v>6482</v>
      </c>
      <c r="G840" t="s">
        <v>5120</v>
      </c>
      <c r="H840" t="s">
        <v>6483</v>
      </c>
      <c r="I840" t="s">
        <v>4888</v>
      </c>
      <c r="J840" t="s">
        <v>4889</v>
      </c>
      <c r="K840" s="14">
        <v>5</v>
      </c>
      <c r="L840" s="24">
        <f t="shared" si="12"/>
        <v>5.3993351964195639</v>
      </c>
    </row>
    <row r="841" spans="1:12" x14ac:dyDescent="0.25">
      <c r="A841" t="s">
        <v>24</v>
      </c>
      <c r="B841" t="s">
        <v>5168</v>
      </c>
      <c r="C841" t="s">
        <v>5787</v>
      </c>
      <c r="D841" t="s">
        <v>837</v>
      </c>
      <c r="E841" t="s">
        <v>6484</v>
      </c>
      <c r="F841" t="s">
        <v>6485</v>
      </c>
      <c r="G841" t="s">
        <v>5120</v>
      </c>
      <c r="H841" t="s">
        <v>6486</v>
      </c>
      <c r="I841" t="s">
        <v>4888</v>
      </c>
      <c r="J841" t="s">
        <v>4889</v>
      </c>
      <c r="K841" s="14">
        <v>5</v>
      </c>
      <c r="L841" s="24">
        <f t="shared" si="12"/>
        <v>5.3993351964195639</v>
      </c>
    </row>
    <row r="842" spans="1:12" x14ac:dyDescent="0.25">
      <c r="A842" t="s">
        <v>24</v>
      </c>
      <c r="B842" t="s">
        <v>5168</v>
      </c>
      <c r="C842" t="s">
        <v>5787</v>
      </c>
      <c r="D842" t="s">
        <v>837</v>
      </c>
      <c r="E842" t="s">
        <v>6487</v>
      </c>
      <c r="F842" t="s">
        <v>6488</v>
      </c>
      <c r="G842" t="s">
        <v>5120</v>
      </c>
      <c r="H842" t="s">
        <v>6489</v>
      </c>
      <c r="I842" t="s">
        <v>4888</v>
      </c>
      <c r="J842" t="s">
        <v>4889</v>
      </c>
      <c r="K842" s="14">
        <v>5</v>
      </c>
      <c r="L842" s="24">
        <f t="shared" si="12"/>
        <v>5.3993351964195639</v>
      </c>
    </row>
    <row r="843" spans="1:12" x14ac:dyDescent="0.25">
      <c r="A843" t="s">
        <v>24</v>
      </c>
      <c r="B843" t="s">
        <v>5168</v>
      </c>
      <c r="C843" t="s">
        <v>5787</v>
      </c>
      <c r="D843" t="s">
        <v>837</v>
      </c>
      <c r="E843" t="s">
        <v>6490</v>
      </c>
      <c r="F843" t="s">
        <v>6491</v>
      </c>
      <c r="G843" t="s">
        <v>5120</v>
      </c>
      <c r="H843" t="s">
        <v>6492</v>
      </c>
      <c r="I843" t="s">
        <v>4888</v>
      </c>
      <c r="J843" t="s">
        <v>4889</v>
      </c>
      <c r="K843" s="14">
        <v>5</v>
      </c>
      <c r="L843" s="24">
        <f t="shared" si="12"/>
        <v>5.3993351964195639</v>
      </c>
    </row>
    <row r="844" spans="1:12" x14ac:dyDescent="0.25">
      <c r="A844" t="s">
        <v>24</v>
      </c>
      <c r="B844" t="s">
        <v>5168</v>
      </c>
      <c r="C844" t="s">
        <v>5787</v>
      </c>
      <c r="D844" t="s">
        <v>837</v>
      </c>
      <c r="E844" t="s">
        <v>6493</v>
      </c>
      <c r="F844" t="s">
        <v>6494</v>
      </c>
      <c r="G844" t="s">
        <v>5120</v>
      </c>
      <c r="H844" t="s">
        <v>6495</v>
      </c>
      <c r="I844" t="s">
        <v>4888</v>
      </c>
      <c r="J844" t="s">
        <v>4889</v>
      </c>
      <c r="K844" s="14">
        <v>5</v>
      </c>
      <c r="L844" s="24">
        <f t="shared" ref="L844:L907" si="13">K844/$D$6*$D$5</f>
        <v>5.3993351964195639</v>
      </c>
    </row>
    <row r="845" spans="1:12" x14ac:dyDescent="0.25">
      <c r="A845" t="s">
        <v>24</v>
      </c>
      <c r="B845" t="s">
        <v>5168</v>
      </c>
      <c r="C845" t="s">
        <v>5787</v>
      </c>
      <c r="D845" t="s">
        <v>837</v>
      </c>
      <c r="E845" t="s">
        <v>6496</v>
      </c>
      <c r="F845" t="s">
        <v>6497</v>
      </c>
      <c r="G845" t="s">
        <v>5120</v>
      </c>
      <c r="H845" t="s">
        <v>6498</v>
      </c>
      <c r="I845" t="s">
        <v>4888</v>
      </c>
      <c r="J845" t="s">
        <v>4889</v>
      </c>
      <c r="K845" s="14">
        <v>5</v>
      </c>
      <c r="L845" s="24">
        <f t="shared" si="13"/>
        <v>5.3993351964195639</v>
      </c>
    </row>
    <row r="846" spans="1:12" x14ac:dyDescent="0.25">
      <c r="A846" t="s">
        <v>24</v>
      </c>
      <c r="B846" t="s">
        <v>5168</v>
      </c>
      <c r="C846" t="s">
        <v>5787</v>
      </c>
      <c r="D846" t="s">
        <v>837</v>
      </c>
      <c r="E846" t="s">
        <v>6499</v>
      </c>
      <c r="F846" t="s">
        <v>6500</v>
      </c>
      <c r="G846" t="s">
        <v>5120</v>
      </c>
      <c r="H846" t="s">
        <v>6501</v>
      </c>
      <c r="I846" t="s">
        <v>4888</v>
      </c>
      <c r="J846" t="s">
        <v>4889</v>
      </c>
      <c r="K846" s="14">
        <v>5</v>
      </c>
      <c r="L846" s="24">
        <f t="shared" si="13"/>
        <v>5.3993351964195639</v>
      </c>
    </row>
    <row r="847" spans="1:12" x14ac:dyDescent="0.25">
      <c r="A847" t="s">
        <v>24</v>
      </c>
      <c r="B847" t="s">
        <v>5168</v>
      </c>
      <c r="C847" t="s">
        <v>5787</v>
      </c>
      <c r="D847" t="s">
        <v>837</v>
      </c>
      <c r="E847" t="s">
        <v>6502</v>
      </c>
      <c r="F847" t="s">
        <v>6503</v>
      </c>
      <c r="G847" t="s">
        <v>5120</v>
      </c>
      <c r="H847" t="s">
        <v>6504</v>
      </c>
      <c r="I847" t="s">
        <v>4888</v>
      </c>
      <c r="J847" t="s">
        <v>4889</v>
      </c>
      <c r="K847" s="14">
        <v>5</v>
      </c>
      <c r="L847" s="24">
        <f t="shared" si="13"/>
        <v>5.3993351964195639</v>
      </c>
    </row>
    <row r="848" spans="1:12" x14ac:dyDescent="0.25">
      <c r="A848" t="s">
        <v>24</v>
      </c>
      <c r="B848" t="s">
        <v>5168</v>
      </c>
      <c r="C848" t="s">
        <v>5787</v>
      </c>
      <c r="D848" t="s">
        <v>837</v>
      </c>
      <c r="E848" t="s">
        <v>6505</v>
      </c>
      <c r="F848" t="s">
        <v>6506</v>
      </c>
      <c r="G848" t="s">
        <v>5120</v>
      </c>
      <c r="H848" t="s">
        <v>6507</v>
      </c>
      <c r="I848" t="s">
        <v>4888</v>
      </c>
      <c r="J848" t="s">
        <v>4889</v>
      </c>
      <c r="K848" s="14">
        <v>6</v>
      </c>
      <c r="L848" s="24">
        <f t="shared" si="13"/>
        <v>6.4792022357034762</v>
      </c>
    </row>
    <row r="849" spans="1:12" x14ac:dyDescent="0.25">
      <c r="A849" t="s">
        <v>24</v>
      </c>
      <c r="B849" t="s">
        <v>5168</v>
      </c>
      <c r="C849" t="s">
        <v>5787</v>
      </c>
      <c r="D849" t="s">
        <v>837</v>
      </c>
      <c r="E849" t="s">
        <v>6508</v>
      </c>
      <c r="F849" t="s">
        <v>6509</v>
      </c>
      <c r="G849" t="s">
        <v>5120</v>
      </c>
      <c r="H849" t="s">
        <v>6510</v>
      </c>
      <c r="I849" t="s">
        <v>4888</v>
      </c>
      <c r="J849" t="s">
        <v>4889</v>
      </c>
      <c r="K849" s="14">
        <v>5</v>
      </c>
      <c r="L849" s="24">
        <f t="shared" si="13"/>
        <v>5.3993351964195639</v>
      </c>
    </row>
    <row r="850" spans="1:12" x14ac:dyDescent="0.25">
      <c r="A850" t="s">
        <v>24</v>
      </c>
      <c r="B850" t="s">
        <v>5168</v>
      </c>
      <c r="C850" t="s">
        <v>5787</v>
      </c>
      <c r="D850" t="s">
        <v>837</v>
      </c>
      <c r="E850" t="s">
        <v>6511</v>
      </c>
      <c r="F850" t="s">
        <v>6512</v>
      </c>
      <c r="G850" t="s">
        <v>5120</v>
      </c>
      <c r="H850" t="s">
        <v>6513</v>
      </c>
      <c r="I850" t="s">
        <v>4888</v>
      </c>
      <c r="J850" t="s">
        <v>4889</v>
      </c>
      <c r="K850" s="14">
        <v>5</v>
      </c>
      <c r="L850" s="24">
        <f t="shared" si="13"/>
        <v>5.3993351964195639</v>
      </c>
    </row>
    <row r="851" spans="1:12" x14ac:dyDescent="0.25">
      <c r="A851" t="s">
        <v>24</v>
      </c>
      <c r="B851" t="s">
        <v>5168</v>
      </c>
      <c r="C851" t="s">
        <v>5787</v>
      </c>
      <c r="D851" t="s">
        <v>837</v>
      </c>
      <c r="E851" t="s">
        <v>6514</v>
      </c>
      <c r="F851" t="s">
        <v>6515</v>
      </c>
      <c r="G851" t="s">
        <v>5120</v>
      </c>
      <c r="H851" t="s">
        <v>6516</v>
      </c>
      <c r="I851" t="s">
        <v>4888</v>
      </c>
      <c r="J851" t="s">
        <v>4889</v>
      </c>
      <c r="K851" s="14">
        <v>3</v>
      </c>
      <c r="L851" s="24">
        <f t="shared" si="13"/>
        <v>3.2396011178517381</v>
      </c>
    </row>
    <row r="852" spans="1:12" x14ac:dyDescent="0.25">
      <c r="A852" t="s">
        <v>24</v>
      </c>
      <c r="B852" t="s">
        <v>5168</v>
      </c>
      <c r="C852" t="s">
        <v>5787</v>
      </c>
      <c r="D852" t="s">
        <v>837</v>
      </c>
      <c r="E852" t="s">
        <v>6517</v>
      </c>
      <c r="F852" t="s">
        <v>6518</v>
      </c>
      <c r="G852" t="s">
        <v>5120</v>
      </c>
      <c r="H852" t="s">
        <v>6518</v>
      </c>
      <c r="I852" t="s">
        <v>4888</v>
      </c>
      <c r="J852" t="s">
        <v>4889</v>
      </c>
      <c r="K852" s="14">
        <v>1855</v>
      </c>
      <c r="L852" s="24">
        <f t="shared" si="13"/>
        <v>2003.1533578716583</v>
      </c>
    </row>
    <row r="853" spans="1:12" x14ac:dyDescent="0.25">
      <c r="A853" t="s">
        <v>24</v>
      </c>
      <c r="B853" t="s">
        <v>5168</v>
      </c>
      <c r="C853" t="s">
        <v>5787</v>
      </c>
      <c r="D853" t="s">
        <v>837</v>
      </c>
      <c r="E853" t="s">
        <v>6519</v>
      </c>
      <c r="F853" t="s">
        <v>6520</v>
      </c>
      <c r="G853" t="s">
        <v>5120</v>
      </c>
      <c r="H853" t="s">
        <v>6521</v>
      </c>
      <c r="I853" t="s">
        <v>4888</v>
      </c>
      <c r="J853" t="s">
        <v>4889</v>
      </c>
      <c r="K853" s="14">
        <v>19</v>
      </c>
      <c r="L853" s="24">
        <f t="shared" si="13"/>
        <v>20.517473746394341</v>
      </c>
    </row>
    <row r="854" spans="1:12" x14ac:dyDescent="0.25">
      <c r="A854" t="s">
        <v>24</v>
      </c>
      <c r="B854" t="s">
        <v>5168</v>
      </c>
      <c r="C854" t="s">
        <v>5787</v>
      </c>
      <c r="D854" t="s">
        <v>837</v>
      </c>
      <c r="E854" t="s">
        <v>6522</v>
      </c>
      <c r="F854" t="s">
        <v>6523</v>
      </c>
      <c r="G854" t="s">
        <v>5120</v>
      </c>
      <c r="H854" t="s">
        <v>6523</v>
      </c>
      <c r="I854" t="s">
        <v>4888</v>
      </c>
      <c r="J854" t="s">
        <v>4889</v>
      </c>
      <c r="K854" s="14">
        <v>7</v>
      </c>
      <c r="L854" s="24">
        <f t="shared" si="13"/>
        <v>7.5590692749873885</v>
      </c>
    </row>
    <row r="855" spans="1:12" x14ac:dyDescent="0.25">
      <c r="A855" t="s">
        <v>24</v>
      </c>
      <c r="B855" t="s">
        <v>5168</v>
      </c>
      <c r="C855" t="s">
        <v>5787</v>
      </c>
      <c r="D855" t="s">
        <v>837</v>
      </c>
      <c r="E855" t="s">
        <v>6524</v>
      </c>
      <c r="F855" t="s">
        <v>6525</v>
      </c>
      <c r="G855" t="s">
        <v>5120</v>
      </c>
      <c r="H855" t="s">
        <v>6525</v>
      </c>
      <c r="I855" t="s">
        <v>4888</v>
      </c>
      <c r="J855" t="s">
        <v>4889</v>
      </c>
      <c r="K855" s="14">
        <v>28</v>
      </c>
      <c r="L855" s="24">
        <f t="shared" si="13"/>
        <v>30.236277099949554</v>
      </c>
    </row>
    <row r="856" spans="1:12" x14ac:dyDescent="0.25">
      <c r="A856" t="s">
        <v>24</v>
      </c>
      <c r="B856" t="s">
        <v>5168</v>
      </c>
      <c r="C856" t="s">
        <v>5787</v>
      </c>
      <c r="D856" t="s">
        <v>837</v>
      </c>
      <c r="E856" t="s">
        <v>6526</v>
      </c>
      <c r="F856" t="s">
        <v>6527</v>
      </c>
      <c r="G856" t="s">
        <v>5120</v>
      </c>
      <c r="H856" t="s">
        <v>6527</v>
      </c>
      <c r="I856" t="s">
        <v>4888</v>
      </c>
      <c r="J856" t="s">
        <v>4889</v>
      </c>
      <c r="K856" s="14">
        <v>17</v>
      </c>
      <c r="L856" s="24">
        <f t="shared" si="13"/>
        <v>18.357739667826518</v>
      </c>
    </row>
    <row r="857" spans="1:12" x14ac:dyDescent="0.25">
      <c r="A857" t="s">
        <v>24</v>
      </c>
      <c r="B857" t="s">
        <v>5168</v>
      </c>
      <c r="C857" t="s">
        <v>5787</v>
      </c>
      <c r="D857" t="s">
        <v>837</v>
      </c>
      <c r="E857" t="s">
        <v>6528</v>
      </c>
      <c r="F857" t="s">
        <v>6529</v>
      </c>
      <c r="G857" t="s">
        <v>5120</v>
      </c>
      <c r="H857" t="s">
        <v>6529</v>
      </c>
      <c r="I857" t="s">
        <v>4888</v>
      </c>
      <c r="J857" t="s">
        <v>4889</v>
      </c>
      <c r="K857" s="14">
        <v>18</v>
      </c>
      <c r="L857" s="24">
        <f t="shared" si="13"/>
        <v>19.437606707110429</v>
      </c>
    </row>
    <row r="858" spans="1:12" x14ac:dyDescent="0.25">
      <c r="A858" t="s">
        <v>24</v>
      </c>
      <c r="B858" t="s">
        <v>5168</v>
      </c>
      <c r="C858" t="s">
        <v>5787</v>
      </c>
      <c r="D858" t="s">
        <v>837</v>
      </c>
      <c r="E858" t="s">
        <v>6530</v>
      </c>
      <c r="F858" t="s">
        <v>6531</v>
      </c>
      <c r="G858" t="s">
        <v>5120</v>
      </c>
      <c r="H858" t="s">
        <v>6531</v>
      </c>
      <c r="I858" t="s">
        <v>4888</v>
      </c>
      <c r="J858" t="s">
        <v>4889</v>
      </c>
      <c r="K858" s="14">
        <v>34</v>
      </c>
      <c r="L858" s="24">
        <f t="shared" si="13"/>
        <v>36.715479335653036</v>
      </c>
    </row>
    <row r="859" spans="1:12" x14ac:dyDescent="0.25">
      <c r="A859" t="s">
        <v>24</v>
      </c>
      <c r="B859" t="s">
        <v>5168</v>
      </c>
      <c r="C859" t="s">
        <v>5787</v>
      </c>
      <c r="D859" t="s">
        <v>837</v>
      </c>
      <c r="E859" t="s">
        <v>6532</v>
      </c>
      <c r="F859" t="s">
        <v>6533</v>
      </c>
      <c r="G859" t="s">
        <v>5120</v>
      </c>
      <c r="H859" t="s">
        <v>6533</v>
      </c>
      <c r="I859" t="s">
        <v>4888</v>
      </c>
      <c r="J859" t="s">
        <v>4889</v>
      </c>
      <c r="K859" s="14">
        <v>27</v>
      </c>
      <c r="L859" s="24">
        <f t="shared" si="13"/>
        <v>29.156410060665646</v>
      </c>
    </row>
    <row r="860" spans="1:12" x14ac:dyDescent="0.25">
      <c r="A860" t="s">
        <v>24</v>
      </c>
      <c r="B860" t="s">
        <v>5168</v>
      </c>
      <c r="C860" t="s">
        <v>5787</v>
      </c>
      <c r="D860" t="s">
        <v>837</v>
      </c>
      <c r="E860" t="s">
        <v>6534</v>
      </c>
      <c r="F860" t="s">
        <v>6535</v>
      </c>
      <c r="G860" t="s">
        <v>5120</v>
      </c>
      <c r="H860" t="s">
        <v>6535</v>
      </c>
      <c r="I860" t="s">
        <v>4888</v>
      </c>
      <c r="J860" t="s">
        <v>4889</v>
      </c>
      <c r="K860" s="14">
        <v>38</v>
      </c>
      <c r="L860" s="24">
        <f t="shared" si="13"/>
        <v>41.034947492788682</v>
      </c>
    </row>
    <row r="861" spans="1:12" x14ac:dyDescent="0.25">
      <c r="A861" t="s">
        <v>24</v>
      </c>
      <c r="B861" t="s">
        <v>5168</v>
      </c>
      <c r="C861" t="s">
        <v>5787</v>
      </c>
      <c r="D861" t="s">
        <v>837</v>
      </c>
      <c r="E861" t="s">
        <v>6536</v>
      </c>
      <c r="F861" t="s">
        <v>6537</v>
      </c>
      <c r="G861" t="s">
        <v>5120</v>
      </c>
      <c r="H861" t="s">
        <v>6537</v>
      </c>
      <c r="I861" t="s">
        <v>4888</v>
      </c>
      <c r="J861" t="s">
        <v>4889</v>
      </c>
      <c r="K861" s="14">
        <v>15</v>
      </c>
      <c r="L861" s="24">
        <f t="shared" si="13"/>
        <v>16.198005589258692</v>
      </c>
    </row>
    <row r="862" spans="1:12" x14ac:dyDescent="0.25">
      <c r="A862" t="s">
        <v>24</v>
      </c>
      <c r="B862" t="s">
        <v>5168</v>
      </c>
      <c r="C862" t="s">
        <v>5787</v>
      </c>
      <c r="D862" t="s">
        <v>837</v>
      </c>
      <c r="E862" t="s">
        <v>6538</v>
      </c>
      <c r="F862" t="s">
        <v>6539</v>
      </c>
      <c r="G862" t="s">
        <v>5120</v>
      </c>
      <c r="H862" t="s">
        <v>6539</v>
      </c>
      <c r="I862" t="s">
        <v>4888</v>
      </c>
      <c r="J862" t="s">
        <v>4889</v>
      </c>
      <c r="K862" s="14">
        <v>23</v>
      </c>
      <c r="L862" s="24">
        <f t="shared" si="13"/>
        <v>24.836941903529993</v>
      </c>
    </row>
    <row r="863" spans="1:12" x14ac:dyDescent="0.25">
      <c r="A863" t="s">
        <v>24</v>
      </c>
      <c r="B863" t="s">
        <v>5168</v>
      </c>
      <c r="C863" t="s">
        <v>5787</v>
      </c>
      <c r="D863" t="s">
        <v>837</v>
      </c>
      <c r="E863" t="s">
        <v>6540</v>
      </c>
      <c r="F863" t="s">
        <v>6541</v>
      </c>
      <c r="G863" t="s">
        <v>5120</v>
      </c>
      <c r="H863" t="s">
        <v>6542</v>
      </c>
      <c r="I863" t="s">
        <v>4888</v>
      </c>
      <c r="J863" t="s">
        <v>4889</v>
      </c>
      <c r="K863" s="14">
        <v>12</v>
      </c>
      <c r="L863" s="24">
        <f t="shared" si="13"/>
        <v>12.958404471406952</v>
      </c>
    </row>
    <row r="864" spans="1:12" x14ac:dyDescent="0.25">
      <c r="A864" t="s">
        <v>24</v>
      </c>
      <c r="B864" t="s">
        <v>5168</v>
      </c>
      <c r="C864" t="s">
        <v>5787</v>
      </c>
      <c r="D864" t="s">
        <v>837</v>
      </c>
      <c r="E864" t="s">
        <v>6543</v>
      </c>
      <c r="F864" t="s">
        <v>6544</v>
      </c>
      <c r="G864" t="s">
        <v>5120</v>
      </c>
      <c r="H864" t="s">
        <v>6545</v>
      </c>
      <c r="I864" t="s">
        <v>4888</v>
      </c>
      <c r="J864" t="s">
        <v>4889</v>
      </c>
      <c r="K864" s="14">
        <v>5</v>
      </c>
      <c r="L864" s="24">
        <f t="shared" si="13"/>
        <v>5.3993351964195639</v>
      </c>
    </row>
    <row r="865" spans="1:12" x14ac:dyDescent="0.25">
      <c r="A865" t="s">
        <v>24</v>
      </c>
      <c r="B865" t="s">
        <v>5168</v>
      </c>
      <c r="C865" t="s">
        <v>5787</v>
      </c>
      <c r="D865" t="s">
        <v>837</v>
      </c>
      <c r="E865" t="s">
        <v>6546</v>
      </c>
      <c r="F865" t="s">
        <v>6547</v>
      </c>
      <c r="G865" t="s">
        <v>5120</v>
      </c>
      <c r="H865" t="s">
        <v>6548</v>
      </c>
      <c r="I865" t="s">
        <v>4888</v>
      </c>
      <c r="J865" t="s">
        <v>4889</v>
      </c>
      <c r="K865" s="14">
        <v>2</v>
      </c>
      <c r="L865" s="24">
        <f t="shared" si="13"/>
        <v>2.1597340785678254</v>
      </c>
    </row>
    <row r="866" spans="1:12" x14ac:dyDescent="0.25">
      <c r="A866" t="s">
        <v>24</v>
      </c>
      <c r="B866" t="s">
        <v>5168</v>
      </c>
      <c r="C866" t="s">
        <v>5787</v>
      </c>
      <c r="D866" t="s">
        <v>837</v>
      </c>
      <c r="E866" t="s">
        <v>6549</v>
      </c>
      <c r="F866" t="s">
        <v>6550</v>
      </c>
      <c r="G866" t="s">
        <v>5120</v>
      </c>
      <c r="H866" t="s">
        <v>6551</v>
      </c>
      <c r="I866" t="s">
        <v>4888</v>
      </c>
      <c r="J866" t="s">
        <v>4889</v>
      </c>
      <c r="K866" s="14">
        <v>2</v>
      </c>
      <c r="L866" s="24">
        <f t="shared" si="13"/>
        <v>2.1597340785678254</v>
      </c>
    </row>
    <row r="867" spans="1:12" x14ac:dyDescent="0.25">
      <c r="A867" t="s">
        <v>24</v>
      </c>
      <c r="B867" t="s">
        <v>5168</v>
      </c>
      <c r="C867" t="s">
        <v>5787</v>
      </c>
      <c r="D867" t="s">
        <v>837</v>
      </c>
      <c r="E867" t="s">
        <v>6552</v>
      </c>
      <c r="F867" t="s">
        <v>6553</v>
      </c>
      <c r="G867" t="s">
        <v>5120</v>
      </c>
      <c r="H867" t="s">
        <v>6554</v>
      </c>
      <c r="I867" t="s">
        <v>4888</v>
      </c>
      <c r="J867" t="s">
        <v>4889</v>
      </c>
      <c r="K867" s="14">
        <v>2</v>
      </c>
      <c r="L867" s="24">
        <f t="shared" si="13"/>
        <v>2.1597340785678254</v>
      </c>
    </row>
    <row r="868" spans="1:12" x14ac:dyDescent="0.25">
      <c r="A868" t="s">
        <v>24</v>
      </c>
      <c r="B868" t="s">
        <v>5168</v>
      </c>
      <c r="C868" t="s">
        <v>6555</v>
      </c>
      <c r="D868" t="s">
        <v>6556</v>
      </c>
      <c r="E868" t="s">
        <v>6557</v>
      </c>
      <c r="F868" t="s">
        <v>5197</v>
      </c>
      <c r="G868" t="s">
        <v>6558</v>
      </c>
      <c r="H868" t="s">
        <v>5192</v>
      </c>
      <c r="I868" t="s">
        <v>4888</v>
      </c>
      <c r="J868" t="s">
        <v>4889</v>
      </c>
      <c r="K868" s="14">
        <v>1</v>
      </c>
      <c r="L868" s="24">
        <f t="shared" si="13"/>
        <v>1.0798670392839127</v>
      </c>
    </row>
    <row r="869" spans="1:12" x14ac:dyDescent="0.25">
      <c r="A869" t="s">
        <v>24</v>
      </c>
      <c r="B869" t="s">
        <v>5168</v>
      </c>
      <c r="C869" t="s">
        <v>6555</v>
      </c>
      <c r="D869" t="s">
        <v>6556</v>
      </c>
      <c r="E869" t="s">
        <v>5218</v>
      </c>
      <c r="F869" t="s">
        <v>5192</v>
      </c>
      <c r="G869" t="s">
        <v>5120</v>
      </c>
      <c r="H869" t="s">
        <v>5192</v>
      </c>
      <c r="I869" t="s">
        <v>4888</v>
      </c>
      <c r="J869" t="s">
        <v>4889</v>
      </c>
      <c r="K869" s="14">
        <v>3</v>
      </c>
      <c r="L869" s="24">
        <f t="shared" si="13"/>
        <v>3.2396011178517381</v>
      </c>
    </row>
    <row r="870" spans="1:12" x14ac:dyDescent="0.25">
      <c r="A870" t="s">
        <v>24</v>
      </c>
      <c r="B870" t="s">
        <v>5168</v>
      </c>
      <c r="C870" t="s">
        <v>6555</v>
      </c>
      <c r="D870" t="s">
        <v>6556</v>
      </c>
      <c r="E870" t="s">
        <v>5223</v>
      </c>
      <c r="F870" t="s">
        <v>5224</v>
      </c>
      <c r="G870" t="s">
        <v>4918</v>
      </c>
      <c r="H870" t="s">
        <v>5225</v>
      </c>
      <c r="I870" t="s">
        <v>4888</v>
      </c>
      <c r="J870" t="s">
        <v>4889</v>
      </c>
      <c r="K870" s="14">
        <v>2</v>
      </c>
      <c r="L870" s="24">
        <f t="shared" si="13"/>
        <v>2.1597340785678254</v>
      </c>
    </row>
    <row r="871" spans="1:12" x14ac:dyDescent="0.25">
      <c r="A871" t="s">
        <v>24</v>
      </c>
      <c r="B871" t="s">
        <v>5168</v>
      </c>
      <c r="C871" t="s">
        <v>6555</v>
      </c>
      <c r="D871" t="s">
        <v>6556</v>
      </c>
      <c r="E871" t="s">
        <v>6559</v>
      </c>
      <c r="F871" t="s">
        <v>6560</v>
      </c>
      <c r="G871" t="s">
        <v>4918</v>
      </c>
      <c r="H871" t="s">
        <v>6561</v>
      </c>
      <c r="I871" t="s">
        <v>4888</v>
      </c>
      <c r="J871" t="s">
        <v>4889</v>
      </c>
      <c r="K871" s="14">
        <v>6</v>
      </c>
      <c r="L871" s="24">
        <f t="shared" si="13"/>
        <v>6.4792022357034762</v>
      </c>
    </row>
    <row r="872" spans="1:12" x14ac:dyDescent="0.25">
      <c r="A872" t="s">
        <v>24</v>
      </c>
      <c r="B872" t="s">
        <v>5168</v>
      </c>
      <c r="C872" t="s">
        <v>6555</v>
      </c>
      <c r="D872" t="s">
        <v>6556</v>
      </c>
      <c r="E872" t="s">
        <v>6562</v>
      </c>
      <c r="F872" t="s">
        <v>6563</v>
      </c>
      <c r="G872" t="s">
        <v>4918</v>
      </c>
      <c r="H872" t="s">
        <v>6564</v>
      </c>
      <c r="I872" t="s">
        <v>4888</v>
      </c>
      <c r="J872" t="s">
        <v>4889</v>
      </c>
      <c r="K872" s="14">
        <v>9</v>
      </c>
      <c r="L872" s="24">
        <f t="shared" si="13"/>
        <v>9.7188033535552147</v>
      </c>
    </row>
    <row r="873" spans="1:12" x14ac:dyDescent="0.25">
      <c r="A873" t="s">
        <v>24</v>
      </c>
      <c r="B873" t="s">
        <v>5168</v>
      </c>
      <c r="C873" t="s">
        <v>6555</v>
      </c>
      <c r="D873" t="s">
        <v>6556</v>
      </c>
      <c r="E873" t="s">
        <v>6565</v>
      </c>
      <c r="F873" t="s">
        <v>5274</v>
      </c>
      <c r="G873" t="s">
        <v>4886</v>
      </c>
      <c r="H873" t="s">
        <v>6566</v>
      </c>
      <c r="I873" t="s">
        <v>4888</v>
      </c>
      <c r="J873" t="s">
        <v>4889</v>
      </c>
      <c r="K873" s="14">
        <v>1</v>
      </c>
      <c r="L873" s="24">
        <f t="shared" si="13"/>
        <v>1.0798670392839127</v>
      </c>
    </row>
    <row r="874" spans="1:12" x14ac:dyDescent="0.25">
      <c r="A874" t="s">
        <v>24</v>
      </c>
      <c r="B874" t="s">
        <v>5168</v>
      </c>
      <c r="C874" t="s">
        <v>6555</v>
      </c>
      <c r="D874" t="s">
        <v>6556</v>
      </c>
      <c r="E874" t="s">
        <v>5249</v>
      </c>
      <c r="F874" t="s">
        <v>5250</v>
      </c>
      <c r="G874" t="s">
        <v>4886</v>
      </c>
      <c r="H874" t="s">
        <v>5251</v>
      </c>
      <c r="I874" t="s">
        <v>5141</v>
      </c>
      <c r="J874" t="s">
        <v>2256</v>
      </c>
      <c r="K874" s="14">
        <v>2</v>
      </c>
      <c r="L874" s="24">
        <f t="shared" si="13"/>
        <v>2.1597340785678254</v>
      </c>
    </row>
    <row r="875" spans="1:12" x14ac:dyDescent="0.25">
      <c r="A875" t="s">
        <v>24</v>
      </c>
      <c r="B875" t="s">
        <v>5168</v>
      </c>
      <c r="C875" t="s">
        <v>6555</v>
      </c>
      <c r="D875" t="s">
        <v>6556</v>
      </c>
      <c r="E875" t="s">
        <v>6567</v>
      </c>
      <c r="F875" t="s">
        <v>5192</v>
      </c>
      <c r="G875" t="s">
        <v>4886</v>
      </c>
      <c r="H875" t="s">
        <v>5192</v>
      </c>
      <c r="I875" t="s">
        <v>4888</v>
      </c>
      <c r="J875" t="s">
        <v>4889</v>
      </c>
      <c r="K875" s="14">
        <v>2</v>
      </c>
      <c r="L875" s="24">
        <f t="shared" si="13"/>
        <v>2.1597340785678254</v>
      </c>
    </row>
    <row r="876" spans="1:12" x14ac:dyDescent="0.25">
      <c r="A876" t="s">
        <v>24</v>
      </c>
      <c r="B876" t="s">
        <v>5168</v>
      </c>
      <c r="C876" t="s">
        <v>6555</v>
      </c>
      <c r="D876" t="s">
        <v>6556</v>
      </c>
      <c r="E876" t="s">
        <v>6568</v>
      </c>
      <c r="F876" t="s">
        <v>5274</v>
      </c>
      <c r="G876" t="s">
        <v>4886</v>
      </c>
      <c r="H876" t="s">
        <v>5274</v>
      </c>
      <c r="I876" t="s">
        <v>4888</v>
      </c>
      <c r="J876" t="s">
        <v>4889</v>
      </c>
      <c r="K876" s="14">
        <v>1</v>
      </c>
      <c r="L876" s="24">
        <f t="shared" si="13"/>
        <v>1.0798670392839127</v>
      </c>
    </row>
    <row r="877" spans="1:12" x14ac:dyDescent="0.25">
      <c r="A877" t="s">
        <v>24</v>
      </c>
      <c r="B877" t="s">
        <v>5168</v>
      </c>
      <c r="C877" t="s">
        <v>6555</v>
      </c>
      <c r="D877" t="s">
        <v>6556</v>
      </c>
      <c r="E877" t="s">
        <v>5260</v>
      </c>
      <c r="F877" t="s">
        <v>5192</v>
      </c>
      <c r="G877" t="s">
        <v>4886</v>
      </c>
      <c r="H877" t="s">
        <v>5192</v>
      </c>
      <c r="I877" t="s">
        <v>4888</v>
      </c>
      <c r="J877" t="s">
        <v>4889</v>
      </c>
      <c r="K877" s="14">
        <v>2</v>
      </c>
      <c r="L877" s="24">
        <f t="shared" si="13"/>
        <v>2.1597340785678254</v>
      </c>
    </row>
    <row r="878" spans="1:12" x14ac:dyDescent="0.25">
      <c r="A878" t="s">
        <v>24</v>
      </c>
      <c r="B878" t="s">
        <v>5168</v>
      </c>
      <c r="C878" t="s">
        <v>6555</v>
      </c>
      <c r="D878" t="s">
        <v>6556</v>
      </c>
      <c r="E878" t="s">
        <v>6569</v>
      </c>
      <c r="F878" t="s">
        <v>5192</v>
      </c>
      <c r="G878" t="s">
        <v>4886</v>
      </c>
      <c r="H878" t="s">
        <v>5192</v>
      </c>
      <c r="I878" t="s">
        <v>4888</v>
      </c>
      <c r="J878" t="s">
        <v>4889</v>
      </c>
      <c r="K878" s="14">
        <v>2</v>
      </c>
      <c r="L878" s="24">
        <f t="shared" si="13"/>
        <v>2.1597340785678254</v>
      </c>
    </row>
    <row r="879" spans="1:12" x14ac:dyDescent="0.25">
      <c r="A879" t="s">
        <v>24</v>
      </c>
      <c r="B879" t="s">
        <v>5168</v>
      </c>
      <c r="C879" t="s">
        <v>6555</v>
      </c>
      <c r="D879" t="s">
        <v>6556</v>
      </c>
      <c r="E879" t="s">
        <v>6570</v>
      </c>
      <c r="F879" t="s">
        <v>5192</v>
      </c>
      <c r="G879" t="s">
        <v>4886</v>
      </c>
      <c r="H879" t="s">
        <v>5192</v>
      </c>
      <c r="I879" t="s">
        <v>4888</v>
      </c>
      <c r="J879" t="s">
        <v>4889</v>
      </c>
      <c r="K879" s="14">
        <v>2</v>
      </c>
      <c r="L879" s="24">
        <f t="shared" si="13"/>
        <v>2.1597340785678254</v>
      </c>
    </row>
    <row r="880" spans="1:12" x14ac:dyDescent="0.25">
      <c r="A880" t="s">
        <v>24</v>
      </c>
      <c r="B880" t="s">
        <v>5168</v>
      </c>
      <c r="C880" t="s">
        <v>6555</v>
      </c>
      <c r="D880" t="s">
        <v>6556</v>
      </c>
      <c r="E880" t="s">
        <v>6570</v>
      </c>
      <c r="F880" t="s">
        <v>5192</v>
      </c>
      <c r="G880" t="s">
        <v>6571</v>
      </c>
      <c r="H880" t="s">
        <v>5192</v>
      </c>
      <c r="I880" t="s">
        <v>4888</v>
      </c>
      <c r="J880" t="s">
        <v>4889</v>
      </c>
      <c r="K880" s="14">
        <v>1</v>
      </c>
      <c r="L880" s="24">
        <f t="shared" si="13"/>
        <v>1.0798670392839127</v>
      </c>
    </row>
    <row r="881" spans="1:12" x14ac:dyDescent="0.25">
      <c r="A881" t="s">
        <v>24</v>
      </c>
      <c r="B881" t="s">
        <v>5168</v>
      </c>
      <c r="C881" t="s">
        <v>6555</v>
      </c>
      <c r="D881" t="s">
        <v>6556</v>
      </c>
      <c r="E881" t="s">
        <v>5261</v>
      </c>
      <c r="F881" t="s">
        <v>5192</v>
      </c>
      <c r="G881" t="s">
        <v>4886</v>
      </c>
      <c r="H881" t="s">
        <v>5192</v>
      </c>
      <c r="I881" t="s">
        <v>4888</v>
      </c>
      <c r="J881" t="s">
        <v>4889</v>
      </c>
      <c r="K881" s="14">
        <v>1</v>
      </c>
      <c r="L881" s="24">
        <f t="shared" si="13"/>
        <v>1.0798670392839127</v>
      </c>
    </row>
    <row r="882" spans="1:12" x14ac:dyDescent="0.25">
      <c r="A882" t="s">
        <v>24</v>
      </c>
      <c r="B882" t="s">
        <v>5168</v>
      </c>
      <c r="C882" t="s">
        <v>6555</v>
      </c>
      <c r="D882" t="s">
        <v>6556</v>
      </c>
      <c r="E882" t="s">
        <v>6572</v>
      </c>
      <c r="F882" t="s">
        <v>5192</v>
      </c>
      <c r="G882" t="s">
        <v>4886</v>
      </c>
      <c r="H882" t="s">
        <v>5192</v>
      </c>
      <c r="I882" t="s">
        <v>4888</v>
      </c>
      <c r="J882" t="s">
        <v>4889</v>
      </c>
      <c r="K882" s="14">
        <v>2</v>
      </c>
      <c r="L882" s="24">
        <f t="shared" si="13"/>
        <v>2.1597340785678254</v>
      </c>
    </row>
    <row r="883" spans="1:12" x14ac:dyDescent="0.25">
      <c r="A883" t="s">
        <v>24</v>
      </c>
      <c r="B883" t="s">
        <v>5168</v>
      </c>
      <c r="C883" t="s">
        <v>6555</v>
      </c>
      <c r="D883" t="s">
        <v>6556</v>
      </c>
      <c r="E883" t="s">
        <v>6572</v>
      </c>
      <c r="F883" t="s">
        <v>5192</v>
      </c>
      <c r="G883" t="s">
        <v>5120</v>
      </c>
      <c r="H883" t="s">
        <v>5192</v>
      </c>
      <c r="I883" t="s">
        <v>4888</v>
      </c>
      <c r="J883" t="s">
        <v>4889</v>
      </c>
      <c r="K883" s="14">
        <v>2</v>
      </c>
      <c r="L883" s="24">
        <f t="shared" si="13"/>
        <v>2.1597340785678254</v>
      </c>
    </row>
    <row r="884" spans="1:12" x14ac:dyDescent="0.25">
      <c r="A884" t="s">
        <v>24</v>
      </c>
      <c r="B884" t="s">
        <v>5168</v>
      </c>
      <c r="C884" t="s">
        <v>6555</v>
      </c>
      <c r="D884" t="s">
        <v>6556</v>
      </c>
      <c r="E884" t="s">
        <v>5262</v>
      </c>
      <c r="F884" t="s">
        <v>5192</v>
      </c>
      <c r="G884" t="s">
        <v>4886</v>
      </c>
      <c r="H884" t="s">
        <v>5192</v>
      </c>
      <c r="I884" t="s">
        <v>4888</v>
      </c>
      <c r="J884" t="s">
        <v>4889</v>
      </c>
      <c r="K884" s="14">
        <v>1</v>
      </c>
      <c r="L884" s="24">
        <f t="shared" si="13"/>
        <v>1.0798670392839127</v>
      </c>
    </row>
    <row r="885" spans="1:12" x14ac:dyDescent="0.25">
      <c r="A885" t="s">
        <v>24</v>
      </c>
      <c r="B885" t="s">
        <v>5168</v>
      </c>
      <c r="C885" t="s">
        <v>6555</v>
      </c>
      <c r="D885" t="s">
        <v>6556</v>
      </c>
      <c r="E885" t="s">
        <v>6573</v>
      </c>
      <c r="F885" t="s">
        <v>5192</v>
      </c>
      <c r="G885" t="s">
        <v>4886</v>
      </c>
      <c r="H885" t="s">
        <v>5192</v>
      </c>
      <c r="I885" t="s">
        <v>4888</v>
      </c>
      <c r="J885" t="s">
        <v>4889</v>
      </c>
      <c r="K885" s="14">
        <v>3</v>
      </c>
      <c r="L885" s="24">
        <f t="shared" si="13"/>
        <v>3.2396011178517381</v>
      </c>
    </row>
    <row r="886" spans="1:12" x14ac:dyDescent="0.25">
      <c r="A886" t="s">
        <v>24</v>
      </c>
      <c r="B886" t="s">
        <v>5168</v>
      </c>
      <c r="C886" t="s">
        <v>6555</v>
      </c>
      <c r="D886" t="s">
        <v>6556</v>
      </c>
      <c r="E886" t="s">
        <v>6573</v>
      </c>
      <c r="F886" t="s">
        <v>5192</v>
      </c>
      <c r="G886" t="s">
        <v>5120</v>
      </c>
      <c r="H886" t="s">
        <v>5192</v>
      </c>
      <c r="I886" t="s">
        <v>4888</v>
      </c>
      <c r="J886" t="s">
        <v>4889</v>
      </c>
      <c r="K886" s="14">
        <v>2</v>
      </c>
      <c r="L886" s="24">
        <f t="shared" si="13"/>
        <v>2.1597340785678254</v>
      </c>
    </row>
    <row r="887" spans="1:12" x14ac:dyDescent="0.25">
      <c r="A887" t="s">
        <v>24</v>
      </c>
      <c r="B887" t="s">
        <v>5168</v>
      </c>
      <c r="C887" t="s">
        <v>6555</v>
      </c>
      <c r="D887" t="s">
        <v>6556</v>
      </c>
      <c r="E887" t="s">
        <v>5264</v>
      </c>
      <c r="F887" t="s">
        <v>5192</v>
      </c>
      <c r="G887" t="s">
        <v>4886</v>
      </c>
      <c r="H887" t="s">
        <v>5192</v>
      </c>
      <c r="I887" t="s">
        <v>4888</v>
      </c>
      <c r="J887" t="s">
        <v>4889</v>
      </c>
      <c r="K887" s="14">
        <v>2</v>
      </c>
      <c r="L887" s="24">
        <f t="shared" si="13"/>
        <v>2.1597340785678254</v>
      </c>
    </row>
    <row r="888" spans="1:12" x14ac:dyDescent="0.25">
      <c r="A888" t="s">
        <v>24</v>
      </c>
      <c r="B888" t="s">
        <v>5168</v>
      </c>
      <c r="C888" t="s">
        <v>6555</v>
      </c>
      <c r="D888" t="s">
        <v>6556</v>
      </c>
      <c r="E888" t="s">
        <v>5265</v>
      </c>
      <c r="F888" t="s">
        <v>5192</v>
      </c>
      <c r="G888" t="s">
        <v>4886</v>
      </c>
      <c r="H888" t="s">
        <v>5192</v>
      </c>
      <c r="I888" t="s">
        <v>4888</v>
      </c>
      <c r="J888" t="s">
        <v>4889</v>
      </c>
      <c r="K888" s="14">
        <v>1</v>
      </c>
      <c r="L888" s="24">
        <f t="shared" si="13"/>
        <v>1.0798670392839127</v>
      </c>
    </row>
    <row r="889" spans="1:12" x14ac:dyDescent="0.25">
      <c r="A889" t="s">
        <v>24</v>
      </c>
      <c r="B889" t="s">
        <v>5168</v>
      </c>
      <c r="C889" t="s">
        <v>6555</v>
      </c>
      <c r="D889" t="s">
        <v>6556</v>
      </c>
      <c r="E889" t="s">
        <v>5266</v>
      </c>
      <c r="F889" t="s">
        <v>5192</v>
      </c>
      <c r="G889" t="s">
        <v>4886</v>
      </c>
      <c r="H889" t="s">
        <v>5192</v>
      </c>
      <c r="I889" t="s">
        <v>4888</v>
      </c>
      <c r="J889" t="s">
        <v>4889</v>
      </c>
      <c r="K889" s="14">
        <v>2</v>
      </c>
      <c r="L889" s="24">
        <f t="shared" si="13"/>
        <v>2.1597340785678254</v>
      </c>
    </row>
    <row r="890" spans="1:12" x14ac:dyDescent="0.25">
      <c r="A890" t="s">
        <v>24</v>
      </c>
      <c r="B890" t="s">
        <v>5168</v>
      </c>
      <c r="C890" t="s">
        <v>6555</v>
      </c>
      <c r="D890" t="s">
        <v>6556</v>
      </c>
      <c r="E890" t="s">
        <v>5267</v>
      </c>
      <c r="F890" t="s">
        <v>5192</v>
      </c>
      <c r="G890" t="s">
        <v>4886</v>
      </c>
      <c r="H890" t="s">
        <v>5192</v>
      </c>
      <c r="I890" t="s">
        <v>4888</v>
      </c>
      <c r="J890" t="s">
        <v>4889</v>
      </c>
      <c r="K890" s="14">
        <v>2</v>
      </c>
      <c r="L890" s="24">
        <f t="shared" si="13"/>
        <v>2.1597340785678254</v>
      </c>
    </row>
    <row r="891" spans="1:12" x14ac:dyDescent="0.25">
      <c r="A891" t="s">
        <v>24</v>
      </c>
      <c r="B891" t="s">
        <v>5168</v>
      </c>
      <c r="C891" t="s">
        <v>6555</v>
      </c>
      <c r="D891" t="s">
        <v>6556</v>
      </c>
      <c r="E891" t="s">
        <v>6574</v>
      </c>
      <c r="F891" t="s">
        <v>6575</v>
      </c>
      <c r="G891" t="s">
        <v>4886</v>
      </c>
      <c r="H891" t="s">
        <v>5192</v>
      </c>
      <c r="I891" t="s">
        <v>4888</v>
      </c>
      <c r="J891" t="s">
        <v>4889</v>
      </c>
      <c r="K891" s="14">
        <v>3</v>
      </c>
      <c r="L891" s="24">
        <f t="shared" si="13"/>
        <v>3.2396011178517381</v>
      </c>
    </row>
    <row r="892" spans="1:12" x14ac:dyDescent="0.25">
      <c r="A892" t="s">
        <v>24</v>
      </c>
      <c r="B892" t="s">
        <v>5168</v>
      </c>
      <c r="C892" t="s">
        <v>6555</v>
      </c>
      <c r="D892" t="s">
        <v>6556</v>
      </c>
      <c r="E892" t="s">
        <v>6574</v>
      </c>
      <c r="F892" t="s">
        <v>6575</v>
      </c>
      <c r="G892" t="s">
        <v>5120</v>
      </c>
      <c r="H892" t="s">
        <v>5192</v>
      </c>
      <c r="I892" t="s">
        <v>4888</v>
      </c>
      <c r="J892" t="s">
        <v>4889</v>
      </c>
      <c r="K892" s="14">
        <v>2</v>
      </c>
      <c r="L892" s="24">
        <f t="shared" si="13"/>
        <v>2.1597340785678254</v>
      </c>
    </row>
    <row r="893" spans="1:12" x14ac:dyDescent="0.25">
      <c r="A893" t="s">
        <v>24</v>
      </c>
      <c r="B893" t="s">
        <v>5168</v>
      </c>
      <c r="C893" t="s">
        <v>6555</v>
      </c>
      <c r="D893" t="s">
        <v>6556</v>
      </c>
      <c r="E893" t="s">
        <v>6576</v>
      </c>
      <c r="F893" t="s">
        <v>5192</v>
      </c>
      <c r="G893" t="s">
        <v>4886</v>
      </c>
      <c r="H893" t="s">
        <v>5192</v>
      </c>
      <c r="I893" t="s">
        <v>4888</v>
      </c>
      <c r="J893" t="s">
        <v>4889</v>
      </c>
      <c r="K893" s="14">
        <v>1</v>
      </c>
      <c r="L893" s="24">
        <f t="shared" si="13"/>
        <v>1.0798670392839127</v>
      </c>
    </row>
    <row r="894" spans="1:12" x14ac:dyDescent="0.25">
      <c r="A894" t="s">
        <v>24</v>
      </c>
      <c r="B894" t="s">
        <v>5168</v>
      </c>
      <c r="C894" t="s">
        <v>6555</v>
      </c>
      <c r="D894" t="s">
        <v>6556</v>
      </c>
      <c r="E894" t="s">
        <v>6576</v>
      </c>
      <c r="F894" t="s">
        <v>5192</v>
      </c>
      <c r="G894" t="s">
        <v>5120</v>
      </c>
      <c r="I894" t="s">
        <v>4888</v>
      </c>
      <c r="J894" t="s">
        <v>4889</v>
      </c>
      <c r="K894" s="14">
        <v>1</v>
      </c>
      <c r="L894" s="24">
        <f t="shared" si="13"/>
        <v>1.0798670392839127</v>
      </c>
    </row>
    <row r="895" spans="1:12" x14ac:dyDescent="0.25">
      <c r="A895" t="s">
        <v>24</v>
      </c>
      <c r="B895" t="s">
        <v>5168</v>
      </c>
      <c r="C895" t="s">
        <v>6555</v>
      </c>
      <c r="D895" t="s">
        <v>6556</v>
      </c>
      <c r="E895" t="s">
        <v>6577</v>
      </c>
      <c r="F895" t="s">
        <v>5269</v>
      </c>
      <c r="G895" t="s">
        <v>4886</v>
      </c>
      <c r="H895" t="s">
        <v>5269</v>
      </c>
      <c r="I895" t="s">
        <v>4888</v>
      </c>
      <c r="J895" t="s">
        <v>4889</v>
      </c>
      <c r="K895" s="14">
        <v>3</v>
      </c>
      <c r="L895" s="24">
        <f t="shared" si="13"/>
        <v>3.2396011178517381</v>
      </c>
    </row>
    <row r="896" spans="1:12" x14ac:dyDescent="0.25">
      <c r="A896" t="s">
        <v>24</v>
      </c>
      <c r="B896" t="s">
        <v>5168</v>
      </c>
      <c r="C896" t="s">
        <v>6555</v>
      </c>
      <c r="D896" t="s">
        <v>6556</v>
      </c>
      <c r="E896" t="s">
        <v>5268</v>
      </c>
      <c r="F896" t="s">
        <v>5269</v>
      </c>
      <c r="G896" t="s">
        <v>4886</v>
      </c>
      <c r="H896" t="s">
        <v>5269</v>
      </c>
      <c r="I896" t="s">
        <v>4888</v>
      </c>
      <c r="J896" t="s">
        <v>4889</v>
      </c>
      <c r="K896" s="14">
        <v>3</v>
      </c>
      <c r="L896" s="24">
        <f t="shared" si="13"/>
        <v>3.2396011178517381</v>
      </c>
    </row>
    <row r="897" spans="1:12" x14ac:dyDescent="0.25">
      <c r="A897" t="s">
        <v>24</v>
      </c>
      <c r="B897" t="s">
        <v>5168</v>
      </c>
      <c r="C897" t="s">
        <v>6555</v>
      </c>
      <c r="D897" t="s">
        <v>6556</v>
      </c>
      <c r="E897" t="s">
        <v>5270</v>
      </c>
      <c r="F897" t="s">
        <v>5269</v>
      </c>
      <c r="G897" t="s">
        <v>4886</v>
      </c>
      <c r="H897" t="s">
        <v>5269</v>
      </c>
      <c r="I897" t="s">
        <v>4888</v>
      </c>
      <c r="J897" t="s">
        <v>4889</v>
      </c>
      <c r="K897" s="14">
        <v>3</v>
      </c>
      <c r="L897" s="24">
        <f t="shared" si="13"/>
        <v>3.2396011178517381</v>
      </c>
    </row>
    <row r="898" spans="1:12" x14ac:dyDescent="0.25">
      <c r="A898" t="s">
        <v>24</v>
      </c>
      <c r="B898" t="s">
        <v>5168</v>
      </c>
      <c r="C898" t="s">
        <v>6555</v>
      </c>
      <c r="D898" t="s">
        <v>6556</v>
      </c>
      <c r="E898" t="s">
        <v>6578</v>
      </c>
      <c r="F898" t="s">
        <v>5269</v>
      </c>
      <c r="G898" t="s">
        <v>4886</v>
      </c>
      <c r="H898" t="s">
        <v>5269</v>
      </c>
      <c r="I898" t="s">
        <v>4888</v>
      </c>
      <c r="J898" t="s">
        <v>4889</v>
      </c>
      <c r="K898" s="14">
        <v>2</v>
      </c>
      <c r="L898" s="24">
        <f t="shared" si="13"/>
        <v>2.1597340785678254</v>
      </c>
    </row>
    <row r="899" spans="1:12" x14ac:dyDescent="0.25">
      <c r="A899" t="s">
        <v>24</v>
      </c>
      <c r="B899" t="s">
        <v>5168</v>
      </c>
      <c r="C899" t="s">
        <v>6555</v>
      </c>
      <c r="D899" t="s">
        <v>6556</v>
      </c>
      <c r="E899" t="s">
        <v>6578</v>
      </c>
      <c r="F899" t="s">
        <v>5269</v>
      </c>
      <c r="G899" t="s">
        <v>5120</v>
      </c>
      <c r="H899" t="s">
        <v>5192</v>
      </c>
      <c r="I899" t="s">
        <v>4888</v>
      </c>
      <c r="J899" t="s">
        <v>4889</v>
      </c>
      <c r="K899" s="14">
        <v>2</v>
      </c>
      <c r="L899" s="24">
        <f t="shared" si="13"/>
        <v>2.1597340785678254</v>
      </c>
    </row>
    <row r="900" spans="1:12" x14ac:dyDescent="0.25">
      <c r="A900" t="s">
        <v>24</v>
      </c>
      <c r="B900" t="s">
        <v>5168</v>
      </c>
      <c r="C900" t="s">
        <v>6555</v>
      </c>
      <c r="D900" t="s">
        <v>6556</v>
      </c>
      <c r="E900" t="s">
        <v>5271</v>
      </c>
      <c r="F900" t="s">
        <v>5192</v>
      </c>
      <c r="G900" t="s">
        <v>4886</v>
      </c>
      <c r="H900" t="s">
        <v>5192</v>
      </c>
      <c r="I900" t="s">
        <v>4888</v>
      </c>
      <c r="J900" t="s">
        <v>4889</v>
      </c>
      <c r="K900" s="14">
        <v>2</v>
      </c>
      <c r="L900" s="24">
        <f t="shared" si="13"/>
        <v>2.1597340785678254</v>
      </c>
    </row>
    <row r="901" spans="1:12" x14ac:dyDescent="0.25">
      <c r="A901" t="s">
        <v>24</v>
      </c>
      <c r="B901" t="s">
        <v>5168</v>
      </c>
      <c r="C901" t="s">
        <v>6555</v>
      </c>
      <c r="D901" t="s">
        <v>6556</v>
      </c>
      <c r="E901" t="s">
        <v>5272</v>
      </c>
      <c r="F901" t="s">
        <v>5192</v>
      </c>
      <c r="G901" t="s">
        <v>4886</v>
      </c>
      <c r="H901" t="s">
        <v>5192</v>
      </c>
      <c r="I901" t="s">
        <v>4888</v>
      </c>
      <c r="J901" t="s">
        <v>4889</v>
      </c>
      <c r="K901" s="14">
        <v>2</v>
      </c>
      <c r="L901" s="24">
        <f t="shared" si="13"/>
        <v>2.1597340785678254</v>
      </c>
    </row>
    <row r="902" spans="1:12" x14ac:dyDescent="0.25">
      <c r="A902" t="s">
        <v>24</v>
      </c>
      <c r="B902" t="s">
        <v>5168</v>
      </c>
      <c r="C902" t="s">
        <v>6555</v>
      </c>
      <c r="D902" t="s">
        <v>6556</v>
      </c>
      <c r="E902" t="s">
        <v>6579</v>
      </c>
      <c r="F902" t="s">
        <v>5192</v>
      </c>
      <c r="G902" t="s">
        <v>4886</v>
      </c>
      <c r="H902" t="s">
        <v>5192</v>
      </c>
      <c r="I902" t="s">
        <v>4888</v>
      </c>
      <c r="J902" t="s">
        <v>4889</v>
      </c>
      <c r="K902" s="14">
        <v>2</v>
      </c>
      <c r="L902" s="24">
        <f t="shared" si="13"/>
        <v>2.1597340785678254</v>
      </c>
    </row>
    <row r="903" spans="1:12" x14ac:dyDescent="0.25">
      <c r="A903" t="s">
        <v>24</v>
      </c>
      <c r="B903" t="s">
        <v>5168</v>
      </c>
      <c r="C903" t="s">
        <v>6555</v>
      </c>
      <c r="D903" t="s">
        <v>6556</v>
      </c>
      <c r="E903" t="s">
        <v>6579</v>
      </c>
      <c r="F903" t="s">
        <v>5192</v>
      </c>
      <c r="G903" t="s">
        <v>5120</v>
      </c>
      <c r="H903" t="s">
        <v>5192</v>
      </c>
      <c r="I903" t="s">
        <v>4888</v>
      </c>
      <c r="J903" t="s">
        <v>4889</v>
      </c>
      <c r="K903" s="14">
        <v>2</v>
      </c>
      <c r="L903" s="24">
        <f t="shared" si="13"/>
        <v>2.1597340785678254</v>
      </c>
    </row>
    <row r="904" spans="1:12" x14ac:dyDescent="0.25">
      <c r="A904" t="s">
        <v>24</v>
      </c>
      <c r="B904" t="s">
        <v>5168</v>
      </c>
      <c r="C904" t="s">
        <v>6555</v>
      </c>
      <c r="D904" t="s">
        <v>6556</v>
      </c>
      <c r="E904" t="s">
        <v>6580</v>
      </c>
      <c r="F904" t="s">
        <v>5274</v>
      </c>
      <c r="G904" t="s">
        <v>4886</v>
      </c>
      <c r="H904" t="s">
        <v>5274</v>
      </c>
      <c r="I904" t="s">
        <v>4888</v>
      </c>
      <c r="J904" t="s">
        <v>4889</v>
      </c>
      <c r="K904" s="14">
        <v>4</v>
      </c>
      <c r="L904" s="24">
        <f t="shared" si="13"/>
        <v>4.3194681571356508</v>
      </c>
    </row>
    <row r="905" spans="1:12" x14ac:dyDescent="0.25">
      <c r="A905" t="s">
        <v>24</v>
      </c>
      <c r="B905" t="s">
        <v>5168</v>
      </c>
      <c r="C905" t="s">
        <v>6555</v>
      </c>
      <c r="D905" t="s">
        <v>6556</v>
      </c>
      <c r="E905" t="s">
        <v>6581</v>
      </c>
      <c r="F905" t="s">
        <v>5274</v>
      </c>
      <c r="G905" t="s">
        <v>4886</v>
      </c>
      <c r="H905" t="s">
        <v>5274</v>
      </c>
      <c r="I905" t="s">
        <v>4888</v>
      </c>
      <c r="J905" t="s">
        <v>4889</v>
      </c>
      <c r="K905" s="14">
        <v>2</v>
      </c>
      <c r="L905" s="24">
        <f t="shared" si="13"/>
        <v>2.1597340785678254</v>
      </c>
    </row>
    <row r="906" spans="1:12" x14ac:dyDescent="0.25">
      <c r="A906" t="s">
        <v>24</v>
      </c>
      <c r="B906" t="s">
        <v>5168</v>
      </c>
      <c r="C906" t="s">
        <v>6555</v>
      </c>
      <c r="D906" t="s">
        <v>6556</v>
      </c>
      <c r="E906" t="s">
        <v>6582</v>
      </c>
      <c r="F906" t="s">
        <v>5274</v>
      </c>
      <c r="G906" t="s">
        <v>4886</v>
      </c>
      <c r="H906" t="s">
        <v>5274</v>
      </c>
      <c r="I906" t="s">
        <v>4888</v>
      </c>
      <c r="J906" t="s">
        <v>4889</v>
      </c>
      <c r="K906" s="14">
        <v>2</v>
      </c>
      <c r="L906" s="24">
        <f t="shared" si="13"/>
        <v>2.1597340785678254</v>
      </c>
    </row>
    <row r="907" spans="1:12" x14ac:dyDescent="0.25">
      <c r="A907" t="s">
        <v>24</v>
      </c>
      <c r="B907" t="s">
        <v>5168</v>
      </c>
      <c r="C907" t="s">
        <v>6555</v>
      </c>
      <c r="D907" t="s">
        <v>6556</v>
      </c>
      <c r="E907" t="s">
        <v>5273</v>
      </c>
      <c r="F907" t="s">
        <v>5274</v>
      </c>
      <c r="G907" t="s">
        <v>4886</v>
      </c>
      <c r="H907" t="s">
        <v>5274</v>
      </c>
      <c r="I907" t="s">
        <v>4888</v>
      </c>
      <c r="J907" t="s">
        <v>4889</v>
      </c>
      <c r="K907" s="14">
        <v>2</v>
      </c>
      <c r="L907" s="24">
        <f t="shared" si="13"/>
        <v>2.1597340785678254</v>
      </c>
    </row>
    <row r="908" spans="1:12" x14ac:dyDescent="0.25">
      <c r="A908" t="s">
        <v>24</v>
      </c>
      <c r="B908" t="s">
        <v>5168</v>
      </c>
      <c r="C908" t="s">
        <v>6555</v>
      </c>
      <c r="D908" t="s">
        <v>6556</v>
      </c>
      <c r="E908" t="s">
        <v>5275</v>
      </c>
      <c r="F908" t="s">
        <v>5274</v>
      </c>
      <c r="G908" t="s">
        <v>4886</v>
      </c>
      <c r="H908" t="s">
        <v>5274</v>
      </c>
      <c r="I908" t="s">
        <v>4888</v>
      </c>
      <c r="J908" t="s">
        <v>4889</v>
      </c>
      <c r="K908" s="14">
        <v>3</v>
      </c>
      <c r="L908" s="24">
        <f t="shared" ref="L908:L971" si="14">K908/$D$6*$D$5</f>
        <v>3.2396011178517381</v>
      </c>
    </row>
    <row r="909" spans="1:12" x14ac:dyDescent="0.25">
      <c r="A909" t="s">
        <v>24</v>
      </c>
      <c r="B909" t="s">
        <v>5168</v>
      </c>
      <c r="C909" t="s">
        <v>6555</v>
      </c>
      <c r="D909" t="s">
        <v>6556</v>
      </c>
      <c r="E909" t="s">
        <v>6583</v>
      </c>
      <c r="F909" t="s">
        <v>5274</v>
      </c>
      <c r="G909" t="s">
        <v>6584</v>
      </c>
      <c r="H909" t="s">
        <v>5274</v>
      </c>
      <c r="I909" t="s">
        <v>4888</v>
      </c>
      <c r="J909" t="s">
        <v>4889</v>
      </c>
      <c r="K909" s="14">
        <v>2</v>
      </c>
      <c r="L909" s="24">
        <f t="shared" si="14"/>
        <v>2.1597340785678254</v>
      </c>
    </row>
    <row r="910" spans="1:12" x14ac:dyDescent="0.25">
      <c r="A910" t="s">
        <v>24</v>
      </c>
      <c r="B910" t="s">
        <v>5168</v>
      </c>
      <c r="C910" t="s">
        <v>6555</v>
      </c>
      <c r="D910" t="s">
        <v>6556</v>
      </c>
      <c r="E910" t="s">
        <v>5277</v>
      </c>
      <c r="F910" t="s">
        <v>5278</v>
      </c>
      <c r="G910" t="s">
        <v>4886</v>
      </c>
      <c r="H910" t="s">
        <v>5278</v>
      </c>
      <c r="I910" t="s">
        <v>4987</v>
      </c>
      <c r="J910" t="s">
        <v>1302</v>
      </c>
      <c r="K910" s="14">
        <v>3</v>
      </c>
      <c r="L910" s="24">
        <f t="shared" si="14"/>
        <v>3.2396011178517381</v>
      </c>
    </row>
    <row r="911" spans="1:12" x14ac:dyDescent="0.25">
      <c r="A911" t="s">
        <v>24</v>
      </c>
      <c r="B911" t="s">
        <v>5168</v>
      </c>
      <c r="C911" t="s">
        <v>6555</v>
      </c>
      <c r="D911" t="s">
        <v>6556</v>
      </c>
      <c r="E911" t="s">
        <v>6585</v>
      </c>
      <c r="F911" t="s">
        <v>5278</v>
      </c>
      <c r="G911" t="s">
        <v>4886</v>
      </c>
      <c r="H911" t="s">
        <v>5278</v>
      </c>
      <c r="I911" t="s">
        <v>4987</v>
      </c>
      <c r="J911" t="s">
        <v>1302</v>
      </c>
      <c r="K911" s="14">
        <v>1</v>
      </c>
      <c r="L911" s="24">
        <f t="shared" si="14"/>
        <v>1.0798670392839127</v>
      </c>
    </row>
    <row r="912" spans="1:12" x14ac:dyDescent="0.25">
      <c r="A912" t="s">
        <v>24</v>
      </c>
      <c r="B912" t="s">
        <v>5168</v>
      </c>
      <c r="C912" t="s">
        <v>6555</v>
      </c>
      <c r="D912" t="s">
        <v>6556</v>
      </c>
      <c r="E912" t="s">
        <v>6586</v>
      </c>
      <c r="F912" t="s">
        <v>6587</v>
      </c>
      <c r="G912" t="s">
        <v>4886</v>
      </c>
      <c r="H912" t="s">
        <v>5192</v>
      </c>
      <c r="I912" t="s">
        <v>4987</v>
      </c>
      <c r="J912" t="s">
        <v>1302</v>
      </c>
      <c r="K912" s="14">
        <v>2</v>
      </c>
      <c r="L912" s="24">
        <f t="shared" si="14"/>
        <v>2.1597340785678254</v>
      </c>
    </row>
    <row r="913" spans="1:12" x14ac:dyDescent="0.25">
      <c r="A913" t="s">
        <v>24</v>
      </c>
      <c r="B913" t="s">
        <v>5168</v>
      </c>
      <c r="C913" t="s">
        <v>6555</v>
      </c>
      <c r="D913" t="s">
        <v>6556</v>
      </c>
      <c r="E913" t="s">
        <v>6588</v>
      </c>
      <c r="F913" t="s">
        <v>6587</v>
      </c>
      <c r="G913" t="s">
        <v>4886</v>
      </c>
      <c r="H913" t="s">
        <v>5192</v>
      </c>
      <c r="I913" t="s">
        <v>4987</v>
      </c>
      <c r="J913" t="s">
        <v>1302</v>
      </c>
      <c r="K913" s="14">
        <v>2</v>
      </c>
      <c r="L913" s="24">
        <f t="shared" si="14"/>
        <v>2.1597340785678254</v>
      </c>
    </row>
    <row r="914" spans="1:12" x14ac:dyDescent="0.25">
      <c r="A914" t="s">
        <v>24</v>
      </c>
      <c r="B914" t="s">
        <v>5168</v>
      </c>
      <c r="C914" t="s">
        <v>6555</v>
      </c>
      <c r="D914" t="s">
        <v>6556</v>
      </c>
      <c r="E914" t="s">
        <v>6588</v>
      </c>
      <c r="F914" t="s">
        <v>6587</v>
      </c>
      <c r="G914" t="s">
        <v>5193</v>
      </c>
      <c r="H914" t="s">
        <v>6587</v>
      </c>
      <c r="I914" t="s">
        <v>4987</v>
      </c>
      <c r="J914" t="s">
        <v>1302</v>
      </c>
      <c r="K914" s="14">
        <v>1</v>
      </c>
      <c r="L914" s="24">
        <f t="shared" si="14"/>
        <v>1.0798670392839127</v>
      </c>
    </row>
    <row r="915" spans="1:12" x14ac:dyDescent="0.25">
      <c r="A915" t="s">
        <v>24</v>
      </c>
      <c r="B915" t="s">
        <v>5168</v>
      </c>
      <c r="C915" t="s">
        <v>6555</v>
      </c>
      <c r="D915" t="s">
        <v>6556</v>
      </c>
      <c r="E915" t="s">
        <v>6588</v>
      </c>
      <c r="F915" t="s">
        <v>6587</v>
      </c>
      <c r="G915" t="s">
        <v>5120</v>
      </c>
      <c r="H915" t="s">
        <v>5192</v>
      </c>
      <c r="I915" t="s">
        <v>4987</v>
      </c>
      <c r="J915" t="s">
        <v>1302</v>
      </c>
      <c r="K915" s="14">
        <v>2</v>
      </c>
      <c r="L915" s="24">
        <f t="shared" si="14"/>
        <v>2.1597340785678254</v>
      </c>
    </row>
    <row r="916" spans="1:12" x14ac:dyDescent="0.25">
      <c r="A916" t="s">
        <v>24</v>
      </c>
      <c r="B916" t="s">
        <v>5168</v>
      </c>
      <c r="C916" t="s">
        <v>6555</v>
      </c>
      <c r="D916" t="s">
        <v>6556</v>
      </c>
      <c r="E916" t="s">
        <v>6589</v>
      </c>
      <c r="F916" t="s">
        <v>6590</v>
      </c>
      <c r="G916" t="s">
        <v>4886</v>
      </c>
      <c r="H916" t="s">
        <v>6591</v>
      </c>
      <c r="I916" t="s">
        <v>4888</v>
      </c>
      <c r="J916" t="s">
        <v>4889</v>
      </c>
      <c r="K916" s="14">
        <v>3</v>
      </c>
      <c r="L916" s="24">
        <f t="shared" si="14"/>
        <v>3.2396011178517381</v>
      </c>
    </row>
    <row r="917" spans="1:12" x14ac:dyDescent="0.25">
      <c r="A917" t="s">
        <v>24</v>
      </c>
      <c r="B917" t="s">
        <v>5168</v>
      </c>
      <c r="C917" t="s">
        <v>6555</v>
      </c>
      <c r="D917" t="s">
        <v>6556</v>
      </c>
      <c r="E917" t="s">
        <v>6589</v>
      </c>
      <c r="F917" t="s">
        <v>6590</v>
      </c>
      <c r="G917" t="s">
        <v>5120</v>
      </c>
      <c r="H917" t="s">
        <v>6591</v>
      </c>
      <c r="I917" t="s">
        <v>4888</v>
      </c>
      <c r="J917" t="s">
        <v>4889</v>
      </c>
      <c r="K917" s="14">
        <v>3</v>
      </c>
      <c r="L917" s="24">
        <f t="shared" si="14"/>
        <v>3.2396011178517381</v>
      </c>
    </row>
    <row r="918" spans="1:12" x14ac:dyDescent="0.25">
      <c r="A918" t="s">
        <v>24</v>
      </c>
      <c r="B918" t="s">
        <v>5168</v>
      </c>
      <c r="C918" t="s">
        <v>6555</v>
      </c>
      <c r="D918" t="s">
        <v>6556</v>
      </c>
      <c r="E918" t="s">
        <v>6592</v>
      </c>
      <c r="F918" t="s">
        <v>6593</v>
      </c>
      <c r="G918" t="s">
        <v>4886</v>
      </c>
      <c r="H918" t="s">
        <v>6591</v>
      </c>
      <c r="I918" t="s">
        <v>4888</v>
      </c>
      <c r="J918" t="s">
        <v>4889</v>
      </c>
      <c r="K918" s="14">
        <v>2</v>
      </c>
      <c r="L918" s="24">
        <f t="shared" si="14"/>
        <v>2.1597340785678254</v>
      </c>
    </row>
    <row r="919" spans="1:12" x14ac:dyDescent="0.25">
      <c r="A919" t="s">
        <v>24</v>
      </c>
      <c r="B919" t="s">
        <v>5168</v>
      </c>
      <c r="C919" t="s">
        <v>6555</v>
      </c>
      <c r="D919" t="s">
        <v>6556</v>
      </c>
      <c r="E919" t="s">
        <v>6594</v>
      </c>
      <c r="F919" t="s">
        <v>5274</v>
      </c>
      <c r="G919" t="s">
        <v>4886</v>
      </c>
      <c r="H919" t="s">
        <v>5274</v>
      </c>
      <c r="I919" t="s">
        <v>4888</v>
      </c>
      <c r="J919" t="s">
        <v>4889</v>
      </c>
      <c r="K919" s="14">
        <v>2</v>
      </c>
      <c r="L919" s="24">
        <f t="shared" si="14"/>
        <v>2.1597340785678254</v>
      </c>
    </row>
    <row r="920" spans="1:12" x14ac:dyDescent="0.25">
      <c r="A920" t="s">
        <v>24</v>
      </c>
      <c r="B920" t="s">
        <v>5168</v>
      </c>
      <c r="C920" t="s">
        <v>6555</v>
      </c>
      <c r="D920" t="s">
        <v>6556</v>
      </c>
      <c r="E920" t="s">
        <v>6595</v>
      </c>
      <c r="F920" t="s">
        <v>5192</v>
      </c>
      <c r="G920" t="s">
        <v>4886</v>
      </c>
      <c r="H920" t="s">
        <v>5192</v>
      </c>
      <c r="I920" t="s">
        <v>4888</v>
      </c>
      <c r="J920" t="s">
        <v>4889</v>
      </c>
      <c r="K920" s="14">
        <v>2</v>
      </c>
      <c r="L920" s="24">
        <f t="shared" si="14"/>
        <v>2.1597340785678254</v>
      </c>
    </row>
    <row r="921" spans="1:12" x14ac:dyDescent="0.25">
      <c r="A921" t="s">
        <v>24</v>
      </c>
      <c r="B921" t="s">
        <v>5168</v>
      </c>
      <c r="C921" t="s">
        <v>6555</v>
      </c>
      <c r="D921" t="s">
        <v>6556</v>
      </c>
      <c r="E921" t="s">
        <v>6595</v>
      </c>
      <c r="F921" t="s">
        <v>5192</v>
      </c>
      <c r="G921" t="s">
        <v>5120</v>
      </c>
      <c r="H921" t="s">
        <v>5192</v>
      </c>
      <c r="I921" t="s">
        <v>4888</v>
      </c>
      <c r="J921" t="s">
        <v>4889</v>
      </c>
      <c r="K921" s="14">
        <v>2</v>
      </c>
      <c r="L921" s="24">
        <f t="shared" si="14"/>
        <v>2.1597340785678254</v>
      </c>
    </row>
    <row r="922" spans="1:12" x14ac:dyDescent="0.25">
      <c r="A922" t="s">
        <v>24</v>
      </c>
      <c r="B922" t="s">
        <v>5168</v>
      </c>
      <c r="C922" t="s">
        <v>6555</v>
      </c>
      <c r="D922" t="s">
        <v>6556</v>
      </c>
      <c r="E922" t="s">
        <v>6596</v>
      </c>
      <c r="F922" t="s">
        <v>5192</v>
      </c>
      <c r="G922" t="s">
        <v>4886</v>
      </c>
      <c r="H922" t="s">
        <v>5192</v>
      </c>
      <c r="I922" t="s">
        <v>4888</v>
      </c>
      <c r="J922" t="s">
        <v>4889</v>
      </c>
      <c r="K922" s="14">
        <v>1</v>
      </c>
      <c r="L922" s="24">
        <f t="shared" si="14"/>
        <v>1.0798670392839127</v>
      </c>
    </row>
    <row r="923" spans="1:12" x14ac:dyDescent="0.25">
      <c r="A923" t="s">
        <v>24</v>
      </c>
      <c r="B923" t="s">
        <v>5168</v>
      </c>
      <c r="C923" t="s">
        <v>6555</v>
      </c>
      <c r="D923" t="s">
        <v>6556</v>
      </c>
      <c r="E923" t="s">
        <v>6597</v>
      </c>
      <c r="F923" t="s">
        <v>5192</v>
      </c>
      <c r="G923" t="s">
        <v>4886</v>
      </c>
      <c r="H923" t="s">
        <v>5192</v>
      </c>
      <c r="I923" t="s">
        <v>4888</v>
      </c>
      <c r="J923" t="s">
        <v>4889</v>
      </c>
      <c r="K923" s="14">
        <v>2</v>
      </c>
      <c r="L923" s="24">
        <f t="shared" si="14"/>
        <v>2.1597340785678254</v>
      </c>
    </row>
    <row r="924" spans="1:12" x14ac:dyDescent="0.25">
      <c r="A924" t="s">
        <v>24</v>
      </c>
      <c r="B924" t="s">
        <v>5168</v>
      </c>
      <c r="C924" t="s">
        <v>6555</v>
      </c>
      <c r="D924" t="s">
        <v>6556</v>
      </c>
      <c r="E924" t="s">
        <v>6598</v>
      </c>
      <c r="F924" t="s">
        <v>5192</v>
      </c>
      <c r="G924" t="s">
        <v>4886</v>
      </c>
      <c r="H924" t="s">
        <v>5192</v>
      </c>
      <c r="I924" t="s">
        <v>4888</v>
      </c>
      <c r="J924" t="s">
        <v>4889</v>
      </c>
      <c r="K924" s="14">
        <v>2</v>
      </c>
      <c r="L924" s="24">
        <f t="shared" si="14"/>
        <v>2.1597340785678254</v>
      </c>
    </row>
    <row r="925" spans="1:12" x14ac:dyDescent="0.25">
      <c r="A925" t="s">
        <v>24</v>
      </c>
      <c r="B925" t="s">
        <v>5168</v>
      </c>
      <c r="C925" t="s">
        <v>6555</v>
      </c>
      <c r="D925" t="s">
        <v>6556</v>
      </c>
      <c r="E925" t="s">
        <v>6599</v>
      </c>
      <c r="F925" t="s">
        <v>5192</v>
      </c>
      <c r="G925" t="s">
        <v>4886</v>
      </c>
      <c r="H925" t="s">
        <v>5192</v>
      </c>
      <c r="I925" t="s">
        <v>4888</v>
      </c>
      <c r="J925" t="s">
        <v>4889</v>
      </c>
      <c r="K925" s="14">
        <v>1</v>
      </c>
      <c r="L925" s="24">
        <f t="shared" si="14"/>
        <v>1.0798670392839127</v>
      </c>
    </row>
    <row r="926" spans="1:12" x14ac:dyDescent="0.25">
      <c r="A926" t="s">
        <v>24</v>
      </c>
      <c r="B926" t="s">
        <v>5168</v>
      </c>
      <c r="C926" t="s">
        <v>6555</v>
      </c>
      <c r="D926" t="s">
        <v>6556</v>
      </c>
      <c r="E926" t="s">
        <v>6600</v>
      </c>
      <c r="F926" t="s">
        <v>5274</v>
      </c>
      <c r="G926" t="s">
        <v>4886</v>
      </c>
      <c r="H926" t="s">
        <v>5274</v>
      </c>
      <c r="I926" t="s">
        <v>4888</v>
      </c>
      <c r="J926" t="s">
        <v>4889</v>
      </c>
      <c r="K926" s="14">
        <v>2</v>
      </c>
      <c r="L926" s="24">
        <f t="shared" si="14"/>
        <v>2.1597340785678254</v>
      </c>
    </row>
    <row r="927" spans="1:12" x14ac:dyDescent="0.25">
      <c r="A927" t="s">
        <v>24</v>
      </c>
      <c r="B927" t="s">
        <v>5168</v>
      </c>
      <c r="C927" t="s">
        <v>6555</v>
      </c>
      <c r="D927" t="s">
        <v>6556</v>
      </c>
      <c r="E927" t="s">
        <v>5281</v>
      </c>
      <c r="F927" t="s">
        <v>5192</v>
      </c>
      <c r="G927" t="s">
        <v>4886</v>
      </c>
      <c r="H927" t="s">
        <v>5192</v>
      </c>
      <c r="I927" t="s">
        <v>4888</v>
      </c>
      <c r="J927" t="s">
        <v>4889</v>
      </c>
      <c r="K927" s="14">
        <v>1</v>
      </c>
      <c r="L927" s="24">
        <f t="shared" si="14"/>
        <v>1.0798670392839127</v>
      </c>
    </row>
    <row r="928" spans="1:12" x14ac:dyDescent="0.25">
      <c r="A928" t="s">
        <v>24</v>
      </c>
      <c r="B928" t="s">
        <v>5168</v>
      </c>
      <c r="C928" t="s">
        <v>6555</v>
      </c>
      <c r="D928" t="s">
        <v>6556</v>
      </c>
      <c r="E928" t="s">
        <v>6601</v>
      </c>
      <c r="F928" t="s">
        <v>5192</v>
      </c>
      <c r="G928" t="s">
        <v>4886</v>
      </c>
      <c r="H928" t="s">
        <v>5192</v>
      </c>
      <c r="I928" t="s">
        <v>4888</v>
      </c>
      <c r="J928" t="s">
        <v>4889</v>
      </c>
      <c r="K928" s="14">
        <v>2</v>
      </c>
      <c r="L928" s="24">
        <f t="shared" si="14"/>
        <v>2.1597340785678254</v>
      </c>
    </row>
    <row r="929" spans="1:12" x14ac:dyDescent="0.25">
      <c r="A929" t="s">
        <v>24</v>
      </c>
      <c r="B929" t="s">
        <v>5168</v>
      </c>
      <c r="C929" t="s">
        <v>6555</v>
      </c>
      <c r="D929" t="s">
        <v>6556</v>
      </c>
      <c r="E929" t="s">
        <v>6601</v>
      </c>
      <c r="F929" t="s">
        <v>5192</v>
      </c>
      <c r="G929" t="s">
        <v>5120</v>
      </c>
      <c r="I929" t="s">
        <v>4888</v>
      </c>
      <c r="J929" t="s">
        <v>4889</v>
      </c>
      <c r="K929" s="14">
        <v>1</v>
      </c>
      <c r="L929" s="24">
        <f t="shared" si="14"/>
        <v>1.0798670392839127</v>
      </c>
    </row>
    <row r="930" spans="1:12" x14ac:dyDescent="0.25">
      <c r="A930" t="s">
        <v>24</v>
      </c>
      <c r="B930" t="s">
        <v>5168</v>
      </c>
      <c r="C930" t="s">
        <v>6555</v>
      </c>
      <c r="D930" t="s">
        <v>6556</v>
      </c>
      <c r="E930" t="s">
        <v>5282</v>
      </c>
      <c r="F930" t="s">
        <v>5192</v>
      </c>
      <c r="G930" t="s">
        <v>4886</v>
      </c>
      <c r="H930" t="s">
        <v>5192</v>
      </c>
      <c r="I930" t="s">
        <v>4888</v>
      </c>
      <c r="J930" t="s">
        <v>4889</v>
      </c>
      <c r="K930" s="14">
        <v>1</v>
      </c>
      <c r="L930" s="24">
        <f t="shared" si="14"/>
        <v>1.0798670392839127</v>
      </c>
    </row>
    <row r="931" spans="1:12" x14ac:dyDescent="0.25">
      <c r="A931" t="s">
        <v>24</v>
      </c>
      <c r="B931" t="s">
        <v>5168</v>
      </c>
      <c r="C931" t="s">
        <v>6555</v>
      </c>
      <c r="D931" t="s">
        <v>6556</v>
      </c>
      <c r="E931" t="s">
        <v>6602</v>
      </c>
      <c r="F931" t="s">
        <v>5192</v>
      </c>
      <c r="G931" t="s">
        <v>5120</v>
      </c>
      <c r="I931" t="s">
        <v>4888</v>
      </c>
      <c r="J931" t="s">
        <v>4889</v>
      </c>
      <c r="K931" s="14">
        <v>1</v>
      </c>
      <c r="L931" s="24">
        <f t="shared" si="14"/>
        <v>1.0798670392839127</v>
      </c>
    </row>
    <row r="932" spans="1:12" x14ac:dyDescent="0.25">
      <c r="A932" t="s">
        <v>24</v>
      </c>
      <c r="B932" t="s">
        <v>5168</v>
      </c>
      <c r="C932" t="s">
        <v>6555</v>
      </c>
      <c r="D932" t="s">
        <v>6556</v>
      </c>
      <c r="E932" t="s">
        <v>6603</v>
      </c>
      <c r="F932" t="s">
        <v>5192</v>
      </c>
      <c r="G932" t="s">
        <v>5120</v>
      </c>
      <c r="I932" t="s">
        <v>4888</v>
      </c>
      <c r="J932" t="s">
        <v>4889</v>
      </c>
      <c r="K932" s="14">
        <v>1</v>
      </c>
      <c r="L932" s="24">
        <f t="shared" si="14"/>
        <v>1.0798670392839127</v>
      </c>
    </row>
    <row r="933" spans="1:12" x14ac:dyDescent="0.25">
      <c r="A933" t="s">
        <v>24</v>
      </c>
      <c r="B933" t="s">
        <v>5168</v>
      </c>
      <c r="C933" t="s">
        <v>6555</v>
      </c>
      <c r="D933" t="s">
        <v>6556</v>
      </c>
      <c r="E933" t="s">
        <v>6604</v>
      </c>
      <c r="F933" t="s">
        <v>5192</v>
      </c>
      <c r="G933" t="s">
        <v>4886</v>
      </c>
      <c r="H933" t="s">
        <v>5192</v>
      </c>
      <c r="I933" t="s">
        <v>4888</v>
      </c>
      <c r="J933" t="s">
        <v>4889</v>
      </c>
      <c r="K933" s="14">
        <v>2</v>
      </c>
      <c r="L933" s="24">
        <f t="shared" si="14"/>
        <v>2.1597340785678254</v>
      </c>
    </row>
    <row r="934" spans="1:12" x14ac:dyDescent="0.25">
      <c r="A934" t="s">
        <v>24</v>
      </c>
      <c r="B934" t="s">
        <v>5168</v>
      </c>
      <c r="C934" t="s">
        <v>6555</v>
      </c>
      <c r="D934" t="s">
        <v>6556</v>
      </c>
      <c r="E934" t="s">
        <v>6605</v>
      </c>
      <c r="F934" t="s">
        <v>5274</v>
      </c>
      <c r="G934" t="s">
        <v>4886</v>
      </c>
      <c r="H934" t="s">
        <v>5274</v>
      </c>
      <c r="I934" t="s">
        <v>4888</v>
      </c>
      <c r="J934" t="s">
        <v>4889</v>
      </c>
      <c r="K934" s="14">
        <v>2</v>
      </c>
      <c r="L934" s="24">
        <f t="shared" si="14"/>
        <v>2.1597340785678254</v>
      </c>
    </row>
    <row r="935" spans="1:12" x14ac:dyDescent="0.25">
      <c r="A935" t="s">
        <v>24</v>
      </c>
      <c r="B935" t="s">
        <v>5168</v>
      </c>
      <c r="C935" t="s">
        <v>6555</v>
      </c>
      <c r="D935" t="s">
        <v>6556</v>
      </c>
      <c r="E935" t="s">
        <v>6606</v>
      </c>
      <c r="F935" t="s">
        <v>5274</v>
      </c>
      <c r="G935" t="s">
        <v>6584</v>
      </c>
      <c r="H935" t="s">
        <v>5274</v>
      </c>
      <c r="I935" t="s">
        <v>4888</v>
      </c>
      <c r="J935" t="s">
        <v>4889</v>
      </c>
      <c r="K935" s="14">
        <v>2</v>
      </c>
      <c r="L935" s="24">
        <f t="shared" si="14"/>
        <v>2.1597340785678254</v>
      </c>
    </row>
    <row r="936" spans="1:12" x14ac:dyDescent="0.25">
      <c r="A936" t="s">
        <v>24</v>
      </c>
      <c r="B936" t="s">
        <v>5168</v>
      </c>
      <c r="C936" t="s">
        <v>6555</v>
      </c>
      <c r="D936" t="s">
        <v>6556</v>
      </c>
      <c r="E936" t="s">
        <v>5283</v>
      </c>
      <c r="F936" t="s">
        <v>5284</v>
      </c>
      <c r="G936" t="s">
        <v>4886</v>
      </c>
      <c r="H936" t="s">
        <v>5285</v>
      </c>
      <c r="I936" t="s">
        <v>4987</v>
      </c>
      <c r="J936" t="s">
        <v>1302</v>
      </c>
      <c r="K936" s="14">
        <v>5</v>
      </c>
      <c r="L936" s="24">
        <f t="shared" si="14"/>
        <v>5.3993351964195639</v>
      </c>
    </row>
    <row r="937" spans="1:12" x14ac:dyDescent="0.25">
      <c r="A937" t="s">
        <v>24</v>
      </c>
      <c r="B937" t="s">
        <v>5168</v>
      </c>
      <c r="C937" t="s">
        <v>6555</v>
      </c>
      <c r="D937" t="s">
        <v>6556</v>
      </c>
      <c r="E937" t="s">
        <v>5283</v>
      </c>
      <c r="F937" t="s">
        <v>5284</v>
      </c>
      <c r="G937" t="s">
        <v>5120</v>
      </c>
      <c r="H937" t="s">
        <v>5192</v>
      </c>
      <c r="I937" t="s">
        <v>4987</v>
      </c>
      <c r="J937" t="s">
        <v>1302</v>
      </c>
      <c r="K937" s="14">
        <v>4</v>
      </c>
      <c r="L937" s="24">
        <f t="shared" si="14"/>
        <v>4.3194681571356508</v>
      </c>
    </row>
    <row r="938" spans="1:12" x14ac:dyDescent="0.25">
      <c r="A938" t="s">
        <v>24</v>
      </c>
      <c r="B938" t="s">
        <v>5168</v>
      </c>
      <c r="C938" t="s">
        <v>6555</v>
      </c>
      <c r="D938" t="s">
        <v>6556</v>
      </c>
      <c r="E938" t="s">
        <v>6607</v>
      </c>
      <c r="F938" t="s">
        <v>5192</v>
      </c>
      <c r="G938" t="s">
        <v>5120</v>
      </c>
      <c r="I938" t="s">
        <v>4888</v>
      </c>
      <c r="J938" t="s">
        <v>4889</v>
      </c>
      <c r="K938" s="14">
        <v>1</v>
      </c>
      <c r="L938" s="24">
        <f t="shared" si="14"/>
        <v>1.0798670392839127</v>
      </c>
    </row>
    <row r="939" spans="1:12" x14ac:dyDescent="0.25">
      <c r="A939" t="s">
        <v>24</v>
      </c>
      <c r="B939" t="s">
        <v>5168</v>
      </c>
      <c r="C939" t="s">
        <v>6555</v>
      </c>
      <c r="D939" t="s">
        <v>6556</v>
      </c>
      <c r="E939" t="s">
        <v>6608</v>
      </c>
      <c r="F939" t="s">
        <v>5192</v>
      </c>
      <c r="G939" t="s">
        <v>5120</v>
      </c>
      <c r="I939" t="s">
        <v>4888</v>
      </c>
      <c r="J939" t="s">
        <v>4889</v>
      </c>
      <c r="K939" s="14">
        <v>1</v>
      </c>
      <c r="L939" s="24">
        <f t="shared" si="14"/>
        <v>1.0798670392839127</v>
      </c>
    </row>
    <row r="940" spans="1:12" x14ac:dyDescent="0.25">
      <c r="A940" t="s">
        <v>24</v>
      </c>
      <c r="B940" t="s">
        <v>5168</v>
      </c>
      <c r="C940" t="s">
        <v>6555</v>
      </c>
      <c r="D940" t="s">
        <v>6556</v>
      </c>
      <c r="E940" t="s">
        <v>6609</v>
      </c>
      <c r="F940" t="s">
        <v>5192</v>
      </c>
      <c r="G940" t="s">
        <v>5120</v>
      </c>
      <c r="I940" t="s">
        <v>4888</v>
      </c>
      <c r="J940" t="s">
        <v>4889</v>
      </c>
      <c r="K940" s="14">
        <v>1</v>
      </c>
      <c r="L940" s="24">
        <f t="shared" si="14"/>
        <v>1.0798670392839127</v>
      </c>
    </row>
    <row r="941" spans="1:12" x14ac:dyDescent="0.25">
      <c r="A941" t="s">
        <v>24</v>
      </c>
      <c r="B941" t="s">
        <v>5168</v>
      </c>
      <c r="C941" t="s">
        <v>6555</v>
      </c>
      <c r="D941" t="s">
        <v>6556</v>
      </c>
      <c r="E941" t="s">
        <v>6610</v>
      </c>
      <c r="F941" t="s">
        <v>5192</v>
      </c>
      <c r="G941" t="s">
        <v>5120</v>
      </c>
      <c r="I941" t="s">
        <v>4888</v>
      </c>
      <c r="J941" t="s">
        <v>4889</v>
      </c>
      <c r="K941" s="14">
        <v>1</v>
      </c>
      <c r="L941" s="24">
        <f t="shared" si="14"/>
        <v>1.0798670392839127</v>
      </c>
    </row>
    <row r="942" spans="1:12" x14ac:dyDescent="0.25">
      <c r="A942" t="s">
        <v>24</v>
      </c>
      <c r="B942" t="s">
        <v>5168</v>
      </c>
      <c r="C942" t="s">
        <v>6555</v>
      </c>
      <c r="D942" t="s">
        <v>6556</v>
      </c>
      <c r="E942" t="s">
        <v>6611</v>
      </c>
      <c r="F942" t="s">
        <v>5192</v>
      </c>
      <c r="G942" t="s">
        <v>5120</v>
      </c>
      <c r="I942" t="s">
        <v>4888</v>
      </c>
      <c r="J942" t="s">
        <v>4889</v>
      </c>
      <c r="K942" s="14">
        <v>1</v>
      </c>
      <c r="L942" s="24">
        <f t="shared" si="14"/>
        <v>1.0798670392839127</v>
      </c>
    </row>
    <row r="943" spans="1:12" x14ac:dyDescent="0.25">
      <c r="A943" t="s">
        <v>24</v>
      </c>
      <c r="B943" t="s">
        <v>5168</v>
      </c>
      <c r="C943" t="s">
        <v>6555</v>
      </c>
      <c r="D943" t="s">
        <v>6556</v>
      </c>
      <c r="E943" t="s">
        <v>6612</v>
      </c>
      <c r="F943" t="s">
        <v>5192</v>
      </c>
      <c r="G943" t="s">
        <v>4886</v>
      </c>
      <c r="H943" t="s">
        <v>5192</v>
      </c>
      <c r="I943" t="s">
        <v>4888</v>
      </c>
      <c r="J943" t="s">
        <v>4889</v>
      </c>
      <c r="K943" s="14">
        <v>2</v>
      </c>
      <c r="L943" s="24">
        <f t="shared" si="14"/>
        <v>2.1597340785678254</v>
      </c>
    </row>
    <row r="944" spans="1:12" x14ac:dyDescent="0.25">
      <c r="A944" t="s">
        <v>24</v>
      </c>
      <c r="B944" t="s">
        <v>5168</v>
      </c>
      <c r="C944" t="s">
        <v>6555</v>
      </c>
      <c r="D944" t="s">
        <v>6556</v>
      </c>
      <c r="E944" t="s">
        <v>6612</v>
      </c>
      <c r="F944" t="s">
        <v>5192</v>
      </c>
      <c r="G944" t="s">
        <v>5120</v>
      </c>
      <c r="I944" t="s">
        <v>4888</v>
      </c>
      <c r="J944" t="s">
        <v>4889</v>
      </c>
      <c r="K944" s="14">
        <v>1</v>
      </c>
      <c r="L944" s="24">
        <f t="shared" si="14"/>
        <v>1.0798670392839127</v>
      </c>
    </row>
    <row r="945" spans="1:12" x14ac:dyDescent="0.25">
      <c r="A945" t="s">
        <v>24</v>
      </c>
      <c r="B945" t="s">
        <v>5168</v>
      </c>
      <c r="C945" t="s">
        <v>6555</v>
      </c>
      <c r="D945" t="s">
        <v>6556</v>
      </c>
      <c r="E945" t="s">
        <v>6613</v>
      </c>
      <c r="F945" t="s">
        <v>5192</v>
      </c>
      <c r="G945" t="s">
        <v>4886</v>
      </c>
      <c r="H945" t="s">
        <v>5192</v>
      </c>
      <c r="I945" t="s">
        <v>4888</v>
      </c>
      <c r="J945" t="s">
        <v>4889</v>
      </c>
      <c r="K945" s="14">
        <v>2</v>
      </c>
      <c r="L945" s="24">
        <f t="shared" si="14"/>
        <v>2.1597340785678254</v>
      </c>
    </row>
    <row r="946" spans="1:12" x14ac:dyDescent="0.25">
      <c r="A946" t="s">
        <v>24</v>
      </c>
      <c r="B946" t="s">
        <v>5168</v>
      </c>
      <c r="C946" t="s">
        <v>6555</v>
      </c>
      <c r="D946" t="s">
        <v>6556</v>
      </c>
      <c r="E946" t="s">
        <v>6613</v>
      </c>
      <c r="F946" t="s">
        <v>5192</v>
      </c>
      <c r="G946" t="s">
        <v>5120</v>
      </c>
      <c r="I946" t="s">
        <v>4888</v>
      </c>
      <c r="J946" t="s">
        <v>4889</v>
      </c>
      <c r="K946" s="14">
        <v>1</v>
      </c>
      <c r="L946" s="24">
        <f t="shared" si="14"/>
        <v>1.0798670392839127</v>
      </c>
    </row>
    <row r="947" spans="1:12" x14ac:dyDescent="0.25">
      <c r="A947" t="s">
        <v>24</v>
      </c>
      <c r="B947" t="s">
        <v>5168</v>
      </c>
      <c r="C947" t="s">
        <v>6555</v>
      </c>
      <c r="D947" t="s">
        <v>6556</v>
      </c>
      <c r="E947" t="s">
        <v>6614</v>
      </c>
      <c r="F947" t="s">
        <v>5192</v>
      </c>
      <c r="G947" t="s">
        <v>4886</v>
      </c>
      <c r="H947" t="s">
        <v>5192</v>
      </c>
      <c r="I947" t="s">
        <v>4888</v>
      </c>
      <c r="J947" t="s">
        <v>4889</v>
      </c>
      <c r="K947" s="14">
        <v>2</v>
      </c>
      <c r="L947" s="24">
        <f t="shared" si="14"/>
        <v>2.1597340785678254</v>
      </c>
    </row>
    <row r="948" spans="1:12" x14ac:dyDescent="0.25">
      <c r="A948" t="s">
        <v>24</v>
      </c>
      <c r="B948" t="s">
        <v>5168</v>
      </c>
      <c r="C948" t="s">
        <v>6555</v>
      </c>
      <c r="D948" t="s">
        <v>6556</v>
      </c>
      <c r="E948" t="s">
        <v>6614</v>
      </c>
      <c r="F948" t="s">
        <v>5192</v>
      </c>
      <c r="G948" t="s">
        <v>5120</v>
      </c>
      <c r="I948" t="s">
        <v>4888</v>
      </c>
      <c r="J948" t="s">
        <v>4889</v>
      </c>
      <c r="K948" s="14">
        <v>1</v>
      </c>
      <c r="L948" s="24">
        <f t="shared" si="14"/>
        <v>1.0798670392839127</v>
      </c>
    </row>
    <row r="949" spans="1:12" x14ac:dyDescent="0.25">
      <c r="A949" t="s">
        <v>24</v>
      </c>
      <c r="B949" t="s">
        <v>5168</v>
      </c>
      <c r="C949" t="s">
        <v>6555</v>
      </c>
      <c r="D949" t="s">
        <v>6556</v>
      </c>
      <c r="E949" t="s">
        <v>6615</v>
      </c>
      <c r="F949" t="s">
        <v>5274</v>
      </c>
      <c r="G949" t="s">
        <v>4886</v>
      </c>
      <c r="H949" t="s">
        <v>5274</v>
      </c>
      <c r="I949" t="s">
        <v>4888</v>
      </c>
      <c r="J949" t="s">
        <v>4889</v>
      </c>
      <c r="K949" s="14">
        <v>3</v>
      </c>
      <c r="L949" s="24">
        <f t="shared" si="14"/>
        <v>3.2396011178517381</v>
      </c>
    </row>
    <row r="950" spans="1:12" x14ac:dyDescent="0.25">
      <c r="A950" t="s">
        <v>24</v>
      </c>
      <c r="B950" t="s">
        <v>5168</v>
      </c>
      <c r="C950" t="s">
        <v>6555</v>
      </c>
      <c r="D950" t="s">
        <v>6556</v>
      </c>
      <c r="E950" t="s">
        <v>6616</v>
      </c>
      <c r="F950" t="s">
        <v>5274</v>
      </c>
      <c r="G950" t="s">
        <v>4886</v>
      </c>
      <c r="H950" t="s">
        <v>5274</v>
      </c>
      <c r="I950" t="s">
        <v>4888</v>
      </c>
      <c r="J950" t="s">
        <v>4889</v>
      </c>
      <c r="K950" s="14">
        <v>3</v>
      </c>
      <c r="L950" s="24">
        <f t="shared" si="14"/>
        <v>3.2396011178517381</v>
      </c>
    </row>
    <row r="951" spans="1:12" x14ac:dyDescent="0.25">
      <c r="A951" t="s">
        <v>24</v>
      </c>
      <c r="B951" t="s">
        <v>5168</v>
      </c>
      <c r="C951" t="s">
        <v>6555</v>
      </c>
      <c r="D951" t="s">
        <v>6556</v>
      </c>
      <c r="E951" t="s">
        <v>6617</v>
      </c>
      <c r="F951" t="s">
        <v>5274</v>
      </c>
      <c r="G951" t="s">
        <v>4886</v>
      </c>
      <c r="H951" t="s">
        <v>5274</v>
      </c>
      <c r="I951" t="s">
        <v>4888</v>
      </c>
      <c r="J951" t="s">
        <v>4889</v>
      </c>
      <c r="K951" s="14">
        <v>3</v>
      </c>
      <c r="L951" s="24">
        <f t="shared" si="14"/>
        <v>3.2396011178517381</v>
      </c>
    </row>
    <row r="952" spans="1:12" x14ac:dyDescent="0.25">
      <c r="A952" t="s">
        <v>24</v>
      </c>
      <c r="B952" t="s">
        <v>5168</v>
      </c>
      <c r="C952" t="s">
        <v>6555</v>
      </c>
      <c r="D952" t="s">
        <v>6556</v>
      </c>
      <c r="E952" t="s">
        <v>6618</v>
      </c>
      <c r="F952" t="s">
        <v>6619</v>
      </c>
      <c r="G952" t="s">
        <v>4918</v>
      </c>
      <c r="H952" t="s">
        <v>6619</v>
      </c>
      <c r="I952" t="s">
        <v>4888</v>
      </c>
      <c r="J952" t="s">
        <v>4889</v>
      </c>
      <c r="K952" s="14">
        <v>116</v>
      </c>
      <c r="L952" s="24">
        <f t="shared" si="14"/>
        <v>125.26457655693387</v>
      </c>
    </row>
    <row r="953" spans="1:12" x14ac:dyDescent="0.25">
      <c r="A953" t="s">
        <v>24</v>
      </c>
      <c r="B953" t="s">
        <v>5168</v>
      </c>
      <c r="C953" t="s">
        <v>6555</v>
      </c>
      <c r="D953" t="s">
        <v>6556</v>
      </c>
      <c r="E953" t="s">
        <v>6620</v>
      </c>
      <c r="F953" t="s">
        <v>6621</v>
      </c>
      <c r="G953" t="s">
        <v>4918</v>
      </c>
      <c r="H953" t="s">
        <v>6621</v>
      </c>
      <c r="I953" t="s">
        <v>4888</v>
      </c>
      <c r="J953" t="s">
        <v>4889</v>
      </c>
      <c r="K953" s="14">
        <v>2</v>
      </c>
      <c r="L953" s="24">
        <f t="shared" si="14"/>
        <v>2.1597340785678254</v>
      </c>
    </row>
    <row r="954" spans="1:12" x14ac:dyDescent="0.25">
      <c r="A954" t="s">
        <v>24</v>
      </c>
      <c r="B954" t="s">
        <v>5168</v>
      </c>
      <c r="C954" t="s">
        <v>6555</v>
      </c>
      <c r="D954" t="s">
        <v>6556</v>
      </c>
      <c r="E954" t="s">
        <v>6622</v>
      </c>
      <c r="F954" t="s">
        <v>6623</v>
      </c>
      <c r="G954" t="s">
        <v>4918</v>
      </c>
      <c r="H954" t="s">
        <v>6623</v>
      </c>
      <c r="I954" t="s">
        <v>4888</v>
      </c>
      <c r="J954" t="s">
        <v>4889</v>
      </c>
      <c r="K954" s="14">
        <v>2</v>
      </c>
      <c r="L954" s="24">
        <f t="shared" si="14"/>
        <v>2.1597340785678254</v>
      </c>
    </row>
    <row r="955" spans="1:12" x14ac:dyDescent="0.25">
      <c r="A955" t="s">
        <v>24</v>
      </c>
      <c r="B955" t="s">
        <v>5168</v>
      </c>
      <c r="C955" t="s">
        <v>6555</v>
      </c>
      <c r="D955" t="s">
        <v>6556</v>
      </c>
      <c r="E955" t="s">
        <v>6624</v>
      </c>
      <c r="F955" t="s">
        <v>6625</v>
      </c>
      <c r="G955" t="s">
        <v>4918</v>
      </c>
      <c r="H955" t="s">
        <v>6626</v>
      </c>
      <c r="I955" t="s">
        <v>4888</v>
      </c>
      <c r="J955" t="s">
        <v>4889</v>
      </c>
      <c r="K955" s="14">
        <v>2</v>
      </c>
      <c r="L955" s="24">
        <f t="shared" si="14"/>
        <v>2.1597340785678254</v>
      </c>
    </row>
    <row r="956" spans="1:12" x14ac:dyDescent="0.25">
      <c r="A956" t="s">
        <v>24</v>
      </c>
      <c r="B956" t="s">
        <v>5168</v>
      </c>
      <c r="C956" t="s">
        <v>6555</v>
      </c>
      <c r="D956" t="s">
        <v>6556</v>
      </c>
      <c r="E956" t="s">
        <v>6627</v>
      </c>
      <c r="F956" t="s">
        <v>6628</v>
      </c>
      <c r="G956" t="s">
        <v>4918</v>
      </c>
      <c r="H956" t="s">
        <v>6629</v>
      </c>
      <c r="I956" t="s">
        <v>4888</v>
      </c>
      <c r="J956" t="s">
        <v>4889</v>
      </c>
      <c r="K956" s="14">
        <v>2</v>
      </c>
      <c r="L956" s="24">
        <f t="shared" si="14"/>
        <v>2.1597340785678254</v>
      </c>
    </row>
    <row r="957" spans="1:12" x14ac:dyDescent="0.25">
      <c r="A957" t="s">
        <v>24</v>
      </c>
      <c r="B957" t="s">
        <v>5168</v>
      </c>
      <c r="C957" t="s">
        <v>6555</v>
      </c>
      <c r="D957" t="s">
        <v>6556</v>
      </c>
      <c r="E957" t="s">
        <v>5367</v>
      </c>
      <c r="F957" t="s">
        <v>5368</v>
      </c>
      <c r="G957" t="s">
        <v>4918</v>
      </c>
      <c r="H957" t="s">
        <v>6630</v>
      </c>
      <c r="I957" t="s">
        <v>4888</v>
      </c>
      <c r="J957" t="s">
        <v>4889</v>
      </c>
      <c r="K957" s="14">
        <v>16</v>
      </c>
      <c r="L957" s="24">
        <f t="shared" si="14"/>
        <v>17.277872628542603</v>
      </c>
    </row>
    <row r="958" spans="1:12" x14ac:dyDescent="0.25">
      <c r="A958" t="s">
        <v>24</v>
      </c>
      <c r="B958" t="s">
        <v>5168</v>
      </c>
      <c r="C958" t="s">
        <v>6555</v>
      </c>
      <c r="D958" t="s">
        <v>6556</v>
      </c>
      <c r="E958" t="s">
        <v>6631</v>
      </c>
      <c r="F958" t="s">
        <v>6632</v>
      </c>
      <c r="G958" t="s">
        <v>4918</v>
      </c>
      <c r="H958" t="s">
        <v>6632</v>
      </c>
      <c r="I958" t="s">
        <v>4888</v>
      </c>
      <c r="J958" t="s">
        <v>4889</v>
      </c>
      <c r="K958" s="14">
        <v>2</v>
      </c>
      <c r="L958" s="24">
        <f t="shared" si="14"/>
        <v>2.1597340785678254</v>
      </c>
    </row>
    <row r="959" spans="1:12" x14ac:dyDescent="0.25">
      <c r="A959" t="s">
        <v>24</v>
      </c>
      <c r="B959" t="s">
        <v>5168</v>
      </c>
      <c r="C959" t="s">
        <v>6555</v>
      </c>
      <c r="D959" t="s">
        <v>6556</v>
      </c>
      <c r="E959" t="s">
        <v>6633</v>
      </c>
      <c r="F959" t="s">
        <v>6634</v>
      </c>
      <c r="G959" t="s">
        <v>4918</v>
      </c>
      <c r="H959" t="s">
        <v>6635</v>
      </c>
      <c r="I959" t="s">
        <v>4888</v>
      </c>
      <c r="J959" t="s">
        <v>4889</v>
      </c>
      <c r="K959" s="14">
        <v>3</v>
      </c>
      <c r="L959" s="24">
        <f t="shared" si="14"/>
        <v>3.2396011178517381</v>
      </c>
    </row>
    <row r="960" spans="1:12" x14ac:dyDescent="0.25">
      <c r="A960" t="s">
        <v>24</v>
      </c>
      <c r="B960" t="s">
        <v>5168</v>
      </c>
      <c r="C960" t="s">
        <v>6555</v>
      </c>
      <c r="D960" t="s">
        <v>6556</v>
      </c>
      <c r="E960" t="s">
        <v>6636</v>
      </c>
      <c r="F960" t="s">
        <v>6637</v>
      </c>
      <c r="G960" t="s">
        <v>4918</v>
      </c>
      <c r="H960" t="s">
        <v>6637</v>
      </c>
      <c r="I960" t="s">
        <v>4888</v>
      </c>
      <c r="J960" t="s">
        <v>4889</v>
      </c>
      <c r="K960" s="14">
        <v>2</v>
      </c>
      <c r="L960" s="24">
        <f t="shared" si="14"/>
        <v>2.1597340785678254</v>
      </c>
    </row>
    <row r="961" spans="1:12" x14ac:dyDescent="0.25">
      <c r="A961" t="s">
        <v>24</v>
      </c>
      <c r="B961" t="s">
        <v>5168</v>
      </c>
      <c r="C961" t="s">
        <v>6555</v>
      </c>
      <c r="D961" t="s">
        <v>6556</v>
      </c>
      <c r="E961" t="s">
        <v>6638</v>
      </c>
      <c r="F961" t="s">
        <v>6639</v>
      </c>
      <c r="G961" t="s">
        <v>4918</v>
      </c>
      <c r="H961" t="s">
        <v>6640</v>
      </c>
      <c r="I961" t="s">
        <v>4888</v>
      </c>
      <c r="J961" t="s">
        <v>4889</v>
      </c>
      <c r="K961" s="14">
        <v>2</v>
      </c>
      <c r="L961" s="24">
        <f t="shared" si="14"/>
        <v>2.1597340785678254</v>
      </c>
    </row>
    <row r="962" spans="1:12" x14ac:dyDescent="0.25">
      <c r="A962" t="s">
        <v>24</v>
      </c>
      <c r="B962" t="s">
        <v>5168</v>
      </c>
      <c r="C962" t="s">
        <v>6555</v>
      </c>
      <c r="D962" t="s">
        <v>6556</v>
      </c>
      <c r="E962" t="s">
        <v>6641</v>
      </c>
      <c r="F962" t="s">
        <v>6642</v>
      </c>
      <c r="G962" t="s">
        <v>4918</v>
      </c>
      <c r="H962" t="s">
        <v>6643</v>
      </c>
      <c r="I962" t="s">
        <v>4888</v>
      </c>
      <c r="J962" t="s">
        <v>4889</v>
      </c>
      <c r="K962" s="14">
        <v>9</v>
      </c>
      <c r="L962" s="24">
        <f t="shared" si="14"/>
        <v>9.7188033535552147</v>
      </c>
    </row>
    <row r="963" spans="1:12" x14ac:dyDescent="0.25">
      <c r="A963" t="s">
        <v>24</v>
      </c>
      <c r="B963" t="s">
        <v>5168</v>
      </c>
      <c r="C963" t="s">
        <v>6555</v>
      </c>
      <c r="D963" t="s">
        <v>6556</v>
      </c>
      <c r="E963" t="s">
        <v>6644</v>
      </c>
      <c r="F963" t="s">
        <v>6645</v>
      </c>
      <c r="G963" t="s">
        <v>4918</v>
      </c>
      <c r="H963" t="s">
        <v>6646</v>
      </c>
      <c r="I963" t="s">
        <v>4888</v>
      </c>
      <c r="J963" t="s">
        <v>4889</v>
      </c>
      <c r="K963" s="14">
        <v>24</v>
      </c>
      <c r="L963" s="24">
        <f t="shared" si="14"/>
        <v>25.916808942813905</v>
      </c>
    </row>
    <row r="964" spans="1:12" x14ac:dyDescent="0.25">
      <c r="A964" t="s">
        <v>24</v>
      </c>
      <c r="B964" t="s">
        <v>5168</v>
      </c>
      <c r="C964" t="s">
        <v>6555</v>
      </c>
      <c r="D964" t="s">
        <v>6556</v>
      </c>
      <c r="E964" t="s">
        <v>6647</v>
      </c>
      <c r="F964" t="s">
        <v>6648</v>
      </c>
      <c r="G964" t="s">
        <v>4918</v>
      </c>
      <c r="H964" t="s">
        <v>6648</v>
      </c>
      <c r="I964" t="s">
        <v>4888</v>
      </c>
      <c r="J964" t="s">
        <v>4889</v>
      </c>
      <c r="K964" s="14">
        <v>8</v>
      </c>
      <c r="L964" s="24">
        <f t="shared" si="14"/>
        <v>8.6389363142713016</v>
      </c>
    </row>
    <row r="965" spans="1:12" x14ac:dyDescent="0.25">
      <c r="A965" t="s">
        <v>24</v>
      </c>
      <c r="B965" t="s">
        <v>5168</v>
      </c>
      <c r="C965" t="s">
        <v>6555</v>
      </c>
      <c r="D965" t="s">
        <v>6556</v>
      </c>
      <c r="E965" t="s">
        <v>6649</v>
      </c>
      <c r="F965" t="s">
        <v>6650</v>
      </c>
      <c r="G965" t="s">
        <v>4918</v>
      </c>
      <c r="H965" t="s">
        <v>6651</v>
      </c>
      <c r="I965" t="s">
        <v>4888</v>
      </c>
      <c r="J965" t="s">
        <v>4889</v>
      </c>
      <c r="K965" s="14">
        <v>2</v>
      </c>
      <c r="L965" s="24">
        <f t="shared" si="14"/>
        <v>2.1597340785678254</v>
      </c>
    </row>
    <row r="966" spans="1:12" x14ac:dyDescent="0.25">
      <c r="A966" t="s">
        <v>24</v>
      </c>
      <c r="B966" t="s">
        <v>5168</v>
      </c>
      <c r="C966" t="s">
        <v>6555</v>
      </c>
      <c r="D966" t="s">
        <v>6556</v>
      </c>
      <c r="E966" t="s">
        <v>6652</v>
      </c>
      <c r="F966" t="s">
        <v>6653</v>
      </c>
      <c r="G966" t="s">
        <v>4918</v>
      </c>
      <c r="H966" t="s">
        <v>6654</v>
      </c>
      <c r="I966" t="s">
        <v>4888</v>
      </c>
      <c r="J966" t="s">
        <v>4889</v>
      </c>
      <c r="K966" s="14">
        <v>2</v>
      </c>
      <c r="L966" s="24">
        <f t="shared" si="14"/>
        <v>2.1597340785678254</v>
      </c>
    </row>
    <row r="967" spans="1:12" x14ac:dyDescent="0.25">
      <c r="A967" t="s">
        <v>24</v>
      </c>
      <c r="B967" t="s">
        <v>5168</v>
      </c>
      <c r="C967" t="s">
        <v>6555</v>
      </c>
      <c r="D967" t="s">
        <v>6556</v>
      </c>
      <c r="E967" t="s">
        <v>6655</v>
      </c>
      <c r="F967" t="s">
        <v>6656</v>
      </c>
      <c r="G967" t="s">
        <v>4918</v>
      </c>
      <c r="H967" t="s">
        <v>6656</v>
      </c>
      <c r="I967" t="s">
        <v>4888</v>
      </c>
      <c r="J967" t="s">
        <v>4889</v>
      </c>
      <c r="K967" s="14">
        <v>3</v>
      </c>
      <c r="L967" s="24">
        <f t="shared" si="14"/>
        <v>3.2396011178517381</v>
      </c>
    </row>
    <row r="968" spans="1:12" x14ac:dyDescent="0.25">
      <c r="A968" t="s">
        <v>24</v>
      </c>
      <c r="B968" t="s">
        <v>5168</v>
      </c>
      <c r="C968" t="s">
        <v>6555</v>
      </c>
      <c r="D968" t="s">
        <v>6556</v>
      </c>
      <c r="E968" t="s">
        <v>6657</v>
      </c>
      <c r="F968" t="s">
        <v>6658</v>
      </c>
      <c r="G968" t="s">
        <v>4918</v>
      </c>
      <c r="H968" t="s">
        <v>6658</v>
      </c>
      <c r="I968" t="s">
        <v>4888</v>
      </c>
      <c r="J968" t="s">
        <v>4889</v>
      </c>
      <c r="K968" s="14">
        <v>2</v>
      </c>
      <c r="L968" s="24">
        <f t="shared" si="14"/>
        <v>2.1597340785678254</v>
      </c>
    </row>
    <row r="969" spans="1:12" x14ac:dyDescent="0.25">
      <c r="A969" t="s">
        <v>24</v>
      </c>
      <c r="B969" t="s">
        <v>5168</v>
      </c>
      <c r="C969" t="s">
        <v>6555</v>
      </c>
      <c r="D969" t="s">
        <v>6556</v>
      </c>
      <c r="E969" t="s">
        <v>6659</v>
      </c>
      <c r="F969" t="s">
        <v>6660</v>
      </c>
      <c r="G969" t="s">
        <v>4918</v>
      </c>
      <c r="H969" t="s">
        <v>6660</v>
      </c>
      <c r="I969" t="s">
        <v>4888</v>
      </c>
      <c r="J969" t="s">
        <v>4889</v>
      </c>
      <c r="K969" s="14">
        <v>12</v>
      </c>
      <c r="L969" s="24">
        <f t="shared" si="14"/>
        <v>12.958404471406952</v>
      </c>
    </row>
    <row r="970" spans="1:12" x14ac:dyDescent="0.25">
      <c r="A970" t="s">
        <v>24</v>
      </c>
      <c r="B970" t="s">
        <v>5168</v>
      </c>
      <c r="C970" t="s">
        <v>6555</v>
      </c>
      <c r="D970" t="s">
        <v>6556</v>
      </c>
      <c r="E970" t="s">
        <v>6661</v>
      </c>
      <c r="F970" t="s">
        <v>6662</v>
      </c>
      <c r="G970" t="s">
        <v>4918</v>
      </c>
      <c r="H970" t="s">
        <v>6663</v>
      </c>
      <c r="I970" t="s">
        <v>4888</v>
      </c>
      <c r="J970" t="s">
        <v>4889</v>
      </c>
      <c r="K970" s="14">
        <v>2</v>
      </c>
      <c r="L970" s="24">
        <f t="shared" si="14"/>
        <v>2.1597340785678254</v>
      </c>
    </row>
    <row r="971" spans="1:12" x14ac:dyDescent="0.25">
      <c r="A971" t="s">
        <v>24</v>
      </c>
      <c r="B971" t="s">
        <v>5168</v>
      </c>
      <c r="C971" t="s">
        <v>6555</v>
      </c>
      <c r="D971" t="s">
        <v>6556</v>
      </c>
      <c r="E971" t="s">
        <v>6664</v>
      </c>
      <c r="F971" t="s">
        <v>6665</v>
      </c>
      <c r="G971" t="s">
        <v>4918</v>
      </c>
      <c r="H971" t="s">
        <v>6666</v>
      </c>
      <c r="I971" t="s">
        <v>4888</v>
      </c>
      <c r="J971" t="s">
        <v>4889</v>
      </c>
      <c r="K971" s="14">
        <v>2</v>
      </c>
      <c r="L971" s="24">
        <f t="shared" si="14"/>
        <v>2.1597340785678254</v>
      </c>
    </row>
    <row r="972" spans="1:12" x14ac:dyDescent="0.25">
      <c r="A972" t="s">
        <v>24</v>
      </c>
      <c r="B972" t="s">
        <v>5168</v>
      </c>
      <c r="C972" t="s">
        <v>6555</v>
      </c>
      <c r="D972" t="s">
        <v>6556</v>
      </c>
      <c r="E972" t="s">
        <v>6667</v>
      </c>
      <c r="F972" t="s">
        <v>6668</v>
      </c>
      <c r="G972" t="s">
        <v>4918</v>
      </c>
      <c r="H972" t="s">
        <v>6668</v>
      </c>
      <c r="I972" t="s">
        <v>4888</v>
      </c>
      <c r="J972" t="s">
        <v>4889</v>
      </c>
      <c r="K972" s="14">
        <v>3</v>
      </c>
      <c r="L972" s="24">
        <f t="shared" ref="L972:L1035" si="15">K972/$D$6*$D$5</f>
        <v>3.2396011178517381</v>
      </c>
    </row>
    <row r="973" spans="1:12" x14ac:dyDescent="0.25">
      <c r="A973" t="s">
        <v>24</v>
      </c>
      <c r="B973" t="s">
        <v>5168</v>
      </c>
      <c r="C973" t="s">
        <v>6555</v>
      </c>
      <c r="D973" t="s">
        <v>6556</v>
      </c>
      <c r="E973" t="s">
        <v>6669</v>
      </c>
      <c r="F973" t="s">
        <v>6670</v>
      </c>
      <c r="G973" t="s">
        <v>4918</v>
      </c>
      <c r="H973" t="s">
        <v>6671</v>
      </c>
      <c r="I973" t="s">
        <v>4888</v>
      </c>
      <c r="J973" t="s">
        <v>4889</v>
      </c>
      <c r="K973" s="14">
        <v>6</v>
      </c>
      <c r="L973" s="24">
        <f t="shared" si="15"/>
        <v>6.4792022357034762</v>
      </c>
    </row>
    <row r="974" spans="1:12" x14ac:dyDescent="0.25">
      <c r="A974" t="s">
        <v>24</v>
      </c>
      <c r="B974" t="s">
        <v>5168</v>
      </c>
      <c r="C974" t="s">
        <v>6555</v>
      </c>
      <c r="D974" t="s">
        <v>6556</v>
      </c>
      <c r="E974" t="s">
        <v>6672</v>
      </c>
      <c r="F974" t="s">
        <v>6673</v>
      </c>
      <c r="G974" t="s">
        <v>4918</v>
      </c>
      <c r="H974" t="s">
        <v>6673</v>
      </c>
      <c r="I974" t="s">
        <v>4888</v>
      </c>
      <c r="J974" t="s">
        <v>4889</v>
      </c>
      <c r="K974" s="14">
        <v>6</v>
      </c>
      <c r="L974" s="24">
        <f t="shared" si="15"/>
        <v>6.4792022357034762</v>
      </c>
    </row>
    <row r="975" spans="1:12" x14ac:dyDescent="0.25">
      <c r="A975" t="s">
        <v>24</v>
      </c>
      <c r="B975" t="s">
        <v>5168</v>
      </c>
      <c r="C975" t="s">
        <v>6555</v>
      </c>
      <c r="D975" t="s">
        <v>6556</v>
      </c>
      <c r="E975" t="s">
        <v>6674</v>
      </c>
      <c r="F975" t="s">
        <v>6675</v>
      </c>
      <c r="G975" t="s">
        <v>4918</v>
      </c>
      <c r="H975" t="s">
        <v>6675</v>
      </c>
      <c r="I975" t="s">
        <v>4888</v>
      </c>
      <c r="J975" t="s">
        <v>4889</v>
      </c>
      <c r="K975" s="14">
        <v>6</v>
      </c>
      <c r="L975" s="24">
        <f t="shared" si="15"/>
        <v>6.4792022357034762</v>
      </c>
    </row>
    <row r="976" spans="1:12" x14ac:dyDescent="0.25">
      <c r="A976" t="s">
        <v>24</v>
      </c>
      <c r="B976" t="s">
        <v>5168</v>
      </c>
      <c r="C976" t="s">
        <v>6555</v>
      </c>
      <c r="D976" t="s">
        <v>6556</v>
      </c>
      <c r="E976" t="s">
        <v>6676</v>
      </c>
      <c r="F976" t="s">
        <v>6677</v>
      </c>
      <c r="G976" t="s">
        <v>4918</v>
      </c>
      <c r="H976" t="s">
        <v>6678</v>
      </c>
      <c r="I976" t="s">
        <v>4888</v>
      </c>
      <c r="J976" t="s">
        <v>4889</v>
      </c>
      <c r="K976" s="14">
        <v>6</v>
      </c>
      <c r="L976" s="24">
        <f t="shared" si="15"/>
        <v>6.4792022357034762</v>
      </c>
    </row>
    <row r="977" spans="1:12" x14ac:dyDescent="0.25">
      <c r="A977" t="s">
        <v>24</v>
      </c>
      <c r="B977" t="s">
        <v>5168</v>
      </c>
      <c r="C977" t="s">
        <v>6555</v>
      </c>
      <c r="D977" t="s">
        <v>6556</v>
      </c>
      <c r="E977" t="s">
        <v>6679</v>
      </c>
      <c r="F977" t="s">
        <v>6680</v>
      </c>
      <c r="G977" t="s">
        <v>4918</v>
      </c>
      <c r="H977" t="s">
        <v>6680</v>
      </c>
      <c r="I977" t="s">
        <v>4888</v>
      </c>
      <c r="J977" t="s">
        <v>4889</v>
      </c>
      <c r="K977" s="14">
        <v>8</v>
      </c>
      <c r="L977" s="24">
        <f t="shared" si="15"/>
        <v>8.6389363142713016</v>
      </c>
    </row>
    <row r="978" spans="1:12" x14ac:dyDescent="0.25">
      <c r="A978" t="s">
        <v>24</v>
      </c>
      <c r="B978" t="s">
        <v>5168</v>
      </c>
      <c r="C978" t="s">
        <v>6555</v>
      </c>
      <c r="D978" t="s">
        <v>6556</v>
      </c>
      <c r="E978" t="s">
        <v>6681</v>
      </c>
      <c r="F978" t="s">
        <v>6682</v>
      </c>
      <c r="G978" t="s">
        <v>4918</v>
      </c>
      <c r="H978" t="s">
        <v>6683</v>
      </c>
      <c r="I978" t="s">
        <v>4888</v>
      </c>
      <c r="J978" t="s">
        <v>4889</v>
      </c>
      <c r="K978" s="14">
        <v>6</v>
      </c>
      <c r="L978" s="24">
        <f t="shared" si="15"/>
        <v>6.4792022357034762</v>
      </c>
    </row>
    <row r="979" spans="1:12" x14ac:dyDescent="0.25">
      <c r="A979" t="s">
        <v>24</v>
      </c>
      <c r="B979" t="s">
        <v>5168</v>
      </c>
      <c r="C979" t="s">
        <v>6555</v>
      </c>
      <c r="D979" t="s">
        <v>6556</v>
      </c>
      <c r="E979" t="s">
        <v>6684</v>
      </c>
      <c r="F979" t="s">
        <v>6685</v>
      </c>
      <c r="G979" t="s">
        <v>4918</v>
      </c>
      <c r="H979" t="s">
        <v>6686</v>
      </c>
      <c r="I979" t="s">
        <v>4888</v>
      </c>
      <c r="J979" t="s">
        <v>4889</v>
      </c>
      <c r="K979" s="14">
        <v>6</v>
      </c>
      <c r="L979" s="24">
        <f t="shared" si="15"/>
        <v>6.4792022357034762</v>
      </c>
    </row>
    <row r="980" spans="1:12" x14ac:dyDescent="0.25">
      <c r="A980" t="s">
        <v>24</v>
      </c>
      <c r="B980" t="s">
        <v>5168</v>
      </c>
      <c r="C980" t="s">
        <v>6555</v>
      </c>
      <c r="D980" t="s">
        <v>6556</v>
      </c>
      <c r="E980" t="s">
        <v>6687</v>
      </c>
      <c r="F980" t="s">
        <v>6688</v>
      </c>
      <c r="G980" t="s">
        <v>4918</v>
      </c>
      <c r="H980" t="s">
        <v>6688</v>
      </c>
      <c r="I980" t="s">
        <v>4888</v>
      </c>
      <c r="J980" t="s">
        <v>4889</v>
      </c>
      <c r="K980" s="14">
        <v>6</v>
      </c>
      <c r="L980" s="24">
        <f t="shared" si="15"/>
        <v>6.4792022357034762</v>
      </c>
    </row>
    <row r="981" spans="1:12" x14ac:dyDescent="0.25">
      <c r="A981" t="s">
        <v>24</v>
      </c>
      <c r="B981" t="s">
        <v>5168</v>
      </c>
      <c r="C981" t="s">
        <v>6555</v>
      </c>
      <c r="D981" t="s">
        <v>6556</v>
      </c>
      <c r="E981" t="s">
        <v>6689</v>
      </c>
      <c r="F981" t="s">
        <v>6690</v>
      </c>
      <c r="G981" t="s">
        <v>4918</v>
      </c>
      <c r="H981" t="s">
        <v>6691</v>
      </c>
      <c r="I981" t="s">
        <v>4888</v>
      </c>
      <c r="J981" t="s">
        <v>4889</v>
      </c>
      <c r="K981" s="14">
        <v>5</v>
      </c>
      <c r="L981" s="24">
        <f t="shared" si="15"/>
        <v>5.3993351964195639</v>
      </c>
    </row>
    <row r="982" spans="1:12" x14ac:dyDescent="0.25">
      <c r="A982" t="s">
        <v>24</v>
      </c>
      <c r="B982" t="s">
        <v>5168</v>
      </c>
      <c r="C982" t="s">
        <v>6555</v>
      </c>
      <c r="D982" t="s">
        <v>6556</v>
      </c>
      <c r="E982" t="s">
        <v>6692</v>
      </c>
      <c r="F982" t="s">
        <v>6693</v>
      </c>
      <c r="G982" t="s">
        <v>4918</v>
      </c>
      <c r="H982" t="s">
        <v>6694</v>
      </c>
      <c r="I982" t="s">
        <v>4888</v>
      </c>
      <c r="J982" t="s">
        <v>4889</v>
      </c>
      <c r="K982" s="14">
        <v>7</v>
      </c>
      <c r="L982" s="24">
        <f t="shared" si="15"/>
        <v>7.5590692749873885</v>
      </c>
    </row>
    <row r="983" spans="1:12" x14ac:dyDescent="0.25">
      <c r="A983" t="s">
        <v>24</v>
      </c>
      <c r="B983" t="s">
        <v>5168</v>
      </c>
      <c r="C983" t="s">
        <v>6555</v>
      </c>
      <c r="D983" t="s">
        <v>6556</v>
      </c>
      <c r="E983" t="s">
        <v>6695</v>
      </c>
      <c r="F983" t="s">
        <v>6696</v>
      </c>
      <c r="G983" t="s">
        <v>4918</v>
      </c>
      <c r="H983" t="s">
        <v>6697</v>
      </c>
      <c r="I983" t="s">
        <v>4888</v>
      </c>
      <c r="J983" t="s">
        <v>4889</v>
      </c>
      <c r="K983" s="14">
        <v>6</v>
      </c>
      <c r="L983" s="24">
        <f t="shared" si="15"/>
        <v>6.4792022357034762</v>
      </c>
    </row>
    <row r="984" spans="1:12" x14ac:dyDescent="0.25">
      <c r="A984" t="s">
        <v>24</v>
      </c>
      <c r="B984" t="s">
        <v>5168</v>
      </c>
      <c r="C984" t="s">
        <v>6555</v>
      </c>
      <c r="D984" t="s">
        <v>6556</v>
      </c>
      <c r="E984" t="s">
        <v>6698</v>
      </c>
      <c r="F984" t="s">
        <v>6699</v>
      </c>
      <c r="G984" t="s">
        <v>4918</v>
      </c>
      <c r="H984" t="s">
        <v>6700</v>
      </c>
      <c r="I984" t="s">
        <v>4888</v>
      </c>
      <c r="J984" t="s">
        <v>4889</v>
      </c>
      <c r="K984" s="14">
        <v>6</v>
      </c>
      <c r="L984" s="24">
        <f t="shared" si="15"/>
        <v>6.4792022357034762</v>
      </c>
    </row>
    <row r="985" spans="1:12" x14ac:dyDescent="0.25">
      <c r="A985" t="s">
        <v>24</v>
      </c>
      <c r="B985" t="s">
        <v>5168</v>
      </c>
      <c r="C985" t="s">
        <v>6555</v>
      </c>
      <c r="D985" t="s">
        <v>6556</v>
      </c>
      <c r="E985" t="s">
        <v>6701</v>
      </c>
      <c r="F985" t="s">
        <v>6702</v>
      </c>
      <c r="G985" t="s">
        <v>4918</v>
      </c>
      <c r="H985" t="s">
        <v>6703</v>
      </c>
      <c r="I985" t="s">
        <v>4888</v>
      </c>
      <c r="J985" t="s">
        <v>4889</v>
      </c>
      <c r="K985" s="14">
        <v>6</v>
      </c>
      <c r="L985" s="24">
        <f t="shared" si="15"/>
        <v>6.4792022357034762</v>
      </c>
    </row>
    <row r="986" spans="1:12" x14ac:dyDescent="0.25">
      <c r="A986" t="s">
        <v>24</v>
      </c>
      <c r="B986" t="s">
        <v>5168</v>
      </c>
      <c r="C986" t="s">
        <v>6555</v>
      </c>
      <c r="D986" t="s">
        <v>6556</v>
      </c>
      <c r="E986" t="s">
        <v>6704</v>
      </c>
      <c r="F986" t="s">
        <v>6705</v>
      </c>
      <c r="G986" t="s">
        <v>4918</v>
      </c>
      <c r="H986" t="s">
        <v>6705</v>
      </c>
      <c r="I986" t="s">
        <v>4888</v>
      </c>
      <c r="J986" t="s">
        <v>4889</v>
      </c>
      <c r="K986" s="14">
        <v>6</v>
      </c>
      <c r="L986" s="24">
        <f t="shared" si="15"/>
        <v>6.4792022357034762</v>
      </c>
    </row>
    <row r="987" spans="1:12" x14ac:dyDescent="0.25">
      <c r="A987" t="s">
        <v>24</v>
      </c>
      <c r="B987" t="s">
        <v>5168</v>
      </c>
      <c r="C987" t="s">
        <v>6555</v>
      </c>
      <c r="D987" t="s">
        <v>6556</v>
      </c>
      <c r="E987" t="s">
        <v>6706</v>
      </c>
      <c r="F987" t="s">
        <v>6707</v>
      </c>
      <c r="G987" t="s">
        <v>4918</v>
      </c>
      <c r="H987" t="s">
        <v>6707</v>
      </c>
      <c r="I987" t="s">
        <v>4888</v>
      </c>
      <c r="J987" t="s">
        <v>4889</v>
      </c>
      <c r="K987" s="14">
        <v>6</v>
      </c>
      <c r="L987" s="24">
        <f t="shared" si="15"/>
        <v>6.4792022357034762</v>
      </c>
    </row>
    <row r="988" spans="1:12" x14ac:dyDescent="0.25">
      <c r="A988" t="s">
        <v>24</v>
      </c>
      <c r="B988" t="s">
        <v>5168</v>
      </c>
      <c r="C988" t="s">
        <v>6555</v>
      </c>
      <c r="D988" t="s">
        <v>6556</v>
      </c>
      <c r="E988" t="s">
        <v>6708</v>
      </c>
      <c r="F988" t="s">
        <v>6709</v>
      </c>
      <c r="G988" t="s">
        <v>4918</v>
      </c>
      <c r="H988" t="s">
        <v>6710</v>
      </c>
      <c r="I988" t="s">
        <v>4888</v>
      </c>
      <c r="J988" t="s">
        <v>4889</v>
      </c>
      <c r="K988" s="14">
        <v>5</v>
      </c>
      <c r="L988" s="24">
        <f t="shared" si="15"/>
        <v>5.3993351964195639</v>
      </c>
    </row>
    <row r="989" spans="1:12" x14ac:dyDescent="0.25">
      <c r="A989" t="s">
        <v>24</v>
      </c>
      <c r="B989" t="s">
        <v>5168</v>
      </c>
      <c r="C989" t="s">
        <v>6555</v>
      </c>
      <c r="D989" t="s">
        <v>6556</v>
      </c>
      <c r="E989" t="s">
        <v>6711</v>
      </c>
      <c r="F989" t="s">
        <v>6712</v>
      </c>
      <c r="G989" t="s">
        <v>4918</v>
      </c>
      <c r="H989" t="s">
        <v>6713</v>
      </c>
      <c r="I989" t="s">
        <v>4888</v>
      </c>
      <c r="J989" t="s">
        <v>4889</v>
      </c>
      <c r="K989" s="14">
        <v>5</v>
      </c>
      <c r="L989" s="24">
        <f t="shared" si="15"/>
        <v>5.3993351964195639</v>
      </c>
    </row>
    <row r="990" spans="1:12" x14ac:dyDescent="0.25">
      <c r="A990" t="s">
        <v>24</v>
      </c>
      <c r="B990" t="s">
        <v>5168</v>
      </c>
      <c r="C990" t="s">
        <v>6555</v>
      </c>
      <c r="D990" t="s">
        <v>6556</v>
      </c>
      <c r="E990" t="s">
        <v>6714</v>
      </c>
      <c r="F990" t="s">
        <v>6715</v>
      </c>
      <c r="G990" t="s">
        <v>4918</v>
      </c>
      <c r="H990" t="s">
        <v>6716</v>
      </c>
      <c r="I990" t="s">
        <v>4888</v>
      </c>
      <c r="J990" t="s">
        <v>4889</v>
      </c>
      <c r="K990" s="14">
        <v>7</v>
      </c>
      <c r="L990" s="24">
        <f t="shared" si="15"/>
        <v>7.5590692749873885</v>
      </c>
    </row>
    <row r="991" spans="1:12" x14ac:dyDescent="0.25">
      <c r="A991" t="s">
        <v>24</v>
      </c>
      <c r="B991" t="s">
        <v>5168</v>
      </c>
      <c r="C991" t="s">
        <v>6555</v>
      </c>
      <c r="D991" t="s">
        <v>6556</v>
      </c>
      <c r="E991" t="s">
        <v>5484</v>
      </c>
      <c r="F991" t="s">
        <v>5485</v>
      </c>
      <c r="G991" t="s">
        <v>4886</v>
      </c>
      <c r="H991" t="s">
        <v>5485</v>
      </c>
      <c r="I991" t="s">
        <v>4888</v>
      </c>
      <c r="J991" t="s">
        <v>4889</v>
      </c>
      <c r="K991" s="14">
        <v>3</v>
      </c>
      <c r="L991" s="24">
        <f t="shared" si="15"/>
        <v>3.2396011178517381</v>
      </c>
    </row>
    <row r="992" spans="1:12" x14ac:dyDescent="0.25">
      <c r="A992" t="s">
        <v>24</v>
      </c>
      <c r="B992" t="s">
        <v>5168</v>
      </c>
      <c r="C992" t="s">
        <v>6555</v>
      </c>
      <c r="D992" t="s">
        <v>6556</v>
      </c>
      <c r="E992" t="s">
        <v>6717</v>
      </c>
      <c r="F992" t="s">
        <v>6718</v>
      </c>
      <c r="G992" t="s">
        <v>4918</v>
      </c>
      <c r="H992" t="s">
        <v>6719</v>
      </c>
      <c r="I992" t="s">
        <v>4888</v>
      </c>
      <c r="J992" t="s">
        <v>4889</v>
      </c>
      <c r="K992" s="14">
        <v>6</v>
      </c>
      <c r="L992" s="24">
        <f t="shared" si="15"/>
        <v>6.4792022357034762</v>
      </c>
    </row>
    <row r="993" spans="1:12" x14ac:dyDescent="0.25">
      <c r="A993" t="s">
        <v>24</v>
      </c>
      <c r="B993" t="s">
        <v>5168</v>
      </c>
      <c r="C993" t="s">
        <v>6555</v>
      </c>
      <c r="D993" t="s">
        <v>6556</v>
      </c>
      <c r="E993" t="s">
        <v>6720</v>
      </c>
      <c r="F993" t="s">
        <v>6721</v>
      </c>
      <c r="G993" t="s">
        <v>4907</v>
      </c>
      <c r="H993" t="s">
        <v>6722</v>
      </c>
      <c r="I993" t="s">
        <v>4888</v>
      </c>
      <c r="J993" t="s">
        <v>4889</v>
      </c>
      <c r="K993" s="14">
        <v>2</v>
      </c>
      <c r="L993" s="24">
        <f t="shared" si="15"/>
        <v>2.1597340785678254</v>
      </c>
    </row>
    <row r="994" spans="1:12" x14ac:dyDescent="0.25">
      <c r="A994" t="s">
        <v>24</v>
      </c>
      <c r="B994" t="s">
        <v>5168</v>
      </c>
      <c r="C994" t="s">
        <v>6555</v>
      </c>
      <c r="D994" t="s">
        <v>6556</v>
      </c>
      <c r="E994" t="s">
        <v>6720</v>
      </c>
      <c r="F994" t="s">
        <v>6721</v>
      </c>
      <c r="G994" t="s">
        <v>4918</v>
      </c>
      <c r="H994" t="s">
        <v>6722</v>
      </c>
      <c r="I994" t="s">
        <v>4888</v>
      </c>
      <c r="J994" t="s">
        <v>4889</v>
      </c>
      <c r="K994" s="14">
        <v>32</v>
      </c>
      <c r="L994" s="24">
        <f t="shared" si="15"/>
        <v>34.555745257085206</v>
      </c>
    </row>
    <row r="995" spans="1:12" x14ac:dyDescent="0.25">
      <c r="A995" t="s">
        <v>24</v>
      </c>
      <c r="B995" t="s">
        <v>5168</v>
      </c>
      <c r="C995" t="s">
        <v>6555</v>
      </c>
      <c r="D995" t="s">
        <v>6556</v>
      </c>
      <c r="E995" t="s">
        <v>6723</v>
      </c>
      <c r="F995" t="s">
        <v>6724</v>
      </c>
      <c r="G995" t="s">
        <v>4918</v>
      </c>
      <c r="H995" t="s">
        <v>6724</v>
      </c>
      <c r="I995" t="s">
        <v>4888</v>
      </c>
      <c r="J995" t="s">
        <v>4889</v>
      </c>
      <c r="K995" s="14">
        <v>3</v>
      </c>
      <c r="L995" s="24">
        <f t="shared" si="15"/>
        <v>3.2396011178517381</v>
      </c>
    </row>
    <row r="996" spans="1:12" x14ac:dyDescent="0.25">
      <c r="A996" t="s">
        <v>24</v>
      </c>
      <c r="B996" t="s">
        <v>5168</v>
      </c>
      <c r="C996" t="s">
        <v>6555</v>
      </c>
      <c r="D996" t="s">
        <v>6556</v>
      </c>
      <c r="E996" t="s">
        <v>6725</v>
      </c>
      <c r="F996" t="s">
        <v>6726</v>
      </c>
      <c r="G996" t="s">
        <v>4918</v>
      </c>
      <c r="H996" t="s">
        <v>6727</v>
      </c>
      <c r="I996" t="s">
        <v>4888</v>
      </c>
      <c r="J996" t="s">
        <v>4889</v>
      </c>
      <c r="K996" s="14">
        <v>3</v>
      </c>
      <c r="L996" s="24">
        <f t="shared" si="15"/>
        <v>3.2396011178517381</v>
      </c>
    </row>
    <row r="997" spans="1:12" x14ac:dyDescent="0.25">
      <c r="A997" t="s">
        <v>24</v>
      </c>
      <c r="B997" t="s">
        <v>5168</v>
      </c>
      <c r="C997" t="s">
        <v>6555</v>
      </c>
      <c r="D997" t="s">
        <v>6556</v>
      </c>
      <c r="E997" t="s">
        <v>6728</v>
      </c>
      <c r="F997" t="s">
        <v>6729</v>
      </c>
      <c r="G997" t="s">
        <v>4918</v>
      </c>
      <c r="H997" t="s">
        <v>6729</v>
      </c>
      <c r="I997" t="s">
        <v>4888</v>
      </c>
      <c r="J997" t="s">
        <v>4889</v>
      </c>
      <c r="K997" s="14">
        <v>3</v>
      </c>
      <c r="L997" s="24">
        <f t="shared" si="15"/>
        <v>3.2396011178517381</v>
      </c>
    </row>
    <row r="998" spans="1:12" x14ac:dyDescent="0.25">
      <c r="A998" t="s">
        <v>24</v>
      </c>
      <c r="B998" t="s">
        <v>5168</v>
      </c>
      <c r="C998" t="s">
        <v>6555</v>
      </c>
      <c r="D998" t="s">
        <v>6556</v>
      </c>
      <c r="E998" t="s">
        <v>6730</v>
      </c>
      <c r="F998" t="s">
        <v>6731</v>
      </c>
      <c r="G998" t="s">
        <v>4918</v>
      </c>
      <c r="H998" t="s">
        <v>6731</v>
      </c>
      <c r="I998" t="s">
        <v>4888</v>
      </c>
      <c r="J998" t="s">
        <v>4889</v>
      </c>
      <c r="K998" s="14">
        <v>3</v>
      </c>
      <c r="L998" s="24">
        <f t="shared" si="15"/>
        <v>3.2396011178517381</v>
      </c>
    </row>
    <row r="999" spans="1:12" x14ac:dyDescent="0.25">
      <c r="A999" t="s">
        <v>24</v>
      </c>
      <c r="B999" t="s">
        <v>5168</v>
      </c>
      <c r="C999" t="s">
        <v>6555</v>
      </c>
      <c r="D999" t="s">
        <v>6556</v>
      </c>
      <c r="E999" t="s">
        <v>5536</v>
      </c>
      <c r="F999" t="s">
        <v>5537</v>
      </c>
      <c r="G999" t="s">
        <v>4886</v>
      </c>
      <c r="H999" t="s">
        <v>5537</v>
      </c>
      <c r="I999" t="s">
        <v>4987</v>
      </c>
      <c r="J999" t="s">
        <v>1302</v>
      </c>
      <c r="K999" s="14">
        <v>3</v>
      </c>
      <c r="L999" s="24">
        <f t="shared" si="15"/>
        <v>3.2396011178517381</v>
      </c>
    </row>
    <row r="1000" spans="1:12" x14ac:dyDescent="0.25">
      <c r="A1000" t="s">
        <v>24</v>
      </c>
      <c r="B1000" t="s">
        <v>5168</v>
      </c>
      <c r="C1000" t="s">
        <v>6555</v>
      </c>
      <c r="D1000" t="s">
        <v>6556</v>
      </c>
      <c r="E1000" t="s">
        <v>6732</v>
      </c>
      <c r="F1000" t="s">
        <v>6733</v>
      </c>
      <c r="G1000" t="s">
        <v>4886</v>
      </c>
      <c r="H1000" t="s">
        <v>6733</v>
      </c>
      <c r="I1000" t="s">
        <v>4987</v>
      </c>
      <c r="J1000" t="s">
        <v>1302</v>
      </c>
      <c r="K1000" s="14">
        <v>3</v>
      </c>
      <c r="L1000" s="24">
        <f t="shared" si="15"/>
        <v>3.2396011178517381</v>
      </c>
    </row>
    <row r="1001" spans="1:12" x14ac:dyDescent="0.25">
      <c r="A1001" t="s">
        <v>24</v>
      </c>
      <c r="B1001" t="s">
        <v>5168</v>
      </c>
      <c r="C1001" t="s">
        <v>6555</v>
      </c>
      <c r="D1001" t="s">
        <v>6556</v>
      </c>
      <c r="E1001" t="s">
        <v>6734</v>
      </c>
      <c r="F1001" t="s">
        <v>6735</v>
      </c>
      <c r="G1001" t="s">
        <v>4886</v>
      </c>
      <c r="H1001" t="s">
        <v>6735</v>
      </c>
      <c r="I1001" t="s">
        <v>4987</v>
      </c>
      <c r="J1001" t="s">
        <v>1302</v>
      </c>
      <c r="K1001" s="14">
        <v>2</v>
      </c>
      <c r="L1001" s="24">
        <f t="shared" si="15"/>
        <v>2.1597340785678254</v>
      </c>
    </row>
    <row r="1002" spans="1:12" x14ac:dyDescent="0.25">
      <c r="A1002" t="s">
        <v>24</v>
      </c>
      <c r="B1002" t="s">
        <v>5168</v>
      </c>
      <c r="C1002" t="s">
        <v>6555</v>
      </c>
      <c r="D1002" t="s">
        <v>6556</v>
      </c>
      <c r="E1002" t="s">
        <v>6736</v>
      </c>
      <c r="F1002" t="s">
        <v>6737</v>
      </c>
      <c r="G1002" t="s">
        <v>4886</v>
      </c>
      <c r="H1002" t="s">
        <v>6738</v>
      </c>
      <c r="I1002" t="s">
        <v>4987</v>
      </c>
      <c r="J1002" t="s">
        <v>1302</v>
      </c>
      <c r="K1002" s="14">
        <v>4</v>
      </c>
      <c r="L1002" s="24">
        <f t="shared" si="15"/>
        <v>4.3194681571356508</v>
      </c>
    </row>
    <row r="1003" spans="1:12" x14ac:dyDescent="0.25">
      <c r="A1003" t="s">
        <v>24</v>
      </c>
      <c r="B1003" t="s">
        <v>5168</v>
      </c>
      <c r="C1003" t="s">
        <v>6555</v>
      </c>
      <c r="D1003" t="s">
        <v>6556</v>
      </c>
      <c r="E1003" t="s">
        <v>6739</v>
      </c>
      <c r="F1003" t="s">
        <v>6740</v>
      </c>
      <c r="G1003" t="s">
        <v>4886</v>
      </c>
      <c r="H1003" t="s">
        <v>6740</v>
      </c>
      <c r="I1003" t="s">
        <v>4987</v>
      </c>
      <c r="J1003" t="s">
        <v>1302</v>
      </c>
      <c r="K1003" s="14">
        <v>2</v>
      </c>
      <c r="L1003" s="24">
        <f t="shared" si="15"/>
        <v>2.1597340785678254</v>
      </c>
    </row>
    <row r="1004" spans="1:12" x14ac:dyDescent="0.25">
      <c r="A1004" t="s">
        <v>24</v>
      </c>
      <c r="B1004" t="s">
        <v>5168</v>
      </c>
      <c r="C1004" t="s">
        <v>6555</v>
      </c>
      <c r="D1004" t="s">
        <v>6556</v>
      </c>
      <c r="E1004" t="s">
        <v>6741</v>
      </c>
      <c r="F1004" t="s">
        <v>6742</v>
      </c>
      <c r="G1004" t="s">
        <v>4886</v>
      </c>
      <c r="H1004" t="s">
        <v>6743</v>
      </c>
      <c r="I1004" t="s">
        <v>4987</v>
      </c>
      <c r="J1004" t="s">
        <v>1302</v>
      </c>
      <c r="K1004" s="14">
        <v>4</v>
      </c>
      <c r="L1004" s="24">
        <f t="shared" si="15"/>
        <v>4.3194681571356508</v>
      </c>
    </row>
    <row r="1005" spans="1:12" x14ac:dyDescent="0.25">
      <c r="A1005" t="s">
        <v>24</v>
      </c>
      <c r="B1005" t="s">
        <v>5168</v>
      </c>
      <c r="C1005" t="s">
        <v>6555</v>
      </c>
      <c r="D1005" t="s">
        <v>6556</v>
      </c>
      <c r="E1005" t="s">
        <v>6744</v>
      </c>
      <c r="F1005" t="s">
        <v>6745</v>
      </c>
      <c r="G1005" t="s">
        <v>4886</v>
      </c>
      <c r="H1005" t="s">
        <v>6746</v>
      </c>
      <c r="I1005" t="s">
        <v>4987</v>
      </c>
      <c r="J1005" t="s">
        <v>1302</v>
      </c>
      <c r="K1005" s="14">
        <v>1</v>
      </c>
      <c r="L1005" s="24">
        <f t="shared" si="15"/>
        <v>1.0798670392839127</v>
      </c>
    </row>
    <row r="1006" spans="1:12" x14ac:dyDescent="0.25">
      <c r="A1006" t="s">
        <v>24</v>
      </c>
      <c r="B1006" t="s">
        <v>5168</v>
      </c>
      <c r="C1006" t="s">
        <v>6555</v>
      </c>
      <c r="D1006" t="s">
        <v>6556</v>
      </c>
      <c r="E1006" t="s">
        <v>6747</v>
      </c>
      <c r="F1006" t="s">
        <v>6748</v>
      </c>
      <c r="G1006" t="s">
        <v>4886</v>
      </c>
      <c r="H1006" t="s">
        <v>6748</v>
      </c>
      <c r="I1006" t="s">
        <v>4987</v>
      </c>
      <c r="J1006" t="s">
        <v>1302</v>
      </c>
      <c r="K1006" s="14">
        <v>3</v>
      </c>
      <c r="L1006" s="24">
        <f t="shared" si="15"/>
        <v>3.2396011178517381</v>
      </c>
    </row>
    <row r="1007" spans="1:12" x14ac:dyDescent="0.25">
      <c r="A1007" t="s">
        <v>24</v>
      </c>
      <c r="B1007" t="s">
        <v>5168</v>
      </c>
      <c r="C1007" t="s">
        <v>6555</v>
      </c>
      <c r="D1007" t="s">
        <v>6556</v>
      </c>
      <c r="E1007" t="s">
        <v>5538</v>
      </c>
      <c r="F1007" t="s">
        <v>5539</v>
      </c>
      <c r="G1007" t="s">
        <v>4886</v>
      </c>
      <c r="H1007" t="s">
        <v>5540</v>
      </c>
      <c r="I1007" t="s">
        <v>4987</v>
      </c>
      <c r="J1007" t="s">
        <v>1302</v>
      </c>
      <c r="K1007" s="14">
        <v>3</v>
      </c>
      <c r="L1007" s="24">
        <f t="shared" si="15"/>
        <v>3.2396011178517381</v>
      </c>
    </row>
    <row r="1008" spans="1:12" x14ac:dyDescent="0.25">
      <c r="A1008" t="s">
        <v>24</v>
      </c>
      <c r="B1008" t="s">
        <v>5168</v>
      </c>
      <c r="C1008" t="s">
        <v>6555</v>
      </c>
      <c r="D1008" t="s">
        <v>6556</v>
      </c>
      <c r="E1008" t="s">
        <v>6749</v>
      </c>
      <c r="F1008" t="s">
        <v>6750</v>
      </c>
      <c r="G1008" t="s">
        <v>4886</v>
      </c>
      <c r="H1008" t="s">
        <v>6751</v>
      </c>
      <c r="I1008" t="s">
        <v>4987</v>
      </c>
      <c r="J1008" t="s">
        <v>1302</v>
      </c>
      <c r="K1008" s="14">
        <v>3</v>
      </c>
      <c r="L1008" s="24">
        <f t="shared" si="15"/>
        <v>3.2396011178517381</v>
      </c>
    </row>
    <row r="1009" spans="1:12" x14ac:dyDescent="0.25">
      <c r="A1009" t="s">
        <v>24</v>
      </c>
      <c r="B1009" t="s">
        <v>5168</v>
      </c>
      <c r="C1009" t="s">
        <v>6555</v>
      </c>
      <c r="D1009" t="s">
        <v>6556</v>
      </c>
      <c r="E1009" t="s">
        <v>6752</v>
      </c>
      <c r="F1009" t="s">
        <v>6753</v>
      </c>
      <c r="G1009" t="s">
        <v>4886</v>
      </c>
      <c r="H1009" t="s">
        <v>6754</v>
      </c>
      <c r="I1009" t="s">
        <v>4987</v>
      </c>
      <c r="J1009" t="s">
        <v>1302</v>
      </c>
      <c r="K1009" s="14">
        <v>1</v>
      </c>
      <c r="L1009" s="24">
        <f t="shared" si="15"/>
        <v>1.0798670392839127</v>
      </c>
    </row>
    <row r="1010" spans="1:12" x14ac:dyDescent="0.25">
      <c r="A1010" t="s">
        <v>24</v>
      </c>
      <c r="B1010" t="s">
        <v>5168</v>
      </c>
      <c r="C1010" t="s">
        <v>6555</v>
      </c>
      <c r="D1010" t="s">
        <v>6556</v>
      </c>
      <c r="E1010" t="s">
        <v>6755</v>
      </c>
      <c r="F1010" t="s">
        <v>6756</v>
      </c>
      <c r="G1010" t="s">
        <v>4886</v>
      </c>
      <c r="H1010" t="s">
        <v>6757</v>
      </c>
      <c r="I1010" t="s">
        <v>4987</v>
      </c>
      <c r="J1010" t="s">
        <v>1302</v>
      </c>
      <c r="K1010" s="14">
        <v>2</v>
      </c>
      <c r="L1010" s="24">
        <f t="shared" si="15"/>
        <v>2.1597340785678254</v>
      </c>
    </row>
    <row r="1011" spans="1:12" x14ac:dyDescent="0.25">
      <c r="A1011" t="s">
        <v>24</v>
      </c>
      <c r="B1011" t="s">
        <v>5168</v>
      </c>
      <c r="C1011" t="s">
        <v>6555</v>
      </c>
      <c r="D1011" t="s">
        <v>6556</v>
      </c>
      <c r="E1011" t="s">
        <v>6758</v>
      </c>
      <c r="F1011" t="s">
        <v>6759</v>
      </c>
      <c r="G1011" t="s">
        <v>4886</v>
      </c>
      <c r="H1011" t="s">
        <v>6760</v>
      </c>
      <c r="I1011" t="s">
        <v>4987</v>
      </c>
      <c r="J1011" t="s">
        <v>1302</v>
      </c>
      <c r="K1011" s="14">
        <v>3</v>
      </c>
      <c r="L1011" s="24">
        <f t="shared" si="15"/>
        <v>3.2396011178517381</v>
      </c>
    </row>
    <row r="1012" spans="1:12" x14ac:dyDescent="0.25">
      <c r="A1012" t="s">
        <v>24</v>
      </c>
      <c r="B1012" t="s">
        <v>5168</v>
      </c>
      <c r="C1012" t="s">
        <v>6555</v>
      </c>
      <c r="D1012" t="s">
        <v>6556</v>
      </c>
      <c r="E1012" t="s">
        <v>6761</v>
      </c>
      <c r="F1012" t="s">
        <v>6762</v>
      </c>
      <c r="G1012" t="s">
        <v>4886</v>
      </c>
      <c r="H1012" t="s">
        <v>6763</v>
      </c>
      <c r="I1012" t="s">
        <v>4987</v>
      </c>
      <c r="J1012" t="s">
        <v>1302</v>
      </c>
      <c r="K1012" s="14">
        <v>4</v>
      </c>
      <c r="L1012" s="24">
        <f t="shared" si="15"/>
        <v>4.3194681571356508</v>
      </c>
    </row>
    <row r="1013" spans="1:12" x14ac:dyDescent="0.25">
      <c r="A1013" t="s">
        <v>24</v>
      </c>
      <c r="B1013" t="s">
        <v>5168</v>
      </c>
      <c r="C1013" t="s">
        <v>6555</v>
      </c>
      <c r="D1013" t="s">
        <v>6556</v>
      </c>
      <c r="E1013" t="s">
        <v>6764</v>
      </c>
      <c r="F1013" t="s">
        <v>6765</v>
      </c>
      <c r="G1013" t="s">
        <v>4886</v>
      </c>
      <c r="H1013" t="s">
        <v>6766</v>
      </c>
      <c r="I1013" t="s">
        <v>4987</v>
      </c>
      <c r="J1013" t="s">
        <v>1302</v>
      </c>
      <c r="K1013" s="14">
        <v>4</v>
      </c>
      <c r="L1013" s="24">
        <f t="shared" si="15"/>
        <v>4.3194681571356508</v>
      </c>
    </row>
    <row r="1014" spans="1:12" x14ac:dyDescent="0.25">
      <c r="A1014" t="s">
        <v>24</v>
      </c>
      <c r="B1014" t="s">
        <v>5168</v>
      </c>
      <c r="C1014" t="s">
        <v>6555</v>
      </c>
      <c r="D1014" t="s">
        <v>6556</v>
      </c>
      <c r="E1014" t="s">
        <v>6767</v>
      </c>
      <c r="F1014" t="s">
        <v>6768</v>
      </c>
      <c r="G1014" t="s">
        <v>4886</v>
      </c>
      <c r="H1014" t="s">
        <v>6769</v>
      </c>
      <c r="I1014" t="s">
        <v>4987</v>
      </c>
      <c r="J1014" t="s">
        <v>1302</v>
      </c>
      <c r="K1014" s="14">
        <v>3</v>
      </c>
      <c r="L1014" s="24">
        <f t="shared" si="15"/>
        <v>3.2396011178517381</v>
      </c>
    </row>
    <row r="1015" spans="1:12" x14ac:dyDescent="0.25">
      <c r="A1015" t="s">
        <v>24</v>
      </c>
      <c r="B1015" t="s">
        <v>5168</v>
      </c>
      <c r="C1015" t="s">
        <v>6555</v>
      </c>
      <c r="D1015" t="s">
        <v>6556</v>
      </c>
      <c r="E1015" t="s">
        <v>6770</v>
      </c>
      <c r="F1015" t="s">
        <v>6771</v>
      </c>
      <c r="G1015" t="s">
        <v>4886</v>
      </c>
      <c r="H1015" t="s">
        <v>6772</v>
      </c>
      <c r="I1015" t="s">
        <v>4987</v>
      </c>
      <c r="J1015" t="s">
        <v>1302</v>
      </c>
      <c r="K1015" s="14">
        <v>3</v>
      </c>
      <c r="L1015" s="24">
        <f t="shared" si="15"/>
        <v>3.2396011178517381</v>
      </c>
    </row>
    <row r="1016" spans="1:12" x14ac:dyDescent="0.25">
      <c r="A1016" t="s">
        <v>24</v>
      </c>
      <c r="B1016" t="s">
        <v>5168</v>
      </c>
      <c r="C1016" t="s">
        <v>6555</v>
      </c>
      <c r="D1016" t="s">
        <v>6556</v>
      </c>
      <c r="E1016" t="s">
        <v>6773</v>
      </c>
      <c r="F1016" t="s">
        <v>6774</v>
      </c>
      <c r="G1016" t="s">
        <v>4886</v>
      </c>
      <c r="H1016" t="s">
        <v>6775</v>
      </c>
      <c r="I1016" t="s">
        <v>4987</v>
      </c>
      <c r="J1016" t="s">
        <v>1302</v>
      </c>
      <c r="K1016" s="14">
        <v>3</v>
      </c>
      <c r="L1016" s="24">
        <f t="shared" si="15"/>
        <v>3.2396011178517381</v>
      </c>
    </row>
    <row r="1017" spans="1:12" x14ac:dyDescent="0.25">
      <c r="A1017" t="s">
        <v>24</v>
      </c>
      <c r="B1017" t="s">
        <v>5168</v>
      </c>
      <c r="C1017" t="s">
        <v>6555</v>
      </c>
      <c r="D1017" t="s">
        <v>6556</v>
      </c>
      <c r="E1017" t="s">
        <v>6776</v>
      </c>
      <c r="F1017" t="s">
        <v>6777</v>
      </c>
      <c r="G1017" t="s">
        <v>4886</v>
      </c>
      <c r="H1017" t="s">
        <v>6778</v>
      </c>
      <c r="I1017" t="s">
        <v>4987</v>
      </c>
      <c r="J1017" t="s">
        <v>1302</v>
      </c>
      <c r="K1017" s="14">
        <v>3</v>
      </c>
      <c r="L1017" s="24">
        <f t="shared" si="15"/>
        <v>3.2396011178517381</v>
      </c>
    </row>
    <row r="1018" spans="1:12" x14ac:dyDescent="0.25">
      <c r="A1018" t="s">
        <v>24</v>
      </c>
      <c r="B1018" t="s">
        <v>5168</v>
      </c>
      <c r="C1018" t="s">
        <v>6555</v>
      </c>
      <c r="D1018" t="s">
        <v>6556</v>
      </c>
      <c r="E1018" t="s">
        <v>6779</v>
      </c>
      <c r="F1018" t="s">
        <v>6780</v>
      </c>
      <c r="G1018" t="s">
        <v>4886</v>
      </c>
      <c r="H1018" t="s">
        <v>6780</v>
      </c>
      <c r="I1018" t="s">
        <v>4987</v>
      </c>
      <c r="J1018" t="s">
        <v>1302</v>
      </c>
      <c r="K1018" s="14">
        <v>3</v>
      </c>
      <c r="L1018" s="24">
        <f t="shared" si="15"/>
        <v>3.2396011178517381</v>
      </c>
    </row>
    <row r="1019" spans="1:12" x14ac:dyDescent="0.25">
      <c r="A1019" t="s">
        <v>24</v>
      </c>
      <c r="B1019" t="s">
        <v>5168</v>
      </c>
      <c r="C1019" t="s">
        <v>6555</v>
      </c>
      <c r="D1019" t="s">
        <v>6556</v>
      </c>
      <c r="E1019" t="s">
        <v>6781</v>
      </c>
      <c r="F1019" t="s">
        <v>5710</v>
      </c>
      <c r="G1019" t="s">
        <v>4886</v>
      </c>
      <c r="H1019" t="s">
        <v>5710</v>
      </c>
      <c r="I1019" t="s">
        <v>4987</v>
      </c>
      <c r="J1019" t="s">
        <v>1302</v>
      </c>
      <c r="K1019" s="14">
        <v>3</v>
      </c>
      <c r="L1019" s="24">
        <f t="shared" si="15"/>
        <v>3.2396011178517381</v>
      </c>
    </row>
    <row r="1020" spans="1:12" x14ac:dyDescent="0.25">
      <c r="A1020" t="s">
        <v>24</v>
      </c>
      <c r="B1020" t="s">
        <v>5168</v>
      </c>
      <c r="C1020" t="s">
        <v>6555</v>
      </c>
      <c r="D1020" t="s">
        <v>6556</v>
      </c>
      <c r="E1020" t="s">
        <v>6782</v>
      </c>
      <c r="F1020" t="s">
        <v>6783</v>
      </c>
      <c r="G1020" t="s">
        <v>4886</v>
      </c>
      <c r="H1020" t="s">
        <v>6783</v>
      </c>
      <c r="I1020" t="s">
        <v>4987</v>
      </c>
      <c r="J1020" t="s">
        <v>1302</v>
      </c>
      <c r="K1020" s="14">
        <v>3</v>
      </c>
      <c r="L1020" s="24">
        <f t="shared" si="15"/>
        <v>3.2396011178517381</v>
      </c>
    </row>
    <row r="1021" spans="1:12" x14ac:dyDescent="0.25">
      <c r="A1021" t="s">
        <v>24</v>
      </c>
      <c r="B1021" t="s">
        <v>5168</v>
      </c>
      <c r="C1021" t="s">
        <v>6555</v>
      </c>
      <c r="D1021" t="s">
        <v>6556</v>
      </c>
      <c r="E1021" t="s">
        <v>6784</v>
      </c>
      <c r="F1021" t="s">
        <v>6785</v>
      </c>
      <c r="G1021" t="s">
        <v>4886</v>
      </c>
      <c r="H1021" t="s">
        <v>6786</v>
      </c>
      <c r="I1021" t="s">
        <v>4987</v>
      </c>
      <c r="J1021" t="s">
        <v>1302</v>
      </c>
      <c r="K1021" s="14">
        <v>1</v>
      </c>
      <c r="L1021" s="24">
        <f t="shared" si="15"/>
        <v>1.0798670392839127</v>
      </c>
    </row>
    <row r="1022" spans="1:12" x14ac:dyDescent="0.25">
      <c r="A1022" t="s">
        <v>24</v>
      </c>
      <c r="B1022" t="s">
        <v>5168</v>
      </c>
      <c r="C1022" t="s">
        <v>6555</v>
      </c>
      <c r="D1022" t="s">
        <v>6556</v>
      </c>
      <c r="E1022" t="s">
        <v>6787</v>
      </c>
      <c r="F1022" t="s">
        <v>6788</v>
      </c>
      <c r="G1022" t="s">
        <v>4886</v>
      </c>
      <c r="H1022" t="s">
        <v>6788</v>
      </c>
      <c r="I1022" t="s">
        <v>4987</v>
      </c>
      <c r="J1022" t="s">
        <v>1302</v>
      </c>
      <c r="K1022" s="14">
        <v>2</v>
      </c>
      <c r="L1022" s="24">
        <f t="shared" si="15"/>
        <v>2.1597340785678254</v>
      </c>
    </row>
    <row r="1023" spans="1:12" x14ac:dyDescent="0.25">
      <c r="A1023" t="s">
        <v>24</v>
      </c>
      <c r="B1023" t="s">
        <v>5168</v>
      </c>
      <c r="C1023" t="s">
        <v>6555</v>
      </c>
      <c r="D1023" t="s">
        <v>6556</v>
      </c>
      <c r="E1023" t="s">
        <v>6789</v>
      </c>
      <c r="F1023" t="s">
        <v>6790</v>
      </c>
      <c r="G1023" t="s">
        <v>4886</v>
      </c>
      <c r="H1023" t="s">
        <v>6790</v>
      </c>
      <c r="I1023" t="s">
        <v>4987</v>
      </c>
      <c r="J1023" t="s">
        <v>1302</v>
      </c>
      <c r="K1023" s="14">
        <v>3</v>
      </c>
      <c r="L1023" s="24">
        <f t="shared" si="15"/>
        <v>3.2396011178517381</v>
      </c>
    </row>
    <row r="1024" spans="1:12" x14ac:dyDescent="0.25">
      <c r="A1024" t="s">
        <v>24</v>
      </c>
      <c r="B1024" t="s">
        <v>5168</v>
      </c>
      <c r="C1024" t="s">
        <v>6555</v>
      </c>
      <c r="D1024" t="s">
        <v>6556</v>
      </c>
      <c r="E1024" t="s">
        <v>6791</v>
      </c>
      <c r="F1024" t="s">
        <v>6792</v>
      </c>
      <c r="G1024" t="s">
        <v>4886</v>
      </c>
      <c r="H1024" t="s">
        <v>6793</v>
      </c>
      <c r="I1024" t="s">
        <v>4987</v>
      </c>
      <c r="J1024" t="s">
        <v>1302</v>
      </c>
      <c r="K1024" s="14">
        <v>3</v>
      </c>
      <c r="L1024" s="24">
        <f t="shared" si="15"/>
        <v>3.2396011178517381</v>
      </c>
    </row>
    <row r="1025" spans="1:12" x14ac:dyDescent="0.25">
      <c r="A1025" t="s">
        <v>24</v>
      </c>
      <c r="B1025" t="s">
        <v>5168</v>
      </c>
      <c r="C1025" t="s">
        <v>6555</v>
      </c>
      <c r="D1025" t="s">
        <v>6556</v>
      </c>
      <c r="E1025" t="s">
        <v>6794</v>
      </c>
      <c r="F1025" t="s">
        <v>6795</v>
      </c>
      <c r="G1025" t="s">
        <v>4886</v>
      </c>
      <c r="H1025" t="s">
        <v>6795</v>
      </c>
      <c r="I1025" t="s">
        <v>4987</v>
      </c>
      <c r="J1025" t="s">
        <v>1302</v>
      </c>
      <c r="K1025" s="14">
        <v>4</v>
      </c>
      <c r="L1025" s="24">
        <f t="shared" si="15"/>
        <v>4.3194681571356508</v>
      </c>
    </row>
    <row r="1026" spans="1:12" x14ac:dyDescent="0.25">
      <c r="A1026" t="s">
        <v>24</v>
      </c>
      <c r="B1026" t="s">
        <v>5168</v>
      </c>
      <c r="C1026" t="s">
        <v>6555</v>
      </c>
      <c r="D1026" t="s">
        <v>6556</v>
      </c>
      <c r="E1026" t="s">
        <v>6796</v>
      </c>
      <c r="F1026" t="s">
        <v>6797</v>
      </c>
      <c r="G1026" t="s">
        <v>4886</v>
      </c>
      <c r="H1026" t="s">
        <v>6797</v>
      </c>
      <c r="I1026" t="s">
        <v>4987</v>
      </c>
      <c r="J1026" t="s">
        <v>1302</v>
      </c>
      <c r="K1026" s="14">
        <v>4</v>
      </c>
      <c r="L1026" s="24">
        <f t="shared" si="15"/>
        <v>4.3194681571356508</v>
      </c>
    </row>
    <row r="1027" spans="1:12" x14ac:dyDescent="0.25">
      <c r="A1027" t="s">
        <v>24</v>
      </c>
      <c r="B1027" t="s">
        <v>5168</v>
      </c>
      <c r="C1027" t="s">
        <v>6555</v>
      </c>
      <c r="D1027" t="s">
        <v>6556</v>
      </c>
      <c r="E1027" t="s">
        <v>6798</v>
      </c>
      <c r="F1027" t="s">
        <v>6799</v>
      </c>
      <c r="G1027" t="s">
        <v>4886</v>
      </c>
      <c r="H1027" t="s">
        <v>6799</v>
      </c>
      <c r="I1027" t="s">
        <v>4987</v>
      </c>
      <c r="J1027" t="s">
        <v>1302</v>
      </c>
      <c r="K1027" s="14">
        <v>3</v>
      </c>
      <c r="L1027" s="24">
        <f t="shared" si="15"/>
        <v>3.2396011178517381</v>
      </c>
    </row>
    <row r="1028" spans="1:12" x14ac:dyDescent="0.25">
      <c r="A1028" t="s">
        <v>24</v>
      </c>
      <c r="B1028" t="s">
        <v>5168</v>
      </c>
      <c r="C1028" t="s">
        <v>6555</v>
      </c>
      <c r="D1028" t="s">
        <v>6556</v>
      </c>
      <c r="E1028" t="s">
        <v>6800</v>
      </c>
      <c r="F1028" t="s">
        <v>6801</v>
      </c>
      <c r="G1028" t="s">
        <v>4886</v>
      </c>
      <c r="H1028" t="s">
        <v>6801</v>
      </c>
      <c r="I1028" t="s">
        <v>4987</v>
      </c>
      <c r="J1028" t="s">
        <v>1302</v>
      </c>
      <c r="K1028" s="14">
        <v>3</v>
      </c>
      <c r="L1028" s="24">
        <f t="shared" si="15"/>
        <v>3.2396011178517381</v>
      </c>
    </row>
    <row r="1029" spans="1:12" x14ac:dyDescent="0.25">
      <c r="A1029" t="s">
        <v>24</v>
      </c>
      <c r="B1029" t="s">
        <v>5168</v>
      </c>
      <c r="C1029" t="s">
        <v>6555</v>
      </c>
      <c r="D1029" t="s">
        <v>6556</v>
      </c>
      <c r="E1029" t="s">
        <v>6802</v>
      </c>
      <c r="F1029" t="s">
        <v>6803</v>
      </c>
      <c r="G1029" t="s">
        <v>4886</v>
      </c>
      <c r="H1029" t="s">
        <v>6803</v>
      </c>
      <c r="I1029" t="s">
        <v>4987</v>
      </c>
      <c r="J1029" t="s">
        <v>1302</v>
      </c>
      <c r="K1029" s="14">
        <v>3</v>
      </c>
      <c r="L1029" s="24">
        <f t="shared" si="15"/>
        <v>3.2396011178517381</v>
      </c>
    </row>
    <row r="1030" spans="1:12" x14ac:dyDescent="0.25">
      <c r="A1030" t="s">
        <v>24</v>
      </c>
      <c r="B1030" t="s">
        <v>5168</v>
      </c>
      <c r="C1030" t="s">
        <v>6555</v>
      </c>
      <c r="D1030" t="s">
        <v>6556</v>
      </c>
      <c r="E1030" t="s">
        <v>6804</v>
      </c>
      <c r="F1030" t="s">
        <v>6805</v>
      </c>
      <c r="G1030" t="s">
        <v>4886</v>
      </c>
      <c r="H1030" t="s">
        <v>6805</v>
      </c>
      <c r="I1030" t="s">
        <v>4987</v>
      </c>
      <c r="J1030" t="s">
        <v>1302</v>
      </c>
      <c r="K1030" s="14">
        <v>3</v>
      </c>
      <c r="L1030" s="24">
        <f t="shared" si="15"/>
        <v>3.2396011178517381</v>
      </c>
    </row>
    <row r="1031" spans="1:12" x14ac:dyDescent="0.25">
      <c r="A1031" t="s">
        <v>24</v>
      </c>
      <c r="B1031" t="s">
        <v>5168</v>
      </c>
      <c r="C1031" t="s">
        <v>6555</v>
      </c>
      <c r="D1031" t="s">
        <v>6556</v>
      </c>
      <c r="E1031" t="s">
        <v>6806</v>
      </c>
      <c r="F1031" t="s">
        <v>6807</v>
      </c>
      <c r="G1031" t="s">
        <v>4886</v>
      </c>
      <c r="H1031" t="s">
        <v>6808</v>
      </c>
      <c r="I1031" t="s">
        <v>4987</v>
      </c>
      <c r="J1031" t="s">
        <v>1302</v>
      </c>
      <c r="K1031" s="14">
        <v>3</v>
      </c>
      <c r="L1031" s="24">
        <f t="shared" si="15"/>
        <v>3.2396011178517381</v>
      </c>
    </row>
    <row r="1032" spans="1:12" x14ac:dyDescent="0.25">
      <c r="A1032" t="s">
        <v>24</v>
      </c>
      <c r="B1032" t="s">
        <v>5168</v>
      </c>
      <c r="C1032" t="s">
        <v>6555</v>
      </c>
      <c r="D1032" t="s">
        <v>6556</v>
      </c>
      <c r="E1032" t="s">
        <v>6809</v>
      </c>
      <c r="F1032" t="s">
        <v>6810</v>
      </c>
      <c r="G1032" t="s">
        <v>4886</v>
      </c>
      <c r="H1032" t="s">
        <v>6811</v>
      </c>
      <c r="I1032" t="s">
        <v>4987</v>
      </c>
      <c r="J1032" t="s">
        <v>1302</v>
      </c>
      <c r="K1032" s="14">
        <v>4</v>
      </c>
      <c r="L1032" s="24">
        <f t="shared" si="15"/>
        <v>4.3194681571356508</v>
      </c>
    </row>
    <row r="1033" spans="1:12" x14ac:dyDescent="0.25">
      <c r="A1033" t="s">
        <v>24</v>
      </c>
      <c r="B1033" t="s">
        <v>5168</v>
      </c>
      <c r="C1033" t="s">
        <v>6555</v>
      </c>
      <c r="D1033" t="s">
        <v>6556</v>
      </c>
      <c r="E1033" t="s">
        <v>6812</v>
      </c>
      <c r="F1033" t="s">
        <v>6813</v>
      </c>
      <c r="G1033" t="s">
        <v>4886</v>
      </c>
      <c r="H1033" t="s">
        <v>6814</v>
      </c>
      <c r="I1033" t="s">
        <v>4987</v>
      </c>
      <c r="J1033" t="s">
        <v>1302</v>
      </c>
      <c r="K1033" s="14">
        <v>3</v>
      </c>
      <c r="L1033" s="24">
        <f t="shared" si="15"/>
        <v>3.2396011178517381</v>
      </c>
    </row>
    <row r="1034" spans="1:12" x14ac:dyDescent="0.25">
      <c r="A1034" t="s">
        <v>24</v>
      </c>
      <c r="B1034" t="s">
        <v>5168</v>
      </c>
      <c r="C1034" t="s">
        <v>6555</v>
      </c>
      <c r="D1034" t="s">
        <v>6556</v>
      </c>
      <c r="E1034" t="s">
        <v>6815</v>
      </c>
      <c r="F1034" t="s">
        <v>6816</v>
      </c>
      <c r="G1034" t="s">
        <v>4886</v>
      </c>
      <c r="H1034" t="s">
        <v>6816</v>
      </c>
      <c r="I1034" t="s">
        <v>4987</v>
      </c>
      <c r="J1034" t="s">
        <v>1302</v>
      </c>
      <c r="K1034" s="14">
        <v>3</v>
      </c>
      <c r="L1034" s="24">
        <f t="shared" si="15"/>
        <v>3.2396011178517381</v>
      </c>
    </row>
    <row r="1035" spans="1:12" x14ac:dyDescent="0.25">
      <c r="A1035" t="s">
        <v>24</v>
      </c>
      <c r="B1035" t="s">
        <v>5168</v>
      </c>
      <c r="C1035" t="s">
        <v>6555</v>
      </c>
      <c r="D1035" t="s">
        <v>6556</v>
      </c>
      <c r="E1035" t="s">
        <v>6817</v>
      </c>
      <c r="F1035" t="s">
        <v>6818</v>
      </c>
      <c r="G1035" t="s">
        <v>4886</v>
      </c>
      <c r="H1035" t="s">
        <v>6818</v>
      </c>
      <c r="I1035" t="s">
        <v>4987</v>
      </c>
      <c r="J1035" t="s">
        <v>1302</v>
      </c>
      <c r="K1035" s="14">
        <v>4</v>
      </c>
      <c r="L1035" s="24">
        <f t="shared" si="15"/>
        <v>4.3194681571356508</v>
      </c>
    </row>
    <row r="1036" spans="1:12" x14ac:dyDescent="0.25">
      <c r="A1036" t="s">
        <v>24</v>
      </c>
      <c r="B1036" t="s">
        <v>5168</v>
      </c>
      <c r="C1036" t="s">
        <v>6555</v>
      </c>
      <c r="D1036" t="s">
        <v>6556</v>
      </c>
      <c r="E1036" t="s">
        <v>6819</v>
      </c>
      <c r="F1036" t="s">
        <v>6820</v>
      </c>
      <c r="G1036" t="s">
        <v>4886</v>
      </c>
      <c r="H1036" t="s">
        <v>6820</v>
      </c>
      <c r="I1036" t="s">
        <v>4987</v>
      </c>
      <c r="J1036" t="s">
        <v>1302</v>
      </c>
      <c r="K1036" s="14">
        <v>3</v>
      </c>
      <c r="L1036" s="24">
        <f t="shared" ref="L1036:L1099" si="16">K1036/$D$6*$D$5</f>
        <v>3.2396011178517381</v>
      </c>
    </row>
    <row r="1037" spans="1:12" x14ac:dyDescent="0.25">
      <c r="A1037" t="s">
        <v>24</v>
      </c>
      <c r="B1037" t="s">
        <v>5168</v>
      </c>
      <c r="C1037" t="s">
        <v>6555</v>
      </c>
      <c r="D1037" t="s">
        <v>6556</v>
      </c>
      <c r="E1037" t="s">
        <v>6821</v>
      </c>
      <c r="F1037" t="s">
        <v>6822</v>
      </c>
      <c r="G1037" t="s">
        <v>4886</v>
      </c>
      <c r="H1037" t="s">
        <v>6823</v>
      </c>
      <c r="I1037" t="s">
        <v>4987</v>
      </c>
      <c r="J1037" t="s">
        <v>1302</v>
      </c>
      <c r="K1037" s="14">
        <v>2</v>
      </c>
      <c r="L1037" s="24">
        <f t="shared" si="16"/>
        <v>2.1597340785678254</v>
      </c>
    </row>
    <row r="1038" spans="1:12" x14ac:dyDescent="0.25">
      <c r="A1038" t="s">
        <v>24</v>
      </c>
      <c r="B1038" t="s">
        <v>5168</v>
      </c>
      <c r="C1038" t="s">
        <v>6555</v>
      </c>
      <c r="D1038" t="s">
        <v>6556</v>
      </c>
      <c r="E1038" t="s">
        <v>6824</v>
      </c>
      <c r="F1038" t="s">
        <v>5284</v>
      </c>
      <c r="G1038" t="s">
        <v>4886</v>
      </c>
      <c r="H1038" t="s">
        <v>5285</v>
      </c>
      <c r="I1038" t="s">
        <v>4987</v>
      </c>
      <c r="J1038" t="s">
        <v>1302</v>
      </c>
      <c r="K1038" s="14">
        <v>2</v>
      </c>
      <c r="L1038" s="24">
        <f t="shared" si="16"/>
        <v>2.1597340785678254</v>
      </c>
    </row>
    <row r="1039" spans="1:12" x14ac:dyDescent="0.25">
      <c r="A1039" t="s">
        <v>24</v>
      </c>
      <c r="B1039" t="s">
        <v>5168</v>
      </c>
      <c r="C1039" t="s">
        <v>6555</v>
      </c>
      <c r="D1039" t="s">
        <v>6556</v>
      </c>
      <c r="E1039" t="s">
        <v>6825</v>
      </c>
      <c r="F1039" t="s">
        <v>6826</v>
      </c>
      <c r="G1039" t="s">
        <v>4886</v>
      </c>
      <c r="H1039" t="s">
        <v>6827</v>
      </c>
      <c r="I1039" t="s">
        <v>4987</v>
      </c>
      <c r="J1039" t="s">
        <v>1302</v>
      </c>
      <c r="K1039" s="14">
        <v>2</v>
      </c>
      <c r="L1039" s="24">
        <f t="shared" si="16"/>
        <v>2.1597340785678254</v>
      </c>
    </row>
    <row r="1040" spans="1:12" x14ac:dyDescent="0.25">
      <c r="A1040" t="s">
        <v>24</v>
      </c>
      <c r="B1040" t="s">
        <v>5168</v>
      </c>
      <c r="C1040" t="s">
        <v>6555</v>
      </c>
      <c r="D1040" t="s">
        <v>6556</v>
      </c>
      <c r="E1040" t="s">
        <v>6828</v>
      </c>
      <c r="F1040" t="s">
        <v>6829</v>
      </c>
      <c r="G1040" t="s">
        <v>4886</v>
      </c>
      <c r="H1040" t="s">
        <v>6830</v>
      </c>
      <c r="I1040" t="s">
        <v>4987</v>
      </c>
      <c r="J1040" t="s">
        <v>1302</v>
      </c>
      <c r="K1040" s="14">
        <v>1</v>
      </c>
      <c r="L1040" s="24">
        <f t="shared" si="16"/>
        <v>1.0798670392839127</v>
      </c>
    </row>
    <row r="1041" spans="1:12" x14ac:dyDescent="0.25">
      <c r="A1041" t="s">
        <v>24</v>
      </c>
      <c r="B1041" t="s">
        <v>5168</v>
      </c>
      <c r="C1041" t="s">
        <v>6555</v>
      </c>
      <c r="D1041" t="s">
        <v>6556</v>
      </c>
      <c r="E1041" t="s">
        <v>6831</v>
      </c>
      <c r="F1041" t="s">
        <v>6832</v>
      </c>
      <c r="G1041" t="s">
        <v>4886</v>
      </c>
      <c r="H1041" t="s">
        <v>6833</v>
      </c>
      <c r="I1041" t="s">
        <v>4987</v>
      </c>
      <c r="J1041" t="s">
        <v>1302</v>
      </c>
      <c r="K1041" s="14">
        <v>2</v>
      </c>
      <c r="L1041" s="24">
        <f t="shared" si="16"/>
        <v>2.1597340785678254</v>
      </c>
    </row>
    <row r="1042" spans="1:12" x14ac:dyDescent="0.25">
      <c r="A1042" t="s">
        <v>24</v>
      </c>
      <c r="B1042" t="s">
        <v>5168</v>
      </c>
      <c r="C1042" t="s">
        <v>6555</v>
      </c>
      <c r="D1042" t="s">
        <v>6556</v>
      </c>
      <c r="E1042" t="s">
        <v>6834</v>
      </c>
      <c r="F1042" t="s">
        <v>6835</v>
      </c>
      <c r="G1042" t="s">
        <v>4907</v>
      </c>
      <c r="H1042" t="s">
        <v>6836</v>
      </c>
      <c r="I1042" t="s">
        <v>4888</v>
      </c>
      <c r="J1042" t="s">
        <v>4889</v>
      </c>
      <c r="K1042" s="14">
        <v>2</v>
      </c>
      <c r="L1042" s="24">
        <f t="shared" si="16"/>
        <v>2.1597340785678254</v>
      </c>
    </row>
    <row r="1043" spans="1:12" x14ac:dyDescent="0.25">
      <c r="A1043" t="s">
        <v>24</v>
      </c>
      <c r="B1043" t="s">
        <v>5168</v>
      </c>
      <c r="C1043" t="s">
        <v>6555</v>
      </c>
      <c r="D1043" t="s">
        <v>6556</v>
      </c>
      <c r="E1043" t="s">
        <v>6837</v>
      </c>
      <c r="F1043" t="s">
        <v>6838</v>
      </c>
      <c r="G1043" t="s">
        <v>4918</v>
      </c>
      <c r="H1043" t="s">
        <v>6839</v>
      </c>
      <c r="I1043" t="s">
        <v>4888</v>
      </c>
      <c r="J1043" t="s">
        <v>4889</v>
      </c>
      <c r="K1043" s="14">
        <v>2</v>
      </c>
      <c r="L1043" s="24">
        <f t="shared" si="16"/>
        <v>2.1597340785678254</v>
      </c>
    </row>
    <row r="1044" spans="1:12" x14ac:dyDescent="0.25">
      <c r="A1044" t="s">
        <v>24</v>
      </c>
      <c r="B1044" t="s">
        <v>5168</v>
      </c>
      <c r="C1044" t="s">
        <v>6555</v>
      </c>
      <c r="D1044" t="s">
        <v>6556</v>
      </c>
      <c r="E1044" t="s">
        <v>6840</v>
      </c>
      <c r="F1044" t="s">
        <v>6841</v>
      </c>
      <c r="G1044" t="s">
        <v>4918</v>
      </c>
      <c r="H1044" t="s">
        <v>6841</v>
      </c>
      <c r="I1044" t="s">
        <v>4888</v>
      </c>
      <c r="J1044" t="s">
        <v>4889</v>
      </c>
      <c r="K1044" s="14">
        <v>33</v>
      </c>
      <c r="L1044" s="24">
        <f t="shared" si="16"/>
        <v>35.635612296369125</v>
      </c>
    </row>
    <row r="1045" spans="1:12" x14ac:dyDescent="0.25">
      <c r="A1045" t="s">
        <v>24</v>
      </c>
      <c r="B1045" t="s">
        <v>5168</v>
      </c>
      <c r="C1045" t="s">
        <v>6555</v>
      </c>
      <c r="D1045" t="s">
        <v>6556</v>
      </c>
      <c r="E1045" t="s">
        <v>6842</v>
      </c>
      <c r="F1045" t="s">
        <v>6843</v>
      </c>
      <c r="G1045" t="s">
        <v>4918</v>
      </c>
      <c r="H1045" t="s">
        <v>6844</v>
      </c>
      <c r="I1045" t="s">
        <v>4888</v>
      </c>
      <c r="J1045" t="s">
        <v>4889</v>
      </c>
      <c r="K1045" s="14">
        <v>17</v>
      </c>
      <c r="L1045" s="24">
        <f t="shared" si="16"/>
        <v>18.357739667826518</v>
      </c>
    </row>
    <row r="1046" spans="1:12" x14ac:dyDescent="0.25">
      <c r="A1046" t="s">
        <v>24</v>
      </c>
      <c r="B1046" t="s">
        <v>5168</v>
      </c>
      <c r="C1046" t="s">
        <v>6555</v>
      </c>
      <c r="D1046" t="s">
        <v>6556</v>
      </c>
      <c r="E1046" t="s">
        <v>6845</v>
      </c>
      <c r="F1046" t="s">
        <v>6846</v>
      </c>
      <c r="G1046" t="s">
        <v>4918</v>
      </c>
      <c r="H1046" t="s">
        <v>6847</v>
      </c>
      <c r="I1046" t="s">
        <v>4888</v>
      </c>
      <c r="J1046" t="s">
        <v>4889</v>
      </c>
      <c r="K1046" s="14">
        <v>6</v>
      </c>
      <c r="L1046" s="24">
        <f t="shared" si="16"/>
        <v>6.4792022357034762</v>
      </c>
    </row>
    <row r="1047" spans="1:12" x14ac:dyDescent="0.25">
      <c r="A1047" t="s">
        <v>24</v>
      </c>
      <c r="B1047" t="s">
        <v>5168</v>
      </c>
      <c r="C1047" t="s">
        <v>6555</v>
      </c>
      <c r="D1047" t="s">
        <v>6556</v>
      </c>
      <c r="E1047" t="s">
        <v>6848</v>
      </c>
      <c r="F1047" t="s">
        <v>6849</v>
      </c>
      <c r="G1047" t="s">
        <v>4918</v>
      </c>
      <c r="H1047" t="s">
        <v>6849</v>
      </c>
      <c r="I1047" t="s">
        <v>4888</v>
      </c>
      <c r="J1047" t="s">
        <v>4889</v>
      </c>
      <c r="K1047" s="14">
        <v>18</v>
      </c>
      <c r="L1047" s="24">
        <f t="shared" si="16"/>
        <v>19.437606707110429</v>
      </c>
    </row>
    <row r="1048" spans="1:12" x14ac:dyDescent="0.25">
      <c r="A1048" t="s">
        <v>24</v>
      </c>
      <c r="B1048" t="s">
        <v>5168</v>
      </c>
      <c r="C1048" t="s">
        <v>6555</v>
      </c>
      <c r="D1048" t="s">
        <v>6556</v>
      </c>
      <c r="E1048" t="s">
        <v>6850</v>
      </c>
      <c r="F1048" t="s">
        <v>6851</v>
      </c>
      <c r="G1048" t="s">
        <v>4918</v>
      </c>
      <c r="H1048" t="s">
        <v>6852</v>
      </c>
      <c r="I1048" t="s">
        <v>4888</v>
      </c>
      <c r="J1048" t="s">
        <v>4889</v>
      </c>
      <c r="K1048" s="14">
        <v>2</v>
      </c>
      <c r="L1048" s="24">
        <f t="shared" si="16"/>
        <v>2.1597340785678254</v>
      </c>
    </row>
    <row r="1049" spans="1:12" x14ac:dyDescent="0.25">
      <c r="A1049" t="s">
        <v>24</v>
      </c>
      <c r="B1049" t="s">
        <v>5168</v>
      </c>
      <c r="C1049" t="s">
        <v>6555</v>
      </c>
      <c r="D1049" t="s">
        <v>6556</v>
      </c>
      <c r="E1049" t="s">
        <v>6853</v>
      </c>
      <c r="F1049" t="s">
        <v>6854</v>
      </c>
      <c r="G1049" t="s">
        <v>4918</v>
      </c>
      <c r="H1049" t="s">
        <v>6854</v>
      </c>
      <c r="I1049" t="s">
        <v>4888</v>
      </c>
      <c r="J1049" t="s">
        <v>4889</v>
      </c>
      <c r="K1049" s="14">
        <v>2</v>
      </c>
      <c r="L1049" s="24">
        <f t="shared" si="16"/>
        <v>2.1597340785678254</v>
      </c>
    </row>
    <row r="1050" spans="1:12" x14ac:dyDescent="0.25">
      <c r="A1050" t="s">
        <v>24</v>
      </c>
      <c r="B1050" t="s">
        <v>5168</v>
      </c>
      <c r="C1050" t="s">
        <v>6555</v>
      </c>
      <c r="D1050" t="s">
        <v>6556</v>
      </c>
      <c r="E1050" t="s">
        <v>6855</v>
      </c>
      <c r="F1050" t="s">
        <v>6856</v>
      </c>
      <c r="G1050" t="s">
        <v>4918</v>
      </c>
      <c r="H1050" t="s">
        <v>6857</v>
      </c>
      <c r="I1050" t="s">
        <v>4888</v>
      </c>
      <c r="J1050" t="s">
        <v>4889</v>
      </c>
      <c r="K1050" s="14">
        <v>15</v>
      </c>
      <c r="L1050" s="24">
        <f t="shared" si="16"/>
        <v>16.198005589258692</v>
      </c>
    </row>
    <row r="1051" spans="1:12" x14ac:dyDescent="0.25">
      <c r="A1051" t="s">
        <v>24</v>
      </c>
      <c r="B1051" t="s">
        <v>5168</v>
      </c>
      <c r="C1051" t="s">
        <v>6555</v>
      </c>
      <c r="D1051" t="s">
        <v>6556</v>
      </c>
      <c r="E1051" t="s">
        <v>6858</v>
      </c>
      <c r="F1051" t="s">
        <v>6859</v>
      </c>
      <c r="G1051" t="s">
        <v>4918</v>
      </c>
      <c r="H1051" t="s">
        <v>6859</v>
      </c>
      <c r="I1051" t="s">
        <v>4888</v>
      </c>
      <c r="J1051" t="s">
        <v>4889</v>
      </c>
      <c r="K1051" s="14">
        <v>7</v>
      </c>
      <c r="L1051" s="24">
        <f t="shared" si="16"/>
        <v>7.5590692749873885</v>
      </c>
    </row>
    <row r="1052" spans="1:12" x14ac:dyDescent="0.25">
      <c r="A1052" t="s">
        <v>24</v>
      </c>
      <c r="B1052" t="s">
        <v>5168</v>
      </c>
      <c r="C1052" t="s">
        <v>6555</v>
      </c>
      <c r="D1052" t="s">
        <v>6556</v>
      </c>
      <c r="E1052" t="s">
        <v>6860</v>
      </c>
      <c r="F1052" t="s">
        <v>6861</v>
      </c>
      <c r="G1052" t="s">
        <v>4918</v>
      </c>
      <c r="H1052" t="s">
        <v>6862</v>
      </c>
      <c r="I1052" t="s">
        <v>4888</v>
      </c>
      <c r="J1052" t="s">
        <v>4889</v>
      </c>
      <c r="K1052" s="14">
        <v>8</v>
      </c>
      <c r="L1052" s="24">
        <f t="shared" si="16"/>
        <v>8.6389363142713016</v>
      </c>
    </row>
    <row r="1053" spans="1:12" x14ac:dyDescent="0.25">
      <c r="A1053" t="s">
        <v>24</v>
      </c>
      <c r="B1053" t="s">
        <v>5168</v>
      </c>
      <c r="C1053" t="s">
        <v>6555</v>
      </c>
      <c r="D1053" t="s">
        <v>6556</v>
      </c>
      <c r="E1053" t="s">
        <v>6863</v>
      </c>
      <c r="F1053" t="s">
        <v>6864</v>
      </c>
      <c r="G1053" t="s">
        <v>4918</v>
      </c>
      <c r="H1053" t="s">
        <v>6864</v>
      </c>
      <c r="I1053" t="s">
        <v>4888</v>
      </c>
      <c r="J1053" t="s">
        <v>4889</v>
      </c>
      <c r="K1053" s="14">
        <v>11</v>
      </c>
      <c r="L1053" s="24">
        <f t="shared" si="16"/>
        <v>11.878537432123041</v>
      </c>
    </row>
    <row r="1054" spans="1:12" x14ac:dyDescent="0.25">
      <c r="A1054" t="s">
        <v>24</v>
      </c>
      <c r="B1054" t="s">
        <v>5168</v>
      </c>
      <c r="C1054" t="s">
        <v>6555</v>
      </c>
      <c r="D1054" t="s">
        <v>6556</v>
      </c>
      <c r="E1054" t="s">
        <v>5591</v>
      </c>
      <c r="F1054" t="s">
        <v>5395</v>
      </c>
      <c r="G1054" t="s">
        <v>4918</v>
      </c>
      <c r="H1054" t="s">
        <v>5395</v>
      </c>
      <c r="I1054" t="s">
        <v>4888</v>
      </c>
      <c r="J1054" t="s">
        <v>4889</v>
      </c>
      <c r="K1054" s="14">
        <v>2</v>
      </c>
      <c r="L1054" s="24">
        <f t="shared" si="16"/>
        <v>2.1597340785678254</v>
      </c>
    </row>
    <row r="1055" spans="1:12" x14ac:dyDescent="0.25">
      <c r="A1055" t="s">
        <v>24</v>
      </c>
      <c r="B1055" t="s">
        <v>5168</v>
      </c>
      <c r="C1055" t="s">
        <v>6555</v>
      </c>
      <c r="D1055" t="s">
        <v>6556</v>
      </c>
      <c r="E1055" t="s">
        <v>6865</v>
      </c>
      <c r="F1055" t="s">
        <v>6866</v>
      </c>
      <c r="G1055" t="s">
        <v>4918</v>
      </c>
      <c r="H1055" t="s">
        <v>6866</v>
      </c>
      <c r="I1055" t="s">
        <v>4888</v>
      </c>
      <c r="J1055" t="s">
        <v>4889</v>
      </c>
      <c r="K1055" s="14">
        <v>6</v>
      </c>
      <c r="L1055" s="24">
        <f t="shared" si="16"/>
        <v>6.4792022357034762</v>
      </c>
    </row>
    <row r="1056" spans="1:12" x14ac:dyDescent="0.25">
      <c r="A1056" t="s">
        <v>24</v>
      </c>
      <c r="B1056" t="s">
        <v>5168</v>
      </c>
      <c r="C1056" t="s">
        <v>6555</v>
      </c>
      <c r="D1056" t="s">
        <v>6556</v>
      </c>
      <c r="E1056" t="s">
        <v>6867</v>
      </c>
      <c r="F1056" t="s">
        <v>6868</v>
      </c>
      <c r="G1056" t="s">
        <v>4918</v>
      </c>
      <c r="H1056" t="s">
        <v>6868</v>
      </c>
      <c r="I1056" t="s">
        <v>4888</v>
      </c>
      <c r="J1056" t="s">
        <v>4889</v>
      </c>
      <c r="K1056" s="14">
        <v>6</v>
      </c>
      <c r="L1056" s="24">
        <f t="shared" si="16"/>
        <v>6.4792022357034762</v>
      </c>
    </row>
    <row r="1057" spans="1:12" x14ac:dyDescent="0.25">
      <c r="A1057" t="s">
        <v>24</v>
      </c>
      <c r="B1057" t="s">
        <v>5168</v>
      </c>
      <c r="C1057" t="s">
        <v>6555</v>
      </c>
      <c r="D1057" t="s">
        <v>6556</v>
      </c>
      <c r="E1057" t="s">
        <v>6869</v>
      </c>
      <c r="F1057" t="s">
        <v>6870</v>
      </c>
      <c r="G1057" t="s">
        <v>4918</v>
      </c>
      <c r="H1057" t="s">
        <v>6871</v>
      </c>
      <c r="I1057" t="s">
        <v>4888</v>
      </c>
      <c r="J1057" t="s">
        <v>4889</v>
      </c>
      <c r="K1057" s="14">
        <v>7</v>
      </c>
      <c r="L1057" s="24">
        <f t="shared" si="16"/>
        <v>7.5590692749873885</v>
      </c>
    </row>
    <row r="1058" spans="1:12" x14ac:dyDescent="0.25">
      <c r="A1058" t="s">
        <v>24</v>
      </c>
      <c r="B1058" t="s">
        <v>5168</v>
      </c>
      <c r="C1058" t="s">
        <v>6555</v>
      </c>
      <c r="D1058" t="s">
        <v>6556</v>
      </c>
      <c r="E1058" t="s">
        <v>6872</v>
      </c>
      <c r="F1058" t="s">
        <v>5468</v>
      </c>
      <c r="G1058" t="s">
        <v>4918</v>
      </c>
      <c r="H1058" t="s">
        <v>6873</v>
      </c>
      <c r="I1058" t="s">
        <v>4888</v>
      </c>
      <c r="J1058" t="s">
        <v>4889</v>
      </c>
      <c r="K1058" s="14">
        <v>6</v>
      </c>
      <c r="L1058" s="24">
        <f t="shared" si="16"/>
        <v>6.4792022357034762</v>
      </c>
    </row>
    <row r="1059" spans="1:12" x14ac:dyDescent="0.25">
      <c r="A1059" t="s">
        <v>24</v>
      </c>
      <c r="B1059" t="s">
        <v>5168</v>
      </c>
      <c r="C1059" t="s">
        <v>6555</v>
      </c>
      <c r="D1059" t="s">
        <v>6556</v>
      </c>
      <c r="E1059" t="s">
        <v>6874</v>
      </c>
      <c r="F1059" t="s">
        <v>6875</v>
      </c>
      <c r="G1059" t="s">
        <v>4918</v>
      </c>
      <c r="H1059" t="s">
        <v>6876</v>
      </c>
      <c r="I1059" t="s">
        <v>4888</v>
      </c>
      <c r="J1059" t="s">
        <v>4889</v>
      </c>
      <c r="K1059" s="14">
        <v>7</v>
      </c>
      <c r="L1059" s="24">
        <f t="shared" si="16"/>
        <v>7.5590692749873885</v>
      </c>
    </row>
    <row r="1060" spans="1:12" x14ac:dyDescent="0.25">
      <c r="A1060" t="s">
        <v>24</v>
      </c>
      <c r="B1060" t="s">
        <v>5168</v>
      </c>
      <c r="C1060" t="s">
        <v>6877</v>
      </c>
      <c r="E1060" t="s">
        <v>6878</v>
      </c>
      <c r="F1060" t="s">
        <v>6879</v>
      </c>
      <c r="G1060" t="s">
        <v>4886</v>
      </c>
      <c r="H1060" t="s">
        <v>6879</v>
      </c>
      <c r="I1060" t="s">
        <v>4987</v>
      </c>
      <c r="J1060" t="s">
        <v>1302</v>
      </c>
      <c r="K1060" s="14">
        <v>1</v>
      </c>
      <c r="L1060" s="24">
        <f t="shared" si="16"/>
        <v>1.0798670392839127</v>
      </c>
    </row>
    <row r="1061" spans="1:12" x14ac:dyDescent="0.25">
      <c r="A1061" t="s">
        <v>24</v>
      </c>
      <c r="B1061" t="s">
        <v>5168</v>
      </c>
      <c r="C1061" t="s">
        <v>6877</v>
      </c>
      <c r="E1061" t="s">
        <v>6878</v>
      </c>
      <c r="F1061" t="s">
        <v>6879</v>
      </c>
      <c r="G1061" t="s">
        <v>4990</v>
      </c>
      <c r="H1061" t="s">
        <v>6879</v>
      </c>
      <c r="I1061" t="s">
        <v>4987</v>
      </c>
      <c r="J1061" t="s">
        <v>1302</v>
      </c>
      <c r="K1061" s="14">
        <v>1</v>
      </c>
      <c r="L1061" s="24">
        <f t="shared" si="16"/>
        <v>1.0798670392839127</v>
      </c>
    </row>
    <row r="1062" spans="1:12" x14ac:dyDescent="0.25">
      <c r="A1062" t="s">
        <v>24</v>
      </c>
      <c r="B1062" t="s">
        <v>5168</v>
      </c>
      <c r="C1062" t="s">
        <v>6880</v>
      </c>
      <c r="E1062" t="s">
        <v>6881</v>
      </c>
      <c r="F1062" t="s">
        <v>5352</v>
      </c>
      <c r="G1062" t="s">
        <v>4886</v>
      </c>
      <c r="H1062" t="s">
        <v>5352</v>
      </c>
      <c r="I1062" t="s">
        <v>5143</v>
      </c>
      <c r="J1062" t="s">
        <v>5187</v>
      </c>
      <c r="K1062" s="14">
        <v>1</v>
      </c>
      <c r="L1062" s="24">
        <f t="shared" si="16"/>
        <v>1.0798670392839127</v>
      </c>
    </row>
    <row r="1063" spans="1:12" x14ac:dyDescent="0.25">
      <c r="A1063" t="s">
        <v>24</v>
      </c>
      <c r="B1063" t="s">
        <v>5168</v>
      </c>
      <c r="C1063" t="s">
        <v>841</v>
      </c>
      <c r="D1063" t="s">
        <v>842</v>
      </c>
      <c r="E1063" t="s">
        <v>6882</v>
      </c>
      <c r="F1063" t="s">
        <v>842</v>
      </c>
      <c r="G1063" t="s">
        <v>5120</v>
      </c>
      <c r="H1063" t="s">
        <v>6883</v>
      </c>
      <c r="I1063" t="s">
        <v>4888</v>
      </c>
      <c r="J1063" t="s">
        <v>4889</v>
      </c>
      <c r="K1063" s="14">
        <v>94</v>
      </c>
      <c r="L1063" s="24">
        <f t="shared" si="16"/>
        <v>101.50750169268781</v>
      </c>
    </row>
    <row r="1064" spans="1:12" x14ac:dyDescent="0.25">
      <c r="A1064" t="s">
        <v>24</v>
      </c>
      <c r="B1064" t="s">
        <v>5168</v>
      </c>
      <c r="C1064" t="s">
        <v>6884</v>
      </c>
      <c r="D1064" t="s">
        <v>845</v>
      </c>
      <c r="E1064" t="s">
        <v>6885</v>
      </c>
      <c r="F1064" t="s">
        <v>845</v>
      </c>
      <c r="G1064" t="s">
        <v>4918</v>
      </c>
      <c r="H1064" t="s">
        <v>845</v>
      </c>
      <c r="I1064" t="s">
        <v>4888</v>
      </c>
      <c r="J1064" t="s">
        <v>4889</v>
      </c>
      <c r="K1064" s="14">
        <v>27</v>
      </c>
      <c r="L1064" s="24">
        <f t="shared" si="16"/>
        <v>29.156410060665646</v>
      </c>
    </row>
    <row r="1065" spans="1:12" x14ac:dyDescent="0.25">
      <c r="A1065" t="s">
        <v>24</v>
      </c>
      <c r="B1065" t="s">
        <v>5168</v>
      </c>
      <c r="C1065" t="s">
        <v>6884</v>
      </c>
      <c r="D1065" t="s">
        <v>845</v>
      </c>
      <c r="E1065" t="s">
        <v>6885</v>
      </c>
      <c r="F1065" t="s">
        <v>845</v>
      </c>
      <c r="G1065" t="s">
        <v>4914</v>
      </c>
      <c r="H1065" t="s">
        <v>6883</v>
      </c>
      <c r="I1065" t="s">
        <v>4888</v>
      </c>
      <c r="J1065" t="s">
        <v>4889</v>
      </c>
      <c r="K1065" s="14">
        <v>198</v>
      </c>
      <c r="L1065" s="24">
        <f t="shared" si="16"/>
        <v>213.81367377821473</v>
      </c>
    </row>
    <row r="1066" spans="1:12" x14ac:dyDescent="0.25">
      <c r="A1066" t="s">
        <v>24</v>
      </c>
      <c r="B1066" t="s">
        <v>5168</v>
      </c>
      <c r="C1066" t="s">
        <v>848</v>
      </c>
      <c r="D1066" t="s">
        <v>849</v>
      </c>
      <c r="E1066" t="s">
        <v>5104</v>
      </c>
      <c r="F1066" t="s">
        <v>6886</v>
      </c>
      <c r="G1066" t="s">
        <v>4914</v>
      </c>
      <c r="H1066" t="s">
        <v>6886</v>
      </c>
      <c r="I1066" t="s">
        <v>4888</v>
      </c>
      <c r="J1066" t="s">
        <v>4889</v>
      </c>
      <c r="K1066" s="14">
        <v>802</v>
      </c>
      <c r="L1066" s="24">
        <f t="shared" si="16"/>
        <v>866.05336550569803</v>
      </c>
    </row>
    <row r="1067" spans="1:12" x14ac:dyDescent="0.25">
      <c r="A1067" t="s">
        <v>24</v>
      </c>
      <c r="B1067" t="s">
        <v>5168</v>
      </c>
      <c r="C1067" t="s">
        <v>757</v>
      </c>
      <c r="D1067" t="s">
        <v>758</v>
      </c>
      <c r="E1067" t="s">
        <v>6887</v>
      </c>
      <c r="F1067" t="s">
        <v>6888</v>
      </c>
      <c r="G1067" t="s">
        <v>4914</v>
      </c>
      <c r="H1067" t="s">
        <v>6889</v>
      </c>
      <c r="I1067" t="s">
        <v>4888</v>
      </c>
      <c r="J1067" t="s">
        <v>4889</v>
      </c>
      <c r="K1067" s="14">
        <v>4</v>
      </c>
      <c r="L1067" s="24">
        <f t="shared" si="16"/>
        <v>4.3194681571356508</v>
      </c>
    </row>
    <row r="1068" spans="1:12" x14ac:dyDescent="0.25">
      <c r="A1068" t="s">
        <v>24</v>
      </c>
      <c r="B1068" t="s">
        <v>5168</v>
      </c>
      <c r="C1068" t="s">
        <v>757</v>
      </c>
      <c r="D1068" t="s">
        <v>758</v>
      </c>
      <c r="E1068" t="s">
        <v>6890</v>
      </c>
      <c r="F1068" t="s">
        <v>6891</v>
      </c>
      <c r="G1068" t="s">
        <v>5120</v>
      </c>
      <c r="H1068" t="s">
        <v>6892</v>
      </c>
      <c r="I1068" t="s">
        <v>4888</v>
      </c>
      <c r="J1068" t="s">
        <v>4889</v>
      </c>
      <c r="K1068" s="14">
        <v>1</v>
      </c>
      <c r="L1068" s="24">
        <f t="shared" si="16"/>
        <v>1.0798670392839127</v>
      </c>
    </row>
    <row r="1069" spans="1:12" x14ac:dyDescent="0.25">
      <c r="A1069" t="s">
        <v>24</v>
      </c>
      <c r="B1069" t="s">
        <v>5168</v>
      </c>
      <c r="C1069" t="s">
        <v>757</v>
      </c>
      <c r="D1069" t="s">
        <v>758</v>
      </c>
      <c r="E1069" t="s">
        <v>6893</v>
      </c>
      <c r="F1069" t="s">
        <v>6894</v>
      </c>
      <c r="G1069" t="s">
        <v>5120</v>
      </c>
      <c r="H1069" t="s">
        <v>6895</v>
      </c>
      <c r="I1069" t="s">
        <v>4888</v>
      </c>
      <c r="J1069" t="s">
        <v>4889</v>
      </c>
      <c r="K1069" s="14">
        <v>8</v>
      </c>
      <c r="L1069" s="24">
        <f t="shared" si="16"/>
        <v>8.6389363142713016</v>
      </c>
    </row>
    <row r="1070" spans="1:12" x14ac:dyDescent="0.25">
      <c r="A1070" t="s">
        <v>24</v>
      </c>
      <c r="B1070" t="s">
        <v>5168</v>
      </c>
      <c r="C1070" t="s">
        <v>757</v>
      </c>
      <c r="D1070" t="s">
        <v>758</v>
      </c>
      <c r="E1070" t="s">
        <v>6896</v>
      </c>
      <c r="F1070" t="s">
        <v>6897</v>
      </c>
      <c r="G1070" t="s">
        <v>4918</v>
      </c>
      <c r="H1070" t="s">
        <v>6898</v>
      </c>
      <c r="I1070" t="s">
        <v>4888</v>
      </c>
      <c r="J1070" t="s">
        <v>4889</v>
      </c>
      <c r="K1070" s="14">
        <v>39</v>
      </c>
      <c r="L1070" s="24">
        <f t="shared" si="16"/>
        <v>42.1148145320726</v>
      </c>
    </row>
    <row r="1071" spans="1:12" x14ac:dyDescent="0.25">
      <c r="A1071" t="s">
        <v>24</v>
      </c>
      <c r="B1071" t="s">
        <v>5168</v>
      </c>
      <c r="C1071" t="s">
        <v>757</v>
      </c>
      <c r="D1071" t="s">
        <v>758</v>
      </c>
      <c r="E1071" t="s">
        <v>6896</v>
      </c>
      <c r="F1071" t="s">
        <v>6897</v>
      </c>
      <c r="G1071" t="s">
        <v>4914</v>
      </c>
      <c r="H1071" t="s">
        <v>6897</v>
      </c>
      <c r="I1071" t="s">
        <v>4888</v>
      </c>
      <c r="J1071" t="s">
        <v>4889</v>
      </c>
      <c r="K1071" s="14">
        <v>1169</v>
      </c>
      <c r="L1071" s="24">
        <f t="shared" si="16"/>
        <v>1262.364568922894</v>
      </c>
    </row>
    <row r="1072" spans="1:12" x14ac:dyDescent="0.25">
      <c r="A1072" t="s">
        <v>24</v>
      </c>
      <c r="B1072" t="s">
        <v>5168</v>
      </c>
      <c r="C1072" t="s">
        <v>757</v>
      </c>
      <c r="D1072" t="s">
        <v>758</v>
      </c>
      <c r="E1072" t="s">
        <v>6899</v>
      </c>
      <c r="F1072" t="s">
        <v>6900</v>
      </c>
      <c r="G1072" t="s">
        <v>4918</v>
      </c>
      <c r="H1072" t="s">
        <v>6901</v>
      </c>
      <c r="I1072" t="s">
        <v>5141</v>
      </c>
      <c r="J1072" t="s">
        <v>2256</v>
      </c>
      <c r="K1072" s="14">
        <v>45</v>
      </c>
      <c r="L1072" s="24">
        <f t="shared" si="16"/>
        <v>48.594016767776075</v>
      </c>
    </row>
    <row r="1073" spans="1:12" x14ac:dyDescent="0.25">
      <c r="A1073" t="s">
        <v>24</v>
      </c>
      <c r="B1073" t="s">
        <v>5168</v>
      </c>
      <c r="C1073" t="s">
        <v>757</v>
      </c>
      <c r="D1073" t="s">
        <v>758</v>
      </c>
      <c r="E1073" t="s">
        <v>6899</v>
      </c>
      <c r="F1073" t="s">
        <v>6900</v>
      </c>
      <c r="G1073" t="s">
        <v>4914</v>
      </c>
      <c r="H1073" t="s">
        <v>6902</v>
      </c>
      <c r="I1073" t="s">
        <v>5141</v>
      </c>
      <c r="J1073" t="s">
        <v>2256</v>
      </c>
      <c r="K1073" s="14">
        <v>672</v>
      </c>
      <c r="L1073" s="24">
        <f t="shared" si="16"/>
        <v>725.67065039878935</v>
      </c>
    </row>
    <row r="1074" spans="1:12" x14ac:dyDescent="0.25">
      <c r="A1074" t="s">
        <v>24</v>
      </c>
      <c r="B1074" t="s">
        <v>5168</v>
      </c>
      <c r="C1074" t="s">
        <v>757</v>
      </c>
      <c r="D1074" t="s">
        <v>758</v>
      </c>
      <c r="E1074" t="s">
        <v>6903</v>
      </c>
      <c r="F1074" t="s">
        <v>6904</v>
      </c>
      <c r="G1074" t="s">
        <v>4914</v>
      </c>
      <c r="H1074" t="s">
        <v>6904</v>
      </c>
      <c r="I1074" t="s">
        <v>4888</v>
      </c>
      <c r="J1074" t="s">
        <v>4889</v>
      </c>
      <c r="K1074" s="14">
        <v>15</v>
      </c>
      <c r="L1074" s="24">
        <f t="shared" si="16"/>
        <v>16.198005589258692</v>
      </c>
    </row>
    <row r="1075" spans="1:12" x14ac:dyDescent="0.25">
      <c r="A1075" t="s">
        <v>24</v>
      </c>
      <c r="B1075" t="s">
        <v>5168</v>
      </c>
      <c r="C1075" t="s">
        <v>757</v>
      </c>
      <c r="D1075" t="s">
        <v>758</v>
      </c>
      <c r="E1075" t="s">
        <v>6905</v>
      </c>
      <c r="F1075" t="s">
        <v>6906</v>
      </c>
      <c r="G1075" t="s">
        <v>4918</v>
      </c>
      <c r="H1075" t="s">
        <v>6906</v>
      </c>
      <c r="I1075" t="s">
        <v>4888</v>
      </c>
      <c r="J1075" t="s">
        <v>4889</v>
      </c>
      <c r="K1075" s="14">
        <v>6</v>
      </c>
      <c r="L1075" s="24">
        <f t="shared" si="16"/>
        <v>6.4792022357034762</v>
      </c>
    </row>
    <row r="1076" spans="1:12" x14ac:dyDescent="0.25">
      <c r="A1076" t="s">
        <v>24</v>
      </c>
      <c r="B1076" t="s">
        <v>5168</v>
      </c>
      <c r="C1076" t="s">
        <v>757</v>
      </c>
      <c r="D1076" t="s">
        <v>758</v>
      </c>
      <c r="E1076" t="s">
        <v>6905</v>
      </c>
      <c r="F1076" t="s">
        <v>6906</v>
      </c>
      <c r="G1076" t="s">
        <v>4914</v>
      </c>
      <c r="H1076" t="s">
        <v>6906</v>
      </c>
      <c r="I1076" t="s">
        <v>4888</v>
      </c>
      <c r="J1076" t="s">
        <v>4889</v>
      </c>
      <c r="K1076" s="14">
        <v>122</v>
      </c>
      <c r="L1076" s="24">
        <f t="shared" si="16"/>
        <v>131.74377879263736</v>
      </c>
    </row>
    <row r="1077" spans="1:12" x14ac:dyDescent="0.25">
      <c r="A1077" t="s">
        <v>24</v>
      </c>
      <c r="B1077" t="s">
        <v>5168</v>
      </c>
      <c r="C1077" t="s">
        <v>757</v>
      </c>
      <c r="D1077" t="s">
        <v>758</v>
      </c>
      <c r="E1077" t="s">
        <v>6907</v>
      </c>
      <c r="F1077" t="s">
        <v>6908</v>
      </c>
      <c r="G1077" t="s">
        <v>5120</v>
      </c>
      <c r="H1077" t="s">
        <v>6909</v>
      </c>
      <c r="I1077" t="s">
        <v>4888</v>
      </c>
      <c r="J1077" t="s">
        <v>4889</v>
      </c>
      <c r="K1077" s="14">
        <v>19</v>
      </c>
      <c r="L1077" s="24">
        <f t="shared" si="16"/>
        <v>20.517473746394341</v>
      </c>
    </row>
    <row r="1078" spans="1:12" x14ac:dyDescent="0.25">
      <c r="A1078" t="s">
        <v>24</v>
      </c>
      <c r="B1078" t="s">
        <v>5168</v>
      </c>
      <c r="C1078" t="s">
        <v>757</v>
      </c>
      <c r="D1078" t="s">
        <v>758</v>
      </c>
      <c r="E1078" t="s">
        <v>6910</v>
      </c>
      <c r="F1078" t="s">
        <v>6911</v>
      </c>
      <c r="G1078" t="s">
        <v>5120</v>
      </c>
      <c r="H1078" t="s">
        <v>6912</v>
      </c>
      <c r="I1078" t="s">
        <v>4888</v>
      </c>
      <c r="J1078" t="s">
        <v>4889</v>
      </c>
      <c r="K1078" s="14">
        <v>54</v>
      </c>
      <c r="L1078" s="24">
        <f t="shared" si="16"/>
        <v>58.312820121331292</v>
      </c>
    </row>
    <row r="1079" spans="1:12" x14ac:dyDescent="0.25">
      <c r="A1079" t="s">
        <v>24</v>
      </c>
      <c r="B1079" t="s">
        <v>5168</v>
      </c>
      <c r="C1079" t="s">
        <v>757</v>
      </c>
      <c r="D1079" t="s">
        <v>758</v>
      </c>
      <c r="E1079" t="s">
        <v>6913</v>
      </c>
      <c r="F1079" t="s">
        <v>6914</v>
      </c>
      <c r="G1079" t="s">
        <v>4918</v>
      </c>
      <c r="H1079" t="s">
        <v>6914</v>
      </c>
      <c r="I1079" t="s">
        <v>4888</v>
      </c>
      <c r="J1079" t="s">
        <v>4889</v>
      </c>
      <c r="K1079" s="14">
        <v>5</v>
      </c>
      <c r="L1079" s="24">
        <f t="shared" si="16"/>
        <v>5.3993351964195639</v>
      </c>
    </row>
    <row r="1080" spans="1:12" x14ac:dyDescent="0.25">
      <c r="A1080" t="s">
        <v>24</v>
      </c>
      <c r="B1080" t="s">
        <v>5168</v>
      </c>
      <c r="C1080" t="s">
        <v>757</v>
      </c>
      <c r="D1080" t="s">
        <v>758</v>
      </c>
      <c r="E1080" t="s">
        <v>6913</v>
      </c>
      <c r="F1080" t="s">
        <v>6914</v>
      </c>
      <c r="G1080" t="s">
        <v>4914</v>
      </c>
      <c r="H1080" t="s">
        <v>6914</v>
      </c>
      <c r="I1080" t="s">
        <v>4888</v>
      </c>
      <c r="J1080" t="s">
        <v>4889</v>
      </c>
      <c r="K1080" s="14">
        <v>7</v>
      </c>
      <c r="L1080" s="24">
        <f t="shared" si="16"/>
        <v>7.5590692749873885</v>
      </c>
    </row>
    <row r="1081" spans="1:12" x14ac:dyDescent="0.25">
      <c r="A1081" t="s">
        <v>24</v>
      </c>
      <c r="B1081" t="s">
        <v>5168</v>
      </c>
      <c r="C1081" t="s">
        <v>757</v>
      </c>
      <c r="D1081" t="s">
        <v>758</v>
      </c>
      <c r="E1081" t="s">
        <v>6915</v>
      </c>
      <c r="F1081" t="s">
        <v>6916</v>
      </c>
      <c r="G1081" t="s">
        <v>5120</v>
      </c>
      <c r="H1081" t="s">
        <v>6916</v>
      </c>
      <c r="I1081" t="s">
        <v>4888</v>
      </c>
      <c r="J1081" t="s">
        <v>4889</v>
      </c>
      <c r="K1081" s="14">
        <v>750</v>
      </c>
      <c r="L1081" s="24">
        <f t="shared" si="16"/>
        <v>809.90027946293458</v>
      </c>
    </row>
    <row r="1082" spans="1:12" x14ac:dyDescent="0.25">
      <c r="A1082" t="s">
        <v>24</v>
      </c>
      <c r="B1082" t="s">
        <v>5168</v>
      </c>
      <c r="C1082" t="s">
        <v>757</v>
      </c>
      <c r="D1082" t="s">
        <v>758</v>
      </c>
      <c r="E1082" t="s">
        <v>6917</v>
      </c>
      <c r="F1082" t="s">
        <v>6918</v>
      </c>
      <c r="G1082" t="s">
        <v>5120</v>
      </c>
      <c r="H1082" t="s">
        <v>6918</v>
      </c>
      <c r="I1082" t="s">
        <v>4888</v>
      </c>
      <c r="J1082" t="s">
        <v>4889</v>
      </c>
      <c r="K1082" s="14">
        <v>52</v>
      </c>
      <c r="L1082" s="24">
        <f t="shared" si="16"/>
        <v>56.153086042763462</v>
      </c>
    </row>
    <row r="1083" spans="1:12" x14ac:dyDescent="0.25">
      <c r="A1083" t="s">
        <v>24</v>
      </c>
      <c r="B1083" t="s">
        <v>5168</v>
      </c>
      <c r="C1083" t="s">
        <v>757</v>
      </c>
      <c r="D1083" t="s">
        <v>758</v>
      </c>
      <c r="E1083" t="s">
        <v>6919</v>
      </c>
      <c r="F1083" t="s">
        <v>6920</v>
      </c>
      <c r="G1083" t="s">
        <v>5120</v>
      </c>
      <c r="H1083" t="s">
        <v>6921</v>
      </c>
      <c r="I1083" t="s">
        <v>4888</v>
      </c>
      <c r="J1083" t="s">
        <v>4889</v>
      </c>
      <c r="K1083" s="14">
        <v>876</v>
      </c>
      <c r="L1083" s="24">
        <f t="shared" si="16"/>
        <v>945.96352641270767</v>
      </c>
    </row>
    <row r="1084" spans="1:12" x14ac:dyDescent="0.25">
      <c r="A1084" t="s">
        <v>24</v>
      </c>
      <c r="B1084" t="s">
        <v>5168</v>
      </c>
      <c r="C1084" t="s">
        <v>757</v>
      </c>
      <c r="D1084" t="s">
        <v>758</v>
      </c>
      <c r="E1084" t="s">
        <v>6922</v>
      </c>
      <c r="F1084" t="s">
        <v>6923</v>
      </c>
      <c r="G1084" t="s">
        <v>4918</v>
      </c>
      <c r="H1084" t="s">
        <v>6923</v>
      </c>
      <c r="I1084" t="s">
        <v>4888</v>
      </c>
      <c r="J1084" t="s">
        <v>4889</v>
      </c>
      <c r="K1084" s="14">
        <v>31</v>
      </c>
      <c r="L1084" s="24">
        <f t="shared" si="16"/>
        <v>33.475878217801302</v>
      </c>
    </row>
    <row r="1085" spans="1:12" x14ac:dyDescent="0.25">
      <c r="A1085" t="s">
        <v>24</v>
      </c>
      <c r="B1085" t="s">
        <v>5168</v>
      </c>
      <c r="C1085" t="s">
        <v>757</v>
      </c>
      <c r="D1085" t="s">
        <v>758</v>
      </c>
      <c r="E1085" t="s">
        <v>6922</v>
      </c>
      <c r="F1085" t="s">
        <v>6923</v>
      </c>
      <c r="G1085" t="s">
        <v>4914</v>
      </c>
      <c r="H1085" t="s">
        <v>6923</v>
      </c>
      <c r="I1085" t="s">
        <v>4888</v>
      </c>
      <c r="J1085" t="s">
        <v>4889</v>
      </c>
      <c r="K1085" s="14">
        <v>280</v>
      </c>
      <c r="L1085" s="24">
        <f t="shared" si="16"/>
        <v>302.36277099949558</v>
      </c>
    </row>
    <row r="1086" spans="1:12" x14ac:dyDescent="0.25">
      <c r="A1086" t="s">
        <v>24</v>
      </c>
      <c r="B1086" t="s">
        <v>5168</v>
      </c>
      <c r="C1086" t="s">
        <v>757</v>
      </c>
      <c r="D1086" t="s">
        <v>758</v>
      </c>
      <c r="E1086" t="s">
        <v>6924</v>
      </c>
      <c r="F1086" t="s">
        <v>6925</v>
      </c>
      <c r="G1086" t="s">
        <v>4918</v>
      </c>
      <c r="H1086" t="s">
        <v>6926</v>
      </c>
      <c r="I1086" t="s">
        <v>4888</v>
      </c>
      <c r="J1086" t="s">
        <v>4889</v>
      </c>
      <c r="K1086" s="14">
        <v>54</v>
      </c>
      <c r="L1086" s="24">
        <f t="shared" si="16"/>
        <v>58.312820121331292</v>
      </c>
    </row>
    <row r="1087" spans="1:12" x14ac:dyDescent="0.25">
      <c r="A1087" t="s">
        <v>24</v>
      </c>
      <c r="B1087" t="s">
        <v>5168</v>
      </c>
      <c r="C1087" t="s">
        <v>757</v>
      </c>
      <c r="D1087" t="s">
        <v>758</v>
      </c>
      <c r="E1087" t="s">
        <v>6924</v>
      </c>
      <c r="F1087" t="s">
        <v>6925</v>
      </c>
      <c r="G1087" t="s">
        <v>4914</v>
      </c>
      <c r="H1087" t="s">
        <v>6926</v>
      </c>
      <c r="I1087" t="s">
        <v>4888</v>
      </c>
      <c r="J1087" t="s">
        <v>4889</v>
      </c>
      <c r="K1087" s="14">
        <v>70</v>
      </c>
      <c r="L1087" s="24">
        <f t="shared" si="16"/>
        <v>75.590692749873895</v>
      </c>
    </row>
    <row r="1088" spans="1:12" x14ac:dyDescent="0.25">
      <c r="A1088" t="s">
        <v>24</v>
      </c>
      <c r="B1088" t="s">
        <v>5168</v>
      </c>
      <c r="C1088" t="s">
        <v>757</v>
      </c>
      <c r="D1088" t="s">
        <v>758</v>
      </c>
      <c r="E1088" t="s">
        <v>6924</v>
      </c>
      <c r="F1088" t="s">
        <v>6925</v>
      </c>
      <c r="G1088" t="s">
        <v>5120</v>
      </c>
      <c r="H1088" t="s">
        <v>6925</v>
      </c>
      <c r="I1088" t="s">
        <v>4888</v>
      </c>
      <c r="J1088" t="s">
        <v>4889</v>
      </c>
      <c r="K1088" s="14">
        <v>1057</v>
      </c>
      <c r="L1088" s="24">
        <f t="shared" si="16"/>
        <v>1141.4194605230959</v>
      </c>
    </row>
    <row r="1089" spans="1:12" x14ac:dyDescent="0.25">
      <c r="A1089" t="s">
        <v>24</v>
      </c>
      <c r="B1089" t="s">
        <v>5168</v>
      </c>
      <c r="C1089" t="s">
        <v>757</v>
      </c>
      <c r="D1089" t="s">
        <v>758</v>
      </c>
      <c r="E1089" t="s">
        <v>6927</v>
      </c>
      <c r="F1089" t="s">
        <v>6928</v>
      </c>
      <c r="G1089" t="s">
        <v>5120</v>
      </c>
      <c r="H1089" t="s">
        <v>6929</v>
      </c>
      <c r="I1089" t="s">
        <v>4888</v>
      </c>
      <c r="J1089" t="s">
        <v>4889</v>
      </c>
      <c r="K1089" s="14">
        <v>196</v>
      </c>
      <c r="L1089" s="24">
        <f t="shared" si="16"/>
        <v>211.65393969964691</v>
      </c>
    </row>
    <row r="1090" spans="1:12" x14ac:dyDescent="0.25">
      <c r="A1090" t="s">
        <v>24</v>
      </c>
      <c r="B1090" t="s">
        <v>5168</v>
      </c>
      <c r="C1090" t="s">
        <v>757</v>
      </c>
      <c r="D1090" t="s">
        <v>758</v>
      </c>
      <c r="E1090" t="s">
        <v>6930</v>
      </c>
      <c r="F1090" t="s">
        <v>6931</v>
      </c>
      <c r="G1090" t="s">
        <v>4914</v>
      </c>
      <c r="H1090" t="s">
        <v>6932</v>
      </c>
      <c r="I1090" t="s">
        <v>4888</v>
      </c>
      <c r="J1090" t="s">
        <v>4889</v>
      </c>
      <c r="K1090" s="14">
        <v>534</v>
      </c>
      <c r="L1090" s="24">
        <f t="shared" si="16"/>
        <v>576.64899897760938</v>
      </c>
    </row>
    <row r="1091" spans="1:12" x14ac:dyDescent="0.25">
      <c r="A1091" t="s">
        <v>24</v>
      </c>
      <c r="B1091" t="s">
        <v>5168</v>
      </c>
      <c r="C1091" t="s">
        <v>757</v>
      </c>
      <c r="D1091" t="s">
        <v>758</v>
      </c>
      <c r="E1091" t="s">
        <v>6933</v>
      </c>
      <c r="F1091" t="s">
        <v>6934</v>
      </c>
      <c r="G1091" t="s">
        <v>4914</v>
      </c>
      <c r="H1091" t="s">
        <v>6934</v>
      </c>
      <c r="I1091" t="s">
        <v>4888</v>
      </c>
      <c r="J1091" t="s">
        <v>4889</v>
      </c>
      <c r="K1091" s="14">
        <v>350</v>
      </c>
      <c r="L1091" s="24">
        <f t="shared" si="16"/>
        <v>377.95346374936946</v>
      </c>
    </row>
    <row r="1092" spans="1:12" x14ac:dyDescent="0.25">
      <c r="A1092" t="s">
        <v>24</v>
      </c>
      <c r="B1092" t="s">
        <v>5168</v>
      </c>
      <c r="C1092" t="s">
        <v>757</v>
      </c>
      <c r="D1092" t="s">
        <v>758</v>
      </c>
      <c r="E1092" t="s">
        <v>6933</v>
      </c>
      <c r="F1092" t="s">
        <v>6934</v>
      </c>
      <c r="G1092" t="s">
        <v>5120</v>
      </c>
      <c r="H1092" t="s">
        <v>6934</v>
      </c>
      <c r="I1092" t="s">
        <v>4888</v>
      </c>
      <c r="J1092" t="s">
        <v>4889</v>
      </c>
      <c r="K1092" s="14">
        <v>465</v>
      </c>
      <c r="L1092" s="24">
        <f t="shared" si="16"/>
        <v>502.13817326701945</v>
      </c>
    </row>
    <row r="1093" spans="1:12" x14ac:dyDescent="0.25">
      <c r="A1093" t="s">
        <v>24</v>
      </c>
      <c r="B1093" t="s">
        <v>5168</v>
      </c>
      <c r="C1093" t="s">
        <v>757</v>
      </c>
      <c r="D1093" t="s">
        <v>758</v>
      </c>
      <c r="E1093" t="s">
        <v>6935</v>
      </c>
      <c r="F1093" t="s">
        <v>6936</v>
      </c>
      <c r="G1093" t="s">
        <v>4918</v>
      </c>
      <c r="H1093" t="s">
        <v>6937</v>
      </c>
      <c r="I1093" t="s">
        <v>4888</v>
      </c>
      <c r="J1093" t="s">
        <v>4889</v>
      </c>
      <c r="K1093" s="14">
        <v>2</v>
      </c>
      <c r="L1093" s="24">
        <f t="shared" si="16"/>
        <v>2.1597340785678254</v>
      </c>
    </row>
    <row r="1094" spans="1:12" x14ac:dyDescent="0.25">
      <c r="A1094" t="s">
        <v>24</v>
      </c>
      <c r="B1094" t="s">
        <v>5168</v>
      </c>
      <c r="C1094" t="s">
        <v>757</v>
      </c>
      <c r="D1094" t="s">
        <v>758</v>
      </c>
      <c r="E1094" t="s">
        <v>6938</v>
      </c>
      <c r="F1094" t="s">
        <v>6939</v>
      </c>
      <c r="G1094" t="s">
        <v>5120</v>
      </c>
      <c r="H1094" t="s">
        <v>6940</v>
      </c>
      <c r="I1094" t="s">
        <v>4888</v>
      </c>
      <c r="J1094" t="s">
        <v>4889</v>
      </c>
      <c r="K1094" s="14">
        <v>32</v>
      </c>
      <c r="L1094" s="24">
        <f t="shared" si="16"/>
        <v>34.555745257085206</v>
      </c>
    </row>
    <row r="1095" spans="1:12" x14ac:dyDescent="0.25">
      <c r="A1095" t="s">
        <v>24</v>
      </c>
      <c r="B1095" t="s">
        <v>5168</v>
      </c>
      <c r="C1095" t="s">
        <v>757</v>
      </c>
      <c r="D1095" t="s">
        <v>758</v>
      </c>
      <c r="E1095" t="s">
        <v>6941</v>
      </c>
      <c r="F1095" t="s">
        <v>6942</v>
      </c>
      <c r="G1095" t="s">
        <v>5120</v>
      </c>
      <c r="H1095" t="s">
        <v>6943</v>
      </c>
      <c r="I1095" t="s">
        <v>4888</v>
      </c>
      <c r="J1095" t="s">
        <v>4889</v>
      </c>
      <c r="K1095" s="14">
        <v>32</v>
      </c>
      <c r="L1095" s="24">
        <f t="shared" si="16"/>
        <v>34.555745257085206</v>
      </c>
    </row>
    <row r="1096" spans="1:12" x14ac:dyDescent="0.25">
      <c r="A1096" t="s">
        <v>24</v>
      </c>
      <c r="B1096" t="s">
        <v>5168</v>
      </c>
      <c r="C1096" t="s">
        <v>757</v>
      </c>
      <c r="D1096" t="s">
        <v>758</v>
      </c>
      <c r="E1096" t="s">
        <v>6944</v>
      </c>
      <c r="F1096" t="s">
        <v>6945</v>
      </c>
      <c r="G1096" t="s">
        <v>5120</v>
      </c>
      <c r="H1096" t="s">
        <v>6945</v>
      </c>
      <c r="I1096" t="s">
        <v>4888</v>
      </c>
      <c r="J1096" t="s">
        <v>4889</v>
      </c>
      <c r="K1096" s="14">
        <v>86</v>
      </c>
      <c r="L1096" s="24">
        <f t="shared" si="16"/>
        <v>92.868565378416505</v>
      </c>
    </row>
    <row r="1097" spans="1:12" x14ac:dyDescent="0.25">
      <c r="A1097" t="s">
        <v>24</v>
      </c>
      <c r="B1097" t="s">
        <v>5168</v>
      </c>
      <c r="C1097" t="s">
        <v>757</v>
      </c>
      <c r="D1097" t="s">
        <v>758</v>
      </c>
      <c r="E1097" t="s">
        <v>6946</v>
      </c>
      <c r="F1097" t="s">
        <v>6947</v>
      </c>
      <c r="G1097" t="s">
        <v>5120</v>
      </c>
      <c r="H1097" t="s">
        <v>6947</v>
      </c>
      <c r="I1097" t="s">
        <v>4888</v>
      </c>
      <c r="J1097" t="s">
        <v>4889</v>
      </c>
      <c r="K1097" s="14">
        <v>333</v>
      </c>
      <c r="L1097" s="24">
        <f t="shared" si="16"/>
        <v>359.59572408154298</v>
      </c>
    </row>
    <row r="1098" spans="1:12" x14ac:dyDescent="0.25">
      <c r="A1098" t="s">
        <v>24</v>
      </c>
      <c r="B1098" t="s">
        <v>5168</v>
      </c>
      <c r="C1098" t="s">
        <v>757</v>
      </c>
      <c r="D1098" t="s">
        <v>758</v>
      </c>
      <c r="E1098" t="s">
        <v>6948</v>
      </c>
      <c r="F1098" t="s">
        <v>6949</v>
      </c>
      <c r="G1098" t="s">
        <v>4918</v>
      </c>
      <c r="H1098" t="s">
        <v>6949</v>
      </c>
      <c r="I1098" t="s">
        <v>4888</v>
      </c>
      <c r="J1098" t="s">
        <v>4889</v>
      </c>
      <c r="K1098" s="14">
        <v>7</v>
      </c>
      <c r="L1098" s="24">
        <f t="shared" si="16"/>
        <v>7.5590692749873885</v>
      </c>
    </row>
    <row r="1099" spans="1:12" x14ac:dyDescent="0.25">
      <c r="A1099" t="s">
        <v>24</v>
      </c>
      <c r="B1099" t="s">
        <v>5168</v>
      </c>
      <c r="C1099" t="s">
        <v>757</v>
      </c>
      <c r="D1099" t="s">
        <v>758</v>
      </c>
      <c r="E1099" t="s">
        <v>6948</v>
      </c>
      <c r="F1099" t="s">
        <v>6949</v>
      </c>
      <c r="G1099" t="s">
        <v>5120</v>
      </c>
      <c r="H1099" t="s">
        <v>6949</v>
      </c>
      <c r="I1099" t="s">
        <v>4888</v>
      </c>
      <c r="J1099" t="s">
        <v>4889</v>
      </c>
      <c r="K1099" s="14">
        <v>619</v>
      </c>
      <c r="L1099" s="24">
        <f t="shared" si="16"/>
        <v>668.43769731674206</v>
      </c>
    </row>
    <row r="1100" spans="1:12" x14ac:dyDescent="0.25">
      <c r="A1100" t="s">
        <v>24</v>
      </c>
      <c r="B1100" t="s">
        <v>5168</v>
      </c>
      <c r="C1100" t="s">
        <v>757</v>
      </c>
      <c r="D1100" t="s">
        <v>758</v>
      </c>
      <c r="E1100" t="s">
        <v>6950</v>
      </c>
      <c r="F1100" t="s">
        <v>6951</v>
      </c>
      <c r="G1100" t="s">
        <v>4918</v>
      </c>
      <c r="H1100" t="s">
        <v>6951</v>
      </c>
      <c r="I1100" t="s">
        <v>4888</v>
      </c>
      <c r="J1100" t="s">
        <v>4889</v>
      </c>
      <c r="K1100" s="14">
        <v>2</v>
      </c>
      <c r="L1100" s="24">
        <f t="shared" ref="L1100:L1163" si="17">K1100/$D$6*$D$5</f>
        <v>2.1597340785678254</v>
      </c>
    </row>
    <row r="1101" spans="1:12" x14ac:dyDescent="0.25">
      <c r="A1101" t="s">
        <v>24</v>
      </c>
      <c r="B1101" t="s">
        <v>5168</v>
      </c>
      <c r="C1101" t="s">
        <v>757</v>
      </c>
      <c r="D1101" t="s">
        <v>758</v>
      </c>
      <c r="E1101" t="s">
        <v>6952</v>
      </c>
      <c r="F1101" t="s">
        <v>6953</v>
      </c>
      <c r="G1101" t="s">
        <v>4918</v>
      </c>
      <c r="H1101" t="s">
        <v>6954</v>
      </c>
      <c r="I1101" t="s">
        <v>5141</v>
      </c>
      <c r="J1101" t="s">
        <v>2256</v>
      </c>
      <c r="K1101" s="14">
        <v>162</v>
      </c>
      <c r="L1101" s="24">
        <f t="shared" si="17"/>
        <v>174.93846036399387</v>
      </c>
    </row>
    <row r="1102" spans="1:12" x14ac:dyDescent="0.25">
      <c r="A1102" t="s">
        <v>24</v>
      </c>
      <c r="B1102" t="s">
        <v>5168</v>
      </c>
      <c r="C1102" t="s">
        <v>757</v>
      </c>
      <c r="D1102" t="s">
        <v>758</v>
      </c>
      <c r="E1102" t="s">
        <v>6952</v>
      </c>
      <c r="F1102" t="s">
        <v>6953</v>
      </c>
      <c r="G1102" t="s">
        <v>4914</v>
      </c>
      <c r="H1102" t="s">
        <v>6955</v>
      </c>
      <c r="I1102" t="s">
        <v>5141</v>
      </c>
      <c r="J1102" t="s">
        <v>2256</v>
      </c>
      <c r="K1102" s="14">
        <v>408</v>
      </c>
      <c r="L1102" s="24">
        <f t="shared" si="17"/>
        <v>440.58575202783641</v>
      </c>
    </row>
    <row r="1103" spans="1:12" x14ac:dyDescent="0.25">
      <c r="A1103" t="s">
        <v>24</v>
      </c>
      <c r="B1103" t="s">
        <v>5168</v>
      </c>
      <c r="C1103" t="s">
        <v>757</v>
      </c>
      <c r="D1103" t="s">
        <v>758</v>
      </c>
      <c r="E1103" t="s">
        <v>6956</v>
      </c>
      <c r="F1103" t="s">
        <v>6957</v>
      </c>
      <c r="G1103" t="s">
        <v>4907</v>
      </c>
      <c r="H1103" t="s">
        <v>6957</v>
      </c>
      <c r="I1103" t="s">
        <v>4888</v>
      </c>
      <c r="J1103" t="s">
        <v>4889</v>
      </c>
      <c r="K1103" s="14">
        <v>4</v>
      </c>
      <c r="L1103" s="24">
        <f t="shared" si="17"/>
        <v>4.3194681571356508</v>
      </c>
    </row>
    <row r="1104" spans="1:12" x14ac:dyDescent="0.25">
      <c r="A1104" t="s">
        <v>24</v>
      </c>
      <c r="B1104" t="s">
        <v>5168</v>
      </c>
      <c r="C1104" t="s">
        <v>757</v>
      </c>
      <c r="D1104" t="s">
        <v>758</v>
      </c>
      <c r="E1104" t="s">
        <v>6956</v>
      </c>
      <c r="F1104" t="s">
        <v>6957</v>
      </c>
      <c r="G1104" t="s">
        <v>4918</v>
      </c>
      <c r="H1104" t="s">
        <v>6957</v>
      </c>
      <c r="I1104" t="s">
        <v>4888</v>
      </c>
      <c r="J1104" t="s">
        <v>4889</v>
      </c>
      <c r="K1104" s="14">
        <v>5</v>
      </c>
      <c r="L1104" s="24">
        <f t="shared" si="17"/>
        <v>5.3993351964195639</v>
      </c>
    </row>
    <row r="1105" spans="1:12" x14ac:dyDescent="0.25">
      <c r="A1105" t="s">
        <v>24</v>
      </c>
      <c r="B1105" t="s">
        <v>5168</v>
      </c>
      <c r="C1105" t="s">
        <v>757</v>
      </c>
      <c r="D1105" t="s">
        <v>758</v>
      </c>
      <c r="E1105" t="s">
        <v>6956</v>
      </c>
      <c r="F1105" t="s">
        <v>6957</v>
      </c>
      <c r="G1105" t="s">
        <v>4914</v>
      </c>
      <c r="H1105" t="s">
        <v>6957</v>
      </c>
      <c r="I1105" t="s">
        <v>4888</v>
      </c>
      <c r="J1105" t="s">
        <v>4889</v>
      </c>
      <c r="K1105" s="14">
        <v>13</v>
      </c>
      <c r="L1105" s="24">
        <f t="shared" si="17"/>
        <v>14.038271510690866</v>
      </c>
    </row>
    <row r="1106" spans="1:12" x14ac:dyDescent="0.25">
      <c r="A1106" t="s">
        <v>24</v>
      </c>
      <c r="B1106" t="s">
        <v>5168</v>
      </c>
      <c r="C1106" t="s">
        <v>757</v>
      </c>
      <c r="D1106" t="s">
        <v>758</v>
      </c>
      <c r="E1106" t="s">
        <v>6958</v>
      </c>
      <c r="F1106" t="s">
        <v>6959</v>
      </c>
      <c r="G1106" t="s">
        <v>4907</v>
      </c>
      <c r="H1106" t="s">
        <v>6959</v>
      </c>
      <c r="I1106" t="s">
        <v>4888</v>
      </c>
      <c r="J1106" t="s">
        <v>4889</v>
      </c>
      <c r="K1106" s="14">
        <v>2</v>
      </c>
      <c r="L1106" s="24">
        <f t="shared" si="17"/>
        <v>2.1597340785678254</v>
      </c>
    </row>
    <row r="1107" spans="1:12" x14ac:dyDescent="0.25">
      <c r="A1107" t="s">
        <v>24</v>
      </c>
      <c r="B1107" t="s">
        <v>5168</v>
      </c>
      <c r="C1107" t="s">
        <v>757</v>
      </c>
      <c r="D1107" t="s">
        <v>758</v>
      </c>
      <c r="E1107" t="s">
        <v>6958</v>
      </c>
      <c r="F1107" t="s">
        <v>6959</v>
      </c>
      <c r="G1107" t="s">
        <v>4918</v>
      </c>
      <c r="H1107" t="s">
        <v>6959</v>
      </c>
      <c r="I1107" t="s">
        <v>4888</v>
      </c>
      <c r="J1107" t="s">
        <v>4889</v>
      </c>
      <c r="K1107" s="14">
        <v>4</v>
      </c>
      <c r="L1107" s="24">
        <f t="shared" si="17"/>
        <v>4.3194681571356508</v>
      </c>
    </row>
    <row r="1108" spans="1:12" x14ac:dyDescent="0.25">
      <c r="A1108" t="s">
        <v>24</v>
      </c>
      <c r="B1108" t="s">
        <v>5168</v>
      </c>
      <c r="C1108" t="s">
        <v>757</v>
      </c>
      <c r="D1108" t="s">
        <v>758</v>
      </c>
      <c r="E1108" t="s">
        <v>6958</v>
      </c>
      <c r="F1108" t="s">
        <v>6959</v>
      </c>
      <c r="G1108" t="s">
        <v>4914</v>
      </c>
      <c r="H1108" t="s">
        <v>6959</v>
      </c>
      <c r="I1108" t="s">
        <v>4888</v>
      </c>
      <c r="J1108" t="s">
        <v>4889</v>
      </c>
      <c r="K1108" s="14">
        <v>78</v>
      </c>
      <c r="L1108" s="24">
        <f t="shared" si="17"/>
        <v>84.2296290641452</v>
      </c>
    </row>
    <row r="1109" spans="1:12" x14ac:dyDescent="0.25">
      <c r="A1109" t="s">
        <v>24</v>
      </c>
      <c r="B1109" t="s">
        <v>5168</v>
      </c>
      <c r="C1109" t="s">
        <v>757</v>
      </c>
      <c r="D1109" t="s">
        <v>758</v>
      </c>
      <c r="E1109" t="s">
        <v>6958</v>
      </c>
      <c r="F1109" t="s">
        <v>6959</v>
      </c>
      <c r="G1109" t="s">
        <v>5120</v>
      </c>
      <c r="H1109" t="s">
        <v>6959</v>
      </c>
      <c r="I1109" t="s">
        <v>4888</v>
      </c>
      <c r="J1109" t="s">
        <v>4889</v>
      </c>
      <c r="K1109" s="14">
        <v>79</v>
      </c>
      <c r="L1109" s="24">
        <f t="shared" si="17"/>
        <v>85.309496103429112</v>
      </c>
    </row>
    <row r="1110" spans="1:12" x14ac:dyDescent="0.25">
      <c r="A1110" t="s">
        <v>24</v>
      </c>
      <c r="B1110" t="s">
        <v>5168</v>
      </c>
      <c r="C1110" t="s">
        <v>757</v>
      </c>
      <c r="D1110" t="s">
        <v>758</v>
      </c>
      <c r="E1110" t="s">
        <v>6960</v>
      </c>
      <c r="F1110" t="s">
        <v>6961</v>
      </c>
      <c r="G1110" t="s">
        <v>5120</v>
      </c>
      <c r="H1110" t="s">
        <v>6961</v>
      </c>
      <c r="I1110" t="s">
        <v>4888</v>
      </c>
      <c r="J1110" t="s">
        <v>4889</v>
      </c>
      <c r="K1110" s="14">
        <v>4</v>
      </c>
      <c r="L1110" s="24">
        <f t="shared" si="17"/>
        <v>4.3194681571356508</v>
      </c>
    </row>
    <row r="1111" spans="1:12" x14ac:dyDescent="0.25">
      <c r="A1111" t="s">
        <v>24</v>
      </c>
      <c r="B1111" t="s">
        <v>5168</v>
      </c>
      <c r="C1111" t="s">
        <v>6962</v>
      </c>
      <c r="D1111" t="s">
        <v>851</v>
      </c>
      <c r="E1111" t="s">
        <v>6963</v>
      </c>
      <c r="F1111" t="s">
        <v>6964</v>
      </c>
      <c r="G1111" t="s">
        <v>5120</v>
      </c>
      <c r="H1111" t="s">
        <v>6964</v>
      </c>
      <c r="I1111" t="s">
        <v>4888</v>
      </c>
      <c r="J1111" t="s">
        <v>4889</v>
      </c>
      <c r="K1111" s="14">
        <v>1</v>
      </c>
      <c r="L1111" s="24">
        <f t="shared" si="17"/>
        <v>1.0798670392839127</v>
      </c>
    </row>
    <row r="1112" spans="1:12" x14ac:dyDescent="0.25">
      <c r="A1112" t="s">
        <v>24</v>
      </c>
      <c r="B1112" t="s">
        <v>5168</v>
      </c>
      <c r="C1112" t="s">
        <v>6962</v>
      </c>
      <c r="D1112" t="s">
        <v>851</v>
      </c>
      <c r="E1112" t="s">
        <v>6965</v>
      </c>
      <c r="F1112" t="s">
        <v>5404</v>
      </c>
      <c r="G1112" t="s">
        <v>5120</v>
      </c>
      <c r="H1112" t="s">
        <v>5404</v>
      </c>
      <c r="I1112" t="s">
        <v>4888</v>
      </c>
      <c r="J1112" t="s">
        <v>4889</v>
      </c>
      <c r="K1112" s="14">
        <v>1</v>
      </c>
      <c r="L1112" s="24">
        <f t="shared" si="17"/>
        <v>1.0798670392839127</v>
      </c>
    </row>
    <row r="1113" spans="1:12" x14ac:dyDescent="0.25">
      <c r="A1113" t="s">
        <v>24</v>
      </c>
      <c r="B1113" t="s">
        <v>5168</v>
      </c>
      <c r="C1113" t="s">
        <v>6962</v>
      </c>
      <c r="D1113" t="s">
        <v>851</v>
      </c>
      <c r="E1113" t="s">
        <v>6966</v>
      </c>
      <c r="F1113" t="s">
        <v>6967</v>
      </c>
      <c r="G1113" t="s">
        <v>5120</v>
      </c>
      <c r="H1113" t="s">
        <v>6967</v>
      </c>
      <c r="I1113" t="s">
        <v>4888</v>
      </c>
      <c r="J1113" t="s">
        <v>4889</v>
      </c>
      <c r="K1113" s="14">
        <v>1</v>
      </c>
      <c r="L1113" s="24">
        <f t="shared" si="17"/>
        <v>1.0798670392839127</v>
      </c>
    </row>
    <row r="1114" spans="1:12" x14ac:dyDescent="0.25">
      <c r="A1114" t="s">
        <v>24</v>
      </c>
      <c r="B1114" t="s">
        <v>5168</v>
      </c>
      <c r="C1114" t="s">
        <v>852</v>
      </c>
      <c r="D1114" t="s">
        <v>853</v>
      </c>
      <c r="E1114" t="s">
        <v>6968</v>
      </c>
      <c r="F1114" t="s">
        <v>6969</v>
      </c>
      <c r="G1114" t="s">
        <v>5120</v>
      </c>
      <c r="H1114" t="s">
        <v>6970</v>
      </c>
      <c r="I1114" t="s">
        <v>4888</v>
      </c>
      <c r="J1114" t="s">
        <v>4889</v>
      </c>
      <c r="K1114" s="14">
        <v>21</v>
      </c>
      <c r="L1114" s="24">
        <f t="shared" si="17"/>
        <v>22.677207824962167</v>
      </c>
    </row>
    <row r="1115" spans="1:12" x14ac:dyDescent="0.25">
      <c r="A1115" t="s">
        <v>24</v>
      </c>
      <c r="B1115" t="s">
        <v>5168</v>
      </c>
      <c r="C1115" t="s">
        <v>852</v>
      </c>
      <c r="D1115" t="s">
        <v>853</v>
      </c>
      <c r="E1115" t="s">
        <v>5115</v>
      </c>
      <c r="F1115" t="s">
        <v>6971</v>
      </c>
      <c r="G1115" t="s">
        <v>5120</v>
      </c>
      <c r="H1115" t="s">
        <v>6972</v>
      </c>
      <c r="I1115" t="s">
        <v>4888</v>
      </c>
      <c r="J1115" t="s">
        <v>4889</v>
      </c>
      <c r="K1115" s="14">
        <v>44</v>
      </c>
      <c r="L1115" s="24">
        <f t="shared" si="17"/>
        <v>47.514149728492164</v>
      </c>
    </row>
    <row r="1116" spans="1:12" x14ac:dyDescent="0.25">
      <c r="A1116" t="s">
        <v>24</v>
      </c>
      <c r="B1116" t="s">
        <v>5168</v>
      </c>
      <c r="C1116" t="s">
        <v>852</v>
      </c>
      <c r="D1116" t="s">
        <v>853</v>
      </c>
      <c r="E1116" t="s">
        <v>6973</v>
      </c>
      <c r="F1116" t="s">
        <v>6974</v>
      </c>
      <c r="G1116" t="s">
        <v>5120</v>
      </c>
      <c r="H1116" t="s">
        <v>6975</v>
      </c>
      <c r="I1116" t="s">
        <v>4888</v>
      </c>
      <c r="J1116" t="s">
        <v>4889</v>
      </c>
      <c r="K1116" s="14">
        <v>17</v>
      </c>
      <c r="L1116" s="24">
        <f t="shared" si="17"/>
        <v>18.357739667826518</v>
      </c>
    </row>
    <row r="1117" spans="1:12" x14ac:dyDescent="0.25">
      <c r="A1117" t="s">
        <v>24</v>
      </c>
      <c r="B1117" t="s">
        <v>5168</v>
      </c>
      <c r="C1117" t="s">
        <v>852</v>
      </c>
      <c r="D1117" t="s">
        <v>853</v>
      </c>
      <c r="E1117" t="s">
        <v>6976</v>
      </c>
      <c r="F1117" t="s">
        <v>6977</v>
      </c>
      <c r="G1117" t="s">
        <v>5120</v>
      </c>
      <c r="H1117" t="s">
        <v>6978</v>
      </c>
      <c r="I1117" t="s">
        <v>4888</v>
      </c>
      <c r="J1117" t="s">
        <v>4889</v>
      </c>
      <c r="K1117" s="14">
        <v>95</v>
      </c>
      <c r="L1117" s="24">
        <f t="shared" si="17"/>
        <v>102.58736873197172</v>
      </c>
    </row>
    <row r="1118" spans="1:12" x14ac:dyDescent="0.25">
      <c r="A1118" t="s">
        <v>24</v>
      </c>
      <c r="B1118" t="s">
        <v>5168</v>
      </c>
      <c r="C1118" t="s">
        <v>852</v>
      </c>
      <c r="D1118" t="s">
        <v>853</v>
      </c>
      <c r="E1118" t="s">
        <v>6979</v>
      </c>
      <c r="F1118" t="s">
        <v>6980</v>
      </c>
      <c r="G1118" t="s">
        <v>5120</v>
      </c>
      <c r="H1118" t="s">
        <v>6981</v>
      </c>
      <c r="I1118" t="s">
        <v>4888</v>
      </c>
      <c r="J1118" t="s">
        <v>4889</v>
      </c>
      <c r="K1118" s="14">
        <v>11</v>
      </c>
      <c r="L1118" s="24">
        <f t="shared" si="17"/>
        <v>11.878537432123041</v>
      </c>
    </row>
    <row r="1119" spans="1:12" x14ac:dyDescent="0.25">
      <c r="A1119" t="s">
        <v>24</v>
      </c>
      <c r="B1119" t="s">
        <v>5168</v>
      </c>
      <c r="C1119" t="s">
        <v>852</v>
      </c>
      <c r="D1119" t="s">
        <v>853</v>
      </c>
      <c r="E1119" t="s">
        <v>6982</v>
      </c>
      <c r="F1119" t="s">
        <v>6983</v>
      </c>
      <c r="G1119" t="s">
        <v>5120</v>
      </c>
      <c r="H1119" t="s">
        <v>6984</v>
      </c>
      <c r="I1119" t="s">
        <v>4888</v>
      </c>
      <c r="J1119" t="s">
        <v>4889</v>
      </c>
      <c r="K1119" s="14">
        <v>16</v>
      </c>
      <c r="L1119" s="24">
        <f t="shared" si="17"/>
        <v>17.277872628542603</v>
      </c>
    </row>
    <row r="1120" spans="1:12" x14ac:dyDescent="0.25">
      <c r="A1120" t="s">
        <v>24</v>
      </c>
      <c r="B1120" t="s">
        <v>5168</v>
      </c>
      <c r="C1120" t="s">
        <v>852</v>
      </c>
      <c r="D1120" t="s">
        <v>853</v>
      </c>
      <c r="E1120" t="s">
        <v>6985</v>
      </c>
      <c r="F1120" t="s">
        <v>6986</v>
      </c>
      <c r="G1120" t="s">
        <v>5120</v>
      </c>
      <c r="H1120" t="s">
        <v>6987</v>
      </c>
      <c r="I1120" t="s">
        <v>4888</v>
      </c>
      <c r="J1120" t="s">
        <v>4889</v>
      </c>
      <c r="K1120" s="14">
        <v>28</v>
      </c>
      <c r="L1120" s="24">
        <f t="shared" si="17"/>
        <v>30.236277099949554</v>
      </c>
    </row>
    <row r="1121" spans="1:12" x14ac:dyDescent="0.25">
      <c r="A1121" t="s">
        <v>24</v>
      </c>
      <c r="B1121" t="s">
        <v>5168</v>
      </c>
      <c r="C1121" t="s">
        <v>852</v>
      </c>
      <c r="D1121" t="s">
        <v>853</v>
      </c>
      <c r="E1121" t="s">
        <v>6988</v>
      </c>
      <c r="F1121" t="s">
        <v>6989</v>
      </c>
      <c r="G1121" t="s">
        <v>5120</v>
      </c>
      <c r="H1121" t="s">
        <v>6990</v>
      </c>
      <c r="I1121" t="s">
        <v>4888</v>
      </c>
      <c r="J1121" t="s">
        <v>4889</v>
      </c>
      <c r="K1121" s="14">
        <v>8</v>
      </c>
      <c r="L1121" s="24">
        <f t="shared" si="17"/>
        <v>8.6389363142713016</v>
      </c>
    </row>
    <row r="1122" spans="1:12" x14ac:dyDescent="0.25">
      <c r="A1122" t="s">
        <v>24</v>
      </c>
      <c r="B1122" t="s">
        <v>5168</v>
      </c>
      <c r="C1122" t="s">
        <v>6991</v>
      </c>
      <c r="D1122" t="s">
        <v>855</v>
      </c>
      <c r="E1122" t="s">
        <v>6992</v>
      </c>
      <c r="F1122" t="s">
        <v>6993</v>
      </c>
      <c r="G1122" t="s">
        <v>5120</v>
      </c>
      <c r="H1122" t="s">
        <v>6994</v>
      </c>
      <c r="I1122" t="s">
        <v>4888</v>
      </c>
      <c r="J1122" t="s">
        <v>4889</v>
      </c>
      <c r="K1122" s="14">
        <v>15</v>
      </c>
      <c r="L1122" s="24">
        <f t="shared" si="17"/>
        <v>16.198005589258692</v>
      </c>
    </row>
    <row r="1123" spans="1:12" x14ac:dyDescent="0.25">
      <c r="A1123" t="s">
        <v>24</v>
      </c>
      <c r="B1123" t="s">
        <v>5168</v>
      </c>
      <c r="C1123" t="s">
        <v>856</v>
      </c>
      <c r="D1123" t="s">
        <v>857</v>
      </c>
      <c r="E1123" t="s">
        <v>6559</v>
      </c>
      <c r="F1123" t="s">
        <v>6560</v>
      </c>
      <c r="G1123" t="s">
        <v>4914</v>
      </c>
      <c r="H1123" t="s">
        <v>6560</v>
      </c>
      <c r="I1123" t="s">
        <v>4888</v>
      </c>
      <c r="J1123" t="s">
        <v>4889</v>
      </c>
      <c r="K1123" s="14">
        <v>720</v>
      </c>
      <c r="L1123" s="24">
        <f t="shared" si="17"/>
        <v>777.50426828441721</v>
      </c>
    </row>
    <row r="1124" spans="1:12" x14ac:dyDescent="0.25">
      <c r="A1124" t="s">
        <v>24</v>
      </c>
      <c r="B1124" t="s">
        <v>5168</v>
      </c>
      <c r="C1124" t="s">
        <v>856</v>
      </c>
      <c r="D1124" t="s">
        <v>857</v>
      </c>
      <c r="E1124" t="s">
        <v>6562</v>
      </c>
      <c r="F1124" t="s">
        <v>6563</v>
      </c>
      <c r="G1124" t="s">
        <v>4914</v>
      </c>
      <c r="H1124" t="s">
        <v>6563</v>
      </c>
      <c r="I1124" t="s">
        <v>4888</v>
      </c>
      <c r="J1124" t="s">
        <v>4889</v>
      </c>
      <c r="K1124" s="14">
        <v>794</v>
      </c>
      <c r="L1124" s="24">
        <f t="shared" si="17"/>
        <v>857.41442919142685</v>
      </c>
    </row>
    <row r="1125" spans="1:12" x14ac:dyDescent="0.25">
      <c r="A1125" t="s">
        <v>24</v>
      </c>
      <c r="B1125" t="s">
        <v>5168</v>
      </c>
      <c r="C1125" t="s">
        <v>856</v>
      </c>
      <c r="D1125" t="s">
        <v>857</v>
      </c>
      <c r="E1125" t="s">
        <v>6618</v>
      </c>
      <c r="F1125" t="s">
        <v>6619</v>
      </c>
      <c r="G1125" t="s">
        <v>4914</v>
      </c>
      <c r="H1125" t="s">
        <v>6619</v>
      </c>
      <c r="I1125" t="s">
        <v>4888</v>
      </c>
      <c r="J1125" t="s">
        <v>4889</v>
      </c>
      <c r="K1125" s="14">
        <v>1484</v>
      </c>
      <c r="L1125" s="24">
        <f t="shared" si="17"/>
        <v>1602.5226862973266</v>
      </c>
    </row>
    <row r="1126" spans="1:12" x14ac:dyDescent="0.25">
      <c r="A1126" t="s">
        <v>24</v>
      </c>
      <c r="B1126" t="s">
        <v>5168</v>
      </c>
      <c r="C1126" t="s">
        <v>856</v>
      </c>
      <c r="D1126" t="s">
        <v>857</v>
      </c>
      <c r="E1126" t="s">
        <v>6620</v>
      </c>
      <c r="F1126" t="s">
        <v>6621</v>
      </c>
      <c r="G1126" t="s">
        <v>4914</v>
      </c>
      <c r="H1126" t="s">
        <v>6621</v>
      </c>
      <c r="I1126" t="s">
        <v>4888</v>
      </c>
      <c r="J1126" t="s">
        <v>4889</v>
      </c>
      <c r="K1126" s="14">
        <v>553</v>
      </c>
      <c r="L1126" s="24">
        <f t="shared" si="17"/>
        <v>597.16647272400371</v>
      </c>
    </row>
    <row r="1127" spans="1:12" x14ac:dyDescent="0.25">
      <c r="A1127" t="s">
        <v>24</v>
      </c>
      <c r="B1127" t="s">
        <v>5168</v>
      </c>
      <c r="C1127" t="s">
        <v>856</v>
      </c>
      <c r="D1127" t="s">
        <v>857</v>
      </c>
      <c r="E1127" t="s">
        <v>6622</v>
      </c>
      <c r="F1127" t="s">
        <v>6623</v>
      </c>
      <c r="G1127" t="s">
        <v>4914</v>
      </c>
      <c r="H1127" t="s">
        <v>6995</v>
      </c>
      <c r="I1127" t="s">
        <v>4888</v>
      </c>
      <c r="J1127" t="s">
        <v>4889</v>
      </c>
      <c r="K1127" s="14">
        <v>487</v>
      </c>
      <c r="L1127" s="24">
        <f t="shared" si="17"/>
        <v>525.89524813126559</v>
      </c>
    </row>
    <row r="1128" spans="1:12" x14ac:dyDescent="0.25">
      <c r="A1128" t="s">
        <v>24</v>
      </c>
      <c r="B1128" t="s">
        <v>5168</v>
      </c>
      <c r="C1128" t="s">
        <v>856</v>
      </c>
      <c r="D1128" t="s">
        <v>857</v>
      </c>
      <c r="E1128" t="s">
        <v>6624</v>
      </c>
      <c r="F1128" t="s">
        <v>6625</v>
      </c>
      <c r="G1128" t="s">
        <v>4914</v>
      </c>
      <c r="H1128" t="s">
        <v>6625</v>
      </c>
      <c r="I1128" t="s">
        <v>4888</v>
      </c>
      <c r="J1128" t="s">
        <v>4889</v>
      </c>
      <c r="K1128" s="14">
        <v>547</v>
      </c>
      <c r="L1128" s="24">
        <f t="shared" si="17"/>
        <v>590.68727048830033</v>
      </c>
    </row>
    <row r="1129" spans="1:12" x14ac:dyDescent="0.25">
      <c r="A1129" t="s">
        <v>24</v>
      </c>
      <c r="B1129" t="s">
        <v>5168</v>
      </c>
      <c r="C1129" t="s">
        <v>856</v>
      </c>
      <c r="D1129" t="s">
        <v>857</v>
      </c>
      <c r="E1129" t="s">
        <v>6627</v>
      </c>
      <c r="F1129" t="s">
        <v>6628</v>
      </c>
      <c r="G1129" t="s">
        <v>4914</v>
      </c>
      <c r="H1129" t="s">
        <v>6628</v>
      </c>
      <c r="I1129" t="s">
        <v>4888</v>
      </c>
      <c r="J1129" t="s">
        <v>4889</v>
      </c>
      <c r="K1129" s="14">
        <v>695</v>
      </c>
      <c r="L1129" s="24">
        <f t="shared" si="17"/>
        <v>750.50759230231938</v>
      </c>
    </row>
    <row r="1130" spans="1:12" x14ac:dyDescent="0.25">
      <c r="A1130" t="s">
        <v>24</v>
      </c>
      <c r="B1130" t="s">
        <v>5168</v>
      </c>
      <c r="C1130" t="s">
        <v>856</v>
      </c>
      <c r="D1130" t="s">
        <v>857</v>
      </c>
      <c r="E1130" t="s">
        <v>5367</v>
      </c>
      <c r="F1130" t="s">
        <v>5368</v>
      </c>
      <c r="G1130" t="s">
        <v>4914</v>
      </c>
      <c r="H1130" t="s">
        <v>6996</v>
      </c>
      <c r="I1130" t="s">
        <v>4888</v>
      </c>
      <c r="J1130" t="s">
        <v>4889</v>
      </c>
      <c r="K1130" s="14">
        <v>293</v>
      </c>
      <c r="L1130" s="24">
        <f t="shared" si="17"/>
        <v>316.40104251018647</v>
      </c>
    </row>
    <row r="1131" spans="1:12" x14ac:dyDescent="0.25">
      <c r="A1131" t="s">
        <v>24</v>
      </c>
      <c r="B1131" t="s">
        <v>5168</v>
      </c>
      <c r="C1131" t="s">
        <v>856</v>
      </c>
      <c r="D1131" t="s">
        <v>857</v>
      </c>
      <c r="E1131" t="s">
        <v>6997</v>
      </c>
      <c r="F1131" t="s">
        <v>6998</v>
      </c>
      <c r="G1131" t="s">
        <v>4914</v>
      </c>
      <c r="H1131" t="s">
        <v>6999</v>
      </c>
      <c r="I1131" t="s">
        <v>4888</v>
      </c>
      <c r="J1131" t="s">
        <v>4889</v>
      </c>
      <c r="K1131" s="14">
        <v>228</v>
      </c>
      <c r="L1131" s="24">
        <f t="shared" si="17"/>
        <v>246.2096849567321</v>
      </c>
    </row>
    <row r="1132" spans="1:12" x14ac:dyDescent="0.25">
      <c r="A1132" t="s">
        <v>24</v>
      </c>
      <c r="B1132" t="s">
        <v>5168</v>
      </c>
      <c r="C1132" t="s">
        <v>856</v>
      </c>
      <c r="D1132" t="s">
        <v>857</v>
      </c>
      <c r="E1132" t="s">
        <v>6631</v>
      </c>
      <c r="F1132" t="s">
        <v>6632</v>
      </c>
      <c r="G1132" t="s">
        <v>4914</v>
      </c>
      <c r="H1132" t="s">
        <v>6632</v>
      </c>
      <c r="I1132" t="s">
        <v>4888</v>
      </c>
      <c r="J1132" t="s">
        <v>4889</v>
      </c>
      <c r="K1132" s="14">
        <v>538</v>
      </c>
      <c r="L1132" s="24">
        <f t="shared" si="17"/>
        <v>580.96846713474508</v>
      </c>
    </row>
    <row r="1133" spans="1:12" x14ac:dyDescent="0.25">
      <c r="A1133" t="s">
        <v>24</v>
      </c>
      <c r="B1133" t="s">
        <v>5168</v>
      </c>
      <c r="C1133" t="s">
        <v>856</v>
      </c>
      <c r="D1133" t="s">
        <v>857</v>
      </c>
      <c r="E1133" t="s">
        <v>7000</v>
      </c>
      <c r="F1133" t="s">
        <v>7001</v>
      </c>
      <c r="G1133" t="s">
        <v>4914</v>
      </c>
      <c r="H1133" t="s">
        <v>7001</v>
      </c>
      <c r="I1133" t="s">
        <v>4888</v>
      </c>
      <c r="J1133" t="s">
        <v>4889</v>
      </c>
      <c r="K1133" s="14">
        <v>555</v>
      </c>
      <c r="L1133" s="24">
        <f t="shared" si="17"/>
        <v>599.32620680257162</v>
      </c>
    </row>
    <row r="1134" spans="1:12" x14ac:dyDescent="0.25">
      <c r="A1134" t="s">
        <v>24</v>
      </c>
      <c r="B1134" t="s">
        <v>5168</v>
      </c>
      <c r="C1134" t="s">
        <v>856</v>
      </c>
      <c r="D1134" t="s">
        <v>857</v>
      </c>
      <c r="E1134" t="s">
        <v>6633</v>
      </c>
      <c r="F1134" t="s">
        <v>6634</v>
      </c>
      <c r="G1134" t="s">
        <v>4914</v>
      </c>
      <c r="H1134" t="s">
        <v>6634</v>
      </c>
      <c r="I1134" t="s">
        <v>4888</v>
      </c>
      <c r="J1134" t="s">
        <v>4889</v>
      </c>
      <c r="K1134" s="14">
        <v>216</v>
      </c>
      <c r="L1134" s="24">
        <f t="shared" si="17"/>
        <v>233.25128048532517</v>
      </c>
    </row>
    <row r="1135" spans="1:12" x14ac:dyDescent="0.25">
      <c r="A1135" t="s">
        <v>24</v>
      </c>
      <c r="B1135" t="s">
        <v>5168</v>
      </c>
      <c r="C1135" t="s">
        <v>856</v>
      </c>
      <c r="D1135" t="s">
        <v>857</v>
      </c>
      <c r="E1135" t="s">
        <v>6636</v>
      </c>
      <c r="F1135" t="s">
        <v>6637</v>
      </c>
      <c r="G1135" t="s">
        <v>4914</v>
      </c>
      <c r="H1135" t="s">
        <v>6637</v>
      </c>
      <c r="I1135" t="s">
        <v>4888</v>
      </c>
      <c r="J1135" t="s">
        <v>4889</v>
      </c>
      <c r="K1135" s="14">
        <v>318</v>
      </c>
      <c r="L1135" s="24">
        <f t="shared" si="17"/>
        <v>343.39771849228424</v>
      </c>
    </row>
    <row r="1136" spans="1:12" x14ac:dyDescent="0.25">
      <c r="A1136" t="s">
        <v>24</v>
      </c>
      <c r="B1136" t="s">
        <v>5168</v>
      </c>
      <c r="C1136" t="s">
        <v>856</v>
      </c>
      <c r="D1136" t="s">
        <v>857</v>
      </c>
      <c r="E1136" t="s">
        <v>6638</v>
      </c>
      <c r="F1136" t="s">
        <v>6639</v>
      </c>
      <c r="G1136" t="s">
        <v>4914</v>
      </c>
      <c r="H1136" t="s">
        <v>6640</v>
      </c>
      <c r="I1136" t="s">
        <v>4888</v>
      </c>
      <c r="J1136" t="s">
        <v>4889</v>
      </c>
      <c r="K1136" s="14">
        <v>565</v>
      </c>
      <c r="L1136" s="24">
        <f t="shared" si="17"/>
        <v>610.12487719541082</v>
      </c>
    </row>
    <row r="1137" spans="1:12" x14ac:dyDescent="0.25">
      <c r="A1137" t="s">
        <v>24</v>
      </c>
      <c r="B1137" t="s">
        <v>5168</v>
      </c>
      <c r="C1137" t="s">
        <v>856</v>
      </c>
      <c r="D1137" t="s">
        <v>857</v>
      </c>
      <c r="E1137" t="s">
        <v>6641</v>
      </c>
      <c r="F1137" t="s">
        <v>6642</v>
      </c>
      <c r="G1137" t="s">
        <v>4914</v>
      </c>
      <c r="H1137" t="s">
        <v>6643</v>
      </c>
      <c r="I1137" t="s">
        <v>4888</v>
      </c>
      <c r="J1137" t="s">
        <v>4889</v>
      </c>
      <c r="K1137" s="14">
        <v>206</v>
      </c>
      <c r="L1137" s="24">
        <f t="shared" si="17"/>
        <v>222.45261009248603</v>
      </c>
    </row>
    <row r="1138" spans="1:12" x14ac:dyDescent="0.25">
      <c r="A1138" t="s">
        <v>24</v>
      </c>
      <c r="B1138" t="s">
        <v>5168</v>
      </c>
      <c r="C1138" t="s">
        <v>856</v>
      </c>
      <c r="D1138" t="s">
        <v>857</v>
      </c>
      <c r="E1138" t="s">
        <v>6644</v>
      </c>
      <c r="F1138" t="s">
        <v>6645</v>
      </c>
      <c r="G1138" t="s">
        <v>4914</v>
      </c>
      <c r="H1138" t="s">
        <v>7002</v>
      </c>
      <c r="I1138" t="s">
        <v>4888</v>
      </c>
      <c r="J1138" t="s">
        <v>4889</v>
      </c>
      <c r="K1138" s="14">
        <v>1193</v>
      </c>
      <c r="L1138" s="24">
        <f t="shared" si="17"/>
        <v>1288.281377865708</v>
      </c>
    </row>
    <row r="1139" spans="1:12" x14ac:dyDescent="0.25">
      <c r="A1139" t="s">
        <v>24</v>
      </c>
      <c r="B1139" t="s">
        <v>5168</v>
      </c>
      <c r="C1139" t="s">
        <v>856</v>
      </c>
      <c r="D1139" t="s">
        <v>857</v>
      </c>
      <c r="E1139" t="s">
        <v>6647</v>
      </c>
      <c r="F1139" t="s">
        <v>6648</v>
      </c>
      <c r="G1139" t="s">
        <v>4914</v>
      </c>
      <c r="H1139" t="s">
        <v>6648</v>
      </c>
      <c r="I1139" t="s">
        <v>4888</v>
      </c>
      <c r="J1139" t="s">
        <v>4889</v>
      </c>
      <c r="K1139" s="14">
        <v>728</v>
      </c>
      <c r="L1139" s="24">
        <f t="shared" si="17"/>
        <v>786.1432045986885</v>
      </c>
    </row>
    <row r="1140" spans="1:12" x14ac:dyDescent="0.25">
      <c r="A1140" t="s">
        <v>24</v>
      </c>
      <c r="B1140" t="s">
        <v>5168</v>
      </c>
      <c r="C1140" t="s">
        <v>856</v>
      </c>
      <c r="D1140" t="s">
        <v>857</v>
      </c>
      <c r="E1140" t="s">
        <v>6649</v>
      </c>
      <c r="F1140" t="s">
        <v>6650</v>
      </c>
      <c r="G1140" t="s">
        <v>4914</v>
      </c>
      <c r="H1140" t="s">
        <v>6650</v>
      </c>
      <c r="I1140" t="s">
        <v>4888</v>
      </c>
      <c r="J1140" t="s">
        <v>4889</v>
      </c>
      <c r="K1140" s="14">
        <v>542</v>
      </c>
      <c r="L1140" s="24">
        <f t="shared" si="17"/>
        <v>585.28793529188079</v>
      </c>
    </row>
    <row r="1141" spans="1:12" x14ac:dyDescent="0.25">
      <c r="A1141" t="s">
        <v>24</v>
      </c>
      <c r="B1141" t="s">
        <v>5168</v>
      </c>
      <c r="C1141" t="s">
        <v>856</v>
      </c>
      <c r="D1141" t="s">
        <v>857</v>
      </c>
      <c r="E1141" t="s">
        <v>6652</v>
      </c>
      <c r="F1141" t="s">
        <v>6653</v>
      </c>
      <c r="G1141" t="s">
        <v>4914</v>
      </c>
      <c r="H1141" t="s">
        <v>7003</v>
      </c>
      <c r="I1141" t="s">
        <v>4888</v>
      </c>
      <c r="J1141" t="s">
        <v>4889</v>
      </c>
      <c r="K1141" s="14">
        <v>454</v>
      </c>
      <c r="L1141" s="24">
        <f t="shared" si="17"/>
        <v>490.25963583489647</v>
      </c>
    </row>
    <row r="1142" spans="1:12" x14ac:dyDescent="0.25">
      <c r="A1142" t="s">
        <v>24</v>
      </c>
      <c r="B1142" t="s">
        <v>5168</v>
      </c>
      <c r="C1142" t="s">
        <v>856</v>
      </c>
      <c r="D1142" t="s">
        <v>857</v>
      </c>
      <c r="E1142" t="s">
        <v>6655</v>
      </c>
      <c r="F1142" t="s">
        <v>6656</v>
      </c>
      <c r="G1142" t="s">
        <v>4914</v>
      </c>
      <c r="H1142" t="s">
        <v>6656</v>
      </c>
      <c r="I1142" t="s">
        <v>4888</v>
      </c>
      <c r="J1142" t="s">
        <v>4889</v>
      </c>
      <c r="K1142" s="14">
        <v>419</v>
      </c>
      <c r="L1142" s="24">
        <f t="shared" si="17"/>
        <v>452.46428945995945</v>
      </c>
    </row>
    <row r="1143" spans="1:12" x14ac:dyDescent="0.25">
      <c r="A1143" t="s">
        <v>24</v>
      </c>
      <c r="B1143" t="s">
        <v>5168</v>
      </c>
      <c r="C1143" t="s">
        <v>856</v>
      </c>
      <c r="D1143" t="s">
        <v>857</v>
      </c>
      <c r="E1143" t="s">
        <v>6657</v>
      </c>
      <c r="F1143" t="s">
        <v>6658</v>
      </c>
      <c r="G1143" t="s">
        <v>4914</v>
      </c>
      <c r="H1143" t="s">
        <v>6658</v>
      </c>
      <c r="I1143" t="s">
        <v>4888</v>
      </c>
      <c r="J1143" t="s">
        <v>4889</v>
      </c>
      <c r="K1143" s="14">
        <v>309</v>
      </c>
      <c r="L1143" s="24">
        <f t="shared" si="17"/>
        <v>333.67891513872905</v>
      </c>
    </row>
    <row r="1144" spans="1:12" x14ac:dyDescent="0.25">
      <c r="A1144" t="s">
        <v>24</v>
      </c>
      <c r="B1144" t="s">
        <v>5168</v>
      </c>
      <c r="C1144" t="s">
        <v>856</v>
      </c>
      <c r="D1144" t="s">
        <v>857</v>
      </c>
      <c r="E1144" t="s">
        <v>6659</v>
      </c>
      <c r="F1144" t="s">
        <v>6660</v>
      </c>
      <c r="G1144" t="s">
        <v>4914</v>
      </c>
      <c r="H1144" t="s">
        <v>6660</v>
      </c>
      <c r="I1144" t="s">
        <v>4888</v>
      </c>
      <c r="J1144" t="s">
        <v>4889</v>
      </c>
      <c r="K1144" s="14">
        <v>821</v>
      </c>
      <c r="L1144" s="24">
        <f t="shared" si="17"/>
        <v>886.57083925209247</v>
      </c>
    </row>
    <row r="1145" spans="1:12" x14ac:dyDescent="0.25">
      <c r="A1145" t="s">
        <v>24</v>
      </c>
      <c r="B1145" t="s">
        <v>5168</v>
      </c>
      <c r="C1145" t="s">
        <v>856</v>
      </c>
      <c r="D1145" t="s">
        <v>857</v>
      </c>
      <c r="E1145" t="s">
        <v>6661</v>
      </c>
      <c r="F1145" t="s">
        <v>6662</v>
      </c>
      <c r="G1145" t="s">
        <v>4914</v>
      </c>
      <c r="H1145" t="s">
        <v>6662</v>
      </c>
      <c r="I1145" t="s">
        <v>4888</v>
      </c>
      <c r="J1145" t="s">
        <v>4889</v>
      </c>
      <c r="K1145" s="14">
        <v>766</v>
      </c>
      <c r="L1145" s="24">
        <f t="shared" si="17"/>
        <v>827.17815209147727</v>
      </c>
    </row>
    <row r="1146" spans="1:12" x14ac:dyDescent="0.25">
      <c r="A1146" t="s">
        <v>24</v>
      </c>
      <c r="B1146" t="s">
        <v>5168</v>
      </c>
      <c r="C1146" t="s">
        <v>856</v>
      </c>
      <c r="D1146" t="s">
        <v>857</v>
      </c>
      <c r="E1146" t="s">
        <v>6664</v>
      </c>
      <c r="F1146" t="s">
        <v>6665</v>
      </c>
      <c r="G1146" t="s">
        <v>4914</v>
      </c>
      <c r="H1146" t="s">
        <v>6665</v>
      </c>
      <c r="I1146" t="s">
        <v>4888</v>
      </c>
      <c r="J1146" t="s">
        <v>4889</v>
      </c>
      <c r="K1146" s="14">
        <v>872</v>
      </c>
      <c r="L1146" s="24">
        <f t="shared" si="17"/>
        <v>941.64405825557196</v>
      </c>
    </row>
    <row r="1147" spans="1:12" x14ac:dyDescent="0.25">
      <c r="A1147" t="s">
        <v>24</v>
      </c>
      <c r="B1147" t="s">
        <v>5168</v>
      </c>
      <c r="C1147" t="s">
        <v>856</v>
      </c>
      <c r="D1147" t="s">
        <v>857</v>
      </c>
      <c r="E1147" t="s">
        <v>6667</v>
      </c>
      <c r="F1147" t="s">
        <v>6668</v>
      </c>
      <c r="G1147" t="s">
        <v>4914</v>
      </c>
      <c r="H1147" t="s">
        <v>6668</v>
      </c>
      <c r="I1147" t="s">
        <v>4888</v>
      </c>
      <c r="J1147" t="s">
        <v>4889</v>
      </c>
      <c r="K1147" s="14">
        <v>611</v>
      </c>
      <c r="L1147" s="24">
        <f t="shared" si="17"/>
        <v>659.79876100247077</v>
      </c>
    </row>
    <row r="1148" spans="1:12" x14ac:dyDescent="0.25">
      <c r="A1148" t="s">
        <v>24</v>
      </c>
      <c r="B1148" t="s">
        <v>5168</v>
      </c>
      <c r="C1148" t="s">
        <v>856</v>
      </c>
      <c r="D1148" t="s">
        <v>857</v>
      </c>
      <c r="E1148" t="s">
        <v>6669</v>
      </c>
      <c r="F1148" t="s">
        <v>6670</v>
      </c>
      <c r="G1148" t="s">
        <v>4914</v>
      </c>
      <c r="H1148" t="s">
        <v>6670</v>
      </c>
      <c r="I1148" t="s">
        <v>4888</v>
      </c>
      <c r="J1148" t="s">
        <v>4889</v>
      </c>
      <c r="K1148" s="14">
        <v>693</v>
      </c>
      <c r="L1148" s="24">
        <f t="shared" si="17"/>
        <v>748.34785822375159</v>
      </c>
    </row>
    <row r="1149" spans="1:12" x14ac:dyDescent="0.25">
      <c r="A1149" t="s">
        <v>24</v>
      </c>
      <c r="B1149" t="s">
        <v>5168</v>
      </c>
      <c r="C1149" t="s">
        <v>856</v>
      </c>
      <c r="D1149" t="s">
        <v>857</v>
      </c>
      <c r="E1149" t="s">
        <v>6672</v>
      </c>
      <c r="F1149" t="s">
        <v>6673</v>
      </c>
      <c r="G1149" t="s">
        <v>4914</v>
      </c>
      <c r="H1149" t="s">
        <v>6673</v>
      </c>
      <c r="I1149" t="s">
        <v>4888</v>
      </c>
      <c r="J1149" t="s">
        <v>4889</v>
      </c>
      <c r="K1149" s="14">
        <v>599</v>
      </c>
      <c r="L1149" s="24">
        <f t="shared" si="17"/>
        <v>646.84035653106378</v>
      </c>
    </row>
    <row r="1150" spans="1:12" x14ac:dyDescent="0.25">
      <c r="A1150" t="s">
        <v>24</v>
      </c>
      <c r="B1150" t="s">
        <v>5168</v>
      </c>
      <c r="C1150" t="s">
        <v>856</v>
      </c>
      <c r="D1150" t="s">
        <v>857</v>
      </c>
      <c r="E1150" t="s">
        <v>6674</v>
      </c>
      <c r="F1150" t="s">
        <v>6675</v>
      </c>
      <c r="G1150" t="s">
        <v>4914</v>
      </c>
      <c r="H1150" t="s">
        <v>6675</v>
      </c>
      <c r="I1150" t="s">
        <v>4888</v>
      </c>
      <c r="J1150" t="s">
        <v>4889</v>
      </c>
      <c r="K1150" s="14">
        <v>540</v>
      </c>
      <c r="L1150" s="24">
        <f t="shared" si="17"/>
        <v>583.12820121331288</v>
      </c>
    </row>
    <row r="1151" spans="1:12" x14ac:dyDescent="0.25">
      <c r="A1151" t="s">
        <v>24</v>
      </c>
      <c r="B1151" t="s">
        <v>5168</v>
      </c>
      <c r="C1151" t="s">
        <v>856</v>
      </c>
      <c r="D1151" t="s">
        <v>857</v>
      </c>
      <c r="E1151" t="s">
        <v>6676</v>
      </c>
      <c r="F1151" t="s">
        <v>6677</v>
      </c>
      <c r="G1151" t="s">
        <v>4914</v>
      </c>
      <c r="H1151" t="s">
        <v>6677</v>
      </c>
      <c r="I1151" t="s">
        <v>4888</v>
      </c>
      <c r="J1151" t="s">
        <v>4889</v>
      </c>
      <c r="K1151" s="14">
        <v>467</v>
      </c>
      <c r="L1151" s="24">
        <f t="shared" si="17"/>
        <v>504.2979073455873</v>
      </c>
    </row>
    <row r="1152" spans="1:12" x14ac:dyDescent="0.25">
      <c r="A1152" t="s">
        <v>24</v>
      </c>
      <c r="B1152" t="s">
        <v>5168</v>
      </c>
      <c r="C1152" t="s">
        <v>856</v>
      </c>
      <c r="D1152" t="s">
        <v>857</v>
      </c>
      <c r="E1152" t="s">
        <v>6679</v>
      </c>
      <c r="F1152" t="s">
        <v>6680</v>
      </c>
      <c r="G1152" t="s">
        <v>4914</v>
      </c>
      <c r="H1152" t="s">
        <v>7004</v>
      </c>
      <c r="I1152" t="s">
        <v>4888</v>
      </c>
      <c r="J1152" t="s">
        <v>4889</v>
      </c>
      <c r="K1152" s="14">
        <v>642</v>
      </c>
      <c r="L1152" s="24">
        <f t="shared" si="17"/>
        <v>693.27463922027209</v>
      </c>
    </row>
    <row r="1153" spans="1:12" x14ac:dyDescent="0.25">
      <c r="A1153" t="s">
        <v>24</v>
      </c>
      <c r="B1153" t="s">
        <v>5168</v>
      </c>
      <c r="C1153" t="s">
        <v>856</v>
      </c>
      <c r="D1153" t="s">
        <v>857</v>
      </c>
      <c r="E1153" t="s">
        <v>6681</v>
      </c>
      <c r="F1153" t="s">
        <v>6682</v>
      </c>
      <c r="G1153" t="s">
        <v>4914</v>
      </c>
      <c r="H1153" t="s">
        <v>7005</v>
      </c>
      <c r="I1153" t="s">
        <v>4888</v>
      </c>
      <c r="J1153" t="s">
        <v>4889</v>
      </c>
      <c r="K1153" s="14">
        <v>579</v>
      </c>
      <c r="L1153" s="24">
        <f t="shared" si="17"/>
        <v>625.24301574538561</v>
      </c>
    </row>
    <row r="1154" spans="1:12" x14ac:dyDescent="0.25">
      <c r="A1154" t="s">
        <v>24</v>
      </c>
      <c r="B1154" t="s">
        <v>5168</v>
      </c>
      <c r="C1154" t="s">
        <v>856</v>
      </c>
      <c r="D1154" t="s">
        <v>857</v>
      </c>
      <c r="E1154" t="s">
        <v>6684</v>
      </c>
      <c r="F1154" t="s">
        <v>6685</v>
      </c>
      <c r="G1154" t="s">
        <v>4914</v>
      </c>
      <c r="H1154" t="s">
        <v>6685</v>
      </c>
      <c r="I1154" t="s">
        <v>4888</v>
      </c>
      <c r="J1154" t="s">
        <v>4889</v>
      </c>
      <c r="K1154" s="14">
        <v>511</v>
      </c>
      <c r="L1154" s="24">
        <f t="shared" si="17"/>
        <v>551.81205707407935</v>
      </c>
    </row>
    <row r="1155" spans="1:12" x14ac:dyDescent="0.25">
      <c r="A1155" t="s">
        <v>24</v>
      </c>
      <c r="B1155" t="s">
        <v>5168</v>
      </c>
      <c r="C1155" t="s">
        <v>856</v>
      </c>
      <c r="D1155" t="s">
        <v>857</v>
      </c>
      <c r="E1155" t="s">
        <v>6687</v>
      </c>
      <c r="F1155" t="s">
        <v>6688</v>
      </c>
      <c r="G1155" t="s">
        <v>4914</v>
      </c>
      <c r="H1155" t="s">
        <v>6688</v>
      </c>
      <c r="I1155" t="s">
        <v>4888</v>
      </c>
      <c r="J1155" t="s">
        <v>4889</v>
      </c>
      <c r="K1155" s="14">
        <v>640</v>
      </c>
      <c r="L1155" s="24">
        <f t="shared" si="17"/>
        <v>691.11490514170418</v>
      </c>
    </row>
    <row r="1156" spans="1:12" x14ac:dyDescent="0.25">
      <c r="A1156" t="s">
        <v>24</v>
      </c>
      <c r="B1156" t="s">
        <v>5168</v>
      </c>
      <c r="C1156" t="s">
        <v>856</v>
      </c>
      <c r="D1156" t="s">
        <v>857</v>
      </c>
      <c r="E1156" t="s">
        <v>6689</v>
      </c>
      <c r="F1156" t="s">
        <v>6690</v>
      </c>
      <c r="G1156" t="s">
        <v>4914</v>
      </c>
      <c r="H1156" t="s">
        <v>6690</v>
      </c>
      <c r="I1156" t="s">
        <v>4888</v>
      </c>
      <c r="J1156" t="s">
        <v>4889</v>
      </c>
      <c r="K1156" s="14">
        <v>566</v>
      </c>
      <c r="L1156" s="24">
        <f t="shared" si="17"/>
        <v>611.20474423469454</v>
      </c>
    </row>
    <row r="1157" spans="1:12" x14ac:dyDescent="0.25">
      <c r="A1157" t="s">
        <v>24</v>
      </c>
      <c r="B1157" t="s">
        <v>5168</v>
      </c>
      <c r="C1157" t="s">
        <v>856</v>
      </c>
      <c r="D1157" t="s">
        <v>857</v>
      </c>
      <c r="E1157" t="s">
        <v>6692</v>
      </c>
      <c r="F1157" t="s">
        <v>6693</v>
      </c>
      <c r="G1157" t="s">
        <v>4914</v>
      </c>
      <c r="H1157" t="s">
        <v>6693</v>
      </c>
      <c r="I1157" t="s">
        <v>4888</v>
      </c>
      <c r="J1157" t="s">
        <v>4889</v>
      </c>
      <c r="K1157" s="14">
        <v>649</v>
      </c>
      <c r="L1157" s="24">
        <f t="shared" si="17"/>
        <v>700.83370849525932</v>
      </c>
    </row>
    <row r="1158" spans="1:12" x14ac:dyDescent="0.25">
      <c r="A1158" t="s">
        <v>24</v>
      </c>
      <c r="B1158" t="s">
        <v>5168</v>
      </c>
      <c r="C1158" t="s">
        <v>856</v>
      </c>
      <c r="D1158" t="s">
        <v>857</v>
      </c>
      <c r="E1158" t="s">
        <v>6695</v>
      </c>
      <c r="F1158" t="s">
        <v>6696</v>
      </c>
      <c r="G1158" t="s">
        <v>4914</v>
      </c>
      <c r="H1158" t="s">
        <v>6696</v>
      </c>
      <c r="I1158" t="s">
        <v>4888</v>
      </c>
      <c r="J1158" t="s">
        <v>4889</v>
      </c>
      <c r="K1158" s="14">
        <v>509</v>
      </c>
      <c r="L1158" s="24">
        <f t="shared" si="17"/>
        <v>549.65232299551167</v>
      </c>
    </row>
    <row r="1159" spans="1:12" x14ac:dyDescent="0.25">
      <c r="A1159" t="s">
        <v>24</v>
      </c>
      <c r="B1159" t="s">
        <v>5168</v>
      </c>
      <c r="C1159" t="s">
        <v>856</v>
      </c>
      <c r="D1159" t="s">
        <v>857</v>
      </c>
      <c r="E1159" t="s">
        <v>6698</v>
      </c>
      <c r="F1159" t="s">
        <v>6699</v>
      </c>
      <c r="G1159" t="s">
        <v>4914</v>
      </c>
      <c r="H1159" t="s">
        <v>6699</v>
      </c>
      <c r="I1159" t="s">
        <v>4888</v>
      </c>
      <c r="J1159" t="s">
        <v>4889</v>
      </c>
      <c r="K1159" s="14">
        <v>335</v>
      </c>
      <c r="L1159" s="24">
        <f t="shared" si="17"/>
        <v>361.75545816011078</v>
      </c>
    </row>
    <row r="1160" spans="1:12" x14ac:dyDescent="0.25">
      <c r="A1160" t="s">
        <v>24</v>
      </c>
      <c r="B1160" t="s">
        <v>5168</v>
      </c>
      <c r="C1160" t="s">
        <v>856</v>
      </c>
      <c r="D1160" t="s">
        <v>857</v>
      </c>
      <c r="E1160" t="s">
        <v>6701</v>
      </c>
      <c r="F1160" t="s">
        <v>6702</v>
      </c>
      <c r="G1160" t="s">
        <v>4914</v>
      </c>
      <c r="H1160" t="s">
        <v>6702</v>
      </c>
      <c r="I1160" t="s">
        <v>4888</v>
      </c>
      <c r="J1160" t="s">
        <v>4889</v>
      </c>
      <c r="K1160" s="14">
        <v>674</v>
      </c>
      <c r="L1160" s="24">
        <f t="shared" si="17"/>
        <v>727.83038447735726</v>
      </c>
    </row>
    <row r="1161" spans="1:12" x14ac:dyDescent="0.25">
      <c r="A1161" t="s">
        <v>24</v>
      </c>
      <c r="B1161" t="s">
        <v>5168</v>
      </c>
      <c r="C1161" t="s">
        <v>856</v>
      </c>
      <c r="D1161" t="s">
        <v>857</v>
      </c>
      <c r="E1161" t="s">
        <v>6704</v>
      </c>
      <c r="F1161" t="s">
        <v>6705</v>
      </c>
      <c r="G1161" t="s">
        <v>4914</v>
      </c>
      <c r="H1161" t="s">
        <v>6705</v>
      </c>
      <c r="I1161" t="s">
        <v>4888</v>
      </c>
      <c r="J1161" t="s">
        <v>4889</v>
      </c>
      <c r="K1161" s="14">
        <v>587</v>
      </c>
      <c r="L1161" s="24">
        <f t="shared" si="17"/>
        <v>633.88195205965678</v>
      </c>
    </row>
    <row r="1162" spans="1:12" x14ac:dyDescent="0.25">
      <c r="A1162" t="s">
        <v>24</v>
      </c>
      <c r="B1162" t="s">
        <v>5168</v>
      </c>
      <c r="C1162" t="s">
        <v>856</v>
      </c>
      <c r="D1162" t="s">
        <v>857</v>
      </c>
      <c r="E1162" t="s">
        <v>6706</v>
      </c>
      <c r="F1162" t="s">
        <v>6707</v>
      </c>
      <c r="G1162" t="s">
        <v>4914</v>
      </c>
      <c r="H1162" t="s">
        <v>6707</v>
      </c>
      <c r="I1162" t="s">
        <v>4888</v>
      </c>
      <c r="J1162" t="s">
        <v>4889</v>
      </c>
      <c r="K1162" s="14">
        <v>505</v>
      </c>
      <c r="L1162" s="24">
        <f t="shared" si="17"/>
        <v>545.33285483837597</v>
      </c>
    </row>
    <row r="1163" spans="1:12" x14ac:dyDescent="0.25">
      <c r="A1163" t="s">
        <v>24</v>
      </c>
      <c r="B1163" t="s">
        <v>5168</v>
      </c>
      <c r="C1163" t="s">
        <v>856</v>
      </c>
      <c r="D1163" t="s">
        <v>857</v>
      </c>
      <c r="E1163" t="s">
        <v>6708</v>
      </c>
      <c r="F1163" t="s">
        <v>6709</v>
      </c>
      <c r="G1163" t="s">
        <v>4914</v>
      </c>
      <c r="H1163" t="s">
        <v>6709</v>
      </c>
      <c r="I1163" t="s">
        <v>4888</v>
      </c>
      <c r="J1163" t="s">
        <v>4889</v>
      </c>
      <c r="K1163" s="14">
        <v>509</v>
      </c>
      <c r="L1163" s="24">
        <f t="shared" si="17"/>
        <v>549.65232299551167</v>
      </c>
    </row>
    <row r="1164" spans="1:12" x14ac:dyDescent="0.25">
      <c r="A1164" t="s">
        <v>24</v>
      </c>
      <c r="B1164" t="s">
        <v>5168</v>
      </c>
      <c r="C1164" t="s">
        <v>856</v>
      </c>
      <c r="D1164" t="s">
        <v>857</v>
      </c>
      <c r="E1164" t="s">
        <v>6714</v>
      </c>
      <c r="F1164" t="s">
        <v>6715</v>
      </c>
      <c r="G1164" t="s">
        <v>4914</v>
      </c>
      <c r="H1164" t="s">
        <v>6715</v>
      </c>
      <c r="I1164" t="s">
        <v>4888</v>
      </c>
      <c r="J1164" t="s">
        <v>4889</v>
      </c>
      <c r="K1164" s="14">
        <v>413</v>
      </c>
      <c r="L1164" s="24">
        <f t="shared" ref="L1164:L1227" si="18">K1164/$D$6*$D$5</f>
        <v>445.98508722425601</v>
      </c>
    </row>
    <row r="1165" spans="1:12" x14ac:dyDescent="0.25">
      <c r="A1165" t="s">
        <v>24</v>
      </c>
      <c r="B1165" t="s">
        <v>5168</v>
      </c>
      <c r="C1165" t="s">
        <v>856</v>
      </c>
      <c r="D1165" t="s">
        <v>857</v>
      </c>
      <c r="E1165" t="s">
        <v>6717</v>
      </c>
      <c r="F1165" t="s">
        <v>6718</v>
      </c>
      <c r="G1165" t="s">
        <v>4914</v>
      </c>
      <c r="H1165" t="s">
        <v>7006</v>
      </c>
      <c r="I1165" t="s">
        <v>4888</v>
      </c>
      <c r="J1165" t="s">
        <v>4889</v>
      </c>
      <c r="K1165" s="14">
        <v>535</v>
      </c>
      <c r="L1165" s="24">
        <f t="shared" si="18"/>
        <v>577.72886601689333</v>
      </c>
    </row>
    <row r="1166" spans="1:12" x14ac:dyDescent="0.25">
      <c r="A1166" t="s">
        <v>24</v>
      </c>
      <c r="B1166" t="s">
        <v>5168</v>
      </c>
      <c r="C1166" t="s">
        <v>856</v>
      </c>
      <c r="D1166" t="s">
        <v>857</v>
      </c>
      <c r="E1166" t="s">
        <v>7007</v>
      </c>
      <c r="F1166" t="s">
        <v>7008</v>
      </c>
      <c r="G1166" t="s">
        <v>4914</v>
      </c>
      <c r="H1166" t="s">
        <v>7008</v>
      </c>
      <c r="I1166" t="s">
        <v>4888</v>
      </c>
      <c r="J1166" t="s">
        <v>4889</v>
      </c>
      <c r="K1166" s="14">
        <v>58</v>
      </c>
      <c r="L1166" s="24">
        <f t="shared" si="18"/>
        <v>62.632288278466937</v>
      </c>
    </row>
    <row r="1167" spans="1:12" x14ac:dyDescent="0.25">
      <c r="A1167" t="s">
        <v>24</v>
      </c>
      <c r="B1167" t="s">
        <v>5168</v>
      </c>
      <c r="C1167" t="s">
        <v>856</v>
      </c>
      <c r="D1167" t="s">
        <v>857</v>
      </c>
      <c r="E1167" t="s">
        <v>6720</v>
      </c>
      <c r="F1167" t="s">
        <v>6721</v>
      </c>
      <c r="G1167" t="s">
        <v>4914</v>
      </c>
      <c r="H1167" t="s">
        <v>6721</v>
      </c>
      <c r="I1167" t="s">
        <v>4888</v>
      </c>
      <c r="J1167" t="s">
        <v>4889</v>
      </c>
      <c r="K1167" s="14">
        <v>1572</v>
      </c>
      <c r="L1167" s="24">
        <f t="shared" si="18"/>
        <v>1697.5509857543109</v>
      </c>
    </row>
    <row r="1168" spans="1:12" x14ac:dyDescent="0.25">
      <c r="A1168" t="s">
        <v>24</v>
      </c>
      <c r="B1168" t="s">
        <v>5168</v>
      </c>
      <c r="C1168" t="s">
        <v>856</v>
      </c>
      <c r="D1168" t="s">
        <v>857</v>
      </c>
      <c r="E1168" t="s">
        <v>6723</v>
      </c>
      <c r="F1168" t="s">
        <v>6724</v>
      </c>
      <c r="G1168" t="s">
        <v>4914</v>
      </c>
      <c r="H1168" t="s">
        <v>6724</v>
      </c>
      <c r="I1168" t="s">
        <v>4888</v>
      </c>
      <c r="J1168" t="s">
        <v>4889</v>
      </c>
      <c r="K1168" s="14">
        <v>709</v>
      </c>
      <c r="L1168" s="24">
        <f t="shared" si="18"/>
        <v>765.62573085229417</v>
      </c>
    </row>
    <row r="1169" spans="1:12" x14ac:dyDescent="0.25">
      <c r="A1169" t="s">
        <v>24</v>
      </c>
      <c r="B1169" t="s">
        <v>5168</v>
      </c>
      <c r="C1169" t="s">
        <v>856</v>
      </c>
      <c r="D1169" t="s">
        <v>857</v>
      </c>
      <c r="E1169" t="s">
        <v>6725</v>
      </c>
      <c r="F1169" t="s">
        <v>6726</v>
      </c>
      <c r="G1169" t="s">
        <v>4914</v>
      </c>
      <c r="H1169" t="s">
        <v>6726</v>
      </c>
      <c r="I1169" t="s">
        <v>4888</v>
      </c>
      <c r="J1169" t="s">
        <v>4889</v>
      </c>
      <c r="K1169" s="14">
        <v>588</v>
      </c>
      <c r="L1169" s="24">
        <f t="shared" si="18"/>
        <v>634.96181909894074</v>
      </c>
    </row>
    <row r="1170" spans="1:12" x14ac:dyDescent="0.25">
      <c r="A1170" t="s">
        <v>24</v>
      </c>
      <c r="B1170" t="s">
        <v>5168</v>
      </c>
      <c r="C1170" t="s">
        <v>856</v>
      </c>
      <c r="D1170" t="s">
        <v>857</v>
      </c>
      <c r="E1170" t="s">
        <v>6728</v>
      </c>
      <c r="F1170" t="s">
        <v>6729</v>
      </c>
      <c r="G1170" t="s">
        <v>4914</v>
      </c>
      <c r="H1170" t="s">
        <v>6729</v>
      </c>
      <c r="I1170" t="s">
        <v>4888</v>
      </c>
      <c r="J1170" t="s">
        <v>4889</v>
      </c>
      <c r="K1170" s="14">
        <v>675</v>
      </c>
      <c r="L1170" s="24">
        <f t="shared" si="18"/>
        <v>728.91025151664121</v>
      </c>
    </row>
    <row r="1171" spans="1:12" x14ac:dyDescent="0.25">
      <c r="A1171" t="s">
        <v>24</v>
      </c>
      <c r="B1171" t="s">
        <v>5168</v>
      </c>
      <c r="C1171" t="s">
        <v>856</v>
      </c>
      <c r="D1171" t="s">
        <v>857</v>
      </c>
      <c r="E1171" t="s">
        <v>7009</v>
      </c>
      <c r="F1171" t="s">
        <v>7010</v>
      </c>
      <c r="G1171" t="s">
        <v>4914</v>
      </c>
      <c r="H1171" t="s">
        <v>7010</v>
      </c>
      <c r="I1171" t="s">
        <v>4888</v>
      </c>
      <c r="J1171" t="s">
        <v>4889</v>
      </c>
      <c r="K1171" s="14">
        <v>13</v>
      </c>
      <c r="L1171" s="24">
        <f t="shared" si="18"/>
        <v>14.038271510690866</v>
      </c>
    </row>
    <row r="1172" spans="1:12" x14ac:dyDescent="0.25">
      <c r="A1172" t="s">
        <v>24</v>
      </c>
      <c r="B1172" t="s">
        <v>5168</v>
      </c>
      <c r="C1172" t="s">
        <v>856</v>
      </c>
      <c r="D1172" t="s">
        <v>857</v>
      </c>
      <c r="E1172" t="s">
        <v>7011</v>
      </c>
      <c r="F1172" t="s">
        <v>7012</v>
      </c>
      <c r="G1172" t="s">
        <v>4914</v>
      </c>
      <c r="H1172" t="s">
        <v>7012</v>
      </c>
      <c r="I1172" t="s">
        <v>4888</v>
      </c>
      <c r="J1172" t="s">
        <v>4889</v>
      </c>
      <c r="K1172" s="14">
        <v>481</v>
      </c>
      <c r="L1172" s="24">
        <f t="shared" si="18"/>
        <v>519.41604589556209</v>
      </c>
    </row>
    <row r="1173" spans="1:12" x14ac:dyDescent="0.25">
      <c r="A1173" t="s">
        <v>24</v>
      </c>
      <c r="B1173" t="s">
        <v>5168</v>
      </c>
      <c r="C1173" t="s">
        <v>856</v>
      </c>
      <c r="D1173" t="s">
        <v>857</v>
      </c>
      <c r="E1173" t="s">
        <v>6730</v>
      </c>
      <c r="F1173" t="s">
        <v>6731</v>
      </c>
      <c r="G1173" t="s">
        <v>4914</v>
      </c>
      <c r="H1173" t="s">
        <v>7013</v>
      </c>
      <c r="I1173" t="s">
        <v>4888</v>
      </c>
      <c r="J1173" t="s">
        <v>4889</v>
      </c>
      <c r="K1173" s="14">
        <v>32</v>
      </c>
      <c r="L1173" s="24">
        <f t="shared" si="18"/>
        <v>34.555745257085206</v>
      </c>
    </row>
    <row r="1174" spans="1:12" x14ac:dyDescent="0.25">
      <c r="A1174" t="s">
        <v>24</v>
      </c>
      <c r="B1174" t="s">
        <v>5168</v>
      </c>
      <c r="C1174" t="s">
        <v>856</v>
      </c>
      <c r="D1174" t="s">
        <v>857</v>
      </c>
      <c r="E1174" t="s">
        <v>7014</v>
      </c>
      <c r="F1174" t="s">
        <v>7015</v>
      </c>
      <c r="G1174" t="s">
        <v>4914</v>
      </c>
      <c r="H1174" t="s">
        <v>7015</v>
      </c>
      <c r="I1174" t="s">
        <v>4888</v>
      </c>
      <c r="J1174" t="s">
        <v>4889</v>
      </c>
      <c r="K1174" s="14">
        <v>550</v>
      </c>
      <c r="L1174" s="24">
        <f t="shared" si="18"/>
        <v>593.92687160615208</v>
      </c>
    </row>
    <row r="1175" spans="1:12" x14ac:dyDescent="0.25">
      <c r="A1175" t="s">
        <v>24</v>
      </c>
      <c r="B1175" t="s">
        <v>5168</v>
      </c>
      <c r="C1175" t="s">
        <v>856</v>
      </c>
      <c r="D1175" t="s">
        <v>857</v>
      </c>
      <c r="E1175" t="s">
        <v>7016</v>
      </c>
      <c r="F1175" t="s">
        <v>7017</v>
      </c>
      <c r="G1175" t="s">
        <v>4914</v>
      </c>
      <c r="H1175" t="s">
        <v>7017</v>
      </c>
      <c r="I1175" t="s">
        <v>4888</v>
      </c>
      <c r="J1175" t="s">
        <v>4889</v>
      </c>
      <c r="K1175" s="14">
        <v>2</v>
      </c>
      <c r="L1175" s="24">
        <f t="shared" si="18"/>
        <v>2.1597340785678254</v>
      </c>
    </row>
    <row r="1176" spans="1:12" x14ac:dyDescent="0.25">
      <c r="A1176" t="s">
        <v>24</v>
      </c>
      <c r="B1176" t="s">
        <v>5168</v>
      </c>
      <c r="C1176" t="s">
        <v>856</v>
      </c>
      <c r="D1176" t="s">
        <v>857</v>
      </c>
      <c r="E1176" t="s">
        <v>7018</v>
      </c>
      <c r="F1176" t="s">
        <v>7019</v>
      </c>
      <c r="G1176" t="s">
        <v>4914</v>
      </c>
      <c r="H1176" t="s">
        <v>7019</v>
      </c>
      <c r="I1176" t="s">
        <v>4888</v>
      </c>
      <c r="J1176" t="s">
        <v>4889</v>
      </c>
      <c r="K1176" s="14">
        <v>2</v>
      </c>
      <c r="L1176" s="24">
        <f t="shared" si="18"/>
        <v>2.1597340785678254</v>
      </c>
    </row>
    <row r="1177" spans="1:12" x14ac:dyDescent="0.25">
      <c r="A1177" t="s">
        <v>24</v>
      </c>
      <c r="B1177" t="s">
        <v>5168</v>
      </c>
      <c r="C1177" t="s">
        <v>856</v>
      </c>
      <c r="D1177" t="s">
        <v>857</v>
      </c>
      <c r="E1177" t="s">
        <v>6834</v>
      </c>
      <c r="F1177" t="s">
        <v>6835</v>
      </c>
      <c r="G1177" t="s">
        <v>4914</v>
      </c>
      <c r="H1177" t="s">
        <v>6835</v>
      </c>
      <c r="I1177" t="s">
        <v>4888</v>
      </c>
      <c r="J1177" t="s">
        <v>4889</v>
      </c>
      <c r="K1177" s="14">
        <v>448</v>
      </c>
      <c r="L1177" s="24">
        <f t="shared" si="18"/>
        <v>483.78043359919286</v>
      </c>
    </row>
    <row r="1178" spans="1:12" x14ac:dyDescent="0.25">
      <c r="A1178" t="s">
        <v>24</v>
      </c>
      <c r="B1178" t="s">
        <v>5168</v>
      </c>
      <c r="C1178" t="s">
        <v>856</v>
      </c>
      <c r="D1178" t="s">
        <v>857</v>
      </c>
      <c r="E1178" t="s">
        <v>7020</v>
      </c>
      <c r="F1178" t="s">
        <v>7021</v>
      </c>
      <c r="G1178" t="s">
        <v>4914</v>
      </c>
      <c r="H1178" t="s">
        <v>7021</v>
      </c>
      <c r="I1178" t="s">
        <v>4888</v>
      </c>
      <c r="J1178" t="s">
        <v>4889</v>
      </c>
      <c r="K1178" s="14">
        <v>444</v>
      </c>
      <c r="L1178" s="24">
        <f t="shared" si="18"/>
        <v>479.46096544205727</v>
      </c>
    </row>
    <row r="1179" spans="1:12" x14ac:dyDescent="0.25">
      <c r="A1179" t="s">
        <v>24</v>
      </c>
      <c r="B1179" t="s">
        <v>5168</v>
      </c>
      <c r="C1179" t="s">
        <v>856</v>
      </c>
      <c r="D1179" t="s">
        <v>857</v>
      </c>
      <c r="E1179" t="s">
        <v>6837</v>
      </c>
      <c r="F1179" t="s">
        <v>6838</v>
      </c>
      <c r="G1179" t="s">
        <v>4914</v>
      </c>
      <c r="H1179" t="s">
        <v>6838</v>
      </c>
      <c r="I1179" t="s">
        <v>4888</v>
      </c>
      <c r="J1179" t="s">
        <v>4889</v>
      </c>
      <c r="K1179" s="14">
        <v>24</v>
      </c>
      <c r="L1179" s="24">
        <f t="shared" si="18"/>
        <v>25.916808942813905</v>
      </c>
    </row>
    <row r="1180" spans="1:12" x14ac:dyDescent="0.25">
      <c r="A1180" t="s">
        <v>24</v>
      </c>
      <c r="B1180" t="s">
        <v>5168</v>
      </c>
      <c r="C1180" t="s">
        <v>856</v>
      </c>
      <c r="D1180" t="s">
        <v>857</v>
      </c>
      <c r="E1180" t="s">
        <v>6840</v>
      </c>
      <c r="F1180" t="s">
        <v>6841</v>
      </c>
      <c r="G1180" t="s">
        <v>4914</v>
      </c>
      <c r="H1180" t="s">
        <v>7022</v>
      </c>
      <c r="I1180" t="s">
        <v>4888</v>
      </c>
      <c r="J1180" t="s">
        <v>4889</v>
      </c>
      <c r="K1180" s="14">
        <v>18</v>
      </c>
      <c r="L1180" s="24">
        <f t="shared" si="18"/>
        <v>19.437606707110429</v>
      </c>
    </row>
    <row r="1181" spans="1:12" x14ac:dyDescent="0.25">
      <c r="A1181" t="s">
        <v>24</v>
      </c>
      <c r="B1181" t="s">
        <v>5168</v>
      </c>
      <c r="C1181" t="s">
        <v>856</v>
      </c>
      <c r="D1181" t="s">
        <v>857</v>
      </c>
      <c r="E1181" t="s">
        <v>6842</v>
      </c>
      <c r="F1181" t="s">
        <v>6843</v>
      </c>
      <c r="G1181" t="s">
        <v>4914</v>
      </c>
      <c r="H1181" t="s">
        <v>6843</v>
      </c>
      <c r="I1181" t="s">
        <v>4888</v>
      </c>
      <c r="J1181" t="s">
        <v>4889</v>
      </c>
      <c r="K1181" s="14">
        <v>452</v>
      </c>
      <c r="L1181" s="24">
        <f t="shared" si="18"/>
        <v>488.09990175632862</v>
      </c>
    </row>
    <row r="1182" spans="1:12" x14ac:dyDescent="0.25">
      <c r="A1182" t="s">
        <v>24</v>
      </c>
      <c r="B1182" t="s">
        <v>5168</v>
      </c>
      <c r="C1182" t="s">
        <v>856</v>
      </c>
      <c r="D1182" t="s">
        <v>857</v>
      </c>
      <c r="E1182" t="s">
        <v>6845</v>
      </c>
      <c r="F1182" t="s">
        <v>6846</v>
      </c>
      <c r="G1182" t="s">
        <v>4914</v>
      </c>
      <c r="H1182" t="s">
        <v>7023</v>
      </c>
      <c r="I1182" t="s">
        <v>4888</v>
      </c>
      <c r="J1182" t="s">
        <v>4889</v>
      </c>
      <c r="K1182" s="14">
        <v>896</v>
      </c>
      <c r="L1182" s="24">
        <f t="shared" si="18"/>
        <v>967.56086719838572</v>
      </c>
    </row>
    <row r="1183" spans="1:12" x14ac:dyDescent="0.25">
      <c r="A1183" t="s">
        <v>24</v>
      </c>
      <c r="B1183" t="s">
        <v>5168</v>
      </c>
      <c r="C1183" t="s">
        <v>856</v>
      </c>
      <c r="D1183" t="s">
        <v>857</v>
      </c>
      <c r="E1183" t="s">
        <v>6848</v>
      </c>
      <c r="F1183" t="s">
        <v>6849</v>
      </c>
      <c r="G1183" t="s">
        <v>4914</v>
      </c>
      <c r="H1183" t="s">
        <v>6849</v>
      </c>
      <c r="I1183" t="s">
        <v>4888</v>
      </c>
      <c r="J1183" t="s">
        <v>4889</v>
      </c>
      <c r="K1183" s="14">
        <v>335</v>
      </c>
      <c r="L1183" s="24">
        <f t="shared" si="18"/>
        <v>361.75545816011078</v>
      </c>
    </row>
    <row r="1184" spans="1:12" x14ac:dyDescent="0.25">
      <c r="A1184" t="s">
        <v>24</v>
      </c>
      <c r="B1184" t="s">
        <v>5168</v>
      </c>
      <c r="C1184" t="s">
        <v>856</v>
      </c>
      <c r="D1184" t="s">
        <v>857</v>
      </c>
      <c r="E1184" t="s">
        <v>6850</v>
      </c>
      <c r="F1184" t="s">
        <v>6851</v>
      </c>
      <c r="G1184" t="s">
        <v>4914</v>
      </c>
      <c r="H1184" t="s">
        <v>7024</v>
      </c>
      <c r="I1184" t="s">
        <v>4888</v>
      </c>
      <c r="J1184" t="s">
        <v>4889</v>
      </c>
      <c r="K1184" s="14">
        <v>613</v>
      </c>
      <c r="L1184" s="24">
        <f t="shared" si="18"/>
        <v>661.95849508103856</v>
      </c>
    </row>
    <row r="1185" spans="1:12" x14ac:dyDescent="0.25">
      <c r="A1185" t="s">
        <v>24</v>
      </c>
      <c r="B1185" t="s">
        <v>5168</v>
      </c>
      <c r="C1185" t="s">
        <v>856</v>
      </c>
      <c r="D1185" t="s">
        <v>857</v>
      </c>
      <c r="E1185" t="s">
        <v>6853</v>
      </c>
      <c r="F1185" t="s">
        <v>6854</v>
      </c>
      <c r="G1185" t="s">
        <v>4914</v>
      </c>
      <c r="H1185" t="s">
        <v>7025</v>
      </c>
      <c r="I1185" t="s">
        <v>4888</v>
      </c>
      <c r="J1185" t="s">
        <v>4889</v>
      </c>
      <c r="K1185" s="14">
        <v>587</v>
      </c>
      <c r="L1185" s="24">
        <f t="shared" si="18"/>
        <v>633.88195205965678</v>
      </c>
    </row>
    <row r="1186" spans="1:12" x14ac:dyDescent="0.25">
      <c r="A1186" t="s">
        <v>24</v>
      </c>
      <c r="B1186" t="s">
        <v>5168</v>
      </c>
      <c r="C1186" t="s">
        <v>856</v>
      </c>
      <c r="D1186" t="s">
        <v>857</v>
      </c>
      <c r="E1186" t="s">
        <v>6855</v>
      </c>
      <c r="F1186" t="s">
        <v>6856</v>
      </c>
      <c r="G1186" t="s">
        <v>4914</v>
      </c>
      <c r="H1186" t="s">
        <v>6856</v>
      </c>
      <c r="I1186" t="s">
        <v>4888</v>
      </c>
      <c r="J1186" t="s">
        <v>4889</v>
      </c>
      <c r="K1186" s="14">
        <v>998</v>
      </c>
      <c r="L1186" s="24">
        <f t="shared" si="18"/>
        <v>1077.7073052053449</v>
      </c>
    </row>
    <row r="1187" spans="1:12" x14ac:dyDescent="0.25">
      <c r="A1187" t="s">
        <v>24</v>
      </c>
      <c r="B1187" t="s">
        <v>5168</v>
      </c>
      <c r="C1187" t="s">
        <v>856</v>
      </c>
      <c r="D1187" t="s">
        <v>857</v>
      </c>
      <c r="E1187" t="s">
        <v>6858</v>
      </c>
      <c r="F1187" t="s">
        <v>6859</v>
      </c>
      <c r="G1187" t="s">
        <v>4914</v>
      </c>
      <c r="H1187" t="s">
        <v>6859</v>
      </c>
      <c r="I1187" t="s">
        <v>4888</v>
      </c>
      <c r="J1187" t="s">
        <v>4889</v>
      </c>
      <c r="K1187" s="14">
        <v>621</v>
      </c>
      <c r="L1187" s="24">
        <f t="shared" si="18"/>
        <v>670.59743139530985</v>
      </c>
    </row>
    <row r="1188" spans="1:12" x14ac:dyDescent="0.25">
      <c r="A1188" t="s">
        <v>24</v>
      </c>
      <c r="B1188" t="s">
        <v>5168</v>
      </c>
      <c r="C1188" t="s">
        <v>856</v>
      </c>
      <c r="D1188" t="s">
        <v>857</v>
      </c>
      <c r="E1188" t="s">
        <v>6860</v>
      </c>
      <c r="F1188" t="s">
        <v>6861</v>
      </c>
      <c r="G1188" t="s">
        <v>4914</v>
      </c>
      <c r="H1188" t="s">
        <v>6862</v>
      </c>
      <c r="I1188" t="s">
        <v>4888</v>
      </c>
      <c r="J1188" t="s">
        <v>4889</v>
      </c>
      <c r="K1188" s="14">
        <v>799</v>
      </c>
      <c r="L1188" s="24">
        <f t="shared" si="18"/>
        <v>862.81376438784639</v>
      </c>
    </row>
    <row r="1189" spans="1:12" x14ac:dyDescent="0.25">
      <c r="A1189" t="s">
        <v>24</v>
      </c>
      <c r="B1189" t="s">
        <v>5168</v>
      </c>
      <c r="C1189" t="s">
        <v>856</v>
      </c>
      <c r="D1189" t="s">
        <v>857</v>
      </c>
      <c r="E1189" t="s">
        <v>6863</v>
      </c>
      <c r="F1189" t="s">
        <v>6864</v>
      </c>
      <c r="G1189" t="s">
        <v>4914</v>
      </c>
      <c r="H1189" t="s">
        <v>6864</v>
      </c>
      <c r="I1189" t="s">
        <v>4888</v>
      </c>
      <c r="J1189" t="s">
        <v>4889</v>
      </c>
      <c r="K1189" s="14">
        <v>734</v>
      </c>
      <c r="L1189" s="24">
        <f t="shared" si="18"/>
        <v>792.622406834392</v>
      </c>
    </row>
    <row r="1190" spans="1:12" x14ac:dyDescent="0.25">
      <c r="A1190" t="s">
        <v>24</v>
      </c>
      <c r="B1190" t="s">
        <v>5168</v>
      </c>
      <c r="C1190" t="s">
        <v>856</v>
      </c>
      <c r="D1190" t="s">
        <v>857</v>
      </c>
      <c r="E1190" t="s">
        <v>5591</v>
      </c>
      <c r="F1190" t="s">
        <v>5395</v>
      </c>
      <c r="G1190" t="s">
        <v>4914</v>
      </c>
      <c r="H1190" t="s">
        <v>5395</v>
      </c>
      <c r="I1190" t="s">
        <v>4888</v>
      </c>
      <c r="J1190" t="s">
        <v>4889</v>
      </c>
      <c r="K1190" s="14">
        <v>578</v>
      </c>
      <c r="L1190" s="24">
        <f t="shared" si="18"/>
        <v>624.16314870610165</v>
      </c>
    </row>
    <row r="1191" spans="1:12" x14ac:dyDescent="0.25">
      <c r="A1191" t="s">
        <v>24</v>
      </c>
      <c r="B1191" t="s">
        <v>5168</v>
      </c>
      <c r="C1191" t="s">
        <v>856</v>
      </c>
      <c r="D1191" t="s">
        <v>857</v>
      </c>
      <c r="E1191" t="s">
        <v>6865</v>
      </c>
      <c r="F1191" t="s">
        <v>6866</v>
      </c>
      <c r="G1191" t="s">
        <v>4914</v>
      </c>
      <c r="H1191" t="s">
        <v>6866</v>
      </c>
      <c r="I1191" t="s">
        <v>4888</v>
      </c>
      <c r="J1191" t="s">
        <v>4889</v>
      </c>
      <c r="K1191" s="14">
        <v>677</v>
      </c>
      <c r="L1191" s="24">
        <f t="shared" si="18"/>
        <v>731.06998559520889</v>
      </c>
    </row>
    <row r="1192" spans="1:12" x14ac:dyDescent="0.25">
      <c r="A1192" t="s">
        <v>24</v>
      </c>
      <c r="B1192" t="s">
        <v>5168</v>
      </c>
      <c r="C1192" t="s">
        <v>856</v>
      </c>
      <c r="D1192" t="s">
        <v>857</v>
      </c>
      <c r="E1192" t="s">
        <v>6867</v>
      </c>
      <c r="F1192" t="s">
        <v>6868</v>
      </c>
      <c r="G1192" t="s">
        <v>4914</v>
      </c>
      <c r="H1192" t="s">
        <v>6868</v>
      </c>
      <c r="I1192" t="s">
        <v>4888</v>
      </c>
      <c r="J1192" t="s">
        <v>4889</v>
      </c>
      <c r="K1192" s="14">
        <v>648</v>
      </c>
      <c r="L1192" s="24">
        <f t="shared" si="18"/>
        <v>699.75384145597548</v>
      </c>
    </row>
    <row r="1193" spans="1:12" x14ac:dyDescent="0.25">
      <c r="A1193" t="s">
        <v>24</v>
      </c>
      <c r="B1193" t="s">
        <v>5168</v>
      </c>
      <c r="C1193" t="s">
        <v>856</v>
      </c>
      <c r="D1193" t="s">
        <v>857</v>
      </c>
      <c r="E1193" t="s">
        <v>6869</v>
      </c>
      <c r="F1193" t="s">
        <v>6870</v>
      </c>
      <c r="G1193" t="s">
        <v>4914</v>
      </c>
      <c r="H1193" t="s">
        <v>7026</v>
      </c>
      <c r="I1193" t="s">
        <v>4888</v>
      </c>
      <c r="J1193" t="s">
        <v>4889</v>
      </c>
      <c r="K1193" s="14">
        <v>257</v>
      </c>
      <c r="L1193" s="24">
        <f t="shared" si="18"/>
        <v>277.52582909596561</v>
      </c>
    </row>
    <row r="1194" spans="1:12" x14ac:dyDescent="0.25">
      <c r="A1194" t="s">
        <v>24</v>
      </c>
      <c r="B1194" t="s">
        <v>5168</v>
      </c>
      <c r="C1194" t="s">
        <v>856</v>
      </c>
      <c r="D1194" t="s">
        <v>857</v>
      </c>
      <c r="E1194" t="s">
        <v>6872</v>
      </c>
      <c r="F1194" t="s">
        <v>5468</v>
      </c>
      <c r="G1194" t="s">
        <v>4914</v>
      </c>
      <c r="H1194" t="s">
        <v>5468</v>
      </c>
      <c r="I1194" t="s">
        <v>4888</v>
      </c>
      <c r="J1194" t="s">
        <v>4889</v>
      </c>
      <c r="K1194" s="14">
        <v>639</v>
      </c>
      <c r="L1194" s="24">
        <f t="shared" si="18"/>
        <v>690.03503810242023</v>
      </c>
    </row>
    <row r="1195" spans="1:12" x14ac:dyDescent="0.25">
      <c r="A1195" t="s">
        <v>24</v>
      </c>
      <c r="B1195" t="s">
        <v>5168</v>
      </c>
      <c r="C1195" t="s">
        <v>856</v>
      </c>
      <c r="D1195" t="s">
        <v>857</v>
      </c>
      <c r="E1195" t="s">
        <v>6874</v>
      </c>
      <c r="F1195" t="s">
        <v>6875</v>
      </c>
      <c r="G1195" t="s">
        <v>4914</v>
      </c>
      <c r="H1195" t="s">
        <v>7027</v>
      </c>
      <c r="I1195" t="s">
        <v>4888</v>
      </c>
      <c r="J1195" t="s">
        <v>4889</v>
      </c>
      <c r="K1195" s="14">
        <v>594</v>
      </c>
      <c r="L1195" s="24">
        <f t="shared" si="18"/>
        <v>641.44102133464412</v>
      </c>
    </row>
    <row r="1196" spans="1:12" x14ac:dyDescent="0.25">
      <c r="A1196" t="s">
        <v>24</v>
      </c>
      <c r="B1196" t="s">
        <v>5168</v>
      </c>
      <c r="C1196" t="s">
        <v>7028</v>
      </c>
      <c r="D1196" t="s">
        <v>858</v>
      </c>
      <c r="E1196" t="s">
        <v>7029</v>
      </c>
      <c r="F1196" t="s">
        <v>7030</v>
      </c>
      <c r="G1196" t="s">
        <v>5120</v>
      </c>
      <c r="H1196" t="s">
        <v>7030</v>
      </c>
      <c r="I1196" t="s">
        <v>4888</v>
      </c>
      <c r="J1196" t="s">
        <v>4889</v>
      </c>
      <c r="K1196" s="14">
        <v>1</v>
      </c>
      <c r="L1196" s="24">
        <f t="shared" si="18"/>
        <v>1.0798670392839127</v>
      </c>
    </row>
    <row r="1197" spans="1:12" x14ac:dyDescent="0.25">
      <c r="A1197" t="s">
        <v>24</v>
      </c>
      <c r="B1197" t="s">
        <v>5168</v>
      </c>
      <c r="C1197" t="s">
        <v>861</v>
      </c>
      <c r="D1197" t="s">
        <v>862</v>
      </c>
      <c r="E1197" t="s">
        <v>7031</v>
      </c>
      <c r="F1197" t="s">
        <v>7032</v>
      </c>
      <c r="G1197" t="s">
        <v>4914</v>
      </c>
      <c r="H1197" t="s">
        <v>7032</v>
      </c>
      <c r="I1197" t="s">
        <v>4987</v>
      </c>
      <c r="J1197" t="s">
        <v>1302</v>
      </c>
      <c r="K1197" s="14">
        <v>109</v>
      </c>
      <c r="L1197" s="24">
        <f t="shared" si="18"/>
        <v>117.7055072819465</v>
      </c>
    </row>
    <row r="1198" spans="1:12" x14ac:dyDescent="0.25">
      <c r="A1198" t="s">
        <v>24</v>
      </c>
      <c r="B1198" t="s">
        <v>5168</v>
      </c>
      <c r="C1198" t="s">
        <v>861</v>
      </c>
      <c r="D1198" t="s">
        <v>862</v>
      </c>
      <c r="E1198" t="s">
        <v>7033</v>
      </c>
      <c r="F1198" t="s">
        <v>7034</v>
      </c>
      <c r="G1198" t="s">
        <v>5120</v>
      </c>
      <c r="H1198" t="s">
        <v>7034</v>
      </c>
      <c r="I1198" t="s">
        <v>4987</v>
      </c>
      <c r="J1198" t="s">
        <v>1302</v>
      </c>
      <c r="K1198" s="14">
        <v>824</v>
      </c>
      <c r="L1198" s="24">
        <f t="shared" si="18"/>
        <v>889.8104403699441</v>
      </c>
    </row>
    <row r="1199" spans="1:12" x14ac:dyDescent="0.25">
      <c r="A1199" t="s">
        <v>24</v>
      </c>
      <c r="B1199" t="s">
        <v>5168</v>
      </c>
      <c r="C1199" t="s">
        <v>7035</v>
      </c>
      <c r="D1199" t="s">
        <v>863</v>
      </c>
      <c r="E1199" t="s">
        <v>7036</v>
      </c>
      <c r="F1199" t="s">
        <v>7037</v>
      </c>
      <c r="G1199" t="s">
        <v>5120</v>
      </c>
      <c r="H1199" t="s">
        <v>7037</v>
      </c>
      <c r="I1199" t="s">
        <v>4888</v>
      </c>
      <c r="J1199" t="s">
        <v>4889</v>
      </c>
      <c r="K1199" s="14">
        <v>9</v>
      </c>
      <c r="L1199" s="24">
        <f t="shared" si="18"/>
        <v>9.7188033535552147</v>
      </c>
    </row>
    <row r="1200" spans="1:12" x14ac:dyDescent="0.25">
      <c r="A1200" t="s">
        <v>24</v>
      </c>
      <c r="B1200" t="s">
        <v>5168</v>
      </c>
      <c r="C1200" t="s">
        <v>7035</v>
      </c>
      <c r="D1200" t="s">
        <v>863</v>
      </c>
      <c r="E1200" t="s">
        <v>7038</v>
      </c>
      <c r="F1200" t="s">
        <v>7039</v>
      </c>
      <c r="G1200" t="s">
        <v>5120</v>
      </c>
      <c r="H1200" t="s">
        <v>7039</v>
      </c>
      <c r="I1200" t="s">
        <v>4888</v>
      </c>
      <c r="J1200" t="s">
        <v>4889</v>
      </c>
      <c r="K1200" s="14">
        <v>1</v>
      </c>
      <c r="L1200" s="24">
        <f t="shared" si="18"/>
        <v>1.0798670392839127</v>
      </c>
    </row>
    <row r="1201" spans="1:12" x14ac:dyDescent="0.25">
      <c r="A1201" t="s">
        <v>24</v>
      </c>
      <c r="B1201" t="s">
        <v>5168</v>
      </c>
      <c r="C1201" t="s">
        <v>7035</v>
      </c>
      <c r="D1201" t="s">
        <v>863</v>
      </c>
      <c r="E1201" t="s">
        <v>7040</v>
      </c>
      <c r="F1201" t="s">
        <v>7041</v>
      </c>
      <c r="G1201" t="s">
        <v>5120</v>
      </c>
      <c r="H1201" t="s">
        <v>7042</v>
      </c>
      <c r="I1201" t="s">
        <v>4888</v>
      </c>
      <c r="J1201" t="s">
        <v>4889</v>
      </c>
      <c r="K1201" s="14">
        <v>53</v>
      </c>
      <c r="L1201" s="24">
        <f t="shared" si="18"/>
        <v>57.232953082047381</v>
      </c>
    </row>
    <row r="1202" spans="1:12" x14ac:dyDescent="0.25">
      <c r="A1202" t="s">
        <v>24</v>
      </c>
      <c r="B1202" t="s">
        <v>5168</v>
      </c>
      <c r="C1202" t="s">
        <v>7035</v>
      </c>
      <c r="D1202" t="s">
        <v>863</v>
      </c>
      <c r="E1202" t="s">
        <v>7043</v>
      </c>
      <c r="F1202" t="s">
        <v>7044</v>
      </c>
      <c r="G1202" t="s">
        <v>5120</v>
      </c>
      <c r="H1202" t="s">
        <v>7045</v>
      </c>
      <c r="I1202" t="s">
        <v>4888</v>
      </c>
      <c r="J1202" t="s">
        <v>4889</v>
      </c>
      <c r="K1202" s="14">
        <v>25</v>
      </c>
      <c r="L1202" s="24">
        <f t="shared" si="18"/>
        <v>26.99667598209782</v>
      </c>
    </row>
    <row r="1203" spans="1:12" x14ac:dyDescent="0.25">
      <c r="A1203" t="s">
        <v>24</v>
      </c>
      <c r="B1203" t="s">
        <v>5168</v>
      </c>
      <c r="C1203" t="s">
        <v>7035</v>
      </c>
      <c r="D1203" t="s">
        <v>863</v>
      </c>
      <c r="E1203" t="s">
        <v>7046</v>
      </c>
      <c r="F1203" t="s">
        <v>7047</v>
      </c>
      <c r="G1203" t="s">
        <v>5120</v>
      </c>
      <c r="H1203" t="s">
        <v>7048</v>
      </c>
      <c r="I1203" t="s">
        <v>4888</v>
      </c>
      <c r="J1203" t="s">
        <v>4889</v>
      </c>
      <c r="K1203" s="14">
        <v>7</v>
      </c>
      <c r="L1203" s="24">
        <f t="shared" si="18"/>
        <v>7.5590692749873885</v>
      </c>
    </row>
    <row r="1204" spans="1:12" x14ac:dyDescent="0.25">
      <c r="A1204" t="s">
        <v>24</v>
      </c>
      <c r="B1204" t="s">
        <v>5168</v>
      </c>
      <c r="C1204" t="s">
        <v>7035</v>
      </c>
      <c r="D1204" t="s">
        <v>863</v>
      </c>
      <c r="E1204" t="s">
        <v>7049</v>
      </c>
      <c r="F1204" t="s">
        <v>7050</v>
      </c>
      <c r="G1204" t="s">
        <v>5120</v>
      </c>
      <c r="H1204" t="s">
        <v>7051</v>
      </c>
      <c r="I1204" t="s">
        <v>5141</v>
      </c>
      <c r="J1204" t="s">
        <v>2256</v>
      </c>
      <c r="K1204" s="14">
        <v>25</v>
      </c>
      <c r="L1204" s="24">
        <f t="shared" si="18"/>
        <v>26.99667598209782</v>
      </c>
    </row>
    <row r="1205" spans="1:12" x14ac:dyDescent="0.25">
      <c r="A1205" t="s">
        <v>24</v>
      </c>
      <c r="B1205" t="s">
        <v>5168</v>
      </c>
      <c r="C1205" t="s">
        <v>7035</v>
      </c>
      <c r="D1205" t="s">
        <v>863</v>
      </c>
      <c r="E1205" t="s">
        <v>7052</v>
      </c>
      <c r="F1205" t="s">
        <v>7053</v>
      </c>
      <c r="G1205" t="s">
        <v>5120</v>
      </c>
      <c r="H1205" t="s">
        <v>7054</v>
      </c>
      <c r="I1205" t="s">
        <v>4888</v>
      </c>
      <c r="J1205" t="s">
        <v>4889</v>
      </c>
      <c r="K1205" s="14">
        <v>52</v>
      </c>
      <c r="L1205" s="24">
        <f t="shared" si="18"/>
        <v>56.153086042763462</v>
      </c>
    </row>
    <row r="1206" spans="1:12" x14ac:dyDescent="0.25">
      <c r="A1206" t="s">
        <v>24</v>
      </c>
      <c r="B1206" t="s">
        <v>5168</v>
      </c>
      <c r="C1206" t="s">
        <v>7035</v>
      </c>
      <c r="D1206" t="s">
        <v>863</v>
      </c>
      <c r="E1206" t="s">
        <v>7055</v>
      </c>
      <c r="F1206" t="s">
        <v>7056</v>
      </c>
      <c r="G1206" t="s">
        <v>5120</v>
      </c>
      <c r="H1206" t="s">
        <v>7057</v>
      </c>
      <c r="I1206" t="s">
        <v>4888</v>
      </c>
      <c r="J1206" t="s">
        <v>4889</v>
      </c>
      <c r="K1206" s="14">
        <v>7</v>
      </c>
      <c r="L1206" s="24">
        <f t="shared" si="18"/>
        <v>7.5590692749873885</v>
      </c>
    </row>
    <row r="1207" spans="1:12" x14ac:dyDescent="0.25">
      <c r="A1207" t="s">
        <v>24</v>
      </c>
      <c r="B1207" t="s">
        <v>5168</v>
      </c>
      <c r="C1207" t="s">
        <v>7035</v>
      </c>
      <c r="D1207" t="s">
        <v>863</v>
      </c>
      <c r="E1207" t="s">
        <v>7058</v>
      </c>
      <c r="F1207" t="s">
        <v>7059</v>
      </c>
      <c r="G1207" t="s">
        <v>5120</v>
      </c>
      <c r="H1207" t="s">
        <v>7060</v>
      </c>
      <c r="I1207" t="s">
        <v>4888</v>
      </c>
      <c r="J1207" t="s">
        <v>4889</v>
      </c>
      <c r="K1207" s="14">
        <v>25</v>
      </c>
      <c r="L1207" s="24">
        <f t="shared" si="18"/>
        <v>26.99667598209782</v>
      </c>
    </row>
    <row r="1208" spans="1:12" x14ac:dyDescent="0.25">
      <c r="A1208" t="s">
        <v>24</v>
      </c>
      <c r="B1208" t="s">
        <v>5168</v>
      </c>
      <c r="C1208" t="s">
        <v>7035</v>
      </c>
      <c r="D1208" t="s">
        <v>863</v>
      </c>
      <c r="E1208" t="s">
        <v>7061</v>
      </c>
      <c r="F1208" t="s">
        <v>7062</v>
      </c>
      <c r="G1208" t="s">
        <v>5120</v>
      </c>
      <c r="H1208" t="s">
        <v>7063</v>
      </c>
      <c r="I1208" t="s">
        <v>4888</v>
      </c>
      <c r="J1208" t="s">
        <v>4889</v>
      </c>
      <c r="K1208" s="14">
        <v>25</v>
      </c>
      <c r="L1208" s="24">
        <f t="shared" si="18"/>
        <v>26.99667598209782</v>
      </c>
    </row>
    <row r="1209" spans="1:12" x14ac:dyDescent="0.25">
      <c r="A1209" t="s">
        <v>24</v>
      </c>
      <c r="B1209" t="s">
        <v>5168</v>
      </c>
      <c r="C1209" t="s">
        <v>7035</v>
      </c>
      <c r="D1209" t="s">
        <v>863</v>
      </c>
      <c r="E1209" t="s">
        <v>7064</v>
      </c>
      <c r="F1209" t="s">
        <v>7065</v>
      </c>
      <c r="G1209" t="s">
        <v>5120</v>
      </c>
      <c r="H1209" t="s">
        <v>7066</v>
      </c>
      <c r="I1209" t="s">
        <v>4888</v>
      </c>
      <c r="J1209" t="s">
        <v>4889</v>
      </c>
      <c r="K1209" s="14">
        <v>25</v>
      </c>
      <c r="L1209" s="24">
        <f t="shared" si="18"/>
        <v>26.99667598209782</v>
      </c>
    </row>
    <row r="1210" spans="1:12" x14ac:dyDescent="0.25">
      <c r="A1210" t="s">
        <v>24</v>
      </c>
      <c r="B1210" t="s">
        <v>5168</v>
      </c>
      <c r="C1210" t="s">
        <v>7035</v>
      </c>
      <c r="D1210" t="s">
        <v>863</v>
      </c>
      <c r="E1210" t="s">
        <v>7067</v>
      </c>
      <c r="F1210" t="s">
        <v>7068</v>
      </c>
      <c r="G1210" t="s">
        <v>5120</v>
      </c>
      <c r="H1210" t="s">
        <v>7069</v>
      </c>
      <c r="I1210" t="s">
        <v>4998</v>
      </c>
      <c r="J1210" t="s">
        <v>7070</v>
      </c>
      <c r="K1210" s="14">
        <v>25</v>
      </c>
      <c r="L1210" s="24">
        <f t="shared" si="18"/>
        <v>26.99667598209782</v>
      </c>
    </row>
    <row r="1211" spans="1:12" x14ac:dyDescent="0.25">
      <c r="A1211" t="s">
        <v>24</v>
      </c>
      <c r="B1211" t="s">
        <v>5168</v>
      </c>
      <c r="C1211" t="s">
        <v>7035</v>
      </c>
      <c r="D1211" t="s">
        <v>863</v>
      </c>
      <c r="E1211" t="s">
        <v>7071</v>
      </c>
      <c r="F1211" t="s">
        <v>7072</v>
      </c>
      <c r="G1211" t="s">
        <v>5120</v>
      </c>
      <c r="H1211" t="s">
        <v>7073</v>
      </c>
      <c r="I1211" t="s">
        <v>4888</v>
      </c>
      <c r="J1211" t="s">
        <v>4889</v>
      </c>
      <c r="K1211" s="14">
        <v>25</v>
      </c>
      <c r="L1211" s="24">
        <f t="shared" si="18"/>
        <v>26.99667598209782</v>
      </c>
    </row>
    <row r="1212" spans="1:12" x14ac:dyDescent="0.25">
      <c r="A1212" t="s">
        <v>24</v>
      </c>
      <c r="B1212" t="s">
        <v>5168</v>
      </c>
      <c r="C1212" t="s">
        <v>7035</v>
      </c>
      <c r="D1212" t="s">
        <v>863</v>
      </c>
      <c r="E1212" t="s">
        <v>7074</v>
      </c>
      <c r="F1212" t="s">
        <v>7075</v>
      </c>
      <c r="G1212" t="s">
        <v>5120</v>
      </c>
      <c r="H1212" t="s">
        <v>7076</v>
      </c>
      <c r="I1212" t="s">
        <v>4888</v>
      </c>
      <c r="J1212" t="s">
        <v>4889</v>
      </c>
      <c r="K1212" s="14">
        <v>25</v>
      </c>
      <c r="L1212" s="24">
        <f t="shared" si="18"/>
        <v>26.99667598209782</v>
      </c>
    </row>
    <row r="1213" spans="1:12" x14ac:dyDescent="0.25">
      <c r="A1213" t="s">
        <v>24</v>
      </c>
      <c r="B1213" t="s">
        <v>5168</v>
      </c>
      <c r="C1213" t="s">
        <v>7035</v>
      </c>
      <c r="D1213" t="s">
        <v>863</v>
      </c>
      <c r="E1213" t="s">
        <v>7077</v>
      </c>
      <c r="F1213" t="s">
        <v>7078</v>
      </c>
      <c r="G1213" t="s">
        <v>5120</v>
      </c>
      <c r="H1213" t="s">
        <v>7079</v>
      </c>
      <c r="I1213" t="s">
        <v>4888</v>
      </c>
      <c r="J1213" t="s">
        <v>4889</v>
      </c>
      <c r="K1213" s="14">
        <v>39</v>
      </c>
      <c r="L1213" s="24">
        <f t="shared" si="18"/>
        <v>42.1148145320726</v>
      </c>
    </row>
    <row r="1214" spans="1:12" x14ac:dyDescent="0.25">
      <c r="A1214" t="s">
        <v>24</v>
      </c>
      <c r="B1214" t="s">
        <v>5168</v>
      </c>
      <c r="C1214" t="s">
        <v>7035</v>
      </c>
      <c r="D1214" t="s">
        <v>863</v>
      </c>
      <c r="E1214" t="s">
        <v>7080</v>
      </c>
      <c r="F1214" t="s">
        <v>7081</v>
      </c>
      <c r="G1214" t="s">
        <v>5120</v>
      </c>
      <c r="H1214" t="s">
        <v>7082</v>
      </c>
      <c r="I1214" t="s">
        <v>4888</v>
      </c>
      <c r="J1214" t="s">
        <v>4889</v>
      </c>
      <c r="K1214" s="14">
        <v>25</v>
      </c>
      <c r="L1214" s="24">
        <f t="shared" si="18"/>
        <v>26.99667598209782</v>
      </c>
    </row>
    <row r="1215" spans="1:12" x14ac:dyDescent="0.25">
      <c r="A1215" t="s">
        <v>24</v>
      </c>
      <c r="B1215" t="s">
        <v>5168</v>
      </c>
      <c r="C1215" t="s">
        <v>7035</v>
      </c>
      <c r="D1215" t="s">
        <v>863</v>
      </c>
      <c r="E1215" t="s">
        <v>7083</v>
      </c>
      <c r="F1215" t="s">
        <v>7084</v>
      </c>
      <c r="G1215" t="s">
        <v>5120</v>
      </c>
      <c r="H1215" t="s">
        <v>7085</v>
      </c>
      <c r="I1215" t="s">
        <v>4888</v>
      </c>
      <c r="J1215" t="s">
        <v>4889</v>
      </c>
      <c r="K1215" s="14">
        <v>25</v>
      </c>
      <c r="L1215" s="24">
        <f t="shared" si="18"/>
        <v>26.99667598209782</v>
      </c>
    </row>
    <row r="1216" spans="1:12" x14ac:dyDescent="0.25">
      <c r="A1216" t="s">
        <v>24</v>
      </c>
      <c r="B1216" t="s">
        <v>5168</v>
      </c>
      <c r="C1216" t="s">
        <v>7035</v>
      </c>
      <c r="D1216" t="s">
        <v>863</v>
      </c>
      <c r="E1216" t="s">
        <v>7086</v>
      </c>
      <c r="F1216" t="s">
        <v>7087</v>
      </c>
      <c r="G1216" t="s">
        <v>5120</v>
      </c>
      <c r="H1216" t="s">
        <v>7088</v>
      </c>
      <c r="I1216" t="s">
        <v>4888</v>
      </c>
      <c r="J1216" t="s">
        <v>4889</v>
      </c>
      <c r="K1216" s="14">
        <v>25</v>
      </c>
      <c r="L1216" s="24">
        <f t="shared" si="18"/>
        <v>26.99667598209782</v>
      </c>
    </row>
    <row r="1217" spans="1:12" x14ac:dyDescent="0.25">
      <c r="A1217" t="s">
        <v>24</v>
      </c>
      <c r="B1217" t="s">
        <v>5168</v>
      </c>
      <c r="C1217" t="s">
        <v>7035</v>
      </c>
      <c r="D1217" t="s">
        <v>863</v>
      </c>
      <c r="E1217" t="s">
        <v>7089</v>
      </c>
      <c r="F1217" t="s">
        <v>7090</v>
      </c>
      <c r="G1217" t="s">
        <v>5120</v>
      </c>
      <c r="H1217" t="s">
        <v>7090</v>
      </c>
      <c r="I1217" t="s">
        <v>4888</v>
      </c>
      <c r="J1217" t="s">
        <v>4889</v>
      </c>
      <c r="K1217" s="14">
        <v>25</v>
      </c>
      <c r="L1217" s="24">
        <f t="shared" si="18"/>
        <v>26.99667598209782</v>
      </c>
    </row>
    <row r="1218" spans="1:12" x14ac:dyDescent="0.25">
      <c r="A1218" t="s">
        <v>24</v>
      </c>
      <c r="B1218" t="s">
        <v>5168</v>
      </c>
      <c r="C1218" t="s">
        <v>7035</v>
      </c>
      <c r="D1218" t="s">
        <v>863</v>
      </c>
      <c r="E1218" t="s">
        <v>7091</v>
      </c>
      <c r="F1218" t="s">
        <v>7092</v>
      </c>
      <c r="G1218" t="s">
        <v>5120</v>
      </c>
      <c r="H1218" t="s">
        <v>7092</v>
      </c>
      <c r="I1218" t="s">
        <v>4888</v>
      </c>
      <c r="J1218" t="s">
        <v>4889</v>
      </c>
      <c r="K1218" s="14">
        <v>27</v>
      </c>
      <c r="L1218" s="24">
        <f t="shared" si="18"/>
        <v>29.156410060665646</v>
      </c>
    </row>
    <row r="1219" spans="1:12" x14ac:dyDescent="0.25">
      <c r="A1219" t="s">
        <v>24</v>
      </c>
      <c r="B1219" t="s">
        <v>5168</v>
      </c>
      <c r="C1219" t="s">
        <v>7035</v>
      </c>
      <c r="D1219" t="s">
        <v>863</v>
      </c>
      <c r="E1219" t="s">
        <v>7093</v>
      </c>
      <c r="F1219" t="s">
        <v>7094</v>
      </c>
      <c r="G1219" t="s">
        <v>5120</v>
      </c>
      <c r="H1219" t="s">
        <v>7094</v>
      </c>
      <c r="I1219" t="s">
        <v>4888</v>
      </c>
      <c r="J1219" t="s">
        <v>4889</v>
      </c>
      <c r="K1219" s="14">
        <v>37</v>
      </c>
      <c r="L1219" s="24">
        <f t="shared" si="18"/>
        <v>39.955080453504777</v>
      </c>
    </row>
    <row r="1220" spans="1:12" x14ac:dyDescent="0.25">
      <c r="A1220" t="s">
        <v>24</v>
      </c>
      <c r="B1220" t="s">
        <v>5168</v>
      </c>
      <c r="C1220" t="s">
        <v>7035</v>
      </c>
      <c r="D1220" t="s">
        <v>863</v>
      </c>
      <c r="E1220" t="s">
        <v>7095</v>
      </c>
      <c r="F1220" t="s">
        <v>7096</v>
      </c>
      <c r="G1220" t="s">
        <v>5120</v>
      </c>
      <c r="H1220" t="s">
        <v>7096</v>
      </c>
      <c r="I1220" t="s">
        <v>4888</v>
      </c>
      <c r="J1220" t="s">
        <v>4889</v>
      </c>
      <c r="K1220" s="14">
        <v>23</v>
      </c>
      <c r="L1220" s="24">
        <f t="shared" si="18"/>
        <v>24.836941903529993</v>
      </c>
    </row>
    <row r="1221" spans="1:12" x14ac:dyDescent="0.25">
      <c r="A1221" t="s">
        <v>24</v>
      </c>
      <c r="B1221" t="s">
        <v>5168</v>
      </c>
      <c r="C1221" t="s">
        <v>7035</v>
      </c>
      <c r="D1221" t="s">
        <v>863</v>
      </c>
      <c r="E1221" t="s">
        <v>7097</v>
      </c>
      <c r="F1221" t="s">
        <v>7098</v>
      </c>
      <c r="G1221" t="s">
        <v>5120</v>
      </c>
      <c r="H1221" t="s">
        <v>7098</v>
      </c>
      <c r="I1221" t="s">
        <v>4888</v>
      </c>
      <c r="J1221" t="s">
        <v>4889</v>
      </c>
      <c r="K1221" s="14">
        <v>3</v>
      </c>
      <c r="L1221" s="24">
        <f t="shared" si="18"/>
        <v>3.2396011178517381</v>
      </c>
    </row>
    <row r="1222" spans="1:12" x14ac:dyDescent="0.25">
      <c r="A1222" t="s">
        <v>24</v>
      </c>
      <c r="B1222" t="s">
        <v>5168</v>
      </c>
      <c r="C1222" t="s">
        <v>7035</v>
      </c>
      <c r="D1222" t="s">
        <v>863</v>
      </c>
      <c r="E1222" t="s">
        <v>7099</v>
      </c>
      <c r="F1222" t="s">
        <v>7100</v>
      </c>
      <c r="G1222" t="s">
        <v>5120</v>
      </c>
      <c r="H1222" t="s">
        <v>7100</v>
      </c>
      <c r="I1222" t="s">
        <v>4888</v>
      </c>
      <c r="J1222" t="s">
        <v>4889</v>
      </c>
      <c r="K1222" s="14">
        <v>37</v>
      </c>
      <c r="L1222" s="24">
        <f t="shared" si="18"/>
        <v>39.955080453504777</v>
      </c>
    </row>
    <row r="1223" spans="1:12" x14ac:dyDescent="0.25">
      <c r="A1223" t="s">
        <v>24</v>
      </c>
      <c r="B1223" t="s">
        <v>5168</v>
      </c>
      <c r="C1223" t="s">
        <v>7035</v>
      </c>
      <c r="D1223" t="s">
        <v>863</v>
      </c>
      <c r="E1223" t="s">
        <v>7101</v>
      </c>
      <c r="F1223" t="s">
        <v>7102</v>
      </c>
      <c r="G1223" t="s">
        <v>5120</v>
      </c>
      <c r="H1223" t="s">
        <v>7103</v>
      </c>
      <c r="I1223" t="s">
        <v>4888</v>
      </c>
      <c r="J1223" t="s">
        <v>4889</v>
      </c>
      <c r="K1223" s="14">
        <v>25</v>
      </c>
      <c r="L1223" s="24">
        <f t="shared" si="18"/>
        <v>26.99667598209782</v>
      </c>
    </row>
    <row r="1224" spans="1:12" x14ac:dyDescent="0.25">
      <c r="A1224" t="s">
        <v>24</v>
      </c>
      <c r="B1224" t="s">
        <v>5168</v>
      </c>
      <c r="C1224" t="s">
        <v>7035</v>
      </c>
      <c r="D1224" t="s">
        <v>863</v>
      </c>
      <c r="E1224" t="s">
        <v>7104</v>
      </c>
      <c r="F1224" t="s">
        <v>7105</v>
      </c>
      <c r="G1224" t="s">
        <v>5120</v>
      </c>
      <c r="H1224" t="s">
        <v>7106</v>
      </c>
      <c r="I1224" t="s">
        <v>4888</v>
      </c>
      <c r="J1224" t="s">
        <v>4889</v>
      </c>
      <c r="K1224" s="14">
        <v>25</v>
      </c>
      <c r="L1224" s="24">
        <f t="shared" si="18"/>
        <v>26.99667598209782</v>
      </c>
    </row>
    <row r="1225" spans="1:12" x14ac:dyDescent="0.25">
      <c r="A1225" t="s">
        <v>24</v>
      </c>
      <c r="B1225" t="s">
        <v>5168</v>
      </c>
      <c r="C1225" t="s">
        <v>7035</v>
      </c>
      <c r="D1225" t="s">
        <v>863</v>
      </c>
      <c r="E1225" t="s">
        <v>7107</v>
      </c>
      <c r="F1225" t="s">
        <v>7108</v>
      </c>
      <c r="G1225" t="s">
        <v>5120</v>
      </c>
      <c r="H1225" t="s">
        <v>7108</v>
      </c>
      <c r="I1225" t="s">
        <v>4888</v>
      </c>
      <c r="J1225" t="s">
        <v>4889</v>
      </c>
      <c r="K1225" s="14">
        <v>233</v>
      </c>
      <c r="L1225" s="24">
        <f t="shared" si="18"/>
        <v>251.60902015315168</v>
      </c>
    </row>
    <row r="1226" spans="1:12" x14ac:dyDescent="0.25">
      <c r="A1226" t="s">
        <v>24</v>
      </c>
      <c r="B1226" t="s">
        <v>5168</v>
      </c>
      <c r="C1226" t="s">
        <v>7035</v>
      </c>
      <c r="D1226" t="s">
        <v>863</v>
      </c>
      <c r="E1226" t="s">
        <v>7109</v>
      </c>
      <c r="F1226" t="s">
        <v>7110</v>
      </c>
      <c r="G1226" t="s">
        <v>5120</v>
      </c>
      <c r="H1226" t="s">
        <v>7110</v>
      </c>
      <c r="I1226" t="s">
        <v>4888</v>
      </c>
      <c r="J1226" t="s">
        <v>4889</v>
      </c>
      <c r="K1226" s="14">
        <v>11</v>
      </c>
      <c r="L1226" s="24">
        <f t="shared" si="18"/>
        <v>11.878537432123041</v>
      </c>
    </row>
    <row r="1227" spans="1:12" x14ac:dyDescent="0.25">
      <c r="A1227" t="s">
        <v>24</v>
      </c>
      <c r="B1227" t="s">
        <v>5168</v>
      </c>
      <c r="C1227" t="s">
        <v>7035</v>
      </c>
      <c r="D1227" t="s">
        <v>863</v>
      </c>
      <c r="E1227" t="s">
        <v>7111</v>
      </c>
      <c r="F1227" t="s">
        <v>7112</v>
      </c>
      <c r="G1227" t="s">
        <v>5120</v>
      </c>
      <c r="H1227" t="s">
        <v>7113</v>
      </c>
      <c r="I1227" t="s">
        <v>4888</v>
      </c>
      <c r="J1227" t="s">
        <v>4889</v>
      </c>
      <c r="K1227" s="14">
        <v>202</v>
      </c>
      <c r="L1227" s="24">
        <f t="shared" si="18"/>
        <v>218.13314193535041</v>
      </c>
    </row>
    <row r="1228" spans="1:12" x14ac:dyDescent="0.25">
      <c r="A1228" t="s">
        <v>24</v>
      </c>
      <c r="B1228" t="s">
        <v>5168</v>
      </c>
      <c r="C1228" t="s">
        <v>7035</v>
      </c>
      <c r="D1228" t="s">
        <v>863</v>
      </c>
      <c r="E1228" t="s">
        <v>7114</v>
      </c>
      <c r="F1228" t="s">
        <v>7115</v>
      </c>
      <c r="G1228" t="s">
        <v>5120</v>
      </c>
      <c r="H1228" t="s">
        <v>7116</v>
      </c>
      <c r="I1228" t="s">
        <v>4888</v>
      </c>
      <c r="J1228" t="s">
        <v>4889</v>
      </c>
      <c r="K1228" s="14">
        <v>114</v>
      </c>
      <c r="L1228" s="24">
        <f t="shared" ref="L1228:L1291" si="19">K1228/$D$6*$D$5</f>
        <v>123.10484247836605</v>
      </c>
    </row>
    <row r="1229" spans="1:12" x14ac:dyDescent="0.25">
      <c r="A1229" t="s">
        <v>24</v>
      </c>
      <c r="B1229" t="s">
        <v>5168</v>
      </c>
      <c r="C1229" t="s">
        <v>7035</v>
      </c>
      <c r="D1229" t="s">
        <v>863</v>
      </c>
      <c r="E1229" t="s">
        <v>7117</v>
      </c>
      <c r="F1229" t="s">
        <v>7118</v>
      </c>
      <c r="G1229" t="s">
        <v>5120</v>
      </c>
      <c r="H1229" t="s">
        <v>7119</v>
      </c>
      <c r="I1229" t="s">
        <v>4888</v>
      </c>
      <c r="J1229" t="s">
        <v>4889</v>
      </c>
      <c r="K1229" s="14">
        <v>94</v>
      </c>
      <c r="L1229" s="24">
        <f t="shared" si="19"/>
        <v>101.50750169268781</v>
      </c>
    </row>
    <row r="1230" spans="1:12" x14ac:dyDescent="0.25">
      <c r="A1230" t="s">
        <v>24</v>
      </c>
      <c r="B1230" t="s">
        <v>5168</v>
      </c>
      <c r="C1230" t="s">
        <v>7035</v>
      </c>
      <c r="D1230" t="s">
        <v>863</v>
      </c>
      <c r="E1230" t="s">
        <v>7120</v>
      </c>
      <c r="F1230" t="s">
        <v>7121</v>
      </c>
      <c r="G1230" t="s">
        <v>5120</v>
      </c>
      <c r="H1230" t="s">
        <v>7122</v>
      </c>
      <c r="I1230" t="s">
        <v>4888</v>
      </c>
      <c r="J1230" t="s">
        <v>4889</v>
      </c>
      <c r="K1230" s="14">
        <v>3</v>
      </c>
      <c r="L1230" s="24">
        <f t="shared" si="19"/>
        <v>3.2396011178517381</v>
      </c>
    </row>
    <row r="1231" spans="1:12" x14ac:dyDescent="0.25">
      <c r="A1231" t="s">
        <v>24</v>
      </c>
      <c r="B1231" t="s">
        <v>5168</v>
      </c>
      <c r="C1231" t="s">
        <v>7035</v>
      </c>
      <c r="D1231" t="s">
        <v>863</v>
      </c>
      <c r="E1231" t="s">
        <v>7123</v>
      </c>
      <c r="F1231" t="s">
        <v>7124</v>
      </c>
      <c r="G1231" t="s">
        <v>5120</v>
      </c>
      <c r="H1231" t="s">
        <v>7125</v>
      </c>
      <c r="I1231" t="s">
        <v>4888</v>
      </c>
      <c r="J1231" t="s">
        <v>4889</v>
      </c>
      <c r="K1231" s="14">
        <v>41</v>
      </c>
      <c r="L1231" s="24">
        <f t="shared" si="19"/>
        <v>44.274548610640423</v>
      </c>
    </row>
    <row r="1232" spans="1:12" x14ac:dyDescent="0.25">
      <c r="A1232" t="s">
        <v>24</v>
      </c>
      <c r="B1232" t="s">
        <v>5168</v>
      </c>
      <c r="C1232" t="s">
        <v>7035</v>
      </c>
      <c r="D1232" t="s">
        <v>863</v>
      </c>
      <c r="E1232" t="s">
        <v>7126</v>
      </c>
      <c r="F1232" t="s">
        <v>7127</v>
      </c>
      <c r="G1232" t="s">
        <v>5120</v>
      </c>
      <c r="H1232" t="s">
        <v>7128</v>
      </c>
      <c r="I1232" t="s">
        <v>4888</v>
      </c>
      <c r="J1232" t="s">
        <v>4889</v>
      </c>
      <c r="K1232" s="14">
        <v>3</v>
      </c>
      <c r="L1232" s="24">
        <f t="shared" si="19"/>
        <v>3.2396011178517381</v>
      </c>
    </row>
    <row r="1233" spans="1:12" x14ac:dyDescent="0.25">
      <c r="A1233" t="s">
        <v>24</v>
      </c>
      <c r="B1233" t="s">
        <v>5168</v>
      </c>
      <c r="C1233" t="s">
        <v>7035</v>
      </c>
      <c r="D1233" t="s">
        <v>863</v>
      </c>
      <c r="E1233" t="s">
        <v>7129</v>
      </c>
      <c r="F1233" t="s">
        <v>7130</v>
      </c>
      <c r="G1233" t="s">
        <v>5120</v>
      </c>
      <c r="H1233" t="s">
        <v>7130</v>
      </c>
      <c r="I1233" t="s">
        <v>4888</v>
      </c>
      <c r="J1233" t="s">
        <v>4889</v>
      </c>
      <c r="K1233" s="14">
        <v>127</v>
      </c>
      <c r="L1233" s="24">
        <f t="shared" si="19"/>
        <v>137.14311398905693</v>
      </c>
    </row>
    <row r="1234" spans="1:12" x14ac:dyDescent="0.25">
      <c r="A1234" t="s">
        <v>24</v>
      </c>
      <c r="B1234" t="s">
        <v>5168</v>
      </c>
      <c r="C1234" t="s">
        <v>7035</v>
      </c>
      <c r="D1234" t="s">
        <v>863</v>
      </c>
      <c r="E1234" t="s">
        <v>7131</v>
      </c>
      <c r="F1234" t="s">
        <v>7132</v>
      </c>
      <c r="G1234" t="s">
        <v>5120</v>
      </c>
      <c r="H1234" t="s">
        <v>7133</v>
      </c>
      <c r="I1234" t="s">
        <v>4888</v>
      </c>
      <c r="J1234" t="s">
        <v>4889</v>
      </c>
      <c r="K1234" s="14">
        <v>45</v>
      </c>
      <c r="L1234" s="24">
        <f t="shared" si="19"/>
        <v>48.594016767776075</v>
      </c>
    </row>
    <row r="1235" spans="1:12" x14ac:dyDescent="0.25">
      <c r="A1235" t="s">
        <v>24</v>
      </c>
      <c r="B1235" t="s">
        <v>5168</v>
      </c>
      <c r="C1235" t="s">
        <v>7035</v>
      </c>
      <c r="D1235" t="s">
        <v>863</v>
      </c>
      <c r="E1235" t="s">
        <v>7134</v>
      </c>
      <c r="F1235" t="s">
        <v>7135</v>
      </c>
      <c r="G1235" t="s">
        <v>5120</v>
      </c>
      <c r="H1235" t="s">
        <v>7136</v>
      </c>
      <c r="I1235" t="s">
        <v>4888</v>
      </c>
      <c r="J1235" t="s">
        <v>4889</v>
      </c>
      <c r="K1235" s="14">
        <v>181</v>
      </c>
      <c r="L1235" s="24">
        <f t="shared" si="19"/>
        <v>195.45593411038823</v>
      </c>
    </row>
    <row r="1236" spans="1:12" x14ac:dyDescent="0.25">
      <c r="A1236" t="s">
        <v>24</v>
      </c>
      <c r="B1236" t="s">
        <v>5168</v>
      </c>
      <c r="C1236" t="s">
        <v>7035</v>
      </c>
      <c r="D1236" t="s">
        <v>863</v>
      </c>
      <c r="E1236" t="s">
        <v>7137</v>
      </c>
      <c r="F1236" t="s">
        <v>7138</v>
      </c>
      <c r="G1236" t="s">
        <v>5120</v>
      </c>
      <c r="H1236" t="s">
        <v>7139</v>
      </c>
      <c r="I1236" t="s">
        <v>4888</v>
      </c>
      <c r="J1236" t="s">
        <v>4889</v>
      </c>
      <c r="K1236" s="14">
        <v>317</v>
      </c>
      <c r="L1236" s="24">
        <f t="shared" si="19"/>
        <v>342.3178514530004</v>
      </c>
    </row>
    <row r="1237" spans="1:12" x14ac:dyDescent="0.25">
      <c r="A1237" t="s">
        <v>24</v>
      </c>
      <c r="B1237" t="s">
        <v>5168</v>
      </c>
      <c r="C1237" t="s">
        <v>7035</v>
      </c>
      <c r="D1237" t="s">
        <v>863</v>
      </c>
      <c r="E1237" t="s">
        <v>7140</v>
      </c>
      <c r="F1237" t="s">
        <v>7141</v>
      </c>
      <c r="G1237" t="s">
        <v>5120</v>
      </c>
      <c r="H1237" t="s">
        <v>7142</v>
      </c>
      <c r="I1237" t="s">
        <v>4888</v>
      </c>
      <c r="J1237" t="s">
        <v>4889</v>
      </c>
      <c r="K1237" s="14">
        <v>24</v>
      </c>
      <c r="L1237" s="24">
        <f t="shared" si="19"/>
        <v>25.916808942813905</v>
      </c>
    </row>
    <row r="1238" spans="1:12" x14ac:dyDescent="0.25">
      <c r="A1238" t="s">
        <v>24</v>
      </c>
      <c r="B1238" t="s">
        <v>5168</v>
      </c>
      <c r="C1238" t="s">
        <v>7035</v>
      </c>
      <c r="D1238" t="s">
        <v>863</v>
      </c>
      <c r="E1238" t="s">
        <v>7143</v>
      </c>
      <c r="F1238" t="s">
        <v>7144</v>
      </c>
      <c r="G1238" t="s">
        <v>5120</v>
      </c>
      <c r="H1238" t="s">
        <v>7145</v>
      </c>
      <c r="I1238" t="s">
        <v>4888</v>
      </c>
      <c r="J1238" t="s">
        <v>4889</v>
      </c>
      <c r="K1238" s="14">
        <v>62</v>
      </c>
      <c r="L1238" s="24">
        <f t="shared" si="19"/>
        <v>66.951756435602604</v>
      </c>
    </row>
    <row r="1239" spans="1:12" x14ac:dyDescent="0.25">
      <c r="A1239" t="s">
        <v>24</v>
      </c>
      <c r="B1239" t="s">
        <v>5168</v>
      </c>
      <c r="C1239" t="s">
        <v>7035</v>
      </c>
      <c r="D1239" t="s">
        <v>863</v>
      </c>
      <c r="E1239" t="s">
        <v>7146</v>
      </c>
      <c r="F1239" t="s">
        <v>7147</v>
      </c>
      <c r="G1239" t="s">
        <v>5120</v>
      </c>
      <c r="H1239" t="s">
        <v>7148</v>
      </c>
      <c r="I1239" t="s">
        <v>4888</v>
      </c>
      <c r="J1239" t="s">
        <v>4889</v>
      </c>
      <c r="K1239" s="14">
        <v>330</v>
      </c>
      <c r="L1239" s="24">
        <f t="shared" si="19"/>
        <v>356.35612296369123</v>
      </c>
    </row>
    <row r="1240" spans="1:12" x14ac:dyDescent="0.25">
      <c r="A1240" t="s">
        <v>24</v>
      </c>
      <c r="B1240" t="s">
        <v>5168</v>
      </c>
      <c r="C1240" t="s">
        <v>7035</v>
      </c>
      <c r="D1240" t="s">
        <v>863</v>
      </c>
      <c r="E1240" t="s">
        <v>7149</v>
      </c>
      <c r="F1240" t="s">
        <v>7150</v>
      </c>
      <c r="G1240" t="s">
        <v>5120</v>
      </c>
      <c r="H1240" t="s">
        <v>7151</v>
      </c>
      <c r="I1240" t="s">
        <v>4888</v>
      </c>
      <c r="J1240" t="s">
        <v>4889</v>
      </c>
      <c r="K1240" s="14">
        <v>105</v>
      </c>
      <c r="L1240" s="24">
        <f t="shared" si="19"/>
        <v>113.38603912481085</v>
      </c>
    </row>
    <row r="1241" spans="1:12" x14ac:dyDescent="0.25">
      <c r="A1241" t="s">
        <v>24</v>
      </c>
      <c r="B1241" t="s">
        <v>5168</v>
      </c>
      <c r="C1241" t="s">
        <v>7035</v>
      </c>
      <c r="D1241" t="s">
        <v>863</v>
      </c>
      <c r="E1241" t="s">
        <v>7152</v>
      </c>
      <c r="F1241" t="s">
        <v>7153</v>
      </c>
      <c r="G1241" t="s">
        <v>5120</v>
      </c>
      <c r="H1241" t="s">
        <v>7154</v>
      </c>
      <c r="I1241" t="s">
        <v>4888</v>
      </c>
      <c r="J1241" t="s">
        <v>4889</v>
      </c>
      <c r="K1241" s="14">
        <v>48</v>
      </c>
      <c r="L1241" s="24">
        <f t="shared" si="19"/>
        <v>51.83361788562781</v>
      </c>
    </row>
    <row r="1242" spans="1:12" x14ac:dyDescent="0.25">
      <c r="A1242" t="s">
        <v>24</v>
      </c>
      <c r="B1242" t="s">
        <v>5168</v>
      </c>
      <c r="C1242" t="s">
        <v>7035</v>
      </c>
      <c r="D1242" t="s">
        <v>863</v>
      </c>
      <c r="E1242" t="s">
        <v>7155</v>
      </c>
      <c r="F1242" t="s">
        <v>7156</v>
      </c>
      <c r="G1242" t="s">
        <v>5120</v>
      </c>
      <c r="H1242" t="s">
        <v>7157</v>
      </c>
      <c r="I1242" t="s">
        <v>4888</v>
      </c>
      <c r="J1242" t="s">
        <v>4889</v>
      </c>
      <c r="K1242" s="14">
        <v>52</v>
      </c>
      <c r="L1242" s="24">
        <f t="shared" si="19"/>
        <v>56.153086042763462</v>
      </c>
    </row>
    <row r="1243" spans="1:12" x14ac:dyDescent="0.25">
      <c r="A1243" t="s">
        <v>24</v>
      </c>
      <c r="B1243" t="s">
        <v>5168</v>
      </c>
      <c r="C1243" t="s">
        <v>7035</v>
      </c>
      <c r="D1243" t="s">
        <v>863</v>
      </c>
      <c r="E1243" t="s">
        <v>7158</v>
      </c>
      <c r="F1243" t="s">
        <v>7159</v>
      </c>
      <c r="G1243" t="s">
        <v>5120</v>
      </c>
      <c r="H1243" t="s">
        <v>7159</v>
      </c>
      <c r="I1243" t="s">
        <v>4888</v>
      </c>
      <c r="J1243" t="s">
        <v>4889</v>
      </c>
      <c r="K1243" s="14">
        <v>37</v>
      </c>
      <c r="L1243" s="24">
        <f t="shared" si="19"/>
        <v>39.955080453504777</v>
      </c>
    </row>
    <row r="1244" spans="1:12" x14ac:dyDescent="0.25">
      <c r="A1244" t="s">
        <v>24</v>
      </c>
      <c r="B1244" t="s">
        <v>5168</v>
      </c>
      <c r="C1244" t="s">
        <v>7035</v>
      </c>
      <c r="D1244" t="s">
        <v>863</v>
      </c>
      <c r="E1244" t="s">
        <v>7160</v>
      </c>
      <c r="F1244" t="s">
        <v>7161</v>
      </c>
      <c r="G1244" t="s">
        <v>5120</v>
      </c>
      <c r="H1244" t="s">
        <v>7162</v>
      </c>
      <c r="I1244" t="s">
        <v>4888</v>
      </c>
      <c r="J1244" t="s">
        <v>4889</v>
      </c>
      <c r="K1244" s="14">
        <v>260</v>
      </c>
      <c r="L1244" s="24">
        <f t="shared" si="19"/>
        <v>280.7654302138173</v>
      </c>
    </row>
    <row r="1245" spans="1:12" x14ac:dyDescent="0.25">
      <c r="A1245" t="s">
        <v>24</v>
      </c>
      <c r="B1245" t="s">
        <v>5168</v>
      </c>
      <c r="C1245" t="s">
        <v>7035</v>
      </c>
      <c r="D1245" t="s">
        <v>863</v>
      </c>
      <c r="E1245" t="s">
        <v>7163</v>
      </c>
      <c r="F1245" t="s">
        <v>7164</v>
      </c>
      <c r="G1245" t="s">
        <v>5120</v>
      </c>
      <c r="H1245" t="s">
        <v>7165</v>
      </c>
      <c r="I1245" t="s">
        <v>4888</v>
      </c>
      <c r="J1245" t="s">
        <v>4889</v>
      </c>
      <c r="K1245" s="14">
        <v>95</v>
      </c>
      <c r="L1245" s="24">
        <f t="shared" si="19"/>
        <v>102.58736873197172</v>
      </c>
    </row>
    <row r="1246" spans="1:12" x14ac:dyDescent="0.25">
      <c r="A1246" t="s">
        <v>24</v>
      </c>
      <c r="B1246" t="s">
        <v>5168</v>
      </c>
      <c r="C1246" t="s">
        <v>7035</v>
      </c>
      <c r="D1246" t="s">
        <v>863</v>
      </c>
      <c r="E1246" t="s">
        <v>7166</v>
      </c>
      <c r="F1246" t="s">
        <v>7167</v>
      </c>
      <c r="G1246" t="s">
        <v>5120</v>
      </c>
      <c r="H1246" t="s">
        <v>7168</v>
      </c>
      <c r="I1246" t="s">
        <v>4888</v>
      </c>
      <c r="J1246" t="s">
        <v>4889</v>
      </c>
      <c r="K1246" s="14">
        <v>11</v>
      </c>
      <c r="L1246" s="24">
        <f t="shared" si="19"/>
        <v>11.878537432123041</v>
      </c>
    </row>
    <row r="1247" spans="1:12" x14ac:dyDescent="0.25">
      <c r="A1247" t="s">
        <v>24</v>
      </c>
      <c r="B1247" t="s">
        <v>5168</v>
      </c>
      <c r="C1247" t="s">
        <v>7035</v>
      </c>
      <c r="D1247" t="s">
        <v>863</v>
      </c>
      <c r="E1247" t="s">
        <v>7169</v>
      </c>
      <c r="F1247" t="s">
        <v>7170</v>
      </c>
      <c r="G1247" t="s">
        <v>5120</v>
      </c>
      <c r="H1247" t="s">
        <v>7171</v>
      </c>
      <c r="I1247" t="s">
        <v>4888</v>
      </c>
      <c r="J1247" t="s">
        <v>4889</v>
      </c>
      <c r="K1247" s="14">
        <v>25</v>
      </c>
      <c r="L1247" s="24">
        <f t="shared" si="19"/>
        <v>26.99667598209782</v>
      </c>
    </row>
    <row r="1248" spans="1:12" x14ac:dyDescent="0.25">
      <c r="A1248" t="s">
        <v>24</v>
      </c>
      <c r="B1248" t="s">
        <v>5168</v>
      </c>
      <c r="C1248" t="s">
        <v>7035</v>
      </c>
      <c r="D1248" t="s">
        <v>863</v>
      </c>
      <c r="E1248" t="s">
        <v>7172</v>
      </c>
      <c r="F1248" t="s">
        <v>7173</v>
      </c>
      <c r="G1248" t="s">
        <v>5120</v>
      </c>
      <c r="H1248" t="s">
        <v>7174</v>
      </c>
      <c r="I1248" t="s">
        <v>4888</v>
      </c>
      <c r="J1248" t="s">
        <v>4889</v>
      </c>
      <c r="K1248" s="14">
        <v>10</v>
      </c>
      <c r="L1248" s="24">
        <f t="shared" si="19"/>
        <v>10.798670392839128</v>
      </c>
    </row>
    <row r="1249" spans="1:12" x14ac:dyDescent="0.25">
      <c r="A1249" t="s">
        <v>24</v>
      </c>
      <c r="B1249" t="s">
        <v>5168</v>
      </c>
      <c r="C1249" t="s">
        <v>7035</v>
      </c>
      <c r="D1249" t="s">
        <v>863</v>
      </c>
      <c r="E1249" t="s">
        <v>7175</v>
      </c>
      <c r="F1249" t="s">
        <v>7176</v>
      </c>
      <c r="G1249" t="s">
        <v>5120</v>
      </c>
      <c r="H1249" t="s">
        <v>7177</v>
      </c>
      <c r="I1249" t="s">
        <v>4888</v>
      </c>
      <c r="J1249" t="s">
        <v>4889</v>
      </c>
      <c r="K1249" s="14">
        <v>25</v>
      </c>
      <c r="L1249" s="24">
        <f t="shared" si="19"/>
        <v>26.99667598209782</v>
      </c>
    </row>
    <row r="1250" spans="1:12" x14ac:dyDescent="0.25">
      <c r="A1250" t="s">
        <v>24</v>
      </c>
      <c r="B1250" t="s">
        <v>5168</v>
      </c>
      <c r="C1250" t="s">
        <v>7035</v>
      </c>
      <c r="D1250" t="s">
        <v>863</v>
      </c>
      <c r="E1250" t="s">
        <v>7178</v>
      </c>
      <c r="F1250" t="s">
        <v>7179</v>
      </c>
      <c r="G1250" t="s">
        <v>5120</v>
      </c>
      <c r="H1250" t="s">
        <v>7180</v>
      </c>
      <c r="I1250" t="s">
        <v>4888</v>
      </c>
      <c r="J1250" t="s">
        <v>4889</v>
      </c>
      <c r="K1250" s="14">
        <v>63</v>
      </c>
      <c r="L1250" s="24">
        <f t="shared" si="19"/>
        <v>68.031623474886501</v>
      </c>
    </row>
    <row r="1251" spans="1:12" x14ac:dyDescent="0.25">
      <c r="A1251" t="s">
        <v>24</v>
      </c>
      <c r="B1251" t="s">
        <v>5168</v>
      </c>
      <c r="C1251" t="s">
        <v>7035</v>
      </c>
      <c r="D1251" t="s">
        <v>863</v>
      </c>
      <c r="E1251" t="s">
        <v>7181</v>
      </c>
      <c r="F1251" t="s">
        <v>7182</v>
      </c>
      <c r="G1251" t="s">
        <v>5120</v>
      </c>
      <c r="H1251" t="s">
        <v>7183</v>
      </c>
      <c r="I1251" t="s">
        <v>4888</v>
      </c>
      <c r="J1251" t="s">
        <v>4889</v>
      </c>
      <c r="K1251" s="14">
        <v>54</v>
      </c>
      <c r="L1251" s="24">
        <f t="shared" si="19"/>
        <v>58.312820121331292</v>
      </c>
    </row>
    <row r="1252" spans="1:12" x14ac:dyDescent="0.25">
      <c r="A1252" t="s">
        <v>24</v>
      </c>
      <c r="B1252" t="s">
        <v>5168</v>
      </c>
      <c r="C1252" t="s">
        <v>7035</v>
      </c>
      <c r="D1252" t="s">
        <v>863</v>
      </c>
      <c r="E1252" t="s">
        <v>7184</v>
      </c>
      <c r="F1252" t="s">
        <v>7185</v>
      </c>
      <c r="G1252" t="s">
        <v>5120</v>
      </c>
      <c r="H1252" t="s">
        <v>7186</v>
      </c>
      <c r="I1252" t="s">
        <v>4888</v>
      </c>
      <c r="J1252" t="s">
        <v>4889</v>
      </c>
      <c r="K1252" s="14">
        <v>101</v>
      </c>
      <c r="L1252" s="24">
        <f t="shared" si="19"/>
        <v>109.0665709676752</v>
      </c>
    </row>
    <row r="1253" spans="1:12" x14ac:dyDescent="0.25">
      <c r="A1253" t="s">
        <v>24</v>
      </c>
      <c r="B1253" t="s">
        <v>5168</v>
      </c>
      <c r="C1253" t="s">
        <v>7035</v>
      </c>
      <c r="D1253" t="s">
        <v>863</v>
      </c>
      <c r="E1253" t="s">
        <v>7187</v>
      </c>
      <c r="F1253" t="s">
        <v>7188</v>
      </c>
      <c r="G1253" t="s">
        <v>5120</v>
      </c>
      <c r="H1253" t="s">
        <v>7189</v>
      </c>
      <c r="I1253" t="s">
        <v>4888</v>
      </c>
      <c r="J1253" t="s">
        <v>4889</v>
      </c>
      <c r="K1253" s="14">
        <v>28</v>
      </c>
      <c r="L1253" s="24">
        <f t="shared" si="19"/>
        <v>30.236277099949554</v>
      </c>
    </row>
    <row r="1254" spans="1:12" x14ac:dyDescent="0.25">
      <c r="A1254" t="s">
        <v>24</v>
      </c>
      <c r="B1254" t="s">
        <v>5168</v>
      </c>
      <c r="C1254" t="s">
        <v>7035</v>
      </c>
      <c r="D1254" t="s">
        <v>863</v>
      </c>
      <c r="E1254" t="s">
        <v>4925</v>
      </c>
      <c r="F1254" t="s">
        <v>7190</v>
      </c>
      <c r="G1254" t="s">
        <v>5120</v>
      </c>
      <c r="H1254" t="s">
        <v>7191</v>
      </c>
      <c r="I1254" t="s">
        <v>4888</v>
      </c>
      <c r="J1254" t="s">
        <v>4889</v>
      </c>
      <c r="K1254" s="14">
        <v>3</v>
      </c>
      <c r="L1254" s="24">
        <f t="shared" si="19"/>
        <v>3.2396011178517381</v>
      </c>
    </row>
    <row r="1255" spans="1:12" x14ac:dyDescent="0.25">
      <c r="A1255" t="s">
        <v>24</v>
      </c>
      <c r="B1255" t="s">
        <v>5168</v>
      </c>
      <c r="C1255" t="s">
        <v>7035</v>
      </c>
      <c r="D1255" t="s">
        <v>863</v>
      </c>
      <c r="E1255" t="s">
        <v>7192</v>
      </c>
      <c r="F1255" t="s">
        <v>7193</v>
      </c>
      <c r="G1255" t="s">
        <v>5120</v>
      </c>
      <c r="H1255" t="s">
        <v>7194</v>
      </c>
      <c r="I1255" t="s">
        <v>4888</v>
      </c>
      <c r="J1255" t="s">
        <v>4889</v>
      </c>
      <c r="K1255" s="14">
        <v>46</v>
      </c>
      <c r="L1255" s="24">
        <f t="shared" si="19"/>
        <v>49.673883807059987</v>
      </c>
    </row>
    <row r="1256" spans="1:12" x14ac:dyDescent="0.25">
      <c r="A1256" t="s">
        <v>24</v>
      </c>
      <c r="B1256" t="s">
        <v>5168</v>
      </c>
      <c r="C1256" t="s">
        <v>7035</v>
      </c>
      <c r="D1256" t="s">
        <v>863</v>
      </c>
      <c r="E1256" t="s">
        <v>7195</v>
      </c>
      <c r="F1256" t="s">
        <v>7196</v>
      </c>
      <c r="G1256" t="s">
        <v>5120</v>
      </c>
      <c r="H1256" t="s">
        <v>7197</v>
      </c>
      <c r="I1256" t="s">
        <v>4888</v>
      </c>
      <c r="J1256" t="s">
        <v>4889</v>
      </c>
      <c r="K1256" s="14">
        <v>64</v>
      </c>
      <c r="L1256" s="24">
        <f t="shared" si="19"/>
        <v>69.111490514170413</v>
      </c>
    </row>
    <row r="1257" spans="1:12" x14ac:dyDescent="0.25">
      <c r="A1257" t="s">
        <v>24</v>
      </c>
      <c r="B1257" t="s">
        <v>5168</v>
      </c>
      <c r="C1257" t="s">
        <v>7035</v>
      </c>
      <c r="D1257" t="s">
        <v>863</v>
      </c>
      <c r="E1257" t="s">
        <v>7198</v>
      </c>
      <c r="F1257" t="s">
        <v>7199</v>
      </c>
      <c r="G1257" t="s">
        <v>5120</v>
      </c>
      <c r="H1257" t="s">
        <v>7199</v>
      </c>
      <c r="I1257" t="s">
        <v>4888</v>
      </c>
      <c r="J1257" t="s">
        <v>4889</v>
      </c>
      <c r="K1257" s="14">
        <v>273</v>
      </c>
      <c r="L1257" s="24">
        <f t="shared" si="19"/>
        <v>294.80370172450819</v>
      </c>
    </row>
    <row r="1258" spans="1:12" x14ac:dyDescent="0.25">
      <c r="A1258" t="s">
        <v>24</v>
      </c>
      <c r="B1258" t="s">
        <v>5168</v>
      </c>
      <c r="C1258" t="s">
        <v>7035</v>
      </c>
      <c r="D1258" t="s">
        <v>863</v>
      </c>
      <c r="E1258" t="s">
        <v>7200</v>
      </c>
      <c r="F1258" t="s">
        <v>7201</v>
      </c>
      <c r="G1258" t="s">
        <v>5120</v>
      </c>
      <c r="H1258" t="s">
        <v>7201</v>
      </c>
      <c r="I1258" t="s">
        <v>4888</v>
      </c>
      <c r="J1258" t="s">
        <v>4889</v>
      </c>
      <c r="K1258" s="14">
        <v>2</v>
      </c>
      <c r="L1258" s="24">
        <f t="shared" si="19"/>
        <v>2.1597340785678254</v>
      </c>
    </row>
    <row r="1259" spans="1:12" x14ac:dyDescent="0.25">
      <c r="A1259" t="s">
        <v>24</v>
      </c>
      <c r="B1259" t="s">
        <v>5168</v>
      </c>
      <c r="C1259" t="s">
        <v>7035</v>
      </c>
      <c r="D1259" t="s">
        <v>863</v>
      </c>
      <c r="E1259" t="s">
        <v>7202</v>
      </c>
      <c r="F1259" t="s">
        <v>7203</v>
      </c>
      <c r="G1259" t="s">
        <v>5120</v>
      </c>
      <c r="H1259" t="s">
        <v>7203</v>
      </c>
      <c r="I1259" t="s">
        <v>4888</v>
      </c>
      <c r="J1259" t="s">
        <v>4889</v>
      </c>
      <c r="K1259" s="14">
        <v>2</v>
      </c>
      <c r="L1259" s="24">
        <f t="shared" si="19"/>
        <v>2.1597340785678254</v>
      </c>
    </row>
    <row r="1260" spans="1:12" x14ac:dyDescent="0.25">
      <c r="A1260" t="s">
        <v>24</v>
      </c>
      <c r="B1260" t="s">
        <v>5168</v>
      </c>
      <c r="C1260" t="s">
        <v>7035</v>
      </c>
      <c r="D1260" t="s">
        <v>863</v>
      </c>
      <c r="E1260" t="s">
        <v>7204</v>
      </c>
      <c r="F1260" t="s">
        <v>7205</v>
      </c>
      <c r="G1260" t="s">
        <v>5120</v>
      </c>
      <c r="H1260" t="s">
        <v>7205</v>
      </c>
      <c r="I1260" t="s">
        <v>4888</v>
      </c>
      <c r="J1260" t="s">
        <v>4889</v>
      </c>
      <c r="K1260" s="14">
        <v>2</v>
      </c>
      <c r="L1260" s="24">
        <f t="shared" si="19"/>
        <v>2.1597340785678254</v>
      </c>
    </row>
    <row r="1261" spans="1:12" x14ac:dyDescent="0.25">
      <c r="A1261" t="s">
        <v>24</v>
      </c>
      <c r="B1261" t="s">
        <v>5168</v>
      </c>
      <c r="C1261" t="s">
        <v>7035</v>
      </c>
      <c r="D1261" t="s">
        <v>863</v>
      </c>
      <c r="E1261" t="s">
        <v>7206</v>
      </c>
      <c r="F1261" t="s">
        <v>7207</v>
      </c>
      <c r="G1261" t="s">
        <v>5120</v>
      </c>
      <c r="H1261" t="s">
        <v>7207</v>
      </c>
      <c r="I1261" t="s">
        <v>4888</v>
      </c>
      <c r="J1261" t="s">
        <v>4889</v>
      </c>
      <c r="K1261" s="14">
        <v>5</v>
      </c>
      <c r="L1261" s="24">
        <f t="shared" si="19"/>
        <v>5.3993351964195639</v>
      </c>
    </row>
    <row r="1262" spans="1:12" x14ac:dyDescent="0.25">
      <c r="A1262" t="s">
        <v>24</v>
      </c>
      <c r="B1262" t="s">
        <v>5168</v>
      </c>
      <c r="C1262" t="s">
        <v>7035</v>
      </c>
      <c r="D1262" t="s">
        <v>863</v>
      </c>
      <c r="E1262" t="s">
        <v>7208</v>
      </c>
      <c r="F1262" t="s">
        <v>7209</v>
      </c>
      <c r="G1262" t="s">
        <v>5120</v>
      </c>
      <c r="H1262" t="s">
        <v>7210</v>
      </c>
      <c r="I1262" t="s">
        <v>4888</v>
      </c>
      <c r="J1262" t="s">
        <v>4889</v>
      </c>
      <c r="K1262" s="14">
        <v>2</v>
      </c>
      <c r="L1262" s="24">
        <f t="shared" si="19"/>
        <v>2.1597340785678254</v>
      </c>
    </row>
    <row r="1263" spans="1:12" x14ac:dyDescent="0.25">
      <c r="A1263" t="s">
        <v>24</v>
      </c>
      <c r="B1263" t="s">
        <v>5168</v>
      </c>
      <c r="C1263" t="s">
        <v>7035</v>
      </c>
      <c r="D1263" t="s">
        <v>863</v>
      </c>
      <c r="E1263" t="s">
        <v>7211</v>
      </c>
      <c r="F1263" t="s">
        <v>7212</v>
      </c>
      <c r="G1263" t="s">
        <v>5120</v>
      </c>
      <c r="H1263" t="s">
        <v>7213</v>
      </c>
      <c r="I1263" t="s">
        <v>4888</v>
      </c>
      <c r="J1263" t="s">
        <v>4889</v>
      </c>
      <c r="K1263" s="14">
        <v>4</v>
      </c>
      <c r="L1263" s="24">
        <f t="shared" si="19"/>
        <v>4.3194681571356508</v>
      </c>
    </row>
    <row r="1264" spans="1:12" x14ac:dyDescent="0.25">
      <c r="A1264" t="s">
        <v>24</v>
      </c>
      <c r="B1264" t="s">
        <v>5168</v>
      </c>
      <c r="C1264" t="s">
        <v>7035</v>
      </c>
      <c r="D1264" t="s">
        <v>863</v>
      </c>
      <c r="E1264" t="s">
        <v>7214</v>
      </c>
      <c r="F1264" t="s">
        <v>7215</v>
      </c>
      <c r="G1264" t="s">
        <v>5120</v>
      </c>
      <c r="H1264" t="s">
        <v>7215</v>
      </c>
      <c r="I1264" t="s">
        <v>4888</v>
      </c>
      <c r="J1264" t="s">
        <v>4889</v>
      </c>
      <c r="K1264" s="14">
        <v>33</v>
      </c>
      <c r="L1264" s="24">
        <f t="shared" si="19"/>
        <v>35.635612296369125</v>
      </c>
    </row>
    <row r="1265" spans="1:12" x14ac:dyDescent="0.25">
      <c r="A1265" t="s">
        <v>24</v>
      </c>
      <c r="B1265" t="s">
        <v>5168</v>
      </c>
      <c r="C1265" t="s">
        <v>7035</v>
      </c>
      <c r="D1265" t="s">
        <v>863</v>
      </c>
      <c r="E1265" t="s">
        <v>7216</v>
      </c>
      <c r="F1265" t="s">
        <v>7217</v>
      </c>
      <c r="G1265" t="s">
        <v>5120</v>
      </c>
      <c r="H1265" t="s">
        <v>7218</v>
      </c>
      <c r="I1265" t="s">
        <v>4888</v>
      </c>
      <c r="J1265" t="s">
        <v>4889</v>
      </c>
      <c r="K1265" s="14">
        <v>3</v>
      </c>
      <c r="L1265" s="24">
        <f t="shared" si="19"/>
        <v>3.2396011178517381</v>
      </c>
    </row>
    <row r="1266" spans="1:12" x14ac:dyDescent="0.25">
      <c r="A1266" t="s">
        <v>24</v>
      </c>
      <c r="B1266" t="s">
        <v>5168</v>
      </c>
      <c r="C1266" t="s">
        <v>7035</v>
      </c>
      <c r="D1266" t="s">
        <v>863</v>
      </c>
      <c r="E1266" t="s">
        <v>7219</v>
      </c>
      <c r="F1266" t="s">
        <v>7220</v>
      </c>
      <c r="G1266" t="s">
        <v>5120</v>
      </c>
      <c r="H1266" t="s">
        <v>7221</v>
      </c>
      <c r="I1266" t="s">
        <v>4888</v>
      </c>
      <c r="J1266" t="s">
        <v>4889</v>
      </c>
      <c r="K1266" s="14">
        <v>77</v>
      </c>
      <c r="L1266" s="24">
        <f t="shared" si="19"/>
        <v>83.149762024861289</v>
      </c>
    </row>
    <row r="1267" spans="1:12" x14ac:dyDescent="0.25">
      <c r="A1267" t="s">
        <v>24</v>
      </c>
      <c r="B1267" t="s">
        <v>5168</v>
      </c>
      <c r="C1267" t="s">
        <v>7035</v>
      </c>
      <c r="D1267" t="s">
        <v>863</v>
      </c>
      <c r="E1267" t="s">
        <v>7222</v>
      </c>
      <c r="F1267" t="s">
        <v>7223</v>
      </c>
      <c r="G1267" t="s">
        <v>5120</v>
      </c>
      <c r="H1267" t="s">
        <v>7224</v>
      </c>
      <c r="I1267" t="s">
        <v>4888</v>
      </c>
      <c r="J1267" t="s">
        <v>4889</v>
      </c>
      <c r="K1267" s="14">
        <v>54</v>
      </c>
      <c r="L1267" s="24">
        <f t="shared" si="19"/>
        <v>58.312820121331292</v>
      </c>
    </row>
    <row r="1268" spans="1:12" x14ac:dyDescent="0.25">
      <c r="A1268" t="s">
        <v>24</v>
      </c>
      <c r="B1268" t="s">
        <v>5168</v>
      </c>
      <c r="C1268" t="s">
        <v>7035</v>
      </c>
      <c r="D1268" t="s">
        <v>863</v>
      </c>
      <c r="E1268" t="s">
        <v>7225</v>
      </c>
      <c r="F1268" t="s">
        <v>7226</v>
      </c>
      <c r="G1268" t="s">
        <v>5120</v>
      </c>
      <c r="H1268" t="s">
        <v>7227</v>
      </c>
      <c r="I1268" t="s">
        <v>4888</v>
      </c>
      <c r="J1268" t="s">
        <v>4889</v>
      </c>
      <c r="K1268" s="14">
        <v>18</v>
      </c>
      <c r="L1268" s="24">
        <f t="shared" si="19"/>
        <v>19.437606707110429</v>
      </c>
    </row>
    <row r="1269" spans="1:12" x14ac:dyDescent="0.25">
      <c r="A1269" t="s">
        <v>24</v>
      </c>
      <c r="B1269" t="s">
        <v>5168</v>
      </c>
      <c r="C1269" t="s">
        <v>7035</v>
      </c>
      <c r="D1269" t="s">
        <v>863</v>
      </c>
      <c r="E1269" t="s">
        <v>7228</v>
      </c>
      <c r="F1269" t="s">
        <v>7229</v>
      </c>
      <c r="G1269" t="s">
        <v>5120</v>
      </c>
      <c r="H1269" t="s">
        <v>7230</v>
      </c>
      <c r="I1269" t="s">
        <v>4888</v>
      </c>
      <c r="J1269" t="s">
        <v>4889</v>
      </c>
      <c r="K1269" s="14">
        <v>95</v>
      </c>
      <c r="L1269" s="24">
        <f t="shared" si="19"/>
        <v>102.58736873197172</v>
      </c>
    </row>
    <row r="1270" spans="1:12" x14ac:dyDescent="0.25">
      <c r="A1270" t="s">
        <v>24</v>
      </c>
      <c r="B1270" t="s">
        <v>5168</v>
      </c>
      <c r="C1270" t="s">
        <v>7035</v>
      </c>
      <c r="D1270" t="s">
        <v>863</v>
      </c>
      <c r="E1270" t="s">
        <v>7231</v>
      </c>
      <c r="F1270" t="s">
        <v>7232</v>
      </c>
      <c r="G1270" t="s">
        <v>5120</v>
      </c>
      <c r="H1270" t="s">
        <v>7232</v>
      </c>
      <c r="I1270" t="s">
        <v>4888</v>
      </c>
      <c r="J1270" t="s">
        <v>4889</v>
      </c>
      <c r="K1270" s="14">
        <v>2</v>
      </c>
      <c r="L1270" s="24">
        <f t="shared" si="19"/>
        <v>2.1597340785678254</v>
      </c>
    </row>
    <row r="1271" spans="1:12" x14ac:dyDescent="0.25">
      <c r="A1271" t="s">
        <v>24</v>
      </c>
      <c r="B1271" t="s">
        <v>5168</v>
      </c>
      <c r="C1271" t="s">
        <v>7233</v>
      </c>
      <c r="D1271" t="s">
        <v>7234</v>
      </c>
      <c r="E1271" t="s">
        <v>7235</v>
      </c>
      <c r="F1271" t="s">
        <v>7236</v>
      </c>
      <c r="G1271" t="s">
        <v>5120</v>
      </c>
      <c r="H1271" t="s">
        <v>7237</v>
      </c>
      <c r="I1271" t="s">
        <v>4888</v>
      </c>
      <c r="J1271" t="s">
        <v>4889</v>
      </c>
      <c r="K1271" s="14">
        <v>14</v>
      </c>
      <c r="L1271" s="24">
        <f t="shared" si="19"/>
        <v>15.118138549974777</v>
      </c>
    </row>
    <row r="1272" spans="1:12" x14ac:dyDescent="0.25">
      <c r="A1272" t="s">
        <v>24</v>
      </c>
      <c r="B1272" t="s">
        <v>5168</v>
      </c>
      <c r="C1272" t="s">
        <v>7238</v>
      </c>
      <c r="D1272" t="s">
        <v>866</v>
      </c>
      <c r="E1272" t="s">
        <v>5223</v>
      </c>
      <c r="F1272" t="s">
        <v>5224</v>
      </c>
      <c r="G1272" t="s">
        <v>4918</v>
      </c>
      <c r="H1272" t="s">
        <v>5225</v>
      </c>
      <c r="I1272" t="s">
        <v>4888</v>
      </c>
      <c r="J1272" t="s">
        <v>4889</v>
      </c>
      <c r="K1272" s="14">
        <v>2</v>
      </c>
      <c r="L1272" s="24">
        <f t="shared" si="19"/>
        <v>2.1597340785678254</v>
      </c>
    </row>
    <row r="1273" spans="1:12" x14ac:dyDescent="0.25">
      <c r="A1273" t="s">
        <v>24</v>
      </c>
      <c r="B1273" t="s">
        <v>5168</v>
      </c>
      <c r="C1273" t="s">
        <v>7238</v>
      </c>
      <c r="D1273" t="s">
        <v>866</v>
      </c>
      <c r="E1273" t="s">
        <v>7239</v>
      </c>
      <c r="F1273" t="s">
        <v>7240</v>
      </c>
      <c r="G1273" t="s">
        <v>4907</v>
      </c>
      <c r="H1273" t="s">
        <v>7240</v>
      </c>
      <c r="I1273" t="s">
        <v>4888</v>
      </c>
      <c r="J1273" t="s">
        <v>4889</v>
      </c>
      <c r="K1273" s="14">
        <v>4</v>
      </c>
      <c r="L1273" s="24">
        <f t="shared" si="19"/>
        <v>4.3194681571356508</v>
      </c>
    </row>
    <row r="1274" spans="1:12" x14ac:dyDescent="0.25">
      <c r="A1274" t="s">
        <v>24</v>
      </c>
      <c r="B1274" t="s">
        <v>5168</v>
      </c>
      <c r="C1274" t="s">
        <v>7238</v>
      </c>
      <c r="D1274" t="s">
        <v>866</v>
      </c>
      <c r="E1274" t="s">
        <v>7239</v>
      </c>
      <c r="F1274" t="s">
        <v>7240</v>
      </c>
      <c r="G1274" t="s">
        <v>4918</v>
      </c>
      <c r="H1274" t="s">
        <v>7240</v>
      </c>
      <c r="I1274" t="s">
        <v>4888</v>
      </c>
      <c r="J1274" t="s">
        <v>4889</v>
      </c>
      <c r="K1274" s="14">
        <v>102</v>
      </c>
      <c r="L1274" s="24">
        <f t="shared" si="19"/>
        <v>110.1464380069591</v>
      </c>
    </row>
    <row r="1275" spans="1:12" x14ac:dyDescent="0.25">
      <c r="A1275" t="s">
        <v>24</v>
      </c>
      <c r="B1275" t="s">
        <v>5168</v>
      </c>
      <c r="C1275" t="s">
        <v>7238</v>
      </c>
      <c r="D1275" t="s">
        <v>866</v>
      </c>
      <c r="E1275" t="s">
        <v>7239</v>
      </c>
      <c r="F1275" t="s">
        <v>7240</v>
      </c>
      <c r="G1275" t="s">
        <v>4914</v>
      </c>
      <c r="H1275" t="s">
        <v>7241</v>
      </c>
      <c r="I1275" t="s">
        <v>4888</v>
      </c>
      <c r="J1275" t="s">
        <v>4889</v>
      </c>
      <c r="K1275" s="14">
        <v>2877</v>
      </c>
      <c r="L1275" s="24">
        <f t="shared" si="19"/>
        <v>3106.7774720198172</v>
      </c>
    </row>
    <row r="1276" spans="1:12" x14ac:dyDescent="0.25">
      <c r="A1276" t="s">
        <v>24</v>
      </c>
      <c r="B1276" t="s">
        <v>5168</v>
      </c>
      <c r="C1276" t="s">
        <v>7238</v>
      </c>
      <c r="D1276" t="s">
        <v>866</v>
      </c>
      <c r="E1276" t="s">
        <v>7242</v>
      </c>
      <c r="F1276" t="s">
        <v>7243</v>
      </c>
      <c r="G1276" t="s">
        <v>4914</v>
      </c>
      <c r="H1276" t="s">
        <v>7243</v>
      </c>
      <c r="I1276" t="s">
        <v>4888</v>
      </c>
      <c r="J1276" t="s">
        <v>4889</v>
      </c>
      <c r="K1276" s="14">
        <v>14</v>
      </c>
      <c r="L1276" s="24">
        <f t="shared" si="19"/>
        <v>15.118138549974777</v>
      </c>
    </row>
    <row r="1277" spans="1:12" x14ac:dyDescent="0.25">
      <c r="A1277" t="s">
        <v>24</v>
      </c>
      <c r="B1277" t="s">
        <v>5168</v>
      </c>
      <c r="C1277" t="s">
        <v>7238</v>
      </c>
      <c r="D1277" t="s">
        <v>866</v>
      </c>
      <c r="E1277" t="s">
        <v>7244</v>
      </c>
      <c r="F1277" t="s">
        <v>5253</v>
      </c>
      <c r="G1277" t="s">
        <v>4987</v>
      </c>
      <c r="H1277" t="s">
        <v>5253</v>
      </c>
      <c r="I1277" t="s">
        <v>4888</v>
      </c>
      <c r="J1277" t="s">
        <v>4889</v>
      </c>
      <c r="K1277" s="14">
        <v>3</v>
      </c>
      <c r="L1277" s="24">
        <f t="shared" si="19"/>
        <v>3.2396011178517381</v>
      </c>
    </row>
    <row r="1278" spans="1:12" x14ac:dyDescent="0.25">
      <c r="A1278" t="s">
        <v>24</v>
      </c>
      <c r="B1278" t="s">
        <v>5168</v>
      </c>
      <c r="C1278" t="s">
        <v>7238</v>
      </c>
      <c r="D1278" t="s">
        <v>866</v>
      </c>
      <c r="E1278" t="s">
        <v>7244</v>
      </c>
      <c r="F1278" t="s">
        <v>5253</v>
      </c>
      <c r="G1278" t="s">
        <v>4894</v>
      </c>
      <c r="H1278" t="s">
        <v>5253</v>
      </c>
      <c r="I1278" t="s">
        <v>4888</v>
      </c>
      <c r="J1278" t="s">
        <v>4889</v>
      </c>
      <c r="K1278" s="14">
        <v>2</v>
      </c>
      <c r="L1278" s="24">
        <f t="shared" si="19"/>
        <v>2.1597340785678254</v>
      </c>
    </row>
    <row r="1279" spans="1:12" x14ac:dyDescent="0.25">
      <c r="A1279" t="s">
        <v>24</v>
      </c>
      <c r="B1279" t="s">
        <v>5168</v>
      </c>
      <c r="C1279" t="s">
        <v>7238</v>
      </c>
      <c r="D1279" t="s">
        <v>866</v>
      </c>
      <c r="E1279" t="s">
        <v>7244</v>
      </c>
      <c r="F1279" t="s">
        <v>5253</v>
      </c>
      <c r="G1279" t="s">
        <v>4998</v>
      </c>
      <c r="H1279" t="s">
        <v>7245</v>
      </c>
      <c r="I1279" t="s">
        <v>4888</v>
      </c>
      <c r="J1279" t="s">
        <v>4889</v>
      </c>
      <c r="K1279" s="14">
        <v>3</v>
      </c>
      <c r="L1279" s="24">
        <f t="shared" si="19"/>
        <v>3.2396011178517381</v>
      </c>
    </row>
    <row r="1280" spans="1:12" x14ac:dyDescent="0.25">
      <c r="A1280" t="s">
        <v>24</v>
      </c>
      <c r="B1280" t="s">
        <v>5168</v>
      </c>
      <c r="C1280" t="s">
        <v>7238</v>
      </c>
      <c r="D1280" t="s">
        <v>866</v>
      </c>
      <c r="E1280" t="s">
        <v>7244</v>
      </c>
      <c r="F1280" t="s">
        <v>5253</v>
      </c>
      <c r="G1280" t="s">
        <v>5003</v>
      </c>
      <c r="H1280" t="s">
        <v>7245</v>
      </c>
      <c r="I1280" t="s">
        <v>4888</v>
      </c>
      <c r="J1280" t="s">
        <v>4889</v>
      </c>
      <c r="K1280" s="14">
        <v>2</v>
      </c>
      <c r="L1280" s="24">
        <f t="shared" si="19"/>
        <v>2.1597340785678254</v>
      </c>
    </row>
    <row r="1281" spans="1:12" x14ac:dyDescent="0.25">
      <c r="A1281" t="s">
        <v>24</v>
      </c>
      <c r="B1281" t="s">
        <v>5168</v>
      </c>
      <c r="C1281" t="s">
        <v>7238</v>
      </c>
      <c r="D1281" t="s">
        <v>866</v>
      </c>
      <c r="E1281" t="s">
        <v>7244</v>
      </c>
      <c r="F1281" t="s">
        <v>5253</v>
      </c>
      <c r="G1281" t="s">
        <v>5751</v>
      </c>
      <c r="H1281" t="s">
        <v>7245</v>
      </c>
      <c r="I1281" t="s">
        <v>4888</v>
      </c>
      <c r="J1281" t="s">
        <v>4889</v>
      </c>
      <c r="K1281" s="14">
        <v>2</v>
      </c>
      <c r="L1281" s="24">
        <f t="shared" si="19"/>
        <v>2.1597340785678254</v>
      </c>
    </row>
    <row r="1282" spans="1:12" x14ac:dyDescent="0.25">
      <c r="A1282" t="s">
        <v>24</v>
      </c>
      <c r="B1282" t="s">
        <v>5168</v>
      </c>
      <c r="C1282" t="s">
        <v>7238</v>
      </c>
      <c r="D1282" t="s">
        <v>866</v>
      </c>
      <c r="E1282" t="s">
        <v>7244</v>
      </c>
      <c r="F1282" t="s">
        <v>5253</v>
      </c>
      <c r="G1282" t="s">
        <v>5022</v>
      </c>
      <c r="H1282" t="s">
        <v>7246</v>
      </c>
      <c r="I1282" t="s">
        <v>4888</v>
      </c>
      <c r="J1282" t="s">
        <v>4889</v>
      </c>
      <c r="K1282" s="14">
        <v>3</v>
      </c>
      <c r="L1282" s="24">
        <f t="shared" si="19"/>
        <v>3.2396011178517381</v>
      </c>
    </row>
    <row r="1283" spans="1:12" x14ac:dyDescent="0.25">
      <c r="A1283" t="s">
        <v>24</v>
      </c>
      <c r="B1283" t="s">
        <v>5168</v>
      </c>
      <c r="C1283" t="s">
        <v>7238</v>
      </c>
      <c r="D1283" t="s">
        <v>866</v>
      </c>
      <c r="E1283" t="s">
        <v>7244</v>
      </c>
      <c r="F1283" t="s">
        <v>5253</v>
      </c>
      <c r="G1283" t="s">
        <v>4907</v>
      </c>
      <c r="H1283" t="s">
        <v>5253</v>
      </c>
      <c r="I1283" t="s">
        <v>4888</v>
      </c>
      <c r="J1283" t="s">
        <v>4889</v>
      </c>
      <c r="K1283" s="14">
        <v>13</v>
      </c>
      <c r="L1283" s="24">
        <f t="shared" si="19"/>
        <v>14.038271510690866</v>
      </c>
    </row>
    <row r="1284" spans="1:12" x14ac:dyDescent="0.25">
      <c r="A1284" t="s">
        <v>24</v>
      </c>
      <c r="B1284" t="s">
        <v>5168</v>
      </c>
      <c r="C1284" t="s">
        <v>7238</v>
      </c>
      <c r="D1284" t="s">
        <v>866</v>
      </c>
      <c r="E1284" t="s">
        <v>7244</v>
      </c>
      <c r="F1284" t="s">
        <v>5253</v>
      </c>
      <c r="G1284" t="s">
        <v>4918</v>
      </c>
      <c r="H1284" t="s">
        <v>5253</v>
      </c>
      <c r="I1284" t="s">
        <v>4888</v>
      </c>
      <c r="J1284" t="s">
        <v>4889</v>
      </c>
      <c r="K1284" s="14">
        <v>44</v>
      </c>
      <c r="L1284" s="24">
        <f t="shared" si="19"/>
        <v>47.514149728492164</v>
      </c>
    </row>
    <row r="1285" spans="1:12" x14ac:dyDescent="0.25">
      <c r="A1285" t="s">
        <v>24</v>
      </c>
      <c r="B1285" t="s">
        <v>5168</v>
      </c>
      <c r="C1285" t="s">
        <v>7238</v>
      </c>
      <c r="D1285" t="s">
        <v>866</v>
      </c>
      <c r="E1285" t="s">
        <v>7244</v>
      </c>
      <c r="F1285" t="s">
        <v>5253</v>
      </c>
      <c r="G1285" t="s">
        <v>4914</v>
      </c>
      <c r="H1285" t="s">
        <v>5253</v>
      </c>
      <c r="I1285" t="s">
        <v>4888</v>
      </c>
      <c r="J1285" t="s">
        <v>4889</v>
      </c>
      <c r="K1285" s="14">
        <v>1353</v>
      </c>
      <c r="L1285" s="24">
        <f t="shared" si="19"/>
        <v>1461.0601041511341</v>
      </c>
    </row>
    <row r="1286" spans="1:12" x14ac:dyDescent="0.25">
      <c r="A1286" t="s">
        <v>24</v>
      </c>
      <c r="B1286" t="s">
        <v>5168</v>
      </c>
      <c r="C1286" t="s">
        <v>7238</v>
      </c>
      <c r="D1286" t="s">
        <v>866</v>
      </c>
      <c r="E1286" t="s">
        <v>7247</v>
      </c>
      <c r="F1286" t="s">
        <v>7248</v>
      </c>
      <c r="G1286" t="s">
        <v>4918</v>
      </c>
      <c r="H1286" t="s">
        <v>7249</v>
      </c>
      <c r="I1286" t="s">
        <v>4888</v>
      </c>
      <c r="J1286" t="s">
        <v>4889</v>
      </c>
      <c r="K1286" s="14">
        <v>13</v>
      </c>
      <c r="L1286" s="24">
        <f t="shared" si="19"/>
        <v>14.038271510690866</v>
      </c>
    </row>
    <row r="1287" spans="1:12" x14ac:dyDescent="0.25">
      <c r="A1287" t="s">
        <v>24</v>
      </c>
      <c r="B1287" t="s">
        <v>5168</v>
      </c>
      <c r="C1287" t="s">
        <v>7238</v>
      </c>
      <c r="D1287" t="s">
        <v>866</v>
      </c>
      <c r="E1287" t="s">
        <v>7247</v>
      </c>
      <c r="F1287" t="s">
        <v>7248</v>
      </c>
      <c r="G1287" t="s">
        <v>4914</v>
      </c>
      <c r="H1287" t="s">
        <v>7249</v>
      </c>
      <c r="I1287" t="s">
        <v>4888</v>
      </c>
      <c r="J1287" t="s">
        <v>4889</v>
      </c>
      <c r="K1287" s="14">
        <v>710</v>
      </c>
      <c r="L1287" s="24">
        <f t="shared" si="19"/>
        <v>766.70559789157812</v>
      </c>
    </row>
    <row r="1288" spans="1:12" x14ac:dyDescent="0.25">
      <c r="A1288" t="s">
        <v>24</v>
      </c>
      <c r="B1288" t="s">
        <v>5168</v>
      </c>
      <c r="C1288" t="s">
        <v>7238</v>
      </c>
      <c r="D1288" t="s">
        <v>866</v>
      </c>
      <c r="E1288" t="s">
        <v>7250</v>
      </c>
      <c r="F1288" t="s">
        <v>7251</v>
      </c>
      <c r="G1288" t="s">
        <v>4907</v>
      </c>
      <c r="H1288" t="s">
        <v>7251</v>
      </c>
      <c r="I1288" t="s">
        <v>4888</v>
      </c>
      <c r="J1288" t="s">
        <v>4889</v>
      </c>
      <c r="K1288" s="14">
        <v>4</v>
      </c>
      <c r="L1288" s="24">
        <f t="shared" si="19"/>
        <v>4.3194681571356508</v>
      </c>
    </row>
    <row r="1289" spans="1:12" x14ac:dyDescent="0.25">
      <c r="A1289" t="s">
        <v>24</v>
      </c>
      <c r="B1289" t="s">
        <v>5168</v>
      </c>
      <c r="C1289" t="s">
        <v>7238</v>
      </c>
      <c r="D1289" t="s">
        <v>866</v>
      </c>
      <c r="E1289" t="s">
        <v>7250</v>
      </c>
      <c r="F1289" t="s">
        <v>7251</v>
      </c>
      <c r="G1289" t="s">
        <v>4918</v>
      </c>
      <c r="H1289" t="s">
        <v>7251</v>
      </c>
      <c r="I1289" t="s">
        <v>4888</v>
      </c>
      <c r="J1289" t="s">
        <v>4889</v>
      </c>
      <c r="K1289" s="14">
        <v>34</v>
      </c>
      <c r="L1289" s="24">
        <f t="shared" si="19"/>
        <v>36.715479335653036</v>
      </c>
    </row>
    <row r="1290" spans="1:12" x14ac:dyDescent="0.25">
      <c r="A1290" t="s">
        <v>24</v>
      </c>
      <c r="B1290" t="s">
        <v>5168</v>
      </c>
      <c r="C1290" t="s">
        <v>7238</v>
      </c>
      <c r="D1290" t="s">
        <v>866</v>
      </c>
      <c r="E1290" t="s">
        <v>7250</v>
      </c>
      <c r="F1290" t="s">
        <v>7251</v>
      </c>
      <c r="G1290" t="s">
        <v>4914</v>
      </c>
      <c r="H1290" t="s">
        <v>7252</v>
      </c>
      <c r="I1290" t="s">
        <v>4888</v>
      </c>
      <c r="J1290" t="s">
        <v>4889</v>
      </c>
      <c r="K1290" s="14">
        <v>1718</v>
      </c>
      <c r="L1290" s="24">
        <f t="shared" si="19"/>
        <v>1855.211573489762</v>
      </c>
    </row>
    <row r="1291" spans="1:12" x14ac:dyDescent="0.25">
      <c r="A1291" t="s">
        <v>24</v>
      </c>
      <c r="B1291" t="s">
        <v>5168</v>
      </c>
      <c r="C1291" t="s">
        <v>7238</v>
      </c>
      <c r="D1291" t="s">
        <v>866</v>
      </c>
      <c r="E1291" t="s">
        <v>7253</v>
      </c>
      <c r="F1291" t="s">
        <v>7254</v>
      </c>
      <c r="G1291" t="s">
        <v>4907</v>
      </c>
      <c r="H1291" t="s">
        <v>7254</v>
      </c>
      <c r="I1291" t="s">
        <v>4888</v>
      </c>
      <c r="J1291" t="s">
        <v>4889</v>
      </c>
      <c r="K1291" s="14">
        <v>4</v>
      </c>
      <c r="L1291" s="24">
        <f t="shared" si="19"/>
        <v>4.3194681571356508</v>
      </c>
    </row>
    <row r="1292" spans="1:12" x14ac:dyDescent="0.25">
      <c r="A1292" t="s">
        <v>24</v>
      </c>
      <c r="B1292" t="s">
        <v>5168</v>
      </c>
      <c r="C1292" t="s">
        <v>7238</v>
      </c>
      <c r="D1292" t="s">
        <v>866</v>
      </c>
      <c r="E1292" t="s">
        <v>7253</v>
      </c>
      <c r="F1292" t="s">
        <v>7254</v>
      </c>
      <c r="G1292" t="s">
        <v>4918</v>
      </c>
      <c r="H1292" t="s">
        <v>7254</v>
      </c>
      <c r="I1292" t="s">
        <v>4888</v>
      </c>
      <c r="J1292" t="s">
        <v>4889</v>
      </c>
      <c r="K1292" s="14">
        <v>9</v>
      </c>
      <c r="L1292" s="24">
        <f t="shared" ref="L1292:L1355" si="20">K1292/$D$6*$D$5</f>
        <v>9.7188033535552147</v>
      </c>
    </row>
    <row r="1293" spans="1:12" x14ac:dyDescent="0.25">
      <c r="A1293" t="s">
        <v>24</v>
      </c>
      <c r="B1293" t="s">
        <v>5168</v>
      </c>
      <c r="C1293" t="s">
        <v>7238</v>
      </c>
      <c r="D1293" t="s">
        <v>866</v>
      </c>
      <c r="E1293" t="s">
        <v>7253</v>
      </c>
      <c r="F1293" t="s">
        <v>7254</v>
      </c>
      <c r="G1293" t="s">
        <v>4914</v>
      </c>
      <c r="H1293" t="s">
        <v>7255</v>
      </c>
      <c r="I1293" t="s">
        <v>4888</v>
      </c>
      <c r="J1293" t="s">
        <v>4889</v>
      </c>
      <c r="K1293" s="14">
        <v>338</v>
      </c>
      <c r="L1293" s="24">
        <f t="shared" si="20"/>
        <v>364.99505927796253</v>
      </c>
    </row>
    <row r="1294" spans="1:12" x14ac:dyDescent="0.25">
      <c r="A1294" t="s">
        <v>24</v>
      </c>
      <c r="B1294" t="s">
        <v>5168</v>
      </c>
      <c r="C1294" t="s">
        <v>7238</v>
      </c>
      <c r="D1294" t="s">
        <v>866</v>
      </c>
      <c r="E1294" t="s">
        <v>7256</v>
      </c>
      <c r="F1294" t="s">
        <v>7257</v>
      </c>
      <c r="G1294" t="s">
        <v>4886</v>
      </c>
      <c r="H1294" t="s">
        <v>7257</v>
      </c>
      <c r="I1294" t="s">
        <v>4987</v>
      </c>
      <c r="J1294" t="s">
        <v>1302</v>
      </c>
      <c r="K1294" s="14">
        <v>3</v>
      </c>
      <c r="L1294" s="24">
        <f t="shared" si="20"/>
        <v>3.2396011178517381</v>
      </c>
    </row>
    <row r="1295" spans="1:12" x14ac:dyDescent="0.25">
      <c r="A1295" t="s">
        <v>24</v>
      </c>
      <c r="B1295" t="s">
        <v>5168</v>
      </c>
      <c r="C1295" t="s">
        <v>7258</v>
      </c>
      <c r="D1295" t="s">
        <v>869</v>
      </c>
      <c r="E1295" t="s">
        <v>7259</v>
      </c>
      <c r="F1295" t="s">
        <v>869</v>
      </c>
      <c r="G1295" t="s">
        <v>5022</v>
      </c>
      <c r="H1295" t="s">
        <v>7260</v>
      </c>
      <c r="I1295" t="s">
        <v>4888</v>
      </c>
      <c r="J1295" t="s">
        <v>4889</v>
      </c>
      <c r="K1295" s="14">
        <v>2</v>
      </c>
      <c r="L1295" s="24">
        <f t="shared" si="20"/>
        <v>2.1597340785678254</v>
      </c>
    </row>
    <row r="1296" spans="1:12" x14ac:dyDescent="0.25">
      <c r="A1296" t="s">
        <v>24</v>
      </c>
      <c r="B1296" t="s">
        <v>5168</v>
      </c>
      <c r="C1296" t="s">
        <v>7258</v>
      </c>
      <c r="D1296" t="s">
        <v>869</v>
      </c>
      <c r="E1296" t="s">
        <v>7259</v>
      </c>
      <c r="F1296" t="s">
        <v>869</v>
      </c>
      <c r="G1296" t="s">
        <v>4907</v>
      </c>
      <c r="H1296" t="s">
        <v>7260</v>
      </c>
      <c r="I1296" t="s">
        <v>4888</v>
      </c>
      <c r="J1296" t="s">
        <v>4889</v>
      </c>
      <c r="K1296" s="14">
        <v>3</v>
      </c>
      <c r="L1296" s="24">
        <f t="shared" si="20"/>
        <v>3.2396011178517381</v>
      </c>
    </row>
    <row r="1297" spans="1:12" x14ac:dyDescent="0.25">
      <c r="A1297" t="s">
        <v>24</v>
      </c>
      <c r="B1297" t="s">
        <v>5168</v>
      </c>
      <c r="C1297" t="s">
        <v>7258</v>
      </c>
      <c r="D1297" t="s">
        <v>869</v>
      </c>
      <c r="E1297" t="s">
        <v>7259</v>
      </c>
      <c r="F1297" t="s">
        <v>869</v>
      </c>
      <c r="G1297" t="s">
        <v>4918</v>
      </c>
      <c r="H1297" t="s">
        <v>7260</v>
      </c>
      <c r="I1297" t="s">
        <v>4888</v>
      </c>
      <c r="J1297" t="s">
        <v>4889</v>
      </c>
      <c r="K1297" s="14">
        <v>74</v>
      </c>
      <c r="L1297" s="24">
        <f t="shared" si="20"/>
        <v>79.910160907009555</v>
      </c>
    </row>
    <row r="1298" spans="1:12" x14ac:dyDescent="0.25">
      <c r="A1298" t="s">
        <v>24</v>
      </c>
      <c r="B1298" t="s">
        <v>5168</v>
      </c>
      <c r="C1298" t="s">
        <v>7258</v>
      </c>
      <c r="D1298" t="s">
        <v>869</v>
      </c>
      <c r="E1298" t="s">
        <v>7259</v>
      </c>
      <c r="F1298" t="s">
        <v>869</v>
      </c>
      <c r="G1298" t="s">
        <v>4914</v>
      </c>
      <c r="H1298" t="s">
        <v>869</v>
      </c>
      <c r="I1298" t="s">
        <v>4888</v>
      </c>
      <c r="J1298" t="s">
        <v>4889</v>
      </c>
      <c r="K1298" s="14">
        <v>1020</v>
      </c>
      <c r="L1298" s="24">
        <f t="shared" si="20"/>
        <v>1101.4643800695912</v>
      </c>
    </row>
    <row r="1299" spans="1:12" x14ac:dyDescent="0.25">
      <c r="A1299" t="s">
        <v>24</v>
      </c>
      <c r="B1299" t="s">
        <v>5168</v>
      </c>
      <c r="C1299" t="s">
        <v>7261</v>
      </c>
      <c r="D1299" t="s">
        <v>870</v>
      </c>
      <c r="E1299" t="s">
        <v>7262</v>
      </c>
      <c r="F1299" t="s">
        <v>7263</v>
      </c>
      <c r="G1299" t="s">
        <v>4914</v>
      </c>
      <c r="H1299" t="s">
        <v>7263</v>
      </c>
      <c r="I1299" t="s">
        <v>4888</v>
      </c>
      <c r="J1299" t="s">
        <v>4889</v>
      </c>
      <c r="K1299" s="14">
        <v>5</v>
      </c>
      <c r="L1299" s="24">
        <f t="shared" si="20"/>
        <v>5.3993351964195639</v>
      </c>
    </row>
    <row r="1300" spans="1:12" x14ac:dyDescent="0.25">
      <c r="A1300" t="s">
        <v>24</v>
      </c>
      <c r="B1300" t="s">
        <v>5168</v>
      </c>
      <c r="C1300" t="s">
        <v>7261</v>
      </c>
      <c r="D1300" t="s">
        <v>870</v>
      </c>
      <c r="E1300" t="s">
        <v>7264</v>
      </c>
      <c r="F1300" t="s">
        <v>7265</v>
      </c>
      <c r="G1300" t="s">
        <v>4918</v>
      </c>
      <c r="H1300" t="s">
        <v>7265</v>
      </c>
      <c r="I1300" t="s">
        <v>4888</v>
      </c>
      <c r="J1300" t="s">
        <v>4889</v>
      </c>
      <c r="K1300" s="14">
        <v>2</v>
      </c>
      <c r="L1300" s="24">
        <f t="shared" si="20"/>
        <v>2.1597340785678254</v>
      </c>
    </row>
    <row r="1301" spans="1:12" x14ac:dyDescent="0.25">
      <c r="A1301" t="s">
        <v>24</v>
      </c>
      <c r="B1301" t="s">
        <v>5168</v>
      </c>
      <c r="C1301" t="s">
        <v>7261</v>
      </c>
      <c r="D1301" t="s">
        <v>870</v>
      </c>
      <c r="E1301" t="s">
        <v>7264</v>
      </c>
      <c r="F1301" t="s">
        <v>7265</v>
      </c>
      <c r="G1301" t="s">
        <v>5120</v>
      </c>
      <c r="H1301" t="s">
        <v>7265</v>
      </c>
      <c r="I1301" t="s">
        <v>4888</v>
      </c>
      <c r="J1301" t="s">
        <v>4889</v>
      </c>
      <c r="K1301" s="14">
        <v>3</v>
      </c>
      <c r="L1301" s="24">
        <f t="shared" si="20"/>
        <v>3.2396011178517381</v>
      </c>
    </row>
    <row r="1302" spans="1:12" x14ac:dyDescent="0.25">
      <c r="A1302" t="s">
        <v>24</v>
      </c>
      <c r="B1302" t="s">
        <v>5168</v>
      </c>
      <c r="C1302" t="s">
        <v>7266</v>
      </c>
      <c r="D1302" t="s">
        <v>871</v>
      </c>
      <c r="E1302" t="s">
        <v>7267</v>
      </c>
      <c r="F1302" t="s">
        <v>7268</v>
      </c>
      <c r="G1302" t="s">
        <v>5120</v>
      </c>
      <c r="H1302" t="s">
        <v>7269</v>
      </c>
      <c r="I1302" t="s">
        <v>4888</v>
      </c>
      <c r="J1302" t="s">
        <v>4889</v>
      </c>
      <c r="K1302" s="14">
        <v>1</v>
      </c>
      <c r="L1302" s="24">
        <f t="shared" si="20"/>
        <v>1.0798670392839127</v>
      </c>
    </row>
    <row r="1303" spans="1:12" x14ac:dyDescent="0.25">
      <c r="A1303" t="s">
        <v>24</v>
      </c>
      <c r="B1303" t="s">
        <v>5168</v>
      </c>
      <c r="C1303" t="s">
        <v>806</v>
      </c>
      <c r="D1303" t="s">
        <v>874</v>
      </c>
      <c r="E1303" t="s">
        <v>7270</v>
      </c>
      <c r="F1303" t="s">
        <v>7271</v>
      </c>
      <c r="G1303" t="s">
        <v>4914</v>
      </c>
      <c r="H1303" t="s">
        <v>7271</v>
      </c>
      <c r="I1303" t="s">
        <v>4888</v>
      </c>
      <c r="J1303" t="s">
        <v>4889</v>
      </c>
      <c r="K1303" s="14">
        <v>433</v>
      </c>
      <c r="L1303" s="24">
        <f t="shared" si="20"/>
        <v>467.58242800993429</v>
      </c>
    </row>
    <row r="1304" spans="1:12" x14ac:dyDescent="0.25">
      <c r="A1304" t="s">
        <v>24</v>
      </c>
      <c r="B1304" t="s">
        <v>5168</v>
      </c>
      <c r="C1304" t="s">
        <v>806</v>
      </c>
      <c r="D1304" t="s">
        <v>874</v>
      </c>
      <c r="E1304" t="s">
        <v>7272</v>
      </c>
      <c r="F1304" t="s">
        <v>7273</v>
      </c>
      <c r="G1304" t="s">
        <v>4888</v>
      </c>
      <c r="H1304" t="s">
        <v>7273</v>
      </c>
      <c r="I1304" t="s">
        <v>5141</v>
      </c>
      <c r="J1304" t="s">
        <v>2256</v>
      </c>
      <c r="K1304" s="14">
        <v>1</v>
      </c>
      <c r="L1304" s="24">
        <f t="shared" si="20"/>
        <v>1.0798670392839127</v>
      </c>
    </row>
    <row r="1305" spans="1:12" x14ac:dyDescent="0.25">
      <c r="A1305" t="s">
        <v>24</v>
      </c>
      <c r="B1305" t="s">
        <v>5168</v>
      </c>
      <c r="C1305" t="s">
        <v>806</v>
      </c>
      <c r="D1305" t="s">
        <v>874</v>
      </c>
      <c r="E1305" t="s">
        <v>7272</v>
      </c>
      <c r="F1305" t="s">
        <v>7273</v>
      </c>
      <c r="G1305" t="s">
        <v>4927</v>
      </c>
      <c r="H1305" t="s">
        <v>7273</v>
      </c>
      <c r="I1305" t="s">
        <v>5141</v>
      </c>
      <c r="J1305" t="s">
        <v>2256</v>
      </c>
      <c r="K1305" s="14">
        <v>1</v>
      </c>
      <c r="L1305" s="24">
        <f t="shared" si="20"/>
        <v>1.0798670392839127</v>
      </c>
    </row>
    <row r="1306" spans="1:12" x14ac:dyDescent="0.25">
      <c r="A1306" t="s">
        <v>24</v>
      </c>
      <c r="B1306" t="s">
        <v>5168</v>
      </c>
      <c r="C1306" t="s">
        <v>806</v>
      </c>
      <c r="D1306" t="s">
        <v>874</v>
      </c>
      <c r="E1306" t="s">
        <v>7272</v>
      </c>
      <c r="F1306" t="s">
        <v>7273</v>
      </c>
      <c r="G1306" t="s">
        <v>5003</v>
      </c>
      <c r="H1306" t="s">
        <v>7274</v>
      </c>
      <c r="I1306" t="s">
        <v>5141</v>
      </c>
      <c r="J1306" t="s">
        <v>2256</v>
      </c>
      <c r="K1306" s="14">
        <v>1</v>
      </c>
      <c r="L1306" s="24">
        <f t="shared" si="20"/>
        <v>1.0798670392839127</v>
      </c>
    </row>
    <row r="1307" spans="1:12" x14ac:dyDescent="0.25">
      <c r="A1307" t="s">
        <v>24</v>
      </c>
      <c r="B1307" t="s">
        <v>5168</v>
      </c>
      <c r="C1307" t="s">
        <v>806</v>
      </c>
      <c r="D1307" t="s">
        <v>874</v>
      </c>
      <c r="E1307" t="s">
        <v>7272</v>
      </c>
      <c r="F1307" t="s">
        <v>7273</v>
      </c>
      <c r="G1307" t="s">
        <v>5022</v>
      </c>
      <c r="H1307" t="s">
        <v>7273</v>
      </c>
      <c r="I1307" t="s">
        <v>5141</v>
      </c>
      <c r="J1307" t="s">
        <v>2256</v>
      </c>
      <c r="K1307" s="14">
        <v>1</v>
      </c>
      <c r="L1307" s="24">
        <f t="shared" si="20"/>
        <v>1.0798670392839127</v>
      </c>
    </row>
    <row r="1308" spans="1:12" x14ac:dyDescent="0.25">
      <c r="A1308" t="s">
        <v>24</v>
      </c>
      <c r="B1308" t="s">
        <v>5168</v>
      </c>
      <c r="C1308" t="s">
        <v>806</v>
      </c>
      <c r="D1308" t="s">
        <v>874</v>
      </c>
      <c r="E1308" t="s">
        <v>7272</v>
      </c>
      <c r="F1308" t="s">
        <v>7273</v>
      </c>
      <c r="G1308" t="s">
        <v>4907</v>
      </c>
      <c r="H1308" t="s">
        <v>7273</v>
      </c>
      <c r="I1308" t="s">
        <v>5141</v>
      </c>
      <c r="J1308" t="s">
        <v>2256</v>
      </c>
      <c r="K1308" s="14">
        <v>109</v>
      </c>
      <c r="L1308" s="24">
        <f t="shared" si="20"/>
        <v>117.7055072819465</v>
      </c>
    </row>
    <row r="1309" spans="1:12" x14ac:dyDescent="0.25">
      <c r="A1309" t="s">
        <v>24</v>
      </c>
      <c r="B1309" t="s">
        <v>5168</v>
      </c>
      <c r="C1309" t="s">
        <v>806</v>
      </c>
      <c r="D1309" t="s">
        <v>874</v>
      </c>
      <c r="E1309" t="s">
        <v>7272</v>
      </c>
      <c r="F1309" t="s">
        <v>7273</v>
      </c>
      <c r="G1309" t="s">
        <v>4918</v>
      </c>
      <c r="H1309" t="s">
        <v>7273</v>
      </c>
      <c r="I1309" t="s">
        <v>5141</v>
      </c>
      <c r="J1309" t="s">
        <v>2256</v>
      </c>
      <c r="K1309" s="14">
        <v>58</v>
      </c>
      <c r="L1309" s="24">
        <f t="shared" si="20"/>
        <v>62.632288278466937</v>
      </c>
    </row>
    <row r="1310" spans="1:12" x14ac:dyDescent="0.25">
      <c r="A1310" t="s">
        <v>24</v>
      </c>
      <c r="B1310" t="s">
        <v>5168</v>
      </c>
      <c r="C1310" t="s">
        <v>806</v>
      </c>
      <c r="D1310" t="s">
        <v>874</v>
      </c>
      <c r="E1310" t="s">
        <v>7272</v>
      </c>
      <c r="F1310" t="s">
        <v>7273</v>
      </c>
      <c r="G1310" t="s">
        <v>4914</v>
      </c>
      <c r="H1310" t="s">
        <v>7273</v>
      </c>
      <c r="I1310" t="s">
        <v>5141</v>
      </c>
      <c r="J1310" t="s">
        <v>2256</v>
      </c>
      <c r="K1310" s="14">
        <v>1827</v>
      </c>
      <c r="L1310" s="24">
        <f t="shared" si="20"/>
        <v>1972.9170807717087</v>
      </c>
    </row>
    <row r="1311" spans="1:12" x14ac:dyDescent="0.25">
      <c r="A1311" t="s">
        <v>24</v>
      </c>
      <c r="B1311" t="s">
        <v>5168</v>
      </c>
      <c r="C1311" t="s">
        <v>806</v>
      </c>
      <c r="D1311" t="s">
        <v>874</v>
      </c>
      <c r="E1311" t="s">
        <v>5504</v>
      </c>
      <c r="F1311" t="s">
        <v>5505</v>
      </c>
      <c r="G1311" t="s">
        <v>4886</v>
      </c>
      <c r="H1311" t="s">
        <v>5505</v>
      </c>
      <c r="I1311" t="s">
        <v>4890</v>
      </c>
      <c r="J1311" t="s">
        <v>287</v>
      </c>
      <c r="K1311" s="14">
        <v>5</v>
      </c>
      <c r="L1311" s="24">
        <f t="shared" si="20"/>
        <v>5.3993351964195639</v>
      </c>
    </row>
    <row r="1312" spans="1:12" x14ac:dyDescent="0.25">
      <c r="A1312" t="s">
        <v>24</v>
      </c>
      <c r="B1312" t="s">
        <v>5168</v>
      </c>
      <c r="C1312" t="s">
        <v>806</v>
      </c>
      <c r="D1312" t="s">
        <v>874</v>
      </c>
      <c r="E1312" t="s">
        <v>5506</v>
      </c>
      <c r="F1312" t="s">
        <v>5507</v>
      </c>
      <c r="G1312" t="s">
        <v>4886</v>
      </c>
      <c r="H1312" t="s">
        <v>5507</v>
      </c>
      <c r="I1312" t="s">
        <v>4890</v>
      </c>
      <c r="J1312" t="s">
        <v>287</v>
      </c>
      <c r="K1312" s="14">
        <v>5</v>
      </c>
      <c r="L1312" s="24">
        <f t="shared" si="20"/>
        <v>5.3993351964195639</v>
      </c>
    </row>
    <row r="1313" spans="1:12" x14ac:dyDescent="0.25">
      <c r="A1313" t="s">
        <v>24</v>
      </c>
      <c r="B1313" t="s">
        <v>5168</v>
      </c>
      <c r="C1313" t="s">
        <v>806</v>
      </c>
      <c r="D1313" t="s">
        <v>874</v>
      </c>
      <c r="E1313" t="s">
        <v>7275</v>
      </c>
      <c r="F1313" t="s">
        <v>7276</v>
      </c>
      <c r="G1313" t="s">
        <v>5022</v>
      </c>
      <c r="H1313" t="s">
        <v>7277</v>
      </c>
      <c r="I1313" t="s">
        <v>4888</v>
      </c>
      <c r="J1313" t="s">
        <v>4889</v>
      </c>
      <c r="K1313" s="14">
        <v>1</v>
      </c>
      <c r="L1313" s="24">
        <f t="shared" si="20"/>
        <v>1.0798670392839127</v>
      </c>
    </row>
    <row r="1314" spans="1:12" x14ac:dyDescent="0.25">
      <c r="A1314" t="s">
        <v>24</v>
      </c>
      <c r="B1314" t="s">
        <v>5168</v>
      </c>
      <c r="C1314" t="s">
        <v>806</v>
      </c>
      <c r="D1314" t="s">
        <v>874</v>
      </c>
      <c r="E1314" t="s">
        <v>7275</v>
      </c>
      <c r="F1314" t="s">
        <v>7276</v>
      </c>
      <c r="G1314" t="s">
        <v>4918</v>
      </c>
      <c r="H1314" t="s">
        <v>7277</v>
      </c>
      <c r="I1314" t="s">
        <v>4888</v>
      </c>
      <c r="J1314" t="s">
        <v>4889</v>
      </c>
      <c r="K1314" s="14">
        <v>22</v>
      </c>
      <c r="L1314" s="24">
        <f t="shared" si="20"/>
        <v>23.757074864246082</v>
      </c>
    </row>
    <row r="1315" spans="1:12" x14ac:dyDescent="0.25">
      <c r="A1315" t="s">
        <v>24</v>
      </c>
      <c r="B1315" t="s">
        <v>5168</v>
      </c>
      <c r="C1315" t="s">
        <v>806</v>
      </c>
      <c r="D1315" t="s">
        <v>874</v>
      </c>
      <c r="E1315" t="s">
        <v>7275</v>
      </c>
      <c r="F1315" t="s">
        <v>7276</v>
      </c>
      <c r="G1315" t="s">
        <v>4914</v>
      </c>
      <c r="H1315" t="s">
        <v>7276</v>
      </c>
      <c r="I1315" t="s">
        <v>4888</v>
      </c>
      <c r="J1315" t="s">
        <v>4889</v>
      </c>
      <c r="K1315" s="14">
        <v>1169</v>
      </c>
      <c r="L1315" s="24">
        <f t="shared" si="20"/>
        <v>1262.364568922894</v>
      </c>
    </row>
    <row r="1316" spans="1:12" x14ac:dyDescent="0.25">
      <c r="A1316" t="s">
        <v>24</v>
      </c>
      <c r="B1316" t="s">
        <v>5168</v>
      </c>
      <c r="C1316" t="s">
        <v>806</v>
      </c>
      <c r="D1316" t="s">
        <v>874</v>
      </c>
      <c r="E1316" t="s">
        <v>7278</v>
      </c>
      <c r="F1316" t="s">
        <v>7279</v>
      </c>
      <c r="G1316" t="s">
        <v>5022</v>
      </c>
      <c r="H1316" t="s">
        <v>7279</v>
      </c>
      <c r="I1316" t="s">
        <v>4888</v>
      </c>
      <c r="J1316" t="s">
        <v>4889</v>
      </c>
      <c r="K1316" s="14">
        <v>1</v>
      </c>
      <c r="L1316" s="24">
        <f t="shared" si="20"/>
        <v>1.0798670392839127</v>
      </c>
    </row>
    <row r="1317" spans="1:12" x14ac:dyDescent="0.25">
      <c r="A1317" t="s">
        <v>24</v>
      </c>
      <c r="B1317" t="s">
        <v>5168</v>
      </c>
      <c r="C1317" t="s">
        <v>806</v>
      </c>
      <c r="D1317" t="s">
        <v>874</v>
      </c>
      <c r="E1317" t="s">
        <v>7278</v>
      </c>
      <c r="F1317" t="s">
        <v>7279</v>
      </c>
      <c r="G1317" t="s">
        <v>4918</v>
      </c>
      <c r="H1317" t="s">
        <v>7279</v>
      </c>
      <c r="I1317" t="s">
        <v>4888</v>
      </c>
      <c r="J1317" t="s">
        <v>4889</v>
      </c>
      <c r="K1317" s="14">
        <v>21</v>
      </c>
      <c r="L1317" s="24">
        <f t="shared" si="20"/>
        <v>22.677207824962167</v>
      </c>
    </row>
    <row r="1318" spans="1:12" x14ac:dyDescent="0.25">
      <c r="A1318" t="s">
        <v>24</v>
      </c>
      <c r="B1318" t="s">
        <v>5168</v>
      </c>
      <c r="C1318" t="s">
        <v>806</v>
      </c>
      <c r="D1318" t="s">
        <v>874</v>
      </c>
      <c r="E1318" t="s">
        <v>7278</v>
      </c>
      <c r="F1318" t="s">
        <v>7279</v>
      </c>
      <c r="G1318" t="s">
        <v>4914</v>
      </c>
      <c r="H1318" t="s">
        <v>7279</v>
      </c>
      <c r="I1318" t="s">
        <v>4888</v>
      </c>
      <c r="J1318" t="s">
        <v>4889</v>
      </c>
      <c r="K1318" s="14">
        <v>1105</v>
      </c>
      <c r="L1318" s="24">
        <f t="shared" si="20"/>
        <v>1193.2530784087235</v>
      </c>
    </row>
    <row r="1319" spans="1:12" x14ac:dyDescent="0.25">
      <c r="A1319" t="s">
        <v>24</v>
      </c>
      <c r="B1319" t="s">
        <v>5168</v>
      </c>
      <c r="C1319" t="s">
        <v>806</v>
      </c>
      <c r="D1319" t="s">
        <v>874</v>
      </c>
      <c r="E1319" t="s">
        <v>7280</v>
      </c>
      <c r="F1319" t="s">
        <v>7281</v>
      </c>
      <c r="G1319" t="s">
        <v>4918</v>
      </c>
      <c r="H1319" t="s">
        <v>7281</v>
      </c>
      <c r="I1319" t="s">
        <v>4888</v>
      </c>
      <c r="J1319" t="s">
        <v>4889</v>
      </c>
      <c r="K1319" s="14">
        <v>6</v>
      </c>
      <c r="L1319" s="24">
        <f t="shared" si="20"/>
        <v>6.4792022357034762</v>
      </c>
    </row>
    <row r="1320" spans="1:12" x14ac:dyDescent="0.25">
      <c r="A1320" t="s">
        <v>24</v>
      </c>
      <c r="B1320" t="s">
        <v>5168</v>
      </c>
      <c r="C1320" t="s">
        <v>806</v>
      </c>
      <c r="D1320" t="s">
        <v>874</v>
      </c>
      <c r="E1320" t="s">
        <v>7280</v>
      </c>
      <c r="F1320" t="s">
        <v>7281</v>
      </c>
      <c r="G1320" t="s">
        <v>4914</v>
      </c>
      <c r="H1320" t="s">
        <v>7281</v>
      </c>
      <c r="I1320" t="s">
        <v>4888</v>
      </c>
      <c r="J1320" t="s">
        <v>4889</v>
      </c>
      <c r="K1320" s="14">
        <v>153</v>
      </c>
      <c r="L1320" s="24">
        <f t="shared" si="20"/>
        <v>165.21965701043865</v>
      </c>
    </row>
    <row r="1321" spans="1:12" x14ac:dyDescent="0.25">
      <c r="A1321" t="s">
        <v>24</v>
      </c>
      <c r="B1321" t="s">
        <v>5168</v>
      </c>
      <c r="C1321" t="s">
        <v>806</v>
      </c>
      <c r="D1321" t="s">
        <v>874</v>
      </c>
      <c r="E1321" t="s">
        <v>7282</v>
      </c>
      <c r="F1321" t="s">
        <v>7283</v>
      </c>
      <c r="G1321" t="s">
        <v>4914</v>
      </c>
      <c r="H1321" t="s">
        <v>7283</v>
      </c>
      <c r="I1321" t="s">
        <v>4888</v>
      </c>
      <c r="J1321" t="s">
        <v>4889</v>
      </c>
      <c r="K1321" s="14">
        <v>72</v>
      </c>
      <c r="L1321" s="24">
        <f t="shared" si="20"/>
        <v>77.750426828441718</v>
      </c>
    </row>
    <row r="1322" spans="1:12" x14ac:dyDescent="0.25">
      <c r="A1322" t="s">
        <v>24</v>
      </c>
      <c r="B1322" t="s">
        <v>5168</v>
      </c>
      <c r="C1322" t="s">
        <v>875</v>
      </c>
      <c r="D1322" t="s">
        <v>876</v>
      </c>
      <c r="E1322" t="s">
        <v>5223</v>
      </c>
      <c r="F1322" t="s">
        <v>5224</v>
      </c>
      <c r="G1322" t="s">
        <v>4918</v>
      </c>
      <c r="H1322" t="s">
        <v>5225</v>
      </c>
      <c r="I1322" t="s">
        <v>4888</v>
      </c>
      <c r="J1322" t="s">
        <v>4889</v>
      </c>
      <c r="K1322" s="14">
        <v>2</v>
      </c>
      <c r="L1322" s="24">
        <f t="shared" si="20"/>
        <v>2.1597340785678254</v>
      </c>
    </row>
    <row r="1323" spans="1:12" x14ac:dyDescent="0.25">
      <c r="A1323" t="s">
        <v>24</v>
      </c>
      <c r="B1323" t="s">
        <v>5168</v>
      </c>
      <c r="C1323" t="s">
        <v>875</v>
      </c>
      <c r="D1323" t="s">
        <v>876</v>
      </c>
      <c r="E1323" t="s">
        <v>7284</v>
      </c>
      <c r="F1323" t="s">
        <v>7285</v>
      </c>
      <c r="G1323" t="s">
        <v>4927</v>
      </c>
      <c r="H1323" t="s">
        <v>7286</v>
      </c>
      <c r="I1323" t="s">
        <v>4888</v>
      </c>
      <c r="J1323" t="s">
        <v>4889</v>
      </c>
      <c r="K1323" s="14">
        <v>1</v>
      </c>
      <c r="L1323" s="24">
        <f t="shared" si="20"/>
        <v>1.0798670392839127</v>
      </c>
    </row>
    <row r="1324" spans="1:12" x14ac:dyDescent="0.25">
      <c r="A1324" t="s">
        <v>24</v>
      </c>
      <c r="B1324" t="s">
        <v>5168</v>
      </c>
      <c r="C1324" t="s">
        <v>875</v>
      </c>
      <c r="D1324" t="s">
        <v>876</v>
      </c>
      <c r="E1324" t="s">
        <v>7284</v>
      </c>
      <c r="F1324" t="s">
        <v>7285</v>
      </c>
      <c r="G1324" t="s">
        <v>4998</v>
      </c>
      <c r="H1324" t="s">
        <v>7286</v>
      </c>
      <c r="I1324" t="s">
        <v>4888</v>
      </c>
      <c r="J1324" t="s">
        <v>4889</v>
      </c>
      <c r="K1324" s="14">
        <v>1</v>
      </c>
      <c r="L1324" s="24">
        <f t="shared" si="20"/>
        <v>1.0798670392839127</v>
      </c>
    </row>
    <row r="1325" spans="1:12" x14ac:dyDescent="0.25">
      <c r="A1325" t="s">
        <v>24</v>
      </c>
      <c r="B1325" t="s">
        <v>5168</v>
      </c>
      <c r="C1325" t="s">
        <v>875</v>
      </c>
      <c r="D1325" t="s">
        <v>876</v>
      </c>
      <c r="E1325" t="s">
        <v>7284</v>
      </c>
      <c r="F1325" t="s">
        <v>7285</v>
      </c>
      <c r="G1325" t="s">
        <v>5003</v>
      </c>
      <c r="H1325" t="s">
        <v>7286</v>
      </c>
      <c r="I1325" t="s">
        <v>4888</v>
      </c>
      <c r="J1325" t="s">
        <v>4889</v>
      </c>
      <c r="K1325" s="14">
        <v>1</v>
      </c>
      <c r="L1325" s="24">
        <f t="shared" si="20"/>
        <v>1.0798670392839127</v>
      </c>
    </row>
    <row r="1326" spans="1:12" x14ac:dyDescent="0.25">
      <c r="A1326" t="s">
        <v>24</v>
      </c>
      <c r="B1326" t="s">
        <v>5168</v>
      </c>
      <c r="C1326" t="s">
        <v>875</v>
      </c>
      <c r="D1326" t="s">
        <v>876</v>
      </c>
      <c r="E1326" t="s">
        <v>7284</v>
      </c>
      <c r="F1326" t="s">
        <v>7285</v>
      </c>
      <c r="G1326" t="s">
        <v>5751</v>
      </c>
      <c r="H1326" t="s">
        <v>7286</v>
      </c>
      <c r="I1326" t="s">
        <v>4888</v>
      </c>
      <c r="J1326" t="s">
        <v>4889</v>
      </c>
      <c r="K1326" s="14">
        <v>1</v>
      </c>
      <c r="L1326" s="24">
        <f t="shared" si="20"/>
        <v>1.0798670392839127</v>
      </c>
    </row>
    <row r="1327" spans="1:12" x14ac:dyDescent="0.25">
      <c r="A1327" t="s">
        <v>24</v>
      </c>
      <c r="B1327" t="s">
        <v>5168</v>
      </c>
      <c r="C1327" t="s">
        <v>875</v>
      </c>
      <c r="D1327" t="s">
        <v>876</v>
      </c>
      <c r="E1327" t="s">
        <v>7284</v>
      </c>
      <c r="F1327" t="s">
        <v>7285</v>
      </c>
      <c r="G1327" t="s">
        <v>5022</v>
      </c>
      <c r="H1327" t="s">
        <v>7286</v>
      </c>
      <c r="I1327" t="s">
        <v>4888</v>
      </c>
      <c r="J1327" t="s">
        <v>4889</v>
      </c>
      <c r="K1327" s="14">
        <v>1</v>
      </c>
      <c r="L1327" s="24">
        <f t="shared" si="20"/>
        <v>1.0798670392839127</v>
      </c>
    </row>
    <row r="1328" spans="1:12" x14ac:dyDescent="0.25">
      <c r="A1328" t="s">
        <v>24</v>
      </c>
      <c r="B1328" t="s">
        <v>5168</v>
      </c>
      <c r="C1328" t="s">
        <v>875</v>
      </c>
      <c r="D1328" t="s">
        <v>876</v>
      </c>
      <c r="E1328" t="s">
        <v>7284</v>
      </c>
      <c r="F1328" t="s">
        <v>7285</v>
      </c>
      <c r="G1328" t="s">
        <v>4918</v>
      </c>
      <c r="H1328" t="s">
        <v>7286</v>
      </c>
      <c r="I1328" t="s">
        <v>4888</v>
      </c>
      <c r="J1328" t="s">
        <v>4889</v>
      </c>
      <c r="K1328" s="14">
        <v>14</v>
      </c>
      <c r="L1328" s="24">
        <f t="shared" si="20"/>
        <v>15.118138549974777</v>
      </c>
    </row>
    <row r="1329" spans="1:12" x14ac:dyDescent="0.25">
      <c r="A1329" t="s">
        <v>24</v>
      </c>
      <c r="B1329" t="s">
        <v>5168</v>
      </c>
      <c r="C1329" t="s">
        <v>875</v>
      </c>
      <c r="D1329" t="s">
        <v>876</v>
      </c>
      <c r="E1329" t="s">
        <v>7284</v>
      </c>
      <c r="F1329" t="s">
        <v>7285</v>
      </c>
      <c r="G1329" t="s">
        <v>4914</v>
      </c>
      <c r="H1329" t="s">
        <v>7286</v>
      </c>
      <c r="I1329" t="s">
        <v>4888</v>
      </c>
      <c r="J1329" t="s">
        <v>4889</v>
      </c>
      <c r="K1329" s="14">
        <v>776</v>
      </c>
      <c r="L1329" s="24">
        <f t="shared" si="20"/>
        <v>837.97682248431636</v>
      </c>
    </row>
    <row r="1330" spans="1:12" x14ac:dyDescent="0.25">
      <c r="A1330" t="s">
        <v>24</v>
      </c>
      <c r="B1330" t="s">
        <v>5168</v>
      </c>
      <c r="C1330" t="s">
        <v>875</v>
      </c>
      <c r="D1330" t="s">
        <v>876</v>
      </c>
      <c r="E1330" t="s">
        <v>7287</v>
      </c>
      <c r="F1330" t="s">
        <v>7288</v>
      </c>
      <c r="G1330" t="s">
        <v>4998</v>
      </c>
      <c r="H1330" t="s">
        <v>7289</v>
      </c>
      <c r="I1330" t="s">
        <v>4888</v>
      </c>
      <c r="J1330" t="s">
        <v>4889</v>
      </c>
      <c r="K1330" s="14">
        <v>1</v>
      </c>
      <c r="L1330" s="24">
        <f t="shared" si="20"/>
        <v>1.0798670392839127</v>
      </c>
    </row>
    <row r="1331" spans="1:12" x14ac:dyDescent="0.25">
      <c r="A1331" t="s">
        <v>24</v>
      </c>
      <c r="B1331" t="s">
        <v>5168</v>
      </c>
      <c r="C1331" t="s">
        <v>875</v>
      </c>
      <c r="D1331" t="s">
        <v>876</v>
      </c>
      <c r="E1331" t="s">
        <v>7287</v>
      </c>
      <c r="F1331" t="s">
        <v>7288</v>
      </c>
      <c r="G1331" t="s">
        <v>5003</v>
      </c>
      <c r="H1331" t="s">
        <v>7288</v>
      </c>
      <c r="I1331" t="s">
        <v>4888</v>
      </c>
      <c r="J1331" t="s">
        <v>4889</v>
      </c>
      <c r="K1331" s="14">
        <v>1</v>
      </c>
      <c r="L1331" s="24">
        <f t="shared" si="20"/>
        <v>1.0798670392839127</v>
      </c>
    </row>
    <row r="1332" spans="1:12" x14ac:dyDescent="0.25">
      <c r="A1332" t="s">
        <v>24</v>
      </c>
      <c r="B1332" t="s">
        <v>5168</v>
      </c>
      <c r="C1332" t="s">
        <v>875</v>
      </c>
      <c r="D1332" t="s">
        <v>876</v>
      </c>
      <c r="E1332" t="s">
        <v>7287</v>
      </c>
      <c r="F1332" t="s">
        <v>7288</v>
      </c>
      <c r="G1332" t="s">
        <v>5751</v>
      </c>
      <c r="H1332" t="s">
        <v>7288</v>
      </c>
      <c r="I1332" t="s">
        <v>4888</v>
      </c>
      <c r="J1332" t="s">
        <v>4889</v>
      </c>
      <c r="K1332" s="14">
        <v>1</v>
      </c>
      <c r="L1332" s="24">
        <f t="shared" si="20"/>
        <v>1.0798670392839127</v>
      </c>
    </row>
    <row r="1333" spans="1:12" x14ac:dyDescent="0.25">
      <c r="A1333" t="s">
        <v>24</v>
      </c>
      <c r="B1333" t="s">
        <v>5168</v>
      </c>
      <c r="C1333" t="s">
        <v>875</v>
      </c>
      <c r="D1333" t="s">
        <v>876</v>
      </c>
      <c r="E1333" t="s">
        <v>7287</v>
      </c>
      <c r="F1333" t="s">
        <v>7288</v>
      </c>
      <c r="G1333" t="s">
        <v>5022</v>
      </c>
      <c r="H1333" t="s">
        <v>7290</v>
      </c>
      <c r="I1333" t="s">
        <v>4888</v>
      </c>
      <c r="J1333" t="s">
        <v>4889</v>
      </c>
      <c r="K1333" s="14">
        <v>1</v>
      </c>
      <c r="L1333" s="24">
        <f t="shared" si="20"/>
        <v>1.0798670392839127</v>
      </c>
    </row>
    <row r="1334" spans="1:12" x14ac:dyDescent="0.25">
      <c r="A1334" t="s">
        <v>24</v>
      </c>
      <c r="B1334" t="s">
        <v>5168</v>
      </c>
      <c r="C1334" t="s">
        <v>875</v>
      </c>
      <c r="D1334" t="s">
        <v>876</v>
      </c>
      <c r="E1334" t="s">
        <v>7291</v>
      </c>
      <c r="F1334" t="s">
        <v>7292</v>
      </c>
      <c r="G1334" t="s">
        <v>4927</v>
      </c>
      <c r="H1334" t="s">
        <v>7293</v>
      </c>
      <c r="I1334" t="s">
        <v>4888</v>
      </c>
      <c r="J1334" t="s">
        <v>4889</v>
      </c>
      <c r="K1334" s="14">
        <v>1</v>
      </c>
      <c r="L1334" s="24">
        <f t="shared" si="20"/>
        <v>1.0798670392839127</v>
      </c>
    </row>
    <row r="1335" spans="1:12" x14ac:dyDescent="0.25">
      <c r="A1335" t="s">
        <v>24</v>
      </c>
      <c r="B1335" t="s">
        <v>5168</v>
      </c>
      <c r="C1335" t="s">
        <v>875</v>
      </c>
      <c r="D1335" t="s">
        <v>876</v>
      </c>
      <c r="E1335" t="s">
        <v>7291</v>
      </c>
      <c r="F1335" t="s">
        <v>7292</v>
      </c>
      <c r="G1335" t="s">
        <v>4998</v>
      </c>
      <c r="H1335" t="s">
        <v>7294</v>
      </c>
      <c r="I1335" t="s">
        <v>4888</v>
      </c>
      <c r="J1335" t="s">
        <v>4889</v>
      </c>
      <c r="K1335" s="14">
        <v>1</v>
      </c>
      <c r="L1335" s="24">
        <f t="shared" si="20"/>
        <v>1.0798670392839127</v>
      </c>
    </row>
    <row r="1336" spans="1:12" x14ac:dyDescent="0.25">
      <c r="A1336" t="s">
        <v>24</v>
      </c>
      <c r="B1336" t="s">
        <v>5168</v>
      </c>
      <c r="C1336" t="s">
        <v>875</v>
      </c>
      <c r="D1336" t="s">
        <v>876</v>
      </c>
      <c r="E1336" t="s">
        <v>7291</v>
      </c>
      <c r="F1336" t="s">
        <v>7292</v>
      </c>
      <c r="G1336" t="s">
        <v>5003</v>
      </c>
      <c r="H1336" t="s">
        <v>7294</v>
      </c>
      <c r="I1336" t="s">
        <v>4888</v>
      </c>
      <c r="J1336" t="s">
        <v>4889</v>
      </c>
      <c r="K1336" s="14">
        <v>1</v>
      </c>
      <c r="L1336" s="24">
        <f t="shared" si="20"/>
        <v>1.0798670392839127</v>
      </c>
    </row>
    <row r="1337" spans="1:12" x14ac:dyDescent="0.25">
      <c r="A1337" t="s">
        <v>24</v>
      </c>
      <c r="B1337" t="s">
        <v>5168</v>
      </c>
      <c r="C1337" t="s">
        <v>875</v>
      </c>
      <c r="D1337" t="s">
        <v>876</v>
      </c>
      <c r="E1337" t="s">
        <v>7291</v>
      </c>
      <c r="F1337" t="s">
        <v>7292</v>
      </c>
      <c r="G1337" t="s">
        <v>5751</v>
      </c>
      <c r="H1337" t="s">
        <v>7294</v>
      </c>
      <c r="I1337" t="s">
        <v>4888</v>
      </c>
      <c r="J1337" t="s">
        <v>4889</v>
      </c>
      <c r="K1337" s="14">
        <v>1</v>
      </c>
      <c r="L1337" s="24">
        <f t="shared" si="20"/>
        <v>1.0798670392839127</v>
      </c>
    </row>
    <row r="1338" spans="1:12" x14ac:dyDescent="0.25">
      <c r="A1338" t="s">
        <v>24</v>
      </c>
      <c r="B1338" t="s">
        <v>5168</v>
      </c>
      <c r="C1338" t="s">
        <v>875</v>
      </c>
      <c r="D1338" t="s">
        <v>876</v>
      </c>
      <c r="E1338" t="s">
        <v>7291</v>
      </c>
      <c r="F1338" t="s">
        <v>7292</v>
      </c>
      <c r="G1338" t="s">
        <v>5022</v>
      </c>
      <c r="H1338" t="s">
        <v>7294</v>
      </c>
      <c r="I1338" t="s">
        <v>4888</v>
      </c>
      <c r="J1338" t="s">
        <v>4889</v>
      </c>
      <c r="K1338" s="14">
        <v>1</v>
      </c>
      <c r="L1338" s="24">
        <f t="shared" si="20"/>
        <v>1.0798670392839127</v>
      </c>
    </row>
    <row r="1339" spans="1:12" x14ac:dyDescent="0.25">
      <c r="A1339" t="s">
        <v>24</v>
      </c>
      <c r="B1339" t="s">
        <v>5168</v>
      </c>
      <c r="C1339" t="s">
        <v>875</v>
      </c>
      <c r="D1339" t="s">
        <v>876</v>
      </c>
      <c r="E1339" t="s">
        <v>7291</v>
      </c>
      <c r="F1339" t="s">
        <v>7292</v>
      </c>
      <c r="G1339" t="s">
        <v>4914</v>
      </c>
      <c r="H1339" t="s">
        <v>7293</v>
      </c>
      <c r="I1339" t="s">
        <v>4888</v>
      </c>
      <c r="J1339" t="s">
        <v>4889</v>
      </c>
      <c r="K1339" s="14">
        <v>77</v>
      </c>
      <c r="L1339" s="24">
        <f t="shared" si="20"/>
        <v>83.149762024861289</v>
      </c>
    </row>
    <row r="1340" spans="1:12" x14ac:dyDescent="0.25">
      <c r="A1340" t="s">
        <v>24</v>
      </c>
      <c r="B1340" t="s">
        <v>5168</v>
      </c>
      <c r="C1340" t="s">
        <v>875</v>
      </c>
      <c r="D1340" t="s">
        <v>876</v>
      </c>
      <c r="E1340" t="s">
        <v>7295</v>
      </c>
      <c r="F1340" t="s">
        <v>7296</v>
      </c>
      <c r="G1340" t="s">
        <v>4927</v>
      </c>
      <c r="H1340" t="s">
        <v>7296</v>
      </c>
      <c r="I1340" t="s">
        <v>4888</v>
      </c>
      <c r="J1340" t="s">
        <v>4889</v>
      </c>
      <c r="K1340" s="14">
        <v>1</v>
      </c>
      <c r="L1340" s="24">
        <f t="shared" si="20"/>
        <v>1.0798670392839127</v>
      </c>
    </row>
    <row r="1341" spans="1:12" x14ac:dyDescent="0.25">
      <c r="A1341" t="s">
        <v>24</v>
      </c>
      <c r="B1341" t="s">
        <v>5168</v>
      </c>
      <c r="C1341" t="s">
        <v>875</v>
      </c>
      <c r="D1341" t="s">
        <v>876</v>
      </c>
      <c r="E1341" t="s">
        <v>7295</v>
      </c>
      <c r="F1341" t="s">
        <v>7296</v>
      </c>
      <c r="G1341" t="s">
        <v>4998</v>
      </c>
      <c r="H1341" t="s">
        <v>7297</v>
      </c>
      <c r="I1341" t="s">
        <v>4888</v>
      </c>
      <c r="J1341" t="s">
        <v>4889</v>
      </c>
      <c r="K1341" s="14">
        <v>1</v>
      </c>
      <c r="L1341" s="24">
        <f t="shared" si="20"/>
        <v>1.0798670392839127</v>
      </c>
    </row>
    <row r="1342" spans="1:12" x14ac:dyDescent="0.25">
      <c r="A1342" t="s">
        <v>24</v>
      </c>
      <c r="B1342" t="s">
        <v>5168</v>
      </c>
      <c r="C1342" t="s">
        <v>875</v>
      </c>
      <c r="D1342" t="s">
        <v>876</v>
      </c>
      <c r="E1342" t="s">
        <v>7295</v>
      </c>
      <c r="F1342" t="s">
        <v>7296</v>
      </c>
      <c r="G1342" t="s">
        <v>5003</v>
      </c>
      <c r="H1342" t="s">
        <v>7297</v>
      </c>
      <c r="I1342" t="s">
        <v>4888</v>
      </c>
      <c r="J1342" t="s">
        <v>4889</v>
      </c>
      <c r="K1342" s="14">
        <v>1</v>
      </c>
      <c r="L1342" s="24">
        <f t="shared" si="20"/>
        <v>1.0798670392839127</v>
      </c>
    </row>
    <row r="1343" spans="1:12" x14ac:dyDescent="0.25">
      <c r="A1343" t="s">
        <v>24</v>
      </c>
      <c r="B1343" t="s">
        <v>5168</v>
      </c>
      <c r="C1343" t="s">
        <v>875</v>
      </c>
      <c r="D1343" t="s">
        <v>876</v>
      </c>
      <c r="E1343" t="s">
        <v>7295</v>
      </c>
      <c r="F1343" t="s">
        <v>7296</v>
      </c>
      <c r="G1343" t="s">
        <v>5751</v>
      </c>
      <c r="H1343" t="s">
        <v>7298</v>
      </c>
      <c r="I1343" t="s">
        <v>4888</v>
      </c>
      <c r="J1343" t="s">
        <v>4889</v>
      </c>
      <c r="K1343" s="14">
        <v>1</v>
      </c>
      <c r="L1343" s="24">
        <f t="shared" si="20"/>
        <v>1.0798670392839127</v>
      </c>
    </row>
    <row r="1344" spans="1:12" x14ac:dyDescent="0.25">
      <c r="A1344" t="s">
        <v>24</v>
      </c>
      <c r="B1344" t="s">
        <v>5168</v>
      </c>
      <c r="C1344" t="s">
        <v>875</v>
      </c>
      <c r="D1344" t="s">
        <v>876</v>
      </c>
      <c r="E1344" t="s">
        <v>7295</v>
      </c>
      <c r="F1344" t="s">
        <v>7296</v>
      </c>
      <c r="G1344" t="s">
        <v>5022</v>
      </c>
      <c r="H1344" t="s">
        <v>7298</v>
      </c>
      <c r="I1344" t="s">
        <v>4888</v>
      </c>
      <c r="J1344" t="s">
        <v>4889</v>
      </c>
      <c r="K1344" s="14">
        <v>1</v>
      </c>
      <c r="L1344" s="24">
        <f t="shared" si="20"/>
        <v>1.0798670392839127</v>
      </c>
    </row>
    <row r="1345" spans="1:12" x14ac:dyDescent="0.25">
      <c r="A1345" t="s">
        <v>24</v>
      </c>
      <c r="B1345" t="s">
        <v>5168</v>
      </c>
      <c r="C1345" t="s">
        <v>875</v>
      </c>
      <c r="D1345" t="s">
        <v>876</v>
      </c>
      <c r="E1345" t="s">
        <v>7295</v>
      </c>
      <c r="F1345" t="s">
        <v>7296</v>
      </c>
      <c r="G1345" t="s">
        <v>4914</v>
      </c>
      <c r="H1345" t="s">
        <v>7296</v>
      </c>
      <c r="I1345" t="s">
        <v>4888</v>
      </c>
      <c r="J1345" t="s">
        <v>4889</v>
      </c>
      <c r="K1345" s="14">
        <v>191</v>
      </c>
      <c r="L1345" s="24">
        <f t="shared" si="20"/>
        <v>206.25460450322734</v>
      </c>
    </row>
    <row r="1346" spans="1:12" x14ac:dyDescent="0.25">
      <c r="A1346" t="s">
        <v>24</v>
      </c>
      <c r="B1346" t="s">
        <v>5168</v>
      </c>
      <c r="C1346" t="s">
        <v>875</v>
      </c>
      <c r="D1346" t="s">
        <v>876</v>
      </c>
      <c r="E1346" t="s">
        <v>7299</v>
      </c>
      <c r="F1346" t="s">
        <v>7300</v>
      </c>
      <c r="G1346" t="s">
        <v>4927</v>
      </c>
      <c r="H1346" t="s">
        <v>7300</v>
      </c>
      <c r="I1346" t="s">
        <v>4888</v>
      </c>
      <c r="J1346" t="s">
        <v>4889</v>
      </c>
      <c r="K1346" s="14">
        <v>1</v>
      </c>
      <c r="L1346" s="24">
        <f t="shared" si="20"/>
        <v>1.0798670392839127</v>
      </c>
    </row>
    <row r="1347" spans="1:12" x14ac:dyDescent="0.25">
      <c r="A1347" t="s">
        <v>24</v>
      </c>
      <c r="B1347" t="s">
        <v>5168</v>
      </c>
      <c r="C1347" t="s">
        <v>875</v>
      </c>
      <c r="D1347" t="s">
        <v>876</v>
      </c>
      <c r="E1347" t="s">
        <v>7299</v>
      </c>
      <c r="F1347" t="s">
        <v>7300</v>
      </c>
      <c r="G1347" t="s">
        <v>4998</v>
      </c>
      <c r="H1347" t="s">
        <v>7301</v>
      </c>
      <c r="I1347" t="s">
        <v>4888</v>
      </c>
      <c r="J1347" t="s">
        <v>4889</v>
      </c>
      <c r="K1347" s="14">
        <v>1</v>
      </c>
      <c r="L1347" s="24">
        <f t="shared" si="20"/>
        <v>1.0798670392839127</v>
      </c>
    </row>
    <row r="1348" spans="1:12" x14ac:dyDescent="0.25">
      <c r="A1348" t="s">
        <v>24</v>
      </c>
      <c r="B1348" t="s">
        <v>5168</v>
      </c>
      <c r="C1348" t="s">
        <v>875</v>
      </c>
      <c r="D1348" t="s">
        <v>876</v>
      </c>
      <c r="E1348" t="s">
        <v>7299</v>
      </c>
      <c r="F1348" t="s">
        <v>7300</v>
      </c>
      <c r="G1348" t="s">
        <v>5003</v>
      </c>
      <c r="H1348" t="s">
        <v>7301</v>
      </c>
      <c r="I1348" t="s">
        <v>4888</v>
      </c>
      <c r="J1348" t="s">
        <v>4889</v>
      </c>
      <c r="K1348" s="14">
        <v>1</v>
      </c>
      <c r="L1348" s="24">
        <f t="shared" si="20"/>
        <v>1.0798670392839127</v>
      </c>
    </row>
    <row r="1349" spans="1:12" x14ac:dyDescent="0.25">
      <c r="A1349" t="s">
        <v>24</v>
      </c>
      <c r="B1349" t="s">
        <v>5168</v>
      </c>
      <c r="C1349" t="s">
        <v>875</v>
      </c>
      <c r="D1349" t="s">
        <v>876</v>
      </c>
      <c r="E1349" t="s">
        <v>7299</v>
      </c>
      <c r="F1349" t="s">
        <v>7300</v>
      </c>
      <c r="G1349" t="s">
        <v>5751</v>
      </c>
      <c r="H1349" t="s">
        <v>7301</v>
      </c>
      <c r="I1349" t="s">
        <v>4888</v>
      </c>
      <c r="J1349" t="s">
        <v>4889</v>
      </c>
      <c r="K1349" s="14">
        <v>1</v>
      </c>
      <c r="L1349" s="24">
        <f t="shared" si="20"/>
        <v>1.0798670392839127</v>
      </c>
    </row>
    <row r="1350" spans="1:12" x14ac:dyDescent="0.25">
      <c r="A1350" t="s">
        <v>24</v>
      </c>
      <c r="B1350" t="s">
        <v>5168</v>
      </c>
      <c r="C1350" t="s">
        <v>875</v>
      </c>
      <c r="D1350" t="s">
        <v>876</v>
      </c>
      <c r="E1350" t="s">
        <v>7299</v>
      </c>
      <c r="F1350" t="s">
        <v>7300</v>
      </c>
      <c r="G1350" t="s">
        <v>5022</v>
      </c>
      <c r="H1350" t="s">
        <v>7302</v>
      </c>
      <c r="I1350" t="s">
        <v>4888</v>
      </c>
      <c r="J1350" t="s">
        <v>4889</v>
      </c>
      <c r="K1350" s="14">
        <v>1</v>
      </c>
      <c r="L1350" s="24">
        <f t="shared" si="20"/>
        <v>1.0798670392839127</v>
      </c>
    </row>
    <row r="1351" spans="1:12" x14ac:dyDescent="0.25">
      <c r="A1351" t="s">
        <v>24</v>
      </c>
      <c r="B1351" t="s">
        <v>5168</v>
      </c>
      <c r="C1351" t="s">
        <v>875</v>
      </c>
      <c r="D1351" t="s">
        <v>876</v>
      </c>
      <c r="E1351" t="s">
        <v>7303</v>
      </c>
      <c r="F1351" t="s">
        <v>7304</v>
      </c>
      <c r="G1351" t="s">
        <v>4927</v>
      </c>
      <c r="H1351" t="s">
        <v>7304</v>
      </c>
      <c r="I1351" t="s">
        <v>4888</v>
      </c>
      <c r="J1351" t="s">
        <v>4889</v>
      </c>
      <c r="K1351" s="14">
        <v>1</v>
      </c>
      <c r="L1351" s="24">
        <f t="shared" si="20"/>
        <v>1.0798670392839127</v>
      </c>
    </row>
    <row r="1352" spans="1:12" x14ac:dyDescent="0.25">
      <c r="A1352" t="s">
        <v>24</v>
      </c>
      <c r="B1352" t="s">
        <v>5168</v>
      </c>
      <c r="C1352" t="s">
        <v>875</v>
      </c>
      <c r="D1352" t="s">
        <v>876</v>
      </c>
      <c r="E1352" t="s">
        <v>7303</v>
      </c>
      <c r="F1352" t="s">
        <v>7304</v>
      </c>
      <c r="G1352" t="s">
        <v>4998</v>
      </c>
      <c r="H1352" t="s">
        <v>7305</v>
      </c>
      <c r="I1352" t="s">
        <v>4888</v>
      </c>
      <c r="J1352" t="s">
        <v>4889</v>
      </c>
      <c r="K1352" s="14">
        <v>1</v>
      </c>
      <c r="L1352" s="24">
        <f t="shared" si="20"/>
        <v>1.0798670392839127</v>
      </c>
    </row>
    <row r="1353" spans="1:12" x14ac:dyDescent="0.25">
      <c r="A1353" t="s">
        <v>24</v>
      </c>
      <c r="B1353" t="s">
        <v>5168</v>
      </c>
      <c r="C1353" t="s">
        <v>875</v>
      </c>
      <c r="D1353" t="s">
        <v>876</v>
      </c>
      <c r="E1353" t="s">
        <v>7303</v>
      </c>
      <c r="F1353" t="s">
        <v>7304</v>
      </c>
      <c r="G1353" t="s">
        <v>5003</v>
      </c>
      <c r="H1353" t="s">
        <v>7305</v>
      </c>
      <c r="I1353" t="s">
        <v>4888</v>
      </c>
      <c r="J1353" t="s">
        <v>4889</v>
      </c>
      <c r="K1353" s="14">
        <v>1</v>
      </c>
      <c r="L1353" s="24">
        <f t="shared" si="20"/>
        <v>1.0798670392839127</v>
      </c>
    </row>
    <row r="1354" spans="1:12" x14ac:dyDescent="0.25">
      <c r="A1354" t="s">
        <v>24</v>
      </c>
      <c r="B1354" t="s">
        <v>5168</v>
      </c>
      <c r="C1354" t="s">
        <v>875</v>
      </c>
      <c r="D1354" t="s">
        <v>876</v>
      </c>
      <c r="E1354" t="s">
        <v>7303</v>
      </c>
      <c r="F1354" t="s">
        <v>7304</v>
      </c>
      <c r="G1354" t="s">
        <v>5751</v>
      </c>
      <c r="H1354" t="s">
        <v>7305</v>
      </c>
      <c r="I1354" t="s">
        <v>4888</v>
      </c>
      <c r="J1354" t="s">
        <v>4889</v>
      </c>
      <c r="K1354" s="14">
        <v>1</v>
      </c>
      <c r="L1354" s="24">
        <f t="shared" si="20"/>
        <v>1.0798670392839127</v>
      </c>
    </row>
    <row r="1355" spans="1:12" x14ac:dyDescent="0.25">
      <c r="A1355" t="s">
        <v>24</v>
      </c>
      <c r="B1355" t="s">
        <v>5168</v>
      </c>
      <c r="C1355" t="s">
        <v>875</v>
      </c>
      <c r="D1355" t="s">
        <v>876</v>
      </c>
      <c r="E1355" t="s">
        <v>7303</v>
      </c>
      <c r="F1355" t="s">
        <v>7304</v>
      </c>
      <c r="G1355" t="s">
        <v>5022</v>
      </c>
      <c r="H1355" t="s">
        <v>7305</v>
      </c>
      <c r="I1355" t="s">
        <v>4888</v>
      </c>
      <c r="J1355" t="s">
        <v>4889</v>
      </c>
      <c r="K1355" s="14">
        <v>1</v>
      </c>
      <c r="L1355" s="24">
        <f t="shared" si="20"/>
        <v>1.0798670392839127</v>
      </c>
    </row>
    <row r="1356" spans="1:12" x14ac:dyDescent="0.25">
      <c r="A1356" t="s">
        <v>24</v>
      </c>
      <c r="B1356" t="s">
        <v>5168</v>
      </c>
      <c r="C1356" t="s">
        <v>875</v>
      </c>
      <c r="D1356" t="s">
        <v>876</v>
      </c>
      <c r="E1356" t="s">
        <v>7306</v>
      </c>
      <c r="F1356" t="s">
        <v>7307</v>
      </c>
      <c r="G1356" t="s">
        <v>4927</v>
      </c>
      <c r="H1356" t="s">
        <v>7307</v>
      </c>
      <c r="I1356" t="s">
        <v>4888</v>
      </c>
      <c r="J1356" t="s">
        <v>4889</v>
      </c>
      <c r="K1356" s="14">
        <v>1</v>
      </c>
      <c r="L1356" s="24">
        <f t="shared" ref="L1356:L1419" si="21">K1356/$D$6*$D$5</f>
        <v>1.0798670392839127</v>
      </c>
    </row>
    <row r="1357" spans="1:12" x14ac:dyDescent="0.25">
      <c r="A1357" t="s">
        <v>24</v>
      </c>
      <c r="B1357" t="s">
        <v>5168</v>
      </c>
      <c r="C1357" t="s">
        <v>875</v>
      </c>
      <c r="D1357" t="s">
        <v>876</v>
      </c>
      <c r="E1357" t="s">
        <v>7306</v>
      </c>
      <c r="F1357" t="s">
        <v>7307</v>
      </c>
      <c r="G1357" t="s">
        <v>4998</v>
      </c>
      <c r="H1357" t="s">
        <v>7308</v>
      </c>
      <c r="I1357" t="s">
        <v>4888</v>
      </c>
      <c r="J1357" t="s">
        <v>4889</v>
      </c>
      <c r="K1357" s="14">
        <v>1</v>
      </c>
      <c r="L1357" s="24">
        <f t="shared" si="21"/>
        <v>1.0798670392839127</v>
      </c>
    </row>
    <row r="1358" spans="1:12" x14ac:dyDescent="0.25">
      <c r="A1358" t="s">
        <v>24</v>
      </c>
      <c r="B1358" t="s">
        <v>5168</v>
      </c>
      <c r="C1358" t="s">
        <v>875</v>
      </c>
      <c r="D1358" t="s">
        <v>876</v>
      </c>
      <c r="E1358" t="s">
        <v>7306</v>
      </c>
      <c r="F1358" t="s">
        <v>7307</v>
      </c>
      <c r="G1358" t="s">
        <v>5003</v>
      </c>
      <c r="H1358" t="s">
        <v>7309</v>
      </c>
      <c r="I1358" t="s">
        <v>4888</v>
      </c>
      <c r="J1358" t="s">
        <v>4889</v>
      </c>
      <c r="K1358" s="14">
        <v>1</v>
      </c>
      <c r="L1358" s="24">
        <f t="shared" si="21"/>
        <v>1.0798670392839127</v>
      </c>
    </row>
    <row r="1359" spans="1:12" x14ac:dyDescent="0.25">
      <c r="A1359" t="s">
        <v>24</v>
      </c>
      <c r="B1359" t="s">
        <v>5168</v>
      </c>
      <c r="C1359" t="s">
        <v>875</v>
      </c>
      <c r="D1359" t="s">
        <v>876</v>
      </c>
      <c r="E1359" t="s">
        <v>7310</v>
      </c>
      <c r="F1359" t="s">
        <v>7311</v>
      </c>
      <c r="G1359" t="s">
        <v>4927</v>
      </c>
      <c r="H1359" t="s">
        <v>7312</v>
      </c>
      <c r="I1359" t="s">
        <v>4888</v>
      </c>
      <c r="J1359" t="s">
        <v>4889</v>
      </c>
      <c r="K1359" s="14">
        <v>1</v>
      </c>
      <c r="L1359" s="24">
        <f t="shared" si="21"/>
        <v>1.0798670392839127</v>
      </c>
    </row>
    <row r="1360" spans="1:12" x14ac:dyDescent="0.25">
      <c r="A1360" t="s">
        <v>24</v>
      </c>
      <c r="B1360" t="s">
        <v>5168</v>
      </c>
      <c r="C1360" t="s">
        <v>875</v>
      </c>
      <c r="D1360" t="s">
        <v>876</v>
      </c>
      <c r="E1360" t="s">
        <v>7310</v>
      </c>
      <c r="F1360" t="s">
        <v>7311</v>
      </c>
      <c r="G1360" t="s">
        <v>4998</v>
      </c>
      <c r="H1360" t="s">
        <v>7312</v>
      </c>
      <c r="I1360" t="s">
        <v>4888</v>
      </c>
      <c r="J1360" t="s">
        <v>4889</v>
      </c>
      <c r="K1360" s="14">
        <v>1</v>
      </c>
      <c r="L1360" s="24">
        <f t="shared" si="21"/>
        <v>1.0798670392839127</v>
      </c>
    </row>
    <row r="1361" spans="1:12" x14ac:dyDescent="0.25">
      <c r="A1361" t="s">
        <v>24</v>
      </c>
      <c r="B1361" t="s">
        <v>5168</v>
      </c>
      <c r="C1361" t="s">
        <v>875</v>
      </c>
      <c r="D1361" t="s">
        <v>876</v>
      </c>
      <c r="E1361" t="s">
        <v>7310</v>
      </c>
      <c r="F1361" t="s">
        <v>7311</v>
      </c>
      <c r="G1361" t="s">
        <v>5003</v>
      </c>
      <c r="H1361" t="s">
        <v>7312</v>
      </c>
      <c r="I1361" t="s">
        <v>4888</v>
      </c>
      <c r="J1361" t="s">
        <v>4889</v>
      </c>
      <c r="K1361" s="14">
        <v>1</v>
      </c>
      <c r="L1361" s="24">
        <f t="shared" si="21"/>
        <v>1.0798670392839127</v>
      </c>
    </row>
    <row r="1362" spans="1:12" x14ac:dyDescent="0.25">
      <c r="A1362" t="s">
        <v>24</v>
      </c>
      <c r="B1362" t="s">
        <v>5168</v>
      </c>
      <c r="C1362" t="s">
        <v>875</v>
      </c>
      <c r="D1362" t="s">
        <v>876</v>
      </c>
      <c r="E1362" t="s">
        <v>7310</v>
      </c>
      <c r="F1362" t="s">
        <v>7311</v>
      </c>
      <c r="G1362" t="s">
        <v>5751</v>
      </c>
      <c r="H1362" t="s">
        <v>7312</v>
      </c>
      <c r="I1362" t="s">
        <v>4888</v>
      </c>
      <c r="J1362" t="s">
        <v>4889</v>
      </c>
      <c r="K1362" s="14">
        <v>1</v>
      </c>
      <c r="L1362" s="24">
        <f t="shared" si="21"/>
        <v>1.0798670392839127</v>
      </c>
    </row>
    <row r="1363" spans="1:12" x14ac:dyDescent="0.25">
      <c r="A1363" t="s">
        <v>24</v>
      </c>
      <c r="B1363" t="s">
        <v>5168</v>
      </c>
      <c r="C1363" t="s">
        <v>875</v>
      </c>
      <c r="D1363" t="s">
        <v>876</v>
      </c>
      <c r="E1363" t="s">
        <v>7310</v>
      </c>
      <c r="F1363" t="s">
        <v>7311</v>
      </c>
      <c r="G1363" t="s">
        <v>5022</v>
      </c>
      <c r="H1363" t="s">
        <v>7312</v>
      </c>
      <c r="I1363" t="s">
        <v>4888</v>
      </c>
      <c r="J1363" t="s">
        <v>4889</v>
      </c>
      <c r="K1363" s="14">
        <v>1</v>
      </c>
      <c r="L1363" s="24">
        <f t="shared" si="21"/>
        <v>1.0798670392839127</v>
      </c>
    </row>
    <row r="1364" spans="1:12" x14ac:dyDescent="0.25">
      <c r="A1364" t="s">
        <v>24</v>
      </c>
      <c r="B1364" t="s">
        <v>5168</v>
      </c>
      <c r="C1364" t="s">
        <v>875</v>
      </c>
      <c r="D1364" t="s">
        <v>876</v>
      </c>
      <c r="E1364" t="s">
        <v>7310</v>
      </c>
      <c r="F1364" t="s">
        <v>7311</v>
      </c>
      <c r="G1364" t="s">
        <v>4918</v>
      </c>
      <c r="H1364" t="s">
        <v>7311</v>
      </c>
      <c r="I1364" t="s">
        <v>4888</v>
      </c>
      <c r="J1364" t="s">
        <v>4889</v>
      </c>
      <c r="K1364" s="14">
        <v>13</v>
      </c>
      <c r="L1364" s="24">
        <f t="shared" si="21"/>
        <v>14.038271510690866</v>
      </c>
    </row>
    <row r="1365" spans="1:12" x14ac:dyDescent="0.25">
      <c r="A1365" t="s">
        <v>24</v>
      </c>
      <c r="B1365" t="s">
        <v>5168</v>
      </c>
      <c r="C1365" t="s">
        <v>875</v>
      </c>
      <c r="D1365" t="s">
        <v>876</v>
      </c>
      <c r="E1365" t="s">
        <v>7310</v>
      </c>
      <c r="F1365" t="s">
        <v>7311</v>
      </c>
      <c r="G1365" t="s">
        <v>4914</v>
      </c>
      <c r="H1365" t="s">
        <v>7312</v>
      </c>
      <c r="I1365" t="s">
        <v>4888</v>
      </c>
      <c r="J1365" t="s">
        <v>4889</v>
      </c>
      <c r="K1365" s="14">
        <v>916</v>
      </c>
      <c r="L1365" s="24">
        <f t="shared" si="21"/>
        <v>989.15820798406412</v>
      </c>
    </row>
    <row r="1366" spans="1:12" x14ac:dyDescent="0.25">
      <c r="A1366" t="s">
        <v>24</v>
      </c>
      <c r="B1366" t="s">
        <v>5168</v>
      </c>
      <c r="C1366" t="s">
        <v>875</v>
      </c>
      <c r="D1366" t="s">
        <v>876</v>
      </c>
      <c r="E1366" t="s">
        <v>7313</v>
      </c>
      <c r="F1366" t="s">
        <v>7314</v>
      </c>
      <c r="G1366" t="s">
        <v>4927</v>
      </c>
      <c r="H1366" t="s">
        <v>7315</v>
      </c>
      <c r="I1366" t="s">
        <v>4888</v>
      </c>
      <c r="J1366" t="s">
        <v>4889</v>
      </c>
      <c r="K1366" s="14">
        <v>1</v>
      </c>
      <c r="L1366" s="24">
        <f t="shared" si="21"/>
        <v>1.0798670392839127</v>
      </c>
    </row>
    <row r="1367" spans="1:12" x14ac:dyDescent="0.25">
      <c r="A1367" t="s">
        <v>24</v>
      </c>
      <c r="B1367" t="s">
        <v>5168</v>
      </c>
      <c r="C1367" t="s">
        <v>875</v>
      </c>
      <c r="D1367" t="s">
        <v>876</v>
      </c>
      <c r="E1367" t="s">
        <v>7313</v>
      </c>
      <c r="F1367" t="s">
        <v>7314</v>
      </c>
      <c r="G1367" t="s">
        <v>4998</v>
      </c>
      <c r="H1367" t="s">
        <v>7315</v>
      </c>
      <c r="I1367" t="s">
        <v>4888</v>
      </c>
      <c r="J1367" t="s">
        <v>4889</v>
      </c>
      <c r="K1367" s="14">
        <v>1</v>
      </c>
      <c r="L1367" s="24">
        <f t="shared" si="21"/>
        <v>1.0798670392839127</v>
      </c>
    </row>
    <row r="1368" spans="1:12" x14ac:dyDescent="0.25">
      <c r="A1368" t="s">
        <v>24</v>
      </c>
      <c r="B1368" t="s">
        <v>5168</v>
      </c>
      <c r="C1368" t="s">
        <v>875</v>
      </c>
      <c r="D1368" t="s">
        <v>876</v>
      </c>
      <c r="E1368" t="s">
        <v>7313</v>
      </c>
      <c r="F1368" t="s">
        <v>7314</v>
      </c>
      <c r="G1368" t="s">
        <v>5003</v>
      </c>
      <c r="H1368" t="s">
        <v>7315</v>
      </c>
      <c r="I1368" t="s">
        <v>4888</v>
      </c>
      <c r="J1368" t="s">
        <v>4889</v>
      </c>
      <c r="K1368" s="14">
        <v>1</v>
      </c>
      <c r="L1368" s="24">
        <f t="shared" si="21"/>
        <v>1.0798670392839127</v>
      </c>
    </row>
    <row r="1369" spans="1:12" x14ac:dyDescent="0.25">
      <c r="A1369" t="s">
        <v>24</v>
      </c>
      <c r="B1369" t="s">
        <v>5168</v>
      </c>
      <c r="C1369" t="s">
        <v>875</v>
      </c>
      <c r="D1369" t="s">
        <v>876</v>
      </c>
      <c r="E1369" t="s">
        <v>7313</v>
      </c>
      <c r="F1369" t="s">
        <v>7314</v>
      </c>
      <c r="G1369" t="s">
        <v>5751</v>
      </c>
      <c r="H1369" t="s">
        <v>7315</v>
      </c>
      <c r="I1369" t="s">
        <v>4888</v>
      </c>
      <c r="J1369" t="s">
        <v>4889</v>
      </c>
      <c r="K1369" s="14">
        <v>1</v>
      </c>
      <c r="L1369" s="24">
        <f t="shared" si="21"/>
        <v>1.0798670392839127</v>
      </c>
    </row>
    <row r="1370" spans="1:12" x14ac:dyDescent="0.25">
      <c r="A1370" t="s">
        <v>24</v>
      </c>
      <c r="B1370" t="s">
        <v>5168</v>
      </c>
      <c r="C1370" t="s">
        <v>875</v>
      </c>
      <c r="D1370" t="s">
        <v>876</v>
      </c>
      <c r="E1370" t="s">
        <v>7313</v>
      </c>
      <c r="F1370" t="s">
        <v>7314</v>
      </c>
      <c r="G1370" t="s">
        <v>5022</v>
      </c>
      <c r="H1370" t="s">
        <v>7316</v>
      </c>
      <c r="I1370" t="s">
        <v>4888</v>
      </c>
      <c r="J1370" t="s">
        <v>4889</v>
      </c>
      <c r="K1370" s="14">
        <v>1</v>
      </c>
      <c r="L1370" s="24">
        <f t="shared" si="21"/>
        <v>1.0798670392839127</v>
      </c>
    </row>
    <row r="1371" spans="1:12" x14ac:dyDescent="0.25">
      <c r="A1371" t="s">
        <v>24</v>
      </c>
      <c r="B1371" t="s">
        <v>5168</v>
      </c>
      <c r="C1371" t="s">
        <v>875</v>
      </c>
      <c r="D1371" t="s">
        <v>876</v>
      </c>
      <c r="E1371" t="s">
        <v>7313</v>
      </c>
      <c r="F1371" t="s">
        <v>7314</v>
      </c>
      <c r="G1371" t="s">
        <v>4918</v>
      </c>
      <c r="H1371" t="s">
        <v>7317</v>
      </c>
      <c r="I1371" t="s">
        <v>4888</v>
      </c>
      <c r="J1371" t="s">
        <v>4889</v>
      </c>
      <c r="K1371" s="14">
        <v>12</v>
      </c>
      <c r="L1371" s="24">
        <f t="shared" si="21"/>
        <v>12.958404471406952</v>
      </c>
    </row>
    <row r="1372" spans="1:12" x14ac:dyDescent="0.25">
      <c r="A1372" t="s">
        <v>24</v>
      </c>
      <c r="B1372" t="s">
        <v>5168</v>
      </c>
      <c r="C1372" t="s">
        <v>875</v>
      </c>
      <c r="D1372" t="s">
        <v>876</v>
      </c>
      <c r="E1372" t="s">
        <v>7313</v>
      </c>
      <c r="F1372" t="s">
        <v>7314</v>
      </c>
      <c r="G1372" t="s">
        <v>4914</v>
      </c>
      <c r="H1372" t="s">
        <v>7315</v>
      </c>
      <c r="I1372" t="s">
        <v>4888</v>
      </c>
      <c r="J1372" t="s">
        <v>4889</v>
      </c>
      <c r="K1372" s="14">
        <v>796</v>
      </c>
      <c r="L1372" s="24">
        <f t="shared" si="21"/>
        <v>859.57416326999453</v>
      </c>
    </row>
    <row r="1373" spans="1:12" x14ac:dyDescent="0.25">
      <c r="A1373" t="s">
        <v>24</v>
      </c>
      <c r="B1373" t="s">
        <v>5168</v>
      </c>
      <c r="C1373" t="s">
        <v>875</v>
      </c>
      <c r="D1373" t="s">
        <v>876</v>
      </c>
      <c r="E1373" t="s">
        <v>7318</v>
      </c>
      <c r="F1373" t="s">
        <v>7319</v>
      </c>
      <c r="G1373" t="s">
        <v>4914</v>
      </c>
      <c r="H1373" t="s">
        <v>7320</v>
      </c>
      <c r="I1373" t="s">
        <v>4888</v>
      </c>
      <c r="J1373" t="s">
        <v>4889</v>
      </c>
      <c r="K1373" s="14">
        <v>393</v>
      </c>
      <c r="L1373" s="24">
        <f t="shared" si="21"/>
        <v>424.38774643857772</v>
      </c>
    </row>
    <row r="1374" spans="1:12" x14ac:dyDescent="0.25">
      <c r="A1374" t="s">
        <v>24</v>
      </c>
      <c r="B1374" t="s">
        <v>5168</v>
      </c>
      <c r="C1374" t="s">
        <v>875</v>
      </c>
      <c r="D1374" t="s">
        <v>876</v>
      </c>
      <c r="E1374" t="s">
        <v>7321</v>
      </c>
      <c r="F1374" t="s">
        <v>7322</v>
      </c>
      <c r="G1374" t="s">
        <v>4927</v>
      </c>
      <c r="H1374" t="s">
        <v>7323</v>
      </c>
      <c r="I1374" t="s">
        <v>4888</v>
      </c>
      <c r="J1374" t="s">
        <v>4889</v>
      </c>
      <c r="K1374" s="14">
        <v>1</v>
      </c>
      <c r="L1374" s="24">
        <f t="shared" si="21"/>
        <v>1.0798670392839127</v>
      </c>
    </row>
    <row r="1375" spans="1:12" x14ac:dyDescent="0.25">
      <c r="A1375" t="s">
        <v>24</v>
      </c>
      <c r="B1375" t="s">
        <v>5168</v>
      </c>
      <c r="C1375" t="s">
        <v>875</v>
      </c>
      <c r="D1375" t="s">
        <v>876</v>
      </c>
      <c r="E1375" t="s">
        <v>7321</v>
      </c>
      <c r="F1375" t="s">
        <v>7322</v>
      </c>
      <c r="G1375" t="s">
        <v>4998</v>
      </c>
      <c r="H1375" t="s">
        <v>7323</v>
      </c>
      <c r="I1375" t="s">
        <v>4888</v>
      </c>
      <c r="J1375" t="s">
        <v>4889</v>
      </c>
      <c r="K1375" s="14">
        <v>1</v>
      </c>
      <c r="L1375" s="24">
        <f t="shared" si="21"/>
        <v>1.0798670392839127</v>
      </c>
    </row>
    <row r="1376" spans="1:12" x14ac:dyDescent="0.25">
      <c r="A1376" t="s">
        <v>24</v>
      </c>
      <c r="B1376" t="s">
        <v>5168</v>
      </c>
      <c r="C1376" t="s">
        <v>875</v>
      </c>
      <c r="D1376" t="s">
        <v>876</v>
      </c>
      <c r="E1376" t="s">
        <v>7321</v>
      </c>
      <c r="F1376" t="s">
        <v>7322</v>
      </c>
      <c r="G1376" t="s">
        <v>5003</v>
      </c>
      <c r="H1376" t="s">
        <v>7324</v>
      </c>
      <c r="I1376" t="s">
        <v>4888</v>
      </c>
      <c r="J1376" t="s">
        <v>4889</v>
      </c>
      <c r="K1376" s="14">
        <v>1</v>
      </c>
      <c r="L1376" s="24">
        <f t="shared" si="21"/>
        <v>1.0798670392839127</v>
      </c>
    </row>
    <row r="1377" spans="1:12" x14ac:dyDescent="0.25">
      <c r="A1377" t="s">
        <v>24</v>
      </c>
      <c r="B1377" t="s">
        <v>5168</v>
      </c>
      <c r="C1377" t="s">
        <v>875</v>
      </c>
      <c r="D1377" t="s">
        <v>876</v>
      </c>
      <c r="E1377" t="s">
        <v>7321</v>
      </c>
      <c r="F1377" t="s">
        <v>7322</v>
      </c>
      <c r="G1377" t="s">
        <v>5751</v>
      </c>
      <c r="H1377" t="s">
        <v>7324</v>
      </c>
      <c r="I1377" t="s">
        <v>4888</v>
      </c>
      <c r="J1377" t="s">
        <v>4889</v>
      </c>
      <c r="K1377" s="14">
        <v>1</v>
      </c>
      <c r="L1377" s="24">
        <f t="shared" si="21"/>
        <v>1.0798670392839127</v>
      </c>
    </row>
    <row r="1378" spans="1:12" x14ac:dyDescent="0.25">
      <c r="A1378" t="s">
        <v>24</v>
      </c>
      <c r="B1378" t="s">
        <v>5168</v>
      </c>
      <c r="C1378" t="s">
        <v>875</v>
      </c>
      <c r="D1378" t="s">
        <v>876</v>
      </c>
      <c r="E1378" t="s">
        <v>7321</v>
      </c>
      <c r="F1378" t="s">
        <v>7322</v>
      </c>
      <c r="G1378" t="s">
        <v>5022</v>
      </c>
      <c r="H1378" t="s">
        <v>7325</v>
      </c>
      <c r="I1378" t="s">
        <v>4888</v>
      </c>
      <c r="J1378" t="s">
        <v>4889</v>
      </c>
      <c r="K1378" s="14">
        <v>1</v>
      </c>
      <c r="L1378" s="24">
        <f t="shared" si="21"/>
        <v>1.0798670392839127</v>
      </c>
    </row>
    <row r="1379" spans="1:12" x14ac:dyDescent="0.25">
      <c r="A1379" t="s">
        <v>24</v>
      </c>
      <c r="B1379" t="s">
        <v>5168</v>
      </c>
      <c r="C1379" t="s">
        <v>875</v>
      </c>
      <c r="D1379" t="s">
        <v>876</v>
      </c>
      <c r="E1379" t="s">
        <v>7321</v>
      </c>
      <c r="F1379" t="s">
        <v>7322</v>
      </c>
      <c r="G1379" t="s">
        <v>4918</v>
      </c>
      <c r="H1379" t="s">
        <v>7325</v>
      </c>
      <c r="I1379" t="s">
        <v>4888</v>
      </c>
      <c r="J1379" t="s">
        <v>4889</v>
      </c>
      <c r="K1379" s="14">
        <v>8</v>
      </c>
      <c r="L1379" s="24">
        <f t="shared" si="21"/>
        <v>8.6389363142713016</v>
      </c>
    </row>
    <row r="1380" spans="1:12" x14ac:dyDescent="0.25">
      <c r="A1380" t="s">
        <v>24</v>
      </c>
      <c r="B1380" t="s">
        <v>5168</v>
      </c>
      <c r="C1380" t="s">
        <v>875</v>
      </c>
      <c r="D1380" t="s">
        <v>876</v>
      </c>
      <c r="E1380" t="s">
        <v>7321</v>
      </c>
      <c r="F1380" t="s">
        <v>7322</v>
      </c>
      <c r="G1380" t="s">
        <v>4914</v>
      </c>
      <c r="H1380" t="s">
        <v>7326</v>
      </c>
      <c r="I1380" t="s">
        <v>4888</v>
      </c>
      <c r="J1380" t="s">
        <v>4889</v>
      </c>
      <c r="K1380" s="14">
        <v>740</v>
      </c>
      <c r="L1380" s="24">
        <f t="shared" si="21"/>
        <v>799.10160907009538</v>
      </c>
    </row>
    <row r="1381" spans="1:12" x14ac:dyDescent="0.25">
      <c r="A1381" t="s">
        <v>24</v>
      </c>
      <c r="B1381" t="s">
        <v>5168</v>
      </c>
      <c r="C1381" t="s">
        <v>875</v>
      </c>
      <c r="D1381" t="s">
        <v>876</v>
      </c>
      <c r="E1381" t="s">
        <v>7327</v>
      </c>
      <c r="F1381" t="s">
        <v>7328</v>
      </c>
      <c r="G1381" t="s">
        <v>4927</v>
      </c>
      <c r="H1381" t="s">
        <v>7329</v>
      </c>
      <c r="I1381" t="s">
        <v>4888</v>
      </c>
      <c r="J1381" t="s">
        <v>4889</v>
      </c>
      <c r="K1381" s="14">
        <v>1</v>
      </c>
      <c r="L1381" s="24">
        <f t="shared" si="21"/>
        <v>1.0798670392839127</v>
      </c>
    </row>
    <row r="1382" spans="1:12" x14ac:dyDescent="0.25">
      <c r="A1382" t="s">
        <v>24</v>
      </c>
      <c r="B1382" t="s">
        <v>5168</v>
      </c>
      <c r="C1382" t="s">
        <v>875</v>
      </c>
      <c r="D1382" t="s">
        <v>876</v>
      </c>
      <c r="E1382" t="s">
        <v>7327</v>
      </c>
      <c r="F1382" t="s">
        <v>7328</v>
      </c>
      <c r="G1382" t="s">
        <v>4998</v>
      </c>
      <c r="H1382" t="s">
        <v>7329</v>
      </c>
      <c r="I1382" t="s">
        <v>4888</v>
      </c>
      <c r="J1382" t="s">
        <v>4889</v>
      </c>
      <c r="K1382" s="14">
        <v>1</v>
      </c>
      <c r="L1382" s="24">
        <f t="shared" si="21"/>
        <v>1.0798670392839127</v>
      </c>
    </row>
    <row r="1383" spans="1:12" x14ac:dyDescent="0.25">
      <c r="A1383" t="s">
        <v>24</v>
      </c>
      <c r="B1383" t="s">
        <v>5168</v>
      </c>
      <c r="C1383" t="s">
        <v>875</v>
      </c>
      <c r="D1383" t="s">
        <v>876</v>
      </c>
      <c r="E1383" t="s">
        <v>7327</v>
      </c>
      <c r="F1383" t="s">
        <v>7328</v>
      </c>
      <c r="G1383" t="s">
        <v>5003</v>
      </c>
      <c r="H1383" t="s">
        <v>7329</v>
      </c>
      <c r="I1383" t="s">
        <v>4888</v>
      </c>
      <c r="J1383" t="s">
        <v>4889</v>
      </c>
      <c r="K1383" s="14">
        <v>1</v>
      </c>
      <c r="L1383" s="24">
        <f t="shared" si="21"/>
        <v>1.0798670392839127</v>
      </c>
    </row>
    <row r="1384" spans="1:12" x14ac:dyDescent="0.25">
      <c r="A1384" t="s">
        <v>24</v>
      </c>
      <c r="B1384" t="s">
        <v>5168</v>
      </c>
      <c r="C1384" t="s">
        <v>875</v>
      </c>
      <c r="D1384" t="s">
        <v>876</v>
      </c>
      <c r="E1384" t="s">
        <v>7327</v>
      </c>
      <c r="F1384" t="s">
        <v>7328</v>
      </c>
      <c r="G1384" t="s">
        <v>5751</v>
      </c>
      <c r="H1384" t="s">
        <v>7329</v>
      </c>
      <c r="I1384" t="s">
        <v>4888</v>
      </c>
      <c r="J1384" t="s">
        <v>4889</v>
      </c>
      <c r="K1384" s="14">
        <v>1</v>
      </c>
      <c r="L1384" s="24">
        <f t="shared" si="21"/>
        <v>1.0798670392839127</v>
      </c>
    </row>
    <row r="1385" spans="1:12" x14ac:dyDescent="0.25">
      <c r="A1385" t="s">
        <v>24</v>
      </c>
      <c r="B1385" t="s">
        <v>5168</v>
      </c>
      <c r="C1385" t="s">
        <v>875</v>
      </c>
      <c r="D1385" t="s">
        <v>876</v>
      </c>
      <c r="E1385" t="s">
        <v>7327</v>
      </c>
      <c r="F1385" t="s">
        <v>7328</v>
      </c>
      <c r="G1385" t="s">
        <v>5022</v>
      </c>
      <c r="H1385" t="s">
        <v>7330</v>
      </c>
      <c r="I1385" t="s">
        <v>4888</v>
      </c>
      <c r="J1385" t="s">
        <v>4889</v>
      </c>
      <c r="K1385" s="14">
        <v>1</v>
      </c>
      <c r="L1385" s="24">
        <f t="shared" si="21"/>
        <v>1.0798670392839127</v>
      </c>
    </row>
    <row r="1386" spans="1:12" x14ac:dyDescent="0.25">
      <c r="A1386" t="s">
        <v>24</v>
      </c>
      <c r="B1386" t="s">
        <v>5168</v>
      </c>
      <c r="C1386" t="s">
        <v>875</v>
      </c>
      <c r="D1386" t="s">
        <v>876</v>
      </c>
      <c r="E1386" t="s">
        <v>7327</v>
      </c>
      <c r="F1386" t="s">
        <v>7328</v>
      </c>
      <c r="G1386" t="s">
        <v>4918</v>
      </c>
      <c r="H1386" t="s">
        <v>7330</v>
      </c>
      <c r="I1386" t="s">
        <v>4888</v>
      </c>
      <c r="J1386" t="s">
        <v>4889</v>
      </c>
      <c r="K1386" s="14">
        <v>5</v>
      </c>
      <c r="L1386" s="24">
        <f t="shared" si="21"/>
        <v>5.3993351964195639</v>
      </c>
    </row>
    <row r="1387" spans="1:12" x14ac:dyDescent="0.25">
      <c r="A1387" t="s">
        <v>24</v>
      </c>
      <c r="B1387" t="s">
        <v>5168</v>
      </c>
      <c r="C1387" t="s">
        <v>875</v>
      </c>
      <c r="D1387" t="s">
        <v>876</v>
      </c>
      <c r="E1387" t="s">
        <v>7327</v>
      </c>
      <c r="F1387" t="s">
        <v>7328</v>
      </c>
      <c r="G1387" t="s">
        <v>4914</v>
      </c>
      <c r="H1387" t="s">
        <v>7329</v>
      </c>
      <c r="I1387" t="s">
        <v>4888</v>
      </c>
      <c r="J1387" t="s">
        <v>4889</v>
      </c>
      <c r="K1387" s="14">
        <v>599</v>
      </c>
      <c r="L1387" s="24">
        <f t="shared" si="21"/>
        <v>646.84035653106378</v>
      </c>
    </row>
    <row r="1388" spans="1:12" x14ac:dyDescent="0.25">
      <c r="A1388" t="s">
        <v>24</v>
      </c>
      <c r="B1388" t="s">
        <v>5168</v>
      </c>
      <c r="C1388" t="s">
        <v>875</v>
      </c>
      <c r="D1388" t="s">
        <v>876</v>
      </c>
      <c r="E1388" t="s">
        <v>7331</v>
      </c>
      <c r="F1388" t="s">
        <v>7332</v>
      </c>
      <c r="G1388" t="s">
        <v>4927</v>
      </c>
      <c r="H1388" t="s">
        <v>7333</v>
      </c>
      <c r="I1388" t="s">
        <v>4888</v>
      </c>
      <c r="J1388" t="s">
        <v>4889</v>
      </c>
      <c r="K1388" s="14">
        <v>1</v>
      </c>
      <c r="L1388" s="24">
        <f t="shared" si="21"/>
        <v>1.0798670392839127</v>
      </c>
    </row>
    <row r="1389" spans="1:12" x14ac:dyDescent="0.25">
      <c r="A1389" t="s">
        <v>24</v>
      </c>
      <c r="B1389" t="s">
        <v>5168</v>
      </c>
      <c r="C1389" t="s">
        <v>875</v>
      </c>
      <c r="D1389" t="s">
        <v>876</v>
      </c>
      <c r="E1389" t="s">
        <v>7331</v>
      </c>
      <c r="F1389" t="s">
        <v>7332</v>
      </c>
      <c r="G1389" t="s">
        <v>4998</v>
      </c>
      <c r="H1389" t="s">
        <v>7334</v>
      </c>
      <c r="I1389" t="s">
        <v>4888</v>
      </c>
      <c r="J1389" t="s">
        <v>4889</v>
      </c>
      <c r="K1389" s="14">
        <v>1</v>
      </c>
      <c r="L1389" s="24">
        <f t="shared" si="21"/>
        <v>1.0798670392839127</v>
      </c>
    </row>
    <row r="1390" spans="1:12" x14ac:dyDescent="0.25">
      <c r="A1390" t="s">
        <v>24</v>
      </c>
      <c r="B1390" t="s">
        <v>5168</v>
      </c>
      <c r="C1390" t="s">
        <v>875</v>
      </c>
      <c r="D1390" t="s">
        <v>876</v>
      </c>
      <c r="E1390" t="s">
        <v>7331</v>
      </c>
      <c r="F1390" t="s">
        <v>7332</v>
      </c>
      <c r="G1390" t="s">
        <v>5003</v>
      </c>
      <c r="H1390" t="s">
        <v>7334</v>
      </c>
      <c r="I1390" t="s">
        <v>4888</v>
      </c>
      <c r="J1390" t="s">
        <v>4889</v>
      </c>
      <c r="K1390" s="14">
        <v>1</v>
      </c>
      <c r="L1390" s="24">
        <f t="shared" si="21"/>
        <v>1.0798670392839127</v>
      </c>
    </row>
    <row r="1391" spans="1:12" x14ac:dyDescent="0.25">
      <c r="A1391" t="s">
        <v>24</v>
      </c>
      <c r="B1391" t="s">
        <v>5168</v>
      </c>
      <c r="C1391" t="s">
        <v>875</v>
      </c>
      <c r="D1391" t="s">
        <v>876</v>
      </c>
      <c r="E1391" t="s">
        <v>7331</v>
      </c>
      <c r="F1391" t="s">
        <v>7332</v>
      </c>
      <c r="G1391" t="s">
        <v>5751</v>
      </c>
      <c r="H1391" t="s">
        <v>7334</v>
      </c>
      <c r="I1391" t="s">
        <v>4888</v>
      </c>
      <c r="J1391" t="s">
        <v>4889</v>
      </c>
      <c r="K1391" s="14">
        <v>1</v>
      </c>
      <c r="L1391" s="24">
        <f t="shared" si="21"/>
        <v>1.0798670392839127</v>
      </c>
    </row>
    <row r="1392" spans="1:12" x14ac:dyDescent="0.25">
      <c r="A1392" t="s">
        <v>24</v>
      </c>
      <c r="B1392" t="s">
        <v>5168</v>
      </c>
      <c r="C1392" t="s">
        <v>875</v>
      </c>
      <c r="D1392" t="s">
        <v>876</v>
      </c>
      <c r="E1392" t="s">
        <v>7331</v>
      </c>
      <c r="F1392" t="s">
        <v>7332</v>
      </c>
      <c r="G1392" t="s">
        <v>5022</v>
      </c>
      <c r="H1392" t="s">
        <v>7333</v>
      </c>
      <c r="I1392" t="s">
        <v>4888</v>
      </c>
      <c r="J1392" t="s">
        <v>4889</v>
      </c>
      <c r="K1392" s="14">
        <v>1</v>
      </c>
      <c r="L1392" s="24">
        <f t="shared" si="21"/>
        <v>1.0798670392839127</v>
      </c>
    </row>
    <row r="1393" spans="1:12" x14ac:dyDescent="0.25">
      <c r="A1393" t="s">
        <v>24</v>
      </c>
      <c r="B1393" t="s">
        <v>5168</v>
      </c>
      <c r="C1393" t="s">
        <v>875</v>
      </c>
      <c r="D1393" t="s">
        <v>876</v>
      </c>
      <c r="E1393" t="s">
        <v>7331</v>
      </c>
      <c r="F1393" t="s">
        <v>7332</v>
      </c>
      <c r="G1393" t="s">
        <v>4918</v>
      </c>
      <c r="H1393" t="s">
        <v>7333</v>
      </c>
      <c r="I1393" t="s">
        <v>4888</v>
      </c>
      <c r="J1393" t="s">
        <v>4889</v>
      </c>
      <c r="K1393" s="14">
        <v>5</v>
      </c>
      <c r="L1393" s="24">
        <f t="shared" si="21"/>
        <v>5.3993351964195639</v>
      </c>
    </row>
    <row r="1394" spans="1:12" x14ac:dyDescent="0.25">
      <c r="A1394" t="s">
        <v>24</v>
      </c>
      <c r="B1394" t="s">
        <v>5168</v>
      </c>
      <c r="C1394" t="s">
        <v>875</v>
      </c>
      <c r="D1394" t="s">
        <v>876</v>
      </c>
      <c r="E1394" t="s">
        <v>7331</v>
      </c>
      <c r="F1394" t="s">
        <v>7332</v>
      </c>
      <c r="G1394" t="s">
        <v>4914</v>
      </c>
      <c r="H1394" t="s">
        <v>7333</v>
      </c>
      <c r="I1394" t="s">
        <v>4888</v>
      </c>
      <c r="J1394" t="s">
        <v>4889</v>
      </c>
      <c r="K1394" s="14">
        <v>744</v>
      </c>
      <c r="L1394" s="24">
        <f t="shared" si="21"/>
        <v>803.42107722723119</v>
      </c>
    </row>
    <row r="1395" spans="1:12" x14ac:dyDescent="0.25">
      <c r="A1395" t="s">
        <v>24</v>
      </c>
      <c r="B1395" t="s">
        <v>5168</v>
      </c>
      <c r="C1395" t="s">
        <v>875</v>
      </c>
      <c r="D1395" t="s">
        <v>876</v>
      </c>
      <c r="E1395" t="s">
        <v>7335</v>
      </c>
      <c r="F1395" t="s">
        <v>7336</v>
      </c>
      <c r="G1395" t="s">
        <v>4927</v>
      </c>
      <c r="H1395" t="s">
        <v>7337</v>
      </c>
      <c r="I1395" t="s">
        <v>4888</v>
      </c>
      <c r="J1395" t="s">
        <v>4889</v>
      </c>
      <c r="K1395" s="14">
        <v>1</v>
      </c>
      <c r="L1395" s="24">
        <f t="shared" si="21"/>
        <v>1.0798670392839127</v>
      </c>
    </row>
    <row r="1396" spans="1:12" x14ac:dyDescent="0.25">
      <c r="A1396" t="s">
        <v>24</v>
      </c>
      <c r="B1396" t="s">
        <v>5168</v>
      </c>
      <c r="C1396" t="s">
        <v>875</v>
      </c>
      <c r="D1396" t="s">
        <v>876</v>
      </c>
      <c r="E1396" t="s">
        <v>7335</v>
      </c>
      <c r="F1396" t="s">
        <v>7336</v>
      </c>
      <c r="G1396" t="s">
        <v>4998</v>
      </c>
      <c r="H1396" t="s">
        <v>7337</v>
      </c>
      <c r="I1396" t="s">
        <v>4888</v>
      </c>
      <c r="J1396" t="s">
        <v>4889</v>
      </c>
      <c r="K1396" s="14">
        <v>1</v>
      </c>
      <c r="L1396" s="24">
        <f t="shared" si="21"/>
        <v>1.0798670392839127</v>
      </c>
    </row>
    <row r="1397" spans="1:12" x14ac:dyDescent="0.25">
      <c r="A1397" t="s">
        <v>24</v>
      </c>
      <c r="B1397" t="s">
        <v>5168</v>
      </c>
      <c r="C1397" t="s">
        <v>875</v>
      </c>
      <c r="D1397" t="s">
        <v>876</v>
      </c>
      <c r="E1397" t="s">
        <v>7335</v>
      </c>
      <c r="F1397" t="s">
        <v>7336</v>
      </c>
      <c r="G1397" t="s">
        <v>5003</v>
      </c>
      <c r="H1397" t="s">
        <v>7338</v>
      </c>
      <c r="I1397" t="s">
        <v>4888</v>
      </c>
      <c r="J1397" t="s">
        <v>4889</v>
      </c>
      <c r="K1397" s="14">
        <v>1</v>
      </c>
      <c r="L1397" s="24">
        <f t="shared" si="21"/>
        <v>1.0798670392839127</v>
      </c>
    </row>
    <row r="1398" spans="1:12" x14ac:dyDescent="0.25">
      <c r="A1398" t="s">
        <v>24</v>
      </c>
      <c r="B1398" t="s">
        <v>5168</v>
      </c>
      <c r="C1398" t="s">
        <v>875</v>
      </c>
      <c r="D1398" t="s">
        <v>876</v>
      </c>
      <c r="E1398" t="s">
        <v>7335</v>
      </c>
      <c r="F1398" t="s">
        <v>7336</v>
      </c>
      <c r="G1398" t="s">
        <v>5751</v>
      </c>
      <c r="H1398" t="s">
        <v>7338</v>
      </c>
      <c r="I1398" t="s">
        <v>4888</v>
      </c>
      <c r="J1398" t="s">
        <v>4889</v>
      </c>
      <c r="K1398" s="14">
        <v>1</v>
      </c>
      <c r="L1398" s="24">
        <f t="shared" si="21"/>
        <v>1.0798670392839127</v>
      </c>
    </row>
    <row r="1399" spans="1:12" x14ac:dyDescent="0.25">
      <c r="A1399" t="s">
        <v>24</v>
      </c>
      <c r="B1399" t="s">
        <v>5168</v>
      </c>
      <c r="C1399" t="s">
        <v>875</v>
      </c>
      <c r="D1399" t="s">
        <v>876</v>
      </c>
      <c r="E1399" t="s">
        <v>7335</v>
      </c>
      <c r="F1399" t="s">
        <v>7336</v>
      </c>
      <c r="G1399" t="s">
        <v>5022</v>
      </c>
      <c r="H1399" t="s">
        <v>7339</v>
      </c>
      <c r="I1399" t="s">
        <v>4888</v>
      </c>
      <c r="J1399" t="s">
        <v>4889</v>
      </c>
      <c r="K1399" s="14">
        <v>1</v>
      </c>
      <c r="L1399" s="24">
        <f t="shared" si="21"/>
        <v>1.0798670392839127</v>
      </c>
    </row>
    <row r="1400" spans="1:12" x14ac:dyDescent="0.25">
      <c r="A1400" t="s">
        <v>24</v>
      </c>
      <c r="B1400" t="s">
        <v>5168</v>
      </c>
      <c r="C1400" t="s">
        <v>875</v>
      </c>
      <c r="D1400" t="s">
        <v>876</v>
      </c>
      <c r="E1400" t="s">
        <v>7335</v>
      </c>
      <c r="F1400" t="s">
        <v>7336</v>
      </c>
      <c r="G1400" t="s">
        <v>4918</v>
      </c>
      <c r="H1400" t="s">
        <v>7339</v>
      </c>
      <c r="I1400" t="s">
        <v>4888</v>
      </c>
      <c r="J1400" t="s">
        <v>4889</v>
      </c>
      <c r="K1400" s="14">
        <v>7</v>
      </c>
      <c r="L1400" s="24">
        <f t="shared" si="21"/>
        <v>7.5590692749873885</v>
      </c>
    </row>
    <row r="1401" spans="1:12" x14ac:dyDescent="0.25">
      <c r="A1401" t="s">
        <v>24</v>
      </c>
      <c r="B1401" t="s">
        <v>5168</v>
      </c>
      <c r="C1401" t="s">
        <v>875</v>
      </c>
      <c r="D1401" t="s">
        <v>876</v>
      </c>
      <c r="E1401" t="s">
        <v>7335</v>
      </c>
      <c r="F1401" t="s">
        <v>7336</v>
      </c>
      <c r="G1401" t="s">
        <v>4914</v>
      </c>
      <c r="H1401" t="s">
        <v>7340</v>
      </c>
      <c r="I1401" t="s">
        <v>4888</v>
      </c>
      <c r="J1401" t="s">
        <v>4889</v>
      </c>
      <c r="K1401" s="14">
        <v>743</v>
      </c>
      <c r="L1401" s="24">
        <f t="shared" si="21"/>
        <v>802.34121018794724</v>
      </c>
    </row>
    <row r="1402" spans="1:12" x14ac:dyDescent="0.25">
      <c r="A1402" t="s">
        <v>24</v>
      </c>
      <c r="B1402" t="s">
        <v>5168</v>
      </c>
      <c r="C1402" t="s">
        <v>875</v>
      </c>
      <c r="D1402" t="s">
        <v>876</v>
      </c>
      <c r="E1402" t="s">
        <v>7341</v>
      </c>
      <c r="F1402" t="s">
        <v>7342</v>
      </c>
      <c r="G1402" t="s">
        <v>4927</v>
      </c>
      <c r="H1402" t="s">
        <v>7342</v>
      </c>
      <c r="I1402" t="s">
        <v>4888</v>
      </c>
      <c r="J1402" t="s">
        <v>4889</v>
      </c>
      <c r="K1402" s="14">
        <v>1</v>
      </c>
      <c r="L1402" s="24">
        <f t="shared" si="21"/>
        <v>1.0798670392839127</v>
      </c>
    </row>
    <row r="1403" spans="1:12" x14ac:dyDescent="0.25">
      <c r="A1403" t="s">
        <v>24</v>
      </c>
      <c r="B1403" t="s">
        <v>5168</v>
      </c>
      <c r="C1403" t="s">
        <v>875</v>
      </c>
      <c r="D1403" t="s">
        <v>876</v>
      </c>
      <c r="E1403" t="s">
        <v>7341</v>
      </c>
      <c r="F1403" t="s">
        <v>7342</v>
      </c>
      <c r="G1403" t="s">
        <v>4998</v>
      </c>
      <c r="H1403" t="s">
        <v>7342</v>
      </c>
      <c r="I1403" t="s">
        <v>4888</v>
      </c>
      <c r="J1403" t="s">
        <v>4889</v>
      </c>
      <c r="K1403" s="14">
        <v>1</v>
      </c>
      <c r="L1403" s="24">
        <f t="shared" si="21"/>
        <v>1.0798670392839127</v>
      </c>
    </row>
    <row r="1404" spans="1:12" x14ac:dyDescent="0.25">
      <c r="A1404" t="s">
        <v>24</v>
      </c>
      <c r="B1404" t="s">
        <v>5168</v>
      </c>
      <c r="C1404" t="s">
        <v>875</v>
      </c>
      <c r="D1404" t="s">
        <v>876</v>
      </c>
      <c r="E1404" t="s">
        <v>7341</v>
      </c>
      <c r="F1404" t="s">
        <v>7342</v>
      </c>
      <c r="G1404" t="s">
        <v>5003</v>
      </c>
      <c r="H1404" t="s">
        <v>7342</v>
      </c>
      <c r="I1404" t="s">
        <v>4888</v>
      </c>
      <c r="J1404" t="s">
        <v>4889</v>
      </c>
      <c r="K1404" s="14">
        <v>1</v>
      </c>
      <c r="L1404" s="24">
        <f t="shared" si="21"/>
        <v>1.0798670392839127</v>
      </c>
    </row>
    <row r="1405" spans="1:12" x14ac:dyDescent="0.25">
      <c r="A1405" t="s">
        <v>24</v>
      </c>
      <c r="B1405" t="s">
        <v>5168</v>
      </c>
      <c r="C1405" t="s">
        <v>875</v>
      </c>
      <c r="D1405" t="s">
        <v>876</v>
      </c>
      <c r="E1405" t="s">
        <v>7341</v>
      </c>
      <c r="F1405" t="s">
        <v>7342</v>
      </c>
      <c r="G1405" t="s">
        <v>5751</v>
      </c>
      <c r="H1405" t="s">
        <v>7342</v>
      </c>
      <c r="I1405" t="s">
        <v>4888</v>
      </c>
      <c r="J1405" t="s">
        <v>4889</v>
      </c>
      <c r="K1405" s="14">
        <v>1</v>
      </c>
      <c r="L1405" s="24">
        <f t="shared" si="21"/>
        <v>1.0798670392839127</v>
      </c>
    </row>
    <row r="1406" spans="1:12" x14ac:dyDescent="0.25">
      <c r="A1406" t="s">
        <v>24</v>
      </c>
      <c r="B1406" t="s">
        <v>5168</v>
      </c>
      <c r="C1406" t="s">
        <v>875</v>
      </c>
      <c r="D1406" t="s">
        <v>876</v>
      </c>
      <c r="E1406" t="s">
        <v>7341</v>
      </c>
      <c r="F1406" t="s">
        <v>7342</v>
      </c>
      <c r="G1406" t="s">
        <v>5022</v>
      </c>
      <c r="H1406" t="s">
        <v>7342</v>
      </c>
      <c r="I1406" t="s">
        <v>4888</v>
      </c>
      <c r="J1406" t="s">
        <v>4889</v>
      </c>
      <c r="K1406" s="14">
        <v>1</v>
      </c>
      <c r="L1406" s="24">
        <f t="shared" si="21"/>
        <v>1.0798670392839127</v>
      </c>
    </row>
    <row r="1407" spans="1:12" x14ac:dyDescent="0.25">
      <c r="A1407" t="s">
        <v>24</v>
      </c>
      <c r="B1407" t="s">
        <v>5168</v>
      </c>
      <c r="C1407" t="s">
        <v>875</v>
      </c>
      <c r="D1407" t="s">
        <v>876</v>
      </c>
      <c r="E1407" t="s">
        <v>7343</v>
      </c>
      <c r="F1407" t="s">
        <v>7344</v>
      </c>
      <c r="G1407" t="s">
        <v>4927</v>
      </c>
      <c r="H1407" t="s">
        <v>7345</v>
      </c>
      <c r="I1407" t="s">
        <v>4888</v>
      </c>
      <c r="J1407" t="s">
        <v>4889</v>
      </c>
      <c r="K1407" s="14">
        <v>1</v>
      </c>
      <c r="L1407" s="24">
        <f t="shared" si="21"/>
        <v>1.0798670392839127</v>
      </c>
    </row>
    <row r="1408" spans="1:12" x14ac:dyDescent="0.25">
      <c r="A1408" t="s">
        <v>24</v>
      </c>
      <c r="B1408" t="s">
        <v>5168</v>
      </c>
      <c r="C1408" t="s">
        <v>875</v>
      </c>
      <c r="D1408" t="s">
        <v>876</v>
      </c>
      <c r="E1408" t="s">
        <v>7343</v>
      </c>
      <c r="F1408" t="s">
        <v>7344</v>
      </c>
      <c r="G1408" t="s">
        <v>4998</v>
      </c>
      <c r="H1408" t="s">
        <v>7346</v>
      </c>
      <c r="I1408" t="s">
        <v>4888</v>
      </c>
      <c r="J1408" t="s">
        <v>4889</v>
      </c>
      <c r="K1408" s="14">
        <v>1</v>
      </c>
      <c r="L1408" s="24">
        <f t="shared" si="21"/>
        <v>1.0798670392839127</v>
      </c>
    </row>
    <row r="1409" spans="1:12" x14ac:dyDescent="0.25">
      <c r="A1409" t="s">
        <v>24</v>
      </c>
      <c r="B1409" t="s">
        <v>5168</v>
      </c>
      <c r="C1409" t="s">
        <v>875</v>
      </c>
      <c r="D1409" t="s">
        <v>876</v>
      </c>
      <c r="E1409" t="s">
        <v>7343</v>
      </c>
      <c r="F1409" t="s">
        <v>7344</v>
      </c>
      <c r="G1409" t="s">
        <v>5003</v>
      </c>
      <c r="H1409" t="s">
        <v>7347</v>
      </c>
      <c r="I1409" t="s">
        <v>4888</v>
      </c>
      <c r="J1409" t="s">
        <v>4889</v>
      </c>
      <c r="K1409" s="14">
        <v>1</v>
      </c>
      <c r="L1409" s="24">
        <f t="shared" si="21"/>
        <v>1.0798670392839127</v>
      </c>
    </row>
    <row r="1410" spans="1:12" x14ac:dyDescent="0.25">
      <c r="A1410" t="s">
        <v>24</v>
      </c>
      <c r="B1410" t="s">
        <v>5168</v>
      </c>
      <c r="C1410" t="s">
        <v>875</v>
      </c>
      <c r="D1410" t="s">
        <v>876</v>
      </c>
      <c r="E1410" t="s">
        <v>7343</v>
      </c>
      <c r="F1410" t="s">
        <v>7344</v>
      </c>
      <c r="G1410" t="s">
        <v>5751</v>
      </c>
      <c r="H1410" t="s">
        <v>7347</v>
      </c>
      <c r="I1410" t="s">
        <v>4888</v>
      </c>
      <c r="J1410" t="s">
        <v>4889</v>
      </c>
      <c r="K1410" s="14">
        <v>1</v>
      </c>
      <c r="L1410" s="24">
        <f t="shared" si="21"/>
        <v>1.0798670392839127</v>
      </c>
    </row>
    <row r="1411" spans="1:12" x14ac:dyDescent="0.25">
      <c r="A1411" t="s">
        <v>24</v>
      </c>
      <c r="B1411" t="s">
        <v>5168</v>
      </c>
      <c r="C1411" t="s">
        <v>875</v>
      </c>
      <c r="D1411" t="s">
        <v>876</v>
      </c>
      <c r="E1411" t="s">
        <v>7343</v>
      </c>
      <c r="F1411" t="s">
        <v>7344</v>
      </c>
      <c r="G1411" t="s">
        <v>5022</v>
      </c>
      <c r="H1411" t="s">
        <v>7348</v>
      </c>
      <c r="I1411" t="s">
        <v>4888</v>
      </c>
      <c r="J1411" t="s">
        <v>4889</v>
      </c>
      <c r="K1411" s="14">
        <v>1</v>
      </c>
      <c r="L1411" s="24">
        <f t="shared" si="21"/>
        <v>1.0798670392839127</v>
      </c>
    </row>
    <row r="1412" spans="1:12" x14ac:dyDescent="0.25">
      <c r="A1412" t="s">
        <v>24</v>
      </c>
      <c r="B1412" t="s">
        <v>5168</v>
      </c>
      <c r="C1412" t="s">
        <v>875</v>
      </c>
      <c r="D1412" t="s">
        <v>876</v>
      </c>
      <c r="E1412" t="s">
        <v>7343</v>
      </c>
      <c r="F1412" t="s">
        <v>7344</v>
      </c>
      <c r="G1412" t="s">
        <v>4918</v>
      </c>
      <c r="H1412" t="s">
        <v>7349</v>
      </c>
      <c r="I1412" t="s">
        <v>4888</v>
      </c>
      <c r="J1412" t="s">
        <v>4889</v>
      </c>
      <c r="K1412" s="14">
        <v>12</v>
      </c>
      <c r="L1412" s="24">
        <f t="shared" si="21"/>
        <v>12.958404471406952</v>
      </c>
    </row>
    <row r="1413" spans="1:12" x14ac:dyDescent="0.25">
      <c r="A1413" t="s">
        <v>24</v>
      </c>
      <c r="B1413" t="s">
        <v>5168</v>
      </c>
      <c r="C1413" t="s">
        <v>875</v>
      </c>
      <c r="D1413" t="s">
        <v>876</v>
      </c>
      <c r="E1413" t="s">
        <v>7343</v>
      </c>
      <c r="F1413" t="s">
        <v>7344</v>
      </c>
      <c r="G1413" t="s">
        <v>4914</v>
      </c>
      <c r="H1413" t="s">
        <v>7350</v>
      </c>
      <c r="I1413" t="s">
        <v>4888</v>
      </c>
      <c r="J1413" t="s">
        <v>4889</v>
      </c>
      <c r="K1413" s="14">
        <v>741</v>
      </c>
      <c r="L1413" s="24">
        <f t="shared" si="21"/>
        <v>800.18147610937933</v>
      </c>
    </row>
    <row r="1414" spans="1:12" x14ac:dyDescent="0.25">
      <c r="A1414" t="s">
        <v>24</v>
      </c>
      <c r="B1414" t="s">
        <v>5168</v>
      </c>
      <c r="C1414" t="s">
        <v>875</v>
      </c>
      <c r="D1414" t="s">
        <v>876</v>
      </c>
      <c r="E1414" t="s">
        <v>7351</v>
      </c>
      <c r="F1414" t="s">
        <v>7352</v>
      </c>
      <c r="G1414" t="s">
        <v>4927</v>
      </c>
      <c r="H1414" t="s">
        <v>7353</v>
      </c>
      <c r="I1414" t="s">
        <v>4888</v>
      </c>
      <c r="J1414" t="s">
        <v>4889</v>
      </c>
      <c r="K1414" s="14">
        <v>1</v>
      </c>
      <c r="L1414" s="24">
        <f t="shared" si="21"/>
        <v>1.0798670392839127</v>
      </c>
    </row>
    <row r="1415" spans="1:12" x14ac:dyDescent="0.25">
      <c r="A1415" t="s">
        <v>24</v>
      </c>
      <c r="B1415" t="s">
        <v>5168</v>
      </c>
      <c r="C1415" t="s">
        <v>875</v>
      </c>
      <c r="D1415" t="s">
        <v>876</v>
      </c>
      <c r="E1415" t="s">
        <v>7351</v>
      </c>
      <c r="F1415" t="s">
        <v>7352</v>
      </c>
      <c r="G1415" t="s">
        <v>4998</v>
      </c>
      <c r="H1415" t="s">
        <v>7353</v>
      </c>
      <c r="I1415" t="s">
        <v>4888</v>
      </c>
      <c r="J1415" t="s">
        <v>4889</v>
      </c>
      <c r="K1415" s="14">
        <v>1</v>
      </c>
      <c r="L1415" s="24">
        <f t="shared" si="21"/>
        <v>1.0798670392839127</v>
      </c>
    </row>
    <row r="1416" spans="1:12" x14ac:dyDescent="0.25">
      <c r="A1416" t="s">
        <v>24</v>
      </c>
      <c r="B1416" t="s">
        <v>5168</v>
      </c>
      <c r="C1416" t="s">
        <v>875</v>
      </c>
      <c r="D1416" t="s">
        <v>876</v>
      </c>
      <c r="E1416" t="s">
        <v>7351</v>
      </c>
      <c r="F1416" t="s">
        <v>7352</v>
      </c>
      <c r="G1416" t="s">
        <v>5003</v>
      </c>
      <c r="H1416" t="s">
        <v>7353</v>
      </c>
      <c r="I1416" t="s">
        <v>4888</v>
      </c>
      <c r="J1416" t="s">
        <v>4889</v>
      </c>
      <c r="K1416" s="14">
        <v>1</v>
      </c>
      <c r="L1416" s="24">
        <f t="shared" si="21"/>
        <v>1.0798670392839127</v>
      </c>
    </row>
    <row r="1417" spans="1:12" x14ac:dyDescent="0.25">
      <c r="A1417" t="s">
        <v>24</v>
      </c>
      <c r="B1417" t="s">
        <v>5168</v>
      </c>
      <c r="C1417" t="s">
        <v>7354</v>
      </c>
      <c r="D1417" t="s">
        <v>877</v>
      </c>
      <c r="E1417" t="s">
        <v>7355</v>
      </c>
      <c r="F1417" t="s">
        <v>7356</v>
      </c>
      <c r="G1417" t="s">
        <v>5120</v>
      </c>
      <c r="H1417" t="s">
        <v>7357</v>
      </c>
      <c r="I1417" t="s">
        <v>4888</v>
      </c>
      <c r="J1417" t="s">
        <v>4889</v>
      </c>
      <c r="K1417" s="14">
        <v>6</v>
      </c>
      <c r="L1417" s="24">
        <f t="shared" si="21"/>
        <v>6.4792022357034762</v>
      </c>
    </row>
    <row r="1418" spans="1:12" x14ac:dyDescent="0.25">
      <c r="A1418" t="s">
        <v>24</v>
      </c>
      <c r="B1418" t="s">
        <v>5168</v>
      </c>
      <c r="C1418" t="s">
        <v>7358</v>
      </c>
      <c r="D1418" t="s">
        <v>880</v>
      </c>
      <c r="E1418" t="s">
        <v>5223</v>
      </c>
      <c r="F1418" t="s">
        <v>5224</v>
      </c>
      <c r="G1418" t="s">
        <v>4918</v>
      </c>
      <c r="H1418" t="s">
        <v>5225</v>
      </c>
      <c r="I1418" t="s">
        <v>4888</v>
      </c>
      <c r="J1418" t="s">
        <v>4889</v>
      </c>
      <c r="K1418" s="14">
        <v>2</v>
      </c>
      <c r="L1418" s="24">
        <f t="shared" si="21"/>
        <v>2.1597340785678254</v>
      </c>
    </row>
    <row r="1419" spans="1:12" x14ac:dyDescent="0.25">
      <c r="A1419" t="s">
        <v>24</v>
      </c>
      <c r="B1419" t="s">
        <v>5168</v>
      </c>
      <c r="C1419" t="s">
        <v>7358</v>
      </c>
      <c r="D1419" t="s">
        <v>880</v>
      </c>
      <c r="E1419" t="s">
        <v>7359</v>
      </c>
      <c r="F1419" t="s">
        <v>5299</v>
      </c>
      <c r="G1419" t="s">
        <v>5120</v>
      </c>
      <c r="H1419" t="s">
        <v>5298</v>
      </c>
      <c r="I1419" t="s">
        <v>4888</v>
      </c>
      <c r="J1419" t="s">
        <v>4889</v>
      </c>
      <c r="K1419" s="14">
        <v>2889</v>
      </c>
      <c r="L1419" s="24">
        <f t="shared" si="21"/>
        <v>3119.7358764912237</v>
      </c>
    </row>
    <row r="1420" spans="1:12" x14ac:dyDescent="0.25">
      <c r="A1420" t="s">
        <v>24</v>
      </c>
      <c r="B1420" t="s">
        <v>5168</v>
      </c>
      <c r="C1420" t="s">
        <v>7358</v>
      </c>
      <c r="D1420" t="s">
        <v>880</v>
      </c>
      <c r="E1420" t="s">
        <v>7360</v>
      </c>
      <c r="F1420" t="s">
        <v>7361</v>
      </c>
      <c r="G1420" t="s">
        <v>5120</v>
      </c>
      <c r="H1420" t="s">
        <v>7362</v>
      </c>
      <c r="I1420" t="s">
        <v>4888</v>
      </c>
      <c r="J1420" t="s">
        <v>4889</v>
      </c>
      <c r="K1420" s="14">
        <v>6</v>
      </c>
      <c r="L1420" s="24">
        <f t="shared" ref="L1420:L1483" si="22">K1420/$D$6*$D$5</f>
        <v>6.4792022357034762</v>
      </c>
    </row>
    <row r="1421" spans="1:12" x14ac:dyDescent="0.25">
      <c r="A1421" t="s">
        <v>24</v>
      </c>
      <c r="B1421" t="s">
        <v>5168</v>
      </c>
      <c r="C1421" t="s">
        <v>7358</v>
      </c>
      <c r="D1421" t="s">
        <v>880</v>
      </c>
      <c r="E1421" t="s">
        <v>7363</v>
      </c>
      <c r="F1421" t="s">
        <v>7364</v>
      </c>
      <c r="G1421" t="s">
        <v>5120</v>
      </c>
      <c r="H1421" t="s">
        <v>7364</v>
      </c>
      <c r="I1421" t="s">
        <v>4888</v>
      </c>
      <c r="J1421" t="s">
        <v>4889</v>
      </c>
      <c r="K1421" s="14">
        <v>2</v>
      </c>
      <c r="L1421" s="24">
        <f t="shared" si="22"/>
        <v>2.1597340785678254</v>
      </c>
    </row>
    <row r="1422" spans="1:12" x14ac:dyDescent="0.25">
      <c r="A1422" t="s">
        <v>24</v>
      </c>
      <c r="B1422" t="s">
        <v>5168</v>
      </c>
      <c r="C1422" t="s">
        <v>7358</v>
      </c>
      <c r="D1422" t="s">
        <v>880</v>
      </c>
      <c r="E1422" t="s">
        <v>7365</v>
      </c>
      <c r="F1422" t="s">
        <v>7366</v>
      </c>
      <c r="G1422" t="s">
        <v>5120</v>
      </c>
      <c r="H1422" t="s">
        <v>7367</v>
      </c>
      <c r="I1422" t="s">
        <v>4888</v>
      </c>
      <c r="J1422" t="s">
        <v>4889</v>
      </c>
      <c r="K1422" s="14">
        <v>1375</v>
      </c>
      <c r="L1422" s="24">
        <f t="shared" si="22"/>
        <v>1484.8171790153801</v>
      </c>
    </row>
    <row r="1423" spans="1:12" x14ac:dyDescent="0.25">
      <c r="A1423" t="s">
        <v>24</v>
      </c>
      <c r="B1423" t="s">
        <v>5168</v>
      </c>
      <c r="C1423" t="s">
        <v>7358</v>
      </c>
      <c r="D1423" t="s">
        <v>880</v>
      </c>
      <c r="E1423" t="s">
        <v>7368</v>
      </c>
      <c r="F1423" t="s">
        <v>7369</v>
      </c>
      <c r="G1423" t="s">
        <v>5120</v>
      </c>
      <c r="H1423" t="s">
        <v>7369</v>
      </c>
      <c r="I1423" t="s">
        <v>4888</v>
      </c>
      <c r="J1423" t="s">
        <v>4889</v>
      </c>
      <c r="K1423" s="14">
        <v>637</v>
      </c>
      <c r="L1423" s="24">
        <f t="shared" si="22"/>
        <v>687.87530402385244</v>
      </c>
    </row>
    <row r="1424" spans="1:12" x14ac:dyDescent="0.25">
      <c r="A1424" t="s">
        <v>24</v>
      </c>
      <c r="B1424" t="s">
        <v>5168</v>
      </c>
      <c r="C1424" t="s">
        <v>7358</v>
      </c>
      <c r="D1424" t="s">
        <v>880</v>
      </c>
      <c r="E1424" t="s">
        <v>7370</v>
      </c>
      <c r="F1424" t="s">
        <v>7371</v>
      </c>
      <c r="G1424" t="s">
        <v>5120</v>
      </c>
      <c r="H1424" t="s">
        <v>7372</v>
      </c>
      <c r="I1424" t="s">
        <v>4888</v>
      </c>
      <c r="J1424" t="s">
        <v>4889</v>
      </c>
      <c r="K1424" s="14">
        <v>6</v>
      </c>
      <c r="L1424" s="24">
        <f t="shared" si="22"/>
        <v>6.4792022357034762</v>
      </c>
    </row>
    <row r="1425" spans="1:12" x14ac:dyDescent="0.25">
      <c r="A1425" t="s">
        <v>24</v>
      </c>
      <c r="B1425" t="s">
        <v>5168</v>
      </c>
      <c r="C1425" t="s">
        <v>7358</v>
      </c>
      <c r="D1425" t="s">
        <v>880</v>
      </c>
      <c r="E1425" t="s">
        <v>7373</v>
      </c>
      <c r="F1425" t="s">
        <v>7374</v>
      </c>
      <c r="G1425" t="s">
        <v>5120</v>
      </c>
      <c r="H1425" t="s">
        <v>7375</v>
      </c>
      <c r="I1425" t="s">
        <v>4888</v>
      </c>
      <c r="J1425" t="s">
        <v>4889</v>
      </c>
      <c r="K1425" s="14">
        <v>727</v>
      </c>
      <c r="L1425" s="24">
        <f t="shared" si="22"/>
        <v>785.06333755940454</v>
      </c>
    </row>
    <row r="1426" spans="1:12" x14ac:dyDescent="0.25">
      <c r="A1426" t="s">
        <v>24</v>
      </c>
      <c r="B1426" t="s">
        <v>5168</v>
      </c>
      <c r="C1426" t="s">
        <v>7358</v>
      </c>
      <c r="D1426" t="s">
        <v>880</v>
      </c>
      <c r="E1426" t="s">
        <v>7376</v>
      </c>
      <c r="F1426" t="s">
        <v>7377</v>
      </c>
      <c r="G1426" t="s">
        <v>5120</v>
      </c>
      <c r="H1426" t="s">
        <v>7377</v>
      </c>
      <c r="I1426" t="s">
        <v>4888</v>
      </c>
      <c r="J1426" t="s">
        <v>4889</v>
      </c>
      <c r="K1426" s="14">
        <v>464</v>
      </c>
      <c r="L1426" s="24">
        <f t="shared" si="22"/>
        <v>501.0583062277355</v>
      </c>
    </row>
    <row r="1427" spans="1:12" x14ac:dyDescent="0.25">
      <c r="A1427" t="s">
        <v>24</v>
      </c>
      <c r="B1427" t="s">
        <v>5168</v>
      </c>
      <c r="C1427" t="s">
        <v>7358</v>
      </c>
      <c r="D1427" t="s">
        <v>880</v>
      </c>
      <c r="E1427" t="s">
        <v>7378</v>
      </c>
      <c r="F1427" t="s">
        <v>7379</v>
      </c>
      <c r="G1427" t="s">
        <v>4914</v>
      </c>
      <c r="H1427" t="s">
        <v>7379</v>
      </c>
      <c r="I1427" t="s">
        <v>4888</v>
      </c>
      <c r="J1427" t="s">
        <v>4889</v>
      </c>
      <c r="K1427" s="14">
        <v>302</v>
      </c>
      <c r="L1427" s="24">
        <f t="shared" si="22"/>
        <v>326.11984586374166</v>
      </c>
    </row>
    <row r="1428" spans="1:12" x14ac:dyDescent="0.25">
      <c r="A1428" t="s">
        <v>24</v>
      </c>
      <c r="B1428" t="s">
        <v>5168</v>
      </c>
      <c r="C1428" t="s">
        <v>7358</v>
      </c>
      <c r="D1428" t="s">
        <v>880</v>
      </c>
      <c r="E1428" t="s">
        <v>7380</v>
      </c>
      <c r="F1428" t="s">
        <v>7381</v>
      </c>
      <c r="G1428" t="s">
        <v>4907</v>
      </c>
      <c r="H1428" t="s">
        <v>7382</v>
      </c>
      <c r="I1428" t="s">
        <v>4888</v>
      </c>
      <c r="J1428" t="s">
        <v>4889</v>
      </c>
      <c r="K1428" s="14">
        <v>2</v>
      </c>
      <c r="L1428" s="24">
        <f t="shared" si="22"/>
        <v>2.1597340785678254</v>
      </c>
    </row>
    <row r="1429" spans="1:12" x14ac:dyDescent="0.25">
      <c r="A1429" t="s">
        <v>24</v>
      </c>
      <c r="B1429" t="s">
        <v>5168</v>
      </c>
      <c r="C1429" t="s">
        <v>7358</v>
      </c>
      <c r="D1429" t="s">
        <v>880</v>
      </c>
      <c r="E1429" t="s">
        <v>7380</v>
      </c>
      <c r="F1429" t="s">
        <v>7381</v>
      </c>
      <c r="G1429" t="s">
        <v>4918</v>
      </c>
      <c r="H1429" t="s">
        <v>7382</v>
      </c>
      <c r="I1429" t="s">
        <v>4888</v>
      </c>
      <c r="J1429" t="s">
        <v>4889</v>
      </c>
      <c r="K1429" s="14">
        <v>6</v>
      </c>
      <c r="L1429" s="24">
        <f t="shared" si="22"/>
        <v>6.4792022357034762</v>
      </c>
    </row>
    <row r="1430" spans="1:12" x14ac:dyDescent="0.25">
      <c r="A1430" t="s">
        <v>24</v>
      </c>
      <c r="B1430" t="s">
        <v>5168</v>
      </c>
      <c r="C1430" t="s">
        <v>7358</v>
      </c>
      <c r="D1430" t="s">
        <v>880</v>
      </c>
      <c r="E1430" t="s">
        <v>7380</v>
      </c>
      <c r="F1430" t="s">
        <v>7381</v>
      </c>
      <c r="G1430" t="s">
        <v>4914</v>
      </c>
      <c r="H1430" t="s">
        <v>7381</v>
      </c>
      <c r="I1430" t="s">
        <v>4888</v>
      </c>
      <c r="J1430" t="s">
        <v>4889</v>
      </c>
      <c r="K1430" s="14">
        <v>106</v>
      </c>
      <c r="L1430" s="24">
        <f t="shared" si="22"/>
        <v>114.46590616409476</v>
      </c>
    </row>
    <row r="1431" spans="1:12" x14ac:dyDescent="0.25">
      <c r="A1431" t="s">
        <v>24</v>
      </c>
      <c r="B1431" t="s">
        <v>5168</v>
      </c>
      <c r="C1431" t="s">
        <v>7358</v>
      </c>
      <c r="D1431" t="s">
        <v>880</v>
      </c>
      <c r="E1431" t="s">
        <v>7383</v>
      </c>
      <c r="F1431" t="s">
        <v>7384</v>
      </c>
      <c r="G1431" t="s">
        <v>5022</v>
      </c>
      <c r="H1431" t="s">
        <v>7384</v>
      </c>
      <c r="I1431" t="s">
        <v>4888</v>
      </c>
      <c r="J1431" t="s">
        <v>4889</v>
      </c>
      <c r="K1431" s="14">
        <v>2</v>
      </c>
      <c r="L1431" s="24">
        <f t="shared" si="22"/>
        <v>2.1597340785678254</v>
      </c>
    </row>
    <row r="1432" spans="1:12" x14ac:dyDescent="0.25">
      <c r="A1432" t="s">
        <v>24</v>
      </c>
      <c r="B1432" t="s">
        <v>5168</v>
      </c>
      <c r="C1432" t="s">
        <v>7358</v>
      </c>
      <c r="D1432" t="s">
        <v>880</v>
      </c>
      <c r="E1432" t="s">
        <v>7383</v>
      </c>
      <c r="F1432" t="s">
        <v>7384</v>
      </c>
      <c r="G1432" t="s">
        <v>4907</v>
      </c>
      <c r="H1432" t="s">
        <v>7384</v>
      </c>
      <c r="I1432" t="s">
        <v>4888</v>
      </c>
      <c r="J1432" t="s">
        <v>4889</v>
      </c>
      <c r="K1432" s="14">
        <v>2</v>
      </c>
      <c r="L1432" s="24">
        <f t="shared" si="22"/>
        <v>2.1597340785678254</v>
      </c>
    </row>
    <row r="1433" spans="1:12" x14ac:dyDescent="0.25">
      <c r="A1433" t="s">
        <v>24</v>
      </c>
      <c r="B1433" t="s">
        <v>5168</v>
      </c>
      <c r="C1433" t="s">
        <v>7358</v>
      </c>
      <c r="D1433" t="s">
        <v>880</v>
      </c>
      <c r="E1433" t="s">
        <v>7383</v>
      </c>
      <c r="F1433" t="s">
        <v>7384</v>
      </c>
      <c r="G1433" t="s">
        <v>4918</v>
      </c>
      <c r="H1433" t="s">
        <v>7384</v>
      </c>
      <c r="I1433" t="s">
        <v>4888</v>
      </c>
      <c r="J1433" t="s">
        <v>4889</v>
      </c>
      <c r="K1433" s="14">
        <v>8</v>
      </c>
      <c r="L1433" s="24">
        <f t="shared" si="22"/>
        <v>8.6389363142713016</v>
      </c>
    </row>
    <row r="1434" spans="1:12" x14ac:dyDescent="0.25">
      <c r="A1434" t="s">
        <v>24</v>
      </c>
      <c r="B1434" t="s">
        <v>5168</v>
      </c>
      <c r="C1434" t="s">
        <v>7358</v>
      </c>
      <c r="D1434" t="s">
        <v>880</v>
      </c>
      <c r="E1434" t="s">
        <v>7383</v>
      </c>
      <c r="F1434" t="s">
        <v>7384</v>
      </c>
      <c r="G1434" t="s">
        <v>4914</v>
      </c>
      <c r="H1434" t="s">
        <v>7384</v>
      </c>
      <c r="I1434" t="s">
        <v>4888</v>
      </c>
      <c r="J1434" t="s">
        <v>4889</v>
      </c>
      <c r="K1434" s="14">
        <v>205</v>
      </c>
      <c r="L1434" s="24">
        <f t="shared" si="22"/>
        <v>221.37274305320213</v>
      </c>
    </row>
    <row r="1435" spans="1:12" x14ac:dyDescent="0.25">
      <c r="A1435" t="s">
        <v>24</v>
      </c>
      <c r="B1435" t="s">
        <v>5168</v>
      </c>
      <c r="C1435" t="s">
        <v>7358</v>
      </c>
      <c r="D1435" t="s">
        <v>880</v>
      </c>
      <c r="E1435" t="s">
        <v>7385</v>
      </c>
      <c r="F1435" t="s">
        <v>5586</v>
      </c>
      <c r="G1435" t="s">
        <v>5120</v>
      </c>
      <c r="H1435" t="s">
        <v>5586</v>
      </c>
      <c r="I1435" t="s">
        <v>4888</v>
      </c>
      <c r="J1435" t="s">
        <v>4889</v>
      </c>
      <c r="K1435" s="14">
        <v>1</v>
      </c>
      <c r="L1435" s="24">
        <f t="shared" si="22"/>
        <v>1.0798670392839127</v>
      </c>
    </row>
    <row r="1436" spans="1:12" x14ac:dyDescent="0.25">
      <c r="A1436" t="s">
        <v>24</v>
      </c>
      <c r="B1436" t="s">
        <v>5168</v>
      </c>
      <c r="C1436" t="s">
        <v>7386</v>
      </c>
      <c r="D1436" t="s">
        <v>882</v>
      </c>
      <c r="E1436" t="s">
        <v>5223</v>
      </c>
      <c r="F1436" t="s">
        <v>5224</v>
      </c>
      <c r="G1436" t="s">
        <v>4918</v>
      </c>
      <c r="H1436" t="s">
        <v>5225</v>
      </c>
      <c r="I1436" t="s">
        <v>4888</v>
      </c>
      <c r="J1436" t="s">
        <v>4889</v>
      </c>
      <c r="K1436" s="14">
        <v>2</v>
      </c>
      <c r="L1436" s="24">
        <f t="shared" si="22"/>
        <v>2.1597340785678254</v>
      </c>
    </row>
    <row r="1437" spans="1:12" x14ac:dyDescent="0.25">
      <c r="A1437" t="s">
        <v>24</v>
      </c>
      <c r="B1437" t="s">
        <v>5168</v>
      </c>
      <c r="C1437" t="s">
        <v>7386</v>
      </c>
      <c r="D1437" t="s">
        <v>882</v>
      </c>
      <c r="E1437" t="s">
        <v>7387</v>
      </c>
      <c r="F1437" t="s">
        <v>5353</v>
      </c>
      <c r="G1437" t="s">
        <v>5120</v>
      </c>
      <c r="H1437" t="s">
        <v>5352</v>
      </c>
      <c r="I1437" t="s">
        <v>4888</v>
      </c>
      <c r="J1437" t="s">
        <v>4889</v>
      </c>
      <c r="K1437" s="14">
        <v>1170</v>
      </c>
      <c r="L1437" s="24">
        <f t="shared" si="22"/>
        <v>1263.444435962178</v>
      </c>
    </row>
    <row r="1438" spans="1:12" x14ac:dyDescent="0.25">
      <c r="A1438" t="s">
        <v>24</v>
      </c>
      <c r="B1438" t="s">
        <v>5168</v>
      </c>
      <c r="C1438" t="s">
        <v>7388</v>
      </c>
      <c r="D1438" t="s">
        <v>883</v>
      </c>
      <c r="E1438" t="s">
        <v>7389</v>
      </c>
      <c r="F1438" t="s">
        <v>7390</v>
      </c>
      <c r="G1438" t="s">
        <v>5120</v>
      </c>
      <c r="H1438" t="s">
        <v>7391</v>
      </c>
      <c r="I1438" t="s">
        <v>4888</v>
      </c>
      <c r="J1438" t="s">
        <v>4889</v>
      </c>
      <c r="K1438" s="14">
        <v>394</v>
      </c>
      <c r="L1438" s="24">
        <f t="shared" si="22"/>
        <v>425.46761347786162</v>
      </c>
    </row>
    <row r="1439" spans="1:12" x14ac:dyDescent="0.25">
      <c r="A1439" t="s">
        <v>24</v>
      </c>
      <c r="B1439" t="s">
        <v>5168</v>
      </c>
      <c r="C1439" t="s">
        <v>7392</v>
      </c>
      <c r="D1439" t="s">
        <v>886</v>
      </c>
      <c r="E1439" t="s">
        <v>7393</v>
      </c>
      <c r="F1439" t="s">
        <v>7394</v>
      </c>
      <c r="G1439" t="s">
        <v>5120</v>
      </c>
      <c r="H1439" t="s">
        <v>7394</v>
      </c>
      <c r="I1439" t="s">
        <v>4888</v>
      </c>
      <c r="J1439" t="s">
        <v>4889</v>
      </c>
      <c r="K1439" s="14">
        <v>948</v>
      </c>
      <c r="L1439" s="24">
        <f t="shared" si="22"/>
        <v>1023.7139532411494</v>
      </c>
    </row>
    <row r="1440" spans="1:12" x14ac:dyDescent="0.25">
      <c r="A1440" t="s">
        <v>24</v>
      </c>
      <c r="B1440" t="s">
        <v>5168</v>
      </c>
      <c r="C1440" t="s">
        <v>7392</v>
      </c>
      <c r="D1440" t="s">
        <v>886</v>
      </c>
      <c r="E1440" t="s">
        <v>7395</v>
      </c>
      <c r="F1440" t="s">
        <v>7396</v>
      </c>
      <c r="G1440" t="s">
        <v>5120</v>
      </c>
      <c r="H1440" t="s">
        <v>7396</v>
      </c>
      <c r="I1440" t="s">
        <v>4888</v>
      </c>
      <c r="J1440" t="s">
        <v>4889</v>
      </c>
      <c r="K1440" s="14">
        <v>437</v>
      </c>
      <c r="L1440" s="24">
        <f t="shared" si="22"/>
        <v>471.90189616706988</v>
      </c>
    </row>
    <row r="1441" spans="1:12" x14ac:dyDescent="0.25">
      <c r="A1441" t="s">
        <v>24</v>
      </c>
      <c r="B1441" t="s">
        <v>5168</v>
      </c>
      <c r="C1441" t="s">
        <v>7392</v>
      </c>
      <c r="D1441" t="s">
        <v>886</v>
      </c>
      <c r="E1441" t="s">
        <v>7397</v>
      </c>
      <c r="F1441" t="s">
        <v>7398</v>
      </c>
      <c r="G1441" t="s">
        <v>5120</v>
      </c>
      <c r="H1441" t="s">
        <v>7398</v>
      </c>
      <c r="I1441" t="s">
        <v>4888</v>
      </c>
      <c r="J1441" t="s">
        <v>4889</v>
      </c>
      <c r="K1441" s="14">
        <v>26</v>
      </c>
      <c r="L1441" s="24">
        <f t="shared" si="22"/>
        <v>28.076543021381731</v>
      </c>
    </row>
    <row r="1442" spans="1:12" x14ac:dyDescent="0.25">
      <c r="A1442" t="s">
        <v>24</v>
      </c>
      <c r="B1442" t="s">
        <v>5168</v>
      </c>
      <c r="C1442" t="s">
        <v>7392</v>
      </c>
      <c r="D1442" t="s">
        <v>886</v>
      </c>
      <c r="E1442" t="s">
        <v>7399</v>
      </c>
      <c r="F1442" t="s">
        <v>7400</v>
      </c>
      <c r="G1442" t="s">
        <v>5120</v>
      </c>
      <c r="H1442" t="s">
        <v>7400</v>
      </c>
      <c r="I1442" t="s">
        <v>4888</v>
      </c>
      <c r="J1442" t="s">
        <v>4889</v>
      </c>
      <c r="K1442" s="14">
        <v>150</v>
      </c>
      <c r="L1442" s="24">
        <f t="shared" si="22"/>
        <v>161.98005589258693</v>
      </c>
    </row>
    <row r="1443" spans="1:12" x14ac:dyDescent="0.25">
      <c r="A1443" t="s">
        <v>24</v>
      </c>
      <c r="B1443" t="s">
        <v>5168</v>
      </c>
      <c r="C1443" t="s">
        <v>7401</v>
      </c>
      <c r="D1443" t="s">
        <v>888</v>
      </c>
      <c r="E1443" t="s">
        <v>7402</v>
      </c>
      <c r="F1443" t="s">
        <v>7403</v>
      </c>
      <c r="G1443" t="s">
        <v>4886</v>
      </c>
      <c r="H1443" t="s">
        <v>7403</v>
      </c>
      <c r="I1443" t="s">
        <v>4987</v>
      </c>
      <c r="J1443" t="s">
        <v>1302</v>
      </c>
      <c r="K1443" s="14">
        <v>1</v>
      </c>
      <c r="L1443" s="24">
        <f t="shared" si="22"/>
        <v>1.0798670392839127</v>
      </c>
    </row>
    <row r="1444" spans="1:12" x14ac:dyDescent="0.25">
      <c r="A1444" t="s">
        <v>24</v>
      </c>
      <c r="B1444" t="s">
        <v>5168</v>
      </c>
      <c r="C1444" t="s">
        <v>7401</v>
      </c>
      <c r="D1444" t="s">
        <v>888</v>
      </c>
      <c r="E1444" t="s">
        <v>7404</v>
      </c>
      <c r="F1444" t="s">
        <v>7405</v>
      </c>
      <c r="G1444" t="s">
        <v>4886</v>
      </c>
      <c r="H1444" t="s">
        <v>7405</v>
      </c>
      <c r="I1444" t="s">
        <v>5143</v>
      </c>
      <c r="J1444" t="s">
        <v>5187</v>
      </c>
      <c r="K1444" s="14">
        <v>1</v>
      </c>
      <c r="L1444" s="24">
        <f t="shared" si="22"/>
        <v>1.0798670392839127</v>
      </c>
    </row>
    <row r="1445" spans="1:12" x14ac:dyDescent="0.25">
      <c r="A1445" t="s">
        <v>24</v>
      </c>
      <c r="B1445" t="s">
        <v>5168</v>
      </c>
      <c r="C1445" t="s">
        <v>7401</v>
      </c>
      <c r="D1445" t="s">
        <v>888</v>
      </c>
      <c r="E1445" t="s">
        <v>7406</v>
      </c>
      <c r="F1445" t="s">
        <v>888</v>
      </c>
      <c r="G1445" t="s">
        <v>4914</v>
      </c>
      <c r="H1445" t="s">
        <v>888</v>
      </c>
      <c r="I1445" t="s">
        <v>4888</v>
      </c>
      <c r="J1445" t="s">
        <v>4889</v>
      </c>
      <c r="K1445" s="14">
        <v>456</v>
      </c>
      <c r="L1445" s="24">
        <f t="shared" si="22"/>
        <v>492.41936991346421</v>
      </c>
    </row>
    <row r="1446" spans="1:12" x14ac:dyDescent="0.25">
      <c r="A1446" t="s">
        <v>24</v>
      </c>
      <c r="B1446" t="s">
        <v>5168</v>
      </c>
      <c r="C1446" t="s">
        <v>7407</v>
      </c>
      <c r="D1446" t="s">
        <v>891</v>
      </c>
      <c r="E1446" t="s">
        <v>7408</v>
      </c>
      <c r="F1446" t="s">
        <v>891</v>
      </c>
      <c r="G1446" t="s">
        <v>5120</v>
      </c>
      <c r="H1446" t="s">
        <v>7409</v>
      </c>
      <c r="I1446" t="s">
        <v>4890</v>
      </c>
      <c r="J1446" t="s">
        <v>287</v>
      </c>
      <c r="K1446" s="14">
        <v>213</v>
      </c>
      <c r="L1446" s="24">
        <f t="shared" si="22"/>
        <v>230.01167936747342</v>
      </c>
    </row>
    <row r="1447" spans="1:12" x14ac:dyDescent="0.25">
      <c r="A1447" t="s">
        <v>24</v>
      </c>
      <c r="B1447" t="s">
        <v>5168</v>
      </c>
      <c r="C1447" t="s">
        <v>7410</v>
      </c>
      <c r="D1447" t="s">
        <v>892</v>
      </c>
      <c r="E1447" t="s">
        <v>7411</v>
      </c>
      <c r="F1447" t="s">
        <v>892</v>
      </c>
      <c r="G1447" t="s">
        <v>5120</v>
      </c>
      <c r="H1447" t="s">
        <v>7412</v>
      </c>
      <c r="I1447" t="s">
        <v>4890</v>
      </c>
      <c r="J1447" t="s">
        <v>287</v>
      </c>
      <c r="K1447" s="14">
        <v>1944</v>
      </c>
      <c r="L1447" s="24">
        <f t="shared" si="22"/>
        <v>2099.2615243679265</v>
      </c>
    </row>
    <row r="1448" spans="1:12" x14ac:dyDescent="0.25">
      <c r="A1448" t="s">
        <v>24</v>
      </c>
      <c r="B1448" t="s">
        <v>5168</v>
      </c>
      <c r="C1448" t="s">
        <v>7413</v>
      </c>
      <c r="D1448" t="s">
        <v>894</v>
      </c>
      <c r="E1448" t="s">
        <v>7414</v>
      </c>
      <c r="F1448" t="s">
        <v>7415</v>
      </c>
      <c r="G1448" t="s">
        <v>5120</v>
      </c>
      <c r="H1448" t="s">
        <v>7416</v>
      </c>
      <c r="I1448" t="s">
        <v>4888</v>
      </c>
      <c r="J1448" t="s">
        <v>4889</v>
      </c>
      <c r="K1448" s="14">
        <v>25</v>
      </c>
      <c r="L1448" s="24">
        <f t="shared" si="22"/>
        <v>26.99667598209782</v>
      </c>
    </row>
    <row r="1449" spans="1:12" x14ac:dyDescent="0.25">
      <c r="A1449" t="s">
        <v>24</v>
      </c>
      <c r="B1449" t="s">
        <v>5168</v>
      </c>
      <c r="C1449" t="s">
        <v>7417</v>
      </c>
      <c r="D1449" t="s">
        <v>895</v>
      </c>
      <c r="E1449" t="s">
        <v>7418</v>
      </c>
      <c r="F1449" t="s">
        <v>7419</v>
      </c>
      <c r="G1449" t="s">
        <v>5120</v>
      </c>
      <c r="H1449" t="s">
        <v>7420</v>
      </c>
      <c r="I1449" t="s">
        <v>4888</v>
      </c>
      <c r="J1449" t="s">
        <v>4889</v>
      </c>
      <c r="K1449" s="14">
        <v>77</v>
      </c>
      <c r="L1449" s="24">
        <f t="shared" si="22"/>
        <v>83.149762024861289</v>
      </c>
    </row>
    <row r="1450" spans="1:12" x14ac:dyDescent="0.25">
      <c r="A1450" t="s">
        <v>24</v>
      </c>
      <c r="B1450" t="s">
        <v>5168</v>
      </c>
      <c r="C1450" t="s">
        <v>7421</v>
      </c>
      <c r="D1450" t="s">
        <v>896</v>
      </c>
      <c r="E1450" t="s">
        <v>7422</v>
      </c>
      <c r="F1450" t="s">
        <v>7423</v>
      </c>
      <c r="G1450" t="s">
        <v>5120</v>
      </c>
      <c r="H1450" t="s">
        <v>7424</v>
      </c>
      <c r="I1450" t="s">
        <v>4888</v>
      </c>
      <c r="J1450" t="s">
        <v>4889</v>
      </c>
      <c r="K1450" s="14">
        <v>38</v>
      </c>
      <c r="L1450" s="24">
        <f t="shared" si="22"/>
        <v>41.034947492788682</v>
      </c>
    </row>
    <row r="1451" spans="1:12" x14ac:dyDescent="0.25">
      <c r="A1451" t="s">
        <v>24</v>
      </c>
      <c r="B1451" t="s">
        <v>5168</v>
      </c>
      <c r="C1451" t="s">
        <v>7425</v>
      </c>
      <c r="D1451" t="s">
        <v>897</v>
      </c>
      <c r="E1451" t="s">
        <v>7426</v>
      </c>
      <c r="F1451" t="s">
        <v>7427</v>
      </c>
      <c r="G1451" t="s">
        <v>5120</v>
      </c>
      <c r="H1451" t="s">
        <v>7428</v>
      </c>
      <c r="I1451" t="s">
        <v>4888</v>
      </c>
      <c r="J1451" t="s">
        <v>4889</v>
      </c>
      <c r="K1451" s="14">
        <v>47</v>
      </c>
      <c r="L1451" s="24">
        <f t="shared" si="22"/>
        <v>50.753750846343905</v>
      </c>
    </row>
    <row r="1452" spans="1:12" x14ac:dyDescent="0.25">
      <c r="A1452" t="s">
        <v>24</v>
      </c>
      <c r="B1452" t="s">
        <v>5168</v>
      </c>
      <c r="C1452" t="s">
        <v>7429</v>
      </c>
      <c r="D1452" t="s">
        <v>898</v>
      </c>
      <c r="E1452" t="s">
        <v>7430</v>
      </c>
      <c r="F1452" t="s">
        <v>7431</v>
      </c>
      <c r="G1452" t="s">
        <v>5120</v>
      </c>
      <c r="H1452" t="s">
        <v>7432</v>
      </c>
      <c r="I1452" t="s">
        <v>4888</v>
      </c>
      <c r="J1452" t="s">
        <v>4889</v>
      </c>
      <c r="K1452" s="14">
        <v>25</v>
      </c>
      <c r="L1452" s="24">
        <f t="shared" si="22"/>
        <v>26.99667598209782</v>
      </c>
    </row>
    <row r="1453" spans="1:12" x14ac:dyDescent="0.25">
      <c r="A1453" t="s">
        <v>24</v>
      </c>
      <c r="B1453" t="s">
        <v>5168</v>
      </c>
      <c r="C1453" t="s">
        <v>7433</v>
      </c>
      <c r="D1453" t="s">
        <v>900</v>
      </c>
      <c r="E1453" t="s">
        <v>7434</v>
      </c>
      <c r="F1453" t="s">
        <v>7435</v>
      </c>
      <c r="G1453" t="s">
        <v>5120</v>
      </c>
      <c r="H1453" t="s">
        <v>7436</v>
      </c>
      <c r="I1453" t="s">
        <v>4888</v>
      </c>
      <c r="J1453" t="s">
        <v>4889</v>
      </c>
      <c r="K1453" s="14">
        <v>34</v>
      </c>
      <c r="L1453" s="24">
        <f t="shared" si="22"/>
        <v>36.715479335653036</v>
      </c>
    </row>
    <row r="1454" spans="1:12" x14ac:dyDescent="0.25">
      <c r="A1454" t="s">
        <v>24</v>
      </c>
      <c r="B1454" t="s">
        <v>5168</v>
      </c>
      <c r="C1454" t="s">
        <v>7437</v>
      </c>
      <c r="D1454" t="s">
        <v>901</v>
      </c>
      <c r="E1454" t="s">
        <v>7438</v>
      </c>
      <c r="F1454" t="s">
        <v>7439</v>
      </c>
      <c r="G1454" t="s">
        <v>5120</v>
      </c>
      <c r="H1454" t="s">
        <v>7440</v>
      </c>
      <c r="I1454" t="s">
        <v>4888</v>
      </c>
      <c r="J1454" t="s">
        <v>4889</v>
      </c>
      <c r="K1454" s="14">
        <v>48</v>
      </c>
      <c r="L1454" s="24">
        <f t="shared" si="22"/>
        <v>51.83361788562781</v>
      </c>
    </row>
    <row r="1455" spans="1:12" x14ac:dyDescent="0.25">
      <c r="A1455" t="s">
        <v>24</v>
      </c>
      <c r="B1455" t="s">
        <v>5168</v>
      </c>
      <c r="C1455" t="s">
        <v>7441</v>
      </c>
      <c r="D1455" t="s">
        <v>902</v>
      </c>
      <c r="E1455" t="s">
        <v>7442</v>
      </c>
      <c r="F1455" t="s">
        <v>7443</v>
      </c>
      <c r="G1455" t="s">
        <v>5120</v>
      </c>
      <c r="H1455" t="s">
        <v>7444</v>
      </c>
      <c r="I1455" t="s">
        <v>4888</v>
      </c>
      <c r="J1455" t="s">
        <v>4889</v>
      </c>
      <c r="K1455" s="14">
        <v>7</v>
      </c>
      <c r="L1455" s="24">
        <f t="shared" si="22"/>
        <v>7.5590692749873885</v>
      </c>
    </row>
    <row r="1456" spans="1:12" x14ac:dyDescent="0.25">
      <c r="A1456" t="s">
        <v>24</v>
      </c>
      <c r="B1456" t="s">
        <v>5168</v>
      </c>
      <c r="C1456" t="s">
        <v>7445</v>
      </c>
      <c r="D1456" t="s">
        <v>903</v>
      </c>
      <c r="E1456" t="s">
        <v>7446</v>
      </c>
      <c r="F1456" t="s">
        <v>7447</v>
      </c>
      <c r="G1456" t="s">
        <v>5120</v>
      </c>
      <c r="H1456" t="s">
        <v>7448</v>
      </c>
      <c r="I1456" t="s">
        <v>4888</v>
      </c>
      <c r="J1456" t="s">
        <v>4889</v>
      </c>
      <c r="K1456" s="14">
        <v>34</v>
      </c>
      <c r="L1456" s="24">
        <f t="shared" si="22"/>
        <v>36.715479335653036</v>
      </c>
    </row>
    <row r="1457" spans="1:12" x14ac:dyDescent="0.25">
      <c r="A1457" t="s">
        <v>24</v>
      </c>
      <c r="B1457" t="s">
        <v>5168</v>
      </c>
      <c r="C1457" t="s">
        <v>7449</v>
      </c>
      <c r="D1457" t="s">
        <v>904</v>
      </c>
      <c r="E1457" t="s">
        <v>7450</v>
      </c>
      <c r="F1457" t="s">
        <v>7451</v>
      </c>
      <c r="G1457" t="s">
        <v>5120</v>
      </c>
      <c r="H1457" t="s">
        <v>7452</v>
      </c>
      <c r="I1457" t="s">
        <v>4888</v>
      </c>
      <c r="J1457" t="s">
        <v>4889</v>
      </c>
      <c r="K1457" s="14">
        <v>29</v>
      </c>
      <c r="L1457" s="24">
        <f t="shared" si="22"/>
        <v>31.316144139233469</v>
      </c>
    </row>
    <row r="1458" spans="1:12" x14ac:dyDescent="0.25">
      <c r="A1458" t="s">
        <v>24</v>
      </c>
      <c r="B1458" t="s">
        <v>5168</v>
      </c>
      <c r="C1458" t="s">
        <v>7453</v>
      </c>
      <c r="D1458" t="s">
        <v>906</v>
      </c>
      <c r="E1458" t="s">
        <v>7454</v>
      </c>
      <c r="F1458" t="s">
        <v>906</v>
      </c>
      <c r="G1458" t="s">
        <v>5120</v>
      </c>
      <c r="H1458" t="s">
        <v>7455</v>
      </c>
      <c r="I1458" t="s">
        <v>4888</v>
      </c>
      <c r="J1458" t="s">
        <v>4889</v>
      </c>
      <c r="K1458" s="14">
        <v>1</v>
      </c>
      <c r="L1458" s="24">
        <f t="shared" si="22"/>
        <v>1.0798670392839127</v>
      </c>
    </row>
    <row r="1459" spans="1:12" x14ac:dyDescent="0.25">
      <c r="A1459" t="s">
        <v>24</v>
      </c>
      <c r="B1459" t="s">
        <v>5168</v>
      </c>
      <c r="C1459" t="s">
        <v>7456</v>
      </c>
      <c r="D1459" t="s">
        <v>907</v>
      </c>
      <c r="E1459" t="s">
        <v>7457</v>
      </c>
      <c r="F1459" t="s">
        <v>7458</v>
      </c>
      <c r="G1459" t="s">
        <v>5120</v>
      </c>
      <c r="H1459" t="s">
        <v>7459</v>
      </c>
      <c r="I1459" t="s">
        <v>4888</v>
      </c>
      <c r="J1459" t="s">
        <v>4889</v>
      </c>
      <c r="K1459" s="14">
        <v>29</v>
      </c>
      <c r="L1459" s="24">
        <f t="shared" si="22"/>
        <v>31.316144139233469</v>
      </c>
    </row>
    <row r="1460" spans="1:12" x14ac:dyDescent="0.25">
      <c r="A1460" t="s">
        <v>24</v>
      </c>
      <c r="B1460" t="s">
        <v>5168</v>
      </c>
      <c r="C1460" t="s">
        <v>7460</v>
      </c>
      <c r="D1460" t="s">
        <v>908</v>
      </c>
      <c r="E1460" t="s">
        <v>7461</v>
      </c>
      <c r="F1460" t="s">
        <v>908</v>
      </c>
      <c r="G1460" t="s">
        <v>5120</v>
      </c>
      <c r="H1460" t="s">
        <v>7462</v>
      </c>
      <c r="I1460" t="s">
        <v>4888</v>
      </c>
      <c r="J1460" t="s">
        <v>4889</v>
      </c>
      <c r="K1460" s="14">
        <v>1</v>
      </c>
      <c r="L1460" s="24">
        <f t="shared" si="22"/>
        <v>1.0798670392839127</v>
      </c>
    </row>
    <row r="1461" spans="1:12" x14ac:dyDescent="0.25">
      <c r="A1461" t="s">
        <v>24</v>
      </c>
      <c r="B1461" t="s">
        <v>5168</v>
      </c>
      <c r="C1461" t="s">
        <v>7463</v>
      </c>
      <c r="D1461" t="s">
        <v>909</v>
      </c>
      <c r="E1461" t="s">
        <v>7464</v>
      </c>
      <c r="F1461" t="s">
        <v>909</v>
      </c>
      <c r="G1461" t="s">
        <v>5120</v>
      </c>
      <c r="H1461" t="s">
        <v>7465</v>
      </c>
      <c r="I1461" t="s">
        <v>4888</v>
      </c>
      <c r="J1461" t="s">
        <v>4889</v>
      </c>
      <c r="K1461" s="14">
        <v>1</v>
      </c>
      <c r="L1461" s="24">
        <f t="shared" si="22"/>
        <v>1.0798670392839127</v>
      </c>
    </row>
    <row r="1462" spans="1:12" x14ac:dyDescent="0.25">
      <c r="A1462" t="s">
        <v>24</v>
      </c>
      <c r="B1462" t="s">
        <v>5168</v>
      </c>
      <c r="C1462" t="s">
        <v>7466</v>
      </c>
      <c r="D1462" t="s">
        <v>910</v>
      </c>
      <c r="E1462" t="s">
        <v>7467</v>
      </c>
      <c r="F1462" t="s">
        <v>7468</v>
      </c>
      <c r="G1462" t="s">
        <v>5120</v>
      </c>
      <c r="H1462" t="s">
        <v>7469</v>
      </c>
      <c r="I1462" t="s">
        <v>4888</v>
      </c>
      <c r="J1462" t="s">
        <v>4889</v>
      </c>
      <c r="K1462" s="14">
        <v>25</v>
      </c>
      <c r="L1462" s="24">
        <f t="shared" si="22"/>
        <v>26.99667598209782</v>
      </c>
    </row>
    <row r="1463" spans="1:12" x14ac:dyDescent="0.25">
      <c r="A1463" t="s">
        <v>24</v>
      </c>
      <c r="B1463" t="s">
        <v>5168</v>
      </c>
      <c r="C1463" t="s">
        <v>7470</v>
      </c>
      <c r="D1463" t="s">
        <v>911</v>
      </c>
      <c r="E1463" t="s">
        <v>7471</v>
      </c>
      <c r="F1463" t="s">
        <v>911</v>
      </c>
      <c r="G1463" t="s">
        <v>5120</v>
      </c>
      <c r="H1463" t="s">
        <v>7472</v>
      </c>
      <c r="I1463" t="s">
        <v>4888</v>
      </c>
      <c r="J1463" t="s">
        <v>4889</v>
      </c>
      <c r="K1463" s="14">
        <v>49</v>
      </c>
      <c r="L1463" s="24">
        <f t="shared" si="22"/>
        <v>52.913484924911728</v>
      </c>
    </row>
    <row r="1464" spans="1:12" x14ac:dyDescent="0.25">
      <c r="A1464" t="s">
        <v>24</v>
      </c>
      <c r="B1464" t="s">
        <v>5168</v>
      </c>
      <c r="C1464" t="s">
        <v>7473</v>
      </c>
      <c r="D1464" t="s">
        <v>912</v>
      </c>
      <c r="E1464" t="s">
        <v>7474</v>
      </c>
      <c r="F1464" t="s">
        <v>912</v>
      </c>
      <c r="G1464" t="s">
        <v>5120</v>
      </c>
      <c r="H1464" t="s">
        <v>7475</v>
      </c>
      <c r="I1464" t="s">
        <v>4888</v>
      </c>
      <c r="J1464" t="s">
        <v>4889</v>
      </c>
      <c r="K1464" s="14">
        <v>26</v>
      </c>
      <c r="L1464" s="24">
        <f t="shared" si="22"/>
        <v>28.076543021381731</v>
      </c>
    </row>
    <row r="1465" spans="1:12" x14ac:dyDescent="0.25">
      <c r="A1465" t="s">
        <v>24</v>
      </c>
      <c r="B1465" t="s">
        <v>5168</v>
      </c>
      <c r="C1465" t="s">
        <v>7476</v>
      </c>
      <c r="D1465" t="s">
        <v>913</v>
      </c>
      <c r="E1465" t="s">
        <v>5113</v>
      </c>
      <c r="F1465" t="s">
        <v>913</v>
      </c>
      <c r="G1465" t="s">
        <v>5120</v>
      </c>
      <c r="H1465" t="s">
        <v>7477</v>
      </c>
      <c r="I1465" t="s">
        <v>4888</v>
      </c>
      <c r="J1465" t="s">
        <v>4889</v>
      </c>
      <c r="K1465" s="14">
        <v>84</v>
      </c>
      <c r="L1465" s="24">
        <f t="shared" si="22"/>
        <v>90.708831299848669</v>
      </c>
    </row>
    <row r="1466" spans="1:12" x14ac:dyDescent="0.25">
      <c r="A1466" t="s">
        <v>24</v>
      </c>
      <c r="B1466" t="s">
        <v>5168</v>
      </c>
      <c r="C1466" t="s">
        <v>7478</v>
      </c>
      <c r="D1466" t="s">
        <v>914</v>
      </c>
      <c r="E1466" t="s">
        <v>7479</v>
      </c>
      <c r="F1466" t="s">
        <v>914</v>
      </c>
      <c r="G1466" t="s">
        <v>5120</v>
      </c>
      <c r="H1466" t="s">
        <v>7480</v>
      </c>
      <c r="I1466" t="s">
        <v>4888</v>
      </c>
      <c r="J1466" t="s">
        <v>4889</v>
      </c>
      <c r="K1466" s="14">
        <v>26</v>
      </c>
      <c r="L1466" s="24">
        <f t="shared" si="22"/>
        <v>28.076543021381731</v>
      </c>
    </row>
    <row r="1467" spans="1:12" x14ac:dyDescent="0.25">
      <c r="A1467" t="s">
        <v>24</v>
      </c>
      <c r="B1467" t="s">
        <v>5168</v>
      </c>
      <c r="C1467" t="s">
        <v>7481</v>
      </c>
      <c r="D1467" t="s">
        <v>915</v>
      </c>
      <c r="E1467" t="s">
        <v>7482</v>
      </c>
      <c r="F1467" t="s">
        <v>915</v>
      </c>
      <c r="G1467" t="s">
        <v>5120</v>
      </c>
      <c r="H1467" t="s">
        <v>7483</v>
      </c>
      <c r="I1467" t="s">
        <v>4888</v>
      </c>
      <c r="J1467" t="s">
        <v>4889</v>
      </c>
      <c r="K1467" s="14">
        <v>50</v>
      </c>
      <c r="L1467" s="24">
        <f t="shared" si="22"/>
        <v>53.993351964195639</v>
      </c>
    </row>
    <row r="1468" spans="1:12" x14ac:dyDescent="0.25">
      <c r="A1468" t="s">
        <v>24</v>
      </c>
      <c r="B1468" t="s">
        <v>5168</v>
      </c>
      <c r="C1468" t="s">
        <v>7484</v>
      </c>
      <c r="D1468" t="s">
        <v>916</v>
      </c>
      <c r="E1468" t="s">
        <v>7485</v>
      </c>
      <c r="F1468" t="s">
        <v>7486</v>
      </c>
      <c r="G1468" t="s">
        <v>5120</v>
      </c>
      <c r="H1468" t="s">
        <v>7487</v>
      </c>
      <c r="I1468" t="s">
        <v>4888</v>
      </c>
      <c r="J1468" t="s">
        <v>4889</v>
      </c>
      <c r="K1468" s="14">
        <v>3</v>
      </c>
      <c r="L1468" s="24">
        <f t="shared" si="22"/>
        <v>3.2396011178517381</v>
      </c>
    </row>
    <row r="1469" spans="1:12" x14ac:dyDescent="0.25">
      <c r="A1469" t="s">
        <v>24</v>
      </c>
      <c r="B1469" t="s">
        <v>5168</v>
      </c>
      <c r="C1469" t="s">
        <v>7484</v>
      </c>
      <c r="D1469" t="s">
        <v>916</v>
      </c>
      <c r="E1469" t="s">
        <v>7488</v>
      </c>
      <c r="F1469" t="s">
        <v>7489</v>
      </c>
      <c r="G1469" t="s">
        <v>5120</v>
      </c>
      <c r="H1469" t="s">
        <v>7490</v>
      </c>
      <c r="I1469" t="s">
        <v>4888</v>
      </c>
      <c r="J1469" t="s">
        <v>4889</v>
      </c>
      <c r="K1469" s="14">
        <v>51</v>
      </c>
      <c r="L1469" s="24">
        <f t="shared" si="22"/>
        <v>55.073219003479551</v>
      </c>
    </row>
    <row r="1470" spans="1:12" x14ac:dyDescent="0.25">
      <c r="A1470" t="s">
        <v>24</v>
      </c>
      <c r="B1470" t="s">
        <v>5168</v>
      </c>
      <c r="C1470" t="s">
        <v>7484</v>
      </c>
      <c r="D1470" t="s">
        <v>916</v>
      </c>
      <c r="E1470" t="s">
        <v>7491</v>
      </c>
      <c r="F1470" t="s">
        <v>7492</v>
      </c>
      <c r="G1470" t="s">
        <v>5120</v>
      </c>
      <c r="H1470" t="s">
        <v>7493</v>
      </c>
      <c r="I1470" t="s">
        <v>4888</v>
      </c>
      <c r="J1470" t="s">
        <v>4889</v>
      </c>
      <c r="K1470" s="14">
        <v>33</v>
      </c>
      <c r="L1470" s="24">
        <f t="shared" si="22"/>
        <v>35.635612296369125</v>
      </c>
    </row>
    <row r="1471" spans="1:12" x14ac:dyDescent="0.25">
      <c r="A1471" t="s">
        <v>24</v>
      </c>
      <c r="B1471" t="s">
        <v>5168</v>
      </c>
      <c r="C1471" t="s">
        <v>7484</v>
      </c>
      <c r="D1471" t="s">
        <v>916</v>
      </c>
      <c r="E1471" t="s">
        <v>7494</v>
      </c>
      <c r="F1471" t="s">
        <v>7495</v>
      </c>
      <c r="G1471" t="s">
        <v>5120</v>
      </c>
      <c r="H1471" t="s">
        <v>7496</v>
      </c>
      <c r="I1471" t="s">
        <v>4888</v>
      </c>
      <c r="J1471" t="s">
        <v>4889</v>
      </c>
      <c r="K1471" s="14">
        <v>41</v>
      </c>
      <c r="L1471" s="24">
        <f t="shared" si="22"/>
        <v>44.274548610640423</v>
      </c>
    </row>
    <row r="1472" spans="1:12" x14ac:dyDescent="0.25">
      <c r="A1472" t="s">
        <v>24</v>
      </c>
      <c r="B1472" t="s">
        <v>5168</v>
      </c>
      <c r="C1472" t="s">
        <v>7484</v>
      </c>
      <c r="D1472" t="s">
        <v>916</v>
      </c>
      <c r="E1472" t="s">
        <v>7497</v>
      </c>
      <c r="F1472" t="s">
        <v>7498</v>
      </c>
      <c r="G1472" t="s">
        <v>5120</v>
      </c>
      <c r="H1472" t="s">
        <v>7499</v>
      </c>
      <c r="I1472" t="s">
        <v>4888</v>
      </c>
      <c r="J1472" t="s">
        <v>4889</v>
      </c>
      <c r="K1472" s="14">
        <v>32</v>
      </c>
      <c r="L1472" s="24">
        <f t="shared" si="22"/>
        <v>34.555745257085206</v>
      </c>
    </row>
    <row r="1473" spans="1:12" x14ac:dyDescent="0.25">
      <c r="A1473" t="s">
        <v>24</v>
      </c>
      <c r="B1473" t="s">
        <v>5168</v>
      </c>
      <c r="C1473" t="s">
        <v>7484</v>
      </c>
      <c r="D1473" t="s">
        <v>916</v>
      </c>
      <c r="E1473" t="s">
        <v>7500</v>
      </c>
      <c r="F1473" t="s">
        <v>7501</v>
      </c>
      <c r="G1473" t="s">
        <v>5120</v>
      </c>
      <c r="H1473" t="s">
        <v>7502</v>
      </c>
      <c r="I1473" t="s">
        <v>4888</v>
      </c>
      <c r="J1473" t="s">
        <v>4889</v>
      </c>
      <c r="K1473" s="14">
        <v>49</v>
      </c>
      <c r="L1473" s="24">
        <f t="shared" si="22"/>
        <v>52.913484924911728</v>
      </c>
    </row>
    <row r="1474" spans="1:12" x14ac:dyDescent="0.25">
      <c r="A1474" t="s">
        <v>24</v>
      </c>
      <c r="B1474" t="s">
        <v>5168</v>
      </c>
      <c r="C1474" t="s">
        <v>7503</v>
      </c>
      <c r="D1474" t="s">
        <v>917</v>
      </c>
      <c r="E1474" t="s">
        <v>7504</v>
      </c>
      <c r="F1474" t="s">
        <v>917</v>
      </c>
      <c r="G1474" t="s">
        <v>5120</v>
      </c>
      <c r="H1474" t="s">
        <v>7505</v>
      </c>
      <c r="I1474" t="s">
        <v>4888</v>
      </c>
      <c r="J1474" t="s">
        <v>4889</v>
      </c>
      <c r="K1474" s="14">
        <v>48</v>
      </c>
      <c r="L1474" s="24">
        <f t="shared" si="22"/>
        <v>51.83361788562781</v>
      </c>
    </row>
    <row r="1475" spans="1:12" x14ac:dyDescent="0.25">
      <c r="A1475" t="s">
        <v>24</v>
      </c>
      <c r="B1475" t="s">
        <v>5168</v>
      </c>
      <c r="C1475" t="s">
        <v>7506</v>
      </c>
      <c r="D1475" t="s">
        <v>918</v>
      </c>
      <c r="E1475" t="s">
        <v>7507</v>
      </c>
      <c r="F1475" t="s">
        <v>918</v>
      </c>
      <c r="G1475" t="s">
        <v>5120</v>
      </c>
      <c r="H1475" t="s">
        <v>7508</v>
      </c>
      <c r="I1475" t="s">
        <v>4888</v>
      </c>
      <c r="J1475" t="s">
        <v>4889</v>
      </c>
      <c r="K1475" s="14">
        <v>27</v>
      </c>
      <c r="L1475" s="24">
        <f t="shared" si="22"/>
        <v>29.156410060665646</v>
      </c>
    </row>
    <row r="1476" spans="1:12" x14ac:dyDescent="0.25">
      <c r="A1476" t="s">
        <v>24</v>
      </c>
      <c r="B1476" t="s">
        <v>5168</v>
      </c>
      <c r="C1476" t="s">
        <v>7506</v>
      </c>
      <c r="D1476" t="s">
        <v>918</v>
      </c>
      <c r="E1476" t="s">
        <v>7509</v>
      </c>
      <c r="F1476" t="s">
        <v>7510</v>
      </c>
      <c r="G1476" t="s">
        <v>5120</v>
      </c>
      <c r="H1476" t="s">
        <v>7511</v>
      </c>
      <c r="I1476" t="s">
        <v>4888</v>
      </c>
      <c r="J1476" t="s">
        <v>4889</v>
      </c>
      <c r="K1476" s="14">
        <v>25</v>
      </c>
      <c r="L1476" s="24">
        <f t="shared" si="22"/>
        <v>26.99667598209782</v>
      </c>
    </row>
    <row r="1477" spans="1:12" x14ac:dyDescent="0.25">
      <c r="A1477" t="s">
        <v>24</v>
      </c>
      <c r="B1477" t="s">
        <v>5168</v>
      </c>
      <c r="C1477" t="s">
        <v>7512</v>
      </c>
      <c r="D1477" t="s">
        <v>920</v>
      </c>
      <c r="E1477" t="s">
        <v>7513</v>
      </c>
      <c r="F1477" t="s">
        <v>7514</v>
      </c>
      <c r="G1477" t="s">
        <v>5120</v>
      </c>
      <c r="H1477" t="s">
        <v>7515</v>
      </c>
      <c r="I1477" t="s">
        <v>4888</v>
      </c>
      <c r="J1477" t="s">
        <v>4889</v>
      </c>
      <c r="K1477" s="14">
        <v>53</v>
      </c>
      <c r="L1477" s="24">
        <f t="shared" si="22"/>
        <v>57.232953082047381</v>
      </c>
    </row>
    <row r="1478" spans="1:12" x14ac:dyDescent="0.25">
      <c r="A1478" t="s">
        <v>24</v>
      </c>
      <c r="B1478" t="s">
        <v>5168</v>
      </c>
      <c r="C1478" t="s">
        <v>7516</v>
      </c>
      <c r="D1478" t="s">
        <v>921</v>
      </c>
      <c r="E1478" t="s">
        <v>7517</v>
      </c>
      <c r="F1478" t="s">
        <v>7518</v>
      </c>
      <c r="G1478" t="s">
        <v>5120</v>
      </c>
      <c r="H1478" t="s">
        <v>7519</v>
      </c>
      <c r="I1478" t="s">
        <v>4888</v>
      </c>
      <c r="J1478" t="s">
        <v>4889</v>
      </c>
      <c r="K1478" s="14">
        <v>7</v>
      </c>
      <c r="L1478" s="24">
        <f t="shared" si="22"/>
        <v>7.5590692749873885</v>
      </c>
    </row>
    <row r="1479" spans="1:12" x14ac:dyDescent="0.25">
      <c r="A1479" t="s">
        <v>24</v>
      </c>
      <c r="B1479" t="s">
        <v>5168</v>
      </c>
      <c r="C1479" t="s">
        <v>7520</v>
      </c>
      <c r="D1479" t="s">
        <v>924</v>
      </c>
      <c r="E1479" t="s">
        <v>7521</v>
      </c>
      <c r="F1479" t="s">
        <v>7522</v>
      </c>
      <c r="G1479" t="s">
        <v>5120</v>
      </c>
      <c r="H1479" t="s">
        <v>7523</v>
      </c>
      <c r="I1479" t="s">
        <v>4888</v>
      </c>
      <c r="J1479" t="s">
        <v>4889</v>
      </c>
      <c r="K1479" s="14">
        <v>62</v>
      </c>
      <c r="L1479" s="24">
        <f t="shared" si="22"/>
        <v>66.951756435602604</v>
      </c>
    </row>
    <row r="1480" spans="1:12" x14ac:dyDescent="0.25">
      <c r="A1480" t="s">
        <v>24</v>
      </c>
      <c r="B1480" t="s">
        <v>5168</v>
      </c>
      <c r="C1480" t="s">
        <v>7524</v>
      </c>
      <c r="D1480" t="s">
        <v>925</v>
      </c>
      <c r="E1480" t="s">
        <v>7525</v>
      </c>
      <c r="F1480" t="s">
        <v>925</v>
      </c>
      <c r="G1480" t="s">
        <v>5120</v>
      </c>
      <c r="H1480" t="s">
        <v>7526</v>
      </c>
      <c r="I1480" t="s">
        <v>4888</v>
      </c>
      <c r="J1480" t="s">
        <v>4889</v>
      </c>
      <c r="K1480" s="14">
        <v>50</v>
      </c>
      <c r="L1480" s="24">
        <f t="shared" si="22"/>
        <v>53.993351964195639</v>
      </c>
    </row>
    <row r="1481" spans="1:12" x14ac:dyDescent="0.25">
      <c r="A1481" t="s">
        <v>24</v>
      </c>
      <c r="B1481" t="s">
        <v>5168</v>
      </c>
      <c r="C1481" t="s">
        <v>7527</v>
      </c>
      <c r="D1481" t="s">
        <v>926</v>
      </c>
      <c r="E1481" t="s">
        <v>7528</v>
      </c>
      <c r="F1481" t="s">
        <v>926</v>
      </c>
      <c r="G1481" t="s">
        <v>5120</v>
      </c>
      <c r="H1481" t="s">
        <v>7529</v>
      </c>
      <c r="I1481" t="s">
        <v>4888</v>
      </c>
      <c r="J1481" t="s">
        <v>4889</v>
      </c>
      <c r="K1481" s="14">
        <v>25</v>
      </c>
      <c r="L1481" s="24">
        <f t="shared" si="22"/>
        <v>26.99667598209782</v>
      </c>
    </row>
    <row r="1482" spans="1:12" x14ac:dyDescent="0.25">
      <c r="A1482" t="s">
        <v>24</v>
      </c>
      <c r="B1482" t="s">
        <v>5168</v>
      </c>
      <c r="C1482" t="s">
        <v>7530</v>
      </c>
      <c r="D1482" t="s">
        <v>927</v>
      </c>
      <c r="E1482" t="s">
        <v>7531</v>
      </c>
      <c r="F1482" t="s">
        <v>927</v>
      </c>
      <c r="G1482" t="s">
        <v>5120</v>
      </c>
      <c r="H1482" t="s">
        <v>7532</v>
      </c>
      <c r="I1482" t="s">
        <v>4888</v>
      </c>
      <c r="J1482" t="s">
        <v>4889</v>
      </c>
      <c r="K1482" s="14">
        <v>4</v>
      </c>
      <c r="L1482" s="24">
        <f t="shared" si="22"/>
        <v>4.3194681571356508</v>
      </c>
    </row>
    <row r="1483" spans="1:12" x14ac:dyDescent="0.25">
      <c r="A1483" t="s">
        <v>24</v>
      </c>
      <c r="B1483" t="s">
        <v>5168</v>
      </c>
      <c r="C1483" t="s">
        <v>7533</v>
      </c>
      <c r="D1483" t="s">
        <v>928</v>
      </c>
      <c r="E1483" t="s">
        <v>7534</v>
      </c>
      <c r="F1483" t="s">
        <v>928</v>
      </c>
      <c r="G1483" t="s">
        <v>5120</v>
      </c>
      <c r="H1483" t="s">
        <v>7535</v>
      </c>
      <c r="I1483" t="s">
        <v>4888</v>
      </c>
      <c r="J1483" t="s">
        <v>4889</v>
      </c>
      <c r="K1483" s="14">
        <v>25</v>
      </c>
      <c r="L1483" s="24">
        <f t="shared" si="22"/>
        <v>26.99667598209782</v>
      </c>
    </row>
    <row r="1484" spans="1:12" x14ac:dyDescent="0.25">
      <c r="A1484" t="s">
        <v>24</v>
      </c>
      <c r="B1484" t="s">
        <v>5168</v>
      </c>
      <c r="C1484" t="s">
        <v>7536</v>
      </c>
      <c r="D1484" t="s">
        <v>929</v>
      </c>
      <c r="E1484" t="s">
        <v>7537</v>
      </c>
      <c r="F1484" t="s">
        <v>929</v>
      </c>
      <c r="G1484" t="s">
        <v>5120</v>
      </c>
      <c r="H1484" t="s">
        <v>929</v>
      </c>
      <c r="I1484" t="s">
        <v>4888</v>
      </c>
      <c r="J1484" t="s">
        <v>4889</v>
      </c>
      <c r="K1484" s="14">
        <v>1</v>
      </c>
      <c r="L1484" s="24">
        <f t="shared" ref="L1484:L1547" si="23">K1484/$D$6*$D$5</f>
        <v>1.0798670392839127</v>
      </c>
    </row>
    <row r="1485" spans="1:12" x14ac:dyDescent="0.25">
      <c r="A1485" t="s">
        <v>24</v>
      </c>
      <c r="B1485" t="s">
        <v>5168</v>
      </c>
      <c r="C1485" t="s">
        <v>7538</v>
      </c>
      <c r="D1485" t="s">
        <v>930</v>
      </c>
      <c r="E1485" t="s">
        <v>7539</v>
      </c>
      <c r="F1485" t="s">
        <v>5586</v>
      </c>
      <c r="G1485" t="s">
        <v>5120</v>
      </c>
      <c r="H1485" t="s">
        <v>7540</v>
      </c>
      <c r="I1485" t="s">
        <v>4888</v>
      </c>
      <c r="J1485" t="s">
        <v>4889</v>
      </c>
      <c r="K1485" s="14">
        <v>1</v>
      </c>
      <c r="L1485" s="24">
        <f t="shared" si="23"/>
        <v>1.0798670392839127</v>
      </c>
    </row>
    <row r="1486" spans="1:12" x14ac:dyDescent="0.25">
      <c r="A1486" t="s">
        <v>24</v>
      </c>
      <c r="B1486" t="s">
        <v>5168</v>
      </c>
      <c r="C1486" t="s">
        <v>7541</v>
      </c>
      <c r="D1486" t="s">
        <v>931</v>
      </c>
      <c r="E1486" t="s">
        <v>7542</v>
      </c>
      <c r="F1486" t="s">
        <v>5588</v>
      </c>
      <c r="G1486" t="s">
        <v>5120</v>
      </c>
      <c r="H1486" t="s">
        <v>7543</v>
      </c>
      <c r="I1486" t="s">
        <v>4888</v>
      </c>
      <c r="J1486" t="s">
        <v>4889</v>
      </c>
      <c r="K1486" s="14">
        <v>17</v>
      </c>
      <c r="L1486" s="24">
        <f t="shared" si="23"/>
        <v>18.357739667826518</v>
      </c>
    </row>
    <row r="1487" spans="1:12" x14ac:dyDescent="0.25">
      <c r="A1487" t="s">
        <v>24</v>
      </c>
      <c r="B1487" t="s">
        <v>5168</v>
      </c>
      <c r="C1487" t="s">
        <v>7544</v>
      </c>
      <c r="D1487" t="s">
        <v>932</v>
      </c>
      <c r="E1487" t="s">
        <v>7545</v>
      </c>
      <c r="F1487" t="s">
        <v>932</v>
      </c>
      <c r="G1487" t="s">
        <v>5120</v>
      </c>
      <c r="H1487" t="s">
        <v>7546</v>
      </c>
      <c r="I1487" t="s">
        <v>4888</v>
      </c>
      <c r="J1487" t="s">
        <v>4889</v>
      </c>
      <c r="K1487" s="14">
        <v>4</v>
      </c>
      <c r="L1487" s="24">
        <f t="shared" si="23"/>
        <v>4.3194681571356508</v>
      </c>
    </row>
    <row r="1488" spans="1:12" x14ac:dyDescent="0.25">
      <c r="A1488" t="s">
        <v>24</v>
      </c>
      <c r="B1488" t="s">
        <v>5168</v>
      </c>
      <c r="C1488" t="s">
        <v>7547</v>
      </c>
      <c r="D1488" t="s">
        <v>934</v>
      </c>
      <c r="E1488" t="s">
        <v>7548</v>
      </c>
      <c r="F1488" t="s">
        <v>934</v>
      </c>
      <c r="G1488" t="s">
        <v>5120</v>
      </c>
      <c r="H1488" t="s">
        <v>7549</v>
      </c>
      <c r="I1488" t="s">
        <v>4888</v>
      </c>
      <c r="J1488" t="s">
        <v>4889</v>
      </c>
      <c r="K1488" s="14">
        <v>2</v>
      </c>
      <c r="L1488" s="24">
        <f t="shared" si="23"/>
        <v>2.1597340785678254</v>
      </c>
    </row>
    <row r="1489" spans="1:12" x14ac:dyDescent="0.25">
      <c r="A1489" t="s">
        <v>24</v>
      </c>
      <c r="B1489" t="s">
        <v>5168</v>
      </c>
      <c r="C1489" t="s">
        <v>7550</v>
      </c>
      <c r="D1489" t="s">
        <v>935</v>
      </c>
      <c r="E1489" t="s">
        <v>7551</v>
      </c>
      <c r="F1489" t="s">
        <v>935</v>
      </c>
      <c r="G1489" t="s">
        <v>5120</v>
      </c>
      <c r="H1489" t="s">
        <v>7552</v>
      </c>
      <c r="I1489" t="s">
        <v>4888</v>
      </c>
      <c r="J1489" t="s">
        <v>4889</v>
      </c>
      <c r="K1489" s="14">
        <v>40</v>
      </c>
      <c r="L1489" s="24">
        <f t="shared" si="23"/>
        <v>43.194681571356512</v>
      </c>
    </row>
    <row r="1490" spans="1:12" x14ac:dyDescent="0.25">
      <c r="A1490" t="s">
        <v>24</v>
      </c>
      <c r="B1490" t="s">
        <v>5168</v>
      </c>
      <c r="C1490" t="s">
        <v>7553</v>
      </c>
      <c r="D1490" t="s">
        <v>936</v>
      </c>
      <c r="E1490" t="s">
        <v>7554</v>
      </c>
      <c r="F1490" t="s">
        <v>7555</v>
      </c>
      <c r="G1490" t="s">
        <v>5120</v>
      </c>
      <c r="H1490" t="s">
        <v>7556</v>
      </c>
      <c r="I1490" t="s">
        <v>4888</v>
      </c>
      <c r="J1490" t="s">
        <v>4889</v>
      </c>
      <c r="K1490" s="14">
        <v>10</v>
      </c>
      <c r="L1490" s="24">
        <f t="shared" si="23"/>
        <v>10.798670392839128</v>
      </c>
    </row>
    <row r="1491" spans="1:12" x14ac:dyDescent="0.25">
      <c r="A1491" t="s">
        <v>24</v>
      </c>
      <c r="B1491" t="s">
        <v>5168</v>
      </c>
      <c r="C1491" t="s">
        <v>7557</v>
      </c>
      <c r="D1491" t="s">
        <v>938</v>
      </c>
      <c r="E1491" t="s">
        <v>7558</v>
      </c>
      <c r="F1491" t="s">
        <v>938</v>
      </c>
      <c r="G1491" t="s">
        <v>5120</v>
      </c>
      <c r="H1491" t="s">
        <v>7559</v>
      </c>
      <c r="I1491" t="s">
        <v>4888</v>
      </c>
      <c r="J1491" t="s">
        <v>4889</v>
      </c>
      <c r="K1491" s="14">
        <v>189</v>
      </c>
      <c r="L1491" s="24">
        <f t="shared" si="23"/>
        <v>204.09487042465952</v>
      </c>
    </row>
    <row r="1492" spans="1:12" x14ac:dyDescent="0.25">
      <c r="A1492" t="s">
        <v>24</v>
      </c>
      <c r="B1492" t="s">
        <v>5168</v>
      </c>
      <c r="C1492" t="s">
        <v>7560</v>
      </c>
      <c r="D1492" t="s">
        <v>939</v>
      </c>
      <c r="E1492" t="s">
        <v>7561</v>
      </c>
      <c r="F1492" t="s">
        <v>7562</v>
      </c>
      <c r="G1492" t="s">
        <v>5120</v>
      </c>
      <c r="H1492" t="s">
        <v>7563</v>
      </c>
      <c r="I1492" t="s">
        <v>4888</v>
      </c>
      <c r="J1492" t="s">
        <v>4889</v>
      </c>
      <c r="K1492" s="14">
        <v>8</v>
      </c>
      <c r="L1492" s="24">
        <f t="shared" si="23"/>
        <v>8.6389363142713016</v>
      </c>
    </row>
    <row r="1493" spans="1:12" x14ac:dyDescent="0.25">
      <c r="A1493" t="s">
        <v>24</v>
      </c>
      <c r="B1493" t="s">
        <v>5168</v>
      </c>
      <c r="C1493" t="s">
        <v>7564</v>
      </c>
      <c r="D1493" t="s">
        <v>940</v>
      </c>
      <c r="E1493" t="s">
        <v>7565</v>
      </c>
      <c r="F1493" t="s">
        <v>7566</v>
      </c>
      <c r="G1493" t="s">
        <v>5120</v>
      </c>
      <c r="H1493" t="s">
        <v>7567</v>
      </c>
      <c r="I1493" t="s">
        <v>4888</v>
      </c>
      <c r="J1493" t="s">
        <v>4889</v>
      </c>
      <c r="K1493" s="14">
        <v>155</v>
      </c>
      <c r="L1493" s="24">
        <f t="shared" si="23"/>
        <v>167.3793910890065</v>
      </c>
    </row>
    <row r="1494" spans="1:12" x14ac:dyDescent="0.25">
      <c r="A1494" t="s">
        <v>24</v>
      </c>
      <c r="B1494" t="s">
        <v>5168</v>
      </c>
      <c r="C1494" t="s">
        <v>942</v>
      </c>
      <c r="D1494" t="s">
        <v>943</v>
      </c>
      <c r="E1494" t="s">
        <v>7568</v>
      </c>
      <c r="F1494" t="s">
        <v>7569</v>
      </c>
      <c r="G1494" t="s">
        <v>4886</v>
      </c>
      <c r="H1494" t="s">
        <v>7569</v>
      </c>
      <c r="I1494" t="s">
        <v>5143</v>
      </c>
      <c r="J1494" t="s">
        <v>5187</v>
      </c>
      <c r="K1494" s="14">
        <v>1</v>
      </c>
      <c r="L1494" s="24">
        <f t="shared" si="23"/>
        <v>1.0798670392839127</v>
      </c>
    </row>
    <row r="1495" spans="1:12" x14ac:dyDescent="0.25">
      <c r="A1495" t="s">
        <v>24</v>
      </c>
      <c r="B1495" t="s">
        <v>5168</v>
      </c>
      <c r="C1495" t="s">
        <v>942</v>
      </c>
      <c r="D1495" t="s">
        <v>943</v>
      </c>
      <c r="E1495" t="s">
        <v>5511</v>
      </c>
      <c r="F1495" t="s">
        <v>5512</v>
      </c>
      <c r="G1495" t="s">
        <v>4886</v>
      </c>
      <c r="H1495" t="s">
        <v>5512</v>
      </c>
      <c r="I1495" t="s">
        <v>5143</v>
      </c>
      <c r="J1495" t="s">
        <v>5187</v>
      </c>
      <c r="K1495" s="14">
        <v>1</v>
      </c>
      <c r="L1495" s="24">
        <f t="shared" si="23"/>
        <v>1.0798670392839127</v>
      </c>
    </row>
    <row r="1496" spans="1:12" x14ac:dyDescent="0.25">
      <c r="A1496" t="s">
        <v>24</v>
      </c>
      <c r="B1496" t="s">
        <v>5168</v>
      </c>
      <c r="C1496" t="s">
        <v>942</v>
      </c>
      <c r="D1496" t="s">
        <v>943</v>
      </c>
      <c r="E1496" t="s">
        <v>7570</v>
      </c>
      <c r="F1496" t="s">
        <v>7571</v>
      </c>
      <c r="G1496" t="s">
        <v>4886</v>
      </c>
      <c r="H1496" t="s">
        <v>7571</v>
      </c>
      <c r="I1496" t="s">
        <v>5143</v>
      </c>
      <c r="J1496" t="s">
        <v>5187</v>
      </c>
      <c r="K1496" s="14">
        <v>1</v>
      </c>
      <c r="L1496" s="24">
        <f t="shared" si="23"/>
        <v>1.0798670392839127</v>
      </c>
    </row>
    <row r="1497" spans="1:12" x14ac:dyDescent="0.25">
      <c r="A1497" t="s">
        <v>24</v>
      </c>
      <c r="B1497" t="s">
        <v>5168</v>
      </c>
      <c r="C1497" t="s">
        <v>942</v>
      </c>
      <c r="D1497" t="s">
        <v>943</v>
      </c>
      <c r="E1497" t="s">
        <v>7572</v>
      </c>
      <c r="F1497" t="s">
        <v>5656</v>
      </c>
      <c r="G1497" t="s">
        <v>4886</v>
      </c>
      <c r="H1497" t="s">
        <v>5656</v>
      </c>
      <c r="I1497" t="s">
        <v>5143</v>
      </c>
      <c r="J1497" t="s">
        <v>5187</v>
      </c>
      <c r="K1497" s="14">
        <v>1</v>
      </c>
      <c r="L1497" s="24">
        <f t="shared" si="23"/>
        <v>1.0798670392839127</v>
      </c>
    </row>
    <row r="1498" spans="1:12" x14ac:dyDescent="0.25">
      <c r="A1498" t="s">
        <v>24</v>
      </c>
      <c r="B1498" t="s">
        <v>5168</v>
      </c>
      <c r="C1498" t="s">
        <v>942</v>
      </c>
      <c r="D1498" t="s">
        <v>943</v>
      </c>
      <c r="E1498" t="s">
        <v>5609</v>
      </c>
      <c r="F1498" t="s">
        <v>5610</v>
      </c>
      <c r="G1498" t="s">
        <v>4886</v>
      </c>
      <c r="H1498" t="s">
        <v>5610</v>
      </c>
      <c r="I1498" t="s">
        <v>4890</v>
      </c>
      <c r="J1498" t="s">
        <v>287</v>
      </c>
      <c r="K1498" s="14">
        <v>4</v>
      </c>
      <c r="L1498" s="24">
        <f t="shared" si="23"/>
        <v>4.3194681571356508</v>
      </c>
    </row>
    <row r="1499" spans="1:12" x14ac:dyDescent="0.25">
      <c r="A1499" t="s">
        <v>24</v>
      </c>
      <c r="B1499" t="s">
        <v>5168</v>
      </c>
      <c r="C1499" t="s">
        <v>942</v>
      </c>
      <c r="D1499" t="s">
        <v>943</v>
      </c>
      <c r="E1499" t="s">
        <v>7573</v>
      </c>
      <c r="F1499" t="s">
        <v>7569</v>
      </c>
      <c r="G1499" t="s">
        <v>4886</v>
      </c>
      <c r="H1499" t="s">
        <v>7569</v>
      </c>
      <c r="I1499" t="s">
        <v>5143</v>
      </c>
      <c r="J1499" t="s">
        <v>5187</v>
      </c>
      <c r="K1499" s="14">
        <v>1</v>
      </c>
      <c r="L1499" s="24">
        <f t="shared" si="23"/>
        <v>1.0798670392839127</v>
      </c>
    </row>
    <row r="1500" spans="1:12" x14ac:dyDescent="0.25">
      <c r="A1500" t="s">
        <v>24</v>
      </c>
      <c r="B1500" t="s">
        <v>5168</v>
      </c>
      <c r="C1500" t="s">
        <v>942</v>
      </c>
      <c r="D1500" t="s">
        <v>943</v>
      </c>
      <c r="E1500" t="s">
        <v>5796</v>
      </c>
      <c r="F1500" t="s">
        <v>5797</v>
      </c>
      <c r="G1500" t="s">
        <v>5120</v>
      </c>
      <c r="H1500" t="s">
        <v>5798</v>
      </c>
      <c r="I1500" t="s">
        <v>4888</v>
      </c>
      <c r="J1500" t="s">
        <v>4889</v>
      </c>
      <c r="K1500" s="14">
        <v>3054</v>
      </c>
      <c r="L1500" s="24">
        <f t="shared" si="23"/>
        <v>3297.9139379730696</v>
      </c>
    </row>
    <row r="1501" spans="1:12" x14ac:dyDescent="0.25">
      <c r="A1501" t="s">
        <v>24</v>
      </c>
      <c r="B1501" t="s">
        <v>5168</v>
      </c>
      <c r="C1501" t="s">
        <v>942</v>
      </c>
      <c r="D1501" t="s">
        <v>943</v>
      </c>
      <c r="E1501" t="s">
        <v>7574</v>
      </c>
      <c r="F1501" t="s">
        <v>7575</v>
      </c>
      <c r="G1501" t="s">
        <v>5120</v>
      </c>
      <c r="H1501" t="s">
        <v>7575</v>
      </c>
      <c r="I1501" t="s">
        <v>4888</v>
      </c>
      <c r="J1501" t="s">
        <v>4889</v>
      </c>
      <c r="K1501" s="14">
        <v>401</v>
      </c>
      <c r="L1501" s="24">
        <f t="shared" si="23"/>
        <v>433.02668275284901</v>
      </c>
    </row>
    <row r="1502" spans="1:12" x14ac:dyDescent="0.25">
      <c r="A1502" t="s">
        <v>24</v>
      </c>
      <c r="B1502" t="s">
        <v>5168</v>
      </c>
      <c r="C1502" t="s">
        <v>942</v>
      </c>
      <c r="D1502" t="s">
        <v>943</v>
      </c>
      <c r="E1502" t="s">
        <v>7576</v>
      </c>
      <c r="F1502" t="s">
        <v>7577</v>
      </c>
      <c r="G1502" t="s">
        <v>5120</v>
      </c>
      <c r="H1502" t="s">
        <v>7577</v>
      </c>
      <c r="I1502" t="s">
        <v>4888</v>
      </c>
      <c r="J1502" t="s">
        <v>4889</v>
      </c>
      <c r="K1502" s="14">
        <v>488</v>
      </c>
      <c r="L1502" s="24">
        <f t="shared" si="23"/>
        <v>526.97511517054943</v>
      </c>
    </row>
    <row r="1503" spans="1:12" x14ac:dyDescent="0.25">
      <c r="A1503" t="s">
        <v>24</v>
      </c>
      <c r="B1503" t="s">
        <v>5168</v>
      </c>
      <c r="C1503" t="s">
        <v>942</v>
      </c>
      <c r="D1503" t="s">
        <v>943</v>
      </c>
      <c r="E1503" t="s">
        <v>7578</v>
      </c>
      <c r="F1503" t="s">
        <v>7579</v>
      </c>
      <c r="G1503" t="s">
        <v>5120</v>
      </c>
      <c r="H1503" t="s">
        <v>7579</v>
      </c>
      <c r="I1503" t="s">
        <v>4888</v>
      </c>
      <c r="J1503" t="s">
        <v>4889</v>
      </c>
      <c r="K1503" s="14">
        <v>3</v>
      </c>
      <c r="L1503" s="24">
        <f t="shared" si="23"/>
        <v>3.2396011178517381</v>
      </c>
    </row>
    <row r="1504" spans="1:12" x14ac:dyDescent="0.25">
      <c r="A1504" t="s">
        <v>24</v>
      </c>
      <c r="B1504" t="s">
        <v>5168</v>
      </c>
      <c r="C1504" t="s">
        <v>942</v>
      </c>
      <c r="D1504" t="s">
        <v>943</v>
      </c>
      <c r="E1504" t="s">
        <v>7580</v>
      </c>
      <c r="F1504" t="s">
        <v>7581</v>
      </c>
      <c r="G1504" t="s">
        <v>5120</v>
      </c>
      <c r="H1504" t="s">
        <v>7581</v>
      </c>
      <c r="I1504" t="s">
        <v>4888</v>
      </c>
      <c r="J1504" t="s">
        <v>4889</v>
      </c>
      <c r="K1504" s="14">
        <v>5</v>
      </c>
      <c r="L1504" s="24">
        <f t="shared" si="23"/>
        <v>5.3993351964195639</v>
      </c>
    </row>
    <row r="1505" spans="1:12" x14ac:dyDescent="0.25">
      <c r="A1505" t="s">
        <v>24</v>
      </c>
      <c r="B1505" t="s">
        <v>5168</v>
      </c>
      <c r="C1505" t="s">
        <v>942</v>
      </c>
      <c r="D1505" t="s">
        <v>943</v>
      </c>
      <c r="E1505" t="s">
        <v>7582</v>
      </c>
      <c r="F1505" t="s">
        <v>7583</v>
      </c>
      <c r="G1505" t="s">
        <v>5120</v>
      </c>
      <c r="H1505" t="s">
        <v>7583</v>
      </c>
      <c r="I1505" t="s">
        <v>4888</v>
      </c>
      <c r="J1505" t="s">
        <v>4889</v>
      </c>
      <c r="K1505" s="14">
        <v>25</v>
      </c>
      <c r="L1505" s="24">
        <f t="shared" si="23"/>
        <v>26.99667598209782</v>
      </c>
    </row>
    <row r="1506" spans="1:12" x14ac:dyDescent="0.25">
      <c r="A1506" t="s">
        <v>24</v>
      </c>
      <c r="B1506" t="s">
        <v>5168</v>
      </c>
      <c r="C1506" t="s">
        <v>942</v>
      </c>
      <c r="D1506" t="s">
        <v>943</v>
      </c>
      <c r="E1506" t="s">
        <v>7584</v>
      </c>
      <c r="F1506" t="s">
        <v>7585</v>
      </c>
      <c r="G1506" t="s">
        <v>5120</v>
      </c>
      <c r="H1506" t="s">
        <v>7586</v>
      </c>
      <c r="I1506" t="s">
        <v>4888</v>
      </c>
      <c r="J1506" t="s">
        <v>4889</v>
      </c>
      <c r="K1506" s="14">
        <v>20</v>
      </c>
      <c r="L1506" s="24">
        <f t="shared" si="23"/>
        <v>21.597340785678256</v>
      </c>
    </row>
    <row r="1507" spans="1:12" x14ac:dyDescent="0.25">
      <c r="A1507" t="s">
        <v>24</v>
      </c>
      <c r="B1507" t="s">
        <v>5168</v>
      </c>
      <c r="C1507" t="s">
        <v>942</v>
      </c>
      <c r="D1507" t="s">
        <v>943</v>
      </c>
      <c r="E1507" t="s">
        <v>7587</v>
      </c>
      <c r="F1507" t="s">
        <v>7588</v>
      </c>
      <c r="G1507" t="s">
        <v>5120</v>
      </c>
      <c r="H1507" t="s">
        <v>7589</v>
      </c>
      <c r="I1507" t="s">
        <v>4888</v>
      </c>
      <c r="J1507" t="s">
        <v>4889</v>
      </c>
      <c r="K1507" s="14">
        <v>42</v>
      </c>
      <c r="L1507" s="24">
        <f t="shared" si="23"/>
        <v>45.354415649924334</v>
      </c>
    </row>
    <row r="1508" spans="1:12" x14ac:dyDescent="0.25">
      <c r="A1508" t="s">
        <v>24</v>
      </c>
      <c r="B1508" t="s">
        <v>5168</v>
      </c>
      <c r="C1508" t="s">
        <v>942</v>
      </c>
      <c r="D1508" t="s">
        <v>943</v>
      </c>
      <c r="E1508" t="s">
        <v>7590</v>
      </c>
      <c r="F1508" t="s">
        <v>7591</v>
      </c>
      <c r="G1508" t="s">
        <v>5120</v>
      </c>
      <c r="H1508" t="s">
        <v>7591</v>
      </c>
      <c r="I1508" t="s">
        <v>4888</v>
      </c>
      <c r="J1508" t="s">
        <v>4889</v>
      </c>
      <c r="K1508" s="14">
        <v>5</v>
      </c>
      <c r="L1508" s="24">
        <f t="shared" si="23"/>
        <v>5.3993351964195639</v>
      </c>
    </row>
    <row r="1509" spans="1:12" x14ac:dyDescent="0.25">
      <c r="A1509" t="s">
        <v>24</v>
      </c>
      <c r="B1509" t="s">
        <v>5168</v>
      </c>
      <c r="C1509" t="s">
        <v>942</v>
      </c>
      <c r="D1509" t="s">
        <v>943</v>
      </c>
      <c r="E1509" t="s">
        <v>7592</v>
      </c>
      <c r="F1509" t="s">
        <v>7593</v>
      </c>
      <c r="G1509" t="s">
        <v>5120</v>
      </c>
      <c r="H1509" t="s">
        <v>7593</v>
      </c>
      <c r="I1509" t="s">
        <v>4888</v>
      </c>
      <c r="J1509" t="s">
        <v>4889</v>
      </c>
      <c r="K1509" s="14">
        <v>25</v>
      </c>
      <c r="L1509" s="24">
        <f t="shared" si="23"/>
        <v>26.99667598209782</v>
      </c>
    </row>
    <row r="1510" spans="1:12" x14ac:dyDescent="0.25">
      <c r="A1510" t="s">
        <v>24</v>
      </c>
      <c r="B1510" t="s">
        <v>5168</v>
      </c>
      <c r="C1510" t="s">
        <v>942</v>
      </c>
      <c r="D1510" t="s">
        <v>943</v>
      </c>
      <c r="E1510" t="s">
        <v>7594</v>
      </c>
      <c r="F1510" t="s">
        <v>7595</v>
      </c>
      <c r="G1510" t="s">
        <v>5120</v>
      </c>
      <c r="H1510" t="s">
        <v>7595</v>
      </c>
      <c r="I1510" t="s">
        <v>4888</v>
      </c>
      <c r="J1510" t="s">
        <v>4889</v>
      </c>
      <c r="K1510" s="14">
        <v>28</v>
      </c>
      <c r="L1510" s="24">
        <f t="shared" si="23"/>
        <v>30.236277099949554</v>
      </c>
    </row>
    <row r="1511" spans="1:12" x14ac:dyDescent="0.25">
      <c r="A1511" t="s">
        <v>24</v>
      </c>
      <c r="B1511" t="s">
        <v>5168</v>
      </c>
      <c r="C1511" t="s">
        <v>944</v>
      </c>
      <c r="D1511" t="s">
        <v>945</v>
      </c>
      <c r="E1511" t="s">
        <v>7596</v>
      </c>
      <c r="F1511" t="s">
        <v>7597</v>
      </c>
      <c r="G1511" t="s">
        <v>5120</v>
      </c>
      <c r="H1511" t="s">
        <v>7597</v>
      </c>
      <c r="I1511" t="s">
        <v>4888</v>
      </c>
      <c r="J1511" t="s">
        <v>4889</v>
      </c>
      <c r="K1511" s="14">
        <v>856</v>
      </c>
      <c r="L1511" s="24">
        <f t="shared" si="23"/>
        <v>924.36618562702927</v>
      </c>
    </row>
    <row r="1512" spans="1:12" x14ac:dyDescent="0.25">
      <c r="A1512" t="s">
        <v>24</v>
      </c>
      <c r="B1512" t="s">
        <v>5168</v>
      </c>
      <c r="C1512" t="s">
        <v>944</v>
      </c>
      <c r="D1512" t="s">
        <v>945</v>
      </c>
      <c r="E1512" t="s">
        <v>7598</v>
      </c>
      <c r="F1512" t="s">
        <v>7599</v>
      </c>
      <c r="G1512" t="s">
        <v>5120</v>
      </c>
      <c r="H1512" t="s">
        <v>7599</v>
      </c>
      <c r="I1512" t="s">
        <v>4888</v>
      </c>
      <c r="J1512" t="s">
        <v>4889</v>
      </c>
      <c r="K1512" s="14">
        <v>1018</v>
      </c>
      <c r="L1512" s="24">
        <f t="shared" si="23"/>
        <v>1099.3046459910233</v>
      </c>
    </row>
    <row r="1513" spans="1:12" x14ac:dyDescent="0.25">
      <c r="A1513" t="s">
        <v>24</v>
      </c>
      <c r="B1513" t="s">
        <v>5168</v>
      </c>
      <c r="C1513" t="s">
        <v>944</v>
      </c>
      <c r="D1513" t="s">
        <v>945</v>
      </c>
      <c r="E1513" t="s">
        <v>7600</v>
      </c>
      <c r="F1513" t="s">
        <v>7601</v>
      </c>
      <c r="G1513" t="s">
        <v>5120</v>
      </c>
      <c r="H1513" t="s">
        <v>7601</v>
      </c>
      <c r="I1513" t="s">
        <v>4888</v>
      </c>
      <c r="J1513" t="s">
        <v>4889</v>
      </c>
      <c r="K1513" s="14">
        <v>971</v>
      </c>
      <c r="L1513" s="24">
        <f t="shared" si="23"/>
        <v>1048.5508951446793</v>
      </c>
    </row>
    <row r="1514" spans="1:12" x14ac:dyDescent="0.25">
      <c r="A1514" t="s">
        <v>24</v>
      </c>
      <c r="B1514" t="s">
        <v>5168</v>
      </c>
      <c r="C1514" t="s">
        <v>944</v>
      </c>
      <c r="D1514" t="s">
        <v>945</v>
      </c>
      <c r="E1514" t="s">
        <v>7602</v>
      </c>
      <c r="F1514" t="s">
        <v>7603</v>
      </c>
      <c r="G1514" t="s">
        <v>5120</v>
      </c>
      <c r="H1514" t="s">
        <v>7603</v>
      </c>
      <c r="I1514" t="s">
        <v>4888</v>
      </c>
      <c r="J1514" t="s">
        <v>4889</v>
      </c>
      <c r="K1514" s="14">
        <v>1303</v>
      </c>
      <c r="L1514" s="24">
        <f t="shared" si="23"/>
        <v>1407.0667521869384</v>
      </c>
    </row>
    <row r="1515" spans="1:12" x14ac:dyDescent="0.25">
      <c r="A1515" t="s">
        <v>24</v>
      </c>
      <c r="B1515" t="s">
        <v>5168</v>
      </c>
      <c r="C1515" t="s">
        <v>944</v>
      </c>
      <c r="D1515" t="s">
        <v>945</v>
      </c>
      <c r="E1515" t="s">
        <v>7604</v>
      </c>
      <c r="F1515" t="s">
        <v>7605</v>
      </c>
      <c r="G1515" t="s">
        <v>5120</v>
      </c>
      <c r="H1515" t="s">
        <v>7605</v>
      </c>
      <c r="I1515" t="s">
        <v>4888</v>
      </c>
      <c r="J1515" t="s">
        <v>4889</v>
      </c>
      <c r="K1515" s="14">
        <v>483</v>
      </c>
      <c r="L1515" s="24">
        <f t="shared" si="23"/>
        <v>521.57577997412989</v>
      </c>
    </row>
    <row r="1516" spans="1:12" x14ac:dyDescent="0.25">
      <c r="A1516" t="s">
        <v>24</v>
      </c>
      <c r="B1516" t="s">
        <v>5168</v>
      </c>
      <c r="C1516" t="s">
        <v>944</v>
      </c>
      <c r="D1516" t="s">
        <v>945</v>
      </c>
      <c r="E1516" t="s">
        <v>7606</v>
      </c>
      <c r="F1516" t="s">
        <v>7607</v>
      </c>
      <c r="G1516" t="s">
        <v>4907</v>
      </c>
      <c r="H1516" t="s">
        <v>7607</v>
      </c>
      <c r="I1516" t="s">
        <v>4888</v>
      </c>
      <c r="J1516" t="s">
        <v>4889</v>
      </c>
      <c r="K1516" s="14">
        <v>4</v>
      </c>
      <c r="L1516" s="24">
        <f t="shared" si="23"/>
        <v>4.3194681571356508</v>
      </c>
    </row>
    <row r="1517" spans="1:12" x14ac:dyDescent="0.25">
      <c r="A1517" t="s">
        <v>24</v>
      </c>
      <c r="B1517" t="s">
        <v>5168</v>
      </c>
      <c r="C1517" t="s">
        <v>944</v>
      </c>
      <c r="D1517" t="s">
        <v>945</v>
      </c>
      <c r="E1517" t="s">
        <v>7606</v>
      </c>
      <c r="F1517" t="s">
        <v>7607</v>
      </c>
      <c r="G1517" t="s">
        <v>4914</v>
      </c>
      <c r="H1517" t="s">
        <v>7607</v>
      </c>
      <c r="I1517" t="s">
        <v>4888</v>
      </c>
      <c r="J1517" t="s">
        <v>4889</v>
      </c>
      <c r="K1517" s="14">
        <v>92</v>
      </c>
      <c r="L1517" s="24">
        <f t="shared" si="23"/>
        <v>99.347767614119974</v>
      </c>
    </row>
    <row r="1518" spans="1:12" x14ac:dyDescent="0.25">
      <c r="A1518" t="s">
        <v>24</v>
      </c>
      <c r="B1518" t="s">
        <v>5168</v>
      </c>
      <c r="C1518" t="s">
        <v>944</v>
      </c>
      <c r="D1518" t="s">
        <v>945</v>
      </c>
      <c r="E1518" t="s">
        <v>7608</v>
      </c>
      <c r="F1518" t="s">
        <v>7609</v>
      </c>
      <c r="G1518" t="s">
        <v>5120</v>
      </c>
      <c r="H1518" t="s">
        <v>7609</v>
      </c>
      <c r="I1518" t="s">
        <v>4888</v>
      </c>
      <c r="J1518" t="s">
        <v>4889</v>
      </c>
      <c r="K1518" s="14">
        <v>893</v>
      </c>
      <c r="L1518" s="24">
        <f t="shared" si="23"/>
        <v>964.3212660805342</v>
      </c>
    </row>
    <row r="1519" spans="1:12" x14ac:dyDescent="0.25">
      <c r="A1519" t="s">
        <v>24</v>
      </c>
      <c r="B1519" t="s">
        <v>5168</v>
      </c>
      <c r="C1519" t="s">
        <v>944</v>
      </c>
      <c r="D1519" t="s">
        <v>945</v>
      </c>
      <c r="E1519" t="s">
        <v>7610</v>
      </c>
      <c r="F1519" t="s">
        <v>7611</v>
      </c>
      <c r="G1519" t="s">
        <v>5120</v>
      </c>
      <c r="H1519" t="s">
        <v>7611</v>
      </c>
      <c r="I1519" t="s">
        <v>4888</v>
      </c>
      <c r="J1519" t="s">
        <v>4889</v>
      </c>
      <c r="K1519" s="14">
        <v>1138</v>
      </c>
      <c r="L1519" s="24">
        <f t="shared" si="23"/>
        <v>1228.8886907050928</v>
      </c>
    </row>
    <row r="1520" spans="1:12" x14ac:dyDescent="0.25">
      <c r="A1520" t="s">
        <v>24</v>
      </c>
      <c r="B1520" t="s">
        <v>5168</v>
      </c>
      <c r="C1520" t="s">
        <v>7612</v>
      </c>
      <c r="D1520" t="s">
        <v>951</v>
      </c>
      <c r="E1520" t="s">
        <v>7613</v>
      </c>
      <c r="F1520" t="s">
        <v>7614</v>
      </c>
      <c r="G1520" t="s">
        <v>5120</v>
      </c>
      <c r="H1520" t="s">
        <v>7615</v>
      </c>
      <c r="I1520" t="s">
        <v>4888</v>
      </c>
      <c r="J1520" t="s">
        <v>4889</v>
      </c>
      <c r="K1520" s="14">
        <v>1</v>
      </c>
      <c r="L1520" s="24">
        <f t="shared" si="23"/>
        <v>1.0798670392839127</v>
      </c>
    </row>
    <row r="1521" spans="1:12" x14ac:dyDescent="0.25">
      <c r="A1521" t="s">
        <v>24</v>
      </c>
      <c r="B1521" t="s">
        <v>5168</v>
      </c>
      <c r="C1521" t="s">
        <v>7616</v>
      </c>
      <c r="D1521" t="s">
        <v>956</v>
      </c>
      <c r="E1521" t="s">
        <v>7617</v>
      </c>
      <c r="F1521" t="s">
        <v>7618</v>
      </c>
      <c r="G1521" t="s">
        <v>5120</v>
      </c>
      <c r="H1521" t="s">
        <v>7619</v>
      </c>
      <c r="I1521" t="s">
        <v>4888</v>
      </c>
      <c r="J1521" t="s">
        <v>4889</v>
      </c>
      <c r="K1521" s="14">
        <v>25</v>
      </c>
      <c r="L1521" s="24">
        <f t="shared" si="23"/>
        <v>26.99667598209782</v>
      </c>
    </row>
    <row r="1522" spans="1:12" x14ac:dyDescent="0.25">
      <c r="A1522" t="s">
        <v>24</v>
      </c>
      <c r="B1522" t="s">
        <v>5168</v>
      </c>
      <c r="C1522" t="s">
        <v>7620</v>
      </c>
      <c r="D1522" t="s">
        <v>957</v>
      </c>
      <c r="E1522" t="s">
        <v>7621</v>
      </c>
      <c r="F1522" t="s">
        <v>7622</v>
      </c>
      <c r="G1522" t="s">
        <v>5120</v>
      </c>
      <c r="H1522" t="s">
        <v>7623</v>
      </c>
      <c r="I1522" t="s">
        <v>4888</v>
      </c>
      <c r="J1522" t="s">
        <v>4889</v>
      </c>
      <c r="K1522" s="14">
        <v>242</v>
      </c>
      <c r="L1522" s="24">
        <f t="shared" si="23"/>
        <v>261.32782350670686</v>
      </c>
    </row>
    <row r="1523" spans="1:12" x14ac:dyDescent="0.25">
      <c r="A1523" t="s">
        <v>24</v>
      </c>
      <c r="B1523" t="s">
        <v>5168</v>
      </c>
      <c r="C1523" t="s">
        <v>7620</v>
      </c>
      <c r="D1523" t="s">
        <v>957</v>
      </c>
      <c r="E1523" t="s">
        <v>7624</v>
      </c>
      <c r="F1523" t="s">
        <v>7625</v>
      </c>
      <c r="G1523" t="s">
        <v>5120</v>
      </c>
      <c r="H1523" t="s">
        <v>7626</v>
      </c>
      <c r="I1523" t="s">
        <v>4888</v>
      </c>
      <c r="J1523" t="s">
        <v>4889</v>
      </c>
      <c r="K1523" s="14">
        <v>25</v>
      </c>
      <c r="L1523" s="24">
        <f t="shared" si="23"/>
        <v>26.99667598209782</v>
      </c>
    </row>
    <row r="1524" spans="1:12" x14ac:dyDescent="0.25">
      <c r="A1524" t="s">
        <v>24</v>
      </c>
      <c r="B1524" t="s">
        <v>5168</v>
      </c>
      <c r="C1524" t="s">
        <v>7627</v>
      </c>
      <c r="D1524" t="s">
        <v>958</v>
      </c>
      <c r="E1524" t="s">
        <v>7628</v>
      </c>
      <c r="F1524" t="s">
        <v>7629</v>
      </c>
      <c r="G1524" t="s">
        <v>5120</v>
      </c>
      <c r="H1524" t="s">
        <v>7630</v>
      </c>
      <c r="I1524" t="s">
        <v>4888</v>
      </c>
      <c r="J1524" t="s">
        <v>4889</v>
      </c>
      <c r="K1524" s="14">
        <v>29</v>
      </c>
      <c r="L1524" s="24">
        <f t="shared" si="23"/>
        <v>31.316144139233469</v>
      </c>
    </row>
    <row r="1525" spans="1:12" x14ac:dyDescent="0.25">
      <c r="A1525" t="s">
        <v>24</v>
      </c>
      <c r="B1525" t="s">
        <v>5168</v>
      </c>
      <c r="C1525" t="s">
        <v>7631</v>
      </c>
      <c r="D1525" t="s">
        <v>959</v>
      </c>
      <c r="E1525" t="s">
        <v>7632</v>
      </c>
      <c r="F1525" t="s">
        <v>7633</v>
      </c>
      <c r="G1525" t="s">
        <v>5120</v>
      </c>
      <c r="H1525" t="s">
        <v>7634</v>
      </c>
      <c r="I1525" t="s">
        <v>4888</v>
      </c>
      <c r="J1525" t="s">
        <v>4889</v>
      </c>
      <c r="K1525" s="14">
        <v>70</v>
      </c>
      <c r="L1525" s="24">
        <f t="shared" si="23"/>
        <v>75.590692749873895</v>
      </c>
    </row>
    <row r="1526" spans="1:12" x14ac:dyDescent="0.25">
      <c r="A1526" t="s">
        <v>24</v>
      </c>
      <c r="B1526" t="s">
        <v>5168</v>
      </c>
      <c r="C1526" t="s">
        <v>7635</v>
      </c>
      <c r="D1526" t="s">
        <v>960</v>
      </c>
      <c r="E1526" t="s">
        <v>7636</v>
      </c>
      <c r="F1526" t="s">
        <v>7637</v>
      </c>
      <c r="G1526" t="s">
        <v>5120</v>
      </c>
      <c r="H1526" t="s">
        <v>7638</v>
      </c>
      <c r="I1526" t="s">
        <v>4888</v>
      </c>
      <c r="J1526" t="s">
        <v>4889</v>
      </c>
      <c r="K1526" s="14">
        <v>25</v>
      </c>
      <c r="L1526" s="24">
        <f t="shared" si="23"/>
        <v>26.99667598209782</v>
      </c>
    </row>
    <row r="1527" spans="1:12" x14ac:dyDescent="0.25">
      <c r="A1527" t="s">
        <v>24</v>
      </c>
      <c r="B1527" t="s">
        <v>5168</v>
      </c>
      <c r="C1527" t="s">
        <v>961</v>
      </c>
      <c r="D1527" t="s">
        <v>962</v>
      </c>
      <c r="E1527" t="s">
        <v>7639</v>
      </c>
      <c r="F1527" t="s">
        <v>7640</v>
      </c>
      <c r="G1527" t="s">
        <v>5120</v>
      </c>
      <c r="H1527" t="s">
        <v>7641</v>
      </c>
      <c r="I1527" t="s">
        <v>4888</v>
      </c>
      <c r="J1527" t="s">
        <v>4889</v>
      </c>
      <c r="K1527" s="14">
        <v>104</v>
      </c>
      <c r="L1527" s="24">
        <f t="shared" si="23"/>
        <v>112.30617208552692</v>
      </c>
    </row>
    <row r="1528" spans="1:12" x14ac:dyDescent="0.25">
      <c r="A1528" t="s">
        <v>24</v>
      </c>
      <c r="B1528" t="s">
        <v>5168</v>
      </c>
      <c r="C1528" t="s">
        <v>7642</v>
      </c>
      <c r="D1528" t="s">
        <v>963</v>
      </c>
      <c r="E1528" t="s">
        <v>7643</v>
      </c>
      <c r="F1528" t="s">
        <v>7644</v>
      </c>
      <c r="G1528" t="s">
        <v>5120</v>
      </c>
      <c r="H1528" t="s">
        <v>7645</v>
      </c>
      <c r="I1528" t="s">
        <v>4888</v>
      </c>
      <c r="J1528" t="s">
        <v>4889</v>
      </c>
      <c r="K1528" s="14">
        <v>38</v>
      </c>
      <c r="L1528" s="24">
        <f t="shared" si="23"/>
        <v>41.034947492788682</v>
      </c>
    </row>
    <row r="1529" spans="1:12" x14ac:dyDescent="0.25">
      <c r="A1529" t="s">
        <v>24</v>
      </c>
      <c r="B1529" t="s">
        <v>5168</v>
      </c>
      <c r="C1529" t="s">
        <v>7646</v>
      </c>
      <c r="D1529" t="s">
        <v>964</v>
      </c>
      <c r="E1529" t="s">
        <v>7647</v>
      </c>
      <c r="F1529" t="s">
        <v>7648</v>
      </c>
      <c r="G1529" t="s">
        <v>5120</v>
      </c>
      <c r="H1529" t="s">
        <v>7649</v>
      </c>
      <c r="I1529" t="s">
        <v>4888</v>
      </c>
      <c r="J1529" t="s">
        <v>4889</v>
      </c>
      <c r="K1529" s="14">
        <v>29</v>
      </c>
      <c r="L1529" s="24">
        <f t="shared" si="23"/>
        <v>31.316144139233469</v>
      </c>
    </row>
    <row r="1530" spans="1:12" x14ac:dyDescent="0.25">
      <c r="A1530" t="s">
        <v>24</v>
      </c>
      <c r="B1530" t="s">
        <v>5168</v>
      </c>
      <c r="C1530" t="s">
        <v>7650</v>
      </c>
      <c r="D1530" t="s">
        <v>965</v>
      </c>
      <c r="E1530" t="s">
        <v>7651</v>
      </c>
      <c r="F1530" t="s">
        <v>7652</v>
      </c>
      <c r="G1530" t="s">
        <v>5120</v>
      </c>
      <c r="H1530" t="s">
        <v>7653</v>
      </c>
      <c r="I1530" t="s">
        <v>4888</v>
      </c>
      <c r="J1530" t="s">
        <v>4889</v>
      </c>
      <c r="K1530" s="14">
        <v>10</v>
      </c>
      <c r="L1530" s="24">
        <f t="shared" si="23"/>
        <v>10.798670392839128</v>
      </c>
    </row>
    <row r="1531" spans="1:12" x14ac:dyDescent="0.25">
      <c r="A1531" t="s">
        <v>24</v>
      </c>
      <c r="B1531" t="s">
        <v>5168</v>
      </c>
      <c r="C1531" t="s">
        <v>7654</v>
      </c>
      <c r="D1531" t="s">
        <v>966</v>
      </c>
      <c r="E1531" t="s">
        <v>7655</v>
      </c>
      <c r="F1531" t="s">
        <v>7656</v>
      </c>
      <c r="G1531" t="s">
        <v>5120</v>
      </c>
      <c r="H1531" t="s">
        <v>7657</v>
      </c>
      <c r="I1531" t="s">
        <v>4888</v>
      </c>
      <c r="J1531" t="s">
        <v>4889</v>
      </c>
      <c r="K1531" s="14">
        <v>123</v>
      </c>
      <c r="L1531" s="24">
        <f t="shared" si="23"/>
        <v>132.82364583192128</v>
      </c>
    </row>
    <row r="1532" spans="1:12" x14ac:dyDescent="0.25">
      <c r="A1532" t="s">
        <v>24</v>
      </c>
      <c r="B1532" t="s">
        <v>5168</v>
      </c>
      <c r="C1532" t="s">
        <v>7658</v>
      </c>
      <c r="D1532" t="s">
        <v>967</v>
      </c>
      <c r="E1532" t="s">
        <v>7659</v>
      </c>
      <c r="F1532" t="s">
        <v>7660</v>
      </c>
      <c r="G1532" t="s">
        <v>5120</v>
      </c>
      <c r="H1532" t="s">
        <v>7661</v>
      </c>
      <c r="I1532" t="s">
        <v>4888</v>
      </c>
      <c r="J1532" t="s">
        <v>4889</v>
      </c>
      <c r="K1532" s="14">
        <v>66</v>
      </c>
      <c r="L1532" s="24">
        <f t="shared" si="23"/>
        <v>71.27122459273825</v>
      </c>
    </row>
    <row r="1533" spans="1:12" x14ac:dyDescent="0.25">
      <c r="A1533" t="s">
        <v>24</v>
      </c>
      <c r="B1533" t="s">
        <v>5168</v>
      </c>
      <c r="C1533" t="s">
        <v>7662</v>
      </c>
      <c r="D1533" t="s">
        <v>968</v>
      </c>
      <c r="E1533" t="s">
        <v>7663</v>
      </c>
      <c r="F1533" t="s">
        <v>968</v>
      </c>
      <c r="G1533" t="s">
        <v>5120</v>
      </c>
      <c r="H1533" t="s">
        <v>7664</v>
      </c>
      <c r="I1533" t="s">
        <v>4888</v>
      </c>
      <c r="J1533" t="s">
        <v>4889</v>
      </c>
      <c r="K1533" s="14">
        <v>34</v>
      </c>
      <c r="L1533" s="24">
        <f t="shared" si="23"/>
        <v>36.715479335653036</v>
      </c>
    </row>
    <row r="1534" spans="1:12" x14ac:dyDescent="0.25">
      <c r="A1534" t="s">
        <v>24</v>
      </c>
      <c r="B1534" t="s">
        <v>5168</v>
      </c>
      <c r="C1534" t="s">
        <v>7665</v>
      </c>
      <c r="D1534" t="s">
        <v>969</v>
      </c>
      <c r="E1534" t="s">
        <v>7666</v>
      </c>
      <c r="F1534" t="s">
        <v>969</v>
      </c>
      <c r="G1534" t="s">
        <v>5120</v>
      </c>
      <c r="H1534" t="s">
        <v>7667</v>
      </c>
      <c r="I1534" t="s">
        <v>4888</v>
      </c>
      <c r="J1534" t="s">
        <v>4889</v>
      </c>
      <c r="K1534" s="14">
        <v>25</v>
      </c>
      <c r="L1534" s="24">
        <f t="shared" si="23"/>
        <v>26.99667598209782</v>
      </c>
    </row>
    <row r="1535" spans="1:12" x14ac:dyDescent="0.25">
      <c r="A1535" t="s">
        <v>24</v>
      </c>
      <c r="B1535" t="s">
        <v>5168</v>
      </c>
      <c r="C1535" t="s">
        <v>7668</v>
      </c>
      <c r="D1535" t="s">
        <v>970</v>
      </c>
      <c r="E1535" t="s">
        <v>7669</v>
      </c>
      <c r="F1535" t="s">
        <v>970</v>
      </c>
      <c r="G1535" t="s">
        <v>5120</v>
      </c>
      <c r="H1535" t="s">
        <v>7670</v>
      </c>
      <c r="I1535" t="s">
        <v>4888</v>
      </c>
      <c r="J1535" t="s">
        <v>4889</v>
      </c>
      <c r="K1535" s="14">
        <v>44</v>
      </c>
      <c r="L1535" s="24">
        <f t="shared" si="23"/>
        <v>47.514149728492164</v>
      </c>
    </row>
    <row r="1536" spans="1:12" x14ac:dyDescent="0.25">
      <c r="A1536" t="s">
        <v>24</v>
      </c>
      <c r="B1536" t="s">
        <v>5168</v>
      </c>
      <c r="C1536" t="s">
        <v>971</v>
      </c>
      <c r="D1536" t="s">
        <v>972</v>
      </c>
      <c r="E1536" t="s">
        <v>7671</v>
      </c>
      <c r="F1536" t="s">
        <v>7672</v>
      </c>
      <c r="G1536" t="s">
        <v>4886</v>
      </c>
      <c r="H1536" t="s">
        <v>7672</v>
      </c>
      <c r="I1536" t="s">
        <v>5143</v>
      </c>
      <c r="J1536" t="s">
        <v>5187</v>
      </c>
      <c r="K1536" s="14">
        <v>1</v>
      </c>
      <c r="L1536" s="24">
        <f t="shared" si="23"/>
        <v>1.0798670392839127</v>
      </c>
    </row>
    <row r="1537" spans="1:12" x14ac:dyDescent="0.25">
      <c r="A1537" t="s">
        <v>24</v>
      </c>
      <c r="B1537" t="s">
        <v>5168</v>
      </c>
      <c r="C1537" t="s">
        <v>971</v>
      </c>
      <c r="D1537" t="s">
        <v>972</v>
      </c>
      <c r="E1537" t="s">
        <v>7673</v>
      </c>
      <c r="F1537" t="s">
        <v>7674</v>
      </c>
      <c r="G1537" t="s">
        <v>5120</v>
      </c>
      <c r="H1537" t="s">
        <v>7675</v>
      </c>
      <c r="I1537" t="s">
        <v>4888</v>
      </c>
      <c r="J1537" t="s">
        <v>4889</v>
      </c>
      <c r="K1537" s="14">
        <v>167</v>
      </c>
      <c r="L1537" s="24">
        <f t="shared" si="23"/>
        <v>180.33779556041344</v>
      </c>
    </row>
    <row r="1538" spans="1:12" x14ac:dyDescent="0.25">
      <c r="A1538" t="s">
        <v>24</v>
      </c>
      <c r="B1538" t="s">
        <v>5168</v>
      </c>
      <c r="C1538" t="s">
        <v>7676</v>
      </c>
      <c r="D1538" t="s">
        <v>973</v>
      </c>
      <c r="E1538" t="s">
        <v>7677</v>
      </c>
      <c r="F1538" t="s">
        <v>7678</v>
      </c>
      <c r="G1538" t="s">
        <v>5120</v>
      </c>
      <c r="H1538" t="s">
        <v>7679</v>
      </c>
      <c r="I1538" t="s">
        <v>4888</v>
      </c>
      <c r="J1538" t="s">
        <v>4889</v>
      </c>
      <c r="K1538" s="14">
        <v>25</v>
      </c>
      <c r="L1538" s="24">
        <f t="shared" si="23"/>
        <v>26.99667598209782</v>
      </c>
    </row>
    <row r="1539" spans="1:12" x14ac:dyDescent="0.25">
      <c r="A1539" t="s">
        <v>24</v>
      </c>
      <c r="B1539" t="s">
        <v>5168</v>
      </c>
      <c r="C1539" t="s">
        <v>7680</v>
      </c>
      <c r="D1539" t="s">
        <v>974</v>
      </c>
      <c r="E1539" t="s">
        <v>7681</v>
      </c>
      <c r="F1539" t="s">
        <v>974</v>
      </c>
      <c r="G1539" t="s">
        <v>5120</v>
      </c>
      <c r="H1539" t="s">
        <v>7682</v>
      </c>
      <c r="I1539" t="s">
        <v>4888</v>
      </c>
      <c r="J1539" t="s">
        <v>4889</v>
      </c>
      <c r="K1539" s="14">
        <v>1</v>
      </c>
      <c r="L1539" s="24">
        <f t="shared" si="23"/>
        <v>1.0798670392839127</v>
      </c>
    </row>
    <row r="1540" spans="1:12" x14ac:dyDescent="0.25">
      <c r="A1540" t="s">
        <v>24</v>
      </c>
      <c r="B1540" t="s">
        <v>5168</v>
      </c>
      <c r="C1540" t="s">
        <v>7683</v>
      </c>
      <c r="D1540" t="s">
        <v>975</v>
      </c>
      <c r="E1540" t="s">
        <v>7684</v>
      </c>
      <c r="F1540" t="s">
        <v>7685</v>
      </c>
      <c r="G1540" t="s">
        <v>5120</v>
      </c>
      <c r="H1540" t="s">
        <v>7686</v>
      </c>
      <c r="I1540" t="s">
        <v>4888</v>
      </c>
      <c r="J1540" t="s">
        <v>4889</v>
      </c>
      <c r="K1540" s="14">
        <v>1</v>
      </c>
      <c r="L1540" s="24">
        <f t="shared" si="23"/>
        <v>1.0798670392839127</v>
      </c>
    </row>
    <row r="1541" spans="1:12" x14ac:dyDescent="0.25">
      <c r="A1541" t="s">
        <v>24</v>
      </c>
      <c r="B1541" t="s">
        <v>5168</v>
      </c>
      <c r="C1541" t="s">
        <v>7687</v>
      </c>
      <c r="D1541" t="s">
        <v>976</v>
      </c>
      <c r="E1541" t="s">
        <v>7688</v>
      </c>
      <c r="F1541" t="s">
        <v>976</v>
      </c>
      <c r="G1541" t="s">
        <v>5120</v>
      </c>
      <c r="H1541" t="s">
        <v>7689</v>
      </c>
      <c r="I1541" t="s">
        <v>4888</v>
      </c>
      <c r="J1541" t="s">
        <v>4889</v>
      </c>
      <c r="K1541" s="14">
        <v>1</v>
      </c>
      <c r="L1541" s="24">
        <f t="shared" si="23"/>
        <v>1.0798670392839127</v>
      </c>
    </row>
    <row r="1542" spans="1:12" x14ac:dyDescent="0.25">
      <c r="A1542" t="s">
        <v>24</v>
      </c>
      <c r="B1542" t="s">
        <v>5168</v>
      </c>
      <c r="C1542" t="s">
        <v>7690</v>
      </c>
      <c r="D1542" t="s">
        <v>977</v>
      </c>
      <c r="E1542" t="s">
        <v>7691</v>
      </c>
      <c r="F1542" t="s">
        <v>7692</v>
      </c>
      <c r="G1542" t="s">
        <v>5120</v>
      </c>
      <c r="H1542" t="s">
        <v>7693</v>
      </c>
      <c r="I1542" t="s">
        <v>4888</v>
      </c>
      <c r="J1542" t="s">
        <v>4889</v>
      </c>
      <c r="K1542" s="14">
        <v>30</v>
      </c>
      <c r="L1542" s="24">
        <f t="shared" si="23"/>
        <v>32.396011178517384</v>
      </c>
    </row>
    <row r="1543" spans="1:12" x14ac:dyDescent="0.25">
      <c r="A1543" t="s">
        <v>24</v>
      </c>
      <c r="B1543" t="s">
        <v>5168</v>
      </c>
      <c r="C1543" t="s">
        <v>7694</v>
      </c>
      <c r="D1543" t="s">
        <v>978</v>
      </c>
      <c r="E1543" t="s">
        <v>7695</v>
      </c>
      <c r="F1543" t="s">
        <v>7696</v>
      </c>
      <c r="G1543" t="s">
        <v>5120</v>
      </c>
      <c r="H1543" t="s">
        <v>7697</v>
      </c>
      <c r="I1543" t="s">
        <v>4888</v>
      </c>
      <c r="J1543" t="s">
        <v>4889</v>
      </c>
      <c r="K1543" s="14">
        <v>13</v>
      </c>
      <c r="L1543" s="24">
        <f t="shared" si="23"/>
        <v>14.038271510690866</v>
      </c>
    </row>
    <row r="1544" spans="1:12" x14ac:dyDescent="0.25">
      <c r="A1544" t="s">
        <v>25</v>
      </c>
      <c r="B1544" t="s">
        <v>7698</v>
      </c>
      <c r="C1544" t="s">
        <v>725</v>
      </c>
      <c r="D1544" t="s">
        <v>287</v>
      </c>
      <c r="E1544" t="s">
        <v>7699</v>
      </c>
      <c r="F1544" t="s">
        <v>7700</v>
      </c>
      <c r="G1544" t="s">
        <v>4918</v>
      </c>
      <c r="H1544" t="s">
        <v>7701</v>
      </c>
      <c r="I1544" t="s">
        <v>4890</v>
      </c>
      <c r="J1544" t="s">
        <v>287</v>
      </c>
      <c r="K1544" s="14">
        <v>165</v>
      </c>
      <c r="L1544" s="24">
        <f t="shared" si="23"/>
        <v>178.17806148184562</v>
      </c>
    </row>
    <row r="1545" spans="1:12" x14ac:dyDescent="0.25">
      <c r="A1545" t="s">
        <v>25</v>
      </c>
      <c r="B1545" t="s">
        <v>7698</v>
      </c>
      <c r="C1545" t="s">
        <v>725</v>
      </c>
      <c r="D1545" t="s">
        <v>287</v>
      </c>
      <c r="E1545" t="s">
        <v>7699</v>
      </c>
      <c r="F1545" t="s">
        <v>7700</v>
      </c>
      <c r="G1545" t="s">
        <v>4914</v>
      </c>
      <c r="H1545" t="s">
        <v>7701</v>
      </c>
      <c r="I1545" t="s">
        <v>4890</v>
      </c>
      <c r="J1545" t="s">
        <v>287</v>
      </c>
      <c r="K1545" s="14">
        <v>334</v>
      </c>
      <c r="L1545" s="24">
        <f t="shared" si="23"/>
        <v>360.67559112082688</v>
      </c>
    </row>
    <row r="1546" spans="1:12" x14ac:dyDescent="0.25">
      <c r="A1546" t="s">
        <v>25</v>
      </c>
      <c r="B1546" t="s">
        <v>7698</v>
      </c>
      <c r="C1546" t="s">
        <v>725</v>
      </c>
      <c r="D1546" t="s">
        <v>287</v>
      </c>
      <c r="E1546" t="s">
        <v>7702</v>
      </c>
      <c r="F1546" t="s">
        <v>7703</v>
      </c>
      <c r="G1546" t="s">
        <v>4918</v>
      </c>
      <c r="H1546" t="s">
        <v>7704</v>
      </c>
      <c r="I1546" t="s">
        <v>4890</v>
      </c>
      <c r="J1546" t="s">
        <v>287</v>
      </c>
      <c r="K1546" s="14">
        <v>73</v>
      </c>
      <c r="L1546" s="24">
        <f t="shared" si="23"/>
        <v>78.830293867725629</v>
      </c>
    </row>
    <row r="1547" spans="1:12" x14ac:dyDescent="0.25">
      <c r="A1547" t="s">
        <v>25</v>
      </c>
      <c r="B1547" t="s">
        <v>7698</v>
      </c>
      <c r="C1547" t="s">
        <v>725</v>
      </c>
      <c r="D1547" t="s">
        <v>287</v>
      </c>
      <c r="E1547" t="s">
        <v>7705</v>
      </c>
      <c r="F1547" t="s">
        <v>7706</v>
      </c>
      <c r="G1547" t="s">
        <v>5751</v>
      </c>
      <c r="H1547" t="s">
        <v>7706</v>
      </c>
      <c r="I1547" t="s">
        <v>4890</v>
      </c>
      <c r="J1547" t="s">
        <v>287</v>
      </c>
      <c r="K1547" s="14">
        <v>2</v>
      </c>
      <c r="L1547" s="24">
        <f t="shared" si="23"/>
        <v>2.1597340785678254</v>
      </c>
    </row>
    <row r="1548" spans="1:12" x14ac:dyDescent="0.25">
      <c r="A1548" t="s">
        <v>25</v>
      </c>
      <c r="B1548" t="s">
        <v>7698</v>
      </c>
      <c r="C1548" t="s">
        <v>725</v>
      </c>
      <c r="D1548" t="s">
        <v>287</v>
      </c>
      <c r="E1548" t="s">
        <v>7707</v>
      </c>
      <c r="F1548" t="s">
        <v>7706</v>
      </c>
      <c r="G1548" t="s">
        <v>5022</v>
      </c>
      <c r="H1548" t="s">
        <v>7706</v>
      </c>
      <c r="I1548" t="s">
        <v>4890</v>
      </c>
      <c r="J1548" t="s">
        <v>287</v>
      </c>
      <c r="K1548" s="14">
        <v>91</v>
      </c>
      <c r="L1548" s="24">
        <f t="shared" ref="L1548:L1611" si="24">K1548/$D$6*$D$5</f>
        <v>98.267900574836062</v>
      </c>
    </row>
    <row r="1549" spans="1:12" x14ac:dyDescent="0.25">
      <c r="A1549" t="s">
        <v>25</v>
      </c>
      <c r="B1549" t="s">
        <v>7698</v>
      </c>
      <c r="C1549" t="s">
        <v>725</v>
      </c>
      <c r="D1549" t="s">
        <v>287</v>
      </c>
      <c r="E1549" t="s">
        <v>7708</v>
      </c>
      <c r="F1549" t="s">
        <v>7706</v>
      </c>
      <c r="G1549" t="s">
        <v>4907</v>
      </c>
      <c r="H1549" t="s">
        <v>7706</v>
      </c>
      <c r="I1549" t="s">
        <v>4890</v>
      </c>
      <c r="J1549" t="s">
        <v>287</v>
      </c>
      <c r="K1549" s="14">
        <v>512</v>
      </c>
      <c r="L1549" s="24">
        <f t="shared" si="24"/>
        <v>552.8919241133633</v>
      </c>
    </row>
    <row r="1550" spans="1:12" x14ac:dyDescent="0.25">
      <c r="A1550" t="s">
        <v>25</v>
      </c>
      <c r="B1550" t="s">
        <v>7698</v>
      </c>
      <c r="C1550" t="s">
        <v>725</v>
      </c>
      <c r="D1550" t="s">
        <v>287</v>
      </c>
      <c r="E1550" t="s">
        <v>7709</v>
      </c>
      <c r="F1550" t="s">
        <v>7706</v>
      </c>
      <c r="G1550" t="s">
        <v>4918</v>
      </c>
      <c r="H1550" t="s">
        <v>7706</v>
      </c>
      <c r="I1550" t="s">
        <v>4890</v>
      </c>
      <c r="J1550" t="s">
        <v>287</v>
      </c>
      <c r="K1550" s="14">
        <v>134</v>
      </c>
      <c r="L1550" s="24">
        <f t="shared" si="24"/>
        <v>144.70218326404432</v>
      </c>
    </row>
    <row r="1551" spans="1:12" x14ac:dyDescent="0.25">
      <c r="A1551" t="s">
        <v>25</v>
      </c>
      <c r="B1551" t="s">
        <v>7698</v>
      </c>
      <c r="C1551" t="s">
        <v>725</v>
      </c>
      <c r="D1551" t="s">
        <v>287</v>
      </c>
      <c r="E1551" t="s">
        <v>7710</v>
      </c>
      <c r="F1551" t="s">
        <v>7706</v>
      </c>
      <c r="G1551" t="s">
        <v>4914</v>
      </c>
      <c r="H1551" t="s">
        <v>7706</v>
      </c>
      <c r="I1551" t="s">
        <v>4890</v>
      </c>
      <c r="J1551" t="s">
        <v>287</v>
      </c>
      <c r="K1551" s="14">
        <v>91</v>
      </c>
      <c r="L1551" s="24">
        <f t="shared" si="24"/>
        <v>98.267900574836062</v>
      </c>
    </row>
    <row r="1552" spans="1:12" x14ac:dyDescent="0.25">
      <c r="A1552" t="s">
        <v>25</v>
      </c>
      <c r="B1552" t="s">
        <v>7698</v>
      </c>
      <c r="C1552" t="s">
        <v>725</v>
      </c>
      <c r="D1552" t="s">
        <v>287</v>
      </c>
      <c r="E1552" t="s">
        <v>7711</v>
      </c>
      <c r="F1552" t="s">
        <v>7712</v>
      </c>
      <c r="G1552" t="s">
        <v>4918</v>
      </c>
      <c r="H1552" t="s">
        <v>7712</v>
      </c>
      <c r="I1552" t="s">
        <v>4890</v>
      </c>
      <c r="J1552" t="s">
        <v>287</v>
      </c>
      <c r="K1552" s="14">
        <v>73</v>
      </c>
      <c r="L1552" s="24">
        <f t="shared" si="24"/>
        <v>78.830293867725629</v>
      </c>
    </row>
    <row r="1553" spans="1:12" x14ac:dyDescent="0.25">
      <c r="A1553" t="s">
        <v>25</v>
      </c>
      <c r="B1553" t="s">
        <v>7698</v>
      </c>
      <c r="C1553" t="s">
        <v>725</v>
      </c>
      <c r="D1553" t="s">
        <v>287</v>
      </c>
      <c r="E1553" t="s">
        <v>7713</v>
      </c>
      <c r="F1553" t="s">
        <v>7714</v>
      </c>
      <c r="G1553" t="s">
        <v>4907</v>
      </c>
      <c r="H1553" t="s">
        <v>7715</v>
      </c>
      <c r="I1553" t="s">
        <v>4890</v>
      </c>
      <c r="J1553" t="s">
        <v>287</v>
      </c>
      <c r="K1553" s="14">
        <v>119</v>
      </c>
      <c r="L1553" s="24">
        <f t="shared" si="24"/>
        <v>128.50417767478561</v>
      </c>
    </row>
    <row r="1554" spans="1:12" x14ac:dyDescent="0.25">
      <c r="A1554" t="s">
        <v>25</v>
      </c>
      <c r="B1554" t="s">
        <v>7698</v>
      </c>
      <c r="C1554" t="s">
        <v>725</v>
      </c>
      <c r="D1554" t="s">
        <v>287</v>
      </c>
      <c r="E1554" t="s">
        <v>7716</v>
      </c>
      <c r="F1554" t="s">
        <v>7717</v>
      </c>
      <c r="G1554" t="s">
        <v>4918</v>
      </c>
      <c r="H1554" t="s">
        <v>7718</v>
      </c>
      <c r="I1554" t="s">
        <v>4927</v>
      </c>
      <c r="J1554" t="s">
        <v>5165</v>
      </c>
      <c r="K1554" s="14">
        <v>15</v>
      </c>
      <c r="L1554" s="24">
        <f t="shared" si="24"/>
        <v>16.198005589258692</v>
      </c>
    </row>
    <row r="1555" spans="1:12" x14ac:dyDescent="0.25">
      <c r="A1555" t="s">
        <v>25</v>
      </c>
      <c r="B1555" t="s">
        <v>7698</v>
      </c>
      <c r="C1555" t="s">
        <v>725</v>
      </c>
      <c r="D1555" t="s">
        <v>287</v>
      </c>
      <c r="E1555" t="s">
        <v>7719</v>
      </c>
      <c r="F1555" t="s">
        <v>7717</v>
      </c>
      <c r="G1555" t="s">
        <v>4914</v>
      </c>
      <c r="H1555" t="s">
        <v>7718</v>
      </c>
      <c r="I1555" t="s">
        <v>4927</v>
      </c>
      <c r="J1555" t="s">
        <v>5165</v>
      </c>
      <c r="K1555" s="14">
        <v>24</v>
      </c>
      <c r="L1555" s="24">
        <f t="shared" si="24"/>
        <v>25.916808942813905</v>
      </c>
    </row>
    <row r="1556" spans="1:12" x14ac:dyDescent="0.25">
      <c r="A1556" t="s">
        <v>25</v>
      </c>
      <c r="B1556" t="s">
        <v>7698</v>
      </c>
      <c r="C1556" t="s">
        <v>725</v>
      </c>
      <c r="D1556" t="s">
        <v>287</v>
      </c>
      <c r="E1556" t="s">
        <v>7720</v>
      </c>
      <c r="F1556" t="s">
        <v>7721</v>
      </c>
      <c r="G1556" t="s">
        <v>4918</v>
      </c>
      <c r="H1556" t="s">
        <v>7722</v>
      </c>
      <c r="I1556" t="s">
        <v>4890</v>
      </c>
      <c r="J1556" t="s">
        <v>287</v>
      </c>
      <c r="K1556" s="14">
        <v>66</v>
      </c>
      <c r="L1556" s="24">
        <f t="shared" si="24"/>
        <v>71.27122459273825</v>
      </c>
    </row>
    <row r="1557" spans="1:12" x14ac:dyDescent="0.25">
      <c r="A1557" t="s">
        <v>25</v>
      </c>
      <c r="B1557" t="s">
        <v>7698</v>
      </c>
      <c r="C1557" t="s">
        <v>725</v>
      </c>
      <c r="D1557" t="s">
        <v>287</v>
      </c>
      <c r="E1557" t="s">
        <v>7723</v>
      </c>
      <c r="F1557" t="s">
        <v>7721</v>
      </c>
      <c r="G1557" t="s">
        <v>4914</v>
      </c>
      <c r="H1557" t="s">
        <v>7722</v>
      </c>
      <c r="I1557" t="s">
        <v>4890</v>
      </c>
      <c r="J1557" t="s">
        <v>287</v>
      </c>
      <c r="K1557" s="14">
        <v>49</v>
      </c>
      <c r="L1557" s="24">
        <f t="shared" si="24"/>
        <v>52.913484924911728</v>
      </c>
    </row>
    <row r="1558" spans="1:12" x14ac:dyDescent="0.25">
      <c r="A1558" t="s">
        <v>25</v>
      </c>
      <c r="B1558" t="s">
        <v>7698</v>
      </c>
      <c r="C1558" t="s">
        <v>725</v>
      </c>
      <c r="D1558" t="s">
        <v>287</v>
      </c>
      <c r="E1558" t="s">
        <v>7724</v>
      </c>
      <c r="F1558" t="s">
        <v>7725</v>
      </c>
      <c r="G1558" t="s">
        <v>4918</v>
      </c>
      <c r="H1558" t="s">
        <v>7725</v>
      </c>
      <c r="I1558" t="s">
        <v>4890</v>
      </c>
      <c r="J1558" t="s">
        <v>287</v>
      </c>
      <c r="K1558" s="14">
        <v>784</v>
      </c>
      <c r="L1558" s="24">
        <f t="shared" si="24"/>
        <v>846.61575879858765</v>
      </c>
    </row>
    <row r="1559" spans="1:12" x14ac:dyDescent="0.25">
      <c r="A1559" t="s">
        <v>25</v>
      </c>
      <c r="B1559" t="s">
        <v>7698</v>
      </c>
      <c r="C1559" t="s">
        <v>725</v>
      </c>
      <c r="D1559" t="s">
        <v>287</v>
      </c>
      <c r="E1559" t="s">
        <v>7726</v>
      </c>
      <c r="F1559" t="s">
        <v>7727</v>
      </c>
      <c r="G1559" t="s">
        <v>4907</v>
      </c>
      <c r="H1559" t="s">
        <v>7727</v>
      </c>
      <c r="I1559" t="s">
        <v>4890</v>
      </c>
      <c r="J1559" t="s">
        <v>287</v>
      </c>
      <c r="K1559" s="14">
        <v>2</v>
      </c>
      <c r="L1559" s="24">
        <f t="shared" si="24"/>
        <v>2.1597340785678254</v>
      </c>
    </row>
    <row r="1560" spans="1:12" x14ac:dyDescent="0.25">
      <c r="A1560" t="s">
        <v>25</v>
      </c>
      <c r="B1560" t="s">
        <v>7698</v>
      </c>
      <c r="C1560" t="s">
        <v>725</v>
      </c>
      <c r="D1560" t="s">
        <v>287</v>
      </c>
      <c r="E1560" t="s">
        <v>7728</v>
      </c>
      <c r="F1560" t="s">
        <v>7729</v>
      </c>
      <c r="G1560" t="s">
        <v>4907</v>
      </c>
      <c r="H1560" t="s">
        <v>7729</v>
      </c>
      <c r="I1560" t="s">
        <v>4890</v>
      </c>
      <c r="J1560" t="s">
        <v>287</v>
      </c>
      <c r="K1560" s="14">
        <v>2</v>
      </c>
      <c r="L1560" s="24">
        <f t="shared" si="24"/>
        <v>2.1597340785678254</v>
      </c>
    </row>
    <row r="1561" spans="1:12" x14ac:dyDescent="0.25">
      <c r="A1561" t="s">
        <v>25</v>
      </c>
      <c r="B1561" t="s">
        <v>7698</v>
      </c>
      <c r="C1561" t="s">
        <v>725</v>
      </c>
      <c r="D1561" t="s">
        <v>287</v>
      </c>
      <c r="E1561" t="s">
        <v>7730</v>
      </c>
      <c r="F1561" t="s">
        <v>7731</v>
      </c>
      <c r="G1561" t="s">
        <v>4918</v>
      </c>
      <c r="H1561" t="s">
        <v>7731</v>
      </c>
      <c r="I1561" t="s">
        <v>4890</v>
      </c>
      <c r="J1561" t="s">
        <v>287</v>
      </c>
      <c r="K1561" s="14">
        <v>431</v>
      </c>
      <c r="L1561" s="24">
        <f t="shared" si="24"/>
        <v>465.42269393136644</v>
      </c>
    </row>
    <row r="1562" spans="1:12" x14ac:dyDescent="0.25">
      <c r="A1562" t="s">
        <v>25</v>
      </c>
      <c r="B1562" t="s">
        <v>7698</v>
      </c>
      <c r="C1562" t="s">
        <v>725</v>
      </c>
      <c r="D1562" t="s">
        <v>287</v>
      </c>
      <c r="E1562" t="s">
        <v>7730</v>
      </c>
      <c r="F1562" t="s">
        <v>7731</v>
      </c>
      <c r="G1562" t="s">
        <v>4914</v>
      </c>
      <c r="H1562" t="s">
        <v>7731</v>
      </c>
      <c r="I1562" t="s">
        <v>4890</v>
      </c>
      <c r="J1562" t="s">
        <v>287</v>
      </c>
      <c r="K1562" s="14">
        <v>137</v>
      </c>
      <c r="L1562" s="24">
        <f t="shared" si="24"/>
        <v>147.94178438189604</v>
      </c>
    </row>
    <row r="1563" spans="1:12" x14ac:dyDescent="0.25">
      <c r="A1563" t="s">
        <v>25</v>
      </c>
      <c r="B1563" t="s">
        <v>7698</v>
      </c>
      <c r="C1563" t="s">
        <v>725</v>
      </c>
      <c r="D1563" t="s">
        <v>287</v>
      </c>
      <c r="E1563" t="s">
        <v>7732</v>
      </c>
      <c r="F1563" t="s">
        <v>7733</v>
      </c>
      <c r="G1563" t="s">
        <v>4918</v>
      </c>
      <c r="H1563" t="s">
        <v>7733</v>
      </c>
      <c r="I1563" t="s">
        <v>4890</v>
      </c>
      <c r="J1563" t="s">
        <v>287</v>
      </c>
      <c r="K1563" s="14">
        <v>369</v>
      </c>
      <c r="L1563" s="24">
        <f t="shared" si="24"/>
        <v>398.47093749576385</v>
      </c>
    </row>
    <row r="1564" spans="1:12" x14ac:dyDescent="0.25">
      <c r="A1564" t="s">
        <v>25</v>
      </c>
      <c r="B1564" t="s">
        <v>7698</v>
      </c>
      <c r="C1564" t="s">
        <v>725</v>
      </c>
      <c r="D1564" t="s">
        <v>287</v>
      </c>
      <c r="E1564" t="s">
        <v>7732</v>
      </c>
      <c r="F1564" t="s">
        <v>7733</v>
      </c>
      <c r="G1564" t="s">
        <v>4914</v>
      </c>
      <c r="H1564" t="s">
        <v>7733</v>
      </c>
      <c r="I1564" t="s">
        <v>4890</v>
      </c>
      <c r="J1564" t="s">
        <v>287</v>
      </c>
      <c r="K1564" s="14">
        <v>102</v>
      </c>
      <c r="L1564" s="24">
        <f t="shared" si="24"/>
        <v>110.1464380069591</v>
      </c>
    </row>
    <row r="1565" spans="1:12" x14ac:dyDescent="0.25">
      <c r="A1565" t="s">
        <v>25</v>
      </c>
      <c r="B1565" t="s">
        <v>7698</v>
      </c>
      <c r="C1565" t="s">
        <v>725</v>
      </c>
      <c r="D1565" t="s">
        <v>287</v>
      </c>
      <c r="E1565" t="s">
        <v>7734</v>
      </c>
      <c r="F1565" t="s">
        <v>7735</v>
      </c>
      <c r="G1565" t="s">
        <v>4914</v>
      </c>
      <c r="H1565" t="s">
        <v>7735</v>
      </c>
      <c r="I1565" t="s">
        <v>5751</v>
      </c>
      <c r="J1565" t="s">
        <v>5752</v>
      </c>
      <c r="K1565" s="14">
        <v>6</v>
      </c>
      <c r="L1565" s="24">
        <f t="shared" si="24"/>
        <v>6.4792022357034762</v>
      </c>
    </row>
    <row r="1566" spans="1:12" x14ac:dyDescent="0.25">
      <c r="A1566" t="s">
        <v>25</v>
      </c>
      <c r="B1566" t="s">
        <v>7698</v>
      </c>
      <c r="C1566" t="s">
        <v>725</v>
      </c>
      <c r="D1566" t="s">
        <v>287</v>
      </c>
      <c r="E1566" t="s">
        <v>7736</v>
      </c>
      <c r="F1566" t="s">
        <v>7737</v>
      </c>
      <c r="G1566" t="s">
        <v>4914</v>
      </c>
      <c r="H1566" t="s">
        <v>7737</v>
      </c>
      <c r="I1566" t="s">
        <v>4890</v>
      </c>
      <c r="J1566" t="s">
        <v>287</v>
      </c>
      <c r="K1566" s="14">
        <v>10</v>
      </c>
      <c r="L1566" s="24">
        <f t="shared" si="24"/>
        <v>10.798670392839128</v>
      </c>
    </row>
    <row r="1567" spans="1:12" x14ac:dyDescent="0.25">
      <c r="A1567" t="s">
        <v>25</v>
      </c>
      <c r="B1567" t="s">
        <v>7698</v>
      </c>
      <c r="C1567" t="s">
        <v>725</v>
      </c>
      <c r="D1567" t="s">
        <v>287</v>
      </c>
      <c r="E1567" t="s">
        <v>7738</v>
      </c>
      <c r="F1567" t="s">
        <v>7739</v>
      </c>
      <c r="G1567" t="s">
        <v>4907</v>
      </c>
      <c r="H1567" t="s">
        <v>7739</v>
      </c>
      <c r="I1567" t="s">
        <v>4890</v>
      </c>
      <c r="J1567" t="s">
        <v>287</v>
      </c>
      <c r="K1567" s="14">
        <v>2</v>
      </c>
      <c r="L1567" s="24">
        <f t="shared" si="24"/>
        <v>2.1597340785678254</v>
      </c>
    </row>
    <row r="1568" spans="1:12" x14ac:dyDescent="0.25">
      <c r="A1568" t="s">
        <v>25</v>
      </c>
      <c r="B1568" t="s">
        <v>7698</v>
      </c>
      <c r="C1568" t="s">
        <v>725</v>
      </c>
      <c r="D1568" t="s">
        <v>287</v>
      </c>
      <c r="E1568" t="s">
        <v>7740</v>
      </c>
      <c r="F1568" t="s">
        <v>7741</v>
      </c>
      <c r="G1568" t="s">
        <v>4918</v>
      </c>
      <c r="H1568" t="s">
        <v>7741</v>
      </c>
      <c r="I1568" t="s">
        <v>4890</v>
      </c>
      <c r="J1568" t="s">
        <v>287</v>
      </c>
      <c r="K1568" s="14">
        <v>36</v>
      </c>
      <c r="L1568" s="24">
        <f t="shared" si="24"/>
        <v>38.875213414220859</v>
      </c>
    </row>
    <row r="1569" spans="1:12" x14ac:dyDescent="0.25">
      <c r="A1569" t="s">
        <v>25</v>
      </c>
      <c r="B1569" t="s">
        <v>7698</v>
      </c>
      <c r="C1569" t="s">
        <v>725</v>
      </c>
      <c r="D1569" t="s">
        <v>287</v>
      </c>
      <c r="E1569" t="s">
        <v>7740</v>
      </c>
      <c r="F1569" t="s">
        <v>7741</v>
      </c>
      <c r="G1569" t="s">
        <v>4914</v>
      </c>
      <c r="H1569" t="s">
        <v>7741</v>
      </c>
      <c r="I1569" t="s">
        <v>4890</v>
      </c>
      <c r="J1569" t="s">
        <v>287</v>
      </c>
      <c r="K1569" s="14">
        <v>13</v>
      </c>
      <c r="L1569" s="24">
        <f t="shared" si="24"/>
        <v>14.038271510690866</v>
      </c>
    </row>
    <row r="1570" spans="1:12" x14ac:dyDescent="0.25">
      <c r="A1570" t="s">
        <v>25</v>
      </c>
      <c r="B1570" t="s">
        <v>7698</v>
      </c>
      <c r="C1570" t="s">
        <v>725</v>
      </c>
      <c r="D1570" t="s">
        <v>287</v>
      </c>
      <c r="E1570" t="s">
        <v>7742</v>
      </c>
      <c r="F1570" t="s">
        <v>7743</v>
      </c>
      <c r="G1570" t="s">
        <v>4918</v>
      </c>
      <c r="H1570" t="s">
        <v>7744</v>
      </c>
      <c r="I1570" t="s">
        <v>4890</v>
      </c>
      <c r="J1570" t="s">
        <v>287</v>
      </c>
      <c r="K1570" s="14">
        <v>21</v>
      </c>
      <c r="L1570" s="24">
        <f t="shared" si="24"/>
        <v>22.677207824962167</v>
      </c>
    </row>
    <row r="1571" spans="1:12" x14ac:dyDescent="0.25">
      <c r="A1571" t="s">
        <v>25</v>
      </c>
      <c r="B1571" t="s">
        <v>7698</v>
      </c>
      <c r="C1571" t="s">
        <v>725</v>
      </c>
      <c r="D1571" t="s">
        <v>287</v>
      </c>
      <c r="E1571" t="s">
        <v>7742</v>
      </c>
      <c r="F1571" t="s">
        <v>7743</v>
      </c>
      <c r="G1571" t="s">
        <v>4914</v>
      </c>
      <c r="H1571" t="s">
        <v>7744</v>
      </c>
      <c r="I1571" t="s">
        <v>4890</v>
      </c>
      <c r="J1571" t="s">
        <v>287</v>
      </c>
      <c r="K1571" s="14">
        <v>35</v>
      </c>
      <c r="L1571" s="24">
        <f t="shared" si="24"/>
        <v>37.795346374936948</v>
      </c>
    </row>
    <row r="1572" spans="1:12" x14ac:dyDescent="0.25">
      <c r="A1572" t="s">
        <v>25</v>
      </c>
      <c r="B1572" t="s">
        <v>7698</v>
      </c>
      <c r="C1572" t="s">
        <v>725</v>
      </c>
      <c r="D1572" t="s">
        <v>287</v>
      </c>
      <c r="E1572" t="s">
        <v>7745</v>
      </c>
      <c r="F1572" t="s">
        <v>7746</v>
      </c>
      <c r="G1572" t="s">
        <v>4918</v>
      </c>
      <c r="H1572" t="s">
        <v>7746</v>
      </c>
      <c r="I1572" t="s">
        <v>4890</v>
      </c>
      <c r="J1572" t="s">
        <v>287</v>
      </c>
      <c r="K1572" s="14">
        <v>248</v>
      </c>
      <c r="L1572" s="24">
        <f t="shared" si="24"/>
        <v>267.80702574241042</v>
      </c>
    </row>
    <row r="1573" spans="1:12" x14ac:dyDescent="0.25">
      <c r="A1573" t="s">
        <v>25</v>
      </c>
      <c r="B1573" t="s">
        <v>7698</v>
      </c>
      <c r="C1573" t="s">
        <v>725</v>
      </c>
      <c r="D1573" t="s">
        <v>287</v>
      </c>
      <c r="E1573" t="s">
        <v>7745</v>
      </c>
      <c r="F1573" t="s">
        <v>7746</v>
      </c>
      <c r="G1573" t="s">
        <v>4914</v>
      </c>
      <c r="H1573" t="s">
        <v>7746</v>
      </c>
      <c r="I1573" t="s">
        <v>4890</v>
      </c>
      <c r="J1573" t="s">
        <v>287</v>
      </c>
      <c r="K1573" s="14">
        <v>192</v>
      </c>
      <c r="L1573" s="24">
        <f t="shared" si="24"/>
        <v>207.33447154251124</v>
      </c>
    </row>
    <row r="1574" spans="1:12" x14ac:dyDescent="0.25">
      <c r="A1574" t="s">
        <v>25</v>
      </c>
      <c r="B1574" t="s">
        <v>7698</v>
      </c>
      <c r="C1574" t="s">
        <v>725</v>
      </c>
      <c r="D1574" t="s">
        <v>287</v>
      </c>
      <c r="E1574" t="s">
        <v>7747</v>
      </c>
      <c r="F1574" t="s">
        <v>7748</v>
      </c>
      <c r="G1574" t="s">
        <v>4918</v>
      </c>
      <c r="H1574" t="s">
        <v>7749</v>
      </c>
      <c r="I1574" t="s">
        <v>4890</v>
      </c>
      <c r="J1574" t="s">
        <v>287</v>
      </c>
      <c r="K1574" s="14">
        <v>590</v>
      </c>
      <c r="L1574" s="24">
        <f t="shared" si="24"/>
        <v>637.12155317750853</v>
      </c>
    </row>
    <row r="1575" spans="1:12" x14ac:dyDescent="0.25">
      <c r="A1575" t="s">
        <v>25</v>
      </c>
      <c r="B1575" t="s">
        <v>7698</v>
      </c>
      <c r="C1575" t="s">
        <v>725</v>
      </c>
      <c r="D1575" t="s">
        <v>287</v>
      </c>
      <c r="E1575" t="s">
        <v>7747</v>
      </c>
      <c r="F1575" t="s">
        <v>7748</v>
      </c>
      <c r="G1575" t="s">
        <v>4914</v>
      </c>
      <c r="H1575" t="s">
        <v>7749</v>
      </c>
      <c r="I1575" t="s">
        <v>4890</v>
      </c>
      <c r="J1575" t="s">
        <v>287</v>
      </c>
      <c r="K1575" s="14">
        <v>445</v>
      </c>
      <c r="L1575" s="24">
        <f t="shared" si="24"/>
        <v>480.54083248134123</v>
      </c>
    </row>
    <row r="1576" spans="1:12" x14ac:dyDescent="0.25">
      <c r="A1576" t="s">
        <v>25</v>
      </c>
      <c r="B1576" t="s">
        <v>7698</v>
      </c>
      <c r="C1576" t="s">
        <v>725</v>
      </c>
      <c r="D1576" t="s">
        <v>287</v>
      </c>
      <c r="E1576" t="s">
        <v>7750</v>
      </c>
      <c r="F1576" t="s">
        <v>7751</v>
      </c>
      <c r="G1576" t="s">
        <v>4914</v>
      </c>
      <c r="H1576" t="s">
        <v>7751</v>
      </c>
      <c r="I1576" t="s">
        <v>4890</v>
      </c>
      <c r="J1576" t="s">
        <v>287</v>
      </c>
      <c r="K1576" s="14">
        <v>40</v>
      </c>
      <c r="L1576" s="24">
        <f t="shared" si="24"/>
        <v>43.194681571356512</v>
      </c>
    </row>
    <row r="1577" spans="1:12" x14ac:dyDescent="0.25">
      <c r="A1577" t="s">
        <v>25</v>
      </c>
      <c r="B1577" t="s">
        <v>7698</v>
      </c>
      <c r="C1577" t="s">
        <v>725</v>
      </c>
      <c r="D1577" t="s">
        <v>287</v>
      </c>
      <c r="E1577" t="s">
        <v>7752</v>
      </c>
      <c r="F1577" t="s">
        <v>7753</v>
      </c>
      <c r="G1577" t="s">
        <v>4907</v>
      </c>
      <c r="H1577" t="s">
        <v>7753</v>
      </c>
      <c r="I1577" t="s">
        <v>4890</v>
      </c>
      <c r="J1577" t="s">
        <v>287</v>
      </c>
      <c r="K1577" s="14">
        <v>2</v>
      </c>
      <c r="L1577" s="24">
        <f t="shared" si="24"/>
        <v>2.1597340785678254</v>
      </c>
    </row>
    <row r="1578" spans="1:12" x14ac:dyDescent="0.25">
      <c r="A1578" t="s">
        <v>25</v>
      </c>
      <c r="B1578" t="s">
        <v>7698</v>
      </c>
      <c r="C1578" t="s">
        <v>725</v>
      </c>
      <c r="D1578" t="s">
        <v>287</v>
      </c>
      <c r="E1578" t="s">
        <v>7754</v>
      </c>
      <c r="F1578" t="s">
        <v>7755</v>
      </c>
      <c r="G1578" t="s">
        <v>4914</v>
      </c>
      <c r="H1578" t="s">
        <v>7755</v>
      </c>
      <c r="I1578" t="s">
        <v>4890</v>
      </c>
      <c r="J1578" t="s">
        <v>287</v>
      </c>
      <c r="K1578" s="14">
        <v>30</v>
      </c>
      <c r="L1578" s="24">
        <f t="shared" si="24"/>
        <v>32.396011178517384</v>
      </c>
    </row>
    <row r="1579" spans="1:12" x14ac:dyDescent="0.25">
      <c r="A1579" t="s">
        <v>25</v>
      </c>
      <c r="B1579" t="s">
        <v>7698</v>
      </c>
      <c r="C1579" t="s">
        <v>725</v>
      </c>
      <c r="D1579" t="s">
        <v>287</v>
      </c>
      <c r="E1579" t="s">
        <v>7756</v>
      </c>
      <c r="F1579" t="s">
        <v>7757</v>
      </c>
      <c r="G1579" t="s">
        <v>4914</v>
      </c>
      <c r="H1579" t="s">
        <v>7757</v>
      </c>
      <c r="I1579" t="s">
        <v>4890</v>
      </c>
      <c r="J1579" t="s">
        <v>287</v>
      </c>
      <c r="K1579" s="14">
        <v>33</v>
      </c>
      <c r="L1579" s="24">
        <f t="shared" si="24"/>
        <v>35.635612296369125</v>
      </c>
    </row>
    <row r="1580" spans="1:12" x14ac:dyDescent="0.25">
      <c r="A1580" t="s">
        <v>25</v>
      </c>
      <c r="B1580" t="s">
        <v>7698</v>
      </c>
      <c r="C1580" t="s">
        <v>725</v>
      </c>
      <c r="D1580" t="s">
        <v>287</v>
      </c>
      <c r="E1580" t="s">
        <v>7758</v>
      </c>
      <c r="F1580" t="s">
        <v>7759</v>
      </c>
      <c r="G1580" t="s">
        <v>4914</v>
      </c>
      <c r="H1580" t="s">
        <v>7759</v>
      </c>
      <c r="I1580" t="s">
        <v>4890</v>
      </c>
      <c r="J1580" t="s">
        <v>287</v>
      </c>
      <c r="K1580" s="14">
        <v>283</v>
      </c>
      <c r="L1580" s="24">
        <f t="shared" si="24"/>
        <v>305.60237211734727</v>
      </c>
    </row>
    <row r="1581" spans="1:12" x14ac:dyDescent="0.25">
      <c r="A1581" t="s">
        <v>25</v>
      </c>
      <c r="B1581" t="s">
        <v>7698</v>
      </c>
      <c r="C1581" t="s">
        <v>1038</v>
      </c>
      <c r="D1581" t="s">
        <v>1039</v>
      </c>
      <c r="E1581" t="s">
        <v>7760</v>
      </c>
      <c r="F1581" t="s">
        <v>7761</v>
      </c>
      <c r="G1581" t="s">
        <v>5120</v>
      </c>
      <c r="H1581" t="s">
        <v>7761</v>
      </c>
      <c r="I1581" t="s">
        <v>4888</v>
      </c>
      <c r="J1581" t="s">
        <v>4889</v>
      </c>
      <c r="K1581" s="14">
        <v>18</v>
      </c>
      <c r="L1581" s="24">
        <f t="shared" si="24"/>
        <v>19.437606707110429</v>
      </c>
    </row>
    <row r="1582" spans="1:12" x14ac:dyDescent="0.25">
      <c r="A1582" t="s">
        <v>25</v>
      </c>
      <c r="B1582" t="s">
        <v>7698</v>
      </c>
      <c r="C1582" t="s">
        <v>1038</v>
      </c>
      <c r="D1582" t="s">
        <v>1039</v>
      </c>
      <c r="E1582" t="s">
        <v>7762</v>
      </c>
      <c r="F1582" t="s">
        <v>7763</v>
      </c>
      <c r="G1582" t="s">
        <v>5120</v>
      </c>
      <c r="H1582" t="s">
        <v>7763</v>
      </c>
      <c r="I1582" t="s">
        <v>4888</v>
      </c>
      <c r="J1582" t="s">
        <v>4889</v>
      </c>
      <c r="K1582" s="14">
        <v>62</v>
      </c>
      <c r="L1582" s="24">
        <f t="shared" si="24"/>
        <v>66.951756435602604</v>
      </c>
    </row>
    <row r="1583" spans="1:12" x14ac:dyDescent="0.25">
      <c r="A1583" t="s">
        <v>25</v>
      </c>
      <c r="B1583" t="s">
        <v>7698</v>
      </c>
      <c r="C1583" t="s">
        <v>1038</v>
      </c>
      <c r="D1583" t="s">
        <v>1039</v>
      </c>
      <c r="E1583" t="s">
        <v>7764</v>
      </c>
      <c r="F1583" t="s">
        <v>7765</v>
      </c>
      <c r="G1583" t="s">
        <v>5120</v>
      </c>
      <c r="H1583" t="s">
        <v>7766</v>
      </c>
      <c r="I1583" t="s">
        <v>4888</v>
      </c>
      <c r="J1583" t="s">
        <v>4889</v>
      </c>
      <c r="K1583" s="14">
        <v>580</v>
      </c>
      <c r="L1583" s="24">
        <f t="shared" si="24"/>
        <v>626.32288278466933</v>
      </c>
    </row>
    <row r="1584" spans="1:12" x14ac:dyDescent="0.25">
      <c r="A1584" t="s">
        <v>25</v>
      </c>
      <c r="B1584" t="s">
        <v>7698</v>
      </c>
      <c r="C1584" t="s">
        <v>942</v>
      </c>
      <c r="D1584" t="s">
        <v>945</v>
      </c>
      <c r="E1584" t="s">
        <v>7767</v>
      </c>
      <c r="F1584" t="s">
        <v>7768</v>
      </c>
      <c r="G1584" t="s">
        <v>5120</v>
      </c>
      <c r="H1584" t="s">
        <v>7768</v>
      </c>
      <c r="I1584" t="s">
        <v>4888</v>
      </c>
      <c r="J1584" t="s">
        <v>4889</v>
      </c>
      <c r="K1584" s="14">
        <v>6</v>
      </c>
      <c r="L1584" s="24">
        <f t="shared" si="24"/>
        <v>6.4792022357034762</v>
      </c>
    </row>
    <row r="1585" spans="1:12" x14ac:dyDescent="0.25">
      <c r="A1585" t="s">
        <v>30</v>
      </c>
      <c r="B1585" t="s">
        <v>7769</v>
      </c>
      <c r="C1585" t="s">
        <v>1064</v>
      </c>
      <c r="D1585" t="s">
        <v>1065</v>
      </c>
      <c r="E1585" t="s">
        <v>7691</v>
      </c>
      <c r="F1585" t="s">
        <v>7770</v>
      </c>
      <c r="G1585" t="s">
        <v>4890</v>
      </c>
      <c r="H1585" t="s">
        <v>7770</v>
      </c>
      <c r="I1585" t="s">
        <v>4888</v>
      </c>
      <c r="J1585" t="s">
        <v>4889</v>
      </c>
      <c r="K1585" s="14">
        <v>210</v>
      </c>
      <c r="L1585" s="24">
        <f t="shared" si="24"/>
        <v>226.7720782496217</v>
      </c>
    </row>
    <row r="1586" spans="1:12" x14ac:dyDescent="0.25">
      <c r="A1586" t="s">
        <v>36</v>
      </c>
      <c r="B1586" t="s">
        <v>7771</v>
      </c>
      <c r="C1586" t="s">
        <v>725</v>
      </c>
      <c r="D1586" t="s">
        <v>287</v>
      </c>
      <c r="E1586" t="s">
        <v>7772</v>
      </c>
      <c r="F1586" t="s">
        <v>7773</v>
      </c>
      <c r="G1586" t="s">
        <v>4886</v>
      </c>
      <c r="H1586" t="s">
        <v>7774</v>
      </c>
      <c r="I1586" t="s">
        <v>4894</v>
      </c>
      <c r="J1586" t="s">
        <v>4897</v>
      </c>
      <c r="K1586" s="14">
        <v>1</v>
      </c>
      <c r="L1586" s="24">
        <f t="shared" si="24"/>
        <v>1.0798670392839127</v>
      </c>
    </row>
    <row r="1587" spans="1:12" x14ac:dyDescent="0.25">
      <c r="A1587" t="s">
        <v>36</v>
      </c>
      <c r="B1587" t="s">
        <v>7771</v>
      </c>
      <c r="C1587" t="s">
        <v>725</v>
      </c>
      <c r="D1587" t="s">
        <v>287</v>
      </c>
      <c r="E1587" t="s">
        <v>7772</v>
      </c>
      <c r="F1587" t="s">
        <v>7773</v>
      </c>
      <c r="G1587" t="s">
        <v>4890</v>
      </c>
      <c r="H1587" t="s">
        <v>7775</v>
      </c>
      <c r="I1587" t="s">
        <v>4894</v>
      </c>
      <c r="J1587" t="s">
        <v>4897</v>
      </c>
      <c r="K1587" s="14">
        <v>1</v>
      </c>
      <c r="L1587" s="24">
        <f t="shared" si="24"/>
        <v>1.0798670392839127</v>
      </c>
    </row>
    <row r="1588" spans="1:12" x14ac:dyDescent="0.25">
      <c r="A1588" t="s">
        <v>36</v>
      </c>
      <c r="B1588" t="s">
        <v>7771</v>
      </c>
      <c r="C1588" t="s">
        <v>725</v>
      </c>
      <c r="D1588" t="s">
        <v>287</v>
      </c>
      <c r="E1588" t="s">
        <v>7772</v>
      </c>
      <c r="F1588" t="s">
        <v>7773</v>
      </c>
      <c r="G1588" t="s">
        <v>5141</v>
      </c>
      <c r="H1588" t="s">
        <v>7776</v>
      </c>
      <c r="I1588" t="s">
        <v>4894</v>
      </c>
      <c r="J1588" t="s">
        <v>4897</v>
      </c>
      <c r="K1588" s="14">
        <v>1</v>
      </c>
      <c r="L1588" s="24">
        <f t="shared" si="24"/>
        <v>1.0798670392839127</v>
      </c>
    </row>
    <row r="1589" spans="1:12" x14ac:dyDescent="0.25">
      <c r="A1589" t="s">
        <v>36</v>
      </c>
      <c r="B1589" t="s">
        <v>7771</v>
      </c>
      <c r="C1589" t="s">
        <v>725</v>
      </c>
      <c r="D1589" t="s">
        <v>287</v>
      </c>
      <c r="E1589" t="s">
        <v>7772</v>
      </c>
      <c r="F1589" t="s">
        <v>7773</v>
      </c>
      <c r="G1589" t="s">
        <v>4990</v>
      </c>
      <c r="H1589" t="s">
        <v>7777</v>
      </c>
      <c r="I1589" t="s">
        <v>4894</v>
      </c>
      <c r="J1589" t="s">
        <v>4897</v>
      </c>
      <c r="K1589" s="14">
        <v>1</v>
      </c>
      <c r="L1589" s="24">
        <f t="shared" si="24"/>
        <v>1.0798670392839127</v>
      </c>
    </row>
    <row r="1590" spans="1:12" x14ac:dyDescent="0.25">
      <c r="A1590" t="s">
        <v>36</v>
      </c>
      <c r="B1590" t="s">
        <v>7771</v>
      </c>
      <c r="C1590" t="s">
        <v>725</v>
      </c>
      <c r="D1590" t="s">
        <v>287</v>
      </c>
      <c r="E1590" t="s">
        <v>7778</v>
      </c>
      <c r="F1590" t="s">
        <v>7779</v>
      </c>
      <c r="G1590" t="s">
        <v>4918</v>
      </c>
      <c r="H1590" t="s">
        <v>7779</v>
      </c>
      <c r="I1590" t="s">
        <v>4894</v>
      </c>
      <c r="J1590" t="s">
        <v>4897</v>
      </c>
      <c r="K1590" s="14">
        <v>331</v>
      </c>
      <c r="L1590" s="24">
        <f t="shared" si="24"/>
        <v>357.43599000297513</v>
      </c>
    </row>
    <row r="1591" spans="1:12" x14ac:dyDescent="0.25">
      <c r="A1591" t="s">
        <v>36</v>
      </c>
      <c r="B1591" t="s">
        <v>7771</v>
      </c>
      <c r="C1591" t="s">
        <v>725</v>
      </c>
      <c r="D1591" t="s">
        <v>287</v>
      </c>
      <c r="E1591" t="s">
        <v>7778</v>
      </c>
      <c r="F1591" t="s">
        <v>7779</v>
      </c>
      <c r="G1591" t="s">
        <v>4914</v>
      </c>
      <c r="H1591" t="s">
        <v>7779</v>
      </c>
      <c r="I1591" t="s">
        <v>4894</v>
      </c>
      <c r="J1591" t="s">
        <v>4897</v>
      </c>
      <c r="K1591" s="14">
        <v>230</v>
      </c>
      <c r="L1591" s="24">
        <f t="shared" si="24"/>
        <v>248.36941903529996</v>
      </c>
    </row>
    <row r="1592" spans="1:12" x14ac:dyDescent="0.25">
      <c r="A1592" t="s">
        <v>36</v>
      </c>
      <c r="B1592" t="s">
        <v>7771</v>
      </c>
      <c r="C1592" t="s">
        <v>725</v>
      </c>
      <c r="D1592" t="s">
        <v>287</v>
      </c>
      <c r="E1592" t="s">
        <v>5085</v>
      </c>
      <c r="F1592" t="s">
        <v>7780</v>
      </c>
      <c r="G1592" t="s">
        <v>4918</v>
      </c>
      <c r="H1592" t="s">
        <v>7780</v>
      </c>
      <c r="I1592" t="s">
        <v>4894</v>
      </c>
      <c r="J1592" t="s">
        <v>4897</v>
      </c>
      <c r="K1592" s="14">
        <v>634</v>
      </c>
      <c r="L1592" s="24">
        <f t="shared" si="24"/>
        <v>684.6357029060008</v>
      </c>
    </row>
    <row r="1593" spans="1:12" x14ac:dyDescent="0.25">
      <c r="A1593" t="s">
        <v>36</v>
      </c>
      <c r="B1593" t="s">
        <v>7771</v>
      </c>
      <c r="C1593" t="s">
        <v>725</v>
      </c>
      <c r="D1593" t="s">
        <v>287</v>
      </c>
      <c r="E1593" t="s">
        <v>5085</v>
      </c>
      <c r="F1593" t="s">
        <v>7780</v>
      </c>
      <c r="G1593" t="s">
        <v>4914</v>
      </c>
      <c r="H1593" t="s">
        <v>7780</v>
      </c>
      <c r="I1593" t="s">
        <v>4894</v>
      </c>
      <c r="J1593" t="s">
        <v>4897</v>
      </c>
      <c r="K1593" s="14">
        <v>396</v>
      </c>
      <c r="L1593" s="24">
        <f t="shared" si="24"/>
        <v>427.62734755642947</v>
      </c>
    </row>
    <row r="1594" spans="1:12" x14ac:dyDescent="0.25">
      <c r="A1594" t="s">
        <v>36</v>
      </c>
      <c r="B1594" t="s">
        <v>7771</v>
      </c>
      <c r="C1594" t="s">
        <v>1088</v>
      </c>
      <c r="D1594" t="s">
        <v>1089</v>
      </c>
      <c r="E1594" t="s">
        <v>7772</v>
      </c>
      <c r="F1594" t="s">
        <v>7773</v>
      </c>
      <c r="G1594" t="s">
        <v>5143</v>
      </c>
      <c r="H1594" t="s">
        <v>7776</v>
      </c>
      <c r="I1594" t="s">
        <v>4894</v>
      </c>
      <c r="J1594" t="s">
        <v>4897</v>
      </c>
      <c r="K1594" s="14">
        <v>1</v>
      </c>
      <c r="L1594" s="24">
        <f t="shared" si="24"/>
        <v>1.0798670392839127</v>
      </c>
    </row>
    <row r="1595" spans="1:12" x14ac:dyDescent="0.25">
      <c r="A1595" t="s">
        <v>36</v>
      </c>
      <c r="B1595" t="s">
        <v>7771</v>
      </c>
      <c r="C1595" t="s">
        <v>1088</v>
      </c>
      <c r="D1595" t="s">
        <v>1089</v>
      </c>
      <c r="E1595" t="s">
        <v>7772</v>
      </c>
      <c r="F1595" t="s">
        <v>7773</v>
      </c>
      <c r="G1595" t="s">
        <v>4987</v>
      </c>
      <c r="H1595" t="s">
        <v>7781</v>
      </c>
      <c r="I1595" t="s">
        <v>4894</v>
      </c>
      <c r="J1595" t="s">
        <v>4897</v>
      </c>
      <c r="K1595" s="14">
        <v>2</v>
      </c>
      <c r="L1595" s="24">
        <f t="shared" si="24"/>
        <v>2.1597340785678254</v>
      </c>
    </row>
    <row r="1596" spans="1:12" x14ac:dyDescent="0.25">
      <c r="A1596" t="s">
        <v>36</v>
      </c>
      <c r="B1596" t="s">
        <v>7771</v>
      </c>
      <c r="C1596" t="s">
        <v>1088</v>
      </c>
      <c r="D1596" t="s">
        <v>1089</v>
      </c>
      <c r="E1596" t="s">
        <v>7772</v>
      </c>
      <c r="F1596" t="s">
        <v>7773</v>
      </c>
      <c r="G1596" t="s">
        <v>4894</v>
      </c>
      <c r="H1596" t="s">
        <v>7782</v>
      </c>
      <c r="I1596" t="s">
        <v>4894</v>
      </c>
      <c r="J1596" t="s">
        <v>4897</v>
      </c>
      <c r="K1596" s="14">
        <v>1</v>
      </c>
      <c r="L1596" s="24">
        <f t="shared" si="24"/>
        <v>1.0798670392839127</v>
      </c>
    </row>
    <row r="1597" spans="1:12" x14ac:dyDescent="0.25">
      <c r="A1597" t="s">
        <v>36</v>
      </c>
      <c r="B1597" t="s">
        <v>7771</v>
      </c>
      <c r="C1597" t="s">
        <v>1088</v>
      </c>
      <c r="D1597" t="s">
        <v>1089</v>
      </c>
      <c r="E1597" t="s">
        <v>7772</v>
      </c>
      <c r="F1597" t="s">
        <v>7773</v>
      </c>
      <c r="G1597" t="s">
        <v>4888</v>
      </c>
      <c r="H1597" t="s">
        <v>7783</v>
      </c>
      <c r="I1597" t="s">
        <v>4894</v>
      </c>
      <c r="J1597" t="s">
        <v>4897</v>
      </c>
      <c r="K1597" s="14">
        <v>1</v>
      </c>
      <c r="L1597" s="24">
        <f t="shared" si="24"/>
        <v>1.0798670392839127</v>
      </c>
    </row>
    <row r="1598" spans="1:12" x14ac:dyDescent="0.25">
      <c r="A1598" t="s">
        <v>36</v>
      </c>
      <c r="B1598" t="s">
        <v>7771</v>
      </c>
      <c r="C1598" t="s">
        <v>1088</v>
      </c>
      <c r="D1598" t="s">
        <v>1089</v>
      </c>
      <c r="E1598" t="s">
        <v>7772</v>
      </c>
      <c r="F1598" t="s">
        <v>7773</v>
      </c>
      <c r="G1598" t="s">
        <v>4927</v>
      </c>
      <c r="H1598" t="s">
        <v>7784</v>
      </c>
      <c r="I1598" t="s">
        <v>4894</v>
      </c>
      <c r="J1598" t="s">
        <v>4897</v>
      </c>
      <c r="K1598" s="14">
        <v>2</v>
      </c>
      <c r="L1598" s="24">
        <f t="shared" si="24"/>
        <v>2.1597340785678254</v>
      </c>
    </row>
    <row r="1599" spans="1:12" x14ac:dyDescent="0.25">
      <c r="A1599" t="s">
        <v>36</v>
      </c>
      <c r="B1599" t="s">
        <v>7771</v>
      </c>
      <c r="C1599" t="s">
        <v>1088</v>
      </c>
      <c r="D1599" t="s">
        <v>1089</v>
      </c>
      <c r="E1599" t="s">
        <v>7772</v>
      </c>
      <c r="F1599" t="s">
        <v>7773</v>
      </c>
      <c r="G1599" t="s">
        <v>4998</v>
      </c>
      <c r="H1599" t="s">
        <v>7785</v>
      </c>
      <c r="I1599" t="s">
        <v>4894</v>
      </c>
      <c r="J1599" t="s">
        <v>4897</v>
      </c>
      <c r="K1599" s="14">
        <v>2</v>
      </c>
      <c r="L1599" s="24">
        <f t="shared" si="24"/>
        <v>2.1597340785678254</v>
      </c>
    </row>
    <row r="1600" spans="1:12" x14ac:dyDescent="0.25">
      <c r="A1600" t="s">
        <v>36</v>
      </c>
      <c r="B1600" t="s">
        <v>7771</v>
      </c>
      <c r="C1600" t="s">
        <v>1088</v>
      </c>
      <c r="D1600" t="s">
        <v>1089</v>
      </c>
      <c r="E1600" t="s">
        <v>7778</v>
      </c>
      <c r="F1600" t="s">
        <v>7779</v>
      </c>
      <c r="G1600" t="s">
        <v>4918</v>
      </c>
      <c r="H1600" t="s">
        <v>7779</v>
      </c>
      <c r="I1600" t="s">
        <v>4894</v>
      </c>
      <c r="J1600" t="s">
        <v>4897</v>
      </c>
      <c r="K1600" s="14">
        <v>1</v>
      </c>
      <c r="L1600" s="24">
        <f t="shared" si="24"/>
        <v>1.0798670392839127</v>
      </c>
    </row>
    <row r="1601" spans="1:12" x14ac:dyDescent="0.25">
      <c r="A1601" t="s">
        <v>36</v>
      </c>
      <c r="B1601" t="s">
        <v>7771</v>
      </c>
      <c r="C1601" t="s">
        <v>1088</v>
      </c>
      <c r="D1601" t="s">
        <v>1089</v>
      </c>
      <c r="E1601" t="s">
        <v>7778</v>
      </c>
      <c r="F1601" t="s">
        <v>7779</v>
      </c>
      <c r="G1601" t="s">
        <v>7786</v>
      </c>
      <c r="H1601" t="s">
        <v>7787</v>
      </c>
      <c r="I1601" t="s">
        <v>4894</v>
      </c>
      <c r="J1601" t="s">
        <v>4897</v>
      </c>
      <c r="K1601" s="14">
        <v>1</v>
      </c>
      <c r="L1601" s="24">
        <f t="shared" si="24"/>
        <v>1.0798670392839127</v>
      </c>
    </row>
    <row r="1602" spans="1:12" x14ac:dyDescent="0.25">
      <c r="A1602" t="s">
        <v>36</v>
      </c>
      <c r="B1602" t="s">
        <v>7771</v>
      </c>
      <c r="C1602" t="s">
        <v>1088</v>
      </c>
      <c r="D1602" t="s">
        <v>1089</v>
      </c>
      <c r="E1602" t="s">
        <v>5085</v>
      </c>
      <c r="F1602" t="s">
        <v>7780</v>
      </c>
      <c r="G1602" t="s">
        <v>4914</v>
      </c>
      <c r="H1602" t="s">
        <v>7780</v>
      </c>
      <c r="I1602" t="s">
        <v>4894</v>
      </c>
      <c r="J1602" t="s">
        <v>4897</v>
      </c>
      <c r="K1602" s="14">
        <v>3</v>
      </c>
      <c r="L1602" s="24">
        <f t="shared" si="24"/>
        <v>3.2396011178517381</v>
      </c>
    </row>
    <row r="1603" spans="1:12" x14ac:dyDescent="0.25">
      <c r="A1603" t="s">
        <v>36</v>
      </c>
      <c r="B1603" t="s">
        <v>7771</v>
      </c>
      <c r="C1603" t="s">
        <v>1088</v>
      </c>
      <c r="D1603" t="s">
        <v>1089</v>
      </c>
      <c r="E1603" t="s">
        <v>5085</v>
      </c>
      <c r="F1603" t="s">
        <v>7780</v>
      </c>
      <c r="G1603" t="s">
        <v>7786</v>
      </c>
      <c r="H1603" t="s">
        <v>7788</v>
      </c>
      <c r="I1603" t="s">
        <v>4894</v>
      </c>
      <c r="J1603" t="s">
        <v>4897</v>
      </c>
      <c r="K1603" s="14">
        <v>1</v>
      </c>
      <c r="L1603" s="24">
        <f t="shared" si="24"/>
        <v>1.0798670392839127</v>
      </c>
    </row>
    <row r="1604" spans="1:12" x14ac:dyDescent="0.25">
      <c r="A1604" t="s">
        <v>37</v>
      </c>
      <c r="B1604" t="s">
        <v>7789</v>
      </c>
      <c r="C1604" t="s">
        <v>725</v>
      </c>
      <c r="D1604" t="s">
        <v>287</v>
      </c>
      <c r="E1604" t="s">
        <v>7790</v>
      </c>
      <c r="F1604" t="s">
        <v>7791</v>
      </c>
      <c r="G1604" t="s">
        <v>4890</v>
      </c>
      <c r="H1604" t="s">
        <v>7792</v>
      </c>
      <c r="I1604" t="s">
        <v>4890</v>
      </c>
      <c r="J1604" t="s">
        <v>287</v>
      </c>
      <c r="K1604" s="14">
        <v>1</v>
      </c>
      <c r="L1604" s="24">
        <f t="shared" si="24"/>
        <v>1.0798670392839127</v>
      </c>
    </row>
    <row r="1605" spans="1:12" x14ac:dyDescent="0.25">
      <c r="A1605" t="s">
        <v>37</v>
      </c>
      <c r="B1605" t="s">
        <v>7789</v>
      </c>
      <c r="C1605" t="s">
        <v>725</v>
      </c>
      <c r="D1605" t="s">
        <v>287</v>
      </c>
      <c r="E1605" t="s">
        <v>7793</v>
      </c>
      <c r="F1605" t="s">
        <v>7794</v>
      </c>
      <c r="G1605" t="s">
        <v>4890</v>
      </c>
      <c r="H1605" t="s">
        <v>7795</v>
      </c>
      <c r="I1605" t="s">
        <v>4894</v>
      </c>
      <c r="J1605" t="s">
        <v>4897</v>
      </c>
      <c r="K1605" s="14">
        <v>2</v>
      </c>
      <c r="L1605" s="24">
        <f t="shared" si="24"/>
        <v>2.1597340785678254</v>
      </c>
    </row>
    <row r="1606" spans="1:12" x14ac:dyDescent="0.25">
      <c r="A1606" t="s">
        <v>37</v>
      </c>
      <c r="B1606" t="s">
        <v>7789</v>
      </c>
      <c r="C1606" t="s">
        <v>725</v>
      </c>
      <c r="D1606" t="s">
        <v>287</v>
      </c>
      <c r="E1606" t="s">
        <v>7793</v>
      </c>
      <c r="F1606" t="s">
        <v>7794</v>
      </c>
      <c r="G1606" t="s">
        <v>5141</v>
      </c>
      <c r="H1606" t="s">
        <v>7796</v>
      </c>
      <c r="I1606" t="s">
        <v>4894</v>
      </c>
      <c r="J1606" t="s">
        <v>4897</v>
      </c>
      <c r="K1606" s="14">
        <v>9</v>
      </c>
      <c r="L1606" s="24">
        <f t="shared" si="24"/>
        <v>9.7188033535552147</v>
      </c>
    </row>
    <row r="1607" spans="1:12" x14ac:dyDescent="0.25">
      <c r="A1607" t="s">
        <v>37</v>
      </c>
      <c r="B1607" t="s">
        <v>7789</v>
      </c>
      <c r="C1607" t="s">
        <v>725</v>
      </c>
      <c r="D1607" t="s">
        <v>287</v>
      </c>
      <c r="E1607" t="s">
        <v>7797</v>
      </c>
      <c r="F1607" t="s">
        <v>7794</v>
      </c>
      <c r="G1607" t="s">
        <v>4890</v>
      </c>
      <c r="H1607" t="s">
        <v>7798</v>
      </c>
      <c r="I1607" t="s">
        <v>4894</v>
      </c>
      <c r="J1607" t="s">
        <v>4897</v>
      </c>
      <c r="K1607" s="14">
        <v>5</v>
      </c>
      <c r="L1607" s="24">
        <f t="shared" si="24"/>
        <v>5.3993351964195639</v>
      </c>
    </row>
    <row r="1608" spans="1:12" x14ac:dyDescent="0.25">
      <c r="A1608" t="s">
        <v>37</v>
      </c>
      <c r="B1608" t="s">
        <v>7789</v>
      </c>
      <c r="C1608" t="s">
        <v>725</v>
      </c>
      <c r="D1608" t="s">
        <v>287</v>
      </c>
      <c r="E1608" t="s">
        <v>7797</v>
      </c>
      <c r="F1608" t="s">
        <v>7794</v>
      </c>
      <c r="G1608" t="s">
        <v>5141</v>
      </c>
      <c r="H1608" t="s">
        <v>7799</v>
      </c>
      <c r="I1608" t="s">
        <v>4894</v>
      </c>
      <c r="J1608" t="s">
        <v>4897</v>
      </c>
      <c r="K1608" s="14">
        <v>8</v>
      </c>
      <c r="L1608" s="24">
        <f t="shared" si="24"/>
        <v>8.6389363142713016</v>
      </c>
    </row>
    <row r="1609" spans="1:12" x14ac:dyDescent="0.25">
      <c r="A1609" t="s">
        <v>40</v>
      </c>
      <c r="B1609" t="s">
        <v>7800</v>
      </c>
      <c r="C1609" t="s">
        <v>1114</v>
      </c>
      <c r="D1609" t="s">
        <v>1115</v>
      </c>
      <c r="E1609" t="s">
        <v>5085</v>
      </c>
      <c r="F1609" t="s">
        <v>7801</v>
      </c>
      <c r="G1609" t="s">
        <v>5141</v>
      </c>
      <c r="H1609" t="s">
        <v>7801</v>
      </c>
      <c r="I1609" t="s">
        <v>4888</v>
      </c>
      <c r="J1609" t="s">
        <v>4889</v>
      </c>
      <c r="K1609" s="14">
        <v>223</v>
      </c>
      <c r="L1609" s="24">
        <f t="shared" si="24"/>
        <v>240.81034976031256</v>
      </c>
    </row>
    <row r="1610" spans="1:12" x14ac:dyDescent="0.25">
      <c r="A1610" t="s">
        <v>41</v>
      </c>
      <c r="B1610" t="s">
        <v>7802</v>
      </c>
      <c r="E1610" t="s">
        <v>7803</v>
      </c>
      <c r="F1610" t="s">
        <v>7804</v>
      </c>
      <c r="G1610" t="s">
        <v>7805</v>
      </c>
      <c r="H1610" t="s">
        <v>7804</v>
      </c>
      <c r="I1610" t="s">
        <v>4890</v>
      </c>
      <c r="J1610" t="s">
        <v>287</v>
      </c>
      <c r="K1610" s="14">
        <v>1</v>
      </c>
      <c r="L1610" s="24">
        <f t="shared" si="24"/>
        <v>1.0798670392839127</v>
      </c>
    </row>
    <row r="1611" spans="1:12" x14ac:dyDescent="0.25">
      <c r="A1611" t="s">
        <v>41</v>
      </c>
      <c r="B1611" t="s">
        <v>7802</v>
      </c>
      <c r="E1611" t="s">
        <v>7803</v>
      </c>
      <c r="F1611" t="s">
        <v>7804</v>
      </c>
      <c r="G1611" t="s">
        <v>5214</v>
      </c>
      <c r="H1611" t="s">
        <v>7804</v>
      </c>
      <c r="I1611" t="s">
        <v>4890</v>
      </c>
      <c r="J1611" t="s">
        <v>287</v>
      </c>
      <c r="K1611" s="14">
        <v>1</v>
      </c>
      <c r="L1611" s="24">
        <f t="shared" si="24"/>
        <v>1.0798670392839127</v>
      </c>
    </row>
    <row r="1612" spans="1:12" x14ac:dyDescent="0.25">
      <c r="A1612" t="s">
        <v>41</v>
      </c>
      <c r="B1612" t="s">
        <v>7802</v>
      </c>
      <c r="C1612" t="s">
        <v>725</v>
      </c>
      <c r="D1612" t="s">
        <v>287</v>
      </c>
      <c r="E1612" t="s">
        <v>7803</v>
      </c>
      <c r="F1612" t="s">
        <v>7804</v>
      </c>
      <c r="G1612" t="s">
        <v>4894</v>
      </c>
      <c r="H1612" t="s">
        <v>7804</v>
      </c>
      <c r="I1612" t="s">
        <v>4890</v>
      </c>
      <c r="J1612" t="s">
        <v>287</v>
      </c>
      <c r="K1612" s="14">
        <v>43</v>
      </c>
      <c r="L1612" s="24">
        <f t="shared" ref="L1612:L1675" si="25">K1612/$D$6*$D$5</f>
        <v>46.434282689208253</v>
      </c>
    </row>
    <row r="1613" spans="1:12" x14ac:dyDescent="0.25">
      <c r="A1613" t="s">
        <v>41</v>
      </c>
      <c r="B1613" t="s">
        <v>7802</v>
      </c>
      <c r="C1613" t="s">
        <v>725</v>
      </c>
      <c r="D1613" t="s">
        <v>287</v>
      </c>
      <c r="E1613" t="s">
        <v>7803</v>
      </c>
      <c r="F1613" t="s">
        <v>7804</v>
      </c>
      <c r="G1613" t="s">
        <v>4888</v>
      </c>
      <c r="H1613" t="s">
        <v>7804</v>
      </c>
      <c r="I1613" t="s">
        <v>4890</v>
      </c>
      <c r="J1613" t="s">
        <v>287</v>
      </c>
      <c r="K1613" s="14">
        <v>925</v>
      </c>
      <c r="L1613" s="24">
        <f t="shared" si="25"/>
        <v>998.87701133761925</v>
      </c>
    </row>
    <row r="1614" spans="1:12" x14ac:dyDescent="0.25">
      <c r="A1614" t="s">
        <v>41</v>
      </c>
      <c r="B1614" t="s">
        <v>7802</v>
      </c>
      <c r="C1614" t="s">
        <v>725</v>
      </c>
      <c r="D1614" t="s">
        <v>287</v>
      </c>
      <c r="E1614" t="s">
        <v>7803</v>
      </c>
      <c r="F1614" t="s">
        <v>7804</v>
      </c>
      <c r="G1614" t="s">
        <v>6558</v>
      </c>
      <c r="H1614" t="s">
        <v>7804</v>
      </c>
      <c r="I1614" t="s">
        <v>4890</v>
      </c>
      <c r="J1614" t="s">
        <v>287</v>
      </c>
      <c r="K1614" s="14">
        <v>1</v>
      </c>
      <c r="L1614" s="24">
        <f t="shared" si="25"/>
        <v>1.0798670392839127</v>
      </c>
    </row>
    <row r="1615" spans="1:12" x14ac:dyDescent="0.25">
      <c r="A1615" t="s">
        <v>41</v>
      </c>
      <c r="B1615" t="s">
        <v>7802</v>
      </c>
      <c r="C1615" t="s">
        <v>1116</v>
      </c>
      <c r="D1615" t="s">
        <v>1117</v>
      </c>
      <c r="E1615" t="s">
        <v>7806</v>
      </c>
      <c r="F1615" t="s">
        <v>7807</v>
      </c>
      <c r="G1615" t="s">
        <v>4998</v>
      </c>
      <c r="H1615" t="s">
        <v>7808</v>
      </c>
      <c r="I1615" t="s">
        <v>4888</v>
      </c>
      <c r="J1615" t="s">
        <v>4889</v>
      </c>
      <c r="K1615" s="14">
        <v>2</v>
      </c>
      <c r="L1615" s="24">
        <f t="shared" si="25"/>
        <v>2.1597340785678254</v>
      </c>
    </row>
    <row r="1616" spans="1:12" x14ac:dyDescent="0.25">
      <c r="A1616" t="s">
        <v>41</v>
      </c>
      <c r="B1616" t="s">
        <v>7802</v>
      </c>
      <c r="C1616" t="s">
        <v>1116</v>
      </c>
      <c r="D1616" t="s">
        <v>1117</v>
      </c>
      <c r="E1616" t="s">
        <v>7809</v>
      </c>
      <c r="F1616" t="s">
        <v>7810</v>
      </c>
      <c r="G1616" t="s">
        <v>4998</v>
      </c>
      <c r="H1616" t="s">
        <v>7811</v>
      </c>
      <c r="I1616" t="s">
        <v>4888</v>
      </c>
      <c r="J1616" t="s">
        <v>4889</v>
      </c>
      <c r="K1616" s="14">
        <v>2</v>
      </c>
      <c r="L1616" s="24">
        <f t="shared" si="25"/>
        <v>2.1597340785678254</v>
      </c>
    </row>
    <row r="1617" spans="1:12" x14ac:dyDescent="0.25">
      <c r="A1617" t="s">
        <v>41</v>
      </c>
      <c r="B1617" t="s">
        <v>7802</v>
      </c>
      <c r="C1617" t="s">
        <v>1116</v>
      </c>
      <c r="D1617" t="s">
        <v>1117</v>
      </c>
      <c r="E1617" t="s">
        <v>7812</v>
      </c>
      <c r="F1617" t="s">
        <v>7813</v>
      </c>
      <c r="G1617" t="s">
        <v>4998</v>
      </c>
      <c r="H1617" t="s">
        <v>7814</v>
      </c>
      <c r="I1617" t="s">
        <v>4888</v>
      </c>
      <c r="J1617" t="s">
        <v>4889</v>
      </c>
      <c r="K1617" s="14">
        <v>2</v>
      </c>
      <c r="L1617" s="24">
        <f t="shared" si="25"/>
        <v>2.1597340785678254</v>
      </c>
    </row>
    <row r="1618" spans="1:12" x14ac:dyDescent="0.25">
      <c r="A1618" t="s">
        <v>41</v>
      </c>
      <c r="B1618" t="s">
        <v>7802</v>
      </c>
      <c r="C1618" t="s">
        <v>1116</v>
      </c>
      <c r="D1618" t="s">
        <v>1117</v>
      </c>
      <c r="E1618" t="s">
        <v>7815</v>
      </c>
      <c r="F1618" t="s">
        <v>7816</v>
      </c>
      <c r="G1618" t="s">
        <v>4914</v>
      </c>
      <c r="H1618" t="s">
        <v>7816</v>
      </c>
      <c r="I1618" t="s">
        <v>4888</v>
      </c>
      <c r="J1618" t="s">
        <v>4889</v>
      </c>
      <c r="K1618" s="14">
        <v>2</v>
      </c>
      <c r="L1618" s="24">
        <f t="shared" si="25"/>
        <v>2.1597340785678254</v>
      </c>
    </row>
    <row r="1619" spans="1:12" x14ac:dyDescent="0.25">
      <c r="A1619" t="s">
        <v>41</v>
      </c>
      <c r="B1619" t="s">
        <v>7802</v>
      </c>
      <c r="C1619" t="s">
        <v>1119</v>
      </c>
      <c r="D1619" t="s">
        <v>1120</v>
      </c>
      <c r="E1619" t="s">
        <v>7803</v>
      </c>
      <c r="F1619" t="s">
        <v>7804</v>
      </c>
      <c r="G1619" t="s">
        <v>6558</v>
      </c>
      <c r="H1619" t="s">
        <v>7804</v>
      </c>
      <c r="I1619" t="s">
        <v>4890</v>
      </c>
      <c r="J1619" t="s">
        <v>287</v>
      </c>
      <c r="K1619" s="14">
        <v>1</v>
      </c>
      <c r="L1619" s="24">
        <f t="shared" si="25"/>
        <v>1.0798670392839127</v>
      </c>
    </row>
    <row r="1620" spans="1:12" x14ac:dyDescent="0.25">
      <c r="A1620" t="s">
        <v>41</v>
      </c>
      <c r="B1620" t="s">
        <v>7802</v>
      </c>
      <c r="C1620" t="s">
        <v>772</v>
      </c>
      <c r="D1620" t="s">
        <v>773</v>
      </c>
      <c r="E1620" t="s">
        <v>7817</v>
      </c>
      <c r="F1620" t="s">
        <v>7818</v>
      </c>
      <c r="G1620" t="s">
        <v>5751</v>
      </c>
      <c r="H1620" t="s">
        <v>7819</v>
      </c>
      <c r="I1620" t="s">
        <v>5022</v>
      </c>
      <c r="J1620" t="s">
        <v>5140</v>
      </c>
      <c r="K1620" s="14">
        <v>79</v>
      </c>
      <c r="L1620" s="24">
        <f t="shared" si="25"/>
        <v>85.309496103429112</v>
      </c>
    </row>
    <row r="1621" spans="1:12" x14ac:dyDescent="0.25">
      <c r="A1621" t="s">
        <v>41</v>
      </c>
      <c r="B1621" t="s">
        <v>7802</v>
      </c>
      <c r="C1621" t="s">
        <v>864</v>
      </c>
      <c r="D1621" t="s">
        <v>1141</v>
      </c>
      <c r="E1621" t="s">
        <v>7806</v>
      </c>
      <c r="F1621" t="s">
        <v>7807</v>
      </c>
      <c r="G1621" t="s">
        <v>4998</v>
      </c>
      <c r="H1621" t="s">
        <v>7808</v>
      </c>
      <c r="I1621" t="s">
        <v>4888</v>
      </c>
      <c r="J1621" t="s">
        <v>4889</v>
      </c>
      <c r="K1621" s="14">
        <v>2</v>
      </c>
      <c r="L1621" s="24">
        <f t="shared" si="25"/>
        <v>2.1597340785678254</v>
      </c>
    </row>
    <row r="1622" spans="1:12" x14ac:dyDescent="0.25">
      <c r="A1622" t="s">
        <v>41</v>
      </c>
      <c r="B1622" t="s">
        <v>7802</v>
      </c>
      <c r="C1622" t="s">
        <v>864</v>
      </c>
      <c r="D1622" t="s">
        <v>1141</v>
      </c>
      <c r="E1622" t="s">
        <v>7809</v>
      </c>
      <c r="F1622" t="s">
        <v>7810</v>
      </c>
      <c r="G1622" t="s">
        <v>4998</v>
      </c>
      <c r="H1622" t="s">
        <v>7811</v>
      </c>
      <c r="I1622" t="s">
        <v>4888</v>
      </c>
      <c r="J1622" t="s">
        <v>4889</v>
      </c>
      <c r="K1622" s="14">
        <v>2</v>
      </c>
      <c r="L1622" s="24">
        <f t="shared" si="25"/>
        <v>2.1597340785678254</v>
      </c>
    </row>
    <row r="1623" spans="1:12" x14ac:dyDescent="0.25">
      <c r="A1623" t="s">
        <v>41</v>
      </c>
      <c r="B1623" t="s">
        <v>7802</v>
      </c>
      <c r="C1623" t="s">
        <v>864</v>
      </c>
      <c r="D1623" t="s">
        <v>1141</v>
      </c>
      <c r="E1623" t="s">
        <v>7812</v>
      </c>
      <c r="F1623" t="s">
        <v>7813</v>
      </c>
      <c r="G1623" t="s">
        <v>4998</v>
      </c>
      <c r="H1623" t="s">
        <v>7814</v>
      </c>
      <c r="I1623" t="s">
        <v>4888</v>
      </c>
      <c r="J1623" t="s">
        <v>4889</v>
      </c>
      <c r="K1623" s="14">
        <v>2</v>
      </c>
      <c r="L1623" s="24">
        <f t="shared" si="25"/>
        <v>2.1597340785678254</v>
      </c>
    </row>
    <row r="1624" spans="1:12" x14ac:dyDescent="0.25">
      <c r="A1624" t="s">
        <v>41</v>
      </c>
      <c r="B1624" t="s">
        <v>7802</v>
      </c>
      <c r="C1624" t="s">
        <v>864</v>
      </c>
      <c r="D1624" t="s">
        <v>1141</v>
      </c>
      <c r="E1624" t="s">
        <v>7820</v>
      </c>
      <c r="F1624" t="s">
        <v>7821</v>
      </c>
      <c r="G1624" t="s">
        <v>4890</v>
      </c>
      <c r="H1624" t="s">
        <v>7822</v>
      </c>
      <c r="I1624" t="s">
        <v>5143</v>
      </c>
      <c r="J1624" t="s">
        <v>5187</v>
      </c>
      <c r="K1624" s="14">
        <v>2</v>
      </c>
      <c r="L1624" s="24">
        <f t="shared" si="25"/>
        <v>2.1597340785678254</v>
      </c>
    </row>
    <row r="1625" spans="1:12" x14ac:dyDescent="0.25">
      <c r="A1625" t="s">
        <v>41</v>
      </c>
      <c r="B1625" t="s">
        <v>7802</v>
      </c>
      <c r="C1625" t="s">
        <v>864</v>
      </c>
      <c r="D1625" t="s">
        <v>1141</v>
      </c>
      <c r="E1625" t="s">
        <v>7823</v>
      </c>
      <c r="F1625" t="s">
        <v>7824</v>
      </c>
      <c r="G1625" t="s">
        <v>4886</v>
      </c>
      <c r="H1625" t="s">
        <v>7825</v>
      </c>
      <c r="I1625" t="s">
        <v>5143</v>
      </c>
      <c r="J1625" t="s">
        <v>5187</v>
      </c>
      <c r="K1625" s="14">
        <v>1</v>
      </c>
      <c r="L1625" s="24">
        <f t="shared" si="25"/>
        <v>1.0798670392839127</v>
      </c>
    </row>
    <row r="1626" spans="1:12" x14ac:dyDescent="0.25">
      <c r="A1626" t="s">
        <v>41</v>
      </c>
      <c r="B1626" t="s">
        <v>7802</v>
      </c>
      <c r="C1626" t="s">
        <v>864</v>
      </c>
      <c r="D1626" t="s">
        <v>1141</v>
      </c>
      <c r="E1626" t="s">
        <v>7826</v>
      </c>
      <c r="F1626" t="s">
        <v>7827</v>
      </c>
      <c r="G1626" t="s">
        <v>4890</v>
      </c>
      <c r="H1626" t="s">
        <v>7827</v>
      </c>
      <c r="I1626" t="s">
        <v>5143</v>
      </c>
      <c r="J1626" t="s">
        <v>5187</v>
      </c>
      <c r="K1626" s="14">
        <v>10</v>
      </c>
      <c r="L1626" s="24">
        <f t="shared" si="25"/>
        <v>10.798670392839128</v>
      </c>
    </row>
    <row r="1627" spans="1:12" x14ac:dyDescent="0.25">
      <c r="A1627" t="s">
        <v>41</v>
      </c>
      <c r="B1627" t="s">
        <v>7802</v>
      </c>
      <c r="C1627" t="s">
        <v>864</v>
      </c>
      <c r="D1627" t="s">
        <v>1141</v>
      </c>
      <c r="E1627" t="s">
        <v>7826</v>
      </c>
      <c r="F1627" t="s">
        <v>7827</v>
      </c>
      <c r="G1627" t="s">
        <v>5141</v>
      </c>
      <c r="H1627" t="s">
        <v>7827</v>
      </c>
      <c r="I1627" t="s">
        <v>5143</v>
      </c>
      <c r="J1627" t="s">
        <v>5187</v>
      </c>
      <c r="K1627" s="14">
        <v>4</v>
      </c>
      <c r="L1627" s="24">
        <f t="shared" si="25"/>
        <v>4.3194681571356508</v>
      </c>
    </row>
    <row r="1628" spans="1:12" x14ac:dyDescent="0.25">
      <c r="A1628" t="s">
        <v>41</v>
      </c>
      <c r="B1628" t="s">
        <v>7802</v>
      </c>
      <c r="C1628" t="s">
        <v>864</v>
      </c>
      <c r="D1628" t="s">
        <v>1141</v>
      </c>
      <c r="E1628" t="s">
        <v>7828</v>
      </c>
      <c r="F1628" t="s">
        <v>7829</v>
      </c>
      <c r="G1628" t="s">
        <v>4886</v>
      </c>
      <c r="H1628" t="s">
        <v>7830</v>
      </c>
      <c r="I1628" t="s">
        <v>5143</v>
      </c>
      <c r="J1628" t="s">
        <v>5187</v>
      </c>
      <c r="K1628" s="14">
        <v>3</v>
      </c>
      <c r="L1628" s="24">
        <f t="shared" si="25"/>
        <v>3.2396011178517381</v>
      </c>
    </row>
    <row r="1629" spans="1:12" x14ac:dyDescent="0.25">
      <c r="A1629" t="s">
        <v>41</v>
      </c>
      <c r="B1629" t="s">
        <v>7802</v>
      </c>
      <c r="C1629" t="s">
        <v>864</v>
      </c>
      <c r="D1629" t="s">
        <v>1141</v>
      </c>
      <c r="E1629" t="s">
        <v>7831</v>
      </c>
      <c r="F1629" t="s">
        <v>7832</v>
      </c>
      <c r="G1629" t="s">
        <v>4886</v>
      </c>
      <c r="H1629" t="s">
        <v>7832</v>
      </c>
      <c r="I1629" t="s">
        <v>4888</v>
      </c>
      <c r="J1629" t="s">
        <v>4889</v>
      </c>
      <c r="K1629" s="14">
        <v>7</v>
      </c>
      <c r="L1629" s="24">
        <f t="shared" si="25"/>
        <v>7.5590692749873885</v>
      </c>
    </row>
    <row r="1630" spans="1:12" x14ac:dyDescent="0.25">
      <c r="A1630" t="s">
        <v>41</v>
      </c>
      <c r="B1630" t="s">
        <v>7802</v>
      </c>
      <c r="C1630" t="s">
        <v>864</v>
      </c>
      <c r="D1630" t="s">
        <v>1141</v>
      </c>
      <c r="E1630" t="s">
        <v>7833</v>
      </c>
      <c r="F1630" t="s">
        <v>7834</v>
      </c>
      <c r="G1630" t="s">
        <v>4886</v>
      </c>
      <c r="H1630" t="s">
        <v>7835</v>
      </c>
      <c r="I1630" t="s">
        <v>5143</v>
      </c>
      <c r="J1630" t="s">
        <v>5187</v>
      </c>
      <c r="K1630" s="14">
        <v>1</v>
      </c>
      <c r="L1630" s="24">
        <f t="shared" si="25"/>
        <v>1.0798670392839127</v>
      </c>
    </row>
    <row r="1631" spans="1:12" x14ac:dyDescent="0.25">
      <c r="A1631" t="s">
        <v>41</v>
      </c>
      <c r="B1631" t="s">
        <v>7802</v>
      </c>
      <c r="C1631" t="s">
        <v>864</v>
      </c>
      <c r="D1631" t="s">
        <v>1141</v>
      </c>
      <c r="E1631" t="s">
        <v>7836</v>
      </c>
      <c r="F1631" t="s">
        <v>7837</v>
      </c>
      <c r="G1631" t="s">
        <v>4886</v>
      </c>
      <c r="H1631" t="s">
        <v>7838</v>
      </c>
      <c r="I1631" t="s">
        <v>5143</v>
      </c>
      <c r="J1631" t="s">
        <v>5187</v>
      </c>
      <c r="K1631" s="14">
        <v>2</v>
      </c>
      <c r="L1631" s="24">
        <f t="shared" si="25"/>
        <v>2.1597340785678254</v>
      </c>
    </row>
    <row r="1632" spans="1:12" x14ac:dyDescent="0.25">
      <c r="A1632" t="s">
        <v>41</v>
      </c>
      <c r="B1632" t="s">
        <v>7802</v>
      </c>
      <c r="C1632" t="s">
        <v>864</v>
      </c>
      <c r="D1632" t="s">
        <v>1141</v>
      </c>
      <c r="E1632" t="s">
        <v>7839</v>
      </c>
      <c r="F1632" t="s">
        <v>7840</v>
      </c>
      <c r="G1632" t="s">
        <v>4886</v>
      </c>
      <c r="H1632" t="s">
        <v>7840</v>
      </c>
      <c r="I1632" t="s">
        <v>5143</v>
      </c>
      <c r="J1632" t="s">
        <v>5187</v>
      </c>
      <c r="K1632" s="14">
        <v>12</v>
      </c>
      <c r="L1632" s="24">
        <f t="shared" si="25"/>
        <v>12.958404471406952</v>
      </c>
    </row>
    <row r="1633" spans="1:12" x14ac:dyDescent="0.25">
      <c r="A1633" t="s">
        <v>41</v>
      </c>
      <c r="B1633" t="s">
        <v>7802</v>
      </c>
      <c r="C1633" t="s">
        <v>864</v>
      </c>
      <c r="D1633" t="s">
        <v>1141</v>
      </c>
      <c r="E1633" t="s">
        <v>7841</v>
      </c>
      <c r="F1633" t="s">
        <v>7842</v>
      </c>
      <c r="G1633" t="s">
        <v>4890</v>
      </c>
      <c r="H1633" t="s">
        <v>7842</v>
      </c>
      <c r="I1633" t="s">
        <v>5143</v>
      </c>
      <c r="J1633" t="s">
        <v>5187</v>
      </c>
      <c r="K1633" s="14">
        <v>4</v>
      </c>
      <c r="L1633" s="24">
        <f t="shared" si="25"/>
        <v>4.3194681571356508</v>
      </c>
    </row>
    <row r="1634" spans="1:12" x14ac:dyDescent="0.25">
      <c r="A1634" t="s">
        <v>41</v>
      </c>
      <c r="B1634" t="s">
        <v>7802</v>
      </c>
      <c r="C1634" t="s">
        <v>864</v>
      </c>
      <c r="D1634" t="s">
        <v>1141</v>
      </c>
      <c r="E1634" t="s">
        <v>7843</v>
      </c>
      <c r="F1634" t="s">
        <v>7844</v>
      </c>
      <c r="G1634" t="s">
        <v>4886</v>
      </c>
      <c r="H1634" t="s">
        <v>7844</v>
      </c>
      <c r="I1634" t="s">
        <v>5143</v>
      </c>
      <c r="J1634" t="s">
        <v>5187</v>
      </c>
      <c r="K1634" s="14">
        <v>13</v>
      </c>
      <c r="L1634" s="24">
        <f t="shared" si="25"/>
        <v>14.038271510690866</v>
      </c>
    </row>
    <row r="1635" spans="1:12" x14ac:dyDescent="0.25">
      <c r="A1635" t="s">
        <v>41</v>
      </c>
      <c r="B1635" t="s">
        <v>7802</v>
      </c>
      <c r="C1635" t="s">
        <v>864</v>
      </c>
      <c r="D1635" t="s">
        <v>1141</v>
      </c>
      <c r="E1635" t="s">
        <v>7845</v>
      </c>
      <c r="F1635" t="s">
        <v>7846</v>
      </c>
      <c r="G1635" t="s">
        <v>5751</v>
      </c>
      <c r="H1635" t="s">
        <v>7846</v>
      </c>
      <c r="I1635" t="s">
        <v>4888</v>
      </c>
      <c r="J1635" t="s">
        <v>4889</v>
      </c>
      <c r="K1635" s="14">
        <v>4</v>
      </c>
      <c r="L1635" s="24">
        <f t="shared" si="25"/>
        <v>4.3194681571356508</v>
      </c>
    </row>
    <row r="1636" spans="1:12" x14ac:dyDescent="0.25">
      <c r="A1636" t="s">
        <v>41</v>
      </c>
      <c r="B1636" t="s">
        <v>7802</v>
      </c>
      <c r="C1636" t="s">
        <v>864</v>
      </c>
      <c r="D1636" t="s">
        <v>1141</v>
      </c>
      <c r="E1636" t="s">
        <v>7847</v>
      </c>
      <c r="F1636" t="s">
        <v>7848</v>
      </c>
      <c r="G1636" t="s">
        <v>4894</v>
      </c>
      <c r="H1636" t="s">
        <v>7849</v>
      </c>
      <c r="I1636" t="s">
        <v>5143</v>
      </c>
      <c r="J1636" t="s">
        <v>5187</v>
      </c>
      <c r="K1636" s="14">
        <v>14</v>
      </c>
      <c r="L1636" s="24">
        <f t="shared" si="25"/>
        <v>15.118138549974777</v>
      </c>
    </row>
    <row r="1637" spans="1:12" x14ac:dyDescent="0.25">
      <c r="A1637" t="s">
        <v>41</v>
      </c>
      <c r="B1637" t="s">
        <v>7802</v>
      </c>
      <c r="C1637" t="s">
        <v>864</v>
      </c>
      <c r="D1637" t="s">
        <v>1141</v>
      </c>
      <c r="E1637" t="s">
        <v>7850</v>
      </c>
      <c r="F1637" t="s">
        <v>7851</v>
      </c>
      <c r="G1637" t="s">
        <v>4886</v>
      </c>
      <c r="H1637" t="s">
        <v>7851</v>
      </c>
      <c r="I1637" t="s">
        <v>4888</v>
      </c>
      <c r="J1637" t="s">
        <v>4889</v>
      </c>
      <c r="K1637" s="14">
        <v>13</v>
      </c>
      <c r="L1637" s="24">
        <f t="shared" si="25"/>
        <v>14.038271510690866</v>
      </c>
    </row>
    <row r="1638" spans="1:12" x14ac:dyDescent="0.25">
      <c r="A1638" t="s">
        <v>41</v>
      </c>
      <c r="B1638" t="s">
        <v>7802</v>
      </c>
      <c r="C1638" t="s">
        <v>864</v>
      </c>
      <c r="D1638" t="s">
        <v>1141</v>
      </c>
      <c r="E1638" t="s">
        <v>7852</v>
      </c>
      <c r="F1638" t="s">
        <v>7853</v>
      </c>
      <c r="G1638" t="s">
        <v>4890</v>
      </c>
      <c r="H1638" t="s">
        <v>7853</v>
      </c>
      <c r="I1638" t="s">
        <v>4888</v>
      </c>
      <c r="J1638" t="s">
        <v>4889</v>
      </c>
      <c r="K1638" s="14">
        <v>13</v>
      </c>
      <c r="L1638" s="24">
        <f t="shared" si="25"/>
        <v>14.038271510690866</v>
      </c>
    </row>
    <row r="1639" spans="1:12" x14ac:dyDescent="0.25">
      <c r="A1639" t="s">
        <v>41</v>
      </c>
      <c r="B1639" t="s">
        <v>7802</v>
      </c>
      <c r="C1639" t="s">
        <v>864</v>
      </c>
      <c r="D1639" t="s">
        <v>1141</v>
      </c>
      <c r="E1639" t="s">
        <v>7854</v>
      </c>
      <c r="F1639" t="s">
        <v>7855</v>
      </c>
      <c r="G1639" t="s">
        <v>4890</v>
      </c>
      <c r="H1639" t="s">
        <v>7856</v>
      </c>
      <c r="I1639" t="s">
        <v>4888</v>
      </c>
      <c r="J1639" t="s">
        <v>4889</v>
      </c>
      <c r="K1639" s="14">
        <v>15</v>
      </c>
      <c r="L1639" s="24">
        <f t="shared" si="25"/>
        <v>16.198005589258692</v>
      </c>
    </row>
    <row r="1640" spans="1:12" x14ac:dyDescent="0.25">
      <c r="A1640" t="s">
        <v>41</v>
      </c>
      <c r="B1640" t="s">
        <v>7802</v>
      </c>
      <c r="C1640" t="s">
        <v>864</v>
      </c>
      <c r="D1640" t="s">
        <v>1141</v>
      </c>
      <c r="E1640" t="s">
        <v>7857</v>
      </c>
      <c r="F1640" t="s">
        <v>7858</v>
      </c>
      <c r="G1640" t="s">
        <v>5143</v>
      </c>
      <c r="H1640" t="s">
        <v>7859</v>
      </c>
      <c r="I1640" t="s">
        <v>4888</v>
      </c>
      <c r="J1640" t="s">
        <v>4889</v>
      </c>
      <c r="K1640" s="14">
        <v>2</v>
      </c>
      <c r="L1640" s="24">
        <f t="shared" si="25"/>
        <v>2.1597340785678254</v>
      </c>
    </row>
    <row r="1641" spans="1:12" x14ac:dyDescent="0.25">
      <c r="A1641" t="s">
        <v>41</v>
      </c>
      <c r="B1641" t="s">
        <v>7802</v>
      </c>
      <c r="C1641" t="s">
        <v>864</v>
      </c>
      <c r="D1641" t="s">
        <v>1141</v>
      </c>
      <c r="E1641" t="s">
        <v>7860</v>
      </c>
      <c r="F1641" t="s">
        <v>7861</v>
      </c>
      <c r="G1641" t="s">
        <v>4886</v>
      </c>
      <c r="H1641" t="s">
        <v>7861</v>
      </c>
      <c r="I1641" t="s">
        <v>4888</v>
      </c>
      <c r="J1641" t="s">
        <v>4889</v>
      </c>
      <c r="K1641" s="14">
        <v>27</v>
      </c>
      <c r="L1641" s="24">
        <f t="shared" si="25"/>
        <v>29.156410060665646</v>
      </c>
    </row>
    <row r="1642" spans="1:12" x14ac:dyDescent="0.25">
      <c r="A1642" t="s">
        <v>41</v>
      </c>
      <c r="B1642" t="s">
        <v>7802</v>
      </c>
      <c r="C1642" t="s">
        <v>864</v>
      </c>
      <c r="D1642" t="s">
        <v>1141</v>
      </c>
      <c r="E1642" t="s">
        <v>7862</v>
      </c>
      <c r="F1642" t="s">
        <v>7863</v>
      </c>
      <c r="G1642" t="s">
        <v>4886</v>
      </c>
      <c r="H1642" t="s">
        <v>7863</v>
      </c>
      <c r="I1642" t="s">
        <v>5143</v>
      </c>
      <c r="J1642" t="s">
        <v>5187</v>
      </c>
      <c r="K1642" s="14">
        <v>27</v>
      </c>
      <c r="L1642" s="24">
        <f t="shared" si="25"/>
        <v>29.156410060665646</v>
      </c>
    </row>
    <row r="1643" spans="1:12" x14ac:dyDescent="0.25">
      <c r="A1643" t="s">
        <v>41</v>
      </c>
      <c r="B1643" t="s">
        <v>7802</v>
      </c>
      <c r="C1643" t="s">
        <v>864</v>
      </c>
      <c r="D1643" t="s">
        <v>1141</v>
      </c>
      <c r="E1643" t="s">
        <v>7864</v>
      </c>
      <c r="F1643" t="s">
        <v>7865</v>
      </c>
      <c r="G1643" t="s">
        <v>4886</v>
      </c>
      <c r="H1643" t="s">
        <v>7865</v>
      </c>
      <c r="I1643" t="s">
        <v>4888</v>
      </c>
      <c r="J1643" t="s">
        <v>4889</v>
      </c>
      <c r="K1643" s="14">
        <v>105</v>
      </c>
      <c r="L1643" s="24">
        <f t="shared" si="25"/>
        <v>113.38603912481085</v>
      </c>
    </row>
    <row r="1644" spans="1:12" x14ac:dyDescent="0.25">
      <c r="A1644" t="s">
        <v>41</v>
      </c>
      <c r="B1644" t="s">
        <v>7802</v>
      </c>
      <c r="C1644" t="s">
        <v>864</v>
      </c>
      <c r="D1644" t="s">
        <v>1141</v>
      </c>
      <c r="E1644" t="s">
        <v>7866</v>
      </c>
      <c r="F1644" t="s">
        <v>7867</v>
      </c>
      <c r="G1644" t="s">
        <v>4886</v>
      </c>
      <c r="H1644" t="s">
        <v>7867</v>
      </c>
      <c r="I1644" t="s">
        <v>4888</v>
      </c>
      <c r="J1644" t="s">
        <v>4889</v>
      </c>
      <c r="K1644" s="14">
        <v>15</v>
      </c>
      <c r="L1644" s="24">
        <f t="shared" si="25"/>
        <v>16.198005589258692</v>
      </c>
    </row>
    <row r="1645" spans="1:12" x14ac:dyDescent="0.25">
      <c r="A1645" t="s">
        <v>41</v>
      </c>
      <c r="B1645" t="s">
        <v>7802</v>
      </c>
      <c r="C1645" t="s">
        <v>864</v>
      </c>
      <c r="D1645" t="s">
        <v>1141</v>
      </c>
      <c r="E1645" t="s">
        <v>7868</v>
      </c>
      <c r="F1645" t="s">
        <v>7869</v>
      </c>
      <c r="G1645" t="s">
        <v>4886</v>
      </c>
      <c r="H1645" t="s">
        <v>7870</v>
      </c>
      <c r="I1645" t="s">
        <v>4888</v>
      </c>
      <c r="J1645" t="s">
        <v>4889</v>
      </c>
      <c r="K1645" s="14">
        <v>4</v>
      </c>
      <c r="L1645" s="24">
        <f t="shared" si="25"/>
        <v>4.3194681571356508</v>
      </c>
    </row>
    <row r="1646" spans="1:12" x14ac:dyDescent="0.25">
      <c r="A1646" t="s">
        <v>41</v>
      </c>
      <c r="B1646" t="s">
        <v>7802</v>
      </c>
      <c r="C1646" t="s">
        <v>864</v>
      </c>
      <c r="D1646" t="s">
        <v>1141</v>
      </c>
      <c r="E1646" t="s">
        <v>7868</v>
      </c>
      <c r="F1646" t="s">
        <v>7869</v>
      </c>
      <c r="G1646" t="s">
        <v>4894</v>
      </c>
      <c r="H1646" t="s">
        <v>7871</v>
      </c>
      <c r="I1646" t="s">
        <v>4888</v>
      </c>
      <c r="J1646" t="s">
        <v>4889</v>
      </c>
      <c r="K1646" s="14">
        <v>21</v>
      </c>
      <c r="L1646" s="24">
        <f t="shared" si="25"/>
        <v>22.677207824962167</v>
      </c>
    </row>
    <row r="1647" spans="1:12" x14ac:dyDescent="0.25">
      <c r="A1647" t="s">
        <v>41</v>
      </c>
      <c r="B1647" t="s">
        <v>7802</v>
      </c>
      <c r="C1647" t="s">
        <v>864</v>
      </c>
      <c r="D1647" t="s">
        <v>1141</v>
      </c>
      <c r="E1647" t="s">
        <v>7872</v>
      </c>
      <c r="F1647" t="s">
        <v>7873</v>
      </c>
      <c r="G1647" t="s">
        <v>4890</v>
      </c>
      <c r="H1647" t="s">
        <v>7873</v>
      </c>
      <c r="I1647" t="s">
        <v>4888</v>
      </c>
      <c r="J1647" t="s">
        <v>4889</v>
      </c>
      <c r="K1647" s="14">
        <v>7</v>
      </c>
      <c r="L1647" s="24">
        <f t="shared" si="25"/>
        <v>7.5590692749873885</v>
      </c>
    </row>
    <row r="1648" spans="1:12" x14ac:dyDescent="0.25">
      <c r="A1648" t="s">
        <v>41</v>
      </c>
      <c r="B1648" t="s">
        <v>7802</v>
      </c>
      <c r="C1648" t="s">
        <v>864</v>
      </c>
      <c r="D1648" t="s">
        <v>1141</v>
      </c>
      <c r="E1648" t="s">
        <v>7874</v>
      </c>
      <c r="F1648" t="s">
        <v>7875</v>
      </c>
      <c r="G1648" t="s">
        <v>4890</v>
      </c>
      <c r="H1648" t="s">
        <v>7876</v>
      </c>
      <c r="I1648" t="s">
        <v>4888</v>
      </c>
      <c r="J1648" t="s">
        <v>4889</v>
      </c>
      <c r="K1648" s="14">
        <v>2</v>
      </c>
      <c r="L1648" s="24">
        <f t="shared" si="25"/>
        <v>2.1597340785678254</v>
      </c>
    </row>
    <row r="1649" spans="1:12" x14ac:dyDescent="0.25">
      <c r="A1649" t="s">
        <v>41</v>
      </c>
      <c r="B1649" t="s">
        <v>7802</v>
      </c>
      <c r="C1649" t="s">
        <v>864</v>
      </c>
      <c r="D1649" t="s">
        <v>1141</v>
      </c>
      <c r="E1649" t="s">
        <v>7877</v>
      </c>
      <c r="F1649" t="s">
        <v>7878</v>
      </c>
      <c r="G1649" t="s">
        <v>4890</v>
      </c>
      <c r="H1649" t="s">
        <v>7878</v>
      </c>
      <c r="I1649" t="s">
        <v>4888</v>
      </c>
      <c r="J1649" t="s">
        <v>4889</v>
      </c>
      <c r="K1649" s="14">
        <v>2</v>
      </c>
      <c r="L1649" s="24">
        <f t="shared" si="25"/>
        <v>2.1597340785678254</v>
      </c>
    </row>
    <row r="1650" spans="1:12" x14ac:dyDescent="0.25">
      <c r="A1650" t="s">
        <v>41</v>
      </c>
      <c r="B1650" t="s">
        <v>7802</v>
      </c>
      <c r="C1650" t="s">
        <v>864</v>
      </c>
      <c r="D1650" t="s">
        <v>1141</v>
      </c>
      <c r="E1650" t="s">
        <v>7879</v>
      </c>
      <c r="F1650" t="s">
        <v>7880</v>
      </c>
      <c r="G1650" t="s">
        <v>4886</v>
      </c>
      <c r="H1650" t="s">
        <v>7880</v>
      </c>
      <c r="I1650" t="s">
        <v>4888</v>
      </c>
      <c r="J1650" t="s">
        <v>4889</v>
      </c>
      <c r="K1650" s="14">
        <v>20</v>
      </c>
      <c r="L1650" s="24">
        <f t="shared" si="25"/>
        <v>21.597340785678256</v>
      </c>
    </row>
    <row r="1651" spans="1:12" x14ac:dyDescent="0.25">
      <c r="A1651" t="s">
        <v>41</v>
      </c>
      <c r="B1651" t="s">
        <v>7802</v>
      </c>
      <c r="C1651" t="s">
        <v>864</v>
      </c>
      <c r="D1651" t="s">
        <v>1141</v>
      </c>
      <c r="E1651" t="s">
        <v>7881</v>
      </c>
      <c r="F1651" t="s">
        <v>7882</v>
      </c>
      <c r="G1651" t="s">
        <v>4886</v>
      </c>
      <c r="H1651" t="s">
        <v>7882</v>
      </c>
      <c r="I1651" t="s">
        <v>4888</v>
      </c>
      <c r="J1651" t="s">
        <v>4889</v>
      </c>
      <c r="K1651" s="14">
        <v>40</v>
      </c>
      <c r="L1651" s="24">
        <f t="shared" si="25"/>
        <v>43.194681571356512</v>
      </c>
    </row>
    <row r="1652" spans="1:12" x14ac:dyDescent="0.25">
      <c r="A1652" t="s">
        <v>41</v>
      </c>
      <c r="B1652" t="s">
        <v>7802</v>
      </c>
      <c r="C1652" t="s">
        <v>864</v>
      </c>
      <c r="D1652" t="s">
        <v>1141</v>
      </c>
      <c r="E1652" t="s">
        <v>7883</v>
      </c>
      <c r="F1652" t="s">
        <v>7884</v>
      </c>
      <c r="G1652" t="s">
        <v>4886</v>
      </c>
      <c r="H1652" t="s">
        <v>7884</v>
      </c>
      <c r="I1652" t="s">
        <v>5143</v>
      </c>
      <c r="J1652" t="s">
        <v>5187</v>
      </c>
      <c r="K1652" s="14">
        <v>13</v>
      </c>
      <c r="L1652" s="24">
        <f t="shared" si="25"/>
        <v>14.038271510690866</v>
      </c>
    </row>
    <row r="1653" spans="1:12" x14ac:dyDescent="0.25">
      <c r="A1653" t="s">
        <v>41</v>
      </c>
      <c r="B1653" t="s">
        <v>7802</v>
      </c>
      <c r="C1653" t="s">
        <v>864</v>
      </c>
      <c r="D1653" t="s">
        <v>1141</v>
      </c>
      <c r="E1653" t="s">
        <v>7885</v>
      </c>
      <c r="F1653" t="s">
        <v>7886</v>
      </c>
      <c r="G1653" t="s">
        <v>4886</v>
      </c>
      <c r="H1653" t="s">
        <v>7887</v>
      </c>
      <c r="I1653" t="s">
        <v>5143</v>
      </c>
      <c r="J1653" t="s">
        <v>5187</v>
      </c>
      <c r="K1653" s="14">
        <v>2</v>
      </c>
      <c r="L1653" s="24">
        <f t="shared" si="25"/>
        <v>2.1597340785678254</v>
      </c>
    </row>
    <row r="1654" spans="1:12" x14ac:dyDescent="0.25">
      <c r="A1654" t="s">
        <v>42</v>
      </c>
      <c r="B1654" t="s">
        <v>7888</v>
      </c>
      <c r="C1654" t="s">
        <v>725</v>
      </c>
      <c r="D1654" t="s">
        <v>726</v>
      </c>
      <c r="E1654" t="s">
        <v>7889</v>
      </c>
      <c r="F1654" t="s">
        <v>7890</v>
      </c>
      <c r="G1654" t="s">
        <v>5751</v>
      </c>
      <c r="H1654" t="s">
        <v>7891</v>
      </c>
      <c r="I1654" t="s">
        <v>4890</v>
      </c>
      <c r="J1654" t="s">
        <v>287</v>
      </c>
      <c r="K1654" s="14">
        <v>2</v>
      </c>
      <c r="L1654" s="24">
        <f t="shared" si="25"/>
        <v>2.1597340785678254</v>
      </c>
    </row>
    <row r="1655" spans="1:12" x14ac:dyDescent="0.25">
      <c r="A1655" t="s">
        <v>42</v>
      </c>
      <c r="B1655" t="s">
        <v>7888</v>
      </c>
      <c r="C1655" t="s">
        <v>725</v>
      </c>
      <c r="D1655" t="s">
        <v>726</v>
      </c>
      <c r="E1655" t="s">
        <v>7892</v>
      </c>
      <c r="F1655" t="s">
        <v>7890</v>
      </c>
      <c r="G1655" t="s">
        <v>5022</v>
      </c>
      <c r="H1655" t="s">
        <v>7891</v>
      </c>
      <c r="I1655" t="s">
        <v>4890</v>
      </c>
      <c r="J1655" t="s">
        <v>287</v>
      </c>
      <c r="K1655" s="14">
        <v>3</v>
      </c>
      <c r="L1655" s="24">
        <f t="shared" si="25"/>
        <v>3.2396011178517381</v>
      </c>
    </row>
    <row r="1656" spans="1:12" x14ac:dyDescent="0.25">
      <c r="A1656" t="s">
        <v>42</v>
      </c>
      <c r="B1656" t="s">
        <v>7888</v>
      </c>
      <c r="C1656" t="s">
        <v>725</v>
      </c>
      <c r="D1656" t="s">
        <v>726</v>
      </c>
      <c r="E1656" t="s">
        <v>7893</v>
      </c>
      <c r="F1656" t="s">
        <v>7890</v>
      </c>
      <c r="G1656" t="s">
        <v>4907</v>
      </c>
      <c r="H1656" t="s">
        <v>7891</v>
      </c>
      <c r="I1656" t="s">
        <v>4890</v>
      </c>
      <c r="J1656" t="s">
        <v>287</v>
      </c>
      <c r="K1656" s="14">
        <v>2</v>
      </c>
      <c r="L1656" s="24">
        <f t="shared" si="25"/>
        <v>2.1597340785678254</v>
      </c>
    </row>
    <row r="1657" spans="1:12" x14ac:dyDescent="0.25">
      <c r="A1657" t="s">
        <v>42</v>
      </c>
      <c r="B1657" t="s">
        <v>7888</v>
      </c>
      <c r="C1657" t="s">
        <v>725</v>
      </c>
      <c r="D1657" t="s">
        <v>726</v>
      </c>
      <c r="E1657" t="s">
        <v>7894</v>
      </c>
      <c r="F1657" t="s">
        <v>7890</v>
      </c>
      <c r="G1657" t="s">
        <v>4918</v>
      </c>
      <c r="H1657" t="s">
        <v>7891</v>
      </c>
      <c r="I1657" t="s">
        <v>4890</v>
      </c>
      <c r="J1657" t="s">
        <v>287</v>
      </c>
      <c r="K1657" s="14">
        <v>61</v>
      </c>
      <c r="L1657" s="24">
        <f t="shared" si="25"/>
        <v>65.871889396318679</v>
      </c>
    </row>
    <row r="1658" spans="1:12" x14ac:dyDescent="0.25">
      <c r="A1658" t="s">
        <v>42</v>
      </c>
      <c r="B1658" t="s">
        <v>7888</v>
      </c>
      <c r="C1658" t="s">
        <v>725</v>
      </c>
      <c r="D1658" t="s">
        <v>726</v>
      </c>
      <c r="E1658" t="s">
        <v>7895</v>
      </c>
      <c r="F1658" t="s">
        <v>7896</v>
      </c>
      <c r="G1658" t="s">
        <v>4914</v>
      </c>
      <c r="H1658" t="s">
        <v>7897</v>
      </c>
      <c r="I1658" t="s">
        <v>4890</v>
      </c>
      <c r="J1658" t="s">
        <v>287</v>
      </c>
      <c r="K1658" s="14">
        <v>36</v>
      </c>
      <c r="L1658" s="24">
        <f t="shared" si="25"/>
        <v>38.875213414220859</v>
      </c>
    </row>
    <row r="1659" spans="1:12" x14ac:dyDescent="0.25">
      <c r="A1659" t="s">
        <v>42</v>
      </c>
      <c r="B1659" t="s">
        <v>7888</v>
      </c>
      <c r="C1659" t="s">
        <v>1143</v>
      </c>
      <c r="D1659" t="s">
        <v>1144</v>
      </c>
      <c r="E1659" t="s">
        <v>7892</v>
      </c>
      <c r="F1659" t="s">
        <v>7890</v>
      </c>
      <c r="G1659" t="s">
        <v>5022</v>
      </c>
      <c r="H1659" t="s">
        <v>7891</v>
      </c>
      <c r="I1659" t="s">
        <v>4890</v>
      </c>
      <c r="J1659" t="s">
        <v>287</v>
      </c>
      <c r="K1659" s="14">
        <v>2</v>
      </c>
      <c r="L1659" s="24">
        <f t="shared" si="25"/>
        <v>2.1597340785678254</v>
      </c>
    </row>
    <row r="1660" spans="1:12" x14ac:dyDescent="0.25">
      <c r="A1660" t="s">
        <v>42</v>
      </c>
      <c r="B1660" t="s">
        <v>7888</v>
      </c>
      <c r="C1660" t="s">
        <v>1150</v>
      </c>
      <c r="D1660" t="s">
        <v>1151</v>
      </c>
      <c r="E1660" t="s">
        <v>7803</v>
      </c>
      <c r="F1660" t="s">
        <v>7898</v>
      </c>
      <c r="G1660" t="s">
        <v>4998</v>
      </c>
      <c r="H1660" t="s">
        <v>7899</v>
      </c>
      <c r="I1660" t="s">
        <v>4894</v>
      </c>
      <c r="J1660" t="s">
        <v>4897</v>
      </c>
      <c r="K1660" s="14">
        <v>2</v>
      </c>
      <c r="L1660" s="24">
        <f t="shared" si="25"/>
        <v>2.1597340785678254</v>
      </c>
    </row>
    <row r="1661" spans="1:12" x14ac:dyDescent="0.25">
      <c r="A1661" t="s">
        <v>42</v>
      </c>
      <c r="B1661" t="s">
        <v>7888</v>
      </c>
      <c r="C1661" t="s">
        <v>1150</v>
      </c>
      <c r="D1661" t="s">
        <v>1151</v>
      </c>
      <c r="E1661" t="s">
        <v>7900</v>
      </c>
      <c r="F1661" t="s">
        <v>7901</v>
      </c>
      <c r="G1661" t="s">
        <v>5003</v>
      </c>
      <c r="H1661" t="s">
        <v>7901</v>
      </c>
      <c r="I1661" t="s">
        <v>4987</v>
      </c>
      <c r="J1661" t="s">
        <v>1302</v>
      </c>
      <c r="K1661" s="14">
        <v>2</v>
      </c>
      <c r="L1661" s="24">
        <f t="shared" si="25"/>
        <v>2.1597340785678254</v>
      </c>
    </row>
    <row r="1662" spans="1:12" x14ac:dyDescent="0.25">
      <c r="A1662" t="s">
        <v>42</v>
      </c>
      <c r="B1662" t="s">
        <v>7888</v>
      </c>
      <c r="C1662" t="s">
        <v>772</v>
      </c>
      <c r="D1662" t="s">
        <v>773</v>
      </c>
      <c r="E1662" t="s">
        <v>7902</v>
      </c>
      <c r="F1662" t="s">
        <v>7903</v>
      </c>
      <c r="G1662" t="s">
        <v>5022</v>
      </c>
      <c r="H1662" t="s">
        <v>7904</v>
      </c>
      <c r="I1662" t="s">
        <v>5022</v>
      </c>
      <c r="J1662" t="s">
        <v>5140</v>
      </c>
      <c r="K1662" s="14">
        <v>194</v>
      </c>
      <c r="L1662" s="24">
        <f t="shared" si="25"/>
        <v>209.49420562107909</v>
      </c>
    </row>
    <row r="1663" spans="1:12" x14ac:dyDescent="0.25">
      <c r="A1663" t="s">
        <v>47</v>
      </c>
      <c r="B1663" t="s">
        <v>4856</v>
      </c>
      <c r="C1663" t="s">
        <v>725</v>
      </c>
      <c r="D1663" t="s">
        <v>287</v>
      </c>
      <c r="E1663" t="s">
        <v>7905</v>
      </c>
      <c r="F1663" t="s">
        <v>7906</v>
      </c>
      <c r="G1663" t="s">
        <v>4918</v>
      </c>
      <c r="H1663" t="s">
        <v>7907</v>
      </c>
      <c r="I1663" t="s">
        <v>4890</v>
      </c>
      <c r="J1663" t="s">
        <v>287</v>
      </c>
      <c r="K1663" s="14">
        <v>16</v>
      </c>
      <c r="L1663" s="24">
        <f t="shared" si="25"/>
        <v>17.277872628542603</v>
      </c>
    </row>
    <row r="1664" spans="1:12" x14ac:dyDescent="0.25">
      <c r="A1664" t="s">
        <v>47</v>
      </c>
      <c r="B1664" t="s">
        <v>4856</v>
      </c>
      <c r="C1664" t="s">
        <v>725</v>
      </c>
      <c r="D1664" t="s">
        <v>287</v>
      </c>
      <c r="E1664" t="s">
        <v>7908</v>
      </c>
      <c r="F1664" t="s">
        <v>7909</v>
      </c>
      <c r="G1664" t="s">
        <v>4918</v>
      </c>
      <c r="H1664" t="s">
        <v>7909</v>
      </c>
      <c r="I1664" t="s">
        <v>4890</v>
      </c>
      <c r="J1664" t="s">
        <v>287</v>
      </c>
      <c r="K1664" s="14">
        <v>42</v>
      </c>
      <c r="L1664" s="24">
        <f t="shared" si="25"/>
        <v>45.354415649924334</v>
      </c>
    </row>
    <row r="1665" spans="1:12" x14ac:dyDescent="0.25">
      <c r="A1665" t="s">
        <v>48</v>
      </c>
      <c r="B1665" t="s">
        <v>7910</v>
      </c>
      <c r="C1665" t="s">
        <v>729</v>
      </c>
      <c r="D1665" t="s">
        <v>1185</v>
      </c>
      <c r="E1665" t="s">
        <v>7900</v>
      </c>
      <c r="F1665" t="s">
        <v>7911</v>
      </c>
      <c r="G1665" t="s">
        <v>4886</v>
      </c>
      <c r="H1665" t="s">
        <v>7911</v>
      </c>
      <c r="I1665" t="s">
        <v>4987</v>
      </c>
      <c r="J1665" t="s">
        <v>1302</v>
      </c>
      <c r="K1665" s="14">
        <v>16</v>
      </c>
      <c r="L1665" s="24">
        <f t="shared" si="25"/>
        <v>17.277872628542603</v>
      </c>
    </row>
    <row r="1666" spans="1:12" x14ac:dyDescent="0.25">
      <c r="A1666" t="s">
        <v>49</v>
      </c>
      <c r="B1666" t="s">
        <v>7912</v>
      </c>
      <c r="C1666" t="s">
        <v>1194</v>
      </c>
      <c r="D1666" t="s">
        <v>1195</v>
      </c>
      <c r="E1666" t="s">
        <v>7913</v>
      </c>
      <c r="F1666" t="s">
        <v>7914</v>
      </c>
      <c r="G1666" t="s">
        <v>4886</v>
      </c>
      <c r="H1666" t="s">
        <v>7914</v>
      </c>
      <c r="I1666" t="s">
        <v>4888</v>
      </c>
      <c r="J1666" t="s">
        <v>4889</v>
      </c>
      <c r="K1666" s="14">
        <v>13</v>
      </c>
      <c r="L1666" s="24">
        <f t="shared" si="25"/>
        <v>14.038271510690866</v>
      </c>
    </row>
    <row r="1667" spans="1:12" x14ac:dyDescent="0.25">
      <c r="A1667" t="s">
        <v>50</v>
      </c>
      <c r="B1667" t="s">
        <v>7915</v>
      </c>
      <c r="C1667" t="s">
        <v>682</v>
      </c>
      <c r="D1667" t="s">
        <v>283</v>
      </c>
      <c r="E1667" t="s">
        <v>7916</v>
      </c>
      <c r="F1667" t="s">
        <v>7917</v>
      </c>
      <c r="G1667" t="s">
        <v>4886</v>
      </c>
      <c r="H1667" t="s">
        <v>7918</v>
      </c>
      <c r="I1667" t="s">
        <v>4888</v>
      </c>
      <c r="J1667" t="s">
        <v>4889</v>
      </c>
      <c r="K1667" s="14">
        <v>136</v>
      </c>
      <c r="L1667" s="24">
        <f t="shared" si="25"/>
        <v>146.86191734261214</v>
      </c>
    </row>
    <row r="1668" spans="1:12" x14ac:dyDescent="0.25">
      <c r="A1668" t="s">
        <v>50</v>
      </c>
      <c r="B1668" t="s">
        <v>7915</v>
      </c>
      <c r="C1668" t="s">
        <v>725</v>
      </c>
      <c r="D1668" t="s">
        <v>287</v>
      </c>
      <c r="E1668" t="s">
        <v>7919</v>
      </c>
      <c r="F1668" t="s">
        <v>7920</v>
      </c>
      <c r="G1668" t="s">
        <v>4886</v>
      </c>
      <c r="H1668" t="s">
        <v>7920</v>
      </c>
      <c r="I1668" t="s">
        <v>4894</v>
      </c>
      <c r="J1668" t="s">
        <v>4897</v>
      </c>
      <c r="K1668" s="14">
        <v>18</v>
      </c>
      <c r="L1668" s="24">
        <f t="shared" si="25"/>
        <v>19.437606707110429</v>
      </c>
    </row>
    <row r="1669" spans="1:12" x14ac:dyDescent="0.25">
      <c r="A1669" t="s">
        <v>50</v>
      </c>
      <c r="B1669" t="s">
        <v>7915</v>
      </c>
      <c r="C1669" t="s">
        <v>725</v>
      </c>
      <c r="D1669" t="s">
        <v>287</v>
      </c>
      <c r="E1669" t="s">
        <v>7921</v>
      </c>
      <c r="F1669" t="s">
        <v>7922</v>
      </c>
      <c r="G1669" t="s">
        <v>4886</v>
      </c>
      <c r="H1669" t="s">
        <v>7922</v>
      </c>
      <c r="I1669" t="s">
        <v>4894</v>
      </c>
      <c r="J1669" t="s">
        <v>4897</v>
      </c>
      <c r="K1669" s="14">
        <v>22</v>
      </c>
      <c r="L1669" s="24">
        <f t="shared" si="25"/>
        <v>23.757074864246082</v>
      </c>
    </row>
    <row r="1670" spans="1:12" x14ac:dyDescent="0.25">
      <c r="A1670" t="s">
        <v>50</v>
      </c>
      <c r="B1670" t="s">
        <v>7915</v>
      </c>
      <c r="C1670" t="s">
        <v>725</v>
      </c>
      <c r="D1670" t="s">
        <v>287</v>
      </c>
      <c r="E1670" t="s">
        <v>7923</v>
      </c>
      <c r="F1670" t="s">
        <v>7924</v>
      </c>
      <c r="G1670" t="s">
        <v>4886</v>
      </c>
      <c r="H1670" t="s">
        <v>7925</v>
      </c>
      <c r="I1670" t="s">
        <v>4890</v>
      </c>
      <c r="J1670" t="s">
        <v>287</v>
      </c>
      <c r="K1670" s="14">
        <v>33</v>
      </c>
      <c r="L1670" s="24">
        <f t="shared" si="25"/>
        <v>35.635612296369125</v>
      </c>
    </row>
    <row r="1671" spans="1:12" x14ac:dyDescent="0.25">
      <c r="A1671" t="s">
        <v>50</v>
      </c>
      <c r="B1671" t="s">
        <v>7915</v>
      </c>
      <c r="C1671" t="s">
        <v>725</v>
      </c>
      <c r="D1671" t="s">
        <v>287</v>
      </c>
      <c r="E1671" t="s">
        <v>7923</v>
      </c>
      <c r="F1671" t="s">
        <v>7924</v>
      </c>
      <c r="G1671" t="s">
        <v>4890</v>
      </c>
      <c r="H1671" t="s">
        <v>7926</v>
      </c>
      <c r="I1671" t="s">
        <v>4890</v>
      </c>
      <c r="J1671" t="s">
        <v>287</v>
      </c>
      <c r="K1671" s="14">
        <v>360</v>
      </c>
      <c r="L1671" s="24">
        <f t="shared" si="25"/>
        <v>388.7521341422086</v>
      </c>
    </row>
    <row r="1672" spans="1:12" x14ac:dyDescent="0.25">
      <c r="A1672" t="s">
        <v>50</v>
      </c>
      <c r="B1672" t="s">
        <v>7915</v>
      </c>
      <c r="C1672" t="s">
        <v>725</v>
      </c>
      <c r="D1672" t="s">
        <v>287</v>
      </c>
      <c r="E1672" t="s">
        <v>7927</v>
      </c>
      <c r="F1672" t="s">
        <v>7928</v>
      </c>
      <c r="G1672" t="s">
        <v>4886</v>
      </c>
      <c r="H1672" t="s">
        <v>7928</v>
      </c>
      <c r="I1672" t="s">
        <v>4894</v>
      </c>
      <c r="J1672" t="s">
        <v>4897</v>
      </c>
      <c r="K1672" s="14">
        <v>2</v>
      </c>
      <c r="L1672" s="24">
        <f t="shared" si="25"/>
        <v>2.1597340785678254</v>
      </c>
    </row>
    <row r="1673" spans="1:12" x14ac:dyDescent="0.25">
      <c r="A1673" t="s">
        <v>50</v>
      </c>
      <c r="B1673" t="s">
        <v>7915</v>
      </c>
      <c r="C1673" t="s">
        <v>725</v>
      </c>
      <c r="D1673" t="s">
        <v>287</v>
      </c>
      <c r="E1673" t="s">
        <v>7929</v>
      </c>
      <c r="F1673" t="s">
        <v>7930</v>
      </c>
      <c r="G1673" t="s">
        <v>4890</v>
      </c>
      <c r="H1673" t="s">
        <v>7931</v>
      </c>
      <c r="I1673" t="s">
        <v>4894</v>
      </c>
      <c r="J1673" t="s">
        <v>4897</v>
      </c>
      <c r="K1673" s="14">
        <v>9</v>
      </c>
      <c r="L1673" s="24">
        <f t="shared" si="25"/>
        <v>9.7188033535552147</v>
      </c>
    </row>
    <row r="1674" spans="1:12" x14ac:dyDescent="0.25">
      <c r="A1674" t="s">
        <v>50</v>
      </c>
      <c r="B1674" t="s">
        <v>7915</v>
      </c>
      <c r="C1674" t="s">
        <v>725</v>
      </c>
      <c r="D1674" t="s">
        <v>287</v>
      </c>
      <c r="E1674" t="s">
        <v>7932</v>
      </c>
      <c r="F1674" t="s">
        <v>7933</v>
      </c>
      <c r="G1674" t="s">
        <v>4886</v>
      </c>
      <c r="H1674" t="s">
        <v>7933</v>
      </c>
      <c r="I1674" t="s">
        <v>4894</v>
      </c>
      <c r="J1674" t="s">
        <v>4897</v>
      </c>
      <c r="K1674" s="14">
        <v>14</v>
      </c>
      <c r="L1674" s="24">
        <f t="shared" si="25"/>
        <v>15.118138549974777</v>
      </c>
    </row>
    <row r="1675" spans="1:12" x14ac:dyDescent="0.25">
      <c r="A1675" t="s">
        <v>50</v>
      </c>
      <c r="B1675" t="s">
        <v>7915</v>
      </c>
      <c r="C1675" t="s">
        <v>725</v>
      </c>
      <c r="D1675" t="s">
        <v>287</v>
      </c>
      <c r="E1675" t="s">
        <v>7934</v>
      </c>
      <c r="F1675" t="s">
        <v>7935</v>
      </c>
      <c r="G1675" t="s">
        <v>4886</v>
      </c>
      <c r="H1675" t="s">
        <v>7935</v>
      </c>
      <c r="I1675" t="s">
        <v>4894</v>
      </c>
      <c r="J1675" t="s">
        <v>4897</v>
      </c>
      <c r="K1675" s="14">
        <v>2</v>
      </c>
      <c r="L1675" s="24">
        <f t="shared" si="25"/>
        <v>2.1597340785678254</v>
      </c>
    </row>
    <row r="1676" spans="1:12" x14ac:dyDescent="0.25">
      <c r="A1676" t="s">
        <v>50</v>
      </c>
      <c r="B1676" t="s">
        <v>7915</v>
      </c>
      <c r="C1676" t="s">
        <v>725</v>
      </c>
      <c r="D1676" t="s">
        <v>287</v>
      </c>
      <c r="E1676" t="s">
        <v>7936</v>
      </c>
      <c r="F1676" t="s">
        <v>7937</v>
      </c>
      <c r="G1676" t="s">
        <v>4886</v>
      </c>
      <c r="H1676" t="s">
        <v>7938</v>
      </c>
      <c r="I1676" t="s">
        <v>4894</v>
      </c>
      <c r="J1676" t="s">
        <v>4897</v>
      </c>
      <c r="K1676" s="14">
        <v>4</v>
      </c>
      <c r="L1676" s="24">
        <f t="shared" ref="L1676:L1739" si="26">K1676/$D$6*$D$5</f>
        <v>4.3194681571356508</v>
      </c>
    </row>
    <row r="1677" spans="1:12" x14ac:dyDescent="0.25">
      <c r="A1677" t="s">
        <v>50</v>
      </c>
      <c r="B1677" t="s">
        <v>7915</v>
      </c>
      <c r="C1677" t="s">
        <v>725</v>
      </c>
      <c r="D1677" t="s">
        <v>287</v>
      </c>
      <c r="E1677" t="s">
        <v>7936</v>
      </c>
      <c r="F1677" t="s">
        <v>7937</v>
      </c>
      <c r="G1677" t="s">
        <v>4890</v>
      </c>
      <c r="H1677" t="s">
        <v>7939</v>
      </c>
      <c r="I1677" t="s">
        <v>4894</v>
      </c>
      <c r="J1677" t="s">
        <v>4897</v>
      </c>
      <c r="K1677" s="14">
        <v>76</v>
      </c>
      <c r="L1677" s="24">
        <f t="shared" si="26"/>
        <v>82.069894985577363</v>
      </c>
    </row>
    <row r="1678" spans="1:12" x14ac:dyDescent="0.25">
      <c r="A1678" t="s">
        <v>50</v>
      </c>
      <c r="B1678" t="s">
        <v>7915</v>
      </c>
      <c r="C1678" t="s">
        <v>725</v>
      </c>
      <c r="D1678" t="s">
        <v>287</v>
      </c>
      <c r="E1678" t="s">
        <v>7940</v>
      </c>
      <c r="F1678" t="s">
        <v>7941</v>
      </c>
      <c r="G1678" t="s">
        <v>4886</v>
      </c>
      <c r="H1678" t="s">
        <v>7941</v>
      </c>
      <c r="I1678" t="s">
        <v>4894</v>
      </c>
      <c r="J1678" t="s">
        <v>4897</v>
      </c>
      <c r="K1678" s="14">
        <v>18</v>
      </c>
      <c r="L1678" s="24">
        <f t="shared" si="26"/>
        <v>19.437606707110429</v>
      </c>
    </row>
    <row r="1679" spans="1:12" x14ac:dyDescent="0.25">
      <c r="A1679" t="s">
        <v>50</v>
      </c>
      <c r="B1679" t="s">
        <v>7915</v>
      </c>
      <c r="C1679" t="s">
        <v>725</v>
      </c>
      <c r="D1679" t="s">
        <v>287</v>
      </c>
      <c r="E1679" t="s">
        <v>7942</v>
      </c>
      <c r="F1679" t="s">
        <v>7943</v>
      </c>
      <c r="G1679" t="s">
        <v>4886</v>
      </c>
      <c r="H1679" t="s">
        <v>7944</v>
      </c>
      <c r="I1679" t="s">
        <v>4894</v>
      </c>
      <c r="J1679" t="s">
        <v>4897</v>
      </c>
      <c r="K1679" s="14">
        <v>12</v>
      </c>
      <c r="L1679" s="24">
        <f t="shared" si="26"/>
        <v>12.958404471406952</v>
      </c>
    </row>
    <row r="1680" spans="1:12" x14ac:dyDescent="0.25">
      <c r="A1680" t="s">
        <v>50</v>
      </c>
      <c r="B1680" t="s">
        <v>7915</v>
      </c>
      <c r="C1680" t="s">
        <v>725</v>
      </c>
      <c r="D1680" t="s">
        <v>287</v>
      </c>
      <c r="E1680" t="s">
        <v>7945</v>
      </c>
      <c r="F1680" t="s">
        <v>7946</v>
      </c>
      <c r="G1680" t="s">
        <v>4886</v>
      </c>
      <c r="H1680" t="s">
        <v>7946</v>
      </c>
      <c r="I1680" t="s">
        <v>4894</v>
      </c>
      <c r="J1680" t="s">
        <v>4897</v>
      </c>
      <c r="K1680" s="14">
        <v>92</v>
      </c>
      <c r="L1680" s="24">
        <f t="shared" si="26"/>
        <v>99.347767614119974</v>
      </c>
    </row>
    <row r="1681" spans="1:12" x14ac:dyDescent="0.25">
      <c r="A1681" t="s">
        <v>50</v>
      </c>
      <c r="B1681" t="s">
        <v>7915</v>
      </c>
      <c r="C1681" t="s">
        <v>725</v>
      </c>
      <c r="D1681" t="s">
        <v>287</v>
      </c>
      <c r="E1681" t="s">
        <v>7947</v>
      </c>
      <c r="F1681" t="s">
        <v>7948</v>
      </c>
      <c r="G1681" t="s">
        <v>4886</v>
      </c>
      <c r="H1681" t="s">
        <v>7948</v>
      </c>
      <c r="I1681" t="s">
        <v>4894</v>
      </c>
      <c r="J1681" t="s">
        <v>4897</v>
      </c>
      <c r="K1681" s="14">
        <v>26</v>
      </c>
      <c r="L1681" s="24">
        <f t="shared" si="26"/>
        <v>28.076543021381731</v>
      </c>
    </row>
    <row r="1682" spans="1:12" x14ac:dyDescent="0.25">
      <c r="A1682" t="s">
        <v>50</v>
      </c>
      <c r="B1682" t="s">
        <v>7915</v>
      </c>
      <c r="C1682" t="s">
        <v>725</v>
      </c>
      <c r="D1682" t="s">
        <v>287</v>
      </c>
      <c r="E1682" t="s">
        <v>7949</v>
      </c>
      <c r="F1682" t="s">
        <v>7950</v>
      </c>
      <c r="G1682" t="s">
        <v>4886</v>
      </c>
      <c r="H1682" t="s">
        <v>7951</v>
      </c>
      <c r="I1682" t="s">
        <v>4894</v>
      </c>
      <c r="J1682" t="s">
        <v>4897</v>
      </c>
      <c r="K1682" s="14">
        <v>17</v>
      </c>
      <c r="L1682" s="24">
        <f t="shared" si="26"/>
        <v>18.357739667826518</v>
      </c>
    </row>
    <row r="1683" spans="1:12" x14ac:dyDescent="0.25">
      <c r="A1683" t="s">
        <v>50</v>
      </c>
      <c r="B1683" t="s">
        <v>7915</v>
      </c>
      <c r="C1683" t="s">
        <v>725</v>
      </c>
      <c r="D1683" t="s">
        <v>287</v>
      </c>
      <c r="E1683" t="s">
        <v>7952</v>
      </c>
      <c r="F1683" t="s">
        <v>7953</v>
      </c>
      <c r="G1683" t="s">
        <v>4886</v>
      </c>
      <c r="H1683" t="s">
        <v>7954</v>
      </c>
      <c r="I1683" t="s">
        <v>4890</v>
      </c>
      <c r="J1683" t="s">
        <v>287</v>
      </c>
      <c r="K1683" s="14">
        <v>5</v>
      </c>
      <c r="L1683" s="24">
        <f t="shared" si="26"/>
        <v>5.3993351964195639</v>
      </c>
    </row>
    <row r="1684" spans="1:12" x14ac:dyDescent="0.25">
      <c r="A1684" t="s">
        <v>50</v>
      </c>
      <c r="B1684" t="s">
        <v>7915</v>
      </c>
      <c r="C1684" t="s">
        <v>725</v>
      </c>
      <c r="D1684" t="s">
        <v>287</v>
      </c>
      <c r="E1684" t="s">
        <v>7955</v>
      </c>
      <c r="F1684" t="s">
        <v>7956</v>
      </c>
      <c r="G1684" t="s">
        <v>4890</v>
      </c>
      <c r="H1684" t="s">
        <v>7957</v>
      </c>
      <c r="I1684" t="s">
        <v>4894</v>
      </c>
      <c r="J1684" t="s">
        <v>4897</v>
      </c>
      <c r="K1684" s="14">
        <v>86</v>
      </c>
      <c r="L1684" s="24">
        <f t="shared" si="26"/>
        <v>92.868565378416505</v>
      </c>
    </row>
    <row r="1685" spans="1:12" x14ac:dyDescent="0.25">
      <c r="A1685" t="s">
        <v>50</v>
      </c>
      <c r="B1685" t="s">
        <v>7915</v>
      </c>
      <c r="C1685" t="s">
        <v>725</v>
      </c>
      <c r="D1685" t="s">
        <v>287</v>
      </c>
      <c r="E1685" t="s">
        <v>7958</v>
      </c>
      <c r="F1685" t="s">
        <v>7959</v>
      </c>
      <c r="G1685" t="s">
        <v>4886</v>
      </c>
      <c r="H1685" t="s">
        <v>7960</v>
      </c>
      <c r="I1685" t="s">
        <v>4894</v>
      </c>
      <c r="J1685" t="s">
        <v>4897</v>
      </c>
      <c r="K1685" s="14">
        <v>168</v>
      </c>
      <c r="L1685" s="24">
        <f t="shared" si="26"/>
        <v>181.41766259969734</v>
      </c>
    </row>
    <row r="1686" spans="1:12" x14ac:dyDescent="0.25">
      <c r="A1686" t="s">
        <v>50</v>
      </c>
      <c r="B1686" t="s">
        <v>7915</v>
      </c>
      <c r="C1686" t="s">
        <v>725</v>
      </c>
      <c r="D1686" t="s">
        <v>287</v>
      </c>
      <c r="E1686" t="s">
        <v>7961</v>
      </c>
      <c r="F1686" t="s">
        <v>7962</v>
      </c>
      <c r="G1686" t="s">
        <v>4890</v>
      </c>
      <c r="H1686" t="s">
        <v>7963</v>
      </c>
      <c r="I1686" t="s">
        <v>4894</v>
      </c>
      <c r="J1686" t="s">
        <v>4897</v>
      </c>
      <c r="K1686" s="14">
        <v>44</v>
      </c>
      <c r="L1686" s="24">
        <f t="shared" si="26"/>
        <v>47.514149728492164</v>
      </c>
    </row>
    <row r="1687" spans="1:12" x14ac:dyDescent="0.25">
      <c r="A1687" t="s">
        <v>50</v>
      </c>
      <c r="B1687" t="s">
        <v>7915</v>
      </c>
      <c r="C1687" t="s">
        <v>725</v>
      </c>
      <c r="D1687" t="s">
        <v>287</v>
      </c>
      <c r="E1687" t="s">
        <v>7964</v>
      </c>
      <c r="F1687" t="s">
        <v>7965</v>
      </c>
      <c r="G1687" t="s">
        <v>4886</v>
      </c>
      <c r="H1687" t="s">
        <v>7966</v>
      </c>
      <c r="I1687" t="s">
        <v>4894</v>
      </c>
      <c r="J1687" t="s">
        <v>4897</v>
      </c>
      <c r="K1687" s="14">
        <v>84</v>
      </c>
      <c r="L1687" s="24">
        <f t="shared" si="26"/>
        <v>90.708831299848669</v>
      </c>
    </row>
    <row r="1688" spans="1:12" x14ac:dyDescent="0.25">
      <c r="A1688" t="s">
        <v>50</v>
      </c>
      <c r="B1688" t="s">
        <v>7915</v>
      </c>
      <c r="C1688" t="s">
        <v>725</v>
      </c>
      <c r="D1688" t="s">
        <v>287</v>
      </c>
      <c r="E1688" t="s">
        <v>7967</v>
      </c>
      <c r="F1688" t="s">
        <v>7968</v>
      </c>
      <c r="G1688" t="s">
        <v>4886</v>
      </c>
      <c r="H1688" t="s">
        <v>7969</v>
      </c>
      <c r="I1688" t="s">
        <v>4894</v>
      </c>
      <c r="J1688" t="s">
        <v>4897</v>
      </c>
      <c r="K1688" s="14">
        <v>6</v>
      </c>
      <c r="L1688" s="24">
        <f t="shared" si="26"/>
        <v>6.4792022357034762</v>
      </c>
    </row>
    <row r="1689" spans="1:12" x14ac:dyDescent="0.25">
      <c r="A1689" t="s">
        <v>50</v>
      </c>
      <c r="B1689" t="s">
        <v>7915</v>
      </c>
      <c r="C1689" t="s">
        <v>725</v>
      </c>
      <c r="D1689" t="s">
        <v>287</v>
      </c>
      <c r="E1689" t="s">
        <v>7970</v>
      </c>
      <c r="F1689" t="s">
        <v>7971</v>
      </c>
      <c r="G1689" t="s">
        <v>4886</v>
      </c>
      <c r="H1689" t="s">
        <v>7972</v>
      </c>
      <c r="I1689" t="s">
        <v>4894</v>
      </c>
      <c r="J1689" t="s">
        <v>4897</v>
      </c>
      <c r="K1689" s="14">
        <v>115</v>
      </c>
      <c r="L1689" s="24">
        <f t="shared" si="26"/>
        <v>124.18470951764998</v>
      </c>
    </row>
    <row r="1690" spans="1:12" x14ac:dyDescent="0.25">
      <c r="A1690" t="s">
        <v>50</v>
      </c>
      <c r="B1690" t="s">
        <v>7915</v>
      </c>
      <c r="C1690" t="s">
        <v>725</v>
      </c>
      <c r="D1690" t="s">
        <v>287</v>
      </c>
      <c r="E1690" t="s">
        <v>7973</v>
      </c>
      <c r="F1690" t="s">
        <v>7974</v>
      </c>
      <c r="G1690" t="s">
        <v>4886</v>
      </c>
      <c r="H1690" t="s">
        <v>7974</v>
      </c>
      <c r="I1690" t="s">
        <v>4894</v>
      </c>
      <c r="J1690" t="s">
        <v>4897</v>
      </c>
      <c r="K1690" s="14">
        <v>49</v>
      </c>
      <c r="L1690" s="24">
        <f t="shared" si="26"/>
        <v>52.913484924911728</v>
      </c>
    </row>
    <row r="1691" spans="1:12" x14ac:dyDescent="0.25">
      <c r="A1691" t="s">
        <v>50</v>
      </c>
      <c r="B1691" t="s">
        <v>7915</v>
      </c>
      <c r="C1691" t="s">
        <v>725</v>
      </c>
      <c r="D1691" t="s">
        <v>287</v>
      </c>
      <c r="E1691" t="s">
        <v>7975</v>
      </c>
      <c r="F1691" t="s">
        <v>7976</v>
      </c>
      <c r="G1691" t="s">
        <v>4886</v>
      </c>
      <c r="H1691" t="s">
        <v>7976</v>
      </c>
      <c r="I1691" t="s">
        <v>4894</v>
      </c>
      <c r="J1691" t="s">
        <v>4897</v>
      </c>
      <c r="K1691" s="14">
        <v>39</v>
      </c>
      <c r="L1691" s="24">
        <f t="shared" si="26"/>
        <v>42.1148145320726</v>
      </c>
    </row>
    <row r="1692" spans="1:12" x14ac:dyDescent="0.25">
      <c r="A1692" t="s">
        <v>50</v>
      </c>
      <c r="B1692" t="s">
        <v>7915</v>
      </c>
      <c r="C1692" t="s">
        <v>1215</v>
      </c>
      <c r="D1692" t="s">
        <v>1216</v>
      </c>
      <c r="E1692" t="s">
        <v>7977</v>
      </c>
      <c r="F1692" t="s">
        <v>7978</v>
      </c>
      <c r="G1692" t="s">
        <v>4886</v>
      </c>
      <c r="H1692" t="s">
        <v>7979</v>
      </c>
      <c r="I1692" t="s">
        <v>4888</v>
      </c>
      <c r="J1692" t="s">
        <v>4889</v>
      </c>
      <c r="K1692" s="14">
        <v>535</v>
      </c>
      <c r="L1692" s="24">
        <f t="shared" si="26"/>
        <v>577.72886601689333</v>
      </c>
    </row>
    <row r="1693" spans="1:12" x14ac:dyDescent="0.25">
      <c r="A1693" t="s">
        <v>50</v>
      </c>
      <c r="B1693" t="s">
        <v>7915</v>
      </c>
      <c r="C1693" t="s">
        <v>1215</v>
      </c>
      <c r="D1693" t="s">
        <v>1216</v>
      </c>
      <c r="E1693" t="s">
        <v>7980</v>
      </c>
      <c r="F1693" t="s">
        <v>7981</v>
      </c>
      <c r="G1693" t="s">
        <v>4886</v>
      </c>
      <c r="H1693" t="s">
        <v>7982</v>
      </c>
      <c r="I1693" t="s">
        <v>4888</v>
      </c>
      <c r="J1693" t="s">
        <v>4889</v>
      </c>
      <c r="K1693" s="14">
        <v>1514</v>
      </c>
      <c r="L1693" s="24">
        <f t="shared" si="26"/>
        <v>1634.9186974758441</v>
      </c>
    </row>
    <row r="1694" spans="1:12" x14ac:dyDescent="0.25">
      <c r="A1694" t="s">
        <v>50</v>
      </c>
      <c r="B1694" t="s">
        <v>7915</v>
      </c>
      <c r="C1694" t="s">
        <v>1217</v>
      </c>
      <c r="D1694" t="s">
        <v>1218</v>
      </c>
      <c r="E1694" t="s">
        <v>7983</v>
      </c>
      <c r="F1694" t="s">
        <v>7984</v>
      </c>
      <c r="G1694" t="s">
        <v>4886</v>
      </c>
      <c r="H1694" t="s">
        <v>7984</v>
      </c>
      <c r="I1694" t="s">
        <v>4888</v>
      </c>
      <c r="J1694" t="s">
        <v>4889</v>
      </c>
      <c r="K1694" s="14">
        <v>8</v>
      </c>
      <c r="L1694" s="24">
        <f t="shared" si="26"/>
        <v>8.6389363142713016</v>
      </c>
    </row>
    <row r="1695" spans="1:12" x14ac:dyDescent="0.25">
      <c r="A1695" t="s">
        <v>50</v>
      </c>
      <c r="B1695" t="s">
        <v>7915</v>
      </c>
      <c r="C1695" t="s">
        <v>1217</v>
      </c>
      <c r="D1695" t="s">
        <v>1218</v>
      </c>
      <c r="E1695" t="s">
        <v>7985</v>
      </c>
      <c r="F1695" t="s">
        <v>7986</v>
      </c>
      <c r="G1695" t="s">
        <v>4886</v>
      </c>
      <c r="H1695" t="s">
        <v>7986</v>
      </c>
      <c r="I1695" t="s">
        <v>4888</v>
      </c>
      <c r="J1695" t="s">
        <v>4889</v>
      </c>
      <c r="K1695" s="14">
        <v>46</v>
      </c>
      <c r="L1695" s="24">
        <f t="shared" si="26"/>
        <v>49.673883807059987</v>
      </c>
    </row>
    <row r="1696" spans="1:12" x14ac:dyDescent="0.25">
      <c r="A1696" t="s">
        <v>50</v>
      </c>
      <c r="B1696" t="s">
        <v>7915</v>
      </c>
      <c r="C1696" t="s">
        <v>1217</v>
      </c>
      <c r="D1696" t="s">
        <v>1218</v>
      </c>
      <c r="E1696" t="s">
        <v>7987</v>
      </c>
      <c r="F1696" t="s">
        <v>7988</v>
      </c>
      <c r="G1696" t="s">
        <v>4886</v>
      </c>
      <c r="H1696" t="s">
        <v>7988</v>
      </c>
      <c r="I1696" t="s">
        <v>4888</v>
      </c>
      <c r="J1696" t="s">
        <v>4889</v>
      </c>
      <c r="K1696" s="14">
        <v>102</v>
      </c>
      <c r="L1696" s="24">
        <f t="shared" si="26"/>
        <v>110.1464380069591</v>
      </c>
    </row>
    <row r="1697" spans="1:12" x14ac:dyDescent="0.25">
      <c r="A1697" t="s">
        <v>50</v>
      </c>
      <c r="B1697" t="s">
        <v>7915</v>
      </c>
      <c r="C1697" t="s">
        <v>1217</v>
      </c>
      <c r="D1697" t="s">
        <v>1218</v>
      </c>
      <c r="E1697" t="s">
        <v>7989</v>
      </c>
      <c r="F1697" t="s">
        <v>7990</v>
      </c>
      <c r="G1697" t="s">
        <v>4886</v>
      </c>
      <c r="H1697" t="s">
        <v>7990</v>
      </c>
      <c r="I1697" t="s">
        <v>4888</v>
      </c>
      <c r="J1697" t="s">
        <v>4889</v>
      </c>
      <c r="K1697" s="14">
        <v>244</v>
      </c>
      <c r="L1697" s="24">
        <f t="shared" si="26"/>
        <v>263.48755758527471</v>
      </c>
    </row>
    <row r="1698" spans="1:12" x14ac:dyDescent="0.25">
      <c r="A1698" t="s">
        <v>50</v>
      </c>
      <c r="B1698" t="s">
        <v>7915</v>
      </c>
      <c r="C1698" t="s">
        <v>1217</v>
      </c>
      <c r="D1698" t="s">
        <v>1218</v>
      </c>
      <c r="E1698" t="s">
        <v>7991</v>
      </c>
      <c r="F1698" t="s">
        <v>7992</v>
      </c>
      <c r="G1698" t="s">
        <v>4886</v>
      </c>
      <c r="H1698" t="s">
        <v>7993</v>
      </c>
      <c r="I1698" t="s">
        <v>4888</v>
      </c>
      <c r="J1698" t="s">
        <v>4889</v>
      </c>
      <c r="K1698" s="14">
        <v>1194</v>
      </c>
      <c r="L1698" s="24">
        <f t="shared" si="26"/>
        <v>1289.361244904992</v>
      </c>
    </row>
    <row r="1699" spans="1:12" x14ac:dyDescent="0.25">
      <c r="A1699" t="s">
        <v>50</v>
      </c>
      <c r="B1699" t="s">
        <v>7915</v>
      </c>
      <c r="C1699" t="s">
        <v>1217</v>
      </c>
      <c r="D1699" t="s">
        <v>1218</v>
      </c>
      <c r="E1699" t="s">
        <v>7994</v>
      </c>
      <c r="F1699" t="s">
        <v>7995</v>
      </c>
      <c r="G1699" t="s">
        <v>4886</v>
      </c>
      <c r="H1699" t="s">
        <v>7996</v>
      </c>
      <c r="I1699" t="s">
        <v>4888</v>
      </c>
      <c r="J1699" t="s">
        <v>4889</v>
      </c>
      <c r="K1699" s="14">
        <v>1232</v>
      </c>
      <c r="L1699" s="24">
        <f t="shared" si="26"/>
        <v>1330.3961923977806</v>
      </c>
    </row>
    <row r="1700" spans="1:12" x14ac:dyDescent="0.25">
      <c r="A1700" t="s">
        <v>50</v>
      </c>
      <c r="B1700" t="s">
        <v>7915</v>
      </c>
      <c r="C1700" t="s">
        <v>757</v>
      </c>
      <c r="D1700" t="s">
        <v>758</v>
      </c>
      <c r="E1700" t="s">
        <v>7997</v>
      </c>
      <c r="F1700" t="s">
        <v>7998</v>
      </c>
      <c r="G1700" t="s">
        <v>4886</v>
      </c>
      <c r="H1700" t="s">
        <v>7999</v>
      </c>
      <c r="I1700" t="s">
        <v>5141</v>
      </c>
      <c r="J1700" t="s">
        <v>2256</v>
      </c>
      <c r="K1700" s="14">
        <v>24</v>
      </c>
      <c r="L1700" s="24">
        <f t="shared" si="26"/>
        <v>25.916808942813905</v>
      </c>
    </row>
    <row r="1701" spans="1:12" x14ac:dyDescent="0.25">
      <c r="A1701" t="s">
        <v>50</v>
      </c>
      <c r="B1701" t="s">
        <v>7915</v>
      </c>
      <c r="C1701" t="s">
        <v>757</v>
      </c>
      <c r="D1701" t="s">
        <v>758</v>
      </c>
      <c r="E1701" t="s">
        <v>7997</v>
      </c>
      <c r="F1701" t="s">
        <v>7998</v>
      </c>
      <c r="G1701" t="s">
        <v>4890</v>
      </c>
      <c r="H1701" t="s">
        <v>8000</v>
      </c>
      <c r="I1701" t="s">
        <v>5141</v>
      </c>
      <c r="J1701" t="s">
        <v>2256</v>
      </c>
      <c r="K1701" s="14">
        <v>24</v>
      </c>
      <c r="L1701" s="24">
        <f t="shared" si="26"/>
        <v>25.916808942813905</v>
      </c>
    </row>
    <row r="1702" spans="1:12" x14ac:dyDescent="0.25">
      <c r="A1702" t="s">
        <v>50</v>
      </c>
      <c r="B1702" t="s">
        <v>7915</v>
      </c>
      <c r="C1702" t="s">
        <v>757</v>
      </c>
      <c r="D1702" t="s">
        <v>758</v>
      </c>
      <c r="E1702" t="s">
        <v>8001</v>
      </c>
      <c r="F1702" t="s">
        <v>8002</v>
      </c>
      <c r="G1702" t="s">
        <v>4886</v>
      </c>
      <c r="H1702" t="s">
        <v>8003</v>
      </c>
      <c r="I1702" t="s">
        <v>5141</v>
      </c>
      <c r="J1702" t="s">
        <v>2256</v>
      </c>
      <c r="K1702" s="14">
        <v>10</v>
      </c>
      <c r="L1702" s="24">
        <f t="shared" si="26"/>
        <v>10.798670392839128</v>
      </c>
    </row>
    <row r="1703" spans="1:12" x14ac:dyDescent="0.25">
      <c r="A1703" t="s">
        <v>50</v>
      </c>
      <c r="B1703" t="s">
        <v>7915</v>
      </c>
      <c r="C1703" t="s">
        <v>757</v>
      </c>
      <c r="D1703" t="s">
        <v>758</v>
      </c>
      <c r="E1703" t="s">
        <v>8001</v>
      </c>
      <c r="F1703" t="s">
        <v>8002</v>
      </c>
      <c r="G1703" t="s">
        <v>4890</v>
      </c>
      <c r="H1703" t="s">
        <v>8003</v>
      </c>
      <c r="I1703" t="s">
        <v>5141</v>
      </c>
      <c r="J1703" t="s">
        <v>2256</v>
      </c>
      <c r="K1703" s="14">
        <v>36</v>
      </c>
      <c r="L1703" s="24">
        <f t="shared" si="26"/>
        <v>38.875213414220859</v>
      </c>
    </row>
    <row r="1704" spans="1:12" x14ac:dyDescent="0.25">
      <c r="A1704" t="s">
        <v>50</v>
      </c>
      <c r="B1704" t="s">
        <v>7915</v>
      </c>
      <c r="C1704" t="s">
        <v>757</v>
      </c>
      <c r="D1704" t="s">
        <v>758</v>
      </c>
      <c r="E1704" t="s">
        <v>8004</v>
      </c>
      <c r="F1704" t="s">
        <v>8005</v>
      </c>
      <c r="G1704" t="s">
        <v>4886</v>
      </c>
      <c r="H1704" t="s">
        <v>8006</v>
      </c>
      <c r="I1704" t="s">
        <v>5141</v>
      </c>
      <c r="J1704" t="s">
        <v>2256</v>
      </c>
      <c r="K1704" s="14">
        <v>44</v>
      </c>
      <c r="L1704" s="24">
        <f t="shared" si="26"/>
        <v>47.514149728492164</v>
      </c>
    </row>
    <row r="1705" spans="1:12" x14ac:dyDescent="0.25">
      <c r="A1705" t="s">
        <v>50</v>
      </c>
      <c r="B1705" t="s">
        <v>7915</v>
      </c>
      <c r="C1705" t="s">
        <v>757</v>
      </c>
      <c r="D1705" t="s">
        <v>758</v>
      </c>
      <c r="E1705" t="s">
        <v>8004</v>
      </c>
      <c r="F1705" t="s">
        <v>8005</v>
      </c>
      <c r="G1705" t="s">
        <v>4890</v>
      </c>
      <c r="H1705" t="s">
        <v>8007</v>
      </c>
      <c r="I1705" t="s">
        <v>5141</v>
      </c>
      <c r="J1705" t="s">
        <v>2256</v>
      </c>
      <c r="K1705" s="14">
        <v>451</v>
      </c>
      <c r="L1705" s="24">
        <f t="shared" si="26"/>
        <v>487.02003471704467</v>
      </c>
    </row>
    <row r="1706" spans="1:12" x14ac:dyDescent="0.25">
      <c r="A1706" t="s">
        <v>50</v>
      </c>
      <c r="B1706" t="s">
        <v>7915</v>
      </c>
      <c r="C1706" t="s">
        <v>1223</v>
      </c>
      <c r="D1706" t="s">
        <v>1224</v>
      </c>
      <c r="E1706" t="s">
        <v>8008</v>
      </c>
      <c r="F1706" t="s">
        <v>8009</v>
      </c>
      <c r="G1706" t="s">
        <v>4890</v>
      </c>
      <c r="H1706" t="s">
        <v>8009</v>
      </c>
      <c r="I1706" t="s">
        <v>4888</v>
      </c>
      <c r="J1706" t="s">
        <v>4889</v>
      </c>
      <c r="K1706" s="14">
        <v>2440</v>
      </c>
      <c r="L1706" s="24">
        <f t="shared" si="26"/>
        <v>2634.8755758527473</v>
      </c>
    </row>
    <row r="1707" spans="1:12" x14ac:dyDescent="0.25">
      <c r="A1707" t="s">
        <v>50</v>
      </c>
      <c r="B1707" t="s">
        <v>7915</v>
      </c>
      <c r="C1707" t="s">
        <v>1223</v>
      </c>
      <c r="D1707" t="s">
        <v>1224</v>
      </c>
      <c r="E1707" t="s">
        <v>8010</v>
      </c>
      <c r="F1707" t="s">
        <v>8011</v>
      </c>
      <c r="G1707" t="s">
        <v>4890</v>
      </c>
      <c r="H1707" t="s">
        <v>8011</v>
      </c>
      <c r="I1707" t="s">
        <v>4888</v>
      </c>
      <c r="J1707" t="s">
        <v>4889</v>
      </c>
      <c r="K1707" s="14">
        <v>3575</v>
      </c>
      <c r="L1707" s="24">
        <f t="shared" si="26"/>
        <v>3860.5246654399884</v>
      </c>
    </row>
    <row r="1708" spans="1:12" x14ac:dyDescent="0.25">
      <c r="A1708" t="s">
        <v>50</v>
      </c>
      <c r="B1708" t="s">
        <v>7915</v>
      </c>
      <c r="C1708" t="s">
        <v>1223</v>
      </c>
      <c r="D1708" t="s">
        <v>1224</v>
      </c>
      <c r="E1708" t="s">
        <v>8012</v>
      </c>
      <c r="F1708" t="s">
        <v>8013</v>
      </c>
      <c r="G1708" t="s">
        <v>4890</v>
      </c>
      <c r="H1708" t="s">
        <v>8014</v>
      </c>
      <c r="I1708" t="s">
        <v>4888</v>
      </c>
      <c r="J1708" t="s">
        <v>4889</v>
      </c>
      <c r="K1708" s="14">
        <v>2788</v>
      </c>
      <c r="L1708" s="24">
        <f t="shared" si="26"/>
        <v>3010.6693055235492</v>
      </c>
    </row>
    <row r="1709" spans="1:12" x14ac:dyDescent="0.25">
      <c r="A1709" t="s">
        <v>50</v>
      </c>
      <c r="B1709" t="s">
        <v>7915</v>
      </c>
      <c r="C1709" t="s">
        <v>1223</v>
      </c>
      <c r="D1709" t="s">
        <v>1224</v>
      </c>
      <c r="E1709" t="s">
        <v>8015</v>
      </c>
      <c r="F1709" t="s">
        <v>8016</v>
      </c>
      <c r="G1709" t="s">
        <v>4890</v>
      </c>
      <c r="H1709" t="s">
        <v>8017</v>
      </c>
      <c r="I1709" t="s">
        <v>4888</v>
      </c>
      <c r="J1709" t="s">
        <v>4889</v>
      </c>
      <c r="K1709" s="14">
        <v>798</v>
      </c>
      <c r="L1709" s="24">
        <f t="shared" si="26"/>
        <v>861.73389734856244</v>
      </c>
    </row>
    <row r="1710" spans="1:12" x14ac:dyDescent="0.25">
      <c r="A1710" t="s">
        <v>50</v>
      </c>
      <c r="B1710" t="s">
        <v>7915</v>
      </c>
      <c r="C1710" t="s">
        <v>1223</v>
      </c>
      <c r="D1710" t="s">
        <v>1224</v>
      </c>
      <c r="E1710" t="s">
        <v>8018</v>
      </c>
      <c r="F1710" t="s">
        <v>8019</v>
      </c>
      <c r="G1710" t="s">
        <v>4890</v>
      </c>
      <c r="H1710" t="s">
        <v>8019</v>
      </c>
      <c r="I1710" t="s">
        <v>4888</v>
      </c>
      <c r="J1710" t="s">
        <v>4889</v>
      </c>
      <c r="K1710" s="14">
        <v>6389</v>
      </c>
      <c r="L1710" s="24">
        <f t="shared" si="26"/>
        <v>6899.2705139849195</v>
      </c>
    </row>
    <row r="1711" spans="1:12" x14ac:dyDescent="0.25">
      <c r="A1711" t="s">
        <v>50</v>
      </c>
      <c r="B1711" t="s">
        <v>7915</v>
      </c>
      <c r="C1711" t="s">
        <v>1223</v>
      </c>
      <c r="D1711" t="s">
        <v>1224</v>
      </c>
      <c r="E1711" t="s">
        <v>8020</v>
      </c>
      <c r="F1711" t="s">
        <v>8021</v>
      </c>
      <c r="G1711" t="s">
        <v>4890</v>
      </c>
      <c r="H1711" t="s">
        <v>8022</v>
      </c>
      <c r="I1711" t="s">
        <v>4888</v>
      </c>
      <c r="J1711" t="s">
        <v>4889</v>
      </c>
      <c r="K1711" s="14">
        <v>4392</v>
      </c>
      <c r="L1711" s="24">
        <f t="shared" si="26"/>
        <v>4742.776036534945</v>
      </c>
    </row>
    <row r="1712" spans="1:12" x14ac:dyDescent="0.25">
      <c r="A1712" t="s">
        <v>50</v>
      </c>
      <c r="B1712" t="s">
        <v>7915</v>
      </c>
      <c r="C1712" t="s">
        <v>1223</v>
      </c>
      <c r="D1712" t="s">
        <v>1224</v>
      </c>
      <c r="E1712" t="s">
        <v>8023</v>
      </c>
      <c r="F1712" t="s">
        <v>8024</v>
      </c>
      <c r="G1712" t="s">
        <v>4890</v>
      </c>
      <c r="H1712" t="s">
        <v>8024</v>
      </c>
      <c r="I1712" t="s">
        <v>4888</v>
      </c>
      <c r="J1712" t="s">
        <v>4889</v>
      </c>
      <c r="K1712" s="14">
        <v>884</v>
      </c>
      <c r="L1712" s="24">
        <f t="shared" si="26"/>
        <v>954.60246272697884</v>
      </c>
    </row>
    <row r="1713" spans="1:12" x14ac:dyDescent="0.25">
      <c r="A1713" t="s">
        <v>50</v>
      </c>
      <c r="B1713" t="s">
        <v>7915</v>
      </c>
      <c r="C1713" t="s">
        <v>1223</v>
      </c>
      <c r="D1713" t="s">
        <v>1224</v>
      </c>
      <c r="E1713" t="s">
        <v>8025</v>
      </c>
      <c r="F1713" t="s">
        <v>8026</v>
      </c>
      <c r="G1713" t="s">
        <v>4890</v>
      </c>
      <c r="H1713" t="s">
        <v>8026</v>
      </c>
      <c r="I1713" t="s">
        <v>4888</v>
      </c>
      <c r="J1713" t="s">
        <v>4889</v>
      </c>
      <c r="K1713" s="14">
        <v>3314</v>
      </c>
      <c r="L1713" s="24">
        <f t="shared" si="26"/>
        <v>3578.6793681868871</v>
      </c>
    </row>
    <row r="1714" spans="1:12" x14ac:dyDescent="0.25">
      <c r="A1714" t="s">
        <v>50</v>
      </c>
      <c r="B1714" t="s">
        <v>7915</v>
      </c>
      <c r="C1714" t="s">
        <v>1223</v>
      </c>
      <c r="D1714" t="s">
        <v>1224</v>
      </c>
      <c r="E1714" t="s">
        <v>8027</v>
      </c>
      <c r="F1714" t="s">
        <v>8028</v>
      </c>
      <c r="G1714" t="s">
        <v>4890</v>
      </c>
      <c r="H1714" t="s">
        <v>8028</v>
      </c>
      <c r="I1714" t="s">
        <v>4888</v>
      </c>
      <c r="J1714" t="s">
        <v>4889</v>
      </c>
      <c r="K1714" s="14">
        <v>6102</v>
      </c>
      <c r="L1714" s="24">
        <f t="shared" si="26"/>
        <v>6589.3486737104358</v>
      </c>
    </row>
    <row r="1715" spans="1:12" x14ac:dyDescent="0.25">
      <c r="A1715" t="s">
        <v>50</v>
      </c>
      <c r="B1715" t="s">
        <v>7915</v>
      </c>
      <c r="C1715" t="s">
        <v>1223</v>
      </c>
      <c r="D1715" t="s">
        <v>1224</v>
      </c>
      <c r="E1715" t="s">
        <v>8029</v>
      </c>
      <c r="F1715" t="s">
        <v>8030</v>
      </c>
      <c r="G1715" t="s">
        <v>4890</v>
      </c>
      <c r="H1715" t="s">
        <v>8030</v>
      </c>
      <c r="I1715" t="s">
        <v>4888</v>
      </c>
      <c r="J1715" t="s">
        <v>4889</v>
      </c>
      <c r="K1715" s="14">
        <v>2507</v>
      </c>
      <c r="L1715" s="24">
        <f t="shared" si="26"/>
        <v>2707.2266674847692</v>
      </c>
    </row>
    <row r="1716" spans="1:12" x14ac:dyDescent="0.25">
      <c r="A1716" t="s">
        <v>50</v>
      </c>
      <c r="B1716" t="s">
        <v>7915</v>
      </c>
      <c r="C1716" t="s">
        <v>1223</v>
      </c>
      <c r="D1716" t="s">
        <v>1224</v>
      </c>
      <c r="E1716" t="s">
        <v>8031</v>
      </c>
      <c r="F1716" t="s">
        <v>8032</v>
      </c>
      <c r="G1716" t="s">
        <v>4890</v>
      </c>
      <c r="H1716" t="s">
        <v>8032</v>
      </c>
      <c r="I1716" t="s">
        <v>4888</v>
      </c>
      <c r="J1716" t="s">
        <v>4889</v>
      </c>
      <c r="K1716" s="14">
        <v>3327</v>
      </c>
      <c r="L1716" s="24">
        <f t="shared" si="26"/>
        <v>3592.7176396975779</v>
      </c>
    </row>
    <row r="1717" spans="1:12" x14ac:dyDescent="0.25">
      <c r="A1717" t="s">
        <v>50</v>
      </c>
      <c r="B1717" t="s">
        <v>7915</v>
      </c>
      <c r="C1717" t="s">
        <v>1223</v>
      </c>
      <c r="D1717" t="s">
        <v>1224</v>
      </c>
      <c r="E1717" t="s">
        <v>8033</v>
      </c>
      <c r="F1717" t="s">
        <v>8034</v>
      </c>
      <c r="G1717" t="s">
        <v>4890</v>
      </c>
      <c r="H1717" t="s">
        <v>8035</v>
      </c>
      <c r="I1717" t="s">
        <v>4888</v>
      </c>
      <c r="J1717" t="s">
        <v>4889</v>
      </c>
      <c r="K1717" s="14">
        <v>105</v>
      </c>
      <c r="L1717" s="24">
        <f t="shared" si="26"/>
        <v>113.38603912481085</v>
      </c>
    </row>
    <row r="1718" spans="1:12" x14ac:dyDescent="0.25">
      <c r="A1718" t="s">
        <v>50</v>
      </c>
      <c r="B1718" t="s">
        <v>7915</v>
      </c>
      <c r="C1718" t="s">
        <v>1231</v>
      </c>
      <c r="D1718" t="s">
        <v>1232</v>
      </c>
      <c r="E1718" t="s">
        <v>8036</v>
      </c>
      <c r="F1718" t="s">
        <v>8037</v>
      </c>
      <c r="G1718" t="s">
        <v>4886</v>
      </c>
      <c r="H1718" t="s">
        <v>8038</v>
      </c>
      <c r="I1718" t="s">
        <v>4888</v>
      </c>
      <c r="J1718" t="s">
        <v>4889</v>
      </c>
      <c r="K1718" s="14">
        <v>6</v>
      </c>
      <c r="L1718" s="24">
        <f t="shared" si="26"/>
        <v>6.4792022357034762</v>
      </c>
    </row>
    <row r="1719" spans="1:12" x14ac:dyDescent="0.25">
      <c r="A1719" t="s">
        <v>50</v>
      </c>
      <c r="B1719" t="s">
        <v>7915</v>
      </c>
      <c r="C1719" t="s">
        <v>1234</v>
      </c>
      <c r="D1719" t="s">
        <v>1235</v>
      </c>
      <c r="E1719" t="s">
        <v>8039</v>
      </c>
      <c r="F1719" t="s">
        <v>8040</v>
      </c>
      <c r="G1719" t="s">
        <v>4886</v>
      </c>
      <c r="H1719" t="s">
        <v>8040</v>
      </c>
      <c r="I1719" t="s">
        <v>4888</v>
      </c>
      <c r="J1719" t="s">
        <v>4889</v>
      </c>
      <c r="K1719" s="14">
        <v>1397</v>
      </c>
      <c r="L1719" s="24">
        <f t="shared" si="26"/>
        <v>1508.5742538796262</v>
      </c>
    </row>
    <row r="1720" spans="1:12" x14ac:dyDescent="0.25">
      <c r="A1720" t="s">
        <v>50</v>
      </c>
      <c r="B1720" t="s">
        <v>7915</v>
      </c>
      <c r="C1720" t="s">
        <v>1234</v>
      </c>
      <c r="D1720" t="s">
        <v>1235</v>
      </c>
      <c r="E1720" t="s">
        <v>8041</v>
      </c>
      <c r="F1720" t="s">
        <v>8042</v>
      </c>
      <c r="G1720" t="s">
        <v>4886</v>
      </c>
      <c r="H1720" t="s">
        <v>8042</v>
      </c>
      <c r="I1720" t="s">
        <v>4888</v>
      </c>
      <c r="J1720" t="s">
        <v>4889</v>
      </c>
      <c r="K1720" s="14">
        <v>195</v>
      </c>
      <c r="L1720" s="24">
        <f t="shared" si="26"/>
        <v>210.57407266036302</v>
      </c>
    </row>
    <row r="1721" spans="1:12" x14ac:dyDescent="0.25">
      <c r="A1721" t="s">
        <v>50</v>
      </c>
      <c r="B1721" t="s">
        <v>7915</v>
      </c>
      <c r="C1721" t="s">
        <v>942</v>
      </c>
      <c r="D1721" t="s">
        <v>945</v>
      </c>
      <c r="E1721" t="s">
        <v>8043</v>
      </c>
      <c r="F1721" t="s">
        <v>8044</v>
      </c>
      <c r="G1721" t="s">
        <v>4886</v>
      </c>
      <c r="H1721" t="s">
        <v>8045</v>
      </c>
      <c r="I1721" t="s">
        <v>4888</v>
      </c>
      <c r="J1721" t="s">
        <v>4889</v>
      </c>
      <c r="K1721" s="14">
        <v>258</v>
      </c>
      <c r="L1721" s="24">
        <f t="shared" si="26"/>
        <v>278.6056961352495</v>
      </c>
    </row>
    <row r="1722" spans="1:12" x14ac:dyDescent="0.25">
      <c r="A1722" t="s">
        <v>50</v>
      </c>
      <c r="B1722" t="s">
        <v>7915</v>
      </c>
      <c r="C1722" t="s">
        <v>942</v>
      </c>
      <c r="D1722" t="s">
        <v>945</v>
      </c>
      <c r="E1722" t="s">
        <v>8046</v>
      </c>
      <c r="F1722" t="s">
        <v>8047</v>
      </c>
      <c r="G1722" t="s">
        <v>4886</v>
      </c>
      <c r="H1722" t="s">
        <v>8048</v>
      </c>
      <c r="I1722" t="s">
        <v>4888</v>
      </c>
      <c r="J1722" t="s">
        <v>4889</v>
      </c>
      <c r="K1722" s="14">
        <v>9</v>
      </c>
      <c r="L1722" s="24">
        <f t="shared" si="26"/>
        <v>9.7188033535552147</v>
      </c>
    </row>
    <row r="1723" spans="1:12" x14ac:dyDescent="0.25">
      <c r="A1723" t="s">
        <v>50</v>
      </c>
      <c r="B1723" t="s">
        <v>7915</v>
      </c>
      <c r="C1723" t="s">
        <v>942</v>
      </c>
      <c r="D1723" t="s">
        <v>945</v>
      </c>
      <c r="E1723" t="s">
        <v>8049</v>
      </c>
      <c r="F1723" t="s">
        <v>8050</v>
      </c>
      <c r="G1723" t="s">
        <v>4886</v>
      </c>
      <c r="H1723" t="s">
        <v>8050</v>
      </c>
      <c r="I1723" t="s">
        <v>4888</v>
      </c>
      <c r="J1723" t="s">
        <v>4889</v>
      </c>
      <c r="K1723" s="14">
        <v>2</v>
      </c>
      <c r="L1723" s="24">
        <f t="shared" si="26"/>
        <v>2.1597340785678254</v>
      </c>
    </row>
    <row r="1724" spans="1:12" x14ac:dyDescent="0.25">
      <c r="A1724" t="s">
        <v>50</v>
      </c>
      <c r="B1724" t="s">
        <v>7915</v>
      </c>
      <c r="C1724" t="s">
        <v>942</v>
      </c>
      <c r="D1724" t="s">
        <v>945</v>
      </c>
      <c r="E1724" t="s">
        <v>8051</v>
      </c>
      <c r="F1724" t="s">
        <v>8052</v>
      </c>
      <c r="G1724" t="s">
        <v>4886</v>
      </c>
      <c r="H1724" t="s">
        <v>8052</v>
      </c>
      <c r="I1724" t="s">
        <v>4888</v>
      </c>
      <c r="J1724" t="s">
        <v>4889</v>
      </c>
      <c r="K1724" s="14">
        <v>1</v>
      </c>
      <c r="L1724" s="24">
        <f t="shared" si="26"/>
        <v>1.0798670392839127</v>
      </c>
    </row>
    <row r="1725" spans="1:12" x14ac:dyDescent="0.25">
      <c r="A1725" t="s">
        <v>50</v>
      </c>
      <c r="B1725" t="s">
        <v>7915</v>
      </c>
      <c r="C1725" t="s">
        <v>942</v>
      </c>
      <c r="D1725" t="s">
        <v>945</v>
      </c>
      <c r="E1725" t="s">
        <v>8053</v>
      </c>
      <c r="F1725" t="s">
        <v>8054</v>
      </c>
      <c r="G1725" t="s">
        <v>4886</v>
      </c>
      <c r="H1725" t="s">
        <v>8054</v>
      </c>
      <c r="I1725" t="s">
        <v>4888</v>
      </c>
      <c r="J1725" t="s">
        <v>4889</v>
      </c>
      <c r="K1725" s="14">
        <v>9</v>
      </c>
      <c r="L1725" s="24">
        <f t="shared" si="26"/>
        <v>9.7188033535552147</v>
      </c>
    </row>
    <row r="1726" spans="1:12" x14ac:dyDescent="0.25">
      <c r="A1726" t="s">
        <v>50</v>
      </c>
      <c r="B1726" t="s">
        <v>7915</v>
      </c>
      <c r="C1726" t="s">
        <v>942</v>
      </c>
      <c r="D1726" t="s">
        <v>945</v>
      </c>
      <c r="E1726" t="s">
        <v>8055</v>
      </c>
      <c r="F1726" t="s">
        <v>8056</v>
      </c>
      <c r="G1726" t="s">
        <v>4886</v>
      </c>
      <c r="H1726" t="s">
        <v>8057</v>
      </c>
      <c r="I1726" t="s">
        <v>4888</v>
      </c>
      <c r="J1726" t="s">
        <v>4889</v>
      </c>
      <c r="K1726" s="14">
        <v>5</v>
      </c>
      <c r="L1726" s="24">
        <f t="shared" si="26"/>
        <v>5.3993351964195639</v>
      </c>
    </row>
    <row r="1727" spans="1:12" x14ac:dyDescent="0.25">
      <c r="A1727" t="s">
        <v>50</v>
      </c>
      <c r="B1727" t="s">
        <v>7915</v>
      </c>
      <c r="C1727" t="s">
        <v>942</v>
      </c>
      <c r="D1727" t="s">
        <v>945</v>
      </c>
      <c r="E1727" t="s">
        <v>8058</v>
      </c>
      <c r="F1727" t="s">
        <v>8059</v>
      </c>
      <c r="G1727" t="s">
        <v>4886</v>
      </c>
      <c r="H1727" t="s">
        <v>8059</v>
      </c>
      <c r="I1727" t="s">
        <v>4888</v>
      </c>
      <c r="J1727" t="s">
        <v>4889</v>
      </c>
      <c r="K1727" s="14">
        <v>13</v>
      </c>
      <c r="L1727" s="24">
        <f t="shared" si="26"/>
        <v>14.038271510690866</v>
      </c>
    </row>
    <row r="1728" spans="1:12" x14ac:dyDescent="0.25">
      <c r="A1728" t="s">
        <v>50</v>
      </c>
      <c r="B1728" t="s">
        <v>7915</v>
      </c>
      <c r="C1728" t="s">
        <v>942</v>
      </c>
      <c r="D1728" t="s">
        <v>945</v>
      </c>
      <c r="E1728" t="s">
        <v>8060</v>
      </c>
      <c r="F1728" t="s">
        <v>8061</v>
      </c>
      <c r="G1728" t="s">
        <v>4886</v>
      </c>
      <c r="H1728" t="s">
        <v>8061</v>
      </c>
      <c r="I1728" t="s">
        <v>4888</v>
      </c>
      <c r="J1728" t="s">
        <v>4889</v>
      </c>
      <c r="K1728" s="14">
        <v>17</v>
      </c>
      <c r="L1728" s="24">
        <f t="shared" si="26"/>
        <v>18.357739667826518</v>
      </c>
    </row>
    <row r="1729" spans="1:12" x14ac:dyDescent="0.25">
      <c r="A1729" t="s">
        <v>50</v>
      </c>
      <c r="B1729" t="s">
        <v>7915</v>
      </c>
      <c r="C1729" t="s">
        <v>942</v>
      </c>
      <c r="D1729" t="s">
        <v>945</v>
      </c>
      <c r="E1729" t="s">
        <v>8062</v>
      </c>
      <c r="F1729" t="s">
        <v>8063</v>
      </c>
      <c r="G1729" t="s">
        <v>4886</v>
      </c>
      <c r="H1729" t="s">
        <v>8064</v>
      </c>
      <c r="I1729" t="s">
        <v>4888</v>
      </c>
      <c r="J1729" t="s">
        <v>4889</v>
      </c>
      <c r="K1729" s="14">
        <v>43</v>
      </c>
      <c r="L1729" s="24">
        <f t="shared" si="26"/>
        <v>46.434282689208253</v>
      </c>
    </row>
    <row r="1730" spans="1:12" x14ac:dyDescent="0.25">
      <c r="A1730" t="s">
        <v>51</v>
      </c>
      <c r="B1730" t="s">
        <v>8065</v>
      </c>
      <c r="C1730" t="s">
        <v>682</v>
      </c>
      <c r="D1730" t="s">
        <v>283</v>
      </c>
      <c r="E1730" t="s">
        <v>8066</v>
      </c>
      <c r="F1730" t="s">
        <v>8067</v>
      </c>
      <c r="G1730" t="s">
        <v>4890</v>
      </c>
      <c r="H1730" t="s">
        <v>8068</v>
      </c>
      <c r="I1730" t="s">
        <v>4890</v>
      </c>
      <c r="J1730" t="s">
        <v>287</v>
      </c>
      <c r="K1730" s="14">
        <v>2</v>
      </c>
      <c r="L1730" s="24">
        <f t="shared" si="26"/>
        <v>2.1597340785678254</v>
      </c>
    </row>
    <row r="1731" spans="1:12" x14ac:dyDescent="0.25">
      <c r="A1731" t="s">
        <v>51</v>
      </c>
      <c r="B1731" t="s">
        <v>8065</v>
      </c>
      <c r="C1731" t="s">
        <v>682</v>
      </c>
      <c r="D1731" t="s">
        <v>283</v>
      </c>
      <c r="E1731" t="s">
        <v>8069</v>
      </c>
      <c r="F1731" t="s">
        <v>8070</v>
      </c>
      <c r="G1731" t="s">
        <v>4890</v>
      </c>
      <c r="H1731" t="s">
        <v>8071</v>
      </c>
      <c r="I1731" t="s">
        <v>4890</v>
      </c>
      <c r="J1731" t="s">
        <v>287</v>
      </c>
      <c r="K1731" s="14">
        <v>6</v>
      </c>
      <c r="L1731" s="24">
        <f t="shared" si="26"/>
        <v>6.4792022357034762</v>
      </c>
    </row>
    <row r="1732" spans="1:12" x14ac:dyDescent="0.25">
      <c r="A1732" t="s">
        <v>51</v>
      </c>
      <c r="B1732" t="s">
        <v>8065</v>
      </c>
      <c r="C1732" t="s">
        <v>713</v>
      </c>
      <c r="D1732" t="s">
        <v>1245</v>
      </c>
      <c r="E1732" t="s">
        <v>8072</v>
      </c>
      <c r="F1732" t="s">
        <v>8073</v>
      </c>
      <c r="G1732" t="s">
        <v>4886</v>
      </c>
      <c r="H1732" t="s">
        <v>8074</v>
      </c>
      <c r="I1732" t="s">
        <v>4890</v>
      </c>
      <c r="J1732" t="s">
        <v>287</v>
      </c>
      <c r="K1732" s="14">
        <v>2</v>
      </c>
      <c r="L1732" s="24">
        <f t="shared" si="26"/>
        <v>2.1597340785678254</v>
      </c>
    </row>
    <row r="1733" spans="1:12" x14ac:dyDescent="0.25">
      <c r="A1733" t="s">
        <v>51</v>
      </c>
      <c r="B1733" t="s">
        <v>8065</v>
      </c>
      <c r="C1733" t="s">
        <v>713</v>
      </c>
      <c r="D1733" t="s">
        <v>1245</v>
      </c>
      <c r="E1733" t="s">
        <v>8075</v>
      </c>
      <c r="F1733" t="s">
        <v>8076</v>
      </c>
      <c r="G1733" t="s">
        <v>4886</v>
      </c>
      <c r="H1733" t="s">
        <v>8077</v>
      </c>
      <c r="I1733" t="s">
        <v>4890</v>
      </c>
      <c r="J1733" t="s">
        <v>287</v>
      </c>
      <c r="K1733" s="14">
        <v>145</v>
      </c>
      <c r="L1733" s="24">
        <f t="shared" si="26"/>
        <v>156.58072069616733</v>
      </c>
    </row>
    <row r="1734" spans="1:12" x14ac:dyDescent="0.25">
      <c r="A1734" t="s">
        <v>51</v>
      </c>
      <c r="B1734" t="s">
        <v>8065</v>
      </c>
      <c r="C1734" t="s">
        <v>713</v>
      </c>
      <c r="D1734" t="s">
        <v>1245</v>
      </c>
      <c r="E1734" t="s">
        <v>8075</v>
      </c>
      <c r="F1734" t="s">
        <v>8076</v>
      </c>
      <c r="G1734" t="s">
        <v>4890</v>
      </c>
      <c r="H1734" t="s">
        <v>8078</v>
      </c>
      <c r="I1734" t="s">
        <v>4890</v>
      </c>
      <c r="J1734" t="s">
        <v>287</v>
      </c>
      <c r="K1734" s="14">
        <v>209</v>
      </c>
      <c r="L1734" s="24">
        <f t="shared" si="26"/>
        <v>225.69221121033777</v>
      </c>
    </row>
    <row r="1735" spans="1:12" x14ac:dyDescent="0.25">
      <c r="A1735" t="s">
        <v>51</v>
      </c>
      <c r="B1735" t="s">
        <v>8065</v>
      </c>
      <c r="C1735" t="s">
        <v>713</v>
      </c>
      <c r="D1735" t="s">
        <v>1245</v>
      </c>
      <c r="E1735" t="s">
        <v>8079</v>
      </c>
      <c r="F1735" t="s">
        <v>8080</v>
      </c>
      <c r="G1735" t="s">
        <v>4886</v>
      </c>
      <c r="H1735" t="s">
        <v>8080</v>
      </c>
      <c r="I1735" t="s">
        <v>4890</v>
      </c>
      <c r="J1735" t="s">
        <v>287</v>
      </c>
      <c r="K1735" s="14">
        <v>2</v>
      </c>
      <c r="L1735" s="24">
        <f t="shared" si="26"/>
        <v>2.1597340785678254</v>
      </c>
    </row>
    <row r="1736" spans="1:12" x14ac:dyDescent="0.25">
      <c r="A1736" t="s">
        <v>51</v>
      </c>
      <c r="B1736" t="s">
        <v>8065</v>
      </c>
      <c r="C1736" t="s">
        <v>713</v>
      </c>
      <c r="D1736" t="s">
        <v>1245</v>
      </c>
      <c r="E1736" t="s">
        <v>8081</v>
      </c>
      <c r="F1736" t="s">
        <v>8082</v>
      </c>
      <c r="G1736" t="s">
        <v>4886</v>
      </c>
      <c r="H1736" t="s">
        <v>8083</v>
      </c>
      <c r="I1736" t="s">
        <v>4890</v>
      </c>
      <c r="J1736" t="s">
        <v>287</v>
      </c>
      <c r="K1736" s="14">
        <v>3</v>
      </c>
      <c r="L1736" s="24">
        <f t="shared" si="26"/>
        <v>3.2396011178517381</v>
      </c>
    </row>
    <row r="1737" spans="1:12" x14ac:dyDescent="0.25">
      <c r="A1737" t="s">
        <v>51</v>
      </c>
      <c r="B1737" t="s">
        <v>8065</v>
      </c>
      <c r="C1737" t="s">
        <v>713</v>
      </c>
      <c r="D1737" t="s">
        <v>1245</v>
      </c>
      <c r="E1737" t="s">
        <v>8081</v>
      </c>
      <c r="F1737" t="s">
        <v>8082</v>
      </c>
      <c r="G1737" t="s">
        <v>4890</v>
      </c>
      <c r="H1737" t="s">
        <v>8084</v>
      </c>
      <c r="I1737" t="s">
        <v>4890</v>
      </c>
      <c r="J1737" t="s">
        <v>287</v>
      </c>
      <c r="K1737" s="14">
        <v>2</v>
      </c>
      <c r="L1737" s="24">
        <f t="shared" si="26"/>
        <v>2.1597340785678254</v>
      </c>
    </row>
    <row r="1738" spans="1:12" x14ac:dyDescent="0.25">
      <c r="A1738" t="s">
        <v>51</v>
      </c>
      <c r="B1738" t="s">
        <v>8065</v>
      </c>
      <c r="C1738" t="s">
        <v>713</v>
      </c>
      <c r="D1738" t="s">
        <v>1245</v>
      </c>
      <c r="E1738" t="s">
        <v>8085</v>
      </c>
      <c r="F1738" t="s">
        <v>8086</v>
      </c>
      <c r="G1738" t="s">
        <v>5022</v>
      </c>
      <c r="H1738" t="s">
        <v>8086</v>
      </c>
      <c r="I1738" t="s">
        <v>5022</v>
      </c>
      <c r="J1738" t="s">
        <v>5140</v>
      </c>
      <c r="K1738" s="14">
        <v>19</v>
      </c>
      <c r="L1738" s="24">
        <f t="shared" si="26"/>
        <v>20.517473746394341</v>
      </c>
    </row>
    <row r="1739" spans="1:12" x14ac:dyDescent="0.25">
      <c r="A1739" t="s">
        <v>51</v>
      </c>
      <c r="B1739" t="s">
        <v>8065</v>
      </c>
      <c r="C1739" t="s">
        <v>713</v>
      </c>
      <c r="D1739" t="s">
        <v>1245</v>
      </c>
      <c r="E1739" t="s">
        <v>8087</v>
      </c>
      <c r="F1739" t="s">
        <v>8088</v>
      </c>
      <c r="G1739" t="s">
        <v>4886</v>
      </c>
      <c r="H1739" t="s">
        <v>8089</v>
      </c>
      <c r="I1739" t="s">
        <v>4890</v>
      </c>
      <c r="J1739" t="s">
        <v>287</v>
      </c>
      <c r="K1739" s="14">
        <v>3</v>
      </c>
      <c r="L1739" s="24">
        <f t="shared" si="26"/>
        <v>3.2396011178517381</v>
      </c>
    </row>
    <row r="1740" spans="1:12" x14ac:dyDescent="0.25">
      <c r="A1740" t="s">
        <v>51</v>
      </c>
      <c r="B1740" t="s">
        <v>8065</v>
      </c>
      <c r="C1740" t="s">
        <v>1246</v>
      </c>
      <c r="D1740" t="s">
        <v>1247</v>
      </c>
      <c r="E1740" t="s">
        <v>8090</v>
      </c>
      <c r="F1740" t="s">
        <v>8091</v>
      </c>
      <c r="G1740" t="s">
        <v>4886</v>
      </c>
      <c r="H1740" t="s">
        <v>8092</v>
      </c>
      <c r="I1740" t="s">
        <v>4890</v>
      </c>
      <c r="J1740" t="s">
        <v>287</v>
      </c>
      <c r="K1740" s="14">
        <v>2</v>
      </c>
      <c r="L1740" s="24">
        <f t="shared" ref="L1740:L1803" si="27">K1740/$D$6*$D$5</f>
        <v>2.1597340785678254</v>
      </c>
    </row>
    <row r="1741" spans="1:12" x14ac:dyDescent="0.25">
      <c r="A1741" t="s">
        <v>51</v>
      </c>
      <c r="B1741" t="s">
        <v>8065</v>
      </c>
      <c r="C1741" t="s">
        <v>8093</v>
      </c>
      <c r="D1741" t="s">
        <v>1248</v>
      </c>
      <c r="E1741" t="s">
        <v>8094</v>
      </c>
      <c r="F1741" t="s">
        <v>8095</v>
      </c>
      <c r="G1741" t="s">
        <v>4886</v>
      </c>
      <c r="H1741" t="s">
        <v>8096</v>
      </c>
      <c r="I1741" t="s">
        <v>4890</v>
      </c>
      <c r="J1741" t="s">
        <v>287</v>
      </c>
      <c r="K1741" s="14">
        <v>2</v>
      </c>
      <c r="L1741" s="24">
        <f t="shared" si="27"/>
        <v>2.1597340785678254</v>
      </c>
    </row>
    <row r="1742" spans="1:12" x14ac:dyDescent="0.25">
      <c r="A1742" t="s">
        <v>51</v>
      </c>
      <c r="B1742" t="s">
        <v>8065</v>
      </c>
      <c r="C1742" t="s">
        <v>8093</v>
      </c>
      <c r="D1742" t="s">
        <v>1248</v>
      </c>
      <c r="E1742" t="s">
        <v>8069</v>
      </c>
      <c r="F1742" t="s">
        <v>8070</v>
      </c>
      <c r="G1742" t="s">
        <v>4886</v>
      </c>
      <c r="H1742" t="s">
        <v>8097</v>
      </c>
      <c r="I1742" t="s">
        <v>4890</v>
      </c>
      <c r="J1742" t="s">
        <v>287</v>
      </c>
      <c r="K1742" s="14">
        <v>1078</v>
      </c>
      <c r="L1742" s="24">
        <f t="shared" si="27"/>
        <v>1164.0966683480578</v>
      </c>
    </row>
    <row r="1743" spans="1:12" x14ac:dyDescent="0.25">
      <c r="A1743" t="s">
        <v>51</v>
      </c>
      <c r="B1743" t="s">
        <v>8065</v>
      </c>
      <c r="C1743" t="s">
        <v>8093</v>
      </c>
      <c r="D1743" t="s">
        <v>1248</v>
      </c>
      <c r="E1743" t="s">
        <v>8098</v>
      </c>
      <c r="F1743" t="s">
        <v>8099</v>
      </c>
      <c r="G1743" t="s">
        <v>4886</v>
      </c>
      <c r="H1743" t="s">
        <v>8089</v>
      </c>
      <c r="I1743" t="s">
        <v>4890</v>
      </c>
      <c r="J1743" t="s">
        <v>287</v>
      </c>
      <c r="K1743" s="14">
        <v>189</v>
      </c>
      <c r="L1743" s="24">
        <f t="shared" si="27"/>
        <v>204.09487042465952</v>
      </c>
    </row>
    <row r="1744" spans="1:12" x14ac:dyDescent="0.25">
      <c r="A1744" t="s">
        <v>51</v>
      </c>
      <c r="B1744" t="s">
        <v>8065</v>
      </c>
      <c r="C1744" t="s">
        <v>8093</v>
      </c>
      <c r="D1744" t="s">
        <v>1248</v>
      </c>
      <c r="E1744" t="s">
        <v>8100</v>
      </c>
      <c r="F1744" t="s">
        <v>8101</v>
      </c>
      <c r="G1744" t="s">
        <v>4886</v>
      </c>
      <c r="H1744" t="s">
        <v>8102</v>
      </c>
      <c r="I1744" t="s">
        <v>4890</v>
      </c>
      <c r="J1744" t="s">
        <v>287</v>
      </c>
      <c r="K1744" s="14">
        <v>364</v>
      </c>
      <c r="L1744" s="24">
        <f t="shared" si="27"/>
        <v>393.07160229934425</v>
      </c>
    </row>
    <row r="1745" spans="1:12" x14ac:dyDescent="0.25">
      <c r="A1745" t="s">
        <v>51</v>
      </c>
      <c r="B1745" t="s">
        <v>8065</v>
      </c>
      <c r="C1745" t="s">
        <v>8093</v>
      </c>
      <c r="D1745" t="s">
        <v>1248</v>
      </c>
      <c r="E1745" t="s">
        <v>8103</v>
      </c>
      <c r="F1745" t="s">
        <v>1162</v>
      </c>
      <c r="G1745" t="s">
        <v>4886</v>
      </c>
      <c r="H1745" t="s">
        <v>8104</v>
      </c>
      <c r="I1745" t="s">
        <v>4890</v>
      </c>
      <c r="J1745" t="s">
        <v>287</v>
      </c>
      <c r="K1745" s="14">
        <v>197</v>
      </c>
      <c r="L1745" s="24">
        <f t="shared" si="27"/>
        <v>212.73380673893081</v>
      </c>
    </row>
    <row r="1746" spans="1:12" x14ac:dyDescent="0.25">
      <c r="A1746" t="s">
        <v>51</v>
      </c>
      <c r="B1746" t="s">
        <v>8065</v>
      </c>
      <c r="C1746" t="s">
        <v>8093</v>
      </c>
      <c r="D1746" t="s">
        <v>1248</v>
      </c>
      <c r="E1746" t="s">
        <v>8105</v>
      </c>
      <c r="F1746" t="s">
        <v>8106</v>
      </c>
      <c r="G1746" t="s">
        <v>4886</v>
      </c>
      <c r="H1746" t="s">
        <v>8107</v>
      </c>
      <c r="I1746" t="s">
        <v>4890</v>
      </c>
      <c r="J1746" t="s">
        <v>287</v>
      </c>
      <c r="K1746" s="14">
        <v>992</v>
      </c>
      <c r="L1746" s="24">
        <f t="shared" si="27"/>
        <v>1071.2281029696417</v>
      </c>
    </row>
    <row r="1747" spans="1:12" x14ac:dyDescent="0.25">
      <c r="A1747" t="s">
        <v>51</v>
      </c>
      <c r="B1747" t="s">
        <v>8065</v>
      </c>
      <c r="C1747" t="s">
        <v>8093</v>
      </c>
      <c r="D1747" t="s">
        <v>1248</v>
      </c>
      <c r="E1747" t="s">
        <v>8105</v>
      </c>
      <c r="F1747" t="s">
        <v>8106</v>
      </c>
      <c r="G1747" t="s">
        <v>4890</v>
      </c>
      <c r="H1747" t="s">
        <v>8108</v>
      </c>
      <c r="I1747" t="s">
        <v>4890</v>
      </c>
      <c r="J1747" t="s">
        <v>287</v>
      </c>
      <c r="K1747" s="14">
        <v>20</v>
      </c>
      <c r="L1747" s="24">
        <f t="shared" si="27"/>
        <v>21.597340785678256</v>
      </c>
    </row>
    <row r="1748" spans="1:12" x14ac:dyDescent="0.25">
      <c r="A1748" t="s">
        <v>51</v>
      </c>
      <c r="B1748" t="s">
        <v>8065</v>
      </c>
      <c r="C1748" t="s">
        <v>8093</v>
      </c>
      <c r="D1748" t="s">
        <v>1248</v>
      </c>
      <c r="E1748" t="s">
        <v>8109</v>
      </c>
      <c r="F1748" t="s">
        <v>8110</v>
      </c>
      <c r="G1748" t="s">
        <v>4886</v>
      </c>
      <c r="H1748" t="s">
        <v>8111</v>
      </c>
      <c r="I1748" t="s">
        <v>4890</v>
      </c>
      <c r="J1748" t="s">
        <v>287</v>
      </c>
      <c r="K1748" s="14">
        <v>285</v>
      </c>
      <c r="L1748" s="24">
        <f t="shared" si="27"/>
        <v>307.76210619591518</v>
      </c>
    </row>
    <row r="1749" spans="1:12" x14ac:dyDescent="0.25">
      <c r="A1749" t="s">
        <v>51</v>
      </c>
      <c r="B1749" t="s">
        <v>8065</v>
      </c>
      <c r="C1749" t="s">
        <v>8093</v>
      </c>
      <c r="D1749" t="s">
        <v>1248</v>
      </c>
      <c r="E1749" t="s">
        <v>8112</v>
      </c>
      <c r="F1749" t="s">
        <v>8113</v>
      </c>
      <c r="G1749" t="s">
        <v>4886</v>
      </c>
      <c r="H1749" t="s">
        <v>8114</v>
      </c>
      <c r="I1749" t="s">
        <v>4890</v>
      </c>
      <c r="J1749" t="s">
        <v>287</v>
      </c>
      <c r="K1749" s="14">
        <v>1096</v>
      </c>
      <c r="L1749" s="24">
        <f t="shared" si="27"/>
        <v>1183.5342750551683</v>
      </c>
    </row>
    <row r="1750" spans="1:12" x14ac:dyDescent="0.25">
      <c r="A1750" t="s">
        <v>51</v>
      </c>
      <c r="B1750" t="s">
        <v>8065</v>
      </c>
      <c r="C1750" t="s">
        <v>8093</v>
      </c>
      <c r="D1750" t="s">
        <v>1248</v>
      </c>
      <c r="E1750" t="s">
        <v>8112</v>
      </c>
      <c r="F1750" t="s">
        <v>8113</v>
      </c>
      <c r="G1750" t="s">
        <v>4890</v>
      </c>
      <c r="H1750" t="s">
        <v>8115</v>
      </c>
      <c r="I1750" t="s">
        <v>4890</v>
      </c>
      <c r="J1750" t="s">
        <v>287</v>
      </c>
      <c r="K1750" s="14">
        <v>511</v>
      </c>
      <c r="L1750" s="24">
        <f t="shared" si="27"/>
        <v>551.81205707407935</v>
      </c>
    </row>
    <row r="1751" spans="1:12" x14ac:dyDescent="0.25">
      <c r="A1751" t="s">
        <v>51</v>
      </c>
      <c r="B1751" t="s">
        <v>8065</v>
      </c>
      <c r="C1751" t="s">
        <v>8093</v>
      </c>
      <c r="D1751" t="s">
        <v>1248</v>
      </c>
      <c r="E1751" t="s">
        <v>8116</v>
      </c>
      <c r="F1751" t="s">
        <v>8117</v>
      </c>
      <c r="G1751" t="s">
        <v>4890</v>
      </c>
      <c r="H1751" t="s">
        <v>8118</v>
      </c>
      <c r="I1751" t="s">
        <v>4890</v>
      </c>
      <c r="J1751" t="s">
        <v>287</v>
      </c>
      <c r="K1751" s="14">
        <v>2</v>
      </c>
      <c r="L1751" s="24">
        <f t="shared" si="27"/>
        <v>2.1597340785678254</v>
      </c>
    </row>
    <row r="1752" spans="1:12" x14ac:dyDescent="0.25">
      <c r="A1752" t="s">
        <v>51</v>
      </c>
      <c r="B1752" t="s">
        <v>8065</v>
      </c>
      <c r="C1752" t="s">
        <v>8093</v>
      </c>
      <c r="D1752" t="s">
        <v>1248</v>
      </c>
      <c r="E1752" t="s">
        <v>8119</v>
      </c>
      <c r="F1752" t="s">
        <v>8120</v>
      </c>
      <c r="G1752" t="s">
        <v>4886</v>
      </c>
      <c r="H1752" t="s">
        <v>8121</v>
      </c>
      <c r="I1752" t="s">
        <v>5143</v>
      </c>
      <c r="J1752" t="s">
        <v>5187</v>
      </c>
      <c r="K1752" s="14">
        <v>3</v>
      </c>
      <c r="L1752" s="24">
        <f t="shared" si="27"/>
        <v>3.2396011178517381</v>
      </c>
    </row>
    <row r="1753" spans="1:12" x14ac:dyDescent="0.25">
      <c r="A1753" t="s">
        <v>51</v>
      </c>
      <c r="B1753" t="s">
        <v>8065</v>
      </c>
      <c r="C1753" t="s">
        <v>8093</v>
      </c>
      <c r="D1753" t="s">
        <v>1248</v>
      </c>
      <c r="E1753" t="s">
        <v>8122</v>
      </c>
      <c r="F1753" t="s">
        <v>8123</v>
      </c>
      <c r="G1753" t="s">
        <v>4886</v>
      </c>
      <c r="H1753" t="s">
        <v>8123</v>
      </c>
      <c r="I1753" t="s">
        <v>5143</v>
      </c>
      <c r="J1753" t="s">
        <v>5187</v>
      </c>
      <c r="K1753" s="14">
        <v>3</v>
      </c>
      <c r="L1753" s="24">
        <f t="shared" si="27"/>
        <v>3.2396011178517381</v>
      </c>
    </row>
    <row r="1754" spans="1:12" x14ac:dyDescent="0.25">
      <c r="A1754" t="s">
        <v>51</v>
      </c>
      <c r="B1754" t="s">
        <v>8065</v>
      </c>
      <c r="C1754" t="s">
        <v>8124</v>
      </c>
      <c r="D1754" t="s">
        <v>1249</v>
      </c>
      <c r="E1754" t="s">
        <v>8066</v>
      </c>
      <c r="F1754" t="s">
        <v>8067</v>
      </c>
      <c r="G1754" t="s">
        <v>4886</v>
      </c>
      <c r="H1754" t="s">
        <v>8125</v>
      </c>
      <c r="I1754" t="s">
        <v>4890</v>
      </c>
      <c r="J1754" t="s">
        <v>287</v>
      </c>
      <c r="K1754" s="14">
        <v>322</v>
      </c>
      <c r="L1754" s="24">
        <f t="shared" si="27"/>
        <v>347.71718664941989</v>
      </c>
    </row>
    <row r="1755" spans="1:12" x14ac:dyDescent="0.25">
      <c r="A1755" t="s">
        <v>51</v>
      </c>
      <c r="B1755" t="s">
        <v>8065</v>
      </c>
      <c r="C1755" t="s">
        <v>8124</v>
      </c>
      <c r="D1755" t="s">
        <v>1249</v>
      </c>
      <c r="E1755" t="s">
        <v>8066</v>
      </c>
      <c r="F1755" t="s">
        <v>8067</v>
      </c>
      <c r="G1755" t="s">
        <v>4890</v>
      </c>
      <c r="H1755" t="s">
        <v>8068</v>
      </c>
      <c r="I1755" t="s">
        <v>4890</v>
      </c>
      <c r="J1755" t="s">
        <v>287</v>
      </c>
      <c r="K1755" s="14">
        <v>287</v>
      </c>
      <c r="L1755" s="24">
        <f t="shared" si="27"/>
        <v>309.92184027448297</v>
      </c>
    </row>
    <row r="1756" spans="1:12" x14ac:dyDescent="0.25">
      <c r="A1756" t="s">
        <v>51</v>
      </c>
      <c r="B1756" t="s">
        <v>8065</v>
      </c>
      <c r="C1756" t="s">
        <v>1157</v>
      </c>
      <c r="D1756" t="s">
        <v>1250</v>
      </c>
      <c r="E1756" t="s">
        <v>8087</v>
      </c>
      <c r="F1756" t="s">
        <v>8088</v>
      </c>
      <c r="G1756" t="s">
        <v>4886</v>
      </c>
      <c r="H1756" t="s">
        <v>8089</v>
      </c>
      <c r="I1756" t="s">
        <v>4890</v>
      </c>
      <c r="J1756" t="s">
        <v>287</v>
      </c>
      <c r="K1756" s="14">
        <v>3</v>
      </c>
      <c r="L1756" s="24">
        <f t="shared" si="27"/>
        <v>3.2396011178517381</v>
      </c>
    </row>
    <row r="1757" spans="1:12" x14ac:dyDescent="0.25">
      <c r="A1757" t="s">
        <v>51</v>
      </c>
      <c r="B1757" t="s">
        <v>8065</v>
      </c>
      <c r="C1757" t="s">
        <v>1157</v>
      </c>
      <c r="D1757" t="s">
        <v>1250</v>
      </c>
      <c r="E1757" t="s">
        <v>8126</v>
      </c>
      <c r="F1757" t="s">
        <v>8127</v>
      </c>
      <c r="G1757" t="s">
        <v>4886</v>
      </c>
      <c r="H1757" t="s">
        <v>8128</v>
      </c>
      <c r="I1757" t="s">
        <v>4890</v>
      </c>
      <c r="J1757" t="s">
        <v>287</v>
      </c>
      <c r="K1757" s="14">
        <v>3</v>
      </c>
      <c r="L1757" s="24">
        <f t="shared" si="27"/>
        <v>3.2396011178517381</v>
      </c>
    </row>
    <row r="1758" spans="1:12" x14ac:dyDescent="0.25">
      <c r="A1758" t="s">
        <v>51</v>
      </c>
      <c r="B1758" t="s">
        <v>8065</v>
      </c>
      <c r="C1758" t="s">
        <v>1157</v>
      </c>
      <c r="D1758" t="s">
        <v>1250</v>
      </c>
      <c r="E1758" t="s">
        <v>8098</v>
      </c>
      <c r="F1758" t="s">
        <v>8099</v>
      </c>
      <c r="G1758" t="s">
        <v>4886</v>
      </c>
      <c r="H1758" t="s">
        <v>8089</v>
      </c>
      <c r="I1758" t="s">
        <v>4890</v>
      </c>
      <c r="J1758" t="s">
        <v>287</v>
      </c>
      <c r="K1758" s="14">
        <v>13</v>
      </c>
      <c r="L1758" s="24">
        <f t="shared" si="27"/>
        <v>14.038271510690866</v>
      </c>
    </row>
    <row r="1759" spans="1:12" x14ac:dyDescent="0.25">
      <c r="A1759" t="s">
        <v>51</v>
      </c>
      <c r="B1759" t="s">
        <v>8065</v>
      </c>
      <c r="C1759" t="s">
        <v>1157</v>
      </c>
      <c r="D1759" t="s">
        <v>1250</v>
      </c>
      <c r="E1759" t="s">
        <v>8129</v>
      </c>
      <c r="F1759" t="s">
        <v>8130</v>
      </c>
      <c r="G1759" t="s">
        <v>4886</v>
      </c>
      <c r="H1759" t="s">
        <v>8131</v>
      </c>
      <c r="I1759" t="s">
        <v>4894</v>
      </c>
      <c r="J1759" t="s">
        <v>4897</v>
      </c>
      <c r="K1759" s="14">
        <v>71</v>
      </c>
      <c r="L1759" s="24">
        <f t="shared" si="27"/>
        <v>76.670559789157807</v>
      </c>
    </row>
    <row r="1760" spans="1:12" x14ac:dyDescent="0.25">
      <c r="A1760" t="s">
        <v>51</v>
      </c>
      <c r="B1760" t="s">
        <v>8065</v>
      </c>
      <c r="C1760" t="s">
        <v>1157</v>
      </c>
      <c r="D1760" t="s">
        <v>1250</v>
      </c>
      <c r="E1760" t="s">
        <v>8132</v>
      </c>
      <c r="F1760" t="s">
        <v>8133</v>
      </c>
      <c r="G1760" t="s">
        <v>4886</v>
      </c>
      <c r="H1760" t="s">
        <v>8133</v>
      </c>
      <c r="I1760" t="s">
        <v>5143</v>
      </c>
      <c r="J1760" t="s">
        <v>5187</v>
      </c>
      <c r="K1760" s="14">
        <v>3</v>
      </c>
      <c r="L1760" s="24">
        <f t="shared" si="27"/>
        <v>3.2396011178517381</v>
      </c>
    </row>
    <row r="1761" spans="1:12" x14ac:dyDescent="0.25">
      <c r="A1761" t="s">
        <v>51</v>
      </c>
      <c r="B1761" t="s">
        <v>8065</v>
      </c>
      <c r="C1761" t="s">
        <v>1157</v>
      </c>
      <c r="D1761" t="s">
        <v>1250</v>
      </c>
      <c r="E1761" t="s">
        <v>8134</v>
      </c>
      <c r="F1761" t="s">
        <v>8135</v>
      </c>
      <c r="G1761" t="s">
        <v>4886</v>
      </c>
      <c r="H1761" t="s">
        <v>8135</v>
      </c>
      <c r="I1761" t="s">
        <v>5143</v>
      </c>
      <c r="J1761" t="s">
        <v>5187</v>
      </c>
      <c r="K1761" s="14">
        <v>3</v>
      </c>
      <c r="L1761" s="24">
        <f t="shared" si="27"/>
        <v>3.2396011178517381</v>
      </c>
    </row>
    <row r="1762" spans="1:12" x14ac:dyDescent="0.25">
      <c r="A1762" t="s">
        <v>51</v>
      </c>
      <c r="B1762" t="s">
        <v>8065</v>
      </c>
      <c r="C1762" t="s">
        <v>1157</v>
      </c>
      <c r="D1762" t="s">
        <v>1250</v>
      </c>
      <c r="E1762" t="s">
        <v>8136</v>
      </c>
      <c r="F1762" t="s">
        <v>8137</v>
      </c>
      <c r="G1762" t="s">
        <v>4886</v>
      </c>
      <c r="H1762" t="s">
        <v>8137</v>
      </c>
      <c r="I1762" t="s">
        <v>5143</v>
      </c>
      <c r="J1762" t="s">
        <v>5187</v>
      </c>
      <c r="K1762" s="14">
        <v>3</v>
      </c>
      <c r="L1762" s="24">
        <f t="shared" si="27"/>
        <v>3.2396011178517381</v>
      </c>
    </row>
    <row r="1763" spans="1:12" x14ac:dyDescent="0.25">
      <c r="A1763" t="s">
        <v>51</v>
      </c>
      <c r="B1763" t="s">
        <v>8065</v>
      </c>
      <c r="C1763" t="s">
        <v>1157</v>
      </c>
      <c r="D1763" t="s">
        <v>1250</v>
      </c>
      <c r="E1763" t="s">
        <v>7793</v>
      </c>
      <c r="F1763" t="s">
        <v>8138</v>
      </c>
      <c r="G1763" t="s">
        <v>4886</v>
      </c>
      <c r="H1763" t="s">
        <v>8138</v>
      </c>
      <c r="I1763" t="s">
        <v>5143</v>
      </c>
      <c r="J1763" t="s">
        <v>5187</v>
      </c>
      <c r="K1763" s="14">
        <v>3</v>
      </c>
      <c r="L1763" s="24">
        <f t="shared" si="27"/>
        <v>3.2396011178517381</v>
      </c>
    </row>
    <row r="1764" spans="1:12" x14ac:dyDescent="0.25">
      <c r="A1764" t="s">
        <v>51</v>
      </c>
      <c r="B1764" t="s">
        <v>8065</v>
      </c>
      <c r="C1764" t="s">
        <v>1157</v>
      </c>
      <c r="D1764" t="s">
        <v>1250</v>
      </c>
      <c r="E1764" t="s">
        <v>8139</v>
      </c>
      <c r="F1764" t="s">
        <v>8140</v>
      </c>
      <c r="G1764" t="s">
        <v>4886</v>
      </c>
      <c r="H1764" t="s">
        <v>8140</v>
      </c>
      <c r="I1764" t="s">
        <v>5143</v>
      </c>
      <c r="J1764" t="s">
        <v>5187</v>
      </c>
      <c r="K1764" s="14">
        <v>3</v>
      </c>
      <c r="L1764" s="24">
        <f t="shared" si="27"/>
        <v>3.2396011178517381</v>
      </c>
    </row>
    <row r="1765" spans="1:12" x14ac:dyDescent="0.25">
      <c r="A1765" t="s">
        <v>51</v>
      </c>
      <c r="B1765" t="s">
        <v>8065</v>
      </c>
      <c r="C1765" t="s">
        <v>1157</v>
      </c>
      <c r="D1765" t="s">
        <v>1250</v>
      </c>
      <c r="E1765" t="s">
        <v>8141</v>
      </c>
      <c r="F1765" t="s">
        <v>8142</v>
      </c>
      <c r="G1765" t="s">
        <v>4886</v>
      </c>
      <c r="H1765" t="s">
        <v>8142</v>
      </c>
      <c r="I1765" t="s">
        <v>5143</v>
      </c>
      <c r="J1765" t="s">
        <v>5187</v>
      </c>
      <c r="K1765" s="14">
        <v>3</v>
      </c>
      <c r="L1765" s="24">
        <f t="shared" si="27"/>
        <v>3.2396011178517381</v>
      </c>
    </row>
    <row r="1766" spans="1:12" x14ac:dyDescent="0.25">
      <c r="A1766" t="s">
        <v>51</v>
      </c>
      <c r="B1766" t="s">
        <v>8065</v>
      </c>
      <c r="C1766" t="s">
        <v>1157</v>
      </c>
      <c r="D1766" t="s">
        <v>1250</v>
      </c>
      <c r="E1766" t="s">
        <v>8143</v>
      </c>
      <c r="F1766" t="s">
        <v>8144</v>
      </c>
      <c r="G1766" t="s">
        <v>4886</v>
      </c>
      <c r="H1766" t="s">
        <v>8144</v>
      </c>
      <c r="I1766" t="s">
        <v>5143</v>
      </c>
      <c r="J1766" t="s">
        <v>5187</v>
      </c>
      <c r="K1766" s="14">
        <v>3</v>
      </c>
      <c r="L1766" s="24">
        <f t="shared" si="27"/>
        <v>3.2396011178517381</v>
      </c>
    </row>
    <row r="1767" spans="1:12" x14ac:dyDescent="0.25">
      <c r="A1767" t="s">
        <v>51</v>
      </c>
      <c r="B1767" t="s">
        <v>8065</v>
      </c>
      <c r="C1767" t="s">
        <v>1157</v>
      </c>
      <c r="D1767" t="s">
        <v>1250</v>
      </c>
      <c r="E1767" t="s">
        <v>8145</v>
      </c>
      <c r="F1767" t="s">
        <v>8146</v>
      </c>
      <c r="G1767" t="s">
        <v>4886</v>
      </c>
      <c r="H1767" t="s">
        <v>8146</v>
      </c>
      <c r="I1767" t="s">
        <v>5143</v>
      </c>
      <c r="J1767" t="s">
        <v>5187</v>
      </c>
      <c r="K1767" s="14">
        <v>3</v>
      </c>
      <c r="L1767" s="24">
        <f t="shared" si="27"/>
        <v>3.2396011178517381</v>
      </c>
    </row>
    <row r="1768" spans="1:12" x14ac:dyDescent="0.25">
      <c r="A1768" t="s">
        <v>51</v>
      </c>
      <c r="B1768" t="s">
        <v>8065</v>
      </c>
      <c r="C1768" t="s">
        <v>1157</v>
      </c>
      <c r="D1768" t="s">
        <v>1250</v>
      </c>
      <c r="E1768" t="s">
        <v>8147</v>
      </c>
      <c r="F1768" t="s">
        <v>8148</v>
      </c>
      <c r="G1768" t="s">
        <v>4886</v>
      </c>
      <c r="H1768" t="s">
        <v>8148</v>
      </c>
      <c r="I1768" t="s">
        <v>5143</v>
      </c>
      <c r="J1768" t="s">
        <v>5187</v>
      </c>
      <c r="K1768" s="14">
        <v>3</v>
      </c>
      <c r="L1768" s="24">
        <f t="shared" si="27"/>
        <v>3.2396011178517381</v>
      </c>
    </row>
    <row r="1769" spans="1:12" x14ac:dyDescent="0.25">
      <c r="A1769" t="s">
        <v>51</v>
      </c>
      <c r="B1769" t="s">
        <v>8065</v>
      </c>
      <c r="C1769" t="s">
        <v>1157</v>
      </c>
      <c r="D1769" t="s">
        <v>1250</v>
      </c>
      <c r="E1769" t="s">
        <v>8149</v>
      </c>
      <c r="F1769" t="s">
        <v>8150</v>
      </c>
      <c r="G1769" t="s">
        <v>4886</v>
      </c>
      <c r="H1769" t="s">
        <v>8150</v>
      </c>
      <c r="I1769" t="s">
        <v>5143</v>
      </c>
      <c r="J1769" t="s">
        <v>5187</v>
      </c>
      <c r="K1769" s="14">
        <v>3</v>
      </c>
      <c r="L1769" s="24">
        <f t="shared" si="27"/>
        <v>3.2396011178517381</v>
      </c>
    </row>
    <row r="1770" spans="1:12" x14ac:dyDescent="0.25">
      <c r="A1770" t="s">
        <v>51</v>
      </c>
      <c r="B1770" t="s">
        <v>8065</v>
      </c>
      <c r="C1770" t="s">
        <v>1157</v>
      </c>
      <c r="D1770" t="s">
        <v>1250</v>
      </c>
      <c r="E1770" t="s">
        <v>8151</v>
      </c>
      <c r="F1770" t="s">
        <v>8152</v>
      </c>
      <c r="G1770" t="s">
        <v>4886</v>
      </c>
      <c r="H1770" t="s">
        <v>8152</v>
      </c>
      <c r="I1770" t="s">
        <v>5143</v>
      </c>
      <c r="J1770" t="s">
        <v>5187</v>
      </c>
      <c r="K1770" s="14">
        <v>3</v>
      </c>
      <c r="L1770" s="24">
        <f t="shared" si="27"/>
        <v>3.2396011178517381</v>
      </c>
    </row>
    <row r="1771" spans="1:12" x14ac:dyDescent="0.25">
      <c r="A1771" t="s">
        <v>51</v>
      </c>
      <c r="B1771" t="s">
        <v>8065</v>
      </c>
      <c r="C1771" t="s">
        <v>1157</v>
      </c>
      <c r="D1771" t="s">
        <v>1250</v>
      </c>
      <c r="E1771" t="s">
        <v>8153</v>
      </c>
      <c r="F1771" t="s">
        <v>8154</v>
      </c>
      <c r="G1771" t="s">
        <v>4886</v>
      </c>
      <c r="H1771" t="s">
        <v>8154</v>
      </c>
      <c r="I1771" t="s">
        <v>5143</v>
      </c>
      <c r="J1771" t="s">
        <v>5187</v>
      </c>
      <c r="K1771" s="14">
        <v>3</v>
      </c>
      <c r="L1771" s="24">
        <f t="shared" si="27"/>
        <v>3.2396011178517381</v>
      </c>
    </row>
    <row r="1772" spans="1:12" x14ac:dyDescent="0.25">
      <c r="A1772" t="s">
        <v>51</v>
      </c>
      <c r="B1772" t="s">
        <v>8065</v>
      </c>
      <c r="C1772" t="s">
        <v>1157</v>
      </c>
      <c r="D1772" t="s">
        <v>1250</v>
      </c>
      <c r="E1772" t="s">
        <v>8155</v>
      </c>
      <c r="F1772" t="s">
        <v>8156</v>
      </c>
      <c r="G1772" t="s">
        <v>4886</v>
      </c>
      <c r="H1772" t="s">
        <v>8156</v>
      </c>
      <c r="I1772" t="s">
        <v>5143</v>
      </c>
      <c r="J1772" t="s">
        <v>5187</v>
      </c>
      <c r="K1772" s="14">
        <v>3</v>
      </c>
      <c r="L1772" s="24">
        <f t="shared" si="27"/>
        <v>3.2396011178517381</v>
      </c>
    </row>
    <row r="1773" spans="1:12" x14ac:dyDescent="0.25">
      <c r="A1773" t="s">
        <v>51</v>
      </c>
      <c r="B1773" t="s">
        <v>8065</v>
      </c>
      <c r="C1773" t="s">
        <v>1157</v>
      </c>
      <c r="D1773" t="s">
        <v>1250</v>
      </c>
      <c r="E1773" t="s">
        <v>8157</v>
      </c>
      <c r="F1773" t="s">
        <v>8158</v>
      </c>
      <c r="G1773" t="s">
        <v>4886</v>
      </c>
      <c r="H1773" t="s">
        <v>8158</v>
      </c>
      <c r="I1773" t="s">
        <v>5143</v>
      </c>
      <c r="J1773" t="s">
        <v>5187</v>
      </c>
      <c r="K1773" s="14">
        <v>3</v>
      </c>
      <c r="L1773" s="24">
        <f t="shared" si="27"/>
        <v>3.2396011178517381</v>
      </c>
    </row>
    <row r="1774" spans="1:12" x14ac:dyDescent="0.25">
      <c r="A1774" t="s">
        <v>51</v>
      </c>
      <c r="B1774" t="s">
        <v>8065</v>
      </c>
      <c r="C1774" t="s">
        <v>1157</v>
      </c>
      <c r="D1774" t="s">
        <v>1250</v>
      </c>
      <c r="E1774" t="s">
        <v>8159</v>
      </c>
      <c r="F1774" t="s">
        <v>8160</v>
      </c>
      <c r="G1774" t="s">
        <v>4886</v>
      </c>
      <c r="H1774" t="s">
        <v>8160</v>
      </c>
      <c r="I1774" t="s">
        <v>5143</v>
      </c>
      <c r="J1774" t="s">
        <v>5187</v>
      </c>
      <c r="K1774" s="14">
        <v>3</v>
      </c>
      <c r="L1774" s="24">
        <f t="shared" si="27"/>
        <v>3.2396011178517381</v>
      </c>
    </row>
    <row r="1775" spans="1:12" x14ac:dyDescent="0.25">
      <c r="A1775" t="s">
        <v>51</v>
      </c>
      <c r="B1775" t="s">
        <v>8065</v>
      </c>
      <c r="C1775" t="s">
        <v>1157</v>
      </c>
      <c r="D1775" t="s">
        <v>1250</v>
      </c>
      <c r="E1775" t="s">
        <v>8161</v>
      </c>
      <c r="F1775" t="s">
        <v>8162</v>
      </c>
      <c r="G1775" t="s">
        <v>4886</v>
      </c>
      <c r="H1775" t="s">
        <v>8162</v>
      </c>
      <c r="I1775" t="s">
        <v>5143</v>
      </c>
      <c r="J1775" t="s">
        <v>5187</v>
      </c>
      <c r="K1775" s="14">
        <v>3</v>
      </c>
      <c r="L1775" s="24">
        <f t="shared" si="27"/>
        <v>3.2396011178517381</v>
      </c>
    </row>
    <row r="1776" spans="1:12" x14ac:dyDescent="0.25">
      <c r="A1776" t="s">
        <v>51</v>
      </c>
      <c r="B1776" t="s">
        <v>8065</v>
      </c>
      <c r="C1776" t="s">
        <v>1157</v>
      </c>
      <c r="D1776" t="s">
        <v>1250</v>
      </c>
      <c r="E1776" t="s">
        <v>8163</v>
      </c>
      <c r="F1776" t="s">
        <v>8164</v>
      </c>
      <c r="G1776" t="s">
        <v>4886</v>
      </c>
      <c r="H1776" t="s">
        <v>8164</v>
      </c>
      <c r="I1776" t="s">
        <v>5143</v>
      </c>
      <c r="J1776" t="s">
        <v>5187</v>
      </c>
      <c r="K1776" s="14">
        <v>3</v>
      </c>
      <c r="L1776" s="24">
        <f t="shared" si="27"/>
        <v>3.2396011178517381</v>
      </c>
    </row>
    <row r="1777" spans="1:12" x14ac:dyDescent="0.25">
      <c r="A1777" t="s">
        <v>51</v>
      </c>
      <c r="B1777" t="s">
        <v>8065</v>
      </c>
      <c r="C1777" t="s">
        <v>1157</v>
      </c>
      <c r="D1777" t="s">
        <v>1250</v>
      </c>
      <c r="E1777" t="s">
        <v>8165</v>
      </c>
      <c r="F1777" t="s">
        <v>8166</v>
      </c>
      <c r="G1777" t="s">
        <v>4886</v>
      </c>
      <c r="H1777" t="s">
        <v>8166</v>
      </c>
      <c r="I1777" t="s">
        <v>5143</v>
      </c>
      <c r="J1777" t="s">
        <v>5187</v>
      </c>
      <c r="K1777" s="14">
        <v>3</v>
      </c>
      <c r="L1777" s="24">
        <f t="shared" si="27"/>
        <v>3.2396011178517381</v>
      </c>
    </row>
    <row r="1778" spans="1:12" x14ac:dyDescent="0.25">
      <c r="A1778" t="s">
        <v>51</v>
      </c>
      <c r="B1778" t="s">
        <v>8065</v>
      </c>
      <c r="C1778" t="s">
        <v>1157</v>
      </c>
      <c r="D1778" t="s">
        <v>1250</v>
      </c>
      <c r="E1778" t="s">
        <v>8167</v>
      </c>
      <c r="F1778" t="s">
        <v>8168</v>
      </c>
      <c r="G1778" t="s">
        <v>4886</v>
      </c>
      <c r="H1778" t="s">
        <v>8168</v>
      </c>
      <c r="I1778" t="s">
        <v>5143</v>
      </c>
      <c r="J1778" t="s">
        <v>5187</v>
      </c>
      <c r="K1778" s="14">
        <v>3</v>
      </c>
      <c r="L1778" s="24">
        <f t="shared" si="27"/>
        <v>3.2396011178517381</v>
      </c>
    </row>
    <row r="1779" spans="1:12" x14ac:dyDescent="0.25">
      <c r="A1779" t="s">
        <v>51</v>
      </c>
      <c r="B1779" t="s">
        <v>8065</v>
      </c>
      <c r="C1779" t="s">
        <v>1157</v>
      </c>
      <c r="D1779" t="s">
        <v>1250</v>
      </c>
      <c r="E1779" t="s">
        <v>8169</v>
      </c>
      <c r="F1779" t="s">
        <v>8170</v>
      </c>
      <c r="G1779" t="s">
        <v>4886</v>
      </c>
      <c r="H1779" t="s">
        <v>8170</v>
      </c>
      <c r="I1779" t="s">
        <v>5143</v>
      </c>
      <c r="J1779" t="s">
        <v>5187</v>
      </c>
      <c r="K1779" s="14">
        <v>3</v>
      </c>
      <c r="L1779" s="24">
        <f t="shared" si="27"/>
        <v>3.2396011178517381</v>
      </c>
    </row>
    <row r="1780" spans="1:12" x14ac:dyDescent="0.25">
      <c r="A1780" t="s">
        <v>51</v>
      </c>
      <c r="B1780" t="s">
        <v>8065</v>
      </c>
      <c r="C1780" t="s">
        <v>1159</v>
      </c>
      <c r="D1780" t="s">
        <v>1251</v>
      </c>
      <c r="E1780" t="s">
        <v>8072</v>
      </c>
      <c r="F1780" t="s">
        <v>8073</v>
      </c>
      <c r="G1780" t="s">
        <v>4886</v>
      </c>
      <c r="H1780" t="s">
        <v>8074</v>
      </c>
      <c r="I1780" t="s">
        <v>4890</v>
      </c>
      <c r="J1780" t="s">
        <v>287</v>
      </c>
      <c r="K1780" s="14">
        <v>2</v>
      </c>
      <c r="L1780" s="24">
        <f t="shared" si="27"/>
        <v>2.1597340785678254</v>
      </c>
    </row>
    <row r="1781" spans="1:12" x14ac:dyDescent="0.25">
      <c r="A1781" t="s">
        <v>51</v>
      </c>
      <c r="B1781" t="s">
        <v>8065</v>
      </c>
      <c r="C1781" t="s">
        <v>1159</v>
      </c>
      <c r="D1781" t="s">
        <v>1251</v>
      </c>
      <c r="E1781" t="s">
        <v>8075</v>
      </c>
      <c r="F1781" t="s">
        <v>8076</v>
      </c>
      <c r="G1781" t="s">
        <v>4886</v>
      </c>
      <c r="H1781" t="s">
        <v>8077</v>
      </c>
      <c r="I1781" t="s">
        <v>4890</v>
      </c>
      <c r="J1781" t="s">
        <v>287</v>
      </c>
      <c r="K1781" s="14">
        <v>18224</v>
      </c>
      <c r="L1781" s="24">
        <f t="shared" si="27"/>
        <v>19679.496923910028</v>
      </c>
    </row>
    <row r="1782" spans="1:12" x14ac:dyDescent="0.25">
      <c r="A1782" t="s">
        <v>51</v>
      </c>
      <c r="B1782" t="s">
        <v>8065</v>
      </c>
      <c r="C1782" t="s">
        <v>1159</v>
      </c>
      <c r="D1782" t="s">
        <v>1251</v>
      </c>
      <c r="E1782" t="s">
        <v>8171</v>
      </c>
      <c r="F1782" t="s">
        <v>8172</v>
      </c>
      <c r="G1782" t="s">
        <v>5022</v>
      </c>
      <c r="H1782" t="s">
        <v>8173</v>
      </c>
      <c r="I1782" t="s">
        <v>4918</v>
      </c>
      <c r="J1782" t="s">
        <v>5150</v>
      </c>
      <c r="K1782" s="14">
        <v>18</v>
      </c>
      <c r="L1782" s="24">
        <f t="shared" si="27"/>
        <v>19.437606707110429</v>
      </c>
    </row>
    <row r="1783" spans="1:12" x14ac:dyDescent="0.25">
      <c r="A1783" t="s">
        <v>51</v>
      </c>
      <c r="B1783" t="s">
        <v>8065</v>
      </c>
      <c r="C1783" t="s">
        <v>1159</v>
      </c>
      <c r="D1783" t="s">
        <v>1251</v>
      </c>
      <c r="E1783" t="s">
        <v>8085</v>
      </c>
      <c r="F1783" t="s">
        <v>8086</v>
      </c>
      <c r="G1783" t="s">
        <v>5022</v>
      </c>
      <c r="H1783" t="s">
        <v>8086</v>
      </c>
      <c r="I1783" t="s">
        <v>5022</v>
      </c>
      <c r="J1783" t="s">
        <v>5140</v>
      </c>
      <c r="K1783" s="14">
        <v>111</v>
      </c>
      <c r="L1783" s="24">
        <f t="shared" si="27"/>
        <v>119.86524136051432</v>
      </c>
    </row>
    <row r="1784" spans="1:12" x14ac:dyDescent="0.25">
      <c r="A1784" t="s">
        <v>51</v>
      </c>
      <c r="B1784" t="s">
        <v>8065</v>
      </c>
      <c r="C1784" t="s">
        <v>1159</v>
      </c>
      <c r="D1784" t="s">
        <v>1251</v>
      </c>
      <c r="E1784" t="s">
        <v>8090</v>
      </c>
      <c r="F1784" t="s">
        <v>8091</v>
      </c>
      <c r="G1784" t="s">
        <v>4886</v>
      </c>
      <c r="H1784" t="s">
        <v>8092</v>
      </c>
      <c r="I1784" t="s">
        <v>4890</v>
      </c>
      <c r="J1784" t="s">
        <v>287</v>
      </c>
      <c r="K1784" s="14">
        <v>33</v>
      </c>
      <c r="L1784" s="24">
        <f t="shared" si="27"/>
        <v>35.635612296369125</v>
      </c>
    </row>
    <row r="1785" spans="1:12" x14ac:dyDescent="0.25">
      <c r="A1785" t="s">
        <v>51</v>
      </c>
      <c r="B1785" t="s">
        <v>8065</v>
      </c>
      <c r="C1785" t="s">
        <v>1159</v>
      </c>
      <c r="D1785" t="s">
        <v>1251</v>
      </c>
      <c r="E1785" t="s">
        <v>8069</v>
      </c>
      <c r="F1785" t="s">
        <v>8070</v>
      </c>
      <c r="G1785" t="s">
        <v>4886</v>
      </c>
      <c r="H1785" t="s">
        <v>8097</v>
      </c>
      <c r="I1785" t="s">
        <v>4890</v>
      </c>
      <c r="J1785" t="s">
        <v>287</v>
      </c>
      <c r="K1785" s="14">
        <v>11766</v>
      </c>
      <c r="L1785" s="24">
        <f t="shared" si="27"/>
        <v>12705.715584214517</v>
      </c>
    </row>
    <row r="1786" spans="1:12" x14ac:dyDescent="0.25">
      <c r="A1786" t="s">
        <v>51</v>
      </c>
      <c r="B1786" t="s">
        <v>8065</v>
      </c>
      <c r="C1786" t="s">
        <v>1159</v>
      </c>
      <c r="D1786" t="s">
        <v>1251</v>
      </c>
      <c r="E1786" t="s">
        <v>8098</v>
      </c>
      <c r="F1786" t="s">
        <v>8099</v>
      </c>
      <c r="G1786" t="s">
        <v>4886</v>
      </c>
      <c r="H1786" t="s">
        <v>8089</v>
      </c>
      <c r="I1786" t="s">
        <v>4890</v>
      </c>
      <c r="J1786" t="s">
        <v>287</v>
      </c>
      <c r="K1786" s="14">
        <v>5258</v>
      </c>
      <c r="L1786" s="24">
        <f t="shared" si="27"/>
        <v>5677.9408925548132</v>
      </c>
    </row>
    <row r="1787" spans="1:12" x14ac:dyDescent="0.25">
      <c r="A1787" t="s">
        <v>51</v>
      </c>
      <c r="B1787" t="s">
        <v>8065</v>
      </c>
      <c r="C1787" t="s">
        <v>1159</v>
      </c>
      <c r="D1787" t="s">
        <v>1251</v>
      </c>
      <c r="E1787" t="s">
        <v>8100</v>
      </c>
      <c r="F1787" t="s">
        <v>8101</v>
      </c>
      <c r="G1787" t="s">
        <v>4886</v>
      </c>
      <c r="H1787" t="s">
        <v>8102</v>
      </c>
      <c r="I1787" t="s">
        <v>4890</v>
      </c>
      <c r="J1787" t="s">
        <v>287</v>
      </c>
      <c r="K1787" s="14">
        <v>8501</v>
      </c>
      <c r="L1787" s="24">
        <f t="shared" si="27"/>
        <v>9179.9497009525421</v>
      </c>
    </row>
    <row r="1788" spans="1:12" x14ac:dyDescent="0.25">
      <c r="A1788" t="s">
        <v>51</v>
      </c>
      <c r="B1788" t="s">
        <v>8065</v>
      </c>
      <c r="C1788" t="s">
        <v>1159</v>
      </c>
      <c r="D1788" t="s">
        <v>1251</v>
      </c>
      <c r="E1788" t="s">
        <v>8103</v>
      </c>
      <c r="F1788" t="s">
        <v>1162</v>
      </c>
      <c r="G1788" t="s">
        <v>4886</v>
      </c>
      <c r="H1788" t="s">
        <v>8104</v>
      </c>
      <c r="I1788" t="s">
        <v>4890</v>
      </c>
      <c r="J1788" t="s">
        <v>287</v>
      </c>
      <c r="K1788" s="14">
        <v>1545</v>
      </c>
      <c r="L1788" s="24">
        <f t="shared" si="27"/>
        <v>1668.3945756936453</v>
      </c>
    </row>
    <row r="1789" spans="1:12" x14ac:dyDescent="0.25">
      <c r="A1789" t="s">
        <v>51</v>
      </c>
      <c r="B1789" t="s">
        <v>8065</v>
      </c>
      <c r="C1789" t="s">
        <v>1159</v>
      </c>
      <c r="D1789" t="s">
        <v>1251</v>
      </c>
      <c r="E1789" t="s">
        <v>8105</v>
      </c>
      <c r="F1789" t="s">
        <v>8106</v>
      </c>
      <c r="G1789" t="s">
        <v>4886</v>
      </c>
      <c r="H1789" t="s">
        <v>8107</v>
      </c>
      <c r="I1789" t="s">
        <v>4890</v>
      </c>
      <c r="J1789" t="s">
        <v>287</v>
      </c>
      <c r="K1789" s="14">
        <v>3743</v>
      </c>
      <c r="L1789" s="24">
        <f t="shared" si="27"/>
        <v>4041.9423280396859</v>
      </c>
    </row>
    <row r="1790" spans="1:12" x14ac:dyDescent="0.25">
      <c r="A1790" t="s">
        <v>51</v>
      </c>
      <c r="B1790" t="s">
        <v>8065</v>
      </c>
      <c r="C1790" t="s">
        <v>1159</v>
      </c>
      <c r="D1790" t="s">
        <v>1251</v>
      </c>
      <c r="E1790" t="s">
        <v>8109</v>
      </c>
      <c r="F1790" t="s">
        <v>8110</v>
      </c>
      <c r="G1790" t="s">
        <v>4886</v>
      </c>
      <c r="H1790" t="s">
        <v>8111</v>
      </c>
      <c r="I1790" t="s">
        <v>4890</v>
      </c>
      <c r="J1790" t="s">
        <v>287</v>
      </c>
      <c r="K1790" s="14">
        <v>3319</v>
      </c>
      <c r="L1790" s="24">
        <f t="shared" si="27"/>
        <v>3584.0787033833067</v>
      </c>
    </row>
    <row r="1791" spans="1:12" x14ac:dyDescent="0.25">
      <c r="A1791" t="s">
        <v>51</v>
      </c>
      <c r="B1791" t="s">
        <v>8065</v>
      </c>
      <c r="C1791" t="s">
        <v>1159</v>
      </c>
      <c r="D1791" t="s">
        <v>1251</v>
      </c>
      <c r="E1791" t="s">
        <v>8112</v>
      </c>
      <c r="F1791" t="s">
        <v>8113</v>
      </c>
      <c r="G1791" t="s">
        <v>4886</v>
      </c>
      <c r="H1791" t="s">
        <v>8114</v>
      </c>
      <c r="I1791" t="s">
        <v>4890</v>
      </c>
      <c r="J1791" t="s">
        <v>287</v>
      </c>
      <c r="K1791" s="14">
        <v>14625</v>
      </c>
      <c r="L1791" s="24">
        <f t="shared" si="27"/>
        <v>15793.055449527224</v>
      </c>
    </row>
    <row r="1792" spans="1:12" x14ac:dyDescent="0.25">
      <c r="A1792" t="s">
        <v>51</v>
      </c>
      <c r="B1792" t="s">
        <v>8065</v>
      </c>
      <c r="C1792" t="s">
        <v>1159</v>
      </c>
      <c r="D1792" t="s">
        <v>1251</v>
      </c>
      <c r="E1792" t="s">
        <v>8129</v>
      </c>
      <c r="F1792" t="s">
        <v>8130</v>
      </c>
      <c r="G1792" t="s">
        <v>4886</v>
      </c>
      <c r="H1792" t="s">
        <v>8131</v>
      </c>
      <c r="I1792" t="s">
        <v>4894</v>
      </c>
      <c r="J1792" t="s">
        <v>4897</v>
      </c>
      <c r="K1792" s="14">
        <v>2</v>
      </c>
      <c r="L1792" s="24">
        <f t="shared" si="27"/>
        <v>2.1597340785678254</v>
      </c>
    </row>
    <row r="1793" spans="1:12" x14ac:dyDescent="0.25">
      <c r="A1793" t="s">
        <v>51</v>
      </c>
      <c r="B1793" t="s">
        <v>8065</v>
      </c>
      <c r="C1793" t="s">
        <v>1159</v>
      </c>
      <c r="D1793" t="s">
        <v>1251</v>
      </c>
      <c r="E1793" t="s">
        <v>8174</v>
      </c>
      <c r="F1793" t="s">
        <v>8175</v>
      </c>
      <c r="G1793" t="s">
        <v>4886</v>
      </c>
      <c r="H1793" t="s">
        <v>8175</v>
      </c>
      <c r="I1793" t="s">
        <v>5143</v>
      </c>
      <c r="J1793" t="s">
        <v>5187</v>
      </c>
      <c r="K1793" s="14">
        <v>3</v>
      </c>
      <c r="L1793" s="24">
        <f t="shared" si="27"/>
        <v>3.2396011178517381</v>
      </c>
    </row>
    <row r="1794" spans="1:12" x14ac:dyDescent="0.25">
      <c r="A1794" t="s">
        <v>51</v>
      </c>
      <c r="B1794" t="s">
        <v>8065</v>
      </c>
      <c r="C1794" t="s">
        <v>1159</v>
      </c>
      <c r="D1794" t="s">
        <v>1251</v>
      </c>
      <c r="E1794" t="s">
        <v>8151</v>
      </c>
      <c r="F1794" t="s">
        <v>8152</v>
      </c>
      <c r="G1794" t="s">
        <v>4886</v>
      </c>
      <c r="H1794" t="s">
        <v>8152</v>
      </c>
      <c r="I1794" t="s">
        <v>5143</v>
      </c>
      <c r="J1794" t="s">
        <v>5187</v>
      </c>
      <c r="K1794" s="14">
        <v>3</v>
      </c>
      <c r="L1794" s="24">
        <f t="shared" si="27"/>
        <v>3.2396011178517381</v>
      </c>
    </row>
    <row r="1795" spans="1:12" x14ac:dyDescent="0.25">
      <c r="A1795" t="s">
        <v>51</v>
      </c>
      <c r="B1795" t="s">
        <v>8065</v>
      </c>
      <c r="C1795" t="s">
        <v>1159</v>
      </c>
      <c r="D1795" t="s">
        <v>1251</v>
      </c>
      <c r="E1795" t="s">
        <v>8176</v>
      </c>
      <c r="F1795" t="s">
        <v>8177</v>
      </c>
      <c r="G1795" t="s">
        <v>4886</v>
      </c>
      <c r="H1795" t="s">
        <v>8178</v>
      </c>
      <c r="I1795" t="s">
        <v>5143</v>
      </c>
      <c r="J1795" t="s">
        <v>5187</v>
      </c>
      <c r="K1795" s="14">
        <v>3</v>
      </c>
      <c r="L1795" s="24">
        <f t="shared" si="27"/>
        <v>3.2396011178517381</v>
      </c>
    </row>
    <row r="1796" spans="1:12" x14ac:dyDescent="0.25">
      <c r="A1796" t="s">
        <v>51</v>
      </c>
      <c r="B1796" t="s">
        <v>8065</v>
      </c>
      <c r="C1796" t="s">
        <v>1068</v>
      </c>
      <c r="D1796" t="s">
        <v>8179</v>
      </c>
      <c r="E1796" t="s">
        <v>8069</v>
      </c>
      <c r="F1796" t="s">
        <v>8070</v>
      </c>
      <c r="G1796" t="s">
        <v>4886</v>
      </c>
      <c r="H1796" t="s">
        <v>8097</v>
      </c>
      <c r="I1796" t="s">
        <v>4890</v>
      </c>
      <c r="J1796" t="s">
        <v>287</v>
      </c>
      <c r="K1796" s="14">
        <v>879</v>
      </c>
      <c r="L1796" s="24">
        <f t="shared" si="27"/>
        <v>949.20312753055941</v>
      </c>
    </row>
    <row r="1797" spans="1:12" x14ac:dyDescent="0.25">
      <c r="A1797" t="s">
        <v>51</v>
      </c>
      <c r="B1797" t="s">
        <v>8065</v>
      </c>
      <c r="C1797" t="s">
        <v>8180</v>
      </c>
      <c r="D1797" t="s">
        <v>1162</v>
      </c>
      <c r="E1797" t="s">
        <v>8100</v>
      </c>
      <c r="F1797" t="s">
        <v>8101</v>
      </c>
      <c r="G1797" t="s">
        <v>4886</v>
      </c>
      <c r="H1797" t="s">
        <v>8102</v>
      </c>
      <c r="I1797" t="s">
        <v>4890</v>
      </c>
      <c r="J1797" t="s">
        <v>287</v>
      </c>
      <c r="K1797" s="14">
        <v>196</v>
      </c>
      <c r="L1797" s="24">
        <f t="shared" si="27"/>
        <v>211.65393969964691</v>
      </c>
    </row>
    <row r="1798" spans="1:12" x14ac:dyDescent="0.25">
      <c r="A1798" t="s">
        <v>51</v>
      </c>
      <c r="B1798" t="s">
        <v>8065</v>
      </c>
      <c r="C1798" t="s">
        <v>8180</v>
      </c>
      <c r="D1798" t="s">
        <v>1162</v>
      </c>
      <c r="E1798" t="s">
        <v>8103</v>
      </c>
      <c r="F1798" t="s">
        <v>1162</v>
      </c>
      <c r="G1798" t="s">
        <v>4886</v>
      </c>
      <c r="H1798" t="s">
        <v>8104</v>
      </c>
      <c r="I1798" t="s">
        <v>4890</v>
      </c>
      <c r="J1798" t="s">
        <v>287</v>
      </c>
      <c r="K1798" s="14">
        <v>82</v>
      </c>
      <c r="L1798" s="24">
        <f t="shared" si="27"/>
        <v>88.549097221280846</v>
      </c>
    </row>
    <row r="1799" spans="1:12" x14ac:dyDescent="0.25">
      <c r="A1799" t="s">
        <v>51</v>
      </c>
      <c r="B1799" t="s">
        <v>8065</v>
      </c>
      <c r="C1799" t="s">
        <v>1254</v>
      </c>
      <c r="D1799" t="s">
        <v>1255</v>
      </c>
      <c r="E1799" t="s">
        <v>8075</v>
      </c>
      <c r="F1799" t="s">
        <v>8076</v>
      </c>
      <c r="G1799" t="s">
        <v>4886</v>
      </c>
      <c r="H1799" t="s">
        <v>8077</v>
      </c>
      <c r="I1799" t="s">
        <v>4890</v>
      </c>
      <c r="J1799" t="s">
        <v>287</v>
      </c>
      <c r="K1799" s="14">
        <v>3</v>
      </c>
      <c r="L1799" s="24">
        <f t="shared" si="27"/>
        <v>3.2396011178517381</v>
      </c>
    </row>
    <row r="1800" spans="1:12" x14ac:dyDescent="0.25">
      <c r="A1800" t="s">
        <v>51</v>
      </c>
      <c r="B1800" t="s">
        <v>8065</v>
      </c>
      <c r="C1800" t="s">
        <v>1257</v>
      </c>
      <c r="D1800" t="s">
        <v>1258</v>
      </c>
      <c r="E1800" t="s">
        <v>8098</v>
      </c>
      <c r="F1800" t="s">
        <v>8099</v>
      </c>
      <c r="G1800" t="s">
        <v>4886</v>
      </c>
      <c r="H1800" t="s">
        <v>8089</v>
      </c>
      <c r="I1800" t="s">
        <v>4890</v>
      </c>
      <c r="J1800" t="s">
        <v>287</v>
      </c>
      <c r="K1800" s="14">
        <v>109</v>
      </c>
      <c r="L1800" s="24">
        <f t="shared" si="27"/>
        <v>117.7055072819465</v>
      </c>
    </row>
    <row r="1801" spans="1:12" x14ac:dyDescent="0.25">
      <c r="A1801" t="s">
        <v>51</v>
      </c>
      <c r="B1801" t="s">
        <v>8065</v>
      </c>
      <c r="C1801" t="s">
        <v>1257</v>
      </c>
      <c r="D1801" t="s">
        <v>1258</v>
      </c>
      <c r="E1801" t="s">
        <v>8098</v>
      </c>
      <c r="F1801" t="s">
        <v>8099</v>
      </c>
      <c r="G1801" t="s">
        <v>4890</v>
      </c>
      <c r="H1801" t="s">
        <v>8181</v>
      </c>
      <c r="I1801" t="s">
        <v>4890</v>
      </c>
      <c r="J1801" t="s">
        <v>287</v>
      </c>
      <c r="K1801" s="14">
        <v>130</v>
      </c>
      <c r="L1801" s="24">
        <f t="shared" si="27"/>
        <v>140.38271510690865</v>
      </c>
    </row>
    <row r="1802" spans="1:12" x14ac:dyDescent="0.25">
      <c r="A1802" t="s">
        <v>51</v>
      </c>
      <c r="B1802" t="s">
        <v>8065</v>
      </c>
      <c r="C1802" t="s">
        <v>1257</v>
      </c>
      <c r="D1802" t="s">
        <v>1258</v>
      </c>
      <c r="E1802" t="s">
        <v>8105</v>
      </c>
      <c r="F1802" t="s">
        <v>8106</v>
      </c>
      <c r="G1802" t="s">
        <v>4886</v>
      </c>
      <c r="H1802" t="s">
        <v>8107</v>
      </c>
      <c r="I1802" t="s">
        <v>4890</v>
      </c>
      <c r="J1802" t="s">
        <v>287</v>
      </c>
      <c r="K1802" s="14">
        <v>3</v>
      </c>
      <c r="L1802" s="24">
        <f t="shared" si="27"/>
        <v>3.2396011178517381</v>
      </c>
    </row>
    <row r="1803" spans="1:12" x14ac:dyDescent="0.25">
      <c r="A1803" t="s">
        <v>51</v>
      </c>
      <c r="B1803" t="s">
        <v>8065</v>
      </c>
      <c r="C1803" t="s">
        <v>1257</v>
      </c>
      <c r="D1803" t="s">
        <v>1258</v>
      </c>
      <c r="E1803" t="s">
        <v>8176</v>
      </c>
      <c r="F1803" t="s">
        <v>8177</v>
      </c>
      <c r="G1803" t="s">
        <v>4886</v>
      </c>
      <c r="H1803" t="s">
        <v>8178</v>
      </c>
      <c r="I1803" t="s">
        <v>5143</v>
      </c>
      <c r="J1803" t="s">
        <v>5187</v>
      </c>
      <c r="K1803" s="14">
        <v>3</v>
      </c>
      <c r="L1803" s="24">
        <f t="shared" si="27"/>
        <v>3.2396011178517381</v>
      </c>
    </row>
    <row r="1804" spans="1:12" x14ac:dyDescent="0.25">
      <c r="A1804" t="s">
        <v>51</v>
      </c>
      <c r="B1804" t="s">
        <v>8065</v>
      </c>
      <c r="C1804" t="s">
        <v>1270</v>
      </c>
      <c r="D1804" t="s">
        <v>1271</v>
      </c>
      <c r="E1804" t="s">
        <v>8129</v>
      </c>
      <c r="F1804" t="s">
        <v>8130</v>
      </c>
      <c r="G1804" t="s">
        <v>4890</v>
      </c>
      <c r="H1804" t="s">
        <v>8182</v>
      </c>
      <c r="I1804" t="s">
        <v>4894</v>
      </c>
      <c r="J1804" t="s">
        <v>4897</v>
      </c>
      <c r="K1804" s="14">
        <v>2</v>
      </c>
      <c r="L1804" s="24">
        <f t="shared" ref="L1804:L1867" si="28">K1804/$D$6*$D$5</f>
        <v>2.1597340785678254</v>
      </c>
    </row>
    <row r="1805" spans="1:12" x14ac:dyDescent="0.25">
      <c r="A1805" t="s">
        <v>51</v>
      </c>
      <c r="B1805" t="s">
        <v>8065</v>
      </c>
      <c r="C1805" t="s">
        <v>1270</v>
      </c>
      <c r="D1805" t="s">
        <v>1271</v>
      </c>
      <c r="E1805" t="s">
        <v>8132</v>
      </c>
      <c r="F1805" t="s">
        <v>8133</v>
      </c>
      <c r="G1805" t="s">
        <v>4886</v>
      </c>
      <c r="H1805" t="s">
        <v>8133</v>
      </c>
      <c r="I1805" t="s">
        <v>5143</v>
      </c>
      <c r="J1805" t="s">
        <v>5187</v>
      </c>
      <c r="K1805" s="14">
        <v>3</v>
      </c>
      <c r="L1805" s="24">
        <f t="shared" si="28"/>
        <v>3.2396011178517381</v>
      </c>
    </row>
    <row r="1806" spans="1:12" x14ac:dyDescent="0.25">
      <c r="A1806" t="s">
        <v>51</v>
      </c>
      <c r="B1806" t="s">
        <v>8065</v>
      </c>
      <c r="C1806" t="s">
        <v>1270</v>
      </c>
      <c r="D1806" t="s">
        <v>1271</v>
      </c>
      <c r="E1806" t="s">
        <v>8183</v>
      </c>
      <c r="F1806" t="s">
        <v>8184</v>
      </c>
      <c r="G1806" t="s">
        <v>4886</v>
      </c>
      <c r="H1806" t="s">
        <v>8184</v>
      </c>
      <c r="I1806" t="s">
        <v>5143</v>
      </c>
      <c r="J1806" t="s">
        <v>5187</v>
      </c>
      <c r="K1806" s="14">
        <v>3</v>
      </c>
      <c r="L1806" s="24">
        <f t="shared" si="28"/>
        <v>3.2396011178517381</v>
      </c>
    </row>
    <row r="1807" spans="1:12" x14ac:dyDescent="0.25">
      <c r="A1807" t="s">
        <v>51</v>
      </c>
      <c r="B1807" t="s">
        <v>8065</v>
      </c>
      <c r="C1807" t="s">
        <v>1270</v>
      </c>
      <c r="D1807" t="s">
        <v>1271</v>
      </c>
      <c r="E1807" t="s">
        <v>8185</v>
      </c>
      <c r="F1807" t="s">
        <v>8186</v>
      </c>
      <c r="G1807" t="s">
        <v>4886</v>
      </c>
      <c r="H1807" t="s">
        <v>8186</v>
      </c>
      <c r="I1807" t="s">
        <v>5143</v>
      </c>
      <c r="J1807" t="s">
        <v>5187</v>
      </c>
      <c r="K1807" s="14">
        <v>3</v>
      </c>
      <c r="L1807" s="24">
        <f t="shared" si="28"/>
        <v>3.2396011178517381</v>
      </c>
    </row>
    <row r="1808" spans="1:12" x14ac:dyDescent="0.25">
      <c r="A1808" t="s">
        <v>51</v>
      </c>
      <c r="B1808" t="s">
        <v>8065</v>
      </c>
      <c r="C1808" t="s">
        <v>1270</v>
      </c>
      <c r="D1808" t="s">
        <v>1271</v>
      </c>
      <c r="E1808" t="s">
        <v>8134</v>
      </c>
      <c r="F1808" t="s">
        <v>8135</v>
      </c>
      <c r="G1808" t="s">
        <v>4886</v>
      </c>
      <c r="H1808" t="s">
        <v>8135</v>
      </c>
      <c r="I1808" t="s">
        <v>5143</v>
      </c>
      <c r="J1808" t="s">
        <v>5187</v>
      </c>
      <c r="K1808" s="14">
        <v>3</v>
      </c>
      <c r="L1808" s="24">
        <f t="shared" si="28"/>
        <v>3.2396011178517381</v>
      </c>
    </row>
    <row r="1809" spans="1:12" x14ac:dyDescent="0.25">
      <c r="A1809" t="s">
        <v>51</v>
      </c>
      <c r="B1809" t="s">
        <v>8065</v>
      </c>
      <c r="C1809" t="s">
        <v>1270</v>
      </c>
      <c r="D1809" t="s">
        <v>1271</v>
      </c>
      <c r="E1809" t="s">
        <v>8147</v>
      </c>
      <c r="F1809" t="s">
        <v>8148</v>
      </c>
      <c r="G1809" t="s">
        <v>4886</v>
      </c>
      <c r="H1809" t="s">
        <v>8148</v>
      </c>
      <c r="I1809" t="s">
        <v>5143</v>
      </c>
      <c r="J1809" t="s">
        <v>5187</v>
      </c>
      <c r="K1809" s="14">
        <v>3</v>
      </c>
      <c r="L1809" s="24">
        <f t="shared" si="28"/>
        <v>3.2396011178517381</v>
      </c>
    </row>
    <row r="1810" spans="1:12" x14ac:dyDescent="0.25">
      <c r="A1810" t="s">
        <v>51</v>
      </c>
      <c r="B1810" t="s">
        <v>8065</v>
      </c>
      <c r="C1810" t="s">
        <v>1270</v>
      </c>
      <c r="D1810" t="s">
        <v>1271</v>
      </c>
      <c r="E1810" t="s">
        <v>8149</v>
      </c>
      <c r="F1810" t="s">
        <v>8150</v>
      </c>
      <c r="G1810" t="s">
        <v>4886</v>
      </c>
      <c r="H1810" t="s">
        <v>8150</v>
      </c>
      <c r="I1810" t="s">
        <v>5143</v>
      </c>
      <c r="J1810" t="s">
        <v>5187</v>
      </c>
      <c r="K1810" s="14">
        <v>3</v>
      </c>
      <c r="L1810" s="24">
        <f t="shared" si="28"/>
        <v>3.2396011178517381</v>
      </c>
    </row>
    <row r="1811" spans="1:12" x14ac:dyDescent="0.25">
      <c r="A1811" t="s">
        <v>51</v>
      </c>
      <c r="B1811" t="s">
        <v>8065</v>
      </c>
      <c r="C1811" t="s">
        <v>1270</v>
      </c>
      <c r="D1811" t="s">
        <v>1271</v>
      </c>
      <c r="E1811" t="s">
        <v>8187</v>
      </c>
      <c r="F1811" t="s">
        <v>8188</v>
      </c>
      <c r="G1811" t="s">
        <v>4886</v>
      </c>
      <c r="H1811" t="s">
        <v>8188</v>
      </c>
      <c r="I1811" t="s">
        <v>5143</v>
      </c>
      <c r="J1811" t="s">
        <v>5187</v>
      </c>
      <c r="K1811" s="14">
        <v>3</v>
      </c>
      <c r="L1811" s="24">
        <f t="shared" si="28"/>
        <v>3.2396011178517381</v>
      </c>
    </row>
    <row r="1812" spans="1:12" x14ac:dyDescent="0.25">
      <c r="A1812" t="s">
        <v>51</v>
      </c>
      <c r="B1812" t="s">
        <v>8065</v>
      </c>
      <c r="C1812" t="s">
        <v>1270</v>
      </c>
      <c r="D1812" t="s">
        <v>1271</v>
      </c>
      <c r="E1812" t="s">
        <v>8189</v>
      </c>
      <c r="F1812" t="s">
        <v>8190</v>
      </c>
      <c r="G1812" t="s">
        <v>4886</v>
      </c>
      <c r="H1812" t="s">
        <v>8190</v>
      </c>
      <c r="I1812" t="s">
        <v>5143</v>
      </c>
      <c r="J1812" t="s">
        <v>5187</v>
      </c>
      <c r="K1812" s="14">
        <v>3</v>
      </c>
      <c r="L1812" s="24">
        <f t="shared" si="28"/>
        <v>3.2396011178517381</v>
      </c>
    </row>
    <row r="1813" spans="1:12" x14ac:dyDescent="0.25">
      <c r="A1813" t="s">
        <v>51</v>
      </c>
      <c r="B1813" t="s">
        <v>8065</v>
      </c>
      <c r="C1813" t="s">
        <v>1274</v>
      </c>
      <c r="D1813" t="s">
        <v>1275</v>
      </c>
      <c r="E1813" t="s">
        <v>8129</v>
      </c>
      <c r="F1813" t="s">
        <v>8130</v>
      </c>
      <c r="G1813" t="s">
        <v>4886</v>
      </c>
      <c r="H1813" t="s">
        <v>8131</v>
      </c>
      <c r="I1813" t="s">
        <v>4894</v>
      </c>
      <c r="J1813" t="s">
        <v>4897</v>
      </c>
      <c r="K1813" s="14">
        <v>11</v>
      </c>
      <c r="L1813" s="24">
        <f t="shared" si="28"/>
        <v>11.878537432123041</v>
      </c>
    </row>
    <row r="1814" spans="1:12" x14ac:dyDescent="0.25">
      <c r="A1814" t="s">
        <v>51</v>
      </c>
      <c r="B1814" t="s">
        <v>8065</v>
      </c>
      <c r="C1814" t="s">
        <v>1176</v>
      </c>
      <c r="D1814" t="s">
        <v>1177</v>
      </c>
      <c r="E1814" t="s">
        <v>8069</v>
      </c>
      <c r="F1814" t="s">
        <v>8070</v>
      </c>
      <c r="G1814" t="s">
        <v>4886</v>
      </c>
      <c r="H1814" t="s">
        <v>8097</v>
      </c>
      <c r="I1814" t="s">
        <v>4890</v>
      </c>
      <c r="J1814" t="s">
        <v>287</v>
      </c>
      <c r="K1814" s="14">
        <v>1764</v>
      </c>
      <c r="L1814" s="24">
        <f t="shared" si="28"/>
        <v>1904.8854572968219</v>
      </c>
    </row>
    <row r="1815" spans="1:12" x14ac:dyDescent="0.25">
      <c r="A1815" t="s">
        <v>51</v>
      </c>
      <c r="B1815" t="s">
        <v>8065</v>
      </c>
      <c r="C1815" t="s">
        <v>1176</v>
      </c>
      <c r="D1815" t="s">
        <v>1177</v>
      </c>
      <c r="E1815" t="s">
        <v>8069</v>
      </c>
      <c r="F1815" t="s">
        <v>8070</v>
      </c>
      <c r="G1815" t="s">
        <v>4890</v>
      </c>
      <c r="H1815" t="s">
        <v>8071</v>
      </c>
      <c r="I1815" t="s">
        <v>4890</v>
      </c>
      <c r="J1815" t="s">
        <v>287</v>
      </c>
      <c r="K1815" s="14">
        <v>3368</v>
      </c>
      <c r="L1815" s="24">
        <f t="shared" si="28"/>
        <v>3636.9921883082184</v>
      </c>
    </row>
    <row r="1816" spans="1:12" x14ac:dyDescent="0.25">
      <c r="A1816" t="s">
        <v>51</v>
      </c>
      <c r="B1816" t="s">
        <v>8065</v>
      </c>
      <c r="C1816" t="s">
        <v>1176</v>
      </c>
      <c r="D1816" t="s">
        <v>1177</v>
      </c>
      <c r="E1816" t="s">
        <v>8100</v>
      </c>
      <c r="F1816" t="s">
        <v>8101</v>
      </c>
      <c r="G1816" t="s">
        <v>4886</v>
      </c>
      <c r="H1816" t="s">
        <v>8102</v>
      </c>
      <c r="I1816" t="s">
        <v>4890</v>
      </c>
      <c r="J1816" t="s">
        <v>287</v>
      </c>
      <c r="K1816" s="14">
        <v>1132</v>
      </c>
      <c r="L1816" s="24">
        <f t="shared" si="28"/>
        <v>1222.4094884693891</v>
      </c>
    </row>
    <row r="1817" spans="1:12" x14ac:dyDescent="0.25">
      <c r="A1817" t="s">
        <v>51</v>
      </c>
      <c r="B1817" t="s">
        <v>8065</v>
      </c>
      <c r="C1817" t="s">
        <v>1176</v>
      </c>
      <c r="D1817" t="s">
        <v>1177</v>
      </c>
      <c r="E1817" t="s">
        <v>8100</v>
      </c>
      <c r="F1817" t="s">
        <v>8101</v>
      </c>
      <c r="G1817" t="s">
        <v>4890</v>
      </c>
      <c r="H1817" t="s">
        <v>8191</v>
      </c>
      <c r="I1817" t="s">
        <v>4890</v>
      </c>
      <c r="J1817" t="s">
        <v>287</v>
      </c>
      <c r="K1817" s="14">
        <v>184</v>
      </c>
      <c r="L1817" s="24">
        <f t="shared" si="28"/>
        <v>198.69553522823995</v>
      </c>
    </row>
    <row r="1818" spans="1:12" x14ac:dyDescent="0.25">
      <c r="A1818" t="s">
        <v>51</v>
      </c>
      <c r="B1818" t="s">
        <v>8065</v>
      </c>
      <c r="C1818" t="s">
        <v>1176</v>
      </c>
      <c r="D1818" t="s">
        <v>1177</v>
      </c>
      <c r="E1818" t="s">
        <v>8103</v>
      </c>
      <c r="F1818" t="s">
        <v>1162</v>
      </c>
      <c r="G1818" t="s">
        <v>4886</v>
      </c>
      <c r="H1818" t="s">
        <v>8104</v>
      </c>
      <c r="I1818" t="s">
        <v>4890</v>
      </c>
      <c r="J1818" t="s">
        <v>287</v>
      </c>
      <c r="K1818" s="14">
        <v>691</v>
      </c>
      <c r="L1818" s="24">
        <f t="shared" si="28"/>
        <v>746.18812414518368</v>
      </c>
    </row>
    <row r="1819" spans="1:12" x14ac:dyDescent="0.25">
      <c r="A1819" t="s">
        <v>51</v>
      </c>
      <c r="B1819" t="s">
        <v>8065</v>
      </c>
      <c r="C1819" t="s">
        <v>772</v>
      </c>
      <c r="D1819" t="s">
        <v>1283</v>
      </c>
      <c r="E1819" t="s">
        <v>8171</v>
      </c>
      <c r="F1819" t="s">
        <v>8172</v>
      </c>
      <c r="G1819" t="s">
        <v>5022</v>
      </c>
      <c r="H1819" t="s">
        <v>8173</v>
      </c>
      <c r="I1819" t="s">
        <v>4918</v>
      </c>
      <c r="J1819" t="s">
        <v>5150</v>
      </c>
      <c r="K1819" s="14">
        <v>17</v>
      </c>
      <c r="L1819" s="24">
        <f t="shared" si="28"/>
        <v>18.357739667826518</v>
      </c>
    </row>
    <row r="1820" spans="1:12" x14ac:dyDescent="0.25">
      <c r="A1820" t="s">
        <v>51</v>
      </c>
      <c r="B1820" t="s">
        <v>8065</v>
      </c>
      <c r="C1820" t="s">
        <v>772</v>
      </c>
      <c r="D1820" t="s">
        <v>1283</v>
      </c>
      <c r="E1820" t="s">
        <v>8085</v>
      </c>
      <c r="F1820" t="s">
        <v>8086</v>
      </c>
      <c r="G1820" t="s">
        <v>5022</v>
      </c>
      <c r="H1820" t="s">
        <v>8086</v>
      </c>
      <c r="I1820" t="s">
        <v>5022</v>
      </c>
      <c r="J1820" t="s">
        <v>5140</v>
      </c>
      <c r="K1820" s="14">
        <v>29</v>
      </c>
      <c r="L1820" s="24">
        <f t="shared" si="28"/>
        <v>31.316144139233469</v>
      </c>
    </row>
    <row r="1821" spans="1:12" x14ac:dyDescent="0.25">
      <c r="A1821" t="s">
        <v>51</v>
      </c>
      <c r="B1821" t="s">
        <v>8065</v>
      </c>
      <c r="C1821" t="s">
        <v>1287</v>
      </c>
      <c r="D1821" t="s">
        <v>1288</v>
      </c>
      <c r="E1821" t="s">
        <v>8132</v>
      </c>
      <c r="F1821" t="s">
        <v>8133</v>
      </c>
      <c r="G1821" t="s">
        <v>4886</v>
      </c>
      <c r="H1821" t="s">
        <v>8133</v>
      </c>
      <c r="I1821" t="s">
        <v>5143</v>
      </c>
      <c r="J1821" t="s">
        <v>5187</v>
      </c>
      <c r="K1821" s="14">
        <v>3</v>
      </c>
      <c r="L1821" s="24">
        <f t="shared" si="28"/>
        <v>3.2396011178517381</v>
      </c>
    </row>
    <row r="1822" spans="1:12" x14ac:dyDescent="0.25">
      <c r="A1822" t="s">
        <v>51</v>
      </c>
      <c r="B1822" t="s">
        <v>8065</v>
      </c>
      <c r="C1822" t="s">
        <v>1287</v>
      </c>
      <c r="D1822" t="s">
        <v>1288</v>
      </c>
      <c r="E1822" t="s">
        <v>8192</v>
      </c>
      <c r="F1822" t="s">
        <v>8193</v>
      </c>
      <c r="G1822" t="s">
        <v>4886</v>
      </c>
      <c r="H1822" t="s">
        <v>8193</v>
      </c>
      <c r="I1822" t="s">
        <v>5143</v>
      </c>
      <c r="J1822" t="s">
        <v>5187</v>
      </c>
      <c r="K1822" s="14">
        <v>3</v>
      </c>
      <c r="L1822" s="24">
        <f t="shared" si="28"/>
        <v>3.2396011178517381</v>
      </c>
    </row>
    <row r="1823" spans="1:12" x14ac:dyDescent="0.25">
      <c r="A1823" t="s">
        <v>51</v>
      </c>
      <c r="B1823" t="s">
        <v>8065</v>
      </c>
      <c r="C1823" t="s">
        <v>1287</v>
      </c>
      <c r="D1823" t="s">
        <v>1288</v>
      </c>
      <c r="E1823" t="s">
        <v>8194</v>
      </c>
      <c r="F1823" t="s">
        <v>8195</v>
      </c>
      <c r="G1823" t="s">
        <v>4886</v>
      </c>
      <c r="H1823" t="s">
        <v>8195</v>
      </c>
      <c r="I1823" t="s">
        <v>5143</v>
      </c>
      <c r="J1823" t="s">
        <v>5187</v>
      </c>
      <c r="K1823" s="14">
        <v>3</v>
      </c>
      <c r="L1823" s="24">
        <f t="shared" si="28"/>
        <v>3.2396011178517381</v>
      </c>
    </row>
    <row r="1824" spans="1:12" x14ac:dyDescent="0.25">
      <c r="A1824" t="s">
        <v>51</v>
      </c>
      <c r="B1824" t="s">
        <v>8065</v>
      </c>
      <c r="C1824" t="s">
        <v>1287</v>
      </c>
      <c r="D1824" t="s">
        <v>1288</v>
      </c>
      <c r="E1824" t="s">
        <v>8196</v>
      </c>
      <c r="F1824" t="s">
        <v>8197</v>
      </c>
      <c r="G1824" t="s">
        <v>4886</v>
      </c>
      <c r="H1824" t="s">
        <v>8197</v>
      </c>
      <c r="I1824" t="s">
        <v>5143</v>
      </c>
      <c r="J1824" t="s">
        <v>5187</v>
      </c>
      <c r="K1824" s="14">
        <v>3</v>
      </c>
      <c r="L1824" s="24">
        <f t="shared" si="28"/>
        <v>3.2396011178517381</v>
      </c>
    </row>
    <row r="1825" spans="1:12" x14ac:dyDescent="0.25">
      <c r="A1825" t="s">
        <v>51</v>
      </c>
      <c r="B1825" t="s">
        <v>8065</v>
      </c>
      <c r="C1825" t="s">
        <v>1287</v>
      </c>
      <c r="D1825" t="s">
        <v>1288</v>
      </c>
      <c r="E1825" t="s">
        <v>8149</v>
      </c>
      <c r="F1825" t="s">
        <v>8150</v>
      </c>
      <c r="G1825" t="s">
        <v>4886</v>
      </c>
      <c r="H1825" t="s">
        <v>8150</v>
      </c>
      <c r="I1825" t="s">
        <v>5143</v>
      </c>
      <c r="J1825" t="s">
        <v>5187</v>
      </c>
      <c r="K1825" s="14">
        <v>3</v>
      </c>
      <c r="L1825" s="24">
        <f t="shared" si="28"/>
        <v>3.2396011178517381</v>
      </c>
    </row>
    <row r="1826" spans="1:12" x14ac:dyDescent="0.25">
      <c r="A1826" t="s">
        <v>51</v>
      </c>
      <c r="B1826" t="s">
        <v>8065</v>
      </c>
      <c r="C1826" t="s">
        <v>1287</v>
      </c>
      <c r="D1826" t="s">
        <v>1288</v>
      </c>
      <c r="E1826" t="s">
        <v>8198</v>
      </c>
      <c r="F1826" t="s">
        <v>8199</v>
      </c>
      <c r="G1826" t="s">
        <v>4886</v>
      </c>
      <c r="H1826" t="s">
        <v>8199</v>
      </c>
      <c r="I1826" t="s">
        <v>5143</v>
      </c>
      <c r="J1826" t="s">
        <v>5187</v>
      </c>
      <c r="K1826" s="14">
        <v>3</v>
      </c>
      <c r="L1826" s="24">
        <f t="shared" si="28"/>
        <v>3.2396011178517381</v>
      </c>
    </row>
    <row r="1827" spans="1:12" x14ac:dyDescent="0.25">
      <c r="A1827" t="s">
        <v>51</v>
      </c>
      <c r="B1827" t="s">
        <v>8065</v>
      </c>
      <c r="C1827" t="s">
        <v>1287</v>
      </c>
      <c r="D1827" t="s">
        <v>1288</v>
      </c>
      <c r="E1827" t="s">
        <v>8200</v>
      </c>
      <c r="F1827" t="s">
        <v>8201</v>
      </c>
      <c r="G1827" t="s">
        <v>4886</v>
      </c>
      <c r="H1827" t="s">
        <v>8201</v>
      </c>
      <c r="I1827" t="s">
        <v>5143</v>
      </c>
      <c r="J1827" t="s">
        <v>5187</v>
      </c>
      <c r="K1827" s="14">
        <v>3</v>
      </c>
      <c r="L1827" s="24">
        <f t="shared" si="28"/>
        <v>3.2396011178517381</v>
      </c>
    </row>
    <row r="1828" spans="1:12" x14ac:dyDescent="0.25">
      <c r="A1828" t="s">
        <v>51</v>
      </c>
      <c r="B1828" t="s">
        <v>8065</v>
      </c>
      <c r="C1828" t="s">
        <v>1287</v>
      </c>
      <c r="D1828" t="s">
        <v>1288</v>
      </c>
      <c r="E1828" t="s">
        <v>8202</v>
      </c>
      <c r="F1828" t="s">
        <v>8203</v>
      </c>
      <c r="G1828" t="s">
        <v>4886</v>
      </c>
      <c r="H1828" t="s">
        <v>8203</v>
      </c>
      <c r="I1828" t="s">
        <v>5143</v>
      </c>
      <c r="J1828" t="s">
        <v>5187</v>
      </c>
      <c r="K1828" s="14">
        <v>3</v>
      </c>
      <c r="L1828" s="24">
        <f t="shared" si="28"/>
        <v>3.2396011178517381</v>
      </c>
    </row>
    <row r="1829" spans="1:12" x14ac:dyDescent="0.25">
      <c r="A1829" t="s">
        <v>51</v>
      </c>
      <c r="B1829" t="s">
        <v>8065</v>
      </c>
      <c r="C1829" t="s">
        <v>1287</v>
      </c>
      <c r="D1829" t="s">
        <v>1288</v>
      </c>
      <c r="E1829" t="s">
        <v>8204</v>
      </c>
      <c r="F1829" t="s">
        <v>8205</v>
      </c>
      <c r="G1829" t="s">
        <v>4886</v>
      </c>
      <c r="H1829" t="s">
        <v>8206</v>
      </c>
      <c r="I1829" t="s">
        <v>5143</v>
      </c>
      <c r="J1829" t="s">
        <v>5187</v>
      </c>
      <c r="K1829" s="14">
        <v>3</v>
      </c>
      <c r="L1829" s="24">
        <f t="shared" si="28"/>
        <v>3.2396011178517381</v>
      </c>
    </row>
    <row r="1830" spans="1:12" x14ac:dyDescent="0.25">
      <c r="A1830" t="s">
        <v>51</v>
      </c>
      <c r="B1830" t="s">
        <v>8065</v>
      </c>
      <c r="C1830" t="s">
        <v>1287</v>
      </c>
      <c r="D1830" t="s">
        <v>1288</v>
      </c>
      <c r="E1830" t="s">
        <v>8207</v>
      </c>
      <c r="F1830" t="s">
        <v>8208</v>
      </c>
      <c r="G1830" t="s">
        <v>4886</v>
      </c>
      <c r="H1830" t="s">
        <v>8208</v>
      </c>
      <c r="I1830" t="s">
        <v>5143</v>
      </c>
      <c r="J1830" t="s">
        <v>5187</v>
      </c>
      <c r="K1830" s="14">
        <v>3</v>
      </c>
      <c r="L1830" s="24">
        <f t="shared" si="28"/>
        <v>3.2396011178517381</v>
      </c>
    </row>
    <row r="1831" spans="1:12" x14ac:dyDescent="0.25">
      <c r="A1831" t="s">
        <v>51</v>
      </c>
      <c r="B1831" t="s">
        <v>8065</v>
      </c>
      <c r="C1831" t="s">
        <v>1287</v>
      </c>
      <c r="D1831" t="s">
        <v>1288</v>
      </c>
      <c r="E1831" t="s">
        <v>8209</v>
      </c>
      <c r="F1831" t="s">
        <v>8210</v>
      </c>
      <c r="G1831" t="s">
        <v>4886</v>
      </c>
      <c r="H1831" t="s">
        <v>8210</v>
      </c>
      <c r="I1831" t="s">
        <v>5143</v>
      </c>
      <c r="J1831" t="s">
        <v>5187</v>
      </c>
      <c r="K1831" s="14">
        <v>3</v>
      </c>
      <c r="L1831" s="24">
        <f t="shared" si="28"/>
        <v>3.2396011178517381</v>
      </c>
    </row>
    <row r="1832" spans="1:12" x14ac:dyDescent="0.25">
      <c r="A1832" t="s">
        <v>51</v>
      </c>
      <c r="B1832" t="s">
        <v>8065</v>
      </c>
      <c r="C1832" t="s">
        <v>1287</v>
      </c>
      <c r="D1832" t="s">
        <v>1288</v>
      </c>
      <c r="E1832" t="s">
        <v>8211</v>
      </c>
      <c r="F1832" t="s">
        <v>8212</v>
      </c>
      <c r="G1832" t="s">
        <v>4886</v>
      </c>
      <c r="H1832" t="s">
        <v>8212</v>
      </c>
      <c r="I1832" t="s">
        <v>5143</v>
      </c>
      <c r="J1832" t="s">
        <v>5187</v>
      </c>
      <c r="K1832" s="14">
        <v>3</v>
      </c>
      <c r="L1832" s="24">
        <f t="shared" si="28"/>
        <v>3.2396011178517381</v>
      </c>
    </row>
    <row r="1833" spans="1:12" x14ac:dyDescent="0.25">
      <c r="A1833" t="s">
        <v>51</v>
      </c>
      <c r="B1833" t="s">
        <v>8065</v>
      </c>
      <c r="C1833" t="s">
        <v>1293</v>
      </c>
      <c r="D1833" t="s">
        <v>1294</v>
      </c>
      <c r="E1833" t="s">
        <v>8090</v>
      </c>
      <c r="F1833" t="s">
        <v>8091</v>
      </c>
      <c r="G1833" t="s">
        <v>4886</v>
      </c>
      <c r="H1833" t="s">
        <v>8092</v>
      </c>
      <c r="I1833" t="s">
        <v>4890</v>
      </c>
      <c r="J1833" t="s">
        <v>287</v>
      </c>
      <c r="K1833" s="14">
        <v>2</v>
      </c>
      <c r="L1833" s="24">
        <f t="shared" si="28"/>
        <v>2.1597340785678254</v>
      </c>
    </row>
    <row r="1834" spans="1:12" x14ac:dyDescent="0.25">
      <c r="A1834" t="s">
        <v>51</v>
      </c>
      <c r="B1834" t="s">
        <v>8065</v>
      </c>
      <c r="C1834" t="s">
        <v>1293</v>
      </c>
      <c r="D1834" t="s">
        <v>1294</v>
      </c>
      <c r="E1834" t="s">
        <v>8213</v>
      </c>
      <c r="F1834" t="s">
        <v>8214</v>
      </c>
      <c r="G1834" t="s">
        <v>4886</v>
      </c>
      <c r="H1834" t="s">
        <v>8214</v>
      </c>
      <c r="I1834" t="s">
        <v>5143</v>
      </c>
      <c r="J1834" t="s">
        <v>5187</v>
      </c>
      <c r="K1834" s="14">
        <v>3</v>
      </c>
      <c r="L1834" s="24">
        <f t="shared" si="28"/>
        <v>3.2396011178517381</v>
      </c>
    </row>
    <row r="1835" spans="1:12" x14ac:dyDescent="0.25">
      <c r="A1835" t="s">
        <v>52</v>
      </c>
      <c r="B1835" t="s">
        <v>8215</v>
      </c>
      <c r="E1835" t="s">
        <v>8216</v>
      </c>
      <c r="F1835" t="s">
        <v>8217</v>
      </c>
      <c r="G1835" t="s">
        <v>4886</v>
      </c>
      <c r="H1835" t="s">
        <v>8218</v>
      </c>
      <c r="I1835" t="s">
        <v>4894</v>
      </c>
      <c r="J1835" t="s">
        <v>4897</v>
      </c>
      <c r="K1835" s="14">
        <v>1</v>
      </c>
      <c r="L1835" s="24">
        <f t="shared" si="28"/>
        <v>1.0798670392839127</v>
      </c>
    </row>
    <row r="1836" spans="1:12" x14ac:dyDescent="0.25">
      <c r="A1836" t="s">
        <v>53</v>
      </c>
      <c r="B1836" t="s">
        <v>8219</v>
      </c>
      <c r="E1836" t="s">
        <v>8220</v>
      </c>
      <c r="F1836" t="s">
        <v>8221</v>
      </c>
      <c r="G1836" t="s">
        <v>4990</v>
      </c>
      <c r="H1836" t="s">
        <v>8222</v>
      </c>
      <c r="I1836" t="s">
        <v>4890</v>
      </c>
      <c r="J1836" t="s">
        <v>287</v>
      </c>
      <c r="K1836" s="14">
        <v>1</v>
      </c>
      <c r="L1836" s="24">
        <f t="shared" si="28"/>
        <v>1.0798670392839127</v>
      </c>
    </row>
    <row r="1837" spans="1:12" x14ac:dyDescent="0.25">
      <c r="A1837" t="s">
        <v>53</v>
      </c>
      <c r="B1837" t="s">
        <v>8219</v>
      </c>
      <c r="C1837" t="s">
        <v>725</v>
      </c>
      <c r="D1837" t="s">
        <v>287</v>
      </c>
      <c r="E1837" t="s">
        <v>8223</v>
      </c>
      <c r="F1837" t="s">
        <v>8224</v>
      </c>
      <c r="G1837" t="s">
        <v>4886</v>
      </c>
      <c r="H1837" t="s">
        <v>8224</v>
      </c>
      <c r="I1837" t="s">
        <v>4894</v>
      </c>
      <c r="J1837" t="s">
        <v>4897</v>
      </c>
      <c r="K1837" s="14">
        <v>2</v>
      </c>
      <c r="L1837" s="24">
        <f t="shared" si="28"/>
        <v>2.1597340785678254</v>
      </c>
    </row>
    <row r="1838" spans="1:12" x14ac:dyDescent="0.25">
      <c r="A1838" t="s">
        <v>53</v>
      </c>
      <c r="B1838" t="s">
        <v>8219</v>
      </c>
      <c r="C1838" t="s">
        <v>725</v>
      </c>
      <c r="D1838" t="s">
        <v>287</v>
      </c>
      <c r="E1838" t="s">
        <v>8225</v>
      </c>
      <c r="F1838" t="s">
        <v>8226</v>
      </c>
      <c r="G1838" t="s">
        <v>4886</v>
      </c>
      <c r="H1838" t="s">
        <v>8227</v>
      </c>
      <c r="I1838" t="s">
        <v>5141</v>
      </c>
      <c r="J1838" t="s">
        <v>2256</v>
      </c>
      <c r="K1838" s="14">
        <v>2</v>
      </c>
      <c r="L1838" s="24">
        <f t="shared" si="28"/>
        <v>2.1597340785678254</v>
      </c>
    </row>
    <row r="1839" spans="1:12" x14ac:dyDescent="0.25">
      <c r="A1839" t="s">
        <v>53</v>
      </c>
      <c r="B1839" t="s">
        <v>8219</v>
      </c>
      <c r="C1839" t="s">
        <v>725</v>
      </c>
      <c r="D1839" t="s">
        <v>287</v>
      </c>
      <c r="E1839" t="s">
        <v>8225</v>
      </c>
      <c r="F1839" t="s">
        <v>8226</v>
      </c>
      <c r="G1839" t="s">
        <v>4890</v>
      </c>
      <c r="H1839" t="s">
        <v>8228</v>
      </c>
      <c r="I1839" t="s">
        <v>5141</v>
      </c>
      <c r="J1839" t="s">
        <v>2256</v>
      </c>
      <c r="K1839" s="14">
        <v>2</v>
      </c>
      <c r="L1839" s="24">
        <f t="shared" si="28"/>
        <v>2.1597340785678254</v>
      </c>
    </row>
    <row r="1840" spans="1:12" x14ac:dyDescent="0.25">
      <c r="A1840" t="s">
        <v>53</v>
      </c>
      <c r="B1840" t="s">
        <v>8219</v>
      </c>
      <c r="C1840" t="s">
        <v>725</v>
      </c>
      <c r="D1840" t="s">
        <v>287</v>
      </c>
      <c r="E1840" t="s">
        <v>8225</v>
      </c>
      <c r="F1840" t="s">
        <v>8226</v>
      </c>
      <c r="G1840" t="s">
        <v>8229</v>
      </c>
      <c r="H1840" t="s">
        <v>8230</v>
      </c>
      <c r="I1840" t="s">
        <v>5141</v>
      </c>
      <c r="J1840" t="s">
        <v>2256</v>
      </c>
      <c r="K1840" s="14">
        <v>2</v>
      </c>
      <c r="L1840" s="24">
        <f t="shared" si="28"/>
        <v>2.1597340785678254</v>
      </c>
    </row>
    <row r="1841" spans="1:12" x14ac:dyDescent="0.25">
      <c r="A1841" t="s">
        <v>53</v>
      </c>
      <c r="B1841" t="s">
        <v>8219</v>
      </c>
      <c r="C1841" t="s">
        <v>725</v>
      </c>
      <c r="D1841" t="s">
        <v>287</v>
      </c>
      <c r="E1841" t="s">
        <v>8231</v>
      </c>
      <c r="F1841" t="s">
        <v>8232</v>
      </c>
      <c r="G1841" t="s">
        <v>4886</v>
      </c>
      <c r="H1841" t="s">
        <v>8232</v>
      </c>
      <c r="I1841" t="s">
        <v>4894</v>
      </c>
      <c r="J1841" t="s">
        <v>4897</v>
      </c>
      <c r="K1841" s="14">
        <v>2</v>
      </c>
      <c r="L1841" s="24">
        <f t="shared" si="28"/>
        <v>2.1597340785678254</v>
      </c>
    </row>
    <row r="1842" spans="1:12" x14ac:dyDescent="0.25">
      <c r="A1842" t="s">
        <v>53</v>
      </c>
      <c r="B1842" t="s">
        <v>8219</v>
      </c>
      <c r="C1842" t="s">
        <v>725</v>
      </c>
      <c r="D1842" t="s">
        <v>287</v>
      </c>
      <c r="E1842" t="s">
        <v>8220</v>
      </c>
      <c r="F1842" t="s">
        <v>8221</v>
      </c>
      <c r="G1842" t="s">
        <v>4886</v>
      </c>
      <c r="H1842" t="s">
        <v>8233</v>
      </c>
      <c r="I1842" t="s">
        <v>4890</v>
      </c>
      <c r="J1842" t="s">
        <v>287</v>
      </c>
      <c r="K1842" s="14">
        <v>4</v>
      </c>
      <c r="L1842" s="24">
        <f t="shared" si="28"/>
        <v>4.3194681571356508</v>
      </c>
    </row>
    <row r="1843" spans="1:12" x14ac:dyDescent="0.25">
      <c r="A1843" t="s">
        <v>53</v>
      </c>
      <c r="B1843" t="s">
        <v>8219</v>
      </c>
      <c r="C1843" t="s">
        <v>725</v>
      </c>
      <c r="D1843" t="s">
        <v>287</v>
      </c>
      <c r="E1843" t="s">
        <v>8220</v>
      </c>
      <c r="F1843" t="s">
        <v>8221</v>
      </c>
      <c r="G1843" t="s">
        <v>7786</v>
      </c>
      <c r="H1843" t="s">
        <v>8234</v>
      </c>
      <c r="I1843" t="s">
        <v>4890</v>
      </c>
      <c r="J1843" t="s">
        <v>287</v>
      </c>
      <c r="K1843" s="14">
        <v>4</v>
      </c>
      <c r="L1843" s="24">
        <f t="shared" si="28"/>
        <v>4.3194681571356508</v>
      </c>
    </row>
    <row r="1844" spans="1:12" x14ac:dyDescent="0.25">
      <c r="A1844" t="s">
        <v>53</v>
      </c>
      <c r="B1844" t="s">
        <v>8219</v>
      </c>
      <c r="C1844" t="s">
        <v>725</v>
      </c>
      <c r="D1844" t="s">
        <v>287</v>
      </c>
      <c r="E1844" t="s">
        <v>8220</v>
      </c>
      <c r="F1844" t="s">
        <v>8221</v>
      </c>
      <c r="G1844" t="s">
        <v>4990</v>
      </c>
      <c r="H1844" t="s">
        <v>8222</v>
      </c>
      <c r="I1844" t="s">
        <v>4890</v>
      </c>
      <c r="J1844" t="s">
        <v>287</v>
      </c>
      <c r="K1844" s="14">
        <v>3</v>
      </c>
      <c r="L1844" s="24">
        <f t="shared" si="28"/>
        <v>3.2396011178517381</v>
      </c>
    </row>
    <row r="1845" spans="1:12" x14ac:dyDescent="0.25">
      <c r="A1845" t="s">
        <v>53</v>
      </c>
      <c r="B1845" t="s">
        <v>8219</v>
      </c>
      <c r="C1845" t="s">
        <v>725</v>
      </c>
      <c r="D1845" t="s">
        <v>287</v>
      </c>
      <c r="E1845" t="s">
        <v>8220</v>
      </c>
      <c r="F1845" t="s">
        <v>8221</v>
      </c>
      <c r="G1845" t="s">
        <v>5120</v>
      </c>
      <c r="H1845" t="s">
        <v>8235</v>
      </c>
      <c r="I1845" t="s">
        <v>4890</v>
      </c>
      <c r="J1845" t="s">
        <v>287</v>
      </c>
      <c r="K1845" s="14">
        <v>2</v>
      </c>
      <c r="L1845" s="24">
        <f t="shared" si="28"/>
        <v>2.1597340785678254</v>
      </c>
    </row>
    <row r="1846" spans="1:12" x14ac:dyDescent="0.25">
      <c r="A1846" t="s">
        <v>53</v>
      </c>
      <c r="B1846" t="s">
        <v>8219</v>
      </c>
      <c r="C1846" t="s">
        <v>725</v>
      </c>
      <c r="D1846" t="s">
        <v>287</v>
      </c>
      <c r="E1846" t="s">
        <v>8236</v>
      </c>
      <c r="F1846" t="s">
        <v>8237</v>
      </c>
      <c r="G1846" t="s">
        <v>4886</v>
      </c>
      <c r="H1846" t="s">
        <v>8238</v>
      </c>
      <c r="I1846" t="s">
        <v>4890</v>
      </c>
      <c r="J1846" t="s">
        <v>287</v>
      </c>
      <c r="K1846" s="14">
        <v>4</v>
      </c>
      <c r="L1846" s="24">
        <f t="shared" si="28"/>
        <v>4.3194681571356508</v>
      </c>
    </row>
    <row r="1847" spans="1:12" x14ac:dyDescent="0.25">
      <c r="A1847" t="s">
        <v>53</v>
      </c>
      <c r="B1847" t="s">
        <v>8219</v>
      </c>
      <c r="C1847" t="s">
        <v>725</v>
      </c>
      <c r="D1847" t="s">
        <v>287</v>
      </c>
      <c r="E1847" t="s">
        <v>8236</v>
      </c>
      <c r="F1847" t="s">
        <v>8237</v>
      </c>
      <c r="G1847" t="s">
        <v>5193</v>
      </c>
      <c r="H1847" t="s">
        <v>8239</v>
      </c>
      <c r="I1847" t="s">
        <v>4890</v>
      </c>
      <c r="J1847" t="s">
        <v>287</v>
      </c>
      <c r="K1847" s="14">
        <v>2</v>
      </c>
      <c r="L1847" s="24">
        <f t="shared" si="28"/>
        <v>2.1597340785678254</v>
      </c>
    </row>
    <row r="1848" spans="1:12" x14ac:dyDescent="0.25">
      <c r="A1848" t="s">
        <v>53</v>
      </c>
      <c r="B1848" t="s">
        <v>8219</v>
      </c>
      <c r="C1848" t="s">
        <v>725</v>
      </c>
      <c r="D1848" t="s">
        <v>287</v>
      </c>
      <c r="E1848" t="s">
        <v>8240</v>
      </c>
      <c r="F1848" t="s">
        <v>8241</v>
      </c>
      <c r="G1848" t="s">
        <v>4886</v>
      </c>
      <c r="H1848" t="s">
        <v>8242</v>
      </c>
      <c r="I1848" t="s">
        <v>4890</v>
      </c>
      <c r="J1848" t="s">
        <v>287</v>
      </c>
      <c r="K1848" s="14">
        <v>2</v>
      </c>
      <c r="L1848" s="24">
        <f t="shared" si="28"/>
        <v>2.1597340785678254</v>
      </c>
    </row>
    <row r="1849" spans="1:12" x14ac:dyDescent="0.25">
      <c r="A1849" t="s">
        <v>53</v>
      </c>
      <c r="B1849" t="s">
        <v>8219</v>
      </c>
      <c r="C1849" t="s">
        <v>725</v>
      </c>
      <c r="D1849" t="s">
        <v>287</v>
      </c>
      <c r="E1849" t="s">
        <v>8240</v>
      </c>
      <c r="F1849" t="s">
        <v>8241</v>
      </c>
      <c r="G1849" t="s">
        <v>4890</v>
      </c>
      <c r="H1849" t="s">
        <v>8243</v>
      </c>
      <c r="I1849" t="s">
        <v>4890</v>
      </c>
      <c r="J1849" t="s">
        <v>287</v>
      </c>
      <c r="K1849" s="14">
        <v>2</v>
      </c>
      <c r="L1849" s="24">
        <f t="shared" si="28"/>
        <v>2.1597340785678254</v>
      </c>
    </row>
    <row r="1850" spans="1:12" x14ac:dyDescent="0.25">
      <c r="A1850" t="s">
        <v>53</v>
      </c>
      <c r="B1850" t="s">
        <v>8219</v>
      </c>
      <c r="C1850" t="s">
        <v>725</v>
      </c>
      <c r="D1850" t="s">
        <v>287</v>
      </c>
      <c r="E1850" t="s">
        <v>8240</v>
      </c>
      <c r="F1850" t="s">
        <v>8241</v>
      </c>
      <c r="G1850" t="s">
        <v>7786</v>
      </c>
      <c r="H1850" t="s">
        <v>8244</v>
      </c>
      <c r="I1850" t="s">
        <v>4890</v>
      </c>
      <c r="J1850" t="s">
        <v>287</v>
      </c>
      <c r="K1850" s="14">
        <v>2</v>
      </c>
      <c r="L1850" s="24">
        <f t="shared" si="28"/>
        <v>2.1597340785678254</v>
      </c>
    </row>
    <row r="1851" spans="1:12" x14ac:dyDescent="0.25">
      <c r="A1851" t="s">
        <v>53</v>
      </c>
      <c r="B1851" t="s">
        <v>8219</v>
      </c>
      <c r="C1851" t="s">
        <v>725</v>
      </c>
      <c r="D1851" t="s">
        <v>287</v>
      </c>
      <c r="E1851" t="s">
        <v>8245</v>
      </c>
      <c r="F1851" t="s">
        <v>8246</v>
      </c>
      <c r="G1851" t="s">
        <v>4886</v>
      </c>
      <c r="H1851" t="s">
        <v>8247</v>
      </c>
      <c r="I1851" t="s">
        <v>4890</v>
      </c>
      <c r="J1851" t="s">
        <v>287</v>
      </c>
      <c r="K1851" s="14">
        <v>2</v>
      </c>
      <c r="L1851" s="24">
        <f t="shared" si="28"/>
        <v>2.1597340785678254</v>
      </c>
    </row>
    <row r="1852" spans="1:12" x14ac:dyDescent="0.25">
      <c r="A1852" t="s">
        <v>53</v>
      </c>
      <c r="B1852" t="s">
        <v>8219</v>
      </c>
      <c r="C1852" t="s">
        <v>725</v>
      </c>
      <c r="D1852" t="s">
        <v>287</v>
      </c>
      <c r="E1852" t="s">
        <v>8245</v>
      </c>
      <c r="F1852" t="s">
        <v>8246</v>
      </c>
      <c r="G1852" t="s">
        <v>5163</v>
      </c>
      <c r="H1852" t="s">
        <v>8248</v>
      </c>
      <c r="I1852" t="s">
        <v>4890</v>
      </c>
      <c r="J1852" t="s">
        <v>287</v>
      </c>
      <c r="K1852" s="14">
        <v>2</v>
      </c>
      <c r="L1852" s="24">
        <f t="shared" si="28"/>
        <v>2.1597340785678254</v>
      </c>
    </row>
    <row r="1853" spans="1:12" x14ac:dyDescent="0.25">
      <c r="A1853" t="s">
        <v>53</v>
      </c>
      <c r="B1853" t="s">
        <v>8219</v>
      </c>
      <c r="C1853" t="s">
        <v>725</v>
      </c>
      <c r="D1853" t="s">
        <v>287</v>
      </c>
      <c r="E1853" t="s">
        <v>8245</v>
      </c>
      <c r="F1853" t="s">
        <v>8246</v>
      </c>
      <c r="G1853" t="s">
        <v>5120</v>
      </c>
      <c r="H1853" t="s">
        <v>8249</v>
      </c>
      <c r="I1853" t="s">
        <v>4890</v>
      </c>
      <c r="J1853" t="s">
        <v>287</v>
      </c>
      <c r="K1853" s="14">
        <v>2</v>
      </c>
      <c r="L1853" s="24">
        <f t="shared" si="28"/>
        <v>2.1597340785678254</v>
      </c>
    </row>
    <row r="1854" spans="1:12" x14ac:dyDescent="0.25">
      <c r="A1854" t="s">
        <v>53</v>
      </c>
      <c r="B1854" t="s">
        <v>8219</v>
      </c>
      <c r="C1854" t="s">
        <v>725</v>
      </c>
      <c r="D1854" t="s">
        <v>287</v>
      </c>
      <c r="E1854" t="s">
        <v>8250</v>
      </c>
      <c r="F1854" t="s">
        <v>8251</v>
      </c>
      <c r="G1854" t="s">
        <v>4918</v>
      </c>
      <c r="H1854" t="s">
        <v>8252</v>
      </c>
      <c r="I1854" t="s">
        <v>4894</v>
      </c>
      <c r="J1854" t="s">
        <v>4897</v>
      </c>
      <c r="K1854" s="14">
        <v>100</v>
      </c>
      <c r="L1854" s="24">
        <f t="shared" si="28"/>
        <v>107.98670392839128</v>
      </c>
    </row>
    <row r="1855" spans="1:12" x14ac:dyDescent="0.25">
      <c r="A1855" t="s">
        <v>53</v>
      </c>
      <c r="B1855" t="s">
        <v>8219</v>
      </c>
      <c r="C1855" t="s">
        <v>725</v>
      </c>
      <c r="D1855" t="s">
        <v>287</v>
      </c>
      <c r="E1855" t="s">
        <v>8250</v>
      </c>
      <c r="F1855" t="s">
        <v>8251</v>
      </c>
      <c r="G1855" t="s">
        <v>4914</v>
      </c>
      <c r="H1855" t="s">
        <v>8253</v>
      </c>
      <c r="I1855" t="s">
        <v>4894</v>
      </c>
      <c r="J1855" t="s">
        <v>4897</v>
      </c>
      <c r="K1855" s="14">
        <v>327</v>
      </c>
      <c r="L1855" s="24">
        <f t="shared" si="28"/>
        <v>353.11652184583949</v>
      </c>
    </row>
    <row r="1856" spans="1:12" x14ac:dyDescent="0.25">
      <c r="A1856" t="s">
        <v>53</v>
      </c>
      <c r="B1856" t="s">
        <v>8219</v>
      </c>
      <c r="C1856" t="s">
        <v>725</v>
      </c>
      <c r="D1856" t="s">
        <v>287</v>
      </c>
      <c r="E1856" t="s">
        <v>8254</v>
      </c>
      <c r="F1856" t="s">
        <v>8255</v>
      </c>
      <c r="G1856" t="s">
        <v>4918</v>
      </c>
      <c r="H1856" t="s">
        <v>8256</v>
      </c>
      <c r="I1856" t="s">
        <v>4894</v>
      </c>
      <c r="J1856" t="s">
        <v>4897</v>
      </c>
      <c r="K1856" s="14">
        <v>2</v>
      </c>
      <c r="L1856" s="24">
        <f t="shared" si="28"/>
        <v>2.1597340785678254</v>
      </c>
    </row>
    <row r="1857" spans="1:12" x14ac:dyDescent="0.25">
      <c r="A1857" t="s">
        <v>53</v>
      </c>
      <c r="B1857" t="s">
        <v>8219</v>
      </c>
      <c r="C1857" t="s">
        <v>725</v>
      </c>
      <c r="D1857" t="s">
        <v>287</v>
      </c>
      <c r="E1857" t="s">
        <v>8254</v>
      </c>
      <c r="F1857" t="s">
        <v>8255</v>
      </c>
      <c r="G1857" t="s">
        <v>4914</v>
      </c>
      <c r="H1857" t="s">
        <v>8257</v>
      </c>
      <c r="I1857" t="s">
        <v>4894</v>
      </c>
      <c r="J1857" t="s">
        <v>4897</v>
      </c>
      <c r="K1857" s="14">
        <v>47</v>
      </c>
      <c r="L1857" s="24">
        <f t="shared" si="28"/>
        <v>50.753750846343905</v>
      </c>
    </row>
    <row r="1858" spans="1:12" x14ac:dyDescent="0.25">
      <c r="A1858" t="s">
        <v>53</v>
      </c>
      <c r="B1858" t="s">
        <v>8219</v>
      </c>
      <c r="C1858" t="s">
        <v>725</v>
      </c>
      <c r="D1858" t="s">
        <v>287</v>
      </c>
      <c r="E1858" t="s">
        <v>8258</v>
      </c>
      <c r="F1858" t="s">
        <v>8259</v>
      </c>
      <c r="G1858" t="s">
        <v>4918</v>
      </c>
      <c r="H1858" t="s">
        <v>8260</v>
      </c>
      <c r="I1858" t="s">
        <v>4894</v>
      </c>
      <c r="J1858" t="s">
        <v>4897</v>
      </c>
      <c r="K1858" s="14">
        <v>2</v>
      </c>
      <c r="L1858" s="24">
        <f t="shared" si="28"/>
        <v>2.1597340785678254</v>
      </c>
    </row>
    <row r="1859" spans="1:12" x14ac:dyDescent="0.25">
      <c r="A1859" t="s">
        <v>53</v>
      </c>
      <c r="B1859" t="s">
        <v>8219</v>
      </c>
      <c r="C1859" t="s">
        <v>725</v>
      </c>
      <c r="D1859" t="s">
        <v>287</v>
      </c>
      <c r="E1859" t="s">
        <v>8258</v>
      </c>
      <c r="F1859" t="s">
        <v>8259</v>
      </c>
      <c r="G1859" t="s">
        <v>4914</v>
      </c>
      <c r="H1859" t="s">
        <v>8261</v>
      </c>
      <c r="I1859" t="s">
        <v>4894</v>
      </c>
      <c r="J1859" t="s">
        <v>4897</v>
      </c>
      <c r="K1859" s="14">
        <v>24</v>
      </c>
      <c r="L1859" s="24">
        <f t="shared" si="28"/>
        <v>25.916808942813905</v>
      </c>
    </row>
    <row r="1860" spans="1:12" x14ac:dyDescent="0.25">
      <c r="A1860" t="s">
        <v>53</v>
      </c>
      <c r="B1860" t="s">
        <v>8219</v>
      </c>
      <c r="C1860" t="s">
        <v>725</v>
      </c>
      <c r="D1860" t="s">
        <v>287</v>
      </c>
      <c r="E1860" t="s">
        <v>8262</v>
      </c>
      <c r="F1860" t="s">
        <v>8263</v>
      </c>
      <c r="G1860" t="s">
        <v>4918</v>
      </c>
      <c r="H1860" t="s">
        <v>8264</v>
      </c>
      <c r="I1860" t="s">
        <v>4894</v>
      </c>
      <c r="J1860" t="s">
        <v>4897</v>
      </c>
      <c r="K1860" s="14">
        <v>9</v>
      </c>
      <c r="L1860" s="24">
        <f t="shared" si="28"/>
        <v>9.7188033535552147</v>
      </c>
    </row>
    <row r="1861" spans="1:12" x14ac:dyDescent="0.25">
      <c r="A1861" t="s">
        <v>53</v>
      </c>
      <c r="B1861" t="s">
        <v>8219</v>
      </c>
      <c r="C1861" t="s">
        <v>725</v>
      </c>
      <c r="D1861" t="s">
        <v>287</v>
      </c>
      <c r="E1861" t="s">
        <v>8262</v>
      </c>
      <c r="F1861" t="s">
        <v>8263</v>
      </c>
      <c r="G1861" t="s">
        <v>4914</v>
      </c>
      <c r="H1861" t="s">
        <v>8265</v>
      </c>
      <c r="I1861" t="s">
        <v>4894</v>
      </c>
      <c r="J1861" t="s">
        <v>4897</v>
      </c>
      <c r="K1861" s="14">
        <v>31</v>
      </c>
      <c r="L1861" s="24">
        <f t="shared" si="28"/>
        <v>33.475878217801302</v>
      </c>
    </row>
    <row r="1862" spans="1:12" x14ac:dyDescent="0.25">
      <c r="A1862" t="s">
        <v>53</v>
      </c>
      <c r="B1862" t="s">
        <v>8219</v>
      </c>
      <c r="C1862" t="s">
        <v>725</v>
      </c>
      <c r="D1862" t="s">
        <v>287</v>
      </c>
      <c r="E1862" t="s">
        <v>8266</v>
      </c>
      <c r="F1862" t="s">
        <v>8267</v>
      </c>
      <c r="G1862" t="s">
        <v>4918</v>
      </c>
      <c r="H1862" t="s">
        <v>8268</v>
      </c>
      <c r="I1862" t="s">
        <v>4894</v>
      </c>
      <c r="J1862" t="s">
        <v>4897</v>
      </c>
      <c r="K1862" s="14">
        <v>68</v>
      </c>
      <c r="L1862" s="24">
        <f t="shared" si="28"/>
        <v>73.430958671306072</v>
      </c>
    </row>
    <row r="1863" spans="1:12" x14ac:dyDescent="0.25">
      <c r="A1863" t="s">
        <v>53</v>
      </c>
      <c r="B1863" t="s">
        <v>8219</v>
      </c>
      <c r="C1863" t="s">
        <v>725</v>
      </c>
      <c r="D1863" t="s">
        <v>287</v>
      </c>
      <c r="E1863" t="s">
        <v>8266</v>
      </c>
      <c r="F1863" t="s">
        <v>8267</v>
      </c>
      <c r="G1863" t="s">
        <v>4914</v>
      </c>
      <c r="H1863" t="s">
        <v>8269</v>
      </c>
      <c r="I1863" t="s">
        <v>4894</v>
      </c>
      <c r="J1863" t="s">
        <v>4897</v>
      </c>
      <c r="K1863" s="14">
        <v>232</v>
      </c>
      <c r="L1863" s="24">
        <f t="shared" si="28"/>
        <v>250.52915311386775</v>
      </c>
    </row>
    <row r="1864" spans="1:12" x14ac:dyDescent="0.25">
      <c r="A1864" t="s">
        <v>53</v>
      </c>
      <c r="B1864" t="s">
        <v>8219</v>
      </c>
      <c r="C1864" t="s">
        <v>725</v>
      </c>
      <c r="D1864" t="s">
        <v>287</v>
      </c>
      <c r="E1864" t="s">
        <v>8270</v>
      </c>
      <c r="F1864" t="s">
        <v>8271</v>
      </c>
      <c r="G1864" t="s">
        <v>4918</v>
      </c>
      <c r="H1864" t="s">
        <v>8272</v>
      </c>
      <c r="I1864" t="s">
        <v>4894</v>
      </c>
      <c r="J1864" t="s">
        <v>4897</v>
      </c>
      <c r="K1864" s="14">
        <v>6</v>
      </c>
      <c r="L1864" s="24">
        <f t="shared" si="28"/>
        <v>6.4792022357034762</v>
      </c>
    </row>
    <row r="1865" spans="1:12" x14ac:dyDescent="0.25">
      <c r="A1865" t="s">
        <v>53</v>
      </c>
      <c r="B1865" t="s">
        <v>8219</v>
      </c>
      <c r="C1865" t="s">
        <v>725</v>
      </c>
      <c r="D1865" t="s">
        <v>287</v>
      </c>
      <c r="E1865" t="s">
        <v>8270</v>
      </c>
      <c r="F1865" t="s">
        <v>8271</v>
      </c>
      <c r="G1865" t="s">
        <v>4914</v>
      </c>
      <c r="H1865" t="s">
        <v>8273</v>
      </c>
      <c r="I1865" t="s">
        <v>4894</v>
      </c>
      <c r="J1865" t="s">
        <v>4897</v>
      </c>
      <c r="K1865" s="14">
        <v>200</v>
      </c>
      <c r="L1865" s="24">
        <f t="shared" si="28"/>
        <v>215.97340785678256</v>
      </c>
    </row>
    <row r="1866" spans="1:12" x14ac:dyDescent="0.25">
      <c r="A1866" t="s">
        <v>53</v>
      </c>
      <c r="B1866" t="s">
        <v>8219</v>
      </c>
      <c r="C1866" t="s">
        <v>725</v>
      </c>
      <c r="D1866" t="s">
        <v>287</v>
      </c>
      <c r="E1866" t="s">
        <v>8274</v>
      </c>
      <c r="F1866" t="s">
        <v>8275</v>
      </c>
      <c r="G1866" t="s">
        <v>4918</v>
      </c>
      <c r="H1866" t="s">
        <v>8276</v>
      </c>
      <c r="I1866" t="s">
        <v>4894</v>
      </c>
      <c r="J1866" t="s">
        <v>4897</v>
      </c>
      <c r="K1866" s="14">
        <v>411</v>
      </c>
      <c r="L1866" s="24">
        <f t="shared" si="28"/>
        <v>443.82535314568815</v>
      </c>
    </row>
    <row r="1867" spans="1:12" x14ac:dyDescent="0.25">
      <c r="A1867" t="s">
        <v>53</v>
      </c>
      <c r="B1867" t="s">
        <v>8219</v>
      </c>
      <c r="C1867" t="s">
        <v>725</v>
      </c>
      <c r="D1867" t="s">
        <v>287</v>
      </c>
      <c r="E1867" t="s">
        <v>8274</v>
      </c>
      <c r="F1867" t="s">
        <v>8275</v>
      </c>
      <c r="G1867" t="s">
        <v>4914</v>
      </c>
      <c r="H1867" t="s">
        <v>8277</v>
      </c>
      <c r="I1867" t="s">
        <v>4894</v>
      </c>
      <c r="J1867" t="s">
        <v>4897</v>
      </c>
      <c r="K1867" s="14">
        <v>316</v>
      </c>
      <c r="L1867" s="24">
        <f t="shared" si="28"/>
        <v>341.23798441371645</v>
      </c>
    </row>
    <row r="1868" spans="1:12" x14ac:dyDescent="0.25">
      <c r="A1868" t="s">
        <v>53</v>
      </c>
      <c r="B1868" t="s">
        <v>8219</v>
      </c>
      <c r="C1868" t="s">
        <v>725</v>
      </c>
      <c r="D1868" t="s">
        <v>287</v>
      </c>
      <c r="E1868" t="s">
        <v>8278</v>
      </c>
      <c r="F1868" t="s">
        <v>8279</v>
      </c>
      <c r="G1868" t="s">
        <v>4907</v>
      </c>
      <c r="H1868" t="s">
        <v>8280</v>
      </c>
      <c r="I1868" t="s">
        <v>4894</v>
      </c>
      <c r="J1868" t="s">
        <v>4897</v>
      </c>
      <c r="K1868" s="14">
        <v>2</v>
      </c>
      <c r="L1868" s="24">
        <f t="shared" ref="L1868:L1931" si="29">K1868/$D$6*$D$5</f>
        <v>2.1597340785678254</v>
      </c>
    </row>
    <row r="1869" spans="1:12" x14ac:dyDescent="0.25">
      <c r="A1869" t="s">
        <v>53</v>
      </c>
      <c r="B1869" t="s">
        <v>8219</v>
      </c>
      <c r="C1869" t="s">
        <v>725</v>
      </c>
      <c r="D1869" t="s">
        <v>287</v>
      </c>
      <c r="E1869" t="s">
        <v>8278</v>
      </c>
      <c r="F1869" t="s">
        <v>8279</v>
      </c>
      <c r="G1869" t="s">
        <v>4918</v>
      </c>
      <c r="H1869" t="s">
        <v>8281</v>
      </c>
      <c r="I1869" t="s">
        <v>4894</v>
      </c>
      <c r="J1869" t="s">
        <v>4897</v>
      </c>
      <c r="K1869" s="14">
        <v>31</v>
      </c>
      <c r="L1869" s="24">
        <f t="shared" si="29"/>
        <v>33.475878217801302</v>
      </c>
    </row>
    <row r="1870" spans="1:12" x14ac:dyDescent="0.25">
      <c r="A1870" t="s">
        <v>53</v>
      </c>
      <c r="B1870" t="s">
        <v>8219</v>
      </c>
      <c r="C1870" t="s">
        <v>725</v>
      </c>
      <c r="D1870" t="s">
        <v>287</v>
      </c>
      <c r="E1870" t="s">
        <v>8278</v>
      </c>
      <c r="F1870" t="s">
        <v>8279</v>
      </c>
      <c r="G1870" t="s">
        <v>4914</v>
      </c>
      <c r="H1870" t="s">
        <v>8282</v>
      </c>
      <c r="I1870" t="s">
        <v>4894</v>
      </c>
      <c r="J1870" t="s">
        <v>4897</v>
      </c>
      <c r="K1870" s="14">
        <v>874</v>
      </c>
      <c r="L1870" s="24">
        <f t="shared" si="29"/>
        <v>943.80379233413976</v>
      </c>
    </row>
    <row r="1871" spans="1:12" x14ac:dyDescent="0.25">
      <c r="A1871" t="s">
        <v>53</v>
      </c>
      <c r="B1871" t="s">
        <v>8219</v>
      </c>
      <c r="C1871" t="s">
        <v>725</v>
      </c>
      <c r="D1871" t="s">
        <v>287</v>
      </c>
      <c r="E1871" t="s">
        <v>8283</v>
      </c>
      <c r="F1871" t="s">
        <v>8284</v>
      </c>
      <c r="G1871" t="s">
        <v>4907</v>
      </c>
      <c r="H1871" t="s">
        <v>8285</v>
      </c>
      <c r="I1871" t="s">
        <v>4894</v>
      </c>
      <c r="J1871" t="s">
        <v>4897</v>
      </c>
      <c r="K1871" s="14">
        <v>2</v>
      </c>
      <c r="L1871" s="24">
        <f t="shared" si="29"/>
        <v>2.1597340785678254</v>
      </c>
    </row>
    <row r="1872" spans="1:12" x14ac:dyDescent="0.25">
      <c r="A1872" t="s">
        <v>53</v>
      </c>
      <c r="B1872" t="s">
        <v>8219</v>
      </c>
      <c r="C1872" t="s">
        <v>725</v>
      </c>
      <c r="D1872" t="s">
        <v>287</v>
      </c>
      <c r="E1872" t="s">
        <v>8283</v>
      </c>
      <c r="F1872" t="s">
        <v>8284</v>
      </c>
      <c r="G1872" t="s">
        <v>4918</v>
      </c>
      <c r="H1872" t="s">
        <v>8286</v>
      </c>
      <c r="I1872" t="s">
        <v>4894</v>
      </c>
      <c r="J1872" t="s">
        <v>4897</v>
      </c>
      <c r="K1872" s="14">
        <v>8</v>
      </c>
      <c r="L1872" s="24">
        <f t="shared" si="29"/>
        <v>8.6389363142713016</v>
      </c>
    </row>
    <row r="1873" spans="1:12" x14ac:dyDescent="0.25">
      <c r="A1873" t="s">
        <v>53</v>
      </c>
      <c r="B1873" t="s">
        <v>8219</v>
      </c>
      <c r="C1873" t="s">
        <v>725</v>
      </c>
      <c r="D1873" t="s">
        <v>287</v>
      </c>
      <c r="E1873" t="s">
        <v>8283</v>
      </c>
      <c r="F1873" t="s">
        <v>8284</v>
      </c>
      <c r="G1873" t="s">
        <v>4914</v>
      </c>
      <c r="H1873" t="s">
        <v>8287</v>
      </c>
      <c r="I1873" t="s">
        <v>4894</v>
      </c>
      <c r="J1873" t="s">
        <v>4897</v>
      </c>
      <c r="K1873" s="14">
        <v>962</v>
      </c>
      <c r="L1873" s="24">
        <f t="shared" si="29"/>
        <v>1038.8320917911242</v>
      </c>
    </row>
    <row r="1874" spans="1:12" x14ac:dyDescent="0.25">
      <c r="A1874" t="s">
        <v>53</v>
      </c>
      <c r="B1874" t="s">
        <v>8219</v>
      </c>
      <c r="C1874" t="s">
        <v>725</v>
      </c>
      <c r="D1874" t="s">
        <v>287</v>
      </c>
      <c r="E1874" t="s">
        <v>8288</v>
      </c>
      <c r="F1874" t="s">
        <v>8289</v>
      </c>
      <c r="G1874" t="s">
        <v>4918</v>
      </c>
      <c r="H1874" t="s">
        <v>8289</v>
      </c>
      <c r="I1874" t="s">
        <v>4894</v>
      </c>
      <c r="J1874" t="s">
        <v>4897</v>
      </c>
      <c r="K1874" s="14">
        <v>101</v>
      </c>
      <c r="L1874" s="24">
        <f t="shared" si="29"/>
        <v>109.0665709676752</v>
      </c>
    </row>
    <row r="1875" spans="1:12" x14ac:dyDescent="0.25">
      <c r="A1875" t="s">
        <v>53</v>
      </c>
      <c r="B1875" t="s">
        <v>8219</v>
      </c>
      <c r="C1875" t="s">
        <v>725</v>
      </c>
      <c r="D1875" t="s">
        <v>287</v>
      </c>
      <c r="E1875" t="s">
        <v>8290</v>
      </c>
      <c r="F1875" t="s">
        <v>8291</v>
      </c>
      <c r="G1875" t="s">
        <v>4918</v>
      </c>
      <c r="H1875" t="s">
        <v>8291</v>
      </c>
      <c r="I1875" t="s">
        <v>4894</v>
      </c>
      <c r="J1875" t="s">
        <v>4897</v>
      </c>
      <c r="K1875" s="14">
        <v>171</v>
      </c>
      <c r="L1875" s="24">
        <f t="shared" si="29"/>
        <v>184.65726371754909</v>
      </c>
    </row>
    <row r="1876" spans="1:12" x14ac:dyDescent="0.25">
      <c r="A1876" t="s">
        <v>53</v>
      </c>
      <c r="B1876" t="s">
        <v>8219</v>
      </c>
      <c r="C1876" t="s">
        <v>725</v>
      </c>
      <c r="D1876" t="s">
        <v>287</v>
      </c>
      <c r="E1876" t="s">
        <v>8290</v>
      </c>
      <c r="F1876" t="s">
        <v>8291</v>
      </c>
      <c r="G1876" t="s">
        <v>4914</v>
      </c>
      <c r="H1876" t="s">
        <v>8291</v>
      </c>
      <c r="I1876" t="s">
        <v>4894</v>
      </c>
      <c r="J1876" t="s">
        <v>4897</v>
      </c>
      <c r="K1876" s="14">
        <v>122</v>
      </c>
      <c r="L1876" s="24">
        <f t="shared" si="29"/>
        <v>131.74377879263736</v>
      </c>
    </row>
    <row r="1877" spans="1:12" x14ac:dyDescent="0.25">
      <c r="A1877" t="s">
        <v>53</v>
      </c>
      <c r="B1877" t="s">
        <v>8219</v>
      </c>
      <c r="C1877" t="s">
        <v>725</v>
      </c>
      <c r="D1877" t="s">
        <v>287</v>
      </c>
      <c r="E1877" t="s">
        <v>8292</v>
      </c>
      <c r="F1877" t="s">
        <v>8293</v>
      </c>
      <c r="G1877" t="s">
        <v>4914</v>
      </c>
      <c r="H1877" t="s">
        <v>8293</v>
      </c>
      <c r="I1877" t="s">
        <v>4894</v>
      </c>
      <c r="J1877" t="s">
        <v>4897</v>
      </c>
      <c r="K1877" s="14">
        <v>21</v>
      </c>
      <c r="L1877" s="24">
        <f t="shared" si="29"/>
        <v>22.677207824962167</v>
      </c>
    </row>
    <row r="1878" spans="1:12" x14ac:dyDescent="0.25">
      <c r="A1878" t="s">
        <v>53</v>
      </c>
      <c r="B1878" t="s">
        <v>8219</v>
      </c>
      <c r="C1878" t="s">
        <v>725</v>
      </c>
      <c r="D1878" t="s">
        <v>287</v>
      </c>
      <c r="E1878" t="s">
        <v>8294</v>
      </c>
      <c r="F1878" t="s">
        <v>8295</v>
      </c>
      <c r="G1878" t="s">
        <v>4914</v>
      </c>
      <c r="H1878" t="s">
        <v>8295</v>
      </c>
      <c r="I1878" t="s">
        <v>4894</v>
      </c>
      <c r="J1878" t="s">
        <v>4897</v>
      </c>
      <c r="K1878" s="14">
        <v>304</v>
      </c>
      <c r="L1878" s="24">
        <f t="shared" si="29"/>
        <v>328.27957994230945</v>
      </c>
    </row>
    <row r="1879" spans="1:12" x14ac:dyDescent="0.25">
      <c r="A1879" t="s">
        <v>53</v>
      </c>
      <c r="B1879" t="s">
        <v>8219</v>
      </c>
      <c r="C1879" t="s">
        <v>729</v>
      </c>
      <c r="D1879" t="s">
        <v>1185</v>
      </c>
      <c r="E1879" t="s">
        <v>8296</v>
      </c>
      <c r="F1879" t="s">
        <v>8297</v>
      </c>
      <c r="G1879" t="s">
        <v>4886</v>
      </c>
      <c r="H1879" t="s">
        <v>8297</v>
      </c>
      <c r="I1879" t="s">
        <v>4888</v>
      </c>
      <c r="J1879" t="s">
        <v>4889</v>
      </c>
      <c r="K1879" s="14">
        <v>2</v>
      </c>
      <c r="L1879" s="24">
        <f t="shared" si="29"/>
        <v>2.1597340785678254</v>
      </c>
    </row>
    <row r="1880" spans="1:12" x14ac:dyDescent="0.25">
      <c r="A1880" t="s">
        <v>53</v>
      </c>
      <c r="B1880" t="s">
        <v>8219</v>
      </c>
      <c r="C1880" t="s">
        <v>729</v>
      </c>
      <c r="D1880" t="s">
        <v>1185</v>
      </c>
      <c r="E1880" t="s">
        <v>8298</v>
      </c>
      <c r="F1880" t="s">
        <v>8299</v>
      </c>
      <c r="G1880" t="s">
        <v>4886</v>
      </c>
      <c r="H1880" t="s">
        <v>8299</v>
      </c>
      <c r="I1880" t="s">
        <v>4888</v>
      </c>
      <c r="J1880" t="s">
        <v>4889</v>
      </c>
      <c r="K1880" s="14">
        <v>2</v>
      </c>
      <c r="L1880" s="24">
        <f t="shared" si="29"/>
        <v>2.1597340785678254</v>
      </c>
    </row>
    <row r="1881" spans="1:12" x14ac:dyDescent="0.25">
      <c r="A1881" t="s">
        <v>53</v>
      </c>
      <c r="B1881" t="s">
        <v>8219</v>
      </c>
      <c r="C1881" t="s">
        <v>729</v>
      </c>
      <c r="D1881" t="s">
        <v>1185</v>
      </c>
      <c r="E1881" t="s">
        <v>8300</v>
      </c>
      <c r="F1881" t="s">
        <v>8301</v>
      </c>
      <c r="G1881" t="s">
        <v>4886</v>
      </c>
      <c r="H1881" t="s">
        <v>8302</v>
      </c>
      <c r="I1881" t="s">
        <v>4888</v>
      </c>
      <c r="J1881" t="s">
        <v>4889</v>
      </c>
      <c r="K1881" s="14">
        <v>5</v>
      </c>
      <c r="L1881" s="24">
        <f t="shared" si="29"/>
        <v>5.3993351964195639</v>
      </c>
    </row>
    <row r="1882" spans="1:12" x14ac:dyDescent="0.25">
      <c r="A1882" t="s">
        <v>53</v>
      </c>
      <c r="B1882" t="s">
        <v>8219</v>
      </c>
      <c r="C1882" t="s">
        <v>729</v>
      </c>
      <c r="D1882" t="s">
        <v>1185</v>
      </c>
      <c r="E1882" t="s">
        <v>8303</v>
      </c>
      <c r="F1882" t="s">
        <v>8304</v>
      </c>
      <c r="G1882" t="s">
        <v>4886</v>
      </c>
      <c r="H1882" t="s">
        <v>8304</v>
      </c>
      <c r="I1882" t="s">
        <v>4987</v>
      </c>
      <c r="J1882" t="s">
        <v>1302</v>
      </c>
      <c r="K1882" s="14">
        <v>2</v>
      </c>
      <c r="L1882" s="24">
        <f t="shared" si="29"/>
        <v>2.1597340785678254</v>
      </c>
    </row>
    <row r="1883" spans="1:12" x14ac:dyDescent="0.25">
      <c r="A1883" t="s">
        <v>53</v>
      </c>
      <c r="B1883" t="s">
        <v>8219</v>
      </c>
      <c r="C1883" t="s">
        <v>729</v>
      </c>
      <c r="D1883" t="s">
        <v>1185</v>
      </c>
      <c r="E1883" t="s">
        <v>8305</v>
      </c>
      <c r="F1883" t="s">
        <v>8306</v>
      </c>
      <c r="G1883" t="s">
        <v>4886</v>
      </c>
      <c r="H1883" t="s">
        <v>8306</v>
      </c>
      <c r="I1883" t="s">
        <v>4987</v>
      </c>
      <c r="J1883" t="s">
        <v>1302</v>
      </c>
      <c r="K1883" s="14">
        <v>2</v>
      </c>
      <c r="L1883" s="24">
        <f t="shared" si="29"/>
        <v>2.1597340785678254</v>
      </c>
    </row>
    <row r="1884" spans="1:12" x14ac:dyDescent="0.25">
      <c r="A1884" t="s">
        <v>53</v>
      </c>
      <c r="B1884" t="s">
        <v>8219</v>
      </c>
      <c r="C1884" t="s">
        <v>729</v>
      </c>
      <c r="D1884" t="s">
        <v>1185</v>
      </c>
      <c r="E1884" t="s">
        <v>8307</v>
      </c>
      <c r="F1884" t="s">
        <v>8308</v>
      </c>
      <c r="G1884" t="s">
        <v>4886</v>
      </c>
      <c r="H1884" t="s">
        <v>8309</v>
      </c>
      <c r="I1884" t="s">
        <v>4888</v>
      </c>
      <c r="J1884" t="s">
        <v>4889</v>
      </c>
      <c r="K1884" s="14">
        <v>2</v>
      </c>
      <c r="L1884" s="24">
        <f t="shared" si="29"/>
        <v>2.1597340785678254</v>
      </c>
    </row>
    <row r="1885" spans="1:12" x14ac:dyDescent="0.25">
      <c r="A1885" t="s">
        <v>53</v>
      </c>
      <c r="B1885" t="s">
        <v>8219</v>
      </c>
      <c r="C1885" t="s">
        <v>729</v>
      </c>
      <c r="D1885" t="s">
        <v>1185</v>
      </c>
      <c r="E1885" t="s">
        <v>8310</v>
      </c>
      <c r="F1885" t="s">
        <v>8311</v>
      </c>
      <c r="G1885" t="s">
        <v>4886</v>
      </c>
      <c r="H1885" t="s">
        <v>8311</v>
      </c>
      <c r="I1885" t="s">
        <v>5143</v>
      </c>
      <c r="J1885" t="s">
        <v>5187</v>
      </c>
      <c r="K1885" s="14">
        <v>3</v>
      </c>
      <c r="L1885" s="24">
        <f t="shared" si="29"/>
        <v>3.2396011178517381</v>
      </c>
    </row>
    <row r="1886" spans="1:12" x14ac:dyDescent="0.25">
      <c r="A1886" t="s">
        <v>53</v>
      </c>
      <c r="B1886" t="s">
        <v>8219</v>
      </c>
      <c r="C1886" t="s">
        <v>729</v>
      </c>
      <c r="D1886" t="s">
        <v>1185</v>
      </c>
      <c r="E1886" t="s">
        <v>8312</v>
      </c>
      <c r="F1886" t="s">
        <v>8313</v>
      </c>
      <c r="G1886" t="s">
        <v>4886</v>
      </c>
      <c r="H1886" t="s">
        <v>8313</v>
      </c>
      <c r="I1886" t="s">
        <v>4888</v>
      </c>
      <c r="J1886" t="s">
        <v>4889</v>
      </c>
      <c r="K1886" s="14">
        <v>2</v>
      </c>
      <c r="L1886" s="24">
        <f t="shared" si="29"/>
        <v>2.1597340785678254</v>
      </c>
    </row>
    <row r="1887" spans="1:12" x14ac:dyDescent="0.25">
      <c r="A1887" t="s">
        <v>53</v>
      </c>
      <c r="B1887" t="s">
        <v>8219</v>
      </c>
      <c r="C1887" t="s">
        <v>729</v>
      </c>
      <c r="D1887" t="s">
        <v>1185</v>
      </c>
      <c r="E1887" t="s">
        <v>8314</v>
      </c>
      <c r="F1887" t="s">
        <v>8315</v>
      </c>
      <c r="G1887" t="s">
        <v>4886</v>
      </c>
      <c r="H1887" t="s">
        <v>8316</v>
      </c>
      <c r="I1887" t="s">
        <v>4888</v>
      </c>
      <c r="J1887" t="s">
        <v>4889</v>
      </c>
      <c r="K1887" s="14">
        <v>2</v>
      </c>
      <c r="L1887" s="24">
        <f t="shared" si="29"/>
        <v>2.1597340785678254</v>
      </c>
    </row>
    <row r="1888" spans="1:12" x14ac:dyDescent="0.25">
      <c r="A1888" t="s">
        <v>53</v>
      </c>
      <c r="B1888" t="s">
        <v>8219</v>
      </c>
      <c r="C1888" t="s">
        <v>729</v>
      </c>
      <c r="D1888" t="s">
        <v>1185</v>
      </c>
      <c r="E1888" t="s">
        <v>8317</v>
      </c>
      <c r="F1888" t="s">
        <v>8318</v>
      </c>
      <c r="G1888" t="s">
        <v>4886</v>
      </c>
      <c r="H1888" t="s">
        <v>8318</v>
      </c>
      <c r="I1888" t="s">
        <v>4888</v>
      </c>
      <c r="J1888" t="s">
        <v>4889</v>
      </c>
      <c r="K1888" s="14">
        <v>3</v>
      </c>
      <c r="L1888" s="24">
        <f t="shared" si="29"/>
        <v>3.2396011178517381</v>
      </c>
    </row>
    <row r="1889" spans="1:12" x14ac:dyDescent="0.25">
      <c r="A1889" t="s">
        <v>53</v>
      </c>
      <c r="B1889" t="s">
        <v>8219</v>
      </c>
      <c r="C1889" t="s">
        <v>729</v>
      </c>
      <c r="D1889" t="s">
        <v>1185</v>
      </c>
      <c r="E1889" t="s">
        <v>8319</v>
      </c>
      <c r="F1889" t="s">
        <v>8320</v>
      </c>
      <c r="G1889" t="s">
        <v>4886</v>
      </c>
      <c r="H1889" t="s">
        <v>8320</v>
      </c>
      <c r="I1889" t="s">
        <v>4888</v>
      </c>
      <c r="J1889" t="s">
        <v>4889</v>
      </c>
      <c r="K1889" s="14">
        <v>3</v>
      </c>
      <c r="L1889" s="24">
        <f t="shared" si="29"/>
        <v>3.2396011178517381</v>
      </c>
    </row>
    <row r="1890" spans="1:12" x14ac:dyDescent="0.25">
      <c r="A1890" t="s">
        <v>53</v>
      </c>
      <c r="B1890" t="s">
        <v>8219</v>
      </c>
      <c r="C1890" t="s">
        <v>729</v>
      </c>
      <c r="D1890" t="s">
        <v>1185</v>
      </c>
      <c r="E1890" t="s">
        <v>8321</v>
      </c>
      <c r="F1890" t="s">
        <v>8322</v>
      </c>
      <c r="G1890" t="s">
        <v>4886</v>
      </c>
      <c r="H1890" t="s">
        <v>8322</v>
      </c>
      <c r="I1890" t="s">
        <v>4888</v>
      </c>
      <c r="J1890" t="s">
        <v>4889</v>
      </c>
      <c r="K1890" s="14">
        <v>2</v>
      </c>
      <c r="L1890" s="24">
        <f t="shared" si="29"/>
        <v>2.1597340785678254</v>
      </c>
    </row>
    <row r="1891" spans="1:12" x14ac:dyDescent="0.25">
      <c r="A1891" t="s">
        <v>53</v>
      </c>
      <c r="B1891" t="s">
        <v>8219</v>
      </c>
      <c r="C1891" t="s">
        <v>1316</v>
      </c>
      <c r="D1891" t="s">
        <v>1317</v>
      </c>
      <c r="E1891" t="s">
        <v>8323</v>
      </c>
      <c r="F1891" t="s">
        <v>8324</v>
      </c>
      <c r="G1891" t="s">
        <v>4890</v>
      </c>
      <c r="H1891" t="s">
        <v>8325</v>
      </c>
      <c r="I1891" t="s">
        <v>5141</v>
      </c>
      <c r="J1891" t="s">
        <v>2256</v>
      </c>
      <c r="K1891" s="14">
        <v>2</v>
      </c>
      <c r="L1891" s="24">
        <f t="shared" si="29"/>
        <v>2.1597340785678254</v>
      </c>
    </row>
    <row r="1892" spans="1:12" x14ac:dyDescent="0.25">
      <c r="A1892" t="s">
        <v>53</v>
      </c>
      <c r="B1892" t="s">
        <v>8219</v>
      </c>
      <c r="C1892" t="s">
        <v>1316</v>
      </c>
      <c r="D1892" t="s">
        <v>1317</v>
      </c>
      <c r="E1892" t="s">
        <v>8323</v>
      </c>
      <c r="F1892" t="s">
        <v>8324</v>
      </c>
      <c r="G1892" t="s">
        <v>4990</v>
      </c>
      <c r="H1892" t="s">
        <v>8326</v>
      </c>
      <c r="I1892" t="s">
        <v>5141</v>
      </c>
      <c r="J1892" t="s">
        <v>2256</v>
      </c>
      <c r="K1892" s="14">
        <v>2</v>
      </c>
      <c r="L1892" s="24">
        <f t="shared" si="29"/>
        <v>2.1597340785678254</v>
      </c>
    </row>
    <row r="1893" spans="1:12" x14ac:dyDescent="0.25">
      <c r="A1893" t="s">
        <v>53</v>
      </c>
      <c r="B1893" t="s">
        <v>8219</v>
      </c>
      <c r="C1893" t="s">
        <v>1316</v>
      </c>
      <c r="D1893" t="s">
        <v>1317</v>
      </c>
      <c r="E1893" t="s">
        <v>8327</v>
      </c>
      <c r="F1893" t="s">
        <v>8328</v>
      </c>
      <c r="G1893" t="s">
        <v>4886</v>
      </c>
      <c r="H1893" t="s">
        <v>8329</v>
      </c>
      <c r="I1893" t="s">
        <v>5141</v>
      </c>
      <c r="J1893" t="s">
        <v>2256</v>
      </c>
      <c r="K1893" s="14">
        <v>2</v>
      </c>
      <c r="L1893" s="24">
        <f t="shared" si="29"/>
        <v>2.1597340785678254</v>
      </c>
    </row>
    <row r="1894" spans="1:12" x14ac:dyDescent="0.25">
      <c r="A1894" t="s">
        <v>53</v>
      </c>
      <c r="B1894" t="s">
        <v>8219</v>
      </c>
      <c r="C1894" t="s">
        <v>1316</v>
      </c>
      <c r="D1894" t="s">
        <v>1317</v>
      </c>
      <c r="E1894" t="s">
        <v>8330</v>
      </c>
      <c r="F1894" t="s">
        <v>8331</v>
      </c>
      <c r="G1894" t="s">
        <v>4918</v>
      </c>
      <c r="H1894" t="s">
        <v>8332</v>
      </c>
      <c r="I1894" t="s">
        <v>5141</v>
      </c>
      <c r="J1894" t="s">
        <v>2256</v>
      </c>
      <c r="K1894" s="14">
        <v>30</v>
      </c>
      <c r="L1894" s="24">
        <f t="shared" si="29"/>
        <v>32.396011178517384</v>
      </c>
    </row>
    <row r="1895" spans="1:12" x14ac:dyDescent="0.25">
      <c r="A1895" t="s">
        <v>53</v>
      </c>
      <c r="B1895" t="s">
        <v>8219</v>
      </c>
      <c r="C1895" t="s">
        <v>1316</v>
      </c>
      <c r="D1895" t="s">
        <v>1317</v>
      </c>
      <c r="E1895" t="s">
        <v>8330</v>
      </c>
      <c r="F1895" t="s">
        <v>8331</v>
      </c>
      <c r="G1895" t="s">
        <v>4914</v>
      </c>
      <c r="H1895" t="s">
        <v>8333</v>
      </c>
      <c r="I1895" t="s">
        <v>5141</v>
      </c>
      <c r="J1895" t="s">
        <v>2256</v>
      </c>
      <c r="K1895" s="14">
        <v>51</v>
      </c>
      <c r="L1895" s="24">
        <f t="shared" si="29"/>
        <v>55.073219003479551</v>
      </c>
    </row>
    <row r="1896" spans="1:12" x14ac:dyDescent="0.25">
      <c r="A1896" t="s">
        <v>53</v>
      </c>
      <c r="B1896" t="s">
        <v>8219</v>
      </c>
      <c r="C1896" t="s">
        <v>942</v>
      </c>
      <c r="D1896" t="s">
        <v>945</v>
      </c>
      <c r="E1896" t="s">
        <v>8225</v>
      </c>
      <c r="F1896" t="s">
        <v>8226</v>
      </c>
      <c r="G1896" t="s">
        <v>4890</v>
      </c>
      <c r="H1896" t="s">
        <v>8228</v>
      </c>
      <c r="I1896" t="s">
        <v>5141</v>
      </c>
      <c r="J1896" t="s">
        <v>2256</v>
      </c>
      <c r="K1896" s="14">
        <v>5</v>
      </c>
      <c r="L1896" s="24">
        <f t="shared" si="29"/>
        <v>5.3993351964195639</v>
      </c>
    </row>
    <row r="1897" spans="1:12" x14ac:dyDescent="0.25">
      <c r="A1897" t="s">
        <v>55</v>
      </c>
      <c r="B1897" t="s">
        <v>8334</v>
      </c>
      <c r="E1897" t="s">
        <v>8335</v>
      </c>
      <c r="F1897" t="s">
        <v>8336</v>
      </c>
      <c r="G1897" t="s">
        <v>4886</v>
      </c>
      <c r="H1897" t="s">
        <v>8337</v>
      </c>
      <c r="I1897" t="s">
        <v>4890</v>
      </c>
      <c r="J1897" t="s">
        <v>287</v>
      </c>
      <c r="K1897" s="14">
        <v>1</v>
      </c>
      <c r="L1897" s="24">
        <f t="shared" si="29"/>
        <v>1.0798670392839127</v>
      </c>
    </row>
    <row r="1898" spans="1:12" x14ac:dyDescent="0.25">
      <c r="A1898" t="s">
        <v>55</v>
      </c>
      <c r="B1898" t="s">
        <v>8334</v>
      </c>
      <c r="C1898" t="s">
        <v>1325</v>
      </c>
      <c r="D1898" t="s">
        <v>1326</v>
      </c>
      <c r="E1898" t="s">
        <v>8335</v>
      </c>
      <c r="F1898" t="s">
        <v>8336</v>
      </c>
      <c r="G1898" t="s">
        <v>4886</v>
      </c>
      <c r="H1898" t="s">
        <v>8337</v>
      </c>
      <c r="I1898" t="s">
        <v>4890</v>
      </c>
      <c r="J1898" t="s">
        <v>287</v>
      </c>
      <c r="K1898" s="14">
        <v>2822</v>
      </c>
      <c r="L1898" s="24">
        <f t="shared" si="29"/>
        <v>3047.3847848592018</v>
      </c>
    </row>
    <row r="1899" spans="1:12" x14ac:dyDescent="0.25">
      <c r="A1899" t="s">
        <v>55</v>
      </c>
      <c r="B1899" t="s">
        <v>8334</v>
      </c>
      <c r="C1899" t="s">
        <v>1328</v>
      </c>
      <c r="D1899" t="s">
        <v>1329</v>
      </c>
      <c r="E1899" t="s">
        <v>8335</v>
      </c>
      <c r="F1899" t="s">
        <v>8336</v>
      </c>
      <c r="G1899" t="s">
        <v>4886</v>
      </c>
      <c r="H1899" t="s">
        <v>8337</v>
      </c>
      <c r="I1899" t="s">
        <v>4890</v>
      </c>
      <c r="J1899" t="s">
        <v>287</v>
      </c>
      <c r="K1899" s="14">
        <v>35888</v>
      </c>
      <c r="L1899" s="24">
        <f t="shared" si="29"/>
        <v>38754.268305821068</v>
      </c>
    </row>
    <row r="1900" spans="1:12" x14ac:dyDescent="0.25">
      <c r="A1900" t="s">
        <v>55</v>
      </c>
      <c r="B1900" t="s">
        <v>8334</v>
      </c>
      <c r="C1900" t="s">
        <v>1342</v>
      </c>
      <c r="D1900" t="s">
        <v>1343</v>
      </c>
      <c r="E1900" t="s">
        <v>8335</v>
      </c>
      <c r="F1900" t="s">
        <v>8336</v>
      </c>
      <c r="G1900" t="s">
        <v>4886</v>
      </c>
      <c r="H1900" t="s">
        <v>8337</v>
      </c>
      <c r="I1900" t="s">
        <v>4890</v>
      </c>
      <c r="J1900" t="s">
        <v>287</v>
      </c>
      <c r="K1900" s="14">
        <v>1</v>
      </c>
      <c r="L1900" s="24">
        <f t="shared" si="29"/>
        <v>1.0798670392839127</v>
      </c>
    </row>
    <row r="1901" spans="1:12" x14ac:dyDescent="0.25">
      <c r="A1901" t="s">
        <v>55</v>
      </c>
      <c r="B1901" t="s">
        <v>8334</v>
      </c>
      <c r="C1901" t="s">
        <v>1360</v>
      </c>
      <c r="D1901" t="s">
        <v>1361</v>
      </c>
      <c r="E1901" t="s">
        <v>8335</v>
      </c>
      <c r="F1901" t="s">
        <v>8336</v>
      </c>
      <c r="G1901" t="s">
        <v>4886</v>
      </c>
      <c r="H1901" t="s">
        <v>8337</v>
      </c>
      <c r="I1901" t="s">
        <v>4890</v>
      </c>
      <c r="J1901" t="s">
        <v>287</v>
      </c>
      <c r="K1901" s="14">
        <v>1</v>
      </c>
      <c r="L1901" s="24">
        <f t="shared" si="29"/>
        <v>1.0798670392839127</v>
      </c>
    </row>
    <row r="1902" spans="1:12" x14ac:dyDescent="0.25">
      <c r="A1902" t="s">
        <v>55</v>
      </c>
      <c r="B1902" t="s">
        <v>8334</v>
      </c>
      <c r="C1902" t="s">
        <v>1367</v>
      </c>
      <c r="D1902" t="s">
        <v>1368</v>
      </c>
      <c r="E1902" t="s">
        <v>8335</v>
      </c>
      <c r="F1902" t="s">
        <v>8336</v>
      </c>
      <c r="G1902" t="s">
        <v>4886</v>
      </c>
      <c r="H1902" t="s">
        <v>8337</v>
      </c>
      <c r="I1902" t="s">
        <v>4890</v>
      </c>
      <c r="J1902" t="s">
        <v>287</v>
      </c>
      <c r="K1902" s="14">
        <v>3</v>
      </c>
      <c r="L1902" s="24">
        <f t="shared" si="29"/>
        <v>3.2396011178517381</v>
      </c>
    </row>
    <row r="1903" spans="1:12" x14ac:dyDescent="0.25">
      <c r="A1903" t="s">
        <v>55</v>
      </c>
      <c r="B1903" t="s">
        <v>8334</v>
      </c>
      <c r="C1903" t="s">
        <v>1401</v>
      </c>
      <c r="D1903" t="s">
        <v>1402</v>
      </c>
      <c r="E1903" t="s">
        <v>8335</v>
      </c>
      <c r="F1903" t="s">
        <v>8336</v>
      </c>
      <c r="G1903" t="s">
        <v>4886</v>
      </c>
      <c r="H1903" t="s">
        <v>8337</v>
      </c>
      <c r="I1903" t="s">
        <v>4890</v>
      </c>
      <c r="J1903" t="s">
        <v>287</v>
      </c>
      <c r="K1903" s="14">
        <v>5266</v>
      </c>
      <c r="L1903" s="24">
        <f t="shared" si="29"/>
        <v>5686.5798288690848</v>
      </c>
    </row>
    <row r="1904" spans="1:12" x14ac:dyDescent="0.25">
      <c r="A1904" t="s">
        <v>55</v>
      </c>
      <c r="B1904" t="s">
        <v>8334</v>
      </c>
      <c r="C1904" t="s">
        <v>8338</v>
      </c>
      <c r="E1904" t="s">
        <v>8335</v>
      </c>
      <c r="F1904" t="s">
        <v>8336</v>
      </c>
      <c r="G1904" t="s">
        <v>4886</v>
      </c>
      <c r="H1904" t="s">
        <v>8337</v>
      </c>
      <c r="I1904" t="s">
        <v>4890</v>
      </c>
      <c r="J1904" t="s">
        <v>287</v>
      </c>
      <c r="K1904" s="14">
        <v>1</v>
      </c>
      <c r="L1904" s="24">
        <f t="shared" si="29"/>
        <v>1.0798670392839127</v>
      </c>
    </row>
    <row r="1905" spans="1:12" x14ac:dyDescent="0.25">
      <c r="A1905" t="s">
        <v>58</v>
      </c>
      <c r="B1905" t="s">
        <v>8339</v>
      </c>
      <c r="E1905" t="s">
        <v>8340</v>
      </c>
      <c r="F1905" t="s">
        <v>8341</v>
      </c>
      <c r="G1905" t="s">
        <v>4890</v>
      </c>
      <c r="H1905" t="s">
        <v>8342</v>
      </c>
      <c r="I1905" t="s">
        <v>4888</v>
      </c>
      <c r="J1905" t="s">
        <v>4889</v>
      </c>
      <c r="K1905" s="14">
        <v>1</v>
      </c>
      <c r="L1905" s="24">
        <f t="shared" si="29"/>
        <v>1.0798670392839127</v>
      </c>
    </row>
    <row r="1906" spans="1:12" x14ac:dyDescent="0.25">
      <c r="A1906" t="s">
        <v>58</v>
      </c>
      <c r="B1906" t="s">
        <v>8339</v>
      </c>
      <c r="E1906" t="s">
        <v>8343</v>
      </c>
      <c r="F1906" t="s">
        <v>8344</v>
      </c>
      <c r="G1906" t="s">
        <v>4886</v>
      </c>
      <c r="H1906" t="s">
        <v>8345</v>
      </c>
      <c r="I1906" t="s">
        <v>4888</v>
      </c>
      <c r="J1906" t="s">
        <v>4889</v>
      </c>
      <c r="K1906" s="14">
        <v>1</v>
      </c>
      <c r="L1906" s="24">
        <f t="shared" si="29"/>
        <v>1.0798670392839127</v>
      </c>
    </row>
    <row r="1907" spans="1:12" x14ac:dyDescent="0.25">
      <c r="A1907" t="s">
        <v>58</v>
      </c>
      <c r="B1907" t="s">
        <v>8339</v>
      </c>
      <c r="E1907" t="s">
        <v>8346</v>
      </c>
      <c r="F1907" t="s">
        <v>8347</v>
      </c>
      <c r="G1907" t="s">
        <v>4890</v>
      </c>
      <c r="H1907" t="s">
        <v>8348</v>
      </c>
      <c r="I1907" t="s">
        <v>4890</v>
      </c>
      <c r="J1907" t="s">
        <v>287</v>
      </c>
      <c r="K1907" s="14">
        <v>1</v>
      </c>
      <c r="L1907" s="24">
        <f t="shared" si="29"/>
        <v>1.0798670392839127</v>
      </c>
    </row>
    <row r="1908" spans="1:12" x14ac:dyDescent="0.25">
      <c r="A1908" t="s">
        <v>58</v>
      </c>
      <c r="B1908" t="s">
        <v>8339</v>
      </c>
      <c r="E1908" t="s">
        <v>8349</v>
      </c>
      <c r="F1908" t="s">
        <v>8350</v>
      </c>
      <c r="G1908" t="s">
        <v>4890</v>
      </c>
      <c r="H1908" t="s">
        <v>8351</v>
      </c>
      <c r="I1908" t="s">
        <v>5141</v>
      </c>
      <c r="J1908" t="s">
        <v>2256</v>
      </c>
      <c r="K1908" s="14">
        <v>1</v>
      </c>
      <c r="L1908" s="24">
        <f t="shared" si="29"/>
        <v>1.0798670392839127</v>
      </c>
    </row>
    <row r="1909" spans="1:12" x14ac:dyDescent="0.25">
      <c r="A1909" t="s">
        <v>58</v>
      </c>
      <c r="B1909" t="s">
        <v>8339</v>
      </c>
      <c r="E1909" t="s">
        <v>8349</v>
      </c>
      <c r="F1909" t="s">
        <v>8350</v>
      </c>
      <c r="G1909" t="s">
        <v>5141</v>
      </c>
      <c r="H1909" t="s">
        <v>8352</v>
      </c>
      <c r="I1909" t="s">
        <v>5141</v>
      </c>
      <c r="J1909" t="s">
        <v>2256</v>
      </c>
      <c r="K1909" s="14">
        <v>1</v>
      </c>
      <c r="L1909" s="24">
        <f t="shared" si="29"/>
        <v>1.0798670392839127</v>
      </c>
    </row>
    <row r="1910" spans="1:12" x14ac:dyDescent="0.25">
      <c r="A1910" t="s">
        <v>58</v>
      </c>
      <c r="B1910" t="s">
        <v>8339</v>
      </c>
      <c r="E1910" t="s">
        <v>8349</v>
      </c>
      <c r="F1910" t="s">
        <v>8350</v>
      </c>
      <c r="G1910" t="s">
        <v>5143</v>
      </c>
      <c r="H1910" t="s">
        <v>8353</v>
      </c>
      <c r="I1910" t="s">
        <v>5141</v>
      </c>
      <c r="J1910" t="s">
        <v>2256</v>
      </c>
      <c r="K1910" s="14">
        <v>1</v>
      </c>
      <c r="L1910" s="24">
        <f t="shared" si="29"/>
        <v>1.0798670392839127</v>
      </c>
    </row>
    <row r="1911" spans="1:12" x14ac:dyDescent="0.25">
      <c r="A1911" t="s">
        <v>58</v>
      </c>
      <c r="B1911" t="s">
        <v>8339</v>
      </c>
      <c r="E1911" t="s">
        <v>8349</v>
      </c>
      <c r="F1911" t="s">
        <v>8350</v>
      </c>
      <c r="G1911" t="s">
        <v>4987</v>
      </c>
      <c r="H1911" t="s">
        <v>8354</v>
      </c>
      <c r="I1911" t="s">
        <v>5141</v>
      </c>
      <c r="J1911" t="s">
        <v>2256</v>
      </c>
      <c r="K1911" s="14">
        <v>1</v>
      </c>
      <c r="L1911" s="24">
        <f t="shared" si="29"/>
        <v>1.0798670392839127</v>
      </c>
    </row>
    <row r="1912" spans="1:12" x14ac:dyDescent="0.25">
      <c r="A1912" t="s">
        <v>58</v>
      </c>
      <c r="B1912" t="s">
        <v>8339</v>
      </c>
      <c r="E1912" t="s">
        <v>8349</v>
      </c>
      <c r="F1912" t="s">
        <v>8350</v>
      </c>
      <c r="G1912" t="s">
        <v>4894</v>
      </c>
      <c r="H1912" t="s">
        <v>8355</v>
      </c>
      <c r="I1912" t="s">
        <v>5141</v>
      </c>
      <c r="J1912" t="s">
        <v>2256</v>
      </c>
      <c r="K1912" s="14">
        <v>1</v>
      </c>
      <c r="L1912" s="24">
        <f t="shared" si="29"/>
        <v>1.0798670392839127</v>
      </c>
    </row>
    <row r="1913" spans="1:12" x14ac:dyDescent="0.25">
      <c r="A1913" t="s">
        <v>58</v>
      </c>
      <c r="B1913" t="s">
        <v>8339</v>
      </c>
      <c r="E1913" t="s">
        <v>8349</v>
      </c>
      <c r="F1913" t="s">
        <v>8350</v>
      </c>
      <c r="G1913" t="s">
        <v>4927</v>
      </c>
      <c r="H1913" t="s">
        <v>8356</v>
      </c>
      <c r="I1913" t="s">
        <v>5141</v>
      </c>
      <c r="J1913" t="s">
        <v>2256</v>
      </c>
      <c r="K1913" s="14">
        <v>1</v>
      </c>
      <c r="L1913" s="24">
        <f t="shared" si="29"/>
        <v>1.0798670392839127</v>
      </c>
    </row>
    <row r="1914" spans="1:12" x14ac:dyDescent="0.25">
      <c r="A1914" t="s">
        <v>58</v>
      </c>
      <c r="B1914" t="s">
        <v>8339</v>
      </c>
      <c r="E1914" t="s">
        <v>8349</v>
      </c>
      <c r="F1914" t="s">
        <v>8350</v>
      </c>
      <c r="G1914" t="s">
        <v>8357</v>
      </c>
      <c r="H1914" t="s">
        <v>8358</v>
      </c>
      <c r="I1914" t="s">
        <v>5141</v>
      </c>
      <c r="J1914" t="s">
        <v>2256</v>
      </c>
      <c r="K1914" s="14">
        <v>1</v>
      </c>
      <c r="L1914" s="24">
        <f t="shared" si="29"/>
        <v>1.0798670392839127</v>
      </c>
    </row>
    <row r="1915" spans="1:12" x14ac:dyDescent="0.25">
      <c r="A1915" t="s">
        <v>58</v>
      </c>
      <c r="B1915" t="s">
        <v>8339</v>
      </c>
      <c r="E1915" t="s">
        <v>8349</v>
      </c>
      <c r="F1915" t="s">
        <v>8350</v>
      </c>
      <c r="G1915" t="s">
        <v>8359</v>
      </c>
      <c r="H1915" t="s">
        <v>8360</v>
      </c>
      <c r="I1915" t="s">
        <v>5141</v>
      </c>
      <c r="J1915" t="s">
        <v>2256</v>
      </c>
      <c r="K1915" s="14">
        <v>1</v>
      </c>
      <c r="L1915" s="24">
        <f t="shared" si="29"/>
        <v>1.0798670392839127</v>
      </c>
    </row>
    <row r="1916" spans="1:12" x14ac:dyDescent="0.25">
      <c r="A1916" t="s">
        <v>58</v>
      </c>
      <c r="B1916" t="s">
        <v>8339</v>
      </c>
      <c r="E1916" t="s">
        <v>8349</v>
      </c>
      <c r="F1916" t="s">
        <v>8350</v>
      </c>
      <c r="G1916" t="s">
        <v>8361</v>
      </c>
      <c r="H1916" t="s">
        <v>8362</v>
      </c>
      <c r="I1916" t="s">
        <v>5141</v>
      </c>
      <c r="J1916" t="s">
        <v>2256</v>
      </c>
      <c r="K1916" s="14">
        <v>1</v>
      </c>
      <c r="L1916" s="24">
        <f t="shared" si="29"/>
        <v>1.0798670392839127</v>
      </c>
    </row>
    <row r="1917" spans="1:12" x14ac:dyDescent="0.25">
      <c r="A1917" t="s">
        <v>58</v>
      </c>
      <c r="B1917" t="s">
        <v>8339</v>
      </c>
      <c r="E1917" t="s">
        <v>8363</v>
      </c>
      <c r="F1917" t="s">
        <v>8364</v>
      </c>
      <c r="G1917" t="s">
        <v>4894</v>
      </c>
      <c r="H1917" t="s">
        <v>8365</v>
      </c>
      <c r="I1917" t="s">
        <v>4890</v>
      </c>
      <c r="J1917" t="s">
        <v>287</v>
      </c>
      <c r="K1917" s="14">
        <v>1</v>
      </c>
      <c r="L1917" s="24">
        <f t="shared" si="29"/>
        <v>1.0798670392839127</v>
      </c>
    </row>
    <row r="1918" spans="1:12" x14ac:dyDescent="0.25">
      <c r="A1918" t="s">
        <v>58</v>
      </c>
      <c r="B1918" t="s">
        <v>8339</v>
      </c>
      <c r="E1918" t="s">
        <v>8366</v>
      </c>
      <c r="F1918" t="s">
        <v>8367</v>
      </c>
      <c r="G1918" t="s">
        <v>5141</v>
      </c>
      <c r="H1918" t="s">
        <v>8368</v>
      </c>
      <c r="I1918" t="s">
        <v>4890</v>
      </c>
      <c r="J1918" t="s">
        <v>287</v>
      </c>
      <c r="K1918" s="14">
        <v>1</v>
      </c>
      <c r="L1918" s="24">
        <f t="shared" si="29"/>
        <v>1.0798670392839127</v>
      </c>
    </row>
    <row r="1919" spans="1:12" x14ac:dyDescent="0.25">
      <c r="A1919" t="s">
        <v>58</v>
      </c>
      <c r="B1919" t="s">
        <v>8339</v>
      </c>
      <c r="E1919" t="s">
        <v>8369</v>
      </c>
      <c r="F1919" t="s">
        <v>8370</v>
      </c>
      <c r="G1919" t="s">
        <v>5143</v>
      </c>
      <c r="H1919" t="s">
        <v>8371</v>
      </c>
      <c r="I1919" t="s">
        <v>4890</v>
      </c>
      <c r="J1919" t="s">
        <v>287</v>
      </c>
      <c r="K1919" s="14">
        <v>1</v>
      </c>
      <c r="L1919" s="24">
        <f t="shared" si="29"/>
        <v>1.0798670392839127</v>
      </c>
    </row>
    <row r="1920" spans="1:12" x14ac:dyDescent="0.25">
      <c r="A1920" t="s">
        <v>58</v>
      </c>
      <c r="B1920" t="s">
        <v>8339</v>
      </c>
      <c r="E1920" t="s">
        <v>8369</v>
      </c>
      <c r="F1920" t="s">
        <v>8370</v>
      </c>
      <c r="G1920" t="s">
        <v>4888</v>
      </c>
      <c r="H1920" t="s">
        <v>8372</v>
      </c>
      <c r="I1920" t="s">
        <v>4890</v>
      </c>
      <c r="J1920" t="s">
        <v>287</v>
      </c>
      <c r="K1920" s="14">
        <v>1</v>
      </c>
      <c r="L1920" s="24">
        <f t="shared" si="29"/>
        <v>1.0798670392839127</v>
      </c>
    </row>
    <row r="1921" spans="1:12" x14ac:dyDescent="0.25">
      <c r="A1921" t="s">
        <v>58</v>
      </c>
      <c r="B1921" t="s">
        <v>8339</v>
      </c>
      <c r="E1921" t="s">
        <v>8373</v>
      </c>
      <c r="F1921" t="s">
        <v>8374</v>
      </c>
      <c r="G1921" t="s">
        <v>4886</v>
      </c>
      <c r="H1921" t="s">
        <v>8375</v>
      </c>
      <c r="I1921" t="s">
        <v>4888</v>
      </c>
      <c r="J1921" t="s">
        <v>4889</v>
      </c>
      <c r="K1921" s="14">
        <v>1</v>
      </c>
      <c r="L1921" s="24">
        <f t="shared" si="29"/>
        <v>1.0798670392839127</v>
      </c>
    </row>
    <row r="1922" spans="1:12" x14ac:dyDescent="0.25">
      <c r="A1922" t="s">
        <v>58</v>
      </c>
      <c r="B1922" t="s">
        <v>8339</v>
      </c>
      <c r="E1922" t="s">
        <v>8376</v>
      </c>
      <c r="F1922" t="s">
        <v>8377</v>
      </c>
      <c r="G1922" t="s">
        <v>4886</v>
      </c>
      <c r="H1922" t="s">
        <v>8378</v>
      </c>
      <c r="I1922" t="s">
        <v>4890</v>
      </c>
      <c r="J1922" t="s">
        <v>287</v>
      </c>
      <c r="K1922" s="14">
        <v>1</v>
      </c>
      <c r="L1922" s="24">
        <f t="shared" si="29"/>
        <v>1.0798670392839127</v>
      </c>
    </row>
    <row r="1923" spans="1:12" x14ac:dyDescent="0.25">
      <c r="A1923" t="s">
        <v>58</v>
      </c>
      <c r="B1923" t="s">
        <v>8339</v>
      </c>
      <c r="E1923" t="s">
        <v>8379</v>
      </c>
      <c r="F1923" t="s">
        <v>8380</v>
      </c>
      <c r="G1923" t="s">
        <v>4886</v>
      </c>
      <c r="H1923" t="s">
        <v>8380</v>
      </c>
      <c r="I1923" t="s">
        <v>4890</v>
      </c>
      <c r="J1923" t="s">
        <v>287</v>
      </c>
      <c r="K1923" s="14">
        <v>1</v>
      </c>
      <c r="L1923" s="24">
        <f t="shared" si="29"/>
        <v>1.0798670392839127</v>
      </c>
    </row>
    <row r="1924" spans="1:12" x14ac:dyDescent="0.25">
      <c r="A1924" t="s">
        <v>58</v>
      </c>
      <c r="B1924" t="s">
        <v>8339</v>
      </c>
      <c r="E1924" t="s">
        <v>8381</v>
      </c>
      <c r="F1924" t="s">
        <v>8382</v>
      </c>
      <c r="G1924" t="s">
        <v>4886</v>
      </c>
      <c r="H1924" t="s">
        <v>8383</v>
      </c>
      <c r="I1924" t="s">
        <v>4888</v>
      </c>
      <c r="J1924" t="s">
        <v>4889</v>
      </c>
      <c r="K1924" s="14">
        <v>1</v>
      </c>
      <c r="L1924" s="24">
        <f t="shared" si="29"/>
        <v>1.0798670392839127</v>
      </c>
    </row>
    <row r="1925" spans="1:12" x14ac:dyDescent="0.25">
      <c r="A1925" t="s">
        <v>58</v>
      </c>
      <c r="B1925" t="s">
        <v>8339</v>
      </c>
      <c r="E1925" t="s">
        <v>8384</v>
      </c>
      <c r="F1925" t="s">
        <v>8385</v>
      </c>
      <c r="G1925" t="s">
        <v>4886</v>
      </c>
      <c r="H1925" t="s">
        <v>8385</v>
      </c>
      <c r="I1925" t="s">
        <v>4888</v>
      </c>
      <c r="J1925" t="s">
        <v>4889</v>
      </c>
      <c r="K1925" s="14">
        <v>1</v>
      </c>
      <c r="L1925" s="24">
        <f t="shared" si="29"/>
        <v>1.0798670392839127</v>
      </c>
    </row>
    <row r="1926" spans="1:12" x14ac:dyDescent="0.25">
      <c r="A1926" t="s">
        <v>58</v>
      </c>
      <c r="B1926" t="s">
        <v>8339</v>
      </c>
      <c r="E1926" t="s">
        <v>8386</v>
      </c>
      <c r="F1926" t="s">
        <v>8387</v>
      </c>
      <c r="G1926" t="s">
        <v>4890</v>
      </c>
      <c r="H1926" t="s">
        <v>8388</v>
      </c>
      <c r="I1926" t="s">
        <v>4890</v>
      </c>
      <c r="J1926" t="s">
        <v>287</v>
      </c>
      <c r="K1926" s="14">
        <v>1</v>
      </c>
      <c r="L1926" s="24">
        <f t="shared" si="29"/>
        <v>1.0798670392839127</v>
      </c>
    </row>
    <row r="1927" spans="1:12" x14ac:dyDescent="0.25">
      <c r="A1927" t="s">
        <v>58</v>
      </c>
      <c r="B1927" t="s">
        <v>8339</v>
      </c>
      <c r="E1927" t="s">
        <v>8386</v>
      </c>
      <c r="F1927" t="s">
        <v>8387</v>
      </c>
      <c r="G1927" t="s">
        <v>5141</v>
      </c>
      <c r="H1927" t="s">
        <v>8389</v>
      </c>
      <c r="I1927" t="s">
        <v>4890</v>
      </c>
      <c r="J1927" t="s">
        <v>287</v>
      </c>
      <c r="K1927" s="14">
        <v>1</v>
      </c>
      <c r="L1927" s="24">
        <f t="shared" si="29"/>
        <v>1.0798670392839127</v>
      </c>
    </row>
    <row r="1928" spans="1:12" x14ac:dyDescent="0.25">
      <c r="A1928" t="s">
        <v>58</v>
      </c>
      <c r="B1928" t="s">
        <v>8339</v>
      </c>
      <c r="E1928" t="s">
        <v>8386</v>
      </c>
      <c r="F1928" t="s">
        <v>8387</v>
      </c>
      <c r="G1928" t="s">
        <v>8357</v>
      </c>
      <c r="H1928" t="s">
        <v>8390</v>
      </c>
      <c r="I1928" t="s">
        <v>4890</v>
      </c>
      <c r="J1928" t="s">
        <v>287</v>
      </c>
      <c r="K1928" s="14">
        <v>1</v>
      </c>
      <c r="L1928" s="24">
        <f t="shared" si="29"/>
        <v>1.0798670392839127</v>
      </c>
    </row>
    <row r="1929" spans="1:12" x14ac:dyDescent="0.25">
      <c r="A1929" t="s">
        <v>58</v>
      </c>
      <c r="B1929" t="s">
        <v>8339</v>
      </c>
      <c r="E1929" t="s">
        <v>8386</v>
      </c>
      <c r="F1929" t="s">
        <v>8387</v>
      </c>
      <c r="G1929" t="s">
        <v>8359</v>
      </c>
      <c r="H1929" t="s">
        <v>8391</v>
      </c>
      <c r="I1929" t="s">
        <v>4890</v>
      </c>
      <c r="J1929" t="s">
        <v>287</v>
      </c>
      <c r="K1929" s="14">
        <v>1</v>
      </c>
      <c r="L1929" s="24">
        <f t="shared" si="29"/>
        <v>1.0798670392839127</v>
      </c>
    </row>
    <row r="1930" spans="1:12" x14ac:dyDescent="0.25">
      <c r="A1930" t="s">
        <v>58</v>
      </c>
      <c r="B1930" t="s">
        <v>8339</v>
      </c>
      <c r="E1930" t="s">
        <v>8392</v>
      </c>
      <c r="F1930" t="s">
        <v>8393</v>
      </c>
      <c r="G1930" t="s">
        <v>4886</v>
      </c>
      <c r="H1930" t="s">
        <v>8394</v>
      </c>
      <c r="I1930" t="s">
        <v>4888</v>
      </c>
      <c r="J1930" t="s">
        <v>4889</v>
      </c>
      <c r="K1930" s="14">
        <v>1</v>
      </c>
      <c r="L1930" s="24">
        <f t="shared" si="29"/>
        <v>1.0798670392839127</v>
      </c>
    </row>
    <row r="1931" spans="1:12" x14ac:dyDescent="0.25">
      <c r="A1931" t="s">
        <v>58</v>
      </c>
      <c r="B1931" t="s">
        <v>8339</v>
      </c>
      <c r="E1931" t="s">
        <v>8395</v>
      </c>
      <c r="F1931" t="s">
        <v>8396</v>
      </c>
      <c r="G1931" t="s">
        <v>4890</v>
      </c>
      <c r="H1931" t="s">
        <v>8394</v>
      </c>
      <c r="I1931" t="s">
        <v>4890</v>
      </c>
      <c r="J1931" t="s">
        <v>287</v>
      </c>
      <c r="K1931" s="14">
        <v>1</v>
      </c>
      <c r="L1931" s="24">
        <f t="shared" si="29"/>
        <v>1.0798670392839127</v>
      </c>
    </row>
    <row r="1932" spans="1:12" x14ac:dyDescent="0.25">
      <c r="A1932" t="s">
        <v>58</v>
      </c>
      <c r="B1932" t="s">
        <v>8339</v>
      </c>
      <c r="E1932" t="s">
        <v>8397</v>
      </c>
      <c r="F1932" t="s">
        <v>8398</v>
      </c>
      <c r="G1932" t="s">
        <v>4890</v>
      </c>
      <c r="H1932" t="s">
        <v>8398</v>
      </c>
      <c r="I1932" t="s">
        <v>4890</v>
      </c>
      <c r="J1932" t="s">
        <v>287</v>
      </c>
      <c r="K1932" s="14">
        <v>1</v>
      </c>
      <c r="L1932" s="24">
        <f t="shared" ref="L1932:L1995" si="30">K1932/$D$6*$D$5</f>
        <v>1.0798670392839127</v>
      </c>
    </row>
    <row r="1933" spans="1:12" x14ac:dyDescent="0.25">
      <c r="A1933" t="s">
        <v>58</v>
      </c>
      <c r="B1933" t="s">
        <v>8339</v>
      </c>
      <c r="E1933" t="s">
        <v>8399</v>
      </c>
      <c r="F1933" t="s">
        <v>8400</v>
      </c>
      <c r="G1933" t="s">
        <v>4890</v>
      </c>
      <c r="H1933" t="s">
        <v>8401</v>
      </c>
      <c r="I1933" t="s">
        <v>4890</v>
      </c>
      <c r="J1933" t="s">
        <v>287</v>
      </c>
      <c r="K1933" s="14">
        <v>1</v>
      </c>
      <c r="L1933" s="24">
        <f t="shared" si="30"/>
        <v>1.0798670392839127</v>
      </c>
    </row>
    <row r="1934" spans="1:12" x14ac:dyDescent="0.25">
      <c r="A1934" t="s">
        <v>58</v>
      </c>
      <c r="B1934" t="s">
        <v>8339</v>
      </c>
      <c r="E1934" t="s">
        <v>8402</v>
      </c>
      <c r="F1934" t="s">
        <v>8403</v>
      </c>
      <c r="G1934" t="s">
        <v>4890</v>
      </c>
      <c r="H1934" t="s">
        <v>8404</v>
      </c>
      <c r="I1934" t="s">
        <v>4890</v>
      </c>
      <c r="J1934" t="s">
        <v>287</v>
      </c>
      <c r="K1934" s="14">
        <v>1</v>
      </c>
      <c r="L1934" s="24">
        <f t="shared" si="30"/>
        <v>1.0798670392839127</v>
      </c>
    </row>
    <row r="1935" spans="1:12" x14ac:dyDescent="0.25">
      <c r="A1935" t="s">
        <v>58</v>
      </c>
      <c r="B1935" t="s">
        <v>8339</v>
      </c>
      <c r="E1935" t="s">
        <v>8405</v>
      </c>
      <c r="F1935" t="s">
        <v>8406</v>
      </c>
      <c r="G1935" t="s">
        <v>4886</v>
      </c>
      <c r="H1935" t="s">
        <v>8407</v>
      </c>
      <c r="I1935" t="s">
        <v>4888</v>
      </c>
      <c r="J1935" t="s">
        <v>4889</v>
      </c>
      <c r="K1935" s="14">
        <v>1</v>
      </c>
      <c r="L1935" s="24">
        <f t="shared" si="30"/>
        <v>1.0798670392839127</v>
      </c>
    </row>
    <row r="1936" spans="1:12" x14ac:dyDescent="0.25">
      <c r="A1936" t="s">
        <v>58</v>
      </c>
      <c r="B1936" t="s">
        <v>8339</v>
      </c>
      <c r="E1936" t="s">
        <v>8408</v>
      </c>
      <c r="F1936" t="s">
        <v>8409</v>
      </c>
      <c r="G1936" t="s">
        <v>4886</v>
      </c>
      <c r="H1936" t="s">
        <v>8410</v>
      </c>
      <c r="I1936" t="s">
        <v>4890</v>
      </c>
      <c r="J1936" t="s">
        <v>287</v>
      </c>
      <c r="K1936" s="14">
        <v>1</v>
      </c>
      <c r="L1936" s="24">
        <f t="shared" si="30"/>
        <v>1.0798670392839127</v>
      </c>
    </row>
    <row r="1937" spans="1:12" x14ac:dyDescent="0.25">
      <c r="A1937" t="s">
        <v>58</v>
      </c>
      <c r="B1937" t="s">
        <v>8339</v>
      </c>
      <c r="E1937" t="s">
        <v>8411</v>
      </c>
      <c r="F1937" t="s">
        <v>8412</v>
      </c>
      <c r="G1937" t="s">
        <v>4886</v>
      </c>
      <c r="H1937" t="s">
        <v>8410</v>
      </c>
      <c r="I1937" t="s">
        <v>4890</v>
      </c>
      <c r="J1937" t="s">
        <v>287</v>
      </c>
      <c r="K1937" s="14">
        <v>1</v>
      </c>
      <c r="L1937" s="24">
        <f t="shared" si="30"/>
        <v>1.0798670392839127</v>
      </c>
    </row>
    <row r="1938" spans="1:12" x14ac:dyDescent="0.25">
      <c r="A1938" t="s">
        <v>58</v>
      </c>
      <c r="B1938" t="s">
        <v>8339</v>
      </c>
      <c r="E1938" t="s">
        <v>8413</v>
      </c>
      <c r="F1938" t="s">
        <v>8414</v>
      </c>
      <c r="G1938" t="s">
        <v>4886</v>
      </c>
      <c r="H1938" t="s">
        <v>8410</v>
      </c>
      <c r="I1938" t="s">
        <v>4890</v>
      </c>
      <c r="J1938" t="s">
        <v>287</v>
      </c>
      <c r="K1938" s="14">
        <v>1</v>
      </c>
      <c r="L1938" s="24">
        <f t="shared" si="30"/>
        <v>1.0798670392839127</v>
      </c>
    </row>
    <row r="1939" spans="1:12" x14ac:dyDescent="0.25">
      <c r="A1939" t="s">
        <v>58</v>
      </c>
      <c r="B1939" t="s">
        <v>8339</v>
      </c>
      <c r="E1939" t="s">
        <v>8415</v>
      </c>
      <c r="F1939" t="s">
        <v>8416</v>
      </c>
      <c r="G1939" t="s">
        <v>4890</v>
      </c>
      <c r="I1939" t="s">
        <v>4888</v>
      </c>
      <c r="J1939" t="s">
        <v>4889</v>
      </c>
      <c r="K1939" s="14">
        <v>1</v>
      </c>
      <c r="L1939" s="24">
        <f t="shared" si="30"/>
        <v>1.0798670392839127</v>
      </c>
    </row>
    <row r="1940" spans="1:12" x14ac:dyDescent="0.25">
      <c r="A1940" t="s">
        <v>58</v>
      </c>
      <c r="B1940" t="s">
        <v>8339</v>
      </c>
      <c r="E1940" t="s">
        <v>8417</v>
      </c>
      <c r="F1940" t="s">
        <v>8418</v>
      </c>
      <c r="G1940" t="s">
        <v>4890</v>
      </c>
      <c r="H1940" t="s">
        <v>8419</v>
      </c>
      <c r="I1940" t="s">
        <v>4890</v>
      </c>
      <c r="J1940" t="s">
        <v>287</v>
      </c>
      <c r="K1940" s="14">
        <v>1</v>
      </c>
      <c r="L1940" s="24">
        <f t="shared" si="30"/>
        <v>1.0798670392839127</v>
      </c>
    </row>
    <row r="1941" spans="1:12" x14ac:dyDescent="0.25">
      <c r="A1941" t="s">
        <v>58</v>
      </c>
      <c r="B1941" t="s">
        <v>8339</v>
      </c>
      <c r="E1941" t="s">
        <v>8420</v>
      </c>
      <c r="F1941" t="s">
        <v>8421</v>
      </c>
      <c r="G1941" t="s">
        <v>4890</v>
      </c>
      <c r="H1941" t="s">
        <v>8422</v>
      </c>
      <c r="I1941" t="s">
        <v>4888</v>
      </c>
      <c r="J1941" t="s">
        <v>4889</v>
      </c>
      <c r="K1941" s="14">
        <v>1</v>
      </c>
      <c r="L1941" s="24">
        <f t="shared" si="30"/>
        <v>1.0798670392839127</v>
      </c>
    </row>
    <row r="1942" spans="1:12" x14ac:dyDescent="0.25">
      <c r="A1942" t="s">
        <v>58</v>
      </c>
      <c r="B1942" t="s">
        <v>8339</v>
      </c>
      <c r="E1942" t="s">
        <v>8420</v>
      </c>
      <c r="F1942" t="s">
        <v>8421</v>
      </c>
      <c r="G1942" t="s">
        <v>5143</v>
      </c>
      <c r="H1942" t="s">
        <v>8423</v>
      </c>
      <c r="I1942" t="s">
        <v>4888</v>
      </c>
      <c r="J1942" t="s">
        <v>4889</v>
      </c>
      <c r="K1942" s="14">
        <v>1</v>
      </c>
      <c r="L1942" s="24">
        <f t="shared" si="30"/>
        <v>1.0798670392839127</v>
      </c>
    </row>
    <row r="1943" spans="1:12" x14ac:dyDescent="0.25">
      <c r="A1943" t="s">
        <v>58</v>
      </c>
      <c r="B1943" t="s">
        <v>8339</v>
      </c>
      <c r="E1943" t="s">
        <v>8420</v>
      </c>
      <c r="F1943" t="s">
        <v>8421</v>
      </c>
      <c r="G1943" t="s">
        <v>4894</v>
      </c>
      <c r="H1943" t="s">
        <v>8424</v>
      </c>
      <c r="I1943" t="s">
        <v>4888</v>
      </c>
      <c r="J1943" t="s">
        <v>4889</v>
      </c>
      <c r="K1943" s="14">
        <v>1</v>
      </c>
      <c r="L1943" s="24">
        <f t="shared" si="30"/>
        <v>1.0798670392839127</v>
      </c>
    </row>
    <row r="1944" spans="1:12" x14ac:dyDescent="0.25">
      <c r="A1944" t="s">
        <v>58</v>
      </c>
      <c r="B1944" t="s">
        <v>8339</v>
      </c>
      <c r="E1944" t="s">
        <v>8420</v>
      </c>
      <c r="F1944" t="s">
        <v>8421</v>
      </c>
      <c r="G1944" t="s">
        <v>4888</v>
      </c>
      <c r="H1944" t="s">
        <v>8425</v>
      </c>
      <c r="I1944" t="s">
        <v>4888</v>
      </c>
      <c r="J1944" t="s">
        <v>4889</v>
      </c>
      <c r="K1944" s="14">
        <v>1</v>
      </c>
      <c r="L1944" s="24">
        <f t="shared" si="30"/>
        <v>1.0798670392839127</v>
      </c>
    </row>
    <row r="1945" spans="1:12" x14ac:dyDescent="0.25">
      <c r="A1945" t="s">
        <v>58</v>
      </c>
      <c r="B1945" t="s">
        <v>8339</v>
      </c>
      <c r="E1945" t="s">
        <v>8420</v>
      </c>
      <c r="F1945" t="s">
        <v>8421</v>
      </c>
      <c r="G1945" t="s">
        <v>4998</v>
      </c>
      <c r="H1945" t="s">
        <v>8426</v>
      </c>
      <c r="I1945" t="s">
        <v>4888</v>
      </c>
      <c r="J1945" t="s">
        <v>4889</v>
      </c>
      <c r="K1945" s="14">
        <v>1</v>
      </c>
      <c r="L1945" s="24">
        <f t="shared" si="30"/>
        <v>1.0798670392839127</v>
      </c>
    </row>
    <row r="1946" spans="1:12" x14ac:dyDescent="0.25">
      <c r="A1946" t="s">
        <v>58</v>
      </c>
      <c r="B1946" t="s">
        <v>8339</v>
      </c>
      <c r="E1946" t="s">
        <v>8420</v>
      </c>
      <c r="F1946" t="s">
        <v>8421</v>
      </c>
      <c r="G1946" t="s">
        <v>5751</v>
      </c>
      <c r="H1946" t="s">
        <v>8427</v>
      </c>
      <c r="I1946" t="s">
        <v>4888</v>
      </c>
      <c r="J1946" t="s">
        <v>4889</v>
      </c>
      <c r="K1946" s="14">
        <v>1</v>
      </c>
      <c r="L1946" s="24">
        <f t="shared" si="30"/>
        <v>1.0798670392839127</v>
      </c>
    </row>
    <row r="1947" spans="1:12" x14ac:dyDescent="0.25">
      <c r="A1947" t="s">
        <v>58</v>
      </c>
      <c r="B1947" t="s">
        <v>8339</v>
      </c>
      <c r="E1947" t="s">
        <v>8420</v>
      </c>
      <c r="F1947" t="s">
        <v>8421</v>
      </c>
      <c r="G1947" t="s">
        <v>4907</v>
      </c>
      <c r="H1947" t="s">
        <v>8428</v>
      </c>
      <c r="I1947" t="s">
        <v>4888</v>
      </c>
      <c r="J1947" t="s">
        <v>4889</v>
      </c>
      <c r="K1947" s="14">
        <v>1</v>
      </c>
      <c r="L1947" s="24">
        <f t="shared" si="30"/>
        <v>1.0798670392839127</v>
      </c>
    </row>
    <row r="1948" spans="1:12" x14ac:dyDescent="0.25">
      <c r="A1948" t="s">
        <v>58</v>
      </c>
      <c r="B1948" t="s">
        <v>8339</v>
      </c>
      <c r="E1948" t="s">
        <v>8420</v>
      </c>
      <c r="F1948" t="s">
        <v>8421</v>
      </c>
      <c r="G1948" t="s">
        <v>681</v>
      </c>
      <c r="H1948" t="s">
        <v>8429</v>
      </c>
      <c r="I1948" t="s">
        <v>4888</v>
      </c>
      <c r="J1948" t="s">
        <v>4889</v>
      </c>
      <c r="K1948" s="14">
        <v>1</v>
      </c>
      <c r="L1948" s="24">
        <f t="shared" si="30"/>
        <v>1.0798670392839127</v>
      </c>
    </row>
    <row r="1949" spans="1:12" x14ac:dyDescent="0.25">
      <c r="A1949" t="s">
        <v>58</v>
      </c>
      <c r="B1949" t="s">
        <v>8339</v>
      </c>
      <c r="E1949" t="s">
        <v>8420</v>
      </c>
      <c r="F1949" t="s">
        <v>8421</v>
      </c>
      <c r="G1949" t="s">
        <v>8430</v>
      </c>
      <c r="H1949" t="s">
        <v>8431</v>
      </c>
      <c r="I1949" t="s">
        <v>4888</v>
      </c>
      <c r="J1949" t="s">
        <v>4889</v>
      </c>
      <c r="K1949" s="14">
        <v>1</v>
      </c>
      <c r="L1949" s="24">
        <f t="shared" si="30"/>
        <v>1.0798670392839127</v>
      </c>
    </row>
    <row r="1950" spans="1:12" x14ac:dyDescent="0.25">
      <c r="A1950" t="s">
        <v>58</v>
      </c>
      <c r="B1950" t="s">
        <v>8339</v>
      </c>
      <c r="E1950" t="s">
        <v>8420</v>
      </c>
      <c r="F1950" t="s">
        <v>8421</v>
      </c>
      <c r="G1950" t="s">
        <v>8432</v>
      </c>
      <c r="H1950" t="s">
        <v>8433</v>
      </c>
      <c r="I1950" t="s">
        <v>4888</v>
      </c>
      <c r="J1950" t="s">
        <v>4889</v>
      </c>
      <c r="K1950" s="14">
        <v>1</v>
      </c>
      <c r="L1950" s="24">
        <f t="shared" si="30"/>
        <v>1.0798670392839127</v>
      </c>
    </row>
    <row r="1951" spans="1:12" x14ac:dyDescent="0.25">
      <c r="A1951" t="s">
        <v>58</v>
      </c>
      <c r="B1951" t="s">
        <v>8339</v>
      </c>
      <c r="E1951" t="s">
        <v>8420</v>
      </c>
      <c r="F1951" t="s">
        <v>8421</v>
      </c>
      <c r="G1951" t="s">
        <v>8361</v>
      </c>
      <c r="H1951" t="s">
        <v>8434</v>
      </c>
      <c r="I1951" t="s">
        <v>4888</v>
      </c>
      <c r="J1951" t="s">
        <v>4889</v>
      </c>
      <c r="K1951" s="14">
        <v>1</v>
      </c>
      <c r="L1951" s="24">
        <f t="shared" si="30"/>
        <v>1.0798670392839127</v>
      </c>
    </row>
    <row r="1952" spans="1:12" x14ac:dyDescent="0.25">
      <c r="A1952" t="s">
        <v>58</v>
      </c>
      <c r="B1952" t="s">
        <v>8339</v>
      </c>
      <c r="E1952" t="s">
        <v>8420</v>
      </c>
      <c r="F1952" t="s">
        <v>8421</v>
      </c>
      <c r="G1952" t="s">
        <v>8435</v>
      </c>
      <c r="H1952" t="s">
        <v>8436</v>
      </c>
      <c r="I1952" t="s">
        <v>4888</v>
      </c>
      <c r="J1952" t="s">
        <v>4889</v>
      </c>
      <c r="K1952" s="14">
        <v>1</v>
      </c>
      <c r="L1952" s="24">
        <f t="shared" si="30"/>
        <v>1.0798670392839127</v>
      </c>
    </row>
    <row r="1953" spans="1:12" x14ac:dyDescent="0.25">
      <c r="A1953" t="s">
        <v>58</v>
      </c>
      <c r="B1953" t="s">
        <v>8339</v>
      </c>
      <c r="E1953" t="s">
        <v>8437</v>
      </c>
      <c r="F1953" t="s">
        <v>8438</v>
      </c>
      <c r="G1953" t="s">
        <v>4890</v>
      </c>
      <c r="H1953" t="s">
        <v>8439</v>
      </c>
      <c r="I1953" t="s">
        <v>4888</v>
      </c>
      <c r="J1953" t="s">
        <v>4889</v>
      </c>
      <c r="K1953" s="14">
        <v>1</v>
      </c>
      <c r="L1953" s="24">
        <f t="shared" si="30"/>
        <v>1.0798670392839127</v>
      </c>
    </row>
    <row r="1954" spans="1:12" x14ac:dyDescent="0.25">
      <c r="A1954" t="s">
        <v>58</v>
      </c>
      <c r="B1954" t="s">
        <v>8339</v>
      </c>
      <c r="E1954" t="s">
        <v>8437</v>
      </c>
      <c r="F1954" t="s">
        <v>8438</v>
      </c>
      <c r="G1954" t="s">
        <v>5141</v>
      </c>
      <c r="H1954" t="s">
        <v>8440</v>
      </c>
      <c r="I1954" t="s">
        <v>4888</v>
      </c>
      <c r="J1954" t="s">
        <v>4889</v>
      </c>
      <c r="K1954" s="14">
        <v>1</v>
      </c>
      <c r="L1954" s="24">
        <f t="shared" si="30"/>
        <v>1.0798670392839127</v>
      </c>
    </row>
    <row r="1955" spans="1:12" x14ac:dyDescent="0.25">
      <c r="A1955" t="s">
        <v>58</v>
      </c>
      <c r="B1955" t="s">
        <v>8339</v>
      </c>
      <c r="E1955" t="s">
        <v>8441</v>
      </c>
      <c r="F1955" t="s">
        <v>8442</v>
      </c>
      <c r="G1955" t="s">
        <v>4890</v>
      </c>
      <c r="H1955" t="s">
        <v>8443</v>
      </c>
      <c r="I1955" t="s">
        <v>4888</v>
      </c>
      <c r="J1955" t="s">
        <v>4889</v>
      </c>
      <c r="K1955" s="14">
        <v>1</v>
      </c>
      <c r="L1955" s="24">
        <f t="shared" si="30"/>
        <v>1.0798670392839127</v>
      </c>
    </row>
    <row r="1956" spans="1:12" x14ac:dyDescent="0.25">
      <c r="A1956" t="s">
        <v>58</v>
      </c>
      <c r="B1956" t="s">
        <v>8339</v>
      </c>
      <c r="E1956" t="s">
        <v>8444</v>
      </c>
      <c r="F1956" t="s">
        <v>8445</v>
      </c>
      <c r="G1956" t="s">
        <v>5141</v>
      </c>
      <c r="H1956" t="s">
        <v>8446</v>
      </c>
      <c r="I1956" t="s">
        <v>4888</v>
      </c>
      <c r="J1956" t="s">
        <v>4889</v>
      </c>
      <c r="K1956" s="14">
        <v>1</v>
      </c>
      <c r="L1956" s="24">
        <f t="shared" si="30"/>
        <v>1.0798670392839127</v>
      </c>
    </row>
    <row r="1957" spans="1:12" x14ac:dyDescent="0.25">
      <c r="A1957" t="s">
        <v>58</v>
      </c>
      <c r="B1957" t="s">
        <v>8339</v>
      </c>
      <c r="E1957" t="s">
        <v>8447</v>
      </c>
      <c r="F1957" t="s">
        <v>8448</v>
      </c>
      <c r="G1957" t="s">
        <v>4890</v>
      </c>
      <c r="H1957" t="s">
        <v>8448</v>
      </c>
      <c r="I1957" t="s">
        <v>4888</v>
      </c>
      <c r="J1957" t="s">
        <v>4889</v>
      </c>
      <c r="K1957" s="14">
        <v>1</v>
      </c>
      <c r="L1957" s="24">
        <f t="shared" si="30"/>
        <v>1.0798670392839127</v>
      </c>
    </row>
    <row r="1958" spans="1:12" x14ac:dyDescent="0.25">
      <c r="A1958" t="s">
        <v>58</v>
      </c>
      <c r="B1958" t="s">
        <v>8339</v>
      </c>
      <c r="E1958" t="s">
        <v>8449</v>
      </c>
      <c r="F1958" t="s">
        <v>8450</v>
      </c>
      <c r="G1958" t="s">
        <v>5143</v>
      </c>
      <c r="H1958" t="s">
        <v>8451</v>
      </c>
      <c r="I1958" t="s">
        <v>4888</v>
      </c>
      <c r="J1958" t="s">
        <v>4889</v>
      </c>
      <c r="K1958" s="14">
        <v>1</v>
      </c>
      <c r="L1958" s="24">
        <f t="shared" si="30"/>
        <v>1.0798670392839127</v>
      </c>
    </row>
    <row r="1959" spans="1:12" x14ac:dyDescent="0.25">
      <c r="A1959" t="s">
        <v>58</v>
      </c>
      <c r="B1959" t="s">
        <v>8339</v>
      </c>
      <c r="E1959" t="s">
        <v>8452</v>
      </c>
      <c r="F1959" t="s">
        <v>8453</v>
      </c>
      <c r="G1959" t="s">
        <v>4998</v>
      </c>
      <c r="H1959" t="s">
        <v>8454</v>
      </c>
      <c r="I1959" t="s">
        <v>4888</v>
      </c>
      <c r="J1959" t="s">
        <v>4889</v>
      </c>
      <c r="K1959" s="14">
        <v>1</v>
      </c>
      <c r="L1959" s="24">
        <f t="shared" si="30"/>
        <v>1.0798670392839127</v>
      </c>
    </row>
    <row r="1960" spans="1:12" x14ac:dyDescent="0.25">
      <c r="A1960" t="s">
        <v>58</v>
      </c>
      <c r="B1960" t="s">
        <v>8339</v>
      </c>
      <c r="E1960" t="s">
        <v>8455</v>
      </c>
      <c r="F1960" t="s">
        <v>8456</v>
      </c>
      <c r="G1960" t="s">
        <v>4890</v>
      </c>
      <c r="H1960" t="s">
        <v>8457</v>
      </c>
      <c r="I1960" t="s">
        <v>5141</v>
      </c>
      <c r="J1960" t="s">
        <v>2256</v>
      </c>
      <c r="K1960" s="14">
        <v>1</v>
      </c>
      <c r="L1960" s="24">
        <f t="shared" si="30"/>
        <v>1.0798670392839127</v>
      </c>
    </row>
    <row r="1961" spans="1:12" x14ac:dyDescent="0.25">
      <c r="A1961" t="s">
        <v>58</v>
      </c>
      <c r="B1961" t="s">
        <v>8339</v>
      </c>
      <c r="E1961" t="s">
        <v>8455</v>
      </c>
      <c r="F1961" t="s">
        <v>8456</v>
      </c>
      <c r="G1961" t="s">
        <v>5141</v>
      </c>
      <c r="H1961" t="s">
        <v>8458</v>
      </c>
      <c r="I1961" t="s">
        <v>5141</v>
      </c>
      <c r="J1961" t="s">
        <v>2256</v>
      </c>
      <c r="K1961" s="14">
        <v>1</v>
      </c>
      <c r="L1961" s="24">
        <f t="shared" si="30"/>
        <v>1.0798670392839127</v>
      </c>
    </row>
    <row r="1962" spans="1:12" x14ac:dyDescent="0.25">
      <c r="A1962" t="s">
        <v>58</v>
      </c>
      <c r="B1962" t="s">
        <v>8339</v>
      </c>
      <c r="C1962" t="s">
        <v>682</v>
      </c>
      <c r="D1962" t="s">
        <v>283</v>
      </c>
      <c r="E1962" t="s">
        <v>8459</v>
      </c>
      <c r="F1962" t="s">
        <v>8460</v>
      </c>
      <c r="G1962" t="s">
        <v>4890</v>
      </c>
      <c r="H1962" t="s">
        <v>8461</v>
      </c>
      <c r="I1962" t="s">
        <v>4888</v>
      </c>
      <c r="J1962" t="s">
        <v>4889</v>
      </c>
      <c r="K1962" s="14">
        <v>1</v>
      </c>
      <c r="L1962" s="24">
        <f t="shared" si="30"/>
        <v>1.0798670392839127</v>
      </c>
    </row>
    <row r="1963" spans="1:12" x14ac:dyDescent="0.25">
      <c r="A1963" t="s">
        <v>58</v>
      </c>
      <c r="B1963" t="s">
        <v>8339</v>
      </c>
      <c r="C1963" t="s">
        <v>682</v>
      </c>
      <c r="D1963" t="s">
        <v>283</v>
      </c>
      <c r="E1963" t="s">
        <v>8462</v>
      </c>
      <c r="F1963" t="s">
        <v>8463</v>
      </c>
      <c r="G1963" t="s">
        <v>4890</v>
      </c>
      <c r="H1963" t="s">
        <v>8464</v>
      </c>
      <c r="I1963" t="s">
        <v>4888</v>
      </c>
      <c r="J1963" t="s">
        <v>4889</v>
      </c>
      <c r="K1963" s="14">
        <v>14</v>
      </c>
      <c r="L1963" s="24">
        <f t="shared" si="30"/>
        <v>15.118138549974777</v>
      </c>
    </row>
    <row r="1964" spans="1:12" x14ac:dyDescent="0.25">
      <c r="A1964" t="s">
        <v>58</v>
      </c>
      <c r="B1964" t="s">
        <v>8339</v>
      </c>
      <c r="C1964" t="s">
        <v>682</v>
      </c>
      <c r="D1964" t="s">
        <v>283</v>
      </c>
      <c r="E1964" t="s">
        <v>8462</v>
      </c>
      <c r="F1964" t="s">
        <v>8463</v>
      </c>
      <c r="G1964" t="s">
        <v>5143</v>
      </c>
      <c r="H1964" t="s">
        <v>8465</v>
      </c>
      <c r="I1964" t="s">
        <v>4888</v>
      </c>
      <c r="J1964" t="s">
        <v>4889</v>
      </c>
      <c r="K1964" s="14">
        <v>11</v>
      </c>
      <c r="L1964" s="24">
        <f t="shared" si="30"/>
        <v>11.878537432123041</v>
      </c>
    </row>
    <row r="1965" spans="1:12" x14ac:dyDescent="0.25">
      <c r="A1965" t="s">
        <v>58</v>
      </c>
      <c r="B1965" t="s">
        <v>8339</v>
      </c>
      <c r="C1965" t="s">
        <v>682</v>
      </c>
      <c r="D1965" t="s">
        <v>283</v>
      </c>
      <c r="E1965" t="s">
        <v>8462</v>
      </c>
      <c r="F1965" t="s">
        <v>8463</v>
      </c>
      <c r="G1965" t="s">
        <v>4894</v>
      </c>
      <c r="H1965" t="s">
        <v>8466</v>
      </c>
      <c r="I1965" t="s">
        <v>4888</v>
      </c>
      <c r="J1965" t="s">
        <v>4889</v>
      </c>
      <c r="K1965" s="14">
        <v>11</v>
      </c>
      <c r="L1965" s="24">
        <f t="shared" si="30"/>
        <v>11.878537432123041</v>
      </c>
    </row>
    <row r="1966" spans="1:12" x14ac:dyDescent="0.25">
      <c r="A1966" t="s">
        <v>58</v>
      </c>
      <c r="B1966" t="s">
        <v>8339</v>
      </c>
      <c r="C1966" t="s">
        <v>682</v>
      </c>
      <c r="D1966" t="s">
        <v>283</v>
      </c>
      <c r="E1966" t="s">
        <v>8462</v>
      </c>
      <c r="F1966" t="s">
        <v>8463</v>
      </c>
      <c r="G1966" t="s">
        <v>4888</v>
      </c>
      <c r="H1966" t="s">
        <v>8467</v>
      </c>
      <c r="I1966" t="s">
        <v>4888</v>
      </c>
      <c r="J1966" t="s">
        <v>4889</v>
      </c>
      <c r="K1966" s="14">
        <v>12</v>
      </c>
      <c r="L1966" s="24">
        <f t="shared" si="30"/>
        <v>12.958404471406952</v>
      </c>
    </row>
    <row r="1967" spans="1:12" x14ac:dyDescent="0.25">
      <c r="A1967" t="s">
        <v>58</v>
      </c>
      <c r="B1967" t="s">
        <v>8339</v>
      </c>
      <c r="C1967" t="s">
        <v>682</v>
      </c>
      <c r="D1967" t="s">
        <v>283</v>
      </c>
      <c r="E1967" t="s">
        <v>8462</v>
      </c>
      <c r="F1967" t="s">
        <v>8463</v>
      </c>
      <c r="G1967" t="s">
        <v>4998</v>
      </c>
      <c r="H1967" t="s">
        <v>8468</v>
      </c>
      <c r="I1967" t="s">
        <v>4888</v>
      </c>
      <c r="J1967" t="s">
        <v>4889</v>
      </c>
      <c r="K1967" s="14">
        <v>14</v>
      </c>
      <c r="L1967" s="24">
        <f t="shared" si="30"/>
        <v>15.118138549974777</v>
      </c>
    </row>
    <row r="1968" spans="1:12" x14ac:dyDescent="0.25">
      <c r="A1968" t="s">
        <v>58</v>
      </c>
      <c r="B1968" t="s">
        <v>8339</v>
      </c>
      <c r="C1968" t="s">
        <v>682</v>
      </c>
      <c r="D1968" t="s">
        <v>283</v>
      </c>
      <c r="E1968" t="s">
        <v>8462</v>
      </c>
      <c r="F1968" t="s">
        <v>8463</v>
      </c>
      <c r="G1968" t="s">
        <v>5751</v>
      </c>
      <c r="H1968" t="s">
        <v>8469</v>
      </c>
      <c r="I1968" t="s">
        <v>4888</v>
      </c>
      <c r="J1968" t="s">
        <v>4889</v>
      </c>
      <c r="K1968" s="14">
        <v>8</v>
      </c>
      <c r="L1968" s="24">
        <f t="shared" si="30"/>
        <v>8.6389363142713016</v>
      </c>
    </row>
    <row r="1969" spans="1:12" x14ac:dyDescent="0.25">
      <c r="A1969" t="s">
        <v>58</v>
      </c>
      <c r="B1969" t="s">
        <v>8339</v>
      </c>
      <c r="C1969" t="s">
        <v>682</v>
      </c>
      <c r="D1969" t="s">
        <v>283</v>
      </c>
      <c r="E1969" t="s">
        <v>8462</v>
      </c>
      <c r="F1969" t="s">
        <v>8463</v>
      </c>
      <c r="G1969" t="s">
        <v>4907</v>
      </c>
      <c r="H1969" t="s">
        <v>8470</v>
      </c>
      <c r="I1969" t="s">
        <v>4888</v>
      </c>
      <c r="J1969" t="s">
        <v>4889</v>
      </c>
      <c r="K1969" s="14">
        <v>9</v>
      </c>
      <c r="L1969" s="24">
        <f t="shared" si="30"/>
        <v>9.7188033535552147</v>
      </c>
    </row>
    <row r="1970" spans="1:12" x14ac:dyDescent="0.25">
      <c r="A1970" t="s">
        <v>58</v>
      </c>
      <c r="B1970" t="s">
        <v>8339</v>
      </c>
      <c r="C1970" t="s">
        <v>682</v>
      </c>
      <c r="D1970" t="s">
        <v>283</v>
      </c>
      <c r="E1970" t="s">
        <v>8462</v>
      </c>
      <c r="F1970" t="s">
        <v>8463</v>
      </c>
      <c r="G1970" t="s">
        <v>681</v>
      </c>
      <c r="H1970" t="s">
        <v>8471</v>
      </c>
      <c r="I1970" t="s">
        <v>4888</v>
      </c>
      <c r="J1970" t="s">
        <v>4889</v>
      </c>
      <c r="K1970" s="14">
        <v>66</v>
      </c>
      <c r="L1970" s="24">
        <f t="shared" si="30"/>
        <v>71.27122459273825</v>
      </c>
    </row>
    <row r="1971" spans="1:12" x14ac:dyDescent="0.25">
      <c r="A1971" t="s">
        <v>58</v>
      </c>
      <c r="B1971" t="s">
        <v>8339</v>
      </c>
      <c r="C1971" t="s">
        <v>682</v>
      </c>
      <c r="D1971" t="s">
        <v>283</v>
      </c>
      <c r="E1971" t="s">
        <v>8462</v>
      </c>
      <c r="F1971" t="s">
        <v>8463</v>
      </c>
      <c r="G1971" t="s">
        <v>8472</v>
      </c>
      <c r="H1971" t="s">
        <v>8473</v>
      </c>
      <c r="I1971" t="s">
        <v>4888</v>
      </c>
      <c r="J1971" t="s">
        <v>4889</v>
      </c>
      <c r="K1971" s="14">
        <v>7</v>
      </c>
      <c r="L1971" s="24">
        <f t="shared" si="30"/>
        <v>7.5590692749873885</v>
      </c>
    </row>
    <row r="1972" spans="1:12" x14ac:dyDescent="0.25">
      <c r="A1972" t="s">
        <v>58</v>
      </c>
      <c r="B1972" t="s">
        <v>8339</v>
      </c>
      <c r="C1972" t="s">
        <v>682</v>
      </c>
      <c r="D1972" t="s">
        <v>283</v>
      </c>
      <c r="E1972" t="s">
        <v>8462</v>
      </c>
      <c r="F1972" t="s">
        <v>8463</v>
      </c>
      <c r="G1972" t="s">
        <v>5156</v>
      </c>
      <c r="H1972" t="s">
        <v>8474</v>
      </c>
      <c r="I1972" t="s">
        <v>4888</v>
      </c>
      <c r="J1972" t="s">
        <v>4889</v>
      </c>
      <c r="K1972" s="14">
        <v>1</v>
      </c>
      <c r="L1972" s="24">
        <f t="shared" si="30"/>
        <v>1.0798670392839127</v>
      </c>
    </row>
    <row r="1973" spans="1:12" x14ac:dyDescent="0.25">
      <c r="A1973" t="s">
        <v>58</v>
      </c>
      <c r="B1973" t="s">
        <v>8339</v>
      </c>
      <c r="C1973" t="s">
        <v>682</v>
      </c>
      <c r="D1973" t="s">
        <v>283</v>
      </c>
      <c r="E1973" t="s">
        <v>8462</v>
      </c>
      <c r="F1973" t="s">
        <v>8463</v>
      </c>
      <c r="G1973" t="s">
        <v>5159</v>
      </c>
      <c r="H1973" t="s">
        <v>8475</v>
      </c>
      <c r="I1973" t="s">
        <v>4888</v>
      </c>
      <c r="J1973" t="s">
        <v>4889</v>
      </c>
      <c r="K1973" s="14">
        <v>1</v>
      </c>
      <c r="L1973" s="24">
        <f t="shared" si="30"/>
        <v>1.0798670392839127</v>
      </c>
    </row>
    <row r="1974" spans="1:12" x14ac:dyDescent="0.25">
      <c r="A1974" t="s">
        <v>58</v>
      </c>
      <c r="B1974" t="s">
        <v>8339</v>
      </c>
      <c r="C1974" t="s">
        <v>682</v>
      </c>
      <c r="D1974" t="s">
        <v>283</v>
      </c>
      <c r="E1974" t="s">
        <v>8462</v>
      </c>
      <c r="F1974" t="s">
        <v>8463</v>
      </c>
      <c r="G1974" t="s">
        <v>8430</v>
      </c>
      <c r="H1974" t="s">
        <v>8476</v>
      </c>
      <c r="I1974" t="s">
        <v>4888</v>
      </c>
      <c r="J1974" t="s">
        <v>4889</v>
      </c>
      <c r="K1974" s="14">
        <v>7</v>
      </c>
      <c r="L1974" s="24">
        <f t="shared" si="30"/>
        <v>7.5590692749873885</v>
      </c>
    </row>
    <row r="1975" spans="1:12" x14ac:dyDescent="0.25">
      <c r="A1975" t="s">
        <v>58</v>
      </c>
      <c r="B1975" t="s">
        <v>8339</v>
      </c>
      <c r="C1975" t="s">
        <v>682</v>
      </c>
      <c r="D1975" t="s">
        <v>283</v>
      </c>
      <c r="E1975" t="s">
        <v>8462</v>
      </c>
      <c r="F1975" t="s">
        <v>8463</v>
      </c>
      <c r="G1975" t="s">
        <v>8477</v>
      </c>
      <c r="H1975" t="s">
        <v>8478</v>
      </c>
      <c r="I1975" t="s">
        <v>4888</v>
      </c>
      <c r="J1975" t="s">
        <v>4889</v>
      </c>
      <c r="K1975" s="14">
        <v>1</v>
      </c>
      <c r="L1975" s="24">
        <f t="shared" si="30"/>
        <v>1.0798670392839127</v>
      </c>
    </row>
    <row r="1976" spans="1:12" x14ac:dyDescent="0.25">
      <c r="A1976" t="s">
        <v>58</v>
      </c>
      <c r="B1976" t="s">
        <v>8339</v>
      </c>
      <c r="C1976" t="s">
        <v>682</v>
      </c>
      <c r="D1976" t="s">
        <v>283</v>
      </c>
      <c r="E1976" t="s">
        <v>8462</v>
      </c>
      <c r="F1976" t="s">
        <v>8463</v>
      </c>
      <c r="G1976" t="s">
        <v>8432</v>
      </c>
      <c r="H1976" t="s">
        <v>8479</v>
      </c>
      <c r="I1976" t="s">
        <v>4888</v>
      </c>
      <c r="J1976" t="s">
        <v>4889</v>
      </c>
      <c r="K1976" s="14">
        <v>12</v>
      </c>
      <c r="L1976" s="24">
        <f t="shared" si="30"/>
        <v>12.958404471406952</v>
      </c>
    </row>
    <row r="1977" spans="1:12" x14ac:dyDescent="0.25">
      <c r="A1977" t="s">
        <v>58</v>
      </c>
      <c r="B1977" t="s">
        <v>8339</v>
      </c>
      <c r="C1977" t="s">
        <v>682</v>
      </c>
      <c r="D1977" t="s">
        <v>283</v>
      </c>
      <c r="E1977" t="s">
        <v>8462</v>
      </c>
      <c r="F1977" t="s">
        <v>8463</v>
      </c>
      <c r="G1977" t="s">
        <v>8361</v>
      </c>
      <c r="H1977" t="s">
        <v>8480</v>
      </c>
      <c r="I1977" t="s">
        <v>4888</v>
      </c>
      <c r="J1977" t="s">
        <v>4889</v>
      </c>
      <c r="K1977" s="14">
        <v>7</v>
      </c>
      <c r="L1977" s="24">
        <f t="shared" si="30"/>
        <v>7.5590692749873885</v>
      </c>
    </row>
    <row r="1978" spans="1:12" x14ac:dyDescent="0.25">
      <c r="A1978" t="s">
        <v>58</v>
      </c>
      <c r="B1978" t="s">
        <v>8339</v>
      </c>
      <c r="C1978" t="s">
        <v>682</v>
      </c>
      <c r="D1978" t="s">
        <v>283</v>
      </c>
      <c r="E1978" t="s">
        <v>8462</v>
      </c>
      <c r="F1978" t="s">
        <v>8463</v>
      </c>
      <c r="G1978" t="s">
        <v>8481</v>
      </c>
      <c r="H1978" t="s">
        <v>8482</v>
      </c>
      <c r="I1978" t="s">
        <v>4888</v>
      </c>
      <c r="J1978" t="s">
        <v>4889</v>
      </c>
      <c r="K1978" s="14">
        <v>7</v>
      </c>
      <c r="L1978" s="24">
        <f t="shared" si="30"/>
        <v>7.5590692749873885</v>
      </c>
    </row>
    <row r="1979" spans="1:12" x14ac:dyDescent="0.25">
      <c r="A1979" t="s">
        <v>58</v>
      </c>
      <c r="B1979" t="s">
        <v>8339</v>
      </c>
      <c r="C1979" t="s">
        <v>682</v>
      </c>
      <c r="D1979" t="s">
        <v>283</v>
      </c>
      <c r="E1979" t="s">
        <v>8462</v>
      </c>
      <c r="F1979" t="s">
        <v>8463</v>
      </c>
      <c r="G1979" t="s">
        <v>8435</v>
      </c>
      <c r="H1979" t="s">
        <v>8483</v>
      </c>
      <c r="I1979" t="s">
        <v>4888</v>
      </c>
      <c r="J1979" t="s">
        <v>4889</v>
      </c>
      <c r="K1979" s="14">
        <v>25</v>
      </c>
      <c r="L1979" s="24">
        <f t="shared" si="30"/>
        <v>26.99667598209782</v>
      </c>
    </row>
    <row r="1980" spans="1:12" x14ac:dyDescent="0.25">
      <c r="A1980" t="s">
        <v>58</v>
      </c>
      <c r="B1980" t="s">
        <v>8339</v>
      </c>
      <c r="C1980" t="s">
        <v>682</v>
      </c>
      <c r="D1980" t="s">
        <v>283</v>
      </c>
      <c r="E1980" t="s">
        <v>8484</v>
      </c>
      <c r="F1980" t="s">
        <v>8485</v>
      </c>
      <c r="G1980" t="s">
        <v>4890</v>
      </c>
      <c r="H1980" t="s">
        <v>8486</v>
      </c>
      <c r="I1980" t="s">
        <v>4888</v>
      </c>
      <c r="J1980" t="s">
        <v>4889</v>
      </c>
      <c r="K1980" s="14">
        <v>9</v>
      </c>
      <c r="L1980" s="24">
        <f t="shared" si="30"/>
        <v>9.7188033535552147</v>
      </c>
    </row>
    <row r="1981" spans="1:12" x14ac:dyDescent="0.25">
      <c r="A1981" t="s">
        <v>58</v>
      </c>
      <c r="B1981" t="s">
        <v>8339</v>
      </c>
      <c r="C1981" t="s">
        <v>682</v>
      </c>
      <c r="D1981" t="s">
        <v>283</v>
      </c>
      <c r="E1981" t="s">
        <v>8487</v>
      </c>
      <c r="F1981" t="s">
        <v>8488</v>
      </c>
      <c r="G1981" t="s">
        <v>4890</v>
      </c>
      <c r="H1981" t="s">
        <v>8489</v>
      </c>
      <c r="I1981" t="s">
        <v>4888</v>
      </c>
      <c r="J1981" t="s">
        <v>4889</v>
      </c>
      <c r="K1981" s="14">
        <v>63</v>
      </c>
      <c r="L1981" s="24">
        <f t="shared" si="30"/>
        <v>68.031623474886501</v>
      </c>
    </row>
    <row r="1982" spans="1:12" x14ac:dyDescent="0.25">
      <c r="A1982" t="s">
        <v>58</v>
      </c>
      <c r="B1982" t="s">
        <v>8339</v>
      </c>
      <c r="C1982" t="s">
        <v>682</v>
      </c>
      <c r="D1982" t="s">
        <v>283</v>
      </c>
      <c r="E1982" t="s">
        <v>8487</v>
      </c>
      <c r="F1982" t="s">
        <v>8488</v>
      </c>
      <c r="G1982" t="s">
        <v>5141</v>
      </c>
      <c r="H1982" t="s">
        <v>8490</v>
      </c>
      <c r="I1982" t="s">
        <v>4888</v>
      </c>
      <c r="J1982" t="s">
        <v>4889</v>
      </c>
      <c r="K1982" s="14">
        <v>1</v>
      </c>
      <c r="L1982" s="24">
        <f t="shared" si="30"/>
        <v>1.0798670392839127</v>
      </c>
    </row>
    <row r="1983" spans="1:12" x14ac:dyDescent="0.25">
      <c r="A1983" t="s">
        <v>58</v>
      </c>
      <c r="B1983" t="s">
        <v>8339</v>
      </c>
      <c r="C1983" t="s">
        <v>682</v>
      </c>
      <c r="D1983" t="s">
        <v>283</v>
      </c>
      <c r="E1983" t="s">
        <v>8491</v>
      </c>
      <c r="F1983" t="s">
        <v>8492</v>
      </c>
      <c r="G1983" t="s">
        <v>4890</v>
      </c>
      <c r="H1983" t="s">
        <v>8493</v>
      </c>
      <c r="I1983" t="s">
        <v>4888</v>
      </c>
      <c r="J1983" t="s">
        <v>4889</v>
      </c>
      <c r="K1983" s="14">
        <v>11</v>
      </c>
      <c r="L1983" s="24">
        <f t="shared" si="30"/>
        <v>11.878537432123041</v>
      </c>
    </row>
    <row r="1984" spans="1:12" x14ac:dyDescent="0.25">
      <c r="A1984" t="s">
        <v>58</v>
      </c>
      <c r="B1984" t="s">
        <v>8339</v>
      </c>
      <c r="C1984" t="s">
        <v>682</v>
      </c>
      <c r="D1984" t="s">
        <v>283</v>
      </c>
      <c r="E1984" t="s">
        <v>8491</v>
      </c>
      <c r="F1984" t="s">
        <v>8492</v>
      </c>
      <c r="G1984" t="s">
        <v>5141</v>
      </c>
      <c r="H1984" t="s">
        <v>8494</v>
      </c>
      <c r="I1984" t="s">
        <v>4888</v>
      </c>
      <c r="J1984" t="s">
        <v>4889</v>
      </c>
      <c r="K1984" s="14">
        <v>17</v>
      </c>
      <c r="L1984" s="24">
        <f t="shared" si="30"/>
        <v>18.357739667826518</v>
      </c>
    </row>
    <row r="1985" spans="1:12" x14ac:dyDescent="0.25">
      <c r="A1985" t="s">
        <v>58</v>
      </c>
      <c r="B1985" t="s">
        <v>8339</v>
      </c>
      <c r="C1985" t="s">
        <v>682</v>
      </c>
      <c r="D1985" t="s">
        <v>283</v>
      </c>
      <c r="E1985" t="s">
        <v>8495</v>
      </c>
      <c r="F1985" t="s">
        <v>8496</v>
      </c>
      <c r="G1985" t="s">
        <v>5141</v>
      </c>
      <c r="H1985" t="s">
        <v>8497</v>
      </c>
      <c r="I1985" t="s">
        <v>4888</v>
      </c>
      <c r="J1985" t="s">
        <v>4889</v>
      </c>
      <c r="K1985" s="14">
        <v>1</v>
      </c>
      <c r="L1985" s="24">
        <f t="shared" si="30"/>
        <v>1.0798670392839127</v>
      </c>
    </row>
    <row r="1986" spans="1:12" x14ac:dyDescent="0.25">
      <c r="A1986" t="s">
        <v>58</v>
      </c>
      <c r="B1986" t="s">
        <v>8339</v>
      </c>
      <c r="C1986" t="s">
        <v>682</v>
      </c>
      <c r="D1986" t="s">
        <v>283</v>
      </c>
      <c r="E1986" t="s">
        <v>8495</v>
      </c>
      <c r="F1986" t="s">
        <v>8496</v>
      </c>
      <c r="G1986" t="s">
        <v>5143</v>
      </c>
      <c r="H1986" t="s">
        <v>8498</v>
      </c>
      <c r="I1986" t="s">
        <v>4888</v>
      </c>
      <c r="J1986" t="s">
        <v>4889</v>
      </c>
      <c r="K1986" s="14">
        <v>33</v>
      </c>
      <c r="L1986" s="24">
        <f t="shared" si="30"/>
        <v>35.635612296369125</v>
      </c>
    </row>
    <row r="1987" spans="1:12" x14ac:dyDescent="0.25">
      <c r="A1987" t="s">
        <v>58</v>
      </c>
      <c r="B1987" t="s">
        <v>8339</v>
      </c>
      <c r="C1987" t="s">
        <v>682</v>
      </c>
      <c r="D1987" t="s">
        <v>283</v>
      </c>
      <c r="E1987" t="s">
        <v>8499</v>
      </c>
      <c r="F1987" t="s">
        <v>8500</v>
      </c>
      <c r="G1987" t="s">
        <v>4890</v>
      </c>
      <c r="H1987" t="s">
        <v>8500</v>
      </c>
      <c r="I1987" t="s">
        <v>4888</v>
      </c>
      <c r="J1987" t="s">
        <v>4889</v>
      </c>
      <c r="K1987" s="14">
        <v>1</v>
      </c>
      <c r="L1987" s="24">
        <f t="shared" si="30"/>
        <v>1.0798670392839127</v>
      </c>
    </row>
    <row r="1988" spans="1:12" x14ac:dyDescent="0.25">
      <c r="A1988" t="s">
        <v>58</v>
      </c>
      <c r="B1988" t="s">
        <v>8339</v>
      </c>
      <c r="C1988" t="s">
        <v>682</v>
      </c>
      <c r="D1988" t="s">
        <v>283</v>
      </c>
      <c r="E1988" t="s">
        <v>8501</v>
      </c>
      <c r="F1988" t="s">
        <v>8502</v>
      </c>
      <c r="G1988" t="s">
        <v>4890</v>
      </c>
      <c r="H1988" t="s">
        <v>8502</v>
      </c>
      <c r="I1988" t="s">
        <v>4888</v>
      </c>
      <c r="J1988" t="s">
        <v>4889</v>
      </c>
      <c r="K1988" s="14">
        <v>12</v>
      </c>
      <c r="L1988" s="24">
        <f t="shared" si="30"/>
        <v>12.958404471406952</v>
      </c>
    </row>
    <row r="1989" spans="1:12" x14ac:dyDescent="0.25">
      <c r="A1989" t="s">
        <v>58</v>
      </c>
      <c r="B1989" t="s">
        <v>8339</v>
      </c>
      <c r="C1989" t="s">
        <v>682</v>
      </c>
      <c r="D1989" t="s">
        <v>283</v>
      </c>
      <c r="E1989" t="s">
        <v>8503</v>
      </c>
      <c r="F1989" t="s">
        <v>8504</v>
      </c>
      <c r="G1989" t="s">
        <v>4890</v>
      </c>
      <c r="H1989" t="s">
        <v>8505</v>
      </c>
      <c r="I1989" t="s">
        <v>4888</v>
      </c>
      <c r="J1989" t="s">
        <v>4889</v>
      </c>
      <c r="K1989" s="14">
        <v>4</v>
      </c>
      <c r="L1989" s="24">
        <f t="shared" si="30"/>
        <v>4.3194681571356508</v>
      </c>
    </row>
    <row r="1990" spans="1:12" x14ac:dyDescent="0.25">
      <c r="A1990" t="s">
        <v>58</v>
      </c>
      <c r="B1990" t="s">
        <v>8339</v>
      </c>
      <c r="C1990" t="s">
        <v>682</v>
      </c>
      <c r="D1990" t="s">
        <v>283</v>
      </c>
      <c r="E1990" t="s">
        <v>8503</v>
      </c>
      <c r="F1990" t="s">
        <v>8504</v>
      </c>
      <c r="G1990" t="s">
        <v>5141</v>
      </c>
      <c r="H1990" t="s">
        <v>8506</v>
      </c>
      <c r="I1990" t="s">
        <v>4888</v>
      </c>
      <c r="J1990" t="s">
        <v>4889</v>
      </c>
      <c r="K1990" s="14">
        <v>6</v>
      </c>
      <c r="L1990" s="24">
        <f t="shared" si="30"/>
        <v>6.4792022357034762</v>
      </c>
    </row>
    <row r="1991" spans="1:12" x14ac:dyDescent="0.25">
      <c r="A1991" t="s">
        <v>58</v>
      </c>
      <c r="B1991" t="s">
        <v>8339</v>
      </c>
      <c r="C1991" t="s">
        <v>682</v>
      </c>
      <c r="D1991" t="s">
        <v>283</v>
      </c>
      <c r="E1991" t="s">
        <v>8507</v>
      </c>
      <c r="F1991" t="s">
        <v>8508</v>
      </c>
      <c r="G1991" t="s">
        <v>4890</v>
      </c>
      <c r="H1991" t="s">
        <v>8509</v>
      </c>
      <c r="I1991" t="s">
        <v>4888</v>
      </c>
      <c r="J1991" t="s">
        <v>4889</v>
      </c>
      <c r="K1991" s="14">
        <v>1</v>
      </c>
      <c r="L1991" s="24">
        <f t="shared" si="30"/>
        <v>1.0798670392839127</v>
      </c>
    </row>
    <row r="1992" spans="1:12" x14ac:dyDescent="0.25">
      <c r="A1992" t="s">
        <v>58</v>
      </c>
      <c r="B1992" t="s">
        <v>8339</v>
      </c>
      <c r="C1992" t="s">
        <v>682</v>
      </c>
      <c r="D1992" t="s">
        <v>283</v>
      </c>
      <c r="E1992" t="s">
        <v>8510</v>
      </c>
      <c r="F1992" t="s">
        <v>8511</v>
      </c>
      <c r="G1992" t="s">
        <v>4890</v>
      </c>
      <c r="H1992" t="s">
        <v>8511</v>
      </c>
      <c r="I1992" t="s">
        <v>4888</v>
      </c>
      <c r="J1992" t="s">
        <v>4889</v>
      </c>
      <c r="K1992" s="14">
        <v>23</v>
      </c>
      <c r="L1992" s="24">
        <f t="shared" si="30"/>
        <v>24.836941903529993</v>
      </c>
    </row>
    <row r="1993" spans="1:12" x14ac:dyDescent="0.25">
      <c r="A1993" t="s">
        <v>58</v>
      </c>
      <c r="B1993" t="s">
        <v>8339</v>
      </c>
      <c r="C1993" t="s">
        <v>682</v>
      </c>
      <c r="D1993" t="s">
        <v>283</v>
      </c>
      <c r="E1993" t="s">
        <v>8512</v>
      </c>
      <c r="F1993" t="s">
        <v>8513</v>
      </c>
      <c r="G1993" t="s">
        <v>4890</v>
      </c>
      <c r="H1993" t="s">
        <v>8514</v>
      </c>
      <c r="I1993" t="s">
        <v>4888</v>
      </c>
      <c r="J1993" t="s">
        <v>4889</v>
      </c>
      <c r="K1993" s="14">
        <v>7</v>
      </c>
      <c r="L1993" s="24">
        <f t="shared" si="30"/>
        <v>7.5590692749873885</v>
      </c>
    </row>
    <row r="1994" spans="1:12" x14ac:dyDescent="0.25">
      <c r="A1994" t="s">
        <v>58</v>
      </c>
      <c r="B1994" t="s">
        <v>8339</v>
      </c>
      <c r="C1994" t="s">
        <v>682</v>
      </c>
      <c r="D1994" t="s">
        <v>283</v>
      </c>
      <c r="E1994" t="s">
        <v>8512</v>
      </c>
      <c r="F1994" t="s">
        <v>8513</v>
      </c>
      <c r="G1994" t="s">
        <v>5143</v>
      </c>
      <c r="H1994" t="s">
        <v>8515</v>
      </c>
      <c r="I1994" t="s">
        <v>4888</v>
      </c>
      <c r="J1994" t="s">
        <v>4889</v>
      </c>
      <c r="K1994" s="14">
        <v>7</v>
      </c>
      <c r="L1994" s="24">
        <f t="shared" si="30"/>
        <v>7.5590692749873885</v>
      </c>
    </row>
    <row r="1995" spans="1:12" x14ac:dyDescent="0.25">
      <c r="A1995" t="s">
        <v>58</v>
      </c>
      <c r="B1995" t="s">
        <v>8339</v>
      </c>
      <c r="C1995" t="s">
        <v>682</v>
      </c>
      <c r="D1995" t="s">
        <v>283</v>
      </c>
      <c r="E1995" t="s">
        <v>8516</v>
      </c>
      <c r="F1995" t="s">
        <v>8517</v>
      </c>
      <c r="G1995" t="s">
        <v>5141</v>
      </c>
      <c r="H1995" t="s">
        <v>8518</v>
      </c>
      <c r="I1995" t="s">
        <v>4888</v>
      </c>
      <c r="J1995" t="s">
        <v>4889</v>
      </c>
      <c r="K1995" s="14">
        <v>1</v>
      </c>
      <c r="L1995" s="24">
        <f t="shared" si="30"/>
        <v>1.0798670392839127</v>
      </c>
    </row>
    <row r="1996" spans="1:12" x14ac:dyDescent="0.25">
      <c r="A1996" t="s">
        <v>58</v>
      </c>
      <c r="B1996" t="s">
        <v>8339</v>
      </c>
      <c r="C1996" t="s">
        <v>682</v>
      </c>
      <c r="D1996" t="s">
        <v>283</v>
      </c>
      <c r="E1996" t="s">
        <v>8519</v>
      </c>
      <c r="F1996" t="s">
        <v>8520</v>
      </c>
      <c r="G1996" t="s">
        <v>4890</v>
      </c>
      <c r="H1996" t="s">
        <v>8521</v>
      </c>
      <c r="I1996" t="s">
        <v>4888</v>
      </c>
      <c r="J1996" t="s">
        <v>4889</v>
      </c>
      <c r="K1996" s="14">
        <v>1</v>
      </c>
      <c r="L1996" s="24">
        <f t="shared" ref="L1996:L2059" si="31">K1996/$D$6*$D$5</f>
        <v>1.0798670392839127</v>
      </c>
    </row>
    <row r="1997" spans="1:12" x14ac:dyDescent="0.25">
      <c r="A1997" t="s">
        <v>58</v>
      </c>
      <c r="B1997" t="s">
        <v>8339</v>
      </c>
      <c r="C1997" t="s">
        <v>682</v>
      </c>
      <c r="D1997" t="s">
        <v>283</v>
      </c>
      <c r="E1997" t="s">
        <v>8522</v>
      </c>
      <c r="F1997" t="s">
        <v>8523</v>
      </c>
      <c r="G1997" t="s">
        <v>4890</v>
      </c>
      <c r="H1997" t="s">
        <v>8524</v>
      </c>
      <c r="I1997" t="s">
        <v>4888</v>
      </c>
      <c r="J1997" t="s">
        <v>4889</v>
      </c>
      <c r="K1997" s="14">
        <v>13</v>
      </c>
      <c r="L1997" s="24">
        <f t="shared" si="31"/>
        <v>14.038271510690866</v>
      </c>
    </row>
    <row r="1998" spans="1:12" x14ac:dyDescent="0.25">
      <c r="A1998" t="s">
        <v>58</v>
      </c>
      <c r="B1998" t="s">
        <v>8339</v>
      </c>
      <c r="C1998" t="s">
        <v>682</v>
      </c>
      <c r="D1998" t="s">
        <v>283</v>
      </c>
      <c r="E1998" t="s">
        <v>8522</v>
      </c>
      <c r="F1998" t="s">
        <v>8523</v>
      </c>
      <c r="G1998" t="s">
        <v>5141</v>
      </c>
      <c r="H1998" t="s">
        <v>8525</v>
      </c>
      <c r="I1998" t="s">
        <v>4888</v>
      </c>
      <c r="J1998" t="s">
        <v>4889</v>
      </c>
      <c r="K1998" s="14">
        <v>8</v>
      </c>
      <c r="L1998" s="24">
        <f t="shared" si="31"/>
        <v>8.6389363142713016</v>
      </c>
    </row>
    <row r="1999" spans="1:12" x14ac:dyDescent="0.25">
      <c r="A1999" t="s">
        <v>58</v>
      </c>
      <c r="B1999" t="s">
        <v>8339</v>
      </c>
      <c r="C1999" t="s">
        <v>682</v>
      </c>
      <c r="D1999" t="s">
        <v>283</v>
      </c>
      <c r="E1999" t="s">
        <v>8526</v>
      </c>
      <c r="F1999" t="s">
        <v>8527</v>
      </c>
      <c r="G1999" t="s">
        <v>4890</v>
      </c>
      <c r="H1999" t="s">
        <v>8528</v>
      </c>
      <c r="I1999" t="s">
        <v>4888</v>
      </c>
      <c r="J1999" t="s">
        <v>4889</v>
      </c>
      <c r="K1999" s="14">
        <v>1</v>
      </c>
      <c r="L1999" s="24">
        <f t="shared" si="31"/>
        <v>1.0798670392839127</v>
      </c>
    </row>
    <row r="2000" spans="1:12" x14ac:dyDescent="0.25">
      <c r="A2000" t="s">
        <v>58</v>
      </c>
      <c r="B2000" t="s">
        <v>8339</v>
      </c>
      <c r="C2000" t="s">
        <v>682</v>
      </c>
      <c r="D2000" t="s">
        <v>283</v>
      </c>
      <c r="E2000" t="s">
        <v>8529</v>
      </c>
      <c r="F2000" t="s">
        <v>8530</v>
      </c>
      <c r="G2000" t="s">
        <v>4890</v>
      </c>
      <c r="H2000" t="s">
        <v>8531</v>
      </c>
      <c r="I2000" t="s">
        <v>4888</v>
      </c>
      <c r="J2000" t="s">
        <v>4889</v>
      </c>
      <c r="K2000" s="14">
        <v>1036</v>
      </c>
      <c r="L2000" s="24">
        <f t="shared" si="31"/>
        <v>1118.7422526981336</v>
      </c>
    </row>
    <row r="2001" spans="1:12" x14ac:dyDescent="0.25">
      <c r="A2001" t="s">
        <v>58</v>
      </c>
      <c r="B2001" t="s">
        <v>8339</v>
      </c>
      <c r="C2001" t="s">
        <v>682</v>
      </c>
      <c r="D2001" t="s">
        <v>283</v>
      </c>
      <c r="E2001" t="s">
        <v>8529</v>
      </c>
      <c r="F2001" t="s">
        <v>8530</v>
      </c>
      <c r="G2001" t="s">
        <v>5141</v>
      </c>
      <c r="H2001" t="s">
        <v>8532</v>
      </c>
      <c r="I2001" t="s">
        <v>4888</v>
      </c>
      <c r="J2001" t="s">
        <v>4889</v>
      </c>
      <c r="K2001" s="14">
        <v>251</v>
      </c>
      <c r="L2001" s="24">
        <f t="shared" si="31"/>
        <v>271.04662686026211</v>
      </c>
    </row>
    <row r="2002" spans="1:12" x14ac:dyDescent="0.25">
      <c r="A2002" t="s">
        <v>58</v>
      </c>
      <c r="B2002" t="s">
        <v>8339</v>
      </c>
      <c r="C2002" t="s">
        <v>682</v>
      </c>
      <c r="D2002" t="s">
        <v>283</v>
      </c>
      <c r="E2002" t="s">
        <v>8529</v>
      </c>
      <c r="F2002" t="s">
        <v>8530</v>
      </c>
      <c r="G2002" t="s">
        <v>5143</v>
      </c>
      <c r="H2002" t="s">
        <v>8533</v>
      </c>
      <c r="I2002" t="s">
        <v>4888</v>
      </c>
      <c r="J2002" t="s">
        <v>4889</v>
      </c>
      <c r="K2002" s="14">
        <v>751</v>
      </c>
      <c r="L2002" s="24">
        <f t="shared" si="31"/>
        <v>810.98014650221853</v>
      </c>
    </row>
    <row r="2003" spans="1:12" x14ac:dyDescent="0.25">
      <c r="A2003" t="s">
        <v>58</v>
      </c>
      <c r="B2003" t="s">
        <v>8339</v>
      </c>
      <c r="C2003" t="s">
        <v>682</v>
      </c>
      <c r="D2003" t="s">
        <v>283</v>
      </c>
      <c r="E2003" t="s">
        <v>8529</v>
      </c>
      <c r="F2003" t="s">
        <v>8530</v>
      </c>
      <c r="G2003" t="s">
        <v>4987</v>
      </c>
      <c r="H2003" t="s">
        <v>8530</v>
      </c>
      <c r="I2003" t="s">
        <v>4888</v>
      </c>
      <c r="J2003" t="s">
        <v>4889</v>
      </c>
      <c r="K2003" s="14">
        <v>274</v>
      </c>
      <c r="L2003" s="24">
        <f t="shared" si="31"/>
        <v>295.88356876379208</v>
      </c>
    </row>
    <row r="2004" spans="1:12" x14ac:dyDescent="0.25">
      <c r="A2004" t="s">
        <v>58</v>
      </c>
      <c r="B2004" t="s">
        <v>8339</v>
      </c>
      <c r="C2004" t="s">
        <v>682</v>
      </c>
      <c r="D2004" t="s">
        <v>283</v>
      </c>
      <c r="E2004" t="s">
        <v>8529</v>
      </c>
      <c r="F2004" t="s">
        <v>8530</v>
      </c>
      <c r="G2004" t="s">
        <v>4894</v>
      </c>
      <c r="H2004" t="s">
        <v>8466</v>
      </c>
      <c r="I2004" t="s">
        <v>4888</v>
      </c>
      <c r="J2004" t="s">
        <v>4889</v>
      </c>
      <c r="K2004" s="14">
        <v>715</v>
      </c>
      <c r="L2004" s="24">
        <f t="shared" si="31"/>
        <v>772.10493308799767</v>
      </c>
    </row>
    <row r="2005" spans="1:12" x14ac:dyDescent="0.25">
      <c r="A2005" t="s">
        <v>58</v>
      </c>
      <c r="B2005" t="s">
        <v>8339</v>
      </c>
      <c r="C2005" t="s">
        <v>682</v>
      </c>
      <c r="D2005" t="s">
        <v>283</v>
      </c>
      <c r="E2005" t="s">
        <v>8529</v>
      </c>
      <c r="F2005" t="s">
        <v>8530</v>
      </c>
      <c r="G2005" t="s">
        <v>4888</v>
      </c>
      <c r="H2005" t="s">
        <v>8534</v>
      </c>
      <c r="I2005" t="s">
        <v>4888</v>
      </c>
      <c r="J2005" t="s">
        <v>4889</v>
      </c>
      <c r="K2005" s="14">
        <v>690</v>
      </c>
      <c r="L2005" s="24">
        <f t="shared" si="31"/>
        <v>745.10825710589984</v>
      </c>
    </row>
    <row r="2006" spans="1:12" x14ac:dyDescent="0.25">
      <c r="A2006" t="s">
        <v>58</v>
      </c>
      <c r="B2006" t="s">
        <v>8339</v>
      </c>
      <c r="C2006" t="s">
        <v>682</v>
      </c>
      <c r="D2006" t="s">
        <v>283</v>
      </c>
      <c r="E2006" t="s">
        <v>8529</v>
      </c>
      <c r="F2006" t="s">
        <v>8530</v>
      </c>
      <c r="G2006" t="s">
        <v>4998</v>
      </c>
      <c r="H2006" t="s">
        <v>8535</v>
      </c>
      <c r="I2006" t="s">
        <v>4888</v>
      </c>
      <c r="J2006" t="s">
        <v>4889</v>
      </c>
      <c r="K2006" s="14">
        <v>654</v>
      </c>
      <c r="L2006" s="24">
        <f t="shared" si="31"/>
        <v>706.23304369167897</v>
      </c>
    </row>
    <row r="2007" spans="1:12" x14ac:dyDescent="0.25">
      <c r="A2007" t="s">
        <v>58</v>
      </c>
      <c r="B2007" t="s">
        <v>8339</v>
      </c>
      <c r="C2007" t="s">
        <v>682</v>
      </c>
      <c r="D2007" t="s">
        <v>283</v>
      </c>
      <c r="E2007" t="s">
        <v>8529</v>
      </c>
      <c r="F2007" t="s">
        <v>8530</v>
      </c>
      <c r="G2007" t="s">
        <v>5751</v>
      </c>
      <c r="H2007" t="s">
        <v>8536</v>
      </c>
      <c r="I2007" t="s">
        <v>4888</v>
      </c>
      <c r="J2007" t="s">
        <v>4889</v>
      </c>
      <c r="K2007" s="14">
        <v>528</v>
      </c>
      <c r="L2007" s="24">
        <f t="shared" si="31"/>
        <v>570.169796741906</v>
      </c>
    </row>
    <row r="2008" spans="1:12" x14ac:dyDescent="0.25">
      <c r="A2008" t="s">
        <v>58</v>
      </c>
      <c r="B2008" t="s">
        <v>8339</v>
      </c>
      <c r="C2008" t="s">
        <v>682</v>
      </c>
      <c r="D2008" t="s">
        <v>283</v>
      </c>
      <c r="E2008" t="s">
        <v>8529</v>
      </c>
      <c r="F2008" t="s">
        <v>8530</v>
      </c>
      <c r="G2008" t="s">
        <v>4907</v>
      </c>
      <c r="H2008" t="s">
        <v>8537</v>
      </c>
      <c r="I2008" t="s">
        <v>4888</v>
      </c>
      <c r="J2008" t="s">
        <v>4889</v>
      </c>
      <c r="K2008" s="14">
        <v>690</v>
      </c>
      <c r="L2008" s="24">
        <f t="shared" si="31"/>
        <v>745.10825710589984</v>
      </c>
    </row>
    <row r="2009" spans="1:12" x14ac:dyDescent="0.25">
      <c r="A2009" t="s">
        <v>58</v>
      </c>
      <c r="B2009" t="s">
        <v>8339</v>
      </c>
      <c r="C2009" t="s">
        <v>682</v>
      </c>
      <c r="D2009" t="s">
        <v>283</v>
      </c>
      <c r="E2009" t="s">
        <v>8529</v>
      </c>
      <c r="F2009" t="s">
        <v>8530</v>
      </c>
      <c r="G2009" t="s">
        <v>681</v>
      </c>
      <c r="H2009" t="s">
        <v>8538</v>
      </c>
      <c r="I2009" t="s">
        <v>4888</v>
      </c>
      <c r="J2009" t="s">
        <v>4889</v>
      </c>
      <c r="K2009" s="14">
        <v>1870</v>
      </c>
      <c r="L2009" s="24">
        <f t="shared" si="31"/>
        <v>2019.3513634609171</v>
      </c>
    </row>
    <row r="2010" spans="1:12" x14ac:dyDescent="0.25">
      <c r="A2010" t="s">
        <v>58</v>
      </c>
      <c r="B2010" t="s">
        <v>8339</v>
      </c>
      <c r="C2010" t="s">
        <v>682</v>
      </c>
      <c r="D2010" t="s">
        <v>283</v>
      </c>
      <c r="E2010" t="s">
        <v>8529</v>
      </c>
      <c r="F2010" t="s">
        <v>8530</v>
      </c>
      <c r="G2010" t="s">
        <v>8472</v>
      </c>
      <c r="H2010" t="s">
        <v>8539</v>
      </c>
      <c r="I2010" t="s">
        <v>4888</v>
      </c>
      <c r="J2010" t="s">
        <v>4889</v>
      </c>
      <c r="K2010" s="14">
        <v>474</v>
      </c>
      <c r="L2010" s="24">
        <f t="shared" si="31"/>
        <v>511.8569766205747</v>
      </c>
    </row>
    <row r="2011" spans="1:12" x14ac:dyDescent="0.25">
      <c r="A2011" t="s">
        <v>58</v>
      </c>
      <c r="B2011" t="s">
        <v>8339</v>
      </c>
      <c r="C2011" t="s">
        <v>682</v>
      </c>
      <c r="D2011" t="s">
        <v>283</v>
      </c>
      <c r="E2011" t="s">
        <v>8529</v>
      </c>
      <c r="F2011" t="s">
        <v>8530</v>
      </c>
      <c r="G2011" t="s">
        <v>5159</v>
      </c>
      <c r="H2011" t="s">
        <v>8540</v>
      </c>
      <c r="I2011" t="s">
        <v>4888</v>
      </c>
      <c r="J2011" t="s">
        <v>4889</v>
      </c>
      <c r="K2011" s="14">
        <v>6</v>
      </c>
      <c r="L2011" s="24">
        <f t="shared" si="31"/>
        <v>6.4792022357034762</v>
      </c>
    </row>
    <row r="2012" spans="1:12" x14ac:dyDescent="0.25">
      <c r="A2012" t="s">
        <v>58</v>
      </c>
      <c r="B2012" t="s">
        <v>8339</v>
      </c>
      <c r="C2012" t="s">
        <v>682</v>
      </c>
      <c r="D2012" t="s">
        <v>283</v>
      </c>
      <c r="E2012" t="s">
        <v>8529</v>
      </c>
      <c r="F2012" t="s">
        <v>8530</v>
      </c>
      <c r="G2012" t="s">
        <v>8430</v>
      </c>
      <c r="H2012" t="s">
        <v>8541</v>
      </c>
      <c r="I2012" t="s">
        <v>4888</v>
      </c>
      <c r="J2012" t="s">
        <v>4889</v>
      </c>
      <c r="K2012" s="14">
        <v>583</v>
      </c>
      <c r="L2012" s="24">
        <f t="shared" si="31"/>
        <v>629.56248390252119</v>
      </c>
    </row>
    <row r="2013" spans="1:12" x14ac:dyDescent="0.25">
      <c r="A2013" t="s">
        <v>58</v>
      </c>
      <c r="B2013" t="s">
        <v>8339</v>
      </c>
      <c r="C2013" t="s">
        <v>682</v>
      </c>
      <c r="D2013" t="s">
        <v>283</v>
      </c>
      <c r="E2013" t="s">
        <v>8529</v>
      </c>
      <c r="F2013" t="s">
        <v>8530</v>
      </c>
      <c r="G2013" t="s">
        <v>8432</v>
      </c>
      <c r="H2013" t="s">
        <v>8542</v>
      </c>
      <c r="I2013" t="s">
        <v>4888</v>
      </c>
      <c r="J2013" t="s">
        <v>4889</v>
      </c>
      <c r="K2013" s="14">
        <v>533</v>
      </c>
      <c r="L2013" s="24">
        <f t="shared" si="31"/>
        <v>575.56913193832554</v>
      </c>
    </row>
    <row r="2014" spans="1:12" x14ac:dyDescent="0.25">
      <c r="A2014" t="s">
        <v>58</v>
      </c>
      <c r="B2014" t="s">
        <v>8339</v>
      </c>
      <c r="C2014" t="s">
        <v>682</v>
      </c>
      <c r="D2014" t="s">
        <v>283</v>
      </c>
      <c r="E2014" t="s">
        <v>8529</v>
      </c>
      <c r="F2014" t="s">
        <v>8530</v>
      </c>
      <c r="G2014" t="s">
        <v>8361</v>
      </c>
      <c r="H2014" t="s">
        <v>8543</v>
      </c>
      <c r="I2014" t="s">
        <v>4888</v>
      </c>
      <c r="J2014" t="s">
        <v>4889</v>
      </c>
      <c r="K2014" s="14">
        <v>579</v>
      </c>
      <c r="L2014" s="24">
        <f t="shared" si="31"/>
        <v>625.24301574538561</v>
      </c>
    </row>
    <row r="2015" spans="1:12" x14ac:dyDescent="0.25">
      <c r="A2015" t="s">
        <v>58</v>
      </c>
      <c r="B2015" t="s">
        <v>8339</v>
      </c>
      <c r="C2015" t="s">
        <v>682</v>
      </c>
      <c r="D2015" t="s">
        <v>283</v>
      </c>
      <c r="E2015" t="s">
        <v>8529</v>
      </c>
      <c r="F2015" t="s">
        <v>8530</v>
      </c>
      <c r="G2015" t="s">
        <v>8481</v>
      </c>
      <c r="H2015" t="s">
        <v>8544</v>
      </c>
      <c r="I2015" t="s">
        <v>4888</v>
      </c>
      <c r="J2015" t="s">
        <v>4889</v>
      </c>
      <c r="K2015" s="14">
        <v>607</v>
      </c>
      <c r="L2015" s="24">
        <f t="shared" si="31"/>
        <v>655.47929284533507</v>
      </c>
    </row>
    <row r="2016" spans="1:12" x14ac:dyDescent="0.25">
      <c r="A2016" t="s">
        <v>58</v>
      </c>
      <c r="B2016" t="s">
        <v>8339</v>
      </c>
      <c r="C2016" t="s">
        <v>682</v>
      </c>
      <c r="D2016" t="s">
        <v>283</v>
      </c>
      <c r="E2016" t="s">
        <v>8529</v>
      </c>
      <c r="F2016" t="s">
        <v>8530</v>
      </c>
      <c r="G2016" t="s">
        <v>8435</v>
      </c>
      <c r="H2016" t="s">
        <v>8545</v>
      </c>
      <c r="I2016" t="s">
        <v>4888</v>
      </c>
      <c r="J2016" t="s">
        <v>4889</v>
      </c>
      <c r="K2016" s="14">
        <v>234</v>
      </c>
      <c r="L2016" s="24">
        <f t="shared" si="31"/>
        <v>252.68888719243563</v>
      </c>
    </row>
    <row r="2017" spans="1:12" x14ac:dyDescent="0.25">
      <c r="A2017" t="s">
        <v>58</v>
      </c>
      <c r="B2017" t="s">
        <v>8339</v>
      </c>
      <c r="C2017" t="s">
        <v>682</v>
      </c>
      <c r="D2017" t="s">
        <v>283</v>
      </c>
      <c r="E2017" t="s">
        <v>8546</v>
      </c>
      <c r="F2017" t="s">
        <v>8547</v>
      </c>
      <c r="G2017" t="s">
        <v>4890</v>
      </c>
      <c r="H2017" t="s">
        <v>8489</v>
      </c>
      <c r="I2017" t="s">
        <v>4888</v>
      </c>
      <c r="J2017" t="s">
        <v>4889</v>
      </c>
      <c r="K2017" s="14">
        <v>1452</v>
      </c>
      <c r="L2017" s="24">
        <f t="shared" si="31"/>
        <v>1567.9669410402414</v>
      </c>
    </row>
    <row r="2018" spans="1:12" x14ac:dyDescent="0.25">
      <c r="A2018" t="s">
        <v>58</v>
      </c>
      <c r="B2018" t="s">
        <v>8339</v>
      </c>
      <c r="C2018" t="s">
        <v>682</v>
      </c>
      <c r="D2018" t="s">
        <v>283</v>
      </c>
      <c r="E2018" t="s">
        <v>8546</v>
      </c>
      <c r="F2018" t="s">
        <v>8547</v>
      </c>
      <c r="G2018" t="s">
        <v>5141</v>
      </c>
      <c r="H2018" t="s">
        <v>8548</v>
      </c>
      <c r="I2018" t="s">
        <v>4888</v>
      </c>
      <c r="J2018" t="s">
        <v>4889</v>
      </c>
      <c r="K2018" s="14">
        <v>39</v>
      </c>
      <c r="L2018" s="24">
        <f t="shared" si="31"/>
        <v>42.1148145320726</v>
      </c>
    </row>
    <row r="2019" spans="1:12" x14ac:dyDescent="0.25">
      <c r="A2019" t="s">
        <v>58</v>
      </c>
      <c r="B2019" t="s">
        <v>8339</v>
      </c>
      <c r="C2019" t="s">
        <v>682</v>
      </c>
      <c r="D2019" t="s">
        <v>283</v>
      </c>
      <c r="E2019" t="s">
        <v>8549</v>
      </c>
      <c r="F2019" t="s">
        <v>8550</v>
      </c>
      <c r="G2019" t="s">
        <v>4890</v>
      </c>
      <c r="H2019" t="s">
        <v>8551</v>
      </c>
      <c r="I2019" t="s">
        <v>4888</v>
      </c>
      <c r="J2019" t="s">
        <v>4889</v>
      </c>
      <c r="K2019" s="14">
        <v>80</v>
      </c>
      <c r="L2019" s="24">
        <f t="shared" si="31"/>
        <v>86.389363142713023</v>
      </c>
    </row>
    <row r="2020" spans="1:12" x14ac:dyDescent="0.25">
      <c r="A2020" t="s">
        <v>58</v>
      </c>
      <c r="B2020" t="s">
        <v>8339</v>
      </c>
      <c r="C2020" t="s">
        <v>682</v>
      </c>
      <c r="D2020" t="s">
        <v>283</v>
      </c>
      <c r="E2020" t="s">
        <v>8549</v>
      </c>
      <c r="F2020" t="s">
        <v>8550</v>
      </c>
      <c r="G2020" t="s">
        <v>5141</v>
      </c>
      <c r="H2020" t="s">
        <v>8552</v>
      </c>
      <c r="I2020" t="s">
        <v>4888</v>
      </c>
      <c r="J2020" t="s">
        <v>4889</v>
      </c>
      <c r="K2020" s="14">
        <v>42</v>
      </c>
      <c r="L2020" s="24">
        <f t="shared" si="31"/>
        <v>45.354415649924334</v>
      </c>
    </row>
    <row r="2021" spans="1:12" x14ac:dyDescent="0.25">
      <c r="A2021" t="s">
        <v>58</v>
      </c>
      <c r="B2021" t="s">
        <v>8339</v>
      </c>
      <c r="C2021" t="s">
        <v>682</v>
      </c>
      <c r="D2021" t="s">
        <v>283</v>
      </c>
      <c r="E2021" t="s">
        <v>8549</v>
      </c>
      <c r="F2021" t="s">
        <v>8550</v>
      </c>
      <c r="G2021" t="s">
        <v>5143</v>
      </c>
      <c r="H2021" t="s">
        <v>8553</v>
      </c>
      <c r="I2021" t="s">
        <v>4888</v>
      </c>
      <c r="J2021" t="s">
        <v>4889</v>
      </c>
      <c r="K2021" s="14">
        <v>212</v>
      </c>
      <c r="L2021" s="24">
        <f t="shared" si="31"/>
        <v>228.93181232818952</v>
      </c>
    </row>
    <row r="2022" spans="1:12" x14ac:dyDescent="0.25">
      <c r="A2022" t="s">
        <v>58</v>
      </c>
      <c r="B2022" t="s">
        <v>8339</v>
      </c>
      <c r="C2022" t="s">
        <v>682</v>
      </c>
      <c r="D2022" t="s">
        <v>283</v>
      </c>
      <c r="E2022" t="s">
        <v>8549</v>
      </c>
      <c r="F2022" t="s">
        <v>8550</v>
      </c>
      <c r="G2022" t="s">
        <v>4987</v>
      </c>
      <c r="H2022" t="s">
        <v>8554</v>
      </c>
      <c r="I2022" t="s">
        <v>4888</v>
      </c>
      <c r="J2022" t="s">
        <v>4889</v>
      </c>
      <c r="K2022" s="14">
        <v>262</v>
      </c>
      <c r="L2022" s="24">
        <f t="shared" si="31"/>
        <v>282.9251642923852</v>
      </c>
    </row>
    <row r="2023" spans="1:12" x14ac:dyDescent="0.25">
      <c r="A2023" t="s">
        <v>58</v>
      </c>
      <c r="B2023" t="s">
        <v>8339</v>
      </c>
      <c r="C2023" t="s">
        <v>682</v>
      </c>
      <c r="D2023" t="s">
        <v>283</v>
      </c>
      <c r="E2023" t="s">
        <v>8555</v>
      </c>
      <c r="F2023" t="s">
        <v>8556</v>
      </c>
      <c r="G2023" t="s">
        <v>4890</v>
      </c>
      <c r="H2023" t="s">
        <v>8557</v>
      </c>
      <c r="I2023" t="s">
        <v>4888</v>
      </c>
      <c r="J2023" t="s">
        <v>4889</v>
      </c>
      <c r="K2023" s="14">
        <v>1023</v>
      </c>
      <c r="L2023" s="24">
        <f t="shared" si="31"/>
        <v>1104.7039811874427</v>
      </c>
    </row>
    <row r="2024" spans="1:12" x14ac:dyDescent="0.25">
      <c r="A2024" t="s">
        <v>58</v>
      </c>
      <c r="B2024" t="s">
        <v>8339</v>
      </c>
      <c r="C2024" t="s">
        <v>682</v>
      </c>
      <c r="D2024" t="s">
        <v>283</v>
      </c>
      <c r="E2024" t="s">
        <v>8555</v>
      </c>
      <c r="F2024" t="s">
        <v>8556</v>
      </c>
      <c r="G2024" t="s">
        <v>5141</v>
      </c>
      <c r="H2024" t="s">
        <v>8558</v>
      </c>
      <c r="I2024" t="s">
        <v>4888</v>
      </c>
      <c r="J2024" t="s">
        <v>4889</v>
      </c>
      <c r="K2024" s="14">
        <v>2595</v>
      </c>
      <c r="L2024" s="24">
        <f t="shared" si="31"/>
        <v>2802.2549669417535</v>
      </c>
    </row>
    <row r="2025" spans="1:12" x14ac:dyDescent="0.25">
      <c r="A2025" t="s">
        <v>58</v>
      </c>
      <c r="B2025" t="s">
        <v>8339</v>
      </c>
      <c r="C2025" t="s">
        <v>682</v>
      </c>
      <c r="D2025" t="s">
        <v>283</v>
      </c>
      <c r="E2025" t="s">
        <v>8559</v>
      </c>
      <c r="F2025" t="s">
        <v>8560</v>
      </c>
      <c r="G2025" t="s">
        <v>4890</v>
      </c>
      <c r="H2025" t="s">
        <v>8561</v>
      </c>
      <c r="I2025" t="s">
        <v>4888</v>
      </c>
      <c r="J2025" t="s">
        <v>4889</v>
      </c>
      <c r="K2025" s="14">
        <v>750</v>
      </c>
      <c r="L2025" s="24">
        <f t="shared" si="31"/>
        <v>809.90027946293458</v>
      </c>
    </row>
    <row r="2026" spans="1:12" x14ac:dyDescent="0.25">
      <c r="A2026" t="s">
        <v>58</v>
      </c>
      <c r="B2026" t="s">
        <v>8339</v>
      </c>
      <c r="C2026" t="s">
        <v>682</v>
      </c>
      <c r="D2026" t="s">
        <v>283</v>
      </c>
      <c r="E2026" t="s">
        <v>8559</v>
      </c>
      <c r="F2026" t="s">
        <v>8560</v>
      </c>
      <c r="G2026" t="s">
        <v>5141</v>
      </c>
      <c r="H2026" t="s">
        <v>8562</v>
      </c>
      <c r="I2026" t="s">
        <v>4888</v>
      </c>
      <c r="J2026" t="s">
        <v>4889</v>
      </c>
      <c r="K2026" s="14">
        <v>543</v>
      </c>
      <c r="L2026" s="24">
        <f t="shared" si="31"/>
        <v>586.36780233116463</v>
      </c>
    </row>
    <row r="2027" spans="1:12" x14ac:dyDescent="0.25">
      <c r="A2027" t="s">
        <v>58</v>
      </c>
      <c r="B2027" t="s">
        <v>8339</v>
      </c>
      <c r="C2027" t="s">
        <v>682</v>
      </c>
      <c r="D2027" t="s">
        <v>283</v>
      </c>
      <c r="E2027" t="s">
        <v>8563</v>
      </c>
      <c r="F2027" t="s">
        <v>8564</v>
      </c>
      <c r="G2027" t="s">
        <v>4890</v>
      </c>
      <c r="H2027" t="s">
        <v>8565</v>
      </c>
      <c r="I2027" t="s">
        <v>4888</v>
      </c>
      <c r="J2027" t="s">
        <v>4889</v>
      </c>
      <c r="K2027" s="14">
        <v>161</v>
      </c>
      <c r="L2027" s="24">
        <f t="shared" si="31"/>
        <v>173.85859332470994</v>
      </c>
    </row>
    <row r="2028" spans="1:12" x14ac:dyDescent="0.25">
      <c r="A2028" t="s">
        <v>58</v>
      </c>
      <c r="B2028" t="s">
        <v>8339</v>
      </c>
      <c r="C2028" t="s">
        <v>682</v>
      </c>
      <c r="D2028" t="s">
        <v>283</v>
      </c>
      <c r="E2028" t="s">
        <v>8563</v>
      </c>
      <c r="F2028" t="s">
        <v>8564</v>
      </c>
      <c r="G2028" t="s">
        <v>5141</v>
      </c>
      <c r="H2028" t="s">
        <v>8566</v>
      </c>
      <c r="I2028" t="s">
        <v>4888</v>
      </c>
      <c r="J2028" t="s">
        <v>4889</v>
      </c>
      <c r="K2028" s="14">
        <v>83</v>
      </c>
      <c r="L2028" s="24">
        <f t="shared" si="31"/>
        <v>89.628964260564757</v>
      </c>
    </row>
    <row r="2029" spans="1:12" x14ac:dyDescent="0.25">
      <c r="A2029" t="s">
        <v>58</v>
      </c>
      <c r="B2029" t="s">
        <v>8339</v>
      </c>
      <c r="C2029" t="s">
        <v>682</v>
      </c>
      <c r="D2029" t="s">
        <v>283</v>
      </c>
      <c r="E2029" t="s">
        <v>8563</v>
      </c>
      <c r="F2029" t="s">
        <v>8564</v>
      </c>
      <c r="G2029" t="s">
        <v>5143</v>
      </c>
      <c r="H2029" t="s">
        <v>8567</v>
      </c>
      <c r="I2029" t="s">
        <v>4888</v>
      </c>
      <c r="J2029" t="s">
        <v>4889</v>
      </c>
      <c r="K2029" s="14">
        <v>198</v>
      </c>
      <c r="L2029" s="24">
        <f t="shared" si="31"/>
        <v>213.81367377821473</v>
      </c>
    </row>
    <row r="2030" spans="1:12" x14ac:dyDescent="0.25">
      <c r="A2030" t="s">
        <v>58</v>
      </c>
      <c r="B2030" t="s">
        <v>8339</v>
      </c>
      <c r="C2030" t="s">
        <v>682</v>
      </c>
      <c r="D2030" t="s">
        <v>283</v>
      </c>
      <c r="E2030" t="s">
        <v>8568</v>
      </c>
      <c r="F2030" t="s">
        <v>8569</v>
      </c>
      <c r="G2030" t="s">
        <v>4890</v>
      </c>
      <c r="H2030" t="s">
        <v>8569</v>
      </c>
      <c r="I2030" t="s">
        <v>4888</v>
      </c>
      <c r="J2030" t="s">
        <v>4889</v>
      </c>
      <c r="K2030" s="14">
        <v>43</v>
      </c>
      <c r="L2030" s="24">
        <f t="shared" si="31"/>
        <v>46.434282689208253</v>
      </c>
    </row>
    <row r="2031" spans="1:12" x14ac:dyDescent="0.25">
      <c r="A2031" t="s">
        <v>58</v>
      </c>
      <c r="B2031" t="s">
        <v>8339</v>
      </c>
      <c r="C2031" t="s">
        <v>682</v>
      </c>
      <c r="D2031" t="s">
        <v>283</v>
      </c>
      <c r="E2031" t="s">
        <v>8570</v>
      </c>
      <c r="F2031" t="s">
        <v>8571</v>
      </c>
      <c r="G2031" t="s">
        <v>4890</v>
      </c>
      <c r="H2031" t="s">
        <v>8571</v>
      </c>
      <c r="I2031" t="s">
        <v>4888</v>
      </c>
      <c r="J2031" t="s">
        <v>4889</v>
      </c>
      <c r="K2031" s="14">
        <v>64</v>
      </c>
      <c r="L2031" s="24">
        <f t="shared" si="31"/>
        <v>69.111490514170413</v>
      </c>
    </row>
    <row r="2032" spans="1:12" x14ac:dyDescent="0.25">
      <c r="A2032" t="s">
        <v>58</v>
      </c>
      <c r="B2032" t="s">
        <v>8339</v>
      </c>
      <c r="C2032" t="s">
        <v>682</v>
      </c>
      <c r="D2032" t="s">
        <v>283</v>
      </c>
      <c r="E2032" t="s">
        <v>8572</v>
      </c>
      <c r="F2032" t="s">
        <v>8573</v>
      </c>
      <c r="G2032" t="s">
        <v>4890</v>
      </c>
      <c r="H2032" t="s">
        <v>8574</v>
      </c>
      <c r="I2032" t="s">
        <v>4888</v>
      </c>
      <c r="J2032" t="s">
        <v>4889</v>
      </c>
      <c r="K2032" s="14">
        <v>9</v>
      </c>
      <c r="L2032" s="24">
        <f t="shared" si="31"/>
        <v>9.7188033535552147</v>
      </c>
    </row>
    <row r="2033" spans="1:12" x14ac:dyDescent="0.25">
      <c r="A2033" t="s">
        <v>58</v>
      </c>
      <c r="B2033" t="s">
        <v>8339</v>
      </c>
      <c r="C2033" t="s">
        <v>682</v>
      </c>
      <c r="D2033" t="s">
        <v>283</v>
      </c>
      <c r="E2033" t="s">
        <v>8572</v>
      </c>
      <c r="F2033" t="s">
        <v>8573</v>
      </c>
      <c r="G2033" t="s">
        <v>5141</v>
      </c>
      <c r="H2033" t="s">
        <v>8575</v>
      </c>
      <c r="I2033" t="s">
        <v>4888</v>
      </c>
      <c r="J2033" t="s">
        <v>4889</v>
      </c>
      <c r="K2033" s="14">
        <v>6</v>
      </c>
      <c r="L2033" s="24">
        <f t="shared" si="31"/>
        <v>6.4792022357034762</v>
      </c>
    </row>
    <row r="2034" spans="1:12" x14ac:dyDescent="0.25">
      <c r="A2034" t="s">
        <v>58</v>
      </c>
      <c r="B2034" t="s">
        <v>8339</v>
      </c>
      <c r="C2034" t="s">
        <v>682</v>
      </c>
      <c r="D2034" t="s">
        <v>283</v>
      </c>
      <c r="E2034" t="s">
        <v>8576</v>
      </c>
      <c r="F2034" t="s">
        <v>8577</v>
      </c>
      <c r="G2034" t="s">
        <v>4890</v>
      </c>
      <c r="H2034" t="s">
        <v>8577</v>
      </c>
      <c r="I2034" t="s">
        <v>4888</v>
      </c>
      <c r="J2034" t="s">
        <v>4889</v>
      </c>
      <c r="K2034" s="14">
        <v>892</v>
      </c>
      <c r="L2034" s="24">
        <f t="shared" si="31"/>
        <v>963.24139904125025</v>
      </c>
    </row>
    <row r="2035" spans="1:12" x14ac:dyDescent="0.25">
      <c r="A2035" t="s">
        <v>58</v>
      </c>
      <c r="B2035" t="s">
        <v>8339</v>
      </c>
      <c r="C2035" t="s">
        <v>682</v>
      </c>
      <c r="D2035" t="s">
        <v>283</v>
      </c>
      <c r="E2035" t="s">
        <v>8578</v>
      </c>
      <c r="F2035" t="s">
        <v>8579</v>
      </c>
      <c r="G2035" t="s">
        <v>4890</v>
      </c>
      <c r="H2035" t="s">
        <v>8580</v>
      </c>
      <c r="I2035" t="s">
        <v>4888</v>
      </c>
      <c r="J2035" t="s">
        <v>4889</v>
      </c>
      <c r="K2035" s="14">
        <v>13</v>
      </c>
      <c r="L2035" s="24">
        <f t="shared" si="31"/>
        <v>14.038271510690866</v>
      </c>
    </row>
    <row r="2036" spans="1:12" x14ac:dyDescent="0.25">
      <c r="A2036" t="s">
        <v>58</v>
      </c>
      <c r="B2036" t="s">
        <v>8339</v>
      </c>
      <c r="C2036" t="s">
        <v>682</v>
      </c>
      <c r="D2036" t="s">
        <v>283</v>
      </c>
      <c r="E2036" t="s">
        <v>8581</v>
      </c>
      <c r="F2036" t="s">
        <v>8582</v>
      </c>
      <c r="G2036" t="s">
        <v>4890</v>
      </c>
      <c r="H2036" t="s">
        <v>8583</v>
      </c>
      <c r="I2036" t="s">
        <v>4888</v>
      </c>
      <c r="J2036" t="s">
        <v>4889</v>
      </c>
      <c r="K2036" s="14">
        <v>626</v>
      </c>
      <c r="L2036" s="24">
        <f t="shared" si="31"/>
        <v>675.9967665917294</v>
      </c>
    </row>
    <row r="2037" spans="1:12" x14ac:dyDescent="0.25">
      <c r="A2037" t="s">
        <v>58</v>
      </c>
      <c r="B2037" t="s">
        <v>8339</v>
      </c>
      <c r="C2037" t="s">
        <v>682</v>
      </c>
      <c r="D2037" t="s">
        <v>283</v>
      </c>
      <c r="E2037" t="s">
        <v>8581</v>
      </c>
      <c r="F2037" t="s">
        <v>8582</v>
      </c>
      <c r="G2037" t="s">
        <v>5143</v>
      </c>
      <c r="H2037" t="s">
        <v>8584</v>
      </c>
      <c r="I2037" t="s">
        <v>4888</v>
      </c>
      <c r="J2037" t="s">
        <v>4889</v>
      </c>
      <c r="K2037" s="14">
        <v>57</v>
      </c>
      <c r="L2037" s="24">
        <f t="shared" si="31"/>
        <v>61.552421239183026</v>
      </c>
    </row>
    <row r="2038" spans="1:12" x14ac:dyDescent="0.25">
      <c r="A2038" t="s">
        <v>58</v>
      </c>
      <c r="B2038" t="s">
        <v>8339</v>
      </c>
      <c r="C2038" t="s">
        <v>682</v>
      </c>
      <c r="D2038" t="s">
        <v>283</v>
      </c>
      <c r="E2038" t="s">
        <v>8585</v>
      </c>
      <c r="F2038" t="s">
        <v>8586</v>
      </c>
      <c r="G2038" t="s">
        <v>4890</v>
      </c>
      <c r="H2038" t="s">
        <v>8587</v>
      </c>
      <c r="I2038" t="s">
        <v>4888</v>
      </c>
      <c r="J2038" t="s">
        <v>4889</v>
      </c>
      <c r="K2038" s="14">
        <v>20</v>
      </c>
      <c r="L2038" s="24">
        <f t="shared" si="31"/>
        <v>21.597340785678256</v>
      </c>
    </row>
    <row r="2039" spans="1:12" x14ac:dyDescent="0.25">
      <c r="A2039" t="s">
        <v>58</v>
      </c>
      <c r="B2039" t="s">
        <v>8339</v>
      </c>
      <c r="C2039" t="s">
        <v>682</v>
      </c>
      <c r="D2039" t="s">
        <v>283</v>
      </c>
      <c r="E2039" t="s">
        <v>8588</v>
      </c>
      <c r="F2039" t="s">
        <v>8589</v>
      </c>
      <c r="G2039" t="s">
        <v>4890</v>
      </c>
      <c r="H2039" t="s">
        <v>8590</v>
      </c>
      <c r="I2039" t="s">
        <v>4888</v>
      </c>
      <c r="J2039" t="s">
        <v>4889</v>
      </c>
      <c r="K2039" s="14">
        <v>923</v>
      </c>
      <c r="L2039" s="24">
        <f t="shared" si="31"/>
        <v>996.71727725905157</v>
      </c>
    </row>
    <row r="2040" spans="1:12" x14ac:dyDescent="0.25">
      <c r="A2040" t="s">
        <v>58</v>
      </c>
      <c r="B2040" t="s">
        <v>8339</v>
      </c>
      <c r="C2040" t="s">
        <v>682</v>
      </c>
      <c r="D2040" t="s">
        <v>283</v>
      </c>
      <c r="E2040" t="s">
        <v>8588</v>
      </c>
      <c r="F2040" t="s">
        <v>8589</v>
      </c>
      <c r="G2040" t="s">
        <v>5141</v>
      </c>
      <c r="H2040" t="s">
        <v>8591</v>
      </c>
      <c r="I2040" t="s">
        <v>4888</v>
      </c>
      <c r="J2040" t="s">
        <v>4889</v>
      </c>
      <c r="K2040" s="14">
        <v>61</v>
      </c>
      <c r="L2040" s="24">
        <f t="shared" si="31"/>
        <v>65.871889396318679</v>
      </c>
    </row>
    <row r="2041" spans="1:12" x14ac:dyDescent="0.25">
      <c r="A2041" t="s">
        <v>58</v>
      </c>
      <c r="B2041" t="s">
        <v>8339</v>
      </c>
      <c r="C2041" t="s">
        <v>682</v>
      </c>
      <c r="D2041" t="s">
        <v>283</v>
      </c>
      <c r="E2041" t="s">
        <v>8592</v>
      </c>
      <c r="F2041" t="s">
        <v>8593</v>
      </c>
      <c r="G2041" t="s">
        <v>4890</v>
      </c>
      <c r="H2041" t="s">
        <v>8594</v>
      </c>
      <c r="I2041" t="s">
        <v>4888</v>
      </c>
      <c r="J2041" t="s">
        <v>4889</v>
      </c>
      <c r="K2041" s="14">
        <v>15</v>
      </c>
      <c r="L2041" s="24">
        <f t="shared" si="31"/>
        <v>16.198005589258692</v>
      </c>
    </row>
    <row r="2042" spans="1:12" x14ac:dyDescent="0.25">
      <c r="A2042" t="s">
        <v>58</v>
      </c>
      <c r="B2042" t="s">
        <v>8339</v>
      </c>
      <c r="C2042" t="s">
        <v>682</v>
      </c>
      <c r="D2042" t="s">
        <v>283</v>
      </c>
      <c r="E2042" t="s">
        <v>8595</v>
      </c>
      <c r="F2042" t="s">
        <v>8596</v>
      </c>
      <c r="G2042" t="s">
        <v>5141</v>
      </c>
      <c r="H2042" t="s">
        <v>8597</v>
      </c>
      <c r="I2042" t="s">
        <v>4888</v>
      </c>
      <c r="J2042" t="s">
        <v>4889</v>
      </c>
      <c r="K2042" s="14">
        <v>1</v>
      </c>
      <c r="L2042" s="24">
        <f t="shared" si="31"/>
        <v>1.0798670392839127</v>
      </c>
    </row>
    <row r="2043" spans="1:12" x14ac:dyDescent="0.25">
      <c r="A2043" t="s">
        <v>58</v>
      </c>
      <c r="B2043" t="s">
        <v>8339</v>
      </c>
      <c r="C2043" t="s">
        <v>682</v>
      </c>
      <c r="D2043" t="s">
        <v>283</v>
      </c>
      <c r="E2043" t="s">
        <v>8595</v>
      </c>
      <c r="F2043" t="s">
        <v>8596</v>
      </c>
      <c r="G2043" t="s">
        <v>4894</v>
      </c>
      <c r="H2043" t="s">
        <v>8598</v>
      </c>
      <c r="I2043" t="s">
        <v>4888</v>
      </c>
      <c r="J2043" t="s">
        <v>4889</v>
      </c>
      <c r="K2043" s="14">
        <v>2</v>
      </c>
      <c r="L2043" s="24">
        <f t="shared" si="31"/>
        <v>2.1597340785678254</v>
      </c>
    </row>
    <row r="2044" spans="1:12" x14ac:dyDescent="0.25">
      <c r="A2044" t="s">
        <v>58</v>
      </c>
      <c r="B2044" t="s">
        <v>8339</v>
      </c>
      <c r="C2044" t="s">
        <v>682</v>
      </c>
      <c r="D2044" t="s">
        <v>283</v>
      </c>
      <c r="E2044" t="s">
        <v>8599</v>
      </c>
      <c r="F2044" t="s">
        <v>8600</v>
      </c>
      <c r="G2044" t="s">
        <v>4890</v>
      </c>
      <c r="H2044" t="s">
        <v>8601</v>
      </c>
      <c r="I2044" t="s">
        <v>4888</v>
      </c>
      <c r="J2044" t="s">
        <v>4889</v>
      </c>
      <c r="K2044" s="14">
        <v>1</v>
      </c>
      <c r="L2044" s="24">
        <f t="shared" si="31"/>
        <v>1.0798670392839127</v>
      </c>
    </row>
    <row r="2045" spans="1:12" x14ac:dyDescent="0.25">
      <c r="A2045" t="s">
        <v>58</v>
      </c>
      <c r="B2045" t="s">
        <v>8339</v>
      </c>
      <c r="C2045" t="s">
        <v>682</v>
      </c>
      <c r="D2045" t="s">
        <v>283</v>
      </c>
      <c r="E2045" t="s">
        <v>8602</v>
      </c>
      <c r="F2045" t="s">
        <v>8603</v>
      </c>
      <c r="G2045" t="s">
        <v>5141</v>
      </c>
      <c r="H2045" t="s">
        <v>8604</v>
      </c>
      <c r="I2045" t="s">
        <v>4888</v>
      </c>
      <c r="J2045" t="s">
        <v>4889</v>
      </c>
      <c r="K2045" s="14">
        <v>123</v>
      </c>
      <c r="L2045" s="24">
        <f t="shared" si="31"/>
        <v>132.82364583192128</v>
      </c>
    </row>
    <row r="2046" spans="1:12" x14ac:dyDescent="0.25">
      <c r="A2046" t="s">
        <v>58</v>
      </c>
      <c r="B2046" t="s">
        <v>8339</v>
      </c>
      <c r="C2046" t="s">
        <v>682</v>
      </c>
      <c r="D2046" t="s">
        <v>283</v>
      </c>
      <c r="E2046" t="s">
        <v>8605</v>
      </c>
      <c r="F2046" t="s">
        <v>8606</v>
      </c>
      <c r="G2046" t="s">
        <v>4890</v>
      </c>
      <c r="H2046" t="s">
        <v>8607</v>
      </c>
      <c r="I2046" t="s">
        <v>4888</v>
      </c>
      <c r="J2046" t="s">
        <v>4889</v>
      </c>
      <c r="K2046" s="14">
        <v>1</v>
      </c>
      <c r="L2046" s="24">
        <f t="shared" si="31"/>
        <v>1.0798670392839127</v>
      </c>
    </row>
    <row r="2047" spans="1:12" x14ac:dyDescent="0.25">
      <c r="A2047" t="s">
        <v>58</v>
      </c>
      <c r="B2047" t="s">
        <v>8339</v>
      </c>
      <c r="C2047" t="s">
        <v>8608</v>
      </c>
      <c r="D2047" t="s">
        <v>1454</v>
      </c>
      <c r="E2047" t="s">
        <v>8609</v>
      </c>
      <c r="F2047" t="s">
        <v>8610</v>
      </c>
      <c r="G2047" t="s">
        <v>4888</v>
      </c>
      <c r="H2047" t="s">
        <v>8611</v>
      </c>
      <c r="I2047" t="s">
        <v>4888</v>
      </c>
      <c r="J2047" t="s">
        <v>4889</v>
      </c>
      <c r="K2047" s="14">
        <v>2</v>
      </c>
      <c r="L2047" s="24">
        <f t="shared" si="31"/>
        <v>2.1597340785678254</v>
      </c>
    </row>
    <row r="2048" spans="1:12" x14ac:dyDescent="0.25">
      <c r="A2048" t="s">
        <v>58</v>
      </c>
      <c r="B2048" t="s">
        <v>8339</v>
      </c>
      <c r="C2048" t="s">
        <v>8608</v>
      </c>
      <c r="D2048" t="s">
        <v>1454</v>
      </c>
      <c r="E2048" t="s">
        <v>8609</v>
      </c>
      <c r="F2048" t="s">
        <v>8610</v>
      </c>
      <c r="G2048" t="s">
        <v>4927</v>
      </c>
      <c r="H2048" t="s">
        <v>8612</v>
      </c>
      <c r="I2048" t="s">
        <v>4888</v>
      </c>
      <c r="J2048" t="s">
        <v>4889</v>
      </c>
      <c r="K2048" s="14">
        <v>2</v>
      </c>
      <c r="L2048" s="24">
        <f t="shared" si="31"/>
        <v>2.1597340785678254</v>
      </c>
    </row>
    <row r="2049" spans="1:12" x14ac:dyDescent="0.25">
      <c r="A2049" t="s">
        <v>58</v>
      </c>
      <c r="B2049" t="s">
        <v>8339</v>
      </c>
      <c r="C2049" t="s">
        <v>8608</v>
      </c>
      <c r="D2049" t="s">
        <v>1454</v>
      </c>
      <c r="E2049" t="s">
        <v>8613</v>
      </c>
      <c r="F2049" t="s">
        <v>8614</v>
      </c>
      <c r="G2049" t="s">
        <v>4890</v>
      </c>
      <c r="H2049" t="s">
        <v>8614</v>
      </c>
      <c r="I2049" t="s">
        <v>4888</v>
      </c>
      <c r="J2049" t="s">
        <v>4889</v>
      </c>
      <c r="K2049" s="14">
        <v>9</v>
      </c>
      <c r="L2049" s="24">
        <f t="shared" si="31"/>
        <v>9.7188033535552147</v>
      </c>
    </row>
    <row r="2050" spans="1:12" x14ac:dyDescent="0.25">
      <c r="A2050" t="s">
        <v>58</v>
      </c>
      <c r="B2050" t="s">
        <v>8339</v>
      </c>
      <c r="C2050" t="s">
        <v>8608</v>
      </c>
      <c r="D2050" t="s">
        <v>1454</v>
      </c>
      <c r="E2050" t="s">
        <v>8613</v>
      </c>
      <c r="F2050" t="s">
        <v>8614</v>
      </c>
      <c r="G2050" t="s">
        <v>5141</v>
      </c>
      <c r="H2050" t="s">
        <v>8615</v>
      </c>
      <c r="I2050" t="s">
        <v>4888</v>
      </c>
      <c r="J2050" t="s">
        <v>4889</v>
      </c>
      <c r="K2050" s="14">
        <v>2</v>
      </c>
      <c r="L2050" s="24">
        <f t="shared" si="31"/>
        <v>2.1597340785678254</v>
      </c>
    </row>
    <row r="2051" spans="1:12" x14ac:dyDescent="0.25">
      <c r="A2051" t="s">
        <v>58</v>
      </c>
      <c r="B2051" t="s">
        <v>8339</v>
      </c>
      <c r="C2051" t="s">
        <v>8608</v>
      </c>
      <c r="D2051" t="s">
        <v>1454</v>
      </c>
      <c r="E2051" t="s">
        <v>8613</v>
      </c>
      <c r="F2051" t="s">
        <v>8614</v>
      </c>
      <c r="G2051" t="s">
        <v>5143</v>
      </c>
      <c r="H2051" t="s">
        <v>8616</v>
      </c>
      <c r="I2051" t="s">
        <v>4888</v>
      </c>
      <c r="J2051" t="s">
        <v>4889</v>
      </c>
      <c r="K2051" s="14">
        <v>2</v>
      </c>
      <c r="L2051" s="24">
        <f t="shared" si="31"/>
        <v>2.1597340785678254</v>
      </c>
    </row>
    <row r="2052" spans="1:12" x14ac:dyDescent="0.25">
      <c r="A2052" t="s">
        <v>58</v>
      </c>
      <c r="B2052" t="s">
        <v>8339</v>
      </c>
      <c r="C2052" t="s">
        <v>8608</v>
      </c>
      <c r="D2052" t="s">
        <v>1454</v>
      </c>
      <c r="E2052" t="s">
        <v>8613</v>
      </c>
      <c r="F2052" t="s">
        <v>8614</v>
      </c>
      <c r="G2052" t="s">
        <v>4987</v>
      </c>
      <c r="H2052" t="s">
        <v>8617</v>
      </c>
      <c r="I2052" t="s">
        <v>4888</v>
      </c>
      <c r="J2052" t="s">
        <v>4889</v>
      </c>
      <c r="K2052" s="14">
        <v>2</v>
      </c>
      <c r="L2052" s="24">
        <f t="shared" si="31"/>
        <v>2.1597340785678254</v>
      </c>
    </row>
    <row r="2053" spans="1:12" x14ac:dyDescent="0.25">
      <c r="A2053" t="s">
        <v>58</v>
      </c>
      <c r="B2053" t="s">
        <v>8339</v>
      </c>
      <c r="C2053" t="s">
        <v>8608</v>
      </c>
      <c r="D2053" t="s">
        <v>1454</v>
      </c>
      <c r="E2053" t="s">
        <v>8613</v>
      </c>
      <c r="F2053" t="s">
        <v>8614</v>
      </c>
      <c r="G2053" t="s">
        <v>4894</v>
      </c>
      <c r="H2053" t="s">
        <v>8618</v>
      </c>
      <c r="I2053" t="s">
        <v>4888</v>
      </c>
      <c r="J2053" t="s">
        <v>4889</v>
      </c>
      <c r="K2053" s="14">
        <v>2</v>
      </c>
      <c r="L2053" s="24">
        <f t="shared" si="31"/>
        <v>2.1597340785678254</v>
      </c>
    </row>
    <row r="2054" spans="1:12" x14ac:dyDescent="0.25">
      <c r="A2054" t="s">
        <v>58</v>
      </c>
      <c r="B2054" t="s">
        <v>8339</v>
      </c>
      <c r="C2054" t="s">
        <v>8608</v>
      </c>
      <c r="D2054" t="s">
        <v>1454</v>
      </c>
      <c r="E2054" t="s">
        <v>8613</v>
      </c>
      <c r="F2054" t="s">
        <v>8614</v>
      </c>
      <c r="G2054" t="s">
        <v>4888</v>
      </c>
      <c r="H2054" t="s">
        <v>8619</v>
      </c>
      <c r="I2054" t="s">
        <v>4888</v>
      </c>
      <c r="J2054" t="s">
        <v>4889</v>
      </c>
      <c r="K2054" s="14">
        <v>2</v>
      </c>
      <c r="L2054" s="24">
        <f t="shared" si="31"/>
        <v>2.1597340785678254</v>
      </c>
    </row>
    <row r="2055" spans="1:12" x14ac:dyDescent="0.25">
      <c r="A2055" t="s">
        <v>58</v>
      </c>
      <c r="B2055" t="s">
        <v>8339</v>
      </c>
      <c r="C2055" t="s">
        <v>8608</v>
      </c>
      <c r="D2055" t="s">
        <v>1454</v>
      </c>
      <c r="E2055" t="s">
        <v>8613</v>
      </c>
      <c r="F2055" t="s">
        <v>8614</v>
      </c>
      <c r="G2055" t="s">
        <v>4927</v>
      </c>
      <c r="H2055" t="s">
        <v>8620</v>
      </c>
      <c r="I2055" t="s">
        <v>4888</v>
      </c>
      <c r="J2055" t="s">
        <v>4889</v>
      </c>
      <c r="K2055" s="14">
        <v>2</v>
      </c>
      <c r="L2055" s="24">
        <f t="shared" si="31"/>
        <v>2.1597340785678254</v>
      </c>
    </row>
    <row r="2056" spans="1:12" x14ac:dyDescent="0.25">
      <c r="A2056" t="s">
        <v>58</v>
      </c>
      <c r="B2056" t="s">
        <v>8339</v>
      </c>
      <c r="C2056" t="s">
        <v>8608</v>
      </c>
      <c r="D2056" t="s">
        <v>1454</v>
      </c>
      <c r="E2056" t="s">
        <v>8613</v>
      </c>
      <c r="F2056" t="s">
        <v>8614</v>
      </c>
      <c r="G2056" t="s">
        <v>4998</v>
      </c>
      <c r="H2056" t="s">
        <v>8621</v>
      </c>
      <c r="I2056" t="s">
        <v>4888</v>
      </c>
      <c r="J2056" t="s">
        <v>4889</v>
      </c>
      <c r="K2056" s="14">
        <v>2</v>
      </c>
      <c r="L2056" s="24">
        <f t="shared" si="31"/>
        <v>2.1597340785678254</v>
      </c>
    </row>
    <row r="2057" spans="1:12" x14ac:dyDescent="0.25">
      <c r="A2057" t="s">
        <v>58</v>
      </c>
      <c r="B2057" t="s">
        <v>8339</v>
      </c>
      <c r="C2057" t="s">
        <v>1459</v>
      </c>
      <c r="D2057" t="s">
        <v>1460</v>
      </c>
      <c r="E2057" t="s">
        <v>8622</v>
      </c>
      <c r="F2057" t="s">
        <v>8623</v>
      </c>
      <c r="G2057" t="s">
        <v>4890</v>
      </c>
      <c r="H2057" t="s">
        <v>8624</v>
      </c>
      <c r="I2057" t="s">
        <v>4888</v>
      </c>
      <c r="J2057" t="s">
        <v>4889</v>
      </c>
      <c r="K2057" s="14">
        <v>2</v>
      </c>
      <c r="L2057" s="24">
        <f t="shared" si="31"/>
        <v>2.1597340785678254</v>
      </c>
    </row>
    <row r="2058" spans="1:12" x14ac:dyDescent="0.25">
      <c r="A2058" t="s">
        <v>58</v>
      </c>
      <c r="B2058" t="s">
        <v>8339</v>
      </c>
      <c r="C2058" t="s">
        <v>1459</v>
      </c>
      <c r="D2058" t="s">
        <v>1460</v>
      </c>
      <c r="E2058" t="s">
        <v>8622</v>
      </c>
      <c r="F2058" t="s">
        <v>8623</v>
      </c>
      <c r="G2058" t="s">
        <v>5141</v>
      </c>
      <c r="H2058" t="s">
        <v>8625</v>
      </c>
      <c r="I2058" t="s">
        <v>4888</v>
      </c>
      <c r="J2058" t="s">
        <v>4889</v>
      </c>
      <c r="K2058" s="14">
        <v>2</v>
      </c>
      <c r="L2058" s="24">
        <f t="shared" si="31"/>
        <v>2.1597340785678254</v>
      </c>
    </row>
    <row r="2059" spans="1:12" x14ac:dyDescent="0.25">
      <c r="A2059" t="s">
        <v>58</v>
      </c>
      <c r="B2059" t="s">
        <v>8339</v>
      </c>
      <c r="C2059" t="s">
        <v>1459</v>
      </c>
      <c r="D2059" t="s">
        <v>1460</v>
      </c>
      <c r="E2059" t="s">
        <v>8626</v>
      </c>
      <c r="F2059" t="s">
        <v>8627</v>
      </c>
      <c r="G2059" t="s">
        <v>4890</v>
      </c>
      <c r="H2059" t="s">
        <v>8628</v>
      </c>
      <c r="I2059" t="s">
        <v>4888</v>
      </c>
      <c r="J2059" t="s">
        <v>4889</v>
      </c>
      <c r="K2059" s="14">
        <v>480</v>
      </c>
      <c r="L2059" s="24">
        <f t="shared" si="31"/>
        <v>518.33617885627814</v>
      </c>
    </row>
    <row r="2060" spans="1:12" x14ac:dyDescent="0.25">
      <c r="A2060" t="s">
        <v>58</v>
      </c>
      <c r="B2060" t="s">
        <v>8339</v>
      </c>
      <c r="C2060" t="s">
        <v>1459</v>
      </c>
      <c r="D2060" t="s">
        <v>1460</v>
      </c>
      <c r="E2060" t="s">
        <v>8626</v>
      </c>
      <c r="F2060" t="s">
        <v>8627</v>
      </c>
      <c r="G2060" t="s">
        <v>5141</v>
      </c>
      <c r="H2060" t="s">
        <v>8629</v>
      </c>
      <c r="I2060" t="s">
        <v>4888</v>
      </c>
      <c r="J2060" t="s">
        <v>4889</v>
      </c>
      <c r="K2060" s="14">
        <v>145</v>
      </c>
      <c r="L2060" s="24">
        <f t="shared" ref="L2060:L2123" si="32">K2060/$D$6*$D$5</f>
        <v>156.58072069616733</v>
      </c>
    </row>
    <row r="2061" spans="1:12" x14ac:dyDescent="0.25">
      <c r="A2061" t="s">
        <v>58</v>
      </c>
      <c r="B2061" t="s">
        <v>8339</v>
      </c>
      <c r="C2061" t="s">
        <v>1459</v>
      </c>
      <c r="D2061" t="s">
        <v>1460</v>
      </c>
      <c r="E2061" t="s">
        <v>8626</v>
      </c>
      <c r="F2061" t="s">
        <v>8627</v>
      </c>
      <c r="G2061" t="s">
        <v>5143</v>
      </c>
      <c r="H2061" t="s">
        <v>8630</v>
      </c>
      <c r="I2061" t="s">
        <v>4888</v>
      </c>
      <c r="J2061" t="s">
        <v>4889</v>
      </c>
      <c r="K2061" s="14">
        <v>25</v>
      </c>
      <c r="L2061" s="24">
        <f t="shared" si="32"/>
        <v>26.99667598209782</v>
      </c>
    </row>
    <row r="2062" spans="1:12" x14ac:dyDescent="0.25">
      <c r="A2062" t="s">
        <v>58</v>
      </c>
      <c r="B2062" t="s">
        <v>8339</v>
      </c>
      <c r="C2062" t="s">
        <v>1459</v>
      </c>
      <c r="D2062" t="s">
        <v>1460</v>
      </c>
      <c r="E2062" t="s">
        <v>8626</v>
      </c>
      <c r="F2062" t="s">
        <v>8627</v>
      </c>
      <c r="G2062" t="s">
        <v>4894</v>
      </c>
      <c r="H2062" t="s">
        <v>8631</v>
      </c>
      <c r="I2062" t="s">
        <v>4888</v>
      </c>
      <c r="J2062" t="s">
        <v>4889</v>
      </c>
      <c r="K2062" s="14">
        <v>14</v>
      </c>
      <c r="L2062" s="24">
        <f t="shared" si="32"/>
        <v>15.118138549974777</v>
      </c>
    </row>
    <row r="2063" spans="1:12" x14ac:dyDescent="0.25">
      <c r="A2063" t="s">
        <v>58</v>
      </c>
      <c r="B2063" t="s">
        <v>8339</v>
      </c>
      <c r="C2063" t="s">
        <v>1459</v>
      </c>
      <c r="D2063" t="s">
        <v>1460</v>
      </c>
      <c r="E2063" t="s">
        <v>8632</v>
      </c>
      <c r="F2063" t="s">
        <v>8633</v>
      </c>
      <c r="G2063" t="s">
        <v>4890</v>
      </c>
      <c r="H2063" t="s">
        <v>8634</v>
      </c>
      <c r="I2063" t="s">
        <v>4888</v>
      </c>
      <c r="J2063" t="s">
        <v>4889</v>
      </c>
      <c r="K2063" s="14">
        <v>89</v>
      </c>
      <c r="L2063" s="24">
        <f t="shared" si="32"/>
        <v>96.10816649626824</v>
      </c>
    </row>
    <row r="2064" spans="1:12" x14ac:dyDescent="0.25">
      <c r="A2064" t="s">
        <v>58</v>
      </c>
      <c r="B2064" t="s">
        <v>8339</v>
      </c>
      <c r="C2064" t="s">
        <v>1459</v>
      </c>
      <c r="D2064" t="s">
        <v>1460</v>
      </c>
      <c r="E2064" t="s">
        <v>8632</v>
      </c>
      <c r="F2064" t="s">
        <v>8633</v>
      </c>
      <c r="G2064" t="s">
        <v>5141</v>
      </c>
      <c r="H2064" t="s">
        <v>8635</v>
      </c>
      <c r="I2064" t="s">
        <v>4888</v>
      </c>
      <c r="J2064" t="s">
        <v>4889</v>
      </c>
      <c r="K2064" s="14">
        <v>195</v>
      </c>
      <c r="L2064" s="24">
        <f t="shared" si="32"/>
        <v>210.57407266036302</v>
      </c>
    </row>
    <row r="2065" spans="1:12" x14ac:dyDescent="0.25">
      <c r="A2065" t="s">
        <v>58</v>
      </c>
      <c r="B2065" t="s">
        <v>8339</v>
      </c>
      <c r="C2065" t="s">
        <v>1459</v>
      </c>
      <c r="D2065" t="s">
        <v>1460</v>
      </c>
      <c r="E2065" t="s">
        <v>8632</v>
      </c>
      <c r="F2065" t="s">
        <v>8633</v>
      </c>
      <c r="G2065" t="s">
        <v>4894</v>
      </c>
      <c r="H2065" t="s">
        <v>8636</v>
      </c>
      <c r="I2065" t="s">
        <v>4888</v>
      </c>
      <c r="J2065" t="s">
        <v>4889</v>
      </c>
      <c r="K2065" s="14">
        <v>127</v>
      </c>
      <c r="L2065" s="24">
        <f t="shared" si="32"/>
        <v>137.14311398905693</v>
      </c>
    </row>
    <row r="2066" spans="1:12" x14ac:dyDescent="0.25">
      <c r="A2066" t="s">
        <v>58</v>
      </c>
      <c r="B2066" t="s">
        <v>8339</v>
      </c>
      <c r="C2066" t="s">
        <v>1459</v>
      </c>
      <c r="D2066" t="s">
        <v>1460</v>
      </c>
      <c r="E2066" t="s">
        <v>8637</v>
      </c>
      <c r="F2066" t="s">
        <v>8638</v>
      </c>
      <c r="G2066" t="s">
        <v>4890</v>
      </c>
      <c r="H2066" t="s">
        <v>8639</v>
      </c>
      <c r="I2066" t="s">
        <v>4888</v>
      </c>
      <c r="J2066" t="s">
        <v>4889</v>
      </c>
      <c r="K2066" s="14">
        <v>2</v>
      </c>
      <c r="L2066" s="24">
        <f t="shared" si="32"/>
        <v>2.1597340785678254</v>
      </c>
    </row>
    <row r="2067" spans="1:12" x14ac:dyDescent="0.25">
      <c r="A2067" t="s">
        <v>58</v>
      </c>
      <c r="B2067" t="s">
        <v>8339</v>
      </c>
      <c r="C2067" t="s">
        <v>1459</v>
      </c>
      <c r="D2067" t="s">
        <v>1460</v>
      </c>
      <c r="E2067" t="s">
        <v>8637</v>
      </c>
      <c r="F2067" t="s">
        <v>8638</v>
      </c>
      <c r="G2067" t="s">
        <v>5141</v>
      </c>
      <c r="H2067" t="s">
        <v>8640</v>
      </c>
      <c r="I2067" t="s">
        <v>4888</v>
      </c>
      <c r="J2067" t="s">
        <v>4889</v>
      </c>
      <c r="K2067" s="14">
        <v>2</v>
      </c>
      <c r="L2067" s="24">
        <f t="shared" si="32"/>
        <v>2.1597340785678254</v>
      </c>
    </row>
    <row r="2068" spans="1:12" x14ac:dyDescent="0.25">
      <c r="A2068" t="s">
        <v>58</v>
      </c>
      <c r="B2068" t="s">
        <v>8339</v>
      </c>
      <c r="C2068" t="s">
        <v>1461</v>
      </c>
      <c r="D2068" t="s">
        <v>1462</v>
      </c>
      <c r="E2068" t="s">
        <v>8641</v>
      </c>
      <c r="F2068" t="s">
        <v>8642</v>
      </c>
      <c r="G2068" t="s">
        <v>4890</v>
      </c>
      <c r="H2068" t="s">
        <v>8642</v>
      </c>
      <c r="I2068" t="s">
        <v>4888</v>
      </c>
      <c r="J2068" t="s">
        <v>4889</v>
      </c>
      <c r="K2068" s="14">
        <v>3</v>
      </c>
      <c r="L2068" s="24">
        <f t="shared" si="32"/>
        <v>3.2396011178517381</v>
      </c>
    </row>
    <row r="2069" spans="1:12" x14ac:dyDescent="0.25">
      <c r="A2069" t="s">
        <v>58</v>
      </c>
      <c r="B2069" t="s">
        <v>8339</v>
      </c>
      <c r="C2069" t="s">
        <v>8643</v>
      </c>
      <c r="D2069" t="s">
        <v>1463</v>
      </c>
      <c r="E2069" t="s">
        <v>8644</v>
      </c>
      <c r="F2069" t="s">
        <v>8645</v>
      </c>
      <c r="G2069" t="s">
        <v>4890</v>
      </c>
      <c r="H2069" t="s">
        <v>8646</v>
      </c>
      <c r="I2069" t="s">
        <v>4888</v>
      </c>
      <c r="J2069" t="s">
        <v>4889</v>
      </c>
      <c r="K2069" s="14">
        <v>1</v>
      </c>
      <c r="L2069" s="24">
        <f t="shared" si="32"/>
        <v>1.0798670392839127</v>
      </c>
    </row>
    <row r="2070" spans="1:12" x14ac:dyDescent="0.25">
      <c r="A2070" t="s">
        <v>58</v>
      </c>
      <c r="B2070" t="s">
        <v>8339</v>
      </c>
      <c r="C2070" t="s">
        <v>8643</v>
      </c>
      <c r="D2070" t="s">
        <v>1463</v>
      </c>
      <c r="E2070" t="s">
        <v>8647</v>
      </c>
      <c r="F2070" t="s">
        <v>8648</v>
      </c>
      <c r="G2070" t="s">
        <v>4890</v>
      </c>
      <c r="H2070" t="s">
        <v>8649</v>
      </c>
      <c r="I2070" t="s">
        <v>4888</v>
      </c>
      <c r="J2070" t="s">
        <v>4889</v>
      </c>
      <c r="K2070" s="14">
        <v>1</v>
      </c>
      <c r="L2070" s="24">
        <f t="shared" si="32"/>
        <v>1.0798670392839127</v>
      </c>
    </row>
    <row r="2071" spans="1:12" x14ac:dyDescent="0.25">
      <c r="A2071" t="s">
        <v>58</v>
      </c>
      <c r="B2071" t="s">
        <v>8339</v>
      </c>
      <c r="C2071" t="s">
        <v>8643</v>
      </c>
      <c r="D2071" t="s">
        <v>1463</v>
      </c>
      <c r="E2071" t="s">
        <v>8650</v>
      </c>
      <c r="F2071" t="s">
        <v>8651</v>
      </c>
      <c r="G2071" t="s">
        <v>5141</v>
      </c>
      <c r="H2071" t="s">
        <v>8652</v>
      </c>
      <c r="I2071" t="s">
        <v>4888</v>
      </c>
      <c r="J2071" t="s">
        <v>4889</v>
      </c>
      <c r="K2071" s="14">
        <v>257</v>
      </c>
      <c r="L2071" s="24">
        <f t="shared" si="32"/>
        <v>277.52582909596561</v>
      </c>
    </row>
    <row r="2072" spans="1:12" x14ac:dyDescent="0.25">
      <c r="A2072" t="s">
        <v>58</v>
      </c>
      <c r="B2072" t="s">
        <v>8339</v>
      </c>
      <c r="C2072" t="s">
        <v>8643</v>
      </c>
      <c r="D2072" t="s">
        <v>1463</v>
      </c>
      <c r="E2072" t="s">
        <v>8650</v>
      </c>
      <c r="F2072" t="s">
        <v>8651</v>
      </c>
      <c r="G2072" t="s">
        <v>5143</v>
      </c>
      <c r="H2072" t="s">
        <v>8653</v>
      </c>
      <c r="I2072" t="s">
        <v>4888</v>
      </c>
      <c r="J2072" t="s">
        <v>4889</v>
      </c>
      <c r="K2072" s="14">
        <v>772</v>
      </c>
      <c r="L2072" s="24">
        <f t="shared" si="32"/>
        <v>833.65735432718066</v>
      </c>
    </row>
    <row r="2073" spans="1:12" x14ac:dyDescent="0.25">
      <c r="A2073" t="s">
        <v>58</v>
      </c>
      <c r="B2073" t="s">
        <v>8339</v>
      </c>
      <c r="C2073" t="s">
        <v>8643</v>
      </c>
      <c r="D2073" t="s">
        <v>1463</v>
      </c>
      <c r="E2073" t="s">
        <v>8654</v>
      </c>
      <c r="F2073" t="s">
        <v>8655</v>
      </c>
      <c r="G2073" t="s">
        <v>4890</v>
      </c>
      <c r="H2073" t="s">
        <v>8656</v>
      </c>
      <c r="I2073" t="s">
        <v>4888</v>
      </c>
      <c r="J2073" t="s">
        <v>4889</v>
      </c>
      <c r="K2073" s="14">
        <v>1</v>
      </c>
      <c r="L2073" s="24">
        <f t="shared" si="32"/>
        <v>1.0798670392839127</v>
      </c>
    </row>
    <row r="2074" spans="1:12" x14ac:dyDescent="0.25">
      <c r="A2074" t="s">
        <v>58</v>
      </c>
      <c r="B2074" t="s">
        <v>8339</v>
      </c>
      <c r="C2074" t="s">
        <v>8643</v>
      </c>
      <c r="D2074" t="s">
        <v>1463</v>
      </c>
      <c r="E2074" t="s">
        <v>8657</v>
      </c>
      <c r="F2074" t="s">
        <v>8658</v>
      </c>
      <c r="G2074" t="s">
        <v>4890</v>
      </c>
      <c r="H2074" t="s">
        <v>8659</v>
      </c>
      <c r="I2074" t="s">
        <v>4888</v>
      </c>
      <c r="J2074" t="s">
        <v>4889</v>
      </c>
      <c r="K2074" s="14">
        <v>52</v>
      </c>
      <c r="L2074" s="24">
        <f t="shared" si="32"/>
        <v>56.153086042763462</v>
      </c>
    </row>
    <row r="2075" spans="1:12" x14ac:dyDescent="0.25">
      <c r="A2075" t="s">
        <v>58</v>
      </c>
      <c r="B2075" t="s">
        <v>8339</v>
      </c>
      <c r="C2075" t="s">
        <v>8643</v>
      </c>
      <c r="D2075" t="s">
        <v>1463</v>
      </c>
      <c r="E2075" t="s">
        <v>8657</v>
      </c>
      <c r="F2075" t="s">
        <v>8658</v>
      </c>
      <c r="G2075" t="s">
        <v>5141</v>
      </c>
      <c r="H2075" t="s">
        <v>8660</v>
      </c>
      <c r="I2075" t="s">
        <v>4888</v>
      </c>
      <c r="J2075" t="s">
        <v>4889</v>
      </c>
      <c r="K2075" s="14">
        <v>64</v>
      </c>
      <c r="L2075" s="24">
        <f t="shared" si="32"/>
        <v>69.111490514170413</v>
      </c>
    </row>
    <row r="2076" spans="1:12" x14ac:dyDescent="0.25">
      <c r="A2076" t="s">
        <v>58</v>
      </c>
      <c r="B2076" t="s">
        <v>8339</v>
      </c>
      <c r="C2076" t="s">
        <v>8643</v>
      </c>
      <c r="D2076" t="s">
        <v>1463</v>
      </c>
      <c r="E2076" t="s">
        <v>8657</v>
      </c>
      <c r="F2076" t="s">
        <v>8658</v>
      </c>
      <c r="G2076" t="s">
        <v>5143</v>
      </c>
      <c r="H2076" t="s">
        <v>8661</v>
      </c>
      <c r="I2076" t="s">
        <v>4888</v>
      </c>
      <c r="J2076" t="s">
        <v>4889</v>
      </c>
      <c r="K2076" s="14">
        <v>70</v>
      </c>
      <c r="L2076" s="24">
        <f t="shared" si="32"/>
        <v>75.590692749873895</v>
      </c>
    </row>
    <row r="2077" spans="1:12" x14ac:dyDescent="0.25">
      <c r="A2077" t="s">
        <v>58</v>
      </c>
      <c r="B2077" t="s">
        <v>8339</v>
      </c>
      <c r="C2077" t="s">
        <v>8643</v>
      </c>
      <c r="D2077" t="s">
        <v>1463</v>
      </c>
      <c r="E2077" t="s">
        <v>8657</v>
      </c>
      <c r="F2077" t="s">
        <v>8658</v>
      </c>
      <c r="G2077" t="s">
        <v>4987</v>
      </c>
      <c r="H2077" t="s">
        <v>8662</v>
      </c>
      <c r="I2077" t="s">
        <v>4888</v>
      </c>
      <c r="J2077" t="s">
        <v>4889</v>
      </c>
      <c r="K2077" s="14">
        <v>700</v>
      </c>
      <c r="L2077" s="24">
        <f t="shared" si="32"/>
        <v>755.90692749873892</v>
      </c>
    </row>
    <row r="2078" spans="1:12" x14ac:dyDescent="0.25">
      <c r="A2078" t="s">
        <v>58</v>
      </c>
      <c r="B2078" t="s">
        <v>8339</v>
      </c>
      <c r="C2078" t="s">
        <v>8643</v>
      </c>
      <c r="D2078" t="s">
        <v>1463</v>
      </c>
      <c r="E2078" t="s">
        <v>8663</v>
      </c>
      <c r="F2078" t="s">
        <v>8664</v>
      </c>
      <c r="G2078" t="s">
        <v>4890</v>
      </c>
      <c r="H2078" t="s">
        <v>8665</v>
      </c>
      <c r="I2078" t="s">
        <v>4888</v>
      </c>
      <c r="J2078" t="s">
        <v>4889</v>
      </c>
      <c r="K2078" s="14">
        <v>1</v>
      </c>
      <c r="L2078" s="24">
        <f t="shared" si="32"/>
        <v>1.0798670392839127</v>
      </c>
    </row>
    <row r="2079" spans="1:12" x14ac:dyDescent="0.25">
      <c r="A2079" t="s">
        <v>58</v>
      </c>
      <c r="B2079" t="s">
        <v>8339</v>
      </c>
      <c r="C2079" t="s">
        <v>8643</v>
      </c>
      <c r="D2079" t="s">
        <v>1463</v>
      </c>
      <c r="E2079" t="s">
        <v>8666</v>
      </c>
      <c r="F2079" t="s">
        <v>8667</v>
      </c>
      <c r="G2079" t="s">
        <v>4890</v>
      </c>
      <c r="H2079" t="s">
        <v>8668</v>
      </c>
      <c r="I2079" t="s">
        <v>4888</v>
      </c>
      <c r="J2079" t="s">
        <v>4889</v>
      </c>
      <c r="K2079" s="14">
        <v>315</v>
      </c>
      <c r="L2079" s="24">
        <f t="shared" si="32"/>
        <v>340.15811737443249</v>
      </c>
    </row>
    <row r="2080" spans="1:12" x14ac:dyDescent="0.25">
      <c r="A2080" t="s">
        <v>58</v>
      </c>
      <c r="B2080" t="s">
        <v>8339</v>
      </c>
      <c r="C2080" t="s">
        <v>8643</v>
      </c>
      <c r="D2080" t="s">
        <v>1463</v>
      </c>
      <c r="E2080" t="s">
        <v>8666</v>
      </c>
      <c r="F2080" t="s">
        <v>8667</v>
      </c>
      <c r="G2080" t="s">
        <v>5141</v>
      </c>
      <c r="H2080" t="s">
        <v>8669</v>
      </c>
      <c r="I2080" t="s">
        <v>4888</v>
      </c>
      <c r="J2080" t="s">
        <v>4889</v>
      </c>
      <c r="K2080" s="14">
        <v>386</v>
      </c>
      <c r="L2080" s="24">
        <f t="shared" si="32"/>
        <v>416.82867716359033</v>
      </c>
    </row>
    <row r="2081" spans="1:12" x14ac:dyDescent="0.25">
      <c r="A2081" t="s">
        <v>58</v>
      </c>
      <c r="B2081" t="s">
        <v>8339</v>
      </c>
      <c r="C2081" t="s">
        <v>8643</v>
      </c>
      <c r="D2081" t="s">
        <v>1463</v>
      </c>
      <c r="E2081" t="s">
        <v>8666</v>
      </c>
      <c r="F2081" t="s">
        <v>8667</v>
      </c>
      <c r="G2081" t="s">
        <v>5143</v>
      </c>
      <c r="H2081" t="s">
        <v>8670</v>
      </c>
      <c r="I2081" t="s">
        <v>4888</v>
      </c>
      <c r="J2081" t="s">
        <v>4889</v>
      </c>
      <c r="K2081" s="14">
        <v>1098</v>
      </c>
      <c r="L2081" s="24">
        <f t="shared" si="32"/>
        <v>1185.6940091337362</v>
      </c>
    </row>
    <row r="2082" spans="1:12" x14ac:dyDescent="0.25">
      <c r="A2082" t="s">
        <v>58</v>
      </c>
      <c r="B2082" t="s">
        <v>8339</v>
      </c>
      <c r="C2082" t="s">
        <v>8643</v>
      </c>
      <c r="D2082" t="s">
        <v>1463</v>
      </c>
      <c r="E2082" t="s">
        <v>8666</v>
      </c>
      <c r="F2082" t="s">
        <v>8667</v>
      </c>
      <c r="G2082" t="s">
        <v>4987</v>
      </c>
      <c r="H2082" t="s">
        <v>8671</v>
      </c>
      <c r="I2082" t="s">
        <v>4888</v>
      </c>
      <c r="J2082" t="s">
        <v>4889</v>
      </c>
      <c r="K2082" s="14">
        <v>607</v>
      </c>
      <c r="L2082" s="24">
        <f t="shared" si="32"/>
        <v>655.47929284533507</v>
      </c>
    </row>
    <row r="2083" spans="1:12" x14ac:dyDescent="0.25">
      <c r="A2083" t="s">
        <v>58</v>
      </c>
      <c r="B2083" t="s">
        <v>8339</v>
      </c>
      <c r="C2083" t="s">
        <v>8643</v>
      </c>
      <c r="D2083" t="s">
        <v>1463</v>
      </c>
      <c r="E2083" t="s">
        <v>8666</v>
      </c>
      <c r="F2083" t="s">
        <v>8667</v>
      </c>
      <c r="G2083" t="s">
        <v>4894</v>
      </c>
      <c r="H2083" t="s">
        <v>8672</v>
      </c>
      <c r="I2083" t="s">
        <v>4888</v>
      </c>
      <c r="J2083" t="s">
        <v>4889</v>
      </c>
      <c r="K2083" s="14">
        <v>150</v>
      </c>
      <c r="L2083" s="24">
        <f t="shared" si="32"/>
        <v>161.98005589258693</v>
      </c>
    </row>
    <row r="2084" spans="1:12" x14ac:dyDescent="0.25">
      <c r="A2084" t="s">
        <v>58</v>
      </c>
      <c r="B2084" t="s">
        <v>8339</v>
      </c>
      <c r="C2084" t="s">
        <v>8643</v>
      </c>
      <c r="D2084" t="s">
        <v>1463</v>
      </c>
      <c r="E2084" t="s">
        <v>8673</v>
      </c>
      <c r="F2084" t="s">
        <v>8674</v>
      </c>
      <c r="G2084" t="s">
        <v>4890</v>
      </c>
      <c r="H2084" t="s">
        <v>8675</v>
      </c>
      <c r="I2084" t="s">
        <v>4888</v>
      </c>
      <c r="J2084" t="s">
        <v>4889</v>
      </c>
      <c r="K2084" s="14">
        <v>23</v>
      </c>
      <c r="L2084" s="24">
        <f t="shared" si="32"/>
        <v>24.836941903529993</v>
      </c>
    </row>
    <row r="2085" spans="1:12" x14ac:dyDescent="0.25">
      <c r="A2085" t="s">
        <v>58</v>
      </c>
      <c r="B2085" t="s">
        <v>8339</v>
      </c>
      <c r="C2085" t="s">
        <v>8643</v>
      </c>
      <c r="D2085" t="s">
        <v>1463</v>
      </c>
      <c r="E2085" t="s">
        <v>8676</v>
      </c>
      <c r="F2085" t="s">
        <v>8677</v>
      </c>
      <c r="G2085" t="s">
        <v>4890</v>
      </c>
      <c r="H2085" t="s">
        <v>8678</v>
      </c>
      <c r="I2085" t="s">
        <v>4888</v>
      </c>
      <c r="J2085" t="s">
        <v>4889</v>
      </c>
      <c r="K2085" s="14">
        <v>2</v>
      </c>
      <c r="L2085" s="24">
        <f t="shared" si="32"/>
        <v>2.1597340785678254</v>
      </c>
    </row>
    <row r="2086" spans="1:12" x14ac:dyDescent="0.25">
      <c r="A2086" t="s">
        <v>58</v>
      </c>
      <c r="B2086" t="s">
        <v>8339</v>
      </c>
      <c r="C2086" t="s">
        <v>8643</v>
      </c>
      <c r="D2086" t="s">
        <v>1463</v>
      </c>
      <c r="E2086" t="s">
        <v>8679</v>
      </c>
      <c r="F2086" t="s">
        <v>8680</v>
      </c>
      <c r="G2086" t="s">
        <v>4890</v>
      </c>
      <c r="H2086" t="s">
        <v>8681</v>
      </c>
      <c r="I2086" t="s">
        <v>4888</v>
      </c>
      <c r="J2086" t="s">
        <v>4889</v>
      </c>
      <c r="K2086" s="14">
        <v>2</v>
      </c>
      <c r="L2086" s="24">
        <f t="shared" si="32"/>
        <v>2.1597340785678254</v>
      </c>
    </row>
    <row r="2087" spans="1:12" x14ac:dyDescent="0.25">
      <c r="A2087" t="s">
        <v>58</v>
      </c>
      <c r="B2087" t="s">
        <v>8339</v>
      </c>
      <c r="C2087" t="s">
        <v>8643</v>
      </c>
      <c r="D2087" t="s">
        <v>1463</v>
      </c>
      <c r="E2087" t="s">
        <v>8682</v>
      </c>
      <c r="F2087" t="s">
        <v>8683</v>
      </c>
      <c r="G2087" t="s">
        <v>4890</v>
      </c>
      <c r="H2087" t="s">
        <v>8684</v>
      </c>
      <c r="I2087" t="s">
        <v>4888</v>
      </c>
      <c r="J2087" t="s">
        <v>4889</v>
      </c>
      <c r="K2087" s="14">
        <v>29</v>
      </c>
      <c r="L2087" s="24">
        <f t="shared" si="32"/>
        <v>31.316144139233469</v>
      </c>
    </row>
    <row r="2088" spans="1:12" x14ac:dyDescent="0.25">
      <c r="A2088" t="s">
        <v>58</v>
      </c>
      <c r="B2088" t="s">
        <v>8339</v>
      </c>
      <c r="C2088" t="s">
        <v>8685</v>
      </c>
      <c r="D2088" t="s">
        <v>1464</v>
      </c>
      <c r="E2088" t="s">
        <v>8663</v>
      </c>
      <c r="F2088" t="s">
        <v>8664</v>
      </c>
      <c r="G2088" t="s">
        <v>4890</v>
      </c>
      <c r="H2088" t="s">
        <v>8665</v>
      </c>
      <c r="I2088" t="s">
        <v>4888</v>
      </c>
      <c r="J2088" t="s">
        <v>4889</v>
      </c>
      <c r="K2088" s="14">
        <v>1</v>
      </c>
      <c r="L2088" s="24">
        <f t="shared" si="32"/>
        <v>1.0798670392839127</v>
      </c>
    </row>
    <row r="2089" spans="1:12" x14ac:dyDescent="0.25">
      <c r="A2089" t="s">
        <v>58</v>
      </c>
      <c r="B2089" t="s">
        <v>8339</v>
      </c>
      <c r="C2089" t="s">
        <v>8685</v>
      </c>
      <c r="D2089" t="s">
        <v>1464</v>
      </c>
      <c r="E2089" t="s">
        <v>8686</v>
      </c>
      <c r="F2089" t="s">
        <v>8687</v>
      </c>
      <c r="G2089" t="s">
        <v>4890</v>
      </c>
      <c r="H2089" t="s">
        <v>8688</v>
      </c>
      <c r="I2089" t="s">
        <v>4888</v>
      </c>
      <c r="J2089" t="s">
        <v>4889</v>
      </c>
      <c r="K2089" s="14">
        <v>3</v>
      </c>
      <c r="L2089" s="24">
        <f t="shared" si="32"/>
        <v>3.2396011178517381</v>
      </c>
    </row>
    <row r="2090" spans="1:12" x14ac:dyDescent="0.25">
      <c r="A2090" t="s">
        <v>58</v>
      </c>
      <c r="B2090" t="s">
        <v>8339</v>
      </c>
      <c r="C2090" t="s">
        <v>8685</v>
      </c>
      <c r="D2090" t="s">
        <v>1464</v>
      </c>
      <c r="E2090" t="s">
        <v>8689</v>
      </c>
      <c r="F2090" t="s">
        <v>8690</v>
      </c>
      <c r="G2090" t="s">
        <v>4890</v>
      </c>
      <c r="H2090" t="s">
        <v>8691</v>
      </c>
      <c r="I2090" t="s">
        <v>4888</v>
      </c>
      <c r="J2090" t="s">
        <v>4889</v>
      </c>
      <c r="K2090" s="14">
        <v>50</v>
      </c>
      <c r="L2090" s="24">
        <f t="shared" si="32"/>
        <v>53.993351964195639</v>
      </c>
    </row>
    <row r="2091" spans="1:12" x14ac:dyDescent="0.25">
      <c r="A2091" t="s">
        <v>58</v>
      </c>
      <c r="B2091" t="s">
        <v>8339</v>
      </c>
      <c r="C2091" t="s">
        <v>8692</v>
      </c>
      <c r="D2091" t="s">
        <v>1465</v>
      </c>
      <c r="E2091" t="s">
        <v>8693</v>
      </c>
      <c r="F2091" t="s">
        <v>8694</v>
      </c>
      <c r="G2091" t="s">
        <v>5141</v>
      </c>
      <c r="H2091" t="s">
        <v>8695</v>
      </c>
      <c r="I2091" t="s">
        <v>4888</v>
      </c>
      <c r="J2091" t="s">
        <v>4889</v>
      </c>
      <c r="K2091" s="14">
        <v>2</v>
      </c>
      <c r="L2091" s="24">
        <f t="shared" si="32"/>
        <v>2.1597340785678254</v>
      </c>
    </row>
    <row r="2092" spans="1:12" x14ac:dyDescent="0.25">
      <c r="A2092" t="s">
        <v>58</v>
      </c>
      <c r="B2092" t="s">
        <v>8339</v>
      </c>
      <c r="C2092" t="s">
        <v>8692</v>
      </c>
      <c r="D2092" t="s">
        <v>1465</v>
      </c>
      <c r="E2092" t="s">
        <v>8696</v>
      </c>
      <c r="F2092" t="s">
        <v>8697</v>
      </c>
      <c r="G2092" t="s">
        <v>5141</v>
      </c>
      <c r="H2092" t="s">
        <v>8698</v>
      </c>
      <c r="I2092" t="s">
        <v>4888</v>
      </c>
      <c r="J2092" t="s">
        <v>4889</v>
      </c>
      <c r="K2092" s="14">
        <v>5</v>
      </c>
      <c r="L2092" s="24">
        <f t="shared" si="32"/>
        <v>5.3993351964195639</v>
      </c>
    </row>
    <row r="2093" spans="1:12" x14ac:dyDescent="0.25">
      <c r="A2093" t="s">
        <v>58</v>
      </c>
      <c r="B2093" t="s">
        <v>8339</v>
      </c>
      <c r="C2093" t="s">
        <v>8692</v>
      </c>
      <c r="D2093" t="s">
        <v>1465</v>
      </c>
      <c r="E2093" t="s">
        <v>8699</v>
      </c>
      <c r="F2093" t="s">
        <v>8700</v>
      </c>
      <c r="G2093" t="s">
        <v>5141</v>
      </c>
      <c r="H2093" t="s">
        <v>8701</v>
      </c>
      <c r="I2093" t="s">
        <v>4888</v>
      </c>
      <c r="J2093" t="s">
        <v>4889</v>
      </c>
      <c r="K2093" s="14">
        <v>2</v>
      </c>
      <c r="L2093" s="24">
        <f t="shared" si="32"/>
        <v>2.1597340785678254</v>
      </c>
    </row>
    <row r="2094" spans="1:12" x14ac:dyDescent="0.25">
      <c r="A2094" t="s">
        <v>58</v>
      </c>
      <c r="B2094" t="s">
        <v>8339</v>
      </c>
      <c r="C2094" t="s">
        <v>8692</v>
      </c>
      <c r="D2094" t="s">
        <v>1465</v>
      </c>
      <c r="E2094" t="s">
        <v>8663</v>
      </c>
      <c r="F2094" t="s">
        <v>8664</v>
      </c>
      <c r="G2094" t="s">
        <v>4890</v>
      </c>
      <c r="H2094" t="s">
        <v>8665</v>
      </c>
      <c r="I2094" t="s">
        <v>4888</v>
      </c>
      <c r="J2094" t="s">
        <v>4889</v>
      </c>
      <c r="K2094" s="14">
        <v>1</v>
      </c>
      <c r="L2094" s="24">
        <f t="shared" si="32"/>
        <v>1.0798670392839127</v>
      </c>
    </row>
    <row r="2095" spans="1:12" x14ac:dyDescent="0.25">
      <c r="A2095" t="s">
        <v>58</v>
      </c>
      <c r="B2095" t="s">
        <v>8339</v>
      </c>
      <c r="C2095" t="s">
        <v>8692</v>
      </c>
      <c r="D2095" t="s">
        <v>1465</v>
      </c>
      <c r="E2095" t="s">
        <v>8702</v>
      </c>
      <c r="F2095" t="s">
        <v>8703</v>
      </c>
      <c r="G2095" t="s">
        <v>4890</v>
      </c>
      <c r="H2095" t="s">
        <v>8704</v>
      </c>
      <c r="I2095" t="s">
        <v>4888</v>
      </c>
      <c r="J2095" t="s">
        <v>4889</v>
      </c>
      <c r="K2095" s="14">
        <v>49</v>
      </c>
      <c r="L2095" s="24">
        <f t="shared" si="32"/>
        <v>52.913484924911728</v>
      </c>
    </row>
    <row r="2096" spans="1:12" x14ac:dyDescent="0.25">
      <c r="A2096" t="s">
        <v>58</v>
      </c>
      <c r="B2096" t="s">
        <v>8339</v>
      </c>
      <c r="C2096" t="s">
        <v>8692</v>
      </c>
      <c r="D2096" t="s">
        <v>1465</v>
      </c>
      <c r="E2096" t="s">
        <v>8702</v>
      </c>
      <c r="F2096" t="s">
        <v>8703</v>
      </c>
      <c r="G2096" t="s">
        <v>5141</v>
      </c>
      <c r="H2096" t="s">
        <v>8705</v>
      </c>
      <c r="I2096" t="s">
        <v>4888</v>
      </c>
      <c r="J2096" t="s">
        <v>4889</v>
      </c>
      <c r="K2096" s="14">
        <v>41</v>
      </c>
      <c r="L2096" s="24">
        <f t="shared" si="32"/>
        <v>44.274548610640423</v>
      </c>
    </row>
    <row r="2097" spans="1:12" x14ac:dyDescent="0.25">
      <c r="A2097" t="s">
        <v>58</v>
      </c>
      <c r="B2097" t="s">
        <v>8339</v>
      </c>
      <c r="C2097" t="s">
        <v>8692</v>
      </c>
      <c r="D2097" t="s">
        <v>1465</v>
      </c>
      <c r="E2097" t="s">
        <v>8706</v>
      </c>
      <c r="F2097" t="s">
        <v>8707</v>
      </c>
      <c r="G2097" t="s">
        <v>4890</v>
      </c>
      <c r="H2097" t="s">
        <v>8708</v>
      </c>
      <c r="I2097" t="s">
        <v>4888</v>
      </c>
      <c r="J2097" t="s">
        <v>4889</v>
      </c>
      <c r="K2097" s="14">
        <v>712</v>
      </c>
      <c r="L2097" s="24">
        <f t="shared" si="32"/>
        <v>768.86533197014592</v>
      </c>
    </row>
    <row r="2098" spans="1:12" x14ac:dyDescent="0.25">
      <c r="A2098" t="s">
        <v>58</v>
      </c>
      <c r="B2098" t="s">
        <v>8339</v>
      </c>
      <c r="C2098" t="s">
        <v>8692</v>
      </c>
      <c r="D2098" t="s">
        <v>1465</v>
      </c>
      <c r="E2098" t="s">
        <v>8706</v>
      </c>
      <c r="F2098" t="s">
        <v>8707</v>
      </c>
      <c r="G2098" t="s">
        <v>5141</v>
      </c>
      <c r="H2098" t="s">
        <v>8709</v>
      </c>
      <c r="I2098" t="s">
        <v>4888</v>
      </c>
      <c r="J2098" t="s">
        <v>4889</v>
      </c>
      <c r="K2098" s="14">
        <v>351</v>
      </c>
      <c r="L2098" s="24">
        <f t="shared" si="32"/>
        <v>379.03333078865342</v>
      </c>
    </row>
    <row r="2099" spans="1:12" x14ac:dyDescent="0.25">
      <c r="A2099" t="s">
        <v>58</v>
      </c>
      <c r="B2099" t="s">
        <v>8339</v>
      </c>
      <c r="C2099" t="s">
        <v>8710</v>
      </c>
      <c r="D2099" t="s">
        <v>1466</v>
      </c>
      <c r="E2099" t="s">
        <v>8647</v>
      </c>
      <c r="F2099" t="s">
        <v>8648</v>
      </c>
      <c r="G2099" t="s">
        <v>4890</v>
      </c>
      <c r="H2099" t="s">
        <v>8649</v>
      </c>
      <c r="I2099" t="s">
        <v>4888</v>
      </c>
      <c r="J2099" t="s">
        <v>4889</v>
      </c>
      <c r="K2099" s="14">
        <v>24</v>
      </c>
      <c r="L2099" s="24">
        <f t="shared" si="32"/>
        <v>25.916808942813905</v>
      </c>
    </row>
    <row r="2100" spans="1:12" x14ac:dyDescent="0.25">
      <c r="A2100" t="s">
        <v>58</v>
      </c>
      <c r="B2100" t="s">
        <v>8339</v>
      </c>
      <c r="C2100" t="s">
        <v>8710</v>
      </c>
      <c r="D2100" t="s">
        <v>1466</v>
      </c>
      <c r="E2100" t="s">
        <v>8654</v>
      </c>
      <c r="F2100" t="s">
        <v>8655</v>
      </c>
      <c r="G2100" t="s">
        <v>4890</v>
      </c>
      <c r="H2100" t="s">
        <v>8656</v>
      </c>
      <c r="I2100" t="s">
        <v>4888</v>
      </c>
      <c r="J2100" t="s">
        <v>4889</v>
      </c>
      <c r="K2100" s="14">
        <v>26</v>
      </c>
      <c r="L2100" s="24">
        <f t="shared" si="32"/>
        <v>28.076543021381731</v>
      </c>
    </row>
    <row r="2101" spans="1:12" x14ac:dyDescent="0.25">
      <c r="A2101" t="s">
        <v>58</v>
      </c>
      <c r="B2101" t="s">
        <v>8339</v>
      </c>
      <c r="C2101" t="s">
        <v>8710</v>
      </c>
      <c r="D2101" t="s">
        <v>1466</v>
      </c>
      <c r="E2101" t="s">
        <v>8663</v>
      </c>
      <c r="F2101" t="s">
        <v>8664</v>
      </c>
      <c r="G2101" t="s">
        <v>4890</v>
      </c>
      <c r="H2101" t="s">
        <v>8665</v>
      </c>
      <c r="I2101" t="s">
        <v>4888</v>
      </c>
      <c r="J2101" t="s">
        <v>4889</v>
      </c>
      <c r="K2101" s="14">
        <v>192</v>
      </c>
      <c r="L2101" s="24">
        <f t="shared" si="32"/>
        <v>207.33447154251124</v>
      </c>
    </row>
    <row r="2102" spans="1:12" x14ac:dyDescent="0.25">
      <c r="A2102" t="s">
        <v>58</v>
      </c>
      <c r="B2102" t="s">
        <v>8339</v>
      </c>
      <c r="C2102" t="s">
        <v>8710</v>
      </c>
      <c r="D2102" t="s">
        <v>1466</v>
      </c>
      <c r="E2102" t="s">
        <v>8711</v>
      </c>
      <c r="F2102" t="s">
        <v>8712</v>
      </c>
      <c r="G2102" t="s">
        <v>4890</v>
      </c>
      <c r="H2102" t="s">
        <v>8713</v>
      </c>
      <c r="I2102" t="s">
        <v>4888</v>
      </c>
      <c r="J2102" t="s">
        <v>4889</v>
      </c>
      <c r="K2102" s="14">
        <v>173</v>
      </c>
      <c r="L2102" s="24">
        <f t="shared" si="32"/>
        <v>186.81699779611691</v>
      </c>
    </row>
    <row r="2103" spans="1:12" x14ac:dyDescent="0.25">
      <c r="A2103" t="s">
        <v>58</v>
      </c>
      <c r="B2103" t="s">
        <v>8339</v>
      </c>
      <c r="C2103" t="s">
        <v>8714</v>
      </c>
      <c r="D2103" t="s">
        <v>1207</v>
      </c>
      <c r="E2103" t="s">
        <v>8495</v>
      </c>
      <c r="F2103" t="s">
        <v>8496</v>
      </c>
      <c r="G2103" t="s">
        <v>4890</v>
      </c>
      <c r="H2103" t="s">
        <v>8715</v>
      </c>
      <c r="I2103" t="s">
        <v>4888</v>
      </c>
      <c r="J2103" t="s">
        <v>4889</v>
      </c>
      <c r="K2103" s="14">
        <v>1</v>
      </c>
      <c r="L2103" s="24">
        <f t="shared" si="32"/>
        <v>1.0798670392839127</v>
      </c>
    </row>
    <row r="2104" spans="1:12" x14ac:dyDescent="0.25">
      <c r="A2104" t="s">
        <v>58</v>
      </c>
      <c r="B2104" t="s">
        <v>8339</v>
      </c>
      <c r="C2104" t="s">
        <v>725</v>
      </c>
      <c r="D2104" t="s">
        <v>287</v>
      </c>
      <c r="E2104" t="s">
        <v>8716</v>
      </c>
      <c r="F2104" t="s">
        <v>8717</v>
      </c>
      <c r="G2104" t="s">
        <v>5143</v>
      </c>
      <c r="H2104" t="s">
        <v>8718</v>
      </c>
      <c r="I2104" t="s">
        <v>4890</v>
      </c>
      <c r="J2104" t="s">
        <v>287</v>
      </c>
      <c r="K2104" s="14">
        <v>1</v>
      </c>
      <c r="L2104" s="24">
        <f t="shared" si="32"/>
        <v>1.0798670392839127</v>
      </c>
    </row>
    <row r="2105" spans="1:12" x14ac:dyDescent="0.25">
      <c r="A2105" t="s">
        <v>58</v>
      </c>
      <c r="B2105" t="s">
        <v>8339</v>
      </c>
      <c r="C2105" t="s">
        <v>725</v>
      </c>
      <c r="D2105" t="s">
        <v>287</v>
      </c>
      <c r="E2105" t="s">
        <v>8716</v>
      </c>
      <c r="F2105" t="s">
        <v>8717</v>
      </c>
      <c r="G2105" t="s">
        <v>4888</v>
      </c>
      <c r="H2105" t="s">
        <v>8719</v>
      </c>
      <c r="I2105" t="s">
        <v>4890</v>
      </c>
      <c r="J2105" t="s">
        <v>287</v>
      </c>
      <c r="K2105" s="14">
        <v>1</v>
      </c>
      <c r="L2105" s="24">
        <f t="shared" si="32"/>
        <v>1.0798670392839127</v>
      </c>
    </row>
    <row r="2106" spans="1:12" x14ac:dyDescent="0.25">
      <c r="A2106" t="s">
        <v>58</v>
      </c>
      <c r="B2106" t="s">
        <v>8339</v>
      </c>
      <c r="C2106" t="s">
        <v>725</v>
      </c>
      <c r="D2106" t="s">
        <v>287</v>
      </c>
      <c r="E2106" t="s">
        <v>8716</v>
      </c>
      <c r="F2106" t="s">
        <v>8717</v>
      </c>
      <c r="G2106" t="s">
        <v>4927</v>
      </c>
      <c r="H2106" t="s">
        <v>8720</v>
      </c>
      <c r="I2106" t="s">
        <v>4890</v>
      </c>
      <c r="J2106" t="s">
        <v>287</v>
      </c>
      <c r="K2106" s="14">
        <v>1</v>
      </c>
      <c r="L2106" s="24">
        <f t="shared" si="32"/>
        <v>1.0798670392839127</v>
      </c>
    </row>
    <row r="2107" spans="1:12" x14ac:dyDescent="0.25">
      <c r="A2107" t="s">
        <v>58</v>
      </c>
      <c r="B2107" t="s">
        <v>8339</v>
      </c>
      <c r="C2107" t="s">
        <v>725</v>
      </c>
      <c r="D2107" t="s">
        <v>287</v>
      </c>
      <c r="E2107" t="s">
        <v>8716</v>
      </c>
      <c r="F2107" t="s">
        <v>8717</v>
      </c>
      <c r="G2107" t="s">
        <v>5751</v>
      </c>
      <c r="H2107" t="s">
        <v>8721</v>
      </c>
      <c r="I2107" t="s">
        <v>4890</v>
      </c>
      <c r="J2107" t="s">
        <v>287</v>
      </c>
      <c r="K2107" s="14">
        <v>107</v>
      </c>
      <c r="L2107" s="24">
        <f t="shared" si="32"/>
        <v>115.54577320337866</v>
      </c>
    </row>
    <row r="2108" spans="1:12" x14ac:dyDescent="0.25">
      <c r="A2108" t="s">
        <v>58</v>
      </c>
      <c r="B2108" t="s">
        <v>8339</v>
      </c>
      <c r="C2108" t="s">
        <v>725</v>
      </c>
      <c r="D2108" t="s">
        <v>287</v>
      </c>
      <c r="E2108" t="s">
        <v>8722</v>
      </c>
      <c r="F2108" t="s">
        <v>8723</v>
      </c>
      <c r="G2108" t="s">
        <v>5141</v>
      </c>
      <c r="H2108" t="s">
        <v>8724</v>
      </c>
      <c r="I2108" t="s">
        <v>4890</v>
      </c>
      <c r="J2108" t="s">
        <v>287</v>
      </c>
      <c r="K2108" s="14">
        <v>9</v>
      </c>
      <c r="L2108" s="24">
        <f t="shared" si="32"/>
        <v>9.7188033535552147</v>
      </c>
    </row>
    <row r="2109" spans="1:12" x14ac:dyDescent="0.25">
      <c r="A2109" t="s">
        <v>58</v>
      </c>
      <c r="B2109" t="s">
        <v>8339</v>
      </c>
      <c r="C2109" t="s">
        <v>725</v>
      </c>
      <c r="D2109" t="s">
        <v>287</v>
      </c>
      <c r="E2109" t="s">
        <v>8725</v>
      </c>
      <c r="F2109" t="s">
        <v>8726</v>
      </c>
      <c r="G2109" t="s">
        <v>4890</v>
      </c>
      <c r="H2109" t="s">
        <v>8727</v>
      </c>
      <c r="I2109" t="s">
        <v>4890</v>
      </c>
      <c r="J2109" t="s">
        <v>287</v>
      </c>
      <c r="K2109" s="14">
        <v>832</v>
      </c>
      <c r="L2109" s="24">
        <f t="shared" si="32"/>
        <v>898.44937668421539</v>
      </c>
    </row>
    <row r="2110" spans="1:12" x14ac:dyDescent="0.25">
      <c r="A2110" t="s">
        <v>58</v>
      </c>
      <c r="B2110" t="s">
        <v>8339</v>
      </c>
      <c r="C2110" t="s">
        <v>725</v>
      </c>
      <c r="D2110" t="s">
        <v>287</v>
      </c>
      <c r="E2110" t="s">
        <v>8725</v>
      </c>
      <c r="F2110" t="s">
        <v>8726</v>
      </c>
      <c r="G2110" t="s">
        <v>5141</v>
      </c>
      <c r="H2110" t="s">
        <v>8728</v>
      </c>
      <c r="I2110" t="s">
        <v>4890</v>
      </c>
      <c r="J2110" t="s">
        <v>287</v>
      </c>
      <c r="K2110" s="14">
        <v>958</v>
      </c>
      <c r="L2110" s="24">
        <f t="shared" si="32"/>
        <v>1034.5126236339884</v>
      </c>
    </row>
    <row r="2111" spans="1:12" x14ac:dyDescent="0.25">
      <c r="A2111" t="s">
        <v>58</v>
      </c>
      <c r="B2111" t="s">
        <v>8339</v>
      </c>
      <c r="C2111" t="s">
        <v>725</v>
      </c>
      <c r="D2111" t="s">
        <v>287</v>
      </c>
      <c r="E2111" t="s">
        <v>8725</v>
      </c>
      <c r="F2111" t="s">
        <v>8726</v>
      </c>
      <c r="G2111" t="s">
        <v>5143</v>
      </c>
      <c r="H2111" t="s">
        <v>8729</v>
      </c>
      <c r="I2111" t="s">
        <v>4890</v>
      </c>
      <c r="J2111" t="s">
        <v>287</v>
      </c>
      <c r="K2111" s="14">
        <v>2</v>
      </c>
      <c r="L2111" s="24">
        <f t="shared" si="32"/>
        <v>2.1597340785678254</v>
      </c>
    </row>
    <row r="2112" spans="1:12" x14ac:dyDescent="0.25">
      <c r="A2112" t="s">
        <v>58</v>
      </c>
      <c r="B2112" t="s">
        <v>8339</v>
      </c>
      <c r="C2112" t="s">
        <v>725</v>
      </c>
      <c r="D2112" t="s">
        <v>287</v>
      </c>
      <c r="E2112" t="s">
        <v>8730</v>
      </c>
      <c r="F2112" t="s">
        <v>8731</v>
      </c>
      <c r="G2112" t="s">
        <v>4890</v>
      </c>
      <c r="H2112" t="s">
        <v>8732</v>
      </c>
      <c r="I2112" t="s">
        <v>4890</v>
      </c>
      <c r="J2112" t="s">
        <v>287</v>
      </c>
      <c r="K2112" s="14">
        <v>1</v>
      </c>
      <c r="L2112" s="24">
        <f t="shared" si="32"/>
        <v>1.0798670392839127</v>
      </c>
    </row>
    <row r="2113" spans="1:12" x14ac:dyDescent="0.25">
      <c r="A2113" t="s">
        <v>58</v>
      </c>
      <c r="B2113" t="s">
        <v>8339</v>
      </c>
      <c r="C2113" t="s">
        <v>725</v>
      </c>
      <c r="D2113" t="s">
        <v>287</v>
      </c>
      <c r="E2113" t="s">
        <v>8733</v>
      </c>
      <c r="F2113" t="s">
        <v>8734</v>
      </c>
      <c r="G2113" t="s">
        <v>5141</v>
      </c>
      <c r="H2113" t="s">
        <v>8735</v>
      </c>
      <c r="I2113" t="s">
        <v>4890</v>
      </c>
      <c r="J2113" t="s">
        <v>287</v>
      </c>
      <c r="K2113" s="14">
        <v>1</v>
      </c>
      <c r="L2113" s="24">
        <f t="shared" si="32"/>
        <v>1.0798670392839127</v>
      </c>
    </row>
    <row r="2114" spans="1:12" x14ac:dyDescent="0.25">
      <c r="A2114" t="s">
        <v>58</v>
      </c>
      <c r="B2114" t="s">
        <v>8339</v>
      </c>
      <c r="C2114" t="s">
        <v>725</v>
      </c>
      <c r="D2114" t="s">
        <v>287</v>
      </c>
      <c r="E2114" t="s">
        <v>8346</v>
      </c>
      <c r="F2114" t="s">
        <v>8347</v>
      </c>
      <c r="G2114" t="s">
        <v>5143</v>
      </c>
      <c r="H2114" t="s">
        <v>8736</v>
      </c>
      <c r="I2114" t="s">
        <v>4890</v>
      </c>
      <c r="J2114" t="s">
        <v>287</v>
      </c>
      <c r="K2114" s="14">
        <v>1</v>
      </c>
      <c r="L2114" s="24">
        <f t="shared" si="32"/>
        <v>1.0798670392839127</v>
      </c>
    </row>
    <row r="2115" spans="1:12" x14ac:dyDescent="0.25">
      <c r="A2115" t="s">
        <v>58</v>
      </c>
      <c r="B2115" t="s">
        <v>8339</v>
      </c>
      <c r="C2115" t="s">
        <v>725</v>
      </c>
      <c r="D2115" t="s">
        <v>287</v>
      </c>
      <c r="E2115" t="s">
        <v>8737</v>
      </c>
      <c r="F2115" t="s">
        <v>8738</v>
      </c>
      <c r="G2115" t="s">
        <v>4886</v>
      </c>
      <c r="H2115" t="s">
        <v>8739</v>
      </c>
      <c r="I2115" t="s">
        <v>4890</v>
      </c>
      <c r="J2115" t="s">
        <v>287</v>
      </c>
      <c r="K2115" s="14">
        <v>4</v>
      </c>
      <c r="L2115" s="24">
        <f t="shared" si="32"/>
        <v>4.3194681571356508</v>
      </c>
    </row>
    <row r="2116" spans="1:12" x14ac:dyDescent="0.25">
      <c r="A2116" t="s">
        <v>58</v>
      </c>
      <c r="B2116" t="s">
        <v>8339</v>
      </c>
      <c r="C2116" t="s">
        <v>725</v>
      </c>
      <c r="D2116" t="s">
        <v>287</v>
      </c>
      <c r="E2116" t="s">
        <v>8386</v>
      </c>
      <c r="F2116" t="s">
        <v>8387</v>
      </c>
      <c r="G2116" t="s">
        <v>8357</v>
      </c>
      <c r="H2116" t="s">
        <v>8390</v>
      </c>
      <c r="I2116" t="s">
        <v>4890</v>
      </c>
      <c r="J2116" t="s">
        <v>287</v>
      </c>
      <c r="K2116" s="14">
        <v>4</v>
      </c>
      <c r="L2116" s="24">
        <f t="shared" si="32"/>
        <v>4.3194681571356508</v>
      </c>
    </row>
    <row r="2117" spans="1:12" x14ac:dyDescent="0.25">
      <c r="A2117" t="s">
        <v>58</v>
      </c>
      <c r="B2117" t="s">
        <v>8339</v>
      </c>
      <c r="C2117" t="s">
        <v>725</v>
      </c>
      <c r="D2117" t="s">
        <v>287</v>
      </c>
      <c r="E2117" t="s">
        <v>8740</v>
      </c>
      <c r="F2117" t="s">
        <v>8741</v>
      </c>
      <c r="G2117" t="s">
        <v>4890</v>
      </c>
      <c r="H2117" t="s">
        <v>8742</v>
      </c>
      <c r="I2117" t="s">
        <v>4890</v>
      </c>
      <c r="J2117" t="s">
        <v>287</v>
      </c>
      <c r="K2117" s="14">
        <v>2</v>
      </c>
      <c r="L2117" s="24">
        <f t="shared" si="32"/>
        <v>2.1597340785678254</v>
      </c>
    </row>
    <row r="2118" spans="1:12" x14ac:dyDescent="0.25">
      <c r="A2118" t="s">
        <v>58</v>
      </c>
      <c r="B2118" t="s">
        <v>8339</v>
      </c>
      <c r="C2118" t="s">
        <v>725</v>
      </c>
      <c r="D2118" t="s">
        <v>287</v>
      </c>
      <c r="E2118" t="s">
        <v>8743</v>
      </c>
      <c r="F2118" t="s">
        <v>8744</v>
      </c>
      <c r="G2118" t="s">
        <v>4890</v>
      </c>
      <c r="H2118" t="s">
        <v>8745</v>
      </c>
      <c r="I2118" t="s">
        <v>4890</v>
      </c>
      <c r="J2118" t="s">
        <v>287</v>
      </c>
      <c r="K2118" s="14">
        <v>29</v>
      </c>
      <c r="L2118" s="24">
        <f t="shared" si="32"/>
        <v>31.316144139233469</v>
      </c>
    </row>
    <row r="2119" spans="1:12" x14ac:dyDescent="0.25">
      <c r="A2119" t="s">
        <v>58</v>
      </c>
      <c r="B2119" t="s">
        <v>8339</v>
      </c>
      <c r="C2119" t="s">
        <v>725</v>
      </c>
      <c r="D2119" t="s">
        <v>287</v>
      </c>
      <c r="E2119" t="s">
        <v>8746</v>
      </c>
      <c r="F2119" t="s">
        <v>8747</v>
      </c>
      <c r="G2119" t="s">
        <v>5141</v>
      </c>
      <c r="H2119" t="s">
        <v>8724</v>
      </c>
      <c r="I2119" t="s">
        <v>4890</v>
      </c>
      <c r="J2119" t="s">
        <v>287</v>
      </c>
      <c r="K2119" s="14">
        <v>10</v>
      </c>
      <c r="L2119" s="24">
        <f t="shared" si="32"/>
        <v>10.798670392839128</v>
      </c>
    </row>
    <row r="2120" spans="1:12" x14ac:dyDescent="0.25">
      <c r="A2120" t="s">
        <v>58</v>
      </c>
      <c r="B2120" t="s">
        <v>8339</v>
      </c>
      <c r="C2120" t="s">
        <v>725</v>
      </c>
      <c r="D2120" t="s">
        <v>287</v>
      </c>
      <c r="E2120" t="s">
        <v>8748</v>
      </c>
      <c r="F2120" t="s">
        <v>8749</v>
      </c>
      <c r="G2120" t="s">
        <v>4890</v>
      </c>
      <c r="H2120" t="s">
        <v>8750</v>
      </c>
      <c r="I2120" t="s">
        <v>4890</v>
      </c>
      <c r="J2120" t="s">
        <v>287</v>
      </c>
      <c r="K2120" s="14">
        <v>167</v>
      </c>
      <c r="L2120" s="24">
        <f t="shared" si="32"/>
        <v>180.33779556041344</v>
      </c>
    </row>
    <row r="2121" spans="1:12" x14ac:dyDescent="0.25">
      <c r="A2121" t="s">
        <v>58</v>
      </c>
      <c r="B2121" t="s">
        <v>8339</v>
      </c>
      <c r="C2121" t="s">
        <v>725</v>
      </c>
      <c r="D2121" t="s">
        <v>287</v>
      </c>
      <c r="E2121" t="s">
        <v>8751</v>
      </c>
      <c r="F2121" t="s">
        <v>8752</v>
      </c>
      <c r="G2121" t="s">
        <v>4890</v>
      </c>
      <c r="H2121" t="s">
        <v>8753</v>
      </c>
      <c r="I2121" t="s">
        <v>4890</v>
      </c>
      <c r="J2121" t="s">
        <v>287</v>
      </c>
      <c r="K2121" s="14">
        <v>94</v>
      </c>
      <c r="L2121" s="24">
        <f t="shared" si="32"/>
        <v>101.50750169268781</v>
      </c>
    </row>
    <row r="2122" spans="1:12" x14ac:dyDescent="0.25">
      <c r="A2122" t="s">
        <v>58</v>
      </c>
      <c r="B2122" t="s">
        <v>8339</v>
      </c>
      <c r="C2122" t="s">
        <v>725</v>
      </c>
      <c r="D2122" t="s">
        <v>287</v>
      </c>
      <c r="E2122" t="s">
        <v>8754</v>
      </c>
      <c r="F2122" t="s">
        <v>8755</v>
      </c>
      <c r="G2122" t="s">
        <v>4890</v>
      </c>
      <c r="H2122" t="s">
        <v>8756</v>
      </c>
      <c r="I2122" t="s">
        <v>4927</v>
      </c>
      <c r="J2122" t="s">
        <v>5165</v>
      </c>
      <c r="K2122" s="14">
        <v>260</v>
      </c>
      <c r="L2122" s="24">
        <f t="shared" si="32"/>
        <v>280.7654302138173</v>
      </c>
    </row>
    <row r="2123" spans="1:12" x14ac:dyDescent="0.25">
      <c r="A2123" t="s">
        <v>58</v>
      </c>
      <c r="B2123" t="s">
        <v>8339</v>
      </c>
      <c r="C2123" t="s">
        <v>725</v>
      </c>
      <c r="D2123" t="s">
        <v>287</v>
      </c>
      <c r="E2123" t="s">
        <v>8754</v>
      </c>
      <c r="F2123" t="s">
        <v>8755</v>
      </c>
      <c r="G2123" t="s">
        <v>5141</v>
      </c>
      <c r="H2123" t="s">
        <v>8757</v>
      </c>
      <c r="I2123" t="s">
        <v>4927</v>
      </c>
      <c r="J2123" t="s">
        <v>5165</v>
      </c>
      <c r="K2123" s="14">
        <v>10</v>
      </c>
      <c r="L2123" s="24">
        <f t="shared" si="32"/>
        <v>10.798670392839128</v>
      </c>
    </row>
    <row r="2124" spans="1:12" x14ac:dyDescent="0.25">
      <c r="A2124" t="s">
        <v>58</v>
      </c>
      <c r="B2124" t="s">
        <v>8339</v>
      </c>
      <c r="C2124" t="s">
        <v>725</v>
      </c>
      <c r="D2124" t="s">
        <v>287</v>
      </c>
      <c r="E2124" t="s">
        <v>8758</v>
      </c>
      <c r="F2124" t="s">
        <v>8759</v>
      </c>
      <c r="G2124" t="s">
        <v>4890</v>
      </c>
      <c r="H2124" t="s">
        <v>8760</v>
      </c>
      <c r="I2124" t="s">
        <v>4890</v>
      </c>
      <c r="J2124" t="s">
        <v>287</v>
      </c>
      <c r="K2124" s="14">
        <v>1255</v>
      </c>
      <c r="L2124" s="24">
        <f t="shared" ref="L2124:L2187" si="33">K2124/$D$6*$D$5</f>
        <v>1355.2331343013107</v>
      </c>
    </row>
    <row r="2125" spans="1:12" x14ac:dyDescent="0.25">
      <c r="A2125" t="s">
        <v>58</v>
      </c>
      <c r="B2125" t="s">
        <v>8339</v>
      </c>
      <c r="C2125" t="s">
        <v>725</v>
      </c>
      <c r="D2125" t="s">
        <v>287</v>
      </c>
      <c r="E2125" t="s">
        <v>8758</v>
      </c>
      <c r="F2125" t="s">
        <v>8759</v>
      </c>
      <c r="G2125" t="s">
        <v>5141</v>
      </c>
      <c r="H2125" t="s">
        <v>8761</v>
      </c>
      <c r="I2125" t="s">
        <v>4890</v>
      </c>
      <c r="J2125" t="s">
        <v>287</v>
      </c>
      <c r="K2125" s="14">
        <v>544</v>
      </c>
      <c r="L2125" s="24">
        <f t="shared" si="33"/>
        <v>587.44766937044858</v>
      </c>
    </row>
    <row r="2126" spans="1:12" x14ac:dyDescent="0.25">
      <c r="A2126" t="s">
        <v>58</v>
      </c>
      <c r="B2126" t="s">
        <v>8339</v>
      </c>
      <c r="C2126" t="s">
        <v>725</v>
      </c>
      <c r="D2126" t="s">
        <v>287</v>
      </c>
      <c r="E2126" t="s">
        <v>8762</v>
      </c>
      <c r="F2126" t="s">
        <v>8763</v>
      </c>
      <c r="G2126" t="s">
        <v>5143</v>
      </c>
      <c r="H2126" t="s">
        <v>8764</v>
      </c>
      <c r="I2126" t="s">
        <v>4890</v>
      </c>
      <c r="J2126" t="s">
        <v>287</v>
      </c>
      <c r="K2126" s="14">
        <v>72</v>
      </c>
      <c r="L2126" s="24">
        <f t="shared" si="33"/>
        <v>77.750426828441718</v>
      </c>
    </row>
    <row r="2127" spans="1:12" x14ac:dyDescent="0.25">
      <c r="A2127" t="s">
        <v>58</v>
      </c>
      <c r="B2127" t="s">
        <v>8339</v>
      </c>
      <c r="C2127" t="s">
        <v>725</v>
      </c>
      <c r="D2127" t="s">
        <v>287</v>
      </c>
      <c r="E2127" t="s">
        <v>8765</v>
      </c>
      <c r="F2127" t="s">
        <v>8766</v>
      </c>
      <c r="G2127" t="s">
        <v>4886</v>
      </c>
      <c r="H2127" t="s">
        <v>8767</v>
      </c>
      <c r="I2127" t="s">
        <v>4890</v>
      </c>
      <c r="J2127" t="s">
        <v>287</v>
      </c>
      <c r="K2127" s="14">
        <v>2</v>
      </c>
      <c r="L2127" s="24">
        <f t="shared" si="33"/>
        <v>2.1597340785678254</v>
      </c>
    </row>
    <row r="2128" spans="1:12" x14ac:dyDescent="0.25">
      <c r="A2128" t="s">
        <v>58</v>
      </c>
      <c r="B2128" t="s">
        <v>8339</v>
      </c>
      <c r="C2128" t="s">
        <v>725</v>
      </c>
      <c r="D2128" t="s">
        <v>287</v>
      </c>
      <c r="E2128" t="s">
        <v>8417</v>
      </c>
      <c r="F2128" t="s">
        <v>8418</v>
      </c>
      <c r="G2128" t="s">
        <v>5141</v>
      </c>
      <c r="H2128" t="s">
        <v>8768</v>
      </c>
      <c r="I2128" t="s">
        <v>4890</v>
      </c>
      <c r="J2128" t="s">
        <v>287</v>
      </c>
      <c r="K2128" s="14">
        <v>1</v>
      </c>
      <c r="L2128" s="24">
        <f t="shared" si="33"/>
        <v>1.0798670392839127</v>
      </c>
    </row>
    <row r="2129" spans="1:12" x14ac:dyDescent="0.25">
      <c r="A2129" t="s">
        <v>58</v>
      </c>
      <c r="B2129" t="s">
        <v>8339</v>
      </c>
      <c r="C2129" t="s">
        <v>725</v>
      </c>
      <c r="D2129" t="s">
        <v>287</v>
      </c>
      <c r="E2129" t="s">
        <v>8769</v>
      </c>
      <c r="F2129" t="s">
        <v>8770</v>
      </c>
      <c r="G2129" t="s">
        <v>4890</v>
      </c>
      <c r="H2129" t="s">
        <v>8771</v>
      </c>
      <c r="I2129" t="s">
        <v>4890</v>
      </c>
      <c r="J2129" t="s">
        <v>287</v>
      </c>
      <c r="K2129" s="14">
        <v>1</v>
      </c>
      <c r="L2129" s="24">
        <f t="shared" si="33"/>
        <v>1.0798670392839127</v>
      </c>
    </row>
    <row r="2130" spans="1:12" x14ac:dyDescent="0.25">
      <c r="A2130" t="s">
        <v>58</v>
      </c>
      <c r="B2130" t="s">
        <v>8339</v>
      </c>
      <c r="C2130" t="s">
        <v>725</v>
      </c>
      <c r="D2130" t="s">
        <v>287</v>
      </c>
      <c r="E2130" t="s">
        <v>8772</v>
      </c>
      <c r="F2130" t="s">
        <v>8773</v>
      </c>
      <c r="G2130" t="s">
        <v>4886</v>
      </c>
      <c r="H2130" t="s">
        <v>8410</v>
      </c>
      <c r="I2130" t="s">
        <v>4890</v>
      </c>
      <c r="J2130" t="s">
        <v>287</v>
      </c>
      <c r="K2130" s="14">
        <v>1</v>
      </c>
      <c r="L2130" s="24">
        <f t="shared" si="33"/>
        <v>1.0798670392839127</v>
      </c>
    </row>
    <row r="2131" spans="1:12" x14ac:dyDescent="0.25">
      <c r="A2131" t="s">
        <v>58</v>
      </c>
      <c r="B2131" t="s">
        <v>8339</v>
      </c>
      <c r="C2131" t="s">
        <v>725</v>
      </c>
      <c r="D2131" t="s">
        <v>287</v>
      </c>
      <c r="E2131" t="s">
        <v>8774</v>
      </c>
      <c r="F2131" t="s">
        <v>8775</v>
      </c>
      <c r="G2131" t="s">
        <v>4890</v>
      </c>
      <c r="H2131" t="s">
        <v>8776</v>
      </c>
      <c r="I2131" t="s">
        <v>4890</v>
      </c>
      <c r="J2131" t="s">
        <v>287</v>
      </c>
      <c r="K2131" s="14">
        <v>1</v>
      </c>
      <c r="L2131" s="24">
        <f t="shared" si="33"/>
        <v>1.0798670392839127</v>
      </c>
    </row>
    <row r="2132" spans="1:12" x14ac:dyDescent="0.25">
      <c r="A2132" t="s">
        <v>58</v>
      </c>
      <c r="B2132" t="s">
        <v>8339</v>
      </c>
      <c r="C2132" t="s">
        <v>725</v>
      </c>
      <c r="D2132" t="s">
        <v>287</v>
      </c>
      <c r="E2132" t="s">
        <v>8774</v>
      </c>
      <c r="F2132" t="s">
        <v>8775</v>
      </c>
      <c r="G2132" t="s">
        <v>5141</v>
      </c>
      <c r="H2132" t="s">
        <v>8777</v>
      </c>
      <c r="I2132" t="s">
        <v>4890</v>
      </c>
      <c r="J2132" t="s">
        <v>287</v>
      </c>
      <c r="K2132" s="14">
        <v>1</v>
      </c>
      <c r="L2132" s="24">
        <f t="shared" si="33"/>
        <v>1.0798670392839127</v>
      </c>
    </row>
    <row r="2133" spans="1:12" x14ac:dyDescent="0.25">
      <c r="A2133" t="s">
        <v>58</v>
      </c>
      <c r="B2133" t="s">
        <v>8339</v>
      </c>
      <c r="C2133" t="s">
        <v>725</v>
      </c>
      <c r="D2133" t="s">
        <v>287</v>
      </c>
      <c r="E2133" t="s">
        <v>8774</v>
      </c>
      <c r="F2133" t="s">
        <v>8775</v>
      </c>
      <c r="G2133" t="s">
        <v>5143</v>
      </c>
      <c r="H2133" t="s">
        <v>8778</v>
      </c>
      <c r="I2133" t="s">
        <v>4890</v>
      </c>
      <c r="J2133" t="s">
        <v>287</v>
      </c>
      <c r="K2133" s="14">
        <v>1</v>
      </c>
      <c r="L2133" s="24">
        <f t="shared" si="33"/>
        <v>1.0798670392839127</v>
      </c>
    </row>
    <row r="2134" spans="1:12" x14ac:dyDescent="0.25">
      <c r="A2134" t="s">
        <v>58</v>
      </c>
      <c r="B2134" t="s">
        <v>8339</v>
      </c>
      <c r="C2134" t="s">
        <v>725</v>
      </c>
      <c r="D2134" t="s">
        <v>287</v>
      </c>
      <c r="E2134" t="s">
        <v>8774</v>
      </c>
      <c r="F2134" t="s">
        <v>8775</v>
      </c>
      <c r="G2134" t="s">
        <v>4987</v>
      </c>
      <c r="H2134" t="s">
        <v>8779</v>
      </c>
      <c r="I2134" t="s">
        <v>4890</v>
      </c>
      <c r="J2134" t="s">
        <v>287</v>
      </c>
      <c r="K2134" s="14">
        <v>1</v>
      </c>
      <c r="L2134" s="24">
        <f t="shared" si="33"/>
        <v>1.0798670392839127</v>
      </c>
    </row>
    <row r="2135" spans="1:12" x14ac:dyDescent="0.25">
      <c r="A2135" t="s">
        <v>58</v>
      </c>
      <c r="B2135" t="s">
        <v>8339</v>
      </c>
      <c r="C2135" t="s">
        <v>725</v>
      </c>
      <c r="D2135" t="s">
        <v>287</v>
      </c>
      <c r="E2135" t="s">
        <v>8774</v>
      </c>
      <c r="F2135" t="s">
        <v>8775</v>
      </c>
      <c r="G2135" t="s">
        <v>4894</v>
      </c>
      <c r="H2135" t="s">
        <v>8780</v>
      </c>
      <c r="I2135" t="s">
        <v>4890</v>
      </c>
      <c r="J2135" t="s">
        <v>287</v>
      </c>
      <c r="K2135" s="14">
        <v>1</v>
      </c>
      <c r="L2135" s="24">
        <f t="shared" si="33"/>
        <v>1.0798670392839127</v>
      </c>
    </row>
    <row r="2136" spans="1:12" x14ac:dyDescent="0.25">
      <c r="A2136" t="s">
        <v>58</v>
      </c>
      <c r="B2136" t="s">
        <v>8339</v>
      </c>
      <c r="C2136" t="s">
        <v>725</v>
      </c>
      <c r="D2136" t="s">
        <v>287</v>
      </c>
      <c r="E2136" t="s">
        <v>8774</v>
      </c>
      <c r="F2136" t="s">
        <v>8775</v>
      </c>
      <c r="G2136" t="s">
        <v>4888</v>
      </c>
      <c r="H2136" t="s">
        <v>8781</v>
      </c>
      <c r="I2136" t="s">
        <v>4890</v>
      </c>
      <c r="J2136" t="s">
        <v>287</v>
      </c>
      <c r="K2136" s="14">
        <v>1</v>
      </c>
      <c r="L2136" s="24">
        <f t="shared" si="33"/>
        <v>1.0798670392839127</v>
      </c>
    </row>
    <row r="2137" spans="1:12" x14ac:dyDescent="0.25">
      <c r="A2137" t="s">
        <v>58</v>
      </c>
      <c r="B2137" t="s">
        <v>8339</v>
      </c>
      <c r="C2137" t="s">
        <v>725</v>
      </c>
      <c r="D2137" t="s">
        <v>287</v>
      </c>
      <c r="E2137" t="s">
        <v>8774</v>
      </c>
      <c r="F2137" t="s">
        <v>8775</v>
      </c>
      <c r="G2137" t="s">
        <v>8357</v>
      </c>
      <c r="H2137" t="s">
        <v>8782</v>
      </c>
      <c r="I2137" t="s">
        <v>4890</v>
      </c>
      <c r="J2137" t="s">
        <v>287</v>
      </c>
      <c r="K2137" s="14">
        <v>1</v>
      </c>
      <c r="L2137" s="24">
        <f t="shared" si="33"/>
        <v>1.0798670392839127</v>
      </c>
    </row>
    <row r="2138" spans="1:12" x14ac:dyDescent="0.25">
      <c r="A2138" t="s">
        <v>58</v>
      </c>
      <c r="B2138" t="s">
        <v>8339</v>
      </c>
      <c r="C2138" t="s">
        <v>725</v>
      </c>
      <c r="D2138" t="s">
        <v>287</v>
      </c>
      <c r="E2138" t="s">
        <v>8783</v>
      </c>
      <c r="F2138" t="s">
        <v>8784</v>
      </c>
      <c r="G2138" t="s">
        <v>4894</v>
      </c>
      <c r="H2138" t="s">
        <v>8784</v>
      </c>
      <c r="I2138" t="s">
        <v>4890</v>
      </c>
      <c r="J2138" t="s">
        <v>287</v>
      </c>
      <c r="K2138" s="14">
        <v>1</v>
      </c>
      <c r="L2138" s="24">
        <f t="shared" si="33"/>
        <v>1.0798670392839127</v>
      </c>
    </row>
    <row r="2139" spans="1:12" x14ac:dyDescent="0.25">
      <c r="A2139" t="s">
        <v>58</v>
      </c>
      <c r="B2139" t="s">
        <v>8339</v>
      </c>
      <c r="C2139" t="s">
        <v>725</v>
      </c>
      <c r="D2139" t="s">
        <v>287</v>
      </c>
      <c r="E2139" t="s">
        <v>8785</v>
      </c>
      <c r="F2139" t="s">
        <v>8786</v>
      </c>
      <c r="G2139" t="s">
        <v>4886</v>
      </c>
      <c r="H2139" t="s">
        <v>8410</v>
      </c>
      <c r="I2139" t="s">
        <v>4890</v>
      </c>
      <c r="J2139" t="s">
        <v>287</v>
      </c>
      <c r="K2139" s="14">
        <v>1</v>
      </c>
      <c r="L2139" s="24">
        <f t="shared" si="33"/>
        <v>1.0798670392839127</v>
      </c>
    </row>
    <row r="2140" spans="1:12" x14ac:dyDescent="0.25">
      <c r="A2140" t="s">
        <v>58</v>
      </c>
      <c r="B2140" t="s">
        <v>8339</v>
      </c>
      <c r="C2140" t="s">
        <v>725</v>
      </c>
      <c r="D2140" t="s">
        <v>287</v>
      </c>
      <c r="E2140" t="s">
        <v>8787</v>
      </c>
      <c r="F2140" t="s">
        <v>8788</v>
      </c>
      <c r="G2140" t="s">
        <v>4886</v>
      </c>
      <c r="H2140" t="s">
        <v>8767</v>
      </c>
      <c r="I2140" t="s">
        <v>4890</v>
      </c>
      <c r="J2140" t="s">
        <v>287</v>
      </c>
      <c r="K2140" s="14">
        <v>4</v>
      </c>
      <c r="L2140" s="24">
        <f t="shared" si="33"/>
        <v>4.3194681571356508</v>
      </c>
    </row>
    <row r="2141" spans="1:12" x14ac:dyDescent="0.25">
      <c r="A2141" t="s">
        <v>58</v>
      </c>
      <c r="B2141" t="s">
        <v>8339</v>
      </c>
      <c r="C2141" t="s">
        <v>725</v>
      </c>
      <c r="D2141" t="s">
        <v>287</v>
      </c>
      <c r="E2141" t="s">
        <v>8789</v>
      </c>
      <c r="F2141" t="s">
        <v>8790</v>
      </c>
      <c r="G2141" t="s">
        <v>4890</v>
      </c>
      <c r="H2141" t="s">
        <v>8791</v>
      </c>
      <c r="I2141" t="s">
        <v>4890</v>
      </c>
      <c r="J2141" t="s">
        <v>287</v>
      </c>
      <c r="K2141" s="14">
        <v>1</v>
      </c>
      <c r="L2141" s="24">
        <f t="shared" si="33"/>
        <v>1.0798670392839127</v>
      </c>
    </row>
    <row r="2142" spans="1:12" x14ac:dyDescent="0.25">
      <c r="A2142" t="s">
        <v>58</v>
      </c>
      <c r="B2142" t="s">
        <v>8339</v>
      </c>
      <c r="C2142" t="s">
        <v>725</v>
      </c>
      <c r="D2142" t="s">
        <v>287</v>
      </c>
      <c r="E2142" t="s">
        <v>8789</v>
      </c>
      <c r="F2142" t="s">
        <v>8790</v>
      </c>
      <c r="G2142" t="s">
        <v>5141</v>
      </c>
      <c r="H2142" t="s">
        <v>8792</v>
      </c>
      <c r="I2142" t="s">
        <v>4890</v>
      </c>
      <c r="J2142" t="s">
        <v>287</v>
      </c>
      <c r="K2142" s="14">
        <v>1</v>
      </c>
      <c r="L2142" s="24">
        <f t="shared" si="33"/>
        <v>1.0798670392839127</v>
      </c>
    </row>
    <row r="2143" spans="1:12" x14ac:dyDescent="0.25">
      <c r="A2143" t="s">
        <v>58</v>
      </c>
      <c r="B2143" t="s">
        <v>8339</v>
      </c>
      <c r="C2143" t="s">
        <v>725</v>
      </c>
      <c r="D2143" t="s">
        <v>287</v>
      </c>
      <c r="E2143" t="s">
        <v>8789</v>
      </c>
      <c r="F2143" t="s">
        <v>8790</v>
      </c>
      <c r="G2143" t="s">
        <v>8357</v>
      </c>
      <c r="H2143" t="s">
        <v>8793</v>
      </c>
      <c r="I2143" t="s">
        <v>4890</v>
      </c>
      <c r="J2143" t="s">
        <v>287</v>
      </c>
      <c r="K2143" s="14">
        <v>1</v>
      </c>
      <c r="L2143" s="24">
        <f t="shared" si="33"/>
        <v>1.0798670392839127</v>
      </c>
    </row>
    <row r="2144" spans="1:12" x14ac:dyDescent="0.25">
      <c r="A2144" t="s">
        <v>58</v>
      </c>
      <c r="B2144" t="s">
        <v>8339</v>
      </c>
      <c r="C2144" t="s">
        <v>725</v>
      </c>
      <c r="D2144" t="s">
        <v>287</v>
      </c>
      <c r="E2144" t="s">
        <v>8794</v>
      </c>
      <c r="F2144" t="s">
        <v>8795</v>
      </c>
      <c r="G2144" t="s">
        <v>4890</v>
      </c>
      <c r="H2144" t="s">
        <v>8796</v>
      </c>
      <c r="I2144" t="s">
        <v>4890</v>
      </c>
      <c r="J2144" t="s">
        <v>287</v>
      </c>
      <c r="K2144" s="14">
        <v>1</v>
      </c>
      <c r="L2144" s="24">
        <f t="shared" si="33"/>
        <v>1.0798670392839127</v>
      </c>
    </row>
    <row r="2145" spans="1:12" x14ac:dyDescent="0.25">
      <c r="A2145" t="s">
        <v>58</v>
      </c>
      <c r="B2145" t="s">
        <v>8339</v>
      </c>
      <c r="C2145" t="s">
        <v>725</v>
      </c>
      <c r="D2145" t="s">
        <v>287</v>
      </c>
      <c r="E2145" t="s">
        <v>8794</v>
      </c>
      <c r="F2145" t="s">
        <v>8795</v>
      </c>
      <c r="G2145" t="s">
        <v>8357</v>
      </c>
      <c r="H2145" t="s">
        <v>8797</v>
      </c>
      <c r="I2145" t="s">
        <v>4890</v>
      </c>
      <c r="J2145" t="s">
        <v>287</v>
      </c>
      <c r="K2145" s="14">
        <v>1</v>
      </c>
      <c r="L2145" s="24">
        <f t="shared" si="33"/>
        <v>1.0798670392839127</v>
      </c>
    </row>
    <row r="2146" spans="1:12" x14ac:dyDescent="0.25">
      <c r="A2146" t="s">
        <v>58</v>
      </c>
      <c r="B2146" t="s">
        <v>8339</v>
      </c>
      <c r="C2146" t="s">
        <v>725</v>
      </c>
      <c r="D2146" t="s">
        <v>287</v>
      </c>
      <c r="E2146" t="s">
        <v>8798</v>
      </c>
      <c r="F2146" t="s">
        <v>8799</v>
      </c>
      <c r="G2146" t="s">
        <v>4890</v>
      </c>
      <c r="H2146" t="s">
        <v>8799</v>
      </c>
      <c r="I2146" t="s">
        <v>4890</v>
      </c>
      <c r="J2146" t="s">
        <v>287</v>
      </c>
      <c r="K2146" s="14">
        <v>1</v>
      </c>
      <c r="L2146" s="24">
        <f t="shared" si="33"/>
        <v>1.0798670392839127</v>
      </c>
    </row>
    <row r="2147" spans="1:12" x14ac:dyDescent="0.25">
      <c r="A2147" t="s">
        <v>58</v>
      </c>
      <c r="B2147" t="s">
        <v>8339</v>
      </c>
      <c r="C2147" t="s">
        <v>725</v>
      </c>
      <c r="D2147" t="s">
        <v>287</v>
      </c>
      <c r="E2147" t="s">
        <v>8800</v>
      </c>
      <c r="F2147" t="s">
        <v>8801</v>
      </c>
      <c r="G2147" t="s">
        <v>4886</v>
      </c>
      <c r="H2147" t="s">
        <v>8410</v>
      </c>
      <c r="I2147" t="s">
        <v>4890</v>
      </c>
      <c r="J2147" t="s">
        <v>287</v>
      </c>
      <c r="K2147" s="14">
        <v>1</v>
      </c>
      <c r="L2147" s="24">
        <f t="shared" si="33"/>
        <v>1.0798670392839127</v>
      </c>
    </row>
    <row r="2148" spans="1:12" x14ac:dyDescent="0.25">
      <c r="A2148" t="s">
        <v>58</v>
      </c>
      <c r="B2148" t="s">
        <v>8339</v>
      </c>
      <c r="C2148" t="s">
        <v>725</v>
      </c>
      <c r="D2148" t="s">
        <v>287</v>
      </c>
      <c r="E2148" t="s">
        <v>8802</v>
      </c>
      <c r="F2148" t="s">
        <v>8803</v>
      </c>
      <c r="G2148" t="s">
        <v>4886</v>
      </c>
      <c r="H2148" t="s">
        <v>8410</v>
      </c>
      <c r="I2148" t="s">
        <v>4890</v>
      </c>
      <c r="J2148" t="s">
        <v>287</v>
      </c>
      <c r="K2148" s="14">
        <v>5</v>
      </c>
      <c r="L2148" s="24">
        <f t="shared" si="33"/>
        <v>5.3993351964195639</v>
      </c>
    </row>
    <row r="2149" spans="1:12" x14ac:dyDescent="0.25">
      <c r="A2149" t="s">
        <v>58</v>
      </c>
      <c r="B2149" t="s">
        <v>8339</v>
      </c>
      <c r="C2149" t="s">
        <v>725</v>
      </c>
      <c r="D2149" t="s">
        <v>287</v>
      </c>
      <c r="E2149" t="s">
        <v>8804</v>
      </c>
      <c r="F2149" t="s">
        <v>8805</v>
      </c>
      <c r="G2149" t="s">
        <v>4886</v>
      </c>
      <c r="H2149" t="s">
        <v>8410</v>
      </c>
      <c r="I2149" t="s">
        <v>4890</v>
      </c>
      <c r="J2149" t="s">
        <v>287</v>
      </c>
      <c r="K2149" s="14">
        <v>1</v>
      </c>
      <c r="L2149" s="24">
        <f t="shared" si="33"/>
        <v>1.0798670392839127</v>
      </c>
    </row>
    <row r="2150" spans="1:12" x14ac:dyDescent="0.25">
      <c r="A2150" t="s">
        <v>58</v>
      </c>
      <c r="B2150" t="s">
        <v>8339</v>
      </c>
      <c r="C2150" t="s">
        <v>725</v>
      </c>
      <c r="D2150" t="s">
        <v>287</v>
      </c>
      <c r="E2150" t="s">
        <v>8806</v>
      </c>
      <c r="F2150" t="s">
        <v>8807</v>
      </c>
      <c r="G2150" t="s">
        <v>4886</v>
      </c>
      <c r="H2150" t="s">
        <v>8767</v>
      </c>
      <c r="I2150" t="s">
        <v>4890</v>
      </c>
      <c r="J2150" t="s">
        <v>287</v>
      </c>
      <c r="K2150" s="14">
        <v>5</v>
      </c>
      <c r="L2150" s="24">
        <f t="shared" si="33"/>
        <v>5.3993351964195639</v>
      </c>
    </row>
    <row r="2151" spans="1:12" x14ac:dyDescent="0.25">
      <c r="A2151" t="s">
        <v>58</v>
      </c>
      <c r="B2151" t="s">
        <v>8339</v>
      </c>
      <c r="C2151" t="s">
        <v>725</v>
      </c>
      <c r="D2151" t="s">
        <v>287</v>
      </c>
      <c r="E2151" t="s">
        <v>8808</v>
      </c>
      <c r="F2151" t="s">
        <v>8809</v>
      </c>
      <c r="G2151" t="s">
        <v>4886</v>
      </c>
      <c r="H2151" t="s">
        <v>8410</v>
      </c>
      <c r="I2151" t="s">
        <v>4890</v>
      </c>
      <c r="J2151" t="s">
        <v>287</v>
      </c>
      <c r="K2151" s="14">
        <v>1</v>
      </c>
      <c r="L2151" s="24">
        <f t="shared" si="33"/>
        <v>1.0798670392839127</v>
      </c>
    </row>
    <row r="2152" spans="1:12" x14ac:dyDescent="0.25">
      <c r="A2152" t="s">
        <v>58</v>
      </c>
      <c r="B2152" t="s">
        <v>8339</v>
      </c>
      <c r="C2152" t="s">
        <v>725</v>
      </c>
      <c r="D2152" t="s">
        <v>287</v>
      </c>
      <c r="E2152" t="s">
        <v>8810</v>
      </c>
      <c r="F2152" t="s">
        <v>8811</v>
      </c>
      <c r="G2152" t="s">
        <v>4886</v>
      </c>
      <c r="H2152" t="s">
        <v>8410</v>
      </c>
      <c r="I2152" t="s">
        <v>4890</v>
      </c>
      <c r="J2152" t="s">
        <v>287</v>
      </c>
      <c r="K2152" s="14">
        <v>1</v>
      </c>
      <c r="L2152" s="24">
        <f t="shared" si="33"/>
        <v>1.0798670392839127</v>
      </c>
    </row>
    <row r="2153" spans="1:12" x14ac:dyDescent="0.25">
      <c r="A2153" t="s">
        <v>58</v>
      </c>
      <c r="B2153" t="s">
        <v>8339</v>
      </c>
      <c r="C2153" t="s">
        <v>725</v>
      </c>
      <c r="D2153" t="s">
        <v>287</v>
      </c>
      <c r="E2153" t="s">
        <v>8812</v>
      </c>
      <c r="F2153" t="s">
        <v>8813</v>
      </c>
      <c r="G2153" t="s">
        <v>4890</v>
      </c>
      <c r="H2153" t="s">
        <v>8814</v>
      </c>
      <c r="I2153" t="s">
        <v>4890</v>
      </c>
      <c r="J2153" t="s">
        <v>287</v>
      </c>
      <c r="K2153" s="14">
        <v>4</v>
      </c>
      <c r="L2153" s="24">
        <f t="shared" si="33"/>
        <v>4.3194681571356508</v>
      </c>
    </row>
    <row r="2154" spans="1:12" x14ac:dyDescent="0.25">
      <c r="A2154" t="s">
        <v>58</v>
      </c>
      <c r="B2154" t="s">
        <v>8339</v>
      </c>
      <c r="C2154" t="s">
        <v>725</v>
      </c>
      <c r="D2154" t="s">
        <v>287</v>
      </c>
      <c r="E2154" t="s">
        <v>8815</v>
      </c>
      <c r="F2154" t="s">
        <v>8816</v>
      </c>
      <c r="G2154" t="s">
        <v>4890</v>
      </c>
      <c r="H2154" t="s">
        <v>8817</v>
      </c>
      <c r="I2154" t="s">
        <v>4890</v>
      </c>
      <c r="J2154" t="s">
        <v>287</v>
      </c>
      <c r="K2154" s="14">
        <v>21</v>
      </c>
      <c r="L2154" s="24">
        <f t="shared" si="33"/>
        <v>22.677207824962167</v>
      </c>
    </row>
    <row r="2155" spans="1:12" x14ac:dyDescent="0.25">
      <c r="A2155" t="s">
        <v>58</v>
      </c>
      <c r="B2155" t="s">
        <v>8339</v>
      </c>
      <c r="C2155" t="s">
        <v>725</v>
      </c>
      <c r="D2155" t="s">
        <v>287</v>
      </c>
      <c r="E2155" t="s">
        <v>8818</v>
      </c>
      <c r="F2155" t="s">
        <v>8819</v>
      </c>
      <c r="G2155" t="s">
        <v>4890</v>
      </c>
      <c r="H2155" t="s">
        <v>8820</v>
      </c>
      <c r="I2155" t="s">
        <v>4890</v>
      </c>
      <c r="J2155" t="s">
        <v>287</v>
      </c>
      <c r="K2155" s="14">
        <v>7</v>
      </c>
      <c r="L2155" s="24">
        <f t="shared" si="33"/>
        <v>7.5590692749873885</v>
      </c>
    </row>
    <row r="2156" spans="1:12" x14ac:dyDescent="0.25">
      <c r="A2156" t="s">
        <v>58</v>
      </c>
      <c r="B2156" t="s">
        <v>8339</v>
      </c>
      <c r="C2156" t="s">
        <v>725</v>
      </c>
      <c r="D2156" t="s">
        <v>287</v>
      </c>
      <c r="E2156" t="s">
        <v>8818</v>
      </c>
      <c r="F2156" t="s">
        <v>8819</v>
      </c>
      <c r="G2156" t="s">
        <v>5141</v>
      </c>
      <c r="H2156" t="s">
        <v>8821</v>
      </c>
      <c r="I2156" t="s">
        <v>4890</v>
      </c>
      <c r="J2156" t="s">
        <v>287</v>
      </c>
      <c r="K2156" s="14">
        <v>4</v>
      </c>
      <c r="L2156" s="24">
        <f t="shared" si="33"/>
        <v>4.3194681571356508</v>
      </c>
    </row>
    <row r="2157" spans="1:12" x14ac:dyDescent="0.25">
      <c r="A2157" t="s">
        <v>58</v>
      </c>
      <c r="B2157" t="s">
        <v>8339</v>
      </c>
      <c r="C2157" t="s">
        <v>725</v>
      </c>
      <c r="D2157" t="s">
        <v>287</v>
      </c>
      <c r="E2157" t="s">
        <v>8822</v>
      </c>
      <c r="F2157" t="s">
        <v>8823</v>
      </c>
      <c r="G2157" t="s">
        <v>4890</v>
      </c>
      <c r="H2157" t="s">
        <v>8824</v>
      </c>
      <c r="I2157" t="s">
        <v>4890</v>
      </c>
      <c r="J2157" t="s">
        <v>287</v>
      </c>
      <c r="K2157" s="14">
        <v>6</v>
      </c>
      <c r="L2157" s="24">
        <f t="shared" si="33"/>
        <v>6.4792022357034762</v>
      </c>
    </row>
    <row r="2158" spans="1:12" x14ac:dyDescent="0.25">
      <c r="A2158" t="s">
        <v>58</v>
      </c>
      <c r="B2158" t="s">
        <v>8339</v>
      </c>
      <c r="C2158" t="s">
        <v>725</v>
      </c>
      <c r="D2158" t="s">
        <v>287</v>
      </c>
      <c r="E2158" t="s">
        <v>8825</v>
      </c>
      <c r="F2158" t="s">
        <v>8826</v>
      </c>
      <c r="G2158" t="s">
        <v>4886</v>
      </c>
      <c r="H2158" t="s">
        <v>8410</v>
      </c>
      <c r="I2158" t="s">
        <v>4890</v>
      </c>
      <c r="J2158" t="s">
        <v>287</v>
      </c>
      <c r="K2158" s="14">
        <v>1</v>
      </c>
      <c r="L2158" s="24">
        <f t="shared" si="33"/>
        <v>1.0798670392839127</v>
      </c>
    </row>
    <row r="2159" spans="1:12" x14ac:dyDescent="0.25">
      <c r="A2159" t="s">
        <v>58</v>
      </c>
      <c r="B2159" t="s">
        <v>8339</v>
      </c>
      <c r="C2159" t="s">
        <v>725</v>
      </c>
      <c r="D2159" t="s">
        <v>287</v>
      </c>
      <c r="E2159" t="s">
        <v>8827</v>
      </c>
      <c r="F2159" t="s">
        <v>8828</v>
      </c>
      <c r="G2159" t="s">
        <v>4886</v>
      </c>
      <c r="H2159" t="s">
        <v>8410</v>
      </c>
      <c r="I2159" t="s">
        <v>4890</v>
      </c>
      <c r="J2159" t="s">
        <v>287</v>
      </c>
      <c r="K2159" s="14">
        <v>1</v>
      </c>
      <c r="L2159" s="24">
        <f t="shared" si="33"/>
        <v>1.0798670392839127</v>
      </c>
    </row>
    <row r="2160" spans="1:12" x14ac:dyDescent="0.25">
      <c r="A2160" t="s">
        <v>58</v>
      </c>
      <c r="B2160" t="s">
        <v>8339</v>
      </c>
      <c r="C2160" t="s">
        <v>725</v>
      </c>
      <c r="D2160" t="s">
        <v>287</v>
      </c>
      <c r="E2160" t="s">
        <v>5294</v>
      </c>
      <c r="F2160" t="s">
        <v>8829</v>
      </c>
      <c r="G2160" t="s">
        <v>8830</v>
      </c>
      <c r="H2160" t="s">
        <v>8831</v>
      </c>
      <c r="I2160" t="s">
        <v>4890</v>
      </c>
      <c r="J2160" t="s">
        <v>287</v>
      </c>
      <c r="K2160" s="14">
        <v>1</v>
      </c>
      <c r="L2160" s="24">
        <f t="shared" si="33"/>
        <v>1.0798670392839127</v>
      </c>
    </row>
    <row r="2161" spans="1:12" x14ac:dyDescent="0.25">
      <c r="A2161" t="s">
        <v>58</v>
      </c>
      <c r="B2161" t="s">
        <v>8339</v>
      </c>
      <c r="C2161" t="s">
        <v>725</v>
      </c>
      <c r="D2161" t="s">
        <v>287</v>
      </c>
      <c r="E2161" t="s">
        <v>8832</v>
      </c>
      <c r="F2161" t="s">
        <v>8833</v>
      </c>
      <c r="G2161" t="s">
        <v>4886</v>
      </c>
      <c r="H2161" t="s">
        <v>8834</v>
      </c>
      <c r="I2161" t="s">
        <v>4890</v>
      </c>
      <c r="J2161" t="s">
        <v>287</v>
      </c>
      <c r="K2161" s="14">
        <v>1</v>
      </c>
      <c r="L2161" s="24">
        <f t="shared" si="33"/>
        <v>1.0798670392839127</v>
      </c>
    </row>
    <row r="2162" spans="1:12" x14ac:dyDescent="0.25">
      <c r="A2162" t="s">
        <v>58</v>
      </c>
      <c r="B2162" t="s">
        <v>8339</v>
      </c>
      <c r="C2162" t="s">
        <v>725</v>
      </c>
      <c r="D2162" t="s">
        <v>287</v>
      </c>
      <c r="E2162" t="s">
        <v>8835</v>
      </c>
      <c r="F2162" t="s">
        <v>8836</v>
      </c>
      <c r="G2162" t="s">
        <v>4890</v>
      </c>
      <c r="I2162" t="s">
        <v>4890</v>
      </c>
      <c r="J2162" t="s">
        <v>287</v>
      </c>
      <c r="K2162" s="14">
        <v>1</v>
      </c>
      <c r="L2162" s="24">
        <f t="shared" si="33"/>
        <v>1.0798670392839127</v>
      </c>
    </row>
    <row r="2163" spans="1:12" x14ac:dyDescent="0.25">
      <c r="A2163" t="s">
        <v>58</v>
      </c>
      <c r="B2163" t="s">
        <v>8339</v>
      </c>
      <c r="C2163" t="s">
        <v>725</v>
      </c>
      <c r="D2163" t="s">
        <v>287</v>
      </c>
      <c r="E2163" t="s">
        <v>8835</v>
      </c>
      <c r="F2163" t="s">
        <v>8836</v>
      </c>
      <c r="G2163" t="s">
        <v>4987</v>
      </c>
      <c r="I2163" t="s">
        <v>4890</v>
      </c>
      <c r="J2163" t="s">
        <v>287</v>
      </c>
      <c r="K2163" s="14">
        <v>1</v>
      </c>
      <c r="L2163" s="24">
        <f t="shared" si="33"/>
        <v>1.0798670392839127</v>
      </c>
    </row>
    <row r="2164" spans="1:12" x14ac:dyDescent="0.25">
      <c r="A2164" t="s">
        <v>58</v>
      </c>
      <c r="B2164" t="s">
        <v>8339</v>
      </c>
      <c r="C2164" t="s">
        <v>725</v>
      </c>
      <c r="D2164" t="s">
        <v>287</v>
      </c>
      <c r="E2164" t="s">
        <v>8835</v>
      </c>
      <c r="F2164" t="s">
        <v>8836</v>
      </c>
      <c r="G2164" t="s">
        <v>4894</v>
      </c>
      <c r="I2164" t="s">
        <v>4890</v>
      </c>
      <c r="J2164" t="s">
        <v>287</v>
      </c>
      <c r="K2164" s="14">
        <v>1</v>
      </c>
      <c r="L2164" s="24">
        <f t="shared" si="33"/>
        <v>1.0798670392839127</v>
      </c>
    </row>
    <row r="2165" spans="1:12" x14ac:dyDescent="0.25">
      <c r="A2165" t="s">
        <v>58</v>
      </c>
      <c r="B2165" t="s">
        <v>8339</v>
      </c>
      <c r="C2165" t="s">
        <v>725</v>
      </c>
      <c r="D2165" t="s">
        <v>287</v>
      </c>
      <c r="E2165" t="s">
        <v>8835</v>
      </c>
      <c r="F2165" t="s">
        <v>8836</v>
      </c>
      <c r="G2165" t="s">
        <v>4888</v>
      </c>
      <c r="H2165" t="s">
        <v>8837</v>
      </c>
      <c r="I2165" t="s">
        <v>4890</v>
      </c>
      <c r="J2165" t="s">
        <v>287</v>
      </c>
      <c r="K2165" s="14">
        <v>1</v>
      </c>
      <c r="L2165" s="24">
        <f t="shared" si="33"/>
        <v>1.0798670392839127</v>
      </c>
    </row>
    <row r="2166" spans="1:12" x14ac:dyDescent="0.25">
      <c r="A2166" t="s">
        <v>58</v>
      </c>
      <c r="B2166" t="s">
        <v>8339</v>
      </c>
      <c r="C2166" t="s">
        <v>725</v>
      </c>
      <c r="D2166" t="s">
        <v>287</v>
      </c>
      <c r="E2166" t="s">
        <v>8835</v>
      </c>
      <c r="F2166" t="s">
        <v>8836</v>
      </c>
      <c r="G2166" t="s">
        <v>4998</v>
      </c>
      <c r="I2166" t="s">
        <v>4890</v>
      </c>
      <c r="J2166" t="s">
        <v>287</v>
      </c>
      <c r="K2166" s="14">
        <v>1</v>
      </c>
      <c r="L2166" s="24">
        <f t="shared" si="33"/>
        <v>1.0798670392839127</v>
      </c>
    </row>
    <row r="2167" spans="1:12" x14ac:dyDescent="0.25">
      <c r="A2167" t="s">
        <v>58</v>
      </c>
      <c r="B2167" t="s">
        <v>8339</v>
      </c>
      <c r="C2167" t="s">
        <v>725</v>
      </c>
      <c r="D2167" t="s">
        <v>287</v>
      </c>
      <c r="E2167" t="s">
        <v>8835</v>
      </c>
      <c r="F2167" t="s">
        <v>8836</v>
      </c>
      <c r="G2167" t="s">
        <v>5003</v>
      </c>
      <c r="I2167" t="s">
        <v>4890</v>
      </c>
      <c r="J2167" t="s">
        <v>287</v>
      </c>
      <c r="K2167" s="14">
        <v>1</v>
      </c>
      <c r="L2167" s="24">
        <f t="shared" si="33"/>
        <v>1.0798670392839127</v>
      </c>
    </row>
    <row r="2168" spans="1:12" x14ac:dyDescent="0.25">
      <c r="A2168" t="s">
        <v>58</v>
      </c>
      <c r="B2168" t="s">
        <v>8339</v>
      </c>
      <c r="C2168" t="s">
        <v>725</v>
      </c>
      <c r="D2168" t="s">
        <v>287</v>
      </c>
      <c r="E2168" t="s">
        <v>8838</v>
      </c>
      <c r="F2168" t="s">
        <v>8839</v>
      </c>
      <c r="G2168" t="s">
        <v>4890</v>
      </c>
      <c r="H2168" t="s">
        <v>8840</v>
      </c>
      <c r="I2168" t="s">
        <v>4890</v>
      </c>
      <c r="J2168" t="s">
        <v>287</v>
      </c>
      <c r="K2168" s="14">
        <v>1</v>
      </c>
      <c r="L2168" s="24">
        <f t="shared" si="33"/>
        <v>1.0798670392839127</v>
      </c>
    </row>
    <row r="2169" spans="1:12" x14ac:dyDescent="0.25">
      <c r="A2169" t="s">
        <v>58</v>
      </c>
      <c r="B2169" t="s">
        <v>8339</v>
      </c>
      <c r="C2169" t="s">
        <v>725</v>
      </c>
      <c r="D2169" t="s">
        <v>287</v>
      </c>
      <c r="E2169" t="s">
        <v>8838</v>
      </c>
      <c r="F2169" t="s">
        <v>8839</v>
      </c>
      <c r="G2169" t="s">
        <v>5141</v>
      </c>
      <c r="H2169" t="s">
        <v>8841</v>
      </c>
      <c r="I2169" t="s">
        <v>4890</v>
      </c>
      <c r="J2169" t="s">
        <v>287</v>
      </c>
      <c r="K2169" s="14">
        <v>1</v>
      </c>
      <c r="L2169" s="24">
        <f t="shared" si="33"/>
        <v>1.0798670392839127</v>
      </c>
    </row>
    <row r="2170" spans="1:12" x14ac:dyDescent="0.25">
      <c r="A2170" t="s">
        <v>58</v>
      </c>
      <c r="B2170" t="s">
        <v>8339</v>
      </c>
      <c r="C2170" t="s">
        <v>725</v>
      </c>
      <c r="D2170" t="s">
        <v>287</v>
      </c>
      <c r="E2170" t="s">
        <v>8838</v>
      </c>
      <c r="F2170" t="s">
        <v>8839</v>
      </c>
      <c r="G2170" t="s">
        <v>5143</v>
      </c>
      <c r="H2170" t="s">
        <v>8842</v>
      </c>
      <c r="I2170" t="s">
        <v>4890</v>
      </c>
      <c r="J2170" t="s">
        <v>287</v>
      </c>
      <c r="K2170" s="14">
        <v>1</v>
      </c>
      <c r="L2170" s="24">
        <f t="shared" si="33"/>
        <v>1.0798670392839127</v>
      </c>
    </row>
    <row r="2171" spans="1:12" x14ac:dyDescent="0.25">
      <c r="A2171" t="s">
        <v>58</v>
      </c>
      <c r="B2171" t="s">
        <v>8339</v>
      </c>
      <c r="C2171" t="s">
        <v>725</v>
      </c>
      <c r="D2171" t="s">
        <v>287</v>
      </c>
      <c r="E2171" t="s">
        <v>8838</v>
      </c>
      <c r="F2171" t="s">
        <v>8839</v>
      </c>
      <c r="G2171" t="s">
        <v>4987</v>
      </c>
      <c r="H2171" t="s">
        <v>8843</v>
      </c>
      <c r="I2171" t="s">
        <v>4890</v>
      </c>
      <c r="J2171" t="s">
        <v>287</v>
      </c>
      <c r="K2171" s="14">
        <v>1</v>
      </c>
      <c r="L2171" s="24">
        <f t="shared" si="33"/>
        <v>1.0798670392839127</v>
      </c>
    </row>
    <row r="2172" spans="1:12" x14ac:dyDescent="0.25">
      <c r="A2172" t="s">
        <v>58</v>
      </c>
      <c r="B2172" t="s">
        <v>8339</v>
      </c>
      <c r="C2172" t="s">
        <v>725</v>
      </c>
      <c r="D2172" t="s">
        <v>287</v>
      </c>
      <c r="E2172" t="s">
        <v>8838</v>
      </c>
      <c r="F2172" t="s">
        <v>8839</v>
      </c>
      <c r="G2172" t="s">
        <v>8357</v>
      </c>
      <c r="I2172" t="s">
        <v>4890</v>
      </c>
      <c r="J2172" t="s">
        <v>287</v>
      </c>
      <c r="K2172" s="14">
        <v>1</v>
      </c>
      <c r="L2172" s="24">
        <f t="shared" si="33"/>
        <v>1.0798670392839127</v>
      </c>
    </row>
    <row r="2173" spans="1:12" x14ac:dyDescent="0.25">
      <c r="A2173" t="s">
        <v>58</v>
      </c>
      <c r="B2173" t="s">
        <v>8339</v>
      </c>
      <c r="C2173" t="s">
        <v>725</v>
      </c>
      <c r="D2173" t="s">
        <v>287</v>
      </c>
      <c r="E2173" t="s">
        <v>8838</v>
      </c>
      <c r="F2173" t="s">
        <v>8839</v>
      </c>
      <c r="G2173" t="s">
        <v>8361</v>
      </c>
      <c r="H2173" t="s">
        <v>8844</v>
      </c>
      <c r="I2173" t="s">
        <v>4890</v>
      </c>
      <c r="J2173" t="s">
        <v>287</v>
      </c>
      <c r="K2173" s="14">
        <v>1</v>
      </c>
      <c r="L2173" s="24">
        <f t="shared" si="33"/>
        <v>1.0798670392839127</v>
      </c>
    </row>
    <row r="2174" spans="1:12" x14ac:dyDescent="0.25">
      <c r="A2174" t="s">
        <v>58</v>
      </c>
      <c r="B2174" t="s">
        <v>8339</v>
      </c>
      <c r="C2174" t="s">
        <v>725</v>
      </c>
      <c r="D2174" t="s">
        <v>287</v>
      </c>
      <c r="E2174" t="s">
        <v>8838</v>
      </c>
      <c r="F2174" t="s">
        <v>8839</v>
      </c>
      <c r="G2174" t="s">
        <v>8481</v>
      </c>
      <c r="H2174" t="s">
        <v>8845</v>
      </c>
      <c r="I2174" t="s">
        <v>4890</v>
      </c>
      <c r="J2174" t="s">
        <v>287</v>
      </c>
      <c r="K2174" s="14">
        <v>1</v>
      </c>
      <c r="L2174" s="24">
        <f t="shared" si="33"/>
        <v>1.0798670392839127</v>
      </c>
    </row>
    <row r="2175" spans="1:12" x14ac:dyDescent="0.25">
      <c r="A2175" t="s">
        <v>58</v>
      </c>
      <c r="B2175" t="s">
        <v>8339</v>
      </c>
      <c r="C2175" t="s">
        <v>725</v>
      </c>
      <c r="D2175" t="s">
        <v>287</v>
      </c>
      <c r="E2175" t="s">
        <v>8846</v>
      </c>
      <c r="F2175" t="s">
        <v>8847</v>
      </c>
      <c r="G2175" t="s">
        <v>5143</v>
      </c>
      <c r="H2175" t="s">
        <v>8848</v>
      </c>
      <c r="I2175" t="s">
        <v>4890</v>
      </c>
      <c r="J2175" t="s">
        <v>287</v>
      </c>
      <c r="K2175" s="14">
        <v>1</v>
      </c>
      <c r="L2175" s="24">
        <f t="shared" si="33"/>
        <v>1.0798670392839127</v>
      </c>
    </row>
    <row r="2176" spans="1:12" x14ac:dyDescent="0.25">
      <c r="A2176" t="s">
        <v>58</v>
      </c>
      <c r="B2176" t="s">
        <v>8339</v>
      </c>
      <c r="C2176" t="s">
        <v>725</v>
      </c>
      <c r="D2176" t="s">
        <v>287</v>
      </c>
      <c r="E2176" t="s">
        <v>8849</v>
      </c>
      <c r="F2176" t="s">
        <v>8850</v>
      </c>
      <c r="G2176" t="s">
        <v>4998</v>
      </c>
      <c r="H2176" t="s">
        <v>8851</v>
      </c>
      <c r="I2176" t="s">
        <v>4890</v>
      </c>
      <c r="J2176" t="s">
        <v>287</v>
      </c>
      <c r="K2176" s="14">
        <v>1</v>
      </c>
      <c r="L2176" s="24">
        <f t="shared" si="33"/>
        <v>1.0798670392839127</v>
      </c>
    </row>
    <row r="2177" spans="1:12" x14ac:dyDescent="0.25">
      <c r="A2177" t="s">
        <v>58</v>
      </c>
      <c r="B2177" t="s">
        <v>8339</v>
      </c>
      <c r="C2177" t="s">
        <v>725</v>
      </c>
      <c r="D2177" t="s">
        <v>287</v>
      </c>
      <c r="E2177" t="s">
        <v>8852</v>
      </c>
      <c r="F2177" t="s">
        <v>8853</v>
      </c>
      <c r="G2177" t="s">
        <v>4890</v>
      </c>
      <c r="H2177" t="s">
        <v>8854</v>
      </c>
      <c r="I2177" t="s">
        <v>4890</v>
      </c>
      <c r="J2177" t="s">
        <v>287</v>
      </c>
      <c r="K2177" s="14">
        <v>1</v>
      </c>
      <c r="L2177" s="24">
        <f t="shared" si="33"/>
        <v>1.0798670392839127</v>
      </c>
    </row>
    <row r="2178" spans="1:12" x14ac:dyDescent="0.25">
      <c r="A2178" t="s">
        <v>58</v>
      </c>
      <c r="B2178" t="s">
        <v>8339</v>
      </c>
      <c r="C2178" t="s">
        <v>725</v>
      </c>
      <c r="D2178" t="s">
        <v>287</v>
      </c>
      <c r="E2178" t="s">
        <v>8852</v>
      </c>
      <c r="F2178" t="s">
        <v>8853</v>
      </c>
      <c r="G2178" t="s">
        <v>8357</v>
      </c>
      <c r="H2178" t="s">
        <v>8855</v>
      </c>
      <c r="I2178" t="s">
        <v>4890</v>
      </c>
      <c r="J2178" t="s">
        <v>287</v>
      </c>
      <c r="K2178" s="14">
        <v>1</v>
      </c>
      <c r="L2178" s="24">
        <f t="shared" si="33"/>
        <v>1.0798670392839127</v>
      </c>
    </row>
    <row r="2179" spans="1:12" x14ac:dyDescent="0.25">
      <c r="A2179" t="s">
        <v>58</v>
      </c>
      <c r="B2179" t="s">
        <v>8339</v>
      </c>
      <c r="C2179" t="s">
        <v>725</v>
      </c>
      <c r="D2179" t="s">
        <v>287</v>
      </c>
      <c r="E2179" t="s">
        <v>8856</v>
      </c>
      <c r="F2179" t="s">
        <v>8857</v>
      </c>
      <c r="G2179" t="s">
        <v>5143</v>
      </c>
      <c r="H2179" t="s">
        <v>8858</v>
      </c>
      <c r="I2179" t="s">
        <v>4890</v>
      </c>
      <c r="J2179" t="s">
        <v>287</v>
      </c>
      <c r="K2179" s="14">
        <v>4</v>
      </c>
      <c r="L2179" s="24">
        <f t="shared" si="33"/>
        <v>4.3194681571356508</v>
      </c>
    </row>
    <row r="2180" spans="1:12" x14ac:dyDescent="0.25">
      <c r="A2180" t="s">
        <v>58</v>
      </c>
      <c r="B2180" t="s">
        <v>8339</v>
      </c>
      <c r="C2180" t="s">
        <v>725</v>
      </c>
      <c r="D2180" t="s">
        <v>287</v>
      </c>
      <c r="E2180" t="s">
        <v>8859</v>
      </c>
      <c r="F2180" t="s">
        <v>8860</v>
      </c>
      <c r="G2180" t="s">
        <v>5141</v>
      </c>
      <c r="H2180" t="s">
        <v>8861</v>
      </c>
      <c r="I2180" t="s">
        <v>4890</v>
      </c>
      <c r="J2180" t="s">
        <v>287</v>
      </c>
      <c r="K2180" s="14">
        <v>35</v>
      </c>
      <c r="L2180" s="24">
        <f t="shared" si="33"/>
        <v>37.795346374936948</v>
      </c>
    </row>
    <row r="2181" spans="1:12" x14ac:dyDescent="0.25">
      <c r="A2181" t="s">
        <v>58</v>
      </c>
      <c r="B2181" t="s">
        <v>8339</v>
      </c>
      <c r="C2181" t="s">
        <v>725</v>
      </c>
      <c r="D2181" t="s">
        <v>287</v>
      </c>
      <c r="E2181" t="s">
        <v>8862</v>
      </c>
      <c r="F2181" t="s">
        <v>8863</v>
      </c>
      <c r="G2181" t="s">
        <v>4890</v>
      </c>
      <c r="H2181" t="s">
        <v>8864</v>
      </c>
      <c r="I2181" t="s">
        <v>4890</v>
      </c>
      <c r="J2181" t="s">
        <v>287</v>
      </c>
      <c r="K2181" s="14">
        <v>1357</v>
      </c>
      <c r="L2181" s="24">
        <f t="shared" si="33"/>
        <v>1465.3795723082696</v>
      </c>
    </row>
    <row r="2182" spans="1:12" x14ac:dyDescent="0.25">
      <c r="A2182" t="s">
        <v>58</v>
      </c>
      <c r="B2182" t="s">
        <v>8339</v>
      </c>
      <c r="C2182" t="s">
        <v>725</v>
      </c>
      <c r="D2182" t="s">
        <v>287</v>
      </c>
      <c r="E2182" t="s">
        <v>8862</v>
      </c>
      <c r="F2182" t="s">
        <v>8863</v>
      </c>
      <c r="G2182" t="s">
        <v>5141</v>
      </c>
      <c r="H2182" t="s">
        <v>8865</v>
      </c>
      <c r="I2182" t="s">
        <v>4890</v>
      </c>
      <c r="J2182" t="s">
        <v>287</v>
      </c>
      <c r="K2182" s="14">
        <v>405</v>
      </c>
      <c r="L2182" s="24">
        <f t="shared" si="33"/>
        <v>437.34615090998466</v>
      </c>
    </row>
    <row r="2183" spans="1:12" x14ac:dyDescent="0.25">
      <c r="A2183" t="s">
        <v>58</v>
      </c>
      <c r="B2183" t="s">
        <v>8339</v>
      </c>
      <c r="C2183" t="s">
        <v>725</v>
      </c>
      <c r="D2183" t="s">
        <v>287</v>
      </c>
      <c r="E2183" t="s">
        <v>8866</v>
      </c>
      <c r="F2183" t="s">
        <v>8867</v>
      </c>
      <c r="G2183" t="s">
        <v>5141</v>
      </c>
      <c r="H2183" t="s">
        <v>8868</v>
      </c>
      <c r="I2183" t="s">
        <v>4890</v>
      </c>
      <c r="J2183" t="s">
        <v>287</v>
      </c>
      <c r="K2183" s="14">
        <v>29</v>
      </c>
      <c r="L2183" s="24">
        <f t="shared" si="33"/>
        <v>31.316144139233469</v>
      </c>
    </row>
    <row r="2184" spans="1:12" x14ac:dyDescent="0.25">
      <c r="A2184" t="s">
        <v>58</v>
      </c>
      <c r="B2184" t="s">
        <v>8339</v>
      </c>
      <c r="C2184" t="s">
        <v>725</v>
      </c>
      <c r="D2184" t="s">
        <v>287</v>
      </c>
      <c r="E2184" t="s">
        <v>8866</v>
      </c>
      <c r="F2184" t="s">
        <v>8867</v>
      </c>
      <c r="G2184" t="s">
        <v>5143</v>
      </c>
      <c r="H2184" t="s">
        <v>8869</v>
      </c>
      <c r="I2184" t="s">
        <v>4890</v>
      </c>
      <c r="J2184" t="s">
        <v>287</v>
      </c>
      <c r="K2184" s="14">
        <v>468</v>
      </c>
      <c r="L2184" s="24">
        <f t="shared" si="33"/>
        <v>505.37777438487126</v>
      </c>
    </row>
    <row r="2185" spans="1:12" x14ac:dyDescent="0.25">
      <c r="A2185" t="s">
        <v>58</v>
      </c>
      <c r="B2185" t="s">
        <v>8339</v>
      </c>
      <c r="C2185" t="s">
        <v>725</v>
      </c>
      <c r="D2185" t="s">
        <v>287</v>
      </c>
      <c r="E2185" t="s">
        <v>8870</v>
      </c>
      <c r="F2185" t="s">
        <v>8871</v>
      </c>
      <c r="G2185" t="s">
        <v>4886</v>
      </c>
      <c r="H2185" t="s">
        <v>8410</v>
      </c>
      <c r="I2185" t="s">
        <v>4890</v>
      </c>
      <c r="J2185" t="s">
        <v>287</v>
      </c>
      <c r="K2185" s="14">
        <v>1</v>
      </c>
      <c r="L2185" s="24">
        <f t="shared" si="33"/>
        <v>1.0798670392839127</v>
      </c>
    </row>
    <row r="2186" spans="1:12" x14ac:dyDescent="0.25">
      <c r="A2186" t="s">
        <v>58</v>
      </c>
      <c r="B2186" t="s">
        <v>8339</v>
      </c>
      <c r="C2186" t="s">
        <v>725</v>
      </c>
      <c r="D2186" t="s">
        <v>287</v>
      </c>
      <c r="E2186" t="s">
        <v>8872</v>
      </c>
      <c r="F2186" t="s">
        <v>8873</v>
      </c>
      <c r="G2186" t="s">
        <v>4886</v>
      </c>
      <c r="H2186" t="s">
        <v>8410</v>
      </c>
      <c r="I2186" t="s">
        <v>4890</v>
      </c>
      <c r="J2186" t="s">
        <v>287</v>
      </c>
      <c r="K2186" s="14">
        <v>1</v>
      </c>
      <c r="L2186" s="24">
        <f t="shared" si="33"/>
        <v>1.0798670392839127</v>
      </c>
    </row>
    <row r="2187" spans="1:12" x14ac:dyDescent="0.25">
      <c r="A2187" t="s">
        <v>58</v>
      </c>
      <c r="B2187" t="s">
        <v>8339</v>
      </c>
      <c r="C2187" t="s">
        <v>725</v>
      </c>
      <c r="D2187" t="s">
        <v>287</v>
      </c>
      <c r="E2187" t="s">
        <v>8874</v>
      </c>
      <c r="F2187" t="s">
        <v>8875</v>
      </c>
      <c r="G2187" t="s">
        <v>4890</v>
      </c>
      <c r="H2187" t="s">
        <v>8876</v>
      </c>
      <c r="I2187" t="s">
        <v>4890</v>
      </c>
      <c r="J2187" t="s">
        <v>287</v>
      </c>
      <c r="K2187" s="14">
        <v>1</v>
      </c>
      <c r="L2187" s="24">
        <f t="shared" si="33"/>
        <v>1.0798670392839127</v>
      </c>
    </row>
    <row r="2188" spans="1:12" x14ac:dyDescent="0.25">
      <c r="A2188" t="s">
        <v>58</v>
      </c>
      <c r="B2188" t="s">
        <v>8339</v>
      </c>
      <c r="C2188" t="s">
        <v>725</v>
      </c>
      <c r="D2188" t="s">
        <v>287</v>
      </c>
      <c r="E2188" t="s">
        <v>8874</v>
      </c>
      <c r="F2188" t="s">
        <v>8875</v>
      </c>
      <c r="G2188" t="s">
        <v>5141</v>
      </c>
      <c r="H2188" t="s">
        <v>8877</v>
      </c>
      <c r="I2188" t="s">
        <v>4890</v>
      </c>
      <c r="J2188" t="s">
        <v>287</v>
      </c>
      <c r="K2188" s="14">
        <v>1</v>
      </c>
      <c r="L2188" s="24">
        <f t="shared" ref="L2188:L2251" si="34">K2188/$D$6*$D$5</f>
        <v>1.0798670392839127</v>
      </c>
    </row>
    <row r="2189" spans="1:12" x14ac:dyDescent="0.25">
      <c r="A2189" t="s">
        <v>58</v>
      </c>
      <c r="B2189" t="s">
        <v>8339</v>
      </c>
      <c r="C2189" t="s">
        <v>725</v>
      </c>
      <c r="D2189" t="s">
        <v>287</v>
      </c>
      <c r="E2189" t="s">
        <v>8878</v>
      </c>
      <c r="F2189" t="s">
        <v>8879</v>
      </c>
      <c r="G2189" t="s">
        <v>4890</v>
      </c>
      <c r="H2189" t="s">
        <v>8880</v>
      </c>
      <c r="I2189" t="s">
        <v>4890</v>
      </c>
      <c r="J2189" t="s">
        <v>287</v>
      </c>
      <c r="K2189" s="14">
        <v>1</v>
      </c>
      <c r="L2189" s="24">
        <f t="shared" si="34"/>
        <v>1.0798670392839127</v>
      </c>
    </row>
    <row r="2190" spans="1:12" x14ac:dyDescent="0.25">
      <c r="A2190" t="s">
        <v>58</v>
      </c>
      <c r="B2190" t="s">
        <v>8339</v>
      </c>
      <c r="C2190" t="s">
        <v>725</v>
      </c>
      <c r="D2190" t="s">
        <v>287</v>
      </c>
      <c r="E2190" t="s">
        <v>5081</v>
      </c>
      <c r="F2190" t="s">
        <v>8881</v>
      </c>
      <c r="G2190" t="s">
        <v>5143</v>
      </c>
      <c r="H2190" t="s">
        <v>8718</v>
      </c>
      <c r="I2190" t="s">
        <v>4890</v>
      </c>
      <c r="J2190" t="s">
        <v>287</v>
      </c>
      <c r="K2190" s="14">
        <v>310</v>
      </c>
      <c r="L2190" s="24">
        <f t="shared" si="34"/>
        <v>334.75878217801301</v>
      </c>
    </row>
    <row r="2191" spans="1:12" x14ac:dyDescent="0.25">
      <c r="A2191" t="s">
        <v>58</v>
      </c>
      <c r="B2191" t="s">
        <v>8339</v>
      </c>
      <c r="C2191" t="s">
        <v>725</v>
      </c>
      <c r="D2191" t="s">
        <v>287</v>
      </c>
      <c r="E2191" t="s">
        <v>5081</v>
      </c>
      <c r="F2191" t="s">
        <v>8881</v>
      </c>
      <c r="G2191" t="s">
        <v>4987</v>
      </c>
      <c r="H2191" t="s">
        <v>8882</v>
      </c>
      <c r="I2191" t="s">
        <v>4890</v>
      </c>
      <c r="J2191" t="s">
        <v>287</v>
      </c>
      <c r="K2191" s="14">
        <v>31</v>
      </c>
      <c r="L2191" s="24">
        <f t="shared" si="34"/>
        <v>33.475878217801302</v>
      </c>
    </row>
    <row r="2192" spans="1:12" x14ac:dyDescent="0.25">
      <c r="A2192" t="s">
        <v>58</v>
      </c>
      <c r="B2192" t="s">
        <v>8339</v>
      </c>
      <c r="C2192" t="s">
        <v>725</v>
      </c>
      <c r="D2192" t="s">
        <v>287</v>
      </c>
      <c r="E2192" t="s">
        <v>8883</v>
      </c>
      <c r="F2192" t="s">
        <v>8884</v>
      </c>
      <c r="G2192" t="s">
        <v>4886</v>
      </c>
      <c r="H2192" t="s">
        <v>8410</v>
      </c>
      <c r="I2192" t="s">
        <v>4890</v>
      </c>
      <c r="J2192" t="s">
        <v>287</v>
      </c>
      <c r="K2192" s="14">
        <v>1</v>
      </c>
      <c r="L2192" s="24">
        <f t="shared" si="34"/>
        <v>1.0798670392839127</v>
      </c>
    </row>
    <row r="2193" spans="1:12" x14ac:dyDescent="0.25">
      <c r="A2193" t="s">
        <v>58</v>
      </c>
      <c r="B2193" t="s">
        <v>8339</v>
      </c>
      <c r="C2193" t="s">
        <v>725</v>
      </c>
      <c r="D2193" t="s">
        <v>287</v>
      </c>
      <c r="E2193" t="s">
        <v>8885</v>
      </c>
      <c r="F2193" t="s">
        <v>8886</v>
      </c>
      <c r="G2193" t="s">
        <v>4890</v>
      </c>
      <c r="H2193" t="s">
        <v>8887</v>
      </c>
      <c r="I2193" t="s">
        <v>4890</v>
      </c>
      <c r="J2193" t="s">
        <v>287</v>
      </c>
      <c r="K2193" s="14">
        <v>453</v>
      </c>
      <c r="L2193" s="24">
        <f t="shared" si="34"/>
        <v>489.17976879561252</v>
      </c>
    </row>
    <row r="2194" spans="1:12" x14ac:dyDescent="0.25">
      <c r="A2194" t="s">
        <v>58</v>
      </c>
      <c r="B2194" t="s">
        <v>8339</v>
      </c>
      <c r="C2194" t="s">
        <v>725</v>
      </c>
      <c r="D2194" t="s">
        <v>287</v>
      </c>
      <c r="E2194" t="s">
        <v>8888</v>
      </c>
      <c r="F2194" t="s">
        <v>8889</v>
      </c>
      <c r="G2194" t="s">
        <v>5141</v>
      </c>
      <c r="H2194" t="s">
        <v>8890</v>
      </c>
      <c r="I2194" t="s">
        <v>4890</v>
      </c>
      <c r="J2194" t="s">
        <v>287</v>
      </c>
      <c r="K2194" s="14">
        <v>30</v>
      </c>
      <c r="L2194" s="24">
        <f t="shared" si="34"/>
        <v>32.396011178517384</v>
      </c>
    </row>
    <row r="2195" spans="1:12" x14ac:dyDescent="0.25">
      <c r="A2195" t="s">
        <v>58</v>
      </c>
      <c r="B2195" t="s">
        <v>8339</v>
      </c>
      <c r="C2195" t="s">
        <v>725</v>
      </c>
      <c r="D2195" t="s">
        <v>287</v>
      </c>
      <c r="E2195" t="s">
        <v>8891</v>
      </c>
      <c r="F2195" t="s">
        <v>8892</v>
      </c>
      <c r="G2195" t="s">
        <v>4890</v>
      </c>
      <c r="H2195" t="s">
        <v>8893</v>
      </c>
      <c r="I2195" t="s">
        <v>4890</v>
      </c>
      <c r="J2195" t="s">
        <v>287</v>
      </c>
      <c r="K2195" s="14">
        <v>575</v>
      </c>
      <c r="L2195" s="24">
        <f t="shared" si="34"/>
        <v>620.92354758824979</v>
      </c>
    </row>
    <row r="2196" spans="1:12" x14ac:dyDescent="0.25">
      <c r="A2196" t="s">
        <v>58</v>
      </c>
      <c r="B2196" t="s">
        <v>8339</v>
      </c>
      <c r="C2196" t="s">
        <v>725</v>
      </c>
      <c r="D2196" t="s">
        <v>287</v>
      </c>
      <c r="E2196" t="s">
        <v>8894</v>
      </c>
      <c r="F2196" t="s">
        <v>8895</v>
      </c>
      <c r="G2196" t="s">
        <v>4890</v>
      </c>
      <c r="H2196" t="s">
        <v>8896</v>
      </c>
      <c r="I2196" t="s">
        <v>4890</v>
      </c>
      <c r="J2196" t="s">
        <v>287</v>
      </c>
      <c r="K2196" s="14">
        <v>126</v>
      </c>
      <c r="L2196" s="24">
        <f t="shared" si="34"/>
        <v>136.063246949773</v>
      </c>
    </row>
    <row r="2197" spans="1:12" x14ac:dyDescent="0.25">
      <c r="A2197" t="s">
        <v>58</v>
      </c>
      <c r="B2197" t="s">
        <v>8339</v>
      </c>
      <c r="C2197" t="s">
        <v>725</v>
      </c>
      <c r="D2197" t="s">
        <v>287</v>
      </c>
      <c r="E2197" t="s">
        <v>8897</v>
      </c>
      <c r="F2197" t="s">
        <v>8898</v>
      </c>
      <c r="G2197" t="s">
        <v>5141</v>
      </c>
      <c r="H2197" t="s">
        <v>8724</v>
      </c>
      <c r="I2197" t="s">
        <v>4890</v>
      </c>
      <c r="J2197" t="s">
        <v>287</v>
      </c>
      <c r="K2197" s="14">
        <v>171</v>
      </c>
      <c r="L2197" s="24">
        <f t="shared" si="34"/>
        <v>184.65726371754909</v>
      </c>
    </row>
    <row r="2198" spans="1:12" x14ac:dyDescent="0.25">
      <c r="A2198" t="s">
        <v>58</v>
      </c>
      <c r="B2198" t="s">
        <v>8339</v>
      </c>
      <c r="C2198" t="s">
        <v>725</v>
      </c>
      <c r="D2198" t="s">
        <v>287</v>
      </c>
      <c r="E2198" t="s">
        <v>8899</v>
      </c>
      <c r="F2198" t="s">
        <v>8900</v>
      </c>
      <c r="G2198" t="s">
        <v>4890</v>
      </c>
      <c r="H2198" t="s">
        <v>8901</v>
      </c>
      <c r="I2198" t="s">
        <v>4927</v>
      </c>
      <c r="J2198" t="s">
        <v>5165</v>
      </c>
      <c r="K2198" s="14">
        <v>20</v>
      </c>
      <c r="L2198" s="24">
        <f t="shared" si="34"/>
        <v>21.597340785678256</v>
      </c>
    </row>
    <row r="2199" spans="1:12" x14ac:dyDescent="0.25">
      <c r="A2199" t="s">
        <v>58</v>
      </c>
      <c r="B2199" t="s">
        <v>8339</v>
      </c>
      <c r="C2199" t="s">
        <v>725</v>
      </c>
      <c r="D2199" t="s">
        <v>287</v>
      </c>
      <c r="E2199" t="s">
        <v>8899</v>
      </c>
      <c r="F2199" t="s">
        <v>8900</v>
      </c>
      <c r="G2199" t="s">
        <v>5143</v>
      </c>
      <c r="H2199" t="s">
        <v>8902</v>
      </c>
      <c r="I2199" t="s">
        <v>4927</v>
      </c>
      <c r="J2199" t="s">
        <v>5165</v>
      </c>
      <c r="K2199" s="14">
        <v>282</v>
      </c>
      <c r="L2199" s="24">
        <f t="shared" si="34"/>
        <v>304.52250507806343</v>
      </c>
    </row>
    <row r="2200" spans="1:12" x14ac:dyDescent="0.25">
      <c r="A2200" t="s">
        <v>58</v>
      </c>
      <c r="B2200" t="s">
        <v>8339</v>
      </c>
      <c r="C2200" t="s">
        <v>725</v>
      </c>
      <c r="D2200" t="s">
        <v>287</v>
      </c>
      <c r="E2200" t="s">
        <v>8903</v>
      </c>
      <c r="F2200" t="s">
        <v>8904</v>
      </c>
      <c r="G2200" t="s">
        <v>5141</v>
      </c>
      <c r="H2200" t="s">
        <v>8905</v>
      </c>
      <c r="I2200" t="s">
        <v>4890</v>
      </c>
      <c r="J2200" t="s">
        <v>287</v>
      </c>
      <c r="K2200" s="14">
        <v>6</v>
      </c>
      <c r="L2200" s="24">
        <f t="shared" si="34"/>
        <v>6.4792022357034762</v>
      </c>
    </row>
    <row r="2201" spans="1:12" x14ac:dyDescent="0.25">
      <c r="A2201" t="s">
        <v>58</v>
      </c>
      <c r="B2201" t="s">
        <v>8339</v>
      </c>
      <c r="C2201" t="s">
        <v>725</v>
      </c>
      <c r="D2201" t="s">
        <v>287</v>
      </c>
      <c r="E2201" t="s">
        <v>8906</v>
      </c>
      <c r="F2201" t="s">
        <v>8907</v>
      </c>
      <c r="G2201" t="s">
        <v>4890</v>
      </c>
      <c r="H2201" t="s">
        <v>8908</v>
      </c>
      <c r="I2201" t="s">
        <v>4927</v>
      </c>
      <c r="J2201" t="s">
        <v>5165</v>
      </c>
      <c r="K2201" s="14">
        <v>323</v>
      </c>
      <c r="L2201" s="24">
        <f t="shared" si="34"/>
        <v>348.79705368870384</v>
      </c>
    </row>
    <row r="2202" spans="1:12" x14ac:dyDescent="0.25">
      <c r="A2202" t="s">
        <v>58</v>
      </c>
      <c r="B2202" t="s">
        <v>8339</v>
      </c>
      <c r="C2202" t="s">
        <v>725</v>
      </c>
      <c r="D2202" t="s">
        <v>287</v>
      </c>
      <c r="E2202" t="s">
        <v>8906</v>
      </c>
      <c r="F2202" t="s">
        <v>8907</v>
      </c>
      <c r="G2202" t="s">
        <v>5141</v>
      </c>
      <c r="H2202" t="s">
        <v>8909</v>
      </c>
      <c r="I2202" t="s">
        <v>4927</v>
      </c>
      <c r="J2202" t="s">
        <v>5165</v>
      </c>
      <c r="K2202" s="14">
        <v>139</v>
      </c>
      <c r="L2202" s="24">
        <f t="shared" si="34"/>
        <v>150.10151846046389</v>
      </c>
    </row>
    <row r="2203" spans="1:12" x14ac:dyDescent="0.25">
      <c r="A2203" t="s">
        <v>58</v>
      </c>
      <c r="B2203" t="s">
        <v>8339</v>
      </c>
      <c r="C2203" t="s">
        <v>725</v>
      </c>
      <c r="D2203" t="s">
        <v>287</v>
      </c>
      <c r="E2203" t="s">
        <v>8910</v>
      </c>
      <c r="F2203" t="s">
        <v>8911</v>
      </c>
      <c r="G2203" t="s">
        <v>4987</v>
      </c>
      <c r="H2203" t="s">
        <v>8912</v>
      </c>
      <c r="I2203" t="s">
        <v>4890</v>
      </c>
      <c r="J2203" t="s">
        <v>287</v>
      </c>
      <c r="K2203" s="14">
        <v>43</v>
      </c>
      <c r="L2203" s="24">
        <f t="shared" si="34"/>
        <v>46.434282689208253</v>
      </c>
    </row>
    <row r="2204" spans="1:12" x14ac:dyDescent="0.25">
      <c r="A2204" t="s">
        <v>58</v>
      </c>
      <c r="B2204" t="s">
        <v>8339</v>
      </c>
      <c r="C2204" t="s">
        <v>725</v>
      </c>
      <c r="D2204" t="s">
        <v>287</v>
      </c>
      <c r="E2204" t="s">
        <v>8910</v>
      </c>
      <c r="F2204" t="s">
        <v>8911</v>
      </c>
      <c r="G2204" t="s">
        <v>4998</v>
      </c>
      <c r="H2204" t="s">
        <v>8913</v>
      </c>
      <c r="I2204" t="s">
        <v>4890</v>
      </c>
      <c r="J2204" t="s">
        <v>287</v>
      </c>
      <c r="K2204" s="14">
        <v>16</v>
      </c>
      <c r="L2204" s="24">
        <f t="shared" si="34"/>
        <v>17.277872628542603</v>
      </c>
    </row>
    <row r="2205" spans="1:12" x14ac:dyDescent="0.25">
      <c r="A2205" t="s">
        <v>58</v>
      </c>
      <c r="B2205" t="s">
        <v>8339</v>
      </c>
      <c r="C2205" t="s">
        <v>725</v>
      </c>
      <c r="D2205" t="s">
        <v>287</v>
      </c>
      <c r="E2205" t="s">
        <v>8910</v>
      </c>
      <c r="F2205" t="s">
        <v>8911</v>
      </c>
      <c r="G2205" t="s">
        <v>5003</v>
      </c>
      <c r="H2205" t="s">
        <v>8914</v>
      </c>
      <c r="I2205" t="s">
        <v>4890</v>
      </c>
      <c r="J2205" t="s">
        <v>287</v>
      </c>
      <c r="K2205" s="14">
        <v>5</v>
      </c>
      <c r="L2205" s="24">
        <f t="shared" si="34"/>
        <v>5.3993351964195639</v>
      </c>
    </row>
    <row r="2206" spans="1:12" x14ac:dyDescent="0.25">
      <c r="A2206" t="s">
        <v>58</v>
      </c>
      <c r="B2206" t="s">
        <v>8339</v>
      </c>
      <c r="C2206" t="s">
        <v>725</v>
      </c>
      <c r="D2206" t="s">
        <v>287</v>
      </c>
      <c r="E2206" t="s">
        <v>8910</v>
      </c>
      <c r="F2206" t="s">
        <v>8911</v>
      </c>
      <c r="G2206" t="s">
        <v>5751</v>
      </c>
      <c r="H2206" t="s">
        <v>8915</v>
      </c>
      <c r="I2206" t="s">
        <v>4890</v>
      </c>
      <c r="J2206" t="s">
        <v>287</v>
      </c>
      <c r="K2206" s="14">
        <v>31</v>
      </c>
      <c r="L2206" s="24">
        <f t="shared" si="34"/>
        <v>33.475878217801302</v>
      </c>
    </row>
    <row r="2207" spans="1:12" x14ac:dyDescent="0.25">
      <c r="A2207" t="s">
        <v>58</v>
      </c>
      <c r="B2207" t="s">
        <v>8339</v>
      </c>
      <c r="C2207" t="s">
        <v>725</v>
      </c>
      <c r="D2207" t="s">
        <v>287</v>
      </c>
      <c r="E2207" t="s">
        <v>8916</v>
      </c>
      <c r="F2207" t="s">
        <v>8917</v>
      </c>
      <c r="G2207" t="s">
        <v>5143</v>
      </c>
      <c r="H2207" t="s">
        <v>8918</v>
      </c>
      <c r="I2207" t="s">
        <v>4890</v>
      </c>
      <c r="J2207" t="s">
        <v>287</v>
      </c>
      <c r="K2207" s="14">
        <v>18</v>
      </c>
      <c r="L2207" s="24">
        <f t="shared" si="34"/>
        <v>19.437606707110429</v>
      </c>
    </row>
    <row r="2208" spans="1:12" x14ac:dyDescent="0.25">
      <c r="A2208" t="s">
        <v>58</v>
      </c>
      <c r="B2208" t="s">
        <v>8339</v>
      </c>
      <c r="C2208" t="s">
        <v>725</v>
      </c>
      <c r="D2208" t="s">
        <v>287</v>
      </c>
      <c r="E2208" t="s">
        <v>8916</v>
      </c>
      <c r="F2208" t="s">
        <v>8917</v>
      </c>
      <c r="G2208" t="s">
        <v>4987</v>
      </c>
      <c r="H2208" t="s">
        <v>8919</v>
      </c>
      <c r="I2208" t="s">
        <v>4890</v>
      </c>
      <c r="J2208" t="s">
        <v>287</v>
      </c>
      <c r="K2208" s="14">
        <v>31</v>
      </c>
      <c r="L2208" s="24">
        <f t="shared" si="34"/>
        <v>33.475878217801302</v>
      </c>
    </row>
    <row r="2209" spans="1:12" x14ac:dyDescent="0.25">
      <c r="A2209" t="s">
        <v>58</v>
      </c>
      <c r="B2209" t="s">
        <v>8339</v>
      </c>
      <c r="C2209" t="s">
        <v>725</v>
      </c>
      <c r="D2209" t="s">
        <v>287</v>
      </c>
      <c r="E2209" t="s">
        <v>8916</v>
      </c>
      <c r="F2209" t="s">
        <v>8917</v>
      </c>
      <c r="G2209" t="s">
        <v>4894</v>
      </c>
      <c r="H2209" t="s">
        <v>8920</v>
      </c>
      <c r="I2209" t="s">
        <v>4890</v>
      </c>
      <c r="J2209" t="s">
        <v>287</v>
      </c>
      <c r="K2209" s="14">
        <v>86</v>
      </c>
      <c r="L2209" s="24">
        <f t="shared" si="34"/>
        <v>92.868565378416505</v>
      </c>
    </row>
    <row r="2210" spans="1:12" x14ac:dyDescent="0.25">
      <c r="A2210" t="s">
        <v>58</v>
      </c>
      <c r="B2210" t="s">
        <v>8339</v>
      </c>
      <c r="C2210" t="s">
        <v>725</v>
      </c>
      <c r="D2210" t="s">
        <v>287</v>
      </c>
      <c r="E2210" t="s">
        <v>8916</v>
      </c>
      <c r="F2210" t="s">
        <v>8917</v>
      </c>
      <c r="G2210" t="s">
        <v>4888</v>
      </c>
      <c r="H2210" t="s">
        <v>8921</v>
      </c>
      <c r="I2210" t="s">
        <v>4890</v>
      </c>
      <c r="J2210" t="s">
        <v>287</v>
      </c>
      <c r="K2210" s="14">
        <v>1</v>
      </c>
      <c r="L2210" s="24">
        <f t="shared" si="34"/>
        <v>1.0798670392839127</v>
      </c>
    </row>
    <row r="2211" spans="1:12" x14ac:dyDescent="0.25">
      <c r="A2211" t="s">
        <v>58</v>
      </c>
      <c r="B2211" t="s">
        <v>8339</v>
      </c>
      <c r="C2211" t="s">
        <v>725</v>
      </c>
      <c r="D2211" t="s">
        <v>287</v>
      </c>
      <c r="E2211" t="s">
        <v>8916</v>
      </c>
      <c r="F2211" t="s">
        <v>8917</v>
      </c>
      <c r="G2211" t="s">
        <v>4927</v>
      </c>
      <c r="H2211" t="s">
        <v>8922</v>
      </c>
      <c r="I2211" t="s">
        <v>4890</v>
      </c>
      <c r="J2211" t="s">
        <v>287</v>
      </c>
      <c r="K2211" s="14">
        <v>1</v>
      </c>
      <c r="L2211" s="24">
        <f t="shared" si="34"/>
        <v>1.0798670392839127</v>
      </c>
    </row>
    <row r="2212" spans="1:12" x14ac:dyDescent="0.25">
      <c r="A2212" t="s">
        <v>58</v>
      </c>
      <c r="B2212" t="s">
        <v>8339</v>
      </c>
      <c r="C2212" t="s">
        <v>725</v>
      </c>
      <c r="D2212" t="s">
        <v>287</v>
      </c>
      <c r="E2212" t="s">
        <v>8923</v>
      </c>
      <c r="F2212" t="s">
        <v>8924</v>
      </c>
      <c r="G2212" t="s">
        <v>4890</v>
      </c>
      <c r="H2212" t="s">
        <v>8925</v>
      </c>
      <c r="I2212" t="s">
        <v>4890</v>
      </c>
      <c r="J2212" t="s">
        <v>287</v>
      </c>
      <c r="K2212" s="14">
        <v>717</v>
      </c>
      <c r="L2212" s="24">
        <f t="shared" si="34"/>
        <v>774.26466716656546</v>
      </c>
    </row>
    <row r="2213" spans="1:12" x14ac:dyDescent="0.25">
      <c r="A2213" t="s">
        <v>58</v>
      </c>
      <c r="B2213" t="s">
        <v>8339</v>
      </c>
      <c r="C2213" t="s">
        <v>725</v>
      </c>
      <c r="D2213" t="s">
        <v>287</v>
      </c>
      <c r="E2213" t="s">
        <v>8926</v>
      </c>
      <c r="F2213" t="s">
        <v>8927</v>
      </c>
      <c r="G2213" t="s">
        <v>5141</v>
      </c>
      <c r="H2213" t="s">
        <v>8928</v>
      </c>
      <c r="I2213" t="s">
        <v>4890</v>
      </c>
      <c r="J2213" t="s">
        <v>287</v>
      </c>
      <c r="K2213" s="14">
        <v>807</v>
      </c>
      <c r="L2213" s="24">
        <f t="shared" si="34"/>
        <v>871.45270070211768</v>
      </c>
    </row>
    <row r="2214" spans="1:12" x14ac:dyDescent="0.25">
      <c r="A2214" t="s">
        <v>58</v>
      </c>
      <c r="B2214" t="s">
        <v>8339</v>
      </c>
      <c r="C2214" t="s">
        <v>725</v>
      </c>
      <c r="D2214" t="s">
        <v>287</v>
      </c>
      <c r="E2214" t="s">
        <v>8929</v>
      </c>
      <c r="F2214" t="s">
        <v>8731</v>
      </c>
      <c r="G2214" t="s">
        <v>4890</v>
      </c>
      <c r="H2214" t="s">
        <v>8930</v>
      </c>
      <c r="I2214" t="s">
        <v>4890</v>
      </c>
      <c r="J2214" t="s">
        <v>287</v>
      </c>
      <c r="K2214" s="14">
        <v>83</v>
      </c>
      <c r="L2214" s="24">
        <f t="shared" si="34"/>
        <v>89.628964260564757</v>
      </c>
    </row>
    <row r="2215" spans="1:12" x14ac:dyDescent="0.25">
      <c r="A2215" t="s">
        <v>58</v>
      </c>
      <c r="B2215" t="s">
        <v>8339</v>
      </c>
      <c r="C2215" t="s">
        <v>725</v>
      </c>
      <c r="D2215" t="s">
        <v>287</v>
      </c>
      <c r="E2215" t="s">
        <v>8931</v>
      </c>
      <c r="F2215" t="s">
        <v>8932</v>
      </c>
      <c r="G2215" t="s">
        <v>4890</v>
      </c>
      <c r="H2215" t="s">
        <v>8933</v>
      </c>
      <c r="I2215" t="s">
        <v>4890</v>
      </c>
      <c r="J2215" t="s">
        <v>287</v>
      </c>
      <c r="K2215" s="14">
        <v>753</v>
      </c>
      <c r="L2215" s="24">
        <f t="shared" si="34"/>
        <v>813.13988058078644</v>
      </c>
    </row>
    <row r="2216" spans="1:12" x14ac:dyDescent="0.25">
      <c r="A2216" t="s">
        <v>58</v>
      </c>
      <c r="B2216" t="s">
        <v>8339</v>
      </c>
      <c r="C2216" t="s">
        <v>725</v>
      </c>
      <c r="D2216" t="s">
        <v>287</v>
      </c>
      <c r="E2216" t="s">
        <v>8931</v>
      </c>
      <c r="F2216" t="s">
        <v>8932</v>
      </c>
      <c r="G2216" t="s">
        <v>5141</v>
      </c>
      <c r="H2216" t="s">
        <v>8934</v>
      </c>
      <c r="I2216" t="s">
        <v>4890</v>
      </c>
      <c r="J2216" t="s">
        <v>287</v>
      </c>
      <c r="K2216" s="14">
        <v>60</v>
      </c>
      <c r="L2216" s="24">
        <f t="shared" si="34"/>
        <v>64.792022357034767</v>
      </c>
    </row>
    <row r="2217" spans="1:12" x14ac:dyDescent="0.25">
      <c r="A2217" t="s">
        <v>58</v>
      </c>
      <c r="B2217" t="s">
        <v>8339</v>
      </c>
      <c r="C2217" t="s">
        <v>725</v>
      </c>
      <c r="D2217" t="s">
        <v>287</v>
      </c>
      <c r="E2217" t="s">
        <v>8931</v>
      </c>
      <c r="F2217" t="s">
        <v>8932</v>
      </c>
      <c r="G2217" t="s">
        <v>5143</v>
      </c>
      <c r="H2217" t="s">
        <v>8935</v>
      </c>
      <c r="I2217" t="s">
        <v>4890</v>
      </c>
      <c r="J2217" t="s">
        <v>287</v>
      </c>
      <c r="K2217" s="14">
        <v>100</v>
      </c>
      <c r="L2217" s="24">
        <f t="shared" si="34"/>
        <v>107.98670392839128</v>
      </c>
    </row>
    <row r="2218" spans="1:12" x14ac:dyDescent="0.25">
      <c r="A2218" t="s">
        <v>58</v>
      </c>
      <c r="B2218" t="s">
        <v>8339</v>
      </c>
      <c r="C2218" t="s">
        <v>725</v>
      </c>
      <c r="D2218" t="s">
        <v>287</v>
      </c>
      <c r="E2218" t="s">
        <v>8931</v>
      </c>
      <c r="F2218" t="s">
        <v>8932</v>
      </c>
      <c r="G2218" t="s">
        <v>4987</v>
      </c>
      <c r="H2218" t="s">
        <v>8936</v>
      </c>
      <c r="I2218" t="s">
        <v>4890</v>
      </c>
      <c r="J2218" t="s">
        <v>287</v>
      </c>
      <c r="K2218" s="14">
        <v>1151</v>
      </c>
      <c r="L2218" s="24">
        <f t="shared" si="34"/>
        <v>1242.9269622157835</v>
      </c>
    </row>
    <row r="2219" spans="1:12" x14ac:dyDescent="0.25">
      <c r="A2219" t="s">
        <v>58</v>
      </c>
      <c r="B2219" t="s">
        <v>8339</v>
      </c>
      <c r="C2219" t="s">
        <v>725</v>
      </c>
      <c r="D2219" t="s">
        <v>287</v>
      </c>
      <c r="E2219" t="s">
        <v>8931</v>
      </c>
      <c r="F2219" t="s">
        <v>8932</v>
      </c>
      <c r="G2219" t="s">
        <v>4894</v>
      </c>
      <c r="H2219" t="s">
        <v>8937</v>
      </c>
      <c r="I2219" t="s">
        <v>4890</v>
      </c>
      <c r="J2219" t="s">
        <v>287</v>
      </c>
      <c r="K2219" s="14">
        <v>844</v>
      </c>
      <c r="L2219" s="24">
        <f t="shared" si="34"/>
        <v>911.40778115562239</v>
      </c>
    </row>
    <row r="2220" spans="1:12" x14ac:dyDescent="0.25">
      <c r="A2220" t="s">
        <v>58</v>
      </c>
      <c r="B2220" t="s">
        <v>8339</v>
      </c>
      <c r="C2220" t="s">
        <v>725</v>
      </c>
      <c r="D2220" t="s">
        <v>287</v>
      </c>
      <c r="E2220" t="s">
        <v>8931</v>
      </c>
      <c r="F2220" t="s">
        <v>8932</v>
      </c>
      <c r="G2220" t="s">
        <v>4888</v>
      </c>
      <c r="H2220" t="s">
        <v>8938</v>
      </c>
      <c r="I2220" t="s">
        <v>4890</v>
      </c>
      <c r="J2220" t="s">
        <v>287</v>
      </c>
      <c r="K2220" s="14">
        <v>1689</v>
      </c>
      <c r="L2220" s="24">
        <f t="shared" si="34"/>
        <v>1823.8954293505287</v>
      </c>
    </row>
    <row r="2221" spans="1:12" x14ac:dyDescent="0.25">
      <c r="A2221" t="s">
        <v>58</v>
      </c>
      <c r="B2221" t="s">
        <v>8339</v>
      </c>
      <c r="C2221" t="s">
        <v>725</v>
      </c>
      <c r="D2221" t="s">
        <v>287</v>
      </c>
      <c r="E2221" t="s">
        <v>8939</v>
      </c>
      <c r="F2221" t="s">
        <v>8940</v>
      </c>
      <c r="G2221" t="s">
        <v>5141</v>
      </c>
      <c r="H2221" t="s">
        <v>8941</v>
      </c>
      <c r="I2221" t="s">
        <v>4890</v>
      </c>
      <c r="J2221" t="s">
        <v>287</v>
      </c>
      <c r="K2221" s="14">
        <v>280</v>
      </c>
      <c r="L2221" s="24">
        <f t="shared" si="34"/>
        <v>302.36277099949558</v>
      </c>
    </row>
    <row r="2222" spans="1:12" x14ac:dyDescent="0.25">
      <c r="A2222" t="s">
        <v>58</v>
      </c>
      <c r="B2222" t="s">
        <v>8339</v>
      </c>
      <c r="C2222" t="s">
        <v>725</v>
      </c>
      <c r="D2222" t="s">
        <v>287</v>
      </c>
      <c r="E2222" t="s">
        <v>8939</v>
      </c>
      <c r="F2222" t="s">
        <v>8940</v>
      </c>
      <c r="G2222" t="s">
        <v>5143</v>
      </c>
      <c r="H2222" t="s">
        <v>8942</v>
      </c>
      <c r="I2222" t="s">
        <v>4890</v>
      </c>
      <c r="J2222" t="s">
        <v>287</v>
      </c>
      <c r="K2222" s="14">
        <v>88</v>
      </c>
      <c r="L2222" s="24">
        <f t="shared" si="34"/>
        <v>95.028299456984328</v>
      </c>
    </row>
    <row r="2223" spans="1:12" x14ac:dyDescent="0.25">
      <c r="A2223" t="s">
        <v>58</v>
      </c>
      <c r="B2223" t="s">
        <v>8339</v>
      </c>
      <c r="C2223" t="s">
        <v>725</v>
      </c>
      <c r="D2223" t="s">
        <v>287</v>
      </c>
      <c r="E2223" t="s">
        <v>8943</v>
      </c>
      <c r="F2223" t="s">
        <v>8944</v>
      </c>
      <c r="G2223" t="s">
        <v>4890</v>
      </c>
      <c r="H2223" t="s">
        <v>8945</v>
      </c>
      <c r="I2223" t="s">
        <v>4890</v>
      </c>
      <c r="J2223" t="s">
        <v>287</v>
      </c>
      <c r="K2223" s="14">
        <v>96</v>
      </c>
      <c r="L2223" s="24">
        <f t="shared" si="34"/>
        <v>103.66723577125562</v>
      </c>
    </row>
    <row r="2224" spans="1:12" x14ac:dyDescent="0.25">
      <c r="A2224" t="s">
        <v>58</v>
      </c>
      <c r="B2224" t="s">
        <v>8339</v>
      </c>
      <c r="C2224" t="s">
        <v>725</v>
      </c>
      <c r="D2224" t="s">
        <v>287</v>
      </c>
      <c r="E2224" t="s">
        <v>8943</v>
      </c>
      <c r="F2224" t="s">
        <v>8944</v>
      </c>
      <c r="G2224" t="s">
        <v>5143</v>
      </c>
      <c r="H2224" t="s">
        <v>8946</v>
      </c>
      <c r="I2224" t="s">
        <v>4890</v>
      </c>
      <c r="J2224" t="s">
        <v>287</v>
      </c>
      <c r="K2224" s="14">
        <v>17</v>
      </c>
      <c r="L2224" s="24">
        <f t="shared" si="34"/>
        <v>18.357739667826518</v>
      </c>
    </row>
    <row r="2225" spans="1:12" x14ac:dyDescent="0.25">
      <c r="A2225" t="s">
        <v>58</v>
      </c>
      <c r="B2225" t="s">
        <v>8339</v>
      </c>
      <c r="C2225" t="s">
        <v>725</v>
      </c>
      <c r="D2225" t="s">
        <v>287</v>
      </c>
      <c r="E2225" t="s">
        <v>8947</v>
      </c>
      <c r="F2225" t="s">
        <v>8948</v>
      </c>
      <c r="G2225" t="s">
        <v>4890</v>
      </c>
      <c r="H2225" t="s">
        <v>8949</v>
      </c>
      <c r="I2225" t="s">
        <v>4890</v>
      </c>
      <c r="J2225" t="s">
        <v>287</v>
      </c>
      <c r="K2225" s="14">
        <v>4</v>
      </c>
      <c r="L2225" s="24">
        <f t="shared" si="34"/>
        <v>4.3194681571356508</v>
      </c>
    </row>
    <row r="2226" spans="1:12" x14ac:dyDescent="0.25">
      <c r="A2226" t="s">
        <v>58</v>
      </c>
      <c r="B2226" t="s">
        <v>8339</v>
      </c>
      <c r="C2226" t="s">
        <v>725</v>
      </c>
      <c r="D2226" t="s">
        <v>287</v>
      </c>
      <c r="E2226" t="s">
        <v>8947</v>
      </c>
      <c r="F2226" t="s">
        <v>8948</v>
      </c>
      <c r="G2226" t="s">
        <v>5141</v>
      </c>
      <c r="H2226" t="s">
        <v>8950</v>
      </c>
      <c r="I2226" t="s">
        <v>4890</v>
      </c>
      <c r="J2226" t="s">
        <v>287</v>
      </c>
      <c r="K2226" s="14">
        <v>603</v>
      </c>
      <c r="L2226" s="24">
        <f t="shared" si="34"/>
        <v>651.15982468819936</v>
      </c>
    </row>
    <row r="2227" spans="1:12" x14ac:dyDescent="0.25">
      <c r="A2227" t="s">
        <v>58</v>
      </c>
      <c r="B2227" t="s">
        <v>8339</v>
      </c>
      <c r="C2227" t="s">
        <v>725</v>
      </c>
      <c r="D2227" t="s">
        <v>287</v>
      </c>
      <c r="E2227" t="s">
        <v>8947</v>
      </c>
      <c r="F2227" t="s">
        <v>8948</v>
      </c>
      <c r="G2227" t="s">
        <v>5143</v>
      </c>
      <c r="H2227" t="s">
        <v>8951</v>
      </c>
      <c r="I2227" t="s">
        <v>4890</v>
      </c>
      <c r="J2227" t="s">
        <v>287</v>
      </c>
      <c r="K2227" s="14">
        <v>126</v>
      </c>
      <c r="L2227" s="24">
        <f t="shared" si="34"/>
        <v>136.063246949773</v>
      </c>
    </row>
    <row r="2228" spans="1:12" x14ac:dyDescent="0.25">
      <c r="A2228" t="s">
        <v>58</v>
      </c>
      <c r="B2228" t="s">
        <v>8339</v>
      </c>
      <c r="C2228" t="s">
        <v>725</v>
      </c>
      <c r="D2228" t="s">
        <v>287</v>
      </c>
      <c r="E2228" t="s">
        <v>8947</v>
      </c>
      <c r="F2228" t="s">
        <v>8948</v>
      </c>
      <c r="G2228" t="s">
        <v>4987</v>
      </c>
      <c r="H2228" t="s">
        <v>8952</v>
      </c>
      <c r="I2228" t="s">
        <v>4890</v>
      </c>
      <c r="J2228" t="s">
        <v>287</v>
      </c>
      <c r="K2228" s="14">
        <v>196</v>
      </c>
      <c r="L2228" s="24">
        <f t="shared" si="34"/>
        <v>211.65393969964691</v>
      </c>
    </row>
    <row r="2229" spans="1:12" x14ac:dyDescent="0.25">
      <c r="A2229" t="s">
        <v>58</v>
      </c>
      <c r="B2229" t="s">
        <v>8339</v>
      </c>
      <c r="C2229" t="s">
        <v>725</v>
      </c>
      <c r="D2229" t="s">
        <v>287</v>
      </c>
      <c r="E2229" t="s">
        <v>8947</v>
      </c>
      <c r="F2229" t="s">
        <v>8948</v>
      </c>
      <c r="G2229" t="s">
        <v>4894</v>
      </c>
      <c r="H2229" t="s">
        <v>8953</v>
      </c>
      <c r="I2229" t="s">
        <v>4890</v>
      </c>
      <c r="J2229" t="s">
        <v>287</v>
      </c>
      <c r="K2229" s="14">
        <v>27</v>
      </c>
      <c r="L2229" s="24">
        <f t="shared" si="34"/>
        <v>29.156410060665646</v>
      </c>
    </row>
    <row r="2230" spans="1:12" x14ac:dyDescent="0.25">
      <c r="A2230" t="s">
        <v>58</v>
      </c>
      <c r="B2230" t="s">
        <v>8339</v>
      </c>
      <c r="C2230" t="s">
        <v>725</v>
      </c>
      <c r="D2230" t="s">
        <v>287</v>
      </c>
      <c r="E2230" t="s">
        <v>8947</v>
      </c>
      <c r="F2230" t="s">
        <v>8948</v>
      </c>
      <c r="G2230" t="s">
        <v>8954</v>
      </c>
      <c r="H2230" t="s">
        <v>8955</v>
      </c>
      <c r="I2230" t="s">
        <v>4890</v>
      </c>
      <c r="J2230" t="s">
        <v>287</v>
      </c>
      <c r="K2230" s="14">
        <v>15</v>
      </c>
      <c r="L2230" s="24">
        <f t="shared" si="34"/>
        <v>16.198005589258692</v>
      </c>
    </row>
    <row r="2231" spans="1:12" x14ac:dyDescent="0.25">
      <c r="A2231" t="s">
        <v>58</v>
      </c>
      <c r="B2231" t="s">
        <v>8339</v>
      </c>
      <c r="C2231" t="s">
        <v>725</v>
      </c>
      <c r="D2231" t="s">
        <v>287</v>
      </c>
      <c r="E2231" t="s">
        <v>8947</v>
      </c>
      <c r="F2231" t="s">
        <v>8948</v>
      </c>
      <c r="G2231" t="s">
        <v>8956</v>
      </c>
      <c r="H2231" t="s">
        <v>8957</v>
      </c>
      <c r="I2231" t="s">
        <v>4890</v>
      </c>
      <c r="J2231" t="s">
        <v>287</v>
      </c>
      <c r="K2231" s="14">
        <v>341</v>
      </c>
      <c r="L2231" s="24">
        <f t="shared" si="34"/>
        <v>368.23466039581427</v>
      </c>
    </row>
    <row r="2232" spans="1:12" x14ac:dyDescent="0.25">
      <c r="A2232" t="s">
        <v>58</v>
      </c>
      <c r="B2232" t="s">
        <v>8339</v>
      </c>
      <c r="C2232" t="s">
        <v>725</v>
      </c>
      <c r="D2232" t="s">
        <v>287</v>
      </c>
      <c r="E2232" t="s">
        <v>8947</v>
      </c>
      <c r="F2232" t="s">
        <v>8948</v>
      </c>
      <c r="G2232" t="s">
        <v>8958</v>
      </c>
      <c r="H2232" t="s">
        <v>8959</v>
      </c>
      <c r="I2232" t="s">
        <v>4890</v>
      </c>
      <c r="J2232" t="s">
        <v>287</v>
      </c>
      <c r="K2232" s="14">
        <v>241</v>
      </c>
      <c r="L2232" s="24">
        <f t="shared" si="34"/>
        <v>260.24795646742302</v>
      </c>
    </row>
    <row r="2233" spans="1:12" x14ac:dyDescent="0.25">
      <c r="A2233" t="s">
        <v>58</v>
      </c>
      <c r="B2233" t="s">
        <v>8339</v>
      </c>
      <c r="C2233" t="s">
        <v>725</v>
      </c>
      <c r="D2233" t="s">
        <v>287</v>
      </c>
      <c r="E2233" t="s">
        <v>8947</v>
      </c>
      <c r="F2233" t="s">
        <v>8948</v>
      </c>
      <c r="G2233" t="s">
        <v>8472</v>
      </c>
      <c r="H2233" t="s">
        <v>8960</v>
      </c>
      <c r="I2233" t="s">
        <v>4890</v>
      </c>
      <c r="J2233" t="s">
        <v>287</v>
      </c>
      <c r="K2233" s="14">
        <v>328</v>
      </c>
      <c r="L2233" s="24">
        <f t="shared" si="34"/>
        <v>354.19638888512338</v>
      </c>
    </row>
    <row r="2234" spans="1:12" x14ac:dyDescent="0.25">
      <c r="A2234" t="s">
        <v>58</v>
      </c>
      <c r="B2234" t="s">
        <v>8339</v>
      </c>
      <c r="C2234" t="s">
        <v>725</v>
      </c>
      <c r="D2234" t="s">
        <v>287</v>
      </c>
      <c r="E2234" t="s">
        <v>8947</v>
      </c>
      <c r="F2234" t="s">
        <v>8948</v>
      </c>
      <c r="G2234" t="s">
        <v>8961</v>
      </c>
      <c r="H2234" t="s">
        <v>8962</v>
      </c>
      <c r="I2234" t="s">
        <v>4890</v>
      </c>
      <c r="J2234" t="s">
        <v>287</v>
      </c>
      <c r="K2234" s="14">
        <v>665</v>
      </c>
      <c r="L2234" s="24">
        <f t="shared" si="34"/>
        <v>718.11158112380201</v>
      </c>
    </row>
    <row r="2235" spans="1:12" x14ac:dyDescent="0.25">
      <c r="A2235" t="s">
        <v>58</v>
      </c>
      <c r="B2235" t="s">
        <v>8339</v>
      </c>
      <c r="C2235" t="s">
        <v>725</v>
      </c>
      <c r="D2235" t="s">
        <v>287</v>
      </c>
      <c r="E2235" t="s">
        <v>8947</v>
      </c>
      <c r="F2235" t="s">
        <v>8948</v>
      </c>
      <c r="G2235" t="s">
        <v>8963</v>
      </c>
      <c r="H2235" t="s">
        <v>8964</v>
      </c>
      <c r="I2235" t="s">
        <v>4890</v>
      </c>
      <c r="J2235" t="s">
        <v>287</v>
      </c>
      <c r="K2235" s="14">
        <v>296</v>
      </c>
      <c r="L2235" s="24">
        <f t="shared" si="34"/>
        <v>319.64064362803822</v>
      </c>
    </row>
    <row r="2236" spans="1:12" x14ac:dyDescent="0.25">
      <c r="A2236" t="s">
        <v>58</v>
      </c>
      <c r="B2236" t="s">
        <v>8339</v>
      </c>
      <c r="C2236" t="s">
        <v>725</v>
      </c>
      <c r="D2236" t="s">
        <v>287</v>
      </c>
      <c r="E2236" t="s">
        <v>8947</v>
      </c>
      <c r="F2236" t="s">
        <v>8948</v>
      </c>
      <c r="G2236" t="s">
        <v>5156</v>
      </c>
      <c r="H2236" t="s">
        <v>8965</v>
      </c>
      <c r="I2236" t="s">
        <v>4890</v>
      </c>
      <c r="J2236" t="s">
        <v>287</v>
      </c>
      <c r="K2236" s="14">
        <v>238</v>
      </c>
      <c r="L2236" s="24">
        <f t="shared" si="34"/>
        <v>257.00835534957122</v>
      </c>
    </row>
    <row r="2237" spans="1:12" x14ac:dyDescent="0.25">
      <c r="A2237" t="s">
        <v>58</v>
      </c>
      <c r="B2237" t="s">
        <v>8339</v>
      </c>
      <c r="C2237" t="s">
        <v>725</v>
      </c>
      <c r="D2237" t="s">
        <v>287</v>
      </c>
      <c r="E2237" t="s">
        <v>8966</v>
      </c>
      <c r="F2237" t="s">
        <v>8967</v>
      </c>
      <c r="G2237" t="s">
        <v>4890</v>
      </c>
      <c r="H2237" t="s">
        <v>8968</v>
      </c>
      <c r="I2237" t="s">
        <v>4890</v>
      </c>
      <c r="J2237" t="s">
        <v>287</v>
      </c>
      <c r="K2237" s="14">
        <v>10</v>
      </c>
      <c r="L2237" s="24">
        <f t="shared" si="34"/>
        <v>10.798670392839128</v>
      </c>
    </row>
    <row r="2238" spans="1:12" x14ac:dyDescent="0.25">
      <c r="A2238" t="s">
        <v>58</v>
      </c>
      <c r="B2238" t="s">
        <v>8339</v>
      </c>
      <c r="C2238" t="s">
        <v>725</v>
      </c>
      <c r="D2238" t="s">
        <v>287</v>
      </c>
      <c r="E2238" t="s">
        <v>8966</v>
      </c>
      <c r="F2238" t="s">
        <v>8967</v>
      </c>
      <c r="G2238" t="s">
        <v>5141</v>
      </c>
      <c r="H2238" t="s">
        <v>8969</v>
      </c>
      <c r="I2238" t="s">
        <v>4890</v>
      </c>
      <c r="J2238" t="s">
        <v>287</v>
      </c>
      <c r="K2238" s="14">
        <v>41</v>
      </c>
      <c r="L2238" s="24">
        <f t="shared" si="34"/>
        <v>44.274548610640423</v>
      </c>
    </row>
    <row r="2239" spans="1:12" x14ac:dyDescent="0.25">
      <c r="A2239" t="s">
        <v>58</v>
      </c>
      <c r="B2239" t="s">
        <v>8339</v>
      </c>
      <c r="C2239" t="s">
        <v>725</v>
      </c>
      <c r="D2239" t="s">
        <v>287</v>
      </c>
      <c r="E2239" t="s">
        <v>8970</v>
      </c>
      <c r="F2239" t="s">
        <v>8971</v>
      </c>
      <c r="G2239" t="s">
        <v>4890</v>
      </c>
      <c r="H2239" t="s">
        <v>8972</v>
      </c>
      <c r="I2239" t="s">
        <v>4890</v>
      </c>
      <c r="J2239" t="s">
        <v>287</v>
      </c>
      <c r="K2239" s="14">
        <v>10</v>
      </c>
      <c r="L2239" s="24">
        <f t="shared" si="34"/>
        <v>10.798670392839128</v>
      </c>
    </row>
    <row r="2240" spans="1:12" x14ac:dyDescent="0.25">
      <c r="A2240" t="s">
        <v>58</v>
      </c>
      <c r="B2240" t="s">
        <v>8339</v>
      </c>
      <c r="C2240" t="s">
        <v>725</v>
      </c>
      <c r="D2240" t="s">
        <v>287</v>
      </c>
      <c r="E2240" t="s">
        <v>8970</v>
      </c>
      <c r="F2240" t="s">
        <v>8971</v>
      </c>
      <c r="G2240" t="s">
        <v>5141</v>
      </c>
      <c r="H2240" t="s">
        <v>8973</v>
      </c>
      <c r="I2240" t="s">
        <v>4890</v>
      </c>
      <c r="J2240" t="s">
        <v>287</v>
      </c>
      <c r="K2240" s="14">
        <v>69</v>
      </c>
      <c r="L2240" s="24">
        <f t="shared" si="34"/>
        <v>74.510825710589984</v>
      </c>
    </row>
    <row r="2241" spans="1:12" x14ac:dyDescent="0.25">
      <c r="A2241" t="s">
        <v>58</v>
      </c>
      <c r="B2241" t="s">
        <v>8339</v>
      </c>
      <c r="C2241" t="s">
        <v>725</v>
      </c>
      <c r="D2241" t="s">
        <v>287</v>
      </c>
      <c r="E2241" t="s">
        <v>8974</v>
      </c>
      <c r="F2241" t="s">
        <v>8975</v>
      </c>
      <c r="G2241" t="s">
        <v>4890</v>
      </c>
      <c r="H2241" t="s">
        <v>8976</v>
      </c>
      <c r="I2241" t="s">
        <v>4890</v>
      </c>
      <c r="J2241" t="s">
        <v>287</v>
      </c>
      <c r="K2241" s="14">
        <v>28</v>
      </c>
      <c r="L2241" s="24">
        <f t="shared" si="34"/>
        <v>30.236277099949554</v>
      </c>
    </row>
    <row r="2242" spans="1:12" x14ac:dyDescent="0.25">
      <c r="A2242" t="s">
        <v>58</v>
      </c>
      <c r="B2242" t="s">
        <v>8339</v>
      </c>
      <c r="C2242" t="s">
        <v>725</v>
      </c>
      <c r="D2242" t="s">
        <v>287</v>
      </c>
      <c r="E2242" t="s">
        <v>8977</v>
      </c>
      <c r="F2242" t="s">
        <v>8978</v>
      </c>
      <c r="G2242" t="s">
        <v>4890</v>
      </c>
      <c r="H2242" t="s">
        <v>8979</v>
      </c>
      <c r="I2242" t="s">
        <v>4890</v>
      </c>
      <c r="J2242" t="s">
        <v>287</v>
      </c>
      <c r="K2242" s="14">
        <v>18</v>
      </c>
      <c r="L2242" s="24">
        <f t="shared" si="34"/>
        <v>19.437606707110429</v>
      </c>
    </row>
    <row r="2243" spans="1:12" x14ac:dyDescent="0.25">
      <c r="A2243" t="s">
        <v>58</v>
      </c>
      <c r="B2243" t="s">
        <v>8339</v>
      </c>
      <c r="C2243" t="s">
        <v>725</v>
      </c>
      <c r="D2243" t="s">
        <v>287</v>
      </c>
      <c r="E2243" t="s">
        <v>8980</v>
      </c>
      <c r="F2243" t="s">
        <v>8981</v>
      </c>
      <c r="G2243" t="s">
        <v>4890</v>
      </c>
      <c r="H2243" t="s">
        <v>8982</v>
      </c>
      <c r="I2243" t="s">
        <v>4890</v>
      </c>
      <c r="J2243" t="s">
        <v>287</v>
      </c>
      <c r="K2243" s="14">
        <v>819</v>
      </c>
      <c r="L2243" s="24">
        <f t="shared" si="34"/>
        <v>884.41110517352456</v>
      </c>
    </row>
    <row r="2244" spans="1:12" x14ac:dyDescent="0.25">
      <c r="A2244" t="s">
        <v>58</v>
      </c>
      <c r="B2244" t="s">
        <v>8339</v>
      </c>
      <c r="C2244" t="s">
        <v>725</v>
      </c>
      <c r="D2244" t="s">
        <v>287</v>
      </c>
      <c r="E2244" t="s">
        <v>8983</v>
      </c>
      <c r="F2244" t="s">
        <v>8984</v>
      </c>
      <c r="G2244" t="s">
        <v>4890</v>
      </c>
      <c r="H2244" t="s">
        <v>8985</v>
      </c>
      <c r="I2244" t="s">
        <v>4890</v>
      </c>
      <c r="J2244" t="s">
        <v>287</v>
      </c>
      <c r="K2244" s="14">
        <v>74</v>
      </c>
      <c r="L2244" s="24">
        <f t="shared" si="34"/>
        <v>79.910160907009555</v>
      </c>
    </row>
    <row r="2245" spans="1:12" x14ac:dyDescent="0.25">
      <c r="A2245" t="s">
        <v>58</v>
      </c>
      <c r="B2245" t="s">
        <v>8339</v>
      </c>
      <c r="C2245" t="s">
        <v>725</v>
      </c>
      <c r="D2245" t="s">
        <v>287</v>
      </c>
      <c r="E2245" t="s">
        <v>8986</v>
      </c>
      <c r="F2245" t="s">
        <v>8987</v>
      </c>
      <c r="G2245" t="s">
        <v>4890</v>
      </c>
      <c r="H2245" t="s">
        <v>8988</v>
      </c>
      <c r="I2245" t="s">
        <v>4890</v>
      </c>
      <c r="J2245" t="s">
        <v>287</v>
      </c>
      <c r="K2245" s="14">
        <v>7</v>
      </c>
      <c r="L2245" s="24">
        <f t="shared" si="34"/>
        <v>7.5590692749873885</v>
      </c>
    </row>
    <row r="2246" spans="1:12" x14ac:dyDescent="0.25">
      <c r="A2246" t="s">
        <v>58</v>
      </c>
      <c r="B2246" t="s">
        <v>8339</v>
      </c>
      <c r="C2246" t="s">
        <v>725</v>
      </c>
      <c r="D2246" t="s">
        <v>287</v>
      </c>
      <c r="E2246" t="s">
        <v>8989</v>
      </c>
      <c r="F2246" t="s">
        <v>8990</v>
      </c>
      <c r="G2246" t="s">
        <v>4890</v>
      </c>
      <c r="H2246" t="s">
        <v>8991</v>
      </c>
      <c r="I2246" t="s">
        <v>4890</v>
      </c>
      <c r="J2246" t="s">
        <v>287</v>
      </c>
      <c r="K2246" s="14">
        <v>19</v>
      </c>
      <c r="L2246" s="24">
        <f t="shared" si="34"/>
        <v>20.517473746394341</v>
      </c>
    </row>
    <row r="2247" spans="1:12" x14ac:dyDescent="0.25">
      <c r="A2247" t="s">
        <v>58</v>
      </c>
      <c r="B2247" t="s">
        <v>8339</v>
      </c>
      <c r="C2247" t="s">
        <v>725</v>
      </c>
      <c r="D2247" t="s">
        <v>287</v>
      </c>
      <c r="E2247" t="s">
        <v>8989</v>
      </c>
      <c r="F2247" t="s">
        <v>8990</v>
      </c>
      <c r="G2247" t="s">
        <v>5141</v>
      </c>
      <c r="H2247" t="s">
        <v>8992</v>
      </c>
      <c r="I2247" t="s">
        <v>4890</v>
      </c>
      <c r="J2247" t="s">
        <v>287</v>
      </c>
      <c r="K2247" s="14">
        <v>6</v>
      </c>
      <c r="L2247" s="24">
        <f t="shared" si="34"/>
        <v>6.4792022357034762</v>
      </c>
    </row>
    <row r="2248" spans="1:12" x14ac:dyDescent="0.25">
      <c r="A2248" t="s">
        <v>58</v>
      </c>
      <c r="B2248" t="s">
        <v>8339</v>
      </c>
      <c r="C2248" t="s">
        <v>725</v>
      </c>
      <c r="D2248" t="s">
        <v>287</v>
      </c>
      <c r="E2248" t="s">
        <v>8993</v>
      </c>
      <c r="F2248" t="s">
        <v>8994</v>
      </c>
      <c r="G2248" t="s">
        <v>4890</v>
      </c>
      <c r="H2248" t="s">
        <v>8824</v>
      </c>
      <c r="I2248" t="s">
        <v>4890</v>
      </c>
      <c r="J2248" t="s">
        <v>287</v>
      </c>
      <c r="K2248" s="14">
        <v>16</v>
      </c>
      <c r="L2248" s="24">
        <f t="shared" si="34"/>
        <v>17.277872628542603</v>
      </c>
    </row>
    <row r="2249" spans="1:12" x14ac:dyDescent="0.25">
      <c r="A2249" t="s">
        <v>58</v>
      </c>
      <c r="B2249" t="s">
        <v>8339</v>
      </c>
      <c r="C2249" t="s">
        <v>725</v>
      </c>
      <c r="D2249" t="s">
        <v>287</v>
      </c>
      <c r="E2249" t="s">
        <v>8995</v>
      </c>
      <c r="F2249" t="s">
        <v>8996</v>
      </c>
      <c r="G2249" t="s">
        <v>4890</v>
      </c>
      <c r="H2249" t="s">
        <v>8997</v>
      </c>
      <c r="I2249" t="s">
        <v>4890</v>
      </c>
      <c r="J2249" t="s">
        <v>287</v>
      </c>
      <c r="K2249" s="14">
        <v>1</v>
      </c>
      <c r="L2249" s="24">
        <f t="shared" si="34"/>
        <v>1.0798670392839127</v>
      </c>
    </row>
    <row r="2250" spans="1:12" x14ac:dyDescent="0.25">
      <c r="A2250" t="s">
        <v>58</v>
      </c>
      <c r="B2250" t="s">
        <v>8339</v>
      </c>
      <c r="C2250" t="s">
        <v>725</v>
      </c>
      <c r="D2250" t="s">
        <v>287</v>
      </c>
      <c r="E2250" t="s">
        <v>8998</v>
      </c>
      <c r="F2250" t="s">
        <v>8999</v>
      </c>
      <c r="G2250" t="s">
        <v>4890</v>
      </c>
      <c r="H2250" t="s">
        <v>9000</v>
      </c>
      <c r="I2250" t="s">
        <v>4890</v>
      </c>
      <c r="J2250" t="s">
        <v>287</v>
      </c>
      <c r="K2250" s="14">
        <v>1</v>
      </c>
      <c r="L2250" s="24">
        <f t="shared" si="34"/>
        <v>1.0798670392839127</v>
      </c>
    </row>
    <row r="2251" spans="1:12" x14ac:dyDescent="0.25">
      <c r="A2251" t="s">
        <v>58</v>
      </c>
      <c r="B2251" t="s">
        <v>8339</v>
      </c>
      <c r="C2251" t="s">
        <v>725</v>
      </c>
      <c r="D2251" t="s">
        <v>287</v>
      </c>
      <c r="E2251" t="s">
        <v>8998</v>
      </c>
      <c r="F2251" t="s">
        <v>8999</v>
      </c>
      <c r="G2251" t="s">
        <v>5141</v>
      </c>
      <c r="H2251" t="s">
        <v>9001</v>
      </c>
      <c r="I2251" t="s">
        <v>4890</v>
      </c>
      <c r="J2251" t="s">
        <v>287</v>
      </c>
      <c r="K2251" s="14">
        <v>1</v>
      </c>
      <c r="L2251" s="24">
        <f t="shared" si="34"/>
        <v>1.0798670392839127</v>
      </c>
    </row>
    <row r="2252" spans="1:12" x14ac:dyDescent="0.25">
      <c r="A2252" t="s">
        <v>58</v>
      </c>
      <c r="B2252" t="s">
        <v>8339</v>
      </c>
      <c r="C2252" t="s">
        <v>725</v>
      </c>
      <c r="D2252" t="s">
        <v>287</v>
      </c>
      <c r="E2252" t="s">
        <v>8998</v>
      </c>
      <c r="F2252" t="s">
        <v>8999</v>
      </c>
      <c r="G2252" t="s">
        <v>5143</v>
      </c>
      <c r="H2252" t="s">
        <v>9002</v>
      </c>
      <c r="I2252" t="s">
        <v>4890</v>
      </c>
      <c r="J2252" t="s">
        <v>287</v>
      </c>
      <c r="K2252" s="14">
        <v>1</v>
      </c>
      <c r="L2252" s="24">
        <f t="shared" ref="L2252:L2315" si="35">K2252/$D$6*$D$5</f>
        <v>1.0798670392839127</v>
      </c>
    </row>
    <row r="2253" spans="1:12" x14ac:dyDescent="0.25">
      <c r="A2253" t="s">
        <v>58</v>
      </c>
      <c r="B2253" t="s">
        <v>8339</v>
      </c>
      <c r="C2253" t="s">
        <v>725</v>
      </c>
      <c r="D2253" t="s">
        <v>287</v>
      </c>
      <c r="E2253" t="s">
        <v>8998</v>
      </c>
      <c r="F2253" t="s">
        <v>8999</v>
      </c>
      <c r="G2253" t="s">
        <v>8357</v>
      </c>
      <c r="H2253" t="s">
        <v>9003</v>
      </c>
      <c r="I2253" t="s">
        <v>4890</v>
      </c>
      <c r="J2253" t="s">
        <v>287</v>
      </c>
      <c r="K2253" s="14">
        <v>1</v>
      </c>
      <c r="L2253" s="24">
        <f t="shared" si="35"/>
        <v>1.0798670392839127</v>
      </c>
    </row>
    <row r="2254" spans="1:12" x14ac:dyDescent="0.25">
      <c r="A2254" t="s">
        <v>58</v>
      </c>
      <c r="B2254" t="s">
        <v>8339</v>
      </c>
      <c r="C2254" t="s">
        <v>725</v>
      </c>
      <c r="D2254" t="s">
        <v>287</v>
      </c>
      <c r="E2254" t="s">
        <v>9004</v>
      </c>
      <c r="F2254" t="s">
        <v>9005</v>
      </c>
      <c r="G2254" t="s">
        <v>4888</v>
      </c>
      <c r="H2254" t="s">
        <v>9005</v>
      </c>
      <c r="I2254" t="s">
        <v>4890</v>
      </c>
      <c r="J2254" t="s">
        <v>287</v>
      </c>
      <c r="K2254" s="14">
        <v>1</v>
      </c>
      <c r="L2254" s="24">
        <f t="shared" si="35"/>
        <v>1.0798670392839127</v>
      </c>
    </row>
    <row r="2255" spans="1:12" x14ac:dyDescent="0.25">
      <c r="A2255" t="s">
        <v>58</v>
      </c>
      <c r="B2255" t="s">
        <v>8339</v>
      </c>
      <c r="C2255" t="s">
        <v>725</v>
      </c>
      <c r="D2255" t="s">
        <v>287</v>
      </c>
      <c r="E2255" t="s">
        <v>9006</v>
      </c>
      <c r="F2255" t="s">
        <v>9007</v>
      </c>
      <c r="G2255" t="s">
        <v>4894</v>
      </c>
      <c r="H2255" t="s">
        <v>9008</v>
      </c>
      <c r="I2255" t="s">
        <v>4890</v>
      </c>
      <c r="J2255" t="s">
        <v>287</v>
      </c>
      <c r="K2255" s="14">
        <v>1</v>
      </c>
      <c r="L2255" s="24">
        <f t="shared" si="35"/>
        <v>1.0798670392839127</v>
      </c>
    </row>
    <row r="2256" spans="1:12" x14ac:dyDescent="0.25">
      <c r="A2256" t="s">
        <v>58</v>
      </c>
      <c r="B2256" t="s">
        <v>8339</v>
      </c>
      <c r="C2256" t="s">
        <v>725</v>
      </c>
      <c r="D2256" t="s">
        <v>287</v>
      </c>
      <c r="E2256" t="s">
        <v>9009</v>
      </c>
      <c r="F2256" t="s">
        <v>9010</v>
      </c>
      <c r="G2256" t="s">
        <v>4890</v>
      </c>
      <c r="H2256" t="s">
        <v>9011</v>
      </c>
      <c r="I2256" t="s">
        <v>4890</v>
      </c>
      <c r="J2256" t="s">
        <v>287</v>
      </c>
      <c r="K2256" s="14">
        <v>166</v>
      </c>
      <c r="L2256" s="24">
        <f t="shared" si="35"/>
        <v>179.25792852112951</v>
      </c>
    </row>
    <row r="2257" spans="1:12" x14ac:dyDescent="0.25">
      <c r="A2257" t="s">
        <v>58</v>
      </c>
      <c r="B2257" t="s">
        <v>8339</v>
      </c>
      <c r="C2257" t="s">
        <v>725</v>
      </c>
      <c r="D2257" t="s">
        <v>287</v>
      </c>
      <c r="E2257" t="s">
        <v>9009</v>
      </c>
      <c r="F2257" t="s">
        <v>9010</v>
      </c>
      <c r="G2257" t="s">
        <v>4987</v>
      </c>
      <c r="H2257" t="s">
        <v>9012</v>
      </c>
      <c r="I2257" t="s">
        <v>4890</v>
      </c>
      <c r="J2257" t="s">
        <v>287</v>
      </c>
      <c r="K2257" s="14">
        <v>58</v>
      </c>
      <c r="L2257" s="24">
        <f t="shared" si="35"/>
        <v>62.632288278466937</v>
      </c>
    </row>
    <row r="2258" spans="1:12" x14ac:dyDescent="0.25">
      <c r="A2258" t="s">
        <v>58</v>
      </c>
      <c r="B2258" t="s">
        <v>8339</v>
      </c>
      <c r="C2258" t="s">
        <v>725</v>
      </c>
      <c r="D2258" t="s">
        <v>287</v>
      </c>
      <c r="E2258" t="s">
        <v>9009</v>
      </c>
      <c r="F2258" t="s">
        <v>9010</v>
      </c>
      <c r="G2258" t="s">
        <v>4998</v>
      </c>
      <c r="H2258" t="s">
        <v>9013</v>
      </c>
      <c r="I2258" t="s">
        <v>4890</v>
      </c>
      <c r="J2258" t="s">
        <v>287</v>
      </c>
      <c r="K2258" s="14">
        <v>61</v>
      </c>
      <c r="L2258" s="24">
        <f t="shared" si="35"/>
        <v>65.871889396318679</v>
      </c>
    </row>
    <row r="2259" spans="1:12" x14ac:dyDescent="0.25">
      <c r="A2259" t="s">
        <v>58</v>
      </c>
      <c r="B2259" t="s">
        <v>8339</v>
      </c>
      <c r="C2259" t="s">
        <v>725</v>
      </c>
      <c r="D2259" t="s">
        <v>287</v>
      </c>
      <c r="E2259" t="s">
        <v>9009</v>
      </c>
      <c r="F2259" t="s">
        <v>9010</v>
      </c>
      <c r="G2259" t="s">
        <v>5003</v>
      </c>
      <c r="H2259" t="s">
        <v>9014</v>
      </c>
      <c r="I2259" t="s">
        <v>4890</v>
      </c>
      <c r="J2259" t="s">
        <v>287</v>
      </c>
      <c r="K2259" s="14">
        <v>70</v>
      </c>
      <c r="L2259" s="24">
        <f t="shared" si="35"/>
        <v>75.590692749873895</v>
      </c>
    </row>
    <row r="2260" spans="1:12" x14ac:dyDescent="0.25">
      <c r="A2260" t="s">
        <v>58</v>
      </c>
      <c r="B2260" t="s">
        <v>8339</v>
      </c>
      <c r="C2260" t="s">
        <v>725</v>
      </c>
      <c r="D2260" t="s">
        <v>287</v>
      </c>
      <c r="E2260" t="s">
        <v>9009</v>
      </c>
      <c r="F2260" t="s">
        <v>9010</v>
      </c>
      <c r="G2260" t="s">
        <v>5022</v>
      </c>
      <c r="H2260" t="s">
        <v>9015</v>
      </c>
      <c r="I2260" t="s">
        <v>4890</v>
      </c>
      <c r="J2260" t="s">
        <v>287</v>
      </c>
      <c r="K2260" s="14">
        <v>9</v>
      </c>
      <c r="L2260" s="24">
        <f t="shared" si="35"/>
        <v>9.7188033535552147</v>
      </c>
    </row>
    <row r="2261" spans="1:12" x14ac:dyDescent="0.25">
      <c r="A2261" t="s">
        <v>58</v>
      </c>
      <c r="B2261" t="s">
        <v>8339</v>
      </c>
      <c r="C2261" t="s">
        <v>725</v>
      </c>
      <c r="D2261" t="s">
        <v>287</v>
      </c>
      <c r="E2261" t="s">
        <v>9009</v>
      </c>
      <c r="F2261" t="s">
        <v>9010</v>
      </c>
      <c r="G2261" t="s">
        <v>8954</v>
      </c>
      <c r="H2261" t="s">
        <v>9016</v>
      </c>
      <c r="I2261" t="s">
        <v>4890</v>
      </c>
      <c r="J2261" t="s">
        <v>287</v>
      </c>
      <c r="K2261" s="14">
        <v>133</v>
      </c>
      <c r="L2261" s="24">
        <f t="shared" si="35"/>
        <v>143.6223162247604</v>
      </c>
    </row>
    <row r="2262" spans="1:12" x14ac:dyDescent="0.25">
      <c r="A2262" t="s">
        <v>58</v>
      </c>
      <c r="B2262" t="s">
        <v>8339</v>
      </c>
      <c r="C2262" t="s">
        <v>725</v>
      </c>
      <c r="D2262" t="s">
        <v>287</v>
      </c>
      <c r="E2262" t="s">
        <v>9009</v>
      </c>
      <c r="F2262" t="s">
        <v>9010</v>
      </c>
      <c r="G2262" t="s">
        <v>8956</v>
      </c>
      <c r="H2262" t="s">
        <v>9017</v>
      </c>
      <c r="I2262" t="s">
        <v>4890</v>
      </c>
      <c r="J2262" t="s">
        <v>287</v>
      </c>
      <c r="K2262" s="14">
        <v>78</v>
      </c>
      <c r="L2262" s="24">
        <f t="shared" si="35"/>
        <v>84.2296290641452</v>
      </c>
    </row>
    <row r="2263" spans="1:12" x14ac:dyDescent="0.25">
      <c r="A2263" t="s">
        <v>58</v>
      </c>
      <c r="B2263" t="s">
        <v>8339</v>
      </c>
      <c r="C2263" t="s">
        <v>725</v>
      </c>
      <c r="D2263" t="s">
        <v>287</v>
      </c>
      <c r="E2263" t="s">
        <v>9009</v>
      </c>
      <c r="F2263" t="s">
        <v>9010</v>
      </c>
      <c r="G2263" t="s">
        <v>8472</v>
      </c>
      <c r="H2263" t="s">
        <v>9018</v>
      </c>
      <c r="I2263" t="s">
        <v>4890</v>
      </c>
      <c r="J2263" t="s">
        <v>287</v>
      </c>
      <c r="K2263" s="14">
        <v>107</v>
      </c>
      <c r="L2263" s="24">
        <f t="shared" si="35"/>
        <v>115.54577320337866</v>
      </c>
    </row>
    <row r="2264" spans="1:12" x14ac:dyDescent="0.25">
      <c r="A2264" t="s">
        <v>58</v>
      </c>
      <c r="B2264" t="s">
        <v>8339</v>
      </c>
      <c r="C2264" t="s">
        <v>725</v>
      </c>
      <c r="D2264" t="s">
        <v>287</v>
      </c>
      <c r="E2264" t="s">
        <v>9019</v>
      </c>
      <c r="F2264" t="s">
        <v>8857</v>
      </c>
      <c r="G2264" t="s">
        <v>5143</v>
      </c>
      <c r="H2264" t="s">
        <v>9020</v>
      </c>
      <c r="I2264" t="s">
        <v>4890</v>
      </c>
      <c r="J2264" t="s">
        <v>287</v>
      </c>
      <c r="K2264" s="14">
        <v>85</v>
      </c>
      <c r="L2264" s="24">
        <f t="shared" si="35"/>
        <v>91.788698339132594</v>
      </c>
    </row>
    <row r="2265" spans="1:12" x14ac:dyDescent="0.25">
      <c r="A2265" t="s">
        <v>58</v>
      </c>
      <c r="B2265" t="s">
        <v>8339</v>
      </c>
      <c r="C2265" t="s">
        <v>725</v>
      </c>
      <c r="D2265" t="s">
        <v>287</v>
      </c>
      <c r="E2265" t="s">
        <v>9021</v>
      </c>
      <c r="F2265" t="s">
        <v>9022</v>
      </c>
      <c r="G2265" t="s">
        <v>5141</v>
      </c>
      <c r="H2265" t="s">
        <v>8861</v>
      </c>
      <c r="I2265" t="s">
        <v>4890</v>
      </c>
      <c r="J2265" t="s">
        <v>287</v>
      </c>
      <c r="K2265" s="14">
        <v>363</v>
      </c>
      <c r="L2265" s="24">
        <f t="shared" si="35"/>
        <v>391.99173526006035</v>
      </c>
    </row>
    <row r="2266" spans="1:12" x14ac:dyDescent="0.25">
      <c r="A2266" t="s">
        <v>58</v>
      </c>
      <c r="B2266" t="s">
        <v>8339</v>
      </c>
      <c r="C2266" t="s">
        <v>725</v>
      </c>
      <c r="D2266" t="s">
        <v>287</v>
      </c>
      <c r="E2266" t="s">
        <v>9023</v>
      </c>
      <c r="F2266" t="s">
        <v>9024</v>
      </c>
      <c r="G2266" t="s">
        <v>4890</v>
      </c>
      <c r="H2266" t="s">
        <v>9025</v>
      </c>
      <c r="I2266" t="s">
        <v>4890</v>
      </c>
      <c r="J2266" t="s">
        <v>287</v>
      </c>
      <c r="K2266" s="14">
        <v>1646</v>
      </c>
      <c r="L2266" s="24">
        <f t="shared" si="35"/>
        <v>1777.4611466613203</v>
      </c>
    </row>
    <row r="2267" spans="1:12" x14ac:dyDescent="0.25">
      <c r="A2267" t="s">
        <v>58</v>
      </c>
      <c r="B2267" t="s">
        <v>8339</v>
      </c>
      <c r="C2267" t="s">
        <v>725</v>
      </c>
      <c r="D2267" t="s">
        <v>287</v>
      </c>
      <c r="E2267" t="s">
        <v>9023</v>
      </c>
      <c r="F2267" t="s">
        <v>9024</v>
      </c>
      <c r="G2267" t="s">
        <v>5141</v>
      </c>
      <c r="H2267" t="s">
        <v>9026</v>
      </c>
      <c r="I2267" t="s">
        <v>4890</v>
      </c>
      <c r="J2267" t="s">
        <v>287</v>
      </c>
      <c r="K2267" s="14">
        <v>579</v>
      </c>
      <c r="L2267" s="24">
        <f t="shared" si="35"/>
        <v>625.24301574538561</v>
      </c>
    </row>
    <row r="2268" spans="1:12" x14ac:dyDescent="0.25">
      <c r="A2268" t="s">
        <v>58</v>
      </c>
      <c r="B2268" t="s">
        <v>8339</v>
      </c>
      <c r="C2268" t="s">
        <v>725</v>
      </c>
      <c r="D2268" t="s">
        <v>287</v>
      </c>
      <c r="E2268" t="s">
        <v>9027</v>
      </c>
      <c r="F2268" t="s">
        <v>9028</v>
      </c>
      <c r="G2268" t="s">
        <v>5141</v>
      </c>
      <c r="H2268" t="s">
        <v>9029</v>
      </c>
      <c r="I2268" t="s">
        <v>4890</v>
      </c>
      <c r="J2268" t="s">
        <v>287</v>
      </c>
      <c r="K2268" s="14">
        <v>772</v>
      </c>
      <c r="L2268" s="24">
        <f t="shared" si="35"/>
        <v>833.65735432718066</v>
      </c>
    </row>
    <row r="2269" spans="1:12" x14ac:dyDescent="0.25">
      <c r="A2269" t="s">
        <v>58</v>
      </c>
      <c r="B2269" t="s">
        <v>8339</v>
      </c>
      <c r="C2269" t="s">
        <v>725</v>
      </c>
      <c r="D2269" t="s">
        <v>287</v>
      </c>
      <c r="E2269" t="s">
        <v>9027</v>
      </c>
      <c r="F2269" t="s">
        <v>9028</v>
      </c>
      <c r="G2269" t="s">
        <v>5143</v>
      </c>
      <c r="H2269" t="s">
        <v>9030</v>
      </c>
      <c r="I2269" t="s">
        <v>4890</v>
      </c>
      <c r="J2269" t="s">
        <v>287</v>
      </c>
      <c r="K2269" s="14">
        <v>791</v>
      </c>
      <c r="L2269" s="24">
        <f t="shared" si="35"/>
        <v>854.17482807357499</v>
      </c>
    </row>
    <row r="2270" spans="1:12" x14ac:dyDescent="0.25">
      <c r="A2270" t="s">
        <v>58</v>
      </c>
      <c r="B2270" t="s">
        <v>8339</v>
      </c>
      <c r="C2270" t="s">
        <v>725</v>
      </c>
      <c r="D2270" t="s">
        <v>287</v>
      </c>
      <c r="E2270" t="s">
        <v>9031</v>
      </c>
      <c r="F2270" t="s">
        <v>9032</v>
      </c>
      <c r="G2270" t="s">
        <v>4890</v>
      </c>
      <c r="H2270" t="s">
        <v>9033</v>
      </c>
      <c r="I2270" t="s">
        <v>4890</v>
      </c>
      <c r="J2270" t="s">
        <v>287</v>
      </c>
      <c r="K2270" s="14">
        <v>40</v>
      </c>
      <c r="L2270" s="24">
        <f t="shared" si="35"/>
        <v>43.194681571356512</v>
      </c>
    </row>
    <row r="2271" spans="1:12" x14ac:dyDescent="0.25">
      <c r="A2271" t="s">
        <v>58</v>
      </c>
      <c r="B2271" t="s">
        <v>8339</v>
      </c>
      <c r="C2271" t="s">
        <v>725</v>
      </c>
      <c r="D2271" t="s">
        <v>287</v>
      </c>
      <c r="E2271" t="s">
        <v>9034</v>
      </c>
      <c r="F2271" t="s">
        <v>9035</v>
      </c>
      <c r="G2271" t="s">
        <v>5143</v>
      </c>
      <c r="H2271" t="s">
        <v>8718</v>
      </c>
      <c r="I2271" t="s">
        <v>4890</v>
      </c>
      <c r="J2271" t="s">
        <v>287</v>
      </c>
      <c r="K2271" s="14">
        <v>1206</v>
      </c>
      <c r="L2271" s="24">
        <f t="shared" si="35"/>
        <v>1302.3196493763987</v>
      </c>
    </row>
    <row r="2272" spans="1:12" x14ac:dyDescent="0.25">
      <c r="A2272" t="s">
        <v>58</v>
      </c>
      <c r="B2272" t="s">
        <v>8339</v>
      </c>
      <c r="C2272" t="s">
        <v>725</v>
      </c>
      <c r="D2272" t="s">
        <v>287</v>
      </c>
      <c r="E2272" t="s">
        <v>9034</v>
      </c>
      <c r="F2272" t="s">
        <v>9035</v>
      </c>
      <c r="G2272" t="s">
        <v>4987</v>
      </c>
      <c r="H2272" t="s">
        <v>9036</v>
      </c>
      <c r="I2272" t="s">
        <v>4890</v>
      </c>
      <c r="J2272" t="s">
        <v>287</v>
      </c>
      <c r="K2272" s="14">
        <v>3014</v>
      </c>
      <c r="L2272" s="24">
        <f t="shared" si="35"/>
        <v>3254.7192564017132</v>
      </c>
    </row>
    <row r="2273" spans="1:12" x14ac:dyDescent="0.25">
      <c r="A2273" t="s">
        <v>58</v>
      </c>
      <c r="B2273" t="s">
        <v>8339</v>
      </c>
      <c r="C2273" t="s">
        <v>725</v>
      </c>
      <c r="D2273" t="s">
        <v>287</v>
      </c>
      <c r="E2273" t="s">
        <v>9034</v>
      </c>
      <c r="F2273" t="s">
        <v>9035</v>
      </c>
      <c r="G2273" t="s">
        <v>4894</v>
      </c>
      <c r="H2273" t="s">
        <v>9037</v>
      </c>
      <c r="I2273" t="s">
        <v>4890</v>
      </c>
      <c r="J2273" t="s">
        <v>287</v>
      </c>
      <c r="K2273" s="14">
        <v>102</v>
      </c>
      <c r="L2273" s="24">
        <f t="shared" si="35"/>
        <v>110.1464380069591</v>
      </c>
    </row>
    <row r="2274" spans="1:12" x14ac:dyDescent="0.25">
      <c r="A2274" t="s">
        <v>58</v>
      </c>
      <c r="B2274" t="s">
        <v>8339</v>
      </c>
      <c r="C2274" t="s">
        <v>725</v>
      </c>
      <c r="D2274" t="s">
        <v>287</v>
      </c>
      <c r="E2274" t="s">
        <v>9038</v>
      </c>
      <c r="F2274" t="s">
        <v>9039</v>
      </c>
      <c r="G2274" t="s">
        <v>4890</v>
      </c>
      <c r="H2274" t="s">
        <v>9040</v>
      </c>
      <c r="I2274" t="s">
        <v>4890</v>
      </c>
      <c r="J2274" t="s">
        <v>287</v>
      </c>
      <c r="K2274" s="14">
        <v>598</v>
      </c>
      <c r="L2274" s="24">
        <f t="shared" si="35"/>
        <v>645.76048949177982</v>
      </c>
    </row>
    <row r="2275" spans="1:12" x14ac:dyDescent="0.25">
      <c r="A2275" t="s">
        <v>58</v>
      </c>
      <c r="B2275" t="s">
        <v>8339</v>
      </c>
      <c r="C2275" t="s">
        <v>725</v>
      </c>
      <c r="D2275" t="s">
        <v>287</v>
      </c>
      <c r="E2275" t="s">
        <v>9041</v>
      </c>
      <c r="F2275" t="s">
        <v>9042</v>
      </c>
      <c r="G2275" t="s">
        <v>4890</v>
      </c>
      <c r="H2275" t="s">
        <v>9043</v>
      </c>
      <c r="I2275" t="s">
        <v>4890</v>
      </c>
      <c r="J2275" t="s">
        <v>287</v>
      </c>
      <c r="K2275" s="14">
        <v>748</v>
      </c>
      <c r="L2275" s="24">
        <f t="shared" si="35"/>
        <v>807.74054538436678</v>
      </c>
    </row>
    <row r="2276" spans="1:12" x14ac:dyDescent="0.25">
      <c r="A2276" t="s">
        <v>58</v>
      </c>
      <c r="B2276" t="s">
        <v>8339</v>
      </c>
      <c r="C2276" t="s">
        <v>725</v>
      </c>
      <c r="D2276" t="s">
        <v>287</v>
      </c>
      <c r="E2276" t="s">
        <v>9041</v>
      </c>
      <c r="F2276" t="s">
        <v>9042</v>
      </c>
      <c r="G2276" t="s">
        <v>5141</v>
      </c>
      <c r="H2276" t="s">
        <v>9044</v>
      </c>
      <c r="I2276" t="s">
        <v>4890</v>
      </c>
      <c r="J2276" t="s">
        <v>287</v>
      </c>
      <c r="K2276" s="14">
        <v>203</v>
      </c>
      <c r="L2276" s="24">
        <f t="shared" si="35"/>
        <v>219.21300897463431</v>
      </c>
    </row>
    <row r="2277" spans="1:12" x14ac:dyDescent="0.25">
      <c r="A2277" t="s">
        <v>58</v>
      </c>
      <c r="B2277" t="s">
        <v>8339</v>
      </c>
      <c r="C2277" t="s">
        <v>725</v>
      </c>
      <c r="D2277" t="s">
        <v>287</v>
      </c>
      <c r="E2277" t="s">
        <v>9045</v>
      </c>
      <c r="F2277" t="s">
        <v>9046</v>
      </c>
      <c r="G2277" t="s">
        <v>5141</v>
      </c>
      <c r="H2277" t="s">
        <v>8890</v>
      </c>
      <c r="I2277" t="s">
        <v>4890</v>
      </c>
      <c r="J2277" t="s">
        <v>287</v>
      </c>
      <c r="K2277" s="14">
        <v>2537</v>
      </c>
      <c r="L2277" s="24">
        <f t="shared" si="35"/>
        <v>2739.6226786632869</v>
      </c>
    </row>
    <row r="2278" spans="1:12" x14ac:dyDescent="0.25">
      <c r="A2278" t="s">
        <v>58</v>
      </c>
      <c r="B2278" t="s">
        <v>8339</v>
      </c>
      <c r="C2278" t="s">
        <v>725</v>
      </c>
      <c r="D2278" t="s">
        <v>287</v>
      </c>
      <c r="E2278" t="s">
        <v>9045</v>
      </c>
      <c r="F2278" t="s">
        <v>9046</v>
      </c>
      <c r="G2278" t="s">
        <v>5143</v>
      </c>
      <c r="H2278" t="s">
        <v>9047</v>
      </c>
      <c r="I2278" t="s">
        <v>4890</v>
      </c>
      <c r="J2278" t="s">
        <v>287</v>
      </c>
      <c r="K2278" s="14">
        <v>1348</v>
      </c>
      <c r="L2278" s="24">
        <f t="shared" si="35"/>
        <v>1455.6607689547145</v>
      </c>
    </row>
    <row r="2279" spans="1:12" x14ac:dyDescent="0.25">
      <c r="A2279" t="s">
        <v>58</v>
      </c>
      <c r="B2279" t="s">
        <v>8339</v>
      </c>
      <c r="C2279" t="s">
        <v>725</v>
      </c>
      <c r="D2279" t="s">
        <v>287</v>
      </c>
      <c r="E2279" t="s">
        <v>9048</v>
      </c>
      <c r="F2279" t="s">
        <v>9049</v>
      </c>
      <c r="G2279" t="s">
        <v>4890</v>
      </c>
      <c r="H2279" t="s">
        <v>9050</v>
      </c>
      <c r="I2279" t="s">
        <v>4890</v>
      </c>
      <c r="J2279" t="s">
        <v>287</v>
      </c>
      <c r="K2279" s="14">
        <v>7</v>
      </c>
      <c r="L2279" s="24">
        <f t="shared" si="35"/>
        <v>7.5590692749873885</v>
      </c>
    </row>
    <row r="2280" spans="1:12" x14ac:dyDescent="0.25">
      <c r="A2280" t="s">
        <v>58</v>
      </c>
      <c r="B2280" t="s">
        <v>8339</v>
      </c>
      <c r="C2280" t="s">
        <v>725</v>
      </c>
      <c r="D2280" t="s">
        <v>287</v>
      </c>
      <c r="E2280" t="s">
        <v>9051</v>
      </c>
      <c r="F2280" t="s">
        <v>9052</v>
      </c>
      <c r="G2280" t="s">
        <v>4890</v>
      </c>
      <c r="H2280" t="s">
        <v>9053</v>
      </c>
      <c r="I2280" t="s">
        <v>4890</v>
      </c>
      <c r="J2280" t="s">
        <v>287</v>
      </c>
      <c r="K2280" s="14">
        <v>748</v>
      </c>
      <c r="L2280" s="24">
        <f t="shared" si="35"/>
        <v>807.74054538436678</v>
      </c>
    </row>
    <row r="2281" spans="1:12" x14ac:dyDescent="0.25">
      <c r="A2281" t="s">
        <v>58</v>
      </c>
      <c r="B2281" t="s">
        <v>8339</v>
      </c>
      <c r="C2281" t="s">
        <v>725</v>
      </c>
      <c r="D2281" t="s">
        <v>287</v>
      </c>
      <c r="E2281" t="s">
        <v>9054</v>
      </c>
      <c r="F2281" t="s">
        <v>9055</v>
      </c>
      <c r="G2281" t="s">
        <v>4890</v>
      </c>
      <c r="H2281" t="s">
        <v>9056</v>
      </c>
      <c r="I2281" t="s">
        <v>4890</v>
      </c>
      <c r="J2281" t="s">
        <v>287</v>
      </c>
      <c r="K2281" s="14">
        <v>303</v>
      </c>
      <c r="L2281" s="24">
        <f t="shared" si="35"/>
        <v>327.19971290302561</v>
      </c>
    </row>
    <row r="2282" spans="1:12" x14ac:dyDescent="0.25">
      <c r="A2282" t="s">
        <v>58</v>
      </c>
      <c r="B2282" t="s">
        <v>8339</v>
      </c>
      <c r="C2282" t="s">
        <v>725</v>
      </c>
      <c r="D2282" t="s">
        <v>287</v>
      </c>
      <c r="E2282" t="s">
        <v>9057</v>
      </c>
      <c r="F2282" t="s">
        <v>9058</v>
      </c>
      <c r="G2282" t="s">
        <v>4890</v>
      </c>
      <c r="H2282" t="s">
        <v>9059</v>
      </c>
      <c r="I2282" t="s">
        <v>4890</v>
      </c>
      <c r="J2282" t="s">
        <v>287</v>
      </c>
      <c r="K2282" s="14">
        <v>585</v>
      </c>
      <c r="L2282" s="24">
        <f t="shared" si="35"/>
        <v>631.72221798108899</v>
      </c>
    </row>
    <row r="2283" spans="1:12" x14ac:dyDescent="0.25">
      <c r="A2283" t="s">
        <v>58</v>
      </c>
      <c r="B2283" t="s">
        <v>8339</v>
      </c>
      <c r="C2283" t="s">
        <v>725</v>
      </c>
      <c r="D2283" t="s">
        <v>287</v>
      </c>
      <c r="E2283" t="s">
        <v>9057</v>
      </c>
      <c r="F2283" t="s">
        <v>9058</v>
      </c>
      <c r="G2283" t="s">
        <v>5141</v>
      </c>
      <c r="H2283" t="s">
        <v>8724</v>
      </c>
      <c r="I2283" t="s">
        <v>4890</v>
      </c>
      <c r="J2283" t="s">
        <v>287</v>
      </c>
      <c r="K2283" s="14">
        <v>225</v>
      </c>
      <c r="L2283" s="24">
        <f t="shared" si="35"/>
        <v>242.97008383888038</v>
      </c>
    </row>
    <row r="2284" spans="1:12" x14ac:dyDescent="0.25">
      <c r="A2284" t="s">
        <v>58</v>
      </c>
      <c r="B2284" t="s">
        <v>8339</v>
      </c>
      <c r="C2284" t="s">
        <v>725</v>
      </c>
      <c r="D2284" t="s">
        <v>287</v>
      </c>
      <c r="E2284" t="s">
        <v>9060</v>
      </c>
      <c r="F2284" t="s">
        <v>9061</v>
      </c>
      <c r="G2284" t="s">
        <v>4890</v>
      </c>
      <c r="H2284" t="s">
        <v>9062</v>
      </c>
      <c r="I2284" t="s">
        <v>4927</v>
      </c>
      <c r="J2284" t="s">
        <v>5165</v>
      </c>
      <c r="K2284" s="14">
        <v>6</v>
      </c>
      <c r="L2284" s="24">
        <f t="shared" si="35"/>
        <v>6.4792022357034762</v>
      </c>
    </row>
    <row r="2285" spans="1:12" x14ac:dyDescent="0.25">
      <c r="A2285" t="s">
        <v>58</v>
      </c>
      <c r="B2285" t="s">
        <v>8339</v>
      </c>
      <c r="C2285" t="s">
        <v>725</v>
      </c>
      <c r="D2285" t="s">
        <v>287</v>
      </c>
      <c r="E2285" t="s">
        <v>9060</v>
      </c>
      <c r="F2285" t="s">
        <v>9061</v>
      </c>
      <c r="G2285" t="s">
        <v>5143</v>
      </c>
      <c r="H2285" t="s">
        <v>9063</v>
      </c>
      <c r="I2285" t="s">
        <v>4927</v>
      </c>
      <c r="J2285" t="s">
        <v>5165</v>
      </c>
      <c r="K2285" s="14">
        <v>258</v>
      </c>
      <c r="L2285" s="24">
        <f t="shared" si="35"/>
        <v>278.6056961352495</v>
      </c>
    </row>
    <row r="2286" spans="1:12" x14ac:dyDescent="0.25">
      <c r="A2286" t="s">
        <v>58</v>
      </c>
      <c r="B2286" t="s">
        <v>8339</v>
      </c>
      <c r="C2286" t="s">
        <v>725</v>
      </c>
      <c r="D2286" t="s">
        <v>287</v>
      </c>
      <c r="E2286" t="s">
        <v>9064</v>
      </c>
      <c r="F2286" t="s">
        <v>9065</v>
      </c>
      <c r="G2286" t="s">
        <v>5141</v>
      </c>
      <c r="H2286" t="s">
        <v>8905</v>
      </c>
      <c r="I2286" t="s">
        <v>4890</v>
      </c>
      <c r="J2286" t="s">
        <v>287</v>
      </c>
      <c r="K2286" s="14">
        <v>2282</v>
      </c>
      <c r="L2286" s="24">
        <f t="shared" si="35"/>
        <v>2464.2565836458889</v>
      </c>
    </row>
    <row r="2287" spans="1:12" x14ac:dyDescent="0.25">
      <c r="A2287" t="s">
        <v>58</v>
      </c>
      <c r="B2287" t="s">
        <v>8339</v>
      </c>
      <c r="C2287" t="s">
        <v>725</v>
      </c>
      <c r="D2287" t="s">
        <v>287</v>
      </c>
      <c r="E2287" t="s">
        <v>9064</v>
      </c>
      <c r="F2287" t="s">
        <v>9065</v>
      </c>
      <c r="G2287" t="s">
        <v>5143</v>
      </c>
      <c r="H2287" t="s">
        <v>9066</v>
      </c>
      <c r="I2287" t="s">
        <v>4890</v>
      </c>
      <c r="J2287" t="s">
        <v>287</v>
      </c>
      <c r="K2287" s="14">
        <v>671</v>
      </c>
      <c r="L2287" s="24">
        <f t="shared" si="35"/>
        <v>724.59078335950551</v>
      </c>
    </row>
    <row r="2288" spans="1:12" x14ac:dyDescent="0.25">
      <c r="A2288" t="s">
        <v>58</v>
      </c>
      <c r="B2288" t="s">
        <v>8339</v>
      </c>
      <c r="C2288" t="s">
        <v>725</v>
      </c>
      <c r="D2288" t="s">
        <v>287</v>
      </c>
      <c r="E2288" t="s">
        <v>9067</v>
      </c>
      <c r="F2288" t="s">
        <v>9068</v>
      </c>
      <c r="G2288" t="s">
        <v>4890</v>
      </c>
      <c r="H2288" t="s">
        <v>9069</v>
      </c>
      <c r="I2288" t="s">
        <v>4894</v>
      </c>
      <c r="J2288" t="s">
        <v>4897</v>
      </c>
      <c r="K2288" s="14">
        <v>22</v>
      </c>
      <c r="L2288" s="24">
        <f t="shared" si="35"/>
        <v>23.757074864246082</v>
      </c>
    </row>
    <row r="2289" spans="1:12" x14ac:dyDescent="0.25">
      <c r="A2289" t="s">
        <v>58</v>
      </c>
      <c r="B2289" t="s">
        <v>8339</v>
      </c>
      <c r="C2289" t="s">
        <v>725</v>
      </c>
      <c r="D2289" t="s">
        <v>287</v>
      </c>
      <c r="E2289" t="s">
        <v>9067</v>
      </c>
      <c r="F2289" t="s">
        <v>9068</v>
      </c>
      <c r="G2289" t="s">
        <v>5141</v>
      </c>
      <c r="H2289" t="s">
        <v>9070</v>
      </c>
      <c r="I2289" t="s">
        <v>4894</v>
      </c>
      <c r="J2289" t="s">
        <v>4897</v>
      </c>
      <c r="K2289" s="14">
        <v>51</v>
      </c>
      <c r="L2289" s="24">
        <f t="shared" si="35"/>
        <v>55.073219003479551</v>
      </c>
    </row>
    <row r="2290" spans="1:12" x14ac:dyDescent="0.25">
      <c r="A2290" t="s">
        <v>58</v>
      </c>
      <c r="B2290" t="s">
        <v>8339</v>
      </c>
      <c r="C2290" t="s">
        <v>725</v>
      </c>
      <c r="D2290" t="s">
        <v>287</v>
      </c>
      <c r="E2290" t="s">
        <v>9071</v>
      </c>
      <c r="F2290" t="s">
        <v>9072</v>
      </c>
      <c r="G2290" t="s">
        <v>4890</v>
      </c>
      <c r="H2290" t="s">
        <v>9073</v>
      </c>
      <c r="I2290" t="s">
        <v>4890</v>
      </c>
      <c r="J2290" t="s">
        <v>287</v>
      </c>
      <c r="K2290" s="14">
        <v>2</v>
      </c>
      <c r="L2290" s="24">
        <f t="shared" si="35"/>
        <v>2.1597340785678254</v>
      </c>
    </row>
    <row r="2291" spans="1:12" x14ac:dyDescent="0.25">
      <c r="A2291" t="s">
        <v>58</v>
      </c>
      <c r="B2291" t="s">
        <v>8339</v>
      </c>
      <c r="C2291" t="s">
        <v>725</v>
      </c>
      <c r="D2291" t="s">
        <v>287</v>
      </c>
      <c r="E2291" t="s">
        <v>9074</v>
      </c>
      <c r="F2291" t="s">
        <v>9075</v>
      </c>
      <c r="G2291" t="s">
        <v>4890</v>
      </c>
      <c r="H2291" t="s">
        <v>9076</v>
      </c>
      <c r="I2291" t="s">
        <v>4890</v>
      </c>
      <c r="J2291" t="s">
        <v>287</v>
      </c>
      <c r="K2291" s="14">
        <v>6</v>
      </c>
      <c r="L2291" s="24">
        <f t="shared" si="35"/>
        <v>6.4792022357034762</v>
      </c>
    </row>
    <row r="2292" spans="1:12" x14ac:dyDescent="0.25">
      <c r="A2292" t="s">
        <v>58</v>
      </c>
      <c r="B2292" t="s">
        <v>8339</v>
      </c>
      <c r="C2292" t="s">
        <v>725</v>
      </c>
      <c r="D2292" t="s">
        <v>287</v>
      </c>
      <c r="E2292" t="s">
        <v>9074</v>
      </c>
      <c r="F2292" t="s">
        <v>9075</v>
      </c>
      <c r="G2292" t="s">
        <v>5143</v>
      </c>
      <c r="H2292" t="s">
        <v>9077</v>
      </c>
      <c r="I2292" t="s">
        <v>4890</v>
      </c>
      <c r="J2292" t="s">
        <v>287</v>
      </c>
      <c r="K2292" s="14">
        <v>627</v>
      </c>
      <c r="L2292" s="24">
        <f t="shared" si="35"/>
        <v>677.07663363101335</v>
      </c>
    </row>
    <row r="2293" spans="1:12" x14ac:dyDescent="0.25">
      <c r="A2293" t="s">
        <v>58</v>
      </c>
      <c r="B2293" t="s">
        <v>8339</v>
      </c>
      <c r="C2293" t="s">
        <v>725</v>
      </c>
      <c r="D2293" t="s">
        <v>287</v>
      </c>
      <c r="E2293" t="s">
        <v>9074</v>
      </c>
      <c r="F2293" t="s">
        <v>9075</v>
      </c>
      <c r="G2293" t="s">
        <v>4987</v>
      </c>
      <c r="H2293" t="s">
        <v>9078</v>
      </c>
      <c r="I2293" t="s">
        <v>4890</v>
      </c>
      <c r="J2293" t="s">
        <v>287</v>
      </c>
      <c r="K2293" s="14">
        <v>71</v>
      </c>
      <c r="L2293" s="24">
        <f t="shared" si="35"/>
        <v>76.670559789157807</v>
      </c>
    </row>
    <row r="2294" spans="1:12" x14ac:dyDescent="0.25">
      <c r="A2294" t="s">
        <v>58</v>
      </c>
      <c r="B2294" t="s">
        <v>8339</v>
      </c>
      <c r="C2294" t="s">
        <v>725</v>
      </c>
      <c r="D2294" t="s">
        <v>287</v>
      </c>
      <c r="E2294" t="s">
        <v>9074</v>
      </c>
      <c r="F2294" t="s">
        <v>9075</v>
      </c>
      <c r="G2294" t="s">
        <v>4888</v>
      </c>
      <c r="H2294" t="s">
        <v>9079</v>
      </c>
      <c r="I2294" t="s">
        <v>4890</v>
      </c>
      <c r="J2294" t="s">
        <v>287</v>
      </c>
      <c r="K2294" s="14">
        <v>217</v>
      </c>
      <c r="L2294" s="24">
        <f t="shared" si="35"/>
        <v>234.33114752460907</v>
      </c>
    </row>
    <row r="2295" spans="1:12" x14ac:dyDescent="0.25">
      <c r="A2295" t="s">
        <v>58</v>
      </c>
      <c r="B2295" t="s">
        <v>8339</v>
      </c>
      <c r="C2295" t="s">
        <v>725</v>
      </c>
      <c r="D2295" t="s">
        <v>287</v>
      </c>
      <c r="E2295" t="s">
        <v>9074</v>
      </c>
      <c r="F2295" t="s">
        <v>9075</v>
      </c>
      <c r="G2295" t="s">
        <v>4927</v>
      </c>
      <c r="H2295" t="s">
        <v>9080</v>
      </c>
      <c r="I2295" t="s">
        <v>4890</v>
      </c>
      <c r="J2295" t="s">
        <v>287</v>
      </c>
      <c r="K2295" s="14">
        <v>6</v>
      </c>
      <c r="L2295" s="24">
        <f t="shared" si="35"/>
        <v>6.4792022357034762</v>
      </c>
    </row>
    <row r="2296" spans="1:12" x14ac:dyDescent="0.25">
      <c r="A2296" t="s">
        <v>58</v>
      </c>
      <c r="B2296" t="s">
        <v>8339</v>
      </c>
      <c r="C2296" t="s">
        <v>725</v>
      </c>
      <c r="D2296" t="s">
        <v>287</v>
      </c>
      <c r="E2296" t="s">
        <v>9074</v>
      </c>
      <c r="F2296" t="s">
        <v>9075</v>
      </c>
      <c r="G2296" t="s">
        <v>4998</v>
      </c>
      <c r="H2296" t="s">
        <v>9081</v>
      </c>
      <c r="I2296" t="s">
        <v>4890</v>
      </c>
      <c r="J2296" t="s">
        <v>287</v>
      </c>
      <c r="K2296" s="14">
        <v>11</v>
      </c>
      <c r="L2296" s="24">
        <f t="shared" si="35"/>
        <v>11.878537432123041</v>
      </c>
    </row>
    <row r="2297" spans="1:12" x14ac:dyDescent="0.25">
      <c r="A2297" t="s">
        <v>58</v>
      </c>
      <c r="B2297" t="s">
        <v>8339</v>
      </c>
      <c r="C2297" t="s">
        <v>725</v>
      </c>
      <c r="D2297" t="s">
        <v>287</v>
      </c>
      <c r="E2297" t="s">
        <v>9074</v>
      </c>
      <c r="F2297" t="s">
        <v>9075</v>
      </c>
      <c r="G2297" t="s">
        <v>5003</v>
      </c>
      <c r="H2297" t="s">
        <v>9082</v>
      </c>
      <c r="I2297" t="s">
        <v>4890</v>
      </c>
      <c r="J2297" t="s">
        <v>287</v>
      </c>
      <c r="K2297" s="14">
        <v>102</v>
      </c>
      <c r="L2297" s="24">
        <f t="shared" si="35"/>
        <v>110.1464380069591</v>
      </c>
    </row>
    <row r="2298" spans="1:12" x14ac:dyDescent="0.25">
      <c r="A2298" t="s">
        <v>58</v>
      </c>
      <c r="B2298" t="s">
        <v>8339</v>
      </c>
      <c r="C2298" t="s">
        <v>725</v>
      </c>
      <c r="D2298" t="s">
        <v>287</v>
      </c>
      <c r="E2298" t="s">
        <v>9074</v>
      </c>
      <c r="F2298" t="s">
        <v>9075</v>
      </c>
      <c r="G2298" t="s">
        <v>5751</v>
      </c>
      <c r="H2298" t="s">
        <v>9083</v>
      </c>
      <c r="I2298" t="s">
        <v>4890</v>
      </c>
      <c r="J2298" t="s">
        <v>287</v>
      </c>
      <c r="K2298" s="14">
        <v>131</v>
      </c>
      <c r="L2298" s="24">
        <f t="shared" si="35"/>
        <v>141.4625821461926</v>
      </c>
    </row>
    <row r="2299" spans="1:12" x14ac:dyDescent="0.25">
      <c r="A2299" t="s">
        <v>58</v>
      </c>
      <c r="B2299" t="s">
        <v>8339</v>
      </c>
      <c r="C2299" t="s">
        <v>725</v>
      </c>
      <c r="D2299" t="s">
        <v>287</v>
      </c>
      <c r="E2299" t="s">
        <v>9084</v>
      </c>
      <c r="F2299" t="s">
        <v>9085</v>
      </c>
      <c r="G2299" t="s">
        <v>4890</v>
      </c>
      <c r="H2299" t="s">
        <v>9086</v>
      </c>
      <c r="I2299" t="s">
        <v>4890</v>
      </c>
      <c r="J2299" t="s">
        <v>287</v>
      </c>
      <c r="K2299" s="14">
        <v>563</v>
      </c>
      <c r="L2299" s="24">
        <f t="shared" si="35"/>
        <v>607.96514311684291</v>
      </c>
    </row>
    <row r="2300" spans="1:12" x14ac:dyDescent="0.25">
      <c r="A2300" t="s">
        <v>58</v>
      </c>
      <c r="B2300" t="s">
        <v>8339</v>
      </c>
      <c r="C2300" t="s">
        <v>725</v>
      </c>
      <c r="D2300" t="s">
        <v>287</v>
      </c>
      <c r="E2300" t="s">
        <v>9084</v>
      </c>
      <c r="F2300" t="s">
        <v>9085</v>
      </c>
      <c r="G2300" t="s">
        <v>4987</v>
      </c>
      <c r="H2300" t="s">
        <v>9087</v>
      </c>
      <c r="I2300" t="s">
        <v>4890</v>
      </c>
      <c r="J2300" t="s">
        <v>287</v>
      </c>
      <c r="K2300" s="14">
        <v>1322</v>
      </c>
      <c r="L2300" s="24">
        <f t="shared" si="35"/>
        <v>1427.5842259333328</v>
      </c>
    </row>
    <row r="2301" spans="1:12" x14ac:dyDescent="0.25">
      <c r="A2301" t="s">
        <v>58</v>
      </c>
      <c r="B2301" t="s">
        <v>8339</v>
      </c>
      <c r="C2301" t="s">
        <v>725</v>
      </c>
      <c r="D2301" t="s">
        <v>287</v>
      </c>
      <c r="E2301" t="s">
        <v>9084</v>
      </c>
      <c r="F2301" t="s">
        <v>9085</v>
      </c>
      <c r="G2301" t="s">
        <v>4894</v>
      </c>
      <c r="H2301" t="s">
        <v>9088</v>
      </c>
      <c r="I2301" t="s">
        <v>4890</v>
      </c>
      <c r="J2301" t="s">
        <v>287</v>
      </c>
      <c r="K2301" s="14">
        <v>118</v>
      </c>
      <c r="L2301" s="24">
        <f t="shared" si="35"/>
        <v>127.42431063550171</v>
      </c>
    </row>
    <row r="2302" spans="1:12" x14ac:dyDescent="0.25">
      <c r="A2302" t="s">
        <v>58</v>
      </c>
      <c r="B2302" t="s">
        <v>8339</v>
      </c>
      <c r="C2302" t="s">
        <v>725</v>
      </c>
      <c r="D2302" t="s">
        <v>287</v>
      </c>
      <c r="E2302" t="s">
        <v>9084</v>
      </c>
      <c r="F2302" t="s">
        <v>9085</v>
      </c>
      <c r="G2302" t="s">
        <v>4888</v>
      </c>
      <c r="H2302" t="s">
        <v>9089</v>
      </c>
      <c r="I2302" t="s">
        <v>4890</v>
      </c>
      <c r="J2302" t="s">
        <v>287</v>
      </c>
      <c r="K2302" s="14">
        <v>159</v>
      </c>
      <c r="L2302" s="24">
        <f t="shared" si="35"/>
        <v>171.69885924614212</v>
      </c>
    </row>
    <row r="2303" spans="1:12" x14ac:dyDescent="0.25">
      <c r="A2303" t="s">
        <v>58</v>
      </c>
      <c r="B2303" t="s">
        <v>8339</v>
      </c>
      <c r="C2303" t="s">
        <v>725</v>
      </c>
      <c r="D2303" t="s">
        <v>287</v>
      </c>
      <c r="E2303" t="s">
        <v>9084</v>
      </c>
      <c r="F2303" t="s">
        <v>9085</v>
      </c>
      <c r="G2303" t="s">
        <v>4927</v>
      </c>
      <c r="H2303" t="s">
        <v>9090</v>
      </c>
      <c r="I2303" t="s">
        <v>4890</v>
      </c>
      <c r="J2303" t="s">
        <v>287</v>
      </c>
      <c r="K2303" s="14">
        <v>12</v>
      </c>
      <c r="L2303" s="24">
        <f t="shared" si="35"/>
        <v>12.958404471406952</v>
      </c>
    </row>
    <row r="2304" spans="1:12" x14ac:dyDescent="0.25">
      <c r="A2304" t="s">
        <v>58</v>
      </c>
      <c r="B2304" t="s">
        <v>8339</v>
      </c>
      <c r="C2304" t="s">
        <v>725</v>
      </c>
      <c r="D2304" t="s">
        <v>287</v>
      </c>
      <c r="E2304" t="s">
        <v>9084</v>
      </c>
      <c r="F2304" t="s">
        <v>9085</v>
      </c>
      <c r="G2304" t="s">
        <v>5022</v>
      </c>
      <c r="H2304" t="s">
        <v>9091</v>
      </c>
      <c r="I2304" t="s">
        <v>4890</v>
      </c>
      <c r="J2304" t="s">
        <v>287</v>
      </c>
      <c r="K2304" s="14">
        <v>69</v>
      </c>
      <c r="L2304" s="24">
        <f t="shared" si="35"/>
        <v>74.510825710589984</v>
      </c>
    </row>
    <row r="2305" spans="1:12" x14ac:dyDescent="0.25">
      <c r="A2305" t="s">
        <v>58</v>
      </c>
      <c r="B2305" t="s">
        <v>8339</v>
      </c>
      <c r="C2305" t="s">
        <v>725</v>
      </c>
      <c r="D2305" t="s">
        <v>287</v>
      </c>
      <c r="E2305" t="s">
        <v>9092</v>
      </c>
      <c r="F2305" t="s">
        <v>9093</v>
      </c>
      <c r="G2305" t="s">
        <v>4890</v>
      </c>
      <c r="H2305" t="s">
        <v>9094</v>
      </c>
      <c r="I2305" t="s">
        <v>4890</v>
      </c>
      <c r="J2305" t="s">
        <v>287</v>
      </c>
      <c r="K2305" s="14">
        <v>264</v>
      </c>
      <c r="L2305" s="24">
        <f t="shared" si="35"/>
        <v>285.084898370953</v>
      </c>
    </row>
    <row r="2306" spans="1:12" x14ac:dyDescent="0.25">
      <c r="A2306" t="s">
        <v>58</v>
      </c>
      <c r="B2306" t="s">
        <v>8339</v>
      </c>
      <c r="C2306" t="s">
        <v>725</v>
      </c>
      <c r="D2306" t="s">
        <v>287</v>
      </c>
      <c r="E2306" t="s">
        <v>9095</v>
      </c>
      <c r="F2306" t="s">
        <v>9096</v>
      </c>
      <c r="G2306" t="s">
        <v>5141</v>
      </c>
      <c r="H2306" t="s">
        <v>9097</v>
      </c>
      <c r="I2306" t="s">
        <v>4890</v>
      </c>
      <c r="J2306" t="s">
        <v>287</v>
      </c>
      <c r="K2306" s="14">
        <v>2556</v>
      </c>
      <c r="L2306" s="24">
        <f t="shared" si="35"/>
        <v>2760.1401524096809</v>
      </c>
    </row>
    <row r="2307" spans="1:12" x14ac:dyDescent="0.25">
      <c r="A2307" t="s">
        <v>58</v>
      </c>
      <c r="B2307" t="s">
        <v>8339</v>
      </c>
      <c r="C2307" t="s">
        <v>725</v>
      </c>
      <c r="D2307" t="s">
        <v>287</v>
      </c>
      <c r="E2307" t="s">
        <v>9095</v>
      </c>
      <c r="F2307" t="s">
        <v>9096</v>
      </c>
      <c r="G2307" t="s">
        <v>5143</v>
      </c>
      <c r="H2307" t="s">
        <v>9098</v>
      </c>
      <c r="I2307" t="s">
        <v>4890</v>
      </c>
      <c r="J2307" t="s">
        <v>287</v>
      </c>
      <c r="K2307" s="14">
        <v>159</v>
      </c>
      <c r="L2307" s="24">
        <f t="shared" si="35"/>
        <v>171.69885924614212</v>
      </c>
    </row>
    <row r="2308" spans="1:12" x14ac:dyDescent="0.25">
      <c r="A2308" t="s">
        <v>58</v>
      </c>
      <c r="B2308" t="s">
        <v>8339</v>
      </c>
      <c r="C2308" t="s">
        <v>725</v>
      </c>
      <c r="D2308" t="s">
        <v>287</v>
      </c>
      <c r="E2308" t="s">
        <v>9099</v>
      </c>
      <c r="F2308" t="s">
        <v>9100</v>
      </c>
      <c r="G2308" t="s">
        <v>4890</v>
      </c>
      <c r="H2308" t="s">
        <v>9101</v>
      </c>
      <c r="I2308" t="s">
        <v>4890</v>
      </c>
      <c r="J2308" t="s">
        <v>287</v>
      </c>
      <c r="K2308" s="14">
        <v>610</v>
      </c>
      <c r="L2308" s="24">
        <f t="shared" si="35"/>
        <v>658.71889396318682</v>
      </c>
    </row>
    <row r="2309" spans="1:12" x14ac:dyDescent="0.25">
      <c r="A2309" t="s">
        <v>58</v>
      </c>
      <c r="B2309" t="s">
        <v>8339</v>
      </c>
      <c r="C2309" t="s">
        <v>725</v>
      </c>
      <c r="D2309" t="s">
        <v>287</v>
      </c>
      <c r="E2309" t="s">
        <v>9102</v>
      </c>
      <c r="F2309" t="s">
        <v>9103</v>
      </c>
      <c r="G2309" t="s">
        <v>4890</v>
      </c>
      <c r="H2309" t="s">
        <v>9104</v>
      </c>
      <c r="I2309" t="s">
        <v>4890</v>
      </c>
      <c r="J2309" t="s">
        <v>287</v>
      </c>
      <c r="K2309" s="14">
        <v>471</v>
      </c>
      <c r="L2309" s="24">
        <f t="shared" si="35"/>
        <v>508.61737550272289</v>
      </c>
    </row>
    <row r="2310" spans="1:12" x14ac:dyDescent="0.25">
      <c r="A2310" t="s">
        <v>58</v>
      </c>
      <c r="B2310" t="s">
        <v>8339</v>
      </c>
      <c r="C2310" t="s">
        <v>725</v>
      </c>
      <c r="D2310" t="s">
        <v>287</v>
      </c>
      <c r="E2310" t="s">
        <v>9102</v>
      </c>
      <c r="F2310" t="s">
        <v>9103</v>
      </c>
      <c r="G2310" t="s">
        <v>5141</v>
      </c>
      <c r="H2310" t="s">
        <v>9105</v>
      </c>
      <c r="I2310" t="s">
        <v>4890</v>
      </c>
      <c r="J2310" t="s">
        <v>287</v>
      </c>
      <c r="K2310" s="14">
        <v>973</v>
      </c>
      <c r="L2310" s="24">
        <f t="shared" si="35"/>
        <v>1050.7106292232472</v>
      </c>
    </row>
    <row r="2311" spans="1:12" x14ac:dyDescent="0.25">
      <c r="A2311" t="s">
        <v>58</v>
      </c>
      <c r="B2311" t="s">
        <v>8339</v>
      </c>
      <c r="C2311" t="s">
        <v>725</v>
      </c>
      <c r="D2311" t="s">
        <v>287</v>
      </c>
      <c r="E2311" t="s">
        <v>9102</v>
      </c>
      <c r="F2311" t="s">
        <v>9103</v>
      </c>
      <c r="G2311" t="s">
        <v>5143</v>
      </c>
      <c r="H2311" t="s">
        <v>9106</v>
      </c>
      <c r="I2311" t="s">
        <v>4890</v>
      </c>
      <c r="J2311" t="s">
        <v>287</v>
      </c>
      <c r="K2311" s="14">
        <v>1392</v>
      </c>
      <c r="L2311" s="24">
        <f t="shared" si="35"/>
        <v>1503.1749186832067</v>
      </c>
    </row>
    <row r="2312" spans="1:12" x14ac:dyDescent="0.25">
      <c r="A2312" t="s">
        <v>58</v>
      </c>
      <c r="B2312" t="s">
        <v>8339</v>
      </c>
      <c r="C2312" t="s">
        <v>725</v>
      </c>
      <c r="D2312" t="s">
        <v>287</v>
      </c>
      <c r="E2312" t="s">
        <v>9107</v>
      </c>
      <c r="F2312" t="s">
        <v>9108</v>
      </c>
      <c r="G2312" t="s">
        <v>4890</v>
      </c>
      <c r="H2312" t="s">
        <v>9109</v>
      </c>
      <c r="I2312" t="s">
        <v>4890</v>
      </c>
      <c r="J2312" t="s">
        <v>287</v>
      </c>
      <c r="K2312" s="14">
        <v>1505</v>
      </c>
      <c r="L2312" s="24">
        <f t="shared" si="35"/>
        <v>1625.1998941222889</v>
      </c>
    </row>
    <row r="2313" spans="1:12" x14ac:dyDescent="0.25">
      <c r="A2313" t="s">
        <v>58</v>
      </c>
      <c r="B2313" t="s">
        <v>8339</v>
      </c>
      <c r="C2313" t="s">
        <v>725</v>
      </c>
      <c r="D2313" t="s">
        <v>287</v>
      </c>
      <c r="E2313" t="s">
        <v>9107</v>
      </c>
      <c r="F2313" t="s">
        <v>9108</v>
      </c>
      <c r="G2313" t="s">
        <v>5141</v>
      </c>
      <c r="H2313" t="s">
        <v>9110</v>
      </c>
      <c r="I2313" t="s">
        <v>4890</v>
      </c>
      <c r="J2313" t="s">
        <v>287</v>
      </c>
      <c r="K2313" s="14">
        <v>2873</v>
      </c>
      <c r="L2313" s="24">
        <f t="shared" si="35"/>
        <v>3102.4580038626814</v>
      </c>
    </row>
    <row r="2314" spans="1:12" x14ac:dyDescent="0.25">
      <c r="A2314" t="s">
        <v>58</v>
      </c>
      <c r="B2314" t="s">
        <v>8339</v>
      </c>
      <c r="C2314" t="s">
        <v>725</v>
      </c>
      <c r="D2314" t="s">
        <v>287</v>
      </c>
      <c r="E2314" t="s">
        <v>9107</v>
      </c>
      <c r="F2314" t="s">
        <v>9108</v>
      </c>
      <c r="G2314" t="s">
        <v>5143</v>
      </c>
      <c r="H2314" t="s">
        <v>9111</v>
      </c>
      <c r="I2314" t="s">
        <v>4890</v>
      </c>
      <c r="J2314" t="s">
        <v>287</v>
      </c>
      <c r="K2314" s="14">
        <v>1326</v>
      </c>
      <c r="L2314" s="24">
        <f t="shared" si="35"/>
        <v>1431.9036940904682</v>
      </c>
    </row>
    <row r="2315" spans="1:12" x14ac:dyDescent="0.25">
      <c r="A2315" t="s">
        <v>58</v>
      </c>
      <c r="B2315" t="s">
        <v>8339</v>
      </c>
      <c r="C2315" t="s">
        <v>725</v>
      </c>
      <c r="D2315" t="s">
        <v>287</v>
      </c>
      <c r="E2315" t="s">
        <v>9107</v>
      </c>
      <c r="F2315" t="s">
        <v>9108</v>
      </c>
      <c r="G2315" t="s">
        <v>4987</v>
      </c>
      <c r="H2315" t="s">
        <v>9112</v>
      </c>
      <c r="I2315" t="s">
        <v>4890</v>
      </c>
      <c r="J2315" t="s">
        <v>287</v>
      </c>
      <c r="K2315" s="14">
        <v>535</v>
      </c>
      <c r="L2315" s="24">
        <f t="shared" si="35"/>
        <v>577.72886601689333</v>
      </c>
    </row>
    <row r="2316" spans="1:12" x14ac:dyDescent="0.25">
      <c r="A2316" t="s">
        <v>58</v>
      </c>
      <c r="B2316" t="s">
        <v>8339</v>
      </c>
      <c r="C2316" t="s">
        <v>725</v>
      </c>
      <c r="D2316" t="s">
        <v>287</v>
      </c>
      <c r="E2316" t="s">
        <v>9107</v>
      </c>
      <c r="F2316" t="s">
        <v>9108</v>
      </c>
      <c r="G2316" t="s">
        <v>4894</v>
      </c>
      <c r="H2316" t="s">
        <v>9113</v>
      </c>
      <c r="I2316" t="s">
        <v>4890</v>
      </c>
      <c r="J2316" t="s">
        <v>287</v>
      </c>
      <c r="K2316" s="14">
        <v>39</v>
      </c>
      <c r="L2316" s="24">
        <f t="shared" ref="L2316:L2379" si="36">K2316/$D$6*$D$5</f>
        <v>42.1148145320726</v>
      </c>
    </row>
    <row r="2317" spans="1:12" x14ac:dyDescent="0.25">
      <c r="A2317" t="s">
        <v>58</v>
      </c>
      <c r="B2317" t="s">
        <v>8339</v>
      </c>
      <c r="C2317" t="s">
        <v>725</v>
      </c>
      <c r="D2317" t="s">
        <v>287</v>
      </c>
      <c r="E2317" t="s">
        <v>9107</v>
      </c>
      <c r="F2317" t="s">
        <v>9108</v>
      </c>
      <c r="G2317" t="s">
        <v>8954</v>
      </c>
      <c r="H2317" t="s">
        <v>9114</v>
      </c>
      <c r="I2317" t="s">
        <v>4890</v>
      </c>
      <c r="J2317" t="s">
        <v>287</v>
      </c>
      <c r="K2317" s="14">
        <v>48</v>
      </c>
      <c r="L2317" s="24">
        <f t="shared" si="36"/>
        <v>51.83361788562781</v>
      </c>
    </row>
    <row r="2318" spans="1:12" x14ac:dyDescent="0.25">
      <c r="A2318" t="s">
        <v>58</v>
      </c>
      <c r="B2318" t="s">
        <v>8339</v>
      </c>
      <c r="C2318" t="s">
        <v>725</v>
      </c>
      <c r="D2318" t="s">
        <v>287</v>
      </c>
      <c r="E2318" t="s">
        <v>9107</v>
      </c>
      <c r="F2318" t="s">
        <v>9108</v>
      </c>
      <c r="G2318" t="s">
        <v>8956</v>
      </c>
      <c r="H2318" t="s">
        <v>9115</v>
      </c>
      <c r="I2318" t="s">
        <v>4890</v>
      </c>
      <c r="J2318" t="s">
        <v>287</v>
      </c>
      <c r="K2318" s="14">
        <v>812</v>
      </c>
      <c r="L2318" s="24">
        <f t="shared" si="36"/>
        <v>876.85203589853722</v>
      </c>
    </row>
    <row r="2319" spans="1:12" x14ac:dyDescent="0.25">
      <c r="A2319" t="s">
        <v>58</v>
      </c>
      <c r="B2319" t="s">
        <v>8339</v>
      </c>
      <c r="C2319" t="s">
        <v>725</v>
      </c>
      <c r="D2319" t="s">
        <v>287</v>
      </c>
      <c r="E2319" t="s">
        <v>9107</v>
      </c>
      <c r="F2319" t="s">
        <v>9108</v>
      </c>
      <c r="G2319" t="s">
        <v>8958</v>
      </c>
      <c r="H2319" t="s">
        <v>9116</v>
      </c>
      <c r="I2319" t="s">
        <v>4890</v>
      </c>
      <c r="J2319" t="s">
        <v>287</v>
      </c>
      <c r="K2319" s="14">
        <v>519</v>
      </c>
      <c r="L2319" s="24">
        <f t="shared" si="36"/>
        <v>560.45099338835075</v>
      </c>
    </row>
    <row r="2320" spans="1:12" x14ac:dyDescent="0.25">
      <c r="A2320" t="s">
        <v>58</v>
      </c>
      <c r="B2320" t="s">
        <v>8339</v>
      </c>
      <c r="C2320" t="s">
        <v>725</v>
      </c>
      <c r="D2320" t="s">
        <v>287</v>
      </c>
      <c r="E2320" t="s">
        <v>9107</v>
      </c>
      <c r="F2320" t="s">
        <v>9108</v>
      </c>
      <c r="G2320" t="s">
        <v>8472</v>
      </c>
      <c r="H2320" t="s">
        <v>9117</v>
      </c>
      <c r="I2320" t="s">
        <v>4890</v>
      </c>
      <c r="J2320" t="s">
        <v>287</v>
      </c>
      <c r="K2320" s="14">
        <v>899</v>
      </c>
      <c r="L2320" s="24">
        <f t="shared" si="36"/>
        <v>970.80046831623758</v>
      </c>
    </row>
    <row r="2321" spans="1:12" x14ac:dyDescent="0.25">
      <c r="A2321" t="s">
        <v>58</v>
      </c>
      <c r="B2321" t="s">
        <v>8339</v>
      </c>
      <c r="C2321" t="s">
        <v>725</v>
      </c>
      <c r="D2321" t="s">
        <v>287</v>
      </c>
      <c r="E2321" t="s">
        <v>9107</v>
      </c>
      <c r="F2321" t="s">
        <v>9108</v>
      </c>
      <c r="G2321" t="s">
        <v>8961</v>
      </c>
      <c r="H2321" t="s">
        <v>9118</v>
      </c>
      <c r="I2321" t="s">
        <v>4890</v>
      </c>
      <c r="J2321" t="s">
        <v>287</v>
      </c>
      <c r="K2321" s="14">
        <v>1955</v>
      </c>
      <c r="L2321" s="24">
        <f t="shared" si="36"/>
        <v>2111.1400618000494</v>
      </c>
    </row>
    <row r="2322" spans="1:12" x14ac:dyDescent="0.25">
      <c r="A2322" t="s">
        <v>58</v>
      </c>
      <c r="B2322" t="s">
        <v>8339</v>
      </c>
      <c r="C2322" t="s">
        <v>725</v>
      </c>
      <c r="D2322" t="s">
        <v>287</v>
      </c>
      <c r="E2322" t="s">
        <v>9107</v>
      </c>
      <c r="F2322" t="s">
        <v>9108</v>
      </c>
      <c r="G2322" t="s">
        <v>8963</v>
      </c>
      <c r="H2322" t="s">
        <v>9119</v>
      </c>
      <c r="I2322" t="s">
        <v>4890</v>
      </c>
      <c r="J2322" t="s">
        <v>287</v>
      </c>
      <c r="K2322" s="14">
        <v>728</v>
      </c>
      <c r="L2322" s="24">
        <f t="shared" si="36"/>
        <v>786.1432045986885</v>
      </c>
    </row>
    <row r="2323" spans="1:12" x14ac:dyDescent="0.25">
      <c r="A2323" t="s">
        <v>58</v>
      </c>
      <c r="B2323" t="s">
        <v>8339</v>
      </c>
      <c r="C2323" t="s">
        <v>725</v>
      </c>
      <c r="D2323" t="s">
        <v>287</v>
      </c>
      <c r="E2323" t="s">
        <v>9107</v>
      </c>
      <c r="F2323" t="s">
        <v>9108</v>
      </c>
      <c r="G2323" t="s">
        <v>5156</v>
      </c>
      <c r="H2323" t="s">
        <v>9120</v>
      </c>
      <c r="I2323" t="s">
        <v>4890</v>
      </c>
      <c r="J2323" t="s">
        <v>287</v>
      </c>
      <c r="K2323" s="14">
        <v>580</v>
      </c>
      <c r="L2323" s="24">
        <f t="shared" si="36"/>
        <v>626.32288278466933</v>
      </c>
    </row>
    <row r="2324" spans="1:12" x14ac:dyDescent="0.25">
      <c r="A2324" t="s">
        <v>58</v>
      </c>
      <c r="B2324" t="s">
        <v>8339</v>
      </c>
      <c r="C2324" t="s">
        <v>725</v>
      </c>
      <c r="D2324" t="s">
        <v>287</v>
      </c>
      <c r="E2324" t="s">
        <v>9121</v>
      </c>
      <c r="F2324" t="s">
        <v>9122</v>
      </c>
      <c r="G2324" t="s">
        <v>4890</v>
      </c>
      <c r="H2324" t="s">
        <v>9123</v>
      </c>
      <c r="I2324" t="s">
        <v>5751</v>
      </c>
      <c r="J2324" t="s">
        <v>5752</v>
      </c>
      <c r="K2324" s="14">
        <v>91</v>
      </c>
      <c r="L2324" s="24">
        <f t="shared" si="36"/>
        <v>98.267900574836062</v>
      </c>
    </row>
    <row r="2325" spans="1:12" x14ac:dyDescent="0.25">
      <c r="A2325" t="s">
        <v>58</v>
      </c>
      <c r="B2325" t="s">
        <v>8339</v>
      </c>
      <c r="C2325" t="s">
        <v>725</v>
      </c>
      <c r="D2325" t="s">
        <v>287</v>
      </c>
      <c r="E2325" t="s">
        <v>9124</v>
      </c>
      <c r="F2325" t="s">
        <v>9125</v>
      </c>
      <c r="G2325" t="s">
        <v>4890</v>
      </c>
      <c r="H2325" t="s">
        <v>9126</v>
      </c>
      <c r="I2325" t="s">
        <v>4890</v>
      </c>
      <c r="J2325" t="s">
        <v>287</v>
      </c>
      <c r="K2325" s="14">
        <v>243</v>
      </c>
      <c r="L2325" s="24">
        <f t="shared" si="36"/>
        <v>262.40769054599082</v>
      </c>
    </row>
    <row r="2326" spans="1:12" x14ac:dyDescent="0.25">
      <c r="A2326" t="s">
        <v>58</v>
      </c>
      <c r="B2326" t="s">
        <v>8339</v>
      </c>
      <c r="C2326" t="s">
        <v>725</v>
      </c>
      <c r="D2326" t="s">
        <v>287</v>
      </c>
      <c r="E2326" t="s">
        <v>9127</v>
      </c>
      <c r="F2326" t="s">
        <v>9128</v>
      </c>
      <c r="G2326" t="s">
        <v>4890</v>
      </c>
      <c r="H2326" t="s">
        <v>9129</v>
      </c>
      <c r="I2326" t="s">
        <v>4890</v>
      </c>
      <c r="J2326" t="s">
        <v>287</v>
      </c>
      <c r="K2326" s="14">
        <v>1059</v>
      </c>
      <c r="L2326" s="24">
        <f t="shared" si="36"/>
        <v>1143.5791946016636</v>
      </c>
    </row>
    <row r="2327" spans="1:12" x14ac:dyDescent="0.25">
      <c r="A2327" t="s">
        <v>58</v>
      </c>
      <c r="B2327" t="s">
        <v>8339</v>
      </c>
      <c r="C2327" t="s">
        <v>725</v>
      </c>
      <c r="D2327" t="s">
        <v>287</v>
      </c>
      <c r="E2327" t="s">
        <v>9127</v>
      </c>
      <c r="F2327" t="s">
        <v>9128</v>
      </c>
      <c r="G2327" t="s">
        <v>4894</v>
      </c>
      <c r="H2327" t="s">
        <v>9130</v>
      </c>
      <c r="I2327" t="s">
        <v>4890</v>
      </c>
      <c r="J2327" t="s">
        <v>287</v>
      </c>
      <c r="K2327" s="14">
        <v>427</v>
      </c>
      <c r="L2327" s="24">
        <f t="shared" si="36"/>
        <v>461.10322577423079</v>
      </c>
    </row>
    <row r="2328" spans="1:12" x14ac:dyDescent="0.25">
      <c r="A2328" t="s">
        <v>58</v>
      </c>
      <c r="B2328" t="s">
        <v>8339</v>
      </c>
      <c r="C2328" t="s">
        <v>725</v>
      </c>
      <c r="D2328" t="s">
        <v>287</v>
      </c>
      <c r="E2328" t="s">
        <v>9131</v>
      </c>
      <c r="F2328" t="s">
        <v>9132</v>
      </c>
      <c r="G2328" t="s">
        <v>4890</v>
      </c>
      <c r="H2328" t="s">
        <v>9133</v>
      </c>
      <c r="I2328" t="s">
        <v>4890</v>
      </c>
      <c r="J2328" t="s">
        <v>287</v>
      </c>
      <c r="K2328" s="14">
        <v>195</v>
      </c>
      <c r="L2328" s="24">
        <f t="shared" si="36"/>
        <v>210.57407266036302</v>
      </c>
    </row>
    <row r="2329" spans="1:12" x14ac:dyDescent="0.25">
      <c r="A2329" t="s">
        <v>58</v>
      </c>
      <c r="B2329" t="s">
        <v>8339</v>
      </c>
      <c r="C2329" t="s">
        <v>725</v>
      </c>
      <c r="D2329" t="s">
        <v>287</v>
      </c>
      <c r="E2329" t="s">
        <v>9134</v>
      </c>
      <c r="F2329" t="s">
        <v>9135</v>
      </c>
      <c r="G2329" t="s">
        <v>4890</v>
      </c>
      <c r="H2329" t="s">
        <v>9136</v>
      </c>
      <c r="I2329" t="s">
        <v>4890</v>
      </c>
      <c r="J2329" t="s">
        <v>287</v>
      </c>
      <c r="K2329" s="14">
        <v>293</v>
      </c>
      <c r="L2329" s="24">
        <f t="shared" si="36"/>
        <v>316.40104251018647</v>
      </c>
    </row>
    <row r="2330" spans="1:12" x14ac:dyDescent="0.25">
      <c r="A2330" t="s">
        <v>58</v>
      </c>
      <c r="B2330" t="s">
        <v>8339</v>
      </c>
      <c r="C2330" t="s">
        <v>725</v>
      </c>
      <c r="D2330" t="s">
        <v>287</v>
      </c>
      <c r="E2330" t="s">
        <v>9134</v>
      </c>
      <c r="F2330" t="s">
        <v>9135</v>
      </c>
      <c r="G2330" t="s">
        <v>5141</v>
      </c>
      <c r="H2330" t="s">
        <v>9137</v>
      </c>
      <c r="I2330" t="s">
        <v>4890</v>
      </c>
      <c r="J2330" t="s">
        <v>287</v>
      </c>
      <c r="K2330" s="14">
        <v>81</v>
      </c>
      <c r="L2330" s="24">
        <f t="shared" si="36"/>
        <v>87.469230181996934</v>
      </c>
    </row>
    <row r="2331" spans="1:12" x14ac:dyDescent="0.25">
      <c r="A2331" t="s">
        <v>58</v>
      </c>
      <c r="B2331" t="s">
        <v>8339</v>
      </c>
      <c r="C2331" t="s">
        <v>725</v>
      </c>
      <c r="D2331" t="s">
        <v>287</v>
      </c>
      <c r="E2331" t="s">
        <v>9138</v>
      </c>
      <c r="F2331" t="s">
        <v>9139</v>
      </c>
      <c r="G2331" t="s">
        <v>4890</v>
      </c>
      <c r="H2331" t="s">
        <v>9140</v>
      </c>
      <c r="I2331" t="s">
        <v>4890</v>
      </c>
      <c r="J2331" t="s">
        <v>287</v>
      </c>
      <c r="K2331" s="14">
        <v>296</v>
      </c>
      <c r="L2331" s="24">
        <f t="shared" si="36"/>
        <v>319.64064362803822</v>
      </c>
    </row>
    <row r="2332" spans="1:12" x14ac:dyDescent="0.25">
      <c r="A2332" t="s">
        <v>58</v>
      </c>
      <c r="B2332" t="s">
        <v>8339</v>
      </c>
      <c r="C2332" t="s">
        <v>725</v>
      </c>
      <c r="D2332" t="s">
        <v>287</v>
      </c>
      <c r="E2332" t="s">
        <v>9138</v>
      </c>
      <c r="F2332" t="s">
        <v>9139</v>
      </c>
      <c r="G2332" t="s">
        <v>5141</v>
      </c>
      <c r="H2332" t="s">
        <v>9141</v>
      </c>
      <c r="I2332" t="s">
        <v>4890</v>
      </c>
      <c r="J2332" t="s">
        <v>287</v>
      </c>
      <c r="K2332" s="14">
        <v>62</v>
      </c>
      <c r="L2332" s="24">
        <f t="shared" si="36"/>
        <v>66.951756435602604</v>
      </c>
    </row>
    <row r="2333" spans="1:12" x14ac:dyDescent="0.25">
      <c r="A2333" t="s">
        <v>58</v>
      </c>
      <c r="B2333" t="s">
        <v>8339</v>
      </c>
      <c r="C2333" t="s">
        <v>725</v>
      </c>
      <c r="D2333" t="s">
        <v>287</v>
      </c>
      <c r="E2333" t="s">
        <v>9142</v>
      </c>
      <c r="F2333" t="s">
        <v>9143</v>
      </c>
      <c r="G2333" t="s">
        <v>4890</v>
      </c>
      <c r="H2333" t="s">
        <v>9144</v>
      </c>
      <c r="I2333" t="s">
        <v>4890</v>
      </c>
      <c r="J2333" t="s">
        <v>287</v>
      </c>
      <c r="K2333" s="14">
        <v>3162</v>
      </c>
      <c r="L2333" s="24">
        <f t="shared" si="36"/>
        <v>3414.539578215732</v>
      </c>
    </row>
    <row r="2334" spans="1:12" x14ac:dyDescent="0.25">
      <c r="A2334" t="s">
        <v>58</v>
      </c>
      <c r="B2334" t="s">
        <v>8339</v>
      </c>
      <c r="C2334" t="s">
        <v>725</v>
      </c>
      <c r="D2334" t="s">
        <v>287</v>
      </c>
      <c r="E2334" t="s">
        <v>9145</v>
      </c>
      <c r="F2334" t="s">
        <v>9146</v>
      </c>
      <c r="G2334" t="s">
        <v>4890</v>
      </c>
      <c r="H2334" t="s">
        <v>9147</v>
      </c>
      <c r="I2334" t="s">
        <v>4890</v>
      </c>
      <c r="J2334" t="s">
        <v>287</v>
      </c>
      <c r="K2334" s="14">
        <v>80</v>
      </c>
      <c r="L2334" s="24">
        <f t="shared" si="36"/>
        <v>86.389363142713023</v>
      </c>
    </row>
    <row r="2335" spans="1:12" x14ac:dyDescent="0.25">
      <c r="A2335" t="s">
        <v>58</v>
      </c>
      <c r="B2335" t="s">
        <v>8339</v>
      </c>
      <c r="C2335" t="s">
        <v>725</v>
      </c>
      <c r="D2335" t="s">
        <v>287</v>
      </c>
      <c r="E2335" t="s">
        <v>9148</v>
      </c>
      <c r="F2335" t="s">
        <v>9149</v>
      </c>
      <c r="G2335" t="s">
        <v>4890</v>
      </c>
      <c r="H2335" t="s">
        <v>9150</v>
      </c>
      <c r="I2335" t="s">
        <v>4890</v>
      </c>
      <c r="J2335" t="s">
        <v>287</v>
      </c>
      <c r="K2335" s="14">
        <v>2584</v>
      </c>
      <c r="L2335" s="24">
        <f t="shared" si="36"/>
        <v>2790.3764295096307</v>
      </c>
    </row>
    <row r="2336" spans="1:12" x14ac:dyDescent="0.25">
      <c r="A2336" t="s">
        <v>58</v>
      </c>
      <c r="B2336" t="s">
        <v>8339</v>
      </c>
      <c r="C2336" t="s">
        <v>725</v>
      </c>
      <c r="D2336" t="s">
        <v>287</v>
      </c>
      <c r="E2336" t="s">
        <v>9151</v>
      </c>
      <c r="F2336" t="s">
        <v>9152</v>
      </c>
      <c r="G2336" t="s">
        <v>4890</v>
      </c>
      <c r="H2336" t="s">
        <v>9153</v>
      </c>
      <c r="I2336" t="s">
        <v>4890</v>
      </c>
      <c r="J2336" t="s">
        <v>287</v>
      </c>
      <c r="K2336" s="14">
        <v>485</v>
      </c>
      <c r="L2336" s="24">
        <f t="shared" si="36"/>
        <v>523.73551405269768</v>
      </c>
    </row>
    <row r="2337" spans="1:12" x14ac:dyDescent="0.25">
      <c r="A2337" t="s">
        <v>58</v>
      </c>
      <c r="B2337" t="s">
        <v>8339</v>
      </c>
      <c r="C2337" t="s">
        <v>725</v>
      </c>
      <c r="D2337" t="s">
        <v>287</v>
      </c>
      <c r="E2337" t="s">
        <v>9154</v>
      </c>
      <c r="F2337" t="s">
        <v>9155</v>
      </c>
      <c r="G2337" t="s">
        <v>4890</v>
      </c>
      <c r="H2337" t="s">
        <v>9156</v>
      </c>
      <c r="I2337" t="s">
        <v>4890</v>
      </c>
      <c r="J2337" t="s">
        <v>287</v>
      </c>
      <c r="K2337" s="14">
        <v>196</v>
      </c>
      <c r="L2337" s="24">
        <f t="shared" si="36"/>
        <v>211.65393969964691</v>
      </c>
    </row>
    <row r="2338" spans="1:12" x14ac:dyDescent="0.25">
      <c r="A2338" t="s">
        <v>58</v>
      </c>
      <c r="B2338" t="s">
        <v>8339</v>
      </c>
      <c r="C2338" t="s">
        <v>725</v>
      </c>
      <c r="D2338" t="s">
        <v>287</v>
      </c>
      <c r="E2338" t="s">
        <v>9154</v>
      </c>
      <c r="F2338" t="s">
        <v>9155</v>
      </c>
      <c r="G2338" t="s">
        <v>5141</v>
      </c>
      <c r="H2338" t="s">
        <v>9157</v>
      </c>
      <c r="I2338" t="s">
        <v>4890</v>
      </c>
      <c r="J2338" t="s">
        <v>287</v>
      </c>
      <c r="K2338" s="14">
        <v>146</v>
      </c>
      <c r="L2338" s="24">
        <f t="shared" si="36"/>
        <v>157.66058773545126</v>
      </c>
    </row>
    <row r="2339" spans="1:12" x14ac:dyDescent="0.25">
      <c r="A2339" t="s">
        <v>58</v>
      </c>
      <c r="B2339" t="s">
        <v>8339</v>
      </c>
      <c r="C2339" t="s">
        <v>725</v>
      </c>
      <c r="D2339" t="s">
        <v>287</v>
      </c>
      <c r="E2339" t="s">
        <v>9158</v>
      </c>
      <c r="F2339" t="s">
        <v>9159</v>
      </c>
      <c r="G2339" t="s">
        <v>4890</v>
      </c>
      <c r="H2339" t="s">
        <v>9160</v>
      </c>
      <c r="I2339" t="s">
        <v>4890</v>
      </c>
      <c r="J2339" t="s">
        <v>287</v>
      </c>
      <c r="K2339" s="14">
        <v>2572</v>
      </c>
      <c r="L2339" s="24">
        <f t="shared" si="36"/>
        <v>2777.4180250382237</v>
      </c>
    </row>
    <row r="2340" spans="1:12" x14ac:dyDescent="0.25">
      <c r="A2340" t="s">
        <v>58</v>
      </c>
      <c r="B2340" t="s">
        <v>8339</v>
      </c>
      <c r="C2340" t="s">
        <v>725</v>
      </c>
      <c r="D2340" t="s">
        <v>287</v>
      </c>
      <c r="E2340" t="s">
        <v>9158</v>
      </c>
      <c r="F2340" t="s">
        <v>9159</v>
      </c>
      <c r="G2340" t="s">
        <v>5141</v>
      </c>
      <c r="H2340" t="s">
        <v>9161</v>
      </c>
      <c r="I2340" t="s">
        <v>4890</v>
      </c>
      <c r="J2340" t="s">
        <v>287</v>
      </c>
      <c r="K2340" s="14">
        <v>214</v>
      </c>
      <c r="L2340" s="24">
        <f t="shared" si="36"/>
        <v>231.09154640675732</v>
      </c>
    </row>
    <row r="2341" spans="1:12" x14ac:dyDescent="0.25">
      <c r="A2341" t="s">
        <v>58</v>
      </c>
      <c r="B2341" t="s">
        <v>8339</v>
      </c>
      <c r="C2341" t="s">
        <v>725</v>
      </c>
      <c r="D2341" t="s">
        <v>287</v>
      </c>
      <c r="E2341" t="s">
        <v>9162</v>
      </c>
      <c r="F2341" t="s">
        <v>9163</v>
      </c>
      <c r="G2341" t="s">
        <v>4890</v>
      </c>
      <c r="H2341" t="s">
        <v>8824</v>
      </c>
      <c r="I2341" t="s">
        <v>4890</v>
      </c>
      <c r="J2341" t="s">
        <v>287</v>
      </c>
      <c r="K2341" s="14">
        <v>2410</v>
      </c>
      <c r="L2341" s="24">
        <f t="shared" si="36"/>
        <v>2602.4795646742296</v>
      </c>
    </row>
    <row r="2342" spans="1:12" x14ac:dyDescent="0.25">
      <c r="A2342" t="s">
        <v>58</v>
      </c>
      <c r="B2342" t="s">
        <v>8339</v>
      </c>
      <c r="C2342" t="s">
        <v>725</v>
      </c>
      <c r="D2342" t="s">
        <v>287</v>
      </c>
      <c r="E2342" t="s">
        <v>9164</v>
      </c>
      <c r="F2342" t="s">
        <v>9165</v>
      </c>
      <c r="G2342" t="s">
        <v>5141</v>
      </c>
      <c r="H2342" t="s">
        <v>9166</v>
      </c>
      <c r="I2342" t="s">
        <v>4890</v>
      </c>
      <c r="J2342" t="s">
        <v>287</v>
      </c>
      <c r="K2342" s="14">
        <v>33</v>
      </c>
      <c r="L2342" s="24">
        <f t="shared" si="36"/>
        <v>35.635612296369125</v>
      </c>
    </row>
    <row r="2343" spans="1:12" x14ac:dyDescent="0.25">
      <c r="A2343" t="s">
        <v>58</v>
      </c>
      <c r="B2343" t="s">
        <v>8339</v>
      </c>
      <c r="C2343" t="s">
        <v>725</v>
      </c>
      <c r="D2343" t="s">
        <v>287</v>
      </c>
      <c r="E2343" t="s">
        <v>9167</v>
      </c>
      <c r="F2343" t="s">
        <v>9168</v>
      </c>
      <c r="G2343" t="s">
        <v>4890</v>
      </c>
      <c r="H2343" t="s">
        <v>9169</v>
      </c>
      <c r="I2343" t="s">
        <v>4890</v>
      </c>
      <c r="J2343" t="s">
        <v>287</v>
      </c>
      <c r="K2343" s="14">
        <v>1</v>
      </c>
      <c r="L2343" s="24">
        <f t="shared" si="36"/>
        <v>1.0798670392839127</v>
      </c>
    </row>
    <row r="2344" spans="1:12" x14ac:dyDescent="0.25">
      <c r="A2344" t="s">
        <v>58</v>
      </c>
      <c r="B2344" t="s">
        <v>8339</v>
      </c>
      <c r="C2344" t="s">
        <v>725</v>
      </c>
      <c r="D2344" t="s">
        <v>287</v>
      </c>
      <c r="E2344" t="s">
        <v>9170</v>
      </c>
      <c r="F2344" t="s">
        <v>9171</v>
      </c>
      <c r="G2344" t="s">
        <v>4890</v>
      </c>
      <c r="H2344" t="s">
        <v>9172</v>
      </c>
      <c r="I2344" t="s">
        <v>4890</v>
      </c>
      <c r="J2344" t="s">
        <v>287</v>
      </c>
      <c r="K2344" s="14">
        <v>1</v>
      </c>
      <c r="L2344" s="24">
        <f t="shared" si="36"/>
        <v>1.0798670392839127</v>
      </c>
    </row>
    <row r="2345" spans="1:12" x14ac:dyDescent="0.25">
      <c r="A2345" t="s">
        <v>58</v>
      </c>
      <c r="B2345" t="s">
        <v>8339</v>
      </c>
      <c r="C2345" t="s">
        <v>725</v>
      </c>
      <c r="D2345" t="s">
        <v>287</v>
      </c>
      <c r="E2345" t="s">
        <v>9173</v>
      </c>
      <c r="F2345" t="s">
        <v>9174</v>
      </c>
      <c r="G2345" t="s">
        <v>4890</v>
      </c>
      <c r="H2345" t="s">
        <v>9174</v>
      </c>
      <c r="I2345" t="s">
        <v>4890</v>
      </c>
      <c r="J2345" t="s">
        <v>287</v>
      </c>
      <c r="K2345" s="14">
        <v>1</v>
      </c>
      <c r="L2345" s="24">
        <f t="shared" si="36"/>
        <v>1.0798670392839127</v>
      </c>
    </row>
    <row r="2346" spans="1:12" x14ac:dyDescent="0.25">
      <c r="A2346" t="s">
        <v>58</v>
      </c>
      <c r="B2346" t="s">
        <v>8339</v>
      </c>
      <c r="C2346" t="s">
        <v>725</v>
      </c>
      <c r="D2346" t="s">
        <v>287</v>
      </c>
      <c r="E2346" t="s">
        <v>9175</v>
      </c>
      <c r="F2346" t="s">
        <v>9176</v>
      </c>
      <c r="G2346" t="s">
        <v>4890</v>
      </c>
      <c r="H2346" t="s">
        <v>9177</v>
      </c>
      <c r="I2346" t="s">
        <v>4890</v>
      </c>
      <c r="J2346" t="s">
        <v>287</v>
      </c>
      <c r="K2346" s="14">
        <v>1</v>
      </c>
      <c r="L2346" s="24">
        <f t="shared" si="36"/>
        <v>1.0798670392839127</v>
      </c>
    </row>
    <row r="2347" spans="1:12" x14ac:dyDescent="0.25">
      <c r="A2347" t="s">
        <v>58</v>
      </c>
      <c r="B2347" t="s">
        <v>8339</v>
      </c>
      <c r="C2347" t="s">
        <v>725</v>
      </c>
      <c r="D2347" t="s">
        <v>287</v>
      </c>
      <c r="E2347" t="s">
        <v>9178</v>
      </c>
      <c r="F2347" t="s">
        <v>9179</v>
      </c>
      <c r="G2347" t="s">
        <v>4890</v>
      </c>
      <c r="H2347" t="s">
        <v>9180</v>
      </c>
      <c r="I2347" t="s">
        <v>4890</v>
      </c>
      <c r="J2347" t="s">
        <v>287</v>
      </c>
      <c r="K2347" s="14">
        <v>1</v>
      </c>
      <c r="L2347" s="24">
        <f t="shared" si="36"/>
        <v>1.0798670392839127</v>
      </c>
    </row>
    <row r="2348" spans="1:12" x14ac:dyDescent="0.25">
      <c r="A2348" t="s">
        <v>58</v>
      </c>
      <c r="B2348" t="s">
        <v>8339</v>
      </c>
      <c r="C2348" t="s">
        <v>725</v>
      </c>
      <c r="D2348" t="s">
        <v>287</v>
      </c>
      <c r="E2348" t="s">
        <v>9181</v>
      </c>
      <c r="F2348" t="s">
        <v>9182</v>
      </c>
      <c r="G2348" t="s">
        <v>4890</v>
      </c>
      <c r="H2348" t="s">
        <v>9183</v>
      </c>
      <c r="I2348" t="s">
        <v>4890</v>
      </c>
      <c r="J2348" t="s">
        <v>287</v>
      </c>
      <c r="K2348" s="14">
        <v>1</v>
      </c>
      <c r="L2348" s="24">
        <f t="shared" si="36"/>
        <v>1.0798670392839127</v>
      </c>
    </row>
    <row r="2349" spans="1:12" x14ac:dyDescent="0.25">
      <c r="A2349" t="s">
        <v>58</v>
      </c>
      <c r="B2349" t="s">
        <v>8339</v>
      </c>
      <c r="C2349" t="s">
        <v>725</v>
      </c>
      <c r="D2349" t="s">
        <v>287</v>
      </c>
      <c r="E2349" t="s">
        <v>9184</v>
      </c>
      <c r="F2349" t="s">
        <v>9185</v>
      </c>
      <c r="G2349" t="s">
        <v>4890</v>
      </c>
      <c r="H2349" t="s">
        <v>9186</v>
      </c>
      <c r="I2349" t="s">
        <v>4890</v>
      </c>
      <c r="J2349" t="s">
        <v>287</v>
      </c>
      <c r="K2349" s="14">
        <v>1</v>
      </c>
      <c r="L2349" s="24">
        <f t="shared" si="36"/>
        <v>1.0798670392839127</v>
      </c>
    </row>
    <row r="2350" spans="1:12" x14ac:dyDescent="0.25">
      <c r="A2350" t="s">
        <v>58</v>
      </c>
      <c r="B2350" t="s">
        <v>8339</v>
      </c>
      <c r="C2350" t="s">
        <v>725</v>
      </c>
      <c r="D2350" t="s">
        <v>287</v>
      </c>
      <c r="E2350" t="s">
        <v>9187</v>
      </c>
      <c r="F2350" t="s">
        <v>9188</v>
      </c>
      <c r="G2350" t="s">
        <v>4890</v>
      </c>
      <c r="H2350" t="s">
        <v>9189</v>
      </c>
      <c r="I2350" t="s">
        <v>4890</v>
      </c>
      <c r="J2350" t="s">
        <v>287</v>
      </c>
      <c r="K2350" s="14">
        <v>1</v>
      </c>
      <c r="L2350" s="24">
        <f t="shared" si="36"/>
        <v>1.0798670392839127</v>
      </c>
    </row>
    <row r="2351" spans="1:12" x14ac:dyDescent="0.25">
      <c r="A2351" t="s">
        <v>58</v>
      </c>
      <c r="B2351" t="s">
        <v>8339</v>
      </c>
      <c r="C2351" t="s">
        <v>725</v>
      </c>
      <c r="D2351" t="s">
        <v>287</v>
      </c>
      <c r="E2351" t="s">
        <v>9190</v>
      </c>
      <c r="F2351" t="s">
        <v>9191</v>
      </c>
      <c r="G2351" t="s">
        <v>4890</v>
      </c>
      <c r="H2351" t="s">
        <v>9192</v>
      </c>
      <c r="I2351" t="s">
        <v>4894</v>
      </c>
      <c r="J2351" t="s">
        <v>4897</v>
      </c>
      <c r="K2351" s="14">
        <v>1</v>
      </c>
      <c r="L2351" s="24">
        <f t="shared" si="36"/>
        <v>1.0798670392839127</v>
      </c>
    </row>
    <row r="2352" spans="1:12" x14ac:dyDescent="0.25">
      <c r="A2352" t="s">
        <v>58</v>
      </c>
      <c r="B2352" t="s">
        <v>8339</v>
      </c>
      <c r="C2352" t="s">
        <v>725</v>
      </c>
      <c r="D2352" t="s">
        <v>287</v>
      </c>
      <c r="E2352" t="s">
        <v>9193</v>
      </c>
      <c r="F2352" t="s">
        <v>9194</v>
      </c>
      <c r="G2352" t="s">
        <v>4890</v>
      </c>
      <c r="H2352" t="s">
        <v>9011</v>
      </c>
      <c r="I2352" t="s">
        <v>4890</v>
      </c>
      <c r="J2352" t="s">
        <v>287</v>
      </c>
      <c r="K2352" s="14">
        <v>1483</v>
      </c>
      <c r="L2352" s="24">
        <f t="shared" si="36"/>
        <v>1601.4428192580426</v>
      </c>
    </row>
    <row r="2353" spans="1:12" x14ac:dyDescent="0.25">
      <c r="A2353" t="s">
        <v>58</v>
      </c>
      <c r="B2353" t="s">
        <v>8339</v>
      </c>
      <c r="C2353" t="s">
        <v>725</v>
      </c>
      <c r="D2353" t="s">
        <v>287</v>
      </c>
      <c r="E2353" t="s">
        <v>9193</v>
      </c>
      <c r="F2353" t="s">
        <v>9194</v>
      </c>
      <c r="G2353" t="s">
        <v>4987</v>
      </c>
      <c r="H2353" t="s">
        <v>9195</v>
      </c>
      <c r="I2353" t="s">
        <v>4890</v>
      </c>
      <c r="J2353" t="s">
        <v>287</v>
      </c>
      <c r="K2353" s="14">
        <v>473</v>
      </c>
      <c r="L2353" s="24">
        <f t="shared" si="36"/>
        <v>510.77710958129074</v>
      </c>
    </row>
    <row r="2354" spans="1:12" x14ac:dyDescent="0.25">
      <c r="A2354" t="s">
        <v>58</v>
      </c>
      <c r="B2354" t="s">
        <v>8339</v>
      </c>
      <c r="C2354" t="s">
        <v>725</v>
      </c>
      <c r="D2354" t="s">
        <v>287</v>
      </c>
      <c r="E2354" t="s">
        <v>9193</v>
      </c>
      <c r="F2354" t="s">
        <v>9194</v>
      </c>
      <c r="G2354" t="s">
        <v>4998</v>
      </c>
      <c r="H2354" t="s">
        <v>9013</v>
      </c>
      <c r="I2354" t="s">
        <v>4890</v>
      </c>
      <c r="J2354" t="s">
        <v>287</v>
      </c>
      <c r="K2354" s="14">
        <v>632</v>
      </c>
      <c r="L2354" s="24">
        <f t="shared" si="36"/>
        <v>682.47596882743289</v>
      </c>
    </row>
    <row r="2355" spans="1:12" x14ac:dyDescent="0.25">
      <c r="A2355" t="s">
        <v>58</v>
      </c>
      <c r="B2355" t="s">
        <v>8339</v>
      </c>
      <c r="C2355" t="s">
        <v>725</v>
      </c>
      <c r="D2355" t="s">
        <v>287</v>
      </c>
      <c r="E2355" t="s">
        <v>9193</v>
      </c>
      <c r="F2355" t="s">
        <v>9194</v>
      </c>
      <c r="G2355" t="s">
        <v>5003</v>
      </c>
      <c r="H2355" t="s">
        <v>9014</v>
      </c>
      <c r="I2355" t="s">
        <v>4890</v>
      </c>
      <c r="J2355" t="s">
        <v>287</v>
      </c>
      <c r="K2355" s="14">
        <v>575</v>
      </c>
      <c r="L2355" s="24">
        <f t="shared" si="36"/>
        <v>620.92354758824979</v>
      </c>
    </row>
    <row r="2356" spans="1:12" x14ac:dyDescent="0.25">
      <c r="A2356" t="s">
        <v>58</v>
      </c>
      <c r="B2356" t="s">
        <v>8339</v>
      </c>
      <c r="C2356" t="s">
        <v>725</v>
      </c>
      <c r="D2356" t="s">
        <v>287</v>
      </c>
      <c r="E2356" t="s">
        <v>9193</v>
      </c>
      <c r="F2356" t="s">
        <v>9194</v>
      </c>
      <c r="G2356" t="s">
        <v>5022</v>
      </c>
      <c r="H2356" t="s">
        <v>9015</v>
      </c>
      <c r="I2356" t="s">
        <v>4890</v>
      </c>
      <c r="J2356" t="s">
        <v>287</v>
      </c>
      <c r="K2356" s="14">
        <v>63</v>
      </c>
      <c r="L2356" s="24">
        <f t="shared" si="36"/>
        <v>68.031623474886501</v>
      </c>
    </row>
    <row r="2357" spans="1:12" x14ac:dyDescent="0.25">
      <c r="A2357" t="s">
        <v>58</v>
      </c>
      <c r="B2357" t="s">
        <v>8339</v>
      </c>
      <c r="C2357" t="s">
        <v>725</v>
      </c>
      <c r="D2357" t="s">
        <v>287</v>
      </c>
      <c r="E2357" t="s">
        <v>9193</v>
      </c>
      <c r="F2357" t="s">
        <v>9194</v>
      </c>
      <c r="G2357" t="s">
        <v>8954</v>
      </c>
      <c r="H2357" t="s">
        <v>9016</v>
      </c>
      <c r="I2357" t="s">
        <v>4890</v>
      </c>
      <c r="J2357" t="s">
        <v>287</v>
      </c>
      <c r="K2357" s="14">
        <v>978</v>
      </c>
      <c r="L2357" s="24">
        <f t="shared" si="36"/>
        <v>1056.1099644196668</v>
      </c>
    </row>
    <row r="2358" spans="1:12" x14ac:dyDescent="0.25">
      <c r="A2358" t="s">
        <v>58</v>
      </c>
      <c r="B2358" t="s">
        <v>8339</v>
      </c>
      <c r="C2358" t="s">
        <v>725</v>
      </c>
      <c r="D2358" t="s">
        <v>287</v>
      </c>
      <c r="E2358" t="s">
        <v>9193</v>
      </c>
      <c r="F2358" t="s">
        <v>9194</v>
      </c>
      <c r="G2358" t="s">
        <v>8956</v>
      </c>
      <c r="H2358" t="s">
        <v>9017</v>
      </c>
      <c r="I2358" t="s">
        <v>4890</v>
      </c>
      <c r="J2358" t="s">
        <v>287</v>
      </c>
      <c r="K2358" s="14">
        <v>729</v>
      </c>
      <c r="L2358" s="24">
        <f t="shared" si="36"/>
        <v>787.22307163797245</v>
      </c>
    </row>
    <row r="2359" spans="1:12" x14ac:dyDescent="0.25">
      <c r="A2359" t="s">
        <v>58</v>
      </c>
      <c r="B2359" t="s">
        <v>8339</v>
      </c>
      <c r="C2359" t="s">
        <v>725</v>
      </c>
      <c r="D2359" t="s">
        <v>287</v>
      </c>
      <c r="E2359" t="s">
        <v>9193</v>
      </c>
      <c r="F2359" t="s">
        <v>9194</v>
      </c>
      <c r="G2359" t="s">
        <v>8958</v>
      </c>
      <c r="H2359" t="s">
        <v>9196</v>
      </c>
      <c r="I2359" t="s">
        <v>4890</v>
      </c>
      <c r="J2359" t="s">
        <v>287</v>
      </c>
      <c r="K2359" s="14">
        <v>6</v>
      </c>
      <c r="L2359" s="24">
        <f t="shared" si="36"/>
        <v>6.4792022357034762</v>
      </c>
    </row>
    <row r="2360" spans="1:12" x14ac:dyDescent="0.25">
      <c r="A2360" t="s">
        <v>58</v>
      </c>
      <c r="B2360" t="s">
        <v>8339</v>
      </c>
      <c r="C2360" t="s">
        <v>725</v>
      </c>
      <c r="D2360" t="s">
        <v>287</v>
      </c>
      <c r="E2360" t="s">
        <v>9193</v>
      </c>
      <c r="F2360" t="s">
        <v>9194</v>
      </c>
      <c r="G2360" t="s">
        <v>8472</v>
      </c>
      <c r="H2360" t="s">
        <v>9197</v>
      </c>
      <c r="I2360" t="s">
        <v>4890</v>
      </c>
      <c r="J2360" t="s">
        <v>287</v>
      </c>
      <c r="K2360" s="14">
        <v>955</v>
      </c>
      <c r="L2360" s="24">
        <f t="shared" si="36"/>
        <v>1031.2730225161367</v>
      </c>
    </row>
    <row r="2361" spans="1:12" x14ac:dyDescent="0.25">
      <c r="A2361" t="s">
        <v>58</v>
      </c>
      <c r="B2361" t="s">
        <v>8339</v>
      </c>
      <c r="C2361" t="s">
        <v>725</v>
      </c>
      <c r="D2361" t="s">
        <v>287</v>
      </c>
      <c r="E2361" t="s">
        <v>9198</v>
      </c>
      <c r="F2361" t="s">
        <v>8857</v>
      </c>
      <c r="G2361" t="s">
        <v>5143</v>
      </c>
      <c r="H2361" t="s">
        <v>9199</v>
      </c>
      <c r="I2361" t="s">
        <v>4890</v>
      </c>
      <c r="J2361" t="s">
        <v>287</v>
      </c>
      <c r="K2361" s="14">
        <v>28</v>
      </c>
      <c r="L2361" s="24">
        <f t="shared" si="36"/>
        <v>30.236277099949554</v>
      </c>
    </row>
    <row r="2362" spans="1:12" x14ac:dyDescent="0.25">
      <c r="A2362" t="s">
        <v>58</v>
      </c>
      <c r="B2362" t="s">
        <v>8339</v>
      </c>
      <c r="C2362" t="s">
        <v>725</v>
      </c>
      <c r="D2362" t="s">
        <v>287</v>
      </c>
      <c r="E2362" t="s">
        <v>9200</v>
      </c>
      <c r="F2362" t="s">
        <v>9201</v>
      </c>
      <c r="G2362" t="s">
        <v>5141</v>
      </c>
      <c r="H2362" t="s">
        <v>8861</v>
      </c>
      <c r="I2362" t="s">
        <v>4890</v>
      </c>
      <c r="J2362" t="s">
        <v>287</v>
      </c>
      <c r="K2362" s="14">
        <v>198</v>
      </c>
      <c r="L2362" s="24">
        <f t="shared" si="36"/>
        <v>213.81367377821473</v>
      </c>
    </row>
    <row r="2363" spans="1:12" x14ac:dyDescent="0.25">
      <c r="A2363" t="s">
        <v>58</v>
      </c>
      <c r="B2363" t="s">
        <v>8339</v>
      </c>
      <c r="C2363" t="s">
        <v>725</v>
      </c>
      <c r="D2363" t="s">
        <v>287</v>
      </c>
      <c r="E2363" t="s">
        <v>9202</v>
      </c>
      <c r="F2363" t="s">
        <v>9203</v>
      </c>
      <c r="G2363" t="s">
        <v>4890</v>
      </c>
      <c r="H2363" t="s">
        <v>9204</v>
      </c>
      <c r="I2363" t="s">
        <v>4890</v>
      </c>
      <c r="J2363" t="s">
        <v>287</v>
      </c>
      <c r="K2363" s="14">
        <v>203</v>
      </c>
      <c r="L2363" s="24">
        <f t="shared" si="36"/>
        <v>219.21300897463431</v>
      </c>
    </row>
    <row r="2364" spans="1:12" x14ac:dyDescent="0.25">
      <c r="A2364" t="s">
        <v>58</v>
      </c>
      <c r="B2364" t="s">
        <v>8339</v>
      </c>
      <c r="C2364" t="s">
        <v>725</v>
      </c>
      <c r="D2364" t="s">
        <v>287</v>
      </c>
      <c r="E2364" t="s">
        <v>9202</v>
      </c>
      <c r="F2364" t="s">
        <v>9203</v>
      </c>
      <c r="G2364" t="s">
        <v>5141</v>
      </c>
      <c r="H2364" t="s">
        <v>9205</v>
      </c>
      <c r="I2364" t="s">
        <v>4890</v>
      </c>
      <c r="J2364" t="s">
        <v>287</v>
      </c>
      <c r="K2364" s="14">
        <v>90</v>
      </c>
      <c r="L2364" s="24">
        <f t="shared" si="36"/>
        <v>97.188033535552151</v>
      </c>
    </row>
    <row r="2365" spans="1:12" x14ac:dyDescent="0.25">
      <c r="A2365" t="s">
        <v>58</v>
      </c>
      <c r="B2365" t="s">
        <v>8339</v>
      </c>
      <c r="C2365" t="s">
        <v>725</v>
      </c>
      <c r="D2365" t="s">
        <v>287</v>
      </c>
      <c r="E2365" t="s">
        <v>9206</v>
      </c>
      <c r="F2365" t="s">
        <v>9207</v>
      </c>
      <c r="G2365" t="s">
        <v>5141</v>
      </c>
      <c r="H2365" t="s">
        <v>9208</v>
      </c>
      <c r="I2365" t="s">
        <v>4890</v>
      </c>
      <c r="J2365" t="s">
        <v>287</v>
      </c>
      <c r="K2365" s="14">
        <v>47</v>
      </c>
      <c r="L2365" s="24">
        <f t="shared" si="36"/>
        <v>50.753750846343905</v>
      </c>
    </row>
    <row r="2366" spans="1:12" x14ac:dyDescent="0.25">
      <c r="A2366" t="s">
        <v>58</v>
      </c>
      <c r="B2366" t="s">
        <v>8339</v>
      </c>
      <c r="C2366" t="s">
        <v>725</v>
      </c>
      <c r="D2366" t="s">
        <v>287</v>
      </c>
      <c r="E2366" t="s">
        <v>9206</v>
      </c>
      <c r="F2366" t="s">
        <v>9207</v>
      </c>
      <c r="G2366" t="s">
        <v>5143</v>
      </c>
      <c r="H2366" t="s">
        <v>9209</v>
      </c>
      <c r="I2366" t="s">
        <v>4890</v>
      </c>
      <c r="J2366" t="s">
        <v>287</v>
      </c>
      <c r="K2366" s="14">
        <v>81</v>
      </c>
      <c r="L2366" s="24">
        <f t="shared" si="36"/>
        <v>87.469230181996934</v>
      </c>
    </row>
    <row r="2367" spans="1:12" x14ac:dyDescent="0.25">
      <c r="A2367" t="s">
        <v>58</v>
      </c>
      <c r="B2367" t="s">
        <v>8339</v>
      </c>
      <c r="C2367" t="s">
        <v>725</v>
      </c>
      <c r="D2367" t="s">
        <v>287</v>
      </c>
      <c r="E2367" t="s">
        <v>9210</v>
      </c>
      <c r="F2367" t="s">
        <v>9211</v>
      </c>
      <c r="G2367" t="s">
        <v>5141</v>
      </c>
      <c r="H2367" t="s">
        <v>9212</v>
      </c>
      <c r="I2367" t="s">
        <v>4890</v>
      </c>
      <c r="J2367" t="s">
        <v>287</v>
      </c>
      <c r="K2367" s="14">
        <v>469</v>
      </c>
      <c r="L2367" s="24">
        <f t="shared" si="36"/>
        <v>506.45764142415504</v>
      </c>
    </row>
    <row r="2368" spans="1:12" x14ac:dyDescent="0.25">
      <c r="A2368" t="s">
        <v>58</v>
      </c>
      <c r="B2368" t="s">
        <v>8339</v>
      </c>
      <c r="C2368" t="s">
        <v>725</v>
      </c>
      <c r="D2368" t="s">
        <v>287</v>
      </c>
      <c r="E2368" t="s">
        <v>9210</v>
      </c>
      <c r="F2368" t="s">
        <v>9211</v>
      </c>
      <c r="G2368" t="s">
        <v>5143</v>
      </c>
      <c r="H2368" t="s">
        <v>8718</v>
      </c>
      <c r="I2368" t="s">
        <v>4890</v>
      </c>
      <c r="J2368" t="s">
        <v>287</v>
      </c>
      <c r="K2368" s="14">
        <v>11</v>
      </c>
      <c r="L2368" s="24">
        <f t="shared" si="36"/>
        <v>11.878537432123041</v>
      </c>
    </row>
    <row r="2369" spans="1:12" x14ac:dyDescent="0.25">
      <c r="A2369" t="s">
        <v>58</v>
      </c>
      <c r="B2369" t="s">
        <v>8339</v>
      </c>
      <c r="C2369" t="s">
        <v>725</v>
      </c>
      <c r="D2369" t="s">
        <v>287</v>
      </c>
      <c r="E2369" t="s">
        <v>9210</v>
      </c>
      <c r="F2369" t="s">
        <v>9211</v>
      </c>
      <c r="G2369" t="s">
        <v>4987</v>
      </c>
      <c r="H2369" t="s">
        <v>9213</v>
      </c>
      <c r="I2369" t="s">
        <v>4890</v>
      </c>
      <c r="J2369" t="s">
        <v>287</v>
      </c>
      <c r="K2369" s="14">
        <v>4379</v>
      </c>
      <c r="L2369" s="24">
        <f t="shared" si="36"/>
        <v>4728.7377650242543</v>
      </c>
    </row>
    <row r="2370" spans="1:12" x14ac:dyDescent="0.25">
      <c r="A2370" t="s">
        <v>58</v>
      </c>
      <c r="B2370" t="s">
        <v>8339</v>
      </c>
      <c r="C2370" t="s">
        <v>725</v>
      </c>
      <c r="D2370" t="s">
        <v>287</v>
      </c>
      <c r="E2370" t="s">
        <v>9210</v>
      </c>
      <c r="F2370" t="s">
        <v>9211</v>
      </c>
      <c r="G2370" t="s">
        <v>4894</v>
      </c>
      <c r="H2370" t="s">
        <v>9037</v>
      </c>
      <c r="I2370" t="s">
        <v>4890</v>
      </c>
      <c r="J2370" t="s">
        <v>287</v>
      </c>
      <c r="K2370" s="14">
        <v>5</v>
      </c>
      <c r="L2370" s="24">
        <f t="shared" si="36"/>
        <v>5.3993351964195639</v>
      </c>
    </row>
    <row r="2371" spans="1:12" x14ac:dyDescent="0.25">
      <c r="A2371" t="s">
        <v>58</v>
      </c>
      <c r="B2371" t="s">
        <v>8339</v>
      </c>
      <c r="C2371" t="s">
        <v>725</v>
      </c>
      <c r="D2371" t="s">
        <v>287</v>
      </c>
      <c r="E2371" t="s">
        <v>9214</v>
      </c>
      <c r="F2371" t="s">
        <v>9215</v>
      </c>
      <c r="G2371" t="s">
        <v>4890</v>
      </c>
      <c r="H2371" t="s">
        <v>9216</v>
      </c>
      <c r="I2371" t="s">
        <v>4890</v>
      </c>
      <c r="J2371" t="s">
        <v>287</v>
      </c>
      <c r="K2371" s="14">
        <v>65</v>
      </c>
      <c r="L2371" s="24">
        <f t="shared" si="36"/>
        <v>70.191357553454324</v>
      </c>
    </row>
    <row r="2372" spans="1:12" x14ac:dyDescent="0.25">
      <c r="A2372" t="s">
        <v>58</v>
      </c>
      <c r="B2372" t="s">
        <v>8339</v>
      </c>
      <c r="C2372" t="s">
        <v>725</v>
      </c>
      <c r="D2372" t="s">
        <v>287</v>
      </c>
      <c r="E2372" t="s">
        <v>9214</v>
      </c>
      <c r="F2372" t="s">
        <v>9215</v>
      </c>
      <c r="G2372" t="s">
        <v>5141</v>
      </c>
      <c r="H2372" t="s">
        <v>9217</v>
      </c>
      <c r="I2372" t="s">
        <v>4890</v>
      </c>
      <c r="J2372" t="s">
        <v>287</v>
      </c>
      <c r="K2372" s="14">
        <v>672</v>
      </c>
      <c r="L2372" s="24">
        <f t="shared" si="36"/>
        <v>725.67065039878935</v>
      </c>
    </row>
    <row r="2373" spans="1:12" x14ac:dyDescent="0.25">
      <c r="A2373" t="s">
        <v>58</v>
      </c>
      <c r="B2373" t="s">
        <v>8339</v>
      </c>
      <c r="C2373" t="s">
        <v>725</v>
      </c>
      <c r="D2373" t="s">
        <v>287</v>
      </c>
      <c r="E2373" t="s">
        <v>9218</v>
      </c>
      <c r="F2373" t="s">
        <v>9219</v>
      </c>
      <c r="G2373" t="s">
        <v>5141</v>
      </c>
      <c r="H2373" t="s">
        <v>8890</v>
      </c>
      <c r="I2373" t="s">
        <v>4890</v>
      </c>
      <c r="J2373" t="s">
        <v>287</v>
      </c>
      <c r="K2373" s="14">
        <v>2153</v>
      </c>
      <c r="L2373" s="24">
        <f t="shared" si="36"/>
        <v>2324.9537355782641</v>
      </c>
    </row>
    <row r="2374" spans="1:12" x14ac:dyDescent="0.25">
      <c r="A2374" t="s">
        <v>58</v>
      </c>
      <c r="B2374" t="s">
        <v>8339</v>
      </c>
      <c r="C2374" t="s">
        <v>725</v>
      </c>
      <c r="D2374" t="s">
        <v>287</v>
      </c>
      <c r="E2374" t="s">
        <v>9218</v>
      </c>
      <c r="F2374" t="s">
        <v>9219</v>
      </c>
      <c r="G2374" t="s">
        <v>5143</v>
      </c>
      <c r="H2374" t="s">
        <v>9047</v>
      </c>
      <c r="I2374" t="s">
        <v>4890</v>
      </c>
      <c r="J2374" t="s">
        <v>287</v>
      </c>
      <c r="K2374" s="14">
        <v>6</v>
      </c>
      <c r="L2374" s="24">
        <f t="shared" si="36"/>
        <v>6.4792022357034762</v>
      </c>
    </row>
    <row r="2375" spans="1:12" x14ac:dyDescent="0.25">
      <c r="A2375" t="s">
        <v>58</v>
      </c>
      <c r="B2375" t="s">
        <v>8339</v>
      </c>
      <c r="C2375" t="s">
        <v>725</v>
      </c>
      <c r="D2375" t="s">
        <v>287</v>
      </c>
      <c r="E2375" t="s">
        <v>9220</v>
      </c>
      <c r="F2375" t="s">
        <v>9221</v>
      </c>
      <c r="G2375" t="s">
        <v>4890</v>
      </c>
      <c r="H2375" t="s">
        <v>9050</v>
      </c>
      <c r="I2375" t="s">
        <v>4890</v>
      </c>
      <c r="J2375" t="s">
        <v>287</v>
      </c>
      <c r="K2375" s="14">
        <v>2</v>
      </c>
      <c r="L2375" s="24">
        <f t="shared" si="36"/>
        <v>2.1597340785678254</v>
      </c>
    </row>
    <row r="2376" spans="1:12" x14ac:dyDescent="0.25">
      <c r="A2376" t="s">
        <v>58</v>
      </c>
      <c r="B2376" t="s">
        <v>8339</v>
      </c>
      <c r="C2376" t="s">
        <v>725</v>
      </c>
      <c r="D2376" t="s">
        <v>287</v>
      </c>
      <c r="E2376" t="s">
        <v>9222</v>
      </c>
      <c r="F2376" t="s">
        <v>9223</v>
      </c>
      <c r="G2376" t="s">
        <v>4890</v>
      </c>
      <c r="H2376" t="s">
        <v>9224</v>
      </c>
      <c r="I2376" t="s">
        <v>4890</v>
      </c>
      <c r="J2376" t="s">
        <v>287</v>
      </c>
      <c r="K2376" s="14">
        <v>120</v>
      </c>
      <c r="L2376" s="24">
        <f t="shared" si="36"/>
        <v>129.58404471406953</v>
      </c>
    </row>
    <row r="2377" spans="1:12" x14ac:dyDescent="0.25">
      <c r="A2377" t="s">
        <v>58</v>
      </c>
      <c r="B2377" t="s">
        <v>8339</v>
      </c>
      <c r="C2377" t="s">
        <v>725</v>
      </c>
      <c r="D2377" t="s">
        <v>287</v>
      </c>
      <c r="E2377" t="s">
        <v>9225</v>
      </c>
      <c r="F2377" t="s">
        <v>9226</v>
      </c>
      <c r="G2377" t="s">
        <v>4890</v>
      </c>
      <c r="H2377" t="s">
        <v>9227</v>
      </c>
      <c r="I2377" t="s">
        <v>4890</v>
      </c>
      <c r="J2377" t="s">
        <v>287</v>
      </c>
      <c r="K2377" s="14">
        <v>225</v>
      </c>
      <c r="L2377" s="24">
        <f t="shared" si="36"/>
        <v>242.97008383888038</v>
      </c>
    </row>
    <row r="2378" spans="1:12" x14ac:dyDescent="0.25">
      <c r="A2378" t="s">
        <v>58</v>
      </c>
      <c r="B2378" t="s">
        <v>8339</v>
      </c>
      <c r="C2378" t="s">
        <v>725</v>
      </c>
      <c r="D2378" t="s">
        <v>287</v>
      </c>
      <c r="E2378" t="s">
        <v>9225</v>
      </c>
      <c r="F2378" t="s">
        <v>9226</v>
      </c>
      <c r="G2378" t="s">
        <v>5141</v>
      </c>
      <c r="H2378" t="s">
        <v>8724</v>
      </c>
      <c r="I2378" t="s">
        <v>4890</v>
      </c>
      <c r="J2378" t="s">
        <v>287</v>
      </c>
      <c r="K2378" s="14">
        <v>8</v>
      </c>
      <c r="L2378" s="24">
        <f t="shared" si="36"/>
        <v>8.6389363142713016</v>
      </c>
    </row>
    <row r="2379" spans="1:12" x14ac:dyDescent="0.25">
      <c r="A2379" t="s">
        <v>58</v>
      </c>
      <c r="B2379" t="s">
        <v>8339</v>
      </c>
      <c r="C2379" t="s">
        <v>725</v>
      </c>
      <c r="D2379" t="s">
        <v>287</v>
      </c>
      <c r="E2379" t="s">
        <v>9228</v>
      </c>
      <c r="F2379" t="s">
        <v>9229</v>
      </c>
      <c r="G2379" t="s">
        <v>4890</v>
      </c>
      <c r="H2379" t="s">
        <v>9230</v>
      </c>
      <c r="I2379" t="s">
        <v>4927</v>
      </c>
      <c r="J2379" t="s">
        <v>5165</v>
      </c>
      <c r="K2379" s="14">
        <v>1</v>
      </c>
      <c r="L2379" s="24">
        <f t="shared" si="36"/>
        <v>1.0798670392839127</v>
      </c>
    </row>
    <row r="2380" spans="1:12" x14ac:dyDescent="0.25">
      <c r="A2380" t="s">
        <v>58</v>
      </c>
      <c r="B2380" t="s">
        <v>8339</v>
      </c>
      <c r="C2380" t="s">
        <v>725</v>
      </c>
      <c r="D2380" t="s">
        <v>287</v>
      </c>
      <c r="E2380" t="s">
        <v>9228</v>
      </c>
      <c r="F2380" t="s">
        <v>9229</v>
      </c>
      <c r="G2380" t="s">
        <v>5143</v>
      </c>
      <c r="H2380" t="s">
        <v>9231</v>
      </c>
      <c r="I2380" t="s">
        <v>4927</v>
      </c>
      <c r="J2380" t="s">
        <v>5165</v>
      </c>
      <c r="K2380" s="14">
        <v>3</v>
      </c>
      <c r="L2380" s="24">
        <f t="shared" ref="L2380:L2443" si="37">K2380/$D$6*$D$5</f>
        <v>3.2396011178517381</v>
      </c>
    </row>
    <row r="2381" spans="1:12" x14ac:dyDescent="0.25">
      <c r="A2381" t="s">
        <v>58</v>
      </c>
      <c r="B2381" t="s">
        <v>8339</v>
      </c>
      <c r="C2381" t="s">
        <v>725</v>
      </c>
      <c r="D2381" t="s">
        <v>287</v>
      </c>
      <c r="E2381" t="s">
        <v>9232</v>
      </c>
      <c r="F2381" t="s">
        <v>9233</v>
      </c>
      <c r="G2381" t="s">
        <v>5141</v>
      </c>
      <c r="H2381" t="s">
        <v>8905</v>
      </c>
      <c r="I2381" t="s">
        <v>4890</v>
      </c>
      <c r="J2381" t="s">
        <v>287</v>
      </c>
      <c r="K2381" s="14">
        <v>318</v>
      </c>
      <c r="L2381" s="24">
        <f t="shared" si="37"/>
        <v>343.39771849228424</v>
      </c>
    </row>
    <row r="2382" spans="1:12" x14ac:dyDescent="0.25">
      <c r="A2382" t="s">
        <v>58</v>
      </c>
      <c r="B2382" t="s">
        <v>8339</v>
      </c>
      <c r="C2382" t="s">
        <v>725</v>
      </c>
      <c r="D2382" t="s">
        <v>287</v>
      </c>
      <c r="E2382" t="s">
        <v>9232</v>
      </c>
      <c r="F2382" t="s">
        <v>9233</v>
      </c>
      <c r="G2382" t="s">
        <v>5143</v>
      </c>
      <c r="H2382" t="s">
        <v>9066</v>
      </c>
      <c r="I2382" t="s">
        <v>4890</v>
      </c>
      <c r="J2382" t="s">
        <v>287</v>
      </c>
      <c r="K2382" s="14">
        <v>272</v>
      </c>
      <c r="L2382" s="24">
        <f t="shared" si="37"/>
        <v>293.72383468522429</v>
      </c>
    </row>
    <row r="2383" spans="1:12" x14ac:dyDescent="0.25">
      <c r="A2383" t="s">
        <v>58</v>
      </c>
      <c r="B2383" t="s">
        <v>8339</v>
      </c>
      <c r="C2383" t="s">
        <v>725</v>
      </c>
      <c r="D2383" t="s">
        <v>287</v>
      </c>
      <c r="E2383" t="s">
        <v>9234</v>
      </c>
      <c r="F2383" t="s">
        <v>9235</v>
      </c>
      <c r="G2383" t="s">
        <v>4890</v>
      </c>
      <c r="H2383" t="s">
        <v>9236</v>
      </c>
      <c r="I2383" t="s">
        <v>4927</v>
      </c>
      <c r="J2383" t="s">
        <v>5165</v>
      </c>
      <c r="K2383" s="14">
        <v>22</v>
      </c>
      <c r="L2383" s="24">
        <f t="shared" si="37"/>
        <v>23.757074864246082</v>
      </c>
    </row>
    <row r="2384" spans="1:12" x14ac:dyDescent="0.25">
      <c r="A2384" t="s">
        <v>58</v>
      </c>
      <c r="B2384" t="s">
        <v>8339</v>
      </c>
      <c r="C2384" t="s">
        <v>725</v>
      </c>
      <c r="D2384" t="s">
        <v>287</v>
      </c>
      <c r="E2384" t="s">
        <v>9234</v>
      </c>
      <c r="F2384" t="s">
        <v>9235</v>
      </c>
      <c r="G2384" t="s">
        <v>5141</v>
      </c>
      <c r="H2384" t="s">
        <v>9237</v>
      </c>
      <c r="I2384" t="s">
        <v>4927</v>
      </c>
      <c r="J2384" t="s">
        <v>5165</v>
      </c>
      <c r="K2384" s="14">
        <v>135</v>
      </c>
      <c r="L2384" s="24">
        <f t="shared" si="37"/>
        <v>145.78205030332822</v>
      </c>
    </row>
    <row r="2385" spans="1:12" x14ac:dyDescent="0.25">
      <c r="A2385" t="s">
        <v>58</v>
      </c>
      <c r="B2385" t="s">
        <v>8339</v>
      </c>
      <c r="C2385" t="s">
        <v>725</v>
      </c>
      <c r="D2385" t="s">
        <v>287</v>
      </c>
      <c r="E2385" t="s">
        <v>9238</v>
      </c>
      <c r="F2385" t="s">
        <v>9239</v>
      </c>
      <c r="G2385" t="s">
        <v>4890</v>
      </c>
      <c r="H2385" t="s">
        <v>9240</v>
      </c>
      <c r="I2385" t="s">
        <v>4890</v>
      </c>
      <c r="J2385" t="s">
        <v>287</v>
      </c>
      <c r="K2385" s="14">
        <v>88</v>
      </c>
      <c r="L2385" s="24">
        <f t="shared" si="37"/>
        <v>95.028299456984328</v>
      </c>
    </row>
    <row r="2386" spans="1:12" x14ac:dyDescent="0.25">
      <c r="A2386" t="s">
        <v>58</v>
      </c>
      <c r="B2386" t="s">
        <v>8339</v>
      </c>
      <c r="C2386" t="s">
        <v>725</v>
      </c>
      <c r="D2386" t="s">
        <v>287</v>
      </c>
      <c r="E2386" t="s">
        <v>9241</v>
      </c>
      <c r="F2386" t="s">
        <v>9242</v>
      </c>
      <c r="G2386" t="s">
        <v>4890</v>
      </c>
      <c r="H2386" t="s">
        <v>9243</v>
      </c>
      <c r="I2386" t="s">
        <v>4890</v>
      </c>
      <c r="J2386" t="s">
        <v>287</v>
      </c>
      <c r="K2386" s="14">
        <v>1287</v>
      </c>
      <c r="L2386" s="24">
        <f t="shared" si="37"/>
        <v>1389.7888795583958</v>
      </c>
    </row>
    <row r="2387" spans="1:12" x14ac:dyDescent="0.25">
      <c r="A2387" t="s">
        <v>58</v>
      </c>
      <c r="B2387" t="s">
        <v>8339</v>
      </c>
      <c r="C2387" t="s">
        <v>725</v>
      </c>
      <c r="D2387" t="s">
        <v>287</v>
      </c>
      <c r="E2387" t="s">
        <v>9241</v>
      </c>
      <c r="F2387" t="s">
        <v>9242</v>
      </c>
      <c r="G2387" t="s">
        <v>5143</v>
      </c>
      <c r="H2387" t="s">
        <v>9244</v>
      </c>
      <c r="I2387" t="s">
        <v>4890</v>
      </c>
      <c r="J2387" t="s">
        <v>287</v>
      </c>
      <c r="K2387" s="14">
        <v>875</v>
      </c>
      <c r="L2387" s="24">
        <f t="shared" si="37"/>
        <v>944.88365937342371</v>
      </c>
    </row>
    <row r="2388" spans="1:12" x14ac:dyDescent="0.25">
      <c r="A2388" t="s">
        <v>58</v>
      </c>
      <c r="B2388" t="s">
        <v>8339</v>
      </c>
      <c r="C2388" t="s">
        <v>725</v>
      </c>
      <c r="D2388" t="s">
        <v>287</v>
      </c>
      <c r="E2388" t="s">
        <v>9241</v>
      </c>
      <c r="F2388" t="s">
        <v>9242</v>
      </c>
      <c r="G2388" t="s">
        <v>4987</v>
      </c>
      <c r="H2388" t="s">
        <v>9245</v>
      </c>
      <c r="I2388" t="s">
        <v>4890</v>
      </c>
      <c r="J2388" t="s">
        <v>287</v>
      </c>
      <c r="K2388" s="14">
        <v>20</v>
      </c>
      <c r="L2388" s="24">
        <f t="shared" si="37"/>
        <v>21.597340785678256</v>
      </c>
    </row>
    <row r="2389" spans="1:12" x14ac:dyDescent="0.25">
      <c r="A2389" t="s">
        <v>58</v>
      </c>
      <c r="B2389" t="s">
        <v>8339</v>
      </c>
      <c r="C2389" t="s">
        <v>725</v>
      </c>
      <c r="D2389" t="s">
        <v>287</v>
      </c>
      <c r="E2389" t="s">
        <v>9241</v>
      </c>
      <c r="F2389" t="s">
        <v>9242</v>
      </c>
      <c r="G2389" t="s">
        <v>4888</v>
      </c>
      <c r="H2389" t="s">
        <v>9246</v>
      </c>
      <c r="I2389" t="s">
        <v>4890</v>
      </c>
      <c r="J2389" t="s">
        <v>287</v>
      </c>
      <c r="K2389" s="14">
        <v>857</v>
      </c>
      <c r="L2389" s="24">
        <f t="shared" si="37"/>
        <v>925.44605266631322</v>
      </c>
    </row>
    <row r="2390" spans="1:12" x14ac:dyDescent="0.25">
      <c r="A2390" t="s">
        <v>58</v>
      </c>
      <c r="B2390" t="s">
        <v>8339</v>
      </c>
      <c r="C2390" t="s">
        <v>725</v>
      </c>
      <c r="D2390" t="s">
        <v>287</v>
      </c>
      <c r="E2390" t="s">
        <v>9241</v>
      </c>
      <c r="F2390" t="s">
        <v>9242</v>
      </c>
      <c r="G2390" t="s">
        <v>4927</v>
      </c>
      <c r="H2390" t="s">
        <v>9247</v>
      </c>
      <c r="I2390" t="s">
        <v>4890</v>
      </c>
      <c r="J2390" t="s">
        <v>287</v>
      </c>
      <c r="K2390" s="14">
        <v>632</v>
      </c>
      <c r="L2390" s="24">
        <f t="shared" si="37"/>
        <v>682.47596882743289</v>
      </c>
    </row>
    <row r="2391" spans="1:12" x14ac:dyDescent="0.25">
      <c r="A2391" t="s">
        <v>58</v>
      </c>
      <c r="B2391" t="s">
        <v>8339</v>
      </c>
      <c r="C2391" t="s">
        <v>725</v>
      </c>
      <c r="D2391" t="s">
        <v>287</v>
      </c>
      <c r="E2391" t="s">
        <v>9241</v>
      </c>
      <c r="F2391" t="s">
        <v>9242</v>
      </c>
      <c r="G2391" t="s">
        <v>4998</v>
      </c>
      <c r="H2391" t="s">
        <v>9248</v>
      </c>
      <c r="I2391" t="s">
        <v>4890</v>
      </c>
      <c r="J2391" t="s">
        <v>287</v>
      </c>
      <c r="K2391" s="14">
        <v>102</v>
      </c>
      <c r="L2391" s="24">
        <f t="shared" si="37"/>
        <v>110.1464380069591</v>
      </c>
    </row>
    <row r="2392" spans="1:12" x14ac:dyDescent="0.25">
      <c r="A2392" t="s">
        <v>58</v>
      </c>
      <c r="B2392" t="s">
        <v>8339</v>
      </c>
      <c r="C2392" t="s">
        <v>725</v>
      </c>
      <c r="D2392" t="s">
        <v>287</v>
      </c>
      <c r="E2392" t="s">
        <v>9241</v>
      </c>
      <c r="F2392" t="s">
        <v>9242</v>
      </c>
      <c r="G2392" t="s">
        <v>5003</v>
      </c>
      <c r="H2392" t="s">
        <v>9249</v>
      </c>
      <c r="I2392" t="s">
        <v>4890</v>
      </c>
      <c r="J2392" t="s">
        <v>287</v>
      </c>
      <c r="K2392" s="14">
        <v>20</v>
      </c>
      <c r="L2392" s="24">
        <f t="shared" si="37"/>
        <v>21.597340785678256</v>
      </c>
    </row>
    <row r="2393" spans="1:12" x14ac:dyDescent="0.25">
      <c r="A2393" t="s">
        <v>58</v>
      </c>
      <c r="B2393" t="s">
        <v>8339</v>
      </c>
      <c r="C2393" t="s">
        <v>725</v>
      </c>
      <c r="D2393" t="s">
        <v>287</v>
      </c>
      <c r="E2393" t="s">
        <v>9241</v>
      </c>
      <c r="F2393" t="s">
        <v>9242</v>
      </c>
      <c r="G2393" t="s">
        <v>5751</v>
      </c>
      <c r="H2393" t="s">
        <v>9250</v>
      </c>
      <c r="I2393" t="s">
        <v>4890</v>
      </c>
      <c r="J2393" t="s">
        <v>287</v>
      </c>
      <c r="K2393" s="14">
        <v>542</v>
      </c>
      <c r="L2393" s="24">
        <f t="shared" si="37"/>
        <v>585.28793529188079</v>
      </c>
    </row>
    <row r="2394" spans="1:12" x14ac:dyDescent="0.25">
      <c r="A2394" t="s">
        <v>58</v>
      </c>
      <c r="B2394" t="s">
        <v>8339</v>
      </c>
      <c r="C2394" t="s">
        <v>725</v>
      </c>
      <c r="D2394" t="s">
        <v>287</v>
      </c>
      <c r="E2394" t="s">
        <v>9251</v>
      </c>
      <c r="F2394" t="s">
        <v>9252</v>
      </c>
      <c r="G2394" t="s">
        <v>4890</v>
      </c>
      <c r="H2394" t="s">
        <v>9253</v>
      </c>
      <c r="I2394" t="s">
        <v>4890</v>
      </c>
      <c r="J2394" t="s">
        <v>287</v>
      </c>
      <c r="K2394" s="14">
        <v>1282</v>
      </c>
      <c r="L2394" s="24">
        <f t="shared" si="37"/>
        <v>1384.3895443619763</v>
      </c>
    </row>
    <row r="2395" spans="1:12" x14ac:dyDescent="0.25">
      <c r="A2395" t="s">
        <v>58</v>
      </c>
      <c r="B2395" t="s">
        <v>8339</v>
      </c>
      <c r="C2395" t="s">
        <v>725</v>
      </c>
      <c r="D2395" t="s">
        <v>287</v>
      </c>
      <c r="E2395" t="s">
        <v>9251</v>
      </c>
      <c r="F2395" t="s">
        <v>9252</v>
      </c>
      <c r="G2395" t="s">
        <v>5143</v>
      </c>
      <c r="H2395" t="s">
        <v>9254</v>
      </c>
      <c r="I2395" t="s">
        <v>4890</v>
      </c>
      <c r="J2395" t="s">
        <v>287</v>
      </c>
      <c r="K2395" s="14">
        <v>2231</v>
      </c>
      <c r="L2395" s="24">
        <f t="shared" si="37"/>
        <v>2409.1833646424093</v>
      </c>
    </row>
    <row r="2396" spans="1:12" x14ac:dyDescent="0.25">
      <c r="A2396" t="s">
        <v>58</v>
      </c>
      <c r="B2396" t="s">
        <v>8339</v>
      </c>
      <c r="C2396" t="s">
        <v>725</v>
      </c>
      <c r="D2396" t="s">
        <v>287</v>
      </c>
      <c r="E2396" t="s">
        <v>9251</v>
      </c>
      <c r="F2396" t="s">
        <v>9252</v>
      </c>
      <c r="G2396" t="s">
        <v>4987</v>
      </c>
      <c r="H2396" t="s">
        <v>9255</v>
      </c>
      <c r="I2396" t="s">
        <v>4890</v>
      </c>
      <c r="J2396" t="s">
        <v>287</v>
      </c>
      <c r="K2396" s="14">
        <v>979</v>
      </c>
      <c r="L2396" s="24">
        <f t="shared" si="37"/>
        <v>1057.1898314589505</v>
      </c>
    </row>
    <row r="2397" spans="1:12" x14ac:dyDescent="0.25">
      <c r="A2397" t="s">
        <v>58</v>
      </c>
      <c r="B2397" t="s">
        <v>8339</v>
      </c>
      <c r="C2397" t="s">
        <v>725</v>
      </c>
      <c r="D2397" t="s">
        <v>287</v>
      </c>
      <c r="E2397" t="s">
        <v>9251</v>
      </c>
      <c r="F2397" t="s">
        <v>9252</v>
      </c>
      <c r="G2397" t="s">
        <v>4894</v>
      </c>
      <c r="H2397" t="s">
        <v>9256</v>
      </c>
      <c r="I2397" t="s">
        <v>4890</v>
      </c>
      <c r="J2397" t="s">
        <v>287</v>
      </c>
      <c r="K2397" s="14">
        <v>7</v>
      </c>
      <c r="L2397" s="24">
        <f t="shared" si="37"/>
        <v>7.5590692749873885</v>
      </c>
    </row>
    <row r="2398" spans="1:12" x14ac:dyDescent="0.25">
      <c r="A2398" t="s">
        <v>58</v>
      </c>
      <c r="B2398" t="s">
        <v>8339</v>
      </c>
      <c r="C2398" t="s">
        <v>725</v>
      </c>
      <c r="D2398" t="s">
        <v>287</v>
      </c>
      <c r="E2398" t="s">
        <v>9251</v>
      </c>
      <c r="F2398" t="s">
        <v>9252</v>
      </c>
      <c r="G2398" t="s">
        <v>4888</v>
      </c>
      <c r="H2398" t="s">
        <v>9257</v>
      </c>
      <c r="I2398" t="s">
        <v>4890</v>
      </c>
      <c r="J2398" t="s">
        <v>287</v>
      </c>
      <c r="K2398" s="14">
        <v>5</v>
      </c>
      <c r="L2398" s="24">
        <f t="shared" si="37"/>
        <v>5.3993351964195639</v>
      </c>
    </row>
    <row r="2399" spans="1:12" x14ac:dyDescent="0.25">
      <c r="A2399" t="s">
        <v>58</v>
      </c>
      <c r="B2399" t="s">
        <v>8339</v>
      </c>
      <c r="C2399" t="s">
        <v>725</v>
      </c>
      <c r="D2399" t="s">
        <v>287</v>
      </c>
      <c r="E2399" t="s">
        <v>9251</v>
      </c>
      <c r="F2399" t="s">
        <v>9252</v>
      </c>
      <c r="G2399" t="s">
        <v>4927</v>
      </c>
      <c r="H2399" t="s">
        <v>9258</v>
      </c>
      <c r="I2399" t="s">
        <v>4890</v>
      </c>
      <c r="J2399" t="s">
        <v>287</v>
      </c>
      <c r="K2399" s="14">
        <v>5</v>
      </c>
      <c r="L2399" s="24">
        <f t="shared" si="37"/>
        <v>5.3993351964195639</v>
      </c>
    </row>
    <row r="2400" spans="1:12" x14ac:dyDescent="0.25">
      <c r="A2400" t="s">
        <v>58</v>
      </c>
      <c r="B2400" t="s">
        <v>8339</v>
      </c>
      <c r="C2400" t="s">
        <v>725</v>
      </c>
      <c r="D2400" t="s">
        <v>287</v>
      </c>
      <c r="E2400" t="s">
        <v>9251</v>
      </c>
      <c r="F2400" t="s">
        <v>9252</v>
      </c>
      <c r="G2400" t="s">
        <v>5022</v>
      </c>
      <c r="H2400" t="s">
        <v>9259</v>
      </c>
      <c r="I2400" t="s">
        <v>4890</v>
      </c>
      <c r="J2400" t="s">
        <v>287</v>
      </c>
      <c r="K2400" s="14">
        <v>9</v>
      </c>
      <c r="L2400" s="24">
        <f t="shared" si="37"/>
        <v>9.7188033535552147</v>
      </c>
    </row>
    <row r="2401" spans="1:12" x14ac:dyDescent="0.25">
      <c r="A2401" t="s">
        <v>58</v>
      </c>
      <c r="B2401" t="s">
        <v>8339</v>
      </c>
      <c r="C2401" t="s">
        <v>725</v>
      </c>
      <c r="D2401" t="s">
        <v>287</v>
      </c>
      <c r="E2401" t="s">
        <v>9260</v>
      </c>
      <c r="F2401" t="s">
        <v>9261</v>
      </c>
      <c r="G2401" t="s">
        <v>4890</v>
      </c>
      <c r="H2401" t="s">
        <v>9262</v>
      </c>
      <c r="I2401" t="s">
        <v>4890</v>
      </c>
      <c r="J2401" t="s">
        <v>287</v>
      </c>
      <c r="K2401" s="14">
        <v>482</v>
      </c>
      <c r="L2401" s="24">
        <f t="shared" si="37"/>
        <v>520.49591293484605</v>
      </c>
    </row>
    <row r="2402" spans="1:12" x14ac:dyDescent="0.25">
      <c r="A2402" t="s">
        <v>58</v>
      </c>
      <c r="B2402" t="s">
        <v>8339</v>
      </c>
      <c r="C2402" t="s">
        <v>725</v>
      </c>
      <c r="D2402" t="s">
        <v>287</v>
      </c>
      <c r="E2402" t="s">
        <v>9263</v>
      </c>
      <c r="F2402" t="s">
        <v>9264</v>
      </c>
      <c r="G2402" t="s">
        <v>5141</v>
      </c>
      <c r="H2402" t="s">
        <v>9265</v>
      </c>
      <c r="I2402" t="s">
        <v>4890</v>
      </c>
      <c r="J2402" t="s">
        <v>287</v>
      </c>
      <c r="K2402" s="14">
        <v>5</v>
      </c>
      <c r="L2402" s="24">
        <f t="shared" si="37"/>
        <v>5.3993351964195639</v>
      </c>
    </row>
    <row r="2403" spans="1:12" x14ac:dyDescent="0.25">
      <c r="A2403" t="s">
        <v>58</v>
      </c>
      <c r="B2403" t="s">
        <v>8339</v>
      </c>
      <c r="C2403" t="s">
        <v>725</v>
      </c>
      <c r="D2403" t="s">
        <v>287</v>
      </c>
      <c r="E2403" t="s">
        <v>9263</v>
      </c>
      <c r="F2403" t="s">
        <v>9264</v>
      </c>
      <c r="G2403" t="s">
        <v>5143</v>
      </c>
      <c r="H2403" t="s">
        <v>9266</v>
      </c>
      <c r="I2403" t="s">
        <v>4890</v>
      </c>
      <c r="J2403" t="s">
        <v>287</v>
      </c>
      <c r="K2403" s="14">
        <v>1253</v>
      </c>
      <c r="L2403" s="24">
        <f t="shared" si="37"/>
        <v>1353.0734002227427</v>
      </c>
    </row>
    <row r="2404" spans="1:12" x14ac:dyDescent="0.25">
      <c r="A2404" t="s">
        <v>58</v>
      </c>
      <c r="B2404" t="s">
        <v>8339</v>
      </c>
      <c r="C2404" t="s">
        <v>725</v>
      </c>
      <c r="D2404" t="s">
        <v>287</v>
      </c>
      <c r="E2404" t="s">
        <v>9267</v>
      </c>
      <c r="F2404" t="s">
        <v>9268</v>
      </c>
      <c r="G2404" t="s">
        <v>4890</v>
      </c>
      <c r="H2404" t="s">
        <v>9269</v>
      </c>
      <c r="I2404" t="s">
        <v>4890</v>
      </c>
      <c r="J2404" t="s">
        <v>287</v>
      </c>
      <c r="K2404" s="14">
        <v>539</v>
      </c>
      <c r="L2404" s="24">
        <f t="shared" si="37"/>
        <v>582.04833417402892</v>
      </c>
    </row>
    <row r="2405" spans="1:12" x14ac:dyDescent="0.25">
      <c r="A2405" t="s">
        <v>58</v>
      </c>
      <c r="B2405" t="s">
        <v>8339</v>
      </c>
      <c r="C2405" t="s">
        <v>725</v>
      </c>
      <c r="D2405" t="s">
        <v>287</v>
      </c>
      <c r="E2405" t="s">
        <v>9270</v>
      </c>
      <c r="F2405" t="s">
        <v>9100</v>
      </c>
      <c r="G2405" t="s">
        <v>4890</v>
      </c>
      <c r="H2405" t="s">
        <v>9271</v>
      </c>
      <c r="I2405" t="s">
        <v>4890</v>
      </c>
      <c r="J2405" t="s">
        <v>287</v>
      </c>
      <c r="K2405" s="14">
        <v>206</v>
      </c>
      <c r="L2405" s="24">
        <f t="shared" si="37"/>
        <v>222.45261009248603</v>
      </c>
    </row>
    <row r="2406" spans="1:12" x14ac:dyDescent="0.25">
      <c r="A2406" t="s">
        <v>58</v>
      </c>
      <c r="B2406" t="s">
        <v>8339</v>
      </c>
      <c r="C2406" t="s">
        <v>725</v>
      </c>
      <c r="D2406" t="s">
        <v>287</v>
      </c>
      <c r="E2406" t="s">
        <v>9272</v>
      </c>
      <c r="F2406" t="s">
        <v>9273</v>
      </c>
      <c r="G2406" t="s">
        <v>4890</v>
      </c>
      <c r="H2406" t="s">
        <v>9274</v>
      </c>
      <c r="I2406" t="s">
        <v>5751</v>
      </c>
      <c r="J2406" t="s">
        <v>5752</v>
      </c>
      <c r="K2406" s="14">
        <v>11</v>
      </c>
      <c r="L2406" s="24">
        <f t="shared" si="37"/>
        <v>11.878537432123041</v>
      </c>
    </row>
    <row r="2407" spans="1:12" x14ac:dyDescent="0.25">
      <c r="A2407" t="s">
        <v>58</v>
      </c>
      <c r="B2407" t="s">
        <v>8339</v>
      </c>
      <c r="C2407" t="s">
        <v>725</v>
      </c>
      <c r="D2407" t="s">
        <v>287</v>
      </c>
      <c r="E2407" t="s">
        <v>9275</v>
      </c>
      <c r="F2407" t="s">
        <v>9276</v>
      </c>
      <c r="G2407" t="s">
        <v>4890</v>
      </c>
      <c r="H2407" t="s">
        <v>9277</v>
      </c>
      <c r="I2407" t="s">
        <v>4890</v>
      </c>
      <c r="J2407" t="s">
        <v>287</v>
      </c>
      <c r="K2407" s="14">
        <v>288</v>
      </c>
      <c r="L2407" s="24">
        <f t="shared" si="37"/>
        <v>311.00170731376687</v>
      </c>
    </row>
    <row r="2408" spans="1:12" x14ac:dyDescent="0.25">
      <c r="A2408" t="s">
        <v>58</v>
      </c>
      <c r="B2408" t="s">
        <v>8339</v>
      </c>
      <c r="C2408" t="s">
        <v>725</v>
      </c>
      <c r="D2408" t="s">
        <v>287</v>
      </c>
      <c r="E2408" t="s">
        <v>9275</v>
      </c>
      <c r="F2408" t="s">
        <v>9276</v>
      </c>
      <c r="G2408" t="s">
        <v>5141</v>
      </c>
      <c r="H2408" t="s">
        <v>9278</v>
      </c>
      <c r="I2408" t="s">
        <v>4890</v>
      </c>
      <c r="J2408" t="s">
        <v>287</v>
      </c>
      <c r="K2408" s="14">
        <v>100</v>
      </c>
      <c r="L2408" s="24">
        <f t="shared" si="37"/>
        <v>107.98670392839128</v>
      </c>
    </row>
    <row r="2409" spans="1:12" x14ac:dyDescent="0.25">
      <c r="A2409" t="s">
        <v>58</v>
      </c>
      <c r="B2409" t="s">
        <v>8339</v>
      </c>
      <c r="C2409" t="s">
        <v>725</v>
      </c>
      <c r="D2409" t="s">
        <v>287</v>
      </c>
      <c r="E2409" t="s">
        <v>9275</v>
      </c>
      <c r="F2409" t="s">
        <v>9276</v>
      </c>
      <c r="G2409" t="s">
        <v>5143</v>
      </c>
      <c r="H2409" t="s">
        <v>9279</v>
      </c>
      <c r="I2409" t="s">
        <v>4890</v>
      </c>
      <c r="J2409" t="s">
        <v>287</v>
      </c>
      <c r="K2409" s="14">
        <v>796</v>
      </c>
      <c r="L2409" s="24">
        <f t="shared" si="37"/>
        <v>859.57416326999453</v>
      </c>
    </row>
    <row r="2410" spans="1:12" x14ac:dyDescent="0.25">
      <c r="A2410" t="s">
        <v>58</v>
      </c>
      <c r="B2410" t="s">
        <v>8339</v>
      </c>
      <c r="C2410" t="s">
        <v>725</v>
      </c>
      <c r="D2410" t="s">
        <v>287</v>
      </c>
      <c r="E2410" t="s">
        <v>9280</v>
      </c>
      <c r="F2410" t="s">
        <v>9281</v>
      </c>
      <c r="G2410" t="s">
        <v>4890</v>
      </c>
      <c r="H2410" t="s">
        <v>9282</v>
      </c>
      <c r="I2410" t="s">
        <v>4890</v>
      </c>
      <c r="J2410" t="s">
        <v>287</v>
      </c>
      <c r="K2410" s="14">
        <v>814</v>
      </c>
      <c r="L2410" s="24">
        <f t="shared" si="37"/>
        <v>879.01176997710502</v>
      </c>
    </row>
    <row r="2411" spans="1:12" x14ac:dyDescent="0.25">
      <c r="A2411" t="s">
        <v>58</v>
      </c>
      <c r="B2411" t="s">
        <v>8339</v>
      </c>
      <c r="C2411" t="s">
        <v>725</v>
      </c>
      <c r="D2411" t="s">
        <v>287</v>
      </c>
      <c r="E2411" t="s">
        <v>9280</v>
      </c>
      <c r="F2411" t="s">
        <v>9281</v>
      </c>
      <c r="G2411" t="s">
        <v>5141</v>
      </c>
      <c r="H2411" t="s">
        <v>9283</v>
      </c>
      <c r="I2411" t="s">
        <v>4890</v>
      </c>
      <c r="J2411" t="s">
        <v>287</v>
      </c>
      <c r="K2411" s="14">
        <v>4143</v>
      </c>
      <c r="L2411" s="24">
        <f t="shared" si="37"/>
        <v>4473.8891437532511</v>
      </c>
    </row>
    <row r="2412" spans="1:12" x14ac:dyDescent="0.25">
      <c r="A2412" t="s">
        <v>58</v>
      </c>
      <c r="B2412" t="s">
        <v>8339</v>
      </c>
      <c r="C2412" t="s">
        <v>725</v>
      </c>
      <c r="D2412" t="s">
        <v>287</v>
      </c>
      <c r="E2412" t="s">
        <v>9280</v>
      </c>
      <c r="F2412" t="s">
        <v>9281</v>
      </c>
      <c r="G2412" t="s">
        <v>5143</v>
      </c>
      <c r="H2412" t="s">
        <v>9284</v>
      </c>
      <c r="I2412" t="s">
        <v>4890</v>
      </c>
      <c r="J2412" t="s">
        <v>287</v>
      </c>
      <c r="K2412" s="14">
        <v>5</v>
      </c>
      <c r="L2412" s="24">
        <f t="shared" si="37"/>
        <v>5.3993351964195639</v>
      </c>
    </row>
    <row r="2413" spans="1:12" x14ac:dyDescent="0.25">
      <c r="A2413" t="s">
        <v>58</v>
      </c>
      <c r="B2413" t="s">
        <v>8339</v>
      </c>
      <c r="C2413" t="s">
        <v>725</v>
      </c>
      <c r="D2413" t="s">
        <v>287</v>
      </c>
      <c r="E2413" t="s">
        <v>9280</v>
      </c>
      <c r="F2413" t="s">
        <v>9281</v>
      </c>
      <c r="G2413" t="s">
        <v>4987</v>
      </c>
      <c r="H2413" t="s">
        <v>9285</v>
      </c>
      <c r="I2413" t="s">
        <v>4890</v>
      </c>
      <c r="J2413" t="s">
        <v>287</v>
      </c>
      <c r="K2413" s="14">
        <v>234</v>
      </c>
      <c r="L2413" s="24">
        <f t="shared" si="37"/>
        <v>252.68888719243563</v>
      </c>
    </row>
    <row r="2414" spans="1:12" x14ac:dyDescent="0.25">
      <c r="A2414" t="s">
        <v>58</v>
      </c>
      <c r="B2414" t="s">
        <v>8339</v>
      </c>
      <c r="C2414" t="s">
        <v>725</v>
      </c>
      <c r="D2414" t="s">
        <v>287</v>
      </c>
      <c r="E2414" t="s">
        <v>9280</v>
      </c>
      <c r="F2414" t="s">
        <v>9281</v>
      </c>
      <c r="G2414" t="s">
        <v>4894</v>
      </c>
      <c r="H2414" t="s">
        <v>9286</v>
      </c>
      <c r="I2414" t="s">
        <v>4890</v>
      </c>
      <c r="J2414" t="s">
        <v>287</v>
      </c>
      <c r="K2414" s="14">
        <v>5</v>
      </c>
      <c r="L2414" s="24">
        <f t="shared" si="37"/>
        <v>5.3993351964195639</v>
      </c>
    </row>
    <row r="2415" spans="1:12" x14ac:dyDescent="0.25">
      <c r="A2415" t="s">
        <v>58</v>
      </c>
      <c r="B2415" t="s">
        <v>8339</v>
      </c>
      <c r="C2415" t="s">
        <v>725</v>
      </c>
      <c r="D2415" t="s">
        <v>287</v>
      </c>
      <c r="E2415" t="s">
        <v>9280</v>
      </c>
      <c r="F2415" t="s">
        <v>9281</v>
      </c>
      <c r="G2415" t="s">
        <v>8954</v>
      </c>
      <c r="H2415" t="s">
        <v>9287</v>
      </c>
      <c r="I2415" t="s">
        <v>4890</v>
      </c>
      <c r="J2415" t="s">
        <v>287</v>
      </c>
      <c r="K2415" s="14">
        <v>5</v>
      </c>
      <c r="L2415" s="24">
        <f t="shared" si="37"/>
        <v>5.3993351964195639</v>
      </c>
    </row>
    <row r="2416" spans="1:12" x14ac:dyDescent="0.25">
      <c r="A2416" t="s">
        <v>58</v>
      </c>
      <c r="B2416" t="s">
        <v>8339</v>
      </c>
      <c r="C2416" t="s">
        <v>725</v>
      </c>
      <c r="D2416" t="s">
        <v>287</v>
      </c>
      <c r="E2416" t="s">
        <v>9280</v>
      </c>
      <c r="F2416" t="s">
        <v>9281</v>
      </c>
      <c r="G2416" t="s">
        <v>8956</v>
      </c>
      <c r="H2416" t="s">
        <v>9288</v>
      </c>
      <c r="I2416" t="s">
        <v>4890</v>
      </c>
      <c r="J2416" t="s">
        <v>287</v>
      </c>
      <c r="K2416" s="14">
        <v>53</v>
      </c>
      <c r="L2416" s="24">
        <f t="shared" si="37"/>
        <v>57.232953082047381</v>
      </c>
    </row>
    <row r="2417" spans="1:12" x14ac:dyDescent="0.25">
      <c r="A2417" t="s">
        <v>58</v>
      </c>
      <c r="B2417" t="s">
        <v>8339</v>
      </c>
      <c r="C2417" t="s">
        <v>725</v>
      </c>
      <c r="D2417" t="s">
        <v>287</v>
      </c>
      <c r="E2417" t="s">
        <v>9280</v>
      </c>
      <c r="F2417" t="s">
        <v>9281</v>
      </c>
      <c r="G2417" t="s">
        <v>8958</v>
      </c>
      <c r="H2417" t="s">
        <v>9289</v>
      </c>
      <c r="I2417" t="s">
        <v>4890</v>
      </c>
      <c r="J2417" t="s">
        <v>287</v>
      </c>
      <c r="K2417" s="14">
        <v>100</v>
      </c>
      <c r="L2417" s="24">
        <f t="shared" si="37"/>
        <v>107.98670392839128</v>
      </c>
    </row>
    <row r="2418" spans="1:12" x14ac:dyDescent="0.25">
      <c r="A2418" t="s">
        <v>58</v>
      </c>
      <c r="B2418" t="s">
        <v>8339</v>
      </c>
      <c r="C2418" t="s">
        <v>725</v>
      </c>
      <c r="D2418" t="s">
        <v>287</v>
      </c>
      <c r="E2418" t="s">
        <v>9280</v>
      </c>
      <c r="F2418" t="s">
        <v>9281</v>
      </c>
      <c r="G2418" t="s">
        <v>8472</v>
      </c>
      <c r="H2418" t="s">
        <v>9290</v>
      </c>
      <c r="I2418" t="s">
        <v>4890</v>
      </c>
      <c r="J2418" t="s">
        <v>287</v>
      </c>
      <c r="K2418" s="14">
        <v>70</v>
      </c>
      <c r="L2418" s="24">
        <f t="shared" si="37"/>
        <v>75.590692749873895</v>
      </c>
    </row>
    <row r="2419" spans="1:12" x14ac:dyDescent="0.25">
      <c r="A2419" t="s">
        <v>58</v>
      </c>
      <c r="B2419" t="s">
        <v>8339</v>
      </c>
      <c r="C2419" t="s">
        <v>725</v>
      </c>
      <c r="D2419" t="s">
        <v>287</v>
      </c>
      <c r="E2419" t="s">
        <v>9280</v>
      </c>
      <c r="F2419" t="s">
        <v>9281</v>
      </c>
      <c r="G2419" t="s">
        <v>8961</v>
      </c>
      <c r="H2419" t="s">
        <v>9291</v>
      </c>
      <c r="I2419" t="s">
        <v>4890</v>
      </c>
      <c r="J2419" t="s">
        <v>287</v>
      </c>
      <c r="K2419" s="14">
        <v>130</v>
      </c>
      <c r="L2419" s="24">
        <f t="shared" si="37"/>
        <v>140.38271510690865</v>
      </c>
    </row>
    <row r="2420" spans="1:12" x14ac:dyDescent="0.25">
      <c r="A2420" t="s">
        <v>58</v>
      </c>
      <c r="B2420" t="s">
        <v>8339</v>
      </c>
      <c r="C2420" t="s">
        <v>725</v>
      </c>
      <c r="D2420" t="s">
        <v>287</v>
      </c>
      <c r="E2420" t="s">
        <v>9280</v>
      </c>
      <c r="F2420" t="s">
        <v>9281</v>
      </c>
      <c r="G2420" t="s">
        <v>8963</v>
      </c>
      <c r="H2420" t="s">
        <v>9292</v>
      </c>
      <c r="I2420" t="s">
        <v>4890</v>
      </c>
      <c r="J2420" t="s">
        <v>287</v>
      </c>
      <c r="K2420" s="14">
        <v>105</v>
      </c>
      <c r="L2420" s="24">
        <f t="shared" si="37"/>
        <v>113.38603912481085</v>
      </c>
    </row>
    <row r="2421" spans="1:12" x14ac:dyDescent="0.25">
      <c r="A2421" t="s">
        <v>58</v>
      </c>
      <c r="B2421" t="s">
        <v>8339</v>
      </c>
      <c r="C2421" t="s">
        <v>725</v>
      </c>
      <c r="D2421" t="s">
        <v>287</v>
      </c>
      <c r="E2421" t="s">
        <v>9280</v>
      </c>
      <c r="F2421" t="s">
        <v>9281</v>
      </c>
      <c r="G2421" t="s">
        <v>5156</v>
      </c>
      <c r="H2421" t="s">
        <v>9293</v>
      </c>
      <c r="I2421" t="s">
        <v>4890</v>
      </c>
      <c r="J2421" t="s">
        <v>287</v>
      </c>
      <c r="K2421" s="14">
        <v>85</v>
      </c>
      <c r="L2421" s="24">
        <f t="shared" si="37"/>
        <v>91.788698339132594</v>
      </c>
    </row>
    <row r="2422" spans="1:12" x14ac:dyDescent="0.25">
      <c r="A2422" t="s">
        <v>58</v>
      </c>
      <c r="B2422" t="s">
        <v>8339</v>
      </c>
      <c r="C2422" t="s">
        <v>725</v>
      </c>
      <c r="D2422" t="s">
        <v>287</v>
      </c>
      <c r="E2422" t="s">
        <v>9294</v>
      </c>
      <c r="F2422" t="s">
        <v>9295</v>
      </c>
      <c r="G2422" t="s">
        <v>4890</v>
      </c>
      <c r="H2422" t="s">
        <v>9296</v>
      </c>
      <c r="I2422" t="s">
        <v>5751</v>
      </c>
      <c r="J2422" t="s">
        <v>5752</v>
      </c>
      <c r="K2422" s="14">
        <v>68</v>
      </c>
      <c r="L2422" s="24">
        <f t="shared" si="37"/>
        <v>73.430958671306072</v>
      </c>
    </row>
    <row r="2423" spans="1:12" x14ac:dyDescent="0.25">
      <c r="A2423" t="s">
        <v>58</v>
      </c>
      <c r="B2423" t="s">
        <v>8339</v>
      </c>
      <c r="C2423" t="s">
        <v>725</v>
      </c>
      <c r="D2423" t="s">
        <v>287</v>
      </c>
      <c r="E2423" t="s">
        <v>9297</v>
      </c>
      <c r="F2423" t="s">
        <v>9298</v>
      </c>
      <c r="G2423" t="s">
        <v>4890</v>
      </c>
      <c r="H2423" t="s">
        <v>9299</v>
      </c>
      <c r="I2423" t="s">
        <v>4890</v>
      </c>
      <c r="J2423" t="s">
        <v>287</v>
      </c>
      <c r="K2423" s="14">
        <v>2</v>
      </c>
      <c r="L2423" s="24">
        <f t="shared" si="37"/>
        <v>2.1597340785678254</v>
      </c>
    </row>
    <row r="2424" spans="1:12" x14ac:dyDescent="0.25">
      <c r="A2424" t="s">
        <v>58</v>
      </c>
      <c r="B2424" t="s">
        <v>8339</v>
      </c>
      <c r="C2424" t="s">
        <v>725</v>
      </c>
      <c r="D2424" t="s">
        <v>287</v>
      </c>
      <c r="E2424" t="s">
        <v>9300</v>
      </c>
      <c r="F2424" t="s">
        <v>9301</v>
      </c>
      <c r="G2424" t="s">
        <v>4890</v>
      </c>
      <c r="H2424" t="s">
        <v>9302</v>
      </c>
      <c r="I2424" t="s">
        <v>4890</v>
      </c>
      <c r="J2424" t="s">
        <v>287</v>
      </c>
      <c r="K2424" s="14">
        <v>482</v>
      </c>
      <c r="L2424" s="24">
        <f t="shared" si="37"/>
        <v>520.49591293484605</v>
      </c>
    </row>
    <row r="2425" spans="1:12" x14ac:dyDescent="0.25">
      <c r="A2425" t="s">
        <v>58</v>
      </c>
      <c r="B2425" t="s">
        <v>8339</v>
      </c>
      <c r="C2425" t="s">
        <v>725</v>
      </c>
      <c r="D2425" t="s">
        <v>287</v>
      </c>
      <c r="E2425" t="s">
        <v>9303</v>
      </c>
      <c r="F2425" t="s">
        <v>9304</v>
      </c>
      <c r="G2425" t="s">
        <v>4890</v>
      </c>
      <c r="H2425" t="s">
        <v>9305</v>
      </c>
      <c r="I2425" t="s">
        <v>4890</v>
      </c>
      <c r="J2425" t="s">
        <v>287</v>
      </c>
      <c r="K2425" s="14">
        <v>952</v>
      </c>
      <c r="L2425" s="24">
        <f t="shared" si="37"/>
        <v>1028.0334213982849</v>
      </c>
    </row>
    <row r="2426" spans="1:12" x14ac:dyDescent="0.25">
      <c r="A2426" t="s">
        <v>58</v>
      </c>
      <c r="B2426" t="s">
        <v>8339</v>
      </c>
      <c r="C2426" t="s">
        <v>725</v>
      </c>
      <c r="D2426" t="s">
        <v>287</v>
      </c>
      <c r="E2426" t="s">
        <v>9303</v>
      </c>
      <c r="F2426" t="s">
        <v>9304</v>
      </c>
      <c r="G2426" t="s">
        <v>4894</v>
      </c>
      <c r="H2426" t="s">
        <v>9306</v>
      </c>
      <c r="I2426" t="s">
        <v>4890</v>
      </c>
      <c r="J2426" t="s">
        <v>287</v>
      </c>
      <c r="K2426" s="14">
        <v>651</v>
      </c>
      <c r="L2426" s="24">
        <f t="shared" si="37"/>
        <v>702.99344257382722</v>
      </c>
    </row>
    <row r="2427" spans="1:12" x14ac:dyDescent="0.25">
      <c r="A2427" t="s">
        <v>58</v>
      </c>
      <c r="B2427" t="s">
        <v>8339</v>
      </c>
      <c r="C2427" t="s">
        <v>725</v>
      </c>
      <c r="D2427" t="s">
        <v>287</v>
      </c>
      <c r="E2427" t="s">
        <v>9307</v>
      </c>
      <c r="F2427" t="s">
        <v>9308</v>
      </c>
      <c r="G2427" t="s">
        <v>4890</v>
      </c>
      <c r="H2427" t="s">
        <v>9309</v>
      </c>
      <c r="I2427" t="s">
        <v>4890</v>
      </c>
      <c r="J2427" t="s">
        <v>287</v>
      </c>
      <c r="K2427" s="14">
        <v>375</v>
      </c>
      <c r="L2427" s="24">
        <f t="shared" si="37"/>
        <v>404.95013973146729</v>
      </c>
    </row>
    <row r="2428" spans="1:12" x14ac:dyDescent="0.25">
      <c r="A2428" t="s">
        <v>58</v>
      </c>
      <c r="B2428" t="s">
        <v>8339</v>
      </c>
      <c r="C2428" t="s">
        <v>725</v>
      </c>
      <c r="D2428" t="s">
        <v>287</v>
      </c>
      <c r="E2428" t="s">
        <v>9310</v>
      </c>
      <c r="F2428" t="s">
        <v>9311</v>
      </c>
      <c r="G2428" t="s">
        <v>4890</v>
      </c>
      <c r="H2428" t="s">
        <v>9312</v>
      </c>
      <c r="I2428" t="s">
        <v>4890</v>
      </c>
      <c r="J2428" t="s">
        <v>287</v>
      </c>
      <c r="K2428" s="14">
        <v>28</v>
      </c>
      <c r="L2428" s="24">
        <f t="shared" si="37"/>
        <v>30.236277099949554</v>
      </c>
    </row>
    <row r="2429" spans="1:12" x14ac:dyDescent="0.25">
      <c r="A2429" t="s">
        <v>58</v>
      </c>
      <c r="B2429" t="s">
        <v>8339</v>
      </c>
      <c r="C2429" t="s">
        <v>725</v>
      </c>
      <c r="D2429" t="s">
        <v>287</v>
      </c>
      <c r="E2429" t="s">
        <v>9310</v>
      </c>
      <c r="F2429" t="s">
        <v>9311</v>
      </c>
      <c r="G2429" t="s">
        <v>5141</v>
      </c>
      <c r="H2429" t="s">
        <v>9313</v>
      </c>
      <c r="I2429" t="s">
        <v>4890</v>
      </c>
      <c r="J2429" t="s">
        <v>287</v>
      </c>
      <c r="K2429" s="14">
        <v>22</v>
      </c>
      <c r="L2429" s="24">
        <f t="shared" si="37"/>
        <v>23.757074864246082</v>
      </c>
    </row>
    <row r="2430" spans="1:12" x14ac:dyDescent="0.25">
      <c r="A2430" t="s">
        <v>58</v>
      </c>
      <c r="B2430" t="s">
        <v>8339</v>
      </c>
      <c r="C2430" t="s">
        <v>725</v>
      </c>
      <c r="D2430" t="s">
        <v>287</v>
      </c>
      <c r="E2430" t="s">
        <v>9314</v>
      </c>
      <c r="F2430" t="s">
        <v>9315</v>
      </c>
      <c r="G2430" t="s">
        <v>4890</v>
      </c>
      <c r="H2430" t="s">
        <v>9316</v>
      </c>
      <c r="I2430" t="s">
        <v>4890</v>
      </c>
      <c r="J2430" t="s">
        <v>287</v>
      </c>
      <c r="K2430" s="14">
        <v>25</v>
      </c>
      <c r="L2430" s="24">
        <f t="shared" si="37"/>
        <v>26.99667598209782</v>
      </c>
    </row>
    <row r="2431" spans="1:12" x14ac:dyDescent="0.25">
      <c r="A2431" t="s">
        <v>58</v>
      </c>
      <c r="B2431" t="s">
        <v>8339</v>
      </c>
      <c r="C2431" t="s">
        <v>725</v>
      </c>
      <c r="D2431" t="s">
        <v>287</v>
      </c>
      <c r="E2431" t="s">
        <v>9314</v>
      </c>
      <c r="F2431" t="s">
        <v>9315</v>
      </c>
      <c r="G2431" t="s">
        <v>5141</v>
      </c>
      <c r="H2431" t="s">
        <v>9317</v>
      </c>
      <c r="I2431" t="s">
        <v>4890</v>
      </c>
      <c r="J2431" t="s">
        <v>287</v>
      </c>
      <c r="K2431" s="14">
        <v>15</v>
      </c>
      <c r="L2431" s="24">
        <f t="shared" si="37"/>
        <v>16.198005589258692</v>
      </c>
    </row>
    <row r="2432" spans="1:12" x14ac:dyDescent="0.25">
      <c r="A2432" t="s">
        <v>58</v>
      </c>
      <c r="B2432" t="s">
        <v>8339</v>
      </c>
      <c r="C2432" t="s">
        <v>725</v>
      </c>
      <c r="D2432" t="s">
        <v>287</v>
      </c>
      <c r="E2432" t="s">
        <v>9318</v>
      </c>
      <c r="F2432" t="s">
        <v>9319</v>
      </c>
      <c r="G2432" t="s">
        <v>4890</v>
      </c>
      <c r="H2432" t="s">
        <v>9320</v>
      </c>
      <c r="I2432" t="s">
        <v>4890</v>
      </c>
      <c r="J2432" t="s">
        <v>287</v>
      </c>
      <c r="K2432" s="14">
        <v>7</v>
      </c>
      <c r="L2432" s="24">
        <f t="shared" si="37"/>
        <v>7.5590692749873885</v>
      </c>
    </row>
    <row r="2433" spans="1:12" x14ac:dyDescent="0.25">
      <c r="A2433" t="s">
        <v>58</v>
      </c>
      <c r="B2433" t="s">
        <v>8339</v>
      </c>
      <c r="C2433" t="s">
        <v>725</v>
      </c>
      <c r="D2433" t="s">
        <v>287</v>
      </c>
      <c r="E2433" t="s">
        <v>9321</v>
      </c>
      <c r="F2433" t="s">
        <v>9322</v>
      </c>
      <c r="G2433" t="s">
        <v>4890</v>
      </c>
      <c r="H2433" t="s">
        <v>9323</v>
      </c>
      <c r="I2433" t="s">
        <v>4890</v>
      </c>
      <c r="J2433" t="s">
        <v>287</v>
      </c>
      <c r="K2433" s="14">
        <v>7657</v>
      </c>
      <c r="L2433" s="24">
        <f t="shared" si="37"/>
        <v>8268.5419197969204</v>
      </c>
    </row>
    <row r="2434" spans="1:12" x14ac:dyDescent="0.25">
      <c r="A2434" t="s">
        <v>58</v>
      </c>
      <c r="B2434" t="s">
        <v>8339</v>
      </c>
      <c r="C2434" t="s">
        <v>725</v>
      </c>
      <c r="D2434" t="s">
        <v>287</v>
      </c>
      <c r="E2434" t="s">
        <v>9324</v>
      </c>
      <c r="F2434" t="s">
        <v>9325</v>
      </c>
      <c r="G2434" t="s">
        <v>4890</v>
      </c>
      <c r="H2434" t="s">
        <v>9326</v>
      </c>
      <c r="I2434" t="s">
        <v>4890</v>
      </c>
      <c r="J2434" t="s">
        <v>287</v>
      </c>
      <c r="K2434" s="14">
        <v>275</v>
      </c>
      <c r="L2434" s="24">
        <f t="shared" si="37"/>
        <v>296.96343580307604</v>
      </c>
    </row>
    <row r="2435" spans="1:12" x14ac:dyDescent="0.25">
      <c r="A2435" t="s">
        <v>58</v>
      </c>
      <c r="B2435" t="s">
        <v>8339</v>
      </c>
      <c r="C2435" t="s">
        <v>725</v>
      </c>
      <c r="D2435" t="s">
        <v>287</v>
      </c>
      <c r="E2435" t="s">
        <v>9327</v>
      </c>
      <c r="F2435" t="s">
        <v>9328</v>
      </c>
      <c r="G2435" t="s">
        <v>4890</v>
      </c>
      <c r="H2435" t="s">
        <v>9329</v>
      </c>
      <c r="I2435" t="s">
        <v>4890</v>
      </c>
      <c r="J2435" t="s">
        <v>287</v>
      </c>
      <c r="K2435" s="14">
        <v>6588</v>
      </c>
      <c r="L2435" s="24">
        <f t="shared" si="37"/>
        <v>7114.164054802417</v>
      </c>
    </row>
    <row r="2436" spans="1:12" x14ac:dyDescent="0.25">
      <c r="A2436" t="s">
        <v>58</v>
      </c>
      <c r="B2436" t="s">
        <v>8339</v>
      </c>
      <c r="C2436" t="s">
        <v>725</v>
      </c>
      <c r="D2436" t="s">
        <v>287</v>
      </c>
      <c r="E2436" t="s">
        <v>9330</v>
      </c>
      <c r="F2436" t="s">
        <v>8981</v>
      </c>
      <c r="G2436" t="s">
        <v>4890</v>
      </c>
      <c r="H2436" t="s">
        <v>9331</v>
      </c>
      <c r="I2436" t="s">
        <v>4890</v>
      </c>
      <c r="J2436" t="s">
        <v>287</v>
      </c>
      <c r="K2436" s="14">
        <v>90</v>
      </c>
      <c r="L2436" s="24">
        <f t="shared" si="37"/>
        <v>97.188033535552151</v>
      </c>
    </row>
    <row r="2437" spans="1:12" x14ac:dyDescent="0.25">
      <c r="A2437" t="s">
        <v>58</v>
      </c>
      <c r="B2437" t="s">
        <v>8339</v>
      </c>
      <c r="C2437" t="s">
        <v>725</v>
      </c>
      <c r="D2437" t="s">
        <v>287</v>
      </c>
      <c r="E2437" t="s">
        <v>9332</v>
      </c>
      <c r="F2437" t="s">
        <v>9333</v>
      </c>
      <c r="G2437" t="s">
        <v>4890</v>
      </c>
      <c r="H2437" t="s">
        <v>9334</v>
      </c>
      <c r="I2437" t="s">
        <v>4890</v>
      </c>
      <c r="J2437" t="s">
        <v>287</v>
      </c>
      <c r="K2437" s="14">
        <v>318</v>
      </c>
      <c r="L2437" s="24">
        <f t="shared" si="37"/>
        <v>343.39771849228424</v>
      </c>
    </row>
    <row r="2438" spans="1:12" x14ac:dyDescent="0.25">
      <c r="A2438" t="s">
        <v>58</v>
      </c>
      <c r="B2438" t="s">
        <v>8339</v>
      </c>
      <c r="C2438" t="s">
        <v>725</v>
      </c>
      <c r="D2438" t="s">
        <v>287</v>
      </c>
      <c r="E2438" t="s">
        <v>9332</v>
      </c>
      <c r="F2438" t="s">
        <v>9333</v>
      </c>
      <c r="G2438" t="s">
        <v>5141</v>
      </c>
      <c r="H2438" t="s">
        <v>9335</v>
      </c>
      <c r="I2438" t="s">
        <v>4890</v>
      </c>
      <c r="J2438" t="s">
        <v>287</v>
      </c>
      <c r="K2438" s="14">
        <v>388</v>
      </c>
      <c r="L2438" s="24">
        <f t="shared" si="37"/>
        <v>418.98841124215818</v>
      </c>
    </row>
    <row r="2439" spans="1:12" x14ac:dyDescent="0.25">
      <c r="A2439" t="s">
        <v>58</v>
      </c>
      <c r="B2439" t="s">
        <v>8339</v>
      </c>
      <c r="C2439" t="s">
        <v>725</v>
      </c>
      <c r="D2439" t="s">
        <v>287</v>
      </c>
      <c r="E2439" t="s">
        <v>9336</v>
      </c>
      <c r="F2439" t="s">
        <v>9337</v>
      </c>
      <c r="G2439" t="s">
        <v>4890</v>
      </c>
      <c r="H2439" t="s">
        <v>9338</v>
      </c>
      <c r="I2439" t="s">
        <v>4890</v>
      </c>
      <c r="J2439" t="s">
        <v>287</v>
      </c>
      <c r="K2439" s="14">
        <v>4706</v>
      </c>
      <c r="L2439" s="24">
        <f t="shared" si="37"/>
        <v>5081.8542868700943</v>
      </c>
    </row>
    <row r="2440" spans="1:12" x14ac:dyDescent="0.25">
      <c r="A2440" t="s">
        <v>58</v>
      </c>
      <c r="B2440" t="s">
        <v>8339</v>
      </c>
      <c r="C2440" t="s">
        <v>725</v>
      </c>
      <c r="D2440" t="s">
        <v>287</v>
      </c>
      <c r="E2440" t="s">
        <v>9336</v>
      </c>
      <c r="F2440" t="s">
        <v>9337</v>
      </c>
      <c r="G2440" t="s">
        <v>5141</v>
      </c>
      <c r="H2440" t="s">
        <v>9339</v>
      </c>
      <c r="I2440" t="s">
        <v>4890</v>
      </c>
      <c r="J2440" t="s">
        <v>287</v>
      </c>
      <c r="K2440" s="14">
        <v>326</v>
      </c>
      <c r="L2440" s="24">
        <f t="shared" si="37"/>
        <v>352.03665480655559</v>
      </c>
    </row>
    <row r="2441" spans="1:12" x14ac:dyDescent="0.25">
      <c r="A2441" t="s">
        <v>58</v>
      </c>
      <c r="B2441" t="s">
        <v>8339</v>
      </c>
      <c r="C2441" t="s">
        <v>725</v>
      </c>
      <c r="D2441" t="s">
        <v>287</v>
      </c>
      <c r="E2441" t="s">
        <v>9340</v>
      </c>
      <c r="F2441" t="s">
        <v>9341</v>
      </c>
      <c r="G2441" t="s">
        <v>4890</v>
      </c>
      <c r="H2441" t="s">
        <v>8824</v>
      </c>
      <c r="I2441" t="s">
        <v>4890</v>
      </c>
      <c r="J2441" t="s">
        <v>287</v>
      </c>
      <c r="K2441" s="14">
        <v>4598</v>
      </c>
      <c r="L2441" s="24">
        <f t="shared" si="37"/>
        <v>4965.2286466274309</v>
      </c>
    </row>
    <row r="2442" spans="1:12" x14ac:dyDescent="0.25">
      <c r="A2442" t="s">
        <v>58</v>
      </c>
      <c r="B2442" t="s">
        <v>8339</v>
      </c>
      <c r="C2442" t="s">
        <v>725</v>
      </c>
      <c r="D2442" t="s">
        <v>287</v>
      </c>
      <c r="E2442" t="s">
        <v>9342</v>
      </c>
      <c r="F2442" t="s">
        <v>9343</v>
      </c>
      <c r="G2442" t="s">
        <v>4890</v>
      </c>
      <c r="H2442" t="s">
        <v>9344</v>
      </c>
      <c r="I2442" t="s">
        <v>4890</v>
      </c>
      <c r="J2442" t="s">
        <v>287</v>
      </c>
      <c r="K2442" s="14">
        <v>262</v>
      </c>
      <c r="L2442" s="24">
        <f t="shared" si="37"/>
        <v>282.9251642923852</v>
      </c>
    </row>
    <row r="2443" spans="1:12" x14ac:dyDescent="0.25">
      <c r="A2443" t="s">
        <v>58</v>
      </c>
      <c r="B2443" t="s">
        <v>8339</v>
      </c>
      <c r="C2443" t="s">
        <v>725</v>
      </c>
      <c r="D2443" t="s">
        <v>287</v>
      </c>
      <c r="E2443" t="s">
        <v>9342</v>
      </c>
      <c r="F2443" t="s">
        <v>9343</v>
      </c>
      <c r="G2443" t="s">
        <v>5141</v>
      </c>
      <c r="H2443" t="s">
        <v>9166</v>
      </c>
      <c r="I2443" t="s">
        <v>4890</v>
      </c>
      <c r="J2443" t="s">
        <v>287</v>
      </c>
      <c r="K2443" s="14">
        <v>902</v>
      </c>
      <c r="L2443" s="24">
        <f t="shared" si="37"/>
        <v>974.04006943408933</v>
      </c>
    </row>
    <row r="2444" spans="1:12" x14ac:dyDescent="0.25">
      <c r="A2444" t="s">
        <v>58</v>
      </c>
      <c r="B2444" t="s">
        <v>8339</v>
      </c>
      <c r="C2444" t="s">
        <v>725</v>
      </c>
      <c r="D2444" t="s">
        <v>287</v>
      </c>
      <c r="E2444" t="s">
        <v>9345</v>
      </c>
      <c r="F2444" t="s">
        <v>9346</v>
      </c>
      <c r="G2444" t="s">
        <v>4987</v>
      </c>
      <c r="H2444" t="s">
        <v>9347</v>
      </c>
      <c r="I2444" t="s">
        <v>4890</v>
      </c>
      <c r="J2444" t="s">
        <v>287</v>
      </c>
      <c r="K2444" s="14">
        <v>1</v>
      </c>
      <c r="L2444" s="24">
        <f t="shared" ref="L2444:L2507" si="38">K2444/$D$6*$D$5</f>
        <v>1.0798670392839127</v>
      </c>
    </row>
    <row r="2445" spans="1:12" x14ac:dyDescent="0.25">
      <c r="A2445" t="s">
        <v>58</v>
      </c>
      <c r="B2445" t="s">
        <v>8339</v>
      </c>
      <c r="C2445" t="s">
        <v>725</v>
      </c>
      <c r="D2445" t="s">
        <v>287</v>
      </c>
      <c r="E2445" t="s">
        <v>8250</v>
      </c>
      <c r="F2445" t="s">
        <v>9348</v>
      </c>
      <c r="G2445" t="s">
        <v>5143</v>
      </c>
      <c r="H2445" t="s">
        <v>9349</v>
      </c>
      <c r="I2445" t="s">
        <v>4890</v>
      </c>
      <c r="J2445" t="s">
        <v>287</v>
      </c>
      <c r="K2445" s="14">
        <v>1</v>
      </c>
      <c r="L2445" s="24">
        <f t="shared" si="38"/>
        <v>1.0798670392839127</v>
      </c>
    </row>
    <row r="2446" spans="1:12" x14ac:dyDescent="0.25">
      <c r="A2446" t="s">
        <v>58</v>
      </c>
      <c r="B2446" t="s">
        <v>8339</v>
      </c>
      <c r="C2446" t="s">
        <v>725</v>
      </c>
      <c r="D2446" t="s">
        <v>287</v>
      </c>
      <c r="E2446" t="s">
        <v>8330</v>
      </c>
      <c r="F2446" t="s">
        <v>9350</v>
      </c>
      <c r="G2446" t="s">
        <v>4886</v>
      </c>
      <c r="H2446" t="s">
        <v>9351</v>
      </c>
      <c r="I2446" t="s">
        <v>4890</v>
      </c>
      <c r="J2446" t="s">
        <v>287</v>
      </c>
      <c r="K2446" s="14">
        <v>1</v>
      </c>
      <c r="L2446" s="24">
        <f t="shared" si="38"/>
        <v>1.0798670392839127</v>
      </c>
    </row>
    <row r="2447" spans="1:12" x14ac:dyDescent="0.25">
      <c r="A2447" t="s">
        <v>58</v>
      </c>
      <c r="B2447" t="s">
        <v>8339</v>
      </c>
      <c r="C2447" t="s">
        <v>725</v>
      </c>
      <c r="D2447" t="s">
        <v>287</v>
      </c>
      <c r="E2447" t="s">
        <v>8274</v>
      </c>
      <c r="F2447" t="s">
        <v>9352</v>
      </c>
      <c r="G2447" t="s">
        <v>4890</v>
      </c>
      <c r="H2447" t="s">
        <v>9352</v>
      </c>
      <c r="I2447" t="s">
        <v>4890</v>
      </c>
      <c r="J2447" t="s">
        <v>287</v>
      </c>
      <c r="K2447" s="14">
        <v>1</v>
      </c>
      <c r="L2447" s="24">
        <f t="shared" si="38"/>
        <v>1.0798670392839127</v>
      </c>
    </row>
    <row r="2448" spans="1:12" x14ac:dyDescent="0.25">
      <c r="A2448" t="s">
        <v>58</v>
      </c>
      <c r="B2448" t="s">
        <v>8339</v>
      </c>
      <c r="C2448" t="s">
        <v>725</v>
      </c>
      <c r="D2448" t="s">
        <v>287</v>
      </c>
      <c r="E2448" t="s">
        <v>9353</v>
      </c>
      <c r="F2448" t="s">
        <v>9354</v>
      </c>
      <c r="G2448" t="s">
        <v>4890</v>
      </c>
      <c r="H2448" t="s">
        <v>9354</v>
      </c>
      <c r="I2448" t="s">
        <v>4890</v>
      </c>
      <c r="J2448" t="s">
        <v>287</v>
      </c>
      <c r="K2448" s="14">
        <v>1</v>
      </c>
      <c r="L2448" s="24">
        <f t="shared" si="38"/>
        <v>1.0798670392839127</v>
      </c>
    </row>
    <row r="2449" spans="1:12" x14ac:dyDescent="0.25">
      <c r="A2449" t="s">
        <v>58</v>
      </c>
      <c r="B2449" t="s">
        <v>8339</v>
      </c>
      <c r="C2449" t="s">
        <v>725</v>
      </c>
      <c r="D2449" t="s">
        <v>287</v>
      </c>
      <c r="E2449" t="s">
        <v>9355</v>
      </c>
      <c r="F2449" t="s">
        <v>9356</v>
      </c>
      <c r="G2449" t="s">
        <v>4890</v>
      </c>
      <c r="H2449" t="s">
        <v>9356</v>
      </c>
      <c r="I2449" t="s">
        <v>4890</v>
      </c>
      <c r="J2449" t="s">
        <v>287</v>
      </c>
      <c r="K2449" s="14">
        <v>1</v>
      </c>
      <c r="L2449" s="24">
        <f t="shared" si="38"/>
        <v>1.0798670392839127</v>
      </c>
    </row>
    <row r="2450" spans="1:12" x14ac:dyDescent="0.25">
      <c r="A2450" t="s">
        <v>58</v>
      </c>
      <c r="B2450" t="s">
        <v>8339</v>
      </c>
      <c r="C2450" t="s">
        <v>725</v>
      </c>
      <c r="D2450" t="s">
        <v>287</v>
      </c>
      <c r="E2450" t="s">
        <v>9357</v>
      </c>
      <c r="F2450" t="s">
        <v>9358</v>
      </c>
      <c r="G2450" t="s">
        <v>4890</v>
      </c>
      <c r="H2450" t="s">
        <v>9359</v>
      </c>
      <c r="I2450" t="s">
        <v>4890</v>
      </c>
      <c r="J2450" t="s">
        <v>287</v>
      </c>
      <c r="K2450" s="14">
        <v>1</v>
      </c>
      <c r="L2450" s="24">
        <f t="shared" si="38"/>
        <v>1.0798670392839127</v>
      </c>
    </row>
    <row r="2451" spans="1:12" x14ac:dyDescent="0.25">
      <c r="A2451" t="s">
        <v>58</v>
      </c>
      <c r="B2451" t="s">
        <v>8339</v>
      </c>
      <c r="C2451" t="s">
        <v>725</v>
      </c>
      <c r="D2451" t="s">
        <v>287</v>
      </c>
      <c r="E2451" t="s">
        <v>9360</v>
      </c>
      <c r="F2451" t="s">
        <v>9361</v>
      </c>
      <c r="G2451" t="s">
        <v>4890</v>
      </c>
      <c r="H2451" t="s">
        <v>9362</v>
      </c>
      <c r="I2451" t="s">
        <v>4890</v>
      </c>
      <c r="J2451" t="s">
        <v>287</v>
      </c>
      <c r="K2451" s="14">
        <v>1</v>
      </c>
      <c r="L2451" s="24">
        <f t="shared" si="38"/>
        <v>1.0798670392839127</v>
      </c>
    </row>
    <row r="2452" spans="1:12" x14ac:dyDescent="0.25">
      <c r="A2452" t="s">
        <v>58</v>
      </c>
      <c r="B2452" t="s">
        <v>8339</v>
      </c>
      <c r="C2452" t="s">
        <v>725</v>
      </c>
      <c r="D2452" t="s">
        <v>287</v>
      </c>
      <c r="E2452" t="s">
        <v>9363</v>
      </c>
      <c r="F2452" t="s">
        <v>9364</v>
      </c>
      <c r="G2452" t="s">
        <v>4890</v>
      </c>
      <c r="H2452" t="s">
        <v>9364</v>
      </c>
      <c r="I2452" t="s">
        <v>4890</v>
      </c>
      <c r="J2452" t="s">
        <v>287</v>
      </c>
      <c r="K2452" s="14">
        <v>1</v>
      </c>
      <c r="L2452" s="24">
        <f t="shared" si="38"/>
        <v>1.0798670392839127</v>
      </c>
    </row>
    <row r="2453" spans="1:12" x14ac:dyDescent="0.25">
      <c r="A2453" t="s">
        <v>58</v>
      </c>
      <c r="B2453" t="s">
        <v>8339</v>
      </c>
      <c r="C2453" t="s">
        <v>725</v>
      </c>
      <c r="D2453" t="s">
        <v>287</v>
      </c>
      <c r="E2453" t="s">
        <v>9365</v>
      </c>
      <c r="F2453" t="s">
        <v>9366</v>
      </c>
      <c r="G2453" t="s">
        <v>4890</v>
      </c>
      <c r="H2453" t="s">
        <v>9367</v>
      </c>
      <c r="I2453" t="s">
        <v>4890</v>
      </c>
      <c r="J2453" t="s">
        <v>287</v>
      </c>
      <c r="K2453" s="14">
        <v>1</v>
      </c>
      <c r="L2453" s="24">
        <f t="shared" si="38"/>
        <v>1.0798670392839127</v>
      </c>
    </row>
    <row r="2454" spans="1:12" x14ac:dyDescent="0.25">
      <c r="A2454" t="s">
        <v>58</v>
      </c>
      <c r="B2454" t="s">
        <v>8339</v>
      </c>
      <c r="C2454" t="s">
        <v>725</v>
      </c>
      <c r="D2454" t="s">
        <v>287</v>
      </c>
      <c r="E2454" t="s">
        <v>9368</v>
      </c>
      <c r="F2454" t="s">
        <v>9369</v>
      </c>
      <c r="G2454" t="s">
        <v>4890</v>
      </c>
      <c r="H2454" t="s">
        <v>9369</v>
      </c>
      <c r="I2454" t="s">
        <v>4890</v>
      </c>
      <c r="J2454" t="s">
        <v>287</v>
      </c>
      <c r="K2454" s="14">
        <v>1</v>
      </c>
      <c r="L2454" s="24">
        <f t="shared" si="38"/>
        <v>1.0798670392839127</v>
      </c>
    </row>
    <row r="2455" spans="1:12" x14ac:dyDescent="0.25">
      <c r="A2455" t="s">
        <v>58</v>
      </c>
      <c r="B2455" t="s">
        <v>8339</v>
      </c>
      <c r="C2455" t="s">
        <v>725</v>
      </c>
      <c r="D2455" t="s">
        <v>287</v>
      </c>
      <c r="E2455" t="s">
        <v>9370</v>
      </c>
      <c r="F2455" t="s">
        <v>9371</v>
      </c>
      <c r="G2455" t="s">
        <v>4890</v>
      </c>
      <c r="H2455" t="s">
        <v>9371</v>
      </c>
      <c r="I2455" t="s">
        <v>4890</v>
      </c>
      <c r="J2455" t="s">
        <v>287</v>
      </c>
      <c r="K2455" s="14">
        <v>1</v>
      </c>
      <c r="L2455" s="24">
        <f t="shared" si="38"/>
        <v>1.0798670392839127</v>
      </c>
    </row>
    <row r="2456" spans="1:12" x14ac:dyDescent="0.25">
      <c r="A2456" t="s">
        <v>58</v>
      </c>
      <c r="B2456" t="s">
        <v>8339</v>
      </c>
      <c r="C2456" t="s">
        <v>725</v>
      </c>
      <c r="D2456" t="s">
        <v>287</v>
      </c>
      <c r="E2456" t="s">
        <v>9372</v>
      </c>
      <c r="F2456" t="s">
        <v>9373</v>
      </c>
      <c r="G2456" t="s">
        <v>4890</v>
      </c>
      <c r="H2456" t="s">
        <v>9374</v>
      </c>
      <c r="I2456" t="s">
        <v>4890</v>
      </c>
      <c r="J2456" t="s">
        <v>287</v>
      </c>
      <c r="K2456" s="14">
        <v>1</v>
      </c>
      <c r="L2456" s="24">
        <f t="shared" si="38"/>
        <v>1.0798670392839127</v>
      </c>
    </row>
    <row r="2457" spans="1:12" x14ac:dyDescent="0.25">
      <c r="A2457" t="s">
        <v>58</v>
      </c>
      <c r="B2457" t="s">
        <v>8339</v>
      </c>
      <c r="C2457" t="s">
        <v>725</v>
      </c>
      <c r="D2457" t="s">
        <v>287</v>
      </c>
      <c r="E2457" t="s">
        <v>9372</v>
      </c>
      <c r="F2457" t="s">
        <v>9373</v>
      </c>
      <c r="G2457" t="s">
        <v>5143</v>
      </c>
      <c r="H2457" t="s">
        <v>9375</v>
      </c>
      <c r="I2457" t="s">
        <v>4890</v>
      </c>
      <c r="J2457" t="s">
        <v>287</v>
      </c>
      <c r="K2457" s="14">
        <v>1</v>
      </c>
      <c r="L2457" s="24">
        <f t="shared" si="38"/>
        <v>1.0798670392839127</v>
      </c>
    </row>
    <row r="2458" spans="1:12" x14ac:dyDescent="0.25">
      <c r="A2458" t="s">
        <v>58</v>
      </c>
      <c r="B2458" t="s">
        <v>8339</v>
      </c>
      <c r="C2458" t="s">
        <v>725</v>
      </c>
      <c r="D2458" t="s">
        <v>287</v>
      </c>
      <c r="E2458" t="s">
        <v>9376</v>
      </c>
      <c r="F2458" t="s">
        <v>9377</v>
      </c>
      <c r="G2458" t="s">
        <v>4890</v>
      </c>
      <c r="H2458" t="s">
        <v>9378</v>
      </c>
      <c r="I2458" t="s">
        <v>4890</v>
      </c>
      <c r="J2458" t="s">
        <v>287</v>
      </c>
      <c r="K2458" s="14">
        <v>1</v>
      </c>
      <c r="L2458" s="24">
        <f t="shared" si="38"/>
        <v>1.0798670392839127</v>
      </c>
    </row>
    <row r="2459" spans="1:12" x14ac:dyDescent="0.25">
      <c r="A2459" t="s">
        <v>58</v>
      </c>
      <c r="B2459" t="s">
        <v>8339</v>
      </c>
      <c r="C2459" t="s">
        <v>725</v>
      </c>
      <c r="D2459" t="s">
        <v>287</v>
      </c>
      <c r="E2459" t="s">
        <v>9379</v>
      </c>
      <c r="F2459" t="s">
        <v>9380</v>
      </c>
      <c r="G2459" t="s">
        <v>4890</v>
      </c>
      <c r="H2459" t="s">
        <v>9380</v>
      </c>
      <c r="I2459" t="s">
        <v>4890</v>
      </c>
      <c r="J2459" t="s">
        <v>287</v>
      </c>
      <c r="K2459" s="14">
        <v>1</v>
      </c>
      <c r="L2459" s="24">
        <f t="shared" si="38"/>
        <v>1.0798670392839127</v>
      </c>
    </row>
    <row r="2460" spans="1:12" x14ac:dyDescent="0.25">
      <c r="A2460" t="s">
        <v>58</v>
      </c>
      <c r="B2460" t="s">
        <v>8339</v>
      </c>
      <c r="C2460" t="s">
        <v>725</v>
      </c>
      <c r="D2460" t="s">
        <v>287</v>
      </c>
      <c r="E2460" t="s">
        <v>9381</v>
      </c>
      <c r="F2460" t="s">
        <v>9382</v>
      </c>
      <c r="G2460" t="s">
        <v>4890</v>
      </c>
      <c r="H2460" t="s">
        <v>9382</v>
      </c>
      <c r="I2460" t="s">
        <v>4890</v>
      </c>
      <c r="J2460" t="s">
        <v>287</v>
      </c>
      <c r="K2460" s="14">
        <v>1</v>
      </c>
      <c r="L2460" s="24">
        <f t="shared" si="38"/>
        <v>1.0798670392839127</v>
      </c>
    </row>
    <row r="2461" spans="1:12" x14ac:dyDescent="0.25">
      <c r="A2461" t="s">
        <v>58</v>
      </c>
      <c r="B2461" t="s">
        <v>8339</v>
      </c>
      <c r="C2461" t="s">
        <v>725</v>
      </c>
      <c r="D2461" t="s">
        <v>287</v>
      </c>
      <c r="E2461" t="s">
        <v>9383</v>
      </c>
      <c r="F2461" t="s">
        <v>9384</v>
      </c>
      <c r="G2461" t="s">
        <v>4890</v>
      </c>
      <c r="H2461" t="s">
        <v>9385</v>
      </c>
      <c r="I2461" t="s">
        <v>4890</v>
      </c>
      <c r="J2461" t="s">
        <v>287</v>
      </c>
      <c r="K2461" s="14">
        <v>1</v>
      </c>
      <c r="L2461" s="24">
        <f t="shared" si="38"/>
        <v>1.0798670392839127</v>
      </c>
    </row>
    <row r="2462" spans="1:12" x14ac:dyDescent="0.25">
      <c r="A2462" t="s">
        <v>58</v>
      </c>
      <c r="B2462" t="s">
        <v>8339</v>
      </c>
      <c r="C2462" t="s">
        <v>725</v>
      </c>
      <c r="D2462" t="s">
        <v>287</v>
      </c>
      <c r="E2462" t="s">
        <v>9386</v>
      </c>
      <c r="F2462" t="s">
        <v>9387</v>
      </c>
      <c r="G2462" t="s">
        <v>4890</v>
      </c>
      <c r="H2462" t="s">
        <v>9387</v>
      </c>
      <c r="I2462" t="s">
        <v>4890</v>
      </c>
      <c r="J2462" t="s">
        <v>287</v>
      </c>
      <c r="K2462" s="14">
        <v>1</v>
      </c>
      <c r="L2462" s="24">
        <f t="shared" si="38"/>
        <v>1.0798670392839127</v>
      </c>
    </row>
    <row r="2463" spans="1:12" x14ac:dyDescent="0.25">
      <c r="A2463" t="s">
        <v>58</v>
      </c>
      <c r="B2463" t="s">
        <v>8339</v>
      </c>
      <c r="C2463" t="s">
        <v>725</v>
      </c>
      <c r="D2463" t="s">
        <v>287</v>
      </c>
      <c r="E2463" t="s">
        <v>9388</v>
      </c>
      <c r="F2463" t="s">
        <v>9389</v>
      </c>
      <c r="G2463" t="s">
        <v>4890</v>
      </c>
      <c r="H2463" t="s">
        <v>9389</v>
      </c>
      <c r="I2463" t="s">
        <v>4890</v>
      </c>
      <c r="J2463" t="s">
        <v>287</v>
      </c>
      <c r="K2463" s="14">
        <v>1</v>
      </c>
      <c r="L2463" s="24">
        <f t="shared" si="38"/>
        <v>1.0798670392839127</v>
      </c>
    </row>
    <row r="2464" spans="1:12" x14ac:dyDescent="0.25">
      <c r="A2464" t="s">
        <v>58</v>
      </c>
      <c r="B2464" t="s">
        <v>8339</v>
      </c>
      <c r="C2464" t="s">
        <v>725</v>
      </c>
      <c r="D2464" t="s">
        <v>287</v>
      </c>
      <c r="E2464" t="s">
        <v>9390</v>
      </c>
      <c r="F2464" t="s">
        <v>9391</v>
      </c>
      <c r="G2464" t="s">
        <v>4890</v>
      </c>
      <c r="H2464" t="s">
        <v>9392</v>
      </c>
      <c r="I2464" t="s">
        <v>4890</v>
      </c>
      <c r="J2464" t="s">
        <v>287</v>
      </c>
      <c r="K2464" s="14">
        <v>1</v>
      </c>
      <c r="L2464" s="24">
        <f t="shared" si="38"/>
        <v>1.0798670392839127</v>
      </c>
    </row>
    <row r="2465" spans="1:12" x14ac:dyDescent="0.25">
      <c r="A2465" t="s">
        <v>58</v>
      </c>
      <c r="B2465" t="s">
        <v>8339</v>
      </c>
      <c r="C2465" t="s">
        <v>725</v>
      </c>
      <c r="D2465" t="s">
        <v>287</v>
      </c>
      <c r="E2465" t="s">
        <v>9393</v>
      </c>
      <c r="F2465" t="s">
        <v>9394</v>
      </c>
      <c r="G2465" t="s">
        <v>4890</v>
      </c>
      <c r="H2465" t="s">
        <v>9395</v>
      </c>
      <c r="I2465" t="s">
        <v>4890</v>
      </c>
      <c r="J2465" t="s">
        <v>287</v>
      </c>
      <c r="K2465" s="14">
        <v>1</v>
      </c>
      <c r="L2465" s="24">
        <f t="shared" si="38"/>
        <v>1.0798670392839127</v>
      </c>
    </row>
    <row r="2466" spans="1:12" x14ac:dyDescent="0.25">
      <c r="A2466" t="s">
        <v>58</v>
      </c>
      <c r="B2466" t="s">
        <v>8339</v>
      </c>
      <c r="C2466" t="s">
        <v>725</v>
      </c>
      <c r="D2466" t="s">
        <v>287</v>
      </c>
      <c r="E2466" t="s">
        <v>8452</v>
      </c>
      <c r="F2466" t="s">
        <v>8453</v>
      </c>
      <c r="G2466" t="s">
        <v>4998</v>
      </c>
      <c r="H2466" t="s">
        <v>8454</v>
      </c>
      <c r="I2466" t="s">
        <v>4888</v>
      </c>
      <c r="J2466" t="s">
        <v>4889</v>
      </c>
      <c r="K2466" s="14">
        <v>3</v>
      </c>
      <c r="L2466" s="24">
        <f t="shared" si="38"/>
        <v>3.2396011178517381</v>
      </c>
    </row>
    <row r="2467" spans="1:12" x14ac:dyDescent="0.25">
      <c r="A2467" t="s">
        <v>58</v>
      </c>
      <c r="B2467" t="s">
        <v>8339</v>
      </c>
      <c r="C2467" t="s">
        <v>725</v>
      </c>
      <c r="D2467" t="s">
        <v>287</v>
      </c>
      <c r="E2467" t="s">
        <v>9396</v>
      </c>
      <c r="F2467" t="s">
        <v>9397</v>
      </c>
      <c r="G2467" t="s">
        <v>4890</v>
      </c>
      <c r="H2467" t="s">
        <v>9398</v>
      </c>
      <c r="I2467" t="s">
        <v>4890</v>
      </c>
      <c r="J2467" t="s">
        <v>287</v>
      </c>
      <c r="K2467" s="14">
        <v>1</v>
      </c>
      <c r="L2467" s="24">
        <f t="shared" si="38"/>
        <v>1.0798670392839127</v>
      </c>
    </row>
    <row r="2468" spans="1:12" x14ac:dyDescent="0.25">
      <c r="A2468" t="s">
        <v>58</v>
      </c>
      <c r="B2468" t="s">
        <v>8339</v>
      </c>
      <c r="C2468" t="s">
        <v>725</v>
      </c>
      <c r="D2468" t="s">
        <v>287</v>
      </c>
      <c r="E2468" t="s">
        <v>9399</v>
      </c>
      <c r="F2468" t="s">
        <v>9400</v>
      </c>
      <c r="G2468" t="s">
        <v>5143</v>
      </c>
      <c r="H2468" t="s">
        <v>9401</v>
      </c>
      <c r="I2468" t="s">
        <v>4890</v>
      </c>
      <c r="J2468" t="s">
        <v>287</v>
      </c>
      <c r="K2468" s="14">
        <v>3</v>
      </c>
      <c r="L2468" s="24">
        <f t="shared" si="38"/>
        <v>3.2396011178517381</v>
      </c>
    </row>
    <row r="2469" spans="1:12" x14ac:dyDescent="0.25">
      <c r="A2469" t="s">
        <v>58</v>
      </c>
      <c r="B2469" t="s">
        <v>8339</v>
      </c>
      <c r="C2469" t="s">
        <v>725</v>
      </c>
      <c r="D2469" t="s">
        <v>287</v>
      </c>
      <c r="E2469" t="s">
        <v>9402</v>
      </c>
      <c r="F2469" t="s">
        <v>9403</v>
      </c>
      <c r="G2469" t="s">
        <v>4890</v>
      </c>
      <c r="H2469" t="s">
        <v>9404</v>
      </c>
      <c r="I2469" t="s">
        <v>4890</v>
      </c>
      <c r="J2469" t="s">
        <v>287</v>
      </c>
      <c r="K2469" s="14">
        <v>449</v>
      </c>
      <c r="L2469" s="24">
        <f t="shared" si="38"/>
        <v>484.86030063847682</v>
      </c>
    </row>
    <row r="2470" spans="1:12" x14ac:dyDescent="0.25">
      <c r="A2470" t="s">
        <v>58</v>
      </c>
      <c r="B2470" t="s">
        <v>8339</v>
      </c>
      <c r="C2470" t="s">
        <v>725</v>
      </c>
      <c r="D2470" t="s">
        <v>287</v>
      </c>
      <c r="E2470" t="s">
        <v>9402</v>
      </c>
      <c r="F2470" t="s">
        <v>9403</v>
      </c>
      <c r="G2470" t="s">
        <v>5141</v>
      </c>
      <c r="H2470" t="s">
        <v>9405</v>
      </c>
      <c r="I2470" t="s">
        <v>4890</v>
      </c>
      <c r="J2470" t="s">
        <v>287</v>
      </c>
      <c r="K2470" s="14">
        <v>169</v>
      </c>
      <c r="L2470" s="24">
        <f t="shared" si="38"/>
        <v>182.49752963898126</v>
      </c>
    </row>
    <row r="2471" spans="1:12" x14ac:dyDescent="0.25">
      <c r="A2471" t="s">
        <v>58</v>
      </c>
      <c r="B2471" t="s">
        <v>8339</v>
      </c>
      <c r="C2471" t="s">
        <v>725</v>
      </c>
      <c r="D2471" t="s">
        <v>287</v>
      </c>
      <c r="E2471" t="s">
        <v>9402</v>
      </c>
      <c r="F2471" t="s">
        <v>9403</v>
      </c>
      <c r="G2471" t="s">
        <v>5143</v>
      </c>
      <c r="H2471" t="s">
        <v>9406</v>
      </c>
      <c r="I2471" t="s">
        <v>4890</v>
      </c>
      <c r="J2471" t="s">
        <v>287</v>
      </c>
      <c r="K2471" s="14">
        <v>86</v>
      </c>
      <c r="L2471" s="24">
        <f t="shared" si="38"/>
        <v>92.868565378416505</v>
      </c>
    </row>
    <row r="2472" spans="1:12" x14ac:dyDescent="0.25">
      <c r="A2472" t="s">
        <v>58</v>
      </c>
      <c r="B2472" t="s">
        <v>8339</v>
      </c>
      <c r="C2472" t="s">
        <v>725</v>
      </c>
      <c r="D2472" t="s">
        <v>287</v>
      </c>
      <c r="E2472" t="s">
        <v>9402</v>
      </c>
      <c r="F2472" t="s">
        <v>9403</v>
      </c>
      <c r="G2472" t="s">
        <v>4894</v>
      </c>
      <c r="H2472" t="s">
        <v>9407</v>
      </c>
      <c r="I2472" t="s">
        <v>4890</v>
      </c>
      <c r="J2472" t="s">
        <v>287</v>
      </c>
      <c r="K2472" s="14">
        <v>33</v>
      </c>
      <c r="L2472" s="24">
        <f t="shared" si="38"/>
        <v>35.635612296369125</v>
      </c>
    </row>
    <row r="2473" spans="1:12" x14ac:dyDescent="0.25">
      <c r="A2473" t="s">
        <v>58</v>
      </c>
      <c r="B2473" t="s">
        <v>8339</v>
      </c>
      <c r="C2473" t="s">
        <v>725</v>
      </c>
      <c r="D2473" t="s">
        <v>287</v>
      </c>
      <c r="E2473" t="s">
        <v>9408</v>
      </c>
      <c r="F2473" t="s">
        <v>9409</v>
      </c>
      <c r="G2473" t="s">
        <v>4890</v>
      </c>
      <c r="H2473" t="s">
        <v>9410</v>
      </c>
      <c r="I2473" t="s">
        <v>4894</v>
      </c>
      <c r="J2473" t="s">
        <v>4897</v>
      </c>
      <c r="K2473" s="14">
        <v>1</v>
      </c>
      <c r="L2473" s="24">
        <f t="shared" si="38"/>
        <v>1.0798670392839127</v>
      </c>
    </row>
    <row r="2474" spans="1:12" x14ac:dyDescent="0.25">
      <c r="A2474" t="s">
        <v>58</v>
      </c>
      <c r="B2474" t="s">
        <v>8339</v>
      </c>
      <c r="C2474" t="s">
        <v>725</v>
      </c>
      <c r="D2474" t="s">
        <v>287</v>
      </c>
      <c r="E2474" t="s">
        <v>9408</v>
      </c>
      <c r="F2474" t="s">
        <v>9409</v>
      </c>
      <c r="G2474" t="s">
        <v>5141</v>
      </c>
      <c r="H2474" t="s">
        <v>9411</v>
      </c>
      <c r="I2474" t="s">
        <v>4894</v>
      </c>
      <c r="J2474" t="s">
        <v>4897</v>
      </c>
      <c r="K2474" s="14">
        <v>1</v>
      </c>
      <c r="L2474" s="24">
        <f t="shared" si="38"/>
        <v>1.0798670392839127</v>
      </c>
    </row>
    <row r="2475" spans="1:12" x14ac:dyDescent="0.25">
      <c r="A2475" t="s">
        <v>58</v>
      </c>
      <c r="B2475" t="s">
        <v>8339</v>
      </c>
      <c r="C2475" t="s">
        <v>725</v>
      </c>
      <c r="D2475" t="s">
        <v>287</v>
      </c>
      <c r="E2475" t="s">
        <v>9412</v>
      </c>
      <c r="F2475" t="s">
        <v>9413</v>
      </c>
      <c r="G2475" t="s">
        <v>4890</v>
      </c>
      <c r="H2475" t="s">
        <v>9413</v>
      </c>
      <c r="I2475" t="s">
        <v>4890</v>
      </c>
      <c r="J2475" t="s">
        <v>287</v>
      </c>
      <c r="K2475" s="14">
        <v>1</v>
      </c>
      <c r="L2475" s="24">
        <f t="shared" si="38"/>
        <v>1.0798670392839127</v>
      </c>
    </row>
    <row r="2476" spans="1:12" x14ac:dyDescent="0.25">
      <c r="A2476" t="s">
        <v>58</v>
      </c>
      <c r="B2476" t="s">
        <v>8339</v>
      </c>
      <c r="C2476" t="s">
        <v>725</v>
      </c>
      <c r="D2476" t="s">
        <v>287</v>
      </c>
      <c r="E2476" t="s">
        <v>9414</v>
      </c>
      <c r="F2476" t="s">
        <v>9415</v>
      </c>
      <c r="G2476" t="s">
        <v>4890</v>
      </c>
      <c r="H2476" t="s">
        <v>9416</v>
      </c>
      <c r="I2476" t="s">
        <v>4890</v>
      </c>
      <c r="J2476" t="s">
        <v>287</v>
      </c>
      <c r="K2476" s="14">
        <v>1</v>
      </c>
      <c r="L2476" s="24">
        <f t="shared" si="38"/>
        <v>1.0798670392839127</v>
      </c>
    </row>
    <row r="2477" spans="1:12" x14ac:dyDescent="0.25">
      <c r="A2477" t="s">
        <v>58</v>
      </c>
      <c r="B2477" t="s">
        <v>8339</v>
      </c>
      <c r="C2477" t="s">
        <v>725</v>
      </c>
      <c r="D2477" t="s">
        <v>287</v>
      </c>
      <c r="E2477" t="s">
        <v>9417</v>
      </c>
      <c r="F2477" t="s">
        <v>9418</v>
      </c>
      <c r="G2477" t="s">
        <v>4890</v>
      </c>
      <c r="H2477" t="s">
        <v>9419</v>
      </c>
      <c r="I2477" t="s">
        <v>4890</v>
      </c>
      <c r="J2477" t="s">
        <v>287</v>
      </c>
      <c r="K2477" s="14">
        <v>1</v>
      </c>
      <c r="L2477" s="24">
        <f t="shared" si="38"/>
        <v>1.0798670392839127</v>
      </c>
    </row>
    <row r="2478" spans="1:12" x14ac:dyDescent="0.25">
      <c r="A2478" t="s">
        <v>58</v>
      </c>
      <c r="B2478" t="s">
        <v>8339</v>
      </c>
      <c r="C2478" t="s">
        <v>725</v>
      </c>
      <c r="D2478" t="s">
        <v>287</v>
      </c>
      <c r="E2478" t="s">
        <v>9420</v>
      </c>
      <c r="F2478" t="s">
        <v>9421</v>
      </c>
      <c r="G2478" t="s">
        <v>4890</v>
      </c>
      <c r="H2478" t="s">
        <v>9422</v>
      </c>
      <c r="I2478" t="s">
        <v>4894</v>
      </c>
      <c r="J2478" t="s">
        <v>4897</v>
      </c>
      <c r="K2478" s="14">
        <v>1</v>
      </c>
      <c r="L2478" s="24">
        <f t="shared" si="38"/>
        <v>1.0798670392839127</v>
      </c>
    </row>
    <row r="2479" spans="1:12" x14ac:dyDescent="0.25">
      <c r="A2479" t="s">
        <v>58</v>
      </c>
      <c r="B2479" t="s">
        <v>8339</v>
      </c>
      <c r="C2479" t="s">
        <v>725</v>
      </c>
      <c r="D2479" t="s">
        <v>287</v>
      </c>
      <c r="E2479" t="s">
        <v>9420</v>
      </c>
      <c r="F2479" t="s">
        <v>9421</v>
      </c>
      <c r="G2479" t="s">
        <v>5141</v>
      </c>
      <c r="H2479" t="s">
        <v>9423</v>
      </c>
      <c r="I2479" t="s">
        <v>4894</v>
      </c>
      <c r="J2479" t="s">
        <v>4897</v>
      </c>
      <c r="K2479" s="14">
        <v>1</v>
      </c>
      <c r="L2479" s="24">
        <f t="shared" si="38"/>
        <v>1.0798670392839127</v>
      </c>
    </row>
    <row r="2480" spans="1:12" x14ac:dyDescent="0.25">
      <c r="A2480" t="s">
        <v>58</v>
      </c>
      <c r="B2480" t="s">
        <v>8339</v>
      </c>
      <c r="C2480" t="s">
        <v>725</v>
      </c>
      <c r="D2480" t="s">
        <v>287</v>
      </c>
      <c r="E2480" t="s">
        <v>9420</v>
      </c>
      <c r="F2480" t="s">
        <v>9421</v>
      </c>
      <c r="G2480" t="s">
        <v>5143</v>
      </c>
      <c r="H2480" t="s">
        <v>9424</v>
      </c>
      <c r="I2480" t="s">
        <v>4894</v>
      </c>
      <c r="J2480" t="s">
        <v>4897</v>
      </c>
      <c r="K2480" s="14">
        <v>1</v>
      </c>
      <c r="L2480" s="24">
        <f t="shared" si="38"/>
        <v>1.0798670392839127</v>
      </c>
    </row>
    <row r="2481" spans="1:12" x14ac:dyDescent="0.25">
      <c r="A2481" t="s">
        <v>58</v>
      </c>
      <c r="B2481" t="s">
        <v>8339</v>
      </c>
      <c r="C2481" t="s">
        <v>725</v>
      </c>
      <c r="D2481" t="s">
        <v>287</v>
      </c>
      <c r="E2481" t="s">
        <v>9425</v>
      </c>
      <c r="F2481" t="s">
        <v>9426</v>
      </c>
      <c r="G2481" t="s">
        <v>4886</v>
      </c>
      <c r="H2481" t="s">
        <v>9426</v>
      </c>
      <c r="I2481" t="s">
        <v>4894</v>
      </c>
      <c r="J2481" t="s">
        <v>4897</v>
      </c>
      <c r="K2481" s="14">
        <v>4</v>
      </c>
      <c r="L2481" s="24">
        <f t="shared" si="38"/>
        <v>4.3194681571356508</v>
      </c>
    </row>
    <row r="2482" spans="1:12" x14ac:dyDescent="0.25">
      <c r="A2482" t="s">
        <v>58</v>
      </c>
      <c r="B2482" t="s">
        <v>8339</v>
      </c>
      <c r="C2482" t="s">
        <v>725</v>
      </c>
      <c r="D2482" t="s">
        <v>287</v>
      </c>
      <c r="E2482" t="s">
        <v>9425</v>
      </c>
      <c r="F2482" t="s">
        <v>9426</v>
      </c>
      <c r="G2482" t="s">
        <v>4890</v>
      </c>
      <c r="H2482" t="s">
        <v>9427</v>
      </c>
      <c r="I2482" t="s">
        <v>4894</v>
      </c>
      <c r="J2482" t="s">
        <v>4897</v>
      </c>
      <c r="K2482" s="14">
        <v>3</v>
      </c>
      <c r="L2482" s="24">
        <f t="shared" si="38"/>
        <v>3.2396011178517381</v>
      </c>
    </row>
    <row r="2483" spans="1:12" x14ac:dyDescent="0.25">
      <c r="A2483" t="s">
        <v>58</v>
      </c>
      <c r="B2483" t="s">
        <v>8339</v>
      </c>
      <c r="C2483" t="s">
        <v>725</v>
      </c>
      <c r="D2483" t="s">
        <v>287</v>
      </c>
      <c r="E2483" t="s">
        <v>9428</v>
      </c>
      <c r="F2483" t="s">
        <v>9429</v>
      </c>
      <c r="G2483" t="s">
        <v>4890</v>
      </c>
      <c r="H2483" t="s">
        <v>9430</v>
      </c>
      <c r="I2483" t="s">
        <v>4890</v>
      </c>
      <c r="J2483" t="s">
        <v>287</v>
      </c>
      <c r="K2483" s="14">
        <v>1</v>
      </c>
      <c r="L2483" s="24">
        <f t="shared" si="38"/>
        <v>1.0798670392839127</v>
      </c>
    </row>
    <row r="2484" spans="1:12" x14ac:dyDescent="0.25">
      <c r="A2484" t="s">
        <v>58</v>
      </c>
      <c r="B2484" t="s">
        <v>8339</v>
      </c>
      <c r="C2484" t="s">
        <v>725</v>
      </c>
      <c r="D2484" t="s">
        <v>287</v>
      </c>
      <c r="E2484" t="s">
        <v>9428</v>
      </c>
      <c r="F2484" t="s">
        <v>9429</v>
      </c>
      <c r="G2484" t="s">
        <v>5141</v>
      </c>
      <c r="H2484" t="s">
        <v>9431</v>
      </c>
      <c r="I2484" t="s">
        <v>4890</v>
      </c>
      <c r="J2484" t="s">
        <v>287</v>
      </c>
      <c r="K2484" s="14">
        <v>1</v>
      </c>
      <c r="L2484" s="24">
        <f t="shared" si="38"/>
        <v>1.0798670392839127</v>
      </c>
    </row>
    <row r="2485" spans="1:12" x14ac:dyDescent="0.25">
      <c r="A2485" t="s">
        <v>58</v>
      </c>
      <c r="B2485" t="s">
        <v>8339</v>
      </c>
      <c r="C2485" t="s">
        <v>725</v>
      </c>
      <c r="D2485" t="s">
        <v>287</v>
      </c>
      <c r="E2485" t="s">
        <v>9432</v>
      </c>
      <c r="F2485" t="s">
        <v>9433</v>
      </c>
      <c r="G2485" t="s">
        <v>5141</v>
      </c>
      <c r="H2485" t="s">
        <v>9434</v>
      </c>
      <c r="I2485" t="s">
        <v>4894</v>
      </c>
      <c r="J2485" t="s">
        <v>4897</v>
      </c>
      <c r="K2485" s="14">
        <v>1</v>
      </c>
      <c r="L2485" s="24">
        <f t="shared" si="38"/>
        <v>1.0798670392839127</v>
      </c>
    </row>
    <row r="2486" spans="1:12" x14ac:dyDescent="0.25">
      <c r="A2486" t="s">
        <v>58</v>
      </c>
      <c r="B2486" t="s">
        <v>8339</v>
      </c>
      <c r="C2486" t="s">
        <v>725</v>
      </c>
      <c r="D2486" t="s">
        <v>287</v>
      </c>
      <c r="E2486" t="s">
        <v>9435</v>
      </c>
      <c r="F2486" t="s">
        <v>9436</v>
      </c>
      <c r="G2486" t="s">
        <v>4890</v>
      </c>
      <c r="H2486" t="s">
        <v>9437</v>
      </c>
      <c r="I2486" t="s">
        <v>4927</v>
      </c>
      <c r="J2486" t="s">
        <v>5165</v>
      </c>
      <c r="K2486" s="14">
        <v>4</v>
      </c>
      <c r="L2486" s="24">
        <f t="shared" si="38"/>
        <v>4.3194681571356508</v>
      </c>
    </row>
    <row r="2487" spans="1:12" x14ac:dyDescent="0.25">
      <c r="A2487" t="s">
        <v>58</v>
      </c>
      <c r="B2487" t="s">
        <v>8339</v>
      </c>
      <c r="C2487" t="s">
        <v>725</v>
      </c>
      <c r="D2487" t="s">
        <v>287</v>
      </c>
      <c r="E2487" t="s">
        <v>9435</v>
      </c>
      <c r="F2487" t="s">
        <v>9436</v>
      </c>
      <c r="G2487" t="s">
        <v>5141</v>
      </c>
      <c r="H2487" t="s">
        <v>9438</v>
      </c>
      <c r="I2487" t="s">
        <v>4927</v>
      </c>
      <c r="J2487" t="s">
        <v>5165</v>
      </c>
      <c r="K2487" s="14">
        <v>2</v>
      </c>
      <c r="L2487" s="24">
        <f t="shared" si="38"/>
        <v>2.1597340785678254</v>
      </c>
    </row>
    <row r="2488" spans="1:12" x14ac:dyDescent="0.25">
      <c r="A2488" t="s">
        <v>58</v>
      </c>
      <c r="B2488" t="s">
        <v>8339</v>
      </c>
      <c r="C2488" t="s">
        <v>729</v>
      </c>
      <c r="D2488" t="s">
        <v>1467</v>
      </c>
      <c r="E2488" t="s">
        <v>9439</v>
      </c>
      <c r="F2488" t="s">
        <v>9440</v>
      </c>
      <c r="G2488" t="s">
        <v>4890</v>
      </c>
      <c r="H2488" t="s">
        <v>9441</v>
      </c>
      <c r="I2488" t="s">
        <v>4987</v>
      </c>
      <c r="J2488" t="s">
        <v>1302</v>
      </c>
      <c r="K2488" s="14">
        <v>9</v>
      </c>
      <c r="L2488" s="24">
        <f t="shared" si="38"/>
        <v>9.7188033535552147</v>
      </c>
    </row>
    <row r="2489" spans="1:12" x14ac:dyDescent="0.25">
      <c r="A2489" t="s">
        <v>58</v>
      </c>
      <c r="B2489" t="s">
        <v>8339</v>
      </c>
      <c r="C2489" t="s">
        <v>729</v>
      </c>
      <c r="D2489" t="s">
        <v>1467</v>
      </c>
      <c r="E2489" t="s">
        <v>9442</v>
      </c>
      <c r="F2489" t="s">
        <v>9443</v>
      </c>
      <c r="G2489" t="s">
        <v>4890</v>
      </c>
      <c r="H2489" t="s">
        <v>9444</v>
      </c>
      <c r="I2489" t="s">
        <v>4987</v>
      </c>
      <c r="J2489" t="s">
        <v>1302</v>
      </c>
      <c r="K2489" s="14">
        <v>14</v>
      </c>
      <c r="L2489" s="24">
        <f t="shared" si="38"/>
        <v>15.118138549974777</v>
      </c>
    </row>
    <row r="2490" spans="1:12" x14ac:dyDescent="0.25">
      <c r="A2490" t="s">
        <v>58</v>
      </c>
      <c r="B2490" t="s">
        <v>8339</v>
      </c>
      <c r="C2490" t="s">
        <v>729</v>
      </c>
      <c r="D2490" t="s">
        <v>1467</v>
      </c>
      <c r="E2490" t="s">
        <v>9445</v>
      </c>
      <c r="F2490" t="s">
        <v>9446</v>
      </c>
      <c r="G2490" t="s">
        <v>4890</v>
      </c>
      <c r="H2490" t="s">
        <v>9447</v>
      </c>
      <c r="I2490" t="s">
        <v>4987</v>
      </c>
      <c r="J2490" t="s">
        <v>1302</v>
      </c>
      <c r="K2490" s="14">
        <v>1</v>
      </c>
      <c r="L2490" s="24">
        <f t="shared" si="38"/>
        <v>1.0798670392839127</v>
      </c>
    </row>
    <row r="2491" spans="1:12" x14ac:dyDescent="0.25">
      <c r="A2491" t="s">
        <v>58</v>
      </c>
      <c r="B2491" t="s">
        <v>8339</v>
      </c>
      <c r="C2491" t="s">
        <v>729</v>
      </c>
      <c r="D2491" t="s">
        <v>1467</v>
      </c>
      <c r="E2491" t="s">
        <v>9448</v>
      </c>
      <c r="F2491" t="s">
        <v>9449</v>
      </c>
      <c r="G2491" t="s">
        <v>4890</v>
      </c>
      <c r="H2491" t="s">
        <v>9449</v>
      </c>
      <c r="I2491" t="s">
        <v>4888</v>
      </c>
      <c r="J2491" t="s">
        <v>4889</v>
      </c>
      <c r="K2491" s="14">
        <v>329</v>
      </c>
      <c r="L2491" s="24">
        <f t="shared" si="38"/>
        <v>355.27625592440728</v>
      </c>
    </row>
    <row r="2492" spans="1:12" x14ac:dyDescent="0.25">
      <c r="A2492" t="s">
        <v>58</v>
      </c>
      <c r="B2492" t="s">
        <v>8339</v>
      </c>
      <c r="C2492" t="s">
        <v>729</v>
      </c>
      <c r="D2492" t="s">
        <v>1467</v>
      </c>
      <c r="E2492" t="s">
        <v>9450</v>
      </c>
      <c r="F2492" t="s">
        <v>9451</v>
      </c>
      <c r="G2492" t="s">
        <v>4890</v>
      </c>
      <c r="H2492" t="s">
        <v>9452</v>
      </c>
      <c r="I2492" t="s">
        <v>4987</v>
      </c>
      <c r="J2492" t="s">
        <v>1302</v>
      </c>
      <c r="K2492" s="14">
        <v>230</v>
      </c>
      <c r="L2492" s="24">
        <f t="shared" si="38"/>
        <v>248.36941903529996</v>
      </c>
    </row>
    <row r="2493" spans="1:12" x14ac:dyDescent="0.25">
      <c r="A2493" t="s">
        <v>58</v>
      </c>
      <c r="B2493" t="s">
        <v>8339</v>
      </c>
      <c r="C2493" t="s">
        <v>729</v>
      </c>
      <c r="D2493" t="s">
        <v>1467</v>
      </c>
      <c r="E2493" t="s">
        <v>9453</v>
      </c>
      <c r="F2493" t="s">
        <v>9454</v>
      </c>
      <c r="G2493" t="s">
        <v>4890</v>
      </c>
      <c r="H2493" t="s">
        <v>9455</v>
      </c>
      <c r="I2493" t="s">
        <v>4987</v>
      </c>
      <c r="J2493" t="s">
        <v>1302</v>
      </c>
      <c r="K2493" s="14">
        <v>5</v>
      </c>
      <c r="L2493" s="24">
        <f t="shared" si="38"/>
        <v>5.3993351964195639</v>
      </c>
    </row>
    <row r="2494" spans="1:12" x14ac:dyDescent="0.25">
      <c r="A2494" t="s">
        <v>58</v>
      </c>
      <c r="B2494" t="s">
        <v>8339</v>
      </c>
      <c r="C2494" t="s">
        <v>729</v>
      </c>
      <c r="D2494" t="s">
        <v>1467</v>
      </c>
      <c r="E2494" t="s">
        <v>9456</v>
      </c>
      <c r="F2494" t="s">
        <v>9457</v>
      </c>
      <c r="G2494" t="s">
        <v>4890</v>
      </c>
      <c r="H2494" t="s">
        <v>9457</v>
      </c>
      <c r="I2494" t="s">
        <v>4987</v>
      </c>
      <c r="J2494" t="s">
        <v>1302</v>
      </c>
      <c r="K2494" s="14">
        <v>7</v>
      </c>
      <c r="L2494" s="24">
        <f t="shared" si="38"/>
        <v>7.5590692749873885</v>
      </c>
    </row>
    <row r="2495" spans="1:12" x14ac:dyDescent="0.25">
      <c r="A2495" t="s">
        <v>58</v>
      </c>
      <c r="B2495" t="s">
        <v>8339</v>
      </c>
      <c r="C2495" t="s">
        <v>729</v>
      </c>
      <c r="D2495" t="s">
        <v>1467</v>
      </c>
      <c r="E2495" t="s">
        <v>9458</v>
      </c>
      <c r="F2495" t="s">
        <v>9459</v>
      </c>
      <c r="G2495" t="s">
        <v>4890</v>
      </c>
      <c r="H2495" t="s">
        <v>9460</v>
      </c>
      <c r="I2495" t="s">
        <v>4987</v>
      </c>
      <c r="J2495" t="s">
        <v>1302</v>
      </c>
      <c r="K2495" s="14">
        <v>2</v>
      </c>
      <c r="L2495" s="24">
        <f t="shared" si="38"/>
        <v>2.1597340785678254</v>
      </c>
    </row>
    <row r="2496" spans="1:12" x14ac:dyDescent="0.25">
      <c r="A2496" t="s">
        <v>58</v>
      </c>
      <c r="B2496" t="s">
        <v>8339</v>
      </c>
      <c r="C2496" t="s">
        <v>729</v>
      </c>
      <c r="D2496" t="s">
        <v>1467</v>
      </c>
      <c r="E2496" t="s">
        <v>9461</v>
      </c>
      <c r="F2496" t="s">
        <v>9462</v>
      </c>
      <c r="G2496" t="s">
        <v>4890</v>
      </c>
      <c r="H2496" t="s">
        <v>9463</v>
      </c>
      <c r="I2496" t="s">
        <v>4987</v>
      </c>
      <c r="J2496" t="s">
        <v>1302</v>
      </c>
      <c r="K2496" s="14">
        <v>4</v>
      </c>
      <c r="L2496" s="24">
        <f t="shared" si="38"/>
        <v>4.3194681571356508</v>
      </c>
    </row>
    <row r="2497" spans="1:12" x14ac:dyDescent="0.25">
      <c r="A2497" t="s">
        <v>58</v>
      </c>
      <c r="B2497" t="s">
        <v>8339</v>
      </c>
      <c r="C2497" t="s">
        <v>729</v>
      </c>
      <c r="D2497" t="s">
        <v>1467</v>
      </c>
      <c r="E2497" t="s">
        <v>9461</v>
      </c>
      <c r="F2497" t="s">
        <v>9462</v>
      </c>
      <c r="G2497" t="s">
        <v>5141</v>
      </c>
      <c r="H2497" t="s">
        <v>9464</v>
      </c>
      <c r="I2497" t="s">
        <v>4987</v>
      </c>
      <c r="J2497" t="s">
        <v>1302</v>
      </c>
      <c r="K2497" s="14">
        <v>3</v>
      </c>
      <c r="L2497" s="24">
        <f t="shared" si="38"/>
        <v>3.2396011178517381</v>
      </c>
    </row>
    <row r="2498" spans="1:12" x14ac:dyDescent="0.25">
      <c r="A2498" t="s">
        <v>58</v>
      </c>
      <c r="B2498" t="s">
        <v>8339</v>
      </c>
      <c r="C2498" t="s">
        <v>729</v>
      </c>
      <c r="D2498" t="s">
        <v>1467</v>
      </c>
      <c r="E2498" t="s">
        <v>9461</v>
      </c>
      <c r="F2498" t="s">
        <v>9462</v>
      </c>
      <c r="G2498" t="s">
        <v>5143</v>
      </c>
      <c r="H2498" t="s">
        <v>9465</v>
      </c>
      <c r="I2498" t="s">
        <v>4987</v>
      </c>
      <c r="J2498" t="s">
        <v>1302</v>
      </c>
      <c r="K2498" s="14">
        <v>3</v>
      </c>
      <c r="L2498" s="24">
        <f t="shared" si="38"/>
        <v>3.2396011178517381</v>
      </c>
    </row>
    <row r="2499" spans="1:12" x14ac:dyDescent="0.25">
      <c r="A2499" t="s">
        <v>58</v>
      </c>
      <c r="B2499" t="s">
        <v>8339</v>
      </c>
      <c r="C2499" t="s">
        <v>729</v>
      </c>
      <c r="D2499" t="s">
        <v>1467</v>
      </c>
      <c r="E2499" t="s">
        <v>9466</v>
      </c>
      <c r="F2499" t="s">
        <v>9467</v>
      </c>
      <c r="G2499" t="s">
        <v>4890</v>
      </c>
      <c r="H2499" t="s">
        <v>9468</v>
      </c>
      <c r="I2499" t="s">
        <v>4987</v>
      </c>
      <c r="J2499" t="s">
        <v>1302</v>
      </c>
      <c r="K2499" s="14">
        <v>9</v>
      </c>
      <c r="L2499" s="24">
        <f t="shared" si="38"/>
        <v>9.7188033535552147</v>
      </c>
    </row>
    <row r="2500" spans="1:12" x14ac:dyDescent="0.25">
      <c r="A2500" t="s">
        <v>58</v>
      </c>
      <c r="B2500" t="s">
        <v>8339</v>
      </c>
      <c r="C2500" t="s">
        <v>729</v>
      </c>
      <c r="D2500" t="s">
        <v>1467</v>
      </c>
      <c r="E2500" t="s">
        <v>9469</v>
      </c>
      <c r="F2500" t="s">
        <v>9470</v>
      </c>
      <c r="G2500" t="s">
        <v>4890</v>
      </c>
      <c r="H2500" t="s">
        <v>9471</v>
      </c>
      <c r="I2500" t="s">
        <v>4987</v>
      </c>
      <c r="J2500" t="s">
        <v>1302</v>
      </c>
      <c r="K2500" s="14">
        <v>28</v>
      </c>
      <c r="L2500" s="24">
        <f t="shared" si="38"/>
        <v>30.236277099949554</v>
      </c>
    </row>
    <row r="2501" spans="1:12" x14ac:dyDescent="0.25">
      <c r="A2501" t="s">
        <v>58</v>
      </c>
      <c r="B2501" t="s">
        <v>8339</v>
      </c>
      <c r="C2501" t="s">
        <v>729</v>
      </c>
      <c r="D2501" t="s">
        <v>1467</v>
      </c>
      <c r="E2501" t="s">
        <v>9472</v>
      </c>
      <c r="F2501" t="s">
        <v>9473</v>
      </c>
      <c r="G2501" t="s">
        <v>4890</v>
      </c>
      <c r="H2501" t="s">
        <v>9473</v>
      </c>
      <c r="I2501" t="s">
        <v>4888</v>
      </c>
      <c r="J2501" t="s">
        <v>4889</v>
      </c>
      <c r="K2501" s="14">
        <v>17</v>
      </c>
      <c r="L2501" s="24">
        <f t="shared" si="38"/>
        <v>18.357739667826518</v>
      </c>
    </row>
    <row r="2502" spans="1:12" x14ac:dyDescent="0.25">
      <c r="A2502" t="s">
        <v>58</v>
      </c>
      <c r="B2502" t="s">
        <v>8339</v>
      </c>
      <c r="C2502" t="s">
        <v>1468</v>
      </c>
      <c r="D2502" t="s">
        <v>1469</v>
      </c>
      <c r="E2502" t="s">
        <v>9474</v>
      </c>
      <c r="F2502" t="s">
        <v>1469</v>
      </c>
      <c r="G2502" t="s">
        <v>4890</v>
      </c>
      <c r="H2502" t="s">
        <v>9475</v>
      </c>
      <c r="I2502" t="s">
        <v>4987</v>
      </c>
      <c r="J2502" t="s">
        <v>1302</v>
      </c>
      <c r="K2502" s="14">
        <v>53</v>
      </c>
      <c r="L2502" s="24">
        <f t="shared" si="38"/>
        <v>57.232953082047381</v>
      </c>
    </row>
    <row r="2503" spans="1:12" x14ac:dyDescent="0.25">
      <c r="A2503" t="s">
        <v>58</v>
      </c>
      <c r="B2503" t="s">
        <v>8339</v>
      </c>
      <c r="C2503" t="s">
        <v>1470</v>
      </c>
      <c r="D2503" t="s">
        <v>1471</v>
      </c>
      <c r="E2503" t="s">
        <v>9476</v>
      </c>
      <c r="F2503" t="s">
        <v>9477</v>
      </c>
      <c r="G2503" t="s">
        <v>4890</v>
      </c>
      <c r="H2503" t="s">
        <v>9477</v>
      </c>
      <c r="I2503" t="s">
        <v>4888</v>
      </c>
      <c r="J2503" t="s">
        <v>4889</v>
      </c>
      <c r="K2503" s="14">
        <v>43</v>
      </c>
      <c r="L2503" s="24">
        <f t="shared" si="38"/>
        <v>46.434282689208253</v>
      </c>
    </row>
    <row r="2504" spans="1:12" x14ac:dyDescent="0.25">
      <c r="A2504" t="s">
        <v>58</v>
      </c>
      <c r="B2504" t="s">
        <v>8339</v>
      </c>
      <c r="C2504" t="s">
        <v>1474</v>
      </c>
      <c r="D2504" t="s">
        <v>1475</v>
      </c>
      <c r="E2504" t="s">
        <v>9478</v>
      </c>
      <c r="F2504" t="s">
        <v>1475</v>
      </c>
      <c r="G2504" t="s">
        <v>4890</v>
      </c>
      <c r="H2504" t="s">
        <v>9479</v>
      </c>
      <c r="I2504" t="s">
        <v>5141</v>
      </c>
      <c r="J2504" t="s">
        <v>2256</v>
      </c>
      <c r="K2504" s="14">
        <v>4</v>
      </c>
      <c r="L2504" s="24">
        <f t="shared" si="38"/>
        <v>4.3194681571356508</v>
      </c>
    </row>
    <row r="2505" spans="1:12" x14ac:dyDescent="0.25">
      <c r="A2505" t="s">
        <v>58</v>
      </c>
      <c r="B2505" t="s">
        <v>8339</v>
      </c>
      <c r="C2505" t="s">
        <v>1474</v>
      </c>
      <c r="D2505" t="s">
        <v>1475</v>
      </c>
      <c r="E2505" t="s">
        <v>9478</v>
      </c>
      <c r="F2505" t="s">
        <v>1475</v>
      </c>
      <c r="G2505" t="s">
        <v>5141</v>
      </c>
      <c r="H2505" t="s">
        <v>9480</v>
      </c>
      <c r="I2505" t="s">
        <v>5141</v>
      </c>
      <c r="J2505" t="s">
        <v>2256</v>
      </c>
      <c r="K2505" s="14">
        <v>60</v>
      </c>
      <c r="L2505" s="24">
        <f t="shared" si="38"/>
        <v>64.792022357034767</v>
      </c>
    </row>
    <row r="2506" spans="1:12" x14ac:dyDescent="0.25">
      <c r="A2506" t="s">
        <v>58</v>
      </c>
      <c r="B2506" t="s">
        <v>8339</v>
      </c>
      <c r="C2506" t="s">
        <v>1476</v>
      </c>
      <c r="D2506" t="s">
        <v>1477</v>
      </c>
      <c r="E2506" t="s">
        <v>9481</v>
      </c>
      <c r="F2506" t="s">
        <v>9482</v>
      </c>
      <c r="G2506" t="s">
        <v>4890</v>
      </c>
      <c r="H2506" t="s">
        <v>9483</v>
      </c>
      <c r="I2506" t="s">
        <v>4888</v>
      </c>
      <c r="J2506" t="s">
        <v>4889</v>
      </c>
      <c r="K2506" s="14">
        <v>1</v>
      </c>
      <c r="L2506" s="24">
        <f t="shared" si="38"/>
        <v>1.0798670392839127</v>
      </c>
    </row>
    <row r="2507" spans="1:12" x14ac:dyDescent="0.25">
      <c r="A2507" t="s">
        <v>58</v>
      </c>
      <c r="B2507" t="s">
        <v>8339</v>
      </c>
      <c r="C2507" t="s">
        <v>1476</v>
      </c>
      <c r="D2507" t="s">
        <v>1477</v>
      </c>
      <c r="E2507" t="s">
        <v>8462</v>
      </c>
      <c r="F2507" t="s">
        <v>8463</v>
      </c>
      <c r="G2507" t="s">
        <v>8435</v>
      </c>
      <c r="H2507" t="s">
        <v>8483</v>
      </c>
      <c r="I2507" t="s">
        <v>4888</v>
      </c>
      <c r="J2507" t="s">
        <v>4889</v>
      </c>
      <c r="K2507" s="14">
        <v>3</v>
      </c>
      <c r="L2507" s="24">
        <f t="shared" si="38"/>
        <v>3.2396011178517381</v>
      </c>
    </row>
    <row r="2508" spans="1:12" x14ac:dyDescent="0.25">
      <c r="A2508" t="s">
        <v>58</v>
      </c>
      <c r="B2508" t="s">
        <v>8339</v>
      </c>
      <c r="C2508" t="s">
        <v>1476</v>
      </c>
      <c r="D2508" t="s">
        <v>1477</v>
      </c>
      <c r="E2508" t="s">
        <v>9484</v>
      </c>
      <c r="F2508" t="s">
        <v>9485</v>
      </c>
      <c r="G2508" t="s">
        <v>4890</v>
      </c>
      <c r="H2508" t="s">
        <v>9486</v>
      </c>
      <c r="I2508" t="s">
        <v>4888</v>
      </c>
      <c r="J2508" t="s">
        <v>4889</v>
      </c>
      <c r="K2508" s="14">
        <v>40</v>
      </c>
      <c r="L2508" s="24">
        <f t="shared" ref="L2508:L2571" si="39">K2508/$D$6*$D$5</f>
        <v>43.194681571356512</v>
      </c>
    </row>
    <row r="2509" spans="1:12" x14ac:dyDescent="0.25">
      <c r="A2509" t="s">
        <v>58</v>
      </c>
      <c r="B2509" t="s">
        <v>8339</v>
      </c>
      <c r="C2509" t="s">
        <v>1476</v>
      </c>
      <c r="D2509" t="s">
        <v>1477</v>
      </c>
      <c r="E2509" t="s">
        <v>9487</v>
      </c>
      <c r="F2509" t="s">
        <v>9488</v>
      </c>
      <c r="G2509" t="s">
        <v>4890</v>
      </c>
      <c r="H2509" t="s">
        <v>9489</v>
      </c>
      <c r="I2509" t="s">
        <v>4888</v>
      </c>
      <c r="J2509" t="s">
        <v>4889</v>
      </c>
      <c r="K2509" s="14">
        <v>13</v>
      </c>
      <c r="L2509" s="24">
        <f t="shared" si="39"/>
        <v>14.038271510690866</v>
      </c>
    </row>
    <row r="2510" spans="1:12" x14ac:dyDescent="0.25">
      <c r="A2510" t="s">
        <v>58</v>
      </c>
      <c r="B2510" t="s">
        <v>8339</v>
      </c>
      <c r="C2510" t="s">
        <v>1476</v>
      </c>
      <c r="D2510" t="s">
        <v>1477</v>
      </c>
      <c r="E2510" t="s">
        <v>9490</v>
      </c>
      <c r="F2510" t="s">
        <v>9491</v>
      </c>
      <c r="G2510" t="s">
        <v>4890</v>
      </c>
      <c r="H2510" t="s">
        <v>9491</v>
      </c>
      <c r="I2510" t="s">
        <v>4888</v>
      </c>
      <c r="J2510" t="s">
        <v>4889</v>
      </c>
      <c r="K2510" s="14">
        <v>11</v>
      </c>
      <c r="L2510" s="24">
        <f t="shared" si="39"/>
        <v>11.878537432123041</v>
      </c>
    </row>
    <row r="2511" spans="1:12" x14ac:dyDescent="0.25">
      <c r="A2511" t="s">
        <v>58</v>
      </c>
      <c r="B2511" t="s">
        <v>8339</v>
      </c>
      <c r="C2511" t="s">
        <v>1476</v>
      </c>
      <c r="D2511" t="s">
        <v>1477</v>
      </c>
      <c r="E2511" t="s">
        <v>9492</v>
      </c>
      <c r="F2511" t="s">
        <v>9493</v>
      </c>
      <c r="G2511" t="s">
        <v>4890</v>
      </c>
      <c r="H2511" t="s">
        <v>9494</v>
      </c>
      <c r="I2511" t="s">
        <v>4888</v>
      </c>
      <c r="J2511" t="s">
        <v>4889</v>
      </c>
      <c r="K2511" s="14">
        <v>1556</v>
      </c>
      <c r="L2511" s="24">
        <f t="shared" si="39"/>
        <v>1680.2731131257683</v>
      </c>
    </row>
    <row r="2512" spans="1:12" x14ac:dyDescent="0.25">
      <c r="A2512" t="s">
        <v>58</v>
      </c>
      <c r="B2512" t="s">
        <v>8339</v>
      </c>
      <c r="C2512" t="s">
        <v>1476</v>
      </c>
      <c r="D2512" t="s">
        <v>1477</v>
      </c>
      <c r="E2512" t="s">
        <v>9495</v>
      </c>
      <c r="F2512" t="s">
        <v>9488</v>
      </c>
      <c r="G2512" t="s">
        <v>4890</v>
      </c>
      <c r="H2512" t="s">
        <v>9496</v>
      </c>
      <c r="I2512" t="s">
        <v>4888</v>
      </c>
      <c r="J2512" t="s">
        <v>4889</v>
      </c>
      <c r="K2512" s="14">
        <v>745</v>
      </c>
      <c r="L2512" s="24">
        <f t="shared" si="39"/>
        <v>804.50094426651503</v>
      </c>
    </row>
    <row r="2513" spans="1:12" x14ac:dyDescent="0.25">
      <c r="A2513" t="s">
        <v>58</v>
      </c>
      <c r="B2513" t="s">
        <v>8339</v>
      </c>
      <c r="C2513" t="s">
        <v>1476</v>
      </c>
      <c r="D2513" t="s">
        <v>1477</v>
      </c>
      <c r="E2513" t="s">
        <v>9497</v>
      </c>
      <c r="F2513" t="s">
        <v>9498</v>
      </c>
      <c r="G2513" t="s">
        <v>4890</v>
      </c>
      <c r="H2513" t="s">
        <v>9498</v>
      </c>
      <c r="I2513" t="s">
        <v>4888</v>
      </c>
      <c r="J2513" t="s">
        <v>4889</v>
      </c>
      <c r="K2513" s="14">
        <v>531</v>
      </c>
      <c r="L2513" s="24">
        <f t="shared" si="39"/>
        <v>573.40939785975763</v>
      </c>
    </row>
    <row r="2514" spans="1:12" x14ac:dyDescent="0.25">
      <c r="A2514" t="s">
        <v>58</v>
      </c>
      <c r="B2514" t="s">
        <v>8339</v>
      </c>
      <c r="C2514" t="s">
        <v>1478</v>
      </c>
      <c r="D2514" t="s">
        <v>1479</v>
      </c>
      <c r="E2514" t="s">
        <v>9499</v>
      </c>
      <c r="F2514" t="s">
        <v>1479</v>
      </c>
      <c r="G2514" t="s">
        <v>4890</v>
      </c>
      <c r="H2514" t="s">
        <v>9500</v>
      </c>
      <c r="I2514" t="s">
        <v>4888</v>
      </c>
      <c r="J2514" t="s">
        <v>4889</v>
      </c>
      <c r="K2514" s="14">
        <v>505</v>
      </c>
      <c r="L2514" s="24">
        <f t="shared" si="39"/>
        <v>545.33285483837597</v>
      </c>
    </row>
    <row r="2515" spans="1:12" x14ac:dyDescent="0.25">
      <c r="A2515" t="s">
        <v>58</v>
      </c>
      <c r="B2515" t="s">
        <v>8339</v>
      </c>
      <c r="C2515" t="s">
        <v>1480</v>
      </c>
      <c r="D2515" t="s">
        <v>1481</v>
      </c>
      <c r="E2515" t="s">
        <v>9501</v>
      </c>
      <c r="F2515" t="s">
        <v>9502</v>
      </c>
      <c r="G2515" t="s">
        <v>4890</v>
      </c>
      <c r="H2515" t="s">
        <v>9503</v>
      </c>
      <c r="I2515" t="s">
        <v>4888</v>
      </c>
      <c r="J2515" t="s">
        <v>4889</v>
      </c>
      <c r="K2515" s="14">
        <v>32</v>
      </c>
      <c r="L2515" s="24">
        <f t="shared" si="39"/>
        <v>34.555745257085206</v>
      </c>
    </row>
    <row r="2516" spans="1:12" x14ac:dyDescent="0.25">
      <c r="A2516" t="s">
        <v>58</v>
      </c>
      <c r="B2516" t="s">
        <v>8339</v>
      </c>
      <c r="C2516" t="s">
        <v>1480</v>
      </c>
      <c r="D2516" t="s">
        <v>1481</v>
      </c>
      <c r="E2516" t="s">
        <v>8663</v>
      </c>
      <c r="F2516" t="s">
        <v>8664</v>
      </c>
      <c r="G2516" t="s">
        <v>4890</v>
      </c>
      <c r="H2516" t="s">
        <v>8665</v>
      </c>
      <c r="I2516" t="s">
        <v>4888</v>
      </c>
      <c r="J2516" t="s">
        <v>4889</v>
      </c>
      <c r="K2516" s="14">
        <v>1</v>
      </c>
      <c r="L2516" s="24">
        <f t="shared" si="39"/>
        <v>1.0798670392839127</v>
      </c>
    </row>
    <row r="2517" spans="1:12" x14ac:dyDescent="0.25">
      <c r="A2517" t="s">
        <v>58</v>
      </c>
      <c r="B2517" t="s">
        <v>8339</v>
      </c>
      <c r="C2517" t="s">
        <v>1480</v>
      </c>
      <c r="D2517" t="s">
        <v>1481</v>
      </c>
      <c r="E2517" t="s">
        <v>9504</v>
      </c>
      <c r="F2517" t="s">
        <v>9505</v>
      </c>
      <c r="G2517" t="s">
        <v>4890</v>
      </c>
      <c r="H2517" t="s">
        <v>9506</v>
      </c>
      <c r="I2517" t="s">
        <v>4888</v>
      </c>
      <c r="J2517" t="s">
        <v>4889</v>
      </c>
      <c r="K2517" s="14">
        <v>332</v>
      </c>
      <c r="L2517" s="24">
        <f t="shared" si="39"/>
        <v>358.51585704225903</v>
      </c>
    </row>
    <row r="2518" spans="1:12" x14ac:dyDescent="0.25">
      <c r="A2518" t="s">
        <v>58</v>
      </c>
      <c r="B2518" t="s">
        <v>8339</v>
      </c>
      <c r="C2518" t="s">
        <v>1480</v>
      </c>
      <c r="D2518" t="s">
        <v>1481</v>
      </c>
      <c r="E2518" t="s">
        <v>9507</v>
      </c>
      <c r="F2518" t="s">
        <v>9508</v>
      </c>
      <c r="G2518" t="s">
        <v>4890</v>
      </c>
      <c r="H2518" t="s">
        <v>9509</v>
      </c>
      <c r="I2518" t="s">
        <v>4888</v>
      </c>
      <c r="J2518" t="s">
        <v>4889</v>
      </c>
      <c r="K2518" s="14">
        <v>978</v>
      </c>
      <c r="L2518" s="24">
        <f t="shared" si="39"/>
        <v>1056.1099644196668</v>
      </c>
    </row>
    <row r="2519" spans="1:12" x14ac:dyDescent="0.25">
      <c r="A2519" t="s">
        <v>58</v>
      </c>
      <c r="B2519" t="s">
        <v>8339</v>
      </c>
      <c r="C2519" t="s">
        <v>1482</v>
      </c>
      <c r="D2519" t="s">
        <v>1483</v>
      </c>
      <c r="E2519" t="s">
        <v>9510</v>
      </c>
      <c r="F2519" t="s">
        <v>9511</v>
      </c>
      <c r="G2519" t="s">
        <v>4890</v>
      </c>
      <c r="H2519" t="s">
        <v>9512</v>
      </c>
      <c r="I2519" t="s">
        <v>4888</v>
      </c>
      <c r="J2519" t="s">
        <v>4889</v>
      </c>
      <c r="K2519" s="14">
        <v>29</v>
      </c>
      <c r="L2519" s="24">
        <f t="shared" si="39"/>
        <v>31.316144139233469</v>
      </c>
    </row>
    <row r="2520" spans="1:12" x14ac:dyDescent="0.25">
      <c r="A2520" t="s">
        <v>58</v>
      </c>
      <c r="B2520" t="s">
        <v>8339</v>
      </c>
      <c r="C2520" t="s">
        <v>1482</v>
      </c>
      <c r="D2520" t="s">
        <v>1483</v>
      </c>
      <c r="E2520" t="s">
        <v>9513</v>
      </c>
      <c r="F2520" t="s">
        <v>9514</v>
      </c>
      <c r="G2520" t="s">
        <v>4890</v>
      </c>
      <c r="H2520" t="s">
        <v>9515</v>
      </c>
      <c r="I2520" t="s">
        <v>4888</v>
      </c>
      <c r="J2520" t="s">
        <v>4889</v>
      </c>
      <c r="K2520" s="14">
        <v>123</v>
      </c>
      <c r="L2520" s="24">
        <f t="shared" si="39"/>
        <v>132.82364583192128</v>
      </c>
    </row>
    <row r="2521" spans="1:12" x14ac:dyDescent="0.25">
      <c r="A2521" t="s">
        <v>58</v>
      </c>
      <c r="B2521" t="s">
        <v>8339</v>
      </c>
      <c r="C2521" t="s">
        <v>1314</v>
      </c>
      <c r="D2521" t="s">
        <v>1315</v>
      </c>
      <c r="E2521" t="s">
        <v>9516</v>
      </c>
      <c r="F2521" t="s">
        <v>1315</v>
      </c>
      <c r="G2521" t="s">
        <v>4890</v>
      </c>
      <c r="H2521" t="s">
        <v>1315</v>
      </c>
      <c r="I2521" t="s">
        <v>4888</v>
      </c>
      <c r="J2521" t="s">
        <v>4889</v>
      </c>
      <c r="K2521" s="14">
        <v>65</v>
      </c>
      <c r="L2521" s="24">
        <f t="shared" si="39"/>
        <v>70.191357553454324</v>
      </c>
    </row>
    <row r="2522" spans="1:12" x14ac:dyDescent="0.25">
      <c r="A2522" t="s">
        <v>58</v>
      </c>
      <c r="B2522" t="s">
        <v>8339</v>
      </c>
      <c r="C2522" t="s">
        <v>757</v>
      </c>
      <c r="D2522" t="s">
        <v>1487</v>
      </c>
      <c r="E2522" t="s">
        <v>9517</v>
      </c>
      <c r="F2522" t="s">
        <v>9518</v>
      </c>
      <c r="G2522" t="s">
        <v>4890</v>
      </c>
      <c r="H2522" t="s">
        <v>9519</v>
      </c>
      <c r="I2522" t="s">
        <v>4888</v>
      </c>
      <c r="J2522" t="s">
        <v>4889</v>
      </c>
      <c r="K2522" s="14">
        <v>61</v>
      </c>
      <c r="L2522" s="24">
        <f t="shared" si="39"/>
        <v>65.871889396318679</v>
      </c>
    </row>
    <row r="2523" spans="1:12" x14ac:dyDescent="0.25">
      <c r="A2523" t="s">
        <v>58</v>
      </c>
      <c r="B2523" t="s">
        <v>8339</v>
      </c>
      <c r="C2523" t="s">
        <v>757</v>
      </c>
      <c r="D2523" t="s">
        <v>1487</v>
      </c>
      <c r="E2523" t="s">
        <v>9520</v>
      </c>
      <c r="F2523" t="s">
        <v>9521</v>
      </c>
      <c r="G2523" t="s">
        <v>4890</v>
      </c>
      <c r="H2523" t="s">
        <v>9522</v>
      </c>
      <c r="I2523" t="s">
        <v>4888</v>
      </c>
      <c r="J2523" t="s">
        <v>4889</v>
      </c>
      <c r="K2523" s="14">
        <v>17</v>
      </c>
      <c r="L2523" s="24">
        <f t="shared" si="39"/>
        <v>18.357739667826518</v>
      </c>
    </row>
    <row r="2524" spans="1:12" x14ac:dyDescent="0.25">
      <c r="A2524" t="s">
        <v>58</v>
      </c>
      <c r="B2524" t="s">
        <v>8339</v>
      </c>
      <c r="C2524" t="s">
        <v>757</v>
      </c>
      <c r="D2524" t="s">
        <v>1487</v>
      </c>
      <c r="E2524" t="s">
        <v>9523</v>
      </c>
      <c r="F2524" t="s">
        <v>9524</v>
      </c>
      <c r="G2524" t="s">
        <v>5141</v>
      </c>
      <c r="H2524" t="s">
        <v>9525</v>
      </c>
      <c r="I2524" t="s">
        <v>5141</v>
      </c>
      <c r="J2524" t="s">
        <v>2256</v>
      </c>
      <c r="K2524" s="14">
        <v>1</v>
      </c>
      <c r="L2524" s="24">
        <f t="shared" si="39"/>
        <v>1.0798670392839127</v>
      </c>
    </row>
    <row r="2525" spans="1:12" x14ac:dyDescent="0.25">
      <c r="A2525" t="s">
        <v>58</v>
      </c>
      <c r="B2525" t="s">
        <v>8339</v>
      </c>
      <c r="C2525" t="s">
        <v>757</v>
      </c>
      <c r="D2525" t="s">
        <v>1487</v>
      </c>
      <c r="E2525" t="s">
        <v>9526</v>
      </c>
      <c r="F2525" t="s">
        <v>9527</v>
      </c>
      <c r="G2525" t="s">
        <v>4890</v>
      </c>
      <c r="H2525" t="s">
        <v>9528</v>
      </c>
      <c r="I2525" t="s">
        <v>5751</v>
      </c>
      <c r="J2525" t="s">
        <v>5752</v>
      </c>
      <c r="K2525" s="14">
        <v>749</v>
      </c>
      <c r="L2525" s="24">
        <f t="shared" si="39"/>
        <v>808.82041242365062</v>
      </c>
    </row>
    <row r="2526" spans="1:12" x14ac:dyDescent="0.25">
      <c r="A2526" t="s">
        <v>58</v>
      </c>
      <c r="B2526" t="s">
        <v>8339</v>
      </c>
      <c r="C2526" t="s">
        <v>757</v>
      </c>
      <c r="D2526" t="s">
        <v>1487</v>
      </c>
      <c r="E2526" t="s">
        <v>9526</v>
      </c>
      <c r="F2526" t="s">
        <v>9527</v>
      </c>
      <c r="G2526" t="s">
        <v>5141</v>
      </c>
      <c r="H2526" t="s">
        <v>9529</v>
      </c>
      <c r="I2526" t="s">
        <v>5751</v>
      </c>
      <c r="J2526" t="s">
        <v>5752</v>
      </c>
      <c r="K2526" s="14">
        <v>28</v>
      </c>
      <c r="L2526" s="24">
        <f t="shared" si="39"/>
        <v>30.236277099949554</v>
      </c>
    </row>
    <row r="2527" spans="1:12" x14ac:dyDescent="0.25">
      <c r="A2527" t="s">
        <v>58</v>
      </c>
      <c r="B2527" t="s">
        <v>8339</v>
      </c>
      <c r="C2527" t="s">
        <v>757</v>
      </c>
      <c r="D2527" t="s">
        <v>1487</v>
      </c>
      <c r="E2527" t="s">
        <v>9526</v>
      </c>
      <c r="F2527" t="s">
        <v>9527</v>
      </c>
      <c r="G2527" t="s">
        <v>5143</v>
      </c>
      <c r="H2527" t="s">
        <v>9529</v>
      </c>
      <c r="I2527" t="s">
        <v>5751</v>
      </c>
      <c r="J2527" t="s">
        <v>5752</v>
      </c>
      <c r="K2527" s="14">
        <v>59</v>
      </c>
      <c r="L2527" s="24">
        <f t="shared" si="39"/>
        <v>63.712155317750856</v>
      </c>
    </row>
    <row r="2528" spans="1:12" x14ac:dyDescent="0.25">
      <c r="A2528" t="s">
        <v>58</v>
      </c>
      <c r="B2528" t="s">
        <v>8339</v>
      </c>
      <c r="C2528" t="s">
        <v>757</v>
      </c>
      <c r="D2528" t="s">
        <v>1487</v>
      </c>
      <c r="E2528" t="s">
        <v>9530</v>
      </c>
      <c r="F2528" t="s">
        <v>9531</v>
      </c>
      <c r="G2528" t="s">
        <v>5141</v>
      </c>
      <c r="H2528" t="s">
        <v>9532</v>
      </c>
      <c r="I2528" t="s">
        <v>4890</v>
      </c>
      <c r="J2528" t="s">
        <v>287</v>
      </c>
      <c r="K2528" s="14">
        <v>18</v>
      </c>
      <c r="L2528" s="24">
        <f t="shared" si="39"/>
        <v>19.437606707110429</v>
      </c>
    </row>
    <row r="2529" spans="1:12" x14ac:dyDescent="0.25">
      <c r="A2529" t="s">
        <v>58</v>
      </c>
      <c r="B2529" t="s">
        <v>8339</v>
      </c>
      <c r="C2529" t="s">
        <v>757</v>
      </c>
      <c r="D2529" t="s">
        <v>1487</v>
      </c>
      <c r="E2529" t="s">
        <v>9533</v>
      </c>
      <c r="F2529" t="s">
        <v>9534</v>
      </c>
      <c r="G2529" t="s">
        <v>4890</v>
      </c>
      <c r="H2529" t="s">
        <v>9535</v>
      </c>
      <c r="I2529" t="s">
        <v>4888</v>
      </c>
      <c r="J2529" t="s">
        <v>4889</v>
      </c>
      <c r="K2529" s="14">
        <v>28</v>
      </c>
      <c r="L2529" s="24">
        <f t="shared" si="39"/>
        <v>30.236277099949554</v>
      </c>
    </row>
    <row r="2530" spans="1:12" x14ac:dyDescent="0.25">
      <c r="A2530" t="s">
        <v>58</v>
      </c>
      <c r="B2530" t="s">
        <v>8339</v>
      </c>
      <c r="C2530" t="s">
        <v>757</v>
      </c>
      <c r="D2530" t="s">
        <v>1487</v>
      </c>
      <c r="E2530" t="s">
        <v>9536</v>
      </c>
      <c r="F2530" t="s">
        <v>9537</v>
      </c>
      <c r="G2530" t="s">
        <v>4890</v>
      </c>
      <c r="H2530" t="s">
        <v>9538</v>
      </c>
      <c r="I2530" t="s">
        <v>4888</v>
      </c>
      <c r="J2530" t="s">
        <v>4889</v>
      </c>
      <c r="K2530" s="14">
        <v>2</v>
      </c>
      <c r="L2530" s="24">
        <f t="shared" si="39"/>
        <v>2.1597340785678254</v>
      </c>
    </row>
    <row r="2531" spans="1:12" x14ac:dyDescent="0.25">
      <c r="A2531" t="s">
        <v>58</v>
      </c>
      <c r="B2531" t="s">
        <v>8339</v>
      </c>
      <c r="C2531" t="s">
        <v>757</v>
      </c>
      <c r="D2531" t="s">
        <v>1487</v>
      </c>
      <c r="E2531" t="s">
        <v>9539</v>
      </c>
      <c r="F2531" t="s">
        <v>9540</v>
      </c>
      <c r="G2531" t="s">
        <v>4890</v>
      </c>
      <c r="H2531" t="s">
        <v>9541</v>
      </c>
      <c r="I2531" t="s">
        <v>4888</v>
      </c>
      <c r="J2531" t="s">
        <v>4889</v>
      </c>
      <c r="K2531" s="14">
        <v>88</v>
      </c>
      <c r="L2531" s="24">
        <f t="shared" si="39"/>
        <v>95.028299456984328</v>
      </c>
    </row>
    <row r="2532" spans="1:12" x14ac:dyDescent="0.25">
      <c r="A2532" t="s">
        <v>58</v>
      </c>
      <c r="B2532" t="s">
        <v>8339</v>
      </c>
      <c r="C2532" t="s">
        <v>757</v>
      </c>
      <c r="D2532" t="s">
        <v>1487</v>
      </c>
      <c r="E2532" t="s">
        <v>9542</v>
      </c>
      <c r="F2532" t="s">
        <v>9543</v>
      </c>
      <c r="G2532" t="s">
        <v>4890</v>
      </c>
      <c r="H2532" t="s">
        <v>9544</v>
      </c>
      <c r="I2532" t="s">
        <v>4888</v>
      </c>
      <c r="J2532" t="s">
        <v>4889</v>
      </c>
      <c r="K2532" s="14">
        <v>4</v>
      </c>
      <c r="L2532" s="24">
        <f t="shared" si="39"/>
        <v>4.3194681571356508</v>
      </c>
    </row>
    <row r="2533" spans="1:12" x14ac:dyDescent="0.25">
      <c r="A2533" t="s">
        <v>58</v>
      </c>
      <c r="B2533" t="s">
        <v>8339</v>
      </c>
      <c r="C2533" t="s">
        <v>757</v>
      </c>
      <c r="D2533" t="s">
        <v>1487</v>
      </c>
      <c r="E2533" t="s">
        <v>9542</v>
      </c>
      <c r="F2533" t="s">
        <v>9543</v>
      </c>
      <c r="G2533" t="s">
        <v>5141</v>
      </c>
      <c r="H2533" t="s">
        <v>9545</v>
      </c>
      <c r="I2533" t="s">
        <v>4888</v>
      </c>
      <c r="J2533" t="s">
        <v>4889</v>
      </c>
      <c r="K2533" s="14">
        <v>28</v>
      </c>
      <c r="L2533" s="24">
        <f t="shared" si="39"/>
        <v>30.236277099949554</v>
      </c>
    </row>
    <row r="2534" spans="1:12" x14ac:dyDescent="0.25">
      <c r="A2534" t="s">
        <v>58</v>
      </c>
      <c r="B2534" t="s">
        <v>8339</v>
      </c>
      <c r="C2534" t="s">
        <v>757</v>
      </c>
      <c r="D2534" t="s">
        <v>1487</v>
      </c>
      <c r="E2534" t="s">
        <v>9542</v>
      </c>
      <c r="F2534" t="s">
        <v>9543</v>
      </c>
      <c r="G2534" t="s">
        <v>5143</v>
      </c>
      <c r="H2534" t="s">
        <v>9544</v>
      </c>
      <c r="I2534" t="s">
        <v>4888</v>
      </c>
      <c r="J2534" t="s">
        <v>4889</v>
      </c>
      <c r="K2534" s="14">
        <v>166</v>
      </c>
      <c r="L2534" s="24">
        <f t="shared" si="39"/>
        <v>179.25792852112951</v>
      </c>
    </row>
    <row r="2535" spans="1:12" x14ac:dyDescent="0.25">
      <c r="A2535" t="s">
        <v>58</v>
      </c>
      <c r="B2535" t="s">
        <v>8339</v>
      </c>
      <c r="C2535" t="s">
        <v>757</v>
      </c>
      <c r="D2535" t="s">
        <v>1487</v>
      </c>
      <c r="E2535" t="s">
        <v>9546</v>
      </c>
      <c r="F2535" t="s">
        <v>9547</v>
      </c>
      <c r="G2535" t="s">
        <v>4890</v>
      </c>
      <c r="H2535" t="s">
        <v>9548</v>
      </c>
      <c r="I2535" t="s">
        <v>4894</v>
      </c>
      <c r="J2535" t="s">
        <v>4897</v>
      </c>
      <c r="K2535" s="14">
        <v>150</v>
      </c>
      <c r="L2535" s="24">
        <f t="shared" si="39"/>
        <v>161.98005589258693</v>
      </c>
    </row>
    <row r="2536" spans="1:12" x14ac:dyDescent="0.25">
      <c r="A2536" t="s">
        <v>58</v>
      </c>
      <c r="B2536" t="s">
        <v>8339</v>
      </c>
      <c r="C2536" t="s">
        <v>757</v>
      </c>
      <c r="D2536" t="s">
        <v>1487</v>
      </c>
      <c r="E2536" t="s">
        <v>9267</v>
      </c>
      <c r="F2536" t="s">
        <v>9268</v>
      </c>
      <c r="G2536" t="s">
        <v>4890</v>
      </c>
      <c r="H2536" t="s">
        <v>9269</v>
      </c>
      <c r="I2536" t="s">
        <v>4890</v>
      </c>
      <c r="J2536" t="s">
        <v>287</v>
      </c>
      <c r="K2536" s="14">
        <v>16</v>
      </c>
      <c r="L2536" s="24">
        <f t="shared" si="39"/>
        <v>17.277872628542603</v>
      </c>
    </row>
    <row r="2537" spans="1:12" x14ac:dyDescent="0.25">
      <c r="A2537" t="s">
        <v>58</v>
      </c>
      <c r="B2537" t="s">
        <v>8339</v>
      </c>
      <c r="C2537" t="s">
        <v>757</v>
      </c>
      <c r="D2537" t="s">
        <v>1487</v>
      </c>
      <c r="E2537" t="s">
        <v>9549</v>
      </c>
      <c r="F2537" t="s">
        <v>9550</v>
      </c>
      <c r="G2537" t="s">
        <v>4890</v>
      </c>
      <c r="H2537" t="s">
        <v>9551</v>
      </c>
      <c r="I2537" t="s">
        <v>4888</v>
      </c>
      <c r="J2537" t="s">
        <v>4889</v>
      </c>
      <c r="K2537" s="14">
        <v>558</v>
      </c>
      <c r="L2537" s="24">
        <f t="shared" si="39"/>
        <v>602.56580792042337</v>
      </c>
    </row>
    <row r="2538" spans="1:12" x14ac:dyDescent="0.25">
      <c r="A2538" t="s">
        <v>58</v>
      </c>
      <c r="B2538" t="s">
        <v>8339</v>
      </c>
      <c r="C2538" t="s">
        <v>757</v>
      </c>
      <c r="D2538" t="s">
        <v>1487</v>
      </c>
      <c r="E2538" t="s">
        <v>9552</v>
      </c>
      <c r="F2538" t="s">
        <v>9553</v>
      </c>
      <c r="G2538" t="s">
        <v>4890</v>
      </c>
      <c r="H2538" t="s">
        <v>9554</v>
      </c>
      <c r="I2538" t="s">
        <v>4888</v>
      </c>
      <c r="J2538" t="s">
        <v>4889</v>
      </c>
      <c r="K2538" s="14">
        <v>147</v>
      </c>
      <c r="L2538" s="24">
        <f t="shared" si="39"/>
        <v>158.74045477473518</v>
      </c>
    </row>
    <row r="2539" spans="1:12" x14ac:dyDescent="0.25">
      <c r="A2539" t="s">
        <v>58</v>
      </c>
      <c r="B2539" t="s">
        <v>8339</v>
      </c>
      <c r="C2539" t="s">
        <v>757</v>
      </c>
      <c r="D2539" t="s">
        <v>1487</v>
      </c>
      <c r="E2539" t="s">
        <v>9552</v>
      </c>
      <c r="F2539" t="s">
        <v>9553</v>
      </c>
      <c r="G2539" t="s">
        <v>5141</v>
      </c>
      <c r="H2539" t="s">
        <v>9555</v>
      </c>
      <c r="I2539" t="s">
        <v>4888</v>
      </c>
      <c r="J2539" t="s">
        <v>4889</v>
      </c>
      <c r="K2539" s="14">
        <v>22</v>
      </c>
      <c r="L2539" s="24">
        <f t="shared" si="39"/>
        <v>23.757074864246082</v>
      </c>
    </row>
    <row r="2540" spans="1:12" x14ac:dyDescent="0.25">
      <c r="A2540" t="s">
        <v>58</v>
      </c>
      <c r="B2540" t="s">
        <v>8339</v>
      </c>
      <c r="C2540" t="s">
        <v>757</v>
      </c>
      <c r="D2540" t="s">
        <v>1487</v>
      </c>
      <c r="E2540" t="s">
        <v>9556</v>
      </c>
      <c r="F2540" t="s">
        <v>9534</v>
      </c>
      <c r="G2540" t="s">
        <v>4890</v>
      </c>
      <c r="H2540" t="s">
        <v>9557</v>
      </c>
      <c r="I2540" t="s">
        <v>4888</v>
      </c>
      <c r="J2540" t="s">
        <v>4889</v>
      </c>
      <c r="K2540" s="14">
        <v>809</v>
      </c>
      <c r="L2540" s="24">
        <f t="shared" si="39"/>
        <v>873.61243478068536</v>
      </c>
    </row>
    <row r="2541" spans="1:12" x14ac:dyDescent="0.25">
      <c r="A2541" t="s">
        <v>58</v>
      </c>
      <c r="B2541" t="s">
        <v>8339</v>
      </c>
      <c r="C2541" t="s">
        <v>757</v>
      </c>
      <c r="D2541" t="s">
        <v>1487</v>
      </c>
      <c r="E2541" t="s">
        <v>9558</v>
      </c>
      <c r="F2541" t="s">
        <v>9559</v>
      </c>
      <c r="G2541" t="s">
        <v>4890</v>
      </c>
      <c r="H2541" t="s">
        <v>9560</v>
      </c>
      <c r="I2541" t="s">
        <v>4888</v>
      </c>
      <c r="J2541" t="s">
        <v>4889</v>
      </c>
      <c r="K2541" s="14">
        <v>17</v>
      </c>
      <c r="L2541" s="24">
        <f t="shared" si="39"/>
        <v>18.357739667826518</v>
      </c>
    </row>
    <row r="2542" spans="1:12" x14ac:dyDescent="0.25">
      <c r="A2542" t="s">
        <v>58</v>
      </c>
      <c r="B2542" t="s">
        <v>8339</v>
      </c>
      <c r="C2542" t="s">
        <v>757</v>
      </c>
      <c r="D2542" t="s">
        <v>1487</v>
      </c>
      <c r="E2542" t="s">
        <v>9561</v>
      </c>
      <c r="F2542" t="s">
        <v>9562</v>
      </c>
      <c r="G2542" t="s">
        <v>4890</v>
      </c>
      <c r="H2542" t="s">
        <v>9563</v>
      </c>
      <c r="I2542" t="s">
        <v>4888</v>
      </c>
      <c r="J2542" t="s">
        <v>4889</v>
      </c>
      <c r="K2542" s="14">
        <v>2</v>
      </c>
      <c r="L2542" s="24">
        <f t="shared" si="39"/>
        <v>2.1597340785678254</v>
      </c>
    </row>
    <row r="2543" spans="1:12" x14ac:dyDescent="0.25">
      <c r="A2543" t="s">
        <v>58</v>
      </c>
      <c r="B2543" t="s">
        <v>8339</v>
      </c>
      <c r="C2543" t="s">
        <v>757</v>
      </c>
      <c r="D2543" t="s">
        <v>1487</v>
      </c>
      <c r="E2543" t="s">
        <v>9561</v>
      </c>
      <c r="F2543" t="s">
        <v>9562</v>
      </c>
      <c r="G2543" t="s">
        <v>5141</v>
      </c>
      <c r="H2543" t="s">
        <v>9564</v>
      </c>
      <c r="I2543" t="s">
        <v>4888</v>
      </c>
      <c r="J2543" t="s">
        <v>4889</v>
      </c>
      <c r="K2543" s="14">
        <v>2</v>
      </c>
      <c r="L2543" s="24">
        <f t="shared" si="39"/>
        <v>2.1597340785678254</v>
      </c>
    </row>
    <row r="2544" spans="1:12" x14ac:dyDescent="0.25">
      <c r="A2544" t="s">
        <v>58</v>
      </c>
      <c r="B2544" t="s">
        <v>8339</v>
      </c>
      <c r="C2544" t="s">
        <v>757</v>
      </c>
      <c r="D2544" t="s">
        <v>1487</v>
      </c>
      <c r="E2544" t="s">
        <v>9565</v>
      </c>
      <c r="F2544" t="s">
        <v>9566</v>
      </c>
      <c r="G2544" t="s">
        <v>4890</v>
      </c>
      <c r="H2544" t="s">
        <v>9567</v>
      </c>
      <c r="I2544" t="s">
        <v>4894</v>
      </c>
      <c r="J2544" t="s">
        <v>4897</v>
      </c>
      <c r="K2544" s="14">
        <v>5</v>
      </c>
      <c r="L2544" s="24">
        <f t="shared" si="39"/>
        <v>5.3993351964195639</v>
      </c>
    </row>
    <row r="2545" spans="1:12" x14ac:dyDescent="0.25">
      <c r="A2545" t="s">
        <v>58</v>
      </c>
      <c r="B2545" t="s">
        <v>8339</v>
      </c>
      <c r="C2545" t="s">
        <v>757</v>
      </c>
      <c r="D2545" t="s">
        <v>1487</v>
      </c>
      <c r="E2545" t="s">
        <v>9568</v>
      </c>
      <c r="F2545" t="s">
        <v>9569</v>
      </c>
      <c r="G2545" t="s">
        <v>4890</v>
      </c>
      <c r="H2545" t="s">
        <v>9570</v>
      </c>
      <c r="I2545" t="s">
        <v>4888</v>
      </c>
      <c r="J2545" t="s">
        <v>4889</v>
      </c>
      <c r="K2545" s="14">
        <v>3</v>
      </c>
      <c r="L2545" s="24">
        <f t="shared" si="39"/>
        <v>3.2396011178517381</v>
      </c>
    </row>
    <row r="2546" spans="1:12" x14ac:dyDescent="0.25">
      <c r="A2546" t="s">
        <v>58</v>
      </c>
      <c r="B2546" t="s">
        <v>8339</v>
      </c>
      <c r="C2546" t="s">
        <v>757</v>
      </c>
      <c r="D2546" t="s">
        <v>1487</v>
      </c>
      <c r="E2546" t="s">
        <v>9568</v>
      </c>
      <c r="F2546" t="s">
        <v>9569</v>
      </c>
      <c r="G2546" t="s">
        <v>5141</v>
      </c>
      <c r="H2546" t="s">
        <v>9571</v>
      </c>
      <c r="I2546" t="s">
        <v>4888</v>
      </c>
      <c r="J2546" t="s">
        <v>4889</v>
      </c>
      <c r="K2546" s="14">
        <v>3</v>
      </c>
      <c r="L2546" s="24">
        <f t="shared" si="39"/>
        <v>3.2396011178517381</v>
      </c>
    </row>
    <row r="2547" spans="1:12" x14ac:dyDescent="0.25">
      <c r="A2547" t="s">
        <v>58</v>
      </c>
      <c r="B2547" t="s">
        <v>8339</v>
      </c>
      <c r="C2547" t="s">
        <v>757</v>
      </c>
      <c r="D2547" t="s">
        <v>1487</v>
      </c>
      <c r="E2547" t="s">
        <v>9572</v>
      </c>
      <c r="F2547" t="s">
        <v>9573</v>
      </c>
      <c r="G2547" t="s">
        <v>4890</v>
      </c>
      <c r="H2547" t="s">
        <v>9574</v>
      </c>
      <c r="I2547" t="s">
        <v>4894</v>
      </c>
      <c r="J2547" t="s">
        <v>4897</v>
      </c>
      <c r="K2547" s="14">
        <v>2</v>
      </c>
      <c r="L2547" s="24">
        <f t="shared" si="39"/>
        <v>2.1597340785678254</v>
      </c>
    </row>
    <row r="2548" spans="1:12" x14ac:dyDescent="0.25">
      <c r="A2548" t="s">
        <v>58</v>
      </c>
      <c r="B2548" t="s">
        <v>8339</v>
      </c>
      <c r="C2548" t="s">
        <v>757</v>
      </c>
      <c r="D2548" t="s">
        <v>1487</v>
      </c>
      <c r="E2548" t="s">
        <v>9572</v>
      </c>
      <c r="F2548" t="s">
        <v>9573</v>
      </c>
      <c r="G2548" t="s">
        <v>5141</v>
      </c>
      <c r="H2548" t="s">
        <v>9575</v>
      </c>
      <c r="I2548" t="s">
        <v>4894</v>
      </c>
      <c r="J2548" t="s">
        <v>4897</v>
      </c>
      <c r="K2548" s="14">
        <v>2</v>
      </c>
      <c r="L2548" s="24">
        <f t="shared" si="39"/>
        <v>2.1597340785678254</v>
      </c>
    </row>
    <row r="2549" spans="1:12" x14ac:dyDescent="0.25">
      <c r="A2549" t="s">
        <v>58</v>
      </c>
      <c r="B2549" t="s">
        <v>8339</v>
      </c>
      <c r="C2549" t="s">
        <v>757</v>
      </c>
      <c r="D2549" t="s">
        <v>1487</v>
      </c>
      <c r="E2549" t="s">
        <v>9576</v>
      </c>
      <c r="F2549" t="s">
        <v>9577</v>
      </c>
      <c r="G2549" t="s">
        <v>5141</v>
      </c>
      <c r="H2549" t="s">
        <v>9578</v>
      </c>
      <c r="I2549" t="s">
        <v>4888</v>
      </c>
      <c r="J2549" t="s">
        <v>4889</v>
      </c>
      <c r="K2549" s="14">
        <v>100</v>
      </c>
      <c r="L2549" s="24">
        <f t="shared" si="39"/>
        <v>107.98670392839128</v>
      </c>
    </row>
    <row r="2550" spans="1:12" x14ac:dyDescent="0.25">
      <c r="A2550" t="s">
        <v>58</v>
      </c>
      <c r="B2550" t="s">
        <v>8339</v>
      </c>
      <c r="C2550" t="s">
        <v>1488</v>
      </c>
      <c r="D2550" t="s">
        <v>1489</v>
      </c>
      <c r="E2550" t="s">
        <v>9579</v>
      </c>
      <c r="F2550" t="s">
        <v>1489</v>
      </c>
      <c r="G2550" t="s">
        <v>4890</v>
      </c>
      <c r="H2550" t="s">
        <v>1489</v>
      </c>
      <c r="I2550" t="s">
        <v>5141</v>
      </c>
      <c r="J2550" t="s">
        <v>2256</v>
      </c>
      <c r="K2550" s="14">
        <v>30</v>
      </c>
      <c r="L2550" s="24">
        <f t="shared" si="39"/>
        <v>32.396011178517384</v>
      </c>
    </row>
    <row r="2551" spans="1:12" x14ac:dyDescent="0.25">
      <c r="A2551" t="s">
        <v>58</v>
      </c>
      <c r="B2551" t="s">
        <v>8339</v>
      </c>
      <c r="C2551" t="s">
        <v>1495</v>
      </c>
      <c r="D2551" t="s">
        <v>1496</v>
      </c>
      <c r="E2551" t="s">
        <v>9580</v>
      </c>
      <c r="F2551" t="s">
        <v>9581</v>
      </c>
      <c r="G2551" t="s">
        <v>4890</v>
      </c>
      <c r="H2551" t="s">
        <v>9582</v>
      </c>
      <c r="I2551" t="s">
        <v>4888</v>
      </c>
      <c r="J2551" t="s">
        <v>4889</v>
      </c>
      <c r="K2551" s="14">
        <v>23</v>
      </c>
      <c r="L2551" s="24">
        <f t="shared" si="39"/>
        <v>24.836941903529993</v>
      </c>
    </row>
    <row r="2552" spans="1:12" x14ac:dyDescent="0.25">
      <c r="A2552" t="s">
        <v>58</v>
      </c>
      <c r="B2552" t="s">
        <v>8339</v>
      </c>
      <c r="C2552" t="s">
        <v>1495</v>
      </c>
      <c r="D2552" t="s">
        <v>1496</v>
      </c>
      <c r="E2552" t="s">
        <v>9583</v>
      </c>
      <c r="F2552" t="s">
        <v>9584</v>
      </c>
      <c r="G2552" t="s">
        <v>4890</v>
      </c>
      <c r="H2552" t="s">
        <v>9585</v>
      </c>
      <c r="I2552" t="s">
        <v>4888</v>
      </c>
      <c r="J2552" t="s">
        <v>4889</v>
      </c>
      <c r="K2552" s="14">
        <v>227</v>
      </c>
      <c r="L2552" s="24">
        <f t="shared" si="39"/>
        <v>245.12981791744824</v>
      </c>
    </row>
    <row r="2553" spans="1:12" x14ac:dyDescent="0.25">
      <c r="A2553" t="s">
        <v>58</v>
      </c>
      <c r="B2553" t="s">
        <v>8339</v>
      </c>
      <c r="C2553" t="s">
        <v>1495</v>
      </c>
      <c r="D2553" t="s">
        <v>1496</v>
      </c>
      <c r="E2553" t="s">
        <v>9586</v>
      </c>
      <c r="F2553" t="s">
        <v>9587</v>
      </c>
      <c r="G2553" t="s">
        <v>4890</v>
      </c>
      <c r="H2553" t="s">
        <v>9588</v>
      </c>
      <c r="I2553" t="s">
        <v>4888</v>
      </c>
      <c r="J2553" t="s">
        <v>4889</v>
      </c>
      <c r="K2553" s="14">
        <v>1120</v>
      </c>
      <c r="L2553" s="24">
        <f t="shared" si="39"/>
        <v>1209.4510839979823</v>
      </c>
    </row>
    <row r="2554" spans="1:12" x14ac:dyDescent="0.25">
      <c r="A2554" t="s">
        <v>58</v>
      </c>
      <c r="B2554" t="s">
        <v>8339</v>
      </c>
      <c r="C2554" t="s">
        <v>1495</v>
      </c>
      <c r="D2554" t="s">
        <v>1496</v>
      </c>
      <c r="E2554" t="s">
        <v>9589</v>
      </c>
      <c r="F2554" t="s">
        <v>9590</v>
      </c>
      <c r="G2554" t="s">
        <v>4890</v>
      </c>
      <c r="H2554" t="s">
        <v>9591</v>
      </c>
      <c r="I2554" t="s">
        <v>4888</v>
      </c>
      <c r="J2554" t="s">
        <v>4889</v>
      </c>
      <c r="K2554" s="14">
        <v>2</v>
      </c>
      <c r="L2554" s="24">
        <f t="shared" si="39"/>
        <v>2.1597340785678254</v>
      </c>
    </row>
    <row r="2555" spans="1:12" x14ac:dyDescent="0.25">
      <c r="A2555" t="s">
        <v>58</v>
      </c>
      <c r="B2555" t="s">
        <v>8339</v>
      </c>
      <c r="C2555" t="s">
        <v>1495</v>
      </c>
      <c r="D2555" t="s">
        <v>1496</v>
      </c>
      <c r="E2555" t="s">
        <v>9589</v>
      </c>
      <c r="F2555" t="s">
        <v>9590</v>
      </c>
      <c r="G2555" t="s">
        <v>6558</v>
      </c>
      <c r="H2555" t="s">
        <v>9592</v>
      </c>
      <c r="I2555" t="s">
        <v>4888</v>
      </c>
      <c r="J2555" t="s">
        <v>4889</v>
      </c>
      <c r="K2555" s="14">
        <v>19</v>
      </c>
      <c r="L2555" s="24">
        <f t="shared" si="39"/>
        <v>20.517473746394341</v>
      </c>
    </row>
    <row r="2556" spans="1:12" x14ac:dyDescent="0.25">
      <c r="A2556" t="s">
        <v>58</v>
      </c>
      <c r="B2556" t="s">
        <v>8339</v>
      </c>
      <c r="C2556" t="s">
        <v>1495</v>
      </c>
      <c r="D2556" t="s">
        <v>1496</v>
      </c>
      <c r="E2556" t="s">
        <v>9593</v>
      </c>
      <c r="F2556" t="s">
        <v>9594</v>
      </c>
      <c r="G2556" t="s">
        <v>4890</v>
      </c>
      <c r="H2556" t="s">
        <v>9595</v>
      </c>
      <c r="I2556" t="s">
        <v>4888</v>
      </c>
      <c r="J2556" t="s">
        <v>4889</v>
      </c>
      <c r="K2556" s="14">
        <v>17</v>
      </c>
      <c r="L2556" s="24">
        <f t="shared" si="39"/>
        <v>18.357739667826518</v>
      </c>
    </row>
    <row r="2557" spans="1:12" x14ac:dyDescent="0.25">
      <c r="A2557" t="s">
        <v>58</v>
      </c>
      <c r="B2557" t="s">
        <v>8339</v>
      </c>
      <c r="C2557" t="s">
        <v>1495</v>
      </c>
      <c r="D2557" t="s">
        <v>1496</v>
      </c>
      <c r="E2557" t="s">
        <v>9593</v>
      </c>
      <c r="F2557" t="s">
        <v>9594</v>
      </c>
      <c r="G2557" t="s">
        <v>5141</v>
      </c>
      <c r="H2557" t="s">
        <v>9596</v>
      </c>
      <c r="I2557" t="s">
        <v>4888</v>
      </c>
      <c r="J2557" t="s">
        <v>4889</v>
      </c>
      <c r="K2557" s="14">
        <v>542</v>
      </c>
      <c r="L2557" s="24">
        <f t="shared" si="39"/>
        <v>585.28793529188079</v>
      </c>
    </row>
    <row r="2558" spans="1:12" x14ac:dyDescent="0.25">
      <c r="A2558" t="s">
        <v>58</v>
      </c>
      <c r="B2558" t="s">
        <v>8339</v>
      </c>
      <c r="C2558" t="s">
        <v>1495</v>
      </c>
      <c r="D2558" t="s">
        <v>1496</v>
      </c>
      <c r="E2558" t="s">
        <v>9597</v>
      </c>
      <c r="F2558" t="s">
        <v>9598</v>
      </c>
      <c r="G2558" t="s">
        <v>4890</v>
      </c>
      <c r="H2558" t="s">
        <v>9599</v>
      </c>
      <c r="I2558" t="s">
        <v>4888</v>
      </c>
      <c r="J2558" t="s">
        <v>4889</v>
      </c>
      <c r="K2558" s="14">
        <v>16</v>
      </c>
      <c r="L2558" s="24">
        <f t="shared" si="39"/>
        <v>17.277872628542603</v>
      </c>
    </row>
    <row r="2559" spans="1:12" x14ac:dyDescent="0.25">
      <c r="A2559" t="s">
        <v>58</v>
      </c>
      <c r="B2559" t="s">
        <v>8339</v>
      </c>
      <c r="C2559" t="s">
        <v>1383</v>
      </c>
      <c r="D2559" t="s">
        <v>1498</v>
      </c>
      <c r="E2559" t="s">
        <v>8516</v>
      </c>
      <c r="F2559" t="s">
        <v>8517</v>
      </c>
      <c r="G2559" t="s">
        <v>4890</v>
      </c>
      <c r="H2559" t="s">
        <v>8518</v>
      </c>
      <c r="I2559" t="s">
        <v>4888</v>
      </c>
      <c r="J2559" t="s">
        <v>4889</v>
      </c>
      <c r="K2559" s="14">
        <v>5</v>
      </c>
      <c r="L2559" s="24">
        <f t="shared" si="39"/>
        <v>5.3993351964195639</v>
      </c>
    </row>
    <row r="2560" spans="1:12" x14ac:dyDescent="0.25">
      <c r="A2560" t="s">
        <v>58</v>
      </c>
      <c r="B2560" t="s">
        <v>8339</v>
      </c>
      <c r="C2560" t="s">
        <v>1383</v>
      </c>
      <c r="D2560" t="s">
        <v>1498</v>
      </c>
      <c r="E2560" t="s">
        <v>8516</v>
      </c>
      <c r="F2560" t="s">
        <v>8517</v>
      </c>
      <c r="G2560" t="s">
        <v>5143</v>
      </c>
      <c r="H2560" t="s">
        <v>9600</v>
      </c>
      <c r="I2560" t="s">
        <v>4888</v>
      </c>
      <c r="J2560" t="s">
        <v>4889</v>
      </c>
      <c r="K2560" s="14">
        <v>42</v>
      </c>
      <c r="L2560" s="24">
        <f t="shared" si="39"/>
        <v>45.354415649924334</v>
      </c>
    </row>
    <row r="2561" spans="1:12" x14ac:dyDescent="0.25">
      <c r="A2561" t="s">
        <v>58</v>
      </c>
      <c r="B2561" t="s">
        <v>8339</v>
      </c>
      <c r="C2561" t="s">
        <v>1383</v>
      </c>
      <c r="D2561" t="s">
        <v>1498</v>
      </c>
      <c r="E2561" t="s">
        <v>8516</v>
      </c>
      <c r="F2561" t="s">
        <v>8517</v>
      </c>
      <c r="G2561" t="s">
        <v>4987</v>
      </c>
      <c r="H2561" t="s">
        <v>9601</v>
      </c>
      <c r="I2561" t="s">
        <v>4888</v>
      </c>
      <c r="J2561" t="s">
        <v>4889</v>
      </c>
      <c r="K2561" s="14">
        <v>2020</v>
      </c>
      <c r="L2561" s="24">
        <f t="shared" si="39"/>
        <v>2181.3314193535039</v>
      </c>
    </row>
    <row r="2562" spans="1:12" x14ac:dyDescent="0.25">
      <c r="A2562" t="s">
        <v>58</v>
      </c>
      <c r="B2562" t="s">
        <v>8339</v>
      </c>
      <c r="C2562" t="s">
        <v>1383</v>
      </c>
      <c r="D2562" t="s">
        <v>1498</v>
      </c>
      <c r="E2562" t="s">
        <v>8559</v>
      </c>
      <c r="F2562" t="s">
        <v>8560</v>
      </c>
      <c r="G2562" t="s">
        <v>4890</v>
      </c>
      <c r="H2562" t="s">
        <v>8561</v>
      </c>
      <c r="I2562" t="s">
        <v>4888</v>
      </c>
      <c r="J2562" t="s">
        <v>4889</v>
      </c>
      <c r="K2562" s="14">
        <v>1</v>
      </c>
      <c r="L2562" s="24">
        <f t="shared" si="39"/>
        <v>1.0798670392839127</v>
      </c>
    </row>
    <row r="2563" spans="1:12" x14ac:dyDescent="0.25">
      <c r="A2563" t="s">
        <v>58</v>
      </c>
      <c r="B2563" t="s">
        <v>8339</v>
      </c>
      <c r="C2563" t="s">
        <v>1383</v>
      </c>
      <c r="D2563" t="s">
        <v>1498</v>
      </c>
      <c r="E2563" t="s">
        <v>9602</v>
      </c>
      <c r="F2563" t="s">
        <v>9603</v>
      </c>
      <c r="G2563" t="s">
        <v>4890</v>
      </c>
      <c r="H2563" t="s">
        <v>8518</v>
      </c>
      <c r="I2563" t="s">
        <v>4888</v>
      </c>
      <c r="J2563" t="s">
        <v>4889</v>
      </c>
      <c r="K2563" s="14">
        <v>28</v>
      </c>
      <c r="L2563" s="24">
        <f t="shared" si="39"/>
        <v>30.236277099949554</v>
      </c>
    </row>
    <row r="2564" spans="1:12" x14ac:dyDescent="0.25">
      <c r="A2564" t="s">
        <v>58</v>
      </c>
      <c r="B2564" t="s">
        <v>8339</v>
      </c>
      <c r="C2564" t="s">
        <v>1383</v>
      </c>
      <c r="D2564" t="s">
        <v>1498</v>
      </c>
      <c r="E2564" t="s">
        <v>9602</v>
      </c>
      <c r="F2564" t="s">
        <v>9603</v>
      </c>
      <c r="G2564" t="s">
        <v>5143</v>
      </c>
      <c r="H2564" t="s">
        <v>8518</v>
      </c>
      <c r="I2564" t="s">
        <v>4888</v>
      </c>
      <c r="J2564" t="s">
        <v>4889</v>
      </c>
      <c r="K2564" s="14">
        <v>4</v>
      </c>
      <c r="L2564" s="24">
        <f t="shared" si="39"/>
        <v>4.3194681571356508</v>
      </c>
    </row>
    <row r="2565" spans="1:12" x14ac:dyDescent="0.25">
      <c r="A2565" t="s">
        <v>58</v>
      </c>
      <c r="B2565" t="s">
        <v>8339</v>
      </c>
      <c r="C2565" t="s">
        <v>1383</v>
      </c>
      <c r="D2565" t="s">
        <v>1498</v>
      </c>
      <c r="E2565" t="s">
        <v>9602</v>
      </c>
      <c r="F2565" t="s">
        <v>9603</v>
      </c>
      <c r="G2565" t="s">
        <v>4987</v>
      </c>
      <c r="H2565" t="s">
        <v>8518</v>
      </c>
      <c r="I2565" t="s">
        <v>4888</v>
      </c>
      <c r="J2565" t="s">
        <v>4889</v>
      </c>
      <c r="K2565" s="14">
        <v>3013</v>
      </c>
      <c r="L2565" s="24">
        <f t="shared" si="39"/>
        <v>3253.6393893624295</v>
      </c>
    </row>
    <row r="2566" spans="1:12" x14ac:dyDescent="0.25">
      <c r="A2566" t="s">
        <v>58</v>
      </c>
      <c r="B2566" t="s">
        <v>8339</v>
      </c>
      <c r="C2566" t="s">
        <v>1500</v>
      </c>
      <c r="D2566" t="s">
        <v>1501</v>
      </c>
      <c r="E2566" t="s">
        <v>9604</v>
      </c>
      <c r="F2566" t="s">
        <v>9605</v>
      </c>
      <c r="G2566" t="s">
        <v>4890</v>
      </c>
      <c r="H2566" t="s">
        <v>9606</v>
      </c>
      <c r="I2566" t="s">
        <v>4888</v>
      </c>
      <c r="J2566" t="s">
        <v>4889</v>
      </c>
      <c r="K2566" s="14">
        <v>108</v>
      </c>
      <c r="L2566" s="24">
        <f t="shared" si="39"/>
        <v>116.62564024266258</v>
      </c>
    </row>
    <row r="2567" spans="1:12" x14ac:dyDescent="0.25">
      <c r="A2567" t="s">
        <v>58</v>
      </c>
      <c r="B2567" t="s">
        <v>8339</v>
      </c>
      <c r="C2567" t="s">
        <v>1500</v>
      </c>
      <c r="D2567" t="s">
        <v>1501</v>
      </c>
      <c r="E2567" t="s">
        <v>9607</v>
      </c>
      <c r="F2567" t="s">
        <v>9608</v>
      </c>
      <c r="G2567" t="s">
        <v>4890</v>
      </c>
      <c r="H2567" t="s">
        <v>9609</v>
      </c>
      <c r="I2567" t="s">
        <v>4888</v>
      </c>
      <c r="J2567" t="s">
        <v>4889</v>
      </c>
      <c r="K2567" s="14">
        <v>617</v>
      </c>
      <c r="L2567" s="24">
        <f t="shared" si="39"/>
        <v>666.27796323817415</v>
      </c>
    </row>
    <row r="2568" spans="1:12" x14ac:dyDescent="0.25">
      <c r="A2568" t="s">
        <v>58</v>
      </c>
      <c r="B2568" t="s">
        <v>8339</v>
      </c>
      <c r="C2568" t="s">
        <v>1503</v>
      </c>
      <c r="D2568" t="s">
        <v>8579</v>
      </c>
      <c r="E2568" t="s">
        <v>9610</v>
      </c>
      <c r="F2568" t="s">
        <v>9611</v>
      </c>
      <c r="G2568" t="s">
        <v>4890</v>
      </c>
      <c r="H2568" t="s">
        <v>9612</v>
      </c>
      <c r="I2568" t="s">
        <v>4888</v>
      </c>
      <c r="J2568" t="s">
        <v>4889</v>
      </c>
      <c r="K2568" s="14">
        <v>2</v>
      </c>
      <c r="L2568" s="24">
        <f t="shared" si="39"/>
        <v>2.1597340785678254</v>
      </c>
    </row>
    <row r="2569" spans="1:12" x14ac:dyDescent="0.25">
      <c r="A2569" t="s">
        <v>58</v>
      </c>
      <c r="B2569" t="s">
        <v>8339</v>
      </c>
      <c r="C2569" t="s">
        <v>9613</v>
      </c>
      <c r="D2569" t="s">
        <v>9614</v>
      </c>
      <c r="E2569" t="s">
        <v>9615</v>
      </c>
      <c r="F2569" t="s">
        <v>9616</v>
      </c>
      <c r="G2569" t="s">
        <v>4890</v>
      </c>
      <c r="H2569" t="s">
        <v>9617</v>
      </c>
      <c r="I2569" t="s">
        <v>5141</v>
      </c>
      <c r="J2569" t="s">
        <v>2256</v>
      </c>
      <c r="K2569" s="14">
        <v>4</v>
      </c>
      <c r="L2569" s="24">
        <f t="shared" si="39"/>
        <v>4.3194681571356508</v>
      </c>
    </row>
    <row r="2570" spans="1:12" x14ac:dyDescent="0.25">
      <c r="A2570" t="s">
        <v>58</v>
      </c>
      <c r="B2570" t="s">
        <v>8339</v>
      </c>
      <c r="C2570" t="s">
        <v>9613</v>
      </c>
      <c r="D2570" t="s">
        <v>9614</v>
      </c>
      <c r="E2570" t="s">
        <v>9615</v>
      </c>
      <c r="F2570" t="s">
        <v>9616</v>
      </c>
      <c r="G2570" t="s">
        <v>5141</v>
      </c>
      <c r="H2570" t="s">
        <v>9618</v>
      </c>
      <c r="I2570" t="s">
        <v>5141</v>
      </c>
      <c r="J2570" t="s">
        <v>2256</v>
      </c>
      <c r="K2570" s="14">
        <v>9</v>
      </c>
      <c r="L2570" s="24">
        <f t="shared" si="39"/>
        <v>9.7188033535552147</v>
      </c>
    </row>
    <row r="2571" spans="1:12" x14ac:dyDescent="0.25">
      <c r="A2571" t="s">
        <v>58</v>
      </c>
      <c r="B2571" t="s">
        <v>8339</v>
      </c>
      <c r="C2571" t="s">
        <v>772</v>
      </c>
      <c r="D2571" t="s">
        <v>1510</v>
      </c>
      <c r="E2571" t="s">
        <v>9619</v>
      </c>
      <c r="F2571" t="s">
        <v>9620</v>
      </c>
      <c r="G2571" t="s">
        <v>4890</v>
      </c>
      <c r="H2571" t="s">
        <v>9621</v>
      </c>
      <c r="I2571" t="s">
        <v>5022</v>
      </c>
      <c r="J2571" t="s">
        <v>5140</v>
      </c>
      <c r="K2571" s="14">
        <v>6</v>
      </c>
      <c r="L2571" s="24">
        <f t="shared" si="39"/>
        <v>6.4792022357034762</v>
      </c>
    </row>
    <row r="2572" spans="1:12" x14ac:dyDescent="0.25">
      <c r="A2572" t="s">
        <v>58</v>
      </c>
      <c r="B2572" t="s">
        <v>8339</v>
      </c>
      <c r="C2572" t="s">
        <v>772</v>
      </c>
      <c r="D2572" t="s">
        <v>1510</v>
      </c>
      <c r="E2572" t="s">
        <v>9619</v>
      </c>
      <c r="F2572" t="s">
        <v>9620</v>
      </c>
      <c r="G2572" t="s">
        <v>5141</v>
      </c>
      <c r="H2572" t="s">
        <v>9622</v>
      </c>
      <c r="I2572" t="s">
        <v>5022</v>
      </c>
      <c r="J2572" t="s">
        <v>5140</v>
      </c>
      <c r="K2572" s="14">
        <v>544</v>
      </c>
      <c r="L2572" s="24">
        <f t="shared" ref="L2572:L2635" si="40">K2572/$D$6*$D$5</f>
        <v>587.44766937044858</v>
      </c>
    </row>
    <row r="2573" spans="1:12" x14ac:dyDescent="0.25">
      <c r="A2573" t="s">
        <v>58</v>
      </c>
      <c r="B2573" t="s">
        <v>8339</v>
      </c>
      <c r="C2573" t="s">
        <v>772</v>
      </c>
      <c r="D2573" t="s">
        <v>1510</v>
      </c>
      <c r="E2573" t="s">
        <v>9623</v>
      </c>
      <c r="F2573" t="s">
        <v>9624</v>
      </c>
      <c r="G2573" t="s">
        <v>5141</v>
      </c>
      <c r="H2573" t="s">
        <v>9625</v>
      </c>
      <c r="I2573" t="s">
        <v>4890</v>
      </c>
      <c r="J2573" t="s">
        <v>287</v>
      </c>
      <c r="K2573" s="14">
        <v>6</v>
      </c>
      <c r="L2573" s="24">
        <f t="shared" si="40"/>
        <v>6.4792022357034762</v>
      </c>
    </row>
    <row r="2574" spans="1:12" x14ac:dyDescent="0.25">
      <c r="A2574" t="s">
        <v>58</v>
      </c>
      <c r="B2574" t="s">
        <v>8339</v>
      </c>
      <c r="C2574" t="s">
        <v>772</v>
      </c>
      <c r="D2574" t="s">
        <v>1510</v>
      </c>
      <c r="E2574" t="s">
        <v>9626</v>
      </c>
      <c r="F2574" t="s">
        <v>9627</v>
      </c>
      <c r="G2574" t="s">
        <v>4890</v>
      </c>
      <c r="H2574" t="s">
        <v>9628</v>
      </c>
      <c r="I2574" t="s">
        <v>4890</v>
      </c>
      <c r="J2574" t="s">
        <v>287</v>
      </c>
      <c r="K2574" s="14">
        <v>83</v>
      </c>
      <c r="L2574" s="24">
        <f t="shared" si="40"/>
        <v>89.628964260564757</v>
      </c>
    </row>
    <row r="2575" spans="1:12" x14ac:dyDescent="0.25">
      <c r="A2575" t="s">
        <v>58</v>
      </c>
      <c r="B2575" t="s">
        <v>8339</v>
      </c>
      <c r="C2575" t="s">
        <v>772</v>
      </c>
      <c r="D2575" t="s">
        <v>1510</v>
      </c>
      <c r="E2575" t="s">
        <v>9629</v>
      </c>
      <c r="F2575" t="s">
        <v>9630</v>
      </c>
      <c r="G2575" t="s">
        <v>4890</v>
      </c>
      <c r="H2575" t="s">
        <v>9631</v>
      </c>
      <c r="I2575" t="s">
        <v>4918</v>
      </c>
      <c r="J2575" t="s">
        <v>5150</v>
      </c>
      <c r="K2575" s="14">
        <v>18</v>
      </c>
      <c r="L2575" s="24">
        <f t="shared" si="40"/>
        <v>19.437606707110429</v>
      </c>
    </row>
    <row r="2576" spans="1:12" x14ac:dyDescent="0.25">
      <c r="A2576" t="s">
        <v>58</v>
      </c>
      <c r="B2576" t="s">
        <v>8339</v>
      </c>
      <c r="C2576" t="s">
        <v>772</v>
      </c>
      <c r="D2576" t="s">
        <v>1510</v>
      </c>
      <c r="E2576" t="s">
        <v>9632</v>
      </c>
      <c r="F2576" t="s">
        <v>9633</v>
      </c>
      <c r="G2576" t="s">
        <v>4890</v>
      </c>
      <c r="H2576" t="s">
        <v>9634</v>
      </c>
      <c r="I2576" t="s">
        <v>4918</v>
      </c>
      <c r="J2576" t="s">
        <v>5150</v>
      </c>
      <c r="K2576" s="14">
        <v>14</v>
      </c>
      <c r="L2576" s="24">
        <f t="shared" si="40"/>
        <v>15.118138549974777</v>
      </c>
    </row>
    <row r="2577" spans="1:12" x14ac:dyDescent="0.25">
      <c r="A2577" t="s">
        <v>58</v>
      </c>
      <c r="B2577" t="s">
        <v>8339</v>
      </c>
      <c r="C2577" t="s">
        <v>1511</v>
      </c>
      <c r="D2577" t="s">
        <v>1512</v>
      </c>
      <c r="E2577" t="s">
        <v>9635</v>
      </c>
      <c r="F2577" t="s">
        <v>9636</v>
      </c>
      <c r="G2577" t="s">
        <v>4890</v>
      </c>
      <c r="H2577" t="s">
        <v>9637</v>
      </c>
      <c r="I2577" t="s">
        <v>4888</v>
      </c>
      <c r="J2577" t="s">
        <v>4889</v>
      </c>
      <c r="K2577" s="14">
        <v>4</v>
      </c>
      <c r="L2577" s="24">
        <f t="shared" si="40"/>
        <v>4.3194681571356508</v>
      </c>
    </row>
    <row r="2578" spans="1:12" x14ac:dyDescent="0.25">
      <c r="A2578" t="s">
        <v>58</v>
      </c>
      <c r="B2578" t="s">
        <v>8339</v>
      </c>
      <c r="C2578" t="s">
        <v>1511</v>
      </c>
      <c r="D2578" t="s">
        <v>1512</v>
      </c>
      <c r="E2578" t="s">
        <v>9638</v>
      </c>
      <c r="F2578" t="s">
        <v>9639</v>
      </c>
      <c r="G2578" t="s">
        <v>4890</v>
      </c>
      <c r="H2578" t="s">
        <v>9640</v>
      </c>
      <c r="I2578" t="s">
        <v>4888</v>
      </c>
      <c r="J2578" t="s">
        <v>4889</v>
      </c>
      <c r="K2578" s="14">
        <v>56</v>
      </c>
      <c r="L2578" s="24">
        <f t="shared" si="40"/>
        <v>60.472554199899108</v>
      </c>
    </row>
    <row r="2579" spans="1:12" x14ac:dyDescent="0.25">
      <c r="A2579" t="s">
        <v>58</v>
      </c>
      <c r="B2579" t="s">
        <v>8339</v>
      </c>
      <c r="C2579" t="s">
        <v>1513</v>
      </c>
      <c r="D2579" t="s">
        <v>1514</v>
      </c>
      <c r="E2579" t="s">
        <v>9641</v>
      </c>
      <c r="F2579" t="s">
        <v>9642</v>
      </c>
      <c r="G2579" t="s">
        <v>4890</v>
      </c>
      <c r="H2579" t="s">
        <v>9642</v>
      </c>
      <c r="I2579" t="s">
        <v>4888</v>
      </c>
      <c r="J2579" t="s">
        <v>4889</v>
      </c>
      <c r="K2579" s="14">
        <v>2</v>
      </c>
      <c r="L2579" s="24">
        <f t="shared" si="40"/>
        <v>2.1597340785678254</v>
      </c>
    </row>
    <row r="2580" spans="1:12" x14ac:dyDescent="0.25">
      <c r="A2580" t="s">
        <v>58</v>
      </c>
      <c r="B2580" t="s">
        <v>8339</v>
      </c>
      <c r="C2580" t="s">
        <v>1513</v>
      </c>
      <c r="D2580" t="s">
        <v>1514</v>
      </c>
      <c r="E2580" t="s">
        <v>9643</v>
      </c>
      <c r="F2580" t="s">
        <v>9644</v>
      </c>
      <c r="G2580" t="s">
        <v>4890</v>
      </c>
      <c r="H2580" t="s">
        <v>9644</v>
      </c>
      <c r="I2580" t="s">
        <v>4888</v>
      </c>
      <c r="J2580" t="s">
        <v>4889</v>
      </c>
      <c r="K2580" s="14">
        <v>2</v>
      </c>
      <c r="L2580" s="24">
        <f t="shared" si="40"/>
        <v>2.1597340785678254</v>
      </c>
    </row>
    <row r="2581" spans="1:12" x14ac:dyDescent="0.25">
      <c r="A2581" t="s">
        <v>58</v>
      </c>
      <c r="B2581" t="s">
        <v>8339</v>
      </c>
      <c r="C2581" t="s">
        <v>1513</v>
      </c>
      <c r="D2581" t="s">
        <v>1514</v>
      </c>
      <c r="E2581" t="s">
        <v>9645</v>
      </c>
      <c r="F2581" t="s">
        <v>9646</v>
      </c>
      <c r="G2581" t="s">
        <v>4890</v>
      </c>
      <c r="H2581" t="s">
        <v>9646</v>
      </c>
      <c r="I2581" t="s">
        <v>4888</v>
      </c>
      <c r="J2581" t="s">
        <v>4889</v>
      </c>
      <c r="K2581" s="14">
        <v>3</v>
      </c>
      <c r="L2581" s="24">
        <f t="shared" si="40"/>
        <v>3.2396011178517381</v>
      </c>
    </row>
    <row r="2582" spans="1:12" x14ac:dyDescent="0.25">
      <c r="A2582" t="s">
        <v>58</v>
      </c>
      <c r="B2582" t="s">
        <v>8339</v>
      </c>
      <c r="C2582" t="s">
        <v>1513</v>
      </c>
      <c r="D2582" t="s">
        <v>1514</v>
      </c>
      <c r="E2582" t="s">
        <v>9647</v>
      </c>
      <c r="F2582" t="s">
        <v>9648</v>
      </c>
      <c r="G2582" t="s">
        <v>4890</v>
      </c>
      <c r="H2582" t="s">
        <v>9648</v>
      </c>
      <c r="I2582" t="s">
        <v>4888</v>
      </c>
      <c r="J2582" t="s">
        <v>4889</v>
      </c>
      <c r="K2582" s="14">
        <v>3</v>
      </c>
      <c r="L2582" s="24">
        <f t="shared" si="40"/>
        <v>3.2396011178517381</v>
      </c>
    </row>
    <row r="2583" spans="1:12" x14ac:dyDescent="0.25">
      <c r="A2583" t="s">
        <v>58</v>
      </c>
      <c r="B2583" t="s">
        <v>8339</v>
      </c>
      <c r="C2583" t="s">
        <v>1513</v>
      </c>
      <c r="D2583" t="s">
        <v>1514</v>
      </c>
      <c r="E2583" t="s">
        <v>9649</v>
      </c>
      <c r="F2583" t="s">
        <v>9650</v>
      </c>
      <c r="G2583" t="s">
        <v>4890</v>
      </c>
      <c r="H2583" t="s">
        <v>9651</v>
      </c>
      <c r="I2583" t="s">
        <v>4888</v>
      </c>
      <c r="J2583" t="s">
        <v>4889</v>
      </c>
      <c r="K2583" s="14">
        <v>3</v>
      </c>
      <c r="L2583" s="24">
        <f t="shared" si="40"/>
        <v>3.2396011178517381</v>
      </c>
    </row>
    <row r="2584" spans="1:12" x14ac:dyDescent="0.25">
      <c r="A2584" t="s">
        <v>58</v>
      </c>
      <c r="B2584" t="s">
        <v>8339</v>
      </c>
      <c r="C2584" t="s">
        <v>1513</v>
      </c>
      <c r="D2584" t="s">
        <v>1514</v>
      </c>
      <c r="E2584" t="s">
        <v>9649</v>
      </c>
      <c r="F2584" t="s">
        <v>9650</v>
      </c>
      <c r="G2584" t="s">
        <v>5141</v>
      </c>
      <c r="H2584" t="s">
        <v>9652</v>
      </c>
      <c r="I2584" t="s">
        <v>4888</v>
      </c>
      <c r="J2584" t="s">
        <v>4889</v>
      </c>
      <c r="K2584" s="14">
        <v>3</v>
      </c>
      <c r="L2584" s="24">
        <f t="shared" si="40"/>
        <v>3.2396011178517381</v>
      </c>
    </row>
    <row r="2585" spans="1:12" x14ac:dyDescent="0.25">
      <c r="A2585" t="s">
        <v>58</v>
      </c>
      <c r="B2585" t="s">
        <v>8339</v>
      </c>
      <c r="C2585" t="s">
        <v>1513</v>
      </c>
      <c r="D2585" t="s">
        <v>1514</v>
      </c>
      <c r="E2585" t="s">
        <v>9653</v>
      </c>
      <c r="F2585" t="s">
        <v>9654</v>
      </c>
      <c r="G2585" t="s">
        <v>4890</v>
      </c>
      <c r="H2585" t="s">
        <v>9654</v>
      </c>
      <c r="I2585" t="s">
        <v>4888</v>
      </c>
      <c r="J2585" t="s">
        <v>4889</v>
      </c>
      <c r="K2585" s="14">
        <v>33</v>
      </c>
      <c r="L2585" s="24">
        <f t="shared" si="40"/>
        <v>35.635612296369125</v>
      </c>
    </row>
    <row r="2586" spans="1:12" x14ac:dyDescent="0.25">
      <c r="A2586" t="s">
        <v>58</v>
      </c>
      <c r="B2586" t="s">
        <v>8339</v>
      </c>
      <c r="C2586" t="s">
        <v>1513</v>
      </c>
      <c r="D2586" t="s">
        <v>1514</v>
      </c>
      <c r="E2586" t="s">
        <v>9655</v>
      </c>
      <c r="F2586" t="s">
        <v>9656</v>
      </c>
      <c r="G2586" t="s">
        <v>4890</v>
      </c>
      <c r="H2586" t="s">
        <v>9657</v>
      </c>
      <c r="I2586" t="s">
        <v>4888</v>
      </c>
      <c r="J2586" t="s">
        <v>4889</v>
      </c>
      <c r="K2586" s="14">
        <v>2</v>
      </c>
      <c r="L2586" s="24">
        <f t="shared" si="40"/>
        <v>2.1597340785678254</v>
      </c>
    </row>
    <row r="2587" spans="1:12" x14ac:dyDescent="0.25">
      <c r="A2587" t="s">
        <v>58</v>
      </c>
      <c r="B2587" t="s">
        <v>8339</v>
      </c>
      <c r="C2587" t="s">
        <v>1513</v>
      </c>
      <c r="D2587" t="s">
        <v>1514</v>
      </c>
      <c r="E2587" t="s">
        <v>9655</v>
      </c>
      <c r="F2587" t="s">
        <v>9656</v>
      </c>
      <c r="G2587" t="s">
        <v>4894</v>
      </c>
      <c r="H2587" t="s">
        <v>9658</v>
      </c>
      <c r="I2587" t="s">
        <v>4888</v>
      </c>
      <c r="J2587" t="s">
        <v>4889</v>
      </c>
      <c r="K2587" s="14">
        <v>2</v>
      </c>
      <c r="L2587" s="24">
        <f t="shared" si="40"/>
        <v>2.1597340785678254</v>
      </c>
    </row>
    <row r="2588" spans="1:12" x14ac:dyDescent="0.25">
      <c r="A2588" t="s">
        <v>58</v>
      </c>
      <c r="B2588" t="s">
        <v>8339</v>
      </c>
      <c r="C2588" t="s">
        <v>1513</v>
      </c>
      <c r="D2588" t="s">
        <v>1514</v>
      </c>
      <c r="E2588" t="s">
        <v>9659</v>
      </c>
      <c r="F2588" t="s">
        <v>9660</v>
      </c>
      <c r="G2588" t="s">
        <v>4890</v>
      </c>
      <c r="H2588" t="s">
        <v>9660</v>
      </c>
      <c r="I2588" t="s">
        <v>4888</v>
      </c>
      <c r="J2588" t="s">
        <v>4889</v>
      </c>
      <c r="K2588" s="14">
        <v>2</v>
      </c>
      <c r="L2588" s="24">
        <f t="shared" si="40"/>
        <v>2.1597340785678254</v>
      </c>
    </row>
    <row r="2589" spans="1:12" x14ac:dyDescent="0.25">
      <c r="A2589" t="s">
        <v>58</v>
      </c>
      <c r="B2589" t="s">
        <v>8339</v>
      </c>
      <c r="C2589" t="s">
        <v>1513</v>
      </c>
      <c r="D2589" t="s">
        <v>1514</v>
      </c>
      <c r="E2589" t="s">
        <v>9659</v>
      </c>
      <c r="F2589" t="s">
        <v>9660</v>
      </c>
      <c r="G2589" t="s">
        <v>4894</v>
      </c>
      <c r="H2589" t="s">
        <v>9661</v>
      </c>
      <c r="I2589" t="s">
        <v>4888</v>
      </c>
      <c r="J2589" t="s">
        <v>4889</v>
      </c>
      <c r="K2589" s="14">
        <v>2</v>
      </c>
      <c r="L2589" s="24">
        <f t="shared" si="40"/>
        <v>2.1597340785678254</v>
      </c>
    </row>
    <row r="2590" spans="1:12" x14ac:dyDescent="0.25">
      <c r="A2590" t="s">
        <v>58</v>
      </c>
      <c r="B2590" t="s">
        <v>8339</v>
      </c>
      <c r="C2590" t="s">
        <v>1513</v>
      </c>
      <c r="D2590" t="s">
        <v>1514</v>
      </c>
      <c r="E2590" t="s">
        <v>9662</v>
      </c>
      <c r="F2590" t="s">
        <v>9663</v>
      </c>
      <c r="G2590" t="s">
        <v>4890</v>
      </c>
      <c r="H2590" t="s">
        <v>9663</v>
      </c>
      <c r="I2590" t="s">
        <v>4888</v>
      </c>
      <c r="J2590" t="s">
        <v>4889</v>
      </c>
      <c r="K2590" s="14">
        <v>2</v>
      </c>
      <c r="L2590" s="24">
        <f t="shared" si="40"/>
        <v>2.1597340785678254</v>
      </c>
    </row>
    <row r="2591" spans="1:12" x14ac:dyDescent="0.25">
      <c r="A2591" t="s">
        <v>58</v>
      </c>
      <c r="B2591" t="s">
        <v>8339</v>
      </c>
      <c r="C2591" t="s">
        <v>1513</v>
      </c>
      <c r="D2591" t="s">
        <v>1514</v>
      </c>
      <c r="E2591" t="s">
        <v>9662</v>
      </c>
      <c r="F2591" t="s">
        <v>9663</v>
      </c>
      <c r="G2591" t="s">
        <v>4894</v>
      </c>
      <c r="H2591" t="s">
        <v>9664</v>
      </c>
      <c r="I2591" t="s">
        <v>4888</v>
      </c>
      <c r="J2591" t="s">
        <v>4889</v>
      </c>
      <c r="K2591" s="14">
        <v>2</v>
      </c>
      <c r="L2591" s="24">
        <f t="shared" si="40"/>
        <v>2.1597340785678254</v>
      </c>
    </row>
    <row r="2592" spans="1:12" x14ac:dyDescent="0.25">
      <c r="A2592" t="s">
        <v>58</v>
      </c>
      <c r="B2592" t="s">
        <v>8339</v>
      </c>
      <c r="C2592" t="s">
        <v>1513</v>
      </c>
      <c r="D2592" t="s">
        <v>1514</v>
      </c>
      <c r="E2592" t="s">
        <v>9665</v>
      </c>
      <c r="F2592" t="s">
        <v>9656</v>
      </c>
      <c r="G2592" t="s">
        <v>4890</v>
      </c>
      <c r="H2592" t="s">
        <v>9657</v>
      </c>
      <c r="I2592" t="s">
        <v>4888</v>
      </c>
      <c r="J2592" t="s">
        <v>4889</v>
      </c>
      <c r="K2592" s="14">
        <v>2</v>
      </c>
      <c r="L2592" s="24">
        <f t="shared" si="40"/>
        <v>2.1597340785678254</v>
      </c>
    </row>
    <row r="2593" spans="1:12" x14ac:dyDescent="0.25">
      <c r="A2593" t="s">
        <v>58</v>
      </c>
      <c r="B2593" t="s">
        <v>8339</v>
      </c>
      <c r="C2593" t="s">
        <v>1513</v>
      </c>
      <c r="D2593" t="s">
        <v>1514</v>
      </c>
      <c r="E2593" t="s">
        <v>9665</v>
      </c>
      <c r="F2593" t="s">
        <v>9656</v>
      </c>
      <c r="G2593" t="s">
        <v>4894</v>
      </c>
      <c r="H2593" t="s">
        <v>9658</v>
      </c>
      <c r="I2593" t="s">
        <v>4888</v>
      </c>
      <c r="J2593" t="s">
        <v>4889</v>
      </c>
      <c r="K2593" s="14">
        <v>2</v>
      </c>
      <c r="L2593" s="24">
        <f t="shared" si="40"/>
        <v>2.1597340785678254</v>
      </c>
    </row>
    <row r="2594" spans="1:12" x14ac:dyDescent="0.25">
      <c r="A2594" t="s">
        <v>58</v>
      </c>
      <c r="B2594" t="s">
        <v>8339</v>
      </c>
      <c r="C2594" t="s">
        <v>1513</v>
      </c>
      <c r="D2594" t="s">
        <v>1514</v>
      </c>
      <c r="E2594" t="s">
        <v>9666</v>
      </c>
      <c r="F2594" t="s">
        <v>9660</v>
      </c>
      <c r="G2594" t="s">
        <v>4890</v>
      </c>
      <c r="H2594" t="s">
        <v>9660</v>
      </c>
      <c r="I2594" t="s">
        <v>4888</v>
      </c>
      <c r="J2594" t="s">
        <v>4889</v>
      </c>
      <c r="K2594" s="14">
        <v>2</v>
      </c>
      <c r="L2594" s="24">
        <f t="shared" si="40"/>
        <v>2.1597340785678254</v>
      </c>
    </row>
    <row r="2595" spans="1:12" x14ac:dyDescent="0.25">
      <c r="A2595" t="s">
        <v>58</v>
      </c>
      <c r="B2595" t="s">
        <v>8339</v>
      </c>
      <c r="C2595" t="s">
        <v>1513</v>
      </c>
      <c r="D2595" t="s">
        <v>1514</v>
      </c>
      <c r="E2595" t="s">
        <v>9666</v>
      </c>
      <c r="F2595" t="s">
        <v>9660</v>
      </c>
      <c r="G2595" t="s">
        <v>4894</v>
      </c>
      <c r="H2595" t="s">
        <v>9661</v>
      </c>
      <c r="I2595" t="s">
        <v>4888</v>
      </c>
      <c r="J2595" t="s">
        <v>4889</v>
      </c>
      <c r="K2595" s="14">
        <v>2</v>
      </c>
      <c r="L2595" s="24">
        <f t="shared" si="40"/>
        <v>2.1597340785678254</v>
      </c>
    </row>
    <row r="2596" spans="1:12" x14ac:dyDescent="0.25">
      <c r="A2596" t="s">
        <v>58</v>
      </c>
      <c r="B2596" t="s">
        <v>8339</v>
      </c>
      <c r="C2596" t="s">
        <v>1513</v>
      </c>
      <c r="D2596" t="s">
        <v>1514</v>
      </c>
      <c r="E2596" t="s">
        <v>9667</v>
      </c>
      <c r="F2596" t="s">
        <v>9663</v>
      </c>
      <c r="G2596" t="s">
        <v>4890</v>
      </c>
      <c r="H2596" t="s">
        <v>9663</v>
      </c>
      <c r="I2596" t="s">
        <v>4888</v>
      </c>
      <c r="J2596" t="s">
        <v>4889</v>
      </c>
      <c r="K2596" s="14">
        <v>2</v>
      </c>
      <c r="L2596" s="24">
        <f t="shared" si="40"/>
        <v>2.1597340785678254</v>
      </c>
    </row>
    <row r="2597" spans="1:12" x14ac:dyDescent="0.25">
      <c r="A2597" t="s">
        <v>58</v>
      </c>
      <c r="B2597" t="s">
        <v>8339</v>
      </c>
      <c r="C2597" t="s">
        <v>1513</v>
      </c>
      <c r="D2597" t="s">
        <v>1514</v>
      </c>
      <c r="E2597" t="s">
        <v>9667</v>
      </c>
      <c r="F2597" t="s">
        <v>9663</v>
      </c>
      <c r="G2597" t="s">
        <v>4894</v>
      </c>
      <c r="H2597" t="s">
        <v>9664</v>
      </c>
      <c r="I2597" t="s">
        <v>4888</v>
      </c>
      <c r="J2597" t="s">
        <v>4889</v>
      </c>
      <c r="K2597" s="14">
        <v>2</v>
      </c>
      <c r="L2597" s="24">
        <f t="shared" si="40"/>
        <v>2.1597340785678254</v>
      </c>
    </row>
    <row r="2598" spans="1:12" x14ac:dyDescent="0.25">
      <c r="A2598" t="s">
        <v>58</v>
      </c>
      <c r="B2598" t="s">
        <v>8339</v>
      </c>
      <c r="C2598" t="s">
        <v>1513</v>
      </c>
      <c r="D2598" t="s">
        <v>1514</v>
      </c>
      <c r="E2598" t="s">
        <v>9668</v>
      </c>
      <c r="F2598" t="s">
        <v>9656</v>
      </c>
      <c r="G2598" t="s">
        <v>4890</v>
      </c>
      <c r="H2598" t="s">
        <v>9657</v>
      </c>
      <c r="I2598" t="s">
        <v>4888</v>
      </c>
      <c r="J2598" t="s">
        <v>4889</v>
      </c>
      <c r="K2598" s="14">
        <v>23</v>
      </c>
      <c r="L2598" s="24">
        <f t="shared" si="40"/>
        <v>24.836941903529993</v>
      </c>
    </row>
    <row r="2599" spans="1:12" x14ac:dyDescent="0.25">
      <c r="A2599" t="s">
        <v>58</v>
      </c>
      <c r="B2599" t="s">
        <v>8339</v>
      </c>
      <c r="C2599" t="s">
        <v>1513</v>
      </c>
      <c r="D2599" t="s">
        <v>1514</v>
      </c>
      <c r="E2599" t="s">
        <v>9668</v>
      </c>
      <c r="F2599" t="s">
        <v>9656</v>
      </c>
      <c r="G2599" t="s">
        <v>4894</v>
      </c>
      <c r="H2599" t="s">
        <v>9658</v>
      </c>
      <c r="I2599" t="s">
        <v>4888</v>
      </c>
      <c r="J2599" t="s">
        <v>4889</v>
      </c>
      <c r="K2599" s="14">
        <v>4</v>
      </c>
      <c r="L2599" s="24">
        <f t="shared" si="40"/>
        <v>4.3194681571356508</v>
      </c>
    </row>
    <row r="2600" spans="1:12" x14ac:dyDescent="0.25">
      <c r="A2600" t="s">
        <v>58</v>
      </c>
      <c r="B2600" t="s">
        <v>8339</v>
      </c>
      <c r="C2600" t="s">
        <v>1513</v>
      </c>
      <c r="D2600" t="s">
        <v>1514</v>
      </c>
      <c r="E2600" t="s">
        <v>9669</v>
      </c>
      <c r="F2600" t="s">
        <v>9660</v>
      </c>
      <c r="G2600" t="s">
        <v>4890</v>
      </c>
      <c r="H2600" t="s">
        <v>9660</v>
      </c>
      <c r="I2600" t="s">
        <v>4888</v>
      </c>
      <c r="J2600" t="s">
        <v>4889</v>
      </c>
      <c r="K2600" s="14">
        <v>12</v>
      </c>
      <c r="L2600" s="24">
        <f t="shared" si="40"/>
        <v>12.958404471406952</v>
      </c>
    </row>
    <row r="2601" spans="1:12" x14ac:dyDescent="0.25">
      <c r="A2601" t="s">
        <v>58</v>
      </c>
      <c r="B2601" t="s">
        <v>8339</v>
      </c>
      <c r="C2601" t="s">
        <v>1513</v>
      </c>
      <c r="D2601" t="s">
        <v>1514</v>
      </c>
      <c r="E2601" t="s">
        <v>9669</v>
      </c>
      <c r="F2601" t="s">
        <v>9660</v>
      </c>
      <c r="G2601" t="s">
        <v>4894</v>
      </c>
      <c r="H2601" t="s">
        <v>9661</v>
      </c>
      <c r="I2601" t="s">
        <v>4888</v>
      </c>
      <c r="J2601" t="s">
        <v>4889</v>
      </c>
      <c r="K2601" s="14">
        <v>4</v>
      </c>
      <c r="L2601" s="24">
        <f t="shared" si="40"/>
        <v>4.3194681571356508</v>
      </c>
    </row>
    <row r="2602" spans="1:12" x14ac:dyDescent="0.25">
      <c r="A2602" t="s">
        <v>58</v>
      </c>
      <c r="B2602" t="s">
        <v>8339</v>
      </c>
      <c r="C2602" t="s">
        <v>1513</v>
      </c>
      <c r="D2602" t="s">
        <v>1514</v>
      </c>
      <c r="E2602" t="s">
        <v>9670</v>
      </c>
      <c r="F2602" t="s">
        <v>9663</v>
      </c>
      <c r="G2602" t="s">
        <v>4890</v>
      </c>
      <c r="H2602" t="s">
        <v>9663</v>
      </c>
      <c r="I2602" t="s">
        <v>4888</v>
      </c>
      <c r="J2602" t="s">
        <v>4889</v>
      </c>
      <c r="K2602" s="14">
        <v>12</v>
      </c>
      <c r="L2602" s="24">
        <f t="shared" si="40"/>
        <v>12.958404471406952</v>
      </c>
    </row>
    <row r="2603" spans="1:12" x14ac:dyDescent="0.25">
      <c r="A2603" t="s">
        <v>58</v>
      </c>
      <c r="B2603" t="s">
        <v>8339</v>
      </c>
      <c r="C2603" t="s">
        <v>1513</v>
      </c>
      <c r="D2603" t="s">
        <v>1514</v>
      </c>
      <c r="E2603" t="s">
        <v>9670</v>
      </c>
      <c r="F2603" t="s">
        <v>9663</v>
      </c>
      <c r="G2603" t="s">
        <v>4894</v>
      </c>
      <c r="H2603" t="s">
        <v>9664</v>
      </c>
      <c r="I2603" t="s">
        <v>4888</v>
      </c>
      <c r="J2603" t="s">
        <v>4889</v>
      </c>
      <c r="K2603" s="14">
        <v>4</v>
      </c>
      <c r="L2603" s="24">
        <f t="shared" si="40"/>
        <v>4.3194681571356508</v>
      </c>
    </row>
    <row r="2604" spans="1:12" x14ac:dyDescent="0.25">
      <c r="A2604" t="s">
        <v>58</v>
      </c>
      <c r="B2604" t="s">
        <v>8339</v>
      </c>
      <c r="C2604" t="s">
        <v>1513</v>
      </c>
      <c r="D2604" t="s">
        <v>1514</v>
      </c>
      <c r="E2604" t="s">
        <v>9193</v>
      </c>
      <c r="F2604" t="s">
        <v>9194</v>
      </c>
      <c r="G2604" t="s">
        <v>4998</v>
      </c>
      <c r="H2604" t="s">
        <v>9013</v>
      </c>
      <c r="I2604" t="s">
        <v>4890</v>
      </c>
      <c r="J2604" t="s">
        <v>287</v>
      </c>
      <c r="K2604" s="14">
        <v>2</v>
      </c>
      <c r="L2604" s="24">
        <f t="shared" si="40"/>
        <v>2.1597340785678254</v>
      </c>
    </row>
    <row r="2605" spans="1:12" x14ac:dyDescent="0.25">
      <c r="A2605" t="s">
        <v>58</v>
      </c>
      <c r="B2605" t="s">
        <v>8339</v>
      </c>
      <c r="C2605" t="s">
        <v>1513</v>
      </c>
      <c r="D2605" t="s">
        <v>1514</v>
      </c>
      <c r="E2605" t="s">
        <v>9671</v>
      </c>
      <c r="F2605" t="s">
        <v>9656</v>
      </c>
      <c r="G2605" t="s">
        <v>4890</v>
      </c>
      <c r="H2605" t="s">
        <v>9657</v>
      </c>
      <c r="I2605" t="s">
        <v>4888</v>
      </c>
      <c r="J2605" t="s">
        <v>4889</v>
      </c>
      <c r="K2605" s="14">
        <v>902</v>
      </c>
      <c r="L2605" s="24">
        <f t="shared" si="40"/>
        <v>974.04006943408933</v>
      </c>
    </row>
    <row r="2606" spans="1:12" x14ac:dyDescent="0.25">
      <c r="A2606" t="s">
        <v>58</v>
      </c>
      <c r="B2606" t="s">
        <v>8339</v>
      </c>
      <c r="C2606" t="s">
        <v>1513</v>
      </c>
      <c r="D2606" t="s">
        <v>1514</v>
      </c>
      <c r="E2606" t="s">
        <v>9671</v>
      </c>
      <c r="F2606" t="s">
        <v>9656</v>
      </c>
      <c r="G2606" t="s">
        <v>4894</v>
      </c>
      <c r="H2606" t="s">
        <v>9658</v>
      </c>
      <c r="I2606" t="s">
        <v>4888</v>
      </c>
      <c r="J2606" t="s">
        <v>4889</v>
      </c>
      <c r="K2606" s="14">
        <v>98</v>
      </c>
      <c r="L2606" s="24">
        <f t="shared" si="40"/>
        <v>105.82696984982346</v>
      </c>
    </row>
    <row r="2607" spans="1:12" x14ac:dyDescent="0.25">
      <c r="A2607" t="s">
        <v>58</v>
      </c>
      <c r="B2607" t="s">
        <v>8339</v>
      </c>
      <c r="C2607" t="s">
        <v>1513</v>
      </c>
      <c r="D2607" t="s">
        <v>1514</v>
      </c>
      <c r="E2607" t="s">
        <v>9672</v>
      </c>
      <c r="F2607" t="s">
        <v>9660</v>
      </c>
      <c r="G2607" t="s">
        <v>4890</v>
      </c>
      <c r="H2607" t="s">
        <v>9660</v>
      </c>
      <c r="I2607" t="s">
        <v>4888</v>
      </c>
      <c r="J2607" t="s">
        <v>4889</v>
      </c>
      <c r="K2607" s="14">
        <v>157</v>
      </c>
      <c r="L2607" s="24">
        <f t="shared" si="40"/>
        <v>169.53912516757433</v>
      </c>
    </row>
    <row r="2608" spans="1:12" x14ac:dyDescent="0.25">
      <c r="A2608" t="s">
        <v>58</v>
      </c>
      <c r="B2608" t="s">
        <v>8339</v>
      </c>
      <c r="C2608" t="s">
        <v>1513</v>
      </c>
      <c r="D2608" t="s">
        <v>1514</v>
      </c>
      <c r="E2608" t="s">
        <v>9672</v>
      </c>
      <c r="F2608" t="s">
        <v>9660</v>
      </c>
      <c r="G2608" t="s">
        <v>4894</v>
      </c>
      <c r="H2608" t="s">
        <v>9661</v>
      </c>
      <c r="I2608" t="s">
        <v>4888</v>
      </c>
      <c r="J2608" t="s">
        <v>4889</v>
      </c>
      <c r="K2608" s="14">
        <v>245</v>
      </c>
      <c r="L2608" s="24">
        <f t="shared" si="40"/>
        <v>264.56742462455861</v>
      </c>
    </row>
    <row r="2609" spans="1:12" x14ac:dyDescent="0.25">
      <c r="A2609" t="s">
        <v>58</v>
      </c>
      <c r="B2609" t="s">
        <v>8339</v>
      </c>
      <c r="C2609" t="s">
        <v>1513</v>
      </c>
      <c r="D2609" t="s">
        <v>1514</v>
      </c>
      <c r="E2609" t="s">
        <v>9673</v>
      </c>
      <c r="F2609" t="s">
        <v>9663</v>
      </c>
      <c r="G2609" t="s">
        <v>4890</v>
      </c>
      <c r="H2609" t="s">
        <v>9663</v>
      </c>
      <c r="I2609" t="s">
        <v>4888</v>
      </c>
      <c r="J2609" t="s">
        <v>4889</v>
      </c>
      <c r="K2609" s="14">
        <v>206</v>
      </c>
      <c r="L2609" s="24">
        <f t="shared" si="40"/>
        <v>222.45261009248603</v>
      </c>
    </row>
    <row r="2610" spans="1:12" x14ac:dyDescent="0.25">
      <c r="A2610" t="s">
        <v>58</v>
      </c>
      <c r="B2610" t="s">
        <v>8339</v>
      </c>
      <c r="C2610" t="s">
        <v>1513</v>
      </c>
      <c r="D2610" t="s">
        <v>1514</v>
      </c>
      <c r="E2610" t="s">
        <v>9673</v>
      </c>
      <c r="F2610" t="s">
        <v>9663</v>
      </c>
      <c r="G2610" t="s">
        <v>4894</v>
      </c>
      <c r="H2610" t="s">
        <v>9664</v>
      </c>
      <c r="I2610" t="s">
        <v>4888</v>
      </c>
      <c r="J2610" t="s">
        <v>4889</v>
      </c>
      <c r="K2610" s="14">
        <v>594</v>
      </c>
      <c r="L2610" s="24">
        <f t="shared" si="40"/>
        <v>641.44102133464412</v>
      </c>
    </row>
    <row r="2611" spans="1:12" x14ac:dyDescent="0.25">
      <c r="A2611" t="s">
        <v>58</v>
      </c>
      <c r="B2611" t="s">
        <v>8339</v>
      </c>
      <c r="C2611" t="s">
        <v>1513</v>
      </c>
      <c r="D2611" t="s">
        <v>1514</v>
      </c>
      <c r="E2611" t="s">
        <v>9674</v>
      </c>
      <c r="F2611" t="s">
        <v>9675</v>
      </c>
      <c r="G2611" t="s">
        <v>4890</v>
      </c>
      <c r="H2611" t="s">
        <v>9675</v>
      </c>
      <c r="I2611" t="s">
        <v>4888</v>
      </c>
      <c r="J2611" t="s">
        <v>4889</v>
      </c>
      <c r="K2611" s="14">
        <v>2</v>
      </c>
      <c r="L2611" s="24">
        <f t="shared" si="40"/>
        <v>2.1597340785678254</v>
      </c>
    </row>
    <row r="2612" spans="1:12" x14ac:dyDescent="0.25">
      <c r="A2612" t="s">
        <v>58</v>
      </c>
      <c r="B2612" t="s">
        <v>8339</v>
      </c>
      <c r="C2612" t="s">
        <v>1513</v>
      </c>
      <c r="D2612" t="s">
        <v>1514</v>
      </c>
      <c r="E2612" t="s">
        <v>9674</v>
      </c>
      <c r="F2612" t="s">
        <v>9675</v>
      </c>
      <c r="G2612" t="s">
        <v>4894</v>
      </c>
      <c r="H2612" t="s">
        <v>9676</v>
      </c>
      <c r="I2612" t="s">
        <v>4888</v>
      </c>
      <c r="J2612" t="s">
        <v>4889</v>
      </c>
      <c r="K2612" s="14">
        <v>2</v>
      </c>
      <c r="L2612" s="24">
        <f t="shared" si="40"/>
        <v>2.1597340785678254</v>
      </c>
    </row>
    <row r="2613" spans="1:12" x14ac:dyDescent="0.25">
      <c r="A2613" t="s">
        <v>58</v>
      </c>
      <c r="B2613" t="s">
        <v>8339</v>
      </c>
      <c r="C2613" t="s">
        <v>1513</v>
      </c>
      <c r="D2613" t="s">
        <v>1514</v>
      </c>
      <c r="E2613" t="s">
        <v>9677</v>
      </c>
      <c r="F2613" t="s">
        <v>9678</v>
      </c>
      <c r="G2613" t="s">
        <v>4890</v>
      </c>
      <c r="H2613" t="s">
        <v>9678</v>
      </c>
      <c r="I2613" t="s">
        <v>4888</v>
      </c>
      <c r="J2613" t="s">
        <v>4889</v>
      </c>
      <c r="K2613" s="14">
        <v>2</v>
      </c>
      <c r="L2613" s="24">
        <f t="shared" si="40"/>
        <v>2.1597340785678254</v>
      </c>
    </row>
    <row r="2614" spans="1:12" x14ac:dyDescent="0.25">
      <c r="A2614" t="s">
        <v>58</v>
      </c>
      <c r="B2614" t="s">
        <v>8339</v>
      </c>
      <c r="C2614" t="s">
        <v>1513</v>
      </c>
      <c r="D2614" t="s">
        <v>1514</v>
      </c>
      <c r="E2614" t="s">
        <v>9677</v>
      </c>
      <c r="F2614" t="s">
        <v>9678</v>
      </c>
      <c r="G2614" t="s">
        <v>4894</v>
      </c>
      <c r="H2614" t="s">
        <v>9679</v>
      </c>
      <c r="I2614" t="s">
        <v>4888</v>
      </c>
      <c r="J2614" t="s">
        <v>4889</v>
      </c>
      <c r="K2614" s="14">
        <v>2</v>
      </c>
      <c r="L2614" s="24">
        <f t="shared" si="40"/>
        <v>2.1597340785678254</v>
      </c>
    </row>
    <row r="2615" spans="1:12" x14ac:dyDescent="0.25">
      <c r="A2615" t="s">
        <v>58</v>
      </c>
      <c r="B2615" t="s">
        <v>8339</v>
      </c>
      <c r="C2615" t="s">
        <v>1513</v>
      </c>
      <c r="D2615" t="s">
        <v>1514</v>
      </c>
      <c r="E2615" t="s">
        <v>9680</v>
      </c>
      <c r="F2615" t="s">
        <v>9681</v>
      </c>
      <c r="G2615" t="s">
        <v>4890</v>
      </c>
      <c r="H2615" t="s">
        <v>9681</v>
      </c>
      <c r="I2615" t="s">
        <v>4888</v>
      </c>
      <c r="J2615" t="s">
        <v>4889</v>
      </c>
      <c r="K2615" s="14">
        <v>2</v>
      </c>
      <c r="L2615" s="24">
        <f t="shared" si="40"/>
        <v>2.1597340785678254</v>
      </c>
    </row>
    <row r="2616" spans="1:12" x14ac:dyDescent="0.25">
      <c r="A2616" t="s">
        <v>58</v>
      </c>
      <c r="B2616" t="s">
        <v>8339</v>
      </c>
      <c r="C2616" t="s">
        <v>1513</v>
      </c>
      <c r="D2616" t="s">
        <v>1514</v>
      </c>
      <c r="E2616" t="s">
        <v>9680</v>
      </c>
      <c r="F2616" t="s">
        <v>9681</v>
      </c>
      <c r="G2616" t="s">
        <v>4894</v>
      </c>
      <c r="H2616" t="s">
        <v>9682</v>
      </c>
      <c r="I2616" t="s">
        <v>4888</v>
      </c>
      <c r="J2616" t="s">
        <v>4889</v>
      </c>
      <c r="K2616" s="14">
        <v>2</v>
      </c>
      <c r="L2616" s="24">
        <f t="shared" si="40"/>
        <v>2.1597340785678254</v>
      </c>
    </row>
    <row r="2617" spans="1:12" x14ac:dyDescent="0.25">
      <c r="A2617" t="s">
        <v>58</v>
      </c>
      <c r="B2617" t="s">
        <v>8339</v>
      </c>
      <c r="C2617" t="s">
        <v>1513</v>
      </c>
      <c r="D2617" t="s">
        <v>1514</v>
      </c>
      <c r="E2617" t="s">
        <v>9568</v>
      </c>
      <c r="F2617" t="s">
        <v>9569</v>
      </c>
      <c r="G2617" t="s">
        <v>4890</v>
      </c>
      <c r="H2617" t="s">
        <v>9570</v>
      </c>
      <c r="I2617" t="s">
        <v>4888</v>
      </c>
      <c r="J2617" t="s">
        <v>4889</v>
      </c>
      <c r="K2617" s="14">
        <v>2</v>
      </c>
      <c r="L2617" s="24">
        <f t="shared" si="40"/>
        <v>2.1597340785678254</v>
      </c>
    </row>
    <row r="2618" spans="1:12" x14ac:dyDescent="0.25">
      <c r="A2618" t="s">
        <v>58</v>
      </c>
      <c r="B2618" t="s">
        <v>8339</v>
      </c>
      <c r="C2618" t="s">
        <v>1513</v>
      </c>
      <c r="D2618" t="s">
        <v>1514</v>
      </c>
      <c r="E2618" t="s">
        <v>9568</v>
      </c>
      <c r="F2618" t="s">
        <v>9569</v>
      </c>
      <c r="G2618" t="s">
        <v>5141</v>
      </c>
      <c r="H2618" t="s">
        <v>9571</v>
      </c>
      <c r="I2618" t="s">
        <v>4888</v>
      </c>
      <c r="J2618" t="s">
        <v>4889</v>
      </c>
      <c r="K2618" s="14">
        <v>2</v>
      </c>
      <c r="L2618" s="24">
        <f t="shared" si="40"/>
        <v>2.1597340785678254</v>
      </c>
    </row>
    <row r="2619" spans="1:12" x14ac:dyDescent="0.25">
      <c r="A2619" t="s">
        <v>58</v>
      </c>
      <c r="B2619" t="s">
        <v>8339</v>
      </c>
      <c r="C2619" t="s">
        <v>1513</v>
      </c>
      <c r="D2619" t="s">
        <v>1514</v>
      </c>
      <c r="E2619" t="s">
        <v>9683</v>
      </c>
      <c r="F2619" t="s">
        <v>9684</v>
      </c>
      <c r="G2619" t="s">
        <v>4890</v>
      </c>
      <c r="H2619" t="s">
        <v>9684</v>
      </c>
      <c r="I2619" t="s">
        <v>4888</v>
      </c>
      <c r="J2619" t="s">
        <v>4889</v>
      </c>
      <c r="K2619" s="14">
        <v>2</v>
      </c>
      <c r="L2619" s="24">
        <f t="shared" si="40"/>
        <v>2.1597340785678254</v>
      </c>
    </row>
    <row r="2620" spans="1:12" x14ac:dyDescent="0.25">
      <c r="A2620" t="s">
        <v>58</v>
      </c>
      <c r="B2620" t="s">
        <v>8339</v>
      </c>
      <c r="C2620" t="s">
        <v>1513</v>
      </c>
      <c r="D2620" t="s">
        <v>1514</v>
      </c>
      <c r="E2620" t="s">
        <v>9683</v>
      </c>
      <c r="F2620" t="s">
        <v>9684</v>
      </c>
      <c r="G2620" t="s">
        <v>4894</v>
      </c>
      <c r="H2620" t="s">
        <v>9685</v>
      </c>
      <c r="I2620" t="s">
        <v>4888</v>
      </c>
      <c r="J2620" t="s">
        <v>4889</v>
      </c>
      <c r="K2620" s="14">
        <v>2</v>
      </c>
      <c r="L2620" s="24">
        <f t="shared" si="40"/>
        <v>2.1597340785678254</v>
      </c>
    </row>
    <row r="2621" spans="1:12" x14ac:dyDescent="0.25">
      <c r="A2621" t="s">
        <v>58</v>
      </c>
      <c r="B2621" t="s">
        <v>8339</v>
      </c>
      <c r="C2621" t="s">
        <v>1513</v>
      </c>
      <c r="D2621" t="s">
        <v>1514</v>
      </c>
      <c r="E2621" t="s">
        <v>7606</v>
      </c>
      <c r="F2621" t="s">
        <v>9686</v>
      </c>
      <c r="G2621" t="s">
        <v>4890</v>
      </c>
      <c r="H2621" t="s">
        <v>9687</v>
      </c>
      <c r="I2621" t="s">
        <v>4888</v>
      </c>
      <c r="J2621" t="s">
        <v>4889</v>
      </c>
      <c r="K2621" s="14">
        <v>2</v>
      </c>
      <c r="L2621" s="24">
        <f t="shared" si="40"/>
        <v>2.1597340785678254</v>
      </c>
    </row>
    <row r="2622" spans="1:12" x14ac:dyDescent="0.25">
      <c r="A2622" t="s">
        <v>58</v>
      </c>
      <c r="B2622" t="s">
        <v>8339</v>
      </c>
      <c r="C2622" t="s">
        <v>1513</v>
      </c>
      <c r="D2622" t="s">
        <v>1514</v>
      </c>
      <c r="E2622" t="s">
        <v>9688</v>
      </c>
      <c r="F2622" t="s">
        <v>9689</v>
      </c>
      <c r="G2622" t="s">
        <v>4890</v>
      </c>
      <c r="H2622" t="s">
        <v>9690</v>
      </c>
      <c r="I2622" t="s">
        <v>4888</v>
      </c>
      <c r="J2622" t="s">
        <v>4889</v>
      </c>
      <c r="K2622" s="14">
        <v>2</v>
      </c>
      <c r="L2622" s="24">
        <f t="shared" si="40"/>
        <v>2.1597340785678254</v>
      </c>
    </row>
    <row r="2623" spans="1:12" x14ac:dyDescent="0.25">
      <c r="A2623" t="s">
        <v>58</v>
      </c>
      <c r="B2623" t="s">
        <v>8339</v>
      </c>
      <c r="C2623" t="s">
        <v>1513</v>
      </c>
      <c r="D2623" t="s">
        <v>1514</v>
      </c>
      <c r="E2623" t="s">
        <v>9688</v>
      </c>
      <c r="F2623" t="s">
        <v>9689</v>
      </c>
      <c r="G2623" t="s">
        <v>4894</v>
      </c>
      <c r="H2623" t="s">
        <v>9691</v>
      </c>
      <c r="I2623" t="s">
        <v>4888</v>
      </c>
      <c r="J2623" t="s">
        <v>4889</v>
      </c>
      <c r="K2623" s="14">
        <v>2</v>
      </c>
      <c r="L2623" s="24">
        <f t="shared" si="40"/>
        <v>2.1597340785678254</v>
      </c>
    </row>
    <row r="2624" spans="1:12" x14ac:dyDescent="0.25">
      <c r="A2624" t="s">
        <v>58</v>
      </c>
      <c r="B2624" t="s">
        <v>8339</v>
      </c>
      <c r="C2624" t="s">
        <v>1513</v>
      </c>
      <c r="D2624" t="s">
        <v>1514</v>
      </c>
      <c r="E2624" t="s">
        <v>9692</v>
      </c>
      <c r="F2624" t="s">
        <v>9693</v>
      </c>
      <c r="G2624" t="s">
        <v>4890</v>
      </c>
      <c r="H2624" t="s">
        <v>9694</v>
      </c>
      <c r="I2624" t="s">
        <v>4888</v>
      </c>
      <c r="J2624" t="s">
        <v>4889</v>
      </c>
      <c r="K2624" s="14">
        <v>2</v>
      </c>
      <c r="L2624" s="24">
        <f t="shared" si="40"/>
        <v>2.1597340785678254</v>
      </c>
    </row>
    <row r="2625" spans="1:12" x14ac:dyDescent="0.25">
      <c r="A2625" t="s">
        <v>58</v>
      </c>
      <c r="B2625" t="s">
        <v>8339</v>
      </c>
      <c r="C2625" t="s">
        <v>1513</v>
      </c>
      <c r="D2625" t="s">
        <v>1514</v>
      </c>
      <c r="E2625" t="s">
        <v>9692</v>
      </c>
      <c r="F2625" t="s">
        <v>9693</v>
      </c>
      <c r="G2625" t="s">
        <v>4894</v>
      </c>
      <c r="H2625" t="s">
        <v>9695</v>
      </c>
      <c r="I2625" t="s">
        <v>4888</v>
      </c>
      <c r="J2625" t="s">
        <v>4889</v>
      </c>
      <c r="K2625" s="14">
        <v>2</v>
      </c>
      <c r="L2625" s="24">
        <f t="shared" si="40"/>
        <v>2.1597340785678254</v>
      </c>
    </row>
    <row r="2626" spans="1:12" x14ac:dyDescent="0.25">
      <c r="A2626" t="s">
        <v>58</v>
      </c>
      <c r="B2626" t="s">
        <v>8339</v>
      </c>
      <c r="C2626" t="s">
        <v>1513</v>
      </c>
      <c r="D2626" t="s">
        <v>1514</v>
      </c>
      <c r="E2626" t="s">
        <v>9696</v>
      </c>
      <c r="F2626" t="s">
        <v>9697</v>
      </c>
      <c r="G2626" t="s">
        <v>4890</v>
      </c>
      <c r="H2626" t="s">
        <v>9697</v>
      </c>
      <c r="I2626" t="s">
        <v>4888</v>
      </c>
      <c r="J2626" t="s">
        <v>4889</v>
      </c>
      <c r="K2626" s="14">
        <v>2</v>
      </c>
      <c r="L2626" s="24">
        <f t="shared" si="40"/>
        <v>2.1597340785678254</v>
      </c>
    </row>
    <row r="2627" spans="1:12" x14ac:dyDescent="0.25">
      <c r="A2627" t="s">
        <v>58</v>
      </c>
      <c r="B2627" t="s">
        <v>8339</v>
      </c>
      <c r="C2627" t="s">
        <v>1513</v>
      </c>
      <c r="D2627" t="s">
        <v>1514</v>
      </c>
      <c r="E2627" t="s">
        <v>9696</v>
      </c>
      <c r="F2627" t="s">
        <v>9697</v>
      </c>
      <c r="G2627" t="s">
        <v>4894</v>
      </c>
      <c r="H2627" t="s">
        <v>9698</v>
      </c>
      <c r="I2627" t="s">
        <v>4888</v>
      </c>
      <c r="J2627" t="s">
        <v>4889</v>
      </c>
      <c r="K2627" s="14">
        <v>2</v>
      </c>
      <c r="L2627" s="24">
        <f t="shared" si="40"/>
        <v>2.1597340785678254</v>
      </c>
    </row>
    <row r="2628" spans="1:12" x14ac:dyDescent="0.25">
      <c r="A2628" t="s">
        <v>58</v>
      </c>
      <c r="B2628" t="s">
        <v>8339</v>
      </c>
      <c r="C2628" t="s">
        <v>1513</v>
      </c>
      <c r="D2628" t="s">
        <v>1514</v>
      </c>
      <c r="E2628" t="s">
        <v>9699</v>
      </c>
      <c r="F2628" t="s">
        <v>9700</v>
      </c>
      <c r="G2628" t="s">
        <v>4890</v>
      </c>
      <c r="H2628" t="s">
        <v>9700</v>
      </c>
      <c r="I2628" t="s">
        <v>4888</v>
      </c>
      <c r="J2628" t="s">
        <v>4889</v>
      </c>
      <c r="K2628" s="14">
        <v>2</v>
      </c>
      <c r="L2628" s="24">
        <f t="shared" si="40"/>
        <v>2.1597340785678254</v>
      </c>
    </row>
    <row r="2629" spans="1:12" x14ac:dyDescent="0.25">
      <c r="A2629" t="s">
        <v>58</v>
      </c>
      <c r="B2629" t="s">
        <v>8339</v>
      </c>
      <c r="C2629" t="s">
        <v>1513</v>
      </c>
      <c r="D2629" t="s">
        <v>1514</v>
      </c>
      <c r="E2629" t="s">
        <v>9699</v>
      </c>
      <c r="F2629" t="s">
        <v>9700</v>
      </c>
      <c r="G2629" t="s">
        <v>4894</v>
      </c>
      <c r="H2629" t="s">
        <v>9701</v>
      </c>
      <c r="I2629" t="s">
        <v>4888</v>
      </c>
      <c r="J2629" t="s">
        <v>4889</v>
      </c>
      <c r="K2629" s="14">
        <v>3</v>
      </c>
      <c r="L2629" s="24">
        <f t="shared" si="40"/>
        <v>3.2396011178517381</v>
      </c>
    </row>
    <row r="2630" spans="1:12" x14ac:dyDescent="0.25">
      <c r="A2630" t="s">
        <v>58</v>
      </c>
      <c r="B2630" t="s">
        <v>8339</v>
      </c>
      <c r="C2630" t="s">
        <v>1513</v>
      </c>
      <c r="D2630" t="s">
        <v>1514</v>
      </c>
      <c r="E2630" t="s">
        <v>9702</v>
      </c>
      <c r="F2630" t="s">
        <v>9703</v>
      </c>
      <c r="G2630" t="s">
        <v>4890</v>
      </c>
      <c r="H2630" t="s">
        <v>9704</v>
      </c>
      <c r="I2630" t="s">
        <v>4888</v>
      </c>
      <c r="J2630" t="s">
        <v>4889</v>
      </c>
      <c r="K2630" s="14">
        <v>2</v>
      </c>
      <c r="L2630" s="24">
        <f t="shared" si="40"/>
        <v>2.1597340785678254</v>
      </c>
    </row>
    <row r="2631" spans="1:12" x14ac:dyDescent="0.25">
      <c r="A2631" t="s">
        <v>58</v>
      </c>
      <c r="B2631" t="s">
        <v>8339</v>
      </c>
      <c r="C2631" t="s">
        <v>1513</v>
      </c>
      <c r="D2631" t="s">
        <v>1514</v>
      </c>
      <c r="E2631" t="s">
        <v>9702</v>
      </c>
      <c r="F2631" t="s">
        <v>9703</v>
      </c>
      <c r="G2631" t="s">
        <v>5141</v>
      </c>
      <c r="H2631" t="s">
        <v>9705</v>
      </c>
      <c r="I2631" t="s">
        <v>4888</v>
      </c>
      <c r="J2631" t="s">
        <v>4889</v>
      </c>
      <c r="K2631" s="14">
        <v>2</v>
      </c>
      <c r="L2631" s="24">
        <f t="shared" si="40"/>
        <v>2.1597340785678254</v>
      </c>
    </row>
    <row r="2632" spans="1:12" x14ac:dyDescent="0.25">
      <c r="A2632" t="s">
        <v>58</v>
      </c>
      <c r="B2632" t="s">
        <v>8339</v>
      </c>
      <c r="C2632" t="s">
        <v>1513</v>
      </c>
      <c r="D2632" t="s">
        <v>1514</v>
      </c>
      <c r="E2632" t="s">
        <v>9702</v>
      </c>
      <c r="F2632" t="s">
        <v>9703</v>
      </c>
      <c r="G2632" t="s">
        <v>5143</v>
      </c>
      <c r="H2632" t="s">
        <v>9706</v>
      </c>
      <c r="I2632" t="s">
        <v>4888</v>
      </c>
      <c r="J2632" t="s">
        <v>4889</v>
      </c>
      <c r="K2632" s="14">
        <v>2</v>
      </c>
      <c r="L2632" s="24">
        <f t="shared" si="40"/>
        <v>2.1597340785678254</v>
      </c>
    </row>
    <row r="2633" spans="1:12" x14ac:dyDescent="0.25">
      <c r="A2633" t="s">
        <v>58</v>
      </c>
      <c r="B2633" t="s">
        <v>8339</v>
      </c>
      <c r="C2633" t="s">
        <v>1513</v>
      </c>
      <c r="D2633" t="s">
        <v>1514</v>
      </c>
      <c r="E2633" t="s">
        <v>9702</v>
      </c>
      <c r="F2633" t="s">
        <v>9703</v>
      </c>
      <c r="G2633" t="s">
        <v>4894</v>
      </c>
      <c r="H2633" t="s">
        <v>9707</v>
      </c>
      <c r="I2633" t="s">
        <v>4888</v>
      </c>
      <c r="J2633" t="s">
        <v>4889</v>
      </c>
      <c r="K2633" s="14">
        <v>2</v>
      </c>
      <c r="L2633" s="24">
        <f t="shared" si="40"/>
        <v>2.1597340785678254</v>
      </c>
    </row>
    <row r="2634" spans="1:12" x14ac:dyDescent="0.25">
      <c r="A2634" t="s">
        <v>58</v>
      </c>
      <c r="B2634" t="s">
        <v>8339</v>
      </c>
      <c r="C2634" t="s">
        <v>1513</v>
      </c>
      <c r="D2634" t="s">
        <v>1514</v>
      </c>
      <c r="E2634" t="s">
        <v>9702</v>
      </c>
      <c r="F2634" t="s">
        <v>9703</v>
      </c>
      <c r="G2634" t="s">
        <v>4998</v>
      </c>
      <c r="H2634" t="s">
        <v>9708</v>
      </c>
      <c r="I2634" t="s">
        <v>4888</v>
      </c>
      <c r="J2634" t="s">
        <v>4889</v>
      </c>
      <c r="K2634" s="14">
        <v>2</v>
      </c>
      <c r="L2634" s="24">
        <f t="shared" si="40"/>
        <v>2.1597340785678254</v>
      </c>
    </row>
    <row r="2635" spans="1:12" x14ac:dyDescent="0.25">
      <c r="A2635" t="s">
        <v>58</v>
      </c>
      <c r="B2635" t="s">
        <v>8339</v>
      </c>
      <c r="C2635" t="s">
        <v>1513</v>
      </c>
      <c r="D2635" t="s">
        <v>1514</v>
      </c>
      <c r="E2635" t="s">
        <v>9702</v>
      </c>
      <c r="F2635" t="s">
        <v>9703</v>
      </c>
      <c r="G2635" t="s">
        <v>5003</v>
      </c>
      <c r="H2635" t="s">
        <v>9709</v>
      </c>
      <c r="I2635" t="s">
        <v>4888</v>
      </c>
      <c r="J2635" t="s">
        <v>4889</v>
      </c>
      <c r="K2635" s="14">
        <v>2</v>
      </c>
      <c r="L2635" s="24">
        <f t="shared" si="40"/>
        <v>2.1597340785678254</v>
      </c>
    </row>
    <row r="2636" spans="1:12" x14ac:dyDescent="0.25">
      <c r="A2636" t="s">
        <v>58</v>
      </c>
      <c r="B2636" t="s">
        <v>8339</v>
      </c>
      <c r="C2636" t="s">
        <v>1513</v>
      </c>
      <c r="D2636" t="s">
        <v>1514</v>
      </c>
      <c r="E2636" t="s">
        <v>9702</v>
      </c>
      <c r="F2636" t="s">
        <v>9703</v>
      </c>
      <c r="G2636" t="s">
        <v>5751</v>
      </c>
      <c r="H2636" t="s">
        <v>9710</v>
      </c>
      <c r="I2636" t="s">
        <v>4888</v>
      </c>
      <c r="J2636" t="s">
        <v>4889</v>
      </c>
      <c r="K2636" s="14">
        <v>2</v>
      </c>
      <c r="L2636" s="24">
        <f t="shared" ref="L2636:L2699" si="41">K2636/$D$6*$D$5</f>
        <v>2.1597340785678254</v>
      </c>
    </row>
    <row r="2637" spans="1:12" x14ac:dyDescent="0.25">
      <c r="A2637" t="s">
        <v>58</v>
      </c>
      <c r="B2637" t="s">
        <v>8339</v>
      </c>
      <c r="C2637" t="s">
        <v>1513</v>
      </c>
      <c r="D2637" t="s">
        <v>1514</v>
      </c>
      <c r="E2637" t="s">
        <v>9702</v>
      </c>
      <c r="F2637" t="s">
        <v>9703</v>
      </c>
      <c r="G2637" t="s">
        <v>5022</v>
      </c>
      <c r="H2637" t="s">
        <v>9711</v>
      </c>
      <c r="I2637" t="s">
        <v>4888</v>
      </c>
      <c r="J2637" t="s">
        <v>4889</v>
      </c>
      <c r="K2637" s="14">
        <v>2</v>
      </c>
      <c r="L2637" s="24">
        <f t="shared" si="41"/>
        <v>2.1597340785678254</v>
      </c>
    </row>
    <row r="2638" spans="1:12" x14ac:dyDescent="0.25">
      <c r="A2638" t="s">
        <v>58</v>
      </c>
      <c r="B2638" t="s">
        <v>8339</v>
      </c>
      <c r="C2638" t="s">
        <v>1513</v>
      </c>
      <c r="D2638" t="s">
        <v>1514</v>
      </c>
      <c r="E2638" t="s">
        <v>9702</v>
      </c>
      <c r="F2638" t="s">
        <v>9703</v>
      </c>
      <c r="G2638" t="s">
        <v>4907</v>
      </c>
      <c r="H2638" t="s">
        <v>9712</v>
      </c>
      <c r="I2638" t="s">
        <v>4888</v>
      </c>
      <c r="J2638" t="s">
        <v>4889</v>
      </c>
      <c r="K2638" s="14">
        <v>2</v>
      </c>
      <c r="L2638" s="24">
        <f t="shared" si="41"/>
        <v>2.1597340785678254</v>
      </c>
    </row>
    <row r="2639" spans="1:12" x14ac:dyDescent="0.25">
      <c r="A2639" t="s">
        <v>58</v>
      </c>
      <c r="B2639" t="s">
        <v>8339</v>
      </c>
      <c r="C2639" t="s">
        <v>1513</v>
      </c>
      <c r="D2639" t="s">
        <v>1514</v>
      </c>
      <c r="E2639" t="s">
        <v>9702</v>
      </c>
      <c r="F2639" t="s">
        <v>9703</v>
      </c>
      <c r="G2639" t="s">
        <v>4918</v>
      </c>
      <c r="H2639" t="s">
        <v>9713</v>
      </c>
      <c r="I2639" t="s">
        <v>4888</v>
      </c>
      <c r="J2639" t="s">
        <v>4889</v>
      </c>
      <c r="K2639" s="14">
        <v>18</v>
      </c>
      <c r="L2639" s="24">
        <f t="shared" si="41"/>
        <v>19.437606707110429</v>
      </c>
    </row>
    <row r="2640" spans="1:12" x14ac:dyDescent="0.25">
      <c r="A2640" t="s">
        <v>58</v>
      </c>
      <c r="B2640" t="s">
        <v>8339</v>
      </c>
      <c r="C2640" t="s">
        <v>1513</v>
      </c>
      <c r="D2640" t="s">
        <v>1514</v>
      </c>
      <c r="E2640" t="s">
        <v>9702</v>
      </c>
      <c r="F2640" t="s">
        <v>9703</v>
      </c>
      <c r="G2640" t="s">
        <v>4914</v>
      </c>
      <c r="H2640" t="s">
        <v>9714</v>
      </c>
      <c r="I2640" t="s">
        <v>4888</v>
      </c>
      <c r="J2640" t="s">
        <v>4889</v>
      </c>
      <c r="K2640" s="14">
        <v>2</v>
      </c>
      <c r="L2640" s="24">
        <f t="shared" si="41"/>
        <v>2.1597340785678254</v>
      </c>
    </row>
    <row r="2641" spans="1:12" x14ac:dyDescent="0.25">
      <c r="A2641" t="s">
        <v>58</v>
      </c>
      <c r="B2641" t="s">
        <v>8339</v>
      </c>
      <c r="C2641" t="s">
        <v>1513</v>
      </c>
      <c r="D2641" t="s">
        <v>1514</v>
      </c>
      <c r="E2641" t="s">
        <v>9702</v>
      </c>
      <c r="F2641" t="s">
        <v>9703</v>
      </c>
      <c r="G2641" t="s">
        <v>681</v>
      </c>
      <c r="H2641" t="s">
        <v>9715</v>
      </c>
      <c r="I2641" t="s">
        <v>4888</v>
      </c>
      <c r="J2641" t="s">
        <v>4889</v>
      </c>
      <c r="K2641" s="14">
        <v>2</v>
      </c>
      <c r="L2641" s="24">
        <f t="shared" si="41"/>
        <v>2.1597340785678254</v>
      </c>
    </row>
    <row r="2642" spans="1:12" x14ac:dyDescent="0.25">
      <c r="A2642" t="s">
        <v>58</v>
      </c>
      <c r="B2642" t="s">
        <v>8339</v>
      </c>
      <c r="C2642" t="s">
        <v>1513</v>
      </c>
      <c r="D2642" t="s">
        <v>1514</v>
      </c>
      <c r="E2642" t="s">
        <v>9702</v>
      </c>
      <c r="F2642" t="s">
        <v>9703</v>
      </c>
      <c r="G2642" t="s">
        <v>8958</v>
      </c>
      <c r="H2642" t="s">
        <v>9716</v>
      </c>
      <c r="I2642" t="s">
        <v>4888</v>
      </c>
      <c r="J2642" t="s">
        <v>4889</v>
      </c>
      <c r="K2642" s="14">
        <v>2</v>
      </c>
      <c r="L2642" s="24">
        <f t="shared" si="41"/>
        <v>2.1597340785678254</v>
      </c>
    </row>
    <row r="2643" spans="1:12" x14ac:dyDescent="0.25">
      <c r="A2643" t="s">
        <v>58</v>
      </c>
      <c r="B2643" t="s">
        <v>8339</v>
      </c>
      <c r="C2643" t="s">
        <v>1513</v>
      </c>
      <c r="D2643" t="s">
        <v>1514</v>
      </c>
      <c r="E2643" t="s">
        <v>9702</v>
      </c>
      <c r="F2643" t="s">
        <v>9703</v>
      </c>
      <c r="G2643" t="s">
        <v>8472</v>
      </c>
      <c r="H2643" t="s">
        <v>9717</v>
      </c>
      <c r="I2643" t="s">
        <v>4888</v>
      </c>
      <c r="J2643" t="s">
        <v>4889</v>
      </c>
      <c r="K2643" s="14">
        <v>2</v>
      </c>
      <c r="L2643" s="24">
        <f t="shared" si="41"/>
        <v>2.1597340785678254</v>
      </c>
    </row>
    <row r="2644" spans="1:12" x14ac:dyDescent="0.25">
      <c r="A2644" t="s">
        <v>58</v>
      </c>
      <c r="B2644" t="s">
        <v>8339</v>
      </c>
      <c r="C2644" t="s">
        <v>1513</v>
      </c>
      <c r="D2644" t="s">
        <v>1514</v>
      </c>
      <c r="E2644" t="s">
        <v>9702</v>
      </c>
      <c r="F2644" t="s">
        <v>9703</v>
      </c>
      <c r="G2644" t="s">
        <v>5156</v>
      </c>
      <c r="H2644" t="s">
        <v>9718</v>
      </c>
      <c r="I2644" t="s">
        <v>4888</v>
      </c>
      <c r="J2644" t="s">
        <v>4889</v>
      </c>
      <c r="K2644" s="14">
        <v>2</v>
      </c>
      <c r="L2644" s="24">
        <f t="shared" si="41"/>
        <v>2.1597340785678254</v>
      </c>
    </row>
    <row r="2645" spans="1:12" x14ac:dyDescent="0.25">
      <c r="A2645" t="s">
        <v>58</v>
      </c>
      <c r="B2645" t="s">
        <v>8339</v>
      </c>
      <c r="C2645" t="s">
        <v>1513</v>
      </c>
      <c r="D2645" t="s">
        <v>1514</v>
      </c>
      <c r="E2645" t="s">
        <v>9702</v>
      </c>
      <c r="F2645" t="s">
        <v>9703</v>
      </c>
      <c r="G2645" t="s">
        <v>9719</v>
      </c>
      <c r="H2645" t="s">
        <v>9720</v>
      </c>
      <c r="I2645" t="s">
        <v>4888</v>
      </c>
      <c r="J2645" t="s">
        <v>4889</v>
      </c>
      <c r="K2645" s="14">
        <v>2</v>
      </c>
      <c r="L2645" s="24">
        <f t="shared" si="41"/>
        <v>2.1597340785678254</v>
      </c>
    </row>
    <row r="2646" spans="1:12" x14ac:dyDescent="0.25">
      <c r="A2646" t="s">
        <v>58</v>
      </c>
      <c r="B2646" t="s">
        <v>8339</v>
      </c>
      <c r="C2646" t="s">
        <v>1513</v>
      </c>
      <c r="D2646" t="s">
        <v>1514</v>
      </c>
      <c r="E2646" t="s">
        <v>9702</v>
      </c>
      <c r="F2646" t="s">
        <v>9703</v>
      </c>
      <c r="G2646" t="s">
        <v>9721</v>
      </c>
      <c r="H2646" t="s">
        <v>9722</v>
      </c>
      <c r="I2646" t="s">
        <v>4888</v>
      </c>
      <c r="J2646" t="s">
        <v>4889</v>
      </c>
      <c r="K2646" s="14">
        <v>2</v>
      </c>
      <c r="L2646" s="24">
        <f t="shared" si="41"/>
        <v>2.1597340785678254</v>
      </c>
    </row>
    <row r="2647" spans="1:12" x14ac:dyDescent="0.25">
      <c r="A2647" t="s">
        <v>58</v>
      </c>
      <c r="B2647" t="s">
        <v>8339</v>
      </c>
      <c r="C2647" t="s">
        <v>1513</v>
      </c>
      <c r="D2647" t="s">
        <v>1514</v>
      </c>
      <c r="E2647" t="s">
        <v>9702</v>
      </c>
      <c r="F2647" t="s">
        <v>9703</v>
      </c>
      <c r="G2647" t="s">
        <v>8357</v>
      </c>
      <c r="H2647" t="s">
        <v>9723</v>
      </c>
      <c r="I2647" t="s">
        <v>4888</v>
      </c>
      <c r="J2647" t="s">
        <v>4889</v>
      </c>
      <c r="K2647" s="14">
        <v>2</v>
      </c>
      <c r="L2647" s="24">
        <f t="shared" si="41"/>
        <v>2.1597340785678254</v>
      </c>
    </row>
    <row r="2648" spans="1:12" x14ac:dyDescent="0.25">
      <c r="A2648" t="s">
        <v>58</v>
      </c>
      <c r="B2648" t="s">
        <v>8339</v>
      </c>
      <c r="C2648" t="s">
        <v>1513</v>
      </c>
      <c r="D2648" t="s">
        <v>1514</v>
      </c>
      <c r="E2648" t="s">
        <v>9702</v>
      </c>
      <c r="F2648" t="s">
        <v>9703</v>
      </c>
      <c r="G2648" t="s">
        <v>8361</v>
      </c>
      <c r="H2648" t="s">
        <v>9724</v>
      </c>
      <c r="I2648" t="s">
        <v>4888</v>
      </c>
      <c r="J2648" t="s">
        <v>4889</v>
      </c>
      <c r="K2648" s="14">
        <v>2</v>
      </c>
      <c r="L2648" s="24">
        <f t="shared" si="41"/>
        <v>2.1597340785678254</v>
      </c>
    </row>
    <row r="2649" spans="1:12" x14ac:dyDescent="0.25">
      <c r="A2649" t="s">
        <v>58</v>
      </c>
      <c r="B2649" t="s">
        <v>8339</v>
      </c>
      <c r="C2649" t="s">
        <v>1513</v>
      </c>
      <c r="D2649" t="s">
        <v>1514</v>
      </c>
      <c r="E2649" t="s">
        <v>9702</v>
      </c>
      <c r="F2649" t="s">
        <v>9703</v>
      </c>
      <c r="G2649" t="s">
        <v>8481</v>
      </c>
      <c r="H2649" t="s">
        <v>9725</v>
      </c>
      <c r="I2649" t="s">
        <v>4888</v>
      </c>
      <c r="J2649" t="s">
        <v>4889</v>
      </c>
      <c r="K2649" s="14">
        <v>2</v>
      </c>
      <c r="L2649" s="24">
        <f t="shared" si="41"/>
        <v>2.1597340785678254</v>
      </c>
    </row>
    <row r="2650" spans="1:12" x14ac:dyDescent="0.25">
      <c r="A2650" t="s">
        <v>58</v>
      </c>
      <c r="B2650" t="s">
        <v>8339</v>
      </c>
      <c r="C2650" t="s">
        <v>1513</v>
      </c>
      <c r="D2650" t="s">
        <v>1514</v>
      </c>
      <c r="E2650" t="s">
        <v>9702</v>
      </c>
      <c r="F2650" t="s">
        <v>9703</v>
      </c>
      <c r="G2650" t="s">
        <v>9726</v>
      </c>
      <c r="H2650" t="s">
        <v>9727</v>
      </c>
      <c r="I2650" t="s">
        <v>4888</v>
      </c>
      <c r="J2650" t="s">
        <v>4889</v>
      </c>
      <c r="K2650" s="14">
        <v>2</v>
      </c>
      <c r="L2650" s="24">
        <f t="shared" si="41"/>
        <v>2.1597340785678254</v>
      </c>
    </row>
    <row r="2651" spans="1:12" x14ac:dyDescent="0.25">
      <c r="A2651" t="s">
        <v>58</v>
      </c>
      <c r="B2651" t="s">
        <v>8339</v>
      </c>
      <c r="C2651" t="s">
        <v>1513</v>
      </c>
      <c r="D2651" t="s">
        <v>1514</v>
      </c>
      <c r="E2651" t="s">
        <v>9702</v>
      </c>
      <c r="F2651" t="s">
        <v>9703</v>
      </c>
      <c r="G2651" t="s">
        <v>9728</v>
      </c>
      <c r="H2651" t="s">
        <v>9729</v>
      </c>
      <c r="I2651" t="s">
        <v>4888</v>
      </c>
      <c r="J2651" t="s">
        <v>4889</v>
      </c>
      <c r="K2651" s="14">
        <v>2</v>
      </c>
      <c r="L2651" s="24">
        <f t="shared" si="41"/>
        <v>2.1597340785678254</v>
      </c>
    </row>
    <row r="2652" spans="1:12" x14ac:dyDescent="0.25">
      <c r="A2652" t="s">
        <v>58</v>
      </c>
      <c r="B2652" t="s">
        <v>8339</v>
      </c>
      <c r="C2652" t="s">
        <v>1513</v>
      </c>
      <c r="D2652" t="s">
        <v>1514</v>
      </c>
      <c r="E2652" t="s">
        <v>9702</v>
      </c>
      <c r="F2652" t="s">
        <v>9703</v>
      </c>
      <c r="G2652" t="s">
        <v>9730</v>
      </c>
      <c r="H2652" t="s">
        <v>9731</v>
      </c>
      <c r="I2652" t="s">
        <v>4888</v>
      </c>
      <c r="J2652" t="s">
        <v>4889</v>
      </c>
      <c r="K2652" s="14">
        <v>2</v>
      </c>
      <c r="L2652" s="24">
        <f t="shared" si="41"/>
        <v>2.1597340785678254</v>
      </c>
    </row>
    <row r="2653" spans="1:12" x14ac:dyDescent="0.25">
      <c r="A2653" t="s">
        <v>58</v>
      </c>
      <c r="B2653" t="s">
        <v>8339</v>
      </c>
      <c r="C2653" t="s">
        <v>1513</v>
      </c>
      <c r="D2653" t="s">
        <v>1514</v>
      </c>
      <c r="E2653" t="s">
        <v>9732</v>
      </c>
      <c r="F2653" t="s">
        <v>9733</v>
      </c>
      <c r="G2653" t="s">
        <v>4890</v>
      </c>
      <c r="H2653" t="s">
        <v>9734</v>
      </c>
      <c r="I2653" t="s">
        <v>4888</v>
      </c>
      <c r="J2653" t="s">
        <v>4889</v>
      </c>
      <c r="K2653" s="14">
        <v>194</v>
      </c>
      <c r="L2653" s="24">
        <f t="shared" si="41"/>
        <v>209.49420562107909</v>
      </c>
    </row>
    <row r="2654" spans="1:12" x14ac:dyDescent="0.25">
      <c r="A2654" t="s">
        <v>58</v>
      </c>
      <c r="B2654" t="s">
        <v>8339</v>
      </c>
      <c r="C2654" t="s">
        <v>1513</v>
      </c>
      <c r="D2654" t="s">
        <v>1514</v>
      </c>
      <c r="E2654" t="s">
        <v>9732</v>
      </c>
      <c r="F2654" t="s">
        <v>9733</v>
      </c>
      <c r="G2654" t="s">
        <v>5141</v>
      </c>
      <c r="H2654" t="s">
        <v>9735</v>
      </c>
      <c r="I2654" t="s">
        <v>4888</v>
      </c>
      <c r="J2654" t="s">
        <v>4889</v>
      </c>
      <c r="K2654" s="14">
        <v>873</v>
      </c>
      <c r="L2654" s="24">
        <f t="shared" si="41"/>
        <v>942.7239252948558</v>
      </c>
    </row>
    <row r="2655" spans="1:12" x14ac:dyDescent="0.25">
      <c r="A2655" t="s">
        <v>58</v>
      </c>
      <c r="B2655" t="s">
        <v>8339</v>
      </c>
      <c r="C2655" t="s">
        <v>1513</v>
      </c>
      <c r="D2655" t="s">
        <v>1514</v>
      </c>
      <c r="E2655" t="s">
        <v>9732</v>
      </c>
      <c r="F2655" t="s">
        <v>9733</v>
      </c>
      <c r="G2655" t="s">
        <v>5143</v>
      </c>
      <c r="H2655" t="s">
        <v>9736</v>
      </c>
      <c r="I2655" t="s">
        <v>4888</v>
      </c>
      <c r="J2655" t="s">
        <v>4889</v>
      </c>
      <c r="K2655" s="14">
        <v>137</v>
      </c>
      <c r="L2655" s="24">
        <f t="shared" si="41"/>
        <v>147.94178438189604</v>
      </c>
    </row>
    <row r="2656" spans="1:12" x14ac:dyDescent="0.25">
      <c r="A2656" t="s">
        <v>58</v>
      </c>
      <c r="B2656" t="s">
        <v>8339</v>
      </c>
      <c r="C2656" t="s">
        <v>1513</v>
      </c>
      <c r="D2656" t="s">
        <v>1514</v>
      </c>
      <c r="E2656" t="s">
        <v>9732</v>
      </c>
      <c r="F2656" t="s">
        <v>9733</v>
      </c>
      <c r="G2656" t="s">
        <v>4894</v>
      </c>
      <c r="H2656" t="s">
        <v>9737</v>
      </c>
      <c r="I2656" t="s">
        <v>4888</v>
      </c>
      <c r="J2656" t="s">
        <v>4889</v>
      </c>
      <c r="K2656" s="14">
        <v>1705</v>
      </c>
      <c r="L2656" s="24">
        <f t="shared" si="41"/>
        <v>1841.1733019790713</v>
      </c>
    </row>
    <row r="2657" spans="1:12" x14ac:dyDescent="0.25">
      <c r="A2657" t="s">
        <v>58</v>
      </c>
      <c r="B2657" t="s">
        <v>8339</v>
      </c>
      <c r="C2657" t="s">
        <v>1513</v>
      </c>
      <c r="D2657" t="s">
        <v>1514</v>
      </c>
      <c r="E2657" t="s">
        <v>9732</v>
      </c>
      <c r="F2657" t="s">
        <v>9733</v>
      </c>
      <c r="G2657" t="s">
        <v>5022</v>
      </c>
      <c r="H2657" t="s">
        <v>9738</v>
      </c>
      <c r="I2657" t="s">
        <v>4888</v>
      </c>
      <c r="J2657" t="s">
        <v>4889</v>
      </c>
      <c r="K2657" s="14">
        <v>269</v>
      </c>
      <c r="L2657" s="24">
        <f t="shared" si="41"/>
        <v>290.48423356737254</v>
      </c>
    </row>
    <row r="2658" spans="1:12" x14ac:dyDescent="0.25">
      <c r="A2658" t="s">
        <v>58</v>
      </c>
      <c r="B2658" t="s">
        <v>8339</v>
      </c>
      <c r="C2658" t="s">
        <v>1513</v>
      </c>
      <c r="D2658" t="s">
        <v>1514</v>
      </c>
      <c r="E2658" t="s">
        <v>9732</v>
      </c>
      <c r="F2658" t="s">
        <v>9733</v>
      </c>
      <c r="G2658" t="s">
        <v>4918</v>
      </c>
      <c r="H2658" t="s">
        <v>9739</v>
      </c>
      <c r="I2658" t="s">
        <v>4888</v>
      </c>
      <c r="J2658" t="s">
        <v>4889</v>
      </c>
      <c r="K2658" s="14">
        <v>1548</v>
      </c>
      <c r="L2658" s="24">
        <f t="shared" si="41"/>
        <v>1671.6341768114969</v>
      </c>
    </row>
    <row r="2659" spans="1:12" x14ac:dyDescent="0.25">
      <c r="A2659" t="s">
        <v>58</v>
      </c>
      <c r="B2659" t="s">
        <v>8339</v>
      </c>
      <c r="C2659" t="s">
        <v>1513</v>
      </c>
      <c r="D2659" t="s">
        <v>1514</v>
      </c>
      <c r="E2659" t="s">
        <v>9732</v>
      </c>
      <c r="F2659" t="s">
        <v>9733</v>
      </c>
      <c r="G2659" t="s">
        <v>4914</v>
      </c>
      <c r="H2659" t="s">
        <v>9740</v>
      </c>
      <c r="I2659" t="s">
        <v>4888</v>
      </c>
      <c r="J2659" t="s">
        <v>4889</v>
      </c>
      <c r="K2659" s="14">
        <v>218</v>
      </c>
      <c r="L2659" s="24">
        <f t="shared" si="41"/>
        <v>235.41101456389299</v>
      </c>
    </row>
    <row r="2660" spans="1:12" x14ac:dyDescent="0.25">
      <c r="A2660" t="s">
        <v>58</v>
      </c>
      <c r="B2660" t="s">
        <v>8339</v>
      </c>
      <c r="C2660" t="s">
        <v>1513</v>
      </c>
      <c r="D2660" t="s">
        <v>1514</v>
      </c>
      <c r="E2660" t="s">
        <v>9732</v>
      </c>
      <c r="F2660" t="s">
        <v>9733</v>
      </c>
      <c r="G2660" t="s">
        <v>681</v>
      </c>
      <c r="H2660" t="s">
        <v>9741</v>
      </c>
      <c r="I2660" t="s">
        <v>4888</v>
      </c>
      <c r="J2660" t="s">
        <v>4889</v>
      </c>
      <c r="K2660" s="14">
        <v>82</v>
      </c>
      <c r="L2660" s="24">
        <f t="shared" si="41"/>
        <v>88.549097221280846</v>
      </c>
    </row>
    <row r="2661" spans="1:12" x14ac:dyDescent="0.25">
      <c r="A2661" t="s">
        <v>58</v>
      </c>
      <c r="B2661" t="s">
        <v>8339</v>
      </c>
      <c r="C2661" t="s">
        <v>1513</v>
      </c>
      <c r="D2661" t="s">
        <v>1514</v>
      </c>
      <c r="E2661" t="s">
        <v>9732</v>
      </c>
      <c r="F2661" t="s">
        <v>9733</v>
      </c>
      <c r="G2661" t="s">
        <v>8954</v>
      </c>
      <c r="H2661" t="s">
        <v>9742</v>
      </c>
      <c r="I2661" t="s">
        <v>4888</v>
      </c>
      <c r="J2661" t="s">
        <v>4889</v>
      </c>
      <c r="K2661" s="14">
        <v>650</v>
      </c>
      <c r="L2661" s="24">
        <f t="shared" si="41"/>
        <v>701.91357553454327</v>
      </c>
    </row>
    <row r="2662" spans="1:12" x14ac:dyDescent="0.25">
      <c r="A2662" t="s">
        <v>58</v>
      </c>
      <c r="B2662" t="s">
        <v>8339</v>
      </c>
      <c r="C2662" t="s">
        <v>1513</v>
      </c>
      <c r="D2662" t="s">
        <v>1514</v>
      </c>
      <c r="E2662" t="s">
        <v>9732</v>
      </c>
      <c r="F2662" t="s">
        <v>9733</v>
      </c>
      <c r="G2662" t="s">
        <v>8958</v>
      </c>
      <c r="H2662" t="s">
        <v>9743</v>
      </c>
      <c r="I2662" t="s">
        <v>4888</v>
      </c>
      <c r="J2662" t="s">
        <v>4889</v>
      </c>
      <c r="K2662" s="14">
        <v>110</v>
      </c>
      <c r="L2662" s="24">
        <f t="shared" si="41"/>
        <v>118.78537432123042</v>
      </c>
    </row>
    <row r="2663" spans="1:12" x14ac:dyDescent="0.25">
      <c r="A2663" t="s">
        <v>58</v>
      </c>
      <c r="B2663" t="s">
        <v>8339</v>
      </c>
      <c r="C2663" t="s">
        <v>1513</v>
      </c>
      <c r="D2663" t="s">
        <v>1514</v>
      </c>
      <c r="E2663" t="s">
        <v>9732</v>
      </c>
      <c r="F2663" t="s">
        <v>9733</v>
      </c>
      <c r="G2663" t="s">
        <v>8961</v>
      </c>
      <c r="H2663" t="s">
        <v>9744</v>
      </c>
      <c r="I2663" t="s">
        <v>4888</v>
      </c>
      <c r="J2663" t="s">
        <v>4889</v>
      </c>
      <c r="K2663" s="14">
        <v>112</v>
      </c>
      <c r="L2663" s="24">
        <f t="shared" si="41"/>
        <v>120.94510839979822</v>
      </c>
    </row>
    <row r="2664" spans="1:12" x14ac:dyDescent="0.25">
      <c r="A2664" t="s">
        <v>58</v>
      </c>
      <c r="B2664" t="s">
        <v>8339</v>
      </c>
      <c r="C2664" t="s">
        <v>1513</v>
      </c>
      <c r="D2664" t="s">
        <v>1514</v>
      </c>
      <c r="E2664" t="s">
        <v>9732</v>
      </c>
      <c r="F2664" t="s">
        <v>9733</v>
      </c>
      <c r="G2664" t="s">
        <v>8963</v>
      </c>
      <c r="H2664" t="s">
        <v>9745</v>
      </c>
      <c r="I2664" t="s">
        <v>4888</v>
      </c>
      <c r="J2664" t="s">
        <v>4889</v>
      </c>
      <c r="K2664" s="14">
        <v>65</v>
      </c>
      <c r="L2664" s="24">
        <f t="shared" si="41"/>
        <v>70.191357553454324</v>
      </c>
    </row>
    <row r="2665" spans="1:12" x14ac:dyDescent="0.25">
      <c r="A2665" t="s">
        <v>58</v>
      </c>
      <c r="B2665" t="s">
        <v>8339</v>
      </c>
      <c r="C2665" t="s">
        <v>1513</v>
      </c>
      <c r="D2665" t="s">
        <v>1514</v>
      </c>
      <c r="E2665" t="s">
        <v>9732</v>
      </c>
      <c r="F2665" t="s">
        <v>9733</v>
      </c>
      <c r="G2665" t="s">
        <v>9719</v>
      </c>
      <c r="H2665" t="s">
        <v>9746</v>
      </c>
      <c r="I2665" t="s">
        <v>4888</v>
      </c>
      <c r="J2665" t="s">
        <v>4889</v>
      </c>
      <c r="K2665" s="14">
        <v>14</v>
      </c>
      <c r="L2665" s="24">
        <f t="shared" si="41"/>
        <v>15.118138549974777</v>
      </c>
    </row>
    <row r="2666" spans="1:12" x14ac:dyDescent="0.25">
      <c r="A2666" t="s">
        <v>58</v>
      </c>
      <c r="B2666" t="s">
        <v>8339</v>
      </c>
      <c r="C2666" t="s">
        <v>1513</v>
      </c>
      <c r="D2666" t="s">
        <v>1514</v>
      </c>
      <c r="E2666" t="s">
        <v>9732</v>
      </c>
      <c r="F2666" t="s">
        <v>9733</v>
      </c>
      <c r="G2666" t="s">
        <v>8430</v>
      </c>
      <c r="H2666" t="s">
        <v>9747</v>
      </c>
      <c r="I2666" t="s">
        <v>4888</v>
      </c>
      <c r="J2666" t="s">
        <v>4889</v>
      </c>
      <c r="K2666" s="14">
        <v>124</v>
      </c>
      <c r="L2666" s="24">
        <f t="shared" si="41"/>
        <v>133.90351287120521</v>
      </c>
    </row>
    <row r="2667" spans="1:12" x14ac:dyDescent="0.25">
      <c r="A2667" t="s">
        <v>58</v>
      </c>
      <c r="B2667" t="s">
        <v>8339</v>
      </c>
      <c r="C2667" t="s">
        <v>1513</v>
      </c>
      <c r="D2667" t="s">
        <v>1514</v>
      </c>
      <c r="E2667" t="s">
        <v>9732</v>
      </c>
      <c r="F2667" t="s">
        <v>9733</v>
      </c>
      <c r="G2667" t="s">
        <v>8432</v>
      </c>
      <c r="H2667" t="s">
        <v>9748</v>
      </c>
      <c r="I2667" t="s">
        <v>4888</v>
      </c>
      <c r="J2667" t="s">
        <v>4889</v>
      </c>
      <c r="K2667" s="14">
        <v>4</v>
      </c>
      <c r="L2667" s="24">
        <f t="shared" si="41"/>
        <v>4.3194681571356508</v>
      </c>
    </row>
    <row r="2668" spans="1:12" x14ac:dyDescent="0.25">
      <c r="A2668" t="s">
        <v>58</v>
      </c>
      <c r="B2668" t="s">
        <v>8339</v>
      </c>
      <c r="C2668" t="s">
        <v>1513</v>
      </c>
      <c r="D2668" t="s">
        <v>1514</v>
      </c>
      <c r="E2668" t="s">
        <v>9732</v>
      </c>
      <c r="F2668" t="s">
        <v>9733</v>
      </c>
      <c r="G2668" t="s">
        <v>8359</v>
      </c>
      <c r="H2668" t="s">
        <v>9749</v>
      </c>
      <c r="I2668" t="s">
        <v>4888</v>
      </c>
      <c r="J2668" t="s">
        <v>4889</v>
      </c>
      <c r="K2668" s="14">
        <v>84</v>
      </c>
      <c r="L2668" s="24">
        <f t="shared" si="41"/>
        <v>90.708831299848669</v>
      </c>
    </row>
    <row r="2669" spans="1:12" x14ac:dyDescent="0.25">
      <c r="A2669" t="s">
        <v>58</v>
      </c>
      <c r="B2669" t="s">
        <v>8339</v>
      </c>
      <c r="C2669" t="s">
        <v>1513</v>
      </c>
      <c r="D2669" t="s">
        <v>1514</v>
      </c>
      <c r="E2669" t="s">
        <v>9732</v>
      </c>
      <c r="F2669" t="s">
        <v>9733</v>
      </c>
      <c r="G2669" t="s">
        <v>8361</v>
      </c>
      <c r="H2669" t="s">
        <v>9750</v>
      </c>
      <c r="I2669" t="s">
        <v>4888</v>
      </c>
      <c r="J2669" t="s">
        <v>4889</v>
      </c>
      <c r="K2669" s="14">
        <v>4</v>
      </c>
      <c r="L2669" s="24">
        <f t="shared" si="41"/>
        <v>4.3194681571356508</v>
      </c>
    </row>
    <row r="2670" spans="1:12" x14ac:dyDescent="0.25">
      <c r="A2670" t="s">
        <v>58</v>
      </c>
      <c r="B2670" t="s">
        <v>8339</v>
      </c>
      <c r="C2670" t="s">
        <v>1513</v>
      </c>
      <c r="D2670" t="s">
        <v>1514</v>
      </c>
      <c r="E2670" t="s">
        <v>9732</v>
      </c>
      <c r="F2670" t="s">
        <v>9733</v>
      </c>
      <c r="G2670" t="s">
        <v>8481</v>
      </c>
      <c r="H2670" t="s">
        <v>9751</v>
      </c>
      <c r="I2670" t="s">
        <v>4888</v>
      </c>
      <c r="J2670" t="s">
        <v>4889</v>
      </c>
      <c r="K2670" s="14">
        <v>163</v>
      </c>
      <c r="L2670" s="24">
        <f t="shared" si="41"/>
        <v>176.01832740327779</v>
      </c>
    </row>
    <row r="2671" spans="1:12" x14ac:dyDescent="0.25">
      <c r="A2671" t="s">
        <v>58</v>
      </c>
      <c r="B2671" t="s">
        <v>8339</v>
      </c>
      <c r="C2671" t="s">
        <v>1513</v>
      </c>
      <c r="D2671" t="s">
        <v>1514</v>
      </c>
      <c r="E2671" t="s">
        <v>9752</v>
      </c>
      <c r="F2671" t="s">
        <v>9753</v>
      </c>
      <c r="G2671" t="s">
        <v>4890</v>
      </c>
      <c r="H2671" t="s">
        <v>9754</v>
      </c>
      <c r="I2671" t="s">
        <v>4888</v>
      </c>
      <c r="J2671" t="s">
        <v>4889</v>
      </c>
      <c r="K2671" s="14">
        <v>32</v>
      </c>
      <c r="L2671" s="24">
        <f t="shared" si="41"/>
        <v>34.555745257085206</v>
      </c>
    </row>
    <row r="2672" spans="1:12" x14ac:dyDescent="0.25">
      <c r="A2672" t="s">
        <v>58</v>
      </c>
      <c r="B2672" t="s">
        <v>8339</v>
      </c>
      <c r="C2672" t="s">
        <v>1513</v>
      </c>
      <c r="D2672" t="s">
        <v>1514</v>
      </c>
      <c r="E2672" t="s">
        <v>9755</v>
      </c>
      <c r="F2672" t="s">
        <v>9756</v>
      </c>
      <c r="G2672" t="s">
        <v>4890</v>
      </c>
      <c r="H2672" t="s">
        <v>9756</v>
      </c>
      <c r="I2672" t="s">
        <v>4888</v>
      </c>
      <c r="J2672" t="s">
        <v>4889</v>
      </c>
      <c r="K2672" s="14">
        <v>6</v>
      </c>
      <c r="L2672" s="24">
        <f t="shared" si="41"/>
        <v>6.4792022357034762</v>
      </c>
    </row>
    <row r="2673" spans="1:12" x14ac:dyDescent="0.25">
      <c r="A2673" t="s">
        <v>58</v>
      </c>
      <c r="B2673" t="s">
        <v>8339</v>
      </c>
      <c r="C2673" t="s">
        <v>1513</v>
      </c>
      <c r="D2673" t="s">
        <v>1514</v>
      </c>
      <c r="E2673" t="s">
        <v>9757</v>
      </c>
      <c r="F2673" t="s">
        <v>9758</v>
      </c>
      <c r="G2673" t="s">
        <v>4890</v>
      </c>
      <c r="H2673" t="s">
        <v>9758</v>
      </c>
      <c r="I2673" t="s">
        <v>4888</v>
      </c>
      <c r="J2673" t="s">
        <v>4889</v>
      </c>
      <c r="K2673" s="14">
        <v>3</v>
      </c>
      <c r="L2673" s="24">
        <f t="shared" si="41"/>
        <v>3.2396011178517381</v>
      </c>
    </row>
    <row r="2674" spans="1:12" x14ac:dyDescent="0.25">
      <c r="A2674" t="s">
        <v>58</v>
      </c>
      <c r="B2674" t="s">
        <v>8339</v>
      </c>
      <c r="C2674" t="s">
        <v>1513</v>
      </c>
      <c r="D2674" t="s">
        <v>1514</v>
      </c>
      <c r="E2674" t="s">
        <v>9757</v>
      </c>
      <c r="F2674" t="s">
        <v>9758</v>
      </c>
      <c r="G2674" t="s">
        <v>5141</v>
      </c>
      <c r="H2674" t="s">
        <v>9759</v>
      </c>
      <c r="I2674" t="s">
        <v>4888</v>
      </c>
      <c r="J2674" t="s">
        <v>4889</v>
      </c>
      <c r="K2674" s="14">
        <v>3</v>
      </c>
      <c r="L2674" s="24">
        <f t="shared" si="41"/>
        <v>3.2396011178517381</v>
      </c>
    </row>
    <row r="2675" spans="1:12" x14ac:dyDescent="0.25">
      <c r="A2675" t="s">
        <v>58</v>
      </c>
      <c r="B2675" t="s">
        <v>8339</v>
      </c>
      <c r="C2675" t="s">
        <v>1513</v>
      </c>
      <c r="D2675" t="s">
        <v>1514</v>
      </c>
      <c r="E2675" t="s">
        <v>9760</v>
      </c>
      <c r="F2675" t="s">
        <v>9761</v>
      </c>
      <c r="G2675" t="s">
        <v>4890</v>
      </c>
      <c r="H2675" t="s">
        <v>9761</v>
      </c>
      <c r="I2675" t="s">
        <v>4888</v>
      </c>
      <c r="J2675" t="s">
        <v>4889</v>
      </c>
      <c r="K2675" s="14">
        <v>2</v>
      </c>
      <c r="L2675" s="24">
        <f t="shared" si="41"/>
        <v>2.1597340785678254</v>
      </c>
    </row>
    <row r="2676" spans="1:12" x14ac:dyDescent="0.25">
      <c r="A2676" t="s">
        <v>58</v>
      </c>
      <c r="B2676" t="s">
        <v>8339</v>
      </c>
      <c r="C2676" t="s">
        <v>1513</v>
      </c>
      <c r="D2676" t="s">
        <v>1514</v>
      </c>
      <c r="E2676" t="s">
        <v>9760</v>
      </c>
      <c r="F2676" t="s">
        <v>9761</v>
      </c>
      <c r="G2676" t="s">
        <v>5141</v>
      </c>
      <c r="H2676" t="s">
        <v>9762</v>
      </c>
      <c r="I2676" t="s">
        <v>4888</v>
      </c>
      <c r="J2676" t="s">
        <v>4889</v>
      </c>
      <c r="K2676" s="14">
        <v>2</v>
      </c>
      <c r="L2676" s="24">
        <f t="shared" si="41"/>
        <v>2.1597340785678254</v>
      </c>
    </row>
    <row r="2677" spans="1:12" x14ac:dyDescent="0.25">
      <c r="A2677" t="s">
        <v>58</v>
      </c>
      <c r="B2677" t="s">
        <v>8339</v>
      </c>
      <c r="C2677" t="s">
        <v>1513</v>
      </c>
      <c r="D2677" t="s">
        <v>1514</v>
      </c>
      <c r="E2677" t="s">
        <v>9760</v>
      </c>
      <c r="F2677" t="s">
        <v>9761</v>
      </c>
      <c r="G2677" t="s">
        <v>5143</v>
      </c>
      <c r="H2677" t="s">
        <v>9763</v>
      </c>
      <c r="I2677" t="s">
        <v>4888</v>
      </c>
      <c r="J2677" t="s">
        <v>4889</v>
      </c>
      <c r="K2677" s="14">
        <v>2</v>
      </c>
      <c r="L2677" s="24">
        <f t="shared" si="41"/>
        <v>2.1597340785678254</v>
      </c>
    </row>
    <row r="2678" spans="1:12" x14ac:dyDescent="0.25">
      <c r="A2678" t="s">
        <v>58</v>
      </c>
      <c r="B2678" t="s">
        <v>8339</v>
      </c>
      <c r="C2678" t="s">
        <v>1513</v>
      </c>
      <c r="D2678" t="s">
        <v>1514</v>
      </c>
      <c r="E2678" t="s">
        <v>9760</v>
      </c>
      <c r="F2678" t="s">
        <v>9761</v>
      </c>
      <c r="G2678" t="s">
        <v>4987</v>
      </c>
      <c r="H2678" t="s">
        <v>9764</v>
      </c>
      <c r="I2678" t="s">
        <v>4888</v>
      </c>
      <c r="J2678" t="s">
        <v>4889</v>
      </c>
      <c r="K2678" s="14">
        <v>2</v>
      </c>
      <c r="L2678" s="24">
        <f t="shared" si="41"/>
        <v>2.1597340785678254</v>
      </c>
    </row>
    <row r="2679" spans="1:12" x14ac:dyDescent="0.25">
      <c r="A2679" t="s">
        <v>58</v>
      </c>
      <c r="B2679" t="s">
        <v>8339</v>
      </c>
      <c r="C2679" t="s">
        <v>1513</v>
      </c>
      <c r="D2679" t="s">
        <v>1514</v>
      </c>
      <c r="E2679" t="s">
        <v>9760</v>
      </c>
      <c r="F2679" t="s">
        <v>9761</v>
      </c>
      <c r="G2679" t="s">
        <v>4894</v>
      </c>
      <c r="H2679" t="s">
        <v>9765</v>
      </c>
      <c r="I2679" t="s">
        <v>4888</v>
      </c>
      <c r="J2679" t="s">
        <v>4889</v>
      </c>
      <c r="K2679" s="14">
        <v>2</v>
      </c>
      <c r="L2679" s="24">
        <f t="shared" si="41"/>
        <v>2.1597340785678254</v>
      </c>
    </row>
    <row r="2680" spans="1:12" x14ac:dyDescent="0.25">
      <c r="A2680" t="s">
        <v>58</v>
      </c>
      <c r="B2680" t="s">
        <v>8339</v>
      </c>
      <c r="C2680" t="s">
        <v>1513</v>
      </c>
      <c r="D2680" t="s">
        <v>1514</v>
      </c>
      <c r="E2680" t="s">
        <v>9760</v>
      </c>
      <c r="F2680" t="s">
        <v>9761</v>
      </c>
      <c r="G2680" t="s">
        <v>4888</v>
      </c>
      <c r="H2680" t="s">
        <v>9766</v>
      </c>
      <c r="I2680" t="s">
        <v>4888</v>
      </c>
      <c r="J2680" t="s">
        <v>4889</v>
      </c>
      <c r="K2680" s="14">
        <v>3</v>
      </c>
      <c r="L2680" s="24">
        <f t="shared" si="41"/>
        <v>3.2396011178517381</v>
      </c>
    </row>
    <row r="2681" spans="1:12" x14ac:dyDescent="0.25">
      <c r="A2681" t="s">
        <v>58</v>
      </c>
      <c r="B2681" t="s">
        <v>8339</v>
      </c>
      <c r="C2681" t="s">
        <v>1513</v>
      </c>
      <c r="D2681" t="s">
        <v>1514</v>
      </c>
      <c r="E2681" t="s">
        <v>9760</v>
      </c>
      <c r="F2681" t="s">
        <v>9761</v>
      </c>
      <c r="G2681" t="s">
        <v>4927</v>
      </c>
      <c r="H2681" t="s">
        <v>9767</v>
      </c>
      <c r="I2681" t="s">
        <v>4888</v>
      </c>
      <c r="J2681" t="s">
        <v>4889</v>
      </c>
      <c r="K2681" s="14">
        <v>2</v>
      </c>
      <c r="L2681" s="24">
        <f t="shared" si="41"/>
        <v>2.1597340785678254</v>
      </c>
    </row>
    <row r="2682" spans="1:12" x14ac:dyDescent="0.25">
      <c r="A2682" t="s">
        <v>58</v>
      </c>
      <c r="B2682" t="s">
        <v>8339</v>
      </c>
      <c r="C2682" t="s">
        <v>1513</v>
      </c>
      <c r="D2682" t="s">
        <v>1514</v>
      </c>
      <c r="E2682" t="s">
        <v>9760</v>
      </c>
      <c r="F2682" t="s">
        <v>9761</v>
      </c>
      <c r="G2682" t="s">
        <v>4998</v>
      </c>
      <c r="H2682" t="s">
        <v>9768</v>
      </c>
      <c r="I2682" t="s">
        <v>4888</v>
      </c>
      <c r="J2682" t="s">
        <v>4889</v>
      </c>
      <c r="K2682" s="14">
        <v>2</v>
      </c>
      <c r="L2682" s="24">
        <f t="shared" si="41"/>
        <v>2.1597340785678254</v>
      </c>
    </row>
    <row r="2683" spans="1:12" x14ac:dyDescent="0.25">
      <c r="A2683" t="s">
        <v>58</v>
      </c>
      <c r="B2683" t="s">
        <v>8339</v>
      </c>
      <c r="C2683" t="s">
        <v>1513</v>
      </c>
      <c r="D2683" t="s">
        <v>1514</v>
      </c>
      <c r="E2683" t="s">
        <v>9760</v>
      </c>
      <c r="F2683" t="s">
        <v>9761</v>
      </c>
      <c r="G2683" t="s">
        <v>5003</v>
      </c>
      <c r="H2683" t="s">
        <v>9769</v>
      </c>
      <c r="I2683" t="s">
        <v>4888</v>
      </c>
      <c r="J2683" t="s">
        <v>4889</v>
      </c>
      <c r="K2683" s="14">
        <v>2</v>
      </c>
      <c r="L2683" s="24">
        <f t="shared" si="41"/>
        <v>2.1597340785678254</v>
      </c>
    </row>
    <row r="2684" spans="1:12" x14ac:dyDescent="0.25">
      <c r="A2684" t="s">
        <v>58</v>
      </c>
      <c r="B2684" t="s">
        <v>8339</v>
      </c>
      <c r="C2684" t="s">
        <v>1513</v>
      </c>
      <c r="D2684" t="s">
        <v>1514</v>
      </c>
      <c r="E2684" t="s">
        <v>9760</v>
      </c>
      <c r="F2684" t="s">
        <v>9761</v>
      </c>
      <c r="G2684" t="s">
        <v>5751</v>
      </c>
      <c r="H2684" t="s">
        <v>9770</v>
      </c>
      <c r="I2684" t="s">
        <v>4888</v>
      </c>
      <c r="J2684" t="s">
        <v>4889</v>
      </c>
      <c r="K2684" s="14">
        <v>2</v>
      </c>
      <c r="L2684" s="24">
        <f t="shared" si="41"/>
        <v>2.1597340785678254</v>
      </c>
    </row>
    <row r="2685" spans="1:12" x14ac:dyDescent="0.25">
      <c r="A2685" t="s">
        <v>58</v>
      </c>
      <c r="B2685" t="s">
        <v>8339</v>
      </c>
      <c r="C2685" t="s">
        <v>1513</v>
      </c>
      <c r="D2685" t="s">
        <v>1514</v>
      </c>
      <c r="E2685" t="s">
        <v>9760</v>
      </c>
      <c r="F2685" t="s">
        <v>9761</v>
      </c>
      <c r="G2685" t="s">
        <v>5022</v>
      </c>
      <c r="H2685" t="s">
        <v>9771</v>
      </c>
      <c r="I2685" t="s">
        <v>4888</v>
      </c>
      <c r="J2685" t="s">
        <v>4889</v>
      </c>
      <c r="K2685" s="14">
        <v>2</v>
      </c>
      <c r="L2685" s="24">
        <f t="shared" si="41"/>
        <v>2.1597340785678254</v>
      </c>
    </row>
    <row r="2686" spans="1:12" x14ac:dyDescent="0.25">
      <c r="A2686" t="s">
        <v>58</v>
      </c>
      <c r="B2686" t="s">
        <v>8339</v>
      </c>
      <c r="C2686" t="s">
        <v>1513</v>
      </c>
      <c r="D2686" t="s">
        <v>1514</v>
      </c>
      <c r="E2686" t="s">
        <v>9760</v>
      </c>
      <c r="F2686" t="s">
        <v>9761</v>
      </c>
      <c r="G2686" t="s">
        <v>4907</v>
      </c>
      <c r="H2686" t="s">
        <v>9772</v>
      </c>
      <c r="I2686" t="s">
        <v>4888</v>
      </c>
      <c r="J2686" t="s">
        <v>4889</v>
      </c>
      <c r="K2686" s="14">
        <v>2</v>
      </c>
      <c r="L2686" s="24">
        <f t="shared" si="41"/>
        <v>2.1597340785678254</v>
      </c>
    </row>
    <row r="2687" spans="1:12" x14ac:dyDescent="0.25">
      <c r="A2687" t="s">
        <v>58</v>
      </c>
      <c r="B2687" t="s">
        <v>8339</v>
      </c>
      <c r="C2687" t="s">
        <v>1513</v>
      </c>
      <c r="D2687" t="s">
        <v>1514</v>
      </c>
      <c r="E2687" t="s">
        <v>9760</v>
      </c>
      <c r="F2687" t="s">
        <v>9761</v>
      </c>
      <c r="G2687" t="s">
        <v>4918</v>
      </c>
      <c r="H2687" t="s">
        <v>9773</v>
      </c>
      <c r="I2687" t="s">
        <v>4888</v>
      </c>
      <c r="J2687" t="s">
        <v>4889</v>
      </c>
      <c r="K2687" s="14">
        <v>2</v>
      </c>
      <c r="L2687" s="24">
        <f t="shared" si="41"/>
        <v>2.1597340785678254</v>
      </c>
    </row>
    <row r="2688" spans="1:12" x14ac:dyDescent="0.25">
      <c r="A2688" t="s">
        <v>58</v>
      </c>
      <c r="B2688" t="s">
        <v>8339</v>
      </c>
      <c r="C2688" t="s">
        <v>1513</v>
      </c>
      <c r="D2688" t="s">
        <v>1514</v>
      </c>
      <c r="E2688" t="s">
        <v>9760</v>
      </c>
      <c r="F2688" t="s">
        <v>9761</v>
      </c>
      <c r="G2688" t="s">
        <v>4914</v>
      </c>
      <c r="H2688" t="s">
        <v>9774</v>
      </c>
      <c r="I2688" t="s">
        <v>4888</v>
      </c>
      <c r="J2688" t="s">
        <v>4889</v>
      </c>
      <c r="K2688" s="14">
        <v>2</v>
      </c>
      <c r="L2688" s="24">
        <f t="shared" si="41"/>
        <v>2.1597340785678254</v>
      </c>
    </row>
    <row r="2689" spans="1:12" x14ac:dyDescent="0.25">
      <c r="A2689" t="s">
        <v>58</v>
      </c>
      <c r="B2689" t="s">
        <v>8339</v>
      </c>
      <c r="C2689" t="s">
        <v>1513</v>
      </c>
      <c r="D2689" t="s">
        <v>1514</v>
      </c>
      <c r="E2689" t="s">
        <v>9760</v>
      </c>
      <c r="F2689" t="s">
        <v>9761</v>
      </c>
      <c r="G2689" t="s">
        <v>681</v>
      </c>
      <c r="H2689" t="s">
        <v>9775</v>
      </c>
      <c r="I2689" t="s">
        <v>4888</v>
      </c>
      <c r="J2689" t="s">
        <v>4889</v>
      </c>
      <c r="K2689" s="14">
        <v>2</v>
      </c>
      <c r="L2689" s="24">
        <f t="shared" si="41"/>
        <v>2.1597340785678254</v>
      </c>
    </row>
    <row r="2690" spans="1:12" x14ac:dyDescent="0.25">
      <c r="A2690" t="s">
        <v>58</v>
      </c>
      <c r="B2690" t="s">
        <v>8339</v>
      </c>
      <c r="C2690" t="s">
        <v>1513</v>
      </c>
      <c r="D2690" t="s">
        <v>1514</v>
      </c>
      <c r="E2690" t="s">
        <v>9760</v>
      </c>
      <c r="F2690" t="s">
        <v>9761</v>
      </c>
      <c r="G2690" t="s">
        <v>8954</v>
      </c>
      <c r="H2690" t="s">
        <v>9776</v>
      </c>
      <c r="I2690" t="s">
        <v>4888</v>
      </c>
      <c r="J2690" t="s">
        <v>4889</v>
      </c>
      <c r="K2690" s="14">
        <v>2</v>
      </c>
      <c r="L2690" s="24">
        <f t="shared" si="41"/>
        <v>2.1597340785678254</v>
      </c>
    </row>
    <row r="2691" spans="1:12" x14ac:dyDescent="0.25">
      <c r="A2691" t="s">
        <v>58</v>
      </c>
      <c r="B2691" t="s">
        <v>8339</v>
      </c>
      <c r="C2691" t="s">
        <v>1513</v>
      </c>
      <c r="D2691" t="s">
        <v>1514</v>
      </c>
      <c r="E2691" t="s">
        <v>9760</v>
      </c>
      <c r="F2691" t="s">
        <v>9761</v>
      </c>
      <c r="G2691" t="s">
        <v>8956</v>
      </c>
      <c r="H2691" t="s">
        <v>9777</v>
      </c>
      <c r="I2691" t="s">
        <v>4888</v>
      </c>
      <c r="J2691" t="s">
        <v>4889</v>
      </c>
      <c r="K2691" s="14">
        <v>2</v>
      </c>
      <c r="L2691" s="24">
        <f t="shared" si="41"/>
        <v>2.1597340785678254</v>
      </c>
    </row>
    <row r="2692" spans="1:12" x14ac:dyDescent="0.25">
      <c r="A2692" t="s">
        <v>58</v>
      </c>
      <c r="B2692" t="s">
        <v>8339</v>
      </c>
      <c r="C2692" t="s">
        <v>1513</v>
      </c>
      <c r="D2692" t="s">
        <v>1514</v>
      </c>
      <c r="E2692" t="s">
        <v>9760</v>
      </c>
      <c r="F2692" t="s">
        <v>9761</v>
      </c>
      <c r="G2692" t="s">
        <v>8958</v>
      </c>
      <c r="H2692" t="s">
        <v>9778</v>
      </c>
      <c r="I2692" t="s">
        <v>4888</v>
      </c>
      <c r="J2692" t="s">
        <v>4889</v>
      </c>
      <c r="K2692" s="14">
        <v>2</v>
      </c>
      <c r="L2692" s="24">
        <f t="shared" si="41"/>
        <v>2.1597340785678254</v>
      </c>
    </row>
    <row r="2693" spans="1:12" x14ac:dyDescent="0.25">
      <c r="A2693" t="s">
        <v>58</v>
      </c>
      <c r="B2693" t="s">
        <v>8339</v>
      </c>
      <c r="C2693" t="s">
        <v>1513</v>
      </c>
      <c r="D2693" t="s">
        <v>1514</v>
      </c>
      <c r="E2693" t="s">
        <v>9760</v>
      </c>
      <c r="F2693" t="s">
        <v>9761</v>
      </c>
      <c r="G2693" t="s">
        <v>8961</v>
      </c>
      <c r="H2693" t="s">
        <v>9779</v>
      </c>
      <c r="I2693" t="s">
        <v>4888</v>
      </c>
      <c r="J2693" t="s">
        <v>4889</v>
      </c>
      <c r="K2693" s="14">
        <v>2</v>
      </c>
      <c r="L2693" s="24">
        <f t="shared" si="41"/>
        <v>2.1597340785678254</v>
      </c>
    </row>
    <row r="2694" spans="1:12" x14ac:dyDescent="0.25">
      <c r="A2694" t="s">
        <v>58</v>
      </c>
      <c r="B2694" t="s">
        <v>8339</v>
      </c>
      <c r="C2694" t="s">
        <v>1513</v>
      </c>
      <c r="D2694" t="s">
        <v>1514</v>
      </c>
      <c r="E2694" t="s">
        <v>9780</v>
      </c>
      <c r="F2694" t="s">
        <v>9781</v>
      </c>
      <c r="G2694" t="s">
        <v>4890</v>
      </c>
      <c r="H2694" t="s">
        <v>9782</v>
      </c>
      <c r="I2694" t="s">
        <v>4888</v>
      </c>
      <c r="J2694" t="s">
        <v>4889</v>
      </c>
      <c r="K2694" s="14">
        <v>1338</v>
      </c>
      <c r="L2694" s="24">
        <f t="shared" si="41"/>
        <v>1444.8620985618754</v>
      </c>
    </row>
    <row r="2695" spans="1:12" x14ac:dyDescent="0.25">
      <c r="A2695" t="s">
        <v>58</v>
      </c>
      <c r="B2695" t="s">
        <v>8339</v>
      </c>
      <c r="C2695" t="s">
        <v>1513</v>
      </c>
      <c r="D2695" t="s">
        <v>1514</v>
      </c>
      <c r="E2695" t="s">
        <v>9780</v>
      </c>
      <c r="F2695" t="s">
        <v>9781</v>
      </c>
      <c r="G2695" t="s">
        <v>5141</v>
      </c>
      <c r="H2695" t="s">
        <v>9783</v>
      </c>
      <c r="I2695" t="s">
        <v>4888</v>
      </c>
      <c r="J2695" t="s">
        <v>4889</v>
      </c>
      <c r="K2695" s="14">
        <v>537</v>
      </c>
      <c r="L2695" s="24">
        <f t="shared" si="41"/>
        <v>579.88860009546124</v>
      </c>
    </row>
    <row r="2696" spans="1:12" x14ac:dyDescent="0.25">
      <c r="A2696" t="s">
        <v>58</v>
      </c>
      <c r="B2696" t="s">
        <v>8339</v>
      </c>
      <c r="C2696" t="s">
        <v>1515</v>
      </c>
      <c r="D2696" t="s">
        <v>1516</v>
      </c>
      <c r="E2696" t="s">
        <v>9784</v>
      </c>
      <c r="F2696" t="s">
        <v>9785</v>
      </c>
      <c r="G2696" t="s">
        <v>4890</v>
      </c>
      <c r="H2696" t="s">
        <v>9756</v>
      </c>
      <c r="I2696" t="s">
        <v>4888</v>
      </c>
      <c r="J2696" t="s">
        <v>4889</v>
      </c>
      <c r="K2696" s="14">
        <v>4</v>
      </c>
      <c r="L2696" s="24">
        <f t="shared" si="41"/>
        <v>4.3194681571356508</v>
      </c>
    </row>
    <row r="2697" spans="1:12" x14ac:dyDescent="0.25">
      <c r="A2697" t="s">
        <v>58</v>
      </c>
      <c r="B2697" t="s">
        <v>8339</v>
      </c>
      <c r="C2697" t="s">
        <v>1515</v>
      </c>
      <c r="D2697" t="s">
        <v>1516</v>
      </c>
      <c r="E2697" t="s">
        <v>9784</v>
      </c>
      <c r="F2697" t="s">
        <v>9785</v>
      </c>
      <c r="G2697" t="s">
        <v>5141</v>
      </c>
      <c r="H2697" t="s">
        <v>9786</v>
      </c>
      <c r="I2697" t="s">
        <v>4888</v>
      </c>
      <c r="J2697" t="s">
        <v>4889</v>
      </c>
      <c r="K2697" s="14">
        <v>4</v>
      </c>
      <c r="L2697" s="24">
        <f t="shared" si="41"/>
        <v>4.3194681571356508</v>
      </c>
    </row>
    <row r="2698" spans="1:12" x14ac:dyDescent="0.25">
      <c r="A2698" t="s">
        <v>58</v>
      </c>
      <c r="B2698" t="s">
        <v>8339</v>
      </c>
      <c r="C2698" t="s">
        <v>1515</v>
      </c>
      <c r="D2698" t="s">
        <v>1516</v>
      </c>
      <c r="E2698" t="s">
        <v>9755</v>
      </c>
      <c r="F2698" t="s">
        <v>9756</v>
      </c>
      <c r="G2698" t="s">
        <v>4890</v>
      </c>
      <c r="H2698" t="s">
        <v>9756</v>
      </c>
      <c r="I2698" t="s">
        <v>4888</v>
      </c>
      <c r="J2698" t="s">
        <v>4889</v>
      </c>
      <c r="K2698" s="14">
        <v>116</v>
      </c>
      <c r="L2698" s="24">
        <f t="shared" si="41"/>
        <v>125.26457655693387</v>
      </c>
    </row>
    <row r="2699" spans="1:12" x14ac:dyDescent="0.25">
      <c r="A2699" t="s">
        <v>58</v>
      </c>
      <c r="B2699" t="s">
        <v>8339</v>
      </c>
      <c r="C2699" t="s">
        <v>1515</v>
      </c>
      <c r="D2699" t="s">
        <v>1516</v>
      </c>
      <c r="E2699" t="s">
        <v>9755</v>
      </c>
      <c r="F2699" t="s">
        <v>9756</v>
      </c>
      <c r="G2699" t="s">
        <v>5141</v>
      </c>
      <c r="H2699" t="s">
        <v>9786</v>
      </c>
      <c r="I2699" t="s">
        <v>4888</v>
      </c>
      <c r="J2699" t="s">
        <v>4889</v>
      </c>
      <c r="K2699" s="14">
        <v>40</v>
      </c>
      <c r="L2699" s="24">
        <f t="shared" si="41"/>
        <v>43.194681571356512</v>
      </c>
    </row>
    <row r="2700" spans="1:12" x14ac:dyDescent="0.25">
      <c r="A2700" t="s">
        <v>58</v>
      </c>
      <c r="B2700" t="s">
        <v>8339</v>
      </c>
      <c r="C2700" t="s">
        <v>1517</v>
      </c>
      <c r="D2700" t="s">
        <v>1518</v>
      </c>
      <c r="E2700" t="s">
        <v>9787</v>
      </c>
      <c r="F2700" t="s">
        <v>9788</v>
      </c>
      <c r="G2700" t="s">
        <v>4890</v>
      </c>
      <c r="H2700" t="s">
        <v>9789</v>
      </c>
      <c r="I2700" t="s">
        <v>4888</v>
      </c>
      <c r="J2700" t="s">
        <v>4889</v>
      </c>
      <c r="K2700" s="14">
        <v>1</v>
      </c>
      <c r="L2700" s="24">
        <f t="shared" ref="L2700:L2763" si="42">K2700/$D$6*$D$5</f>
        <v>1.0798670392839127</v>
      </c>
    </row>
    <row r="2701" spans="1:12" x14ac:dyDescent="0.25">
      <c r="A2701" t="s">
        <v>58</v>
      </c>
      <c r="B2701" t="s">
        <v>8339</v>
      </c>
      <c r="C2701" t="s">
        <v>1517</v>
      </c>
      <c r="D2701" t="s">
        <v>1518</v>
      </c>
      <c r="E2701" t="s">
        <v>9790</v>
      </c>
      <c r="F2701" t="s">
        <v>9791</v>
      </c>
      <c r="G2701" t="s">
        <v>681</v>
      </c>
      <c r="H2701" t="s">
        <v>9789</v>
      </c>
      <c r="I2701" t="s">
        <v>4888</v>
      </c>
      <c r="J2701" t="s">
        <v>4889</v>
      </c>
      <c r="K2701" s="14">
        <v>1</v>
      </c>
      <c r="L2701" s="24">
        <f t="shared" si="42"/>
        <v>1.0798670392839127</v>
      </c>
    </row>
    <row r="2702" spans="1:12" x14ac:dyDescent="0.25">
      <c r="A2702" t="s">
        <v>58</v>
      </c>
      <c r="B2702" t="s">
        <v>8339</v>
      </c>
      <c r="C2702" t="s">
        <v>1517</v>
      </c>
      <c r="D2702" t="s">
        <v>1518</v>
      </c>
      <c r="E2702" t="s">
        <v>9792</v>
      </c>
      <c r="F2702" t="s">
        <v>9703</v>
      </c>
      <c r="G2702" t="s">
        <v>4890</v>
      </c>
      <c r="H2702" t="s">
        <v>9793</v>
      </c>
      <c r="I2702" t="s">
        <v>4888</v>
      </c>
      <c r="J2702" t="s">
        <v>4889</v>
      </c>
      <c r="K2702" s="14">
        <v>4</v>
      </c>
      <c r="L2702" s="24">
        <f t="shared" si="42"/>
        <v>4.3194681571356508</v>
      </c>
    </row>
    <row r="2703" spans="1:12" x14ac:dyDescent="0.25">
      <c r="A2703" t="s">
        <v>58</v>
      </c>
      <c r="B2703" t="s">
        <v>8339</v>
      </c>
      <c r="C2703" t="s">
        <v>1517</v>
      </c>
      <c r="D2703" t="s">
        <v>1518</v>
      </c>
      <c r="E2703" t="s">
        <v>9792</v>
      </c>
      <c r="F2703" t="s">
        <v>9703</v>
      </c>
      <c r="G2703" t="s">
        <v>5141</v>
      </c>
      <c r="H2703" t="s">
        <v>9705</v>
      </c>
      <c r="I2703" t="s">
        <v>4888</v>
      </c>
      <c r="J2703" t="s">
        <v>4889</v>
      </c>
      <c r="K2703" s="14">
        <v>4</v>
      </c>
      <c r="L2703" s="24">
        <f t="shared" si="42"/>
        <v>4.3194681571356508</v>
      </c>
    </row>
    <row r="2704" spans="1:12" x14ac:dyDescent="0.25">
      <c r="A2704" t="s">
        <v>58</v>
      </c>
      <c r="B2704" t="s">
        <v>8339</v>
      </c>
      <c r="C2704" t="s">
        <v>1517</v>
      </c>
      <c r="D2704" t="s">
        <v>1518</v>
      </c>
      <c r="E2704" t="s">
        <v>9792</v>
      </c>
      <c r="F2704" t="s">
        <v>9703</v>
      </c>
      <c r="G2704" t="s">
        <v>4987</v>
      </c>
      <c r="H2704" t="s">
        <v>9794</v>
      </c>
      <c r="I2704" t="s">
        <v>4888</v>
      </c>
      <c r="J2704" t="s">
        <v>4889</v>
      </c>
      <c r="K2704" s="14">
        <v>4</v>
      </c>
      <c r="L2704" s="24">
        <f t="shared" si="42"/>
        <v>4.3194681571356508</v>
      </c>
    </row>
    <row r="2705" spans="1:12" x14ac:dyDescent="0.25">
      <c r="A2705" t="s">
        <v>58</v>
      </c>
      <c r="B2705" t="s">
        <v>8339</v>
      </c>
      <c r="C2705" t="s">
        <v>1517</v>
      </c>
      <c r="D2705" t="s">
        <v>1518</v>
      </c>
      <c r="E2705" t="s">
        <v>9792</v>
      </c>
      <c r="F2705" t="s">
        <v>9703</v>
      </c>
      <c r="G2705" t="s">
        <v>4894</v>
      </c>
      <c r="H2705" t="s">
        <v>9795</v>
      </c>
      <c r="I2705" t="s">
        <v>4888</v>
      </c>
      <c r="J2705" t="s">
        <v>4889</v>
      </c>
      <c r="K2705" s="14">
        <v>4</v>
      </c>
      <c r="L2705" s="24">
        <f t="shared" si="42"/>
        <v>4.3194681571356508</v>
      </c>
    </row>
    <row r="2706" spans="1:12" x14ac:dyDescent="0.25">
      <c r="A2706" t="s">
        <v>58</v>
      </c>
      <c r="B2706" t="s">
        <v>8339</v>
      </c>
      <c r="C2706" t="s">
        <v>1517</v>
      </c>
      <c r="D2706" t="s">
        <v>1518</v>
      </c>
      <c r="E2706" t="s">
        <v>9792</v>
      </c>
      <c r="F2706" t="s">
        <v>9703</v>
      </c>
      <c r="G2706" t="s">
        <v>4888</v>
      </c>
      <c r="H2706" t="s">
        <v>9796</v>
      </c>
      <c r="I2706" t="s">
        <v>4888</v>
      </c>
      <c r="J2706" t="s">
        <v>4889</v>
      </c>
      <c r="K2706" s="14">
        <v>4</v>
      </c>
      <c r="L2706" s="24">
        <f t="shared" si="42"/>
        <v>4.3194681571356508</v>
      </c>
    </row>
    <row r="2707" spans="1:12" x14ac:dyDescent="0.25">
      <c r="A2707" t="s">
        <v>58</v>
      </c>
      <c r="B2707" t="s">
        <v>8339</v>
      </c>
      <c r="C2707" t="s">
        <v>1517</v>
      </c>
      <c r="D2707" t="s">
        <v>1518</v>
      </c>
      <c r="E2707" t="s">
        <v>9792</v>
      </c>
      <c r="F2707" t="s">
        <v>9703</v>
      </c>
      <c r="G2707" t="s">
        <v>4927</v>
      </c>
      <c r="H2707" t="s">
        <v>9797</v>
      </c>
      <c r="I2707" t="s">
        <v>4888</v>
      </c>
      <c r="J2707" t="s">
        <v>4889</v>
      </c>
      <c r="K2707" s="14">
        <v>4</v>
      </c>
      <c r="L2707" s="24">
        <f t="shared" si="42"/>
        <v>4.3194681571356508</v>
      </c>
    </row>
    <row r="2708" spans="1:12" x14ac:dyDescent="0.25">
      <c r="A2708" t="s">
        <v>58</v>
      </c>
      <c r="B2708" t="s">
        <v>8339</v>
      </c>
      <c r="C2708" t="s">
        <v>1517</v>
      </c>
      <c r="D2708" t="s">
        <v>1518</v>
      </c>
      <c r="E2708" t="s">
        <v>9792</v>
      </c>
      <c r="F2708" t="s">
        <v>9703</v>
      </c>
      <c r="G2708" t="s">
        <v>4998</v>
      </c>
      <c r="H2708" t="s">
        <v>9798</v>
      </c>
      <c r="I2708" t="s">
        <v>4888</v>
      </c>
      <c r="J2708" t="s">
        <v>4889</v>
      </c>
      <c r="K2708" s="14">
        <v>4</v>
      </c>
      <c r="L2708" s="24">
        <f t="shared" si="42"/>
        <v>4.3194681571356508</v>
      </c>
    </row>
    <row r="2709" spans="1:12" x14ac:dyDescent="0.25">
      <c r="A2709" t="s">
        <v>58</v>
      </c>
      <c r="B2709" t="s">
        <v>8339</v>
      </c>
      <c r="C2709" t="s">
        <v>1517</v>
      </c>
      <c r="D2709" t="s">
        <v>1518</v>
      </c>
      <c r="E2709" t="s">
        <v>9792</v>
      </c>
      <c r="F2709" t="s">
        <v>9703</v>
      </c>
      <c r="G2709" t="s">
        <v>5003</v>
      </c>
      <c r="H2709" t="s">
        <v>9799</v>
      </c>
      <c r="I2709" t="s">
        <v>4888</v>
      </c>
      <c r="J2709" t="s">
        <v>4889</v>
      </c>
      <c r="K2709" s="14">
        <v>4</v>
      </c>
      <c r="L2709" s="24">
        <f t="shared" si="42"/>
        <v>4.3194681571356508</v>
      </c>
    </row>
    <row r="2710" spans="1:12" x14ac:dyDescent="0.25">
      <c r="A2710" t="s">
        <v>58</v>
      </c>
      <c r="B2710" t="s">
        <v>8339</v>
      </c>
      <c r="C2710" t="s">
        <v>1517</v>
      </c>
      <c r="D2710" t="s">
        <v>1518</v>
      </c>
      <c r="E2710" t="s">
        <v>9792</v>
      </c>
      <c r="F2710" t="s">
        <v>9703</v>
      </c>
      <c r="G2710" t="s">
        <v>5751</v>
      </c>
      <c r="H2710" t="s">
        <v>9800</v>
      </c>
      <c r="I2710" t="s">
        <v>4888</v>
      </c>
      <c r="J2710" t="s">
        <v>4889</v>
      </c>
      <c r="K2710" s="14">
        <v>4</v>
      </c>
      <c r="L2710" s="24">
        <f t="shared" si="42"/>
        <v>4.3194681571356508</v>
      </c>
    </row>
    <row r="2711" spans="1:12" x14ac:dyDescent="0.25">
      <c r="A2711" t="s">
        <v>58</v>
      </c>
      <c r="B2711" t="s">
        <v>8339</v>
      </c>
      <c r="C2711" t="s">
        <v>1517</v>
      </c>
      <c r="D2711" t="s">
        <v>1518</v>
      </c>
      <c r="E2711" t="s">
        <v>9792</v>
      </c>
      <c r="F2711" t="s">
        <v>9703</v>
      </c>
      <c r="G2711" t="s">
        <v>5022</v>
      </c>
      <c r="H2711" t="s">
        <v>9801</v>
      </c>
      <c r="I2711" t="s">
        <v>4888</v>
      </c>
      <c r="J2711" t="s">
        <v>4889</v>
      </c>
      <c r="K2711" s="14">
        <v>4</v>
      </c>
      <c r="L2711" s="24">
        <f t="shared" si="42"/>
        <v>4.3194681571356508</v>
      </c>
    </row>
    <row r="2712" spans="1:12" x14ac:dyDescent="0.25">
      <c r="A2712" t="s">
        <v>58</v>
      </c>
      <c r="B2712" t="s">
        <v>8339</v>
      </c>
      <c r="C2712" t="s">
        <v>1517</v>
      </c>
      <c r="D2712" t="s">
        <v>1518</v>
      </c>
      <c r="E2712" t="s">
        <v>9792</v>
      </c>
      <c r="F2712" t="s">
        <v>9703</v>
      </c>
      <c r="G2712" t="s">
        <v>4918</v>
      </c>
      <c r="H2712" t="s">
        <v>9710</v>
      </c>
      <c r="I2712" t="s">
        <v>4888</v>
      </c>
      <c r="J2712" t="s">
        <v>4889</v>
      </c>
      <c r="K2712" s="14">
        <v>5</v>
      </c>
      <c r="L2712" s="24">
        <f t="shared" si="42"/>
        <v>5.3993351964195639</v>
      </c>
    </row>
    <row r="2713" spans="1:12" x14ac:dyDescent="0.25">
      <c r="A2713" t="s">
        <v>58</v>
      </c>
      <c r="B2713" t="s">
        <v>8339</v>
      </c>
      <c r="C2713" t="s">
        <v>1517</v>
      </c>
      <c r="D2713" t="s">
        <v>1518</v>
      </c>
      <c r="E2713" t="s">
        <v>9792</v>
      </c>
      <c r="F2713" t="s">
        <v>9703</v>
      </c>
      <c r="G2713" t="s">
        <v>4914</v>
      </c>
      <c r="H2713" t="s">
        <v>9711</v>
      </c>
      <c r="I2713" t="s">
        <v>4888</v>
      </c>
      <c r="J2713" t="s">
        <v>4889</v>
      </c>
      <c r="K2713" s="14">
        <v>4</v>
      </c>
      <c r="L2713" s="24">
        <f t="shared" si="42"/>
        <v>4.3194681571356508</v>
      </c>
    </row>
    <row r="2714" spans="1:12" x14ac:dyDescent="0.25">
      <c r="A2714" t="s">
        <v>58</v>
      </c>
      <c r="B2714" t="s">
        <v>8339</v>
      </c>
      <c r="C2714" t="s">
        <v>1517</v>
      </c>
      <c r="D2714" t="s">
        <v>1518</v>
      </c>
      <c r="E2714" t="s">
        <v>9792</v>
      </c>
      <c r="F2714" t="s">
        <v>9703</v>
      </c>
      <c r="G2714" t="s">
        <v>681</v>
      </c>
      <c r="H2714" t="s">
        <v>9802</v>
      </c>
      <c r="I2714" t="s">
        <v>4888</v>
      </c>
      <c r="J2714" t="s">
        <v>4889</v>
      </c>
      <c r="K2714" s="14">
        <v>4</v>
      </c>
      <c r="L2714" s="24">
        <f t="shared" si="42"/>
        <v>4.3194681571356508</v>
      </c>
    </row>
    <row r="2715" spans="1:12" x14ac:dyDescent="0.25">
      <c r="A2715" t="s">
        <v>58</v>
      </c>
      <c r="B2715" t="s">
        <v>8339</v>
      </c>
      <c r="C2715" t="s">
        <v>1517</v>
      </c>
      <c r="D2715" t="s">
        <v>1518</v>
      </c>
      <c r="E2715" t="s">
        <v>9792</v>
      </c>
      <c r="F2715" t="s">
        <v>9703</v>
      </c>
      <c r="G2715" t="s">
        <v>8954</v>
      </c>
      <c r="H2715" t="s">
        <v>9803</v>
      </c>
      <c r="I2715" t="s">
        <v>4888</v>
      </c>
      <c r="J2715" t="s">
        <v>4889</v>
      </c>
      <c r="K2715" s="14">
        <v>5</v>
      </c>
      <c r="L2715" s="24">
        <f t="shared" si="42"/>
        <v>5.3993351964195639</v>
      </c>
    </row>
    <row r="2716" spans="1:12" x14ac:dyDescent="0.25">
      <c r="A2716" t="s">
        <v>58</v>
      </c>
      <c r="B2716" t="s">
        <v>8339</v>
      </c>
      <c r="C2716" t="s">
        <v>1517</v>
      </c>
      <c r="D2716" t="s">
        <v>1518</v>
      </c>
      <c r="E2716" t="s">
        <v>9792</v>
      </c>
      <c r="F2716" t="s">
        <v>9703</v>
      </c>
      <c r="G2716" t="s">
        <v>8956</v>
      </c>
      <c r="H2716" t="s">
        <v>9714</v>
      </c>
      <c r="I2716" t="s">
        <v>4888</v>
      </c>
      <c r="J2716" t="s">
        <v>4889</v>
      </c>
      <c r="K2716" s="14">
        <v>4</v>
      </c>
      <c r="L2716" s="24">
        <f t="shared" si="42"/>
        <v>4.3194681571356508</v>
      </c>
    </row>
    <row r="2717" spans="1:12" x14ac:dyDescent="0.25">
      <c r="A2717" t="s">
        <v>58</v>
      </c>
      <c r="B2717" t="s">
        <v>8339</v>
      </c>
      <c r="C2717" t="s">
        <v>1517</v>
      </c>
      <c r="D2717" t="s">
        <v>1518</v>
      </c>
      <c r="E2717" t="s">
        <v>9792</v>
      </c>
      <c r="F2717" t="s">
        <v>9703</v>
      </c>
      <c r="G2717" t="s">
        <v>8958</v>
      </c>
      <c r="H2717" t="s">
        <v>9715</v>
      </c>
      <c r="I2717" t="s">
        <v>4888</v>
      </c>
      <c r="J2717" t="s">
        <v>4889</v>
      </c>
      <c r="K2717" s="14">
        <v>4</v>
      </c>
      <c r="L2717" s="24">
        <f t="shared" si="42"/>
        <v>4.3194681571356508</v>
      </c>
    </row>
    <row r="2718" spans="1:12" x14ac:dyDescent="0.25">
      <c r="A2718" t="s">
        <v>58</v>
      </c>
      <c r="B2718" t="s">
        <v>8339</v>
      </c>
      <c r="C2718" t="s">
        <v>1517</v>
      </c>
      <c r="D2718" t="s">
        <v>1518</v>
      </c>
      <c r="E2718" t="s">
        <v>9792</v>
      </c>
      <c r="F2718" t="s">
        <v>9703</v>
      </c>
      <c r="G2718" t="s">
        <v>8472</v>
      </c>
      <c r="H2718" t="s">
        <v>9804</v>
      </c>
      <c r="I2718" t="s">
        <v>4888</v>
      </c>
      <c r="J2718" t="s">
        <v>4889</v>
      </c>
      <c r="K2718" s="14">
        <v>4</v>
      </c>
      <c r="L2718" s="24">
        <f t="shared" si="42"/>
        <v>4.3194681571356508</v>
      </c>
    </row>
    <row r="2719" spans="1:12" x14ac:dyDescent="0.25">
      <c r="A2719" t="s">
        <v>58</v>
      </c>
      <c r="B2719" t="s">
        <v>8339</v>
      </c>
      <c r="C2719" t="s">
        <v>1517</v>
      </c>
      <c r="D2719" t="s">
        <v>1518</v>
      </c>
      <c r="E2719" t="s">
        <v>9792</v>
      </c>
      <c r="F2719" t="s">
        <v>9703</v>
      </c>
      <c r="G2719" t="s">
        <v>8961</v>
      </c>
      <c r="H2719" t="s">
        <v>9805</v>
      </c>
      <c r="I2719" t="s">
        <v>4888</v>
      </c>
      <c r="J2719" t="s">
        <v>4889</v>
      </c>
      <c r="K2719" s="14">
        <v>4</v>
      </c>
      <c r="L2719" s="24">
        <f t="shared" si="42"/>
        <v>4.3194681571356508</v>
      </c>
    </row>
    <row r="2720" spans="1:12" x14ac:dyDescent="0.25">
      <c r="A2720" t="s">
        <v>58</v>
      </c>
      <c r="B2720" t="s">
        <v>8339</v>
      </c>
      <c r="C2720" t="s">
        <v>1517</v>
      </c>
      <c r="D2720" t="s">
        <v>1518</v>
      </c>
      <c r="E2720" t="s">
        <v>9792</v>
      </c>
      <c r="F2720" t="s">
        <v>9703</v>
      </c>
      <c r="G2720" t="s">
        <v>8963</v>
      </c>
      <c r="H2720" t="s">
        <v>9806</v>
      </c>
      <c r="I2720" t="s">
        <v>4888</v>
      </c>
      <c r="J2720" t="s">
        <v>4889</v>
      </c>
      <c r="K2720" s="14">
        <v>4</v>
      </c>
      <c r="L2720" s="24">
        <f t="shared" si="42"/>
        <v>4.3194681571356508</v>
      </c>
    </row>
    <row r="2721" spans="1:12" x14ac:dyDescent="0.25">
      <c r="A2721" t="s">
        <v>58</v>
      </c>
      <c r="B2721" t="s">
        <v>8339</v>
      </c>
      <c r="C2721" t="s">
        <v>1517</v>
      </c>
      <c r="D2721" t="s">
        <v>1518</v>
      </c>
      <c r="E2721" t="s">
        <v>9792</v>
      </c>
      <c r="F2721" t="s">
        <v>9703</v>
      </c>
      <c r="G2721" t="s">
        <v>5156</v>
      </c>
      <c r="H2721" t="s">
        <v>9807</v>
      </c>
      <c r="I2721" t="s">
        <v>4888</v>
      </c>
      <c r="J2721" t="s">
        <v>4889</v>
      </c>
      <c r="K2721" s="14">
        <v>4</v>
      </c>
      <c r="L2721" s="24">
        <f t="shared" si="42"/>
        <v>4.3194681571356508</v>
      </c>
    </row>
    <row r="2722" spans="1:12" x14ac:dyDescent="0.25">
      <c r="A2722" t="s">
        <v>58</v>
      </c>
      <c r="B2722" t="s">
        <v>8339</v>
      </c>
      <c r="C2722" t="s">
        <v>1517</v>
      </c>
      <c r="D2722" t="s">
        <v>1518</v>
      </c>
      <c r="E2722" t="s">
        <v>9792</v>
      </c>
      <c r="F2722" t="s">
        <v>9703</v>
      </c>
      <c r="G2722" t="s">
        <v>5159</v>
      </c>
      <c r="H2722" t="s">
        <v>9808</v>
      </c>
      <c r="I2722" t="s">
        <v>4888</v>
      </c>
      <c r="J2722" t="s">
        <v>4889</v>
      </c>
      <c r="K2722" s="14">
        <v>4</v>
      </c>
      <c r="L2722" s="24">
        <f t="shared" si="42"/>
        <v>4.3194681571356508</v>
      </c>
    </row>
    <row r="2723" spans="1:12" x14ac:dyDescent="0.25">
      <c r="A2723" t="s">
        <v>58</v>
      </c>
      <c r="B2723" t="s">
        <v>8339</v>
      </c>
      <c r="C2723" t="s">
        <v>1517</v>
      </c>
      <c r="D2723" t="s">
        <v>1518</v>
      </c>
      <c r="E2723" t="s">
        <v>9792</v>
      </c>
      <c r="F2723" t="s">
        <v>9703</v>
      </c>
      <c r="G2723" t="s">
        <v>9719</v>
      </c>
      <c r="H2723" t="s">
        <v>9809</v>
      </c>
      <c r="I2723" t="s">
        <v>4888</v>
      </c>
      <c r="J2723" t="s">
        <v>4889</v>
      </c>
      <c r="K2723" s="14">
        <v>4</v>
      </c>
      <c r="L2723" s="24">
        <f t="shared" si="42"/>
        <v>4.3194681571356508</v>
      </c>
    </row>
    <row r="2724" spans="1:12" x14ac:dyDescent="0.25">
      <c r="A2724" t="s">
        <v>58</v>
      </c>
      <c r="B2724" t="s">
        <v>8339</v>
      </c>
      <c r="C2724" t="s">
        <v>1517</v>
      </c>
      <c r="D2724" t="s">
        <v>1518</v>
      </c>
      <c r="E2724" t="s">
        <v>9792</v>
      </c>
      <c r="F2724" t="s">
        <v>9703</v>
      </c>
      <c r="G2724" t="s">
        <v>9810</v>
      </c>
      <c r="H2724" t="s">
        <v>9811</v>
      </c>
      <c r="I2724" t="s">
        <v>4888</v>
      </c>
      <c r="J2724" t="s">
        <v>4889</v>
      </c>
      <c r="K2724" s="14">
        <v>4</v>
      </c>
      <c r="L2724" s="24">
        <f t="shared" si="42"/>
        <v>4.3194681571356508</v>
      </c>
    </row>
    <row r="2725" spans="1:12" x14ac:dyDescent="0.25">
      <c r="A2725" t="s">
        <v>58</v>
      </c>
      <c r="B2725" t="s">
        <v>8339</v>
      </c>
      <c r="C2725" t="s">
        <v>1517</v>
      </c>
      <c r="D2725" t="s">
        <v>1518</v>
      </c>
      <c r="E2725" t="s">
        <v>9792</v>
      </c>
      <c r="F2725" t="s">
        <v>9703</v>
      </c>
      <c r="G2725" t="s">
        <v>8430</v>
      </c>
      <c r="H2725" t="s">
        <v>9812</v>
      </c>
      <c r="I2725" t="s">
        <v>4888</v>
      </c>
      <c r="J2725" t="s">
        <v>4889</v>
      </c>
      <c r="K2725" s="14">
        <v>4</v>
      </c>
      <c r="L2725" s="24">
        <f t="shared" si="42"/>
        <v>4.3194681571356508</v>
      </c>
    </row>
    <row r="2726" spans="1:12" x14ac:dyDescent="0.25">
      <c r="A2726" t="s">
        <v>58</v>
      </c>
      <c r="B2726" t="s">
        <v>8339</v>
      </c>
      <c r="C2726" t="s">
        <v>1517</v>
      </c>
      <c r="D2726" t="s">
        <v>1518</v>
      </c>
      <c r="E2726" t="s">
        <v>9792</v>
      </c>
      <c r="F2726" t="s">
        <v>9703</v>
      </c>
      <c r="G2726" t="s">
        <v>8477</v>
      </c>
      <c r="H2726" t="s">
        <v>9813</v>
      </c>
      <c r="I2726" t="s">
        <v>4888</v>
      </c>
      <c r="J2726" t="s">
        <v>4889</v>
      </c>
      <c r="K2726" s="14">
        <v>4</v>
      </c>
      <c r="L2726" s="24">
        <f t="shared" si="42"/>
        <v>4.3194681571356508</v>
      </c>
    </row>
    <row r="2727" spans="1:12" x14ac:dyDescent="0.25">
      <c r="A2727" t="s">
        <v>58</v>
      </c>
      <c r="B2727" t="s">
        <v>8339</v>
      </c>
      <c r="C2727" t="s">
        <v>1517</v>
      </c>
      <c r="D2727" t="s">
        <v>1518</v>
      </c>
      <c r="E2727" t="s">
        <v>9792</v>
      </c>
      <c r="F2727" t="s">
        <v>9703</v>
      </c>
      <c r="G2727" t="s">
        <v>8432</v>
      </c>
      <c r="H2727" t="s">
        <v>9814</v>
      </c>
      <c r="I2727" t="s">
        <v>4888</v>
      </c>
      <c r="J2727" t="s">
        <v>4889</v>
      </c>
      <c r="K2727" s="14">
        <v>4</v>
      </c>
      <c r="L2727" s="24">
        <f t="shared" si="42"/>
        <v>4.3194681571356508</v>
      </c>
    </row>
    <row r="2728" spans="1:12" x14ac:dyDescent="0.25">
      <c r="A2728" t="s">
        <v>58</v>
      </c>
      <c r="B2728" t="s">
        <v>8339</v>
      </c>
      <c r="C2728" t="s">
        <v>1517</v>
      </c>
      <c r="D2728" t="s">
        <v>1518</v>
      </c>
      <c r="E2728" t="s">
        <v>9792</v>
      </c>
      <c r="F2728" t="s">
        <v>9703</v>
      </c>
      <c r="G2728" t="s">
        <v>9721</v>
      </c>
      <c r="H2728" t="s">
        <v>9720</v>
      </c>
      <c r="I2728" t="s">
        <v>4888</v>
      </c>
      <c r="J2728" t="s">
        <v>4889</v>
      </c>
      <c r="K2728" s="14">
        <v>5</v>
      </c>
      <c r="L2728" s="24">
        <f t="shared" si="42"/>
        <v>5.3993351964195639</v>
      </c>
    </row>
    <row r="2729" spans="1:12" x14ac:dyDescent="0.25">
      <c r="A2729" t="s">
        <v>58</v>
      </c>
      <c r="B2729" t="s">
        <v>8339</v>
      </c>
      <c r="C2729" t="s">
        <v>1517</v>
      </c>
      <c r="D2729" t="s">
        <v>1518</v>
      </c>
      <c r="E2729" t="s">
        <v>9792</v>
      </c>
      <c r="F2729" t="s">
        <v>9703</v>
      </c>
      <c r="G2729" t="s">
        <v>8357</v>
      </c>
      <c r="H2729" t="s">
        <v>9815</v>
      </c>
      <c r="I2729" t="s">
        <v>4888</v>
      </c>
      <c r="J2729" t="s">
        <v>4889</v>
      </c>
      <c r="K2729" s="14">
        <v>4</v>
      </c>
      <c r="L2729" s="24">
        <f t="shared" si="42"/>
        <v>4.3194681571356508</v>
      </c>
    </row>
    <row r="2730" spans="1:12" x14ac:dyDescent="0.25">
      <c r="A2730" t="s">
        <v>58</v>
      </c>
      <c r="B2730" t="s">
        <v>8339</v>
      </c>
      <c r="C2730" t="s">
        <v>1517</v>
      </c>
      <c r="D2730" t="s">
        <v>1518</v>
      </c>
      <c r="E2730" t="s">
        <v>9792</v>
      </c>
      <c r="F2730" t="s">
        <v>9703</v>
      </c>
      <c r="G2730" t="s">
        <v>8359</v>
      </c>
      <c r="H2730" t="s">
        <v>9816</v>
      </c>
      <c r="I2730" t="s">
        <v>4888</v>
      </c>
      <c r="J2730" t="s">
        <v>4889</v>
      </c>
      <c r="K2730" s="14">
        <v>4</v>
      </c>
      <c r="L2730" s="24">
        <f t="shared" si="42"/>
        <v>4.3194681571356508</v>
      </c>
    </row>
    <row r="2731" spans="1:12" x14ac:dyDescent="0.25">
      <c r="A2731" t="s">
        <v>58</v>
      </c>
      <c r="B2731" t="s">
        <v>8339</v>
      </c>
      <c r="C2731" t="s">
        <v>1517</v>
      </c>
      <c r="D2731" t="s">
        <v>1518</v>
      </c>
      <c r="E2731" t="s">
        <v>9792</v>
      </c>
      <c r="F2731" t="s">
        <v>9703</v>
      </c>
      <c r="G2731" t="s">
        <v>8361</v>
      </c>
      <c r="H2731" t="s">
        <v>9817</v>
      </c>
      <c r="I2731" t="s">
        <v>4888</v>
      </c>
      <c r="J2731" t="s">
        <v>4889</v>
      </c>
      <c r="K2731" s="14">
        <v>4</v>
      </c>
      <c r="L2731" s="24">
        <f t="shared" si="42"/>
        <v>4.3194681571356508</v>
      </c>
    </row>
    <row r="2732" spans="1:12" x14ac:dyDescent="0.25">
      <c r="A2732" t="s">
        <v>58</v>
      </c>
      <c r="B2732" t="s">
        <v>8339</v>
      </c>
      <c r="C2732" t="s">
        <v>1517</v>
      </c>
      <c r="D2732" t="s">
        <v>1518</v>
      </c>
      <c r="E2732" t="s">
        <v>9792</v>
      </c>
      <c r="F2732" t="s">
        <v>9703</v>
      </c>
      <c r="G2732" t="s">
        <v>8481</v>
      </c>
      <c r="H2732" t="s">
        <v>9818</v>
      </c>
      <c r="I2732" t="s">
        <v>4888</v>
      </c>
      <c r="J2732" t="s">
        <v>4889</v>
      </c>
      <c r="K2732" s="14">
        <v>4</v>
      </c>
      <c r="L2732" s="24">
        <f t="shared" si="42"/>
        <v>4.3194681571356508</v>
      </c>
    </row>
    <row r="2733" spans="1:12" x14ac:dyDescent="0.25">
      <c r="A2733" t="s">
        <v>58</v>
      </c>
      <c r="B2733" t="s">
        <v>8339</v>
      </c>
      <c r="C2733" t="s">
        <v>1517</v>
      </c>
      <c r="D2733" t="s">
        <v>1518</v>
      </c>
      <c r="E2733" t="s">
        <v>9792</v>
      </c>
      <c r="F2733" t="s">
        <v>9703</v>
      </c>
      <c r="G2733" t="s">
        <v>8830</v>
      </c>
      <c r="H2733" t="s">
        <v>9819</v>
      </c>
      <c r="I2733" t="s">
        <v>4888</v>
      </c>
      <c r="J2733" t="s">
        <v>4889</v>
      </c>
      <c r="K2733" s="14">
        <v>4</v>
      </c>
      <c r="L2733" s="24">
        <f t="shared" si="42"/>
        <v>4.3194681571356508</v>
      </c>
    </row>
    <row r="2734" spans="1:12" x14ac:dyDescent="0.25">
      <c r="A2734" t="s">
        <v>58</v>
      </c>
      <c r="B2734" t="s">
        <v>8339</v>
      </c>
      <c r="C2734" t="s">
        <v>1517</v>
      </c>
      <c r="D2734" t="s">
        <v>1518</v>
      </c>
      <c r="E2734" t="s">
        <v>9792</v>
      </c>
      <c r="F2734" t="s">
        <v>9703</v>
      </c>
      <c r="G2734" t="s">
        <v>9820</v>
      </c>
      <c r="H2734" t="s">
        <v>9821</v>
      </c>
      <c r="I2734" t="s">
        <v>4888</v>
      </c>
      <c r="J2734" t="s">
        <v>4889</v>
      </c>
      <c r="K2734" s="14">
        <v>3</v>
      </c>
      <c r="L2734" s="24">
        <f t="shared" si="42"/>
        <v>3.2396011178517381</v>
      </c>
    </row>
    <row r="2735" spans="1:12" x14ac:dyDescent="0.25">
      <c r="A2735" t="s">
        <v>58</v>
      </c>
      <c r="B2735" t="s">
        <v>8339</v>
      </c>
      <c r="C2735" t="s">
        <v>1517</v>
      </c>
      <c r="D2735" t="s">
        <v>1518</v>
      </c>
      <c r="E2735" t="s">
        <v>9792</v>
      </c>
      <c r="F2735" t="s">
        <v>9703</v>
      </c>
      <c r="G2735" t="s">
        <v>9728</v>
      </c>
      <c r="H2735" t="s">
        <v>9822</v>
      </c>
      <c r="I2735" t="s">
        <v>4888</v>
      </c>
      <c r="J2735" t="s">
        <v>4889</v>
      </c>
      <c r="K2735" s="14">
        <v>3</v>
      </c>
      <c r="L2735" s="24">
        <f t="shared" si="42"/>
        <v>3.2396011178517381</v>
      </c>
    </row>
    <row r="2736" spans="1:12" x14ac:dyDescent="0.25">
      <c r="A2736" t="s">
        <v>58</v>
      </c>
      <c r="B2736" t="s">
        <v>8339</v>
      </c>
      <c r="C2736" t="s">
        <v>1517</v>
      </c>
      <c r="D2736" t="s">
        <v>1518</v>
      </c>
      <c r="E2736" t="s">
        <v>9823</v>
      </c>
      <c r="F2736" t="s">
        <v>9824</v>
      </c>
      <c r="G2736" t="s">
        <v>4890</v>
      </c>
      <c r="H2736" t="s">
        <v>9825</v>
      </c>
      <c r="I2736" t="s">
        <v>4888</v>
      </c>
      <c r="J2736" t="s">
        <v>4889</v>
      </c>
      <c r="K2736" s="14">
        <v>4</v>
      </c>
      <c r="L2736" s="24">
        <f t="shared" si="42"/>
        <v>4.3194681571356508</v>
      </c>
    </row>
    <row r="2737" spans="1:12" x14ac:dyDescent="0.25">
      <c r="A2737" t="s">
        <v>58</v>
      </c>
      <c r="B2737" t="s">
        <v>8339</v>
      </c>
      <c r="C2737" t="s">
        <v>1517</v>
      </c>
      <c r="D2737" t="s">
        <v>1518</v>
      </c>
      <c r="E2737" t="s">
        <v>9823</v>
      </c>
      <c r="F2737" t="s">
        <v>9824</v>
      </c>
      <c r="G2737" t="s">
        <v>4987</v>
      </c>
      <c r="H2737" t="s">
        <v>9826</v>
      </c>
      <c r="I2737" t="s">
        <v>4888</v>
      </c>
      <c r="J2737" t="s">
        <v>4889</v>
      </c>
      <c r="K2737" s="14">
        <v>4</v>
      </c>
      <c r="L2737" s="24">
        <f t="shared" si="42"/>
        <v>4.3194681571356508</v>
      </c>
    </row>
    <row r="2738" spans="1:12" x14ac:dyDescent="0.25">
      <c r="A2738" t="s">
        <v>58</v>
      </c>
      <c r="B2738" t="s">
        <v>8339</v>
      </c>
      <c r="C2738" t="s">
        <v>1517</v>
      </c>
      <c r="D2738" t="s">
        <v>1518</v>
      </c>
      <c r="E2738" t="s">
        <v>9823</v>
      </c>
      <c r="F2738" t="s">
        <v>9824</v>
      </c>
      <c r="G2738" t="s">
        <v>4894</v>
      </c>
      <c r="H2738" t="s">
        <v>9827</v>
      </c>
      <c r="I2738" t="s">
        <v>4888</v>
      </c>
      <c r="J2738" t="s">
        <v>4889</v>
      </c>
      <c r="K2738" s="14">
        <v>4</v>
      </c>
      <c r="L2738" s="24">
        <f t="shared" si="42"/>
        <v>4.3194681571356508</v>
      </c>
    </row>
    <row r="2739" spans="1:12" x14ac:dyDescent="0.25">
      <c r="A2739" t="s">
        <v>58</v>
      </c>
      <c r="B2739" t="s">
        <v>8339</v>
      </c>
      <c r="C2739" t="s">
        <v>1517</v>
      </c>
      <c r="D2739" t="s">
        <v>1518</v>
      </c>
      <c r="E2739" t="s">
        <v>9823</v>
      </c>
      <c r="F2739" t="s">
        <v>9824</v>
      </c>
      <c r="G2739" t="s">
        <v>4927</v>
      </c>
      <c r="H2739" t="s">
        <v>9828</v>
      </c>
      <c r="I2739" t="s">
        <v>4888</v>
      </c>
      <c r="J2739" t="s">
        <v>4889</v>
      </c>
      <c r="K2739" s="14">
        <v>4</v>
      </c>
      <c r="L2739" s="24">
        <f t="shared" si="42"/>
        <v>4.3194681571356508</v>
      </c>
    </row>
    <row r="2740" spans="1:12" x14ac:dyDescent="0.25">
      <c r="A2740" t="s">
        <v>58</v>
      </c>
      <c r="B2740" t="s">
        <v>8339</v>
      </c>
      <c r="C2740" t="s">
        <v>1517</v>
      </c>
      <c r="D2740" t="s">
        <v>1518</v>
      </c>
      <c r="E2740" t="s">
        <v>9823</v>
      </c>
      <c r="F2740" t="s">
        <v>9824</v>
      </c>
      <c r="G2740" t="s">
        <v>4914</v>
      </c>
      <c r="H2740" t="s">
        <v>9473</v>
      </c>
      <c r="I2740" t="s">
        <v>4888</v>
      </c>
      <c r="J2740" t="s">
        <v>4889</v>
      </c>
      <c r="K2740" s="14">
        <v>4</v>
      </c>
      <c r="L2740" s="24">
        <f t="shared" si="42"/>
        <v>4.3194681571356508</v>
      </c>
    </row>
    <row r="2741" spans="1:12" x14ac:dyDescent="0.25">
      <c r="A2741" t="s">
        <v>58</v>
      </c>
      <c r="B2741" t="s">
        <v>8339</v>
      </c>
      <c r="C2741" t="s">
        <v>1517</v>
      </c>
      <c r="D2741" t="s">
        <v>1518</v>
      </c>
      <c r="E2741" t="s">
        <v>9823</v>
      </c>
      <c r="F2741" t="s">
        <v>9824</v>
      </c>
      <c r="G2741" t="s">
        <v>8961</v>
      </c>
      <c r="H2741" t="s">
        <v>9829</v>
      </c>
      <c r="I2741" t="s">
        <v>4888</v>
      </c>
      <c r="J2741" t="s">
        <v>4889</v>
      </c>
      <c r="K2741" s="14">
        <v>4</v>
      </c>
      <c r="L2741" s="24">
        <f t="shared" si="42"/>
        <v>4.3194681571356508</v>
      </c>
    </row>
    <row r="2742" spans="1:12" x14ac:dyDescent="0.25">
      <c r="A2742" t="s">
        <v>58</v>
      </c>
      <c r="B2742" t="s">
        <v>8339</v>
      </c>
      <c r="C2742" t="s">
        <v>1517</v>
      </c>
      <c r="D2742" t="s">
        <v>1518</v>
      </c>
      <c r="E2742" t="s">
        <v>9823</v>
      </c>
      <c r="F2742" t="s">
        <v>9824</v>
      </c>
      <c r="G2742" t="s">
        <v>9810</v>
      </c>
      <c r="H2742" t="s">
        <v>9830</v>
      </c>
      <c r="I2742" t="s">
        <v>4888</v>
      </c>
      <c r="J2742" t="s">
        <v>4889</v>
      </c>
      <c r="K2742" s="14">
        <v>3</v>
      </c>
      <c r="L2742" s="24">
        <f t="shared" si="42"/>
        <v>3.2396011178517381</v>
      </c>
    </row>
    <row r="2743" spans="1:12" x14ac:dyDescent="0.25">
      <c r="A2743" t="s">
        <v>58</v>
      </c>
      <c r="B2743" t="s">
        <v>8339</v>
      </c>
      <c r="C2743" t="s">
        <v>1517</v>
      </c>
      <c r="D2743" t="s">
        <v>1518</v>
      </c>
      <c r="E2743" t="s">
        <v>9823</v>
      </c>
      <c r="F2743" t="s">
        <v>9824</v>
      </c>
      <c r="G2743" t="s">
        <v>8430</v>
      </c>
      <c r="H2743" t="s">
        <v>9831</v>
      </c>
      <c r="I2743" t="s">
        <v>4888</v>
      </c>
      <c r="J2743" t="s">
        <v>4889</v>
      </c>
      <c r="K2743" s="14">
        <v>3</v>
      </c>
      <c r="L2743" s="24">
        <f t="shared" si="42"/>
        <v>3.2396011178517381</v>
      </c>
    </row>
    <row r="2744" spans="1:12" x14ac:dyDescent="0.25">
      <c r="A2744" t="s">
        <v>58</v>
      </c>
      <c r="B2744" t="s">
        <v>8339</v>
      </c>
      <c r="C2744" t="s">
        <v>1517</v>
      </c>
      <c r="D2744" t="s">
        <v>1518</v>
      </c>
      <c r="E2744" t="s">
        <v>9823</v>
      </c>
      <c r="F2744" t="s">
        <v>9824</v>
      </c>
      <c r="G2744" t="s">
        <v>8477</v>
      </c>
      <c r="H2744" t="s">
        <v>9832</v>
      </c>
      <c r="I2744" t="s">
        <v>4888</v>
      </c>
      <c r="J2744" t="s">
        <v>4889</v>
      </c>
      <c r="K2744" s="14">
        <v>3</v>
      </c>
      <c r="L2744" s="24">
        <f t="shared" si="42"/>
        <v>3.2396011178517381</v>
      </c>
    </row>
    <row r="2745" spans="1:12" x14ac:dyDescent="0.25">
      <c r="A2745" t="s">
        <v>58</v>
      </c>
      <c r="B2745" t="s">
        <v>8339</v>
      </c>
      <c r="C2745" t="s">
        <v>1517</v>
      </c>
      <c r="D2745" t="s">
        <v>1518</v>
      </c>
      <c r="E2745" t="s">
        <v>9823</v>
      </c>
      <c r="F2745" t="s">
        <v>9824</v>
      </c>
      <c r="G2745" t="s">
        <v>8432</v>
      </c>
      <c r="H2745" t="s">
        <v>9833</v>
      </c>
      <c r="I2745" t="s">
        <v>4888</v>
      </c>
      <c r="J2745" t="s">
        <v>4889</v>
      </c>
      <c r="K2745" s="14">
        <v>1</v>
      </c>
      <c r="L2745" s="24">
        <f t="shared" si="42"/>
        <v>1.0798670392839127</v>
      </c>
    </row>
    <row r="2746" spans="1:12" x14ac:dyDescent="0.25">
      <c r="A2746" t="s">
        <v>58</v>
      </c>
      <c r="B2746" t="s">
        <v>8339</v>
      </c>
      <c r="C2746" t="s">
        <v>1517</v>
      </c>
      <c r="D2746" t="s">
        <v>1518</v>
      </c>
      <c r="E2746" t="s">
        <v>9823</v>
      </c>
      <c r="F2746" t="s">
        <v>9824</v>
      </c>
      <c r="G2746" t="s">
        <v>8357</v>
      </c>
      <c r="H2746" t="s">
        <v>9834</v>
      </c>
      <c r="I2746" t="s">
        <v>4888</v>
      </c>
      <c r="J2746" t="s">
        <v>4889</v>
      </c>
      <c r="K2746" s="14">
        <v>4</v>
      </c>
      <c r="L2746" s="24">
        <f t="shared" si="42"/>
        <v>4.3194681571356508</v>
      </c>
    </row>
    <row r="2747" spans="1:12" x14ac:dyDescent="0.25">
      <c r="A2747" t="s">
        <v>58</v>
      </c>
      <c r="B2747" t="s">
        <v>8339</v>
      </c>
      <c r="C2747" t="s">
        <v>1517</v>
      </c>
      <c r="D2747" t="s">
        <v>1518</v>
      </c>
      <c r="E2747" t="s">
        <v>9823</v>
      </c>
      <c r="F2747" t="s">
        <v>9824</v>
      </c>
      <c r="G2747" t="s">
        <v>8359</v>
      </c>
      <c r="H2747" t="s">
        <v>9835</v>
      </c>
      <c r="I2747" t="s">
        <v>4888</v>
      </c>
      <c r="J2747" t="s">
        <v>4889</v>
      </c>
      <c r="K2747" s="14">
        <v>4</v>
      </c>
      <c r="L2747" s="24">
        <f t="shared" si="42"/>
        <v>4.3194681571356508</v>
      </c>
    </row>
    <row r="2748" spans="1:12" x14ac:dyDescent="0.25">
      <c r="A2748" t="s">
        <v>58</v>
      </c>
      <c r="B2748" t="s">
        <v>8339</v>
      </c>
      <c r="C2748" t="s">
        <v>1517</v>
      </c>
      <c r="D2748" t="s">
        <v>1518</v>
      </c>
      <c r="E2748" t="s">
        <v>9823</v>
      </c>
      <c r="F2748" t="s">
        <v>9824</v>
      </c>
      <c r="G2748" t="s">
        <v>8481</v>
      </c>
      <c r="H2748" t="s">
        <v>9836</v>
      </c>
      <c r="I2748" t="s">
        <v>4888</v>
      </c>
      <c r="J2748" t="s">
        <v>4889</v>
      </c>
      <c r="K2748" s="14">
        <v>4</v>
      </c>
      <c r="L2748" s="24">
        <f t="shared" si="42"/>
        <v>4.3194681571356508</v>
      </c>
    </row>
    <row r="2749" spans="1:12" x14ac:dyDescent="0.25">
      <c r="A2749" t="s">
        <v>58</v>
      </c>
      <c r="B2749" t="s">
        <v>8339</v>
      </c>
      <c r="C2749" t="s">
        <v>1517</v>
      </c>
      <c r="D2749" t="s">
        <v>1518</v>
      </c>
      <c r="E2749" t="s">
        <v>9823</v>
      </c>
      <c r="F2749" t="s">
        <v>9824</v>
      </c>
      <c r="G2749" t="s">
        <v>9837</v>
      </c>
      <c r="H2749" t="s">
        <v>9838</v>
      </c>
      <c r="I2749" t="s">
        <v>4888</v>
      </c>
      <c r="J2749" t="s">
        <v>4889</v>
      </c>
      <c r="K2749" s="14">
        <v>1</v>
      </c>
      <c r="L2749" s="24">
        <f t="shared" si="42"/>
        <v>1.0798670392839127</v>
      </c>
    </row>
    <row r="2750" spans="1:12" x14ac:dyDescent="0.25">
      <c r="A2750" t="s">
        <v>58</v>
      </c>
      <c r="B2750" t="s">
        <v>8339</v>
      </c>
      <c r="C2750" t="s">
        <v>1517</v>
      </c>
      <c r="D2750" t="s">
        <v>1518</v>
      </c>
      <c r="E2750" t="s">
        <v>9823</v>
      </c>
      <c r="F2750" t="s">
        <v>9824</v>
      </c>
      <c r="G2750" t="s">
        <v>9839</v>
      </c>
      <c r="H2750" t="s">
        <v>9840</v>
      </c>
      <c r="I2750" t="s">
        <v>4888</v>
      </c>
      <c r="J2750" t="s">
        <v>4889</v>
      </c>
      <c r="K2750" s="14">
        <v>1</v>
      </c>
      <c r="L2750" s="24">
        <f t="shared" si="42"/>
        <v>1.0798670392839127</v>
      </c>
    </row>
    <row r="2751" spans="1:12" x14ac:dyDescent="0.25">
      <c r="A2751" t="s">
        <v>58</v>
      </c>
      <c r="B2751" t="s">
        <v>8339</v>
      </c>
      <c r="C2751" t="s">
        <v>1517</v>
      </c>
      <c r="D2751" t="s">
        <v>1518</v>
      </c>
      <c r="E2751" t="s">
        <v>9823</v>
      </c>
      <c r="F2751" t="s">
        <v>9824</v>
      </c>
      <c r="G2751" t="s">
        <v>6584</v>
      </c>
      <c r="H2751" t="s">
        <v>9841</v>
      </c>
      <c r="I2751" t="s">
        <v>4888</v>
      </c>
      <c r="J2751" t="s">
        <v>4889</v>
      </c>
      <c r="K2751" s="14">
        <v>1</v>
      </c>
      <c r="L2751" s="24">
        <f t="shared" si="42"/>
        <v>1.0798670392839127</v>
      </c>
    </row>
    <row r="2752" spans="1:12" x14ac:dyDescent="0.25">
      <c r="A2752" t="s">
        <v>58</v>
      </c>
      <c r="B2752" t="s">
        <v>8339</v>
      </c>
      <c r="C2752" t="s">
        <v>1517</v>
      </c>
      <c r="D2752" t="s">
        <v>1518</v>
      </c>
      <c r="E2752" t="s">
        <v>9823</v>
      </c>
      <c r="F2752" t="s">
        <v>9824</v>
      </c>
      <c r="G2752" t="s">
        <v>6571</v>
      </c>
      <c r="H2752" t="s">
        <v>9842</v>
      </c>
      <c r="I2752" t="s">
        <v>4888</v>
      </c>
      <c r="J2752" t="s">
        <v>4889</v>
      </c>
      <c r="K2752" s="14">
        <v>1</v>
      </c>
      <c r="L2752" s="24">
        <f t="shared" si="42"/>
        <v>1.0798670392839127</v>
      </c>
    </row>
    <row r="2753" spans="1:12" x14ac:dyDescent="0.25">
      <c r="A2753" t="s">
        <v>58</v>
      </c>
      <c r="B2753" t="s">
        <v>8339</v>
      </c>
      <c r="C2753" t="s">
        <v>1517</v>
      </c>
      <c r="D2753" t="s">
        <v>1518</v>
      </c>
      <c r="E2753" t="s">
        <v>9823</v>
      </c>
      <c r="F2753" t="s">
        <v>9824</v>
      </c>
      <c r="G2753" t="s">
        <v>9843</v>
      </c>
      <c r="H2753" t="s">
        <v>9844</v>
      </c>
      <c r="I2753" t="s">
        <v>4888</v>
      </c>
      <c r="J2753" t="s">
        <v>4889</v>
      </c>
      <c r="K2753" s="14">
        <v>1</v>
      </c>
      <c r="L2753" s="24">
        <f t="shared" si="42"/>
        <v>1.0798670392839127</v>
      </c>
    </row>
    <row r="2754" spans="1:12" x14ac:dyDescent="0.25">
      <c r="A2754" t="s">
        <v>58</v>
      </c>
      <c r="B2754" t="s">
        <v>8339</v>
      </c>
      <c r="C2754" t="s">
        <v>1517</v>
      </c>
      <c r="D2754" t="s">
        <v>1518</v>
      </c>
      <c r="E2754" t="s">
        <v>9845</v>
      </c>
      <c r="F2754" t="s">
        <v>9846</v>
      </c>
      <c r="G2754" t="s">
        <v>4890</v>
      </c>
      <c r="H2754" t="s">
        <v>9846</v>
      </c>
      <c r="I2754" t="s">
        <v>4888</v>
      </c>
      <c r="J2754" t="s">
        <v>4889</v>
      </c>
      <c r="K2754" s="14">
        <v>1</v>
      </c>
      <c r="L2754" s="24">
        <f t="shared" si="42"/>
        <v>1.0798670392839127</v>
      </c>
    </row>
    <row r="2755" spans="1:12" x14ac:dyDescent="0.25">
      <c r="A2755" t="s">
        <v>58</v>
      </c>
      <c r="B2755" t="s">
        <v>8339</v>
      </c>
      <c r="C2755" t="s">
        <v>1517</v>
      </c>
      <c r="D2755" t="s">
        <v>1518</v>
      </c>
      <c r="E2755" t="s">
        <v>9847</v>
      </c>
      <c r="F2755" t="s">
        <v>9449</v>
      </c>
      <c r="G2755" t="s">
        <v>4890</v>
      </c>
      <c r="H2755" t="s">
        <v>9449</v>
      </c>
      <c r="I2755" t="s">
        <v>4888</v>
      </c>
      <c r="J2755" t="s">
        <v>4889</v>
      </c>
      <c r="K2755" s="14">
        <v>4</v>
      </c>
      <c r="L2755" s="24">
        <f t="shared" si="42"/>
        <v>4.3194681571356508</v>
      </c>
    </row>
    <row r="2756" spans="1:12" x14ac:dyDescent="0.25">
      <c r="A2756" t="s">
        <v>58</v>
      </c>
      <c r="B2756" t="s">
        <v>8339</v>
      </c>
      <c r="C2756" t="s">
        <v>1517</v>
      </c>
      <c r="D2756" t="s">
        <v>1518</v>
      </c>
      <c r="E2756" t="s">
        <v>9848</v>
      </c>
      <c r="F2756" t="s">
        <v>9660</v>
      </c>
      <c r="G2756" t="s">
        <v>4890</v>
      </c>
      <c r="H2756" t="s">
        <v>9660</v>
      </c>
      <c r="I2756" t="s">
        <v>4888</v>
      </c>
      <c r="J2756" t="s">
        <v>4889</v>
      </c>
      <c r="K2756" s="14">
        <v>4</v>
      </c>
      <c r="L2756" s="24">
        <f t="shared" si="42"/>
        <v>4.3194681571356508</v>
      </c>
    </row>
    <row r="2757" spans="1:12" x14ac:dyDescent="0.25">
      <c r="A2757" t="s">
        <v>58</v>
      </c>
      <c r="B2757" t="s">
        <v>8339</v>
      </c>
      <c r="C2757" t="s">
        <v>1517</v>
      </c>
      <c r="D2757" t="s">
        <v>1518</v>
      </c>
      <c r="E2757" t="s">
        <v>9849</v>
      </c>
      <c r="F2757" t="s">
        <v>9850</v>
      </c>
      <c r="G2757" t="s">
        <v>4890</v>
      </c>
      <c r="H2757" t="s">
        <v>9851</v>
      </c>
      <c r="I2757" t="s">
        <v>4888</v>
      </c>
      <c r="J2757" t="s">
        <v>4889</v>
      </c>
      <c r="K2757" s="14">
        <v>4</v>
      </c>
      <c r="L2757" s="24">
        <f t="shared" si="42"/>
        <v>4.3194681571356508</v>
      </c>
    </row>
    <row r="2758" spans="1:12" x14ac:dyDescent="0.25">
      <c r="A2758" t="s">
        <v>58</v>
      </c>
      <c r="B2758" t="s">
        <v>8339</v>
      </c>
      <c r="C2758" t="s">
        <v>1517</v>
      </c>
      <c r="D2758" t="s">
        <v>1518</v>
      </c>
      <c r="E2758" t="s">
        <v>9849</v>
      </c>
      <c r="F2758" t="s">
        <v>9850</v>
      </c>
      <c r="G2758" t="s">
        <v>5141</v>
      </c>
      <c r="H2758" t="s">
        <v>9852</v>
      </c>
      <c r="I2758" t="s">
        <v>4888</v>
      </c>
      <c r="J2758" t="s">
        <v>4889</v>
      </c>
      <c r="K2758" s="14">
        <v>1</v>
      </c>
      <c r="L2758" s="24">
        <f t="shared" si="42"/>
        <v>1.0798670392839127</v>
      </c>
    </row>
    <row r="2759" spans="1:12" x14ac:dyDescent="0.25">
      <c r="A2759" t="s">
        <v>58</v>
      </c>
      <c r="B2759" t="s">
        <v>8339</v>
      </c>
      <c r="C2759" t="s">
        <v>1517</v>
      </c>
      <c r="D2759" t="s">
        <v>1518</v>
      </c>
      <c r="E2759" t="s">
        <v>9641</v>
      </c>
      <c r="F2759" t="s">
        <v>9642</v>
      </c>
      <c r="G2759" t="s">
        <v>4890</v>
      </c>
      <c r="H2759" t="s">
        <v>9642</v>
      </c>
      <c r="I2759" t="s">
        <v>4888</v>
      </c>
      <c r="J2759" t="s">
        <v>4889</v>
      </c>
      <c r="K2759" s="14">
        <v>3</v>
      </c>
      <c r="L2759" s="24">
        <f t="shared" si="42"/>
        <v>3.2396011178517381</v>
      </c>
    </row>
    <row r="2760" spans="1:12" x14ac:dyDescent="0.25">
      <c r="A2760" t="s">
        <v>58</v>
      </c>
      <c r="B2760" t="s">
        <v>8339</v>
      </c>
      <c r="C2760" t="s">
        <v>1517</v>
      </c>
      <c r="D2760" t="s">
        <v>1518</v>
      </c>
      <c r="E2760" t="s">
        <v>9853</v>
      </c>
      <c r="F2760" t="s">
        <v>9854</v>
      </c>
      <c r="G2760" t="s">
        <v>4890</v>
      </c>
      <c r="H2760" t="s">
        <v>9854</v>
      </c>
      <c r="I2760" t="s">
        <v>4888</v>
      </c>
      <c r="J2760" t="s">
        <v>4889</v>
      </c>
      <c r="K2760" s="14">
        <v>1</v>
      </c>
      <c r="L2760" s="24">
        <f t="shared" si="42"/>
        <v>1.0798670392839127</v>
      </c>
    </row>
    <row r="2761" spans="1:12" x14ac:dyDescent="0.25">
      <c r="A2761" t="s">
        <v>58</v>
      </c>
      <c r="B2761" t="s">
        <v>8339</v>
      </c>
      <c r="C2761" t="s">
        <v>1517</v>
      </c>
      <c r="D2761" t="s">
        <v>1518</v>
      </c>
      <c r="E2761" t="s">
        <v>9643</v>
      </c>
      <c r="F2761" t="s">
        <v>9644</v>
      </c>
      <c r="G2761" t="s">
        <v>4890</v>
      </c>
      <c r="H2761" t="s">
        <v>9644</v>
      </c>
      <c r="I2761" t="s">
        <v>4888</v>
      </c>
      <c r="J2761" t="s">
        <v>4889</v>
      </c>
      <c r="K2761" s="14">
        <v>4</v>
      </c>
      <c r="L2761" s="24">
        <f t="shared" si="42"/>
        <v>4.3194681571356508</v>
      </c>
    </row>
    <row r="2762" spans="1:12" x14ac:dyDescent="0.25">
      <c r="A2762" t="s">
        <v>58</v>
      </c>
      <c r="B2762" t="s">
        <v>8339</v>
      </c>
      <c r="C2762" t="s">
        <v>1517</v>
      </c>
      <c r="D2762" t="s">
        <v>1518</v>
      </c>
      <c r="E2762" t="s">
        <v>9855</v>
      </c>
      <c r="F2762" t="s">
        <v>9856</v>
      </c>
      <c r="G2762" t="s">
        <v>4890</v>
      </c>
      <c r="H2762" t="s">
        <v>9856</v>
      </c>
      <c r="I2762" t="s">
        <v>4888</v>
      </c>
      <c r="J2762" t="s">
        <v>4889</v>
      </c>
      <c r="K2762" s="14">
        <v>6</v>
      </c>
      <c r="L2762" s="24">
        <f t="shared" si="42"/>
        <v>6.4792022357034762</v>
      </c>
    </row>
    <row r="2763" spans="1:12" x14ac:dyDescent="0.25">
      <c r="A2763" t="s">
        <v>58</v>
      </c>
      <c r="B2763" t="s">
        <v>8339</v>
      </c>
      <c r="C2763" t="s">
        <v>1517</v>
      </c>
      <c r="D2763" t="s">
        <v>1518</v>
      </c>
      <c r="E2763" t="s">
        <v>9857</v>
      </c>
      <c r="F2763" t="s">
        <v>9858</v>
      </c>
      <c r="G2763" t="s">
        <v>4890</v>
      </c>
      <c r="H2763" t="s">
        <v>9859</v>
      </c>
      <c r="I2763" t="s">
        <v>4888</v>
      </c>
      <c r="J2763" t="s">
        <v>4889</v>
      </c>
      <c r="K2763" s="14">
        <v>5</v>
      </c>
      <c r="L2763" s="24">
        <f t="shared" si="42"/>
        <v>5.3993351964195639</v>
      </c>
    </row>
    <row r="2764" spans="1:12" x14ac:dyDescent="0.25">
      <c r="A2764" t="s">
        <v>58</v>
      </c>
      <c r="B2764" t="s">
        <v>8339</v>
      </c>
      <c r="C2764" t="s">
        <v>1517</v>
      </c>
      <c r="D2764" t="s">
        <v>1518</v>
      </c>
      <c r="E2764" t="s">
        <v>9857</v>
      </c>
      <c r="F2764" t="s">
        <v>9858</v>
      </c>
      <c r="G2764" t="s">
        <v>5141</v>
      </c>
      <c r="H2764" t="s">
        <v>9860</v>
      </c>
      <c r="I2764" t="s">
        <v>4888</v>
      </c>
      <c r="J2764" t="s">
        <v>4889</v>
      </c>
      <c r="K2764" s="14">
        <v>4</v>
      </c>
      <c r="L2764" s="24">
        <f t="shared" ref="L2764:L2827" si="43">K2764/$D$6*$D$5</f>
        <v>4.3194681571356508</v>
      </c>
    </row>
    <row r="2765" spans="1:12" x14ac:dyDescent="0.25">
      <c r="A2765" t="s">
        <v>58</v>
      </c>
      <c r="B2765" t="s">
        <v>8339</v>
      </c>
      <c r="C2765" t="s">
        <v>1517</v>
      </c>
      <c r="D2765" t="s">
        <v>1518</v>
      </c>
      <c r="E2765" t="s">
        <v>9861</v>
      </c>
      <c r="F2765" t="s">
        <v>9862</v>
      </c>
      <c r="G2765" t="s">
        <v>4890</v>
      </c>
      <c r="H2765" t="s">
        <v>9862</v>
      </c>
      <c r="I2765" t="s">
        <v>4888</v>
      </c>
      <c r="J2765" t="s">
        <v>4889</v>
      </c>
      <c r="K2765" s="14">
        <v>5</v>
      </c>
      <c r="L2765" s="24">
        <f t="shared" si="43"/>
        <v>5.3993351964195639</v>
      </c>
    </row>
    <row r="2766" spans="1:12" x14ac:dyDescent="0.25">
      <c r="A2766" t="s">
        <v>58</v>
      </c>
      <c r="B2766" t="s">
        <v>8339</v>
      </c>
      <c r="C2766" t="s">
        <v>1517</v>
      </c>
      <c r="D2766" t="s">
        <v>1518</v>
      </c>
      <c r="E2766" t="s">
        <v>9863</v>
      </c>
      <c r="F2766" t="s">
        <v>9758</v>
      </c>
      <c r="G2766" t="s">
        <v>4890</v>
      </c>
      <c r="H2766" t="s">
        <v>9758</v>
      </c>
      <c r="I2766" t="s">
        <v>4888</v>
      </c>
      <c r="J2766" t="s">
        <v>4889</v>
      </c>
      <c r="K2766" s="14">
        <v>5</v>
      </c>
      <c r="L2766" s="24">
        <f t="shared" si="43"/>
        <v>5.3993351964195639</v>
      </c>
    </row>
    <row r="2767" spans="1:12" x14ac:dyDescent="0.25">
      <c r="A2767" t="s">
        <v>58</v>
      </c>
      <c r="B2767" t="s">
        <v>8339</v>
      </c>
      <c r="C2767" t="s">
        <v>1517</v>
      </c>
      <c r="D2767" t="s">
        <v>1518</v>
      </c>
      <c r="E2767" t="s">
        <v>9863</v>
      </c>
      <c r="F2767" t="s">
        <v>9758</v>
      </c>
      <c r="G2767" t="s">
        <v>5141</v>
      </c>
      <c r="H2767" t="s">
        <v>9759</v>
      </c>
      <c r="I2767" t="s">
        <v>4888</v>
      </c>
      <c r="J2767" t="s">
        <v>4889</v>
      </c>
      <c r="K2767" s="14">
        <v>5</v>
      </c>
      <c r="L2767" s="24">
        <f t="shared" si="43"/>
        <v>5.3993351964195639</v>
      </c>
    </row>
    <row r="2768" spans="1:12" x14ac:dyDescent="0.25">
      <c r="A2768" t="s">
        <v>58</v>
      </c>
      <c r="B2768" t="s">
        <v>8339</v>
      </c>
      <c r="C2768" t="s">
        <v>1517</v>
      </c>
      <c r="D2768" t="s">
        <v>1518</v>
      </c>
      <c r="E2768" t="s">
        <v>9863</v>
      </c>
      <c r="F2768" t="s">
        <v>9758</v>
      </c>
      <c r="G2768" t="s">
        <v>5143</v>
      </c>
      <c r="H2768" t="s">
        <v>9864</v>
      </c>
      <c r="I2768" t="s">
        <v>4888</v>
      </c>
      <c r="J2768" t="s">
        <v>4889</v>
      </c>
      <c r="K2768" s="14">
        <v>4</v>
      </c>
      <c r="L2768" s="24">
        <f t="shared" si="43"/>
        <v>4.3194681571356508</v>
      </c>
    </row>
    <row r="2769" spans="1:12" x14ac:dyDescent="0.25">
      <c r="A2769" t="s">
        <v>58</v>
      </c>
      <c r="B2769" t="s">
        <v>8339</v>
      </c>
      <c r="C2769" t="s">
        <v>1517</v>
      </c>
      <c r="D2769" t="s">
        <v>1518</v>
      </c>
      <c r="E2769" t="s">
        <v>9865</v>
      </c>
      <c r="F2769" t="s">
        <v>9866</v>
      </c>
      <c r="G2769" t="s">
        <v>4890</v>
      </c>
      <c r="H2769" t="s">
        <v>9866</v>
      </c>
      <c r="I2769" t="s">
        <v>4888</v>
      </c>
      <c r="J2769" t="s">
        <v>4889</v>
      </c>
      <c r="K2769" s="14">
        <v>1</v>
      </c>
      <c r="L2769" s="24">
        <f t="shared" si="43"/>
        <v>1.0798670392839127</v>
      </c>
    </row>
    <row r="2770" spans="1:12" x14ac:dyDescent="0.25">
      <c r="A2770" t="s">
        <v>58</v>
      </c>
      <c r="B2770" t="s">
        <v>8339</v>
      </c>
      <c r="C2770" t="s">
        <v>1517</v>
      </c>
      <c r="D2770" t="s">
        <v>1518</v>
      </c>
      <c r="E2770" t="s">
        <v>9867</v>
      </c>
      <c r="F2770" t="s">
        <v>6</v>
      </c>
      <c r="G2770" t="s">
        <v>4890</v>
      </c>
      <c r="H2770" t="s">
        <v>9868</v>
      </c>
      <c r="I2770" t="s">
        <v>4888</v>
      </c>
      <c r="J2770" t="s">
        <v>4889</v>
      </c>
      <c r="K2770" s="14">
        <v>4</v>
      </c>
      <c r="L2770" s="24">
        <f t="shared" si="43"/>
        <v>4.3194681571356508</v>
      </c>
    </row>
    <row r="2771" spans="1:12" x14ac:dyDescent="0.25">
      <c r="A2771" t="s">
        <v>58</v>
      </c>
      <c r="B2771" t="s">
        <v>8339</v>
      </c>
      <c r="C2771" t="s">
        <v>1517</v>
      </c>
      <c r="D2771" t="s">
        <v>1518</v>
      </c>
      <c r="E2771" t="s">
        <v>9869</v>
      </c>
      <c r="F2771" t="s">
        <v>9761</v>
      </c>
      <c r="G2771" t="s">
        <v>4890</v>
      </c>
      <c r="H2771" t="s">
        <v>9761</v>
      </c>
      <c r="I2771" t="s">
        <v>4888</v>
      </c>
      <c r="J2771" t="s">
        <v>4889</v>
      </c>
      <c r="K2771" s="14">
        <v>2</v>
      </c>
      <c r="L2771" s="24">
        <f t="shared" si="43"/>
        <v>2.1597340785678254</v>
      </c>
    </row>
    <row r="2772" spans="1:12" x14ac:dyDescent="0.25">
      <c r="A2772" t="s">
        <v>58</v>
      </c>
      <c r="B2772" t="s">
        <v>8339</v>
      </c>
      <c r="C2772" t="s">
        <v>1517</v>
      </c>
      <c r="D2772" t="s">
        <v>1518</v>
      </c>
      <c r="E2772" t="s">
        <v>9869</v>
      </c>
      <c r="F2772" t="s">
        <v>9761</v>
      </c>
      <c r="G2772" t="s">
        <v>5141</v>
      </c>
      <c r="H2772" t="s">
        <v>9777</v>
      </c>
      <c r="I2772" t="s">
        <v>4888</v>
      </c>
      <c r="J2772" t="s">
        <v>4889</v>
      </c>
      <c r="K2772" s="14">
        <v>1</v>
      </c>
      <c r="L2772" s="24">
        <f t="shared" si="43"/>
        <v>1.0798670392839127</v>
      </c>
    </row>
    <row r="2773" spans="1:12" x14ac:dyDescent="0.25">
      <c r="A2773" t="s">
        <v>58</v>
      </c>
      <c r="B2773" t="s">
        <v>8339</v>
      </c>
      <c r="C2773" t="s">
        <v>1517</v>
      </c>
      <c r="D2773" t="s">
        <v>1518</v>
      </c>
      <c r="E2773" t="s">
        <v>9869</v>
      </c>
      <c r="F2773" t="s">
        <v>9761</v>
      </c>
      <c r="G2773" t="s">
        <v>5143</v>
      </c>
      <c r="H2773" t="s">
        <v>9763</v>
      </c>
      <c r="I2773" t="s">
        <v>4888</v>
      </c>
      <c r="J2773" t="s">
        <v>4889</v>
      </c>
      <c r="K2773" s="14">
        <v>1</v>
      </c>
      <c r="L2773" s="24">
        <f t="shared" si="43"/>
        <v>1.0798670392839127</v>
      </c>
    </row>
    <row r="2774" spans="1:12" x14ac:dyDescent="0.25">
      <c r="A2774" t="s">
        <v>58</v>
      </c>
      <c r="B2774" t="s">
        <v>8339</v>
      </c>
      <c r="C2774" t="s">
        <v>1517</v>
      </c>
      <c r="D2774" t="s">
        <v>1518</v>
      </c>
      <c r="E2774" t="s">
        <v>9869</v>
      </c>
      <c r="F2774" t="s">
        <v>9761</v>
      </c>
      <c r="G2774" t="s">
        <v>4987</v>
      </c>
      <c r="H2774" t="s">
        <v>9773</v>
      </c>
      <c r="I2774" t="s">
        <v>4888</v>
      </c>
      <c r="J2774" t="s">
        <v>4889</v>
      </c>
      <c r="K2774" s="14">
        <v>1</v>
      </c>
      <c r="L2774" s="24">
        <f t="shared" si="43"/>
        <v>1.0798670392839127</v>
      </c>
    </row>
    <row r="2775" spans="1:12" x14ac:dyDescent="0.25">
      <c r="A2775" t="s">
        <v>58</v>
      </c>
      <c r="B2775" t="s">
        <v>8339</v>
      </c>
      <c r="C2775" t="s">
        <v>1517</v>
      </c>
      <c r="D2775" t="s">
        <v>1518</v>
      </c>
      <c r="E2775" t="s">
        <v>9869</v>
      </c>
      <c r="F2775" t="s">
        <v>9761</v>
      </c>
      <c r="G2775" t="s">
        <v>4894</v>
      </c>
      <c r="H2775" t="s">
        <v>9764</v>
      </c>
      <c r="I2775" t="s">
        <v>4888</v>
      </c>
      <c r="J2775" t="s">
        <v>4889</v>
      </c>
      <c r="K2775" s="14">
        <v>1</v>
      </c>
      <c r="L2775" s="24">
        <f t="shared" si="43"/>
        <v>1.0798670392839127</v>
      </c>
    </row>
    <row r="2776" spans="1:12" x14ac:dyDescent="0.25">
      <c r="A2776" t="s">
        <v>58</v>
      </c>
      <c r="B2776" t="s">
        <v>8339</v>
      </c>
      <c r="C2776" t="s">
        <v>1517</v>
      </c>
      <c r="D2776" t="s">
        <v>1518</v>
      </c>
      <c r="E2776" t="s">
        <v>9869</v>
      </c>
      <c r="F2776" t="s">
        <v>9761</v>
      </c>
      <c r="G2776" t="s">
        <v>4888</v>
      </c>
      <c r="H2776" t="s">
        <v>9870</v>
      </c>
      <c r="I2776" t="s">
        <v>4888</v>
      </c>
      <c r="J2776" t="s">
        <v>4889</v>
      </c>
      <c r="K2776" s="14">
        <v>1</v>
      </c>
      <c r="L2776" s="24">
        <f t="shared" si="43"/>
        <v>1.0798670392839127</v>
      </c>
    </row>
    <row r="2777" spans="1:12" x14ac:dyDescent="0.25">
      <c r="A2777" t="s">
        <v>58</v>
      </c>
      <c r="B2777" t="s">
        <v>8339</v>
      </c>
      <c r="C2777" t="s">
        <v>1517</v>
      </c>
      <c r="D2777" t="s">
        <v>1518</v>
      </c>
      <c r="E2777" t="s">
        <v>9869</v>
      </c>
      <c r="F2777" t="s">
        <v>9761</v>
      </c>
      <c r="G2777" t="s">
        <v>4927</v>
      </c>
      <c r="H2777" t="s">
        <v>9871</v>
      </c>
      <c r="I2777" t="s">
        <v>4888</v>
      </c>
      <c r="J2777" t="s">
        <v>4889</v>
      </c>
      <c r="K2777" s="14">
        <v>1</v>
      </c>
      <c r="L2777" s="24">
        <f t="shared" si="43"/>
        <v>1.0798670392839127</v>
      </c>
    </row>
    <row r="2778" spans="1:12" x14ac:dyDescent="0.25">
      <c r="A2778" t="s">
        <v>58</v>
      </c>
      <c r="B2778" t="s">
        <v>8339</v>
      </c>
      <c r="C2778" t="s">
        <v>1517</v>
      </c>
      <c r="D2778" t="s">
        <v>1518</v>
      </c>
      <c r="E2778" t="s">
        <v>9869</v>
      </c>
      <c r="F2778" t="s">
        <v>9761</v>
      </c>
      <c r="G2778" t="s">
        <v>4998</v>
      </c>
      <c r="H2778" t="s">
        <v>9767</v>
      </c>
      <c r="I2778" t="s">
        <v>4888</v>
      </c>
      <c r="J2778" t="s">
        <v>4889</v>
      </c>
      <c r="K2778" s="14">
        <v>1</v>
      </c>
      <c r="L2778" s="24">
        <f t="shared" si="43"/>
        <v>1.0798670392839127</v>
      </c>
    </row>
    <row r="2779" spans="1:12" x14ac:dyDescent="0.25">
      <c r="A2779" t="s">
        <v>58</v>
      </c>
      <c r="B2779" t="s">
        <v>8339</v>
      </c>
      <c r="C2779" t="s">
        <v>1517</v>
      </c>
      <c r="D2779" t="s">
        <v>1518</v>
      </c>
      <c r="E2779" t="s">
        <v>9869</v>
      </c>
      <c r="F2779" t="s">
        <v>9761</v>
      </c>
      <c r="G2779" t="s">
        <v>5003</v>
      </c>
      <c r="H2779" t="s">
        <v>9768</v>
      </c>
      <c r="I2779" t="s">
        <v>4888</v>
      </c>
      <c r="J2779" t="s">
        <v>4889</v>
      </c>
      <c r="K2779" s="14">
        <v>1</v>
      </c>
      <c r="L2779" s="24">
        <f t="shared" si="43"/>
        <v>1.0798670392839127</v>
      </c>
    </row>
    <row r="2780" spans="1:12" x14ac:dyDescent="0.25">
      <c r="A2780" t="s">
        <v>58</v>
      </c>
      <c r="B2780" t="s">
        <v>8339</v>
      </c>
      <c r="C2780" t="s">
        <v>1517</v>
      </c>
      <c r="D2780" t="s">
        <v>1518</v>
      </c>
      <c r="E2780" t="s">
        <v>9869</v>
      </c>
      <c r="F2780" t="s">
        <v>9761</v>
      </c>
      <c r="G2780" t="s">
        <v>5751</v>
      </c>
      <c r="H2780" t="s">
        <v>9772</v>
      </c>
      <c r="I2780" t="s">
        <v>4888</v>
      </c>
      <c r="J2780" t="s">
        <v>4889</v>
      </c>
      <c r="K2780" s="14">
        <v>1</v>
      </c>
      <c r="L2780" s="24">
        <f t="shared" si="43"/>
        <v>1.0798670392839127</v>
      </c>
    </row>
    <row r="2781" spans="1:12" x14ac:dyDescent="0.25">
      <c r="A2781" t="s">
        <v>58</v>
      </c>
      <c r="B2781" t="s">
        <v>8339</v>
      </c>
      <c r="C2781" t="s">
        <v>1517</v>
      </c>
      <c r="D2781" t="s">
        <v>1518</v>
      </c>
      <c r="E2781" t="s">
        <v>9869</v>
      </c>
      <c r="F2781" t="s">
        <v>9761</v>
      </c>
      <c r="G2781" t="s">
        <v>5022</v>
      </c>
      <c r="H2781" t="s">
        <v>9872</v>
      </c>
      <c r="I2781" t="s">
        <v>4888</v>
      </c>
      <c r="J2781" t="s">
        <v>4889</v>
      </c>
      <c r="K2781" s="14">
        <v>3</v>
      </c>
      <c r="L2781" s="24">
        <f t="shared" si="43"/>
        <v>3.2396011178517381</v>
      </c>
    </row>
    <row r="2782" spans="1:12" x14ac:dyDescent="0.25">
      <c r="A2782" t="s">
        <v>58</v>
      </c>
      <c r="B2782" t="s">
        <v>8339</v>
      </c>
      <c r="C2782" t="s">
        <v>1517</v>
      </c>
      <c r="D2782" t="s">
        <v>1518</v>
      </c>
      <c r="E2782" t="s">
        <v>9869</v>
      </c>
      <c r="F2782" t="s">
        <v>9761</v>
      </c>
      <c r="G2782" t="s">
        <v>4907</v>
      </c>
      <c r="H2782" t="s">
        <v>9762</v>
      </c>
      <c r="I2782" t="s">
        <v>4888</v>
      </c>
      <c r="J2782" t="s">
        <v>4889</v>
      </c>
      <c r="K2782" s="14">
        <v>1</v>
      </c>
      <c r="L2782" s="24">
        <f t="shared" si="43"/>
        <v>1.0798670392839127</v>
      </c>
    </row>
    <row r="2783" spans="1:12" x14ac:dyDescent="0.25">
      <c r="A2783" t="s">
        <v>58</v>
      </c>
      <c r="B2783" t="s">
        <v>8339</v>
      </c>
      <c r="C2783" t="s">
        <v>1517</v>
      </c>
      <c r="D2783" t="s">
        <v>1518</v>
      </c>
      <c r="E2783" t="s">
        <v>9869</v>
      </c>
      <c r="F2783" t="s">
        <v>9761</v>
      </c>
      <c r="G2783" t="s">
        <v>4918</v>
      </c>
      <c r="H2783" t="s">
        <v>9873</v>
      </c>
      <c r="I2783" t="s">
        <v>4888</v>
      </c>
      <c r="J2783" t="s">
        <v>4889</v>
      </c>
      <c r="K2783" s="14">
        <v>1</v>
      </c>
      <c r="L2783" s="24">
        <f t="shared" si="43"/>
        <v>1.0798670392839127</v>
      </c>
    </row>
    <row r="2784" spans="1:12" x14ac:dyDescent="0.25">
      <c r="A2784" t="s">
        <v>58</v>
      </c>
      <c r="B2784" t="s">
        <v>8339</v>
      </c>
      <c r="C2784" t="s">
        <v>1517</v>
      </c>
      <c r="D2784" t="s">
        <v>1518</v>
      </c>
      <c r="E2784" t="s">
        <v>9869</v>
      </c>
      <c r="F2784" t="s">
        <v>9761</v>
      </c>
      <c r="G2784" t="s">
        <v>4914</v>
      </c>
      <c r="H2784" t="s">
        <v>9778</v>
      </c>
      <c r="I2784" t="s">
        <v>4888</v>
      </c>
      <c r="J2784" t="s">
        <v>4889</v>
      </c>
      <c r="K2784" s="14">
        <v>1</v>
      </c>
      <c r="L2784" s="24">
        <f t="shared" si="43"/>
        <v>1.0798670392839127</v>
      </c>
    </row>
    <row r="2785" spans="1:12" x14ac:dyDescent="0.25">
      <c r="A2785" t="s">
        <v>58</v>
      </c>
      <c r="B2785" t="s">
        <v>8339</v>
      </c>
      <c r="C2785" t="s">
        <v>1517</v>
      </c>
      <c r="D2785" t="s">
        <v>1518</v>
      </c>
      <c r="E2785" t="s">
        <v>9869</v>
      </c>
      <c r="F2785" t="s">
        <v>9761</v>
      </c>
      <c r="G2785" t="s">
        <v>681</v>
      </c>
      <c r="H2785" t="s">
        <v>9770</v>
      </c>
      <c r="I2785" t="s">
        <v>4888</v>
      </c>
      <c r="J2785" t="s">
        <v>4889</v>
      </c>
      <c r="K2785" s="14">
        <v>1</v>
      </c>
      <c r="L2785" s="24">
        <f t="shared" si="43"/>
        <v>1.0798670392839127</v>
      </c>
    </row>
    <row r="2786" spans="1:12" x14ac:dyDescent="0.25">
      <c r="A2786" t="s">
        <v>58</v>
      </c>
      <c r="B2786" t="s">
        <v>8339</v>
      </c>
      <c r="C2786" t="s">
        <v>1517</v>
      </c>
      <c r="D2786" t="s">
        <v>1518</v>
      </c>
      <c r="E2786" t="s">
        <v>9869</v>
      </c>
      <c r="F2786" t="s">
        <v>9761</v>
      </c>
      <c r="G2786" t="s">
        <v>8954</v>
      </c>
      <c r="H2786" t="s">
        <v>9769</v>
      </c>
      <c r="I2786" t="s">
        <v>4888</v>
      </c>
      <c r="J2786" t="s">
        <v>4889</v>
      </c>
      <c r="K2786" s="14">
        <v>1</v>
      </c>
      <c r="L2786" s="24">
        <f t="shared" si="43"/>
        <v>1.0798670392839127</v>
      </c>
    </row>
    <row r="2787" spans="1:12" x14ac:dyDescent="0.25">
      <c r="A2787" t="s">
        <v>58</v>
      </c>
      <c r="B2787" t="s">
        <v>8339</v>
      </c>
      <c r="C2787" t="s">
        <v>1517</v>
      </c>
      <c r="D2787" t="s">
        <v>1518</v>
      </c>
      <c r="E2787" t="s">
        <v>9869</v>
      </c>
      <c r="F2787" t="s">
        <v>9761</v>
      </c>
      <c r="G2787" t="s">
        <v>8956</v>
      </c>
      <c r="H2787" t="s">
        <v>9874</v>
      </c>
      <c r="I2787" t="s">
        <v>4888</v>
      </c>
      <c r="J2787" t="s">
        <v>4889</v>
      </c>
      <c r="K2787" s="14">
        <v>1</v>
      </c>
      <c r="L2787" s="24">
        <f t="shared" si="43"/>
        <v>1.0798670392839127</v>
      </c>
    </row>
    <row r="2788" spans="1:12" x14ac:dyDescent="0.25">
      <c r="A2788" t="s">
        <v>58</v>
      </c>
      <c r="B2788" t="s">
        <v>8339</v>
      </c>
      <c r="C2788" t="s">
        <v>1517</v>
      </c>
      <c r="D2788" t="s">
        <v>1518</v>
      </c>
      <c r="E2788" t="s">
        <v>8363</v>
      </c>
      <c r="F2788" t="s">
        <v>8364</v>
      </c>
      <c r="G2788" t="s">
        <v>5141</v>
      </c>
      <c r="H2788" t="s">
        <v>9875</v>
      </c>
      <c r="I2788" t="s">
        <v>4890</v>
      </c>
      <c r="J2788" t="s">
        <v>287</v>
      </c>
      <c r="K2788" s="14">
        <v>3</v>
      </c>
      <c r="L2788" s="24">
        <f t="shared" si="43"/>
        <v>3.2396011178517381</v>
      </c>
    </row>
    <row r="2789" spans="1:12" x14ac:dyDescent="0.25">
      <c r="A2789" t="s">
        <v>58</v>
      </c>
      <c r="B2789" t="s">
        <v>8339</v>
      </c>
      <c r="C2789" t="s">
        <v>1517</v>
      </c>
      <c r="D2789" t="s">
        <v>1518</v>
      </c>
      <c r="E2789" t="s">
        <v>8363</v>
      </c>
      <c r="F2789" t="s">
        <v>8364</v>
      </c>
      <c r="G2789" t="s">
        <v>5003</v>
      </c>
      <c r="H2789" t="s">
        <v>9876</v>
      </c>
      <c r="I2789" t="s">
        <v>4890</v>
      </c>
      <c r="J2789" t="s">
        <v>287</v>
      </c>
      <c r="K2789" s="14">
        <v>3</v>
      </c>
      <c r="L2789" s="24">
        <f t="shared" si="43"/>
        <v>3.2396011178517381</v>
      </c>
    </row>
    <row r="2790" spans="1:12" x14ac:dyDescent="0.25">
      <c r="A2790" t="s">
        <v>58</v>
      </c>
      <c r="B2790" t="s">
        <v>8339</v>
      </c>
      <c r="C2790" t="s">
        <v>1517</v>
      </c>
      <c r="D2790" t="s">
        <v>1518</v>
      </c>
      <c r="E2790" t="s">
        <v>8386</v>
      </c>
      <c r="F2790" t="s">
        <v>8387</v>
      </c>
      <c r="G2790" t="s">
        <v>8357</v>
      </c>
      <c r="H2790" t="s">
        <v>8390</v>
      </c>
      <c r="I2790" t="s">
        <v>4890</v>
      </c>
      <c r="J2790" t="s">
        <v>287</v>
      </c>
      <c r="K2790" s="14">
        <v>5</v>
      </c>
      <c r="L2790" s="24">
        <f t="shared" si="43"/>
        <v>5.3993351964195639</v>
      </c>
    </row>
    <row r="2791" spans="1:12" x14ac:dyDescent="0.25">
      <c r="A2791" t="s">
        <v>58</v>
      </c>
      <c r="B2791" t="s">
        <v>8339</v>
      </c>
      <c r="C2791" t="s">
        <v>1517</v>
      </c>
      <c r="D2791" t="s">
        <v>1518</v>
      </c>
      <c r="E2791" t="s">
        <v>9877</v>
      </c>
      <c r="F2791" t="s">
        <v>9878</v>
      </c>
      <c r="G2791" t="s">
        <v>4890</v>
      </c>
      <c r="H2791" t="s">
        <v>9878</v>
      </c>
      <c r="I2791" t="s">
        <v>4890</v>
      </c>
      <c r="J2791" t="s">
        <v>287</v>
      </c>
      <c r="K2791" s="14">
        <v>3</v>
      </c>
      <c r="L2791" s="24">
        <f t="shared" si="43"/>
        <v>3.2396011178517381</v>
      </c>
    </row>
    <row r="2792" spans="1:12" x14ac:dyDescent="0.25">
      <c r="A2792" t="s">
        <v>58</v>
      </c>
      <c r="B2792" t="s">
        <v>8339</v>
      </c>
      <c r="C2792" t="s">
        <v>1517</v>
      </c>
      <c r="D2792" t="s">
        <v>1518</v>
      </c>
      <c r="E2792" t="s">
        <v>9877</v>
      </c>
      <c r="F2792" t="s">
        <v>9878</v>
      </c>
      <c r="G2792" t="s">
        <v>5141</v>
      </c>
      <c r="H2792" t="s">
        <v>9878</v>
      </c>
      <c r="I2792" t="s">
        <v>4890</v>
      </c>
      <c r="J2792" t="s">
        <v>287</v>
      </c>
      <c r="K2792" s="14">
        <v>1</v>
      </c>
      <c r="L2792" s="24">
        <f t="shared" si="43"/>
        <v>1.0798670392839127</v>
      </c>
    </row>
    <row r="2793" spans="1:12" x14ac:dyDescent="0.25">
      <c r="A2793" t="s">
        <v>58</v>
      </c>
      <c r="B2793" t="s">
        <v>8339</v>
      </c>
      <c r="C2793" t="s">
        <v>1517</v>
      </c>
      <c r="D2793" t="s">
        <v>1518</v>
      </c>
      <c r="E2793" t="s">
        <v>9879</v>
      </c>
      <c r="F2793" t="s">
        <v>9880</v>
      </c>
      <c r="G2793" t="s">
        <v>4890</v>
      </c>
      <c r="H2793" t="s">
        <v>9881</v>
      </c>
      <c r="I2793" t="s">
        <v>4888</v>
      </c>
      <c r="J2793" t="s">
        <v>4889</v>
      </c>
      <c r="K2793" s="14">
        <v>2</v>
      </c>
      <c r="L2793" s="24">
        <f t="shared" si="43"/>
        <v>2.1597340785678254</v>
      </c>
    </row>
    <row r="2794" spans="1:12" x14ac:dyDescent="0.25">
      <c r="A2794" t="s">
        <v>58</v>
      </c>
      <c r="B2794" t="s">
        <v>8339</v>
      </c>
      <c r="C2794" t="s">
        <v>1517</v>
      </c>
      <c r="D2794" t="s">
        <v>1518</v>
      </c>
      <c r="E2794" t="s">
        <v>9879</v>
      </c>
      <c r="F2794" t="s">
        <v>9880</v>
      </c>
      <c r="G2794" t="s">
        <v>5141</v>
      </c>
      <c r="H2794" t="s">
        <v>9882</v>
      </c>
      <c r="I2794" t="s">
        <v>4888</v>
      </c>
      <c r="J2794" t="s">
        <v>4889</v>
      </c>
      <c r="K2794" s="14">
        <v>2</v>
      </c>
      <c r="L2794" s="24">
        <f t="shared" si="43"/>
        <v>2.1597340785678254</v>
      </c>
    </row>
    <row r="2795" spans="1:12" x14ac:dyDescent="0.25">
      <c r="A2795" t="s">
        <v>58</v>
      </c>
      <c r="B2795" t="s">
        <v>8339</v>
      </c>
      <c r="C2795" t="s">
        <v>1517</v>
      </c>
      <c r="D2795" t="s">
        <v>1518</v>
      </c>
      <c r="E2795" t="s">
        <v>9879</v>
      </c>
      <c r="F2795" t="s">
        <v>9880</v>
      </c>
      <c r="G2795" t="s">
        <v>5143</v>
      </c>
      <c r="H2795" t="s">
        <v>9883</v>
      </c>
      <c r="I2795" t="s">
        <v>4888</v>
      </c>
      <c r="J2795" t="s">
        <v>4889</v>
      </c>
      <c r="K2795" s="14">
        <v>2</v>
      </c>
      <c r="L2795" s="24">
        <f t="shared" si="43"/>
        <v>2.1597340785678254</v>
      </c>
    </row>
    <row r="2796" spans="1:12" x14ac:dyDescent="0.25">
      <c r="A2796" t="s">
        <v>58</v>
      </c>
      <c r="B2796" t="s">
        <v>8339</v>
      </c>
      <c r="C2796" t="s">
        <v>1517</v>
      </c>
      <c r="D2796" t="s">
        <v>1518</v>
      </c>
      <c r="E2796" t="s">
        <v>9879</v>
      </c>
      <c r="F2796" t="s">
        <v>9880</v>
      </c>
      <c r="G2796" t="s">
        <v>4894</v>
      </c>
      <c r="H2796" t="s">
        <v>9884</v>
      </c>
      <c r="I2796" t="s">
        <v>4888</v>
      </c>
      <c r="J2796" t="s">
        <v>4889</v>
      </c>
      <c r="K2796" s="14">
        <v>2</v>
      </c>
      <c r="L2796" s="24">
        <f t="shared" si="43"/>
        <v>2.1597340785678254</v>
      </c>
    </row>
    <row r="2797" spans="1:12" x14ac:dyDescent="0.25">
      <c r="A2797" t="s">
        <v>58</v>
      </c>
      <c r="B2797" t="s">
        <v>8339</v>
      </c>
      <c r="C2797" t="s">
        <v>1517</v>
      </c>
      <c r="D2797" t="s">
        <v>1518</v>
      </c>
      <c r="E2797" t="s">
        <v>9879</v>
      </c>
      <c r="F2797" t="s">
        <v>9880</v>
      </c>
      <c r="G2797" t="s">
        <v>4888</v>
      </c>
      <c r="H2797" t="s">
        <v>9885</v>
      </c>
      <c r="I2797" t="s">
        <v>4888</v>
      </c>
      <c r="J2797" t="s">
        <v>4889</v>
      </c>
      <c r="K2797" s="14">
        <v>2</v>
      </c>
      <c r="L2797" s="24">
        <f t="shared" si="43"/>
        <v>2.1597340785678254</v>
      </c>
    </row>
    <row r="2798" spans="1:12" x14ac:dyDescent="0.25">
      <c r="A2798" t="s">
        <v>58</v>
      </c>
      <c r="B2798" t="s">
        <v>8339</v>
      </c>
      <c r="C2798" t="s">
        <v>1517</v>
      </c>
      <c r="D2798" t="s">
        <v>1518</v>
      </c>
      <c r="E2798" t="s">
        <v>9879</v>
      </c>
      <c r="F2798" t="s">
        <v>9880</v>
      </c>
      <c r="G2798" t="s">
        <v>4927</v>
      </c>
      <c r="H2798" t="s">
        <v>9886</v>
      </c>
      <c r="I2798" t="s">
        <v>4888</v>
      </c>
      <c r="J2798" t="s">
        <v>4889</v>
      </c>
      <c r="K2798" s="14">
        <v>2</v>
      </c>
      <c r="L2798" s="24">
        <f t="shared" si="43"/>
        <v>2.1597340785678254</v>
      </c>
    </row>
    <row r="2799" spans="1:12" x14ac:dyDescent="0.25">
      <c r="A2799" t="s">
        <v>58</v>
      </c>
      <c r="B2799" t="s">
        <v>8339</v>
      </c>
      <c r="C2799" t="s">
        <v>1517</v>
      </c>
      <c r="D2799" t="s">
        <v>1518</v>
      </c>
      <c r="E2799" t="s">
        <v>9879</v>
      </c>
      <c r="F2799" t="s">
        <v>9880</v>
      </c>
      <c r="G2799" t="s">
        <v>5751</v>
      </c>
      <c r="H2799" t="s">
        <v>9887</v>
      </c>
      <c r="I2799" t="s">
        <v>4888</v>
      </c>
      <c r="J2799" t="s">
        <v>4889</v>
      </c>
      <c r="K2799" s="14">
        <v>2</v>
      </c>
      <c r="L2799" s="24">
        <f t="shared" si="43"/>
        <v>2.1597340785678254</v>
      </c>
    </row>
    <row r="2800" spans="1:12" x14ac:dyDescent="0.25">
      <c r="A2800" t="s">
        <v>58</v>
      </c>
      <c r="B2800" t="s">
        <v>8339</v>
      </c>
      <c r="C2800" t="s">
        <v>1517</v>
      </c>
      <c r="D2800" t="s">
        <v>1518</v>
      </c>
      <c r="E2800" t="s">
        <v>9879</v>
      </c>
      <c r="F2800" t="s">
        <v>9880</v>
      </c>
      <c r="G2800" t="s">
        <v>5022</v>
      </c>
      <c r="H2800" t="s">
        <v>9888</v>
      </c>
      <c r="I2800" t="s">
        <v>4888</v>
      </c>
      <c r="J2800" t="s">
        <v>4889</v>
      </c>
      <c r="K2800" s="14">
        <v>2</v>
      </c>
      <c r="L2800" s="24">
        <f t="shared" si="43"/>
        <v>2.1597340785678254</v>
      </c>
    </row>
    <row r="2801" spans="1:12" x14ac:dyDescent="0.25">
      <c r="A2801" t="s">
        <v>58</v>
      </c>
      <c r="B2801" t="s">
        <v>8339</v>
      </c>
      <c r="C2801" t="s">
        <v>1517</v>
      </c>
      <c r="D2801" t="s">
        <v>1518</v>
      </c>
      <c r="E2801" t="s">
        <v>9879</v>
      </c>
      <c r="F2801" t="s">
        <v>9880</v>
      </c>
      <c r="G2801" t="s">
        <v>4918</v>
      </c>
      <c r="H2801" t="s">
        <v>9889</v>
      </c>
      <c r="I2801" t="s">
        <v>4888</v>
      </c>
      <c r="J2801" t="s">
        <v>4889</v>
      </c>
      <c r="K2801" s="14">
        <v>2</v>
      </c>
      <c r="L2801" s="24">
        <f t="shared" si="43"/>
        <v>2.1597340785678254</v>
      </c>
    </row>
    <row r="2802" spans="1:12" x14ac:dyDescent="0.25">
      <c r="A2802" t="s">
        <v>58</v>
      </c>
      <c r="B2802" t="s">
        <v>8339</v>
      </c>
      <c r="C2802" t="s">
        <v>1517</v>
      </c>
      <c r="D2802" t="s">
        <v>1518</v>
      </c>
      <c r="E2802" t="s">
        <v>9879</v>
      </c>
      <c r="F2802" t="s">
        <v>9880</v>
      </c>
      <c r="G2802" t="s">
        <v>4914</v>
      </c>
      <c r="H2802" t="s">
        <v>9890</v>
      </c>
      <c r="I2802" t="s">
        <v>4888</v>
      </c>
      <c r="J2802" t="s">
        <v>4889</v>
      </c>
      <c r="K2802" s="14">
        <v>2</v>
      </c>
      <c r="L2802" s="24">
        <f t="shared" si="43"/>
        <v>2.1597340785678254</v>
      </c>
    </row>
    <row r="2803" spans="1:12" x14ac:dyDescent="0.25">
      <c r="A2803" t="s">
        <v>58</v>
      </c>
      <c r="B2803" t="s">
        <v>8339</v>
      </c>
      <c r="C2803" t="s">
        <v>1517</v>
      </c>
      <c r="D2803" t="s">
        <v>1518</v>
      </c>
      <c r="E2803" t="s">
        <v>9879</v>
      </c>
      <c r="F2803" t="s">
        <v>9880</v>
      </c>
      <c r="G2803" t="s">
        <v>8954</v>
      </c>
      <c r="H2803" t="s">
        <v>9891</v>
      </c>
      <c r="I2803" t="s">
        <v>4888</v>
      </c>
      <c r="J2803" t="s">
        <v>4889</v>
      </c>
      <c r="K2803" s="14">
        <v>2</v>
      </c>
      <c r="L2803" s="24">
        <f t="shared" si="43"/>
        <v>2.1597340785678254</v>
      </c>
    </row>
    <row r="2804" spans="1:12" x14ac:dyDescent="0.25">
      <c r="A2804" t="s">
        <v>58</v>
      </c>
      <c r="B2804" t="s">
        <v>8339</v>
      </c>
      <c r="C2804" t="s">
        <v>1517</v>
      </c>
      <c r="D2804" t="s">
        <v>1518</v>
      </c>
      <c r="E2804" t="s">
        <v>9879</v>
      </c>
      <c r="F2804" t="s">
        <v>9880</v>
      </c>
      <c r="G2804" t="s">
        <v>8956</v>
      </c>
      <c r="H2804" t="s">
        <v>9892</v>
      </c>
      <c r="I2804" t="s">
        <v>4888</v>
      </c>
      <c r="J2804" t="s">
        <v>4889</v>
      </c>
      <c r="K2804" s="14">
        <v>2</v>
      </c>
      <c r="L2804" s="24">
        <f t="shared" si="43"/>
        <v>2.1597340785678254</v>
      </c>
    </row>
    <row r="2805" spans="1:12" x14ac:dyDescent="0.25">
      <c r="A2805" t="s">
        <v>58</v>
      </c>
      <c r="B2805" t="s">
        <v>8339</v>
      </c>
      <c r="C2805" t="s">
        <v>1517</v>
      </c>
      <c r="D2805" t="s">
        <v>1518</v>
      </c>
      <c r="E2805" t="s">
        <v>9879</v>
      </c>
      <c r="F2805" t="s">
        <v>9880</v>
      </c>
      <c r="G2805" t="s">
        <v>8958</v>
      </c>
      <c r="H2805" t="s">
        <v>9893</v>
      </c>
      <c r="I2805" t="s">
        <v>4888</v>
      </c>
      <c r="J2805" t="s">
        <v>4889</v>
      </c>
      <c r="K2805" s="14">
        <v>2</v>
      </c>
      <c r="L2805" s="24">
        <f t="shared" si="43"/>
        <v>2.1597340785678254</v>
      </c>
    </row>
    <row r="2806" spans="1:12" x14ac:dyDescent="0.25">
      <c r="A2806" t="s">
        <v>58</v>
      </c>
      <c r="B2806" t="s">
        <v>8339</v>
      </c>
      <c r="C2806" t="s">
        <v>1517</v>
      </c>
      <c r="D2806" t="s">
        <v>1518</v>
      </c>
      <c r="E2806" t="s">
        <v>9879</v>
      </c>
      <c r="F2806" t="s">
        <v>9880</v>
      </c>
      <c r="G2806" t="s">
        <v>8472</v>
      </c>
      <c r="H2806" t="s">
        <v>9894</v>
      </c>
      <c r="I2806" t="s">
        <v>4888</v>
      </c>
      <c r="J2806" t="s">
        <v>4889</v>
      </c>
      <c r="K2806" s="14">
        <v>2</v>
      </c>
      <c r="L2806" s="24">
        <f t="shared" si="43"/>
        <v>2.1597340785678254</v>
      </c>
    </row>
    <row r="2807" spans="1:12" x14ac:dyDescent="0.25">
      <c r="A2807" t="s">
        <v>58</v>
      </c>
      <c r="B2807" t="s">
        <v>8339</v>
      </c>
      <c r="C2807" t="s">
        <v>1517</v>
      </c>
      <c r="D2807" t="s">
        <v>1518</v>
      </c>
      <c r="E2807" t="s">
        <v>9879</v>
      </c>
      <c r="F2807" t="s">
        <v>9880</v>
      </c>
      <c r="G2807" t="s">
        <v>8961</v>
      </c>
      <c r="H2807" t="s">
        <v>9895</v>
      </c>
      <c r="I2807" t="s">
        <v>4888</v>
      </c>
      <c r="J2807" t="s">
        <v>4889</v>
      </c>
      <c r="K2807" s="14">
        <v>2</v>
      </c>
      <c r="L2807" s="24">
        <f t="shared" si="43"/>
        <v>2.1597340785678254</v>
      </c>
    </row>
    <row r="2808" spans="1:12" x14ac:dyDescent="0.25">
      <c r="A2808" t="s">
        <v>58</v>
      </c>
      <c r="B2808" t="s">
        <v>8339</v>
      </c>
      <c r="C2808" t="s">
        <v>1517</v>
      </c>
      <c r="D2808" t="s">
        <v>1518</v>
      </c>
      <c r="E2808" t="s">
        <v>9879</v>
      </c>
      <c r="F2808" t="s">
        <v>9880</v>
      </c>
      <c r="G2808" t="s">
        <v>5156</v>
      </c>
      <c r="H2808" t="s">
        <v>9896</v>
      </c>
      <c r="I2808" t="s">
        <v>4888</v>
      </c>
      <c r="J2808" t="s">
        <v>4889</v>
      </c>
      <c r="K2808" s="14">
        <v>2</v>
      </c>
      <c r="L2808" s="24">
        <f t="shared" si="43"/>
        <v>2.1597340785678254</v>
      </c>
    </row>
    <row r="2809" spans="1:12" x14ac:dyDescent="0.25">
      <c r="A2809" t="s">
        <v>58</v>
      </c>
      <c r="B2809" t="s">
        <v>8339</v>
      </c>
      <c r="C2809" t="s">
        <v>1517</v>
      </c>
      <c r="D2809" t="s">
        <v>1518</v>
      </c>
      <c r="E2809" t="s">
        <v>9879</v>
      </c>
      <c r="F2809" t="s">
        <v>9880</v>
      </c>
      <c r="G2809" t="s">
        <v>5159</v>
      </c>
      <c r="H2809" t="s">
        <v>9897</v>
      </c>
      <c r="I2809" t="s">
        <v>4888</v>
      </c>
      <c r="J2809" t="s">
        <v>4889</v>
      </c>
      <c r="K2809" s="14">
        <v>2</v>
      </c>
      <c r="L2809" s="24">
        <f t="shared" si="43"/>
        <v>2.1597340785678254</v>
      </c>
    </row>
    <row r="2810" spans="1:12" x14ac:dyDescent="0.25">
      <c r="A2810" t="s">
        <v>58</v>
      </c>
      <c r="B2810" t="s">
        <v>8339</v>
      </c>
      <c r="C2810" t="s">
        <v>1517</v>
      </c>
      <c r="D2810" t="s">
        <v>1518</v>
      </c>
      <c r="E2810" t="s">
        <v>9879</v>
      </c>
      <c r="F2810" t="s">
        <v>9880</v>
      </c>
      <c r="G2810" t="s">
        <v>9898</v>
      </c>
      <c r="H2810" t="s">
        <v>9899</v>
      </c>
      <c r="I2810" t="s">
        <v>4888</v>
      </c>
      <c r="J2810" t="s">
        <v>4889</v>
      </c>
      <c r="K2810" s="14">
        <v>1</v>
      </c>
      <c r="L2810" s="24">
        <f t="shared" si="43"/>
        <v>1.0798670392839127</v>
      </c>
    </row>
    <row r="2811" spans="1:12" x14ac:dyDescent="0.25">
      <c r="A2811" t="s">
        <v>58</v>
      </c>
      <c r="B2811" t="s">
        <v>8339</v>
      </c>
      <c r="C2811" t="s">
        <v>1517</v>
      </c>
      <c r="D2811" t="s">
        <v>1518</v>
      </c>
      <c r="E2811" t="s">
        <v>9879</v>
      </c>
      <c r="F2811" t="s">
        <v>9880</v>
      </c>
      <c r="G2811" t="s">
        <v>9900</v>
      </c>
      <c r="H2811" t="s">
        <v>9901</v>
      </c>
      <c r="I2811" t="s">
        <v>4888</v>
      </c>
      <c r="J2811" t="s">
        <v>4889</v>
      </c>
      <c r="K2811" s="14">
        <v>1</v>
      </c>
      <c r="L2811" s="24">
        <f t="shared" si="43"/>
        <v>1.0798670392839127</v>
      </c>
    </row>
    <row r="2812" spans="1:12" x14ac:dyDescent="0.25">
      <c r="A2812" t="s">
        <v>58</v>
      </c>
      <c r="B2812" t="s">
        <v>8339</v>
      </c>
      <c r="C2812" t="s">
        <v>1517</v>
      </c>
      <c r="D2812" t="s">
        <v>1518</v>
      </c>
      <c r="E2812" t="s">
        <v>9879</v>
      </c>
      <c r="F2812" t="s">
        <v>9880</v>
      </c>
      <c r="G2812" t="s">
        <v>9902</v>
      </c>
      <c r="H2812" t="s">
        <v>9903</v>
      </c>
      <c r="I2812" t="s">
        <v>4888</v>
      </c>
      <c r="J2812" t="s">
        <v>4889</v>
      </c>
      <c r="K2812" s="14">
        <v>1</v>
      </c>
      <c r="L2812" s="24">
        <f t="shared" si="43"/>
        <v>1.0798670392839127</v>
      </c>
    </row>
    <row r="2813" spans="1:12" x14ac:dyDescent="0.25">
      <c r="A2813" t="s">
        <v>58</v>
      </c>
      <c r="B2813" t="s">
        <v>8339</v>
      </c>
      <c r="C2813" t="s">
        <v>1517</v>
      </c>
      <c r="D2813" t="s">
        <v>1518</v>
      </c>
      <c r="E2813" t="s">
        <v>9879</v>
      </c>
      <c r="F2813" t="s">
        <v>9880</v>
      </c>
      <c r="G2813" t="s">
        <v>9904</v>
      </c>
      <c r="H2813" t="s">
        <v>9905</v>
      </c>
      <c r="I2813" t="s">
        <v>4888</v>
      </c>
      <c r="J2813" t="s">
        <v>4889</v>
      </c>
      <c r="K2813" s="14">
        <v>1</v>
      </c>
      <c r="L2813" s="24">
        <f t="shared" si="43"/>
        <v>1.0798670392839127</v>
      </c>
    </row>
    <row r="2814" spans="1:12" x14ac:dyDescent="0.25">
      <c r="A2814" t="s">
        <v>58</v>
      </c>
      <c r="B2814" t="s">
        <v>8339</v>
      </c>
      <c r="C2814" t="s">
        <v>1517</v>
      </c>
      <c r="D2814" t="s">
        <v>1518</v>
      </c>
      <c r="E2814" t="s">
        <v>9879</v>
      </c>
      <c r="F2814" t="s">
        <v>9880</v>
      </c>
      <c r="G2814" t="s">
        <v>9906</v>
      </c>
      <c r="H2814" t="s">
        <v>9907</v>
      </c>
      <c r="I2814" t="s">
        <v>4888</v>
      </c>
      <c r="J2814" t="s">
        <v>4889</v>
      </c>
      <c r="K2814" s="14">
        <v>1</v>
      </c>
      <c r="L2814" s="24">
        <f t="shared" si="43"/>
        <v>1.0798670392839127</v>
      </c>
    </row>
    <row r="2815" spans="1:12" x14ac:dyDescent="0.25">
      <c r="A2815" t="s">
        <v>58</v>
      </c>
      <c r="B2815" t="s">
        <v>8339</v>
      </c>
      <c r="C2815" t="s">
        <v>1517</v>
      </c>
      <c r="D2815" t="s">
        <v>1518</v>
      </c>
      <c r="E2815" t="s">
        <v>9879</v>
      </c>
      <c r="F2815" t="s">
        <v>9880</v>
      </c>
      <c r="G2815" t="s">
        <v>9908</v>
      </c>
      <c r="H2815" t="s">
        <v>9909</v>
      </c>
      <c r="I2815" t="s">
        <v>4888</v>
      </c>
      <c r="J2815" t="s">
        <v>4889</v>
      </c>
      <c r="K2815" s="14">
        <v>1</v>
      </c>
      <c r="L2815" s="24">
        <f t="shared" si="43"/>
        <v>1.0798670392839127</v>
      </c>
    </row>
    <row r="2816" spans="1:12" x14ac:dyDescent="0.25">
      <c r="A2816" t="s">
        <v>58</v>
      </c>
      <c r="B2816" t="s">
        <v>8339</v>
      </c>
      <c r="C2816" t="s">
        <v>1517</v>
      </c>
      <c r="D2816" t="s">
        <v>1518</v>
      </c>
      <c r="E2816" t="s">
        <v>9910</v>
      </c>
      <c r="F2816" t="s">
        <v>9911</v>
      </c>
      <c r="G2816" t="s">
        <v>4890</v>
      </c>
      <c r="H2816" t="s">
        <v>9911</v>
      </c>
      <c r="I2816" t="s">
        <v>4888</v>
      </c>
      <c r="J2816" t="s">
        <v>4889</v>
      </c>
      <c r="K2816" s="14">
        <v>2</v>
      </c>
      <c r="L2816" s="24">
        <f t="shared" si="43"/>
        <v>2.1597340785678254</v>
      </c>
    </row>
    <row r="2817" spans="1:12" x14ac:dyDescent="0.25">
      <c r="A2817" t="s">
        <v>58</v>
      </c>
      <c r="B2817" t="s">
        <v>8339</v>
      </c>
      <c r="C2817" t="s">
        <v>1517</v>
      </c>
      <c r="D2817" t="s">
        <v>1518</v>
      </c>
      <c r="E2817" t="s">
        <v>9910</v>
      </c>
      <c r="F2817" t="s">
        <v>9911</v>
      </c>
      <c r="G2817" t="s">
        <v>4894</v>
      </c>
      <c r="H2817" t="s">
        <v>9912</v>
      </c>
      <c r="I2817" t="s">
        <v>4888</v>
      </c>
      <c r="J2817" t="s">
        <v>4889</v>
      </c>
      <c r="K2817" s="14">
        <v>2</v>
      </c>
      <c r="L2817" s="24">
        <f t="shared" si="43"/>
        <v>2.1597340785678254</v>
      </c>
    </row>
    <row r="2818" spans="1:12" x14ac:dyDescent="0.25">
      <c r="A2818" t="s">
        <v>58</v>
      </c>
      <c r="B2818" t="s">
        <v>8339</v>
      </c>
      <c r="C2818" t="s">
        <v>1517</v>
      </c>
      <c r="D2818" t="s">
        <v>1518</v>
      </c>
      <c r="E2818" t="s">
        <v>9913</v>
      </c>
      <c r="F2818" t="s">
        <v>9914</v>
      </c>
      <c r="G2818" t="s">
        <v>4890</v>
      </c>
      <c r="H2818" t="s">
        <v>9915</v>
      </c>
      <c r="I2818" t="s">
        <v>4890</v>
      </c>
      <c r="J2818" t="s">
        <v>287</v>
      </c>
      <c r="K2818" s="14">
        <v>3</v>
      </c>
      <c r="L2818" s="24">
        <f t="shared" si="43"/>
        <v>3.2396011178517381</v>
      </c>
    </row>
    <row r="2819" spans="1:12" x14ac:dyDescent="0.25">
      <c r="A2819" t="s">
        <v>58</v>
      </c>
      <c r="B2819" t="s">
        <v>8339</v>
      </c>
      <c r="C2819" t="s">
        <v>1517</v>
      </c>
      <c r="D2819" t="s">
        <v>1518</v>
      </c>
      <c r="E2819" t="s">
        <v>9913</v>
      </c>
      <c r="F2819" t="s">
        <v>9914</v>
      </c>
      <c r="G2819" t="s">
        <v>5141</v>
      </c>
      <c r="H2819" t="s">
        <v>9916</v>
      </c>
      <c r="I2819" t="s">
        <v>4890</v>
      </c>
      <c r="J2819" t="s">
        <v>287</v>
      </c>
      <c r="K2819" s="14">
        <v>3</v>
      </c>
      <c r="L2819" s="24">
        <f t="shared" si="43"/>
        <v>3.2396011178517381</v>
      </c>
    </row>
    <row r="2820" spans="1:12" x14ac:dyDescent="0.25">
      <c r="A2820" t="s">
        <v>58</v>
      </c>
      <c r="B2820" t="s">
        <v>8339</v>
      </c>
      <c r="C2820" t="s">
        <v>1517</v>
      </c>
      <c r="D2820" t="s">
        <v>1518</v>
      </c>
      <c r="E2820" t="s">
        <v>9917</v>
      </c>
      <c r="F2820" t="s">
        <v>9918</v>
      </c>
      <c r="G2820" t="s">
        <v>5143</v>
      </c>
      <c r="H2820" t="s">
        <v>9919</v>
      </c>
      <c r="I2820" t="s">
        <v>4890</v>
      </c>
      <c r="J2820" t="s">
        <v>287</v>
      </c>
      <c r="K2820" s="14">
        <v>1</v>
      </c>
      <c r="L2820" s="24">
        <f t="shared" si="43"/>
        <v>1.0798670392839127</v>
      </c>
    </row>
    <row r="2821" spans="1:12" x14ac:dyDescent="0.25">
      <c r="A2821" t="s">
        <v>58</v>
      </c>
      <c r="B2821" t="s">
        <v>8339</v>
      </c>
      <c r="C2821" t="s">
        <v>1517</v>
      </c>
      <c r="D2821" t="s">
        <v>1518</v>
      </c>
      <c r="E2821" t="s">
        <v>9920</v>
      </c>
      <c r="F2821" t="s">
        <v>9921</v>
      </c>
      <c r="G2821" t="s">
        <v>4890</v>
      </c>
      <c r="H2821" t="s">
        <v>9922</v>
      </c>
      <c r="I2821" t="s">
        <v>4890</v>
      </c>
      <c r="J2821" t="s">
        <v>287</v>
      </c>
      <c r="K2821" s="14">
        <v>1</v>
      </c>
      <c r="L2821" s="24">
        <f t="shared" si="43"/>
        <v>1.0798670392839127</v>
      </c>
    </row>
    <row r="2822" spans="1:12" x14ac:dyDescent="0.25">
      <c r="A2822" t="s">
        <v>58</v>
      </c>
      <c r="B2822" t="s">
        <v>8339</v>
      </c>
      <c r="C2822" t="s">
        <v>1517</v>
      </c>
      <c r="D2822" t="s">
        <v>1518</v>
      </c>
      <c r="E2822" t="s">
        <v>9923</v>
      </c>
      <c r="F2822" t="s">
        <v>9911</v>
      </c>
      <c r="G2822" t="s">
        <v>4890</v>
      </c>
      <c r="H2822" t="s">
        <v>9911</v>
      </c>
      <c r="I2822" t="s">
        <v>4888</v>
      </c>
      <c r="J2822" t="s">
        <v>4889</v>
      </c>
      <c r="K2822" s="14">
        <v>2</v>
      </c>
      <c r="L2822" s="24">
        <f t="shared" si="43"/>
        <v>2.1597340785678254</v>
      </c>
    </row>
    <row r="2823" spans="1:12" x14ac:dyDescent="0.25">
      <c r="A2823" t="s">
        <v>58</v>
      </c>
      <c r="B2823" t="s">
        <v>8339</v>
      </c>
      <c r="C2823" t="s">
        <v>1517</v>
      </c>
      <c r="D2823" t="s">
        <v>1518</v>
      </c>
      <c r="E2823" t="s">
        <v>9923</v>
      </c>
      <c r="F2823" t="s">
        <v>9911</v>
      </c>
      <c r="G2823" t="s">
        <v>4894</v>
      </c>
      <c r="H2823" t="s">
        <v>9924</v>
      </c>
      <c r="I2823" t="s">
        <v>4888</v>
      </c>
      <c r="J2823" t="s">
        <v>4889</v>
      </c>
      <c r="K2823" s="14">
        <v>2</v>
      </c>
      <c r="L2823" s="24">
        <f t="shared" si="43"/>
        <v>2.1597340785678254</v>
      </c>
    </row>
    <row r="2824" spans="1:12" x14ac:dyDescent="0.25">
      <c r="A2824" t="s">
        <v>58</v>
      </c>
      <c r="B2824" t="s">
        <v>8339</v>
      </c>
      <c r="C2824" t="s">
        <v>1517</v>
      </c>
      <c r="D2824" t="s">
        <v>1518</v>
      </c>
      <c r="E2824" t="s">
        <v>9925</v>
      </c>
      <c r="F2824" t="s">
        <v>9911</v>
      </c>
      <c r="G2824" t="s">
        <v>4890</v>
      </c>
      <c r="H2824" t="s">
        <v>9911</v>
      </c>
      <c r="I2824" t="s">
        <v>4888</v>
      </c>
      <c r="J2824" t="s">
        <v>4889</v>
      </c>
      <c r="K2824" s="14">
        <v>9</v>
      </c>
      <c r="L2824" s="24">
        <f t="shared" si="43"/>
        <v>9.7188033535552147</v>
      </c>
    </row>
    <row r="2825" spans="1:12" x14ac:dyDescent="0.25">
      <c r="A2825" t="s">
        <v>58</v>
      </c>
      <c r="B2825" t="s">
        <v>8339</v>
      </c>
      <c r="C2825" t="s">
        <v>1517</v>
      </c>
      <c r="D2825" t="s">
        <v>1518</v>
      </c>
      <c r="E2825" t="s">
        <v>9925</v>
      </c>
      <c r="F2825" t="s">
        <v>9911</v>
      </c>
      <c r="G2825" t="s">
        <v>4894</v>
      </c>
      <c r="H2825" t="s">
        <v>9924</v>
      </c>
      <c r="I2825" t="s">
        <v>4888</v>
      </c>
      <c r="J2825" t="s">
        <v>4889</v>
      </c>
      <c r="K2825" s="14">
        <v>4</v>
      </c>
      <c r="L2825" s="24">
        <f t="shared" si="43"/>
        <v>4.3194681571356508</v>
      </c>
    </row>
    <row r="2826" spans="1:12" x14ac:dyDescent="0.25">
      <c r="A2826" t="s">
        <v>58</v>
      </c>
      <c r="B2826" t="s">
        <v>8339</v>
      </c>
      <c r="C2826" t="s">
        <v>1517</v>
      </c>
      <c r="D2826" t="s">
        <v>1518</v>
      </c>
      <c r="E2826" t="s">
        <v>9926</v>
      </c>
      <c r="F2826" t="s">
        <v>9644</v>
      </c>
      <c r="G2826" t="s">
        <v>4890</v>
      </c>
      <c r="H2826" t="s">
        <v>9644</v>
      </c>
      <c r="I2826" t="s">
        <v>4888</v>
      </c>
      <c r="J2826" t="s">
        <v>4889</v>
      </c>
      <c r="K2826" s="14">
        <v>142</v>
      </c>
      <c r="L2826" s="24">
        <f t="shared" si="43"/>
        <v>153.34111957831561</v>
      </c>
    </row>
    <row r="2827" spans="1:12" x14ac:dyDescent="0.25">
      <c r="A2827" t="s">
        <v>58</v>
      </c>
      <c r="B2827" t="s">
        <v>8339</v>
      </c>
      <c r="C2827" t="s">
        <v>1517</v>
      </c>
      <c r="D2827" t="s">
        <v>1518</v>
      </c>
      <c r="E2827" t="s">
        <v>9927</v>
      </c>
      <c r="F2827" t="s">
        <v>9644</v>
      </c>
      <c r="G2827" t="s">
        <v>4890</v>
      </c>
      <c r="H2827" t="s">
        <v>9644</v>
      </c>
      <c r="I2827" t="s">
        <v>4888</v>
      </c>
      <c r="J2827" t="s">
        <v>4889</v>
      </c>
      <c r="K2827" s="14">
        <v>5863</v>
      </c>
      <c r="L2827" s="24">
        <f t="shared" si="43"/>
        <v>6331.2604513215811</v>
      </c>
    </row>
    <row r="2828" spans="1:12" x14ac:dyDescent="0.25">
      <c r="A2828" t="s">
        <v>58</v>
      </c>
      <c r="B2828" t="s">
        <v>8339</v>
      </c>
      <c r="C2828" t="s">
        <v>1517</v>
      </c>
      <c r="D2828" t="s">
        <v>1518</v>
      </c>
      <c r="E2828" t="s">
        <v>9360</v>
      </c>
      <c r="F2828" t="s">
        <v>9361</v>
      </c>
      <c r="G2828" t="s">
        <v>5141</v>
      </c>
      <c r="H2828" t="s">
        <v>9928</v>
      </c>
      <c r="I2828" t="s">
        <v>4890</v>
      </c>
      <c r="J2828" t="s">
        <v>287</v>
      </c>
      <c r="K2828" s="14">
        <v>1</v>
      </c>
      <c r="L2828" s="24">
        <f t="shared" ref="L2828:L2891" si="44">K2828/$D$6*$D$5</f>
        <v>1.0798670392839127</v>
      </c>
    </row>
    <row r="2829" spans="1:12" x14ac:dyDescent="0.25">
      <c r="A2829" t="s">
        <v>58</v>
      </c>
      <c r="B2829" t="s">
        <v>8339</v>
      </c>
      <c r="C2829" t="s">
        <v>1517</v>
      </c>
      <c r="D2829" t="s">
        <v>1518</v>
      </c>
      <c r="E2829" t="s">
        <v>9929</v>
      </c>
      <c r="F2829" t="s">
        <v>9930</v>
      </c>
      <c r="G2829" t="s">
        <v>4890</v>
      </c>
      <c r="H2829" t="s">
        <v>9931</v>
      </c>
      <c r="I2829" t="s">
        <v>4890</v>
      </c>
      <c r="J2829" t="s">
        <v>287</v>
      </c>
      <c r="K2829" s="14">
        <v>1</v>
      </c>
      <c r="L2829" s="24">
        <f t="shared" si="44"/>
        <v>1.0798670392839127</v>
      </c>
    </row>
    <row r="2830" spans="1:12" x14ac:dyDescent="0.25">
      <c r="A2830" t="s">
        <v>58</v>
      </c>
      <c r="B2830" t="s">
        <v>8339</v>
      </c>
      <c r="C2830" t="s">
        <v>1517</v>
      </c>
      <c r="D2830" t="s">
        <v>1518</v>
      </c>
      <c r="E2830" t="s">
        <v>9932</v>
      </c>
      <c r="F2830" t="s">
        <v>9933</v>
      </c>
      <c r="G2830" t="s">
        <v>4890</v>
      </c>
      <c r="H2830" t="s">
        <v>9934</v>
      </c>
      <c r="I2830" t="s">
        <v>4890</v>
      </c>
      <c r="J2830" t="s">
        <v>287</v>
      </c>
      <c r="K2830" s="14">
        <v>4</v>
      </c>
      <c r="L2830" s="24">
        <f t="shared" si="44"/>
        <v>4.3194681571356508</v>
      </c>
    </row>
    <row r="2831" spans="1:12" x14ac:dyDescent="0.25">
      <c r="A2831" t="s">
        <v>58</v>
      </c>
      <c r="B2831" t="s">
        <v>8339</v>
      </c>
      <c r="C2831" t="s">
        <v>1517</v>
      </c>
      <c r="D2831" t="s">
        <v>1518</v>
      </c>
      <c r="E2831" t="s">
        <v>9932</v>
      </c>
      <c r="F2831" t="s">
        <v>9933</v>
      </c>
      <c r="G2831" t="s">
        <v>5141</v>
      </c>
      <c r="H2831" t="s">
        <v>9935</v>
      </c>
      <c r="I2831" t="s">
        <v>4890</v>
      </c>
      <c r="J2831" t="s">
        <v>287</v>
      </c>
      <c r="K2831" s="14">
        <v>4</v>
      </c>
      <c r="L2831" s="24">
        <f t="shared" si="44"/>
        <v>4.3194681571356508</v>
      </c>
    </row>
    <row r="2832" spans="1:12" x14ac:dyDescent="0.25">
      <c r="A2832" t="s">
        <v>58</v>
      </c>
      <c r="B2832" t="s">
        <v>8339</v>
      </c>
      <c r="C2832" t="s">
        <v>1517</v>
      </c>
      <c r="D2832" t="s">
        <v>1518</v>
      </c>
      <c r="E2832" t="s">
        <v>9936</v>
      </c>
      <c r="F2832" t="s">
        <v>9937</v>
      </c>
      <c r="G2832" t="s">
        <v>9938</v>
      </c>
      <c r="H2832" t="s">
        <v>9937</v>
      </c>
      <c r="I2832" t="s">
        <v>4888</v>
      </c>
      <c r="J2832" t="s">
        <v>4889</v>
      </c>
      <c r="K2832" s="14">
        <v>3</v>
      </c>
      <c r="L2832" s="24">
        <f t="shared" si="44"/>
        <v>3.2396011178517381</v>
      </c>
    </row>
    <row r="2833" spans="1:12" x14ac:dyDescent="0.25">
      <c r="A2833" t="s">
        <v>58</v>
      </c>
      <c r="B2833" t="s">
        <v>8339</v>
      </c>
      <c r="C2833" t="s">
        <v>1517</v>
      </c>
      <c r="D2833" t="s">
        <v>1518</v>
      </c>
      <c r="E2833" t="s">
        <v>9699</v>
      </c>
      <c r="F2833" t="s">
        <v>9700</v>
      </c>
      <c r="G2833" t="s">
        <v>4890</v>
      </c>
      <c r="H2833" t="s">
        <v>9700</v>
      </c>
      <c r="I2833" t="s">
        <v>4888</v>
      </c>
      <c r="J2833" t="s">
        <v>4889</v>
      </c>
      <c r="K2833" s="14">
        <v>3</v>
      </c>
      <c r="L2833" s="24">
        <f t="shared" si="44"/>
        <v>3.2396011178517381</v>
      </c>
    </row>
    <row r="2834" spans="1:12" x14ac:dyDescent="0.25">
      <c r="A2834" t="s">
        <v>58</v>
      </c>
      <c r="B2834" t="s">
        <v>8339</v>
      </c>
      <c r="C2834" t="s">
        <v>1517</v>
      </c>
      <c r="D2834" t="s">
        <v>1518</v>
      </c>
      <c r="E2834" t="s">
        <v>9699</v>
      </c>
      <c r="F2834" t="s">
        <v>9700</v>
      </c>
      <c r="G2834" t="s">
        <v>4894</v>
      </c>
      <c r="H2834" t="s">
        <v>9701</v>
      </c>
      <c r="I2834" t="s">
        <v>4888</v>
      </c>
      <c r="J2834" t="s">
        <v>4889</v>
      </c>
      <c r="K2834" s="14">
        <v>2</v>
      </c>
      <c r="L2834" s="24">
        <f t="shared" si="44"/>
        <v>2.1597340785678254</v>
      </c>
    </row>
    <row r="2835" spans="1:12" x14ac:dyDescent="0.25">
      <c r="A2835" t="s">
        <v>58</v>
      </c>
      <c r="B2835" t="s">
        <v>8339</v>
      </c>
      <c r="C2835" t="s">
        <v>1517</v>
      </c>
      <c r="D2835" t="s">
        <v>1518</v>
      </c>
      <c r="E2835" t="s">
        <v>8452</v>
      </c>
      <c r="F2835" t="s">
        <v>8453</v>
      </c>
      <c r="G2835" t="s">
        <v>4987</v>
      </c>
      <c r="H2835" t="s">
        <v>9939</v>
      </c>
      <c r="I2835" t="s">
        <v>4888</v>
      </c>
      <c r="J2835" t="s">
        <v>4889</v>
      </c>
      <c r="K2835" s="14">
        <v>1</v>
      </c>
      <c r="L2835" s="24">
        <f t="shared" si="44"/>
        <v>1.0798670392839127</v>
      </c>
    </row>
    <row r="2836" spans="1:12" x14ac:dyDescent="0.25">
      <c r="A2836" t="s">
        <v>58</v>
      </c>
      <c r="B2836" t="s">
        <v>8339</v>
      </c>
      <c r="C2836" t="s">
        <v>1517</v>
      </c>
      <c r="D2836" t="s">
        <v>1518</v>
      </c>
      <c r="E2836" t="s">
        <v>8452</v>
      </c>
      <c r="F2836" t="s">
        <v>8453</v>
      </c>
      <c r="G2836" t="s">
        <v>4998</v>
      </c>
      <c r="H2836" t="s">
        <v>8454</v>
      </c>
      <c r="I2836" t="s">
        <v>4888</v>
      </c>
      <c r="J2836" t="s">
        <v>4889</v>
      </c>
      <c r="K2836" s="14">
        <v>4</v>
      </c>
      <c r="L2836" s="24">
        <f t="shared" si="44"/>
        <v>4.3194681571356508</v>
      </c>
    </row>
    <row r="2837" spans="1:12" x14ac:dyDescent="0.25">
      <c r="A2837" t="s">
        <v>58</v>
      </c>
      <c r="B2837" t="s">
        <v>8339</v>
      </c>
      <c r="C2837" t="s">
        <v>1517</v>
      </c>
      <c r="D2837" t="s">
        <v>1518</v>
      </c>
      <c r="E2837" t="s">
        <v>8452</v>
      </c>
      <c r="F2837" t="s">
        <v>8453</v>
      </c>
      <c r="G2837" t="s">
        <v>681</v>
      </c>
      <c r="H2837" t="s">
        <v>9940</v>
      </c>
      <c r="I2837" t="s">
        <v>4888</v>
      </c>
      <c r="J2837" t="s">
        <v>4889</v>
      </c>
      <c r="K2837" s="14">
        <v>1</v>
      </c>
      <c r="L2837" s="24">
        <f t="shared" si="44"/>
        <v>1.0798670392839127</v>
      </c>
    </row>
    <row r="2838" spans="1:12" x14ac:dyDescent="0.25">
      <c r="A2838" t="s">
        <v>58</v>
      </c>
      <c r="B2838" t="s">
        <v>8339</v>
      </c>
      <c r="C2838" t="s">
        <v>1517</v>
      </c>
      <c r="D2838" t="s">
        <v>1518</v>
      </c>
      <c r="E2838" t="s">
        <v>8452</v>
      </c>
      <c r="F2838" t="s">
        <v>8453</v>
      </c>
      <c r="G2838" t="s">
        <v>8954</v>
      </c>
      <c r="H2838" t="s">
        <v>9941</v>
      </c>
      <c r="I2838" t="s">
        <v>4888</v>
      </c>
      <c r="J2838" t="s">
        <v>4889</v>
      </c>
      <c r="K2838" s="14">
        <v>1</v>
      </c>
      <c r="L2838" s="24">
        <f t="shared" si="44"/>
        <v>1.0798670392839127</v>
      </c>
    </row>
    <row r="2839" spans="1:12" x14ac:dyDescent="0.25">
      <c r="A2839" t="s">
        <v>58</v>
      </c>
      <c r="B2839" t="s">
        <v>8339</v>
      </c>
      <c r="C2839" t="s">
        <v>1517</v>
      </c>
      <c r="D2839" t="s">
        <v>1518</v>
      </c>
      <c r="E2839" t="s">
        <v>8452</v>
      </c>
      <c r="F2839" t="s">
        <v>8453</v>
      </c>
      <c r="G2839" t="s">
        <v>8956</v>
      </c>
      <c r="H2839" t="s">
        <v>9942</v>
      </c>
      <c r="I2839" t="s">
        <v>4888</v>
      </c>
      <c r="J2839" t="s">
        <v>4889</v>
      </c>
      <c r="K2839" s="14">
        <v>1</v>
      </c>
      <c r="L2839" s="24">
        <f t="shared" si="44"/>
        <v>1.0798670392839127</v>
      </c>
    </row>
    <row r="2840" spans="1:12" x14ac:dyDescent="0.25">
      <c r="A2840" t="s">
        <v>58</v>
      </c>
      <c r="B2840" t="s">
        <v>8339</v>
      </c>
      <c r="C2840" t="s">
        <v>1517</v>
      </c>
      <c r="D2840" t="s">
        <v>1518</v>
      </c>
      <c r="E2840" t="s">
        <v>9943</v>
      </c>
      <c r="F2840" t="s">
        <v>9944</v>
      </c>
      <c r="G2840" t="s">
        <v>4890</v>
      </c>
      <c r="H2840" t="s">
        <v>9945</v>
      </c>
      <c r="I2840" t="s">
        <v>4888</v>
      </c>
      <c r="J2840" t="s">
        <v>4889</v>
      </c>
      <c r="K2840" s="14">
        <v>1</v>
      </c>
      <c r="L2840" s="24">
        <f t="shared" si="44"/>
        <v>1.0798670392839127</v>
      </c>
    </row>
    <row r="2841" spans="1:12" x14ac:dyDescent="0.25">
      <c r="A2841" t="s">
        <v>58</v>
      </c>
      <c r="B2841" t="s">
        <v>8339</v>
      </c>
      <c r="C2841" t="s">
        <v>1517</v>
      </c>
      <c r="D2841" t="s">
        <v>1518</v>
      </c>
      <c r="E2841" t="s">
        <v>9943</v>
      </c>
      <c r="F2841" t="s">
        <v>9944</v>
      </c>
      <c r="G2841" t="s">
        <v>5141</v>
      </c>
      <c r="H2841" t="s">
        <v>9946</v>
      </c>
      <c r="I2841" t="s">
        <v>4888</v>
      </c>
      <c r="J2841" t="s">
        <v>4889</v>
      </c>
      <c r="K2841" s="14">
        <v>1</v>
      </c>
      <c r="L2841" s="24">
        <f t="shared" si="44"/>
        <v>1.0798670392839127</v>
      </c>
    </row>
    <row r="2842" spans="1:12" x14ac:dyDescent="0.25">
      <c r="A2842" t="s">
        <v>58</v>
      </c>
      <c r="B2842" t="s">
        <v>8339</v>
      </c>
      <c r="C2842" t="s">
        <v>1517</v>
      </c>
      <c r="D2842" t="s">
        <v>1518</v>
      </c>
      <c r="E2842" t="s">
        <v>9947</v>
      </c>
      <c r="F2842" t="s">
        <v>9948</v>
      </c>
      <c r="G2842" t="s">
        <v>4890</v>
      </c>
      <c r="H2842" t="s">
        <v>9949</v>
      </c>
      <c r="I2842" t="s">
        <v>4890</v>
      </c>
      <c r="J2842" t="s">
        <v>287</v>
      </c>
      <c r="K2842" s="14">
        <v>1</v>
      </c>
      <c r="L2842" s="24">
        <f t="shared" si="44"/>
        <v>1.0798670392839127</v>
      </c>
    </row>
    <row r="2843" spans="1:12" x14ac:dyDescent="0.25">
      <c r="A2843" t="s">
        <v>58</v>
      </c>
      <c r="B2843" t="s">
        <v>8339</v>
      </c>
      <c r="C2843" t="s">
        <v>1517</v>
      </c>
      <c r="D2843" t="s">
        <v>1518</v>
      </c>
      <c r="E2843" t="s">
        <v>9950</v>
      </c>
      <c r="F2843" t="s">
        <v>9951</v>
      </c>
      <c r="G2843" t="s">
        <v>4888</v>
      </c>
      <c r="H2843" t="s">
        <v>9952</v>
      </c>
      <c r="I2843" t="s">
        <v>4890</v>
      </c>
      <c r="J2843" t="s">
        <v>287</v>
      </c>
      <c r="K2843" s="14">
        <v>1</v>
      </c>
      <c r="L2843" s="24">
        <f t="shared" si="44"/>
        <v>1.0798670392839127</v>
      </c>
    </row>
    <row r="2844" spans="1:12" x14ac:dyDescent="0.25">
      <c r="A2844" t="s">
        <v>58</v>
      </c>
      <c r="B2844" t="s">
        <v>8339</v>
      </c>
      <c r="C2844" t="s">
        <v>1517</v>
      </c>
      <c r="D2844" t="s">
        <v>1518</v>
      </c>
      <c r="E2844" t="s">
        <v>9953</v>
      </c>
      <c r="F2844" t="s">
        <v>9954</v>
      </c>
      <c r="G2844" t="s">
        <v>4890</v>
      </c>
      <c r="H2844" t="s">
        <v>9954</v>
      </c>
      <c r="I2844" t="s">
        <v>4888</v>
      </c>
      <c r="J2844" t="s">
        <v>4889</v>
      </c>
      <c r="K2844" s="14">
        <v>3</v>
      </c>
      <c r="L2844" s="24">
        <f t="shared" si="44"/>
        <v>3.2396011178517381</v>
      </c>
    </row>
    <row r="2845" spans="1:12" x14ac:dyDescent="0.25">
      <c r="A2845" t="s">
        <v>58</v>
      </c>
      <c r="B2845" t="s">
        <v>8339</v>
      </c>
      <c r="C2845" t="s">
        <v>1517</v>
      </c>
      <c r="D2845" t="s">
        <v>1518</v>
      </c>
      <c r="E2845" t="s">
        <v>9955</v>
      </c>
      <c r="F2845" t="s">
        <v>9956</v>
      </c>
      <c r="G2845" t="s">
        <v>4890</v>
      </c>
      <c r="H2845" t="s">
        <v>9957</v>
      </c>
      <c r="I2845" t="s">
        <v>4890</v>
      </c>
      <c r="J2845" t="s">
        <v>287</v>
      </c>
      <c r="K2845" s="14">
        <v>1</v>
      </c>
      <c r="L2845" s="24">
        <f t="shared" si="44"/>
        <v>1.0798670392839127</v>
      </c>
    </row>
    <row r="2846" spans="1:12" x14ac:dyDescent="0.25">
      <c r="A2846" t="s">
        <v>58</v>
      </c>
      <c r="B2846" t="s">
        <v>8339</v>
      </c>
      <c r="C2846" t="s">
        <v>1517</v>
      </c>
      <c r="D2846" t="s">
        <v>1518</v>
      </c>
      <c r="E2846" t="s">
        <v>9958</v>
      </c>
      <c r="F2846" t="s">
        <v>9959</v>
      </c>
      <c r="G2846" t="s">
        <v>4890</v>
      </c>
      <c r="H2846" t="s">
        <v>9959</v>
      </c>
      <c r="I2846" t="s">
        <v>4890</v>
      </c>
      <c r="J2846" t="s">
        <v>287</v>
      </c>
      <c r="K2846" s="14">
        <v>1</v>
      </c>
      <c r="L2846" s="24">
        <f t="shared" si="44"/>
        <v>1.0798670392839127</v>
      </c>
    </row>
    <row r="2847" spans="1:12" x14ac:dyDescent="0.25">
      <c r="A2847" t="s">
        <v>58</v>
      </c>
      <c r="B2847" t="s">
        <v>8339</v>
      </c>
      <c r="C2847" t="s">
        <v>1517</v>
      </c>
      <c r="D2847" t="s">
        <v>1518</v>
      </c>
      <c r="E2847" t="s">
        <v>9702</v>
      </c>
      <c r="F2847" t="s">
        <v>9703</v>
      </c>
      <c r="G2847" t="s">
        <v>4890</v>
      </c>
      <c r="H2847" t="s">
        <v>9704</v>
      </c>
      <c r="I2847" t="s">
        <v>4888</v>
      </c>
      <c r="J2847" t="s">
        <v>4889</v>
      </c>
      <c r="K2847" s="14">
        <v>3</v>
      </c>
      <c r="L2847" s="24">
        <f t="shared" si="44"/>
        <v>3.2396011178517381</v>
      </c>
    </row>
    <row r="2848" spans="1:12" x14ac:dyDescent="0.25">
      <c r="A2848" t="s">
        <v>58</v>
      </c>
      <c r="B2848" t="s">
        <v>8339</v>
      </c>
      <c r="C2848" t="s">
        <v>1517</v>
      </c>
      <c r="D2848" t="s">
        <v>1518</v>
      </c>
      <c r="E2848" t="s">
        <v>9702</v>
      </c>
      <c r="F2848" t="s">
        <v>9703</v>
      </c>
      <c r="G2848" t="s">
        <v>5141</v>
      </c>
      <c r="H2848" t="s">
        <v>9705</v>
      </c>
      <c r="I2848" t="s">
        <v>4888</v>
      </c>
      <c r="J2848" t="s">
        <v>4889</v>
      </c>
      <c r="K2848" s="14">
        <v>3</v>
      </c>
      <c r="L2848" s="24">
        <f t="shared" si="44"/>
        <v>3.2396011178517381</v>
      </c>
    </row>
    <row r="2849" spans="1:12" x14ac:dyDescent="0.25">
      <c r="A2849" t="s">
        <v>58</v>
      </c>
      <c r="B2849" t="s">
        <v>8339</v>
      </c>
      <c r="C2849" t="s">
        <v>1517</v>
      </c>
      <c r="D2849" t="s">
        <v>1518</v>
      </c>
      <c r="E2849" t="s">
        <v>9702</v>
      </c>
      <c r="F2849" t="s">
        <v>9703</v>
      </c>
      <c r="G2849" t="s">
        <v>5143</v>
      </c>
      <c r="H2849" t="s">
        <v>9706</v>
      </c>
      <c r="I2849" t="s">
        <v>4888</v>
      </c>
      <c r="J2849" t="s">
        <v>4889</v>
      </c>
      <c r="K2849" s="14">
        <v>3</v>
      </c>
      <c r="L2849" s="24">
        <f t="shared" si="44"/>
        <v>3.2396011178517381</v>
      </c>
    </row>
    <row r="2850" spans="1:12" x14ac:dyDescent="0.25">
      <c r="A2850" t="s">
        <v>58</v>
      </c>
      <c r="B2850" t="s">
        <v>8339</v>
      </c>
      <c r="C2850" t="s">
        <v>1517</v>
      </c>
      <c r="D2850" t="s">
        <v>1518</v>
      </c>
      <c r="E2850" t="s">
        <v>9702</v>
      </c>
      <c r="F2850" t="s">
        <v>9703</v>
      </c>
      <c r="G2850" t="s">
        <v>4894</v>
      </c>
      <c r="H2850" t="s">
        <v>9707</v>
      </c>
      <c r="I2850" t="s">
        <v>4888</v>
      </c>
      <c r="J2850" t="s">
        <v>4889</v>
      </c>
      <c r="K2850" s="14">
        <v>3</v>
      </c>
      <c r="L2850" s="24">
        <f t="shared" si="44"/>
        <v>3.2396011178517381</v>
      </c>
    </row>
    <row r="2851" spans="1:12" x14ac:dyDescent="0.25">
      <c r="A2851" t="s">
        <v>58</v>
      </c>
      <c r="B2851" t="s">
        <v>8339</v>
      </c>
      <c r="C2851" t="s">
        <v>1517</v>
      </c>
      <c r="D2851" t="s">
        <v>1518</v>
      </c>
      <c r="E2851" t="s">
        <v>9702</v>
      </c>
      <c r="F2851" t="s">
        <v>9703</v>
      </c>
      <c r="G2851" t="s">
        <v>4998</v>
      </c>
      <c r="H2851" t="s">
        <v>9708</v>
      </c>
      <c r="I2851" t="s">
        <v>4888</v>
      </c>
      <c r="J2851" t="s">
        <v>4889</v>
      </c>
      <c r="K2851" s="14">
        <v>3</v>
      </c>
      <c r="L2851" s="24">
        <f t="shared" si="44"/>
        <v>3.2396011178517381</v>
      </c>
    </row>
    <row r="2852" spans="1:12" x14ac:dyDescent="0.25">
      <c r="A2852" t="s">
        <v>58</v>
      </c>
      <c r="B2852" t="s">
        <v>8339</v>
      </c>
      <c r="C2852" t="s">
        <v>1517</v>
      </c>
      <c r="D2852" t="s">
        <v>1518</v>
      </c>
      <c r="E2852" t="s">
        <v>9702</v>
      </c>
      <c r="F2852" t="s">
        <v>9703</v>
      </c>
      <c r="G2852" t="s">
        <v>5003</v>
      </c>
      <c r="H2852" t="s">
        <v>9709</v>
      </c>
      <c r="I2852" t="s">
        <v>4888</v>
      </c>
      <c r="J2852" t="s">
        <v>4889</v>
      </c>
      <c r="K2852" s="14">
        <v>2</v>
      </c>
      <c r="L2852" s="24">
        <f t="shared" si="44"/>
        <v>2.1597340785678254</v>
      </c>
    </row>
    <row r="2853" spans="1:12" x14ac:dyDescent="0.25">
      <c r="A2853" t="s">
        <v>58</v>
      </c>
      <c r="B2853" t="s">
        <v>8339</v>
      </c>
      <c r="C2853" t="s">
        <v>1517</v>
      </c>
      <c r="D2853" t="s">
        <v>1518</v>
      </c>
      <c r="E2853" t="s">
        <v>9702</v>
      </c>
      <c r="F2853" t="s">
        <v>9703</v>
      </c>
      <c r="G2853" t="s">
        <v>5751</v>
      </c>
      <c r="H2853" t="s">
        <v>9710</v>
      </c>
      <c r="I2853" t="s">
        <v>4888</v>
      </c>
      <c r="J2853" t="s">
        <v>4889</v>
      </c>
      <c r="K2853" s="14">
        <v>5</v>
      </c>
      <c r="L2853" s="24">
        <f t="shared" si="44"/>
        <v>5.3993351964195639</v>
      </c>
    </row>
    <row r="2854" spans="1:12" x14ac:dyDescent="0.25">
      <c r="A2854" t="s">
        <v>58</v>
      </c>
      <c r="B2854" t="s">
        <v>8339</v>
      </c>
      <c r="C2854" t="s">
        <v>1517</v>
      </c>
      <c r="D2854" t="s">
        <v>1518</v>
      </c>
      <c r="E2854" t="s">
        <v>9702</v>
      </c>
      <c r="F2854" t="s">
        <v>9703</v>
      </c>
      <c r="G2854" t="s">
        <v>5022</v>
      </c>
      <c r="H2854" t="s">
        <v>9711</v>
      </c>
      <c r="I2854" t="s">
        <v>4888</v>
      </c>
      <c r="J2854" t="s">
        <v>4889</v>
      </c>
      <c r="K2854" s="14">
        <v>3</v>
      </c>
      <c r="L2854" s="24">
        <f t="shared" si="44"/>
        <v>3.2396011178517381</v>
      </c>
    </row>
    <row r="2855" spans="1:12" x14ac:dyDescent="0.25">
      <c r="A2855" t="s">
        <v>58</v>
      </c>
      <c r="B2855" t="s">
        <v>8339</v>
      </c>
      <c r="C2855" t="s">
        <v>1517</v>
      </c>
      <c r="D2855" t="s">
        <v>1518</v>
      </c>
      <c r="E2855" t="s">
        <v>9702</v>
      </c>
      <c r="F2855" t="s">
        <v>9703</v>
      </c>
      <c r="G2855" t="s">
        <v>4907</v>
      </c>
      <c r="H2855" t="s">
        <v>9712</v>
      </c>
      <c r="I2855" t="s">
        <v>4888</v>
      </c>
      <c r="J2855" t="s">
        <v>4889</v>
      </c>
      <c r="K2855" s="14">
        <v>3</v>
      </c>
      <c r="L2855" s="24">
        <f t="shared" si="44"/>
        <v>3.2396011178517381</v>
      </c>
    </row>
    <row r="2856" spans="1:12" x14ac:dyDescent="0.25">
      <c r="A2856" t="s">
        <v>58</v>
      </c>
      <c r="B2856" t="s">
        <v>8339</v>
      </c>
      <c r="C2856" t="s">
        <v>1517</v>
      </c>
      <c r="D2856" t="s">
        <v>1518</v>
      </c>
      <c r="E2856" t="s">
        <v>9702</v>
      </c>
      <c r="F2856" t="s">
        <v>9703</v>
      </c>
      <c r="G2856" t="s">
        <v>4918</v>
      </c>
      <c r="H2856" t="s">
        <v>9713</v>
      </c>
      <c r="I2856" t="s">
        <v>4888</v>
      </c>
      <c r="J2856" t="s">
        <v>4889</v>
      </c>
      <c r="K2856" s="14">
        <v>3</v>
      </c>
      <c r="L2856" s="24">
        <f t="shared" si="44"/>
        <v>3.2396011178517381</v>
      </c>
    </row>
    <row r="2857" spans="1:12" x14ac:dyDescent="0.25">
      <c r="A2857" t="s">
        <v>58</v>
      </c>
      <c r="B2857" t="s">
        <v>8339</v>
      </c>
      <c r="C2857" t="s">
        <v>1517</v>
      </c>
      <c r="D2857" t="s">
        <v>1518</v>
      </c>
      <c r="E2857" t="s">
        <v>9702</v>
      </c>
      <c r="F2857" t="s">
        <v>9703</v>
      </c>
      <c r="G2857" t="s">
        <v>4914</v>
      </c>
      <c r="H2857" t="s">
        <v>9714</v>
      </c>
      <c r="I2857" t="s">
        <v>4888</v>
      </c>
      <c r="J2857" t="s">
        <v>4889</v>
      </c>
      <c r="K2857" s="14">
        <v>3</v>
      </c>
      <c r="L2857" s="24">
        <f t="shared" si="44"/>
        <v>3.2396011178517381</v>
      </c>
    </row>
    <row r="2858" spans="1:12" x14ac:dyDescent="0.25">
      <c r="A2858" t="s">
        <v>58</v>
      </c>
      <c r="B2858" t="s">
        <v>8339</v>
      </c>
      <c r="C2858" t="s">
        <v>1517</v>
      </c>
      <c r="D2858" t="s">
        <v>1518</v>
      </c>
      <c r="E2858" t="s">
        <v>9702</v>
      </c>
      <c r="F2858" t="s">
        <v>9703</v>
      </c>
      <c r="G2858" t="s">
        <v>681</v>
      </c>
      <c r="H2858" t="s">
        <v>9715</v>
      </c>
      <c r="I2858" t="s">
        <v>4888</v>
      </c>
      <c r="J2858" t="s">
        <v>4889</v>
      </c>
      <c r="K2858" s="14">
        <v>3</v>
      </c>
      <c r="L2858" s="24">
        <f t="shared" si="44"/>
        <v>3.2396011178517381</v>
      </c>
    </row>
    <row r="2859" spans="1:12" x14ac:dyDescent="0.25">
      <c r="A2859" t="s">
        <v>58</v>
      </c>
      <c r="B2859" t="s">
        <v>8339</v>
      </c>
      <c r="C2859" t="s">
        <v>1517</v>
      </c>
      <c r="D2859" t="s">
        <v>1518</v>
      </c>
      <c r="E2859" t="s">
        <v>9702</v>
      </c>
      <c r="F2859" t="s">
        <v>9703</v>
      </c>
      <c r="G2859" t="s">
        <v>8954</v>
      </c>
      <c r="H2859" t="s">
        <v>9960</v>
      </c>
      <c r="I2859" t="s">
        <v>4888</v>
      </c>
      <c r="J2859" t="s">
        <v>4889</v>
      </c>
      <c r="K2859" s="14">
        <v>1</v>
      </c>
      <c r="L2859" s="24">
        <f t="shared" si="44"/>
        <v>1.0798670392839127</v>
      </c>
    </row>
    <row r="2860" spans="1:12" x14ac:dyDescent="0.25">
      <c r="A2860" t="s">
        <v>58</v>
      </c>
      <c r="B2860" t="s">
        <v>8339</v>
      </c>
      <c r="C2860" t="s">
        <v>1517</v>
      </c>
      <c r="D2860" t="s">
        <v>1518</v>
      </c>
      <c r="E2860" t="s">
        <v>9702</v>
      </c>
      <c r="F2860" t="s">
        <v>9703</v>
      </c>
      <c r="G2860" t="s">
        <v>8958</v>
      </c>
      <c r="H2860" t="s">
        <v>9716</v>
      </c>
      <c r="I2860" t="s">
        <v>4888</v>
      </c>
      <c r="J2860" t="s">
        <v>4889</v>
      </c>
      <c r="K2860" s="14">
        <v>2</v>
      </c>
      <c r="L2860" s="24">
        <f t="shared" si="44"/>
        <v>2.1597340785678254</v>
      </c>
    </row>
    <row r="2861" spans="1:12" x14ac:dyDescent="0.25">
      <c r="A2861" t="s">
        <v>58</v>
      </c>
      <c r="B2861" t="s">
        <v>8339</v>
      </c>
      <c r="C2861" t="s">
        <v>1517</v>
      </c>
      <c r="D2861" t="s">
        <v>1518</v>
      </c>
      <c r="E2861" t="s">
        <v>9702</v>
      </c>
      <c r="F2861" t="s">
        <v>9703</v>
      </c>
      <c r="G2861" t="s">
        <v>8472</v>
      </c>
      <c r="H2861" t="s">
        <v>9717</v>
      </c>
      <c r="I2861" t="s">
        <v>4888</v>
      </c>
      <c r="J2861" t="s">
        <v>4889</v>
      </c>
      <c r="K2861" s="14">
        <v>3</v>
      </c>
      <c r="L2861" s="24">
        <f t="shared" si="44"/>
        <v>3.2396011178517381</v>
      </c>
    </row>
    <row r="2862" spans="1:12" x14ac:dyDescent="0.25">
      <c r="A2862" t="s">
        <v>58</v>
      </c>
      <c r="B2862" t="s">
        <v>8339</v>
      </c>
      <c r="C2862" t="s">
        <v>1517</v>
      </c>
      <c r="D2862" t="s">
        <v>1518</v>
      </c>
      <c r="E2862" t="s">
        <v>9702</v>
      </c>
      <c r="F2862" t="s">
        <v>9703</v>
      </c>
      <c r="G2862" t="s">
        <v>5156</v>
      </c>
      <c r="H2862" t="s">
        <v>9718</v>
      </c>
      <c r="I2862" t="s">
        <v>4888</v>
      </c>
      <c r="J2862" t="s">
        <v>4889</v>
      </c>
      <c r="K2862" s="14">
        <v>3</v>
      </c>
      <c r="L2862" s="24">
        <f t="shared" si="44"/>
        <v>3.2396011178517381</v>
      </c>
    </row>
    <row r="2863" spans="1:12" x14ac:dyDescent="0.25">
      <c r="A2863" t="s">
        <v>58</v>
      </c>
      <c r="B2863" t="s">
        <v>8339</v>
      </c>
      <c r="C2863" t="s">
        <v>1517</v>
      </c>
      <c r="D2863" t="s">
        <v>1518</v>
      </c>
      <c r="E2863" t="s">
        <v>9702</v>
      </c>
      <c r="F2863" t="s">
        <v>9703</v>
      </c>
      <c r="G2863" t="s">
        <v>9719</v>
      </c>
      <c r="H2863" t="s">
        <v>9720</v>
      </c>
      <c r="I2863" t="s">
        <v>4888</v>
      </c>
      <c r="J2863" t="s">
        <v>4889</v>
      </c>
      <c r="K2863" s="14">
        <v>3</v>
      </c>
      <c r="L2863" s="24">
        <f t="shared" si="44"/>
        <v>3.2396011178517381</v>
      </c>
    </row>
    <row r="2864" spans="1:12" x14ac:dyDescent="0.25">
      <c r="A2864" t="s">
        <v>58</v>
      </c>
      <c r="B2864" t="s">
        <v>8339</v>
      </c>
      <c r="C2864" t="s">
        <v>1517</v>
      </c>
      <c r="D2864" t="s">
        <v>1518</v>
      </c>
      <c r="E2864" t="s">
        <v>9702</v>
      </c>
      <c r="F2864" t="s">
        <v>9703</v>
      </c>
      <c r="G2864" t="s">
        <v>9721</v>
      </c>
      <c r="H2864" t="s">
        <v>9722</v>
      </c>
      <c r="I2864" t="s">
        <v>4888</v>
      </c>
      <c r="J2864" t="s">
        <v>4889</v>
      </c>
      <c r="K2864" s="14">
        <v>6</v>
      </c>
      <c r="L2864" s="24">
        <f t="shared" si="44"/>
        <v>6.4792022357034762</v>
      </c>
    </row>
    <row r="2865" spans="1:12" x14ac:dyDescent="0.25">
      <c r="A2865" t="s">
        <v>58</v>
      </c>
      <c r="B2865" t="s">
        <v>8339</v>
      </c>
      <c r="C2865" t="s">
        <v>1517</v>
      </c>
      <c r="D2865" t="s">
        <v>1518</v>
      </c>
      <c r="E2865" t="s">
        <v>9702</v>
      </c>
      <c r="F2865" t="s">
        <v>9703</v>
      </c>
      <c r="G2865" t="s">
        <v>8357</v>
      </c>
      <c r="H2865" t="s">
        <v>9723</v>
      </c>
      <c r="I2865" t="s">
        <v>4888</v>
      </c>
      <c r="J2865" t="s">
        <v>4889</v>
      </c>
      <c r="K2865" s="14">
        <v>4</v>
      </c>
      <c r="L2865" s="24">
        <f t="shared" si="44"/>
        <v>4.3194681571356508</v>
      </c>
    </row>
    <row r="2866" spans="1:12" x14ac:dyDescent="0.25">
      <c r="A2866" t="s">
        <v>58</v>
      </c>
      <c r="B2866" t="s">
        <v>8339</v>
      </c>
      <c r="C2866" t="s">
        <v>1517</v>
      </c>
      <c r="D2866" t="s">
        <v>1518</v>
      </c>
      <c r="E2866" t="s">
        <v>9702</v>
      </c>
      <c r="F2866" t="s">
        <v>9703</v>
      </c>
      <c r="G2866" t="s">
        <v>8361</v>
      </c>
      <c r="H2866" t="s">
        <v>9724</v>
      </c>
      <c r="I2866" t="s">
        <v>4888</v>
      </c>
      <c r="J2866" t="s">
        <v>4889</v>
      </c>
      <c r="K2866" s="14">
        <v>4</v>
      </c>
      <c r="L2866" s="24">
        <f t="shared" si="44"/>
        <v>4.3194681571356508</v>
      </c>
    </row>
    <row r="2867" spans="1:12" x14ac:dyDescent="0.25">
      <c r="A2867" t="s">
        <v>58</v>
      </c>
      <c r="B2867" t="s">
        <v>8339</v>
      </c>
      <c r="C2867" t="s">
        <v>1517</v>
      </c>
      <c r="D2867" t="s">
        <v>1518</v>
      </c>
      <c r="E2867" t="s">
        <v>9702</v>
      </c>
      <c r="F2867" t="s">
        <v>9703</v>
      </c>
      <c r="G2867" t="s">
        <v>8481</v>
      </c>
      <c r="H2867" t="s">
        <v>9725</v>
      </c>
      <c r="I2867" t="s">
        <v>4888</v>
      </c>
      <c r="J2867" t="s">
        <v>4889</v>
      </c>
      <c r="K2867" s="14">
        <v>3</v>
      </c>
      <c r="L2867" s="24">
        <f t="shared" si="44"/>
        <v>3.2396011178517381</v>
      </c>
    </row>
    <row r="2868" spans="1:12" x14ac:dyDescent="0.25">
      <c r="A2868" t="s">
        <v>58</v>
      </c>
      <c r="B2868" t="s">
        <v>8339</v>
      </c>
      <c r="C2868" t="s">
        <v>1517</v>
      </c>
      <c r="D2868" t="s">
        <v>1518</v>
      </c>
      <c r="E2868" t="s">
        <v>9702</v>
      </c>
      <c r="F2868" t="s">
        <v>9703</v>
      </c>
      <c r="G2868" t="s">
        <v>9726</v>
      </c>
      <c r="H2868" t="s">
        <v>9727</v>
      </c>
      <c r="I2868" t="s">
        <v>4888</v>
      </c>
      <c r="J2868" t="s">
        <v>4889</v>
      </c>
      <c r="K2868" s="14">
        <v>3</v>
      </c>
      <c r="L2868" s="24">
        <f t="shared" si="44"/>
        <v>3.2396011178517381</v>
      </c>
    </row>
    <row r="2869" spans="1:12" x14ac:dyDescent="0.25">
      <c r="A2869" t="s">
        <v>58</v>
      </c>
      <c r="B2869" t="s">
        <v>8339</v>
      </c>
      <c r="C2869" t="s">
        <v>1517</v>
      </c>
      <c r="D2869" t="s">
        <v>1518</v>
      </c>
      <c r="E2869" t="s">
        <v>9702</v>
      </c>
      <c r="F2869" t="s">
        <v>9703</v>
      </c>
      <c r="G2869" t="s">
        <v>9728</v>
      </c>
      <c r="H2869" t="s">
        <v>9729</v>
      </c>
      <c r="I2869" t="s">
        <v>4888</v>
      </c>
      <c r="J2869" t="s">
        <v>4889</v>
      </c>
      <c r="K2869" s="14">
        <v>3</v>
      </c>
      <c r="L2869" s="24">
        <f t="shared" si="44"/>
        <v>3.2396011178517381</v>
      </c>
    </row>
    <row r="2870" spans="1:12" x14ac:dyDescent="0.25">
      <c r="A2870" t="s">
        <v>58</v>
      </c>
      <c r="B2870" t="s">
        <v>8339</v>
      </c>
      <c r="C2870" t="s">
        <v>1517</v>
      </c>
      <c r="D2870" t="s">
        <v>1518</v>
      </c>
      <c r="E2870" t="s">
        <v>9702</v>
      </c>
      <c r="F2870" t="s">
        <v>9703</v>
      </c>
      <c r="G2870" t="s">
        <v>9730</v>
      </c>
      <c r="H2870" t="s">
        <v>9731</v>
      </c>
      <c r="I2870" t="s">
        <v>4888</v>
      </c>
      <c r="J2870" t="s">
        <v>4889</v>
      </c>
      <c r="K2870" s="14">
        <v>3</v>
      </c>
      <c r="L2870" s="24">
        <f t="shared" si="44"/>
        <v>3.2396011178517381</v>
      </c>
    </row>
    <row r="2871" spans="1:12" x14ac:dyDescent="0.25">
      <c r="A2871" t="s">
        <v>58</v>
      </c>
      <c r="B2871" t="s">
        <v>8339</v>
      </c>
      <c r="C2871" t="s">
        <v>1517</v>
      </c>
      <c r="D2871" t="s">
        <v>1518</v>
      </c>
      <c r="E2871" t="s">
        <v>9961</v>
      </c>
      <c r="F2871" t="s">
        <v>9644</v>
      </c>
      <c r="G2871" t="s">
        <v>4890</v>
      </c>
      <c r="H2871" t="s">
        <v>9644</v>
      </c>
      <c r="I2871" t="s">
        <v>4888</v>
      </c>
      <c r="J2871" t="s">
        <v>4889</v>
      </c>
      <c r="K2871" s="14">
        <v>3</v>
      </c>
      <c r="L2871" s="24">
        <f t="shared" si="44"/>
        <v>3.2396011178517381</v>
      </c>
    </row>
    <row r="2872" spans="1:12" x14ac:dyDescent="0.25">
      <c r="A2872" t="s">
        <v>58</v>
      </c>
      <c r="B2872" t="s">
        <v>8339</v>
      </c>
      <c r="C2872" t="s">
        <v>1517</v>
      </c>
      <c r="D2872" t="s">
        <v>1518</v>
      </c>
      <c r="E2872" t="s">
        <v>9962</v>
      </c>
      <c r="F2872" t="s">
        <v>9758</v>
      </c>
      <c r="G2872" t="s">
        <v>4890</v>
      </c>
      <c r="H2872" t="s">
        <v>9963</v>
      </c>
      <c r="I2872" t="s">
        <v>4888</v>
      </c>
      <c r="J2872" t="s">
        <v>4889</v>
      </c>
      <c r="K2872" s="14">
        <v>1</v>
      </c>
      <c r="L2872" s="24">
        <f t="shared" si="44"/>
        <v>1.0798670392839127</v>
      </c>
    </row>
    <row r="2873" spans="1:12" x14ac:dyDescent="0.25">
      <c r="A2873" t="s">
        <v>58</v>
      </c>
      <c r="B2873" t="s">
        <v>8339</v>
      </c>
      <c r="C2873" t="s">
        <v>1517</v>
      </c>
      <c r="D2873" t="s">
        <v>1518</v>
      </c>
      <c r="E2873" t="s">
        <v>9755</v>
      </c>
      <c r="F2873" t="s">
        <v>9756</v>
      </c>
      <c r="G2873" t="s">
        <v>4890</v>
      </c>
      <c r="H2873" t="s">
        <v>9756</v>
      </c>
      <c r="I2873" t="s">
        <v>4888</v>
      </c>
      <c r="J2873" t="s">
        <v>4889</v>
      </c>
      <c r="K2873" s="14">
        <v>3</v>
      </c>
      <c r="L2873" s="24">
        <f t="shared" si="44"/>
        <v>3.2396011178517381</v>
      </c>
    </row>
    <row r="2874" spans="1:12" x14ac:dyDescent="0.25">
      <c r="A2874" t="s">
        <v>58</v>
      </c>
      <c r="B2874" t="s">
        <v>8339</v>
      </c>
      <c r="C2874" t="s">
        <v>1517</v>
      </c>
      <c r="D2874" t="s">
        <v>1518</v>
      </c>
      <c r="E2874" t="s">
        <v>9757</v>
      </c>
      <c r="F2874" t="s">
        <v>9758</v>
      </c>
      <c r="G2874" t="s">
        <v>4890</v>
      </c>
      <c r="H2874" t="s">
        <v>9758</v>
      </c>
      <c r="I2874" t="s">
        <v>4888</v>
      </c>
      <c r="J2874" t="s">
        <v>4889</v>
      </c>
      <c r="K2874" s="14">
        <v>3</v>
      </c>
      <c r="L2874" s="24">
        <f t="shared" si="44"/>
        <v>3.2396011178517381</v>
      </c>
    </row>
    <row r="2875" spans="1:12" x14ac:dyDescent="0.25">
      <c r="A2875" t="s">
        <v>58</v>
      </c>
      <c r="B2875" t="s">
        <v>8339</v>
      </c>
      <c r="C2875" t="s">
        <v>1517</v>
      </c>
      <c r="D2875" t="s">
        <v>1518</v>
      </c>
      <c r="E2875" t="s">
        <v>9757</v>
      </c>
      <c r="F2875" t="s">
        <v>9758</v>
      </c>
      <c r="G2875" t="s">
        <v>5141</v>
      </c>
      <c r="H2875" t="s">
        <v>9759</v>
      </c>
      <c r="I2875" t="s">
        <v>4888</v>
      </c>
      <c r="J2875" t="s">
        <v>4889</v>
      </c>
      <c r="K2875" s="14">
        <v>3</v>
      </c>
      <c r="L2875" s="24">
        <f t="shared" si="44"/>
        <v>3.2396011178517381</v>
      </c>
    </row>
    <row r="2876" spans="1:12" x14ac:dyDescent="0.25">
      <c r="A2876" t="s">
        <v>58</v>
      </c>
      <c r="B2876" t="s">
        <v>8339</v>
      </c>
      <c r="C2876" t="s">
        <v>1517</v>
      </c>
      <c r="D2876" t="s">
        <v>1518</v>
      </c>
      <c r="E2876" t="s">
        <v>9760</v>
      </c>
      <c r="F2876" t="s">
        <v>9761</v>
      </c>
      <c r="G2876" t="s">
        <v>4890</v>
      </c>
      <c r="H2876" t="s">
        <v>9761</v>
      </c>
      <c r="I2876" t="s">
        <v>4888</v>
      </c>
      <c r="J2876" t="s">
        <v>4889</v>
      </c>
      <c r="K2876" s="14">
        <v>3</v>
      </c>
      <c r="L2876" s="24">
        <f t="shared" si="44"/>
        <v>3.2396011178517381</v>
      </c>
    </row>
    <row r="2877" spans="1:12" x14ac:dyDescent="0.25">
      <c r="A2877" t="s">
        <v>58</v>
      </c>
      <c r="B2877" t="s">
        <v>8339</v>
      </c>
      <c r="C2877" t="s">
        <v>1517</v>
      </c>
      <c r="D2877" t="s">
        <v>1518</v>
      </c>
      <c r="E2877" t="s">
        <v>9760</v>
      </c>
      <c r="F2877" t="s">
        <v>9761</v>
      </c>
      <c r="G2877" t="s">
        <v>5141</v>
      </c>
      <c r="H2877" t="s">
        <v>9762</v>
      </c>
      <c r="I2877" t="s">
        <v>4888</v>
      </c>
      <c r="J2877" t="s">
        <v>4889</v>
      </c>
      <c r="K2877" s="14">
        <v>3</v>
      </c>
      <c r="L2877" s="24">
        <f t="shared" si="44"/>
        <v>3.2396011178517381</v>
      </c>
    </row>
    <row r="2878" spans="1:12" x14ac:dyDescent="0.25">
      <c r="A2878" t="s">
        <v>58</v>
      </c>
      <c r="B2878" t="s">
        <v>8339</v>
      </c>
      <c r="C2878" t="s">
        <v>1517</v>
      </c>
      <c r="D2878" t="s">
        <v>1518</v>
      </c>
      <c r="E2878" t="s">
        <v>9760</v>
      </c>
      <c r="F2878" t="s">
        <v>9761</v>
      </c>
      <c r="G2878" t="s">
        <v>5143</v>
      </c>
      <c r="H2878" t="s">
        <v>9763</v>
      </c>
      <c r="I2878" t="s">
        <v>4888</v>
      </c>
      <c r="J2878" t="s">
        <v>4889</v>
      </c>
      <c r="K2878" s="14">
        <v>3</v>
      </c>
      <c r="L2878" s="24">
        <f t="shared" si="44"/>
        <v>3.2396011178517381</v>
      </c>
    </row>
    <row r="2879" spans="1:12" x14ac:dyDescent="0.25">
      <c r="A2879" t="s">
        <v>58</v>
      </c>
      <c r="B2879" t="s">
        <v>8339</v>
      </c>
      <c r="C2879" t="s">
        <v>1517</v>
      </c>
      <c r="D2879" t="s">
        <v>1518</v>
      </c>
      <c r="E2879" t="s">
        <v>9760</v>
      </c>
      <c r="F2879" t="s">
        <v>9761</v>
      </c>
      <c r="G2879" t="s">
        <v>4987</v>
      </c>
      <c r="H2879" t="s">
        <v>9764</v>
      </c>
      <c r="I2879" t="s">
        <v>4888</v>
      </c>
      <c r="J2879" t="s">
        <v>4889</v>
      </c>
      <c r="K2879" s="14">
        <v>3</v>
      </c>
      <c r="L2879" s="24">
        <f t="shared" si="44"/>
        <v>3.2396011178517381</v>
      </c>
    </row>
    <row r="2880" spans="1:12" x14ac:dyDescent="0.25">
      <c r="A2880" t="s">
        <v>58</v>
      </c>
      <c r="B2880" t="s">
        <v>8339</v>
      </c>
      <c r="C2880" t="s">
        <v>1517</v>
      </c>
      <c r="D2880" t="s">
        <v>1518</v>
      </c>
      <c r="E2880" t="s">
        <v>9760</v>
      </c>
      <c r="F2880" t="s">
        <v>9761</v>
      </c>
      <c r="G2880" t="s">
        <v>4894</v>
      </c>
      <c r="H2880" t="s">
        <v>9765</v>
      </c>
      <c r="I2880" t="s">
        <v>4888</v>
      </c>
      <c r="J2880" t="s">
        <v>4889</v>
      </c>
      <c r="K2880" s="14">
        <v>3</v>
      </c>
      <c r="L2880" s="24">
        <f t="shared" si="44"/>
        <v>3.2396011178517381</v>
      </c>
    </row>
    <row r="2881" spans="1:12" x14ac:dyDescent="0.25">
      <c r="A2881" t="s">
        <v>58</v>
      </c>
      <c r="B2881" t="s">
        <v>8339</v>
      </c>
      <c r="C2881" t="s">
        <v>1517</v>
      </c>
      <c r="D2881" t="s">
        <v>1518</v>
      </c>
      <c r="E2881" t="s">
        <v>9760</v>
      </c>
      <c r="F2881" t="s">
        <v>9761</v>
      </c>
      <c r="G2881" t="s">
        <v>4888</v>
      </c>
      <c r="H2881" t="s">
        <v>9766</v>
      </c>
      <c r="I2881" t="s">
        <v>4888</v>
      </c>
      <c r="J2881" t="s">
        <v>4889</v>
      </c>
      <c r="K2881" s="14">
        <v>4</v>
      </c>
      <c r="L2881" s="24">
        <f t="shared" si="44"/>
        <v>4.3194681571356508</v>
      </c>
    </row>
    <row r="2882" spans="1:12" x14ac:dyDescent="0.25">
      <c r="A2882" t="s">
        <v>58</v>
      </c>
      <c r="B2882" t="s">
        <v>8339</v>
      </c>
      <c r="C2882" t="s">
        <v>1517</v>
      </c>
      <c r="D2882" t="s">
        <v>1518</v>
      </c>
      <c r="E2882" t="s">
        <v>9760</v>
      </c>
      <c r="F2882" t="s">
        <v>9761</v>
      </c>
      <c r="G2882" t="s">
        <v>4927</v>
      </c>
      <c r="H2882" t="s">
        <v>9767</v>
      </c>
      <c r="I2882" t="s">
        <v>4888</v>
      </c>
      <c r="J2882" t="s">
        <v>4889</v>
      </c>
      <c r="K2882" s="14">
        <v>3</v>
      </c>
      <c r="L2882" s="24">
        <f t="shared" si="44"/>
        <v>3.2396011178517381</v>
      </c>
    </row>
    <row r="2883" spans="1:12" x14ac:dyDescent="0.25">
      <c r="A2883" t="s">
        <v>58</v>
      </c>
      <c r="B2883" t="s">
        <v>8339</v>
      </c>
      <c r="C2883" t="s">
        <v>1517</v>
      </c>
      <c r="D2883" t="s">
        <v>1518</v>
      </c>
      <c r="E2883" t="s">
        <v>9760</v>
      </c>
      <c r="F2883" t="s">
        <v>9761</v>
      </c>
      <c r="G2883" t="s">
        <v>4998</v>
      </c>
      <c r="H2883" t="s">
        <v>9768</v>
      </c>
      <c r="I2883" t="s">
        <v>4888</v>
      </c>
      <c r="J2883" t="s">
        <v>4889</v>
      </c>
      <c r="K2883" s="14">
        <v>3</v>
      </c>
      <c r="L2883" s="24">
        <f t="shared" si="44"/>
        <v>3.2396011178517381</v>
      </c>
    </row>
    <row r="2884" spans="1:12" x14ac:dyDescent="0.25">
      <c r="A2884" t="s">
        <v>58</v>
      </c>
      <c r="B2884" t="s">
        <v>8339</v>
      </c>
      <c r="C2884" t="s">
        <v>1517</v>
      </c>
      <c r="D2884" t="s">
        <v>1518</v>
      </c>
      <c r="E2884" t="s">
        <v>9760</v>
      </c>
      <c r="F2884" t="s">
        <v>9761</v>
      </c>
      <c r="G2884" t="s">
        <v>5003</v>
      </c>
      <c r="H2884" t="s">
        <v>9769</v>
      </c>
      <c r="I2884" t="s">
        <v>4888</v>
      </c>
      <c r="J2884" t="s">
        <v>4889</v>
      </c>
      <c r="K2884" s="14">
        <v>3</v>
      </c>
      <c r="L2884" s="24">
        <f t="shared" si="44"/>
        <v>3.2396011178517381</v>
      </c>
    </row>
    <row r="2885" spans="1:12" x14ac:dyDescent="0.25">
      <c r="A2885" t="s">
        <v>58</v>
      </c>
      <c r="B2885" t="s">
        <v>8339</v>
      </c>
      <c r="C2885" t="s">
        <v>1517</v>
      </c>
      <c r="D2885" t="s">
        <v>1518</v>
      </c>
      <c r="E2885" t="s">
        <v>9760</v>
      </c>
      <c r="F2885" t="s">
        <v>9761</v>
      </c>
      <c r="G2885" t="s">
        <v>5751</v>
      </c>
      <c r="H2885" t="s">
        <v>9770</v>
      </c>
      <c r="I2885" t="s">
        <v>4888</v>
      </c>
      <c r="J2885" t="s">
        <v>4889</v>
      </c>
      <c r="K2885" s="14">
        <v>3</v>
      </c>
      <c r="L2885" s="24">
        <f t="shared" si="44"/>
        <v>3.2396011178517381</v>
      </c>
    </row>
    <row r="2886" spans="1:12" x14ac:dyDescent="0.25">
      <c r="A2886" t="s">
        <v>58</v>
      </c>
      <c r="B2886" t="s">
        <v>8339</v>
      </c>
      <c r="C2886" t="s">
        <v>1517</v>
      </c>
      <c r="D2886" t="s">
        <v>1518</v>
      </c>
      <c r="E2886" t="s">
        <v>9760</v>
      </c>
      <c r="F2886" t="s">
        <v>9761</v>
      </c>
      <c r="G2886" t="s">
        <v>5022</v>
      </c>
      <c r="H2886" t="s">
        <v>9771</v>
      </c>
      <c r="I2886" t="s">
        <v>4888</v>
      </c>
      <c r="J2886" t="s">
        <v>4889</v>
      </c>
      <c r="K2886" s="14">
        <v>3</v>
      </c>
      <c r="L2886" s="24">
        <f t="shared" si="44"/>
        <v>3.2396011178517381</v>
      </c>
    </row>
    <row r="2887" spans="1:12" x14ac:dyDescent="0.25">
      <c r="A2887" t="s">
        <v>58</v>
      </c>
      <c r="B2887" t="s">
        <v>8339</v>
      </c>
      <c r="C2887" t="s">
        <v>1517</v>
      </c>
      <c r="D2887" t="s">
        <v>1518</v>
      </c>
      <c r="E2887" t="s">
        <v>9760</v>
      </c>
      <c r="F2887" t="s">
        <v>9761</v>
      </c>
      <c r="G2887" t="s">
        <v>4907</v>
      </c>
      <c r="H2887" t="s">
        <v>9772</v>
      </c>
      <c r="I2887" t="s">
        <v>4888</v>
      </c>
      <c r="J2887" t="s">
        <v>4889</v>
      </c>
      <c r="K2887" s="14">
        <v>3</v>
      </c>
      <c r="L2887" s="24">
        <f t="shared" si="44"/>
        <v>3.2396011178517381</v>
      </c>
    </row>
    <row r="2888" spans="1:12" x14ac:dyDescent="0.25">
      <c r="A2888" t="s">
        <v>58</v>
      </c>
      <c r="B2888" t="s">
        <v>8339</v>
      </c>
      <c r="C2888" t="s">
        <v>1517</v>
      </c>
      <c r="D2888" t="s">
        <v>1518</v>
      </c>
      <c r="E2888" t="s">
        <v>9760</v>
      </c>
      <c r="F2888" t="s">
        <v>9761</v>
      </c>
      <c r="G2888" t="s">
        <v>4918</v>
      </c>
      <c r="H2888" t="s">
        <v>9773</v>
      </c>
      <c r="I2888" t="s">
        <v>4888</v>
      </c>
      <c r="J2888" t="s">
        <v>4889</v>
      </c>
      <c r="K2888" s="14">
        <v>3</v>
      </c>
      <c r="L2888" s="24">
        <f t="shared" si="44"/>
        <v>3.2396011178517381</v>
      </c>
    </row>
    <row r="2889" spans="1:12" x14ac:dyDescent="0.25">
      <c r="A2889" t="s">
        <v>58</v>
      </c>
      <c r="B2889" t="s">
        <v>8339</v>
      </c>
      <c r="C2889" t="s">
        <v>1517</v>
      </c>
      <c r="D2889" t="s">
        <v>1518</v>
      </c>
      <c r="E2889" t="s">
        <v>9760</v>
      </c>
      <c r="F2889" t="s">
        <v>9761</v>
      </c>
      <c r="G2889" t="s">
        <v>4914</v>
      </c>
      <c r="H2889" t="s">
        <v>9774</v>
      </c>
      <c r="I2889" t="s">
        <v>4888</v>
      </c>
      <c r="J2889" t="s">
        <v>4889</v>
      </c>
      <c r="K2889" s="14">
        <v>3</v>
      </c>
      <c r="L2889" s="24">
        <f t="shared" si="44"/>
        <v>3.2396011178517381</v>
      </c>
    </row>
    <row r="2890" spans="1:12" x14ac:dyDescent="0.25">
      <c r="A2890" t="s">
        <v>58</v>
      </c>
      <c r="B2890" t="s">
        <v>8339</v>
      </c>
      <c r="C2890" t="s">
        <v>1517</v>
      </c>
      <c r="D2890" t="s">
        <v>1518</v>
      </c>
      <c r="E2890" t="s">
        <v>9760</v>
      </c>
      <c r="F2890" t="s">
        <v>9761</v>
      </c>
      <c r="G2890" t="s">
        <v>681</v>
      </c>
      <c r="H2890" t="s">
        <v>9775</v>
      </c>
      <c r="I2890" t="s">
        <v>4888</v>
      </c>
      <c r="J2890" t="s">
        <v>4889</v>
      </c>
      <c r="K2890" s="14">
        <v>3</v>
      </c>
      <c r="L2890" s="24">
        <f t="shared" si="44"/>
        <v>3.2396011178517381</v>
      </c>
    </row>
    <row r="2891" spans="1:12" x14ac:dyDescent="0.25">
      <c r="A2891" t="s">
        <v>58</v>
      </c>
      <c r="B2891" t="s">
        <v>8339</v>
      </c>
      <c r="C2891" t="s">
        <v>1517</v>
      </c>
      <c r="D2891" t="s">
        <v>1518</v>
      </c>
      <c r="E2891" t="s">
        <v>9760</v>
      </c>
      <c r="F2891" t="s">
        <v>9761</v>
      </c>
      <c r="G2891" t="s">
        <v>8954</v>
      </c>
      <c r="H2891" t="s">
        <v>9776</v>
      </c>
      <c r="I2891" t="s">
        <v>4888</v>
      </c>
      <c r="J2891" t="s">
        <v>4889</v>
      </c>
      <c r="K2891" s="14">
        <v>3</v>
      </c>
      <c r="L2891" s="24">
        <f t="shared" si="44"/>
        <v>3.2396011178517381</v>
      </c>
    </row>
    <row r="2892" spans="1:12" x14ac:dyDescent="0.25">
      <c r="A2892" t="s">
        <v>58</v>
      </c>
      <c r="B2892" t="s">
        <v>8339</v>
      </c>
      <c r="C2892" t="s">
        <v>1517</v>
      </c>
      <c r="D2892" t="s">
        <v>1518</v>
      </c>
      <c r="E2892" t="s">
        <v>9760</v>
      </c>
      <c r="F2892" t="s">
        <v>9761</v>
      </c>
      <c r="G2892" t="s">
        <v>8956</v>
      </c>
      <c r="H2892" t="s">
        <v>9777</v>
      </c>
      <c r="I2892" t="s">
        <v>4888</v>
      </c>
      <c r="J2892" t="s">
        <v>4889</v>
      </c>
      <c r="K2892" s="14">
        <v>3</v>
      </c>
      <c r="L2892" s="24">
        <f t="shared" ref="L2892:L2955" si="45">K2892/$D$6*$D$5</f>
        <v>3.2396011178517381</v>
      </c>
    </row>
    <row r="2893" spans="1:12" x14ac:dyDescent="0.25">
      <c r="A2893" t="s">
        <v>58</v>
      </c>
      <c r="B2893" t="s">
        <v>8339</v>
      </c>
      <c r="C2893" t="s">
        <v>1517</v>
      </c>
      <c r="D2893" t="s">
        <v>1518</v>
      </c>
      <c r="E2893" t="s">
        <v>9760</v>
      </c>
      <c r="F2893" t="s">
        <v>9761</v>
      </c>
      <c r="G2893" t="s">
        <v>8958</v>
      </c>
      <c r="H2893" t="s">
        <v>9778</v>
      </c>
      <c r="I2893" t="s">
        <v>4888</v>
      </c>
      <c r="J2893" t="s">
        <v>4889</v>
      </c>
      <c r="K2893" s="14">
        <v>3</v>
      </c>
      <c r="L2893" s="24">
        <f t="shared" si="45"/>
        <v>3.2396011178517381</v>
      </c>
    </row>
    <row r="2894" spans="1:12" x14ac:dyDescent="0.25">
      <c r="A2894" t="s">
        <v>58</v>
      </c>
      <c r="B2894" t="s">
        <v>8339</v>
      </c>
      <c r="C2894" t="s">
        <v>1517</v>
      </c>
      <c r="D2894" t="s">
        <v>1518</v>
      </c>
      <c r="E2894" t="s">
        <v>9760</v>
      </c>
      <c r="F2894" t="s">
        <v>9761</v>
      </c>
      <c r="G2894" t="s">
        <v>8961</v>
      </c>
      <c r="H2894" t="s">
        <v>9779</v>
      </c>
      <c r="I2894" t="s">
        <v>4888</v>
      </c>
      <c r="J2894" t="s">
        <v>4889</v>
      </c>
      <c r="K2894" s="14">
        <v>3</v>
      </c>
      <c r="L2894" s="24">
        <f t="shared" si="45"/>
        <v>3.2396011178517381</v>
      </c>
    </row>
    <row r="2895" spans="1:12" x14ac:dyDescent="0.25">
      <c r="A2895" t="s">
        <v>58</v>
      </c>
      <c r="B2895" t="s">
        <v>8339</v>
      </c>
      <c r="C2895" t="s">
        <v>942</v>
      </c>
      <c r="D2895" t="s">
        <v>945</v>
      </c>
      <c r="E2895" t="s">
        <v>9964</v>
      </c>
      <c r="F2895" t="s">
        <v>9965</v>
      </c>
      <c r="G2895" t="s">
        <v>4890</v>
      </c>
      <c r="H2895" t="s">
        <v>9761</v>
      </c>
      <c r="I2895" t="s">
        <v>4888</v>
      </c>
      <c r="J2895" t="s">
        <v>4889</v>
      </c>
      <c r="K2895" s="14">
        <v>16</v>
      </c>
      <c r="L2895" s="24">
        <f t="shared" si="45"/>
        <v>17.277872628542603</v>
      </c>
    </row>
    <row r="2896" spans="1:12" x14ac:dyDescent="0.25">
      <c r="A2896" t="s">
        <v>58</v>
      </c>
      <c r="B2896" t="s">
        <v>8339</v>
      </c>
      <c r="C2896" t="s">
        <v>942</v>
      </c>
      <c r="D2896" t="s">
        <v>945</v>
      </c>
      <c r="E2896" t="s">
        <v>9964</v>
      </c>
      <c r="F2896" t="s">
        <v>9965</v>
      </c>
      <c r="G2896" t="s">
        <v>5141</v>
      </c>
      <c r="H2896" t="s">
        <v>9966</v>
      </c>
      <c r="I2896" t="s">
        <v>4888</v>
      </c>
      <c r="J2896" t="s">
        <v>4889</v>
      </c>
      <c r="K2896" s="14">
        <v>2</v>
      </c>
      <c r="L2896" s="24">
        <f t="shared" si="45"/>
        <v>2.1597340785678254</v>
      </c>
    </row>
    <row r="2897" spans="1:12" x14ac:dyDescent="0.25">
      <c r="A2897" t="s">
        <v>58</v>
      </c>
      <c r="B2897" t="s">
        <v>8339</v>
      </c>
      <c r="C2897" t="s">
        <v>942</v>
      </c>
      <c r="D2897" t="s">
        <v>945</v>
      </c>
      <c r="E2897" t="s">
        <v>9964</v>
      </c>
      <c r="F2897" t="s">
        <v>9965</v>
      </c>
      <c r="G2897" t="s">
        <v>4987</v>
      </c>
      <c r="H2897" t="s">
        <v>9967</v>
      </c>
      <c r="I2897" t="s">
        <v>4888</v>
      </c>
      <c r="J2897" t="s">
        <v>4889</v>
      </c>
      <c r="K2897" s="14">
        <v>2</v>
      </c>
      <c r="L2897" s="24">
        <f t="shared" si="45"/>
        <v>2.1597340785678254</v>
      </c>
    </row>
    <row r="2898" spans="1:12" x14ac:dyDescent="0.25">
      <c r="A2898" t="s">
        <v>58</v>
      </c>
      <c r="B2898" t="s">
        <v>8339</v>
      </c>
      <c r="C2898" t="s">
        <v>942</v>
      </c>
      <c r="D2898" t="s">
        <v>945</v>
      </c>
      <c r="E2898" t="s">
        <v>9964</v>
      </c>
      <c r="F2898" t="s">
        <v>9965</v>
      </c>
      <c r="G2898" t="s">
        <v>4894</v>
      </c>
      <c r="H2898" t="s">
        <v>9968</v>
      </c>
      <c r="I2898" t="s">
        <v>4888</v>
      </c>
      <c r="J2898" t="s">
        <v>4889</v>
      </c>
      <c r="K2898" s="14">
        <v>2</v>
      </c>
      <c r="L2898" s="24">
        <f t="shared" si="45"/>
        <v>2.1597340785678254</v>
      </c>
    </row>
    <row r="2899" spans="1:12" x14ac:dyDescent="0.25">
      <c r="A2899" t="s">
        <v>58</v>
      </c>
      <c r="B2899" t="s">
        <v>8339</v>
      </c>
      <c r="C2899" t="s">
        <v>942</v>
      </c>
      <c r="D2899" t="s">
        <v>945</v>
      </c>
      <c r="E2899" t="s">
        <v>9964</v>
      </c>
      <c r="F2899" t="s">
        <v>9965</v>
      </c>
      <c r="G2899" t="s">
        <v>4888</v>
      </c>
      <c r="H2899" t="s">
        <v>9969</v>
      </c>
      <c r="I2899" t="s">
        <v>4888</v>
      </c>
      <c r="J2899" t="s">
        <v>4889</v>
      </c>
      <c r="K2899" s="14">
        <v>2</v>
      </c>
      <c r="L2899" s="24">
        <f t="shared" si="45"/>
        <v>2.1597340785678254</v>
      </c>
    </row>
    <row r="2900" spans="1:12" x14ac:dyDescent="0.25">
      <c r="A2900" t="s">
        <v>58</v>
      </c>
      <c r="B2900" t="s">
        <v>8339</v>
      </c>
      <c r="C2900" t="s">
        <v>942</v>
      </c>
      <c r="D2900" t="s">
        <v>945</v>
      </c>
      <c r="E2900" t="s">
        <v>9964</v>
      </c>
      <c r="F2900" t="s">
        <v>9965</v>
      </c>
      <c r="G2900" t="s">
        <v>4927</v>
      </c>
      <c r="H2900" t="s">
        <v>9970</v>
      </c>
      <c r="I2900" t="s">
        <v>4888</v>
      </c>
      <c r="J2900" t="s">
        <v>4889</v>
      </c>
      <c r="K2900" s="14">
        <v>2</v>
      </c>
      <c r="L2900" s="24">
        <f t="shared" si="45"/>
        <v>2.1597340785678254</v>
      </c>
    </row>
    <row r="2901" spans="1:12" x14ac:dyDescent="0.25">
      <c r="A2901" t="s">
        <v>58</v>
      </c>
      <c r="B2901" t="s">
        <v>8339</v>
      </c>
      <c r="C2901" t="s">
        <v>942</v>
      </c>
      <c r="D2901" t="s">
        <v>945</v>
      </c>
      <c r="E2901" t="s">
        <v>9964</v>
      </c>
      <c r="F2901" t="s">
        <v>9965</v>
      </c>
      <c r="G2901" t="s">
        <v>4998</v>
      </c>
      <c r="H2901" t="s">
        <v>9971</v>
      </c>
      <c r="I2901" t="s">
        <v>4888</v>
      </c>
      <c r="J2901" t="s">
        <v>4889</v>
      </c>
      <c r="K2901" s="14">
        <v>2</v>
      </c>
      <c r="L2901" s="24">
        <f t="shared" si="45"/>
        <v>2.1597340785678254</v>
      </c>
    </row>
    <row r="2902" spans="1:12" x14ac:dyDescent="0.25">
      <c r="A2902" t="s">
        <v>58</v>
      </c>
      <c r="B2902" t="s">
        <v>8339</v>
      </c>
      <c r="C2902" t="s">
        <v>942</v>
      </c>
      <c r="D2902" t="s">
        <v>945</v>
      </c>
      <c r="E2902" t="s">
        <v>9964</v>
      </c>
      <c r="F2902" t="s">
        <v>9965</v>
      </c>
      <c r="G2902" t="s">
        <v>5003</v>
      </c>
      <c r="H2902" t="s">
        <v>9972</v>
      </c>
      <c r="I2902" t="s">
        <v>4888</v>
      </c>
      <c r="J2902" t="s">
        <v>4889</v>
      </c>
      <c r="K2902" s="14">
        <v>2</v>
      </c>
      <c r="L2902" s="24">
        <f t="shared" si="45"/>
        <v>2.1597340785678254</v>
      </c>
    </row>
    <row r="2903" spans="1:12" x14ac:dyDescent="0.25">
      <c r="A2903" t="s">
        <v>58</v>
      </c>
      <c r="B2903" t="s">
        <v>8339</v>
      </c>
      <c r="C2903" t="s">
        <v>942</v>
      </c>
      <c r="D2903" t="s">
        <v>945</v>
      </c>
      <c r="E2903" t="s">
        <v>9964</v>
      </c>
      <c r="F2903" t="s">
        <v>9965</v>
      </c>
      <c r="G2903" t="s">
        <v>5751</v>
      </c>
      <c r="H2903" t="s">
        <v>9973</v>
      </c>
      <c r="I2903" t="s">
        <v>4888</v>
      </c>
      <c r="J2903" t="s">
        <v>4889</v>
      </c>
      <c r="K2903" s="14">
        <v>2</v>
      </c>
      <c r="L2903" s="24">
        <f t="shared" si="45"/>
        <v>2.1597340785678254</v>
      </c>
    </row>
    <row r="2904" spans="1:12" x14ac:dyDescent="0.25">
      <c r="A2904" t="s">
        <v>58</v>
      </c>
      <c r="B2904" t="s">
        <v>8339</v>
      </c>
      <c r="C2904" t="s">
        <v>942</v>
      </c>
      <c r="D2904" t="s">
        <v>945</v>
      </c>
      <c r="E2904" t="s">
        <v>9964</v>
      </c>
      <c r="F2904" t="s">
        <v>9965</v>
      </c>
      <c r="G2904" t="s">
        <v>4907</v>
      </c>
      <c r="H2904" t="s">
        <v>9974</v>
      </c>
      <c r="I2904" t="s">
        <v>4888</v>
      </c>
      <c r="J2904" t="s">
        <v>4889</v>
      </c>
      <c r="K2904" s="14">
        <v>2</v>
      </c>
      <c r="L2904" s="24">
        <f t="shared" si="45"/>
        <v>2.1597340785678254</v>
      </c>
    </row>
    <row r="2905" spans="1:12" x14ac:dyDescent="0.25">
      <c r="A2905" t="s">
        <v>58</v>
      </c>
      <c r="B2905" t="s">
        <v>8339</v>
      </c>
      <c r="C2905" t="s">
        <v>942</v>
      </c>
      <c r="D2905" t="s">
        <v>945</v>
      </c>
      <c r="E2905" t="s">
        <v>9964</v>
      </c>
      <c r="F2905" t="s">
        <v>9965</v>
      </c>
      <c r="G2905" t="s">
        <v>681</v>
      </c>
      <c r="H2905" t="s">
        <v>9975</v>
      </c>
      <c r="I2905" t="s">
        <v>4888</v>
      </c>
      <c r="J2905" t="s">
        <v>4889</v>
      </c>
      <c r="K2905" s="14">
        <v>2</v>
      </c>
      <c r="L2905" s="24">
        <f t="shared" si="45"/>
        <v>2.1597340785678254</v>
      </c>
    </row>
    <row r="2906" spans="1:12" x14ac:dyDescent="0.25">
      <c r="A2906" t="s">
        <v>58</v>
      </c>
      <c r="B2906" t="s">
        <v>8339</v>
      </c>
      <c r="C2906" t="s">
        <v>942</v>
      </c>
      <c r="D2906" t="s">
        <v>945</v>
      </c>
      <c r="E2906" t="s">
        <v>9964</v>
      </c>
      <c r="F2906" t="s">
        <v>9965</v>
      </c>
      <c r="G2906" t="s">
        <v>8954</v>
      </c>
      <c r="H2906" t="s">
        <v>9976</v>
      </c>
      <c r="I2906" t="s">
        <v>4888</v>
      </c>
      <c r="J2906" t="s">
        <v>4889</v>
      </c>
      <c r="K2906" s="14">
        <v>2</v>
      </c>
      <c r="L2906" s="24">
        <f t="shared" si="45"/>
        <v>2.1597340785678254</v>
      </c>
    </row>
    <row r="2907" spans="1:12" x14ac:dyDescent="0.25">
      <c r="A2907" t="s">
        <v>58</v>
      </c>
      <c r="B2907" t="s">
        <v>8339</v>
      </c>
      <c r="C2907" t="s">
        <v>942</v>
      </c>
      <c r="D2907" t="s">
        <v>945</v>
      </c>
      <c r="E2907" t="s">
        <v>9964</v>
      </c>
      <c r="F2907" t="s">
        <v>9965</v>
      </c>
      <c r="G2907" t="s">
        <v>8956</v>
      </c>
      <c r="H2907" t="s">
        <v>9977</v>
      </c>
      <c r="I2907" t="s">
        <v>4888</v>
      </c>
      <c r="J2907" t="s">
        <v>4889</v>
      </c>
      <c r="K2907" s="14">
        <v>2</v>
      </c>
      <c r="L2907" s="24">
        <f t="shared" si="45"/>
        <v>2.1597340785678254</v>
      </c>
    </row>
    <row r="2908" spans="1:12" x14ac:dyDescent="0.25">
      <c r="A2908" t="s">
        <v>58</v>
      </c>
      <c r="B2908" t="s">
        <v>8339</v>
      </c>
      <c r="C2908" t="s">
        <v>942</v>
      </c>
      <c r="D2908" t="s">
        <v>945</v>
      </c>
      <c r="E2908" t="s">
        <v>9964</v>
      </c>
      <c r="F2908" t="s">
        <v>9965</v>
      </c>
      <c r="G2908" t="s">
        <v>8958</v>
      </c>
      <c r="H2908" t="s">
        <v>9978</v>
      </c>
      <c r="I2908" t="s">
        <v>4888</v>
      </c>
      <c r="J2908" t="s">
        <v>4889</v>
      </c>
      <c r="K2908" s="14">
        <v>2</v>
      </c>
      <c r="L2908" s="24">
        <f t="shared" si="45"/>
        <v>2.1597340785678254</v>
      </c>
    </row>
    <row r="2909" spans="1:12" x14ac:dyDescent="0.25">
      <c r="A2909" t="s">
        <v>58</v>
      </c>
      <c r="B2909" t="s">
        <v>8339</v>
      </c>
      <c r="C2909" t="s">
        <v>942</v>
      </c>
      <c r="D2909" t="s">
        <v>945</v>
      </c>
      <c r="E2909" t="s">
        <v>9964</v>
      </c>
      <c r="F2909" t="s">
        <v>9965</v>
      </c>
      <c r="G2909" t="s">
        <v>8472</v>
      </c>
      <c r="H2909" t="s">
        <v>9979</v>
      </c>
      <c r="I2909" t="s">
        <v>4888</v>
      </c>
      <c r="J2909" t="s">
        <v>4889</v>
      </c>
      <c r="K2909" s="14">
        <v>2</v>
      </c>
      <c r="L2909" s="24">
        <f t="shared" si="45"/>
        <v>2.1597340785678254</v>
      </c>
    </row>
    <row r="2910" spans="1:12" x14ac:dyDescent="0.25">
      <c r="A2910" t="s">
        <v>58</v>
      </c>
      <c r="B2910" t="s">
        <v>8339</v>
      </c>
      <c r="C2910" t="s">
        <v>942</v>
      </c>
      <c r="D2910" t="s">
        <v>945</v>
      </c>
      <c r="E2910" t="s">
        <v>9964</v>
      </c>
      <c r="F2910" t="s">
        <v>9965</v>
      </c>
      <c r="G2910" t="s">
        <v>8961</v>
      </c>
      <c r="H2910" t="s">
        <v>9980</v>
      </c>
      <c r="I2910" t="s">
        <v>4888</v>
      </c>
      <c r="J2910" t="s">
        <v>4889</v>
      </c>
      <c r="K2910" s="14">
        <v>2</v>
      </c>
      <c r="L2910" s="24">
        <f t="shared" si="45"/>
        <v>2.1597340785678254</v>
      </c>
    </row>
    <row r="2911" spans="1:12" x14ac:dyDescent="0.25">
      <c r="A2911" t="s">
        <v>58</v>
      </c>
      <c r="B2911" t="s">
        <v>8339</v>
      </c>
      <c r="C2911" t="s">
        <v>942</v>
      </c>
      <c r="D2911" t="s">
        <v>945</v>
      </c>
      <c r="E2911" t="s">
        <v>9981</v>
      </c>
      <c r="F2911" t="s">
        <v>9965</v>
      </c>
      <c r="G2911" t="s">
        <v>4890</v>
      </c>
      <c r="H2911" t="s">
        <v>9761</v>
      </c>
      <c r="I2911" t="s">
        <v>4888</v>
      </c>
      <c r="J2911" t="s">
        <v>4889</v>
      </c>
      <c r="K2911" s="14">
        <v>15</v>
      </c>
      <c r="L2911" s="24">
        <f t="shared" si="45"/>
        <v>16.198005589258692</v>
      </c>
    </row>
    <row r="2912" spans="1:12" x14ac:dyDescent="0.25">
      <c r="A2912" t="s">
        <v>58</v>
      </c>
      <c r="B2912" t="s">
        <v>8339</v>
      </c>
      <c r="C2912" t="s">
        <v>942</v>
      </c>
      <c r="D2912" t="s">
        <v>945</v>
      </c>
      <c r="E2912" t="s">
        <v>9981</v>
      </c>
      <c r="F2912" t="s">
        <v>9965</v>
      </c>
      <c r="G2912" t="s">
        <v>5141</v>
      </c>
      <c r="H2912" t="s">
        <v>9966</v>
      </c>
      <c r="I2912" t="s">
        <v>4888</v>
      </c>
      <c r="J2912" t="s">
        <v>4889</v>
      </c>
      <c r="K2912" s="14">
        <v>2</v>
      </c>
      <c r="L2912" s="24">
        <f t="shared" si="45"/>
        <v>2.1597340785678254</v>
      </c>
    </row>
    <row r="2913" spans="1:12" x14ac:dyDescent="0.25">
      <c r="A2913" t="s">
        <v>58</v>
      </c>
      <c r="B2913" t="s">
        <v>8339</v>
      </c>
      <c r="C2913" t="s">
        <v>942</v>
      </c>
      <c r="D2913" t="s">
        <v>945</v>
      </c>
      <c r="E2913" t="s">
        <v>9981</v>
      </c>
      <c r="F2913" t="s">
        <v>9965</v>
      </c>
      <c r="G2913" t="s">
        <v>4894</v>
      </c>
      <c r="H2913" t="s">
        <v>9968</v>
      </c>
      <c r="I2913" t="s">
        <v>4888</v>
      </c>
      <c r="J2913" t="s">
        <v>4889</v>
      </c>
      <c r="K2913" s="14">
        <v>2</v>
      </c>
      <c r="L2913" s="24">
        <f t="shared" si="45"/>
        <v>2.1597340785678254</v>
      </c>
    </row>
    <row r="2914" spans="1:12" x14ac:dyDescent="0.25">
      <c r="A2914" t="s">
        <v>58</v>
      </c>
      <c r="B2914" t="s">
        <v>8339</v>
      </c>
      <c r="C2914" t="s">
        <v>942</v>
      </c>
      <c r="D2914" t="s">
        <v>945</v>
      </c>
      <c r="E2914" t="s">
        <v>9981</v>
      </c>
      <c r="F2914" t="s">
        <v>9965</v>
      </c>
      <c r="G2914" t="s">
        <v>4888</v>
      </c>
      <c r="H2914" t="s">
        <v>9969</v>
      </c>
      <c r="I2914" t="s">
        <v>4888</v>
      </c>
      <c r="J2914" t="s">
        <v>4889</v>
      </c>
      <c r="K2914" s="14">
        <v>2</v>
      </c>
      <c r="L2914" s="24">
        <f t="shared" si="45"/>
        <v>2.1597340785678254</v>
      </c>
    </row>
    <row r="2915" spans="1:12" x14ac:dyDescent="0.25">
      <c r="A2915" t="s">
        <v>58</v>
      </c>
      <c r="B2915" t="s">
        <v>8339</v>
      </c>
      <c r="C2915" t="s">
        <v>942</v>
      </c>
      <c r="D2915" t="s">
        <v>945</v>
      </c>
      <c r="E2915" t="s">
        <v>9981</v>
      </c>
      <c r="F2915" t="s">
        <v>9965</v>
      </c>
      <c r="G2915" t="s">
        <v>4927</v>
      </c>
      <c r="H2915" t="s">
        <v>9970</v>
      </c>
      <c r="I2915" t="s">
        <v>4888</v>
      </c>
      <c r="J2915" t="s">
        <v>4889</v>
      </c>
      <c r="K2915" s="14">
        <v>2</v>
      </c>
      <c r="L2915" s="24">
        <f t="shared" si="45"/>
        <v>2.1597340785678254</v>
      </c>
    </row>
    <row r="2916" spans="1:12" x14ac:dyDescent="0.25">
      <c r="A2916" t="s">
        <v>58</v>
      </c>
      <c r="B2916" t="s">
        <v>8339</v>
      </c>
      <c r="C2916" t="s">
        <v>942</v>
      </c>
      <c r="D2916" t="s">
        <v>945</v>
      </c>
      <c r="E2916" t="s">
        <v>9981</v>
      </c>
      <c r="F2916" t="s">
        <v>9965</v>
      </c>
      <c r="G2916" t="s">
        <v>4998</v>
      </c>
      <c r="H2916" t="s">
        <v>9971</v>
      </c>
      <c r="I2916" t="s">
        <v>4888</v>
      </c>
      <c r="J2916" t="s">
        <v>4889</v>
      </c>
      <c r="K2916" s="14">
        <v>2</v>
      </c>
      <c r="L2916" s="24">
        <f t="shared" si="45"/>
        <v>2.1597340785678254</v>
      </c>
    </row>
    <row r="2917" spans="1:12" x14ac:dyDescent="0.25">
      <c r="A2917" t="s">
        <v>58</v>
      </c>
      <c r="B2917" t="s">
        <v>8339</v>
      </c>
      <c r="C2917" t="s">
        <v>942</v>
      </c>
      <c r="D2917" t="s">
        <v>945</v>
      </c>
      <c r="E2917" t="s">
        <v>9981</v>
      </c>
      <c r="F2917" t="s">
        <v>9965</v>
      </c>
      <c r="G2917" t="s">
        <v>5003</v>
      </c>
      <c r="H2917" t="s">
        <v>9972</v>
      </c>
      <c r="I2917" t="s">
        <v>4888</v>
      </c>
      <c r="J2917" t="s">
        <v>4889</v>
      </c>
      <c r="K2917" s="14">
        <v>2</v>
      </c>
      <c r="L2917" s="24">
        <f t="shared" si="45"/>
        <v>2.1597340785678254</v>
      </c>
    </row>
    <row r="2918" spans="1:12" x14ac:dyDescent="0.25">
      <c r="A2918" t="s">
        <v>58</v>
      </c>
      <c r="B2918" t="s">
        <v>8339</v>
      </c>
      <c r="C2918" t="s">
        <v>942</v>
      </c>
      <c r="D2918" t="s">
        <v>945</v>
      </c>
      <c r="E2918" t="s">
        <v>9981</v>
      </c>
      <c r="F2918" t="s">
        <v>9965</v>
      </c>
      <c r="G2918" t="s">
        <v>5751</v>
      </c>
      <c r="H2918" t="s">
        <v>9973</v>
      </c>
      <c r="I2918" t="s">
        <v>4888</v>
      </c>
      <c r="J2918" t="s">
        <v>4889</v>
      </c>
      <c r="K2918" s="14">
        <v>2</v>
      </c>
      <c r="L2918" s="24">
        <f t="shared" si="45"/>
        <v>2.1597340785678254</v>
      </c>
    </row>
    <row r="2919" spans="1:12" x14ac:dyDescent="0.25">
      <c r="A2919" t="s">
        <v>58</v>
      </c>
      <c r="B2919" t="s">
        <v>8339</v>
      </c>
      <c r="C2919" t="s">
        <v>942</v>
      </c>
      <c r="D2919" t="s">
        <v>945</v>
      </c>
      <c r="E2919" t="s">
        <v>9981</v>
      </c>
      <c r="F2919" t="s">
        <v>9965</v>
      </c>
      <c r="G2919" t="s">
        <v>4907</v>
      </c>
      <c r="H2919" t="s">
        <v>9974</v>
      </c>
      <c r="I2919" t="s">
        <v>4888</v>
      </c>
      <c r="J2919" t="s">
        <v>4889</v>
      </c>
      <c r="K2919" s="14">
        <v>2</v>
      </c>
      <c r="L2919" s="24">
        <f t="shared" si="45"/>
        <v>2.1597340785678254</v>
      </c>
    </row>
    <row r="2920" spans="1:12" x14ac:dyDescent="0.25">
      <c r="A2920" t="s">
        <v>58</v>
      </c>
      <c r="B2920" t="s">
        <v>8339</v>
      </c>
      <c r="C2920" t="s">
        <v>942</v>
      </c>
      <c r="D2920" t="s">
        <v>945</v>
      </c>
      <c r="E2920" t="s">
        <v>9981</v>
      </c>
      <c r="F2920" t="s">
        <v>9965</v>
      </c>
      <c r="G2920" t="s">
        <v>681</v>
      </c>
      <c r="H2920" t="s">
        <v>9982</v>
      </c>
      <c r="I2920" t="s">
        <v>4888</v>
      </c>
      <c r="J2920" t="s">
        <v>4889</v>
      </c>
      <c r="K2920" s="14">
        <v>2</v>
      </c>
      <c r="L2920" s="24">
        <f t="shared" si="45"/>
        <v>2.1597340785678254</v>
      </c>
    </row>
    <row r="2921" spans="1:12" x14ac:dyDescent="0.25">
      <c r="A2921" t="s">
        <v>58</v>
      </c>
      <c r="B2921" t="s">
        <v>8339</v>
      </c>
      <c r="C2921" t="s">
        <v>942</v>
      </c>
      <c r="D2921" t="s">
        <v>945</v>
      </c>
      <c r="E2921" t="s">
        <v>9981</v>
      </c>
      <c r="F2921" t="s">
        <v>9965</v>
      </c>
      <c r="G2921" t="s">
        <v>8954</v>
      </c>
      <c r="H2921" t="s">
        <v>9976</v>
      </c>
      <c r="I2921" t="s">
        <v>4888</v>
      </c>
      <c r="J2921" t="s">
        <v>4889</v>
      </c>
      <c r="K2921" s="14">
        <v>2</v>
      </c>
      <c r="L2921" s="24">
        <f t="shared" si="45"/>
        <v>2.1597340785678254</v>
      </c>
    </row>
    <row r="2922" spans="1:12" x14ac:dyDescent="0.25">
      <c r="A2922" t="s">
        <v>58</v>
      </c>
      <c r="B2922" t="s">
        <v>8339</v>
      </c>
      <c r="C2922" t="s">
        <v>942</v>
      </c>
      <c r="D2922" t="s">
        <v>945</v>
      </c>
      <c r="E2922" t="s">
        <v>9981</v>
      </c>
      <c r="F2922" t="s">
        <v>9965</v>
      </c>
      <c r="G2922" t="s">
        <v>8956</v>
      </c>
      <c r="H2922" t="s">
        <v>9983</v>
      </c>
      <c r="I2922" t="s">
        <v>4888</v>
      </c>
      <c r="J2922" t="s">
        <v>4889</v>
      </c>
      <c r="K2922" s="14">
        <v>2</v>
      </c>
      <c r="L2922" s="24">
        <f t="shared" si="45"/>
        <v>2.1597340785678254</v>
      </c>
    </row>
    <row r="2923" spans="1:12" x14ac:dyDescent="0.25">
      <c r="A2923" t="s">
        <v>58</v>
      </c>
      <c r="B2923" t="s">
        <v>8339</v>
      </c>
      <c r="C2923" t="s">
        <v>942</v>
      </c>
      <c r="D2923" t="s">
        <v>945</v>
      </c>
      <c r="E2923" t="s">
        <v>9981</v>
      </c>
      <c r="F2923" t="s">
        <v>9965</v>
      </c>
      <c r="G2923" t="s">
        <v>8958</v>
      </c>
      <c r="H2923" t="s">
        <v>9978</v>
      </c>
      <c r="I2923" t="s">
        <v>4888</v>
      </c>
      <c r="J2923" t="s">
        <v>4889</v>
      </c>
      <c r="K2923" s="14">
        <v>2</v>
      </c>
      <c r="L2923" s="24">
        <f t="shared" si="45"/>
        <v>2.1597340785678254</v>
      </c>
    </row>
    <row r="2924" spans="1:12" x14ac:dyDescent="0.25">
      <c r="A2924" t="s">
        <v>58</v>
      </c>
      <c r="B2924" t="s">
        <v>8339</v>
      </c>
      <c r="C2924" t="s">
        <v>942</v>
      </c>
      <c r="D2924" t="s">
        <v>945</v>
      </c>
      <c r="E2924" t="s">
        <v>9981</v>
      </c>
      <c r="F2924" t="s">
        <v>9965</v>
      </c>
      <c r="G2924" t="s">
        <v>8472</v>
      </c>
      <c r="H2924" t="s">
        <v>9984</v>
      </c>
      <c r="I2924" t="s">
        <v>4888</v>
      </c>
      <c r="J2924" t="s">
        <v>4889</v>
      </c>
      <c r="K2924" s="14">
        <v>2</v>
      </c>
      <c r="L2924" s="24">
        <f t="shared" si="45"/>
        <v>2.1597340785678254</v>
      </c>
    </row>
    <row r="2925" spans="1:12" x14ac:dyDescent="0.25">
      <c r="A2925" t="s">
        <v>58</v>
      </c>
      <c r="B2925" t="s">
        <v>8339</v>
      </c>
      <c r="C2925" t="s">
        <v>942</v>
      </c>
      <c r="D2925" t="s">
        <v>945</v>
      </c>
      <c r="E2925" t="s">
        <v>9981</v>
      </c>
      <c r="F2925" t="s">
        <v>9965</v>
      </c>
      <c r="G2925" t="s">
        <v>8961</v>
      </c>
      <c r="H2925" t="s">
        <v>9985</v>
      </c>
      <c r="I2925" t="s">
        <v>4888</v>
      </c>
      <c r="J2925" t="s">
        <v>4889</v>
      </c>
      <c r="K2925" s="14">
        <v>2</v>
      </c>
      <c r="L2925" s="24">
        <f t="shared" si="45"/>
        <v>2.1597340785678254</v>
      </c>
    </row>
    <row r="2926" spans="1:12" x14ac:dyDescent="0.25">
      <c r="A2926" t="s">
        <v>58</v>
      </c>
      <c r="B2926" t="s">
        <v>8339</v>
      </c>
      <c r="C2926" t="s">
        <v>942</v>
      </c>
      <c r="D2926" t="s">
        <v>945</v>
      </c>
      <c r="E2926" t="s">
        <v>8462</v>
      </c>
      <c r="F2926" t="s">
        <v>8463</v>
      </c>
      <c r="G2926" t="s">
        <v>4888</v>
      </c>
      <c r="H2926" t="s">
        <v>8467</v>
      </c>
      <c r="I2926" t="s">
        <v>4888</v>
      </c>
      <c r="J2926" t="s">
        <v>4889</v>
      </c>
      <c r="K2926" s="14">
        <v>1</v>
      </c>
      <c r="L2926" s="24">
        <f t="shared" si="45"/>
        <v>1.0798670392839127</v>
      </c>
    </row>
    <row r="2927" spans="1:12" x14ac:dyDescent="0.25">
      <c r="A2927" t="s">
        <v>58</v>
      </c>
      <c r="B2927" t="s">
        <v>8339</v>
      </c>
      <c r="C2927" t="s">
        <v>942</v>
      </c>
      <c r="D2927" t="s">
        <v>945</v>
      </c>
      <c r="E2927" t="s">
        <v>9986</v>
      </c>
      <c r="F2927" t="s">
        <v>9965</v>
      </c>
      <c r="G2927" t="s">
        <v>4890</v>
      </c>
      <c r="H2927" t="s">
        <v>9761</v>
      </c>
      <c r="I2927" t="s">
        <v>4888</v>
      </c>
      <c r="J2927" t="s">
        <v>4889</v>
      </c>
      <c r="K2927" s="14">
        <v>18</v>
      </c>
      <c r="L2927" s="24">
        <f t="shared" si="45"/>
        <v>19.437606707110429</v>
      </c>
    </row>
    <row r="2928" spans="1:12" x14ac:dyDescent="0.25">
      <c r="A2928" t="s">
        <v>58</v>
      </c>
      <c r="B2928" t="s">
        <v>8339</v>
      </c>
      <c r="C2928" t="s">
        <v>942</v>
      </c>
      <c r="D2928" t="s">
        <v>945</v>
      </c>
      <c r="E2928" t="s">
        <v>9986</v>
      </c>
      <c r="F2928" t="s">
        <v>9965</v>
      </c>
      <c r="G2928" t="s">
        <v>5141</v>
      </c>
      <c r="H2928" t="s">
        <v>9966</v>
      </c>
      <c r="I2928" t="s">
        <v>4888</v>
      </c>
      <c r="J2928" t="s">
        <v>4889</v>
      </c>
      <c r="K2928" s="14">
        <v>17</v>
      </c>
      <c r="L2928" s="24">
        <f t="shared" si="45"/>
        <v>18.357739667826518</v>
      </c>
    </row>
    <row r="2929" spans="1:12" x14ac:dyDescent="0.25">
      <c r="A2929" t="s">
        <v>58</v>
      </c>
      <c r="B2929" t="s">
        <v>8339</v>
      </c>
      <c r="C2929" t="s">
        <v>942</v>
      </c>
      <c r="D2929" t="s">
        <v>945</v>
      </c>
      <c r="E2929" t="s">
        <v>9986</v>
      </c>
      <c r="F2929" t="s">
        <v>9965</v>
      </c>
      <c r="G2929" t="s">
        <v>4894</v>
      </c>
      <c r="H2929" t="s">
        <v>9968</v>
      </c>
      <c r="I2929" t="s">
        <v>4888</v>
      </c>
      <c r="J2929" t="s">
        <v>4889</v>
      </c>
      <c r="K2929" s="14">
        <v>10</v>
      </c>
      <c r="L2929" s="24">
        <f t="shared" si="45"/>
        <v>10.798670392839128</v>
      </c>
    </row>
    <row r="2930" spans="1:12" x14ac:dyDescent="0.25">
      <c r="A2930" t="s">
        <v>58</v>
      </c>
      <c r="B2930" t="s">
        <v>8339</v>
      </c>
      <c r="C2930" t="s">
        <v>942</v>
      </c>
      <c r="D2930" t="s">
        <v>945</v>
      </c>
      <c r="E2930" t="s">
        <v>9986</v>
      </c>
      <c r="F2930" t="s">
        <v>9965</v>
      </c>
      <c r="G2930" t="s">
        <v>4888</v>
      </c>
      <c r="H2930" t="s">
        <v>9969</v>
      </c>
      <c r="I2930" t="s">
        <v>4888</v>
      </c>
      <c r="J2930" t="s">
        <v>4889</v>
      </c>
      <c r="K2930" s="14">
        <v>26</v>
      </c>
      <c r="L2930" s="24">
        <f t="shared" si="45"/>
        <v>28.076543021381731</v>
      </c>
    </row>
    <row r="2931" spans="1:12" x14ac:dyDescent="0.25">
      <c r="A2931" t="s">
        <v>58</v>
      </c>
      <c r="B2931" t="s">
        <v>8339</v>
      </c>
      <c r="C2931" t="s">
        <v>942</v>
      </c>
      <c r="D2931" t="s">
        <v>945</v>
      </c>
      <c r="E2931" t="s">
        <v>9986</v>
      </c>
      <c r="F2931" t="s">
        <v>9965</v>
      </c>
      <c r="G2931" t="s">
        <v>4927</v>
      </c>
      <c r="H2931" t="s">
        <v>9970</v>
      </c>
      <c r="I2931" t="s">
        <v>4888</v>
      </c>
      <c r="J2931" t="s">
        <v>4889</v>
      </c>
      <c r="K2931" s="14">
        <v>6</v>
      </c>
      <c r="L2931" s="24">
        <f t="shared" si="45"/>
        <v>6.4792022357034762</v>
      </c>
    </row>
    <row r="2932" spans="1:12" x14ac:dyDescent="0.25">
      <c r="A2932" t="s">
        <v>58</v>
      </c>
      <c r="B2932" t="s">
        <v>8339</v>
      </c>
      <c r="C2932" t="s">
        <v>942</v>
      </c>
      <c r="D2932" t="s">
        <v>945</v>
      </c>
      <c r="E2932" t="s">
        <v>9986</v>
      </c>
      <c r="F2932" t="s">
        <v>9965</v>
      </c>
      <c r="G2932" t="s">
        <v>4998</v>
      </c>
      <c r="H2932" t="s">
        <v>9971</v>
      </c>
      <c r="I2932" t="s">
        <v>4888</v>
      </c>
      <c r="J2932" t="s">
        <v>4889</v>
      </c>
      <c r="K2932" s="14">
        <v>8</v>
      </c>
      <c r="L2932" s="24">
        <f t="shared" si="45"/>
        <v>8.6389363142713016</v>
      </c>
    </row>
    <row r="2933" spans="1:12" x14ac:dyDescent="0.25">
      <c r="A2933" t="s">
        <v>58</v>
      </c>
      <c r="B2933" t="s">
        <v>8339</v>
      </c>
      <c r="C2933" t="s">
        <v>942</v>
      </c>
      <c r="D2933" t="s">
        <v>945</v>
      </c>
      <c r="E2933" t="s">
        <v>9986</v>
      </c>
      <c r="F2933" t="s">
        <v>9965</v>
      </c>
      <c r="G2933" t="s">
        <v>5003</v>
      </c>
      <c r="H2933" t="s">
        <v>9972</v>
      </c>
      <c r="I2933" t="s">
        <v>4888</v>
      </c>
      <c r="J2933" t="s">
        <v>4889</v>
      </c>
      <c r="K2933" s="14">
        <v>10</v>
      </c>
      <c r="L2933" s="24">
        <f t="shared" si="45"/>
        <v>10.798670392839128</v>
      </c>
    </row>
    <row r="2934" spans="1:12" x14ac:dyDescent="0.25">
      <c r="A2934" t="s">
        <v>58</v>
      </c>
      <c r="B2934" t="s">
        <v>8339</v>
      </c>
      <c r="C2934" t="s">
        <v>942</v>
      </c>
      <c r="D2934" t="s">
        <v>945</v>
      </c>
      <c r="E2934" t="s">
        <v>9986</v>
      </c>
      <c r="F2934" t="s">
        <v>9965</v>
      </c>
      <c r="G2934" t="s">
        <v>5751</v>
      </c>
      <c r="H2934" t="s">
        <v>9973</v>
      </c>
      <c r="I2934" t="s">
        <v>4888</v>
      </c>
      <c r="J2934" t="s">
        <v>4889</v>
      </c>
      <c r="K2934" s="14">
        <v>7</v>
      </c>
      <c r="L2934" s="24">
        <f t="shared" si="45"/>
        <v>7.5590692749873885</v>
      </c>
    </row>
    <row r="2935" spans="1:12" x14ac:dyDescent="0.25">
      <c r="A2935" t="s">
        <v>58</v>
      </c>
      <c r="B2935" t="s">
        <v>8339</v>
      </c>
      <c r="C2935" t="s">
        <v>942</v>
      </c>
      <c r="D2935" t="s">
        <v>945</v>
      </c>
      <c r="E2935" t="s">
        <v>9986</v>
      </c>
      <c r="F2935" t="s">
        <v>9965</v>
      </c>
      <c r="G2935" t="s">
        <v>4907</v>
      </c>
      <c r="H2935" t="s">
        <v>9974</v>
      </c>
      <c r="I2935" t="s">
        <v>4888</v>
      </c>
      <c r="J2935" t="s">
        <v>4889</v>
      </c>
      <c r="K2935" s="14">
        <v>9</v>
      </c>
      <c r="L2935" s="24">
        <f t="shared" si="45"/>
        <v>9.7188033535552147</v>
      </c>
    </row>
    <row r="2936" spans="1:12" x14ac:dyDescent="0.25">
      <c r="A2936" t="s">
        <v>58</v>
      </c>
      <c r="B2936" t="s">
        <v>8339</v>
      </c>
      <c r="C2936" t="s">
        <v>942</v>
      </c>
      <c r="D2936" t="s">
        <v>945</v>
      </c>
      <c r="E2936" t="s">
        <v>9986</v>
      </c>
      <c r="F2936" t="s">
        <v>9965</v>
      </c>
      <c r="G2936" t="s">
        <v>681</v>
      </c>
      <c r="H2936" t="s">
        <v>9982</v>
      </c>
      <c r="I2936" t="s">
        <v>4888</v>
      </c>
      <c r="J2936" t="s">
        <v>4889</v>
      </c>
      <c r="K2936" s="14">
        <v>19</v>
      </c>
      <c r="L2936" s="24">
        <f t="shared" si="45"/>
        <v>20.517473746394341</v>
      </c>
    </row>
    <row r="2937" spans="1:12" x14ac:dyDescent="0.25">
      <c r="A2937" t="s">
        <v>58</v>
      </c>
      <c r="B2937" t="s">
        <v>8339</v>
      </c>
      <c r="C2937" t="s">
        <v>942</v>
      </c>
      <c r="D2937" t="s">
        <v>945</v>
      </c>
      <c r="E2937" t="s">
        <v>9986</v>
      </c>
      <c r="F2937" t="s">
        <v>9965</v>
      </c>
      <c r="G2937" t="s">
        <v>8956</v>
      </c>
      <c r="H2937" t="s">
        <v>9983</v>
      </c>
      <c r="I2937" t="s">
        <v>4888</v>
      </c>
      <c r="J2937" t="s">
        <v>4889</v>
      </c>
      <c r="K2937" s="14">
        <v>7</v>
      </c>
      <c r="L2937" s="24">
        <f t="shared" si="45"/>
        <v>7.5590692749873885</v>
      </c>
    </row>
    <row r="2938" spans="1:12" x14ac:dyDescent="0.25">
      <c r="A2938" t="s">
        <v>58</v>
      </c>
      <c r="B2938" t="s">
        <v>8339</v>
      </c>
      <c r="C2938" t="s">
        <v>942</v>
      </c>
      <c r="D2938" t="s">
        <v>945</v>
      </c>
      <c r="E2938" t="s">
        <v>9986</v>
      </c>
      <c r="F2938" t="s">
        <v>9965</v>
      </c>
      <c r="G2938" t="s">
        <v>8958</v>
      </c>
      <c r="H2938" t="s">
        <v>9978</v>
      </c>
      <c r="I2938" t="s">
        <v>4888</v>
      </c>
      <c r="J2938" t="s">
        <v>4889</v>
      </c>
      <c r="K2938" s="14">
        <v>2</v>
      </c>
      <c r="L2938" s="24">
        <f t="shared" si="45"/>
        <v>2.1597340785678254</v>
      </c>
    </row>
    <row r="2939" spans="1:12" x14ac:dyDescent="0.25">
      <c r="A2939" t="s">
        <v>58</v>
      </c>
      <c r="B2939" t="s">
        <v>8339</v>
      </c>
      <c r="C2939" t="s">
        <v>942</v>
      </c>
      <c r="D2939" t="s">
        <v>945</v>
      </c>
      <c r="E2939" t="s">
        <v>9986</v>
      </c>
      <c r="F2939" t="s">
        <v>9965</v>
      </c>
      <c r="G2939" t="s">
        <v>8472</v>
      </c>
      <c r="H2939" t="s">
        <v>9984</v>
      </c>
      <c r="I2939" t="s">
        <v>4888</v>
      </c>
      <c r="J2939" t="s">
        <v>4889</v>
      </c>
      <c r="K2939" s="14">
        <v>10</v>
      </c>
      <c r="L2939" s="24">
        <f t="shared" si="45"/>
        <v>10.798670392839128</v>
      </c>
    </row>
    <row r="2940" spans="1:12" x14ac:dyDescent="0.25">
      <c r="A2940" t="s">
        <v>58</v>
      </c>
      <c r="B2940" t="s">
        <v>8339</v>
      </c>
      <c r="C2940" t="s">
        <v>942</v>
      </c>
      <c r="D2940" t="s">
        <v>945</v>
      </c>
      <c r="E2940" t="s">
        <v>9986</v>
      </c>
      <c r="F2940" t="s">
        <v>9965</v>
      </c>
      <c r="G2940" t="s">
        <v>8961</v>
      </c>
      <c r="H2940" t="s">
        <v>9985</v>
      </c>
      <c r="I2940" t="s">
        <v>4888</v>
      </c>
      <c r="J2940" t="s">
        <v>4889</v>
      </c>
      <c r="K2940" s="14">
        <v>9</v>
      </c>
      <c r="L2940" s="24">
        <f t="shared" si="45"/>
        <v>9.7188033535552147</v>
      </c>
    </row>
    <row r="2941" spans="1:12" x14ac:dyDescent="0.25">
      <c r="A2941" t="s">
        <v>58</v>
      </c>
      <c r="B2941" t="s">
        <v>8339</v>
      </c>
      <c r="C2941" t="s">
        <v>942</v>
      </c>
      <c r="D2941" t="s">
        <v>945</v>
      </c>
      <c r="E2941" t="s">
        <v>9927</v>
      </c>
      <c r="F2941" t="s">
        <v>9644</v>
      </c>
      <c r="G2941" t="s">
        <v>4890</v>
      </c>
      <c r="H2941" t="s">
        <v>9644</v>
      </c>
      <c r="I2941" t="s">
        <v>4888</v>
      </c>
      <c r="J2941" t="s">
        <v>4889</v>
      </c>
      <c r="K2941" s="14">
        <v>2</v>
      </c>
      <c r="L2941" s="24">
        <f t="shared" si="45"/>
        <v>2.1597340785678254</v>
      </c>
    </row>
    <row r="2942" spans="1:12" x14ac:dyDescent="0.25">
      <c r="A2942" t="s">
        <v>58</v>
      </c>
      <c r="B2942" t="s">
        <v>8339</v>
      </c>
      <c r="C2942" t="s">
        <v>942</v>
      </c>
      <c r="D2942" t="s">
        <v>945</v>
      </c>
      <c r="E2942" t="s">
        <v>9987</v>
      </c>
      <c r="F2942" t="s">
        <v>9965</v>
      </c>
      <c r="G2942" t="s">
        <v>4890</v>
      </c>
      <c r="H2942" t="s">
        <v>9761</v>
      </c>
      <c r="I2942" t="s">
        <v>4888</v>
      </c>
      <c r="J2942" t="s">
        <v>4889</v>
      </c>
      <c r="K2942" s="14">
        <v>777</v>
      </c>
      <c r="L2942" s="24">
        <f t="shared" si="45"/>
        <v>839.0566895236002</v>
      </c>
    </row>
    <row r="2943" spans="1:12" x14ac:dyDescent="0.25">
      <c r="A2943" t="s">
        <v>58</v>
      </c>
      <c r="B2943" t="s">
        <v>8339</v>
      </c>
      <c r="C2943" t="s">
        <v>942</v>
      </c>
      <c r="D2943" t="s">
        <v>945</v>
      </c>
      <c r="E2943" t="s">
        <v>9987</v>
      </c>
      <c r="F2943" t="s">
        <v>9965</v>
      </c>
      <c r="G2943" t="s">
        <v>5141</v>
      </c>
      <c r="H2943" t="s">
        <v>9966</v>
      </c>
      <c r="I2943" t="s">
        <v>4888</v>
      </c>
      <c r="J2943" t="s">
        <v>4889</v>
      </c>
      <c r="K2943" s="14">
        <v>608</v>
      </c>
      <c r="L2943" s="24">
        <f t="shared" si="45"/>
        <v>656.55915988461891</v>
      </c>
    </row>
    <row r="2944" spans="1:12" x14ac:dyDescent="0.25">
      <c r="A2944" t="s">
        <v>58</v>
      </c>
      <c r="B2944" t="s">
        <v>8339</v>
      </c>
      <c r="C2944" t="s">
        <v>942</v>
      </c>
      <c r="D2944" t="s">
        <v>945</v>
      </c>
      <c r="E2944" t="s">
        <v>9987</v>
      </c>
      <c r="F2944" t="s">
        <v>9965</v>
      </c>
      <c r="G2944" t="s">
        <v>4894</v>
      </c>
      <c r="H2944" t="s">
        <v>9968</v>
      </c>
      <c r="I2944" t="s">
        <v>4888</v>
      </c>
      <c r="J2944" t="s">
        <v>4889</v>
      </c>
      <c r="K2944" s="14">
        <v>701</v>
      </c>
      <c r="L2944" s="24">
        <f t="shared" si="45"/>
        <v>756.98679453802288</v>
      </c>
    </row>
    <row r="2945" spans="1:12" x14ac:dyDescent="0.25">
      <c r="A2945" t="s">
        <v>58</v>
      </c>
      <c r="B2945" t="s">
        <v>8339</v>
      </c>
      <c r="C2945" t="s">
        <v>942</v>
      </c>
      <c r="D2945" t="s">
        <v>945</v>
      </c>
      <c r="E2945" t="s">
        <v>9987</v>
      </c>
      <c r="F2945" t="s">
        <v>9965</v>
      </c>
      <c r="G2945" t="s">
        <v>4888</v>
      </c>
      <c r="H2945" t="s">
        <v>9969</v>
      </c>
      <c r="I2945" t="s">
        <v>4888</v>
      </c>
      <c r="J2945" t="s">
        <v>4889</v>
      </c>
      <c r="K2945" s="14">
        <v>276</v>
      </c>
      <c r="L2945" s="24">
        <f t="shared" si="45"/>
        <v>298.04330284235994</v>
      </c>
    </row>
    <row r="2946" spans="1:12" x14ac:dyDescent="0.25">
      <c r="A2946" t="s">
        <v>58</v>
      </c>
      <c r="B2946" t="s">
        <v>8339</v>
      </c>
      <c r="C2946" t="s">
        <v>942</v>
      </c>
      <c r="D2946" t="s">
        <v>945</v>
      </c>
      <c r="E2946" t="s">
        <v>9987</v>
      </c>
      <c r="F2946" t="s">
        <v>9965</v>
      </c>
      <c r="G2946" t="s">
        <v>4927</v>
      </c>
      <c r="H2946" t="s">
        <v>9970</v>
      </c>
      <c r="I2946" t="s">
        <v>4888</v>
      </c>
      <c r="J2946" t="s">
        <v>4889</v>
      </c>
      <c r="K2946" s="14">
        <v>39</v>
      </c>
      <c r="L2946" s="24">
        <f t="shared" si="45"/>
        <v>42.1148145320726</v>
      </c>
    </row>
    <row r="2947" spans="1:12" x14ac:dyDescent="0.25">
      <c r="A2947" t="s">
        <v>58</v>
      </c>
      <c r="B2947" t="s">
        <v>8339</v>
      </c>
      <c r="C2947" t="s">
        <v>942</v>
      </c>
      <c r="D2947" t="s">
        <v>945</v>
      </c>
      <c r="E2947" t="s">
        <v>9987</v>
      </c>
      <c r="F2947" t="s">
        <v>9965</v>
      </c>
      <c r="G2947" t="s">
        <v>4998</v>
      </c>
      <c r="H2947" t="s">
        <v>9971</v>
      </c>
      <c r="I2947" t="s">
        <v>4888</v>
      </c>
      <c r="J2947" t="s">
        <v>4889</v>
      </c>
      <c r="K2947" s="14">
        <v>902</v>
      </c>
      <c r="L2947" s="24">
        <f t="shared" si="45"/>
        <v>974.04006943408933</v>
      </c>
    </row>
    <row r="2948" spans="1:12" x14ac:dyDescent="0.25">
      <c r="A2948" t="s">
        <v>58</v>
      </c>
      <c r="B2948" t="s">
        <v>8339</v>
      </c>
      <c r="C2948" t="s">
        <v>942</v>
      </c>
      <c r="D2948" t="s">
        <v>945</v>
      </c>
      <c r="E2948" t="s">
        <v>9987</v>
      </c>
      <c r="F2948" t="s">
        <v>9965</v>
      </c>
      <c r="G2948" t="s">
        <v>5003</v>
      </c>
      <c r="H2948" t="s">
        <v>9972</v>
      </c>
      <c r="I2948" t="s">
        <v>4888</v>
      </c>
      <c r="J2948" t="s">
        <v>4889</v>
      </c>
      <c r="K2948" s="14">
        <v>785</v>
      </c>
      <c r="L2948" s="24">
        <f t="shared" si="45"/>
        <v>847.6956258378716</v>
      </c>
    </row>
    <row r="2949" spans="1:12" x14ac:dyDescent="0.25">
      <c r="A2949" t="s">
        <v>58</v>
      </c>
      <c r="B2949" t="s">
        <v>8339</v>
      </c>
      <c r="C2949" t="s">
        <v>942</v>
      </c>
      <c r="D2949" t="s">
        <v>945</v>
      </c>
      <c r="E2949" t="s">
        <v>9987</v>
      </c>
      <c r="F2949" t="s">
        <v>9965</v>
      </c>
      <c r="G2949" t="s">
        <v>5751</v>
      </c>
      <c r="H2949" t="s">
        <v>9973</v>
      </c>
      <c r="I2949" t="s">
        <v>4888</v>
      </c>
      <c r="J2949" t="s">
        <v>4889</v>
      </c>
      <c r="K2949" s="14">
        <v>539</v>
      </c>
      <c r="L2949" s="24">
        <f t="shared" si="45"/>
        <v>582.04833417402892</v>
      </c>
    </row>
    <row r="2950" spans="1:12" x14ac:dyDescent="0.25">
      <c r="A2950" t="s">
        <v>58</v>
      </c>
      <c r="B2950" t="s">
        <v>8339</v>
      </c>
      <c r="C2950" t="s">
        <v>942</v>
      </c>
      <c r="D2950" t="s">
        <v>945</v>
      </c>
      <c r="E2950" t="s">
        <v>9987</v>
      </c>
      <c r="F2950" t="s">
        <v>9965</v>
      </c>
      <c r="G2950" t="s">
        <v>4907</v>
      </c>
      <c r="H2950" t="s">
        <v>9974</v>
      </c>
      <c r="I2950" t="s">
        <v>4888</v>
      </c>
      <c r="J2950" t="s">
        <v>4889</v>
      </c>
      <c r="K2950" s="14">
        <v>1049</v>
      </c>
      <c r="L2950" s="24">
        <f t="shared" si="45"/>
        <v>1132.7805242088245</v>
      </c>
    </row>
    <row r="2951" spans="1:12" x14ac:dyDescent="0.25">
      <c r="A2951" t="s">
        <v>58</v>
      </c>
      <c r="B2951" t="s">
        <v>8339</v>
      </c>
      <c r="C2951" t="s">
        <v>942</v>
      </c>
      <c r="D2951" t="s">
        <v>945</v>
      </c>
      <c r="E2951" t="s">
        <v>9987</v>
      </c>
      <c r="F2951" t="s">
        <v>9965</v>
      </c>
      <c r="G2951" t="s">
        <v>681</v>
      </c>
      <c r="H2951" t="s">
        <v>9982</v>
      </c>
      <c r="I2951" t="s">
        <v>4888</v>
      </c>
      <c r="J2951" t="s">
        <v>4889</v>
      </c>
      <c r="K2951" s="14">
        <v>1395</v>
      </c>
      <c r="L2951" s="24">
        <f t="shared" si="45"/>
        <v>1506.4145198010585</v>
      </c>
    </row>
    <row r="2952" spans="1:12" x14ac:dyDescent="0.25">
      <c r="A2952" t="s">
        <v>58</v>
      </c>
      <c r="B2952" t="s">
        <v>8339</v>
      </c>
      <c r="C2952" t="s">
        <v>942</v>
      </c>
      <c r="D2952" t="s">
        <v>945</v>
      </c>
      <c r="E2952" t="s">
        <v>9987</v>
      </c>
      <c r="F2952" t="s">
        <v>9965</v>
      </c>
      <c r="G2952" t="s">
        <v>8956</v>
      </c>
      <c r="H2952" t="s">
        <v>9983</v>
      </c>
      <c r="I2952" t="s">
        <v>4888</v>
      </c>
      <c r="J2952" t="s">
        <v>4889</v>
      </c>
      <c r="K2952" s="14">
        <v>509</v>
      </c>
      <c r="L2952" s="24">
        <f t="shared" si="45"/>
        <v>549.65232299551167</v>
      </c>
    </row>
    <row r="2953" spans="1:12" x14ac:dyDescent="0.25">
      <c r="A2953" t="s">
        <v>58</v>
      </c>
      <c r="B2953" t="s">
        <v>8339</v>
      </c>
      <c r="C2953" t="s">
        <v>942</v>
      </c>
      <c r="D2953" t="s">
        <v>945</v>
      </c>
      <c r="E2953" t="s">
        <v>9987</v>
      </c>
      <c r="F2953" t="s">
        <v>9965</v>
      </c>
      <c r="G2953" t="s">
        <v>8958</v>
      </c>
      <c r="H2953" t="s">
        <v>9978</v>
      </c>
      <c r="I2953" t="s">
        <v>4888</v>
      </c>
      <c r="J2953" t="s">
        <v>4889</v>
      </c>
      <c r="K2953" s="14">
        <v>390</v>
      </c>
      <c r="L2953" s="24">
        <f t="shared" si="45"/>
        <v>421.14814532072603</v>
      </c>
    </row>
    <row r="2954" spans="1:12" x14ac:dyDescent="0.25">
      <c r="A2954" t="s">
        <v>58</v>
      </c>
      <c r="B2954" t="s">
        <v>8339</v>
      </c>
      <c r="C2954" t="s">
        <v>942</v>
      </c>
      <c r="D2954" t="s">
        <v>945</v>
      </c>
      <c r="E2954" t="s">
        <v>9987</v>
      </c>
      <c r="F2954" t="s">
        <v>9965</v>
      </c>
      <c r="G2954" t="s">
        <v>8472</v>
      </c>
      <c r="H2954" t="s">
        <v>9984</v>
      </c>
      <c r="I2954" t="s">
        <v>4888</v>
      </c>
      <c r="J2954" t="s">
        <v>4889</v>
      </c>
      <c r="K2954" s="14">
        <v>587</v>
      </c>
      <c r="L2954" s="24">
        <f t="shared" si="45"/>
        <v>633.88195205965678</v>
      </c>
    </row>
    <row r="2955" spans="1:12" x14ac:dyDescent="0.25">
      <c r="A2955" t="s">
        <v>58</v>
      </c>
      <c r="B2955" t="s">
        <v>8339</v>
      </c>
      <c r="C2955" t="s">
        <v>942</v>
      </c>
      <c r="D2955" t="s">
        <v>945</v>
      </c>
      <c r="E2955" t="s">
        <v>9987</v>
      </c>
      <c r="F2955" t="s">
        <v>9965</v>
      </c>
      <c r="G2955" t="s">
        <v>8961</v>
      </c>
      <c r="H2955" t="s">
        <v>9985</v>
      </c>
      <c r="I2955" t="s">
        <v>4888</v>
      </c>
      <c r="J2955" t="s">
        <v>4889</v>
      </c>
      <c r="K2955" s="14">
        <v>689</v>
      </c>
      <c r="L2955" s="24">
        <f t="shared" si="45"/>
        <v>744.028390066616</v>
      </c>
    </row>
    <row r="2956" spans="1:12" x14ac:dyDescent="0.25">
      <c r="A2956" t="s">
        <v>58</v>
      </c>
      <c r="B2956" t="s">
        <v>8339</v>
      </c>
      <c r="C2956" t="s">
        <v>942</v>
      </c>
      <c r="D2956" t="s">
        <v>945</v>
      </c>
      <c r="E2956" t="s">
        <v>9988</v>
      </c>
      <c r="F2956" t="s">
        <v>9989</v>
      </c>
      <c r="G2956" t="s">
        <v>4894</v>
      </c>
      <c r="H2956" t="s">
        <v>9990</v>
      </c>
      <c r="I2956" t="s">
        <v>4888</v>
      </c>
      <c r="J2956" t="s">
        <v>4889</v>
      </c>
      <c r="K2956" s="14">
        <v>2</v>
      </c>
      <c r="L2956" s="24">
        <f t="shared" ref="L2956:L3019" si="46">K2956/$D$6*$D$5</f>
        <v>2.1597340785678254</v>
      </c>
    </row>
    <row r="2957" spans="1:12" x14ac:dyDescent="0.25">
      <c r="A2957" t="s">
        <v>58</v>
      </c>
      <c r="B2957" t="s">
        <v>8339</v>
      </c>
      <c r="C2957" t="s">
        <v>942</v>
      </c>
      <c r="D2957" t="s">
        <v>945</v>
      </c>
      <c r="E2957" t="s">
        <v>9988</v>
      </c>
      <c r="F2957" t="s">
        <v>9989</v>
      </c>
      <c r="G2957" t="s">
        <v>4998</v>
      </c>
      <c r="H2957" t="s">
        <v>9991</v>
      </c>
      <c r="I2957" t="s">
        <v>4888</v>
      </c>
      <c r="J2957" t="s">
        <v>4889</v>
      </c>
      <c r="K2957" s="14">
        <v>2</v>
      </c>
      <c r="L2957" s="24">
        <f t="shared" si="46"/>
        <v>2.1597340785678254</v>
      </c>
    </row>
    <row r="2958" spans="1:12" x14ac:dyDescent="0.25">
      <c r="A2958" t="s">
        <v>60</v>
      </c>
      <c r="B2958" t="s">
        <v>9992</v>
      </c>
      <c r="E2958" t="s">
        <v>9993</v>
      </c>
      <c r="F2958" t="s">
        <v>9994</v>
      </c>
      <c r="G2958" t="s">
        <v>8961</v>
      </c>
      <c r="H2958" t="s">
        <v>9995</v>
      </c>
      <c r="I2958" t="s">
        <v>4890</v>
      </c>
      <c r="J2958" t="s">
        <v>287</v>
      </c>
      <c r="K2958" s="14">
        <v>1</v>
      </c>
      <c r="L2958" s="24">
        <f t="shared" si="46"/>
        <v>1.0798670392839127</v>
      </c>
    </row>
    <row r="2959" spans="1:12" x14ac:dyDescent="0.25">
      <c r="A2959" t="s">
        <v>60</v>
      </c>
      <c r="B2959" t="s">
        <v>9992</v>
      </c>
      <c r="E2959" t="s">
        <v>9993</v>
      </c>
      <c r="F2959" t="s">
        <v>9994</v>
      </c>
      <c r="G2959" t="s">
        <v>9837</v>
      </c>
      <c r="H2959" t="s">
        <v>9996</v>
      </c>
      <c r="I2959" t="s">
        <v>4890</v>
      </c>
      <c r="J2959" t="s">
        <v>287</v>
      </c>
      <c r="K2959" s="14">
        <v>1</v>
      </c>
      <c r="L2959" s="24">
        <f t="shared" si="46"/>
        <v>1.0798670392839127</v>
      </c>
    </row>
    <row r="2960" spans="1:12" x14ac:dyDescent="0.25">
      <c r="A2960" t="s">
        <v>60</v>
      </c>
      <c r="B2960" t="s">
        <v>9992</v>
      </c>
      <c r="E2960" t="s">
        <v>9993</v>
      </c>
      <c r="F2960" t="s">
        <v>9994</v>
      </c>
      <c r="G2960" t="s">
        <v>9997</v>
      </c>
      <c r="H2960" t="s">
        <v>9998</v>
      </c>
      <c r="I2960" t="s">
        <v>4890</v>
      </c>
      <c r="J2960" t="s">
        <v>287</v>
      </c>
      <c r="K2960" s="14">
        <v>1</v>
      </c>
      <c r="L2960" s="24">
        <f t="shared" si="46"/>
        <v>1.0798670392839127</v>
      </c>
    </row>
    <row r="2961" spans="1:12" x14ac:dyDescent="0.25">
      <c r="A2961" t="s">
        <v>60</v>
      </c>
      <c r="B2961" t="s">
        <v>9992</v>
      </c>
      <c r="E2961" t="s">
        <v>9993</v>
      </c>
      <c r="F2961" t="s">
        <v>9994</v>
      </c>
      <c r="G2961" t="s">
        <v>8229</v>
      </c>
      <c r="H2961" t="s">
        <v>9999</v>
      </c>
      <c r="I2961" t="s">
        <v>4890</v>
      </c>
      <c r="J2961" t="s">
        <v>287</v>
      </c>
      <c r="K2961" s="14">
        <v>1</v>
      </c>
      <c r="L2961" s="24">
        <f t="shared" si="46"/>
        <v>1.0798670392839127</v>
      </c>
    </row>
    <row r="2962" spans="1:12" x14ac:dyDescent="0.25">
      <c r="A2962" t="s">
        <v>60</v>
      </c>
      <c r="B2962" t="s">
        <v>9992</v>
      </c>
      <c r="E2962" t="s">
        <v>10000</v>
      </c>
      <c r="F2962" t="s">
        <v>10001</v>
      </c>
      <c r="G2962" t="s">
        <v>4914</v>
      </c>
      <c r="H2962" t="s">
        <v>10002</v>
      </c>
      <c r="I2962" t="s">
        <v>4890</v>
      </c>
      <c r="J2962" t="s">
        <v>287</v>
      </c>
      <c r="K2962" s="14">
        <v>1</v>
      </c>
      <c r="L2962" s="24">
        <f t="shared" si="46"/>
        <v>1.0798670392839127</v>
      </c>
    </row>
    <row r="2963" spans="1:12" x14ac:dyDescent="0.25">
      <c r="A2963" t="s">
        <v>60</v>
      </c>
      <c r="B2963" t="s">
        <v>9992</v>
      </c>
      <c r="E2963" t="s">
        <v>10000</v>
      </c>
      <c r="F2963" t="s">
        <v>10001</v>
      </c>
      <c r="G2963" t="s">
        <v>9997</v>
      </c>
      <c r="H2963" t="s">
        <v>10003</v>
      </c>
      <c r="I2963" t="s">
        <v>4890</v>
      </c>
      <c r="J2963" t="s">
        <v>287</v>
      </c>
      <c r="K2963" s="14">
        <v>1</v>
      </c>
      <c r="L2963" s="24">
        <f t="shared" si="46"/>
        <v>1.0798670392839127</v>
      </c>
    </row>
    <row r="2964" spans="1:12" x14ac:dyDescent="0.25">
      <c r="A2964" t="s">
        <v>60</v>
      </c>
      <c r="B2964" t="s">
        <v>9992</v>
      </c>
      <c r="E2964" t="s">
        <v>10004</v>
      </c>
      <c r="F2964" t="s">
        <v>10005</v>
      </c>
      <c r="G2964" t="s">
        <v>8958</v>
      </c>
      <c r="H2964" t="s">
        <v>10006</v>
      </c>
      <c r="I2964" t="s">
        <v>4890</v>
      </c>
      <c r="J2964" t="s">
        <v>287</v>
      </c>
      <c r="K2964" s="14">
        <v>1</v>
      </c>
      <c r="L2964" s="24">
        <f t="shared" si="46"/>
        <v>1.0798670392839127</v>
      </c>
    </row>
    <row r="2965" spans="1:12" x14ac:dyDescent="0.25">
      <c r="A2965" t="s">
        <v>60</v>
      </c>
      <c r="B2965" t="s">
        <v>9992</v>
      </c>
      <c r="E2965" t="s">
        <v>10004</v>
      </c>
      <c r="F2965" t="s">
        <v>10005</v>
      </c>
      <c r="G2965" t="s">
        <v>9837</v>
      </c>
      <c r="H2965" t="s">
        <v>10005</v>
      </c>
      <c r="I2965" t="s">
        <v>4890</v>
      </c>
      <c r="J2965" t="s">
        <v>287</v>
      </c>
      <c r="K2965" s="14">
        <v>1</v>
      </c>
      <c r="L2965" s="24">
        <f t="shared" si="46"/>
        <v>1.0798670392839127</v>
      </c>
    </row>
    <row r="2966" spans="1:12" x14ac:dyDescent="0.25">
      <c r="A2966" t="s">
        <v>60</v>
      </c>
      <c r="B2966" t="s">
        <v>9992</v>
      </c>
      <c r="E2966" t="s">
        <v>10004</v>
      </c>
      <c r="F2966" t="s">
        <v>10005</v>
      </c>
      <c r="G2966" t="s">
        <v>9900</v>
      </c>
      <c r="H2966" t="s">
        <v>10007</v>
      </c>
      <c r="I2966" t="s">
        <v>4890</v>
      </c>
      <c r="J2966" t="s">
        <v>287</v>
      </c>
      <c r="K2966" s="14">
        <v>1</v>
      </c>
      <c r="L2966" s="24">
        <f t="shared" si="46"/>
        <v>1.0798670392839127</v>
      </c>
    </row>
    <row r="2967" spans="1:12" x14ac:dyDescent="0.25">
      <c r="A2967" t="s">
        <v>60</v>
      </c>
      <c r="B2967" t="s">
        <v>9992</v>
      </c>
      <c r="E2967" t="s">
        <v>10004</v>
      </c>
      <c r="F2967" t="s">
        <v>10005</v>
      </c>
      <c r="G2967" t="s">
        <v>10008</v>
      </c>
      <c r="H2967" t="s">
        <v>10009</v>
      </c>
      <c r="I2967" t="s">
        <v>4890</v>
      </c>
      <c r="J2967" t="s">
        <v>287</v>
      </c>
      <c r="K2967" s="14">
        <v>1</v>
      </c>
      <c r="L2967" s="24">
        <f t="shared" si="46"/>
        <v>1.0798670392839127</v>
      </c>
    </row>
    <row r="2968" spans="1:12" x14ac:dyDescent="0.25">
      <c r="A2968" t="s">
        <v>60</v>
      </c>
      <c r="B2968" t="s">
        <v>9992</v>
      </c>
      <c r="E2968" t="s">
        <v>10004</v>
      </c>
      <c r="F2968" t="s">
        <v>10005</v>
      </c>
      <c r="G2968" t="s">
        <v>8229</v>
      </c>
      <c r="H2968" t="s">
        <v>10010</v>
      </c>
      <c r="I2968" t="s">
        <v>4890</v>
      </c>
      <c r="J2968" t="s">
        <v>287</v>
      </c>
      <c r="K2968" s="14">
        <v>1</v>
      </c>
      <c r="L2968" s="24">
        <f t="shared" si="46"/>
        <v>1.0798670392839127</v>
      </c>
    </row>
    <row r="2969" spans="1:12" x14ac:dyDescent="0.25">
      <c r="A2969" t="s">
        <v>60</v>
      </c>
      <c r="B2969" t="s">
        <v>9992</v>
      </c>
      <c r="E2969" t="s">
        <v>10011</v>
      </c>
      <c r="F2969" t="s">
        <v>10012</v>
      </c>
      <c r="G2969" t="s">
        <v>8229</v>
      </c>
      <c r="H2969" t="s">
        <v>10013</v>
      </c>
      <c r="I2969" t="s">
        <v>4890</v>
      </c>
      <c r="J2969" t="s">
        <v>287</v>
      </c>
      <c r="K2969" s="14">
        <v>1</v>
      </c>
      <c r="L2969" s="24">
        <f t="shared" si="46"/>
        <v>1.0798670392839127</v>
      </c>
    </row>
    <row r="2970" spans="1:12" x14ac:dyDescent="0.25">
      <c r="A2970" t="s">
        <v>60</v>
      </c>
      <c r="B2970" t="s">
        <v>9992</v>
      </c>
      <c r="E2970" t="s">
        <v>10014</v>
      </c>
      <c r="F2970" t="s">
        <v>10015</v>
      </c>
      <c r="G2970" t="s">
        <v>5751</v>
      </c>
      <c r="H2970" t="s">
        <v>10016</v>
      </c>
      <c r="I2970" t="s">
        <v>4890</v>
      </c>
      <c r="J2970" t="s">
        <v>287</v>
      </c>
      <c r="K2970" s="14">
        <v>1</v>
      </c>
      <c r="L2970" s="24">
        <f t="shared" si="46"/>
        <v>1.0798670392839127</v>
      </c>
    </row>
    <row r="2971" spans="1:12" x14ac:dyDescent="0.25">
      <c r="A2971" t="s">
        <v>60</v>
      </c>
      <c r="B2971" t="s">
        <v>9992</v>
      </c>
      <c r="E2971" t="s">
        <v>10014</v>
      </c>
      <c r="F2971" t="s">
        <v>10015</v>
      </c>
      <c r="G2971" t="s">
        <v>8961</v>
      </c>
      <c r="H2971" t="s">
        <v>10016</v>
      </c>
      <c r="I2971" t="s">
        <v>4890</v>
      </c>
      <c r="J2971" t="s">
        <v>287</v>
      </c>
      <c r="K2971" s="14">
        <v>1</v>
      </c>
      <c r="L2971" s="24">
        <f t="shared" si="46"/>
        <v>1.0798670392839127</v>
      </c>
    </row>
    <row r="2972" spans="1:12" x14ac:dyDescent="0.25">
      <c r="A2972" t="s">
        <v>60</v>
      </c>
      <c r="B2972" t="s">
        <v>9992</v>
      </c>
      <c r="E2972" t="s">
        <v>10014</v>
      </c>
      <c r="F2972" t="s">
        <v>10015</v>
      </c>
      <c r="G2972" t="s">
        <v>4990</v>
      </c>
      <c r="H2972" t="s">
        <v>10016</v>
      </c>
      <c r="I2972" t="s">
        <v>4890</v>
      </c>
      <c r="J2972" t="s">
        <v>287</v>
      </c>
      <c r="K2972" s="14">
        <v>1</v>
      </c>
      <c r="L2972" s="24">
        <f t="shared" si="46"/>
        <v>1.0798670392839127</v>
      </c>
    </row>
    <row r="2973" spans="1:12" x14ac:dyDescent="0.25">
      <c r="A2973" t="s">
        <v>60</v>
      </c>
      <c r="B2973" t="s">
        <v>9992</v>
      </c>
      <c r="E2973" t="s">
        <v>10017</v>
      </c>
      <c r="F2973" t="s">
        <v>10018</v>
      </c>
      <c r="G2973" t="s">
        <v>5751</v>
      </c>
      <c r="H2973" t="s">
        <v>10019</v>
      </c>
      <c r="I2973" t="s">
        <v>4890</v>
      </c>
      <c r="J2973" t="s">
        <v>287</v>
      </c>
      <c r="K2973" s="14">
        <v>1</v>
      </c>
      <c r="L2973" s="24">
        <f t="shared" si="46"/>
        <v>1.0798670392839127</v>
      </c>
    </row>
    <row r="2974" spans="1:12" x14ac:dyDescent="0.25">
      <c r="A2974" t="s">
        <v>60</v>
      </c>
      <c r="B2974" t="s">
        <v>9992</v>
      </c>
      <c r="E2974" t="s">
        <v>10017</v>
      </c>
      <c r="F2974" t="s">
        <v>10018</v>
      </c>
      <c r="G2974" t="s">
        <v>8961</v>
      </c>
      <c r="H2974" t="s">
        <v>10019</v>
      </c>
      <c r="I2974" t="s">
        <v>4890</v>
      </c>
      <c r="J2974" t="s">
        <v>287</v>
      </c>
      <c r="K2974" s="14">
        <v>1</v>
      </c>
      <c r="L2974" s="24">
        <f t="shared" si="46"/>
        <v>1.0798670392839127</v>
      </c>
    </row>
    <row r="2975" spans="1:12" x14ac:dyDescent="0.25">
      <c r="A2975" t="s">
        <v>60</v>
      </c>
      <c r="B2975" t="s">
        <v>9992</v>
      </c>
      <c r="E2975" t="s">
        <v>10017</v>
      </c>
      <c r="F2975" t="s">
        <v>10018</v>
      </c>
      <c r="G2975" t="s">
        <v>8229</v>
      </c>
      <c r="H2975" t="s">
        <v>10018</v>
      </c>
      <c r="I2975" t="s">
        <v>4890</v>
      </c>
      <c r="J2975" t="s">
        <v>287</v>
      </c>
      <c r="K2975" s="14">
        <v>1</v>
      </c>
      <c r="L2975" s="24">
        <f t="shared" si="46"/>
        <v>1.0798670392839127</v>
      </c>
    </row>
    <row r="2976" spans="1:12" x14ac:dyDescent="0.25">
      <c r="A2976" t="s">
        <v>60</v>
      </c>
      <c r="B2976" t="s">
        <v>9992</v>
      </c>
      <c r="E2976" t="s">
        <v>10017</v>
      </c>
      <c r="F2976" t="s">
        <v>10018</v>
      </c>
      <c r="G2976" t="s">
        <v>4990</v>
      </c>
      <c r="H2976" t="s">
        <v>10018</v>
      </c>
      <c r="I2976" t="s">
        <v>4890</v>
      </c>
      <c r="J2976" t="s">
        <v>287</v>
      </c>
      <c r="K2976" s="14">
        <v>1</v>
      </c>
      <c r="L2976" s="24">
        <f t="shared" si="46"/>
        <v>1.0798670392839127</v>
      </c>
    </row>
    <row r="2977" spans="1:12" x14ac:dyDescent="0.25">
      <c r="A2977" t="s">
        <v>60</v>
      </c>
      <c r="B2977" t="s">
        <v>9992</v>
      </c>
      <c r="E2977" t="s">
        <v>10020</v>
      </c>
      <c r="F2977" t="s">
        <v>10021</v>
      </c>
      <c r="G2977" t="s">
        <v>4907</v>
      </c>
      <c r="H2977" t="s">
        <v>10022</v>
      </c>
      <c r="I2977" t="s">
        <v>4890</v>
      </c>
      <c r="J2977" t="s">
        <v>287</v>
      </c>
      <c r="K2977" s="14">
        <v>1</v>
      </c>
      <c r="L2977" s="24">
        <f t="shared" si="46"/>
        <v>1.0798670392839127</v>
      </c>
    </row>
    <row r="2978" spans="1:12" x14ac:dyDescent="0.25">
      <c r="A2978" t="s">
        <v>60</v>
      </c>
      <c r="B2978" t="s">
        <v>9992</v>
      </c>
      <c r="E2978" t="s">
        <v>10020</v>
      </c>
      <c r="F2978" t="s">
        <v>10021</v>
      </c>
      <c r="G2978" t="s">
        <v>4918</v>
      </c>
      <c r="H2978" t="s">
        <v>10022</v>
      </c>
      <c r="I2978" t="s">
        <v>4890</v>
      </c>
      <c r="J2978" t="s">
        <v>287</v>
      </c>
      <c r="K2978" s="14">
        <v>1</v>
      </c>
      <c r="L2978" s="24">
        <f t="shared" si="46"/>
        <v>1.0798670392839127</v>
      </c>
    </row>
    <row r="2979" spans="1:12" x14ac:dyDescent="0.25">
      <c r="A2979" t="s">
        <v>60</v>
      </c>
      <c r="B2979" t="s">
        <v>9992</v>
      </c>
      <c r="E2979" t="s">
        <v>10020</v>
      </c>
      <c r="F2979" t="s">
        <v>10021</v>
      </c>
      <c r="G2979" t="s">
        <v>9997</v>
      </c>
      <c r="H2979" t="s">
        <v>10023</v>
      </c>
      <c r="I2979" t="s">
        <v>4890</v>
      </c>
      <c r="J2979" t="s">
        <v>287</v>
      </c>
      <c r="K2979" s="14">
        <v>1</v>
      </c>
      <c r="L2979" s="24">
        <f t="shared" si="46"/>
        <v>1.0798670392839127</v>
      </c>
    </row>
    <row r="2980" spans="1:12" x14ac:dyDescent="0.25">
      <c r="A2980" t="s">
        <v>60</v>
      </c>
      <c r="B2980" t="s">
        <v>9992</v>
      </c>
      <c r="E2980" t="s">
        <v>10024</v>
      </c>
      <c r="F2980" t="s">
        <v>10025</v>
      </c>
      <c r="G2980" t="s">
        <v>4886</v>
      </c>
      <c r="H2980" t="s">
        <v>10026</v>
      </c>
      <c r="I2980" t="s">
        <v>4890</v>
      </c>
      <c r="J2980" t="s">
        <v>287</v>
      </c>
      <c r="K2980" s="14">
        <v>1</v>
      </c>
      <c r="L2980" s="24">
        <f t="shared" si="46"/>
        <v>1.0798670392839127</v>
      </c>
    </row>
    <row r="2981" spans="1:12" x14ac:dyDescent="0.25">
      <c r="A2981" t="s">
        <v>60</v>
      </c>
      <c r="B2981" t="s">
        <v>9992</v>
      </c>
      <c r="E2981" t="s">
        <v>10024</v>
      </c>
      <c r="F2981" t="s">
        <v>10025</v>
      </c>
      <c r="G2981" t="s">
        <v>9997</v>
      </c>
      <c r="H2981" t="s">
        <v>10026</v>
      </c>
      <c r="I2981" t="s">
        <v>4890</v>
      </c>
      <c r="J2981" t="s">
        <v>287</v>
      </c>
      <c r="K2981" s="14">
        <v>1</v>
      </c>
      <c r="L2981" s="24">
        <f t="shared" si="46"/>
        <v>1.0798670392839127</v>
      </c>
    </row>
    <row r="2982" spans="1:12" x14ac:dyDescent="0.25">
      <c r="A2982" t="s">
        <v>60</v>
      </c>
      <c r="B2982" t="s">
        <v>9992</v>
      </c>
      <c r="E2982" t="s">
        <v>10027</v>
      </c>
      <c r="F2982" t="s">
        <v>10028</v>
      </c>
      <c r="G2982" t="s">
        <v>4907</v>
      </c>
      <c r="H2982" t="s">
        <v>10029</v>
      </c>
      <c r="I2982" t="s">
        <v>4890</v>
      </c>
      <c r="J2982" t="s">
        <v>287</v>
      </c>
      <c r="K2982" s="14">
        <v>1</v>
      </c>
      <c r="L2982" s="24">
        <f t="shared" si="46"/>
        <v>1.0798670392839127</v>
      </c>
    </row>
    <row r="2983" spans="1:12" x14ac:dyDescent="0.25">
      <c r="A2983" t="s">
        <v>60</v>
      </c>
      <c r="B2983" t="s">
        <v>9992</v>
      </c>
      <c r="E2983" t="s">
        <v>10030</v>
      </c>
      <c r="F2983" t="s">
        <v>10031</v>
      </c>
      <c r="G2983" t="s">
        <v>5120</v>
      </c>
      <c r="H2983" t="s">
        <v>10032</v>
      </c>
      <c r="I2983" t="s">
        <v>4890</v>
      </c>
      <c r="J2983" t="s">
        <v>287</v>
      </c>
      <c r="K2983" s="14">
        <v>1</v>
      </c>
      <c r="L2983" s="24">
        <f t="shared" si="46"/>
        <v>1.0798670392839127</v>
      </c>
    </row>
    <row r="2984" spans="1:12" x14ac:dyDescent="0.25">
      <c r="A2984" t="s">
        <v>60</v>
      </c>
      <c r="B2984" t="s">
        <v>9992</v>
      </c>
      <c r="E2984" t="s">
        <v>10033</v>
      </c>
      <c r="F2984" t="s">
        <v>10034</v>
      </c>
      <c r="G2984" t="s">
        <v>5022</v>
      </c>
      <c r="H2984" t="s">
        <v>10035</v>
      </c>
      <c r="I2984" t="s">
        <v>4890</v>
      </c>
      <c r="J2984" t="s">
        <v>287</v>
      </c>
      <c r="K2984" s="14">
        <v>1</v>
      </c>
      <c r="L2984" s="24">
        <f t="shared" si="46"/>
        <v>1.0798670392839127</v>
      </c>
    </row>
    <row r="2985" spans="1:12" x14ac:dyDescent="0.25">
      <c r="A2985" t="s">
        <v>60</v>
      </c>
      <c r="B2985" t="s">
        <v>9992</v>
      </c>
      <c r="E2985" t="s">
        <v>10036</v>
      </c>
      <c r="F2985" t="s">
        <v>10037</v>
      </c>
      <c r="G2985" t="s">
        <v>4907</v>
      </c>
      <c r="H2985" t="s">
        <v>10038</v>
      </c>
      <c r="I2985" t="s">
        <v>4890</v>
      </c>
      <c r="J2985" t="s">
        <v>287</v>
      </c>
      <c r="K2985" s="14">
        <v>1</v>
      </c>
      <c r="L2985" s="24">
        <f t="shared" si="46"/>
        <v>1.0798670392839127</v>
      </c>
    </row>
    <row r="2986" spans="1:12" x14ac:dyDescent="0.25">
      <c r="A2986" t="s">
        <v>60</v>
      </c>
      <c r="B2986" t="s">
        <v>9992</v>
      </c>
      <c r="E2986" t="s">
        <v>10039</v>
      </c>
      <c r="F2986" t="s">
        <v>10040</v>
      </c>
      <c r="G2986" t="s">
        <v>4907</v>
      </c>
      <c r="H2986" t="s">
        <v>10041</v>
      </c>
      <c r="I2986" t="s">
        <v>4890</v>
      </c>
      <c r="J2986" t="s">
        <v>287</v>
      </c>
      <c r="K2986" s="14">
        <v>1</v>
      </c>
      <c r="L2986" s="24">
        <f t="shared" si="46"/>
        <v>1.0798670392839127</v>
      </c>
    </row>
    <row r="2987" spans="1:12" x14ac:dyDescent="0.25">
      <c r="A2987" t="s">
        <v>60</v>
      </c>
      <c r="B2987" t="s">
        <v>9992</v>
      </c>
      <c r="E2987" t="s">
        <v>10042</v>
      </c>
      <c r="F2987" t="s">
        <v>10043</v>
      </c>
      <c r="G2987" t="s">
        <v>8961</v>
      </c>
      <c r="H2987" t="s">
        <v>10044</v>
      </c>
      <c r="I2987" t="s">
        <v>4890</v>
      </c>
      <c r="J2987" t="s">
        <v>287</v>
      </c>
      <c r="K2987" s="14">
        <v>1</v>
      </c>
      <c r="L2987" s="24">
        <f t="shared" si="46"/>
        <v>1.0798670392839127</v>
      </c>
    </row>
    <row r="2988" spans="1:12" x14ac:dyDescent="0.25">
      <c r="A2988" t="s">
        <v>60</v>
      </c>
      <c r="B2988" t="s">
        <v>9992</v>
      </c>
      <c r="E2988" t="s">
        <v>10042</v>
      </c>
      <c r="F2988" t="s">
        <v>10043</v>
      </c>
      <c r="G2988" t="s">
        <v>8357</v>
      </c>
      <c r="H2988" t="s">
        <v>10045</v>
      </c>
      <c r="I2988" t="s">
        <v>4890</v>
      </c>
      <c r="J2988" t="s">
        <v>287</v>
      </c>
      <c r="K2988" s="14">
        <v>1</v>
      </c>
      <c r="L2988" s="24">
        <f t="shared" si="46"/>
        <v>1.0798670392839127</v>
      </c>
    </row>
    <row r="2989" spans="1:12" x14ac:dyDescent="0.25">
      <c r="A2989" t="s">
        <v>60</v>
      </c>
      <c r="B2989" t="s">
        <v>9992</v>
      </c>
      <c r="E2989" t="s">
        <v>10042</v>
      </c>
      <c r="F2989" t="s">
        <v>10043</v>
      </c>
      <c r="G2989" t="s">
        <v>8359</v>
      </c>
      <c r="H2989" t="s">
        <v>10046</v>
      </c>
      <c r="I2989" t="s">
        <v>4890</v>
      </c>
      <c r="J2989" t="s">
        <v>287</v>
      </c>
      <c r="K2989" s="14">
        <v>1</v>
      </c>
      <c r="L2989" s="24">
        <f t="shared" si="46"/>
        <v>1.0798670392839127</v>
      </c>
    </row>
    <row r="2990" spans="1:12" x14ac:dyDescent="0.25">
      <c r="A2990" t="s">
        <v>60</v>
      </c>
      <c r="B2990" t="s">
        <v>9992</v>
      </c>
      <c r="E2990" t="s">
        <v>10042</v>
      </c>
      <c r="F2990" t="s">
        <v>10043</v>
      </c>
      <c r="G2990" t="s">
        <v>9997</v>
      </c>
      <c r="H2990" t="s">
        <v>10047</v>
      </c>
      <c r="I2990" t="s">
        <v>4890</v>
      </c>
      <c r="J2990" t="s">
        <v>287</v>
      </c>
      <c r="K2990" s="14">
        <v>1</v>
      </c>
      <c r="L2990" s="24">
        <f t="shared" si="46"/>
        <v>1.0798670392839127</v>
      </c>
    </row>
    <row r="2991" spans="1:12" x14ac:dyDescent="0.25">
      <c r="A2991" t="s">
        <v>60</v>
      </c>
      <c r="B2991" t="s">
        <v>9992</v>
      </c>
      <c r="E2991" t="s">
        <v>10048</v>
      </c>
      <c r="F2991" t="s">
        <v>10049</v>
      </c>
      <c r="G2991" t="s">
        <v>9997</v>
      </c>
      <c r="H2991" t="s">
        <v>10049</v>
      </c>
      <c r="I2991" t="s">
        <v>4890</v>
      </c>
      <c r="J2991" t="s">
        <v>287</v>
      </c>
      <c r="K2991" s="14">
        <v>1</v>
      </c>
      <c r="L2991" s="24">
        <f t="shared" si="46"/>
        <v>1.0798670392839127</v>
      </c>
    </row>
    <row r="2992" spans="1:12" x14ac:dyDescent="0.25">
      <c r="A2992" t="s">
        <v>60</v>
      </c>
      <c r="B2992" t="s">
        <v>9992</v>
      </c>
      <c r="E2992" t="s">
        <v>10050</v>
      </c>
      <c r="F2992" t="s">
        <v>10051</v>
      </c>
      <c r="G2992" t="s">
        <v>9997</v>
      </c>
      <c r="H2992" t="s">
        <v>10052</v>
      </c>
      <c r="I2992" t="s">
        <v>4890</v>
      </c>
      <c r="J2992" t="s">
        <v>287</v>
      </c>
      <c r="K2992" s="14">
        <v>1</v>
      </c>
      <c r="L2992" s="24">
        <f t="shared" si="46"/>
        <v>1.0798670392839127</v>
      </c>
    </row>
    <row r="2993" spans="1:12" x14ac:dyDescent="0.25">
      <c r="A2993" t="s">
        <v>60</v>
      </c>
      <c r="B2993" t="s">
        <v>9992</v>
      </c>
      <c r="E2993" t="s">
        <v>10053</v>
      </c>
      <c r="F2993" t="s">
        <v>10054</v>
      </c>
      <c r="G2993" t="s">
        <v>4914</v>
      </c>
      <c r="H2993" t="s">
        <v>10055</v>
      </c>
      <c r="I2993" t="s">
        <v>4890</v>
      </c>
      <c r="J2993" t="s">
        <v>287</v>
      </c>
      <c r="K2993" s="14">
        <v>1</v>
      </c>
      <c r="L2993" s="24">
        <f t="shared" si="46"/>
        <v>1.0798670392839127</v>
      </c>
    </row>
    <row r="2994" spans="1:12" x14ac:dyDescent="0.25">
      <c r="A2994" t="s">
        <v>60</v>
      </c>
      <c r="B2994" t="s">
        <v>9992</v>
      </c>
      <c r="E2994" t="s">
        <v>10053</v>
      </c>
      <c r="F2994" t="s">
        <v>10054</v>
      </c>
      <c r="G2994" t="s">
        <v>9997</v>
      </c>
      <c r="H2994" t="s">
        <v>10054</v>
      </c>
      <c r="I2994" t="s">
        <v>4890</v>
      </c>
      <c r="J2994" t="s">
        <v>287</v>
      </c>
      <c r="K2994" s="14">
        <v>1</v>
      </c>
      <c r="L2994" s="24">
        <f t="shared" si="46"/>
        <v>1.0798670392839127</v>
      </c>
    </row>
    <row r="2995" spans="1:12" x14ac:dyDescent="0.25">
      <c r="A2995" t="s">
        <v>60</v>
      </c>
      <c r="B2995" t="s">
        <v>9992</v>
      </c>
      <c r="E2995" t="s">
        <v>10056</v>
      </c>
      <c r="F2995" t="s">
        <v>10057</v>
      </c>
      <c r="G2995" t="s">
        <v>9997</v>
      </c>
      <c r="H2995" t="s">
        <v>10057</v>
      </c>
      <c r="I2995" t="s">
        <v>4890</v>
      </c>
      <c r="J2995" t="s">
        <v>287</v>
      </c>
      <c r="K2995" s="14">
        <v>1</v>
      </c>
      <c r="L2995" s="24">
        <f t="shared" si="46"/>
        <v>1.0798670392839127</v>
      </c>
    </row>
    <row r="2996" spans="1:12" x14ac:dyDescent="0.25">
      <c r="A2996" t="s">
        <v>60</v>
      </c>
      <c r="B2996" t="s">
        <v>9992</v>
      </c>
      <c r="E2996" t="s">
        <v>10058</v>
      </c>
      <c r="F2996" t="s">
        <v>10059</v>
      </c>
      <c r="G2996" t="s">
        <v>9997</v>
      </c>
      <c r="H2996" t="s">
        <v>10059</v>
      </c>
      <c r="I2996" t="s">
        <v>4890</v>
      </c>
      <c r="J2996" t="s">
        <v>287</v>
      </c>
      <c r="K2996" s="14">
        <v>1</v>
      </c>
      <c r="L2996" s="24">
        <f t="shared" si="46"/>
        <v>1.0798670392839127</v>
      </c>
    </row>
    <row r="2997" spans="1:12" x14ac:dyDescent="0.25">
      <c r="A2997" t="s">
        <v>60</v>
      </c>
      <c r="B2997" t="s">
        <v>9992</v>
      </c>
      <c r="E2997" t="s">
        <v>10060</v>
      </c>
      <c r="F2997" t="s">
        <v>10061</v>
      </c>
      <c r="G2997" t="s">
        <v>8954</v>
      </c>
      <c r="H2997" t="s">
        <v>10062</v>
      </c>
      <c r="I2997" t="s">
        <v>4890</v>
      </c>
      <c r="J2997" t="s">
        <v>287</v>
      </c>
      <c r="K2997" s="14">
        <v>1</v>
      </c>
      <c r="L2997" s="24">
        <f t="shared" si="46"/>
        <v>1.0798670392839127</v>
      </c>
    </row>
    <row r="2998" spans="1:12" x14ac:dyDescent="0.25">
      <c r="A2998" t="s">
        <v>60</v>
      </c>
      <c r="B2998" t="s">
        <v>9992</v>
      </c>
      <c r="E2998" t="s">
        <v>10063</v>
      </c>
      <c r="F2998" t="s">
        <v>10064</v>
      </c>
      <c r="G2998" t="s">
        <v>8954</v>
      </c>
      <c r="H2998" t="s">
        <v>10065</v>
      </c>
      <c r="I2998" t="s">
        <v>4890</v>
      </c>
      <c r="J2998" t="s">
        <v>287</v>
      </c>
      <c r="K2998" s="14">
        <v>1</v>
      </c>
      <c r="L2998" s="24">
        <f t="shared" si="46"/>
        <v>1.0798670392839127</v>
      </c>
    </row>
    <row r="2999" spans="1:12" x14ac:dyDescent="0.25">
      <c r="A2999" t="s">
        <v>60</v>
      </c>
      <c r="B2999" t="s">
        <v>9992</v>
      </c>
      <c r="E2999" t="s">
        <v>10066</v>
      </c>
      <c r="F2999" t="s">
        <v>10067</v>
      </c>
      <c r="G2999" t="s">
        <v>4907</v>
      </c>
      <c r="H2999" t="s">
        <v>10068</v>
      </c>
      <c r="I2999" t="s">
        <v>4890</v>
      </c>
      <c r="J2999" t="s">
        <v>287</v>
      </c>
      <c r="K2999" s="14">
        <v>1</v>
      </c>
      <c r="L2999" s="24">
        <f t="shared" si="46"/>
        <v>1.0798670392839127</v>
      </c>
    </row>
    <row r="3000" spans="1:12" x14ac:dyDescent="0.25">
      <c r="A3000" t="s">
        <v>60</v>
      </c>
      <c r="B3000" t="s">
        <v>9992</v>
      </c>
      <c r="E3000" t="s">
        <v>10069</v>
      </c>
      <c r="F3000" t="s">
        <v>7725</v>
      </c>
      <c r="G3000" t="s">
        <v>8472</v>
      </c>
      <c r="H3000" t="s">
        <v>10070</v>
      </c>
      <c r="I3000" t="s">
        <v>4890</v>
      </c>
      <c r="J3000" t="s">
        <v>287</v>
      </c>
      <c r="K3000" s="14">
        <v>1</v>
      </c>
      <c r="L3000" s="24">
        <f t="shared" si="46"/>
        <v>1.0798670392839127</v>
      </c>
    </row>
    <row r="3001" spans="1:12" x14ac:dyDescent="0.25">
      <c r="A3001" t="s">
        <v>60</v>
      </c>
      <c r="B3001" t="s">
        <v>9992</v>
      </c>
      <c r="E3001" t="s">
        <v>10069</v>
      </c>
      <c r="F3001" t="s">
        <v>7725</v>
      </c>
      <c r="G3001" t="s">
        <v>9730</v>
      </c>
      <c r="H3001" t="s">
        <v>10071</v>
      </c>
      <c r="I3001" t="s">
        <v>4890</v>
      </c>
      <c r="J3001" t="s">
        <v>287</v>
      </c>
      <c r="K3001" s="14">
        <v>1</v>
      </c>
      <c r="L3001" s="24">
        <f t="shared" si="46"/>
        <v>1.0798670392839127</v>
      </c>
    </row>
    <row r="3002" spans="1:12" x14ac:dyDescent="0.25">
      <c r="A3002" t="s">
        <v>60</v>
      </c>
      <c r="B3002" t="s">
        <v>9992</v>
      </c>
      <c r="E3002" t="s">
        <v>10072</v>
      </c>
      <c r="F3002" t="s">
        <v>10073</v>
      </c>
      <c r="G3002" t="s">
        <v>8958</v>
      </c>
      <c r="H3002" t="s">
        <v>10074</v>
      </c>
      <c r="I3002" t="s">
        <v>4888</v>
      </c>
      <c r="J3002" t="s">
        <v>4889</v>
      </c>
      <c r="K3002" s="14">
        <v>1</v>
      </c>
      <c r="L3002" s="24">
        <f t="shared" si="46"/>
        <v>1.0798670392839127</v>
      </c>
    </row>
    <row r="3003" spans="1:12" x14ac:dyDescent="0.25">
      <c r="A3003" t="s">
        <v>60</v>
      </c>
      <c r="B3003" t="s">
        <v>9992</v>
      </c>
      <c r="E3003" t="s">
        <v>10075</v>
      </c>
      <c r="F3003" t="s">
        <v>10076</v>
      </c>
      <c r="G3003" t="s">
        <v>4886</v>
      </c>
      <c r="H3003" t="s">
        <v>10076</v>
      </c>
      <c r="I3003" t="s">
        <v>4894</v>
      </c>
      <c r="J3003" t="s">
        <v>4897</v>
      </c>
      <c r="K3003" s="14">
        <v>1</v>
      </c>
      <c r="L3003" s="24">
        <f t="shared" si="46"/>
        <v>1.0798670392839127</v>
      </c>
    </row>
    <row r="3004" spans="1:12" x14ac:dyDescent="0.25">
      <c r="A3004" t="s">
        <v>60</v>
      </c>
      <c r="B3004" t="s">
        <v>9992</v>
      </c>
      <c r="E3004" t="s">
        <v>10077</v>
      </c>
      <c r="F3004" t="s">
        <v>10078</v>
      </c>
      <c r="G3004" t="s">
        <v>8956</v>
      </c>
      <c r="H3004" t="s">
        <v>10079</v>
      </c>
      <c r="I3004" t="s">
        <v>4890</v>
      </c>
      <c r="J3004" t="s">
        <v>287</v>
      </c>
      <c r="K3004" s="14">
        <v>1</v>
      </c>
      <c r="L3004" s="24">
        <f t="shared" si="46"/>
        <v>1.0798670392839127</v>
      </c>
    </row>
    <row r="3005" spans="1:12" x14ac:dyDescent="0.25">
      <c r="A3005" t="s">
        <v>60</v>
      </c>
      <c r="B3005" t="s">
        <v>9992</v>
      </c>
      <c r="E3005" t="s">
        <v>10080</v>
      </c>
      <c r="F3005" t="s">
        <v>10081</v>
      </c>
      <c r="G3005" t="s">
        <v>8958</v>
      </c>
      <c r="H3005" t="s">
        <v>10082</v>
      </c>
      <c r="I3005" t="s">
        <v>4890</v>
      </c>
      <c r="J3005" t="s">
        <v>287</v>
      </c>
      <c r="K3005" s="14">
        <v>1</v>
      </c>
      <c r="L3005" s="24">
        <f t="shared" si="46"/>
        <v>1.0798670392839127</v>
      </c>
    </row>
    <row r="3006" spans="1:12" x14ac:dyDescent="0.25">
      <c r="A3006" t="s">
        <v>60</v>
      </c>
      <c r="B3006" t="s">
        <v>9992</v>
      </c>
      <c r="E3006" t="s">
        <v>10083</v>
      </c>
      <c r="F3006" t="s">
        <v>10084</v>
      </c>
      <c r="G3006" t="s">
        <v>8472</v>
      </c>
      <c r="H3006" t="s">
        <v>10085</v>
      </c>
      <c r="I3006" t="s">
        <v>4890</v>
      </c>
      <c r="J3006" t="s">
        <v>287</v>
      </c>
      <c r="K3006" s="14">
        <v>1</v>
      </c>
      <c r="L3006" s="24">
        <f t="shared" si="46"/>
        <v>1.0798670392839127</v>
      </c>
    </row>
    <row r="3007" spans="1:12" x14ac:dyDescent="0.25">
      <c r="A3007" t="s">
        <v>60</v>
      </c>
      <c r="B3007" t="s">
        <v>9992</v>
      </c>
      <c r="E3007" t="s">
        <v>10086</v>
      </c>
      <c r="F3007" t="s">
        <v>10087</v>
      </c>
      <c r="G3007" t="s">
        <v>4886</v>
      </c>
      <c r="H3007" t="s">
        <v>10087</v>
      </c>
      <c r="I3007" t="s">
        <v>4888</v>
      </c>
      <c r="J3007" t="s">
        <v>4889</v>
      </c>
      <c r="K3007" s="14">
        <v>1</v>
      </c>
      <c r="L3007" s="24">
        <f t="shared" si="46"/>
        <v>1.0798670392839127</v>
      </c>
    </row>
    <row r="3008" spans="1:12" x14ac:dyDescent="0.25">
      <c r="A3008" t="s">
        <v>60</v>
      </c>
      <c r="B3008" t="s">
        <v>9992</v>
      </c>
      <c r="E3008" t="s">
        <v>10088</v>
      </c>
      <c r="F3008" t="s">
        <v>10089</v>
      </c>
      <c r="G3008" t="s">
        <v>5751</v>
      </c>
      <c r="H3008" t="s">
        <v>10089</v>
      </c>
      <c r="I3008" t="s">
        <v>4890</v>
      </c>
      <c r="J3008" t="s">
        <v>287</v>
      </c>
      <c r="K3008" s="14">
        <v>1</v>
      </c>
      <c r="L3008" s="24">
        <f t="shared" si="46"/>
        <v>1.0798670392839127</v>
      </c>
    </row>
    <row r="3009" spans="1:12" x14ac:dyDescent="0.25">
      <c r="A3009" t="s">
        <v>60</v>
      </c>
      <c r="B3009" t="s">
        <v>9992</v>
      </c>
      <c r="E3009" t="s">
        <v>10090</v>
      </c>
      <c r="F3009" t="s">
        <v>10091</v>
      </c>
      <c r="G3009" t="s">
        <v>5120</v>
      </c>
      <c r="H3009" t="s">
        <v>10092</v>
      </c>
      <c r="I3009" t="s">
        <v>4890</v>
      </c>
      <c r="J3009" t="s">
        <v>287</v>
      </c>
      <c r="K3009" s="14">
        <v>1</v>
      </c>
      <c r="L3009" s="24">
        <f t="shared" si="46"/>
        <v>1.0798670392839127</v>
      </c>
    </row>
    <row r="3010" spans="1:12" x14ac:dyDescent="0.25">
      <c r="A3010" t="s">
        <v>60</v>
      </c>
      <c r="B3010" t="s">
        <v>9992</v>
      </c>
      <c r="C3010" t="s">
        <v>682</v>
      </c>
      <c r="D3010" t="s">
        <v>283</v>
      </c>
      <c r="E3010" t="s">
        <v>10011</v>
      </c>
      <c r="F3010" t="s">
        <v>10012</v>
      </c>
      <c r="G3010" t="s">
        <v>4914</v>
      </c>
      <c r="H3010" t="s">
        <v>10093</v>
      </c>
      <c r="I3010" t="s">
        <v>4890</v>
      </c>
      <c r="J3010" t="s">
        <v>287</v>
      </c>
      <c r="K3010" s="14">
        <v>1</v>
      </c>
      <c r="L3010" s="24">
        <f t="shared" si="46"/>
        <v>1.0798670392839127</v>
      </c>
    </row>
    <row r="3011" spans="1:12" x14ac:dyDescent="0.25">
      <c r="A3011" t="s">
        <v>60</v>
      </c>
      <c r="B3011" t="s">
        <v>9992</v>
      </c>
      <c r="C3011" t="s">
        <v>682</v>
      </c>
      <c r="D3011" t="s">
        <v>283</v>
      </c>
      <c r="E3011" t="s">
        <v>10011</v>
      </c>
      <c r="F3011" t="s">
        <v>10012</v>
      </c>
      <c r="G3011" t="s">
        <v>8958</v>
      </c>
      <c r="H3011" t="s">
        <v>10093</v>
      </c>
      <c r="I3011" t="s">
        <v>4890</v>
      </c>
      <c r="J3011" t="s">
        <v>287</v>
      </c>
      <c r="K3011" s="14">
        <v>1</v>
      </c>
      <c r="L3011" s="24">
        <f t="shared" si="46"/>
        <v>1.0798670392839127</v>
      </c>
    </row>
    <row r="3012" spans="1:12" x14ac:dyDescent="0.25">
      <c r="A3012" t="s">
        <v>60</v>
      </c>
      <c r="B3012" t="s">
        <v>9992</v>
      </c>
      <c r="C3012" t="s">
        <v>682</v>
      </c>
      <c r="D3012" t="s">
        <v>283</v>
      </c>
      <c r="E3012" t="s">
        <v>10014</v>
      </c>
      <c r="F3012" t="s">
        <v>10015</v>
      </c>
      <c r="G3012" t="s">
        <v>8229</v>
      </c>
      <c r="H3012" t="s">
        <v>10016</v>
      </c>
      <c r="I3012" t="s">
        <v>4890</v>
      </c>
      <c r="J3012" t="s">
        <v>287</v>
      </c>
      <c r="K3012" s="14">
        <v>1</v>
      </c>
      <c r="L3012" s="24">
        <f t="shared" si="46"/>
        <v>1.0798670392839127</v>
      </c>
    </row>
    <row r="3013" spans="1:12" x14ac:dyDescent="0.25">
      <c r="A3013" t="s">
        <v>60</v>
      </c>
      <c r="B3013" t="s">
        <v>9992</v>
      </c>
      <c r="C3013" t="s">
        <v>682</v>
      </c>
      <c r="D3013" t="s">
        <v>283</v>
      </c>
      <c r="E3013" t="s">
        <v>10094</v>
      </c>
      <c r="F3013" t="s">
        <v>10095</v>
      </c>
      <c r="G3013" t="s">
        <v>4918</v>
      </c>
      <c r="H3013" t="s">
        <v>10096</v>
      </c>
      <c r="I3013" t="s">
        <v>4890</v>
      </c>
      <c r="J3013" t="s">
        <v>287</v>
      </c>
      <c r="K3013" s="14">
        <v>1</v>
      </c>
      <c r="L3013" s="24">
        <f t="shared" si="46"/>
        <v>1.0798670392839127</v>
      </c>
    </row>
    <row r="3014" spans="1:12" x14ac:dyDescent="0.25">
      <c r="A3014" t="s">
        <v>60</v>
      </c>
      <c r="B3014" t="s">
        <v>9992</v>
      </c>
      <c r="C3014" t="s">
        <v>682</v>
      </c>
      <c r="D3014" t="s">
        <v>283</v>
      </c>
      <c r="E3014" t="s">
        <v>10097</v>
      </c>
      <c r="F3014" t="s">
        <v>10098</v>
      </c>
      <c r="G3014" t="s">
        <v>4907</v>
      </c>
      <c r="H3014" t="s">
        <v>10099</v>
      </c>
      <c r="I3014" t="s">
        <v>4890</v>
      </c>
      <c r="J3014" t="s">
        <v>287</v>
      </c>
      <c r="K3014" s="14">
        <v>1</v>
      </c>
      <c r="L3014" s="24">
        <f t="shared" si="46"/>
        <v>1.0798670392839127</v>
      </c>
    </row>
    <row r="3015" spans="1:12" x14ac:dyDescent="0.25">
      <c r="A3015" t="s">
        <v>60</v>
      </c>
      <c r="B3015" t="s">
        <v>9992</v>
      </c>
      <c r="C3015" t="s">
        <v>682</v>
      </c>
      <c r="D3015" t="s">
        <v>283</v>
      </c>
      <c r="E3015" t="s">
        <v>10100</v>
      </c>
      <c r="F3015" t="s">
        <v>10101</v>
      </c>
      <c r="G3015" t="s">
        <v>4907</v>
      </c>
      <c r="H3015" t="s">
        <v>10102</v>
      </c>
      <c r="I3015" t="s">
        <v>4890</v>
      </c>
      <c r="J3015" t="s">
        <v>287</v>
      </c>
      <c r="K3015" s="14">
        <v>1</v>
      </c>
      <c r="L3015" s="24">
        <f t="shared" si="46"/>
        <v>1.0798670392839127</v>
      </c>
    </row>
    <row r="3016" spans="1:12" x14ac:dyDescent="0.25">
      <c r="A3016" t="s">
        <v>60</v>
      </c>
      <c r="B3016" t="s">
        <v>9992</v>
      </c>
      <c r="C3016" t="s">
        <v>682</v>
      </c>
      <c r="D3016" t="s">
        <v>283</v>
      </c>
      <c r="E3016" t="s">
        <v>10033</v>
      </c>
      <c r="F3016" t="s">
        <v>10034</v>
      </c>
      <c r="G3016" t="s">
        <v>8963</v>
      </c>
      <c r="H3016" t="s">
        <v>10103</v>
      </c>
      <c r="I3016" t="s">
        <v>4890</v>
      </c>
      <c r="J3016" t="s">
        <v>287</v>
      </c>
      <c r="K3016" s="14">
        <v>1</v>
      </c>
      <c r="L3016" s="24">
        <f t="shared" si="46"/>
        <v>1.0798670392839127</v>
      </c>
    </row>
    <row r="3017" spans="1:12" x14ac:dyDescent="0.25">
      <c r="A3017" t="s">
        <v>60</v>
      </c>
      <c r="B3017" t="s">
        <v>9992</v>
      </c>
      <c r="C3017" t="s">
        <v>682</v>
      </c>
      <c r="D3017" t="s">
        <v>283</v>
      </c>
      <c r="E3017" t="s">
        <v>10104</v>
      </c>
      <c r="F3017" t="s">
        <v>10105</v>
      </c>
      <c r="G3017" t="s">
        <v>4918</v>
      </c>
      <c r="H3017" t="s">
        <v>10106</v>
      </c>
      <c r="I3017" t="s">
        <v>4890</v>
      </c>
      <c r="J3017" t="s">
        <v>287</v>
      </c>
      <c r="K3017" s="14">
        <v>1</v>
      </c>
      <c r="L3017" s="24">
        <f t="shared" si="46"/>
        <v>1.0798670392839127</v>
      </c>
    </row>
    <row r="3018" spans="1:12" x14ac:dyDescent="0.25">
      <c r="A3018" t="s">
        <v>60</v>
      </c>
      <c r="B3018" t="s">
        <v>9992</v>
      </c>
      <c r="C3018" t="s">
        <v>682</v>
      </c>
      <c r="D3018" t="s">
        <v>283</v>
      </c>
      <c r="E3018" t="s">
        <v>10107</v>
      </c>
      <c r="F3018" t="s">
        <v>10108</v>
      </c>
      <c r="G3018" t="s">
        <v>4914</v>
      </c>
      <c r="H3018" t="s">
        <v>10109</v>
      </c>
      <c r="I3018" t="s">
        <v>5141</v>
      </c>
      <c r="J3018" t="s">
        <v>2256</v>
      </c>
      <c r="K3018" s="14">
        <v>1</v>
      </c>
      <c r="L3018" s="24">
        <f t="shared" si="46"/>
        <v>1.0798670392839127</v>
      </c>
    </row>
    <row r="3019" spans="1:12" x14ac:dyDescent="0.25">
      <c r="A3019" t="s">
        <v>60</v>
      </c>
      <c r="B3019" t="s">
        <v>9992</v>
      </c>
      <c r="C3019" t="s">
        <v>682</v>
      </c>
      <c r="D3019" t="s">
        <v>283</v>
      </c>
      <c r="E3019" t="s">
        <v>10110</v>
      </c>
      <c r="F3019" t="s">
        <v>10111</v>
      </c>
      <c r="G3019" t="s">
        <v>681</v>
      </c>
      <c r="H3019" t="s">
        <v>10112</v>
      </c>
      <c r="I3019" t="s">
        <v>4890</v>
      </c>
      <c r="J3019" t="s">
        <v>287</v>
      </c>
      <c r="K3019" s="14">
        <v>1</v>
      </c>
      <c r="L3019" s="24">
        <f t="shared" si="46"/>
        <v>1.0798670392839127</v>
      </c>
    </row>
    <row r="3020" spans="1:12" x14ac:dyDescent="0.25">
      <c r="A3020" t="s">
        <v>60</v>
      </c>
      <c r="B3020" t="s">
        <v>9992</v>
      </c>
      <c r="C3020" t="s">
        <v>682</v>
      </c>
      <c r="D3020" t="s">
        <v>283</v>
      </c>
      <c r="E3020" t="s">
        <v>10113</v>
      </c>
      <c r="F3020" t="s">
        <v>10114</v>
      </c>
      <c r="G3020" t="s">
        <v>8954</v>
      </c>
      <c r="H3020" t="s">
        <v>10115</v>
      </c>
      <c r="I3020" t="s">
        <v>5141</v>
      </c>
      <c r="J3020" t="s">
        <v>2256</v>
      </c>
      <c r="K3020" s="14">
        <v>1</v>
      </c>
      <c r="L3020" s="24">
        <f t="shared" ref="L3020:L3083" si="47">K3020/$D$6*$D$5</f>
        <v>1.0798670392839127</v>
      </c>
    </row>
    <row r="3021" spans="1:12" x14ac:dyDescent="0.25">
      <c r="A3021" t="s">
        <v>60</v>
      </c>
      <c r="B3021" t="s">
        <v>9992</v>
      </c>
      <c r="C3021" t="s">
        <v>682</v>
      </c>
      <c r="D3021" t="s">
        <v>283</v>
      </c>
      <c r="E3021" t="s">
        <v>10116</v>
      </c>
      <c r="F3021" t="s">
        <v>10117</v>
      </c>
      <c r="G3021" t="s">
        <v>8958</v>
      </c>
      <c r="H3021" t="s">
        <v>10118</v>
      </c>
      <c r="I3021" t="s">
        <v>4894</v>
      </c>
      <c r="J3021" t="s">
        <v>4897</v>
      </c>
      <c r="K3021" s="14">
        <v>1</v>
      </c>
      <c r="L3021" s="24">
        <f t="shared" si="47"/>
        <v>1.0798670392839127</v>
      </c>
    </row>
    <row r="3022" spans="1:12" x14ac:dyDescent="0.25">
      <c r="A3022" t="s">
        <v>60</v>
      </c>
      <c r="B3022" t="s">
        <v>9992</v>
      </c>
      <c r="C3022" t="s">
        <v>682</v>
      </c>
      <c r="D3022" t="s">
        <v>283</v>
      </c>
      <c r="E3022" t="s">
        <v>10075</v>
      </c>
      <c r="F3022" t="s">
        <v>10076</v>
      </c>
      <c r="G3022" t="s">
        <v>4918</v>
      </c>
      <c r="H3022" t="s">
        <v>10076</v>
      </c>
      <c r="I3022" t="s">
        <v>4894</v>
      </c>
      <c r="J3022" t="s">
        <v>4897</v>
      </c>
      <c r="K3022" s="14">
        <v>1</v>
      </c>
      <c r="L3022" s="24">
        <f t="shared" si="47"/>
        <v>1.0798670392839127</v>
      </c>
    </row>
    <row r="3023" spans="1:12" x14ac:dyDescent="0.25">
      <c r="A3023" t="s">
        <v>60</v>
      </c>
      <c r="B3023" t="s">
        <v>9992</v>
      </c>
      <c r="C3023" t="s">
        <v>682</v>
      </c>
      <c r="D3023" t="s">
        <v>283</v>
      </c>
      <c r="E3023" t="s">
        <v>10119</v>
      </c>
      <c r="F3023" t="s">
        <v>10120</v>
      </c>
      <c r="G3023" t="s">
        <v>681</v>
      </c>
      <c r="H3023" t="s">
        <v>10121</v>
      </c>
      <c r="I3023" t="s">
        <v>4888</v>
      </c>
      <c r="J3023" t="s">
        <v>4889</v>
      </c>
      <c r="K3023" s="14">
        <v>1</v>
      </c>
      <c r="L3023" s="24">
        <f t="shared" si="47"/>
        <v>1.0798670392839127</v>
      </c>
    </row>
    <row r="3024" spans="1:12" x14ac:dyDescent="0.25">
      <c r="A3024" t="s">
        <v>60</v>
      </c>
      <c r="B3024" t="s">
        <v>9992</v>
      </c>
      <c r="C3024" t="s">
        <v>682</v>
      </c>
      <c r="D3024" t="s">
        <v>283</v>
      </c>
      <c r="E3024" t="s">
        <v>10122</v>
      </c>
      <c r="F3024" t="s">
        <v>10123</v>
      </c>
      <c r="G3024" t="s">
        <v>8954</v>
      </c>
      <c r="H3024" t="s">
        <v>10124</v>
      </c>
      <c r="I3024" t="s">
        <v>4894</v>
      </c>
      <c r="J3024" t="s">
        <v>4897</v>
      </c>
      <c r="K3024" s="14">
        <v>1</v>
      </c>
      <c r="L3024" s="24">
        <f t="shared" si="47"/>
        <v>1.0798670392839127</v>
      </c>
    </row>
    <row r="3025" spans="1:12" x14ac:dyDescent="0.25">
      <c r="A3025" t="s">
        <v>60</v>
      </c>
      <c r="B3025" t="s">
        <v>9992</v>
      </c>
      <c r="C3025" t="s">
        <v>682</v>
      </c>
      <c r="D3025" t="s">
        <v>283</v>
      </c>
      <c r="E3025" t="s">
        <v>10125</v>
      </c>
      <c r="F3025" t="s">
        <v>10126</v>
      </c>
      <c r="G3025" t="s">
        <v>681</v>
      </c>
      <c r="H3025" t="s">
        <v>10127</v>
      </c>
      <c r="I3025" t="s">
        <v>4890</v>
      </c>
      <c r="J3025" t="s">
        <v>287</v>
      </c>
      <c r="K3025" s="14">
        <v>1</v>
      </c>
      <c r="L3025" s="24">
        <f t="shared" si="47"/>
        <v>1.0798670392839127</v>
      </c>
    </row>
    <row r="3026" spans="1:12" x14ac:dyDescent="0.25">
      <c r="A3026" t="s">
        <v>60</v>
      </c>
      <c r="B3026" t="s">
        <v>9992</v>
      </c>
      <c r="C3026" t="s">
        <v>682</v>
      </c>
      <c r="D3026" t="s">
        <v>283</v>
      </c>
      <c r="E3026" t="s">
        <v>10128</v>
      </c>
      <c r="F3026" t="s">
        <v>10129</v>
      </c>
      <c r="G3026" t="s">
        <v>8958</v>
      </c>
      <c r="H3026" t="s">
        <v>10130</v>
      </c>
      <c r="I3026" t="s">
        <v>4894</v>
      </c>
      <c r="J3026" t="s">
        <v>4897</v>
      </c>
      <c r="K3026" s="14">
        <v>1</v>
      </c>
      <c r="L3026" s="24">
        <f t="shared" si="47"/>
        <v>1.0798670392839127</v>
      </c>
    </row>
    <row r="3027" spans="1:12" x14ac:dyDescent="0.25">
      <c r="A3027" t="s">
        <v>60</v>
      </c>
      <c r="B3027" t="s">
        <v>9992</v>
      </c>
      <c r="C3027" t="s">
        <v>682</v>
      </c>
      <c r="D3027" t="s">
        <v>283</v>
      </c>
      <c r="E3027" t="s">
        <v>10131</v>
      </c>
      <c r="F3027" t="s">
        <v>10132</v>
      </c>
      <c r="G3027" t="s">
        <v>8958</v>
      </c>
      <c r="H3027" t="s">
        <v>10133</v>
      </c>
      <c r="I3027" t="s">
        <v>5141</v>
      </c>
      <c r="J3027" t="s">
        <v>2256</v>
      </c>
      <c r="K3027" s="14">
        <v>1</v>
      </c>
      <c r="L3027" s="24">
        <f t="shared" si="47"/>
        <v>1.0798670392839127</v>
      </c>
    </row>
    <row r="3028" spans="1:12" x14ac:dyDescent="0.25">
      <c r="A3028" t="s">
        <v>60</v>
      </c>
      <c r="B3028" t="s">
        <v>9992</v>
      </c>
      <c r="C3028" t="s">
        <v>725</v>
      </c>
      <c r="D3028" t="s">
        <v>1523</v>
      </c>
      <c r="E3028" t="s">
        <v>10134</v>
      </c>
      <c r="F3028" t="s">
        <v>10135</v>
      </c>
      <c r="G3028" t="s">
        <v>9997</v>
      </c>
      <c r="H3028" t="s">
        <v>10136</v>
      </c>
      <c r="I3028" t="s">
        <v>4890</v>
      </c>
      <c r="J3028" t="s">
        <v>287</v>
      </c>
      <c r="K3028" s="14">
        <v>1</v>
      </c>
      <c r="L3028" s="24">
        <f t="shared" si="47"/>
        <v>1.0798670392839127</v>
      </c>
    </row>
    <row r="3029" spans="1:12" x14ac:dyDescent="0.25">
      <c r="A3029" t="s">
        <v>60</v>
      </c>
      <c r="B3029" t="s">
        <v>9992</v>
      </c>
      <c r="C3029" t="s">
        <v>725</v>
      </c>
      <c r="D3029" t="s">
        <v>1523</v>
      </c>
      <c r="E3029" t="s">
        <v>10137</v>
      </c>
      <c r="F3029" t="s">
        <v>10138</v>
      </c>
      <c r="G3029" t="s">
        <v>6584</v>
      </c>
      <c r="H3029" t="s">
        <v>10139</v>
      </c>
      <c r="I3029" t="s">
        <v>4890</v>
      </c>
      <c r="J3029" t="s">
        <v>287</v>
      </c>
      <c r="K3029" s="14">
        <v>5</v>
      </c>
      <c r="L3029" s="24">
        <f t="shared" si="47"/>
        <v>5.3993351964195639</v>
      </c>
    </row>
    <row r="3030" spans="1:12" x14ac:dyDescent="0.25">
      <c r="A3030" t="s">
        <v>60</v>
      </c>
      <c r="B3030" t="s">
        <v>9992</v>
      </c>
      <c r="C3030" t="s">
        <v>725</v>
      </c>
      <c r="D3030" t="s">
        <v>1523</v>
      </c>
      <c r="E3030" t="s">
        <v>10000</v>
      </c>
      <c r="F3030" t="s">
        <v>10001</v>
      </c>
      <c r="G3030" t="s">
        <v>4907</v>
      </c>
      <c r="H3030" t="s">
        <v>10002</v>
      </c>
      <c r="I3030" t="s">
        <v>4890</v>
      </c>
      <c r="J3030" t="s">
        <v>287</v>
      </c>
      <c r="K3030" s="14">
        <v>4</v>
      </c>
      <c r="L3030" s="24">
        <f t="shared" si="47"/>
        <v>4.3194681571356508</v>
      </c>
    </row>
    <row r="3031" spans="1:12" x14ac:dyDescent="0.25">
      <c r="A3031" t="s">
        <v>60</v>
      </c>
      <c r="B3031" t="s">
        <v>9992</v>
      </c>
      <c r="C3031" t="s">
        <v>10140</v>
      </c>
      <c r="D3031" t="s">
        <v>1528</v>
      </c>
      <c r="E3031" t="s">
        <v>10134</v>
      </c>
      <c r="F3031" t="s">
        <v>10135</v>
      </c>
      <c r="G3031" t="s">
        <v>8954</v>
      </c>
      <c r="H3031" t="s">
        <v>10141</v>
      </c>
      <c r="I3031" t="s">
        <v>4890</v>
      </c>
      <c r="J3031" t="s">
        <v>287</v>
      </c>
      <c r="K3031" s="14">
        <v>4</v>
      </c>
      <c r="L3031" s="24">
        <f t="shared" si="47"/>
        <v>4.3194681571356508</v>
      </c>
    </row>
    <row r="3032" spans="1:12" x14ac:dyDescent="0.25">
      <c r="A3032" t="s">
        <v>60</v>
      </c>
      <c r="B3032" t="s">
        <v>9992</v>
      </c>
      <c r="C3032" t="s">
        <v>10140</v>
      </c>
      <c r="D3032" t="s">
        <v>1528</v>
      </c>
      <c r="E3032" t="s">
        <v>10142</v>
      </c>
      <c r="F3032" t="s">
        <v>10143</v>
      </c>
      <c r="G3032" t="s">
        <v>4914</v>
      </c>
      <c r="H3032" t="s">
        <v>10144</v>
      </c>
      <c r="I3032" t="s">
        <v>4888</v>
      </c>
      <c r="J3032" t="s">
        <v>4889</v>
      </c>
      <c r="K3032" s="14">
        <v>24</v>
      </c>
      <c r="L3032" s="24">
        <f t="shared" si="47"/>
        <v>25.916808942813905</v>
      </c>
    </row>
    <row r="3033" spans="1:12" x14ac:dyDescent="0.25">
      <c r="A3033" t="s">
        <v>60</v>
      </c>
      <c r="B3033" t="s">
        <v>9992</v>
      </c>
      <c r="C3033" t="s">
        <v>1530</v>
      </c>
      <c r="D3033" t="s">
        <v>1531</v>
      </c>
      <c r="E3033" t="s">
        <v>10004</v>
      </c>
      <c r="F3033" t="s">
        <v>10005</v>
      </c>
      <c r="G3033" t="s">
        <v>8430</v>
      </c>
      <c r="H3033" t="s">
        <v>10145</v>
      </c>
      <c r="I3033" t="s">
        <v>4890</v>
      </c>
      <c r="J3033" t="s">
        <v>287</v>
      </c>
      <c r="K3033" s="14">
        <v>1</v>
      </c>
      <c r="L3033" s="24">
        <f t="shared" si="47"/>
        <v>1.0798670392839127</v>
      </c>
    </row>
    <row r="3034" spans="1:12" x14ac:dyDescent="0.25">
      <c r="A3034" t="s">
        <v>60</v>
      </c>
      <c r="B3034" t="s">
        <v>9992</v>
      </c>
      <c r="C3034" t="s">
        <v>1150</v>
      </c>
      <c r="D3034" t="s">
        <v>1538</v>
      </c>
      <c r="E3034" t="s">
        <v>10146</v>
      </c>
      <c r="F3034" t="s">
        <v>10147</v>
      </c>
      <c r="G3034" t="s">
        <v>4918</v>
      </c>
      <c r="H3034" t="s">
        <v>10147</v>
      </c>
      <c r="I3034" t="s">
        <v>4888</v>
      </c>
      <c r="J3034" t="s">
        <v>4889</v>
      </c>
      <c r="K3034" s="14">
        <v>3529</v>
      </c>
      <c r="L3034" s="24">
        <f t="shared" si="47"/>
        <v>3810.8507816329279</v>
      </c>
    </row>
    <row r="3035" spans="1:12" x14ac:dyDescent="0.25">
      <c r="A3035" t="s">
        <v>60</v>
      </c>
      <c r="B3035" t="s">
        <v>9992</v>
      </c>
      <c r="C3035" t="s">
        <v>1150</v>
      </c>
      <c r="D3035" t="s">
        <v>1538</v>
      </c>
      <c r="E3035" t="s">
        <v>10148</v>
      </c>
      <c r="F3035" t="s">
        <v>10149</v>
      </c>
      <c r="G3035" t="s">
        <v>4918</v>
      </c>
      <c r="H3035" t="s">
        <v>10150</v>
      </c>
      <c r="I3035" t="s">
        <v>4888</v>
      </c>
      <c r="J3035" t="s">
        <v>4889</v>
      </c>
      <c r="K3035" s="14">
        <v>26</v>
      </c>
      <c r="L3035" s="24">
        <f t="shared" si="47"/>
        <v>28.076543021381731</v>
      </c>
    </row>
    <row r="3036" spans="1:12" x14ac:dyDescent="0.25">
      <c r="A3036" t="s">
        <v>60</v>
      </c>
      <c r="B3036" t="s">
        <v>9992</v>
      </c>
      <c r="C3036" t="s">
        <v>10151</v>
      </c>
      <c r="D3036" t="s">
        <v>1553</v>
      </c>
      <c r="E3036" t="s">
        <v>10152</v>
      </c>
      <c r="F3036" t="s">
        <v>10153</v>
      </c>
      <c r="G3036" t="s">
        <v>4907</v>
      </c>
      <c r="H3036" t="s">
        <v>10154</v>
      </c>
      <c r="I3036" t="s">
        <v>4888</v>
      </c>
      <c r="J3036" t="s">
        <v>4889</v>
      </c>
      <c r="K3036" s="14">
        <v>48</v>
      </c>
      <c r="L3036" s="24">
        <f t="shared" si="47"/>
        <v>51.83361788562781</v>
      </c>
    </row>
    <row r="3037" spans="1:12" x14ac:dyDescent="0.25">
      <c r="A3037" t="s">
        <v>60</v>
      </c>
      <c r="B3037" t="s">
        <v>9992</v>
      </c>
      <c r="C3037" t="s">
        <v>10151</v>
      </c>
      <c r="D3037" t="s">
        <v>1553</v>
      </c>
      <c r="E3037" t="s">
        <v>10152</v>
      </c>
      <c r="F3037" t="s">
        <v>10153</v>
      </c>
      <c r="G3037" t="s">
        <v>4914</v>
      </c>
      <c r="H3037" t="s">
        <v>10154</v>
      </c>
      <c r="I3037" t="s">
        <v>4888</v>
      </c>
      <c r="J3037" t="s">
        <v>4889</v>
      </c>
      <c r="K3037" s="14">
        <v>1846</v>
      </c>
      <c r="L3037" s="24">
        <f t="shared" si="47"/>
        <v>1993.4345545181031</v>
      </c>
    </row>
    <row r="3038" spans="1:12" x14ac:dyDescent="0.25">
      <c r="A3038" t="s">
        <v>60</v>
      </c>
      <c r="B3038" t="s">
        <v>9992</v>
      </c>
      <c r="C3038" t="s">
        <v>10155</v>
      </c>
      <c r="D3038" t="s">
        <v>1556</v>
      </c>
      <c r="E3038" t="s">
        <v>10148</v>
      </c>
      <c r="F3038" t="s">
        <v>10149</v>
      </c>
      <c r="G3038" t="s">
        <v>4918</v>
      </c>
      <c r="H3038" t="s">
        <v>10150</v>
      </c>
      <c r="I3038" t="s">
        <v>4888</v>
      </c>
      <c r="J3038" t="s">
        <v>4889</v>
      </c>
      <c r="K3038" s="14">
        <v>294</v>
      </c>
      <c r="L3038" s="24">
        <f t="shared" si="47"/>
        <v>317.48090954947037</v>
      </c>
    </row>
    <row r="3039" spans="1:12" x14ac:dyDescent="0.25">
      <c r="A3039" t="s">
        <v>60</v>
      </c>
      <c r="B3039" t="s">
        <v>9992</v>
      </c>
      <c r="C3039" t="s">
        <v>10156</v>
      </c>
      <c r="D3039" t="s">
        <v>1559</v>
      </c>
      <c r="E3039" t="s">
        <v>10152</v>
      </c>
      <c r="F3039" t="s">
        <v>10153</v>
      </c>
      <c r="G3039" t="s">
        <v>4914</v>
      </c>
      <c r="H3039" t="s">
        <v>10154</v>
      </c>
      <c r="I3039" t="s">
        <v>4888</v>
      </c>
      <c r="J3039" t="s">
        <v>4889</v>
      </c>
      <c r="K3039" s="14">
        <v>6</v>
      </c>
      <c r="L3039" s="24">
        <f t="shared" si="47"/>
        <v>6.4792022357034762</v>
      </c>
    </row>
    <row r="3040" spans="1:12" x14ac:dyDescent="0.25">
      <c r="A3040" t="s">
        <v>60</v>
      </c>
      <c r="B3040" t="s">
        <v>9992</v>
      </c>
      <c r="C3040" t="s">
        <v>10156</v>
      </c>
      <c r="D3040" t="s">
        <v>1559</v>
      </c>
      <c r="E3040" t="s">
        <v>10146</v>
      </c>
      <c r="F3040" t="s">
        <v>10147</v>
      </c>
      <c r="G3040" t="s">
        <v>4918</v>
      </c>
      <c r="H3040" t="s">
        <v>10147</v>
      </c>
      <c r="I3040" t="s">
        <v>4888</v>
      </c>
      <c r="J3040" t="s">
        <v>4889</v>
      </c>
      <c r="K3040" s="14">
        <v>2</v>
      </c>
      <c r="L3040" s="24">
        <f t="shared" si="47"/>
        <v>2.1597340785678254</v>
      </c>
    </row>
    <row r="3041" spans="1:12" x14ac:dyDescent="0.25">
      <c r="A3041" t="s">
        <v>60</v>
      </c>
      <c r="B3041" t="s">
        <v>9992</v>
      </c>
      <c r="C3041" t="s">
        <v>10156</v>
      </c>
      <c r="D3041" t="s">
        <v>1559</v>
      </c>
      <c r="E3041" t="s">
        <v>10148</v>
      </c>
      <c r="F3041" t="s">
        <v>10149</v>
      </c>
      <c r="G3041" t="s">
        <v>4918</v>
      </c>
      <c r="H3041" t="s">
        <v>10150</v>
      </c>
      <c r="I3041" t="s">
        <v>4888</v>
      </c>
      <c r="J3041" t="s">
        <v>4889</v>
      </c>
      <c r="K3041" s="14">
        <v>2222</v>
      </c>
      <c r="L3041" s="24">
        <f t="shared" si="47"/>
        <v>2399.4645612888544</v>
      </c>
    </row>
    <row r="3042" spans="1:12" x14ac:dyDescent="0.25">
      <c r="A3042" t="s">
        <v>60</v>
      </c>
      <c r="B3042" t="s">
        <v>9992</v>
      </c>
      <c r="C3042" t="s">
        <v>10156</v>
      </c>
      <c r="D3042" t="s">
        <v>1559</v>
      </c>
      <c r="E3042" t="s">
        <v>10157</v>
      </c>
      <c r="F3042" t="s">
        <v>7725</v>
      </c>
      <c r="G3042" t="s">
        <v>4914</v>
      </c>
      <c r="H3042" t="s">
        <v>10070</v>
      </c>
      <c r="I3042" t="s">
        <v>4888</v>
      </c>
      <c r="J3042" t="s">
        <v>4889</v>
      </c>
      <c r="K3042" s="14">
        <v>8</v>
      </c>
      <c r="L3042" s="24">
        <f t="shared" si="47"/>
        <v>8.6389363142713016</v>
      </c>
    </row>
    <row r="3043" spans="1:12" x14ac:dyDescent="0.25">
      <c r="A3043" t="s">
        <v>60</v>
      </c>
      <c r="B3043" t="s">
        <v>9992</v>
      </c>
      <c r="C3043" t="s">
        <v>10156</v>
      </c>
      <c r="D3043" t="s">
        <v>1559</v>
      </c>
      <c r="E3043" t="s">
        <v>10158</v>
      </c>
      <c r="F3043" t="s">
        <v>10159</v>
      </c>
      <c r="G3043" t="s">
        <v>4914</v>
      </c>
      <c r="H3043" t="s">
        <v>10160</v>
      </c>
      <c r="I3043" t="s">
        <v>4888</v>
      </c>
      <c r="J3043" t="s">
        <v>4889</v>
      </c>
      <c r="K3043" s="14">
        <v>7</v>
      </c>
      <c r="L3043" s="24">
        <f t="shared" si="47"/>
        <v>7.5590692749873885</v>
      </c>
    </row>
    <row r="3044" spans="1:12" x14ac:dyDescent="0.25">
      <c r="A3044" t="s">
        <v>60</v>
      </c>
      <c r="B3044" t="s">
        <v>9992</v>
      </c>
      <c r="C3044" t="s">
        <v>10156</v>
      </c>
      <c r="D3044" t="s">
        <v>1559</v>
      </c>
      <c r="E3044" t="s">
        <v>10161</v>
      </c>
      <c r="F3044" t="s">
        <v>10162</v>
      </c>
      <c r="G3044" t="s">
        <v>4914</v>
      </c>
      <c r="H3044" t="s">
        <v>10163</v>
      </c>
      <c r="I3044" t="s">
        <v>4888</v>
      </c>
      <c r="J3044" t="s">
        <v>4889</v>
      </c>
      <c r="K3044" s="14">
        <v>3</v>
      </c>
      <c r="L3044" s="24">
        <f t="shared" si="47"/>
        <v>3.2396011178517381</v>
      </c>
    </row>
    <row r="3045" spans="1:12" x14ac:dyDescent="0.25">
      <c r="A3045" t="s">
        <v>60</v>
      </c>
      <c r="B3045" t="s">
        <v>9992</v>
      </c>
      <c r="C3045" t="s">
        <v>10164</v>
      </c>
      <c r="D3045" t="s">
        <v>1574</v>
      </c>
      <c r="E3045" t="s">
        <v>10165</v>
      </c>
      <c r="F3045" t="s">
        <v>10166</v>
      </c>
      <c r="G3045" t="s">
        <v>4886</v>
      </c>
      <c r="H3045" t="s">
        <v>10166</v>
      </c>
      <c r="I3045" t="s">
        <v>4888</v>
      </c>
      <c r="J3045" t="s">
        <v>4889</v>
      </c>
      <c r="K3045" s="14">
        <v>93</v>
      </c>
      <c r="L3045" s="24">
        <f t="shared" si="47"/>
        <v>100.4276346534039</v>
      </c>
    </row>
    <row r="3046" spans="1:12" x14ac:dyDescent="0.25">
      <c r="A3046" t="s">
        <v>60</v>
      </c>
      <c r="B3046" t="s">
        <v>9992</v>
      </c>
      <c r="C3046" t="s">
        <v>10167</v>
      </c>
      <c r="D3046" t="s">
        <v>1575</v>
      </c>
      <c r="E3046" t="s">
        <v>10137</v>
      </c>
      <c r="F3046" t="s">
        <v>10138</v>
      </c>
      <c r="G3046" t="s">
        <v>4914</v>
      </c>
      <c r="H3046" t="s">
        <v>10138</v>
      </c>
      <c r="I3046" t="s">
        <v>4890</v>
      </c>
      <c r="J3046" t="s">
        <v>287</v>
      </c>
      <c r="K3046" s="14">
        <v>4</v>
      </c>
      <c r="L3046" s="24">
        <f t="shared" si="47"/>
        <v>4.3194681571356508</v>
      </c>
    </row>
    <row r="3047" spans="1:12" x14ac:dyDescent="0.25">
      <c r="A3047" t="s">
        <v>60</v>
      </c>
      <c r="B3047" t="s">
        <v>9992</v>
      </c>
      <c r="C3047" t="s">
        <v>10167</v>
      </c>
      <c r="D3047" t="s">
        <v>1575</v>
      </c>
      <c r="E3047" t="s">
        <v>10004</v>
      </c>
      <c r="F3047" t="s">
        <v>10005</v>
      </c>
      <c r="G3047" t="s">
        <v>8954</v>
      </c>
      <c r="H3047" t="s">
        <v>10006</v>
      </c>
      <c r="I3047" t="s">
        <v>4890</v>
      </c>
      <c r="J3047" t="s">
        <v>287</v>
      </c>
      <c r="K3047" s="14">
        <v>1</v>
      </c>
      <c r="L3047" s="24">
        <f t="shared" si="47"/>
        <v>1.0798670392839127</v>
      </c>
    </row>
    <row r="3048" spans="1:12" x14ac:dyDescent="0.25">
      <c r="A3048" t="s">
        <v>60</v>
      </c>
      <c r="B3048" t="s">
        <v>9992</v>
      </c>
      <c r="C3048" t="s">
        <v>10167</v>
      </c>
      <c r="D3048" t="s">
        <v>1575</v>
      </c>
      <c r="E3048" t="s">
        <v>10020</v>
      </c>
      <c r="F3048" t="s">
        <v>10021</v>
      </c>
      <c r="G3048" t="s">
        <v>4907</v>
      </c>
      <c r="H3048" t="s">
        <v>10022</v>
      </c>
      <c r="I3048" t="s">
        <v>4890</v>
      </c>
      <c r="J3048" t="s">
        <v>287</v>
      </c>
      <c r="K3048" s="14">
        <v>3</v>
      </c>
      <c r="L3048" s="24">
        <f t="shared" si="47"/>
        <v>3.2396011178517381</v>
      </c>
    </row>
    <row r="3049" spans="1:12" x14ac:dyDescent="0.25">
      <c r="A3049" t="s">
        <v>60</v>
      </c>
      <c r="B3049" t="s">
        <v>9992</v>
      </c>
      <c r="C3049" t="s">
        <v>10167</v>
      </c>
      <c r="D3049" t="s">
        <v>1575</v>
      </c>
      <c r="E3049" t="s">
        <v>10020</v>
      </c>
      <c r="F3049" t="s">
        <v>10021</v>
      </c>
      <c r="G3049" t="s">
        <v>4918</v>
      </c>
      <c r="H3049" t="s">
        <v>10022</v>
      </c>
      <c r="I3049" t="s">
        <v>4890</v>
      </c>
      <c r="J3049" t="s">
        <v>287</v>
      </c>
      <c r="K3049" s="14">
        <v>3</v>
      </c>
      <c r="L3049" s="24">
        <f t="shared" si="47"/>
        <v>3.2396011178517381</v>
      </c>
    </row>
    <row r="3050" spans="1:12" x14ac:dyDescent="0.25">
      <c r="A3050" t="s">
        <v>60</v>
      </c>
      <c r="B3050" t="s">
        <v>9992</v>
      </c>
      <c r="C3050" t="s">
        <v>10167</v>
      </c>
      <c r="D3050" t="s">
        <v>1575</v>
      </c>
      <c r="E3050" t="s">
        <v>10168</v>
      </c>
      <c r="F3050" t="s">
        <v>10169</v>
      </c>
      <c r="G3050" t="s">
        <v>8956</v>
      </c>
      <c r="H3050" t="s">
        <v>10170</v>
      </c>
      <c r="I3050" t="s">
        <v>4890</v>
      </c>
      <c r="J3050" t="s">
        <v>287</v>
      </c>
      <c r="K3050" s="14">
        <v>2</v>
      </c>
      <c r="L3050" s="24">
        <f t="shared" si="47"/>
        <v>2.1597340785678254</v>
      </c>
    </row>
    <row r="3051" spans="1:12" x14ac:dyDescent="0.25">
      <c r="A3051" t="s">
        <v>60</v>
      </c>
      <c r="B3051" t="s">
        <v>9992</v>
      </c>
      <c r="C3051" t="s">
        <v>10167</v>
      </c>
      <c r="D3051" t="s">
        <v>1575</v>
      </c>
      <c r="E3051" t="s">
        <v>10171</v>
      </c>
      <c r="F3051" t="s">
        <v>10172</v>
      </c>
      <c r="G3051" t="s">
        <v>5751</v>
      </c>
      <c r="H3051" t="s">
        <v>10173</v>
      </c>
      <c r="I3051" t="s">
        <v>4888</v>
      </c>
      <c r="J3051" t="s">
        <v>4889</v>
      </c>
      <c r="K3051" s="14">
        <v>76</v>
      </c>
      <c r="L3051" s="24">
        <f t="shared" si="47"/>
        <v>82.069894985577363</v>
      </c>
    </row>
    <row r="3052" spans="1:12" x14ac:dyDescent="0.25">
      <c r="A3052" t="s">
        <v>60</v>
      </c>
      <c r="B3052" t="s">
        <v>9992</v>
      </c>
      <c r="C3052" t="s">
        <v>10167</v>
      </c>
      <c r="D3052" t="s">
        <v>1575</v>
      </c>
      <c r="E3052" t="s">
        <v>10174</v>
      </c>
      <c r="F3052" t="s">
        <v>10175</v>
      </c>
      <c r="G3052" t="s">
        <v>5022</v>
      </c>
      <c r="H3052" t="s">
        <v>10175</v>
      </c>
      <c r="I3052" t="s">
        <v>4888</v>
      </c>
      <c r="J3052" t="s">
        <v>4889</v>
      </c>
      <c r="K3052" s="14">
        <v>1137</v>
      </c>
      <c r="L3052" s="24">
        <f t="shared" si="47"/>
        <v>1227.8088236658089</v>
      </c>
    </row>
    <row r="3053" spans="1:12" x14ac:dyDescent="0.25">
      <c r="A3053" t="s">
        <v>60</v>
      </c>
      <c r="B3053" t="s">
        <v>9992</v>
      </c>
      <c r="C3053" t="s">
        <v>10167</v>
      </c>
      <c r="D3053" t="s">
        <v>1575</v>
      </c>
      <c r="E3053" t="s">
        <v>10152</v>
      </c>
      <c r="F3053" t="s">
        <v>10153</v>
      </c>
      <c r="G3053" t="s">
        <v>4914</v>
      </c>
      <c r="H3053" t="s">
        <v>10154</v>
      </c>
      <c r="I3053" t="s">
        <v>4888</v>
      </c>
      <c r="J3053" t="s">
        <v>4889</v>
      </c>
      <c r="K3053" s="14">
        <v>69</v>
      </c>
      <c r="L3053" s="24">
        <f t="shared" si="47"/>
        <v>74.510825710589984</v>
      </c>
    </row>
    <row r="3054" spans="1:12" x14ac:dyDescent="0.25">
      <c r="A3054" t="s">
        <v>60</v>
      </c>
      <c r="B3054" t="s">
        <v>9992</v>
      </c>
      <c r="C3054" t="s">
        <v>10167</v>
      </c>
      <c r="D3054" t="s">
        <v>1575</v>
      </c>
      <c r="E3054" t="s">
        <v>10157</v>
      </c>
      <c r="F3054" t="s">
        <v>7725</v>
      </c>
      <c r="G3054" t="s">
        <v>4914</v>
      </c>
      <c r="H3054" t="s">
        <v>10070</v>
      </c>
      <c r="I3054" t="s">
        <v>4888</v>
      </c>
      <c r="J3054" t="s">
        <v>4889</v>
      </c>
      <c r="K3054" s="14">
        <v>1109</v>
      </c>
      <c r="L3054" s="24">
        <f t="shared" si="47"/>
        <v>1197.5725465658593</v>
      </c>
    </row>
    <row r="3055" spans="1:12" x14ac:dyDescent="0.25">
      <c r="A3055" t="s">
        <v>60</v>
      </c>
      <c r="B3055" t="s">
        <v>9992</v>
      </c>
      <c r="C3055" t="s">
        <v>10167</v>
      </c>
      <c r="D3055" t="s">
        <v>1575</v>
      </c>
      <c r="E3055" t="s">
        <v>10161</v>
      </c>
      <c r="F3055" t="s">
        <v>10162</v>
      </c>
      <c r="G3055" t="s">
        <v>4914</v>
      </c>
      <c r="H3055" t="s">
        <v>10163</v>
      </c>
      <c r="I3055" t="s">
        <v>4888</v>
      </c>
      <c r="J3055" t="s">
        <v>4889</v>
      </c>
      <c r="K3055" s="14">
        <v>591</v>
      </c>
      <c r="L3055" s="24">
        <f t="shared" si="47"/>
        <v>638.20142021679249</v>
      </c>
    </row>
    <row r="3056" spans="1:12" x14ac:dyDescent="0.25">
      <c r="A3056" t="s">
        <v>60</v>
      </c>
      <c r="B3056" t="s">
        <v>9992</v>
      </c>
      <c r="C3056" t="s">
        <v>10167</v>
      </c>
      <c r="D3056" t="s">
        <v>1575</v>
      </c>
      <c r="E3056" t="s">
        <v>10088</v>
      </c>
      <c r="F3056" t="s">
        <v>10089</v>
      </c>
      <c r="G3056" t="s">
        <v>5751</v>
      </c>
      <c r="H3056" t="s">
        <v>10089</v>
      </c>
      <c r="I3056" t="s">
        <v>4890</v>
      </c>
      <c r="J3056" t="s">
        <v>287</v>
      </c>
      <c r="K3056" s="14">
        <v>3</v>
      </c>
      <c r="L3056" s="24">
        <f t="shared" si="47"/>
        <v>3.2396011178517381</v>
      </c>
    </row>
    <row r="3057" spans="1:12" x14ac:dyDescent="0.25">
      <c r="A3057" t="s">
        <v>60</v>
      </c>
      <c r="B3057" t="s">
        <v>9992</v>
      </c>
      <c r="C3057" t="s">
        <v>10176</v>
      </c>
      <c r="D3057" t="s">
        <v>1576</v>
      </c>
      <c r="E3057" t="s">
        <v>10174</v>
      </c>
      <c r="F3057" t="s">
        <v>10175</v>
      </c>
      <c r="G3057" t="s">
        <v>5022</v>
      </c>
      <c r="H3057" t="s">
        <v>10175</v>
      </c>
      <c r="I3057" t="s">
        <v>4888</v>
      </c>
      <c r="J3057" t="s">
        <v>4889</v>
      </c>
      <c r="K3057" s="14">
        <v>15</v>
      </c>
      <c r="L3057" s="24">
        <f t="shared" si="47"/>
        <v>16.198005589258692</v>
      </c>
    </row>
    <row r="3058" spans="1:12" x14ac:dyDescent="0.25">
      <c r="A3058" t="s">
        <v>60</v>
      </c>
      <c r="B3058" t="s">
        <v>9992</v>
      </c>
      <c r="C3058" t="s">
        <v>1577</v>
      </c>
      <c r="D3058" t="s">
        <v>1578</v>
      </c>
      <c r="E3058" t="s">
        <v>10157</v>
      </c>
      <c r="F3058" t="s">
        <v>7725</v>
      </c>
      <c r="G3058" t="s">
        <v>4914</v>
      </c>
      <c r="H3058" t="s">
        <v>10070</v>
      </c>
      <c r="I3058" t="s">
        <v>4888</v>
      </c>
      <c r="J3058" t="s">
        <v>4889</v>
      </c>
      <c r="K3058" s="14">
        <v>3096</v>
      </c>
      <c r="L3058" s="24">
        <f t="shared" si="47"/>
        <v>3343.2683536229938</v>
      </c>
    </row>
    <row r="3059" spans="1:12" x14ac:dyDescent="0.25">
      <c r="A3059" t="s">
        <v>60</v>
      </c>
      <c r="B3059" t="s">
        <v>9992</v>
      </c>
      <c r="C3059" t="s">
        <v>1577</v>
      </c>
      <c r="D3059" t="s">
        <v>1578</v>
      </c>
      <c r="E3059" t="s">
        <v>10158</v>
      </c>
      <c r="F3059" t="s">
        <v>10159</v>
      </c>
      <c r="G3059" t="s">
        <v>4914</v>
      </c>
      <c r="H3059" t="s">
        <v>10160</v>
      </c>
      <c r="I3059" t="s">
        <v>4888</v>
      </c>
      <c r="J3059" t="s">
        <v>4889</v>
      </c>
      <c r="K3059" s="14">
        <v>3384</v>
      </c>
      <c r="L3059" s="24">
        <f t="shared" si="47"/>
        <v>3654.2700609367607</v>
      </c>
    </row>
    <row r="3060" spans="1:12" x14ac:dyDescent="0.25">
      <c r="A3060" t="s">
        <v>60</v>
      </c>
      <c r="B3060" t="s">
        <v>9992</v>
      </c>
      <c r="C3060" t="s">
        <v>1577</v>
      </c>
      <c r="D3060" t="s">
        <v>1578</v>
      </c>
      <c r="E3060" t="s">
        <v>10177</v>
      </c>
      <c r="F3060" t="s">
        <v>10178</v>
      </c>
      <c r="G3060" t="s">
        <v>4918</v>
      </c>
      <c r="H3060" t="s">
        <v>10179</v>
      </c>
      <c r="I3060" t="s">
        <v>4888</v>
      </c>
      <c r="J3060" t="s">
        <v>4889</v>
      </c>
      <c r="K3060" s="14">
        <v>1219</v>
      </c>
      <c r="L3060" s="24">
        <f t="shared" si="47"/>
        <v>1316.3579208870897</v>
      </c>
    </row>
    <row r="3061" spans="1:12" x14ac:dyDescent="0.25">
      <c r="A3061" t="s">
        <v>60</v>
      </c>
      <c r="B3061" t="s">
        <v>9992</v>
      </c>
      <c r="C3061" t="s">
        <v>10180</v>
      </c>
      <c r="D3061" t="s">
        <v>1581</v>
      </c>
      <c r="E3061" t="s">
        <v>10157</v>
      </c>
      <c r="F3061" t="s">
        <v>7725</v>
      </c>
      <c r="G3061" t="s">
        <v>4914</v>
      </c>
      <c r="H3061" t="s">
        <v>10070</v>
      </c>
      <c r="I3061" t="s">
        <v>4888</v>
      </c>
      <c r="J3061" t="s">
        <v>4889</v>
      </c>
      <c r="K3061" s="14">
        <v>2</v>
      </c>
      <c r="L3061" s="24">
        <f t="shared" si="47"/>
        <v>2.1597340785678254</v>
      </c>
    </row>
    <row r="3062" spans="1:12" x14ac:dyDescent="0.25">
      <c r="A3062" t="s">
        <v>60</v>
      </c>
      <c r="B3062" t="s">
        <v>9992</v>
      </c>
      <c r="C3062" t="s">
        <v>811</v>
      </c>
      <c r="D3062" t="s">
        <v>1584</v>
      </c>
      <c r="E3062" t="s">
        <v>10004</v>
      </c>
      <c r="F3062" t="s">
        <v>10005</v>
      </c>
      <c r="G3062" t="s">
        <v>9719</v>
      </c>
      <c r="H3062" t="s">
        <v>10145</v>
      </c>
      <c r="I3062" t="s">
        <v>4890</v>
      </c>
      <c r="J3062" t="s">
        <v>287</v>
      </c>
      <c r="K3062" s="14">
        <v>1</v>
      </c>
      <c r="L3062" s="24">
        <f t="shared" si="47"/>
        <v>1.0798670392839127</v>
      </c>
    </row>
    <row r="3063" spans="1:12" x14ac:dyDescent="0.25">
      <c r="A3063" t="s">
        <v>60</v>
      </c>
      <c r="B3063" t="s">
        <v>9992</v>
      </c>
      <c r="C3063" t="s">
        <v>875</v>
      </c>
      <c r="D3063" t="s">
        <v>1586</v>
      </c>
      <c r="E3063" t="s">
        <v>8330</v>
      </c>
      <c r="F3063" t="s">
        <v>10181</v>
      </c>
      <c r="G3063" t="s">
        <v>4894</v>
      </c>
      <c r="H3063" t="s">
        <v>10181</v>
      </c>
      <c r="I3063" t="s">
        <v>4888</v>
      </c>
      <c r="J3063" t="s">
        <v>4889</v>
      </c>
      <c r="K3063" s="14">
        <v>23</v>
      </c>
      <c r="L3063" s="24">
        <f t="shared" si="47"/>
        <v>24.836941903529993</v>
      </c>
    </row>
    <row r="3064" spans="1:12" x14ac:dyDescent="0.25">
      <c r="A3064" t="s">
        <v>60</v>
      </c>
      <c r="B3064" t="s">
        <v>9992</v>
      </c>
      <c r="C3064" t="s">
        <v>10182</v>
      </c>
      <c r="D3064" t="s">
        <v>1589</v>
      </c>
      <c r="E3064" t="s">
        <v>10004</v>
      </c>
      <c r="F3064" t="s">
        <v>10005</v>
      </c>
      <c r="G3064" t="s">
        <v>4886</v>
      </c>
      <c r="H3064" t="s">
        <v>10010</v>
      </c>
      <c r="I3064" t="s">
        <v>4890</v>
      </c>
      <c r="J3064" t="s">
        <v>287</v>
      </c>
      <c r="K3064" s="14">
        <v>4</v>
      </c>
      <c r="L3064" s="24">
        <f t="shared" si="47"/>
        <v>4.3194681571356508</v>
      </c>
    </row>
    <row r="3065" spans="1:12" x14ac:dyDescent="0.25">
      <c r="A3065" t="s">
        <v>60</v>
      </c>
      <c r="B3065" t="s">
        <v>9992</v>
      </c>
      <c r="C3065" t="s">
        <v>10182</v>
      </c>
      <c r="D3065" t="s">
        <v>1589</v>
      </c>
      <c r="E3065" t="s">
        <v>10004</v>
      </c>
      <c r="F3065" t="s">
        <v>10005</v>
      </c>
      <c r="G3065" t="s">
        <v>5193</v>
      </c>
      <c r="H3065" t="s">
        <v>10010</v>
      </c>
      <c r="I3065" t="s">
        <v>4890</v>
      </c>
      <c r="J3065" t="s">
        <v>287</v>
      </c>
      <c r="K3065" s="14">
        <v>4</v>
      </c>
      <c r="L3065" s="24">
        <f t="shared" si="47"/>
        <v>4.3194681571356508</v>
      </c>
    </row>
    <row r="3066" spans="1:12" x14ac:dyDescent="0.25">
      <c r="A3066" t="s">
        <v>60</v>
      </c>
      <c r="B3066" t="s">
        <v>9992</v>
      </c>
      <c r="C3066" t="s">
        <v>1593</v>
      </c>
      <c r="D3066" t="s">
        <v>1594</v>
      </c>
      <c r="E3066" t="s">
        <v>10000</v>
      </c>
      <c r="F3066" t="s">
        <v>10001</v>
      </c>
      <c r="G3066" t="s">
        <v>4886</v>
      </c>
      <c r="H3066" t="s">
        <v>10003</v>
      </c>
      <c r="I3066" t="s">
        <v>4890</v>
      </c>
      <c r="J3066" t="s">
        <v>287</v>
      </c>
      <c r="K3066" s="14">
        <v>4</v>
      </c>
      <c r="L3066" s="24">
        <f t="shared" si="47"/>
        <v>4.3194681571356508</v>
      </c>
    </row>
    <row r="3067" spans="1:12" x14ac:dyDescent="0.25">
      <c r="A3067" t="s">
        <v>60</v>
      </c>
      <c r="B3067" t="s">
        <v>9992</v>
      </c>
      <c r="C3067" t="s">
        <v>7407</v>
      </c>
      <c r="D3067" t="s">
        <v>1596</v>
      </c>
      <c r="E3067" t="s">
        <v>10183</v>
      </c>
      <c r="F3067" t="s">
        <v>10184</v>
      </c>
      <c r="G3067" t="s">
        <v>4927</v>
      </c>
      <c r="H3067" t="s">
        <v>10184</v>
      </c>
      <c r="I3067" t="s">
        <v>4890</v>
      </c>
      <c r="J3067" t="s">
        <v>287</v>
      </c>
      <c r="K3067" s="14">
        <v>19</v>
      </c>
      <c r="L3067" s="24">
        <f t="shared" si="47"/>
        <v>20.517473746394341</v>
      </c>
    </row>
    <row r="3068" spans="1:12" x14ac:dyDescent="0.25">
      <c r="A3068" t="s">
        <v>60</v>
      </c>
      <c r="B3068" t="s">
        <v>9992</v>
      </c>
      <c r="C3068" t="s">
        <v>7407</v>
      </c>
      <c r="D3068" t="s">
        <v>1596</v>
      </c>
      <c r="E3068" t="s">
        <v>10185</v>
      </c>
      <c r="F3068" t="s">
        <v>10186</v>
      </c>
      <c r="G3068" t="s">
        <v>5003</v>
      </c>
      <c r="H3068" t="s">
        <v>10187</v>
      </c>
      <c r="I3068" t="s">
        <v>4890</v>
      </c>
      <c r="J3068" t="s">
        <v>287</v>
      </c>
      <c r="K3068" s="14">
        <v>35</v>
      </c>
      <c r="L3068" s="24">
        <f t="shared" si="47"/>
        <v>37.795346374936948</v>
      </c>
    </row>
    <row r="3069" spans="1:12" x14ac:dyDescent="0.25">
      <c r="A3069" t="s">
        <v>60</v>
      </c>
      <c r="B3069" t="s">
        <v>9992</v>
      </c>
      <c r="C3069" t="s">
        <v>7407</v>
      </c>
      <c r="D3069" t="s">
        <v>1596</v>
      </c>
      <c r="E3069" t="s">
        <v>10188</v>
      </c>
      <c r="F3069" t="s">
        <v>10189</v>
      </c>
      <c r="G3069" t="s">
        <v>5022</v>
      </c>
      <c r="H3069" t="s">
        <v>10190</v>
      </c>
      <c r="I3069" t="s">
        <v>4890</v>
      </c>
      <c r="J3069" t="s">
        <v>287</v>
      </c>
      <c r="K3069" s="14">
        <v>19</v>
      </c>
      <c r="L3069" s="24">
        <f t="shared" si="47"/>
        <v>20.517473746394341</v>
      </c>
    </row>
    <row r="3070" spans="1:12" x14ac:dyDescent="0.25">
      <c r="A3070" t="s">
        <v>60</v>
      </c>
      <c r="B3070" t="s">
        <v>9992</v>
      </c>
      <c r="C3070" t="s">
        <v>7407</v>
      </c>
      <c r="D3070" t="s">
        <v>1596</v>
      </c>
      <c r="E3070" t="s">
        <v>10191</v>
      </c>
      <c r="F3070" t="s">
        <v>10192</v>
      </c>
      <c r="G3070" t="s">
        <v>5022</v>
      </c>
      <c r="H3070" t="s">
        <v>10193</v>
      </c>
      <c r="I3070" t="s">
        <v>4890</v>
      </c>
      <c r="J3070" t="s">
        <v>287</v>
      </c>
      <c r="K3070" s="14">
        <v>49</v>
      </c>
      <c r="L3070" s="24">
        <f t="shared" si="47"/>
        <v>52.913484924911728</v>
      </c>
    </row>
    <row r="3071" spans="1:12" x14ac:dyDescent="0.25">
      <c r="A3071" t="s">
        <v>60</v>
      </c>
      <c r="B3071" t="s">
        <v>9992</v>
      </c>
      <c r="C3071" t="s">
        <v>7407</v>
      </c>
      <c r="D3071" t="s">
        <v>1596</v>
      </c>
      <c r="E3071" t="s">
        <v>10194</v>
      </c>
      <c r="F3071" t="s">
        <v>10195</v>
      </c>
      <c r="G3071" t="s">
        <v>4907</v>
      </c>
      <c r="H3071" t="s">
        <v>10195</v>
      </c>
      <c r="I3071" t="s">
        <v>4890</v>
      </c>
      <c r="J3071" t="s">
        <v>287</v>
      </c>
      <c r="K3071" s="14">
        <v>89</v>
      </c>
      <c r="L3071" s="24">
        <f t="shared" si="47"/>
        <v>96.10816649626824</v>
      </c>
    </row>
    <row r="3072" spans="1:12" x14ac:dyDescent="0.25">
      <c r="A3072" t="s">
        <v>60</v>
      </c>
      <c r="B3072" t="s">
        <v>9992</v>
      </c>
      <c r="C3072" t="s">
        <v>7407</v>
      </c>
      <c r="D3072" t="s">
        <v>1596</v>
      </c>
      <c r="E3072" t="s">
        <v>10196</v>
      </c>
      <c r="F3072" t="s">
        <v>10197</v>
      </c>
      <c r="G3072" t="s">
        <v>4907</v>
      </c>
      <c r="H3072" t="s">
        <v>10197</v>
      </c>
      <c r="I3072" t="s">
        <v>4890</v>
      </c>
      <c r="J3072" t="s">
        <v>287</v>
      </c>
      <c r="K3072" s="14">
        <v>140</v>
      </c>
      <c r="L3072" s="24">
        <f t="shared" si="47"/>
        <v>151.18138549974779</v>
      </c>
    </row>
    <row r="3073" spans="1:12" x14ac:dyDescent="0.25">
      <c r="A3073" t="s">
        <v>60</v>
      </c>
      <c r="B3073" t="s">
        <v>9992</v>
      </c>
      <c r="C3073" t="s">
        <v>7410</v>
      </c>
      <c r="D3073" t="s">
        <v>1597</v>
      </c>
      <c r="E3073" t="s">
        <v>10134</v>
      </c>
      <c r="F3073" t="s">
        <v>10135</v>
      </c>
      <c r="G3073" t="s">
        <v>4886</v>
      </c>
      <c r="H3073" t="s">
        <v>10136</v>
      </c>
      <c r="I3073" t="s">
        <v>4890</v>
      </c>
      <c r="J3073" t="s">
        <v>287</v>
      </c>
      <c r="K3073" s="14">
        <v>1</v>
      </c>
      <c r="L3073" s="24">
        <f t="shared" si="47"/>
        <v>1.0798670392839127</v>
      </c>
    </row>
    <row r="3074" spans="1:12" x14ac:dyDescent="0.25">
      <c r="A3074" t="s">
        <v>60</v>
      </c>
      <c r="B3074" t="s">
        <v>9992</v>
      </c>
      <c r="C3074" t="s">
        <v>7410</v>
      </c>
      <c r="D3074" t="s">
        <v>1597</v>
      </c>
      <c r="E3074" t="s">
        <v>10134</v>
      </c>
      <c r="F3074" t="s">
        <v>10135</v>
      </c>
      <c r="G3074" t="s">
        <v>8961</v>
      </c>
      <c r="H3074" t="s">
        <v>10198</v>
      </c>
      <c r="I3074" t="s">
        <v>4890</v>
      </c>
      <c r="J3074" t="s">
        <v>287</v>
      </c>
      <c r="K3074" s="14">
        <v>1</v>
      </c>
      <c r="L3074" s="24">
        <f t="shared" si="47"/>
        <v>1.0798670392839127</v>
      </c>
    </row>
    <row r="3075" spans="1:12" x14ac:dyDescent="0.25">
      <c r="A3075" t="s">
        <v>60</v>
      </c>
      <c r="B3075" t="s">
        <v>9992</v>
      </c>
      <c r="C3075" t="s">
        <v>7410</v>
      </c>
      <c r="D3075" t="s">
        <v>1597</v>
      </c>
      <c r="E3075" t="s">
        <v>10137</v>
      </c>
      <c r="F3075" t="s">
        <v>10138</v>
      </c>
      <c r="G3075" t="s">
        <v>4907</v>
      </c>
      <c r="H3075" t="s">
        <v>10138</v>
      </c>
      <c r="I3075" t="s">
        <v>4890</v>
      </c>
      <c r="J3075" t="s">
        <v>287</v>
      </c>
      <c r="K3075" s="14">
        <v>123</v>
      </c>
      <c r="L3075" s="24">
        <f t="shared" si="47"/>
        <v>132.82364583192128</v>
      </c>
    </row>
    <row r="3076" spans="1:12" x14ac:dyDescent="0.25">
      <c r="A3076" t="s">
        <v>60</v>
      </c>
      <c r="B3076" t="s">
        <v>9992</v>
      </c>
      <c r="C3076" t="s">
        <v>7410</v>
      </c>
      <c r="D3076" t="s">
        <v>1597</v>
      </c>
      <c r="E3076" t="s">
        <v>10137</v>
      </c>
      <c r="F3076" t="s">
        <v>10138</v>
      </c>
      <c r="G3076" t="s">
        <v>4914</v>
      </c>
      <c r="H3076" t="s">
        <v>10138</v>
      </c>
      <c r="I3076" t="s">
        <v>4890</v>
      </c>
      <c r="J3076" t="s">
        <v>287</v>
      </c>
      <c r="K3076" s="14">
        <v>15330</v>
      </c>
      <c r="L3076" s="24">
        <f t="shared" si="47"/>
        <v>16554.361712222384</v>
      </c>
    </row>
    <row r="3077" spans="1:12" x14ac:dyDescent="0.25">
      <c r="A3077" t="s">
        <v>60</v>
      </c>
      <c r="B3077" t="s">
        <v>9992</v>
      </c>
      <c r="C3077" t="s">
        <v>7410</v>
      </c>
      <c r="D3077" t="s">
        <v>1597</v>
      </c>
      <c r="E3077" t="s">
        <v>10137</v>
      </c>
      <c r="F3077" t="s">
        <v>10138</v>
      </c>
      <c r="G3077" t="s">
        <v>6584</v>
      </c>
      <c r="H3077" t="s">
        <v>10139</v>
      </c>
      <c r="I3077" t="s">
        <v>4890</v>
      </c>
      <c r="J3077" t="s">
        <v>287</v>
      </c>
      <c r="K3077" s="14">
        <v>66</v>
      </c>
      <c r="L3077" s="24">
        <f t="shared" si="47"/>
        <v>71.27122459273825</v>
      </c>
    </row>
    <row r="3078" spans="1:12" x14ac:dyDescent="0.25">
      <c r="A3078" t="s">
        <v>60</v>
      </c>
      <c r="B3078" t="s">
        <v>9992</v>
      </c>
      <c r="C3078" t="s">
        <v>7410</v>
      </c>
      <c r="D3078" t="s">
        <v>1597</v>
      </c>
      <c r="E3078" t="s">
        <v>10137</v>
      </c>
      <c r="F3078" t="s">
        <v>10138</v>
      </c>
      <c r="G3078" t="s">
        <v>6571</v>
      </c>
      <c r="H3078" t="s">
        <v>10139</v>
      </c>
      <c r="I3078" t="s">
        <v>4890</v>
      </c>
      <c r="J3078" t="s">
        <v>287</v>
      </c>
      <c r="K3078" s="14">
        <v>597</v>
      </c>
      <c r="L3078" s="24">
        <f t="shared" si="47"/>
        <v>644.68062245249598</v>
      </c>
    </row>
    <row r="3079" spans="1:12" x14ac:dyDescent="0.25">
      <c r="A3079" t="s">
        <v>60</v>
      </c>
      <c r="B3079" t="s">
        <v>9992</v>
      </c>
      <c r="C3079" t="s">
        <v>7410</v>
      </c>
      <c r="D3079" t="s">
        <v>1597</v>
      </c>
      <c r="E3079" t="s">
        <v>10199</v>
      </c>
      <c r="F3079" t="s">
        <v>10200</v>
      </c>
      <c r="G3079" t="s">
        <v>4998</v>
      </c>
      <c r="H3079" t="s">
        <v>10200</v>
      </c>
      <c r="I3079" t="s">
        <v>4890</v>
      </c>
      <c r="J3079" t="s">
        <v>287</v>
      </c>
      <c r="K3079" s="14">
        <v>565</v>
      </c>
      <c r="L3079" s="24">
        <f t="shared" si="47"/>
        <v>610.12487719541082</v>
      </c>
    </row>
    <row r="3080" spans="1:12" x14ac:dyDescent="0.25">
      <c r="A3080" t="s">
        <v>60</v>
      </c>
      <c r="B3080" t="s">
        <v>9992</v>
      </c>
      <c r="C3080" t="s">
        <v>7410</v>
      </c>
      <c r="D3080" t="s">
        <v>1597</v>
      </c>
      <c r="E3080" t="s">
        <v>10199</v>
      </c>
      <c r="F3080" t="s">
        <v>10200</v>
      </c>
      <c r="G3080" t="s">
        <v>4914</v>
      </c>
      <c r="H3080" t="s">
        <v>10200</v>
      </c>
      <c r="I3080" t="s">
        <v>4890</v>
      </c>
      <c r="J3080" t="s">
        <v>287</v>
      </c>
      <c r="K3080" s="14">
        <v>177</v>
      </c>
      <c r="L3080" s="24">
        <f t="shared" si="47"/>
        <v>191.13646595325255</v>
      </c>
    </row>
    <row r="3081" spans="1:12" x14ac:dyDescent="0.25">
      <c r="A3081" t="s">
        <v>60</v>
      </c>
      <c r="B3081" t="s">
        <v>9992</v>
      </c>
      <c r="C3081" t="s">
        <v>7410</v>
      </c>
      <c r="D3081" t="s">
        <v>1597</v>
      </c>
      <c r="E3081" t="s">
        <v>10201</v>
      </c>
      <c r="F3081" t="s">
        <v>10202</v>
      </c>
      <c r="G3081" t="s">
        <v>4907</v>
      </c>
      <c r="H3081" t="s">
        <v>10203</v>
      </c>
      <c r="I3081" t="s">
        <v>4890</v>
      </c>
      <c r="J3081" t="s">
        <v>287</v>
      </c>
      <c r="K3081" s="14">
        <v>2</v>
      </c>
      <c r="L3081" s="24">
        <f t="shared" si="47"/>
        <v>2.1597340785678254</v>
      </c>
    </row>
    <row r="3082" spans="1:12" x14ac:dyDescent="0.25">
      <c r="A3082" t="s">
        <v>60</v>
      </c>
      <c r="B3082" t="s">
        <v>9992</v>
      </c>
      <c r="C3082" t="s">
        <v>7410</v>
      </c>
      <c r="D3082" t="s">
        <v>1597</v>
      </c>
      <c r="E3082" t="s">
        <v>10204</v>
      </c>
      <c r="F3082" t="s">
        <v>10205</v>
      </c>
      <c r="G3082" t="s">
        <v>4907</v>
      </c>
      <c r="H3082" t="s">
        <v>10206</v>
      </c>
      <c r="I3082" t="s">
        <v>4890</v>
      </c>
      <c r="J3082" t="s">
        <v>287</v>
      </c>
      <c r="K3082" s="14">
        <v>263</v>
      </c>
      <c r="L3082" s="24">
        <f t="shared" si="47"/>
        <v>284.00503133166904</v>
      </c>
    </row>
    <row r="3083" spans="1:12" x14ac:dyDescent="0.25">
      <c r="A3083" t="s">
        <v>60</v>
      </c>
      <c r="B3083" t="s">
        <v>9992</v>
      </c>
      <c r="C3083" t="s">
        <v>10207</v>
      </c>
      <c r="D3083" t="s">
        <v>1598</v>
      </c>
      <c r="E3083" t="s">
        <v>10011</v>
      </c>
      <c r="F3083" t="s">
        <v>10012</v>
      </c>
      <c r="G3083" t="s">
        <v>4990</v>
      </c>
      <c r="H3083" t="s">
        <v>10013</v>
      </c>
      <c r="I3083" t="s">
        <v>4890</v>
      </c>
      <c r="J3083" t="s">
        <v>287</v>
      </c>
      <c r="K3083" s="14">
        <v>1</v>
      </c>
      <c r="L3083" s="24">
        <f t="shared" si="47"/>
        <v>1.0798670392839127</v>
      </c>
    </row>
    <row r="3084" spans="1:12" x14ac:dyDescent="0.25">
      <c r="A3084" t="s">
        <v>60</v>
      </c>
      <c r="B3084" t="s">
        <v>9992</v>
      </c>
      <c r="C3084" t="s">
        <v>10207</v>
      </c>
      <c r="D3084" t="s">
        <v>1598</v>
      </c>
      <c r="E3084" t="s">
        <v>10208</v>
      </c>
      <c r="F3084" t="s">
        <v>10209</v>
      </c>
      <c r="G3084" t="s">
        <v>4918</v>
      </c>
      <c r="H3084" t="s">
        <v>10209</v>
      </c>
      <c r="I3084" t="s">
        <v>4890</v>
      </c>
      <c r="J3084" t="s">
        <v>287</v>
      </c>
      <c r="K3084" s="14">
        <v>1610</v>
      </c>
      <c r="L3084" s="24">
        <f t="shared" ref="L3084:L3147" si="48">K3084/$D$6*$D$5</f>
        <v>1738.5859332470995</v>
      </c>
    </row>
    <row r="3085" spans="1:12" x14ac:dyDescent="0.25">
      <c r="A3085" t="s">
        <v>60</v>
      </c>
      <c r="B3085" t="s">
        <v>9992</v>
      </c>
      <c r="C3085" t="s">
        <v>10207</v>
      </c>
      <c r="D3085" t="s">
        <v>1598</v>
      </c>
      <c r="E3085" t="s">
        <v>10210</v>
      </c>
      <c r="F3085" t="s">
        <v>10150</v>
      </c>
      <c r="G3085" t="s">
        <v>4918</v>
      </c>
      <c r="H3085" t="s">
        <v>10150</v>
      </c>
      <c r="I3085" t="s">
        <v>4890</v>
      </c>
      <c r="J3085" t="s">
        <v>287</v>
      </c>
      <c r="K3085" s="14">
        <v>944</v>
      </c>
      <c r="L3085" s="24">
        <f t="shared" si="48"/>
        <v>1019.3944850840137</v>
      </c>
    </row>
    <row r="3086" spans="1:12" x14ac:dyDescent="0.25">
      <c r="A3086" t="s">
        <v>60</v>
      </c>
      <c r="B3086" t="s">
        <v>9992</v>
      </c>
      <c r="C3086" t="s">
        <v>10207</v>
      </c>
      <c r="D3086" t="s">
        <v>1598</v>
      </c>
      <c r="E3086" t="s">
        <v>10201</v>
      </c>
      <c r="F3086" t="s">
        <v>10202</v>
      </c>
      <c r="G3086" t="s">
        <v>4907</v>
      </c>
      <c r="H3086" t="s">
        <v>10203</v>
      </c>
      <c r="I3086" t="s">
        <v>4890</v>
      </c>
      <c r="J3086" t="s">
        <v>287</v>
      </c>
      <c r="K3086" s="14">
        <v>156</v>
      </c>
      <c r="L3086" s="24">
        <f t="shared" si="48"/>
        <v>168.4592581282904</v>
      </c>
    </row>
    <row r="3087" spans="1:12" x14ac:dyDescent="0.25">
      <c r="A3087" t="s">
        <v>60</v>
      </c>
      <c r="B3087" t="s">
        <v>9992</v>
      </c>
      <c r="C3087" t="s">
        <v>10207</v>
      </c>
      <c r="D3087" t="s">
        <v>1598</v>
      </c>
      <c r="E3087" t="s">
        <v>10201</v>
      </c>
      <c r="F3087" t="s">
        <v>10202</v>
      </c>
      <c r="G3087" t="s">
        <v>4914</v>
      </c>
      <c r="H3087" t="s">
        <v>10203</v>
      </c>
      <c r="I3087" t="s">
        <v>4890</v>
      </c>
      <c r="J3087" t="s">
        <v>287</v>
      </c>
      <c r="K3087" s="14">
        <v>3982</v>
      </c>
      <c r="L3087" s="24">
        <f t="shared" si="48"/>
        <v>4300.0305504285407</v>
      </c>
    </row>
    <row r="3088" spans="1:12" x14ac:dyDescent="0.25">
      <c r="A3088" t="s">
        <v>60</v>
      </c>
      <c r="B3088" t="s">
        <v>9992</v>
      </c>
      <c r="C3088" t="s">
        <v>10207</v>
      </c>
      <c r="D3088" t="s">
        <v>1598</v>
      </c>
      <c r="E3088" t="s">
        <v>10168</v>
      </c>
      <c r="F3088" t="s">
        <v>10169</v>
      </c>
      <c r="G3088" t="s">
        <v>4927</v>
      </c>
      <c r="H3088" t="s">
        <v>10169</v>
      </c>
      <c r="I3088" t="s">
        <v>4890</v>
      </c>
      <c r="J3088" t="s">
        <v>287</v>
      </c>
      <c r="K3088" s="14">
        <v>85</v>
      </c>
      <c r="L3088" s="24">
        <f t="shared" si="48"/>
        <v>91.788698339132594</v>
      </c>
    </row>
    <row r="3089" spans="1:12" x14ac:dyDescent="0.25">
      <c r="A3089" t="s">
        <v>60</v>
      </c>
      <c r="B3089" t="s">
        <v>9992</v>
      </c>
      <c r="C3089" t="s">
        <v>10211</v>
      </c>
      <c r="D3089" t="s">
        <v>1599</v>
      </c>
      <c r="E3089" t="s">
        <v>10201</v>
      </c>
      <c r="F3089" t="s">
        <v>10202</v>
      </c>
      <c r="G3089" t="s">
        <v>4907</v>
      </c>
      <c r="H3089" t="s">
        <v>10203</v>
      </c>
      <c r="I3089" t="s">
        <v>4890</v>
      </c>
      <c r="J3089" t="s">
        <v>287</v>
      </c>
      <c r="K3089" s="14">
        <v>2</v>
      </c>
      <c r="L3089" s="24">
        <f t="shared" si="48"/>
        <v>2.1597340785678254</v>
      </c>
    </row>
    <row r="3090" spans="1:12" x14ac:dyDescent="0.25">
      <c r="A3090" t="s">
        <v>60</v>
      </c>
      <c r="B3090" t="s">
        <v>9992</v>
      </c>
      <c r="C3090" t="s">
        <v>10211</v>
      </c>
      <c r="D3090" t="s">
        <v>1599</v>
      </c>
      <c r="E3090" t="s">
        <v>10185</v>
      </c>
      <c r="F3090" t="s">
        <v>10186</v>
      </c>
      <c r="G3090" t="s">
        <v>5003</v>
      </c>
      <c r="H3090" t="s">
        <v>10187</v>
      </c>
      <c r="I3090" t="s">
        <v>4890</v>
      </c>
      <c r="J3090" t="s">
        <v>287</v>
      </c>
      <c r="K3090" s="14">
        <v>2</v>
      </c>
      <c r="L3090" s="24">
        <f t="shared" si="48"/>
        <v>2.1597340785678254</v>
      </c>
    </row>
    <row r="3091" spans="1:12" x14ac:dyDescent="0.25">
      <c r="A3091" t="s">
        <v>60</v>
      </c>
      <c r="B3091" t="s">
        <v>9992</v>
      </c>
      <c r="C3091" t="s">
        <v>10211</v>
      </c>
      <c r="D3091" t="s">
        <v>1599</v>
      </c>
      <c r="E3091" t="s">
        <v>10212</v>
      </c>
      <c r="F3091" t="s">
        <v>10213</v>
      </c>
      <c r="G3091" t="s">
        <v>5751</v>
      </c>
      <c r="H3091" t="s">
        <v>10213</v>
      </c>
      <c r="I3091" t="s">
        <v>4890</v>
      </c>
      <c r="J3091" t="s">
        <v>287</v>
      </c>
      <c r="K3091" s="14">
        <v>12</v>
      </c>
      <c r="L3091" s="24">
        <f t="shared" si="48"/>
        <v>12.958404471406952</v>
      </c>
    </row>
    <row r="3092" spans="1:12" x14ac:dyDescent="0.25">
      <c r="A3092" t="s">
        <v>60</v>
      </c>
      <c r="B3092" t="s">
        <v>9992</v>
      </c>
      <c r="C3092" t="s">
        <v>10211</v>
      </c>
      <c r="D3092" t="s">
        <v>1599</v>
      </c>
      <c r="E3092" t="s">
        <v>10212</v>
      </c>
      <c r="F3092" t="s">
        <v>10213</v>
      </c>
      <c r="G3092" t="s">
        <v>8961</v>
      </c>
      <c r="H3092" t="s">
        <v>10214</v>
      </c>
      <c r="I3092" t="s">
        <v>4890</v>
      </c>
      <c r="J3092" t="s">
        <v>287</v>
      </c>
      <c r="K3092" s="14">
        <v>25</v>
      </c>
      <c r="L3092" s="24">
        <f t="shared" si="48"/>
        <v>26.99667598209782</v>
      </c>
    </row>
    <row r="3093" spans="1:12" x14ac:dyDescent="0.25">
      <c r="A3093" t="s">
        <v>60</v>
      </c>
      <c r="B3093" t="s">
        <v>9992</v>
      </c>
      <c r="C3093" t="s">
        <v>10211</v>
      </c>
      <c r="D3093" t="s">
        <v>1599</v>
      </c>
      <c r="E3093" t="s">
        <v>10215</v>
      </c>
      <c r="F3093" t="s">
        <v>10216</v>
      </c>
      <c r="G3093" t="s">
        <v>5751</v>
      </c>
      <c r="H3093" t="s">
        <v>10216</v>
      </c>
      <c r="I3093" t="s">
        <v>4890</v>
      </c>
      <c r="J3093" t="s">
        <v>287</v>
      </c>
      <c r="K3093" s="14">
        <v>460</v>
      </c>
      <c r="L3093" s="24">
        <f t="shared" si="48"/>
        <v>496.73883807059991</v>
      </c>
    </row>
    <row r="3094" spans="1:12" x14ac:dyDescent="0.25">
      <c r="A3094" t="s">
        <v>60</v>
      </c>
      <c r="B3094" t="s">
        <v>9992</v>
      </c>
      <c r="C3094" t="s">
        <v>10211</v>
      </c>
      <c r="D3094" t="s">
        <v>1599</v>
      </c>
      <c r="E3094" t="s">
        <v>10217</v>
      </c>
      <c r="F3094" t="s">
        <v>10218</v>
      </c>
      <c r="G3094" t="s">
        <v>5022</v>
      </c>
      <c r="H3094" t="s">
        <v>10219</v>
      </c>
      <c r="I3094" t="s">
        <v>4890</v>
      </c>
      <c r="J3094" t="s">
        <v>287</v>
      </c>
      <c r="K3094" s="14">
        <v>70</v>
      </c>
      <c r="L3094" s="24">
        <f t="shared" si="48"/>
        <v>75.590692749873895</v>
      </c>
    </row>
    <row r="3095" spans="1:12" x14ac:dyDescent="0.25">
      <c r="A3095" t="s">
        <v>60</v>
      </c>
      <c r="B3095" t="s">
        <v>9992</v>
      </c>
      <c r="C3095" t="s">
        <v>10211</v>
      </c>
      <c r="D3095" t="s">
        <v>1599</v>
      </c>
      <c r="E3095" t="s">
        <v>10217</v>
      </c>
      <c r="F3095" t="s">
        <v>10218</v>
      </c>
      <c r="G3095" t="s">
        <v>8961</v>
      </c>
      <c r="H3095" t="s">
        <v>10220</v>
      </c>
      <c r="I3095" t="s">
        <v>4890</v>
      </c>
      <c r="J3095" t="s">
        <v>287</v>
      </c>
      <c r="K3095" s="14">
        <v>96</v>
      </c>
      <c r="L3095" s="24">
        <f t="shared" si="48"/>
        <v>103.66723577125562</v>
      </c>
    </row>
    <row r="3096" spans="1:12" x14ac:dyDescent="0.25">
      <c r="A3096" t="s">
        <v>60</v>
      </c>
      <c r="B3096" t="s">
        <v>9992</v>
      </c>
      <c r="C3096" t="s">
        <v>10211</v>
      </c>
      <c r="D3096" t="s">
        <v>1599</v>
      </c>
      <c r="E3096" t="s">
        <v>10221</v>
      </c>
      <c r="F3096" t="s">
        <v>10222</v>
      </c>
      <c r="G3096" t="s">
        <v>4907</v>
      </c>
      <c r="H3096" t="s">
        <v>10223</v>
      </c>
      <c r="I3096" t="s">
        <v>4890</v>
      </c>
      <c r="J3096" t="s">
        <v>287</v>
      </c>
      <c r="K3096" s="14">
        <v>255</v>
      </c>
      <c r="L3096" s="24">
        <f t="shared" si="48"/>
        <v>275.36609501739781</v>
      </c>
    </row>
    <row r="3097" spans="1:12" x14ac:dyDescent="0.25">
      <c r="A3097" t="s">
        <v>60</v>
      </c>
      <c r="B3097" t="s">
        <v>9992</v>
      </c>
      <c r="C3097" t="s">
        <v>10211</v>
      </c>
      <c r="D3097" t="s">
        <v>1599</v>
      </c>
      <c r="E3097" t="s">
        <v>10224</v>
      </c>
      <c r="F3097" t="s">
        <v>10225</v>
      </c>
      <c r="G3097" t="s">
        <v>4907</v>
      </c>
      <c r="H3097" t="s">
        <v>10226</v>
      </c>
      <c r="I3097" t="s">
        <v>4890</v>
      </c>
      <c r="J3097" t="s">
        <v>287</v>
      </c>
      <c r="K3097" s="14">
        <v>17</v>
      </c>
      <c r="L3097" s="24">
        <f t="shared" si="48"/>
        <v>18.357739667826518</v>
      </c>
    </row>
    <row r="3098" spans="1:12" x14ac:dyDescent="0.25">
      <c r="A3098" t="s">
        <v>60</v>
      </c>
      <c r="B3098" t="s">
        <v>9992</v>
      </c>
      <c r="C3098" t="s">
        <v>10211</v>
      </c>
      <c r="D3098" t="s">
        <v>1599</v>
      </c>
      <c r="E3098" t="s">
        <v>10224</v>
      </c>
      <c r="F3098" t="s">
        <v>10225</v>
      </c>
      <c r="G3098" t="s">
        <v>8961</v>
      </c>
      <c r="H3098" t="s">
        <v>10227</v>
      </c>
      <c r="I3098" t="s">
        <v>4890</v>
      </c>
      <c r="J3098" t="s">
        <v>287</v>
      </c>
      <c r="K3098" s="14">
        <v>33</v>
      </c>
      <c r="L3098" s="24">
        <f t="shared" si="48"/>
        <v>35.635612296369125</v>
      </c>
    </row>
    <row r="3099" spans="1:12" x14ac:dyDescent="0.25">
      <c r="A3099" t="s">
        <v>60</v>
      </c>
      <c r="B3099" t="s">
        <v>9992</v>
      </c>
      <c r="C3099" t="s">
        <v>10211</v>
      </c>
      <c r="D3099" t="s">
        <v>1599</v>
      </c>
      <c r="E3099" t="s">
        <v>10228</v>
      </c>
      <c r="F3099" t="s">
        <v>10229</v>
      </c>
      <c r="G3099" t="s">
        <v>4907</v>
      </c>
      <c r="H3099" t="s">
        <v>10229</v>
      </c>
      <c r="I3099" t="s">
        <v>4890</v>
      </c>
      <c r="J3099" t="s">
        <v>287</v>
      </c>
      <c r="K3099" s="14">
        <v>471</v>
      </c>
      <c r="L3099" s="24">
        <f t="shared" si="48"/>
        <v>508.61737550272289</v>
      </c>
    </row>
    <row r="3100" spans="1:12" x14ac:dyDescent="0.25">
      <c r="A3100" t="s">
        <v>60</v>
      </c>
      <c r="B3100" t="s">
        <v>9992</v>
      </c>
      <c r="C3100" t="s">
        <v>10211</v>
      </c>
      <c r="D3100" t="s">
        <v>1599</v>
      </c>
      <c r="E3100" t="s">
        <v>10230</v>
      </c>
      <c r="F3100" t="s">
        <v>10231</v>
      </c>
      <c r="G3100" t="s">
        <v>4918</v>
      </c>
      <c r="H3100" t="s">
        <v>10232</v>
      </c>
      <c r="I3100" t="s">
        <v>4890</v>
      </c>
      <c r="J3100" t="s">
        <v>287</v>
      </c>
      <c r="K3100" s="14">
        <v>33</v>
      </c>
      <c r="L3100" s="24">
        <f t="shared" si="48"/>
        <v>35.635612296369125</v>
      </c>
    </row>
    <row r="3101" spans="1:12" x14ac:dyDescent="0.25">
      <c r="A3101" t="s">
        <v>60</v>
      </c>
      <c r="B3101" t="s">
        <v>9992</v>
      </c>
      <c r="C3101" t="s">
        <v>10211</v>
      </c>
      <c r="D3101" t="s">
        <v>1599</v>
      </c>
      <c r="E3101" t="s">
        <v>10233</v>
      </c>
      <c r="F3101" t="s">
        <v>10234</v>
      </c>
      <c r="G3101" t="s">
        <v>4918</v>
      </c>
      <c r="H3101" t="s">
        <v>10235</v>
      </c>
      <c r="I3101" t="s">
        <v>4890</v>
      </c>
      <c r="J3101" t="s">
        <v>287</v>
      </c>
      <c r="K3101" s="14">
        <v>1347</v>
      </c>
      <c r="L3101" s="24">
        <f t="shared" si="48"/>
        <v>1454.5809019154306</v>
      </c>
    </row>
    <row r="3102" spans="1:12" x14ac:dyDescent="0.25">
      <c r="A3102" t="s">
        <v>60</v>
      </c>
      <c r="B3102" t="s">
        <v>9992</v>
      </c>
      <c r="C3102" t="s">
        <v>10211</v>
      </c>
      <c r="D3102" t="s">
        <v>1599</v>
      </c>
      <c r="E3102" t="s">
        <v>10233</v>
      </c>
      <c r="F3102" t="s">
        <v>10234</v>
      </c>
      <c r="G3102" t="s">
        <v>8961</v>
      </c>
      <c r="H3102" t="s">
        <v>10236</v>
      </c>
      <c r="I3102" t="s">
        <v>4890</v>
      </c>
      <c r="J3102" t="s">
        <v>287</v>
      </c>
      <c r="K3102" s="14">
        <v>380</v>
      </c>
      <c r="L3102" s="24">
        <f t="shared" si="48"/>
        <v>410.34947492788689</v>
      </c>
    </row>
    <row r="3103" spans="1:12" x14ac:dyDescent="0.25">
      <c r="A3103" t="s">
        <v>60</v>
      </c>
      <c r="B3103" t="s">
        <v>9992</v>
      </c>
      <c r="C3103" t="s">
        <v>10211</v>
      </c>
      <c r="D3103" t="s">
        <v>1599</v>
      </c>
      <c r="E3103" t="s">
        <v>10237</v>
      </c>
      <c r="F3103" t="s">
        <v>10238</v>
      </c>
      <c r="G3103" t="s">
        <v>4918</v>
      </c>
      <c r="H3103" t="s">
        <v>10238</v>
      </c>
      <c r="I3103" t="s">
        <v>4890</v>
      </c>
      <c r="J3103" t="s">
        <v>287</v>
      </c>
      <c r="K3103" s="14">
        <v>547</v>
      </c>
      <c r="L3103" s="24">
        <f t="shared" si="48"/>
        <v>590.68727048830033</v>
      </c>
    </row>
    <row r="3104" spans="1:12" x14ac:dyDescent="0.25">
      <c r="A3104" t="s">
        <v>60</v>
      </c>
      <c r="B3104" t="s">
        <v>9992</v>
      </c>
      <c r="C3104" t="s">
        <v>10211</v>
      </c>
      <c r="D3104" t="s">
        <v>1599</v>
      </c>
      <c r="E3104" t="s">
        <v>10239</v>
      </c>
      <c r="F3104" t="s">
        <v>10240</v>
      </c>
      <c r="G3104" t="s">
        <v>4914</v>
      </c>
      <c r="H3104" t="s">
        <v>10241</v>
      </c>
      <c r="I3104" t="s">
        <v>4890</v>
      </c>
      <c r="J3104" t="s">
        <v>287</v>
      </c>
      <c r="K3104" s="14">
        <v>681</v>
      </c>
      <c r="L3104" s="24">
        <f t="shared" si="48"/>
        <v>735.38945375234459</v>
      </c>
    </row>
    <row r="3105" spans="1:12" x14ac:dyDescent="0.25">
      <c r="A3105" t="s">
        <v>60</v>
      </c>
      <c r="B3105" t="s">
        <v>9992</v>
      </c>
      <c r="C3105" t="s">
        <v>10242</v>
      </c>
      <c r="D3105" t="s">
        <v>1600</v>
      </c>
      <c r="E3105" t="s">
        <v>10188</v>
      </c>
      <c r="F3105" t="s">
        <v>10189</v>
      </c>
      <c r="G3105" t="s">
        <v>5022</v>
      </c>
      <c r="H3105" t="s">
        <v>10190</v>
      </c>
      <c r="I3105" t="s">
        <v>4890</v>
      </c>
      <c r="J3105" t="s">
        <v>287</v>
      </c>
      <c r="K3105" s="14">
        <v>40</v>
      </c>
      <c r="L3105" s="24">
        <f t="shared" si="48"/>
        <v>43.194681571356512</v>
      </c>
    </row>
    <row r="3106" spans="1:12" x14ac:dyDescent="0.25">
      <c r="A3106" t="s">
        <v>60</v>
      </c>
      <c r="B3106" t="s">
        <v>9992</v>
      </c>
      <c r="C3106" t="s">
        <v>10242</v>
      </c>
      <c r="D3106" t="s">
        <v>1600</v>
      </c>
      <c r="E3106" t="s">
        <v>10243</v>
      </c>
      <c r="F3106" t="s">
        <v>10244</v>
      </c>
      <c r="G3106" t="s">
        <v>5022</v>
      </c>
      <c r="H3106" t="s">
        <v>10245</v>
      </c>
      <c r="I3106" t="s">
        <v>5751</v>
      </c>
      <c r="J3106" t="s">
        <v>5752</v>
      </c>
      <c r="K3106" s="14">
        <v>2</v>
      </c>
      <c r="L3106" s="24">
        <f t="shared" si="48"/>
        <v>2.1597340785678254</v>
      </c>
    </row>
    <row r="3107" spans="1:12" x14ac:dyDescent="0.25">
      <c r="A3107" t="s">
        <v>60</v>
      </c>
      <c r="B3107" t="s">
        <v>9992</v>
      </c>
      <c r="C3107" t="s">
        <v>10242</v>
      </c>
      <c r="D3107" t="s">
        <v>1600</v>
      </c>
      <c r="E3107" t="s">
        <v>10246</v>
      </c>
      <c r="F3107" t="s">
        <v>10247</v>
      </c>
      <c r="G3107" t="s">
        <v>4914</v>
      </c>
      <c r="H3107" t="s">
        <v>10248</v>
      </c>
      <c r="I3107" t="s">
        <v>5751</v>
      </c>
      <c r="J3107" t="s">
        <v>5752</v>
      </c>
      <c r="K3107" s="14">
        <v>56</v>
      </c>
      <c r="L3107" s="24">
        <f t="shared" si="48"/>
        <v>60.472554199899108</v>
      </c>
    </row>
    <row r="3108" spans="1:12" x14ac:dyDescent="0.25">
      <c r="A3108" t="s">
        <v>60</v>
      </c>
      <c r="B3108" t="s">
        <v>9992</v>
      </c>
      <c r="C3108" t="s">
        <v>10249</v>
      </c>
      <c r="D3108" t="s">
        <v>1601</v>
      </c>
      <c r="E3108" t="s">
        <v>10004</v>
      </c>
      <c r="F3108" t="s">
        <v>10005</v>
      </c>
      <c r="G3108" t="s">
        <v>9904</v>
      </c>
      <c r="H3108" t="s">
        <v>10007</v>
      </c>
      <c r="I3108" t="s">
        <v>4890</v>
      </c>
      <c r="J3108" t="s">
        <v>287</v>
      </c>
      <c r="K3108" s="14">
        <v>1</v>
      </c>
      <c r="L3108" s="24">
        <f t="shared" si="48"/>
        <v>1.0798670392839127</v>
      </c>
    </row>
    <row r="3109" spans="1:12" x14ac:dyDescent="0.25">
      <c r="A3109" t="s">
        <v>60</v>
      </c>
      <c r="B3109" t="s">
        <v>9992</v>
      </c>
      <c r="C3109" t="s">
        <v>10249</v>
      </c>
      <c r="D3109" t="s">
        <v>1601</v>
      </c>
      <c r="E3109" t="s">
        <v>10250</v>
      </c>
      <c r="F3109" t="s">
        <v>10005</v>
      </c>
      <c r="G3109" t="s">
        <v>4907</v>
      </c>
      <c r="H3109" t="s">
        <v>10010</v>
      </c>
      <c r="I3109" t="s">
        <v>4890</v>
      </c>
      <c r="J3109" t="s">
        <v>287</v>
      </c>
      <c r="K3109" s="14">
        <v>59</v>
      </c>
      <c r="L3109" s="24">
        <f t="shared" si="48"/>
        <v>63.712155317750856</v>
      </c>
    </row>
    <row r="3110" spans="1:12" x14ac:dyDescent="0.25">
      <c r="A3110" t="s">
        <v>60</v>
      </c>
      <c r="B3110" t="s">
        <v>9992</v>
      </c>
      <c r="C3110" t="s">
        <v>10249</v>
      </c>
      <c r="D3110" t="s">
        <v>1601</v>
      </c>
      <c r="E3110" t="s">
        <v>10250</v>
      </c>
      <c r="F3110" t="s">
        <v>10005</v>
      </c>
      <c r="G3110" t="s">
        <v>4914</v>
      </c>
      <c r="H3110" t="s">
        <v>10010</v>
      </c>
      <c r="I3110" t="s">
        <v>4890</v>
      </c>
      <c r="J3110" t="s">
        <v>287</v>
      </c>
      <c r="K3110" s="14">
        <v>3462</v>
      </c>
      <c r="L3110" s="24">
        <f t="shared" si="48"/>
        <v>3738.499690000906</v>
      </c>
    </row>
    <row r="3111" spans="1:12" x14ac:dyDescent="0.25">
      <c r="A3111" t="s">
        <v>60</v>
      </c>
      <c r="B3111" t="s">
        <v>9992</v>
      </c>
      <c r="C3111" t="s">
        <v>10249</v>
      </c>
      <c r="D3111" t="s">
        <v>1601</v>
      </c>
      <c r="E3111" t="s">
        <v>10250</v>
      </c>
      <c r="F3111" t="s">
        <v>10005</v>
      </c>
      <c r="G3111" t="s">
        <v>10251</v>
      </c>
      <c r="H3111" t="s">
        <v>10252</v>
      </c>
      <c r="I3111" t="s">
        <v>4890</v>
      </c>
      <c r="J3111" t="s">
        <v>287</v>
      </c>
      <c r="K3111" s="14">
        <v>12</v>
      </c>
      <c r="L3111" s="24">
        <f t="shared" si="48"/>
        <v>12.958404471406952</v>
      </c>
    </row>
    <row r="3112" spans="1:12" x14ac:dyDescent="0.25">
      <c r="A3112" t="s">
        <v>60</v>
      </c>
      <c r="B3112" t="s">
        <v>9992</v>
      </c>
      <c r="C3112" t="s">
        <v>10249</v>
      </c>
      <c r="D3112" t="s">
        <v>1601</v>
      </c>
      <c r="E3112" t="s">
        <v>10250</v>
      </c>
      <c r="F3112" t="s">
        <v>10005</v>
      </c>
      <c r="G3112" t="s">
        <v>10253</v>
      </c>
      <c r="H3112" t="s">
        <v>10252</v>
      </c>
      <c r="I3112" t="s">
        <v>4890</v>
      </c>
      <c r="J3112" t="s">
        <v>287</v>
      </c>
      <c r="K3112" s="14">
        <v>579</v>
      </c>
      <c r="L3112" s="24">
        <f t="shared" si="48"/>
        <v>625.24301574538561</v>
      </c>
    </row>
    <row r="3113" spans="1:12" x14ac:dyDescent="0.25">
      <c r="A3113" t="s">
        <v>60</v>
      </c>
      <c r="B3113" t="s">
        <v>9992</v>
      </c>
      <c r="C3113" t="s">
        <v>10254</v>
      </c>
      <c r="D3113" t="s">
        <v>1602</v>
      </c>
      <c r="E3113" t="s">
        <v>10014</v>
      </c>
      <c r="F3113" t="s">
        <v>10015</v>
      </c>
      <c r="G3113" t="s">
        <v>4886</v>
      </c>
      <c r="H3113" t="s">
        <v>10016</v>
      </c>
      <c r="I3113" t="s">
        <v>4890</v>
      </c>
      <c r="J3113" t="s">
        <v>287</v>
      </c>
      <c r="K3113" s="14">
        <v>1</v>
      </c>
      <c r="L3113" s="24">
        <f t="shared" si="48"/>
        <v>1.0798670392839127</v>
      </c>
    </row>
    <row r="3114" spans="1:12" x14ac:dyDescent="0.25">
      <c r="A3114" t="s">
        <v>60</v>
      </c>
      <c r="B3114" t="s">
        <v>9992</v>
      </c>
      <c r="C3114" t="s">
        <v>10254</v>
      </c>
      <c r="D3114" t="s">
        <v>1602</v>
      </c>
      <c r="E3114" t="s">
        <v>10014</v>
      </c>
      <c r="F3114" t="s">
        <v>10015</v>
      </c>
      <c r="G3114" t="s">
        <v>4918</v>
      </c>
      <c r="H3114" t="s">
        <v>10015</v>
      </c>
      <c r="I3114" t="s">
        <v>4890</v>
      </c>
      <c r="J3114" t="s">
        <v>287</v>
      </c>
      <c r="K3114" s="14">
        <v>721</v>
      </c>
      <c r="L3114" s="24">
        <f t="shared" si="48"/>
        <v>778.58413532370116</v>
      </c>
    </row>
    <row r="3115" spans="1:12" x14ac:dyDescent="0.25">
      <c r="A3115" t="s">
        <v>60</v>
      </c>
      <c r="B3115" t="s">
        <v>9992</v>
      </c>
      <c r="C3115" t="s">
        <v>10255</v>
      </c>
      <c r="D3115" t="s">
        <v>1603</v>
      </c>
      <c r="E3115" t="s">
        <v>10024</v>
      </c>
      <c r="F3115" t="s">
        <v>10025</v>
      </c>
      <c r="G3115" t="s">
        <v>5022</v>
      </c>
      <c r="H3115" t="s">
        <v>10256</v>
      </c>
      <c r="I3115" t="s">
        <v>4890</v>
      </c>
      <c r="J3115" t="s">
        <v>287</v>
      </c>
      <c r="K3115" s="14">
        <v>820</v>
      </c>
      <c r="L3115" s="24">
        <f t="shared" si="48"/>
        <v>885.49097221280851</v>
      </c>
    </row>
    <row r="3116" spans="1:12" x14ac:dyDescent="0.25">
      <c r="A3116" t="s">
        <v>60</v>
      </c>
      <c r="B3116" t="s">
        <v>9992</v>
      </c>
      <c r="C3116" t="s">
        <v>10255</v>
      </c>
      <c r="D3116" t="s">
        <v>1603</v>
      </c>
      <c r="E3116" t="s">
        <v>10024</v>
      </c>
      <c r="F3116" t="s">
        <v>10025</v>
      </c>
      <c r="G3116" t="s">
        <v>4918</v>
      </c>
      <c r="H3116" t="s">
        <v>10256</v>
      </c>
      <c r="I3116" t="s">
        <v>4890</v>
      </c>
      <c r="J3116" t="s">
        <v>287</v>
      </c>
      <c r="K3116" s="14">
        <v>15400</v>
      </c>
      <c r="L3116" s="24">
        <f t="shared" si="48"/>
        <v>16629.952404972257</v>
      </c>
    </row>
    <row r="3117" spans="1:12" x14ac:dyDescent="0.25">
      <c r="A3117" t="s">
        <v>60</v>
      </c>
      <c r="B3117" t="s">
        <v>9992</v>
      </c>
      <c r="C3117" t="s">
        <v>10255</v>
      </c>
      <c r="D3117" t="s">
        <v>1603</v>
      </c>
      <c r="E3117" t="s">
        <v>10257</v>
      </c>
      <c r="F3117" t="s">
        <v>10031</v>
      </c>
      <c r="G3117" t="s">
        <v>4918</v>
      </c>
      <c r="H3117" t="s">
        <v>10258</v>
      </c>
      <c r="I3117" t="s">
        <v>4890</v>
      </c>
      <c r="J3117" t="s">
        <v>287</v>
      </c>
      <c r="K3117" s="14">
        <v>34</v>
      </c>
      <c r="L3117" s="24">
        <f t="shared" si="48"/>
        <v>36.715479335653036</v>
      </c>
    </row>
    <row r="3118" spans="1:12" x14ac:dyDescent="0.25">
      <c r="A3118" t="s">
        <v>60</v>
      </c>
      <c r="B3118" t="s">
        <v>9992</v>
      </c>
      <c r="C3118" t="s">
        <v>10259</v>
      </c>
      <c r="D3118" t="s">
        <v>1604</v>
      </c>
      <c r="E3118" t="s">
        <v>10257</v>
      </c>
      <c r="F3118" t="s">
        <v>10031</v>
      </c>
      <c r="G3118" t="s">
        <v>5022</v>
      </c>
      <c r="H3118" t="s">
        <v>10258</v>
      </c>
      <c r="I3118" t="s">
        <v>4890</v>
      </c>
      <c r="J3118" t="s">
        <v>287</v>
      </c>
      <c r="K3118" s="14">
        <v>2</v>
      </c>
      <c r="L3118" s="24">
        <f t="shared" si="48"/>
        <v>2.1597340785678254</v>
      </c>
    </row>
    <row r="3119" spans="1:12" x14ac:dyDescent="0.25">
      <c r="A3119" t="s">
        <v>60</v>
      </c>
      <c r="B3119" t="s">
        <v>9992</v>
      </c>
      <c r="C3119" t="s">
        <v>10259</v>
      </c>
      <c r="D3119" t="s">
        <v>1604</v>
      </c>
      <c r="E3119" t="s">
        <v>10257</v>
      </c>
      <c r="F3119" t="s">
        <v>10031</v>
      </c>
      <c r="G3119" t="s">
        <v>4918</v>
      </c>
      <c r="H3119" t="s">
        <v>10258</v>
      </c>
      <c r="I3119" t="s">
        <v>4890</v>
      </c>
      <c r="J3119" t="s">
        <v>287</v>
      </c>
      <c r="K3119" s="14">
        <v>27653</v>
      </c>
      <c r="L3119" s="24">
        <f t="shared" si="48"/>
        <v>29861.563237318042</v>
      </c>
    </row>
    <row r="3120" spans="1:12" x14ac:dyDescent="0.25">
      <c r="A3120" t="s">
        <v>60</v>
      </c>
      <c r="B3120" t="s">
        <v>9992</v>
      </c>
      <c r="C3120" t="s">
        <v>10260</v>
      </c>
      <c r="D3120" t="s">
        <v>1605</v>
      </c>
      <c r="E3120" t="s">
        <v>10069</v>
      </c>
      <c r="F3120" t="s">
        <v>7725</v>
      </c>
      <c r="G3120" t="s">
        <v>4918</v>
      </c>
      <c r="H3120" t="s">
        <v>7725</v>
      </c>
      <c r="I3120" t="s">
        <v>4890</v>
      </c>
      <c r="J3120" t="s">
        <v>287</v>
      </c>
      <c r="K3120" s="14">
        <v>85</v>
      </c>
      <c r="L3120" s="24">
        <f t="shared" si="48"/>
        <v>91.788698339132594</v>
      </c>
    </row>
    <row r="3121" spans="1:12" x14ac:dyDescent="0.25">
      <c r="A3121" t="s">
        <v>60</v>
      </c>
      <c r="B3121" t="s">
        <v>9992</v>
      </c>
      <c r="C3121" t="s">
        <v>10260</v>
      </c>
      <c r="D3121" t="s">
        <v>1605</v>
      </c>
      <c r="E3121" t="s">
        <v>10069</v>
      </c>
      <c r="F3121" t="s">
        <v>7725</v>
      </c>
      <c r="G3121" t="s">
        <v>4914</v>
      </c>
      <c r="H3121" t="s">
        <v>7725</v>
      </c>
      <c r="I3121" t="s">
        <v>4890</v>
      </c>
      <c r="J3121" t="s">
        <v>287</v>
      </c>
      <c r="K3121" s="14">
        <v>15365</v>
      </c>
      <c r="L3121" s="24">
        <f t="shared" si="48"/>
        <v>16592.15705859732</v>
      </c>
    </row>
    <row r="3122" spans="1:12" x14ac:dyDescent="0.25">
      <c r="A3122" t="s">
        <v>60</v>
      </c>
      <c r="B3122" t="s">
        <v>9992</v>
      </c>
      <c r="C3122" t="s">
        <v>10260</v>
      </c>
      <c r="D3122" t="s">
        <v>1605</v>
      </c>
      <c r="E3122" t="s">
        <v>10128</v>
      </c>
      <c r="F3122" t="s">
        <v>10129</v>
      </c>
      <c r="G3122" t="s">
        <v>4918</v>
      </c>
      <c r="H3122" t="s">
        <v>10261</v>
      </c>
      <c r="I3122" t="s">
        <v>4894</v>
      </c>
      <c r="J3122" t="s">
        <v>4897</v>
      </c>
      <c r="K3122" s="14">
        <v>8</v>
      </c>
      <c r="L3122" s="24">
        <f t="shared" si="48"/>
        <v>8.6389363142713016</v>
      </c>
    </row>
    <row r="3123" spans="1:12" x14ac:dyDescent="0.25">
      <c r="A3123" t="s">
        <v>60</v>
      </c>
      <c r="B3123" t="s">
        <v>9992</v>
      </c>
      <c r="C3123" t="s">
        <v>961</v>
      </c>
      <c r="D3123" t="s">
        <v>1610</v>
      </c>
      <c r="E3123" t="s">
        <v>10033</v>
      </c>
      <c r="F3123" t="s">
        <v>10034</v>
      </c>
      <c r="G3123" t="s">
        <v>5022</v>
      </c>
      <c r="H3123" t="s">
        <v>10035</v>
      </c>
      <c r="I3123" t="s">
        <v>4890</v>
      </c>
      <c r="J3123" t="s">
        <v>287</v>
      </c>
      <c r="K3123" s="14">
        <v>3</v>
      </c>
      <c r="L3123" s="24">
        <f t="shared" si="48"/>
        <v>3.2396011178517381</v>
      </c>
    </row>
    <row r="3124" spans="1:12" x14ac:dyDescent="0.25">
      <c r="A3124" t="s">
        <v>60</v>
      </c>
      <c r="B3124" t="s">
        <v>9992</v>
      </c>
      <c r="C3124" t="s">
        <v>961</v>
      </c>
      <c r="D3124" t="s">
        <v>1610</v>
      </c>
      <c r="E3124" t="s">
        <v>10036</v>
      </c>
      <c r="F3124" t="s">
        <v>10037</v>
      </c>
      <c r="G3124" t="s">
        <v>4907</v>
      </c>
      <c r="H3124" t="s">
        <v>10038</v>
      </c>
      <c r="I3124" t="s">
        <v>4890</v>
      </c>
      <c r="J3124" t="s">
        <v>287</v>
      </c>
      <c r="K3124" s="14">
        <v>3</v>
      </c>
      <c r="L3124" s="24">
        <f t="shared" si="48"/>
        <v>3.2396011178517381</v>
      </c>
    </row>
    <row r="3125" spans="1:12" x14ac:dyDescent="0.25">
      <c r="A3125" t="s">
        <v>60</v>
      </c>
      <c r="B3125" t="s">
        <v>9992</v>
      </c>
      <c r="C3125" t="s">
        <v>961</v>
      </c>
      <c r="D3125" t="s">
        <v>1610</v>
      </c>
      <c r="E3125" t="s">
        <v>10075</v>
      </c>
      <c r="F3125" t="s">
        <v>10076</v>
      </c>
      <c r="G3125" t="s">
        <v>4886</v>
      </c>
      <c r="H3125" t="s">
        <v>10076</v>
      </c>
      <c r="I3125" t="s">
        <v>4894</v>
      </c>
      <c r="J3125" t="s">
        <v>4897</v>
      </c>
      <c r="K3125" s="14">
        <v>3</v>
      </c>
      <c r="L3125" s="24">
        <f t="shared" si="48"/>
        <v>3.2396011178517381</v>
      </c>
    </row>
    <row r="3126" spans="1:12" x14ac:dyDescent="0.25">
      <c r="A3126" t="s">
        <v>60</v>
      </c>
      <c r="B3126" t="s">
        <v>9992</v>
      </c>
      <c r="C3126" t="s">
        <v>707</v>
      </c>
      <c r="D3126" t="s">
        <v>1612</v>
      </c>
      <c r="E3126" t="s">
        <v>10069</v>
      </c>
      <c r="F3126" t="s">
        <v>7725</v>
      </c>
      <c r="G3126" t="s">
        <v>4918</v>
      </c>
      <c r="H3126" t="s">
        <v>7725</v>
      </c>
      <c r="I3126" t="s">
        <v>4890</v>
      </c>
      <c r="J3126" t="s">
        <v>287</v>
      </c>
      <c r="K3126" s="14">
        <v>4</v>
      </c>
      <c r="L3126" s="24">
        <f t="shared" si="48"/>
        <v>4.3194681571356508</v>
      </c>
    </row>
    <row r="3127" spans="1:12" x14ac:dyDescent="0.25">
      <c r="A3127" t="s">
        <v>60</v>
      </c>
      <c r="B3127" t="s">
        <v>9992</v>
      </c>
      <c r="C3127" t="s">
        <v>707</v>
      </c>
      <c r="D3127" t="s">
        <v>1612</v>
      </c>
      <c r="E3127" t="s">
        <v>10069</v>
      </c>
      <c r="F3127" t="s">
        <v>7725</v>
      </c>
      <c r="G3127" t="s">
        <v>4914</v>
      </c>
      <c r="H3127" t="s">
        <v>7725</v>
      </c>
      <c r="I3127" t="s">
        <v>4890</v>
      </c>
      <c r="J3127" t="s">
        <v>287</v>
      </c>
      <c r="K3127" s="14">
        <v>4</v>
      </c>
      <c r="L3127" s="24">
        <f t="shared" si="48"/>
        <v>4.3194681571356508</v>
      </c>
    </row>
    <row r="3128" spans="1:12" x14ac:dyDescent="0.25">
      <c r="A3128" t="s">
        <v>60</v>
      </c>
      <c r="B3128" t="s">
        <v>9992</v>
      </c>
      <c r="C3128" t="s">
        <v>707</v>
      </c>
      <c r="D3128" t="s">
        <v>1612</v>
      </c>
      <c r="E3128" t="s">
        <v>10128</v>
      </c>
      <c r="F3128" t="s">
        <v>10129</v>
      </c>
      <c r="G3128" t="s">
        <v>4918</v>
      </c>
      <c r="H3128" t="s">
        <v>10261</v>
      </c>
      <c r="I3128" t="s">
        <v>4894</v>
      </c>
      <c r="J3128" t="s">
        <v>4897</v>
      </c>
      <c r="K3128" s="14">
        <v>49</v>
      </c>
      <c r="L3128" s="24">
        <f t="shared" si="48"/>
        <v>52.913484924911728</v>
      </c>
    </row>
    <row r="3129" spans="1:12" x14ac:dyDescent="0.25">
      <c r="A3129" t="s">
        <v>60</v>
      </c>
      <c r="B3129" t="s">
        <v>9992</v>
      </c>
      <c r="C3129" t="s">
        <v>707</v>
      </c>
      <c r="D3129" t="s">
        <v>1612</v>
      </c>
      <c r="E3129" t="s">
        <v>10128</v>
      </c>
      <c r="F3129" t="s">
        <v>10129</v>
      </c>
      <c r="G3129" t="s">
        <v>4914</v>
      </c>
      <c r="H3129" t="s">
        <v>10261</v>
      </c>
      <c r="I3129" t="s">
        <v>4894</v>
      </c>
      <c r="J3129" t="s">
        <v>4897</v>
      </c>
      <c r="K3129" s="14">
        <v>4767</v>
      </c>
      <c r="L3129" s="24">
        <f t="shared" si="48"/>
        <v>5147.726176266412</v>
      </c>
    </row>
    <row r="3130" spans="1:12" x14ac:dyDescent="0.25">
      <c r="A3130" t="s">
        <v>60</v>
      </c>
      <c r="B3130" t="s">
        <v>9992</v>
      </c>
      <c r="C3130" t="s">
        <v>707</v>
      </c>
      <c r="D3130" t="s">
        <v>1612</v>
      </c>
      <c r="E3130" t="s">
        <v>10262</v>
      </c>
      <c r="F3130" t="s">
        <v>10263</v>
      </c>
      <c r="G3130" t="s">
        <v>4918</v>
      </c>
      <c r="H3130" t="s">
        <v>10264</v>
      </c>
      <c r="I3130" t="s">
        <v>4894</v>
      </c>
      <c r="J3130" t="s">
        <v>4897</v>
      </c>
      <c r="K3130" s="14">
        <v>57</v>
      </c>
      <c r="L3130" s="24">
        <f t="shared" si="48"/>
        <v>61.552421239183026</v>
      </c>
    </row>
    <row r="3131" spans="1:12" x14ac:dyDescent="0.25">
      <c r="A3131" t="s">
        <v>60</v>
      </c>
      <c r="B3131" t="s">
        <v>9992</v>
      </c>
      <c r="C3131" t="s">
        <v>707</v>
      </c>
      <c r="D3131" t="s">
        <v>1612</v>
      </c>
      <c r="E3131" t="s">
        <v>10262</v>
      </c>
      <c r="F3131" t="s">
        <v>10263</v>
      </c>
      <c r="G3131" t="s">
        <v>4914</v>
      </c>
      <c r="H3131" t="s">
        <v>10264</v>
      </c>
      <c r="I3131" t="s">
        <v>4894</v>
      </c>
      <c r="J3131" t="s">
        <v>4897</v>
      </c>
      <c r="K3131" s="14">
        <v>5423</v>
      </c>
      <c r="L3131" s="24">
        <f t="shared" si="48"/>
        <v>5856.1189540366595</v>
      </c>
    </row>
    <row r="3132" spans="1:12" x14ac:dyDescent="0.25">
      <c r="A3132" t="s">
        <v>60</v>
      </c>
      <c r="B3132" t="s">
        <v>9992</v>
      </c>
      <c r="C3132" t="s">
        <v>707</v>
      </c>
      <c r="D3132" t="s">
        <v>1612</v>
      </c>
      <c r="E3132" t="s">
        <v>10265</v>
      </c>
      <c r="F3132" t="s">
        <v>10266</v>
      </c>
      <c r="G3132" t="s">
        <v>4918</v>
      </c>
      <c r="H3132" t="s">
        <v>10267</v>
      </c>
      <c r="I3132" t="s">
        <v>4894</v>
      </c>
      <c r="J3132" t="s">
        <v>4897</v>
      </c>
      <c r="K3132" s="14">
        <v>27</v>
      </c>
      <c r="L3132" s="24">
        <f t="shared" si="48"/>
        <v>29.156410060665646</v>
      </c>
    </row>
    <row r="3133" spans="1:12" x14ac:dyDescent="0.25">
      <c r="A3133" t="s">
        <v>60</v>
      </c>
      <c r="B3133" t="s">
        <v>9992</v>
      </c>
      <c r="C3133" t="s">
        <v>707</v>
      </c>
      <c r="D3133" t="s">
        <v>1612</v>
      </c>
      <c r="E3133" t="s">
        <v>10265</v>
      </c>
      <c r="F3133" t="s">
        <v>10266</v>
      </c>
      <c r="G3133" t="s">
        <v>4914</v>
      </c>
      <c r="H3133" t="s">
        <v>10267</v>
      </c>
      <c r="I3133" t="s">
        <v>4894</v>
      </c>
      <c r="J3133" t="s">
        <v>4897</v>
      </c>
      <c r="K3133" s="14">
        <v>115</v>
      </c>
      <c r="L3133" s="24">
        <f t="shared" si="48"/>
        <v>124.18470951764998</v>
      </c>
    </row>
    <row r="3134" spans="1:12" x14ac:dyDescent="0.25">
      <c r="A3134" t="s">
        <v>60</v>
      </c>
      <c r="B3134" t="s">
        <v>9992</v>
      </c>
      <c r="C3134" t="s">
        <v>707</v>
      </c>
      <c r="D3134" t="s">
        <v>1612</v>
      </c>
      <c r="E3134" t="s">
        <v>10268</v>
      </c>
      <c r="F3134" t="s">
        <v>10269</v>
      </c>
      <c r="G3134" t="s">
        <v>4918</v>
      </c>
      <c r="H3134" t="s">
        <v>10269</v>
      </c>
      <c r="I3134" t="s">
        <v>4888</v>
      </c>
      <c r="J3134" t="s">
        <v>4889</v>
      </c>
      <c r="K3134" s="14">
        <v>375</v>
      </c>
      <c r="L3134" s="24">
        <f t="shared" si="48"/>
        <v>404.95013973146729</v>
      </c>
    </row>
    <row r="3135" spans="1:12" x14ac:dyDescent="0.25">
      <c r="A3135" t="s">
        <v>60</v>
      </c>
      <c r="B3135" t="s">
        <v>9992</v>
      </c>
      <c r="C3135" t="s">
        <v>707</v>
      </c>
      <c r="D3135" t="s">
        <v>1612</v>
      </c>
      <c r="E3135" t="s">
        <v>6963</v>
      </c>
      <c r="F3135" t="s">
        <v>10270</v>
      </c>
      <c r="G3135" t="s">
        <v>5003</v>
      </c>
      <c r="H3135" t="s">
        <v>10270</v>
      </c>
      <c r="I3135" t="s">
        <v>4888</v>
      </c>
      <c r="J3135" t="s">
        <v>4889</v>
      </c>
      <c r="K3135" s="14">
        <v>1212</v>
      </c>
      <c r="L3135" s="24">
        <f t="shared" si="48"/>
        <v>1308.7988516121025</v>
      </c>
    </row>
    <row r="3136" spans="1:12" x14ac:dyDescent="0.25">
      <c r="A3136" t="s">
        <v>60</v>
      </c>
      <c r="B3136" t="s">
        <v>9992</v>
      </c>
      <c r="C3136" t="s">
        <v>707</v>
      </c>
      <c r="D3136" t="s">
        <v>1612</v>
      </c>
      <c r="E3136" t="s">
        <v>10271</v>
      </c>
      <c r="F3136" t="s">
        <v>10272</v>
      </c>
      <c r="G3136" t="s">
        <v>5003</v>
      </c>
      <c r="H3136" t="s">
        <v>10272</v>
      </c>
      <c r="I3136" t="s">
        <v>4888</v>
      </c>
      <c r="J3136" t="s">
        <v>4889</v>
      </c>
      <c r="K3136" s="14">
        <v>26</v>
      </c>
      <c r="L3136" s="24">
        <f t="shared" si="48"/>
        <v>28.076543021381731</v>
      </c>
    </row>
    <row r="3137" spans="1:12" x14ac:dyDescent="0.25">
      <c r="A3137" t="s">
        <v>60</v>
      </c>
      <c r="B3137" t="s">
        <v>9992</v>
      </c>
      <c r="C3137" t="s">
        <v>707</v>
      </c>
      <c r="D3137" t="s">
        <v>1612</v>
      </c>
      <c r="E3137" t="s">
        <v>10273</v>
      </c>
      <c r="F3137" t="s">
        <v>10274</v>
      </c>
      <c r="G3137" t="s">
        <v>4918</v>
      </c>
      <c r="H3137" t="s">
        <v>10275</v>
      </c>
      <c r="I3137" t="s">
        <v>4888</v>
      </c>
      <c r="J3137" t="s">
        <v>4889</v>
      </c>
      <c r="K3137" s="14">
        <v>133</v>
      </c>
      <c r="L3137" s="24">
        <f t="shared" si="48"/>
        <v>143.6223162247604</v>
      </c>
    </row>
    <row r="3138" spans="1:12" x14ac:dyDescent="0.25">
      <c r="A3138" t="s">
        <v>60</v>
      </c>
      <c r="B3138" t="s">
        <v>9992</v>
      </c>
      <c r="C3138" t="s">
        <v>707</v>
      </c>
      <c r="D3138" t="s">
        <v>1612</v>
      </c>
      <c r="E3138" t="s">
        <v>10276</v>
      </c>
      <c r="F3138" t="s">
        <v>10277</v>
      </c>
      <c r="G3138" t="s">
        <v>5003</v>
      </c>
      <c r="H3138" t="s">
        <v>10277</v>
      </c>
      <c r="I3138" t="s">
        <v>4888</v>
      </c>
      <c r="J3138" t="s">
        <v>4889</v>
      </c>
      <c r="K3138" s="14">
        <v>7</v>
      </c>
      <c r="L3138" s="24">
        <f t="shared" si="48"/>
        <v>7.5590692749873885</v>
      </c>
    </row>
    <row r="3139" spans="1:12" x14ac:dyDescent="0.25">
      <c r="A3139" t="s">
        <v>60</v>
      </c>
      <c r="B3139" t="s">
        <v>9992</v>
      </c>
      <c r="C3139" t="s">
        <v>707</v>
      </c>
      <c r="D3139" t="s">
        <v>1612</v>
      </c>
      <c r="E3139" t="s">
        <v>10157</v>
      </c>
      <c r="F3139" t="s">
        <v>7725</v>
      </c>
      <c r="G3139" t="s">
        <v>4918</v>
      </c>
      <c r="H3139" t="s">
        <v>10070</v>
      </c>
      <c r="I3139" t="s">
        <v>4888</v>
      </c>
      <c r="J3139" t="s">
        <v>4889</v>
      </c>
      <c r="K3139" s="14">
        <v>17</v>
      </c>
      <c r="L3139" s="24">
        <f t="shared" si="48"/>
        <v>18.357739667826518</v>
      </c>
    </row>
    <row r="3140" spans="1:12" x14ac:dyDescent="0.25">
      <c r="A3140" t="s">
        <v>62</v>
      </c>
      <c r="B3140" t="s">
        <v>4857</v>
      </c>
      <c r="C3140" t="s">
        <v>10278</v>
      </c>
      <c r="D3140" t="s">
        <v>1615</v>
      </c>
      <c r="E3140" t="s">
        <v>10279</v>
      </c>
      <c r="F3140" t="s">
        <v>10280</v>
      </c>
      <c r="G3140" t="s">
        <v>5022</v>
      </c>
      <c r="H3140" t="s">
        <v>10281</v>
      </c>
      <c r="I3140" t="s">
        <v>4890</v>
      </c>
      <c r="J3140" t="s">
        <v>287</v>
      </c>
      <c r="K3140" s="14">
        <v>1</v>
      </c>
      <c r="L3140" s="24">
        <f t="shared" si="48"/>
        <v>1.0798670392839127</v>
      </c>
    </row>
    <row r="3141" spans="1:12" x14ac:dyDescent="0.25">
      <c r="A3141" t="s">
        <v>62</v>
      </c>
      <c r="B3141" t="s">
        <v>4857</v>
      </c>
      <c r="C3141" t="s">
        <v>10278</v>
      </c>
      <c r="D3141" t="s">
        <v>1615</v>
      </c>
      <c r="E3141" t="s">
        <v>10279</v>
      </c>
      <c r="F3141" t="s">
        <v>10280</v>
      </c>
      <c r="G3141" t="s">
        <v>4918</v>
      </c>
      <c r="H3141" t="s">
        <v>10280</v>
      </c>
      <c r="I3141" t="s">
        <v>4890</v>
      </c>
      <c r="J3141" t="s">
        <v>287</v>
      </c>
      <c r="K3141" s="14">
        <v>394</v>
      </c>
      <c r="L3141" s="24">
        <f t="shared" si="48"/>
        <v>425.46761347786162</v>
      </c>
    </row>
    <row r="3142" spans="1:12" x14ac:dyDescent="0.25">
      <c r="A3142" t="s">
        <v>62</v>
      </c>
      <c r="B3142" t="s">
        <v>4857</v>
      </c>
      <c r="C3142" t="s">
        <v>10278</v>
      </c>
      <c r="D3142" t="s">
        <v>1615</v>
      </c>
      <c r="E3142" t="s">
        <v>10282</v>
      </c>
      <c r="F3142" t="s">
        <v>10283</v>
      </c>
      <c r="G3142" t="s">
        <v>5003</v>
      </c>
      <c r="H3142" t="s">
        <v>10284</v>
      </c>
      <c r="I3142" t="s">
        <v>4890</v>
      </c>
      <c r="J3142" t="s">
        <v>287</v>
      </c>
      <c r="K3142" s="14">
        <v>264</v>
      </c>
      <c r="L3142" s="24">
        <f t="shared" si="48"/>
        <v>285.084898370953</v>
      </c>
    </row>
    <row r="3143" spans="1:12" x14ac:dyDescent="0.25">
      <c r="A3143" t="s">
        <v>62</v>
      </c>
      <c r="B3143" t="s">
        <v>4857</v>
      </c>
      <c r="C3143" t="s">
        <v>10278</v>
      </c>
      <c r="D3143" t="s">
        <v>1615</v>
      </c>
      <c r="E3143" t="s">
        <v>10285</v>
      </c>
      <c r="F3143" t="s">
        <v>10286</v>
      </c>
      <c r="G3143" t="s">
        <v>5003</v>
      </c>
      <c r="H3143" t="s">
        <v>10286</v>
      </c>
      <c r="I3143" t="s">
        <v>4890</v>
      </c>
      <c r="J3143" t="s">
        <v>287</v>
      </c>
      <c r="K3143" s="14">
        <v>82</v>
      </c>
      <c r="L3143" s="24">
        <f t="shared" si="48"/>
        <v>88.549097221280846</v>
      </c>
    </row>
    <row r="3144" spans="1:12" x14ac:dyDescent="0.25">
      <c r="A3144" t="s">
        <v>62</v>
      </c>
      <c r="B3144" t="s">
        <v>4857</v>
      </c>
      <c r="C3144" t="s">
        <v>10278</v>
      </c>
      <c r="D3144" t="s">
        <v>1615</v>
      </c>
      <c r="E3144" t="s">
        <v>10287</v>
      </c>
      <c r="F3144" t="s">
        <v>10288</v>
      </c>
      <c r="G3144" t="s">
        <v>5003</v>
      </c>
      <c r="H3144" t="s">
        <v>10288</v>
      </c>
      <c r="I3144" t="s">
        <v>4890</v>
      </c>
      <c r="J3144" t="s">
        <v>287</v>
      </c>
      <c r="K3144" s="14">
        <v>15</v>
      </c>
      <c r="L3144" s="24">
        <f t="shared" si="48"/>
        <v>16.198005589258692</v>
      </c>
    </row>
    <row r="3145" spans="1:12" x14ac:dyDescent="0.25">
      <c r="A3145" t="s">
        <v>62</v>
      </c>
      <c r="B3145" t="s">
        <v>4857</v>
      </c>
      <c r="C3145" t="s">
        <v>10278</v>
      </c>
      <c r="D3145" t="s">
        <v>1615</v>
      </c>
      <c r="E3145" t="s">
        <v>10289</v>
      </c>
      <c r="F3145" t="s">
        <v>10290</v>
      </c>
      <c r="G3145" t="s">
        <v>5751</v>
      </c>
      <c r="H3145" t="s">
        <v>10290</v>
      </c>
      <c r="I3145" t="s">
        <v>4890</v>
      </c>
      <c r="J3145" t="s">
        <v>287</v>
      </c>
      <c r="K3145" s="14">
        <v>4</v>
      </c>
      <c r="L3145" s="24">
        <f t="shared" si="48"/>
        <v>4.3194681571356508</v>
      </c>
    </row>
    <row r="3146" spans="1:12" x14ac:dyDescent="0.25">
      <c r="A3146" t="s">
        <v>62</v>
      </c>
      <c r="B3146" t="s">
        <v>4857</v>
      </c>
      <c r="C3146" t="s">
        <v>10278</v>
      </c>
      <c r="D3146" t="s">
        <v>1615</v>
      </c>
      <c r="E3146" t="s">
        <v>10291</v>
      </c>
      <c r="F3146" t="s">
        <v>10292</v>
      </c>
      <c r="G3146" t="s">
        <v>5751</v>
      </c>
      <c r="H3146" t="s">
        <v>10292</v>
      </c>
      <c r="I3146" t="s">
        <v>4890</v>
      </c>
      <c r="J3146" t="s">
        <v>287</v>
      </c>
      <c r="K3146" s="14">
        <v>298</v>
      </c>
      <c r="L3146" s="24">
        <f t="shared" si="48"/>
        <v>321.80037770660601</v>
      </c>
    </row>
    <row r="3147" spans="1:12" x14ac:dyDescent="0.25">
      <c r="A3147" t="s">
        <v>62</v>
      </c>
      <c r="B3147" t="s">
        <v>4857</v>
      </c>
      <c r="C3147" t="s">
        <v>10278</v>
      </c>
      <c r="D3147" t="s">
        <v>1615</v>
      </c>
      <c r="E3147" t="s">
        <v>10293</v>
      </c>
      <c r="F3147" t="s">
        <v>10294</v>
      </c>
      <c r="G3147" t="s">
        <v>5751</v>
      </c>
      <c r="H3147" t="s">
        <v>10295</v>
      </c>
      <c r="I3147" t="s">
        <v>4890</v>
      </c>
      <c r="J3147" t="s">
        <v>287</v>
      </c>
      <c r="K3147" s="14">
        <v>9</v>
      </c>
      <c r="L3147" s="24">
        <f t="shared" si="48"/>
        <v>9.7188033535552147</v>
      </c>
    </row>
    <row r="3148" spans="1:12" x14ac:dyDescent="0.25">
      <c r="A3148" t="s">
        <v>62</v>
      </c>
      <c r="B3148" t="s">
        <v>4857</v>
      </c>
      <c r="C3148" t="s">
        <v>10278</v>
      </c>
      <c r="D3148" t="s">
        <v>1615</v>
      </c>
      <c r="E3148" t="s">
        <v>10296</v>
      </c>
      <c r="F3148" t="s">
        <v>10281</v>
      </c>
      <c r="G3148" t="s">
        <v>5022</v>
      </c>
      <c r="H3148" t="s">
        <v>10281</v>
      </c>
      <c r="I3148" t="s">
        <v>4890</v>
      </c>
      <c r="J3148" t="s">
        <v>287</v>
      </c>
      <c r="K3148" s="14">
        <v>201</v>
      </c>
      <c r="L3148" s="24">
        <f t="shared" ref="L3148:L3211" si="49">K3148/$D$6*$D$5</f>
        <v>217.05327489606645</v>
      </c>
    </row>
    <row r="3149" spans="1:12" x14ac:dyDescent="0.25">
      <c r="A3149" t="s">
        <v>62</v>
      </c>
      <c r="B3149" t="s">
        <v>4857</v>
      </c>
      <c r="C3149" t="s">
        <v>10278</v>
      </c>
      <c r="D3149" t="s">
        <v>1615</v>
      </c>
      <c r="E3149" t="s">
        <v>10297</v>
      </c>
      <c r="F3149" t="s">
        <v>10298</v>
      </c>
      <c r="G3149" t="s">
        <v>5022</v>
      </c>
      <c r="H3149" t="s">
        <v>10299</v>
      </c>
      <c r="I3149" t="s">
        <v>4890</v>
      </c>
      <c r="J3149" t="s">
        <v>287</v>
      </c>
      <c r="K3149" s="14">
        <v>20</v>
      </c>
      <c r="L3149" s="24">
        <f t="shared" si="49"/>
        <v>21.597340785678256</v>
      </c>
    </row>
    <row r="3150" spans="1:12" x14ac:dyDescent="0.25">
      <c r="A3150" t="s">
        <v>62</v>
      </c>
      <c r="B3150" t="s">
        <v>4857</v>
      </c>
      <c r="C3150" t="s">
        <v>10278</v>
      </c>
      <c r="D3150" t="s">
        <v>1615</v>
      </c>
      <c r="E3150" t="s">
        <v>10300</v>
      </c>
      <c r="F3150" t="s">
        <v>10301</v>
      </c>
      <c r="G3150" t="s">
        <v>5022</v>
      </c>
      <c r="H3150" t="s">
        <v>10301</v>
      </c>
      <c r="I3150" t="s">
        <v>4890</v>
      </c>
      <c r="J3150" t="s">
        <v>287</v>
      </c>
      <c r="K3150" s="14">
        <v>73</v>
      </c>
      <c r="L3150" s="24">
        <f t="shared" si="49"/>
        <v>78.830293867725629</v>
      </c>
    </row>
    <row r="3151" spans="1:12" x14ac:dyDescent="0.25">
      <c r="A3151" t="s">
        <v>62</v>
      </c>
      <c r="B3151" t="s">
        <v>4857</v>
      </c>
      <c r="C3151" t="s">
        <v>10278</v>
      </c>
      <c r="D3151" t="s">
        <v>1615</v>
      </c>
      <c r="E3151" t="s">
        <v>10302</v>
      </c>
      <c r="F3151" t="s">
        <v>10303</v>
      </c>
      <c r="G3151" t="s">
        <v>4907</v>
      </c>
      <c r="H3151" t="s">
        <v>10303</v>
      </c>
      <c r="I3151" t="s">
        <v>4890</v>
      </c>
      <c r="J3151" t="s">
        <v>287</v>
      </c>
      <c r="K3151" s="14">
        <v>348</v>
      </c>
      <c r="L3151" s="24">
        <f t="shared" si="49"/>
        <v>375.79372967080167</v>
      </c>
    </row>
    <row r="3152" spans="1:12" x14ac:dyDescent="0.25">
      <c r="A3152" t="s">
        <v>62</v>
      </c>
      <c r="B3152" t="s">
        <v>4857</v>
      </c>
      <c r="C3152" t="s">
        <v>10278</v>
      </c>
      <c r="D3152" t="s">
        <v>1615</v>
      </c>
      <c r="E3152" t="s">
        <v>10304</v>
      </c>
      <c r="F3152" t="s">
        <v>10305</v>
      </c>
      <c r="G3152" t="s">
        <v>4907</v>
      </c>
      <c r="H3152" t="s">
        <v>10305</v>
      </c>
      <c r="I3152" t="s">
        <v>4890</v>
      </c>
      <c r="J3152" t="s">
        <v>287</v>
      </c>
      <c r="K3152" s="14">
        <v>103</v>
      </c>
      <c r="L3152" s="24">
        <f t="shared" si="49"/>
        <v>111.22630504624301</v>
      </c>
    </row>
    <row r="3153" spans="1:12" x14ac:dyDescent="0.25">
      <c r="A3153" t="s">
        <v>62</v>
      </c>
      <c r="B3153" t="s">
        <v>4857</v>
      </c>
      <c r="C3153" t="s">
        <v>10278</v>
      </c>
      <c r="D3153" t="s">
        <v>1615</v>
      </c>
      <c r="E3153" t="s">
        <v>10306</v>
      </c>
      <c r="F3153" t="s">
        <v>10307</v>
      </c>
      <c r="G3153" t="s">
        <v>4907</v>
      </c>
      <c r="H3153" t="s">
        <v>10308</v>
      </c>
      <c r="I3153" t="s">
        <v>4890</v>
      </c>
      <c r="J3153" t="s">
        <v>287</v>
      </c>
      <c r="K3153" s="14">
        <v>22</v>
      </c>
      <c r="L3153" s="24">
        <f t="shared" si="49"/>
        <v>23.757074864246082</v>
      </c>
    </row>
    <row r="3154" spans="1:12" x14ac:dyDescent="0.25">
      <c r="A3154" t="s">
        <v>62</v>
      </c>
      <c r="B3154" t="s">
        <v>4857</v>
      </c>
      <c r="C3154" t="s">
        <v>10278</v>
      </c>
      <c r="D3154" t="s">
        <v>1615</v>
      </c>
      <c r="E3154" t="s">
        <v>10309</v>
      </c>
      <c r="F3154" t="s">
        <v>10310</v>
      </c>
      <c r="G3154" t="s">
        <v>4918</v>
      </c>
      <c r="H3154" t="s">
        <v>10310</v>
      </c>
      <c r="I3154" t="s">
        <v>4890</v>
      </c>
      <c r="J3154" t="s">
        <v>287</v>
      </c>
      <c r="K3154" s="14">
        <v>17</v>
      </c>
      <c r="L3154" s="24">
        <f t="shared" si="49"/>
        <v>18.357739667826518</v>
      </c>
    </row>
    <row r="3155" spans="1:12" x14ac:dyDescent="0.25">
      <c r="A3155" t="s">
        <v>62</v>
      </c>
      <c r="B3155" t="s">
        <v>4857</v>
      </c>
      <c r="C3155" t="s">
        <v>10278</v>
      </c>
      <c r="D3155" t="s">
        <v>1615</v>
      </c>
      <c r="E3155" t="s">
        <v>10311</v>
      </c>
      <c r="F3155" t="s">
        <v>10312</v>
      </c>
      <c r="G3155" t="s">
        <v>4918</v>
      </c>
      <c r="H3155" t="s">
        <v>10313</v>
      </c>
      <c r="I3155" t="s">
        <v>4890</v>
      </c>
      <c r="J3155" t="s">
        <v>287</v>
      </c>
      <c r="K3155" s="14">
        <v>47</v>
      </c>
      <c r="L3155" s="24">
        <f t="shared" si="49"/>
        <v>50.753750846343905</v>
      </c>
    </row>
    <row r="3156" spans="1:12" x14ac:dyDescent="0.25">
      <c r="A3156" t="s">
        <v>62</v>
      </c>
      <c r="B3156" t="s">
        <v>4857</v>
      </c>
      <c r="C3156" t="s">
        <v>10278</v>
      </c>
      <c r="D3156" t="s">
        <v>1615</v>
      </c>
      <c r="E3156" t="s">
        <v>10314</v>
      </c>
      <c r="F3156" t="s">
        <v>10315</v>
      </c>
      <c r="G3156" t="s">
        <v>4918</v>
      </c>
      <c r="H3156" t="s">
        <v>10315</v>
      </c>
      <c r="I3156" t="s">
        <v>4890</v>
      </c>
      <c r="J3156" t="s">
        <v>287</v>
      </c>
      <c r="K3156" s="14">
        <v>26</v>
      </c>
      <c r="L3156" s="24">
        <f t="shared" si="49"/>
        <v>28.076543021381731</v>
      </c>
    </row>
    <row r="3157" spans="1:12" x14ac:dyDescent="0.25">
      <c r="A3157" t="s">
        <v>62</v>
      </c>
      <c r="B3157" t="s">
        <v>4857</v>
      </c>
      <c r="C3157" t="s">
        <v>10278</v>
      </c>
      <c r="D3157" t="s">
        <v>1615</v>
      </c>
      <c r="E3157" t="s">
        <v>10316</v>
      </c>
      <c r="F3157" t="s">
        <v>10280</v>
      </c>
      <c r="G3157" t="s">
        <v>4918</v>
      </c>
      <c r="H3157" t="s">
        <v>10280</v>
      </c>
      <c r="I3157" t="s">
        <v>4890</v>
      </c>
      <c r="J3157" t="s">
        <v>287</v>
      </c>
      <c r="K3157" s="14">
        <v>56</v>
      </c>
      <c r="L3157" s="24">
        <f t="shared" si="49"/>
        <v>60.472554199899108</v>
      </c>
    </row>
    <row r="3158" spans="1:12" x14ac:dyDescent="0.25">
      <c r="A3158" t="s">
        <v>63</v>
      </c>
      <c r="B3158" t="s">
        <v>10317</v>
      </c>
      <c r="C3158" t="s">
        <v>725</v>
      </c>
      <c r="D3158" t="s">
        <v>287</v>
      </c>
      <c r="E3158" t="s">
        <v>10318</v>
      </c>
      <c r="F3158" t="s">
        <v>10319</v>
      </c>
      <c r="G3158" t="s">
        <v>4990</v>
      </c>
      <c r="H3158" t="s">
        <v>10320</v>
      </c>
      <c r="I3158" t="s">
        <v>4890</v>
      </c>
      <c r="J3158" t="s">
        <v>287</v>
      </c>
      <c r="K3158" s="14">
        <v>47</v>
      </c>
      <c r="L3158" s="24">
        <f t="shared" si="49"/>
        <v>50.753750846343905</v>
      </c>
    </row>
    <row r="3159" spans="1:12" x14ac:dyDescent="0.25">
      <c r="A3159" t="s">
        <v>63</v>
      </c>
      <c r="B3159" t="s">
        <v>10317</v>
      </c>
      <c r="C3159" t="s">
        <v>1630</v>
      </c>
      <c r="D3159" t="s">
        <v>1631</v>
      </c>
      <c r="E3159" t="s">
        <v>10321</v>
      </c>
      <c r="F3159" t="s">
        <v>10322</v>
      </c>
      <c r="G3159" t="s">
        <v>5143</v>
      </c>
      <c r="H3159" t="s">
        <v>10323</v>
      </c>
      <c r="I3159" t="s">
        <v>4890</v>
      </c>
      <c r="J3159" t="s">
        <v>287</v>
      </c>
      <c r="K3159" s="14">
        <v>4</v>
      </c>
      <c r="L3159" s="24">
        <f t="shared" si="49"/>
        <v>4.3194681571356508</v>
      </c>
    </row>
    <row r="3160" spans="1:12" x14ac:dyDescent="0.25">
      <c r="A3160" t="s">
        <v>63</v>
      </c>
      <c r="B3160" t="s">
        <v>10317</v>
      </c>
      <c r="C3160" t="s">
        <v>1630</v>
      </c>
      <c r="D3160" t="s">
        <v>1631</v>
      </c>
      <c r="E3160" t="s">
        <v>10324</v>
      </c>
      <c r="F3160" t="s">
        <v>10325</v>
      </c>
      <c r="G3160" t="s">
        <v>5163</v>
      </c>
      <c r="H3160" t="s">
        <v>10326</v>
      </c>
      <c r="I3160" t="s">
        <v>4890</v>
      </c>
      <c r="J3160" t="s">
        <v>287</v>
      </c>
      <c r="K3160" s="14">
        <v>2</v>
      </c>
      <c r="L3160" s="24">
        <f t="shared" si="49"/>
        <v>2.1597340785678254</v>
      </c>
    </row>
    <row r="3161" spans="1:12" x14ac:dyDescent="0.25">
      <c r="A3161" t="s">
        <v>63</v>
      </c>
      <c r="B3161" t="s">
        <v>10317</v>
      </c>
      <c r="C3161" t="s">
        <v>1630</v>
      </c>
      <c r="D3161" t="s">
        <v>1631</v>
      </c>
      <c r="E3161" t="s">
        <v>10327</v>
      </c>
      <c r="F3161" t="s">
        <v>10328</v>
      </c>
      <c r="G3161" t="s">
        <v>5214</v>
      </c>
      <c r="H3161" t="s">
        <v>10328</v>
      </c>
      <c r="I3161" t="s">
        <v>4890</v>
      </c>
      <c r="J3161" t="s">
        <v>287</v>
      </c>
      <c r="K3161" s="14">
        <v>1</v>
      </c>
      <c r="L3161" s="24">
        <f t="shared" si="49"/>
        <v>1.0798670392839127</v>
      </c>
    </row>
    <row r="3162" spans="1:12" x14ac:dyDescent="0.25">
      <c r="A3162" t="s">
        <v>63</v>
      </c>
      <c r="B3162" t="s">
        <v>10317</v>
      </c>
      <c r="C3162" t="s">
        <v>1630</v>
      </c>
      <c r="D3162" t="s">
        <v>1631</v>
      </c>
      <c r="E3162" t="s">
        <v>10329</v>
      </c>
      <c r="F3162" t="s">
        <v>10330</v>
      </c>
      <c r="G3162" t="s">
        <v>5214</v>
      </c>
      <c r="H3162" t="s">
        <v>10330</v>
      </c>
      <c r="I3162" t="s">
        <v>4890</v>
      </c>
      <c r="J3162" t="s">
        <v>287</v>
      </c>
      <c r="K3162" s="14">
        <v>2</v>
      </c>
      <c r="L3162" s="24">
        <f t="shared" si="49"/>
        <v>2.1597340785678254</v>
      </c>
    </row>
    <row r="3163" spans="1:12" x14ac:dyDescent="0.25">
      <c r="A3163" t="s">
        <v>63</v>
      </c>
      <c r="B3163" t="s">
        <v>10317</v>
      </c>
      <c r="C3163" t="s">
        <v>1630</v>
      </c>
      <c r="D3163" t="s">
        <v>1631</v>
      </c>
      <c r="E3163" t="s">
        <v>10329</v>
      </c>
      <c r="F3163" t="s">
        <v>10330</v>
      </c>
      <c r="G3163" t="s">
        <v>6558</v>
      </c>
      <c r="H3163" t="s">
        <v>10330</v>
      </c>
      <c r="I3163" t="s">
        <v>4890</v>
      </c>
      <c r="J3163" t="s">
        <v>287</v>
      </c>
      <c r="K3163" s="14">
        <v>2</v>
      </c>
      <c r="L3163" s="24">
        <f t="shared" si="49"/>
        <v>2.1597340785678254</v>
      </c>
    </row>
    <row r="3164" spans="1:12" x14ac:dyDescent="0.25">
      <c r="A3164" t="s">
        <v>63</v>
      </c>
      <c r="B3164" t="s">
        <v>10317</v>
      </c>
      <c r="C3164" t="s">
        <v>1630</v>
      </c>
      <c r="D3164" t="s">
        <v>1631</v>
      </c>
      <c r="E3164" t="s">
        <v>10331</v>
      </c>
      <c r="F3164" t="s">
        <v>10332</v>
      </c>
      <c r="G3164" t="s">
        <v>8229</v>
      </c>
      <c r="H3164" t="s">
        <v>10332</v>
      </c>
      <c r="I3164" t="s">
        <v>4890</v>
      </c>
      <c r="J3164" t="s">
        <v>287</v>
      </c>
      <c r="K3164" s="14">
        <v>4</v>
      </c>
      <c r="L3164" s="24">
        <f t="shared" si="49"/>
        <v>4.3194681571356508</v>
      </c>
    </row>
    <row r="3165" spans="1:12" x14ac:dyDescent="0.25">
      <c r="A3165" t="s">
        <v>63</v>
      </c>
      <c r="B3165" t="s">
        <v>10317</v>
      </c>
      <c r="C3165" t="s">
        <v>1630</v>
      </c>
      <c r="D3165" t="s">
        <v>1631</v>
      </c>
      <c r="E3165" t="s">
        <v>10333</v>
      </c>
      <c r="F3165" t="s">
        <v>10334</v>
      </c>
      <c r="G3165" t="s">
        <v>5163</v>
      </c>
      <c r="H3165" t="s">
        <v>10335</v>
      </c>
      <c r="I3165" t="s">
        <v>4890</v>
      </c>
      <c r="J3165" t="s">
        <v>287</v>
      </c>
      <c r="K3165" s="14">
        <v>2</v>
      </c>
      <c r="L3165" s="24">
        <f t="shared" si="49"/>
        <v>2.1597340785678254</v>
      </c>
    </row>
    <row r="3166" spans="1:12" x14ac:dyDescent="0.25">
      <c r="A3166" t="s">
        <v>63</v>
      </c>
      <c r="B3166" t="s">
        <v>10317</v>
      </c>
      <c r="C3166" t="s">
        <v>1630</v>
      </c>
      <c r="D3166" t="s">
        <v>1631</v>
      </c>
      <c r="E3166" t="s">
        <v>10318</v>
      </c>
      <c r="F3166" t="s">
        <v>10319</v>
      </c>
      <c r="G3166" t="s">
        <v>4990</v>
      </c>
      <c r="H3166" t="s">
        <v>10320</v>
      </c>
      <c r="I3166" t="s">
        <v>4890</v>
      </c>
      <c r="J3166" t="s">
        <v>287</v>
      </c>
      <c r="K3166" s="14">
        <v>18</v>
      </c>
      <c r="L3166" s="24">
        <f t="shared" si="49"/>
        <v>19.437606707110429</v>
      </c>
    </row>
    <row r="3167" spans="1:12" x14ac:dyDescent="0.25">
      <c r="A3167" t="s">
        <v>63</v>
      </c>
      <c r="B3167" t="s">
        <v>10317</v>
      </c>
      <c r="C3167" t="s">
        <v>1630</v>
      </c>
      <c r="D3167" t="s">
        <v>1631</v>
      </c>
      <c r="E3167" t="s">
        <v>10336</v>
      </c>
      <c r="F3167" t="s">
        <v>10337</v>
      </c>
      <c r="G3167" t="s">
        <v>4987</v>
      </c>
      <c r="H3167" t="s">
        <v>10337</v>
      </c>
      <c r="I3167" t="s">
        <v>4890</v>
      </c>
      <c r="J3167" t="s">
        <v>287</v>
      </c>
      <c r="K3167" s="14">
        <v>512</v>
      </c>
      <c r="L3167" s="24">
        <f t="shared" si="49"/>
        <v>552.8919241133633</v>
      </c>
    </row>
    <row r="3168" spans="1:12" x14ac:dyDescent="0.25">
      <c r="A3168" t="s">
        <v>63</v>
      </c>
      <c r="B3168" t="s">
        <v>10317</v>
      </c>
      <c r="C3168" t="s">
        <v>1630</v>
      </c>
      <c r="D3168" t="s">
        <v>1631</v>
      </c>
      <c r="E3168" t="s">
        <v>10338</v>
      </c>
      <c r="F3168" t="s">
        <v>10339</v>
      </c>
      <c r="G3168" t="s">
        <v>8229</v>
      </c>
      <c r="H3168" t="s">
        <v>10339</v>
      </c>
      <c r="I3168" t="s">
        <v>4890</v>
      </c>
      <c r="J3168" t="s">
        <v>287</v>
      </c>
      <c r="K3168" s="14">
        <v>196</v>
      </c>
      <c r="L3168" s="24">
        <f t="shared" si="49"/>
        <v>211.65393969964691</v>
      </c>
    </row>
    <row r="3169" spans="1:12" x14ac:dyDescent="0.25">
      <c r="A3169" t="s">
        <v>63</v>
      </c>
      <c r="B3169" t="s">
        <v>10317</v>
      </c>
      <c r="C3169" t="s">
        <v>1630</v>
      </c>
      <c r="D3169" t="s">
        <v>1631</v>
      </c>
      <c r="E3169" t="s">
        <v>10340</v>
      </c>
      <c r="F3169" t="s">
        <v>10341</v>
      </c>
      <c r="G3169" t="s">
        <v>8229</v>
      </c>
      <c r="H3169" t="s">
        <v>10341</v>
      </c>
      <c r="I3169" t="s">
        <v>4890</v>
      </c>
      <c r="J3169" t="s">
        <v>287</v>
      </c>
      <c r="K3169" s="14">
        <v>26</v>
      </c>
      <c r="L3169" s="24">
        <f t="shared" si="49"/>
        <v>28.076543021381731</v>
      </c>
    </row>
    <row r="3170" spans="1:12" x14ac:dyDescent="0.25">
      <c r="A3170" t="s">
        <v>63</v>
      </c>
      <c r="B3170" t="s">
        <v>10317</v>
      </c>
      <c r="C3170" t="s">
        <v>1630</v>
      </c>
      <c r="D3170" t="s">
        <v>1631</v>
      </c>
      <c r="E3170" t="s">
        <v>10342</v>
      </c>
      <c r="F3170" t="s">
        <v>10343</v>
      </c>
      <c r="G3170" t="s">
        <v>5193</v>
      </c>
      <c r="H3170" t="s">
        <v>10344</v>
      </c>
      <c r="I3170" t="s">
        <v>4890</v>
      </c>
      <c r="J3170" t="s">
        <v>287</v>
      </c>
      <c r="K3170" s="14">
        <v>1</v>
      </c>
      <c r="L3170" s="24">
        <f t="shared" si="49"/>
        <v>1.0798670392839127</v>
      </c>
    </row>
    <row r="3171" spans="1:12" x14ac:dyDescent="0.25">
      <c r="A3171" t="s">
        <v>63</v>
      </c>
      <c r="B3171" t="s">
        <v>10317</v>
      </c>
      <c r="C3171" t="s">
        <v>1630</v>
      </c>
      <c r="D3171" t="s">
        <v>1631</v>
      </c>
      <c r="E3171" t="s">
        <v>10345</v>
      </c>
      <c r="F3171" t="s">
        <v>10346</v>
      </c>
      <c r="G3171" t="s">
        <v>8229</v>
      </c>
      <c r="H3171" t="s">
        <v>10347</v>
      </c>
      <c r="I3171" t="s">
        <v>4890</v>
      </c>
      <c r="J3171" t="s">
        <v>287</v>
      </c>
      <c r="K3171" s="14">
        <v>97</v>
      </c>
      <c r="L3171" s="24">
        <f t="shared" si="49"/>
        <v>104.74710281053954</v>
      </c>
    </row>
    <row r="3172" spans="1:12" x14ac:dyDescent="0.25">
      <c r="A3172" t="s">
        <v>63</v>
      </c>
      <c r="B3172" t="s">
        <v>10317</v>
      </c>
      <c r="C3172" t="s">
        <v>1630</v>
      </c>
      <c r="D3172" t="s">
        <v>1631</v>
      </c>
      <c r="E3172" t="s">
        <v>10348</v>
      </c>
      <c r="F3172" t="s">
        <v>10349</v>
      </c>
      <c r="G3172" t="s">
        <v>4990</v>
      </c>
      <c r="H3172" t="s">
        <v>10349</v>
      </c>
      <c r="I3172" t="s">
        <v>4890</v>
      </c>
      <c r="J3172" t="s">
        <v>287</v>
      </c>
      <c r="K3172" s="14">
        <v>27</v>
      </c>
      <c r="L3172" s="24">
        <f t="shared" si="49"/>
        <v>29.156410060665646</v>
      </c>
    </row>
    <row r="3173" spans="1:12" x14ac:dyDescent="0.25">
      <c r="A3173" t="s">
        <v>63</v>
      </c>
      <c r="B3173" t="s">
        <v>10317</v>
      </c>
      <c r="C3173" t="s">
        <v>1630</v>
      </c>
      <c r="D3173" t="s">
        <v>1631</v>
      </c>
      <c r="E3173" t="s">
        <v>10350</v>
      </c>
      <c r="F3173" t="s">
        <v>10351</v>
      </c>
      <c r="G3173" t="s">
        <v>4990</v>
      </c>
      <c r="H3173" t="s">
        <v>10351</v>
      </c>
      <c r="I3173" t="s">
        <v>4890</v>
      </c>
      <c r="J3173" t="s">
        <v>287</v>
      </c>
      <c r="K3173" s="14">
        <v>835</v>
      </c>
      <c r="L3173" s="24">
        <f t="shared" si="49"/>
        <v>901.68897780206726</v>
      </c>
    </row>
    <row r="3174" spans="1:12" x14ac:dyDescent="0.25">
      <c r="A3174" t="s">
        <v>63</v>
      </c>
      <c r="B3174" t="s">
        <v>10317</v>
      </c>
      <c r="C3174" t="s">
        <v>1630</v>
      </c>
      <c r="D3174" t="s">
        <v>1631</v>
      </c>
      <c r="E3174" t="s">
        <v>10352</v>
      </c>
      <c r="F3174" t="s">
        <v>10353</v>
      </c>
      <c r="G3174" t="s">
        <v>5120</v>
      </c>
      <c r="H3174" t="s">
        <v>10353</v>
      </c>
      <c r="I3174" t="s">
        <v>4890</v>
      </c>
      <c r="J3174" t="s">
        <v>287</v>
      </c>
      <c r="K3174" s="14">
        <v>4</v>
      </c>
      <c r="L3174" s="24">
        <f t="shared" si="49"/>
        <v>4.3194681571356508</v>
      </c>
    </row>
    <row r="3175" spans="1:12" x14ac:dyDescent="0.25">
      <c r="A3175" t="s">
        <v>63</v>
      </c>
      <c r="B3175" t="s">
        <v>10317</v>
      </c>
      <c r="C3175" t="s">
        <v>1630</v>
      </c>
      <c r="D3175" t="s">
        <v>1631</v>
      </c>
      <c r="E3175" t="s">
        <v>10354</v>
      </c>
      <c r="F3175" t="s">
        <v>10355</v>
      </c>
      <c r="G3175" t="s">
        <v>4890</v>
      </c>
      <c r="H3175" t="s">
        <v>10355</v>
      </c>
      <c r="I3175" t="s">
        <v>4890</v>
      </c>
      <c r="J3175" t="s">
        <v>287</v>
      </c>
      <c r="K3175" s="14">
        <v>14</v>
      </c>
      <c r="L3175" s="24">
        <f t="shared" si="49"/>
        <v>15.118138549974777</v>
      </c>
    </row>
    <row r="3176" spans="1:12" x14ac:dyDescent="0.25">
      <c r="A3176" t="s">
        <v>63</v>
      </c>
      <c r="B3176" t="s">
        <v>10317</v>
      </c>
      <c r="C3176" t="s">
        <v>1630</v>
      </c>
      <c r="D3176" t="s">
        <v>1631</v>
      </c>
      <c r="E3176" t="s">
        <v>10356</v>
      </c>
      <c r="F3176" t="s">
        <v>10357</v>
      </c>
      <c r="G3176" t="s">
        <v>5751</v>
      </c>
      <c r="H3176" t="s">
        <v>10357</v>
      </c>
      <c r="I3176" t="s">
        <v>4890</v>
      </c>
      <c r="J3176" t="s">
        <v>287</v>
      </c>
      <c r="K3176" s="14">
        <v>11</v>
      </c>
      <c r="L3176" s="24">
        <f t="shared" si="49"/>
        <v>11.878537432123041</v>
      </c>
    </row>
    <row r="3177" spans="1:12" x14ac:dyDescent="0.25">
      <c r="A3177" t="s">
        <v>63</v>
      </c>
      <c r="B3177" t="s">
        <v>10317</v>
      </c>
      <c r="C3177" t="s">
        <v>1630</v>
      </c>
      <c r="D3177" t="s">
        <v>1631</v>
      </c>
      <c r="E3177" t="s">
        <v>10358</v>
      </c>
      <c r="F3177" t="s">
        <v>10359</v>
      </c>
      <c r="G3177" t="s">
        <v>4886</v>
      </c>
      <c r="H3177" t="s">
        <v>10360</v>
      </c>
      <c r="I3177" t="s">
        <v>4890</v>
      </c>
      <c r="J3177" t="s">
        <v>287</v>
      </c>
      <c r="K3177" s="14">
        <v>218</v>
      </c>
      <c r="L3177" s="24">
        <f t="shared" si="49"/>
        <v>235.41101456389299</v>
      </c>
    </row>
    <row r="3178" spans="1:12" x14ac:dyDescent="0.25">
      <c r="A3178" t="s">
        <v>63</v>
      </c>
      <c r="B3178" t="s">
        <v>10317</v>
      </c>
      <c r="C3178" t="s">
        <v>1630</v>
      </c>
      <c r="D3178" t="s">
        <v>1631</v>
      </c>
      <c r="E3178" t="s">
        <v>10361</v>
      </c>
      <c r="F3178" t="s">
        <v>10362</v>
      </c>
      <c r="G3178" t="s">
        <v>5003</v>
      </c>
      <c r="H3178" t="s">
        <v>10363</v>
      </c>
      <c r="I3178" t="s">
        <v>4987</v>
      </c>
      <c r="J3178" t="s">
        <v>1302</v>
      </c>
      <c r="K3178" s="14">
        <v>176</v>
      </c>
      <c r="L3178" s="24">
        <f t="shared" si="49"/>
        <v>190.05659891396866</v>
      </c>
    </row>
    <row r="3179" spans="1:12" x14ac:dyDescent="0.25">
      <c r="A3179" t="s">
        <v>63</v>
      </c>
      <c r="B3179" t="s">
        <v>10317</v>
      </c>
      <c r="C3179" t="s">
        <v>1630</v>
      </c>
      <c r="D3179" t="s">
        <v>1631</v>
      </c>
      <c r="E3179" t="s">
        <v>10364</v>
      </c>
      <c r="F3179" t="s">
        <v>10343</v>
      </c>
      <c r="G3179" t="s">
        <v>5022</v>
      </c>
      <c r="H3179" t="s">
        <v>10343</v>
      </c>
      <c r="I3179" t="s">
        <v>4927</v>
      </c>
      <c r="J3179" t="s">
        <v>5165</v>
      </c>
      <c r="K3179" s="14">
        <v>210</v>
      </c>
      <c r="L3179" s="24">
        <f t="shared" si="49"/>
        <v>226.7720782496217</v>
      </c>
    </row>
    <row r="3180" spans="1:12" x14ac:dyDescent="0.25">
      <c r="A3180" t="s">
        <v>63</v>
      </c>
      <c r="B3180" t="s">
        <v>10317</v>
      </c>
      <c r="C3180" t="s">
        <v>1630</v>
      </c>
      <c r="D3180" t="s">
        <v>1631</v>
      </c>
      <c r="E3180" t="s">
        <v>10365</v>
      </c>
      <c r="F3180" t="s">
        <v>10366</v>
      </c>
      <c r="G3180" t="s">
        <v>5022</v>
      </c>
      <c r="H3180" t="s">
        <v>10366</v>
      </c>
      <c r="I3180" t="s">
        <v>4927</v>
      </c>
      <c r="J3180" t="s">
        <v>5165</v>
      </c>
      <c r="K3180" s="14">
        <v>270</v>
      </c>
      <c r="L3180" s="24">
        <f t="shared" si="49"/>
        <v>291.56410060665644</v>
      </c>
    </row>
    <row r="3181" spans="1:12" x14ac:dyDescent="0.25">
      <c r="A3181" t="s">
        <v>63</v>
      </c>
      <c r="B3181" t="s">
        <v>10317</v>
      </c>
      <c r="C3181" t="s">
        <v>1630</v>
      </c>
      <c r="D3181" t="s">
        <v>1631</v>
      </c>
      <c r="E3181" t="s">
        <v>10367</v>
      </c>
      <c r="F3181" t="s">
        <v>10368</v>
      </c>
      <c r="G3181" t="s">
        <v>5751</v>
      </c>
      <c r="H3181" t="s">
        <v>10368</v>
      </c>
      <c r="I3181" t="s">
        <v>4890</v>
      </c>
      <c r="J3181" t="s">
        <v>287</v>
      </c>
      <c r="K3181" s="14">
        <v>51</v>
      </c>
      <c r="L3181" s="24">
        <f t="shared" si="49"/>
        <v>55.073219003479551</v>
      </c>
    </row>
    <row r="3182" spans="1:12" x14ac:dyDescent="0.25">
      <c r="A3182" t="s">
        <v>63</v>
      </c>
      <c r="B3182" t="s">
        <v>10317</v>
      </c>
      <c r="C3182" t="s">
        <v>1630</v>
      </c>
      <c r="D3182" t="s">
        <v>1631</v>
      </c>
      <c r="E3182" t="s">
        <v>10369</v>
      </c>
      <c r="F3182" t="s">
        <v>10370</v>
      </c>
      <c r="G3182" t="s">
        <v>5751</v>
      </c>
      <c r="H3182" t="s">
        <v>10371</v>
      </c>
      <c r="I3182" t="s">
        <v>4890</v>
      </c>
      <c r="J3182" t="s">
        <v>287</v>
      </c>
      <c r="K3182" s="14">
        <v>16</v>
      </c>
      <c r="L3182" s="24">
        <f t="shared" si="49"/>
        <v>17.277872628542603</v>
      </c>
    </row>
    <row r="3183" spans="1:12" x14ac:dyDescent="0.25">
      <c r="A3183" t="s">
        <v>63</v>
      </c>
      <c r="B3183" t="s">
        <v>10317</v>
      </c>
      <c r="C3183" t="s">
        <v>1630</v>
      </c>
      <c r="D3183" t="s">
        <v>1631</v>
      </c>
      <c r="E3183" t="s">
        <v>10372</v>
      </c>
      <c r="F3183" t="s">
        <v>10373</v>
      </c>
      <c r="G3183" t="s">
        <v>4998</v>
      </c>
      <c r="H3183" t="s">
        <v>10373</v>
      </c>
      <c r="I3183" t="s">
        <v>4987</v>
      </c>
      <c r="J3183" t="s">
        <v>1302</v>
      </c>
      <c r="K3183" s="14">
        <v>804</v>
      </c>
      <c r="L3183" s="24">
        <f t="shared" si="49"/>
        <v>868.21309958426582</v>
      </c>
    </row>
    <row r="3184" spans="1:12" x14ac:dyDescent="0.25">
      <c r="A3184" t="s">
        <v>63</v>
      </c>
      <c r="B3184" t="s">
        <v>10317</v>
      </c>
      <c r="C3184" t="s">
        <v>1630</v>
      </c>
      <c r="D3184" t="s">
        <v>1631</v>
      </c>
      <c r="E3184" t="s">
        <v>10374</v>
      </c>
      <c r="F3184" t="s">
        <v>10375</v>
      </c>
      <c r="G3184" t="s">
        <v>4998</v>
      </c>
      <c r="H3184" t="s">
        <v>10375</v>
      </c>
      <c r="I3184" t="s">
        <v>5143</v>
      </c>
      <c r="J3184" t="s">
        <v>5187</v>
      </c>
      <c r="K3184" s="14">
        <v>327</v>
      </c>
      <c r="L3184" s="24">
        <f t="shared" si="49"/>
        <v>353.11652184583949</v>
      </c>
    </row>
    <row r="3185" spans="1:12" x14ac:dyDescent="0.25">
      <c r="A3185" t="s">
        <v>63</v>
      </c>
      <c r="B3185" t="s">
        <v>10317</v>
      </c>
      <c r="C3185" t="s">
        <v>1630</v>
      </c>
      <c r="D3185" t="s">
        <v>1631</v>
      </c>
      <c r="E3185" t="s">
        <v>10376</v>
      </c>
      <c r="F3185" t="s">
        <v>10377</v>
      </c>
      <c r="G3185" t="s">
        <v>5003</v>
      </c>
      <c r="H3185" t="s">
        <v>10377</v>
      </c>
      <c r="I3185" t="s">
        <v>4890</v>
      </c>
      <c r="J3185" t="s">
        <v>287</v>
      </c>
      <c r="K3185" s="14">
        <v>23</v>
      </c>
      <c r="L3185" s="24">
        <f t="shared" si="49"/>
        <v>24.836941903529993</v>
      </c>
    </row>
    <row r="3186" spans="1:12" x14ac:dyDescent="0.25">
      <c r="A3186" t="s">
        <v>63</v>
      </c>
      <c r="B3186" t="s">
        <v>10317</v>
      </c>
      <c r="C3186" t="s">
        <v>1630</v>
      </c>
      <c r="D3186" t="s">
        <v>1631</v>
      </c>
      <c r="E3186" t="s">
        <v>10378</v>
      </c>
      <c r="F3186" t="s">
        <v>10379</v>
      </c>
      <c r="G3186" t="s">
        <v>5003</v>
      </c>
      <c r="H3186" t="s">
        <v>10379</v>
      </c>
      <c r="I3186" t="s">
        <v>4890</v>
      </c>
      <c r="J3186" t="s">
        <v>287</v>
      </c>
      <c r="K3186" s="14">
        <v>17</v>
      </c>
      <c r="L3186" s="24">
        <f t="shared" si="49"/>
        <v>18.357739667826518</v>
      </c>
    </row>
    <row r="3187" spans="1:12" x14ac:dyDescent="0.25">
      <c r="A3187" t="s">
        <v>63</v>
      </c>
      <c r="B3187" t="s">
        <v>10317</v>
      </c>
      <c r="C3187" t="s">
        <v>1630</v>
      </c>
      <c r="D3187" t="s">
        <v>1631</v>
      </c>
      <c r="E3187" t="s">
        <v>10380</v>
      </c>
      <c r="F3187" t="s">
        <v>10381</v>
      </c>
      <c r="G3187" t="s">
        <v>5003</v>
      </c>
      <c r="H3187" t="s">
        <v>10382</v>
      </c>
      <c r="I3187" t="s">
        <v>5141</v>
      </c>
      <c r="J3187" t="s">
        <v>2256</v>
      </c>
      <c r="K3187" s="14">
        <v>2</v>
      </c>
      <c r="L3187" s="24">
        <f t="shared" si="49"/>
        <v>2.1597340785678254</v>
      </c>
    </row>
    <row r="3188" spans="1:12" x14ac:dyDescent="0.25">
      <c r="A3188" t="s">
        <v>63</v>
      </c>
      <c r="B3188" t="s">
        <v>10317</v>
      </c>
      <c r="C3188" t="s">
        <v>1630</v>
      </c>
      <c r="D3188" t="s">
        <v>1631</v>
      </c>
      <c r="E3188" t="s">
        <v>10383</v>
      </c>
      <c r="F3188" t="s">
        <v>10384</v>
      </c>
      <c r="G3188" t="s">
        <v>5003</v>
      </c>
      <c r="H3188" t="s">
        <v>10385</v>
      </c>
      <c r="I3188" t="s">
        <v>4987</v>
      </c>
      <c r="J3188" t="s">
        <v>1302</v>
      </c>
      <c r="K3188" s="14">
        <v>9</v>
      </c>
      <c r="L3188" s="24">
        <f t="shared" si="49"/>
        <v>9.7188033535552147</v>
      </c>
    </row>
    <row r="3189" spans="1:12" x14ac:dyDescent="0.25">
      <c r="A3189" t="s">
        <v>63</v>
      </c>
      <c r="B3189" t="s">
        <v>10317</v>
      </c>
      <c r="C3189" t="s">
        <v>1630</v>
      </c>
      <c r="D3189" t="s">
        <v>1631</v>
      </c>
      <c r="E3189" t="s">
        <v>10386</v>
      </c>
      <c r="F3189" t="s">
        <v>10387</v>
      </c>
      <c r="G3189" t="s">
        <v>5003</v>
      </c>
      <c r="H3189" t="s">
        <v>10387</v>
      </c>
      <c r="I3189" t="s">
        <v>5751</v>
      </c>
      <c r="J3189" t="s">
        <v>5752</v>
      </c>
      <c r="K3189" s="14">
        <v>123</v>
      </c>
      <c r="L3189" s="24">
        <f t="shared" si="49"/>
        <v>132.82364583192128</v>
      </c>
    </row>
    <row r="3190" spans="1:12" x14ac:dyDescent="0.25">
      <c r="A3190" t="s">
        <v>63</v>
      </c>
      <c r="B3190" t="s">
        <v>10317</v>
      </c>
      <c r="C3190" t="s">
        <v>1630</v>
      </c>
      <c r="D3190" t="s">
        <v>1631</v>
      </c>
      <c r="E3190" t="s">
        <v>10388</v>
      </c>
      <c r="F3190" t="s">
        <v>10389</v>
      </c>
      <c r="G3190" t="s">
        <v>5003</v>
      </c>
      <c r="H3190" t="s">
        <v>10389</v>
      </c>
      <c r="I3190" t="s">
        <v>5751</v>
      </c>
      <c r="J3190" t="s">
        <v>5752</v>
      </c>
      <c r="K3190" s="14">
        <v>55</v>
      </c>
      <c r="L3190" s="24">
        <f t="shared" si="49"/>
        <v>59.39268716061521</v>
      </c>
    </row>
    <row r="3191" spans="1:12" x14ac:dyDescent="0.25">
      <c r="A3191" t="s">
        <v>63</v>
      </c>
      <c r="B3191" t="s">
        <v>10317</v>
      </c>
      <c r="C3191" t="s">
        <v>1630</v>
      </c>
      <c r="D3191" t="s">
        <v>1631</v>
      </c>
      <c r="E3191" t="s">
        <v>10390</v>
      </c>
      <c r="F3191" t="s">
        <v>10391</v>
      </c>
      <c r="G3191" t="s">
        <v>5751</v>
      </c>
      <c r="H3191" t="s">
        <v>10391</v>
      </c>
      <c r="I3191" t="s">
        <v>4890</v>
      </c>
      <c r="J3191" t="s">
        <v>287</v>
      </c>
      <c r="K3191" s="14">
        <v>1132</v>
      </c>
      <c r="L3191" s="24">
        <f t="shared" si="49"/>
        <v>1222.4094884693891</v>
      </c>
    </row>
    <row r="3192" spans="1:12" x14ac:dyDescent="0.25">
      <c r="A3192" t="s">
        <v>63</v>
      </c>
      <c r="B3192" t="s">
        <v>10317</v>
      </c>
      <c r="C3192" t="s">
        <v>1630</v>
      </c>
      <c r="D3192" t="s">
        <v>1631</v>
      </c>
      <c r="E3192" t="s">
        <v>10392</v>
      </c>
      <c r="F3192" t="s">
        <v>10393</v>
      </c>
      <c r="G3192" t="s">
        <v>5751</v>
      </c>
      <c r="H3192" t="s">
        <v>10394</v>
      </c>
      <c r="I3192" t="s">
        <v>5141</v>
      </c>
      <c r="J3192" t="s">
        <v>2256</v>
      </c>
      <c r="K3192" s="14">
        <v>124</v>
      </c>
      <c r="L3192" s="24">
        <f t="shared" si="49"/>
        <v>133.90351287120521</v>
      </c>
    </row>
    <row r="3193" spans="1:12" x14ac:dyDescent="0.25">
      <c r="A3193" t="s">
        <v>63</v>
      </c>
      <c r="B3193" t="s">
        <v>10317</v>
      </c>
      <c r="C3193" t="s">
        <v>1630</v>
      </c>
      <c r="D3193" t="s">
        <v>1631</v>
      </c>
      <c r="E3193" t="s">
        <v>10395</v>
      </c>
      <c r="F3193" t="s">
        <v>10396</v>
      </c>
      <c r="G3193" t="s">
        <v>5751</v>
      </c>
      <c r="H3193" t="s">
        <v>10397</v>
      </c>
      <c r="I3193" t="s">
        <v>5141</v>
      </c>
      <c r="J3193" t="s">
        <v>2256</v>
      </c>
      <c r="K3193" s="14">
        <v>10</v>
      </c>
      <c r="L3193" s="24">
        <f t="shared" si="49"/>
        <v>10.798670392839128</v>
      </c>
    </row>
    <row r="3194" spans="1:12" x14ac:dyDescent="0.25">
      <c r="A3194" t="s">
        <v>63</v>
      </c>
      <c r="B3194" t="s">
        <v>10317</v>
      </c>
      <c r="C3194" t="s">
        <v>1630</v>
      </c>
      <c r="D3194" t="s">
        <v>1631</v>
      </c>
      <c r="E3194" t="s">
        <v>10398</v>
      </c>
      <c r="F3194" t="s">
        <v>10399</v>
      </c>
      <c r="G3194" t="s">
        <v>5751</v>
      </c>
      <c r="H3194" t="s">
        <v>10400</v>
      </c>
      <c r="I3194" t="s">
        <v>4890</v>
      </c>
      <c r="J3194" t="s">
        <v>287</v>
      </c>
      <c r="K3194" s="14">
        <v>11</v>
      </c>
      <c r="L3194" s="24">
        <f t="shared" si="49"/>
        <v>11.878537432123041</v>
      </c>
    </row>
    <row r="3195" spans="1:12" x14ac:dyDescent="0.25">
      <c r="A3195" t="s">
        <v>63</v>
      </c>
      <c r="B3195" t="s">
        <v>10317</v>
      </c>
      <c r="C3195" t="s">
        <v>1630</v>
      </c>
      <c r="D3195" t="s">
        <v>1631</v>
      </c>
      <c r="E3195" t="s">
        <v>10401</v>
      </c>
      <c r="F3195" t="s">
        <v>10402</v>
      </c>
      <c r="G3195" t="s">
        <v>5751</v>
      </c>
      <c r="H3195" t="s">
        <v>10402</v>
      </c>
      <c r="I3195" t="s">
        <v>4890</v>
      </c>
      <c r="J3195" t="s">
        <v>287</v>
      </c>
      <c r="K3195" s="14">
        <v>27</v>
      </c>
      <c r="L3195" s="24">
        <f t="shared" si="49"/>
        <v>29.156410060665646</v>
      </c>
    </row>
    <row r="3196" spans="1:12" x14ac:dyDescent="0.25">
      <c r="A3196" t="s">
        <v>63</v>
      </c>
      <c r="B3196" t="s">
        <v>10317</v>
      </c>
      <c r="C3196" t="s">
        <v>1630</v>
      </c>
      <c r="D3196" t="s">
        <v>1631</v>
      </c>
      <c r="E3196" t="s">
        <v>10403</v>
      </c>
      <c r="F3196" t="s">
        <v>10404</v>
      </c>
      <c r="G3196" t="s">
        <v>5751</v>
      </c>
      <c r="H3196" t="s">
        <v>10404</v>
      </c>
      <c r="I3196" t="s">
        <v>4890</v>
      </c>
      <c r="J3196" t="s">
        <v>287</v>
      </c>
      <c r="K3196" s="14">
        <v>49</v>
      </c>
      <c r="L3196" s="24">
        <f t="shared" si="49"/>
        <v>52.913484924911728</v>
      </c>
    </row>
    <row r="3197" spans="1:12" x14ac:dyDescent="0.25">
      <c r="A3197" t="s">
        <v>63</v>
      </c>
      <c r="B3197" t="s">
        <v>10317</v>
      </c>
      <c r="C3197" t="s">
        <v>1630</v>
      </c>
      <c r="D3197" t="s">
        <v>1631</v>
      </c>
      <c r="E3197" t="s">
        <v>10405</v>
      </c>
      <c r="F3197" t="s">
        <v>10406</v>
      </c>
      <c r="G3197" t="s">
        <v>5751</v>
      </c>
      <c r="H3197" t="s">
        <v>10407</v>
      </c>
      <c r="I3197" t="s">
        <v>5141</v>
      </c>
      <c r="J3197" t="s">
        <v>2256</v>
      </c>
      <c r="K3197" s="14">
        <v>100</v>
      </c>
      <c r="L3197" s="24">
        <f t="shared" si="49"/>
        <v>107.98670392839128</v>
      </c>
    </row>
    <row r="3198" spans="1:12" x14ac:dyDescent="0.25">
      <c r="A3198" t="s">
        <v>63</v>
      </c>
      <c r="B3198" t="s">
        <v>10317</v>
      </c>
      <c r="C3198" t="s">
        <v>1630</v>
      </c>
      <c r="D3198" t="s">
        <v>1631</v>
      </c>
      <c r="E3198" t="s">
        <v>10408</v>
      </c>
      <c r="F3198" t="s">
        <v>10409</v>
      </c>
      <c r="G3198" t="s">
        <v>5751</v>
      </c>
      <c r="H3198" t="s">
        <v>10409</v>
      </c>
      <c r="I3198" t="s">
        <v>4987</v>
      </c>
      <c r="J3198" t="s">
        <v>1302</v>
      </c>
      <c r="K3198" s="14">
        <v>92</v>
      </c>
      <c r="L3198" s="24">
        <f t="shared" si="49"/>
        <v>99.347767614119974</v>
      </c>
    </row>
    <row r="3199" spans="1:12" x14ac:dyDescent="0.25">
      <c r="A3199" t="s">
        <v>63</v>
      </c>
      <c r="B3199" t="s">
        <v>10317</v>
      </c>
      <c r="C3199" t="s">
        <v>1630</v>
      </c>
      <c r="D3199" t="s">
        <v>1631</v>
      </c>
      <c r="E3199" t="s">
        <v>10410</v>
      </c>
      <c r="F3199" t="s">
        <v>10411</v>
      </c>
      <c r="G3199" t="s">
        <v>5751</v>
      </c>
      <c r="H3199" t="s">
        <v>10411</v>
      </c>
      <c r="I3199" t="s">
        <v>4894</v>
      </c>
      <c r="J3199" t="s">
        <v>4897</v>
      </c>
      <c r="K3199" s="14">
        <v>6</v>
      </c>
      <c r="L3199" s="24">
        <f t="shared" si="49"/>
        <v>6.4792022357034762</v>
      </c>
    </row>
    <row r="3200" spans="1:12" x14ac:dyDescent="0.25">
      <c r="A3200" t="s">
        <v>63</v>
      </c>
      <c r="B3200" t="s">
        <v>10317</v>
      </c>
      <c r="C3200" t="s">
        <v>1630</v>
      </c>
      <c r="D3200" t="s">
        <v>1631</v>
      </c>
      <c r="E3200" t="s">
        <v>10412</v>
      </c>
      <c r="F3200" t="s">
        <v>10413</v>
      </c>
      <c r="G3200" t="s">
        <v>5751</v>
      </c>
      <c r="H3200" t="s">
        <v>10414</v>
      </c>
      <c r="I3200" t="s">
        <v>4890</v>
      </c>
      <c r="J3200" t="s">
        <v>287</v>
      </c>
      <c r="K3200" s="14">
        <v>129</v>
      </c>
      <c r="L3200" s="24">
        <f t="shared" si="49"/>
        <v>139.30284806762475</v>
      </c>
    </row>
    <row r="3201" spans="1:12" x14ac:dyDescent="0.25">
      <c r="A3201" t="s">
        <v>63</v>
      </c>
      <c r="B3201" t="s">
        <v>10317</v>
      </c>
      <c r="C3201" t="s">
        <v>1630</v>
      </c>
      <c r="D3201" t="s">
        <v>1631</v>
      </c>
      <c r="E3201" t="s">
        <v>10415</v>
      </c>
      <c r="F3201" t="s">
        <v>10416</v>
      </c>
      <c r="G3201" t="s">
        <v>5022</v>
      </c>
      <c r="H3201" t="s">
        <v>10416</v>
      </c>
      <c r="I3201" t="s">
        <v>4890</v>
      </c>
      <c r="J3201" t="s">
        <v>287</v>
      </c>
      <c r="K3201" s="14">
        <v>137</v>
      </c>
      <c r="L3201" s="24">
        <f t="shared" si="49"/>
        <v>147.94178438189604</v>
      </c>
    </row>
    <row r="3202" spans="1:12" x14ac:dyDescent="0.25">
      <c r="A3202" t="s">
        <v>63</v>
      </c>
      <c r="B3202" t="s">
        <v>10317</v>
      </c>
      <c r="C3202" t="s">
        <v>1630</v>
      </c>
      <c r="D3202" t="s">
        <v>1631</v>
      </c>
      <c r="E3202" t="s">
        <v>10417</v>
      </c>
      <c r="F3202" t="s">
        <v>10418</v>
      </c>
      <c r="G3202" t="s">
        <v>5022</v>
      </c>
      <c r="H3202" t="s">
        <v>10418</v>
      </c>
      <c r="I3202" t="s">
        <v>4890</v>
      </c>
      <c r="J3202" t="s">
        <v>287</v>
      </c>
      <c r="K3202" s="14">
        <v>48</v>
      </c>
      <c r="L3202" s="24">
        <f t="shared" si="49"/>
        <v>51.83361788562781</v>
      </c>
    </row>
    <row r="3203" spans="1:12" x14ac:dyDescent="0.25">
      <c r="A3203" t="s">
        <v>63</v>
      </c>
      <c r="B3203" t="s">
        <v>10317</v>
      </c>
      <c r="C3203" t="s">
        <v>1630</v>
      </c>
      <c r="D3203" t="s">
        <v>1631</v>
      </c>
      <c r="E3203" t="s">
        <v>10419</v>
      </c>
      <c r="F3203" t="s">
        <v>10420</v>
      </c>
      <c r="G3203" t="s">
        <v>5022</v>
      </c>
      <c r="H3203" t="s">
        <v>10420</v>
      </c>
      <c r="I3203" t="s">
        <v>4927</v>
      </c>
      <c r="J3203" t="s">
        <v>5165</v>
      </c>
      <c r="K3203" s="14">
        <v>687</v>
      </c>
      <c r="L3203" s="24">
        <f t="shared" si="49"/>
        <v>741.86865598804809</v>
      </c>
    </row>
    <row r="3204" spans="1:12" x14ac:dyDescent="0.25">
      <c r="A3204" t="s">
        <v>63</v>
      </c>
      <c r="B3204" t="s">
        <v>10317</v>
      </c>
      <c r="C3204" t="s">
        <v>1630</v>
      </c>
      <c r="D3204" t="s">
        <v>1631</v>
      </c>
      <c r="E3204" t="s">
        <v>10421</v>
      </c>
      <c r="F3204" t="s">
        <v>10422</v>
      </c>
      <c r="G3204" t="s">
        <v>4886</v>
      </c>
      <c r="H3204" t="s">
        <v>10422</v>
      </c>
      <c r="I3204" t="s">
        <v>4890</v>
      </c>
      <c r="J3204" t="s">
        <v>287</v>
      </c>
      <c r="K3204" s="14">
        <v>4</v>
      </c>
      <c r="L3204" s="24">
        <f t="shared" si="49"/>
        <v>4.3194681571356508</v>
      </c>
    </row>
    <row r="3205" spans="1:12" x14ac:dyDescent="0.25">
      <c r="A3205" t="s">
        <v>63</v>
      </c>
      <c r="B3205" t="s">
        <v>10317</v>
      </c>
      <c r="C3205" t="s">
        <v>1630</v>
      </c>
      <c r="D3205" t="s">
        <v>1631</v>
      </c>
      <c r="E3205" t="s">
        <v>10423</v>
      </c>
      <c r="F3205" t="s">
        <v>10424</v>
      </c>
      <c r="G3205" t="s">
        <v>4886</v>
      </c>
      <c r="H3205" t="s">
        <v>10425</v>
      </c>
      <c r="I3205" t="s">
        <v>4987</v>
      </c>
      <c r="J3205" t="s">
        <v>1302</v>
      </c>
      <c r="K3205" s="14">
        <v>209</v>
      </c>
      <c r="L3205" s="24">
        <f t="shared" si="49"/>
        <v>225.69221121033777</v>
      </c>
    </row>
    <row r="3206" spans="1:12" x14ac:dyDescent="0.25">
      <c r="A3206" t="s">
        <v>63</v>
      </c>
      <c r="B3206" t="s">
        <v>10317</v>
      </c>
      <c r="C3206" t="s">
        <v>1630</v>
      </c>
      <c r="D3206" t="s">
        <v>1631</v>
      </c>
      <c r="E3206" t="s">
        <v>10426</v>
      </c>
      <c r="F3206" t="s">
        <v>10427</v>
      </c>
      <c r="G3206" t="s">
        <v>4886</v>
      </c>
      <c r="H3206" t="s">
        <v>10428</v>
      </c>
      <c r="I3206" t="s">
        <v>4890</v>
      </c>
      <c r="J3206" t="s">
        <v>287</v>
      </c>
      <c r="K3206" s="14">
        <v>378</v>
      </c>
      <c r="L3206" s="24">
        <f t="shared" si="49"/>
        <v>408.18974084931904</v>
      </c>
    </row>
    <row r="3207" spans="1:12" x14ac:dyDescent="0.25">
      <c r="A3207" t="s">
        <v>63</v>
      </c>
      <c r="B3207" t="s">
        <v>10317</v>
      </c>
      <c r="C3207" t="s">
        <v>1630</v>
      </c>
      <c r="D3207" t="s">
        <v>1631</v>
      </c>
      <c r="E3207" t="s">
        <v>10429</v>
      </c>
      <c r="F3207" t="s">
        <v>10430</v>
      </c>
      <c r="G3207" t="s">
        <v>5022</v>
      </c>
      <c r="H3207" t="s">
        <v>10431</v>
      </c>
      <c r="I3207" t="s">
        <v>5141</v>
      </c>
      <c r="J3207" t="s">
        <v>2256</v>
      </c>
      <c r="K3207" s="14">
        <v>209</v>
      </c>
      <c r="L3207" s="24">
        <f t="shared" si="49"/>
        <v>225.69221121033777</v>
      </c>
    </row>
    <row r="3208" spans="1:12" x14ac:dyDescent="0.25">
      <c r="A3208" t="s">
        <v>63</v>
      </c>
      <c r="B3208" t="s">
        <v>10317</v>
      </c>
      <c r="C3208" t="s">
        <v>1630</v>
      </c>
      <c r="D3208" t="s">
        <v>1631</v>
      </c>
      <c r="E3208" t="s">
        <v>10432</v>
      </c>
      <c r="F3208" t="s">
        <v>10433</v>
      </c>
      <c r="G3208" t="s">
        <v>5022</v>
      </c>
      <c r="H3208" t="s">
        <v>10433</v>
      </c>
      <c r="I3208" t="s">
        <v>4890</v>
      </c>
      <c r="J3208" t="s">
        <v>287</v>
      </c>
      <c r="K3208" s="14">
        <v>57</v>
      </c>
      <c r="L3208" s="24">
        <f t="shared" si="49"/>
        <v>61.552421239183026</v>
      </c>
    </row>
    <row r="3209" spans="1:12" x14ac:dyDescent="0.25">
      <c r="A3209" t="s">
        <v>63</v>
      </c>
      <c r="B3209" t="s">
        <v>10317</v>
      </c>
      <c r="C3209" t="s">
        <v>1630</v>
      </c>
      <c r="D3209" t="s">
        <v>1631</v>
      </c>
      <c r="E3209" t="s">
        <v>10434</v>
      </c>
      <c r="F3209" t="s">
        <v>10435</v>
      </c>
      <c r="G3209" t="s">
        <v>5022</v>
      </c>
      <c r="H3209" t="s">
        <v>10435</v>
      </c>
      <c r="I3209" t="s">
        <v>4890</v>
      </c>
      <c r="J3209" t="s">
        <v>287</v>
      </c>
      <c r="K3209" s="14">
        <v>4</v>
      </c>
      <c r="L3209" s="24">
        <f t="shared" si="49"/>
        <v>4.3194681571356508</v>
      </c>
    </row>
    <row r="3210" spans="1:12" x14ac:dyDescent="0.25">
      <c r="A3210" t="s">
        <v>63</v>
      </c>
      <c r="B3210" t="s">
        <v>10317</v>
      </c>
      <c r="C3210" t="s">
        <v>1630</v>
      </c>
      <c r="D3210" t="s">
        <v>1631</v>
      </c>
      <c r="E3210" t="s">
        <v>10436</v>
      </c>
      <c r="F3210" t="s">
        <v>10437</v>
      </c>
      <c r="G3210" t="s">
        <v>5022</v>
      </c>
      <c r="H3210" t="s">
        <v>10438</v>
      </c>
      <c r="I3210" t="s">
        <v>4890</v>
      </c>
      <c r="J3210" t="s">
        <v>287</v>
      </c>
      <c r="K3210" s="14">
        <v>212</v>
      </c>
      <c r="L3210" s="24">
        <f t="shared" si="49"/>
        <v>228.93181232818952</v>
      </c>
    </row>
    <row r="3211" spans="1:12" x14ac:dyDescent="0.25">
      <c r="A3211" t="s">
        <v>63</v>
      </c>
      <c r="B3211" t="s">
        <v>10317</v>
      </c>
      <c r="C3211" t="s">
        <v>1630</v>
      </c>
      <c r="D3211" t="s">
        <v>1631</v>
      </c>
      <c r="E3211" t="s">
        <v>10439</v>
      </c>
      <c r="F3211" t="s">
        <v>10440</v>
      </c>
      <c r="G3211" t="s">
        <v>5022</v>
      </c>
      <c r="H3211" t="s">
        <v>10440</v>
      </c>
      <c r="I3211" t="s">
        <v>4890</v>
      </c>
      <c r="J3211" t="s">
        <v>287</v>
      </c>
      <c r="K3211" s="14">
        <v>400</v>
      </c>
      <c r="L3211" s="24">
        <f t="shared" si="49"/>
        <v>431.94681571356512</v>
      </c>
    </row>
    <row r="3212" spans="1:12" x14ac:dyDescent="0.25">
      <c r="A3212" t="s">
        <v>63</v>
      </c>
      <c r="B3212" t="s">
        <v>10317</v>
      </c>
      <c r="C3212" t="s">
        <v>1630</v>
      </c>
      <c r="D3212" t="s">
        <v>1631</v>
      </c>
      <c r="E3212" t="s">
        <v>10441</v>
      </c>
      <c r="F3212" t="s">
        <v>10442</v>
      </c>
      <c r="G3212" t="s">
        <v>5022</v>
      </c>
      <c r="H3212" t="s">
        <v>10443</v>
      </c>
      <c r="I3212" t="s">
        <v>4890</v>
      </c>
      <c r="J3212" t="s">
        <v>287</v>
      </c>
      <c r="K3212" s="14">
        <v>445</v>
      </c>
      <c r="L3212" s="24">
        <f t="shared" ref="L3212:L3275" si="50">K3212/$D$6*$D$5</f>
        <v>480.54083248134123</v>
      </c>
    </row>
    <row r="3213" spans="1:12" x14ac:dyDescent="0.25">
      <c r="A3213" t="s">
        <v>63</v>
      </c>
      <c r="B3213" t="s">
        <v>10317</v>
      </c>
      <c r="C3213" t="s">
        <v>1630</v>
      </c>
      <c r="D3213" t="s">
        <v>1631</v>
      </c>
      <c r="E3213" t="s">
        <v>10444</v>
      </c>
      <c r="F3213" t="s">
        <v>10445</v>
      </c>
      <c r="G3213" t="s">
        <v>5022</v>
      </c>
      <c r="H3213" t="s">
        <v>10445</v>
      </c>
      <c r="I3213" t="s">
        <v>4890</v>
      </c>
      <c r="J3213" t="s">
        <v>287</v>
      </c>
      <c r="K3213" s="14">
        <v>401</v>
      </c>
      <c r="L3213" s="24">
        <f t="shared" si="50"/>
        <v>433.02668275284901</v>
      </c>
    </row>
    <row r="3214" spans="1:12" x14ac:dyDescent="0.25">
      <c r="A3214" t="s">
        <v>63</v>
      </c>
      <c r="B3214" t="s">
        <v>10317</v>
      </c>
      <c r="C3214" t="s">
        <v>1630</v>
      </c>
      <c r="D3214" t="s">
        <v>1631</v>
      </c>
      <c r="E3214" t="s">
        <v>10446</v>
      </c>
      <c r="F3214" t="s">
        <v>10447</v>
      </c>
      <c r="G3214" t="s">
        <v>5022</v>
      </c>
      <c r="H3214" t="s">
        <v>10447</v>
      </c>
      <c r="I3214" t="s">
        <v>4890</v>
      </c>
      <c r="J3214" t="s">
        <v>287</v>
      </c>
      <c r="K3214" s="14">
        <v>130</v>
      </c>
      <c r="L3214" s="24">
        <f t="shared" si="50"/>
        <v>140.38271510690865</v>
      </c>
    </row>
    <row r="3215" spans="1:12" x14ac:dyDescent="0.25">
      <c r="A3215" t="s">
        <v>63</v>
      </c>
      <c r="B3215" t="s">
        <v>10317</v>
      </c>
      <c r="C3215" t="s">
        <v>1630</v>
      </c>
      <c r="D3215" t="s">
        <v>1631</v>
      </c>
      <c r="E3215" t="s">
        <v>10448</v>
      </c>
      <c r="F3215" t="s">
        <v>10449</v>
      </c>
      <c r="G3215" t="s">
        <v>5022</v>
      </c>
      <c r="H3215" t="s">
        <v>10449</v>
      </c>
      <c r="I3215" t="s">
        <v>4927</v>
      </c>
      <c r="J3215" t="s">
        <v>5165</v>
      </c>
      <c r="K3215" s="14">
        <v>2</v>
      </c>
      <c r="L3215" s="24">
        <f t="shared" si="50"/>
        <v>2.1597340785678254</v>
      </c>
    </row>
    <row r="3216" spans="1:12" x14ac:dyDescent="0.25">
      <c r="A3216" t="s">
        <v>63</v>
      </c>
      <c r="B3216" t="s">
        <v>10317</v>
      </c>
      <c r="C3216" t="s">
        <v>1630</v>
      </c>
      <c r="D3216" t="s">
        <v>1631</v>
      </c>
      <c r="E3216" t="s">
        <v>10450</v>
      </c>
      <c r="F3216" t="s">
        <v>10451</v>
      </c>
      <c r="G3216" t="s">
        <v>5022</v>
      </c>
      <c r="H3216" t="s">
        <v>10451</v>
      </c>
      <c r="I3216" t="s">
        <v>4890</v>
      </c>
      <c r="J3216" t="s">
        <v>287</v>
      </c>
      <c r="K3216" s="14">
        <v>524</v>
      </c>
      <c r="L3216" s="24">
        <f t="shared" si="50"/>
        <v>565.85032858477041</v>
      </c>
    </row>
    <row r="3217" spans="1:12" x14ac:dyDescent="0.25">
      <c r="A3217" t="s">
        <v>63</v>
      </c>
      <c r="B3217" t="s">
        <v>10317</v>
      </c>
      <c r="C3217" t="s">
        <v>1630</v>
      </c>
      <c r="D3217" t="s">
        <v>1631</v>
      </c>
      <c r="E3217" t="s">
        <v>10452</v>
      </c>
      <c r="F3217" t="s">
        <v>10453</v>
      </c>
      <c r="G3217" t="s">
        <v>5022</v>
      </c>
      <c r="H3217" t="s">
        <v>10453</v>
      </c>
      <c r="I3217" t="s">
        <v>5143</v>
      </c>
      <c r="J3217" t="s">
        <v>5187</v>
      </c>
      <c r="K3217" s="14">
        <v>2</v>
      </c>
      <c r="L3217" s="24">
        <f t="shared" si="50"/>
        <v>2.1597340785678254</v>
      </c>
    </row>
    <row r="3218" spans="1:12" x14ac:dyDescent="0.25">
      <c r="A3218" t="s">
        <v>63</v>
      </c>
      <c r="B3218" t="s">
        <v>10317</v>
      </c>
      <c r="C3218" t="s">
        <v>1630</v>
      </c>
      <c r="D3218" t="s">
        <v>1631</v>
      </c>
      <c r="E3218" t="s">
        <v>10454</v>
      </c>
      <c r="F3218" t="s">
        <v>10455</v>
      </c>
      <c r="G3218" t="s">
        <v>5022</v>
      </c>
      <c r="H3218" t="s">
        <v>10455</v>
      </c>
      <c r="I3218" t="s">
        <v>4890</v>
      </c>
      <c r="J3218" t="s">
        <v>287</v>
      </c>
      <c r="K3218" s="14">
        <v>58</v>
      </c>
      <c r="L3218" s="24">
        <f t="shared" si="50"/>
        <v>62.632288278466937</v>
      </c>
    </row>
    <row r="3219" spans="1:12" x14ac:dyDescent="0.25">
      <c r="A3219" t="s">
        <v>63</v>
      </c>
      <c r="B3219" t="s">
        <v>10317</v>
      </c>
      <c r="C3219" t="s">
        <v>1630</v>
      </c>
      <c r="D3219" t="s">
        <v>1631</v>
      </c>
      <c r="E3219" t="s">
        <v>10456</v>
      </c>
      <c r="F3219" t="s">
        <v>10457</v>
      </c>
      <c r="G3219" t="s">
        <v>5022</v>
      </c>
      <c r="H3219" t="s">
        <v>10458</v>
      </c>
      <c r="I3219" t="s">
        <v>4890</v>
      </c>
      <c r="J3219" t="s">
        <v>287</v>
      </c>
      <c r="K3219" s="14">
        <v>9</v>
      </c>
      <c r="L3219" s="24">
        <f t="shared" si="50"/>
        <v>9.7188033535552147</v>
      </c>
    </row>
    <row r="3220" spans="1:12" x14ac:dyDescent="0.25">
      <c r="A3220" t="s">
        <v>63</v>
      </c>
      <c r="B3220" t="s">
        <v>10317</v>
      </c>
      <c r="C3220" t="s">
        <v>1630</v>
      </c>
      <c r="D3220" t="s">
        <v>1631</v>
      </c>
      <c r="E3220" t="s">
        <v>10459</v>
      </c>
      <c r="F3220" t="s">
        <v>10460</v>
      </c>
      <c r="G3220" t="s">
        <v>5022</v>
      </c>
      <c r="H3220" t="s">
        <v>10460</v>
      </c>
      <c r="I3220" t="s">
        <v>4890</v>
      </c>
      <c r="J3220" t="s">
        <v>287</v>
      </c>
      <c r="K3220" s="14">
        <v>10</v>
      </c>
      <c r="L3220" s="24">
        <f t="shared" si="50"/>
        <v>10.798670392839128</v>
      </c>
    </row>
    <row r="3221" spans="1:12" x14ac:dyDescent="0.25">
      <c r="A3221" t="s">
        <v>63</v>
      </c>
      <c r="B3221" t="s">
        <v>10317</v>
      </c>
      <c r="C3221" t="s">
        <v>1630</v>
      </c>
      <c r="D3221" t="s">
        <v>1631</v>
      </c>
      <c r="E3221" t="s">
        <v>10461</v>
      </c>
      <c r="F3221" t="s">
        <v>10462</v>
      </c>
      <c r="G3221" t="s">
        <v>5022</v>
      </c>
      <c r="H3221" t="s">
        <v>10462</v>
      </c>
      <c r="I3221" t="s">
        <v>4987</v>
      </c>
      <c r="J3221" t="s">
        <v>1302</v>
      </c>
      <c r="K3221" s="14">
        <v>52</v>
      </c>
      <c r="L3221" s="24">
        <f t="shared" si="50"/>
        <v>56.153086042763462</v>
      </c>
    </row>
    <row r="3222" spans="1:12" x14ac:dyDescent="0.25">
      <c r="A3222" t="s">
        <v>63</v>
      </c>
      <c r="B3222" t="s">
        <v>10317</v>
      </c>
      <c r="C3222" t="s">
        <v>1630</v>
      </c>
      <c r="D3222" t="s">
        <v>1631</v>
      </c>
      <c r="E3222" t="s">
        <v>10463</v>
      </c>
      <c r="F3222" t="s">
        <v>10464</v>
      </c>
      <c r="G3222" t="s">
        <v>5022</v>
      </c>
      <c r="H3222" t="s">
        <v>10464</v>
      </c>
      <c r="I3222" t="s">
        <v>4987</v>
      </c>
      <c r="J3222" t="s">
        <v>1302</v>
      </c>
      <c r="K3222" s="14">
        <v>123</v>
      </c>
      <c r="L3222" s="24">
        <f t="shared" si="50"/>
        <v>132.82364583192128</v>
      </c>
    </row>
    <row r="3223" spans="1:12" x14ac:dyDescent="0.25">
      <c r="A3223" t="s">
        <v>63</v>
      </c>
      <c r="B3223" t="s">
        <v>10317</v>
      </c>
      <c r="C3223" t="s">
        <v>1630</v>
      </c>
      <c r="D3223" t="s">
        <v>1631</v>
      </c>
      <c r="E3223" t="s">
        <v>10465</v>
      </c>
      <c r="F3223" t="s">
        <v>10466</v>
      </c>
      <c r="G3223" t="s">
        <v>5022</v>
      </c>
      <c r="H3223" t="s">
        <v>10466</v>
      </c>
      <c r="I3223" t="s">
        <v>4890</v>
      </c>
      <c r="J3223" t="s">
        <v>287</v>
      </c>
      <c r="K3223" s="14">
        <v>4</v>
      </c>
      <c r="L3223" s="24">
        <f t="shared" si="50"/>
        <v>4.3194681571356508</v>
      </c>
    </row>
    <row r="3224" spans="1:12" x14ac:dyDescent="0.25">
      <c r="A3224" t="s">
        <v>63</v>
      </c>
      <c r="B3224" t="s">
        <v>10317</v>
      </c>
      <c r="C3224" t="s">
        <v>1630</v>
      </c>
      <c r="D3224" t="s">
        <v>1631</v>
      </c>
      <c r="E3224" t="s">
        <v>10467</v>
      </c>
      <c r="F3224" t="s">
        <v>10468</v>
      </c>
      <c r="G3224" t="s">
        <v>5022</v>
      </c>
      <c r="H3224" t="s">
        <v>10468</v>
      </c>
      <c r="I3224" t="s">
        <v>4890</v>
      </c>
      <c r="J3224" t="s">
        <v>287</v>
      </c>
      <c r="K3224" s="14">
        <v>37</v>
      </c>
      <c r="L3224" s="24">
        <f t="shared" si="50"/>
        <v>39.955080453504777</v>
      </c>
    </row>
    <row r="3225" spans="1:12" x14ac:dyDescent="0.25">
      <c r="A3225" t="s">
        <v>63</v>
      </c>
      <c r="B3225" t="s">
        <v>10317</v>
      </c>
      <c r="C3225" t="s">
        <v>1630</v>
      </c>
      <c r="D3225" t="s">
        <v>1631</v>
      </c>
      <c r="E3225" t="s">
        <v>10469</v>
      </c>
      <c r="F3225" t="s">
        <v>10470</v>
      </c>
      <c r="G3225" t="s">
        <v>5022</v>
      </c>
      <c r="H3225" t="s">
        <v>10471</v>
      </c>
      <c r="I3225" t="s">
        <v>5141</v>
      </c>
      <c r="J3225" t="s">
        <v>2256</v>
      </c>
      <c r="K3225" s="14">
        <v>55</v>
      </c>
      <c r="L3225" s="24">
        <f t="shared" si="50"/>
        <v>59.39268716061521</v>
      </c>
    </row>
    <row r="3226" spans="1:12" x14ac:dyDescent="0.25">
      <c r="A3226" t="s">
        <v>63</v>
      </c>
      <c r="B3226" t="s">
        <v>10317</v>
      </c>
      <c r="C3226" t="s">
        <v>1630</v>
      </c>
      <c r="D3226" t="s">
        <v>1631</v>
      </c>
      <c r="E3226" t="s">
        <v>10472</v>
      </c>
      <c r="F3226" t="s">
        <v>10473</v>
      </c>
      <c r="G3226" t="s">
        <v>5022</v>
      </c>
      <c r="H3226" t="s">
        <v>10474</v>
      </c>
      <c r="I3226" t="s">
        <v>4890</v>
      </c>
      <c r="J3226" t="s">
        <v>287</v>
      </c>
      <c r="K3226" s="14">
        <v>59</v>
      </c>
      <c r="L3226" s="24">
        <f t="shared" si="50"/>
        <v>63.712155317750856</v>
      </c>
    </row>
    <row r="3227" spans="1:12" x14ac:dyDescent="0.25">
      <c r="A3227" t="s">
        <v>63</v>
      </c>
      <c r="B3227" t="s">
        <v>10317</v>
      </c>
      <c r="C3227" t="s">
        <v>1630</v>
      </c>
      <c r="D3227" t="s">
        <v>1631</v>
      </c>
      <c r="E3227" t="s">
        <v>10475</v>
      </c>
      <c r="F3227" t="s">
        <v>10476</v>
      </c>
      <c r="G3227" t="s">
        <v>5022</v>
      </c>
      <c r="H3227" t="s">
        <v>10476</v>
      </c>
      <c r="I3227" t="s">
        <v>4894</v>
      </c>
      <c r="J3227" t="s">
        <v>4897</v>
      </c>
      <c r="K3227" s="14">
        <v>312</v>
      </c>
      <c r="L3227" s="24">
        <f t="shared" si="50"/>
        <v>336.9185162565808</v>
      </c>
    </row>
    <row r="3228" spans="1:12" x14ac:dyDescent="0.25">
      <c r="A3228" t="s">
        <v>63</v>
      </c>
      <c r="B3228" t="s">
        <v>10317</v>
      </c>
      <c r="C3228" t="s">
        <v>1630</v>
      </c>
      <c r="D3228" t="s">
        <v>1631</v>
      </c>
      <c r="E3228" t="s">
        <v>10477</v>
      </c>
      <c r="F3228" t="s">
        <v>10478</v>
      </c>
      <c r="G3228" t="s">
        <v>5120</v>
      </c>
      <c r="H3228" t="s">
        <v>10478</v>
      </c>
      <c r="I3228" t="s">
        <v>4890</v>
      </c>
      <c r="J3228" t="s">
        <v>287</v>
      </c>
      <c r="K3228" s="14">
        <v>3</v>
      </c>
      <c r="L3228" s="24">
        <f t="shared" si="50"/>
        <v>3.2396011178517381</v>
      </c>
    </row>
    <row r="3229" spans="1:12" x14ac:dyDescent="0.25">
      <c r="A3229" t="s">
        <v>63</v>
      </c>
      <c r="B3229" t="s">
        <v>10317</v>
      </c>
      <c r="C3229" t="s">
        <v>1630</v>
      </c>
      <c r="D3229" t="s">
        <v>1631</v>
      </c>
      <c r="E3229" t="s">
        <v>10479</v>
      </c>
      <c r="F3229" t="s">
        <v>10480</v>
      </c>
      <c r="G3229" t="s">
        <v>5120</v>
      </c>
      <c r="H3229" t="s">
        <v>10480</v>
      </c>
      <c r="I3229" t="s">
        <v>4890</v>
      </c>
      <c r="J3229" t="s">
        <v>287</v>
      </c>
      <c r="K3229" s="14">
        <v>307</v>
      </c>
      <c r="L3229" s="24">
        <f t="shared" si="50"/>
        <v>331.51918106016126</v>
      </c>
    </row>
    <row r="3230" spans="1:12" x14ac:dyDescent="0.25">
      <c r="A3230" t="s">
        <v>63</v>
      </c>
      <c r="B3230" t="s">
        <v>10317</v>
      </c>
      <c r="C3230" t="s">
        <v>1630</v>
      </c>
      <c r="D3230" t="s">
        <v>1631</v>
      </c>
      <c r="E3230" t="s">
        <v>10481</v>
      </c>
      <c r="F3230" t="s">
        <v>10482</v>
      </c>
      <c r="G3230" t="s">
        <v>4890</v>
      </c>
      <c r="H3230" t="s">
        <v>10482</v>
      </c>
      <c r="I3230" t="s">
        <v>5141</v>
      </c>
      <c r="J3230" t="s">
        <v>2256</v>
      </c>
      <c r="K3230" s="14">
        <v>267</v>
      </c>
      <c r="L3230" s="24">
        <f t="shared" si="50"/>
        <v>288.32449948880469</v>
      </c>
    </row>
    <row r="3231" spans="1:12" x14ac:dyDescent="0.25">
      <c r="A3231" t="s">
        <v>63</v>
      </c>
      <c r="B3231" t="s">
        <v>10317</v>
      </c>
      <c r="C3231" t="s">
        <v>1630</v>
      </c>
      <c r="D3231" t="s">
        <v>1631</v>
      </c>
      <c r="E3231" t="s">
        <v>10483</v>
      </c>
      <c r="F3231" t="s">
        <v>10484</v>
      </c>
      <c r="G3231" t="s">
        <v>5141</v>
      </c>
      <c r="H3231" t="s">
        <v>10484</v>
      </c>
      <c r="I3231" t="s">
        <v>4987</v>
      </c>
      <c r="J3231" t="s">
        <v>1302</v>
      </c>
      <c r="K3231" s="14">
        <v>4</v>
      </c>
      <c r="L3231" s="24">
        <f t="shared" si="50"/>
        <v>4.3194681571356508</v>
      </c>
    </row>
    <row r="3232" spans="1:12" x14ac:dyDescent="0.25">
      <c r="A3232" t="s">
        <v>63</v>
      </c>
      <c r="B3232" t="s">
        <v>10317</v>
      </c>
      <c r="C3232" t="s">
        <v>1630</v>
      </c>
      <c r="D3232" t="s">
        <v>1631</v>
      </c>
      <c r="E3232" t="s">
        <v>10485</v>
      </c>
      <c r="F3232" t="s">
        <v>10486</v>
      </c>
      <c r="G3232" t="s">
        <v>5141</v>
      </c>
      <c r="H3232" t="s">
        <v>10487</v>
      </c>
      <c r="I3232" t="s">
        <v>4890</v>
      </c>
      <c r="J3232" t="s">
        <v>287</v>
      </c>
      <c r="K3232" s="14">
        <v>462</v>
      </c>
      <c r="L3232" s="24">
        <f t="shared" si="50"/>
        <v>498.89857214916765</v>
      </c>
    </row>
    <row r="3233" spans="1:12" x14ac:dyDescent="0.25">
      <c r="A3233" t="s">
        <v>63</v>
      </c>
      <c r="B3233" t="s">
        <v>10317</v>
      </c>
      <c r="C3233" t="s">
        <v>1630</v>
      </c>
      <c r="D3233" t="s">
        <v>1631</v>
      </c>
      <c r="E3233" t="s">
        <v>10488</v>
      </c>
      <c r="F3233" t="s">
        <v>10489</v>
      </c>
      <c r="G3233" t="s">
        <v>5143</v>
      </c>
      <c r="H3233" t="s">
        <v>10489</v>
      </c>
      <c r="I3233" t="s">
        <v>4890</v>
      </c>
      <c r="J3233" t="s">
        <v>287</v>
      </c>
      <c r="K3233" s="14">
        <v>317</v>
      </c>
      <c r="L3233" s="24">
        <f t="shared" si="50"/>
        <v>342.3178514530004</v>
      </c>
    </row>
    <row r="3234" spans="1:12" x14ac:dyDescent="0.25">
      <c r="A3234" t="s">
        <v>63</v>
      </c>
      <c r="B3234" t="s">
        <v>10317</v>
      </c>
      <c r="C3234" t="s">
        <v>1630</v>
      </c>
      <c r="D3234" t="s">
        <v>1631</v>
      </c>
      <c r="E3234" t="s">
        <v>10490</v>
      </c>
      <c r="F3234" t="s">
        <v>10491</v>
      </c>
      <c r="G3234" t="s">
        <v>4888</v>
      </c>
      <c r="H3234" t="s">
        <v>10491</v>
      </c>
      <c r="I3234" t="s">
        <v>5141</v>
      </c>
      <c r="J3234" t="s">
        <v>2256</v>
      </c>
      <c r="K3234" s="14">
        <v>10</v>
      </c>
      <c r="L3234" s="24">
        <f t="shared" si="50"/>
        <v>10.798670392839128</v>
      </c>
    </row>
    <row r="3235" spans="1:12" x14ac:dyDescent="0.25">
      <c r="A3235" t="s">
        <v>63</v>
      </c>
      <c r="B3235" t="s">
        <v>10317</v>
      </c>
      <c r="C3235" t="s">
        <v>1630</v>
      </c>
      <c r="D3235" t="s">
        <v>1631</v>
      </c>
      <c r="E3235" t="s">
        <v>10492</v>
      </c>
      <c r="F3235" t="s">
        <v>10493</v>
      </c>
      <c r="G3235" t="s">
        <v>4888</v>
      </c>
      <c r="H3235" t="s">
        <v>10494</v>
      </c>
      <c r="I3235" t="s">
        <v>4987</v>
      </c>
      <c r="J3235" t="s">
        <v>1302</v>
      </c>
      <c r="K3235" s="14">
        <v>110</v>
      </c>
      <c r="L3235" s="24">
        <f t="shared" si="50"/>
        <v>118.78537432123042</v>
      </c>
    </row>
    <row r="3236" spans="1:12" x14ac:dyDescent="0.25">
      <c r="A3236" t="s">
        <v>63</v>
      </c>
      <c r="B3236" t="s">
        <v>10317</v>
      </c>
      <c r="C3236" t="s">
        <v>1630</v>
      </c>
      <c r="D3236" t="s">
        <v>1631</v>
      </c>
      <c r="E3236" t="s">
        <v>10495</v>
      </c>
      <c r="F3236" t="s">
        <v>10496</v>
      </c>
      <c r="G3236" t="s">
        <v>4927</v>
      </c>
      <c r="H3236" t="s">
        <v>10496</v>
      </c>
      <c r="I3236" t="s">
        <v>4890</v>
      </c>
      <c r="J3236" t="s">
        <v>287</v>
      </c>
      <c r="K3236" s="14">
        <v>1394</v>
      </c>
      <c r="L3236" s="24">
        <f t="shared" si="50"/>
        <v>1505.3346527617746</v>
      </c>
    </row>
    <row r="3237" spans="1:12" x14ac:dyDescent="0.25">
      <c r="A3237" t="s">
        <v>63</v>
      </c>
      <c r="B3237" t="s">
        <v>10317</v>
      </c>
      <c r="C3237" t="s">
        <v>1630</v>
      </c>
      <c r="D3237" t="s">
        <v>1631</v>
      </c>
      <c r="E3237" t="s">
        <v>10497</v>
      </c>
      <c r="F3237" t="s">
        <v>10498</v>
      </c>
      <c r="G3237" t="s">
        <v>4927</v>
      </c>
      <c r="H3237" t="s">
        <v>10498</v>
      </c>
      <c r="I3237" t="s">
        <v>4890</v>
      </c>
      <c r="J3237" t="s">
        <v>287</v>
      </c>
      <c r="K3237" s="14">
        <v>102</v>
      </c>
      <c r="L3237" s="24">
        <f t="shared" si="50"/>
        <v>110.1464380069591</v>
      </c>
    </row>
    <row r="3238" spans="1:12" x14ac:dyDescent="0.25">
      <c r="A3238" t="s">
        <v>63</v>
      </c>
      <c r="B3238" t="s">
        <v>10317</v>
      </c>
      <c r="C3238" t="s">
        <v>1630</v>
      </c>
      <c r="D3238" t="s">
        <v>1631</v>
      </c>
      <c r="E3238" t="s">
        <v>10499</v>
      </c>
      <c r="F3238" t="s">
        <v>10500</v>
      </c>
      <c r="G3238" t="s">
        <v>4927</v>
      </c>
      <c r="H3238" t="s">
        <v>10500</v>
      </c>
      <c r="I3238" t="s">
        <v>5141</v>
      </c>
      <c r="J3238" t="s">
        <v>2256</v>
      </c>
      <c r="K3238" s="14">
        <v>208</v>
      </c>
      <c r="L3238" s="24">
        <f t="shared" si="50"/>
        <v>224.61234417105385</v>
      </c>
    </row>
    <row r="3239" spans="1:12" x14ac:dyDescent="0.25">
      <c r="A3239" t="s">
        <v>63</v>
      </c>
      <c r="B3239" t="s">
        <v>10317</v>
      </c>
      <c r="C3239" t="s">
        <v>1630</v>
      </c>
      <c r="D3239" t="s">
        <v>1631</v>
      </c>
      <c r="E3239" t="s">
        <v>10501</v>
      </c>
      <c r="F3239" t="s">
        <v>10502</v>
      </c>
      <c r="G3239" t="s">
        <v>4927</v>
      </c>
      <c r="H3239" t="s">
        <v>10502</v>
      </c>
      <c r="I3239" t="s">
        <v>5141</v>
      </c>
      <c r="J3239" t="s">
        <v>2256</v>
      </c>
      <c r="K3239" s="14">
        <v>82</v>
      </c>
      <c r="L3239" s="24">
        <f t="shared" si="50"/>
        <v>88.549097221280846</v>
      </c>
    </row>
    <row r="3240" spans="1:12" x14ac:dyDescent="0.25">
      <c r="A3240" t="s">
        <v>63</v>
      </c>
      <c r="B3240" t="s">
        <v>10317</v>
      </c>
      <c r="C3240" t="s">
        <v>1630</v>
      </c>
      <c r="D3240" t="s">
        <v>1631</v>
      </c>
      <c r="E3240" t="s">
        <v>10503</v>
      </c>
      <c r="F3240" t="s">
        <v>10504</v>
      </c>
      <c r="G3240" t="s">
        <v>4927</v>
      </c>
      <c r="H3240" t="s">
        <v>10505</v>
      </c>
      <c r="I3240" t="s">
        <v>4890</v>
      </c>
      <c r="J3240" t="s">
        <v>287</v>
      </c>
      <c r="K3240" s="14">
        <v>18</v>
      </c>
      <c r="L3240" s="24">
        <f t="shared" si="50"/>
        <v>19.437606707110429</v>
      </c>
    </row>
    <row r="3241" spans="1:12" x14ac:dyDescent="0.25">
      <c r="A3241" t="s">
        <v>63</v>
      </c>
      <c r="B3241" t="s">
        <v>10317</v>
      </c>
      <c r="C3241" t="s">
        <v>1630</v>
      </c>
      <c r="D3241" t="s">
        <v>1631</v>
      </c>
      <c r="E3241" t="s">
        <v>10506</v>
      </c>
      <c r="F3241" t="s">
        <v>10507</v>
      </c>
      <c r="G3241" t="s">
        <v>4927</v>
      </c>
      <c r="H3241" t="s">
        <v>10507</v>
      </c>
      <c r="I3241" t="s">
        <v>5141</v>
      </c>
      <c r="J3241" t="s">
        <v>2256</v>
      </c>
      <c r="K3241" s="14">
        <v>77</v>
      </c>
      <c r="L3241" s="24">
        <f t="shared" si="50"/>
        <v>83.149762024861289</v>
      </c>
    </row>
    <row r="3242" spans="1:12" x14ac:dyDescent="0.25">
      <c r="A3242" t="s">
        <v>63</v>
      </c>
      <c r="B3242" t="s">
        <v>10317</v>
      </c>
      <c r="C3242" t="s">
        <v>1630</v>
      </c>
      <c r="D3242" t="s">
        <v>1631</v>
      </c>
      <c r="E3242" t="s">
        <v>10508</v>
      </c>
      <c r="F3242" t="s">
        <v>10509</v>
      </c>
      <c r="G3242" t="s">
        <v>4998</v>
      </c>
      <c r="H3242" t="s">
        <v>10509</v>
      </c>
      <c r="I3242" t="s">
        <v>4890</v>
      </c>
      <c r="J3242" t="s">
        <v>287</v>
      </c>
      <c r="K3242" s="14">
        <v>8</v>
      </c>
      <c r="L3242" s="24">
        <f t="shared" si="50"/>
        <v>8.6389363142713016</v>
      </c>
    </row>
    <row r="3243" spans="1:12" x14ac:dyDescent="0.25">
      <c r="A3243" t="s">
        <v>63</v>
      </c>
      <c r="B3243" t="s">
        <v>10317</v>
      </c>
      <c r="C3243" t="s">
        <v>1630</v>
      </c>
      <c r="D3243" t="s">
        <v>1631</v>
      </c>
      <c r="E3243" t="s">
        <v>10510</v>
      </c>
      <c r="F3243" t="s">
        <v>10511</v>
      </c>
      <c r="G3243" t="s">
        <v>4998</v>
      </c>
      <c r="H3243" t="s">
        <v>10512</v>
      </c>
      <c r="I3243" t="s">
        <v>5141</v>
      </c>
      <c r="J3243" t="s">
        <v>2256</v>
      </c>
      <c r="K3243" s="14">
        <v>257</v>
      </c>
      <c r="L3243" s="24">
        <f t="shared" si="50"/>
        <v>277.52582909596561</v>
      </c>
    </row>
    <row r="3244" spans="1:12" x14ac:dyDescent="0.25">
      <c r="A3244" t="s">
        <v>63</v>
      </c>
      <c r="B3244" t="s">
        <v>10317</v>
      </c>
      <c r="C3244" t="s">
        <v>1630</v>
      </c>
      <c r="D3244" t="s">
        <v>1631</v>
      </c>
      <c r="E3244" t="s">
        <v>10513</v>
      </c>
      <c r="F3244" t="s">
        <v>10514</v>
      </c>
      <c r="G3244" t="s">
        <v>5214</v>
      </c>
      <c r="H3244" t="s">
        <v>10515</v>
      </c>
      <c r="I3244" t="s">
        <v>4890</v>
      </c>
      <c r="J3244" t="s">
        <v>287</v>
      </c>
      <c r="K3244" s="14">
        <v>2</v>
      </c>
      <c r="L3244" s="24">
        <f t="shared" si="50"/>
        <v>2.1597340785678254</v>
      </c>
    </row>
    <row r="3245" spans="1:12" x14ac:dyDescent="0.25">
      <c r="A3245" t="s">
        <v>63</v>
      </c>
      <c r="B3245" t="s">
        <v>10317</v>
      </c>
      <c r="C3245" t="s">
        <v>1630</v>
      </c>
      <c r="D3245" t="s">
        <v>1631</v>
      </c>
      <c r="E3245" t="s">
        <v>10516</v>
      </c>
      <c r="F3245" t="s">
        <v>10517</v>
      </c>
      <c r="G3245" t="s">
        <v>4907</v>
      </c>
      <c r="H3245" t="s">
        <v>10517</v>
      </c>
      <c r="I3245" t="s">
        <v>4987</v>
      </c>
      <c r="J3245" t="s">
        <v>1302</v>
      </c>
      <c r="K3245" s="14">
        <v>55</v>
      </c>
      <c r="L3245" s="24">
        <f t="shared" si="50"/>
        <v>59.39268716061521</v>
      </c>
    </row>
    <row r="3246" spans="1:12" x14ac:dyDescent="0.25">
      <c r="A3246" t="s">
        <v>63</v>
      </c>
      <c r="B3246" t="s">
        <v>10317</v>
      </c>
      <c r="C3246" t="s">
        <v>1630</v>
      </c>
      <c r="D3246" t="s">
        <v>1631</v>
      </c>
      <c r="E3246" t="s">
        <v>10518</v>
      </c>
      <c r="F3246" t="s">
        <v>10519</v>
      </c>
      <c r="G3246" t="s">
        <v>4907</v>
      </c>
      <c r="H3246" t="s">
        <v>10519</v>
      </c>
      <c r="I3246" t="s">
        <v>4890</v>
      </c>
      <c r="J3246" t="s">
        <v>287</v>
      </c>
      <c r="K3246" s="14">
        <v>2</v>
      </c>
      <c r="L3246" s="24">
        <f t="shared" si="50"/>
        <v>2.1597340785678254</v>
      </c>
    </row>
    <row r="3247" spans="1:12" x14ac:dyDescent="0.25">
      <c r="A3247" t="s">
        <v>63</v>
      </c>
      <c r="B3247" t="s">
        <v>10317</v>
      </c>
      <c r="C3247" t="s">
        <v>1630</v>
      </c>
      <c r="D3247" t="s">
        <v>1631</v>
      </c>
      <c r="E3247" t="s">
        <v>10520</v>
      </c>
      <c r="F3247" t="s">
        <v>10521</v>
      </c>
      <c r="G3247" t="s">
        <v>4907</v>
      </c>
      <c r="H3247" t="s">
        <v>10521</v>
      </c>
      <c r="I3247" t="s">
        <v>5751</v>
      </c>
      <c r="J3247" t="s">
        <v>5752</v>
      </c>
      <c r="K3247" s="14">
        <v>160</v>
      </c>
      <c r="L3247" s="24">
        <f t="shared" si="50"/>
        <v>172.77872628542605</v>
      </c>
    </row>
    <row r="3248" spans="1:12" x14ac:dyDescent="0.25">
      <c r="A3248" t="s">
        <v>63</v>
      </c>
      <c r="B3248" t="s">
        <v>10317</v>
      </c>
      <c r="C3248" t="s">
        <v>1630</v>
      </c>
      <c r="D3248" t="s">
        <v>1631</v>
      </c>
      <c r="E3248" t="s">
        <v>10522</v>
      </c>
      <c r="F3248" t="s">
        <v>10523</v>
      </c>
      <c r="G3248" t="s">
        <v>4907</v>
      </c>
      <c r="H3248" t="s">
        <v>10523</v>
      </c>
      <c r="I3248" t="s">
        <v>5751</v>
      </c>
      <c r="J3248" t="s">
        <v>5752</v>
      </c>
      <c r="K3248" s="14">
        <v>20</v>
      </c>
      <c r="L3248" s="24">
        <f t="shared" si="50"/>
        <v>21.597340785678256</v>
      </c>
    </row>
    <row r="3249" spans="1:12" x14ac:dyDescent="0.25">
      <c r="A3249" t="s">
        <v>63</v>
      </c>
      <c r="B3249" t="s">
        <v>10317</v>
      </c>
      <c r="C3249" t="s">
        <v>1630</v>
      </c>
      <c r="D3249" t="s">
        <v>1631</v>
      </c>
      <c r="E3249" t="s">
        <v>10524</v>
      </c>
      <c r="F3249" t="s">
        <v>10525</v>
      </c>
      <c r="G3249" t="s">
        <v>4907</v>
      </c>
      <c r="H3249" t="s">
        <v>10526</v>
      </c>
      <c r="I3249" t="s">
        <v>4890</v>
      </c>
      <c r="J3249" t="s">
        <v>287</v>
      </c>
      <c r="K3249" s="14">
        <v>2</v>
      </c>
      <c r="L3249" s="24">
        <f t="shared" si="50"/>
        <v>2.1597340785678254</v>
      </c>
    </row>
    <row r="3250" spans="1:12" x14ac:dyDescent="0.25">
      <c r="A3250" t="s">
        <v>63</v>
      </c>
      <c r="B3250" t="s">
        <v>10317</v>
      </c>
      <c r="C3250" t="s">
        <v>1630</v>
      </c>
      <c r="D3250" t="s">
        <v>1631</v>
      </c>
      <c r="E3250" t="s">
        <v>10527</v>
      </c>
      <c r="F3250" t="s">
        <v>10528</v>
      </c>
      <c r="G3250" t="s">
        <v>4907</v>
      </c>
      <c r="H3250" t="s">
        <v>10528</v>
      </c>
      <c r="I3250" t="s">
        <v>4890</v>
      </c>
      <c r="J3250" t="s">
        <v>287</v>
      </c>
      <c r="K3250" s="14">
        <v>28</v>
      </c>
      <c r="L3250" s="24">
        <f t="shared" si="50"/>
        <v>30.236277099949554</v>
      </c>
    </row>
    <row r="3251" spans="1:12" x14ac:dyDescent="0.25">
      <c r="A3251" t="s">
        <v>63</v>
      </c>
      <c r="B3251" t="s">
        <v>10317</v>
      </c>
      <c r="C3251" t="s">
        <v>1630</v>
      </c>
      <c r="D3251" t="s">
        <v>1631</v>
      </c>
      <c r="E3251" t="s">
        <v>10529</v>
      </c>
      <c r="F3251" t="s">
        <v>10530</v>
      </c>
      <c r="G3251" t="s">
        <v>4907</v>
      </c>
      <c r="H3251" t="s">
        <v>10531</v>
      </c>
      <c r="I3251" t="s">
        <v>5751</v>
      </c>
      <c r="J3251" t="s">
        <v>5752</v>
      </c>
      <c r="K3251" s="14">
        <v>525</v>
      </c>
      <c r="L3251" s="24">
        <f t="shared" si="50"/>
        <v>566.93019562405414</v>
      </c>
    </row>
    <row r="3252" spans="1:12" x14ac:dyDescent="0.25">
      <c r="A3252" t="s">
        <v>63</v>
      </c>
      <c r="B3252" t="s">
        <v>10317</v>
      </c>
      <c r="C3252" t="s">
        <v>1630</v>
      </c>
      <c r="D3252" t="s">
        <v>1631</v>
      </c>
      <c r="E3252" t="s">
        <v>10532</v>
      </c>
      <c r="F3252" t="s">
        <v>10533</v>
      </c>
      <c r="G3252" t="s">
        <v>4907</v>
      </c>
      <c r="H3252" t="s">
        <v>10534</v>
      </c>
      <c r="I3252" t="s">
        <v>5751</v>
      </c>
      <c r="J3252" t="s">
        <v>5752</v>
      </c>
      <c r="K3252" s="14">
        <v>467</v>
      </c>
      <c r="L3252" s="24">
        <f t="shared" si="50"/>
        <v>504.2979073455873</v>
      </c>
    </row>
    <row r="3253" spans="1:12" x14ac:dyDescent="0.25">
      <c r="A3253" t="s">
        <v>63</v>
      </c>
      <c r="B3253" t="s">
        <v>10317</v>
      </c>
      <c r="C3253" t="s">
        <v>1630</v>
      </c>
      <c r="D3253" t="s">
        <v>1631</v>
      </c>
      <c r="E3253" t="s">
        <v>10535</v>
      </c>
      <c r="F3253" t="s">
        <v>10536</v>
      </c>
      <c r="G3253" t="s">
        <v>4907</v>
      </c>
      <c r="H3253" t="s">
        <v>10536</v>
      </c>
      <c r="I3253" t="s">
        <v>5141</v>
      </c>
      <c r="J3253" t="s">
        <v>2256</v>
      </c>
      <c r="K3253" s="14">
        <v>212</v>
      </c>
      <c r="L3253" s="24">
        <f t="shared" si="50"/>
        <v>228.93181232818952</v>
      </c>
    </row>
    <row r="3254" spans="1:12" x14ac:dyDescent="0.25">
      <c r="A3254" t="s">
        <v>63</v>
      </c>
      <c r="B3254" t="s">
        <v>10317</v>
      </c>
      <c r="C3254" t="s">
        <v>1630</v>
      </c>
      <c r="D3254" t="s">
        <v>1631</v>
      </c>
      <c r="E3254" t="s">
        <v>10537</v>
      </c>
      <c r="F3254" t="s">
        <v>10538</v>
      </c>
      <c r="G3254" t="s">
        <v>4907</v>
      </c>
      <c r="H3254" t="s">
        <v>10538</v>
      </c>
      <c r="I3254" t="s">
        <v>5141</v>
      </c>
      <c r="J3254" t="s">
        <v>2256</v>
      </c>
      <c r="K3254" s="14">
        <v>139</v>
      </c>
      <c r="L3254" s="24">
        <f t="shared" si="50"/>
        <v>150.10151846046389</v>
      </c>
    </row>
    <row r="3255" spans="1:12" x14ac:dyDescent="0.25">
      <c r="A3255" t="s">
        <v>63</v>
      </c>
      <c r="B3255" t="s">
        <v>10317</v>
      </c>
      <c r="C3255" t="s">
        <v>1630</v>
      </c>
      <c r="D3255" t="s">
        <v>1631</v>
      </c>
      <c r="E3255" t="s">
        <v>10539</v>
      </c>
      <c r="F3255" t="s">
        <v>10540</v>
      </c>
      <c r="G3255" t="s">
        <v>4907</v>
      </c>
      <c r="H3255" t="s">
        <v>10540</v>
      </c>
      <c r="I3255" t="s">
        <v>5143</v>
      </c>
      <c r="J3255" t="s">
        <v>5187</v>
      </c>
      <c r="K3255" s="14">
        <v>2</v>
      </c>
      <c r="L3255" s="24">
        <f t="shared" si="50"/>
        <v>2.1597340785678254</v>
      </c>
    </row>
    <row r="3256" spans="1:12" x14ac:dyDescent="0.25">
      <c r="A3256" t="s">
        <v>63</v>
      </c>
      <c r="B3256" t="s">
        <v>10317</v>
      </c>
      <c r="C3256" t="s">
        <v>1630</v>
      </c>
      <c r="D3256" t="s">
        <v>1631</v>
      </c>
      <c r="E3256" t="s">
        <v>10541</v>
      </c>
      <c r="F3256" t="s">
        <v>10542</v>
      </c>
      <c r="G3256" t="s">
        <v>4907</v>
      </c>
      <c r="H3256" t="s">
        <v>10542</v>
      </c>
      <c r="I3256" t="s">
        <v>4890</v>
      </c>
      <c r="J3256" t="s">
        <v>287</v>
      </c>
      <c r="K3256" s="14">
        <v>4</v>
      </c>
      <c r="L3256" s="24">
        <f t="shared" si="50"/>
        <v>4.3194681571356508</v>
      </c>
    </row>
    <row r="3257" spans="1:12" x14ac:dyDescent="0.25">
      <c r="A3257" t="s">
        <v>63</v>
      </c>
      <c r="B3257" t="s">
        <v>10317</v>
      </c>
      <c r="C3257" t="s">
        <v>1630</v>
      </c>
      <c r="D3257" t="s">
        <v>1631</v>
      </c>
      <c r="E3257" t="s">
        <v>10543</v>
      </c>
      <c r="F3257" t="s">
        <v>10544</v>
      </c>
      <c r="G3257" t="s">
        <v>4907</v>
      </c>
      <c r="H3257" t="s">
        <v>10545</v>
      </c>
      <c r="I3257" t="s">
        <v>4890</v>
      </c>
      <c r="J3257" t="s">
        <v>287</v>
      </c>
      <c r="K3257" s="14">
        <v>6</v>
      </c>
      <c r="L3257" s="24">
        <f t="shared" si="50"/>
        <v>6.4792022357034762</v>
      </c>
    </row>
    <row r="3258" spans="1:12" x14ac:dyDescent="0.25">
      <c r="A3258" t="s">
        <v>63</v>
      </c>
      <c r="B3258" t="s">
        <v>10317</v>
      </c>
      <c r="C3258" t="s">
        <v>1630</v>
      </c>
      <c r="D3258" t="s">
        <v>1631</v>
      </c>
      <c r="E3258" t="s">
        <v>10546</v>
      </c>
      <c r="F3258" t="s">
        <v>10547</v>
      </c>
      <c r="G3258" t="s">
        <v>4907</v>
      </c>
      <c r="H3258" t="s">
        <v>10547</v>
      </c>
      <c r="I3258" t="s">
        <v>5141</v>
      </c>
      <c r="J3258" t="s">
        <v>2256</v>
      </c>
      <c r="K3258" s="14">
        <v>4</v>
      </c>
      <c r="L3258" s="24">
        <f t="shared" si="50"/>
        <v>4.3194681571356508</v>
      </c>
    </row>
    <row r="3259" spans="1:12" x14ac:dyDescent="0.25">
      <c r="A3259" t="s">
        <v>63</v>
      </c>
      <c r="B3259" t="s">
        <v>10317</v>
      </c>
      <c r="C3259" t="s">
        <v>1630</v>
      </c>
      <c r="D3259" t="s">
        <v>1631</v>
      </c>
      <c r="E3259" t="s">
        <v>10548</v>
      </c>
      <c r="F3259" t="s">
        <v>10549</v>
      </c>
      <c r="G3259" t="s">
        <v>4907</v>
      </c>
      <c r="H3259" t="s">
        <v>10550</v>
      </c>
      <c r="I3259" t="s">
        <v>4890</v>
      </c>
      <c r="J3259" t="s">
        <v>287</v>
      </c>
      <c r="K3259" s="14">
        <v>2</v>
      </c>
      <c r="L3259" s="24">
        <f t="shared" si="50"/>
        <v>2.1597340785678254</v>
      </c>
    </row>
    <row r="3260" spans="1:12" x14ac:dyDescent="0.25">
      <c r="A3260" t="s">
        <v>63</v>
      </c>
      <c r="B3260" t="s">
        <v>10317</v>
      </c>
      <c r="C3260" t="s">
        <v>1630</v>
      </c>
      <c r="D3260" t="s">
        <v>1631</v>
      </c>
      <c r="E3260" t="s">
        <v>10551</v>
      </c>
      <c r="F3260" t="s">
        <v>10552</v>
      </c>
      <c r="G3260" t="s">
        <v>4907</v>
      </c>
      <c r="H3260" t="s">
        <v>10553</v>
      </c>
      <c r="I3260" t="s">
        <v>4890</v>
      </c>
      <c r="J3260" t="s">
        <v>287</v>
      </c>
      <c r="K3260" s="14">
        <v>350</v>
      </c>
      <c r="L3260" s="24">
        <f t="shared" si="50"/>
        <v>377.95346374936946</v>
      </c>
    </row>
    <row r="3261" spans="1:12" x14ac:dyDescent="0.25">
      <c r="A3261" t="s">
        <v>63</v>
      </c>
      <c r="B3261" t="s">
        <v>10317</v>
      </c>
      <c r="C3261" t="s">
        <v>1630</v>
      </c>
      <c r="D3261" t="s">
        <v>1631</v>
      </c>
      <c r="E3261" t="s">
        <v>10554</v>
      </c>
      <c r="F3261" t="s">
        <v>10555</v>
      </c>
      <c r="G3261" t="s">
        <v>4907</v>
      </c>
      <c r="H3261" t="s">
        <v>10555</v>
      </c>
      <c r="I3261" t="s">
        <v>4890</v>
      </c>
      <c r="J3261" t="s">
        <v>287</v>
      </c>
      <c r="K3261" s="14">
        <v>76</v>
      </c>
      <c r="L3261" s="24">
        <f t="shared" si="50"/>
        <v>82.069894985577363</v>
      </c>
    </row>
    <row r="3262" spans="1:12" x14ac:dyDescent="0.25">
      <c r="A3262" t="s">
        <v>63</v>
      </c>
      <c r="B3262" t="s">
        <v>10317</v>
      </c>
      <c r="C3262" t="s">
        <v>1630</v>
      </c>
      <c r="D3262" t="s">
        <v>1631</v>
      </c>
      <c r="E3262" t="s">
        <v>10556</v>
      </c>
      <c r="F3262" t="s">
        <v>10557</v>
      </c>
      <c r="G3262" t="s">
        <v>4907</v>
      </c>
      <c r="H3262" t="s">
        <v>10558</v>
      </c>
      <c r="I3262" t="s">
        <v>4890</v>
      </c>
      <c r="J3262" t="s">
        <v>287</v>
      </c>
      <c r="K3262" s="14">
        <v>114</v>
      </c>
      <c r="L3262" s="24">
        <f t="shared" si="50"/>
        <v>123.10484247836605</v>
      </c>
    </row>
    <row r="3263" spans="1:12" x14ac:dyDescent="0.25">
      <c r="A3263" t="s">
        <v>63</v>
      </c>
      <c r="B3263" t="s">
        <v>10317</v>
      </c>
      <c r="C3263" t="s">
        <v>1630</v>
      </c>
      <c r="D3263" t="s">
        <v>1631</v>
      </c>
      <c r="E3263" t="s">
        <v>10559</v>
      </c>
      <c r="F3263" t="s">
        <v>10560</v>
      </c>
      <c r="G3263" t="s">
        <v>4907</v>
      </c>
      <c r="H3263" t="s">
        <v>10560</v>
      </c>
      <c r="I3263" t="s">
        <v>4987</v>
      </c>
      <c r="J3263" t="s">
        <v>1302</v>
      </c>
      <c r="K3263" s="14">
        <v>32</v>
      </c>
      <c r="L3263" s="24">
        <f t="shared" si="50"/>
        <v>34.555745257085206</v>
      </c>
    </row>
    <row r="3264" spans="1:12" x14ac:dyDescent="0.25">
      <c r="A3264" t="s">
        <v>63</v>
      </c>
      <c r="B3264" t="s">
        <v>10317</v>
      </c>
      <c r="C3264" t="s">
        <v>1630</v>
      </c>
      <c r="D3264" t="s">
        <v>1631</v>
      </c>
      <c r="E3264" t="s">
        <v>10561</v>
      </c>
      <c r="F3264" t="s">
        <v>10562</v>
      </c>
      <c r="G3264" t="s">
        <v>4907</v>
      </c>
      <c r="H3264" t="s">
        <v>10563</v>
      </c>
      <c r="I3264" t="s">
        <v>4890</v>
      </c>
      <c r="J3264" t="s">
        <v>287</v>
      </c>
      <c r="K3264" s="14">
        <v>98</v>
      </c>
      <c r="L3264" s="24">
        <f t="shared" si="50"/>
        <v>105.82696984982346</v>
      </c>
    </row>
    <row r="3265" spans="1:12" x14ac:dyDescent="0.25">
      <c r="A3265" t="s">
        <v>63</v>
      </c>
      <c r="B3265" t="s">
        <v>10317</v>
      </c>
      <c r="C3265" t="s">
        <v>1630</v>
      </c>
      <c r="D3265" t="s">
        <v>1631</v>
      </c>
      <c r="E3265" t="s">
        <v>10564</v>
      </c>
      <c r="F3265" t="s">
        <v>10565</v>
      </c>
      <c r="G3265" t="s">
        <v>4907</v>
      </c>
      <c r="H3265" t="s">
        <v>10565</v>
      </c>
      <c r="I3265" t="s">
        <v>5143</v>
      </c>
      <c r="J3265" t="s">
        <v>5187</v>
      </c>
      <c r="K3265" s="14">
        <v>2</v>
      </c>
      <c r="L3265" s="24">
        <f t="shared" si="50"/>
        <v>2.1597340785678254</v>
      </c>
    </row>
    <row r="3266" spans="1:12" x14ac:dyDescent="0.25">
      <c r="A3266" t="s">
        <v>63</v>
      </c>
      <c r="B3266" t="s">
        <v>10317</v>
      </c>
      <c r="C3266" t="s">
        <v>1630</v>
      </c>
      <c r="D3266" t="s">
        <v>1631</v>
      </c>
      <c r="E3266" t="s">
        <v>10566</v>
      </c>
      <c r="F3266" t="s">
        <v>10567</v>
      </c>
      <c r="G3266" t="s">
        <v>4907</v>
      </c>
      <c r="H3266" t="s">
        <v>10567</v>
      </c>
      <c r="I3266" t="s">
        <v>4927</v>
      </c>
      <c r="J3266" t="s">
        <v>5165</v>
      </c>
      <c r="K3266" s="14">
        <v>4</v>
      </c>
      <c r="L3266" s="24">
        <f t="shared" si="50"/>
        <v>4.3194681571356508</v>
      </c>
    </row>
    <row r="3267" spans="1:12" x14ac:dyDescent="0.25">
      <c r="A3267" t="s">
        <v>63</v>
      </c>
      <c r="B3267" t="s">
        <v>10317</v>
      </c>
      <c r="C3267" t="s">
        <v>1630</v>
      </c>
      <c r="D3267" t="s">
        <v>1631</v>
      </c>
      <c r="E3267" t="s">
        <v>10568</v>
      </c>
      <c r="F3267" t="s">
        <v>10569</v>
      </c>
      <c r="G3267" t="s">
        <v>4907</v>
      </c>
      <c r="H3267" t="s">
        <v>10570</v>
      </c>
      <c r="I3267" t="s">
        <v>4987</v>
      </c>
      <c r="J3267" t="s">
        <v>1302</v>
      </c>
      <c r="K3267" s="14">
        <v>12</v>
      </c>
      <c r="L3267" s="24">
        <f t="shared" si="50"/>
        <v>12.958404471406952</v>
      </c>
    </row>
    <row r="3268" spans="1:12" x14ac:dyDescent="0.25">
      <c r="A3268" t="s">
        <v>63</v>
      </c>
      <c r="B3268" t="s">
        <v>10317</v>
      </c>
      <c r="C3268" t="s">
        <v>1630</v>
      </c>
      <c r="D3268" t="s">
        <v>1631</v>
      </c>
      <c r="E3268" t="s">
        <v>10571</v>
      </c>
      <c r="F3268" t="s">
        <v>10572</v>
      </c>
      <c r="G3268" t="s">
        <v>4907</v>
      </c>
      <c r="H3268" t="s">
        <v>10572</v>
      </c>
      <c r="I3268" t="s">
        <v>4890</v>
      </c>
      <c r="J3268" t="s">
        <v>287</v>
      </c>
      <c r="K3268" s="14">
        <v>10</v>
      </c>
      <c r="L3268" s="24">
        <f t="shared" si="50"/>
        <v>10.798670392839128</v>
      </c>
    </row>
    <row r="3269" spans="1:12" x14ac:dyDescent="0.25">
      <c r="A3269" t="s">
        <v>63</v>
      </c>
      <c r="B3269" t="s">
        <v>10317</v>
      </c>
      <c r="C3269" t="s">
        <v>1630</v>
      </c>
      <c r="D3269" t="s">
        <v>1631</v>
      </c>
      <c r="E3269" t="s">
        <v>10573</v>
      </c>
      <c r="F3269" t="s">
        <v>10574</v>
      </c>
      <c r="G3269" t="s">
        <v>4907</v>
      </c>
      <c r="H3269" t="s">
        <v>10575</v>
      </c>
      <c r="I3269" t="s">
        <v>4890</v>
      </c>
      <c r="J3269" t="s">
        <v>287</v>
      </c>
      <c r="K3269" s="14">
        <v>14</v>
      </c>
      <c r="L3269" s="24">
        <f t="shared" si="50"/>
        <v>15.118138549974777</v>
      </c>
    </row>
    <row r="3270" spans="1:12" x14ac:dyDescent="0.25">
      <c r="A3270" t="s">
        <v>63</v>
      </c>
      <c r="B3270" t="s">
        <v>10317</v>
      </c>
      <c r="C3270" t="s">
        <v>1630</v>
      </c>
      <c r="D3270" t="s">
        <v>1631</v>
      </c>
      <c r="E3270" t="s">
        <v>10576</v>
      </c>
      <c r="F3270" t="s">
        <v>10577</v>
      </c>
      <c r="G3270" t="s">
        <v>4907</v>
      </c>
      <c r="H3270" t="s">
        <v>10577</v>
      </c>
      <c r="I3270" t="s">
        <v>4987</v>
      </c>
      <c r="J3270" t="s">
        <v>1302</v>
      </c>
      <c r="K3270" s="14">
        <v>1</v>
      </c>
      <c r="L3270" s="24">
        <f t="shared" si="50"/>
        <v>1.0798670392839127</v>
      </c>
    </row>
    <row r="3271" spans="1:12" x14ac:dyDescent="0.25">
      <c r="A3271" t="s">
        <v>63</v>
      </c>
      <c r="B3271" t="s">
        <v>10317</v>
      </c>
      <c r="C3271" t="s">
        <v>1630</v>
      </c>
      <c r="D3271" t="s">
        <v>1631</v>
      </c>
      <c r="E3271" t="s">
        <v>10578</v>
      </c>
      <c r="F3271" t="s">
        <v>10579</v>
      </c>
      <c r="G3271" t="s">
        <v>4907</v>
      </c>
      <c r="H3271" t="s">
        <v>10579</v>
      </c>
      <c r="I3271" t="s">
        <v>4890</v>
      </c>
      <c r="J3271" t="s">
        <v>287</v>
      </c>
      <c r="K3271" s="14">
        <v>2</v>
      </c>
      <c r="L3271" s="24">
        <f t="shared" si="50"/>
        <v>2.1597340785678254</v>
      </c>
    </row>
    <row r="3272" spans="1:12" x14ac:dyDescent="0.25">
      <c r="A3272" t="s">
        <v>63</v>
      </c>
      <c r="B3272" t="s">
        <v>10317</v>
      </c>
      <c r="C3272" t="s">
        <v>1630</v>
      </c>
      <c r="D3272" t="s">
        <v>1631</v>
      </c>
      <c r="E3272" t="s">
        <v>10580</v>
      </c>
      <c r="F3272" t="s">
        <v>10581</v>
      </c>
      <c r="G3272" t="s">
        <v>4907</v>
      </c>
      <c r="H3272" t="s">
        <v>10581</v>
      </c>
      <c r="I3272" t="s">
        <v>4987</v>
      </c>
      <c r="J3272" t="s">
        <v>1302</v>
      </c>
      <c r="K3272" s="14">
        <v>21</v>
      </c>
      <c r="L3272" s="24">
        <f t="shared" si="50"/>
        <v>22.677207824962167</v>
      </c>
    </row>
    <row r="3273" spans="1:12" x14ac:dyDescent="0.25">
      <c r="A3273" t="s">
        <v>63</v>
      </c>
      <c r="B3273" t="s">
        <v>10317</v>
      </c>
      <c r="C3273" t="s">
        <v>1630</v>
      </c>
      <c r="D3273" t="s">
        <v>1631</v>
      </c>
      <c r="E3273" t="s">
        <v>10582</v>
      </c>
      <c r="F3273" t="s">
        <v>10583</v>
      </c>
      <c r="G3273" t="s">
        <v>4907</v>
      </c>
      <c r="H3273" t="s">
        <v>10583</v>
      </c>
      <c r="I3273" t="s">
        <v>4890</v>
      </c>
      <c r="J3273" t="s">
        <v>287</v>
      </c>
      <c r="K3273" s="14">
        <v>30</v>
      </c>
      <c r="L3273" s="24">
        <f t="shared" si="50"/>
        <v>32.396011178517384</v>
      </c>
    </row>
    <row r="3274" spans="1:12" x14ac:dyDescent="0.25">
      <c r="A3274" t="s">
        <v>63</v>
      </c>
      <c r="B3274" t="s">
        <v>10317</v>
      </c>
      <c r="C3274" t="s">
        <v>1630</v>
      </c>
      <c r="D3274" t="s">
        <v>1631</v>
      </c>
      <c r="E3274" t="s">
        <v>10584</v>
      </c>
      <c r="F3274" t="s">
        <v>10585</v>
      </c>
      <c r="G3274" t="s">
        <v>4907</v>
      </c>
      <c r="H3274" t="s">
        <v>10585</v>
      </c>
      <c r="I3274" t="s">
        <v>4890</v>
      </c>
      <c r="J3274" t="s">
        <v>287</v>
      </c>
      <c r="K3274" s="14">
        <v>7</v>
      </c>
      <c r="L3274" s="24">
        <f t="shared" si="50"/>
        <v>7.5590692749873885</v>
      </c>
    </row>
    <row r="3275" spans="1:12" x14ac:dyDescent="0.25">
      <c r="A3275" t="s">
        <v>63</v>
      </c>
      <c r="B3275" t="s">
        <v>10317</v>
      </c>
      <c r="C3275" t="s">
        <v>1630</v>
      </c>
      <c r="D3275" t="s">
        <v>1631</v>
      </c>
      <c r="E3275" t="s">
        <v>10586</v>
      </c>
      <c r="F3275" t="s">
        <v>10587</v>
      </c>
      <c r="G3275" t="s">
        <v>4907</v>
      </c>
      <c r="H3275" t="s">
        <v>10588</v>
      </c>
      <c r="I3275" t="s">
        <v>4890</v>
      </c>
      <c r="J3275" t="s">
        <v>287</v>
      </c>
      <c r="K3275" s="14">
        <v>786</v>
      </c>
      <c r="L3275" s="24">
        <f t="shared" si="50"/>
        <v>848.77549287715544</v>
      </c>
    </row>
    <row r="3276" spans="1:12" x14ac:dyDescent="0.25">
      <c r="A3276" t="s">
        <v>63</v>
      </c>
      <c r="B3276" t="s">
        <v>10317</v>
      </c>
      <c r="C3276" t="s">
        <v>1630</v>
      </c>
      <c r="D3276" t="s">
        <v>1631</v>
      </c>
      <c r="E3276" t="s">
        <v>10589</v>
      </c>
      <c r="F3276" t="s">
        <v>10590</v>
      </c>
      <c r="G3276" t="s">
        <v>4907</v>
      </c>
      <c r="H3276" t="s">
        <v>10590</v>
      </c>
      <c r="I3276" t="s">
        <v>4894</v>
      </c>
      <c r="J3276" t="s">
        <v>4897</v>
      </c>
      <c r="K3276" s="14">
        <v>413</v>
      </c>
      <c r="L3276" s="24">
        <f t="shared" ref="L3276:L3339" si="51">K3276/$D$6*$D$5</f>
        <v>445.98508722425601</v>
      </c>
    </row>
    <row r="3277" spans="1:12" x14ac:dyDescent="0.25">
      <c r="A3277" t="s">
        <v>63</v>
      </c>
      <c r="B3277" t="s">
        <v>10317</v>
      </c>
      <c r="C3277" t="s">
        <v>1630</v>
      </c>
      <c r="D3277" t="s">
        <v>1631</v>
      </c>
      <c r="E3277" t="s">
        <v>10591</v>
      </c>
      <c r="F3277" t="s">
        <v>10592</v>
      </c>
      <c r="G3277" t="s">
        <v>4907</v>
      </c>
      <c r="H3277" t="s">
        <v>10592</v>
      </c>
      <c r="I3277" t="s">
        <v>4890</v>
      </c>
      <c r="J3277" t="s">
        <v>287</v>
      </c>
      <c r="K3277" s="14">
        <v>51</v>
      </c>
      <c r="L3277" s="24">
        <f t="shared" si="51"/>
        <v>55.073219003479551</v>
      </c>
    </row>
    <row r="3278" spans="1:12" x14ac:dyDescent="0.25">
      <c r="A3278" t="s">
        <v>63</v>
      </c>
      <c r="B3278" t="s">
        <v>10317</v>
      </c>
      <c r="C3278" t="s">
        <v>1630</v>
      </c>
      <c r="D3278" t="s">
        <v>1631</v>
      </c>
      <c r="E3278" t="s">
        <v>10593</v>
      </c>
      <c r="F3278" t="s">
        <v>10594</v>
      </c>
      <c r="G3278" t="s">
        <v>4907</v>
      </c>
      <c r="H3278" t="s">
        <v>10594</v>
      </c>
      <c r="I3278" t="s">
        <v>4890</v>
      </c>
      <c r="J3278" t="s">
        <v>287</v>
      </c>
      <c r="K3278" s="14">
        <v>222</v>
      </c>
      <c r="L3278" s="24">
        <f t="shared" si="51"/>
        <v>239.73048272102864</v>
      </c>
    </row>
    <row r="3279" spans="1:12" x14ac:dyDescent="0.25">
      <c r="A3279" t="s">
        <v>63</v>
      </c>
      <c r="B3279" t="s">
        <v>10317</v>
      </c>
      <c r="C3279" t="s">
        <v>1630</v>
      </c>
      <c r="D3279" t="s">
        <v>1631</v>
      </c>
      <c r="E3279" t="s">
        <v>10595</v>
      </c>
      <c r="F3279" t="s">
        <v>10596</v>
      </c>
      <c r="G3279" t="s">
        <v>4907</v>
      </c>
      <c r="H3279" t="s">
        <v>10597</v>
      </c>
      <c r="I3279" t="s">
        <v>4987</v>
      </c>
      <c r="J3279" t="s">
        <v>1302</v>
      </c>
      <c r="K3279" s="14">
        <v>51</v>
      </c>
      <c r="L3279" s="24">
        <f t="shared" si="51"/>
        <v>55.073219003479551</v>
      </c>
    </row>
    <row r="3280" spans="1:12" x14ac:dyDescent="0.25">
      <c r="A3280" t="s">
        <v>63</v>
      </c>
      <c r="B3280" t="s">
        <v>10317</v>
      </c>
      <c r="C3280" t="s">
        <v>1630</v>
      </c>
      <c r="D3280" t="s">
        <v>1631</v>
      </c>
      <c r="E3280" t="s">
        <v>10598</v>
      </c>
      <c r="F3280" t="s">
        <v>10599</v>
      </c>
      <c r="G3280" t="s">
        <v>4907</v>
      </c>
      <c r="H3280" t="s">
        <v>10600</v>
      </c>
      <c r="I3280" t="s">
        <v>4890</v>
      </c>
      <c r="J3280" t="s">
        <v>287</v>
      </c>
      <c r="K3280" s="14">
        <v>4</v>
      </c>
      <c r="L3280" s="24">
        <f t="shared" si="51"/>
        <v>4.3194681571356508</v>
      </c>
    </row>
    <row r="3281" spans="1:12" x14ac:dyDescent="0.25">
      <c r="A3281" t="s">
        <v>63</v>
      </c>
      <c r="B3281" t="s">
        <v>10317</v>
      </c>
      <c r="C3281" t="s">
        <v>1630</v>
      </c>
      <c r="D3281" t="s">
        <v>1631</v>
      </c>
      <c r="E3281" t="s">
        <v>10601</v>
      </c>
      <c r="F3281" t="s">
        <v>10602</v>
      </c>
      <c r="G3281" t="s">
        <v>4907</v>
      </c>
      <c r="H3281" t="s">
        <v>10602</v>
      </c>
      <c r="I3281" t="s">
        <v>4927</v>
      </c>
      <c r="J3281" t="s">
        <v>5165</v>
      </c>
      <c r="K3281" s="14">
        <v>36</v>
      </c>
      <c r="L3281" s="24">
        <f t="shared" si="51"/>
        <v>38.875213414220859</v>
      </c>
    </row>
    <row r="3282" spans="1:12" x14ac:dyDescent="0.25">
      <c r="A3282" t="s">
        <v>63</v>
      </c>
      <c r="B3282" t="s">
        <v>10317</v>
      </c>
      <c r="C3282" t="s">
        <v>1630</v>
      </c>
      <c r="D3282" t="s">
        <v>1631</v>
      </c>
      <c r="E3282" t="s">
        <v>10603</v>
      </c>
      <c r="F3282" t="s">
        <v>10604</v>
      </c>
      <c r="G3282" t="s">
        <v>4907</v>
      </c>
      <c r="H3282" t="s">
        <v>10604</v>
      </c>
      <c r="I3282" t="s">
        <v>4890</v>
      </c>
      <c r="J3282" t="s">
        <v>287</v>
      </c>
      <c r="K3282" s="14">
        <v>55</v>
      </c>
      <c r="L3282" s="24">
        <f t="shared" si="51"/>
        <v>59.39268716061521</v>
      </c>
    </row>
    <row r="3283" spans="1:12" x14ac:dyDescent="0.25">
      <c r="A3283" t="s">
        <v>63</v>
      </c>
      <c r="B3283" t="s">
        <v>10317</v>
      </c>
      <c r="C3283" t="s">
        <v>1630</v>
      </c>
      <c r="D3283" t="s">
        <v>1631</v>
      </c>
      <c r="E3283" t="s">
        <v>10605</v>
      </c>
      <c r="F3283" t="s">
        <v>10606</v>
      </c>
      <c r="G3283" t="s">
        <v>4907</v>
      </c>
      <c r="H3283" t="s">
        <v>10606</v>
      </c>
      <c r="I3283" t="s">
        <v>4927</v>
      </c>
      <c r="J3283" t="s">
        <v>5165</v>
      </c>
      <c r="K3283" s="14">
        <v>613</v>
      </c>
      <c r="L3283" s="24">
        <f t="shared" si="51"/>
        <v>661.95849508103856</v>
      </c>
    </row>
    <row r="3284" spans="1:12" x14ac:dyDescent="0.25">
      <c r="A3284" t="s">
        <v>63</v>
      </c>
      <c r="B3284" t="s">
        <v>10317</v>
      </c>
      <c r="C3284" t="s">
        <v>1630</v>
      </c>
      <c r="D3284" t="s">
        <v>1631</v>
      </c>
      <c r="E3284" t="s">
        <v>10607</v>
      </c>
      <c r="F3284" t="s">
        <v>10608</v>
      </c>
      <c r="G3284" t="s">
        <v>4918</v>
      </c>
      <c r="H3284" t="s">
        <v>10609</v>
      </c>
      <c r="I3284" t="s">
        <v>4987</v>
      </c>
      <c r="J3284" t="s">
        <v>1302</v>
      </c>
      <c r="K3284" s="14">
        <v>8</v>
      </c>
      <c r="L3284" s="24">
        <f t="shared" si="51"/>
        <v>8.6389363142713016</v>
      </c>
    </row>
    <row r="3285" spans="1:12" x14ac:dyDescent="0.25">
      <c r="A3285" t="s">
        <v>63</v>
      </c>
      <c r="B3285" t="s">
        <v>10317</v>
      </c>
      <c r="C3285" t="s">
        <v>1630</v>
      </c>
      <c r="D3285" t="s">
        <v>1631</v>
      </c>
      <c r="E3285" t="s">
        <v>10610</v>
      </c>
      <c r="F3285" t="s">
        <v>10611</v>
      </c>
      <c r="G3285" t="s">
        <v>4918</v>
      </c>
      <c r="H3285" t="s">
        <v>10611</v>
      </c>
      <c r="I3285" t="s">
        <v>4890</v>
      </c>
      <c r="J3285" t="s">
        <v>287</v>
      </c>
      <c r="K3285" s="14">
        <v>84</v>
      </c>
      <c r="L3285" s="24">
        <f t="shared" si="51"/>
        <v>90.708831299848669</v>
      </c>
    </row>
    <row r="3286" spans="1:12" x14ac:dyDescent="0.25">
      <c r="A3286" t="s">
        <v>63</v>
      </c>
      <c r="B3286" t="s">
        <v>10317</v>
      </c>
      <c r="C3286" t="s">
        <v>1630</v>
      </c>
      <c r="D3286" t="s">
        <v>1631</v>
      </c>
      <c r="E3286" t="s">
        <v>10612</v>
      </c>
      <c r="F3286" t="s">
        <v>10613</v>
      </c>
      <c r="G3286" t="s">
        <v>4918</v>
      </c>
      <c r="H3286" t="s">
        <v>10614</v>
      </c>
      <c r="I3286" t="s">
        <v>4987</v>
      </c>
      <c r="J3286" t="s">
        <v>1302</v>
      </c>
      <c r="K3286" s="14">
        <v>4</v>
      </c>
      <c r="L3286" s="24">
        <f t="shared" si="51"/>
        <v>4.3194681571356508</v>
      </c>
    </row>
    <row r="3287" spans="1:12" x14ac:dyDescent="0.25">
      <c r="A3287" t="s">
        <v>63</v>
      </c>
      <c r="B3287" t="s">
        <v>10317</v>
      </c>
      <c r="C3287" t="s">
        <v>1630</v>
      </c>
      <c r="D3287" t="s">
        <v>1631</v>
      </c>
      <c r="E3287" t="s">
        <v>10615</v>
      </c>
      <c r="F3287" t="s">
        <v>10616</v>
      </c>
      <c r="G3287" t="s">
        <v>4918</v>
      </c>
      <c r="H3287" t="s">
        <v>10616</v>
      </c>
      <c r="I3287" t="s">
        <v>4890</v>
      </c>
      <c r="J3287" t="s">
        <v>287</v>
      </c>
      <c r="K3287" s="14">
        <v>10</v>
      </c>
      <c r="L3287" s="24">
        <f t="shared" si="51"/>
        <v>10.798670392839128</v>
      </c>
    </row>
    <row r="3288" spans="1:12" x14ac:dyDescent="0.25">
      <c r="A3288" t="s">
        <v>63</v>
      </c>
      <c r="B3288" t="s">
        <v>10317</v>
      </c>
      <c r="C3288" t="s">
        <v>1630</v>
      </c>
      <c r="D3288" t="s">
        <v>1631</v>
      </c>
      <c r="E3288" t="s">
        <v>10617</v>
      </c>
      <c r="F3288" t="s">
        <v>10618</v>
      </c>
      <c r="G3288" t="s">
        <v>4918</v>
      </c>
      <c r="H3288" t="s">
        <v>10618</v>
      </c>
      <c r="I3288" t="s">
        <v>4890</v>
      </c>
      <c r="J3288" t="s">
        <v>287</v>
      </c>
      <c r="K3288" s="14">
        <v>460</v>
      </c>
      <c r="L3288" s="24">
        <f t="shared" si="51"/>
        <v>496.73883807059991</v>
      </c>
    </row>
    <row r="3289" spans="1:12" x14ac:dyDescent="0.25">
      <c r="A3289" t="s">
        <v>63</v>
      </c>
      <c r="B3289" t="s">
        <v>10317</v>
      </c>
      <c r="C3289" t="s">
        <v>1630</v>
      </c>
      <c r="D3289" t="s">
        <v>1631</v>
      </c>
      <c r="E3289" t="s">
        <v>10619</v>
      </c>
      <c r="F3289" t="s">
        <v>10620</v>
      </c>
      <c r="G3289" t="s">
        <v>4918</v>
      </c>
      <c r="H3289" t="s">
        <v>10620</v>
      </c>
      <c r="I3289" t="s">
        <v>4890</v>
      </c>
      <c r="J3289" t="s">
        <v>287</v>
      </c>
      <c r="K3289" s="14">
        <v>4</v>
      </c>
      <c r="L3289" s="24">
        <f t="shared" si="51"/>
        <v>4.3194681571356508</v>
      </c>
    </row>
    <row r="3290" spans="1:12" x14ac:dyDescent="0.25">
      <c r="A3290" t="s">
        <v>63</v>
      </c>
      <c r="B3290" t="s">
        <v>10317</v>
      </c>
      <c r="C3290" t="s">
        <v>1630</v>
      </c>
      <c r="D3290" t="s">
        <v>1631</v>
      </c>
      <c r="E3290" t="s">
        <v>10621</v>
      </c>
      <c r="F3290" t="s">
        <v>10622</v>
      </c>
      <c r="G3290" t="s">
        <v>4918</v>
      </c>
      <c r="H3290" t="s">
        <v>10622</v>
      </c>
      <c r="I3290" t="s">
        <v>4894</v>
      </c>
      <c r="J3290" t="s">
        <v>4897</v>
      </c>
      <c r="K3290" s="14">
        <v>732</v>
      </c>
      <c r="L3290" s="24">
        <f t="shared" si="51"/>
        <v>790.4626727558242</v>
      </c>
    </row>
    <row r="3291" spans="1:12" x14ac:dyDescent="0.25">
      <c r="A3291" t="s">
        <v>63</v>
      </c>
      <c r="B3291" t="s">
        <v>10317</v>
      </c>
      <c r="C3291" t="s">
        <v>1630</v>
      </c>
      <c r="D3291" t="s">
        <v>1631</v>
      </c>
      <c r="E3291" t="s">
        <v>10623</v>
      </c>
      <c r="F3291" t="s">
        <v>10624</v>
      </c>
      <c r="G3291" t="s">
        <v>4918</v>
      </c>
      <c r="H3291" t="s">
        <v>10624</v>
      </c>
      <c r="I3291" t="s">
        <v>4890</v>
      </c>
      <c r="J3291" t="s">
        <v>287</v>
      </c>
      <c r="K3291" s="14">
        <v>12</v>
      </c>
      <c r="L3291" s="24">
        <f t="shared" si="51"/>
        <v>12.958404471406952</v>
      </c>
    </row>
    <row r="3292" spans="1:12" x14ac:dyDescent="0.25">
      <c r="A3292" t="s">
        <v>63</v>
      </c>
      <c r="B3292" t="s">
        <v>10317</v>
      </c>
      <c r="C3292" t="s">
        <v>1630</v>
      </c>
      <c r="D3292" t="s">
        <v>1631</v>
      </c>
      <c r="E3292" t="s">
        <v>10625</v>
      </c>
      <c r="F3292" t="s">
        <v>10626</v>
      </c>
      <c r="G3292" t="s">
        <v>4918</v>
      </c>
      <c r="H3292" t="s">
        <v>10626</v>
      </c>
      <c r="I3292" t="s">
        <v>5141</v>
      </c>
      <c r="J3292" t="s">
        <v>2256</v>
      </c>
      <c r="K3292" s="14">
        <v>12</v>
      </c>
      <c r="L3292" s="24">
        <f t="shared" si="51"/>
        <v>12.958404471406952</v>
      </c>
    </row>
    <row r="3293" spans="1:12" x14ac:dyDescent="0.25">
      <c r="A3293" t="s">
        <v>63</v>
      </c>
      <c r="B3293" t="s">
        <v>10317</v>
      </c>
      <c r="C3293" t="s">
        <v>1630</v>
      </c>
      <c r="D3293" t="s">
        <v>1631</v>
      </c>
      <c r="E3293" t="s">
        <v>10627</v>
      </c>
      <c r="F3293" t="s">
        <v>10628</v>
      </c>
      <c r="G3293" t="s">
        <v>4918</v>
      </c>
      <c r="H3293" t="s">
        <v>10629</v>
      </c>
      <c r="I3293" t="s">
        <v>5141</v>
      </c>
      <c r="J3293" t="s">
        <v>2256</v>
      </c>
      <c r="K3293" s="14">
        <v>295</v>
      </c>
      <c r="L3293" s="24">
        <f t="shared" si="51"/>
        <v>318.56077658875427</v>
      </c>
    </row>
    <row r="3294" spans="1:12" x14ac:dyDescent="0.25">
      <c r="A3294" t="s">
        <v>63</v>
      </c>
      <c r="B3294" t="s">
        <v>10317</v>
      </c>
      <c r="C3294" t="s">
        <v>1630</v>
      </c>
      <c r="D3294" t="s">
        <v>1631</v>
      </c>
      <c r="E3294" t="s">
        <v>10630</v>
      </c>
      <c r="F3294" t="s">
        <v>10631</v>
      </c>
      <c r="G3294" t="s">
        <v>4918</v>
      </c>
      <c r="H3294" t="s">
        <v>10631</v>
      </c>
      <c r="I3294" t="s">
        <v>5141</v>
      </c>
      <c r="J3294" t="s">
        <v>2256</v>
      </c>
      <c r="K3294" s="14">
        <v>38</v>
      </c>
      <c r="L3294" s="24">
        <f t="shared" si="51"/>
        <v>41.034947492788682</v>
      </c>
    </row>
    <row r="3295" spans="1:12" x14ac:dyDescent="0.25">
      <c r="A3295" t="s">
        <v>63</v>
      </c>
      <c r="B3295" t="s">
        <v>10317</v>
      </c>
      <c r="C3295" t="s">
        <v>1630</v>
      </c>
      <c r="D3295" t="s">
        <v>1631</v>
      </c>
      <c r="E3295" t="s">
        <v>10632</v>
      </c>
      <c r="F3295" t="s">
        <v>10633</v>
      </c>
      <c r="G3295" t="s">
        <v>4918</v>
      </c>
      <c r="H3295" t="s">
        <v>10633</v>
      </c>
      <c r="I3295" t="s">
        <v>5141</v>
      </c>
      <c r="J3295" t="s">
        <v>2256</v>
      </c>
      <c r="K3295" s="14">
        <v>138</v>
      </c>
      <c r="L3295" s="24">
        <f t="shared" si="51"/>
        <v>149.02165142117997</v>
      </c>
    </row>
    <row r="3296" spans="1:12" x14ac:dyDescent="0.25">
      <c r="A3296" t="s">
        <v>63</v>
      </c>
      <c r="B3296" t="s">
        <v>10317</v>
      </c>
      <c r="C3296" t="s">
        <v>1630</v>
      </c>
      <c r="D3296" t="s">
        <v>1631</v>
      </c>
      <c r="E3296" t="s">
        <v>10634</v>
      </c>
      <c r="F3296" t="s">
        <v>10635</v>
      </c>
      <c r="G3296" t="s">
        <v>4918</v>
      </c>
      <c r="H3296" t="s">
        <v>10636</v>
      </c>
      <c r="I3296" t="s">
        <v>5141</v>
      </c>
      <c r="J3296" t="s">
        <v>2256</v>
      </c>
      <c r="K3296" s="14">
        <v>38</v>
      </c>
      <c r="L3296" s="24">
        <f t="shared" si="51"/>
        <v>41.034947492788682</v>
      </c>
    </row>
    <row r="3297" spans="1:12" x14ac:dyDescent="0.25">
      <c r="A3297" t="s">
        <v>63</v>
      </c>
      <c r="B3297" t="s">
        <v>10317</v>
      </c>
      <c r="C3297" t="s">
        <v>1630</v>
      </c>
      <c r="D3297" t="s">
        <v>1631</v>
      </c>
      <c r="E3297" t="s">
        <v>10637</v>
      </c>
      <c r="F3297" t="s">
        <v>10638</v>
      </c>
      <c r="G3297" t="s">
        <v>4918</v>
      </c>
      <c r="H3297" t="s">
        <v>10638</v>
      </c>
      <c r="I3297" t="s">
        <v>5141</v>
      </c>
      <c r="J3297" t="s">
        <v>2256</v>
      </c>
      <c r="K3297" s="14">
        <v>110</v>
      </c>
      <c r="L3297" s="24">
        <f t="shared" si="51"/>
        <v>118.78537432123042</v>
      </c>
    </row>
    <row r="3298" spans="1:12" x14ac:dyDescent="0.25">
      <c r="A3298" t="s">
        <v>63</v>
      </c>
      <c r="B3298" t="s">
        <v>10317</v>
      </c>
      <c r="C3298" t="s">
        <v>1630</v>
      </c>
      <c r="D3298" t="s">
        <v>1631</v>
      </c>
      <c r="E3298" t="s">
        <v>10639</v>
      </c>
      <c r="F3298" t="s">
        <v>10640</v>
      </c>
      <c r="G3298" t="s">
        <v>4918</v>
      </c>
      <c r="H3298" t="s">
        <v>10640</v>
      </c>
      <c r="I3298" t="s">
        <v>4890</v>
      </c>
      <c r="J3298" t="s">
        <v>287</v>
      </c>
      <c r="K3298" s="14">
        <v>245</v>
      </c>
      <c r="L3298" s="24">
        <f t="shared" si="51"/>
        <v>264.56742462455861</v>
      </c>
    </row>
    <row r="3299" spans="1:12" x14ac:dyDescent="0.25">
      <c r="A3299" t="s">
        <v>63</v>
      </c>
      <c r="B3299" t="s">
        <v>10317</v>
      </c>
      <c r="C3299" t="s">
        <v>1630</v>
      </c>
      <c r="D3299" t="s">
        <v>1631</v>
      </c>
      <c r="E3299" t="s">
        <v>10641</v>
      </c>
      <c r="F3299" t="s">
        <v>10642</v>
      </c>
      <c r="G3299" t="s">
        <v>4918</v>
      </c>
      <c r="H3299" t="s">
        <v>10642</v>
      </c>
      <c r="I3299" t="s">
        <v>4890</v>
      </c>
      <c r="J3299" t="s">
        <v>287</v>
      </c>
      <c r="K3299" s="14">
        <v>26</v>
      </c>
      <c r="L3299" s="24">
        <f t="shared" si="51"/>
        <v>28.076543021381731</v>
      </c>
    </row>
    <row r="3300" spans="1:12" x14ac:dyDescent="0.25">
      <c r="A3300" t="s">
        <v>63</v>
      </c>
      <c r="B3300" t="s">
        <v>10317</v>
      </c>
      <c r="C3300" t="s">
        <v>1630</v>
      </c>
      <c r="D3300" t="s">
        <v>1631</v>
      </c>
      <c r="E3300" t="s">
        <v>10643</v>
      </c>
      <c r="F3300" t="s">
        <v>10644</v>
      </c>
      <c r="G3300" t="s">
        <v>4918</v>
      </c>
      <c r="H3300" t="s">
        <v>10645</v>
      </c>
      <c r="I3300" t="s">
        <v>5141</v>
      </c>
      <c r="J3300" t="s">
        <v>2256</v>
      </c>
      <c r="K3300" s="14">
        <v>61</v>
      </c>
      <c r="L3300" s="24">
        <f t="shared" si="51"/>
        <v>65.871889396318679</v>
      </c>
    </row>
    <row r="3301" spans="1:12" x14ac:dyDescent="0.25">
      <c r="A3301" t="s">
        <v>63</v>
      </c>
      <c r="B3301" t="s">
        <v>10317</v>
      </c>
      <c r="C3301" t="s">
        <v>1630</v>
      </c>
      <c r="D3301" t="s">
        <v>1631</v>
      </c>
      <c r="E3301" t="s">
        <v>10646</v>
      </c>
      <c r="F3301" t="s">
        <v>10647</v>
      </c>
      <c r="G3301" t="s">
        <v>4918</v>
      </c>
      <c r="H3301" t="s">
        <v>10647</v>
      </c>
      <c r="I3301" t="s">
        <v>4890</v>
      </c>
      <c r="J3301" t="s">
        <v>287</v>
      </c>
      <c r="K3301" s="14">
        <v>88</v>
      </c>
      <c r="L3301" s="24">
        <f t="shared" si="51"/>
        <v>95.028299456984328</v>
      </c>
    </row>
    <row r="3302" spans="1:12" x14ac:dyDescent="0.25">
      <c r="A3302" t="s">
        <v>63</v>
      </c>
      <c r="B3302" t="s">
        <v>10317</v>
      </c>
      <c r="C3302" t="s">
        <v>1630</v>
      </c>
      <c r="D3302" t="s">
        <v>1631</v>
      </c>
      <c r="E3302" t="s">
        <v>10648</v>
      </c>
      <c r="F3302" t="s">
        <v>10649</v>
      </c>
      <c r="G3302" t="s">
        <v>4918</v>
      </c>
      <c r="H3302" t="s">
        <v>10649</v>
      </c>
      <c r="I3302" t="s">
        <v>4890</v>
      </c>
      <c r="J3302" t="s">
        <v>287</v>
      </c>
      <c r="K3302" s="14">
        <v>71</v>
      </c>
      <c r="L3302" s="24">
        <f t="shared" si="51"/>
        <v>76.670559789157807</v>
      </c>
    </row>
    <row r="3303" spans="1:12" x14ac:dyDescent="0.25">
      <c r="A3303" t="s">
        <v>63</v>
      </c>
      <c r="B3303" t="s">
        <v>10317</v>
      </c>
      <c r="C3303" t="s">
        <v>1630</v>
      </c>
      <c r="D3303" t="s">
        <v>1631</v>
      </c>
      <c r="E3303" t="s">
        <v>10650</v>
      </c>
      <c r="F3303" t="s">
        <v>10651</v>
      </c>
      <c r="G3303" t="s">
        <v>4918</v>
      </c>
      <c r="H3303" t="s">
        <v>10652</v>
      </c>
      <c r="I3303" t="s">
        <v>4890</v>
      </c>
      <c r="J3303" t="s">
        <v>287</v>
      </c>
      <c r="K3303" s="14">
        <v>92</v>
      </c>
      <c r="L3303" s="24">
        <f t="shared" si="51"/>
        <v>99.347767614119974</v>
      </c>
    </row>
    <row r="3304" spans="1:12" x14ac:dyDescent="0.25">
      <c r="A3304" t="s">
        <v>63</v>
      </c>
      <c r="B3304" t="s">
        <v>10317</v>
      </c>
      <c r="C3304" t="s">
        <v>1630</v>
      </c>
      <c r="D3304" t="s">
        <v>1631</v>
      </c>
      <c r="E3304" t="s">
        <v>10653</v>
      </c>
      <c r="F3304" t="s">
        <v>10654</v>
      </c>
      <c r="G3304" t="s">
        <v>4918</v>
      </c>
      <c r="H3304" t="s">
        <v>10654</v>
      </c>
      <c r="I3304" t="s">
        <v>4890</v>
      </c>
      <c r="J3304" t="s">
        <v>287</v>
      </c>
      <c r="K3304" s="14">
        <v>620</v>
      </c>
      <c r="L3304" s="24">
        <f t="shared" si="51"/>
        <v>669.51756435602601</v>
      </c>
    </row>
    <row r="3305" spans="1:12" x14ac:dyDescent="0.25">
      <c r="A3305" t="s">
        <v>63</v>
      </c>
      <c r="B3305" t="s">
        <v>10317</v>
      </c>
      <c r="C3305" t="s">
        <v>1630</v>
      </c>
      <c r="D3305" t="s">
        <v>1631</v>
      </c>
      <c r="E3305" t="s">
        <v>10655</v>
      </c>
      <c r="F3305" t="s">
        <v>10656</v>
      </c>
      <c r="G3305" t="s">
        <v>4918</v>
      </c>
      <c r="H3305" t="s">
        <v>10656</v>
      </c>
      <c r="I3305" t="s">
        <v>4890</v>
      </c>
      <c r="J3305" t="s">
        <v>287</v>
      </c>
      <c r="K3305" s="14">
        <v>565</v>
      </c>
      <c r="L3305" s="24">
        <f t="shared" si="51"/>
        <v>610.12487719541082</v>
      </c>
    </row>
    <row r="3306" spans="1:12" x14ac:dyDescent="0.25">
      <c r="A3306" t="s">
        <v>63</v>
      </c>
      <c r="B3306" t="s">
        <v>10317</v>
      </c>
      <c r="C3306" t="s">
        <v>1630</v>
      </c>
      <c r="D3306" t="s">
        <v>1631</v>
      </c>
      <c r="E3306" t="s">
        <v>10657</v>
      </c>
      <c r="F3306" t="s">
        <v>10658</v>
      </c>
      <c r="G3306" t="s">
        <v>4918</v>
      </c>
      <c r="H3306" t="s">
        <v>10658</v>
      </c>
      <c r="I3306" t="s">
        <v>4890</v>
      </c>
      <c r="J3306" t="s">
        <v>287</v>
      </c>
      <c r="K3306" s="14">
        <v>102</v>
      </c>
      <c r="L3306" s="24">
        <f t="shared" si="51"/>
        <v>110.1464380069591</v>
      </c>
    </row>
    <row r="3307" spans="1:12" x14ac:dyDescent="0.25">
      <c r="A3307" t="s">
        <v>63</v>
      </c>
      <c r="B3307" t="s">
        <v>10317</v>
      </c>
      <c r="C3307" t="s">
        <v>1630</v>
      </c>
      <c r="D3307" t="s">
        <v>1631</v>
      </c>
      <c r="E3307" t="s">
        <v>10659</v>
      </c>
      <c r="F3307" t="s">
        <v>10660</v>
      </c>
      <c r="G3307" t="s">
        <v>4918</v>
      </c>
      <c r="H3307" t="s">
        <v>10661</v>
      </c>
      <c r="I3307" t="s">
        <v>4890</v>
      </c>
      <c r="J3307" t="s">
        <v>287</v>
      </c>
      <c r="K3307" s="14">
        <v>23</v>
      </c>
      <c r="L3307" s="24">
        <f t="shared" si="51"/>
        <v>24.836941903529993</v>
      </c>
    </row>
    <row r="3308" spans="1:12" x14ac:dyDescent="0.25">
      <c r="A3308" t="s">
        <v>63</v>
      </c>
      <c r="B3308" t="s">
        <v>10317</v>
      </c>
      <c r="C3308" t="s">
        <v>1630</v>
      </c>
      <c r="D3308" t="s">
        <v>1631</v>
      </c>
      <c r="E3308" t="s">
        <v>10662</v>
      </c>
      <c r="F3308" t="s">
        <v>10663</v>
      </c>
      <c r="G3308" t="s">
        <v>4918</v>
      </c>
      <c r="H3308" t="s">
        <v>10663</v>
      </c>
      <c r="I3308" t="s">
        <v>4890</v>
      </c>
      <c r="J3308" t="s">
        <v>287</v>
      </c>
      <c r="K3308" s="14">
        <v>605</v>
      </c>
      <c r="L3308" s="24">
        <f t="shared" si="51"/>
        <v>653.31955876676727</v>
      </c>
    </row>
    <row r="3309" spans="1:12" x14ac:dyDescent="0.25">
      <c r="A3309" t="s">
        <v>63</v>
      </c>
      <c r="B3309" t="s">
        <v>10317</v>
      </c>
      <c r="C3309" t="s">
        <v>1630</v>
      </c>
      <c r="D3309" t="s">
        <v>1631</v>
      </c>
      <c r="E3309" t="s">
        <v>10664</v>
      </c>
      <c r="F3309" t="s">
        <v>10665</v>
      </c>
      <c r="G3309" t="s">
        <v>4918</v>
      </c>
      <c r="H3309" t="s">
        <v>10666</v>
      </c>
      <c r="I3309" t="s">
        <v>5751</v>
      </c>
      <c r="J3309" t="s">
        <v>5752</v>
      </c>
      <c r="K3309" s="14">
        <v>6</v>
      </c>
      <c r="L3309" s="24">
        <f t="shared" si="51"/>
        <v>6.4792022357034762</v>
      </c>
    </row>
    <row r="3310" spans="1:12" x14ac:dyDescent="0.25">
      <c r="A3310" t="s">
        <v>63</v>
      </c>
      <c r="B3310" t="s">
        <v>10317</v>
      </c>
      <c r="C3310" t="s">
        <v>1630</v>
      </c>
      <c r="D3310" t="s">
        <v>1631</v>
      </c>
      <c r="E3310" t="s">
        <v>10667</v>
      </c>
      <c r="F3310" t="s">
        <v>10668</v>
      </c>
      <c r="G3310" t="s">
        <v>4918</v>
      </c>
      <c r="H3310" t="s">
        <v>10669</v>
      </c>
      <c r="I3310" t="s">
        <v>5751</v>
      </c>
      <c r="J3310" t="s">
        <v>5752</v>
      </c>
      <c r="K3310" s="14">
        <v>4</v>
      </c>
      <c r="L3310" s="24">
        <f t="shared" si="51"/>
        <v>4.3194681571356508</v>
      </c>
    </row>
    <row r="3311" spans="1:12" x14ac:dyDescent="0.25">
      <c r="A3311" t="s">
        <v>63</v>
      </c>
      <c r="B3311" t="s">
        <v>10317</v>
      </c>
      <c r="C3311" t="s">
        <v>1630</v>
      </c>
      <c r="D3311" t="s">
        <v>1631</v>
      </c>
      <c r="E3311" t="s">
        <v>10670</v>
      </c>
      <c r="F3311" t="s">
        <v>10671</v>
      </c>
      <c r="G3311" t="s">
        <v>4918</v>
      </c>
      <c r="H3311" t="s">
        <v>10672</v>
      </c>
      <c r="I3311" t="s">
        <v>4890</v>
      </c>
      <c r="J3311" t="s">
        <v>287</v>
      </c>
      <c r="K3311" s="14">
        <v>38</v>
      </c>
      <c r="L3311" s="24">
        <f t="shared" si="51"/>
        <v>41.034947492788682</v>
      </c>
    </row>
    <row r="3312" spans="1:12" x14ac:dyDescent="0.25">
      <c r="A3312" t="s">
        <v>63</v>
      </c>
      <c r="B3312" t="s">
        <v>10317</v>
      </c>
      <c r="C3312" t="s">
        <v>1630</v>
      </c>
      <c r="D3312" t="s">
        <v>1631</v>
      </c>
      <c r="E3312" t="s">
        <v>10673</v>
      </c>
      <c r="F3312" t="s">
        <v>10674</v>
      </c>
      <c r="G3312" t="s">
        <v>4918</v>
      </c>
      <c r="H3312" t="s">
        <v>10674</v>
      </c>
      <c r="I3312" t="s">
        <v>4890</v>
      </c>
      <c r="J3312" t="s">
        <v>287</v>
      </c>
      <c r="K3312" s="14">
        <v>62</v>
      </c>
      <c r="L3312" s="24">
        <f t="shared" si="51"/>
        <v>66.951756435602604</v>
      </c>
    </row>
    <row r="3313" spans="1:12" x14ac:dyDescent="0.25">
      <c r="A3313" t="s">
        <v>63</v>
      </c>
      <c r="B3313" t="s">
        <v>10317</v>
      </c>
      <c r="C3313" t="s">
        <v>1630</v>
      </c>
      <c r="D3313" t="s">
        <v>1631</v>
      </c>
      <c r="E3313" t="s">
        <v>10675</v>
      </c>
      <c r="F3313" t="s">
        <v>10676</v>
      </c>
      <c r="G3313" t="s">
        <v>4918</v>
      </c>
      <c r="H3313" t="s">
        <v>10677</v>
      </c>
      <c r="I3313" t="s">
        <v>4890</v>
      </c>
      <c r="J3313" t="s">
        <v>287</v>
      </c>
      <c r="K3313" s="14">
        <v>498</v>
      </c>
      <c r="L3313" s="24">
        <f t="shared" si="51"/>
        <v>537.77378556338851</v>
      </c>
    </row>
    <row r="3314" spans="1:12" x14ac:dyDescent="0.25">
      <c r="A3314" t="s">
        <v>63</v>
      </c>
      <c r="B3314" t="s">
        <v>10317</v>
      </c>
      <c r="C3314" t="s">
        <v>1630</v>
      </c>
      <c r="D3314" t="s">
        <v>1631</v>
      </c>
      <c r="E3314" t="s">
        <v>10678</v>
      </c>
      <c r="F3314" t="s">
        <v>10679</v>
      </c>
      <c r="G3314" t="s">
        <v>4918</v>
      </c>
      <c r="H3314" t="s">
        <v>10679</v>
      </c>
      <c r="I3314" t="s">
        <v>4987</v>
      </c>
      <c r="J3314" t="s">
        <v>1302</v>
      </c>
      <c r="K3314" s="14">
        <v>325</v>
      </c>
      <c r="L3314" s="24">
        <f t="shared" si="51"/>
        <v>350.95678776727163</v>
      </c>
    </row>
    <row r="3315" spans="1:12" x14ac:dyDescent="0.25">
      <c r="A3315" t="s">
        <v>63</v>
      </c>
      <c r="B3315" t="s">
        <v>10317</v>
      </c>
      <c r="C3315" t="s">
        <v>1630</v>
      </c>
      <c r="D3315" t="s">
        <v>1631</v>
      </c>
      <c r="E3315" t="s">
        <v>10680</v>
      </c>
      <c r="F3315" t="s">
        <v>10681</v>
      </c>
      <c r="G3315" t="s">
        <v>4918</v>
      </c>
      <c r="H3315" t="s">
        <v>10681</v>
      </c>
      <c r="I3315" t="s">
        <v>4894</v>
      </c>
      <c r="J3315" t="s">
        <v>4897</v>
      </c>
      <c r="K3315" s="14">
        <v>340</v>
      </c>
      <c r="L3315" s="24">
        <f t="shared" si="51"/>
        <v>367.15479335653038</v>
      </c>
    </row>
    <row r="3316" spans="1:12" x14ac:dyDescent="0.25">
      <c r="A3316" t="s">
        <v>63</v>
      </c>
      <c r="B3316" t="s">
        <v>10317</v>
      </c>
      <c r="C3316" t="s">
        <v>1630</v>
      </c>
      <c r="D3316" t="s">
        <v>1631</v>
      </c>
      <c r="E3316" t="s">
        <v>10682</v>
      </c>
      <c r="F3316" t="s">
        <v>10683</v>
      </c>
      <c r="G3316" t="s">
        <v>4918</v>
      </c>
      <c r="H3316" t="s">
        <v>10683</v>
      </c>
      <c r="I3316" t="s">
        <v>5143</v>
      </c>
      <c r="J3316" t="s">
        <v>5187</v>
      </c>
      <c r="K3316" s="14">
        <v>267</v>
      </c>
      <c r="L3316" s="24">
        <f t="shared" si="51"/>
        <v>288.32449948880469</v>
      </c>
    </row>
    <row r="3317" spans="1:12" x14ac:dyDescent="0.25">
      <c r="A3317" t="s">
        <v>63</v>
      </c>
      <c r="B3317" t="s">
        <v>10317</v>
      </c>
      <c r="C3317" t="s">
        <v>1630</v>
      </c>
      <c r="D3317" t="s">
        <v>1631</v>
      </c>
      <c r="E3317" t="s">
        <v>10684</v>
      </c>
      <c r="F3317" t="s">
        <v>10685</v>
      </c>
      <c r="G3317" t="s">
        <v>4918</v>
      </c>
      <c r="H3317" t="s">
        <v>10604</v>
      </c>
      <c r="I3317" t="s">
        <v>4890</v>
      </c>
      <c r="J3317" t="s">
        <v>287</v>
      </c>
      <c r="K3317" s="14">
        <v>497</v>
      </c>
      <c r="L3317" s="24">
        <f t="shared" si="51"/>
        <v>536.69391852410467</v>
      </c>
    </row>
    <row r="3318" spans="1:12" x14ac:dyDescent="0.25">
      <c r="A3318" t="s">
        <v>63</v>
      </c>
      <c r="B3318" t="s">
        <v>10317</v>
      </c>
      <c r="C3318" t="s">
        <v>1630</v>
      </c>
      <c r="D3318" t="s">
        <v>1631</v>
      </c>
      <c r="E3318" t="s">
        <v>10686</v>
      </c>
      <c r="F3318" t="s">
        <v>10687</v>
      </c>
      <c r="G3318" t="s">
        <v>4918</v>
      </c>
      <c r="H3318" t="s">
        <v>10687</v>
      </c>
      <c r="I3318" t="s">
        <v>5143</v>
      </c>
      <c r="J3318" t="s">
        <v>5187</v>
      </c>
      <c r="K3318" s="14">
        <v>97</v>
      </c>
      <c r="L3318" s="24">
        <f t="shared" si="51"/>
        <v>104.74710281053954</v>
      </c>
    </row>
    <row r="3319" spans="1:12" x14ac:dyDescent="0.25">
      <c r="A3319" t="s">
        <v>63</v>
      </c>
      <c r="B3319" t="s">
        <v>10317</v>
      </c>
      <c r="C3319" t="s">
        <v>1630</v>
      </c>
      <c r="D3319" t="s">
        <v>1631</v>
      </c>
      <c r="E3319" t="s">
        <v>10688</v>
      </c>
      <c r="F3319" t="s">
        <v>10689</v>
      </c>
      <c r="G3319" t="s">
        <v>4918</v>
      </c>
      <c r="H3319" t="s">
        <v>10689</v>
      </c>
      <c r="I3319" t="s">
        <v>4987</v>
      </c>
      <c r="J3319" t="s">
        <v>1302</v>
      </c>
      <c r="K3319" s="14">
        <v>68</v>
      </c>
      <c r="L3319" s="24">
        <f t="shared" si="51"/>
        <v>73.430958671306072</v>
      </c>
    </row>
    <row r="3320" spans="1:12" x14ac:dyDescent="0.25">
      <c r="A3320" t="s">
        <v>63</v>
      </c>
      <c r="B3320" t="s">
        <v>10317</v>
      </c>
      <c r="C3320" t="s">
        <v>1630</v>
      </c>
      <c r="D3320" t="s">
        <v>1631</v>
      </c>
      <c r="E3320" t="s">
        <v>10690</v>
      </c>
      <c r="F3320" t="s">
        <v>10691</v>
      </c>
      <c r="G3320" t="s">
        <v>4918</v>
      </c>
      <c r="H3320" t="s">
        <v>10691</v>
      </c>
      <c r="I3320" t="s">
        <v>4987</v>
      </c>
      <c r="J3320" t="s">
        <v>1302</v>
      </c>
      <c r="K3320" s="14">
        <v>156</v>
      </c>
      <c r="L3320" s="24">
        <f t="shared" si="51"/>
        <v>168.4592581282904</v>
      </c>
    </row>
    <row r="3321" spans="1:12" x14ac:dyDescent="0.25">
      <c r="A3321" t="s">
        <v>63</v>
      </c>
      <c r="B3321" t="s">
        <v>10317</v>
      </c>
      <c r="C3321" t="s">
        <v>1630</v>
      </c>
      <c r="D3321" t="s">
        <v>1631</v>
      </c>
      <c r="E3321" t="s">
        <v>10692</v>
      </c>
      <c r="F3321" t="s">
        <v>10693</v>
      </c>
      <c r="G3321" t="s">
        <v>4918</v>
      </c>
      <c r="H3321" t="s">
        <v>10693</v>
      </c>
      <c r="I3321" t="s">
        <v>4894</v>
      </c>
      <c r="J3321" t="s">
        <v>4897</v>
      </c>
      <c r="K3321" s="14">
        <v>599</v>
      </c>
      <c r="L3321" s="24">
        <f t="shared" si="51"/>
        <v>646.84035653106378</v>
      </c>
    </row>
    <row r="3322" spans="1:12" x14ac:dyDescent="0.25">
      <c r="A3322" t="s">
        <v>63</v>
      </c>
      <c r="B3322" t="s">
        <v>10317</v>
      </c>
      <c r="C3322" t="s">
        <v>1630</v>
      </c>
      <c r="D3322" t="s">
        <v>1631</v>
      </c>
      <c r="E3322" t="s">
        <v>10694</v>
      </c>
      <c r="F3322" t="s">
        <v>10695</v>
      </c>
      <c r="G3322" t="s">
        <v>4914</v>
      </c>
      <c r="H3322" t="s">
        <v>10696</v>
      </c>
      <c r="I3322" t="s">
        <v>4890</v>
      </c>
      <c r="J3322" t="s">
        <v>287</v>
      </c>
      <c r="K3322" s="14">
        <v>9</v>
      </c>
      <c r="L3322" s="24">
        <f t="shared" si="51"/>
        <v>9.7188033535552147</v>
      </c>
    </row>
    <row r="3323" spans="1:12" x14ac:dyDescent="0.25">
      <c r="A3323" t="s">
        <v>63</v>
      </c>
      <c r="B3323" t="s">
        <v>10317</v>
      </c>
      <c r="C3323" t="s">
        <v>1630</v>
      </c>
      <c r="D3323" t="s">
        <v>1631</v>
      </c>
      <c r="E3323" t="s">
        <v>10697</v>
      </c>
      <c r="F3323" t="s">
        <v>10698</v>
      </c>
      <c r="G3323" t="s">
        <v>4914</v>
      </c>
      <c r="H3323" t="s">
        <v>10699</v>
      </c>
      <c r="I3323" t="s">
        <v>5751</v>
      </c>
      <c r="J3323" t="s">
        <v>5752</v>
      </c>
      <c r="K3323" s="14">
        <v>400</v>
      </c>
      <c r="L3323" s="24">
        <f t="shared" si="51"/>
        <v>431.94681571356512</v>
      </c>
    </row>
    <row r="3324" spans="1:12" x14ac:dyDescent="0.25">
      <c r="A3324" t="s">
        <v>63</v>
      </c>
      <c r="B3324" t="s">
        <v>10317</v>
      </c>
      <c r="C3324" t="s">
        <v>1630</v>
      </c>
      <c r="D3324" t="s">
        <v>1631</v>
      </c>
      <c r="E3324" t="s">
        <v>10700</v>
      </c>
      <c r="F3324" t="s">
        <v>10701</v>
      </c>
      <c r="G3324" t="s">
        <v>4914</v>
      </c>
      <c r="H3324" t="s">
        <v>10701</v>
      </c>
      <c r="I3324" t="s">
        <v>4890</v>
      </c>
      <c r="J3324" t="s">
        <v>287</v>
      </c>
      <c r="K3324" s="14">
        <v>396</v>
      </c>
      <c r="L3324" s="24">
        <f t="shared" si="51"/>
        <v>427.62734755642947</v>
      </c>
    </row>
    <row r="3325" spans="1:12" x14ac:dyDescent="0.25">
      <c r="A3325" t="s">
        <v>63</v>
      </c>
      <c r="B3325" t="s">
        <v>10317</v>
      </c>
      <c r="C3325" t="s">
        <v>1630</v>
      </c>
      <c r="D3325" t="s">
        <v>1631</v>
      </c>
      <c r="E3325" t="s">
        <v>10702</v>
      </c>
      <c r="F3325" t="s">
        <v>10703</v>
      </c>
      <c r="G3325" t="s">
        <v>4914</v>
      </c>
      <c r="H3325" t="s">
        <v>10704</v>
      </c>
      <c r="I3325" t="s">
        <v>4890</v>
      </c>
      <c r="J3325" t="s">
        <v>287</v>
      </c>
      <c r="K3325" s="14">
        <v>251</v>
      </c>
      <c r="L3325" s="24">
        <f t="shared" si="51"/>
        <v>271.04662686026211</v>
      </c>
    </row>
    <row r="3326" spans="1:12" x14ac:dyDescent="0.25">
      <c r="A3326" t="s">
        <v>63</v>
      </c>
      <c r="B3326" t="s">
        <v>10317</v>
      </c>
      <c r="C3326" t="s">
        <v>1630</v>
      </c>
      <c r="D3326" t="s">
        <v>1631</v>
      </c>
      <c r="E3326" t="s">
        <v>10705</v>
      </c>
      <c r="F3326" t="s">
        <v>10706</v>
      </c>
      <c r="G3326" t="s">
        <v>4914</v>
      </c>
      <c r="H3326" t="s">
        <v>10707</v>
      </c>
      <c r="I3326" t="s">
        <v>4890</v>
      </c>
      <c r="J3326" t="s">
        <v>287</v>
      </c>
      <c r="K3326" s="14">
        <v>457</v>
      </c>
      <c r="L3326" s="24">
        <f t="shared" si="51"/>
        <v>493.49923695274811</v>
      </c>
    </row>
    <row r="3327" spans="1:12" x14ac:dyDescent="0.25">
      <c r="A3327" t="s">
        <v>63</v>
      </c>
      <c r="B3327" t="s">
        <v>10317</v>
      </c>
      <c r="C3327" t="s">
        <v>1630</v>
      </c>
      <c r="D3327" t="s">
        <v>1631</v>
      </c>
      <c r="E3327" t="s">
        <v>10708</v>
      </c>
      <c r="F3327" t="s">
        <v>10709</v>
      </c>
      <c r="G3327" t="s">
        <v>4914</v>
      </c>
      <c r="H3327" t="s">
        <v>10709</v>
      </c>
      <c r="I3327" t="s">
        <v>5751</v>
      </c>
      <c r="J3327" t="s">
        <v>5752</v>
      </c>
      <c r="K3327" s="14">
        <v>184</v>
      </c>
      <c r="L3327" s="24">
        <f t="shared" si="51"/>
        <v>198.69553522823995</v>
      </c>
    </row>
    <row r="3328" spans="1:12" x14ac:dyDescent="0.25">
      <c r="A3328" t="s">
        <v>63</v>
      </c>
      <c r="B3328" t="s">
        <v>10317</v>
      </c>
      <c r="C3328" t="s">
        <v>1630</v>
      </c>
      <c r="D3328" t="s">
        <v>1631</v>
      </c>
      <c r="E3328" t="s">
        <v>10710</v>
      </c>
      <c r="F3328" t="s">
        <v>10711</v>
      </c>
      <c r="G3328" t="s">
        <v>4914</v>
      </c>
      <c r="H3328" t="s">
        <v>10711</v>
      </c>
      <c r="I3328" t="s">
        <v>4890</v>
      </c>
      <c r="J3328" t="s">
        <v>287</v>
      </c>
      <c r="K3328" s="14">
        <v>84</v>
      </c>
      <c r="L3328" s="24">
        <f t="shared" si="51"/>
        <v>90.708831299848669</v>
      </c>
    </row>
    <row r="3329" spans="1:12" x14ac:dyDescent="0.25">
      <c r="A3329" t="s">
        <v>63</v>
      </c>
      <c r="B3329" t="s">
        <v>10317</v>
      </c>
      <c r="C3329" t="s">
        <v>1630</v>
      </c>
      <c r="D3329" t="s">
        <v>1631</v>
      </c>
      <c r="E3329" t="s">
        <v>10712</v>
      </c>
      <c r="F3329" t="s">
        <v>10713</v>
      </c>
      <c r="G3329" t="s">
        <v>4914</v>
      </c>
      <c r="H3329" t="s">
        <v>10713</v>
      </c>
      <c r="I3329" t="s">
        <v>4890</v>
      </c>
      <c r="J3329" t="s">
        <v>287</v>
      </c>
      <c r="K3329" s="14">
        <v>11</v>
      </c>
      <c r="L3329" s="24">
        <f t="shared" si="51"/>
        <v>11.878537432123041</v>
      </c>
    </row>
    <row r="3330" spans="1:12" x14ac:dyDescent="0.25">
      <c r="A3330" t="s">
        <v>63</v>
      </c>
      <c r="B3330" t="s">
        <v>10317</v>
      </c>
      <c r="C3330" t="s">
        <v>1630</v>
      </c>
      <c r="D3330" t="s">
        <v>1631</v>
      </c>
      <c r="E3330" t="s">
        <v>10714</v>
      </c>
      <c r="F3330" t="s">
        <v>10715</v>
      </c>
      <c r="G3330" t="s">
        <v>4914</v>
      </c>
      <c r="H3330" t="s">
        <v>10716</v>
      </c>
      <c r="I3330" t="s">
        <v>4890</v>
      </c>
      <c r="J3330" t="s">
        <v>287</v>
      </c>
      <c r="K3330" s="14">
        <v>402</v>
      </c>
      <c r="L3330" s="24">
        <f t="shared" si="51"/>
        <v>434.10654979213291</v>
      </c>
    </row>
    <row r="3331" spans="1:12" x14ac:dyDescent="0.25">
      <c r="A3331" t="s">
        <v>63</v>
      </c>
      <c r="B3331" t="s">
        <v>10317</v>
      </c>
      <c r="C3331" t="s">
        <v>1630</v>
      </c>
      <c r="D3331" t="s">
        <v>1631</v>
      </c>
      <c r="E3331" t="s">
        <v>10717</v>
      </c>
      <c r="F3331" t="s">
        <v>10718</v>
      </c>
      <c r="G3331" t="s">
        <v>4914</v>
      </c>
      <c r="H3331" t="s">
        <v>10718</v>
      </c>
      <c r="I3331" t="s">
        <v>5141</v>
      </c>
      <c r="J3331" t="s">
        <v>2256</v>
      </c>
      <c r="K3331" s="14">
        <v>310</v>
      </c>
      <c r="L3331" s="24">
        <f t="shared" si="51"/>
        <v>334.75878217801301</v>
      </c>
    </row>
    <row r="3332" spans="1:12" x14ac:dyDescent="0.25">
      <c r="A3332" t="s">
        <v>63</v>
      </c>
      <c r="B3332" t="s">
        <v>10317</v>
      </c>
      <c r="C3332" t="s">
        <v>1630</v>
      </c>
      <c r="D3332" t="s">
        <v>1631</v>
      </c>
      <c r="E3332" t="s">
        <v>10719</v>
      </c>
      <c r="F3332" t="s">
        <v>10720</v>
      </c>
      <c r="G3332" t="s">
        <v>4914</v>
      </c>
      <c r="H3332" t="s">
        <v>10720</v>
      </c>
      <c r="I3332" t="s">
        <v>4987</v>
      </c>
      <c r="J3332" t="s">
        <v>1302</v>
      </c>
      <c r="K3332" s="14">
        <v>23</v>
      </c>
      <c r="L3332" s="24">
        <f t="shared" si="51"/>
        <v>24.836941903529993</v>
      </c>
    </row>
    <row r="3333" spans="1:12" x14ac:dyDescent="0.25">
      <c r="A3333" t="s">
        <v>63</v>
      </c>
      <c r="B3333" t="s">
        <v>10317</v>
      </c>
      <c r="C3333" t="s">
        <v>1630</v>
      </c>
      <c r="D3333" t="s">
        <v>1631</v>
      </c>
      <c r="E3333" t="s">
        <v>10721</v>
      </c>
      <c r="F3333" t="s">
        <v>10722</v>
      </c>
      <c r="G3333" t="s">
        <v>4914</v>
      </c>
      <c r="H3333" t="s">
        <v>10723</v>
      </c>
      <c r="I3333" t="s">
        <v>5141</v>
      </c>
      <c r="J3333" t="s">
        <v>2256</v>
      </c>
      <c r="K3333" s="14">
        <v>56</v>
      </c>
      <c r="L3333" s="24">
        <f t="shared" si="51"/>
        <v>60.472554199899108</v>
      </c>
    </row>
    <row r="3334" spans="1:12" x14ac:dyDescent="0.25">
      <c r="A3334" t="s">
        <v>63</v>
      </c>
      <c r="B3334" t="s">
        <v>10317</v>
      </c>
      <c r="C3334" t="s">
        <v>1630</v>
      </c>
      <c r="D3334" t="s">
        <v>1631</v>
      </c>
      <c r="E3334" t="s">
        <v>10724</v>
      </c>
      <c r="F3334" t="s">
        <v>10725</v>
      </c>
      <c r="G3334" t="s">
        <v>4914</v>
      </c>
      <c r="H3334" t="s">
        <v>10726</v>
      </c>
      <c r="I3334" t="s">
        <v>5141</v>
      </c>
      <c r="J3334" t="s">
        <v>2256</v>
      </c>
      <c r="K3334" s="14">
        <v>177</v>
      </c>
      <c r="L3334" s="24">
        <f t="shared" si="51"/>
        <v>191.13646595325255</v>
      </c>
    </row>
    <row r="3335" spans="1:12" x14ac:dyDescent="0.25">
      <c r="A3335" t="s">
        <v>63</v>
      </c>
      <c r="B3335" t="s">
        <v>10317</v>
      </c>
      <c r="C3335" t="s">
        <v>1630</v>
      </c>
      <c r="D3335" t="s">
        <v>1631</v>
      </c>
      <c r="E3335" t="s">
        <v>10727</v>
      </c>
      <c r="F3335" t="s">
        <v>10728</v>
      </c>
      <c r="G3335" t="s">
        <v>4914</v>
      </c>
      <c r="H3335" t="s">
        <v>10728</v>
      </c>
      <c r="I3335" t="s">
        <v>5143</v>
      </c>
      <c r="J3335" t="s">
        <v>5187</v>
      </c>
      <c r="K3335" s="14">
        <v>59</v>
      </c>
      <c r="L3335" s="24">
        <f t="shared" si="51"/>
        <v>63.712155317750856</v>
      </c>
    </row>
    <row r="3336" spans="1:12" x14ac:dyDescent="0.25">
      <c r="A3336" t="s">
        <v>63</v>
      </c>
      <c r="B3336" t="s">
        <v>10317</v>
      </c>
      <c r="C3336" t="s">
        <v>1630</v>
      </c>
      <c r="D3336" t="s">
        <v>1631</v>
      </c>
      <c r="E3336" t="s">
        <v>10729</v>
      </c>
      <c r="F3336" t="s">
        <v>10730</v>
      </c>
      <c r="G3336" t="s">
        <v>4914</v>
      </c>
      <c r="H3336" t="s">
        <v>10730</v>
      </c>
      <c r="I3336" t="s">
        <v>5141</v>
      </c>
      <c r="J3336" t="s">
        <v>2256</v>
      </c>
      <c r="K3336" s="14">
        <v>11</v>
      </c>
      <c r="L3336" s="24">
        <f t="shared" si="51"/>
        <v>11.878537432123041</v>
      </c>
    </row>
    <row r="3337" spans="1:12" x14ac:dyDescent="0.25">
      <c r="A3337" t="s">
        <v>63</v>
      </c>
      <c r="B3337" t="s">
        <v>10317</v>
      </c>
      <c r="C3337" t="s">
        <v>1630</v>
      </c>
      <c r="D3337" t="s">
        <v>1631</v>
      </c>
      <c r="E3337" t="s">
        <v>10731</v>
      </c>
      <c r="F3337" t="s">
        <v>10732</v>
      </c>
      <c r="G3337" t="s">
        <v>4914</v>
      </c>
      <c r="H3337" t="s">
        <v>10732</v>
      </c>
      <c r="I3337" t="s">
        <v>4987</v>
      </c>
      <c r="J3337" t="s">
        <v>1302</v>
      </c>
      <c r="K3337" s="14">
        <v>21</v>
      </c>
      <c r="L3337" s="24">
        <f t="shared" si="51"/>
        <v>22.677207824962167</v>
      </c>
    </row>
    <row r="3338" spans="1:12" x14ac:dyDescent="0.25">
      <c r="A3338" t="s">
        <v>63</v>
      </c>
      <c r="B3338" t="s">
        <v>10317</v>
      </c>
      <c r="C3338" t="s">
        <v>1630</v>
      </c>
      <c r="D3338" t="s">
        <v>1631</v>
      </c>
      <c r="E3338" t="s">
        <v>10733</v>
      </c>
      <c r="F3338" t="s">
        <v>10734</v>
      </c>
      <c r="G3338" t="s">
        <v>4914</v>
      </c>
      <c r="H3338" t="s">
        <v>10734</v>
      </c>
      <c r="I3338" t="s">
        <v>4890</v>
      </c>
      <c r="J3338" t="s">
        <v>287</v>
      </c>
      <c r="K3338" s="14">
        <v>212</v>
      </c>
      <c r="L3338" s="24">
        <f t="shared" si="51"/>
        <v>228.93181232818952</v>
      </c>
    </row>
    <row r="3339" spans="1:12" x14ac:dyDescent="0.25">
      <c r="A3339" t="s">
        <v>63</v>
      </c>
      <c r="B3339" t="s">
        <v>10317</v>
      </c>
      <c r="C3339" t="s">
        <v>1630</v>
      </c>
      <c r="D3339" t="s">
        <v>1631</v>
      </c>
      <c r="E3339" t="s">
        <v>10735</v>
      </c>
      <c r="F3339" t="s">
        <v>10736</v>
      </c>
      <c r="G3339" t="s">
        <v>4914</v>
      </c>
      <c r="H3339" t="s">
        <v>10737</v>
      </c>
      <c r="I3339" t="s">
        <v>4890</v>
      </c>
      <c r="J3339" t="s">
        <v>287</v>
      </c>
      <c r="K3339" s="14">
        <v>16</v>
      </c>
      <c r="L3339" s="24">
        <f t="shared" si="51"/>
        <v>17.277872628542603</v>
      </c>
    </row>
    <row r="3340" spans="1:12" x14ac:dyDescent="0.25">
      <c r="A3340" t="s">
        <v>63</v>
      </c>
      <c r="B3340" t="s">
        <v>10317</v>
      </c>
      <c r="C3340" t="s">
        <v>1630</v>
      </c>
      <c r="D3340" t="s">
        <v>1631</v>
      </c>
      <c r="E3340" t="s">
        <v>10738</v>
      </c>
      <c r="F3340" t="s">
        <v>10739</v>
      </c>
      <c r="G3340" t="s">
        <v>4914</v>
      </c>
      <c r="H3340" t="s">
        <v>10739</v>
      </c>
      <c r="I3340" t="s">
        <v>4890</v>
      </c>
      <c r="J3340" t="s">
        <v>287</v>
      </c>
      <c r="K3340" s="14">
        <v>5</v>
      </c>
      <c r="L3340" s="24">
        <f t="shared" ref="L3340:L3403" si="52">K3340/$D$6*$D$5</f>
        <v>5.3993351964195639</v>
      </c>
    </row>
    <row r="3341" spans="1:12" x14ac:dyDescent="0.25">
      <c r="A3341" t="s">
        <v>63</v>
      </c>
      <c r="B3341" t="s">
        <v>10317</v>
      </c>
      <c r="C3341" t="s">
        <v>1630</v>
      </c>
      <c r="D3341" t="s">
        <v>1631</v>
      </c>
      <c r="E3341" t="s">
        <v>10740</v>
      </c>
      <c r="F3341" t="s">
        <v>10741</v>
      </c>
      <c r="G3341" t="s">
        <v>4914</v>
      </c>
      <c r="H3341" t="s">
        <v>10741</v>
      </c>
      <c r="I3341" t="s">
        <v>4987</v>
      </c>
      <c r="J3341" t="s">
        <v>1302</v>
      </c>
      <c r="K3341" s="14">
        <v>126</v>
      </c>
      <c r="L3341" s="24">
        <f t="shared" si="52"/>
        <v>136.063246949773</v>
      </c>
    </row>
    <row r="3342" spans="1:12" x14ac:dyDescent="0.25">
      <c r="A3342" t="s">
        <v>63</v>
      </c>
      <c r="B3342" t="s">
        <v>10317</v>
      </c>
      <c r="C3342" t="s">
        <v>1630</v>
      </c>
      <c r="D3342" t="s">
        <v>1631</v>
      </c>
      <c r="E3342" t="s">
        <v>10742</v>
      </c>
      <c r="F3342" t="s">
        <v>10743</v>
      </c>
      <c r="G3342" t="s">
        <v>4914</v>
      </c>
      <c r="H3342" t="s">
        <v>10744</v>
      </c>
      <c r="I3342" t="s">
        <v>4927</v>
      </c>
      <c r="J3342" t="s">
        <v>5165</v>
      </c>
      <c r="K3342" s="14">
        <v>271</v>
      </c>
      <c r="L3342" s="24">
        <f t="shared" si="52"/>
        <v>292.64396764594039</v>
      </c>
    </row>
    <row r="3343" spans="1:12" x14ac:dyDescent="0.25">
      <c r="A3343" t="s">
        <v>63</v>
      </c>
      <c r="B3343" t="s">
        <v>10317</v>
      </c>
      <c r="C3343" t="s">
        <v>1630</v>
      </c>
      <c r="D3343" t="s">
        <v>1631</v>
      </c>
      <c r="E3343" t="s">
        <v>10745</v>
      </c>
      <c r="F3343" t="s">
        <v>10746</v>
      </c>
      <c r="G3343" t="s">
        <v>4914</v>
      </c>
      <c r="H3343" t="s">
        <v>10747</v>
      </c>
      <c r="I3343" t="s">
        <v>5143</v>
      </c>
      <c r="J3343" t="s">
        <v>5187</v>
      </c>
      <c r="K3343" s="14">
        <v>141</v>
      </c>
      <c r="L3343" s="24">
        <f t="shared" si="52"/>
        <v>152.26125253903172</v>
      </c>
    </row>
    <row r="3344" spans="1:12" x14ac:dyDescent="0.25">
      <c r="A3344" t="s">
        <v>63</v>
      </c>
      <c r="B3344" t="s">
        <v>10317</v>
      </c>
      <c r="C3344" t="s">
        <v>1630</v>
      </c>
      <c r="D3344" t="s">
        <v>1631</v>
      </c>
      <c r="E3344" t="s">
        <v>10748</v>
      </c>
      <c r="F3344" t="s">
        <v>10749</v>
      </c>
      <c r="G3344" t="s">
        <v>4914</v>
      </c>
      <c r="H3344" t="s">
        <v>10750</v>
      </c>
      <c r="I3344" t="s">
        <v>4927</v>
      </c>
      <c r="J3344" t="s">
        <v>5165</v>
      </c>
      <c r="K3344" s="14">
        <v>129</v>
      </c>
      <c r="L3344" s="24">
        <f t="shared" si="52"/>
        <v>139.30284806762475</v>
      </c>
    </row>
    <row r="3345" spans="1:12" x14ac:dyDescent="0.25">
      <c r="A3345" t="s">
        <v>63</v>
      </c>
      <c r="B3345" t="s">
        <v>10317</v>
      </c>
      <c r="C3345" t="s">
        <v>1630</v>
      </c>
      <c r="D3345" t="s">
        <v>1631</v>
      </c>
      <c r="E3345" t="s">
        <v>10751</v>
      </c>
      <c r="F3345" t="s">
        <v>10752</v>
      </c>
      <c r="G3345" t="s">
        <v>4914</v>
      </c>
      <c r="H3345" t="s">
        <v>10753</v>
      </c>
      <c r="I3345" t="s">
        <v>4927</v>
      </c>
      <c r="J3345" t="s">
        <v>5165</v>
      </c>
      <c r="K3345" s="14">
        <v>119</v>
      </c>
      <c r="L3345" s="24">
        <f t="shared" si="52"/>
        <v>128.50417767478561</v>
      </c>
    </row>
    <row r="3346" spans="1:12" x14ac:dyDescent="0.25">
      <c r="A3346" t="s">
        <v>63</v>
      </c>
      <c r="B3346" t="s">
        <v>10317</v>
      </c>
      <c r="C3346" t="s">
        <v>1630</v>
      </c>
      <c r="D3346" t="s">
        <v>1631</v>
      </c>
      <c r="E3346" t="s">
        <v>10754</v>
      </c>
      <c r="F3346" t="s">
        <v>10755</v>
      </c>
      <c r="G3346" t="s">
        <v>4914</v>
      </c>
      <c r="H3346" t="s">
        <v>10755</v>
      </c>
      <c r="I3346" t="s">
        <v>4927</v>
      </c>
      <c r="J3346" t="s">
        <v>5165</v>
      </c>
      <c r="K3346" s="14">
        <v>111</v>
      </c>
      <c r="L3346" s="24">
        <f t="shared" si="52"/>
        <v>119.86524136051432</v>
      </c>
    </row>
    <row r="3347" spans="1:12" x14ac:dyDescent="0.25">
      <c r="A3347" t="s">
        <v>63</v>
      </c>
      <c r="B3347" t="s">
        <v>10317</v>
      </c>
      <c r="C3347" t="s">
        <v>1630</v>
      </c>
      <c r="D3347" t="s">
        <v>1631</v>
      </c>
      <c r="E3347" t="s">
        <v>10756</v>
      </c>
      <c r="F3347" t="s">
        <v>10757</v>
      </c>
      <c r="G3347" t="s">
        <v>4914</v>
      </c>
      <c r="H3347" t="s">
        <v>10757</v>
      </c>
      <c r="I3347" t="s">
        <v>4927</v>
      </c>
      <c r="J3347" t="s">
        <v>5165</v>
      </c>
      <c r="K3347" s="14">
        <v>184</v>
      </c>
      <c r="L3347" s="24">
        <f t="shared" si="52"/>
        <v>198.69553522823995</v>
      </c>
    </row>
    <row r="3348" spans="1:12" x14ac:dyDescent="0.25">
      <c r="A3348" t="s">
        <v>63</v>
      </c>
      <c r="B3348" t="s">
        <v>10317</v>
      </c>
      <c r="C3348" t="s">
        <v>1630</v>
      </c>
      <c r="D3348" t="s">
        <v>1631</v>
      </c>
      <c r="E3348" t="s">
        <v>10758</v>
      </c>
      <c r="F3348" t="s">
        <v>10759</v>
      </c>
      <c r="G3348" t="s">
        <v>4914</v>
      </c>
      <c r="H3348" t="s">
        <v>10759</v>
      </c>
      <c r="I3348" t="s">
        <v>4987</v>
      </c>
      <c r="J3348" t="s">
        <v>1302</v>
      </c>
      <c r="K3348" s="14">
        <v>380</v>
      </c>
      <c r="L3348" s="24">
        <f t="shared" si="52"/>
        <v>410.34947492788689</v>
      </c>
    </row>
    <row r="3349" spans="1:12" x14ac:dyDescent="0.25">
      <c r="A3349" t="s">
        <v>63</v>
      </c>
      <c r="B3349" t="s">
        <v>10317</v>
      </c>
      <c r="C3349" t="s">
        <v>1630</v>
      </c>
      <c r="D3349" t="s">
        <v>1631</v>
      </c>
      <c r="E3349" t="s">
        <v>10760</v>
      </c>
      <c r="F3349" t="s">
        <v>10761</v>
      </c>
      <c r="G3349" t="s">
        <v>4914</v>
      </c>
      <c r="H3349" t="s">
        <v>10762</v>
      </c>
      <c r="I3349" t="s">
        <v>5141</v>
      </c>
      <c r="J3349" t="s">
        <v>2256</v>
      </c>
      <c r="K3349" s="14">
        <v>11</v>
      </c>
      <c r="L3349" s="24">
        <f t="shared" si="52"/>
        <v>11.878537432123041</v>
      </c>
    </row>
    <row r="3350" spans="1:12" x14ac:dyDescent="0.25">
      <c r="A3350" t="s">
        <v>63</v>
      </c>
      <c r="B3350" t="s">
        <v>10317</v>
      </c>
      <c r="C3350" t="s">
        <v>1630</v>
      </c>
      <c r="D3350" t="s">
        <v>1631</v>
      </c>
      <c r="E3350" t="s">
        <v>10763</v>
      </c>
      <c r="F3350" t="s">
        <v>10764</v>
      </c>
      <c r="G3350" t="s">
        <v>4914</v>
      </c>
      <c r="H3350" t="s">
        <v>10764</v>
      </c>
      <c r="I3350" t="s">
        <v>4927</v>
      </c>
      <c r="J3350" t="s">
        <v>5165</v>
      </c>
      <c r="K3350" s="14">
        <v>149</v>
      </c>
      <c r="L3350" s="24">
        <f t="shared" si="52"/>
        <v>160.90018885330301</v>
      </c>
    </row>
    <row r="3351" spans="1:12" x14ac:dyDescent="0.25">
      <c r="A3351" t="s">
        <v>63</v>
      </c>
      <c r="B3351" t="s">
        <v>10317</v>
      </c>
      <c r="C3351" t="s">
        <v>1630</v>
      </c>
      <c r="D3351" t="s">
        <v>1631</v>
      </c>
      <c r="E3351" t="s">
        <v>10765</v>
      </c>
      <c r="F3351" t="s">
        <v>10766</v>
      </c>
      <c r="G3351" t="s">
        <v>4914</v>
      </c>
      <c r="H3351" t="s">
        <v>10766</v>
      </c>
      <c r="I3351" t="s">
        <v>4927</v>
      </c>
      <c r="J3351" t="s">
        <v>5165</v>
      </c>
      <c r="K3351" s="14">
        <v>71</v>
      </c>
      <c r="L3351" s="24">
        <f t="shared" si="52"/>
        <v>76.670559789157807</v>
      </c>
    </row>
    <row r="3352" spans="1:12" x14ac:dyDescent="0.25">
      <c r="A3352" t="s">
        <v>63</v>
      </c>
      <c r="B3352" t="s">
        <v>10317</v>
      </c>
      <c r="C3352" t="s">
        <v>1630</v>
      </c>
      <c r="D3352" t="s">
        <v>1631</v>
      </c>
      <c r="E3352" t="s">
        <v>10767</v>
      </c>
      <c r="F3352" t="s">
        <v>10768</v>
      </c>
      <c r="G3352" t="s">
        <v>4914</v>
      </c>
      <c r="H3352" t="s">
        <v>10769</v>
      </c>
      <c r="I3352" t="s">
        <v>4927</v>
      </c>
      <c r="J3352" t="s">
        <v>5165</v>
      </c>
      <c r="K3352" s="14">
        <v>53</v>
      </c>
      <c r="L3352" s="24">
        <f t="shared" si="52"/>
        <v>57.232953082047381</v>
      </c>
    </row>
    <row r="3353" spans="1:12" x14ac:dyDescent="0.25">
      <c r="A3353" t="s">
        <v>63</v>
      </c>
      <c r="B3353" t="s">
        <v>10317</v>
      </c>
      <c r="C3353" t="s">
        <v>1630</v>
      </c>
      <c r="D3353" t="s">
        <v>1631</v>
      </c>
      <c r="E3353" t="s">
        <v>10770</v>
      </c>
      <c r="F3353" t="s">
        <v>10771</v>
      </c>
      <c r="G3353" t="s">
        <v>4914</v>
      </c>
      <c r="H3353" t="s">
        <v>10772</v>
      </c>
      <c r="I3353" t="s">
        <v>5143</v>
      </c>
      <c r="J3353" t="s">
        <v>5187</v>
      </c>
      <c r="K3353" s="14">
        <v>165</v>
      </c>
      <c r="L3353" s="24">
        <f t="shared" si="52"/>
        <v>178.17806148184562</v>
      </c>
    </row>
    <row r="3354" spans="1:12" x14ac:dyDescent="0.25">
      <c r="A3354" t="s">
        <v>63</v>
      </c>
      <c r="B3354" t="s">
        <v>10317</v>
      </c>
      <c r="C3354" t="s">
        <v>1630</v>
      </c>
      <c r="D3354" t="s">
        <v>1631</v>
      </c>
      <c r="E3354" t="s">
        <v>10773</v>
      </c>
      <c r="F3354" t="s">
        <v>10774</v>
      </c>
      <c r="G3354" t="s">
        <v>4914</v>
      </c>
      <c r="H3354" t="s">
        <v>10774</v>
      </c>
      <c r="I3354" t="s">
        <v>4927</v>
      </c>
      <c r="J3354" t="s">
        <v>5165</v>
      </c>
      <c r="K3354" s="14">
        <v>61</v>
      </c>
      <c r="L3354" s="24">
        <f t="shared" si="52"/>
        <v>65.871889396318679</v>
      </c>
    </row>
    <row r="3355" spans="1:12" x14ac:dyDescent="0.25">
      <c r="A3355" t="s">
        <v>63</v>
      </c>
      <c r="B3355" t="s">
        <v>10317</v>
      </c>
      <c r="C3355" t="s">
        <v>1630</v>
      </c>
      <c r="D3355" t="s">
        <v>1631</v>
      </c>
      <c r="E3355" t="s">
        <v>10775</v>
      </c>
      <c r="F3355" t="s">
        <v>10776</v>
      </c>
      <c r="G3355" t="s">
        <v>4914</v>
      </c>
      <c r="H3355" t="s">
        <v>10777</v>
      </c>
      <c r="I3355" t="s">
        <v>4927</v>
      </c>
      <c r="J3355" t="s">
        <v>5165</v>
      </c>
      <c r="K3355" s="14">
        <v>8</v>
      </c>
      <c r="L3355" s="24">
        <f t="shared" si="52"/>
        <v>8.6389363142713016</v>
      </c>
    </row>
    <row r="3356" spans="1:12" x14ac:dyDescent="0.25">
      <c r="A3356" t="s">
        <v>63</v>
      </c>
      <c r="B3356" t="s">
        <v>10317</v>
      </c>
      <c r="C3356" t="s">
        <v>1630</v>
      </c>
      <c r="D3356" t="s">
        <v>1631</v>
      </c>
      <c r="E3356" t="s">
        <v>10778</v>
      </c>
      <c r="F3356" t="s">
        <v>10779</v>
      </c>
      <c r="G3356" t="s">
        <v>4914</v>
      </c>
      <c r="H3356" t="s">
        <v>10780</v>
      </c>
      <c r="I3356" t="s">
        <v>5143</v>
      </c>
      <c r="J3356" t="s">
        <v>5187</v>
      </c>
      <c r="K3356" s="14">
        <v>75</v>
      </c>
      <c r="L3356" s="24">
        <f t="shared" si="52"/>
        <v>80.990027946293466</v>
      </c>
    </row>
    <row r="3357" spans="1:12" x14ac:dyDescent="0.25">
      <c r="A3357" t="s">
        <v>63</v>
      </c>
      <c r="B3357" t="s">
        <v>10317</v>
      </c>
      <c r="C3357" t="s">
        <v>1630</v>
      </c>
      <c r="D3357" t="s">
        <v>1631</v>
      </c>
      <c r="E3357" t="s">
        <v>10781</v>
      </c>
      <c r="F3357" t="s">
        <v>10782</v>
      </c>
      <c r="G3357" t="s">
        <v>4914</v>
      </c>
      <c r="H3357" t="s">
        <v>10782</v>
      </c>
      <c r="I3357" t="s">
        <v>5141</v>
      </c>
      <c r="J3357" t="s">
        <v>2256</v>
      </c>
      <c r="K3357" s="14">
        <v>61</v>
      </c>
      <c r="L3357" s="24">
        <f t="shared" si="52"/>
        <v>65.871889396318679</v>
      </c>
    </row>
    <row r="3358" spans="1:12" x14ac:dyDescent="0.25">
      <c r="A3358" t="s">
        <v>63</v>
      </c>
      <c r="B3358" t="s">
        <v>10317</v>
      </c>
      <c r="C3358" t="s">
        <v>1630</v>
      </c>
      <c r="D3358" t="s">
        <v>1631</v>
      </c>
      <c r="E3358" t="s">
        <v>10783</v>
      </c>
      <c r="F3358" t="s">
        <v>10784</v>
      </c>
      <c r="G3358" t="s">
        <v>4914</v>
      </c>
      <c r="H3358" t="s">
        <v>10784</v>
      </c>
      <c r="I3358" t="s">
        <v>4890</v>
      </c>
      <c r="J3358" t="s">
        <v>287</v>
      </c>
      <c r="K3358" s="14">
        <v>4</v>
      </c>
      <c r="L3358" s="24">
        <f t="shared" si="52"/>
        <v>4.3194681571356508</v>
      </c>
    </row>
    <row r="3359" spans="1:12" x14ac:dyDescent="0.25">
      <c r="A3359" t="s">
        <v>63</v>
      </c>
      <c r="B3359" t="s">
        <v>10317</v>
      </c>
      <c r="C3359" t="s">
        <v>1630</v>
      </c>
      <c r="D3359" t="s">
        <v>1631</v>
      </c>
      <c r="E3359" t="s">
        <v>10785</v>
      </c>
      <c r="F3359" t="s">
        <v>10786</v>
      </c>
      <c r="G3359" t="s">
        <v>4914</v>
      </c>
      <c r="H3359" t="s">
        <v>10787</v>
      </c>
      <c r="I3359" t="s">
        <v>5751</v>
      </c>
      <c r="J3359" t="s">
        <v>5752</v>
      </c>
      <c r="K3359" s="14">
        <v>4</v>
      </c>
      <c r="L3359" s="24">
        <f t="shared" si="52"/>
        <v>4.3194681571356508</v>
      </c>
    </row>
    <row r="3360" spans="1:12" x14ac:dyDescent="0.25">
      <c r="A3360" t="s">
        <v>63</v>
      </c>
      <c r="B3360" t="s">
        <v>10317</v>
      </c>
      <c r="C3360" t="s">
        <v>1630</v>
      </c>
      <c r="D3360" t="s">
        <v>1631</v>
      </c>
      <c r="E3360" t="s">
        <v>10788</v>
      </c>
      <c r="F3360" t="s">
        <v>10789</v>
      </c>
      <c r="G3360" t="s">
        <v>4914</v>
      </c>
      <c r="H3360" t="s">
        <v>10790</v>
      </c>
      <c r="I3360" t="s">
        <v>5751</v>
      </c>
      <c r="J3360" t="s">
        <v>5752</v>
      </c>
      <c r="K3360" s="14">
        <v>4</v>
      </c>
      <c r="L3360" s="24">
        <f t="shared" si="52"/>
        <v>4.3194681571356508</v>
      </c>
    </row>
    <row r="3361" spans="1:12" x14ac:dyDescent="0.25">
      <c r="A3361" t="s">
        <v>63</v>
      </c>
      <c r="B3361" t="s">
        <v>10317</v>
      </c>
      <c r="C3361" t="s">
        <v>1630</v>
      </c>
      <c r="D3361" t="s">
        <v>1631</v>
      </c>
      <c r="E3361" t="s">
        <v>10791</v>
      </c>
      <c r="F3361" t="s">
        <v>10792</v>
      </c>
      <c r="G3361" t="s">
        <v>4914</v>
      </c>
      <c r="H3361" t="s">
        <v>10793</v>
      </c>
      <c r="I3361" t="s">
        <v>5751</v>
      </c>
      <c r="J3361" t="s">
        <v>5752</v>
      </c>
      <c r="K3361" s="14">
        <v>17</v>
      </c>
      <c r="L3361" s="24">
        <f t="shared" si="52"/>
        <v>18.357739667826518</v>
      </c>
    </row>
    <row r="3362" spans="1:12" x14ac:dyDescent="0.25">
      <c r="A3362" t="s">
        <v>63</v>
      </c>
      <c r="B3362" t="s">
        <v>10317</v>
      </c>
      <c r="C3362" t="s">
        <v>1630</v>
      </c>
      <c r="D3362" t="s">
        <v>1631</v>
      </c>
      <c r="E3362" t="s">
        <v>10794</v>
      </c>
      <c r="F3362" t="s">
        <v>10795</v>
      </c>
      <c r="G3362" t="s">
        <v>4914</v>
      </c>
      <c r="H3362" t="s">
        <v>10795</v>
      </c>
      <c r="I3362" t="s">
        <v>4927</v>
      </c>
      <c r="J3362" t="s">
        <v>5165</v>
      </c>
      <c r="K3362" s="14">
        <v>50</v>
      </c>
      <c r="L3362" s="24">
        <f t="shared" si="52"/>
        <v>53.993351964195639</v>
      </c>
    </row>
    <row r="3363" spans="1:12" x14ac:dyDescent="0.25">
      <c r="A3363" t="s">
        <v>63</v>
      </c>
      <c r="B3363" t="s">
        <v>10317</v>
      </c>
      <c r="C3363" t="s">
        <v>1630</v>
      </c>
      <c r="D3363" t="s">
        <v>1631</v>
      </c>
      <c r="E3363" t="s">
        <v>10796</v>
      </c>
      <c r="F3363" t="s">
        <v>10797</v>
      </c>
      <c r="G3363" t="s">
        <v>4914</v>
      </c>
      <c r="H3363" t="s">
        <v>10797</v>
      </c>
      <c r="I3363" t="s">
        <v>5143</v>
      </c>
      <c r="J3363" t="s">
        <v>5187</v>
      </c>
      <c r="K3363" s="14">
        <v>19</v>
      </c>
      <c r="L3363" s="24">
        <f t="shared" si="52"/>
        <v>20.517473746394341</v>
      </c>
    </row>
    <row r="3364" spans="1:12" x14ac:dyDescent="0.25">
      <c r="A3364" t="s">
        <v>63</v>
      </c>
      <c r="B3364" t="s">
        <v>10317</v>
      </c>
      <c r="C3364" t="s">
        <v>1630</v>
      </c>
      <c r="D3364" t="s">
        <v>1631</v>
      </c>
      <c r="E3364" t="s">
        <v>10798</v>
      </c>
      <c r="F3364" t="s">
        <v>10799</v>
      </c>
      <c r="G3364" t="s">
        <v>4918</v>
      </c>
      <c r="H3364" t="s">
        <v>10799</v>
      </c>
      <c r="I3364" t="s">
        <v>4890</v>
      </c>
      <c r="J3364" t="s">
        <v>287</v>
      </c>
      <c r="K3364" s="14">
        <v>61</v>
      </c>
      <c r="L3364" s="24">
        <f t="shared" si="52"/>
        <v>65.871889396318679</v>
      </c>
    </row>
    <row r="3365" spans="1:12" x14ac:dyDescent="0.25">
      <c r="A3365" t="s">
        <v>63</v>
      </c>
      <c r="B3365" t="s">
        <v>10317</v>
      </c>
      <c r="C3365" t="s">
        <v>1630</v>
      </c>
      <c r="D3365" t="s">
        <v>1631</v>
      </c>
      <c r="E3365" t="s">
        <v>10800</v>
      </c>
      <c r="F3365" t="s">
        <v>10801</v>
      </c>
      <c r="G3365" t="s">
        <v>7786</v>
      </c>
      <c r="H3365" t="s">
        <v>10802</v>
      </c>
      <c r="I3365" t="s">
        <v>4987</v>
      </c>
      <c r="J3365" t="s">
        <v>1302</v>
      </c>
      <c r="K3365" s="14">
        <v>2</v>
      </c>
      <c r="L3365" s="24">
        <f t="shared" si="52"/>
        <v>2.1597340785678254</v>
      </c>
    </row>
    <row r="3366" spans="1:12" x14ac:dyDescent="0.25">
      <c r="A3366" t="s">
        <v>63</v>
      </c>
      <c r="B3366" t="s">
        <v>10317</v>
      </c>
      <c r="C3366" t="s">
        <v>1630</v>
      </c>
      <c r="D3366" t="s">
        <v>1631</v>
      </c>
      <c r="E3366" t="s">
        <v>10803</v>
      </c>
      <c r="F3366" t="s">
        <v>10804</v>
      </c>
      <c r="G3366" t="s">
        <v>4907</v>
      </c>
      <c r="H3366" t="s">
        <v>10804</v>
      </c>
      <c r="I3366" t="s">
        <v>4890</v>
      </c>
      <c r="J3366" t="s">
        <v>287</v>
      </c>
      <c r="K3366" s="14">
        <v>244</v>
      </c>
      <c r="L3366" s="24">
        <f t="shared" si="52"/>
        <v>263.48755758527471</v>
      </c>
    </row>
    <row r="3367" spans="1:12" x14ac:dyDescent="0.25">
      <c r="A3367" t="s">
        <v>63</v>
      </c>
      <c r="B3367" t="s">
        <v>10317</v>
      </c>
      <c r="C3367" t="s">
        <v>1630</v>
      </c>
      <c r="D3367" t="s">
        <v>1631</v>
      </c>
      <c r="E3367" t="s">
        <v>10805</v>
      </c>
      <c r="F3367" t="s">
        <v>10806</v>
      </c>
      <c r="G3367" t="s">
        <v>4998</v>
      </c>
      <c r="H3367" t="s">
        <v>10806</v>
      </c>
      <c r="I3367" t="s">
        <v>4890</v>
      </c>
      <c r="J3367" t="s">
        <v>287</v>
      </c>
      <c r="K3367" s="14">
        <v>3</v>
      </c>
      <c r="L3367" s="24">
        <f t="shared" si="52"/>
        <v>3.2396011178517381</v>
      </c>
    </row>
    <row r="3368" spans="1:12" x14ac:dyDescent="0.25">
      <c r="A3368" t="s">
        <v>63</v>
      </c>
      <c r="B3368" t="s">
        <v>10317</v>
      </c>
      <c r="C3368" t="s">
        <v>1630</v>
      </c>
      <c r="D3368" t="s">
        <v>1631</v>
      </c>
      <c r="E3368" t="s">
        <v>10805</v>
      </c>
      <c r="F3368" t="s">
        <v>10806</v>
      </c>
      <c r="G3368" t="s">
        <v>5003</v>
      </c>
      <c r="H3368" t="s">
        <v>10806</v>
      </c>
      <c r="I3368" t="s">
        <v>4890</v>
      </c>
      <c r="J3368" t="s">
        <v>287</v>
      </c>
      <c r="K3368" s="14">
        <v>2492</v>
      </c>
      <c r="L3368" s="24">
        <f t="shared" si="52"/>
        <v>2691.0286618955106</v>
      </c>
    </row>
    <row r="3369" spans="1:12" x14ac:dyDescent="0.25">
      <c r="A3369" t="s">
        <v>63</v>
      </c>
      <c r="B3369" t="s">
        <v>10317</v>
      </c>
      <c r="C3369" t="s">
        <v>1630</v>
      </c>
      <c r="D3369" t="s">
        <v>1631</v>
      </c>
      <c r="E3369" t="s">
        <v>10805</v>
      </c>
      <c r="F3369" t="s">
        <v>10806</v>
      </c>
      <c r="G3369" t="s">
        <v>5751</v>
      </c>
      <c r="H3369" t="s">
        <v>10806</v>
      </c>
      <c r="I3369" t="s">
        <v>4890</v>
      </c>
      <c r="J3369" t="s">
        <v>287</v>
      </c>
      <c r="K3369" s="14">
        <v>239</v>
      </c>
      <c r="L3369" s="24">
        <f t="shared" si="52"/>
        <v>258.08822238885517</v>
      </c>
    </row>
    <row r="3370" spans="1:12" x14ac:dyDescent="0.25">
      <c r="A3370" t="s">
        <v>63</v>
      </c>
      <c r="B3370" t="s">
        <v>10317</v>
      </c>
      <c r="C3370" t="s">
        <v>1630</v>
      </c>
      <c r="D3370" t="s">
        <v>1631</v>
      </c>
      <c r="E3370" t="s">
        <v>10807</v>
      </c>
      <c r="F3370" t="s">
        <v>10808</v>
      </c>
      <c r="G3370" t="s">
        <v>4890</v>
      </c>
      <c r="H3370" t="s">
        <v>10809</v>
      </c>
      <c r="I3370" t="s">
        <v>4890</v>
      </c>
      <c r="J3370" t="s">
        <v>287</v>
      </c>
      <c r="K3370" s="14">
        <v>1</v>
      </c>
      <c r="L3370" s="24">
        <f t="shared" si="52"/>
        <v>1.0798670392839127</v>
      </c>
    </row>
    <row r="3371" spans="1:12" x14ac:dyDescent="0.25">
      <c r="A3371" t="s">
        <v>63</v>
      </c>
      <c r="B3371" t="s">
        <v>10317</v>
      </c>
      <c r="C3371" t="s">
        <v>1630</v>
      </c>
      <c r="D3371" t="s">
        <v>1631</v>
      </c>
      <c r="E3371" t="s">
        <v>10810</v>
      </c>
      <c r="F3371" t="s">
        <v>10811</v>
      </c>
      <c r="G3371" t="s">
        <v>4890</v>
      </c>
      <c r="H3371" t="s">
        <v>10811</v>
      </c>
      <c r="I3371" t="s">
        <v>4890</v>
      </c>
      <c r="J3371" t="s">
        <v>287</v>
      </c>
      <c r="K3371" s="14">
        <v>52</v>
      </c>
      <c r="L3371" s="24">
        <f t="shared" si="52"/>
        <v>56.153086042763462</v>
      </c>
    </row>
    <row r="3372" spans="1:12" x14ac:dyDescent="0.25">
      <c r="A3372" t="s">
        <v>63</v>
      </c>
      <c r="B3372" t="s">
        <v>10317</v>
      </c>
      <c r="C3372" t="s">
        <v>1630</v>
      </c>
      <c r="D3372" t="s">
        <v>1631</v>
      </c>
      <c r="E3372" t="s">
        <v>10812</v>
      </c>
      <c r="F3372" t="s">
        <v>10813</v>
      </c>
      <c r="G3372" t="s">
        <v>8481</v>
      </c>
      <c r="H3372" t="s">
        <v>10814</v>
      </c>
      <c r="I3372" t="s">
        <v>4890</v>
      </c>
      <c r="J3372" t="s">
        <v>287</v>
      </c>
      <c r="K3372" s="14">
        <v>1</v>
      </c>
      <c r="L3372" s="24">
        <f t="shared" si="52"/>
        <v>1.0798670392839127</v>
      </c>
    </row>
    <row r="3373" spans="1:12" x14ac:dyDescent="0.25">
      <c r="A3373" t="s">
        <v>63</v>
      </c>
      <c r="B3373" t="s">
        <v>10317</v>
      </c>
      <c r="C3373" t="s">
        <v>1630</v>
      </c>
      <c r="D3373" t="s">
        <v>1631</v>
      </c>
      <c r="E3373" t="s">
        <v>10815</v>
      </c>
      <c r="F3373" t="s">
        <v>10816</v>
      </c>
      <c r="G3373" t="s">
        <v>5141</v>
      </c>
      <c r="H3373" t="s">
        <v>10817</v>
      </c>
      <c r="I3373" t="s">
        <v>4890</v>
      </c>
      <c r="J3373" t="s">
        <v>287</v>
      </c>
      <c r="K3373" s="14">
        <v>2</v>
      </c>
      <c r="L3373" s="24">
        <f t="shared" si="52"/>
        <v>2.1597340785678254</v>
      </c>
    </row>
    <row r="3374" spans="1:12" x14ac:dyDescent="0.25">
      <c r="A3374" t="s">
        <v>63</v>
      </c>
      <c r="B3374" t="s">
        <v>10317</v>
      </c>
      <c r="C3374" t="s">
        <v>1630</v>
      </c>
      <c r="D3374" t="s">
        <v>1631</v>
      </c>
      <c r="E3374" t="s">
        <v>10815</v>
      </c>
      <c r="F3374" t="s">
        <v>10816</v>
      </c>
      <c r="G3374" t="s">
        <v>4918</v>
      </c>
      <c r="H3374" t="s">
        <v>10818</v>
      </c>
      <c r="I3374" t="s">
        <v>4890</v>
      </c>
      <c r="J3374" t="s">
        <v>287</v>
      </c>
      <c r="K3374" s="14">
        <v>205</v>
      </c>
      <c r="L3374" s="24">
        <f t="shared" si="52"/>
        <v>221.37274305320213</v>
      </c>
    </row>
    <row r="3375" spans="1:12" x14ac:dyDescent="0.25">
      <c r="A3375" t="s">
        <v>63</v>
      </c>
      <c r="B3375" t="s">
        <v>10317</v>
      </c>
      <c r="C3375" t="s">
        <v>1630</v>
      </c>
      <c r="D3375" t="s">
        <v>1631</v>
      </c>
      <c r="E3375" t="s">
        <v>10815</v>
      </c>
      <c r="F3375" t="s">
        <v>10816</v>
      </c>
      <c r="G3375" t="s">
        <v>4914</v>
      </c>
      <c r="H3375" t="s">
        <v>10819</v>
      </c>
      <c r="I3375" t="s">
        <v>4890</v>
      </c>
      <c r="J3375" t="s">
        <v>287</v>
      </c>
      <c r="K3375" s="14">
        <v>5114</v>
      </c>
      <c r="L3375" s="24">
        <f t="shared" si="52"/>
        <v>5522.4400388979293</v>
      </c>
    </row>
    <row r="3376" spans="1:12" x14ac:dyDescent="0.25">
      <c r="A3376" t="s">
        <v>63</v>
      </c>
      <c r="B3376" t="s">
        <v>10317</v>
      </c>
      <c r="C3376" t="s">
        <v>1630</v>
      </c>
      <c r="D3376" t="s">
        <v>1631</v>
      </c>
      <c r="E3376" t="s">
        <v>10815</v>
      </c>
      <c r="F3376" t="s">
        <v>10816</v>
      </c>
      <c r="G3376" t="s">
        <v>9997</v>
      </c>
      <c r="H3376" t="s">
        <v>10820</v>
      </c>
      <c r="I3376" t="s">
        <v>4890</v>
      </c>
      <c r="J3376" t="s">
        <v>287</v>
      </c>
      <c r="K3376" s="14">
        <v>3</v>
      </c>
      <c r="L3376" s="24">
        <f t="shared" si="52"/>
        <v>3.2396011178517381</v>
      </c>
    </row>
    <row r="3377" spans="1:12" x14ac:dyDescent="0.25">
      <c r="A3377" t="s">
        <v>63</v>
      </c>
      <c r="B3377" t="s">
        <v>10317</v>
      </c>
      <c r="C3377" t="s">
        <v>1630</v>
      </c>
      <c r="D3377" t="s">
        <v>1631</v>
      </c>
      <c r="E3377" t="s">
        <v>8258</v>
      </c>
      <c r="F3377" t="s">
        <v>10821</v>
      </c>
      <c r="G3377" t="s">
        <v>4888</v>
      </c>
      <c r="H3377" t="s">
        <v>10822</v>
      </c>
      <c r="I3377" t="s">
        <v>4890</v>
      </c>
      <c r="J3377" t="s">
        <v>287</v>
      </c>
      <c r="K3377" s="14">
        <v>1</v>
      </c>
      <c r="L3377" s="24">
        <f t="shared" si="52"/>
        <v>1.0798670392839127</v>
      </c>
    </row>
    <row r="3378" spans="1:12" x14ac:dyDescent="0.25">
      <c r="A3378" t="s">
        <v>63</v>
      </c>
      <c r="B3378" t="s">
        <v>10317</v>
      </c>
      <c r="C3378" t="s">
        <v>1630</v>
      </c>
      <c r="D3378" t="s">
        <v>1631</v>
      </c>
      <c r="E3378" t="s">
        <v>8258</v>
      </c>
      <c r="F3378" t="s">
        <v>10821</v>
      </c>
      <c r="G3378" t="s">
        <v>5159</v>
      </c>
      <c r="H3378" t="s">
        <v>10823</v>
      </c>
      <c r="I3378" t="s">
        <v>4890</v>
      </c>
      <c r="J3378" t="s">
        <v>287</v>
      </c>
      <c r="K3378" s="14">
        <v>18</v>
      </c>
      <c r="L3378" s="24">
        <f t="shared" si="52"/>
        <v>19.437606707110429</v>
      </c>
    </row>
    <row r="3379" spans="1:12" x14ac:dyDescent="0.25">
      <c r="A3379" t="s">
        <v>63</v>
      </c>
      <c r="B3379" t="s">
        <v>10317</v>
      </c>
      <c r="C3379" t="s">
        <v>1630</v>
      </c>
      <c r="D3379" t="s">
        <v>1631</v>
      </c>
      <c r="E3379" t="s">
        <v>8258</v>
      </c>
      <c r="F3379" t="s">
        <v>10821</v>
      </c>
      <c r="G3379" t="s">
        <v>9719</v>
      </c>
      <c r="H3379" t="s">
        <v>10824</v>
      </c>
      <c r="I3379" t="s">
        <v>4890</v>
      </c>
      <c r="J3379" t="s">
        <v>287</v>
      </c>
      <c r="K3379" s="14">
        <v>314</v>
      </c>
      <c r="L3379" s="24">
        <f t="shared" si="52"/>
        <v>339.07825033514865</v>
      </c>
    </row>
    <row r="3380" spans="1:12" x14ac:dyDescent="0.25">
      <c r="A3380" t="s">
        <v>63</v>
      </c>
      <c r="B3380" t="s">
        <v>10317</v>
      </c>
      <c r="C3380" t="s">
        <v>1630</v>
      </c>
      <c r="D3380" t="s">
        <v>1631</v>
      </c>
      <c r="E3380" t="s">
        <v>8258</v>
      </c>
      <c r="F3380" t="s">
        <v>10821</v>
      </c>
      <c r="G3380" t="s">
        <v>9810</v>
      </c>
      <c r="H3380" t="s">
        <v>10825</v>
      </c>
      <c r="I3380" t="s">
        <v>4890</v>
      </c>
      <c r="J3380" t="s">
        <v>287</v>
      </c>
      <c r="K3380" s="14">
        <v>233</v>
      </c>
      <c r="L3380" s="24">
        <f t="shared" si="52"/>
        <v>251.60902015315168</v>
      </c>
    </row>
    <row r="3381" spans="1:12" x14ac:dyDescent="0.25">
      <c r="A3381" t="s">
        <v>63</v>
      </c>
      <c r="B3381" t="s">
        <v>10317</v>
      </c>
      <c r="C3381" t="s">
        <v>1630</v>
      </c>
      <c r="D3381" t="s">
        <v>1631</v>
      </c>
      <c r="E3381" t="s">
        <v>10826</v>
      </c>
      <c r="F3381" t="s">
        <v>10827</v>
      </c>
      <c r="G3381" t="s">
        <v>4987</v>
      </c>
      <c r="H3381" t="s">
        <v>10827</v>
      </c>
      <c r="I3381" t="s">
        <v>4890</v>
      </c>
      <c r="J3381" t="s">
        <v>287</v>
      </c>
      <c r="K3381" s="14">
        <v>64</v>
      </c>
      <c r="L3381" s="24">
        <f t="shared" si="52"/>
        <v>69.111490514170413</v>
      </c>
    </row>
    <row r="3382" spans="1:12" x14ac:dyDescent="0.25">
      <c r="A3382" t="s">
        <v>63</v>
      </c>
      <c r="B3382" t="s">
        <v>10317</v>
      </c>
      <c r="C3382" t="s">
        <v>1630</v>
      </c>
      <c r="D3382" t="s">
        <v>1631</v>
      </c>
      <c r="E3382" t="s">
        <v>10828</v>
      </c>
      <c r="F3382" t="s">
        <v>10829</v>
      </c>
      <c r="G3382" t="s">
        <v>5022</v>
      </c>
      <c r="H3382" t="s">
        <v>10829</v>
      </c>
      <c r="I3382" t="s">
        <v>4890</v>
      </c>
      <c r="J3382" t="s">
        <v>287</v>
      </c>
      <c r="K3382" s="14">
        <v>2</v>
      </c>
      <c r="L3382" s="24">
        <f t="shared" si="52"/>
        <v>2.1597340785678254</v>
      </c>
    </row>
    <row r="3383" spans="1:12" x14ac:dyDescent="0.25">
      <c r="A3383" t="s">
        <v>63</v>
      </c>
      <c r="B3383" t="s">
        <v>10317</v>
      </c>
      <c r="C3383" t="s">
        <v>1630</v>
      </c>
      <c r="D3383" t="s">
        <v>1631</v>
      </c>
      <c r="E3383" t="s">
        <v>10830</v>
      </c>
      <c r="F3383" t="s">
        <v>10831</v>
      </c>
      <c r="G3383" t="s">
        <v>4918</v>
      </c>
      <c r="H3383" t="s">
        <v>10831</v>
      </c>
      <c r="I3383" t="s">
        <v>4890</v>
      </c>
      <c r="J3383" t="s">
        <v>287</v>
      </c>
      <c r="K3383" s="14">
        <v>2</v>
      </c>
      <c r="L3383" s="24">
        <f t="shared" si="52"/>
        <v>2.1597340785678254</v>
      </c>
    </row>
    <row r="3384" spans="1:12" x14ac:dyDescent="0.25">
      <c r="A3384" t="s">
        <v>63</v>
      </c>
      <c r="B3384" t="s">
        <v>10317</v>
      </c>
      <c r="C3384" t="s">
        <v>1630</v>
      </c>
      <c r="D3384" t="s">
        <v>1631</v>
      </c>
      <c r="E3384" t="s">
        <v>10832</v>
      </c>
      <c r="F3384" t="s">
        <v>10833</v>
      </c>
      <c r="G3384" t="s">
        <v>4890</v>
      </c>
      <c r="H3384" t="s">
        <v>10833</v>
      </c>
      <c r="I3384" t="s">
        <v>4890</v>
      </c>
      <c r="J3384" t="s">
        <v>287</v>
      </c>
      <c r="K3384" s="14">
        <v>2</v>
      </c>
      <c r="L3384" s="24">
        <f t="shared" si="52"/>
        <v>2.1597340785678254</v>
      </c>
    </row>
    <row r="3385" spans="1:12" x14ac:dyDescent="0.25">
      <c r="A3385" t="s">
        <v>63</v>
      </c>
      <c r="B3385" t="s">
        <v>10317</v>
      </c>
      <c r="C3385" t="s">
        <v>1630</v>
      </c>
      <c r="D3385" t="s">
        <v>1631</v>
      </c>
      <c r="E3385" t="s">
        <v>10834</v>
      </c>
      <c r="F3385" t="s">
        <v>10835</v>
      </c>
      <c r="G3385" t="s">
        <v>5022</v>
      </c>
      <c r="H3385" t="s">
        <v>10835</v>
      </c>
      <c r="I3385" t="s">
        <v>4890</v>
      </c>
      <c r="J3385" t="s">
        <v>287</v>
      </c>
      <c r="K3385" s="14">
        <v>2</v>
      </c>
      <c r="L3385" s="24">
        <f t="shared" si="52"/>
        <v>2.1597340785678254</v>
      </c>
    </row>
    <row r="3386" spans="1:12" x14ac:dyDescent="0.25">
      <c r="A3386" t="s">
        <v>63</v>
      </c>
      <c r="B3386" t="s">
        <v>10317</v>
      </c>
      <c r="C3386" t="s">
        <v>1630</v>
      </c>
      <c r="D3386" t="s">
        <v>1631</v>
      </c>
      <c r="E3386" t="s">
        <v>10836</v>
      </c>
      <c r="F3386" t="s">
        <v>10837</v>
      </c>
      <c r="G3386" t="s">
        <v>9726</v>
      </c>
      <c r="H3386" t="s">
        <v>10838</v>
      </c>
      <c r="I3386" t="s">
        <v>4890</v>
      </c>
      <c r="J3386" t="s">
        <v>287</v>
      </c>
      <c r="K3386" s="14">
        <v>1</v>
      </c>
      <c r="L3386" s="24">
        <f t="shared" si="52"/>
        <v>1.0798670392839127</v>
      </c>
    </row>
    <row r="3387" spans="1:12" x14ac:dyDescent="0.25">
      <c r="A3387" t="s">
        <v>63</v>
      </c>
      <c r="B3387" t="s">
        <v>10317</v>
      </c>
      <c r="C3387" t="s">
        <v>1630</v>
      </c>
      <c r="D3387" t="s">
        <v>1631</v>
      </c>
      <c r="E3387" t="s">
        <v>10839</v>
      </c>
      <c r="F3387" t="s">
        <v>10840</v>
      </c>
      <c r="G3387" t="s">
        <v>5022</v>
      </c>
      <c r="H3387" t="s">
        <v>10840</v>
      </c>
      <c r="I3387" t="s">
        <v>4890</v>
      </c>
      <c r="J3387" t="s">
        <v>287</v>
      </c>
      <c r="K3387" s="14">
        <v>10</v>
      </c>
      <c r="L3387" s="24">
        <f t="shared" si="52"/>
        <v>10.798670392839128</v>
      </c>
    </row>
    <row r="3388" spans="1:12" x14ac:dyDescent="0.25">
      <c r="A3388" t="s">
        <v>63</v>
      </c>
      <c r="B3388" t="s">
        <v>10317</v>
      </c>
      <c r="C3388" t="s">
        <v>1630</v>
      </c>
      <c r="D3388" t="s">
        <v>1631</v>
      </c>
      <c r="E3388" t="s">
        <v>10841</v>
      </c>
      <c r="F3388" t="s">
        <v>10842</v>
      </c>
      <c r="G3388" t="s">
        <v>4907</v>
      </c>
      <c r="H3388" t="s">
        <v>10842</v>
      </c>
      <c r="I3388" t="s">
        <v>4890</v>
      </c>
      <c r="J3388" t="s">
        <v>287</v>
      </c>
      <c r="K3388" s="14">
        <v>13</v>
      </c>
      <c r="L3388" s="24">
        <f t="shared" si="52"/>
        <v>14.038271510690866</v>
      </c>
    </row>
    <row r="3389" spans="1:12" x14ac:dyDescent="0.25">
      <c r="A3389" t="s">
        <v>63</v>
      </c>
      <c r="B3389" t="s">
        <v>10317</v>
      </c>
      <c r="C3389" t="s">
        <v>1630</v>
      </c>
      <c r="D3389" t="s">
        <v>1631</v>
      </c>
      <c r="E3389" t="s">
        <v>10843</v>
      </c>
      <c r="F3389" t="s">
        <v>10844</v>
      </c>
      <c r="G3389" t="s">
        <v>5156</v>
      </c>
      <c r="H3389" t="s">
        <v>10845</v>
      </c>
      <c r="I3389" t="s">
        <v>4890</v>
      </c>
      <c r="J3389" t="s">
        <v>287</v>
      </c>
      <c r="K3389" s="14">
        <v>14</v>
      </c>
      <c r="L3389" s="24">
        <f t="shared" si="52"/>
        <v>15.118138549974777</v>
      </c>
    </row>
    <row r="3390" spans="1:12" x14ac:dyDescent="0.25">
      <c r="A3390" t="s">
        <v>63</v>
      </c>
      <c r="B3390" t="s">
        <v>10317</v>
      </c>
      <c r="C3390" t="s">
        <v>1630</v>
      </c>
      <c r="D3390" t="s">
        <v>1631</v>
      </c>
      <c r="E3390" t="s">
        <v>10843</v>
      </c>
      <c r="F3390" t="s">
        <v>10844</v>
      </c>
      <c r="G3390" t="s">
        <v>5159</v>
      </c>
      <c r="H3390" t="s">
        <v>10846</v>
      </c>
      <c r="I3390" t="s">
        <v>4890</v>
      </c>
      <c r="J3390" t="s">
        <v>287</v>
      </c>
      <c r="K3390" s="14">
        <v>35</v>
      </c>
      <c r="L3390" s="24">
        <f t="shared" si="52"/>
        <v>37.795346374936948</v>
      </c>
    </row>
    <row r="3391" spans="1:12" x14ac:dyDescent="0.25">
      <c r="A3391" t="s">
        <v>63</v>
      </c>
      <c r="B3391" t="s">
        <v>10317</v>
      </c>
      <c r="C3391" t="s">
        <v>1630</v>
      </c>
      <c r="D3391" t="s">
        <v>1631</v>
      </c>
      <c r="E3391" t="s">
        <v>10843</v>
      </c>
      <c r="F3391" t="s">
        <v>10844</v>
      </c>
      <c r="G3391" t="s">
        <v>9719</v>
      </c>
      <c r="H3391" t="s">
        <v>10847</v>
      </c>
      <c r="I3391" t="s">
        <v>4890</v>
      </c>
      <c r="J3391" t="s">
        <v>287</v>
      </c>
      <c r="K3391" s="14">
        <v>55</v>
      </c>
      <c r="L3391" s="24">
        <f t="shared" si="52"/>
        <v>59.39268716061521</v>
      </c>
    </row>
    <row r="3392" spans="1:12" x14ac:dyDescent="0.25">
      <c r="A3392" t="s">
        <v>63</v>
      </c>
      <c r="B3392" t="s">
        <v>10317</v>
      </c>
      <c r="C3392" t="s">
        <v>1630</v>
      </c>
      <c r="D3392" t="s">
        <v>1631</v>
      </c>
      <c r="E3392" t="s">
        <v>10843</v>
      </c>
      <c r="F3392" t="s">
        <v>10844</v>
      </c>
      <c r="G3392" t="s">
        <v>9810</v>
      </c>
      <c r="H3392" t="s">
        <v>10848</v>
      </c>
      <c r="I3392" t="s">
        <v>4890</v>
      </c>
      <c r="J3392" t="s">
        <v>287</v>
      </c>
      <c r="K3392" s="14">
        <v>27</v>
      </c>
      <c r="L3392" s="24">
        <f t="shared" si="52"/>
        <v>29.156410060665646</v>
      </c>
    </row>
    <row r="3393" spans="1:12" x14ac:dyDescent="0.25">
      <c r="A3393" t="s">
        <v>63</v>
      </c>
      <c r="B3393" t="s">
        <v>10317</v>
      </c>
      <c r="C3393" t="s">
        <v>1630</v>
      </c>
      <c r="D3393" t="s">
        <v>1631</v>
      </c>
      <c r="E3393" t="s">
        <v>10843</v>
      </c>
      <c r="F3393" t="s">
        <v>10844</v>
      </c>
      <c r="G3393" t="s">
        <v>8430</v>
      </c>
      <c r="H3393" t="s">
        <v>10849</v>
      </c>
      <c r="I3393" t="s">
        <v>4890</v>
      </c>
      <c r="J3393" t="s">
        <v>287</v>
      </c>
      <c r="K3393" s="14">
        <v>144</v>
      </c>
      <c r="L3393" s="24">
        <f t="shared" si="52"/>
        <v>155.50085365688344</v>
      </c>
    </row>
    <row r="3394" spans="1:12" x14ac:dyDescent="0.25">
      <c r="A3394" t="s">
        <v>63</v>
      </c>
      <c r="B3394" t="s">
        <v>10317</v>
      </c>
      <c r="C3394" t="s">
        <v>1630</v>
      </c>
      <c r="D3394" t="s">
        <v>1631</v>
      </c>
      <c r="E3394" t="s">
        <v>10843</v>
      </c>
      <c r="F3394" t="s">
        <v>10844</v>
      </c>
      <c r="G3394" t="s">
        <v>8477</v>
      </c>
      <c r="H3394" t="s">
        <v>10850</v>
      </c>
      <c r="I3394" t="s">
        <v>4890</v>
      </c>
      <c r="J3394" t="s">
        <v>287</v>
      </c>
      <c r="K3394" s="14">
        <v>111</v>
      </c>
      <c r="L3394" s="24">
        <f t="shared" si="52"/>
        <v>119.86524136051432</v>
      </c>
    </row>
    <row r="3395" spans="1:12" x14ac:dyDescent="0.25">
      <c r="A3395" t="s">
        <v>63</v>
      </c>
      <c r="B3395" t="s">
        <v>10317</v>
      </c>
      <c r="C3395" t="s">
        <v>1630</v>
      </c>
      <c r="D3395" t="s">
        <v>1631</v>
      </c>
      <c r="E3395" t="s">
        <v>10843</v>
      </c>
      <c r="F3395" t="s">
        <v>10844</v>
      </c>
      <c r="G3395" t="s">
        <v>8432</v>
      </c>
      <c r="H3395" t="s">
        <v>10851</v>
      </c>
      <c r="I3395" t="s">
        <v>4890</v>
      </c>
      <c r="J3395" t="s">
        <v>287</v>
      </c>
      <c r="K3395" s="14">
        <v>139</v>
      </c>
      <c r="L3395" s="24">
        <f t="shared" si="52"/>
        <v>150.10151846046389</v>
      </c>
    </row>
    <row r="3396" spans="1:12" x14ac:dyDescent="0.25">
      <c r="A3396" t="s">
        <v>63</v>
      </c>
      <c r="B3396" t="s">
        <v>10317</v>
      </c>
      <c r="C3396" t="s">
        <v>1630</v>
      </c>
      <c r="D3396" t="s">
        <v>1631</v>
      </c>
      <c r="E3396" t="s">
        <v>10843</v>
      </c>
      <c r="F3396" t="s">
        <v>10844</v>
      </c>
      <c r="G3396" t="s">
        <v>9721</v>
      </c>
      <c r="H3396" t="s">
        <v>10852</v>
      </c>
      <c r="I3396" t="s">
        <v>4890</v>
      </c>
      <c r="J3396" t="s">
        <v>287</v>
      </c>
      <c r="K3396" s="14">
        <v>1198</v>
      </c>
      <c r="L3396" s="24">
        <f t="shared" si="52"/>
        <v>1293.6807130621276</v>
      </c>
    </row>
    <row r="3397" spans="1:12" x14ac:dyDescent="0.25">
      <c r="A3397" t="s">
        <v>63</v>
      </c>
      <c r="B3397" t="s">
        <v>10317</v>
      </c>
      <c r="C3397" t="s">
        <v>1630</v>
      </c>
      <c r="D3397" t="s">
        <v>1631</v>
      </c>
      <c r="E3397" t="s">
        <v>10853</v>
      </c>
      <c r="F3397" t="s">
        <v>10854</v>
      </c>
      <c r="G3397" t="s">
        <v>4927</v>
      </c>
      <c r="H3397" t="s">
        <v>10855</v>
      </c>
      <c r="I3397" t="s">
        <v>4890</v>
      </c>
      <c r="J3397" t="s">
        <v>287</v>
      </c>
      <c r="K3397" s="14">
        <v>1</v>
      </c>
      <c r="L3397" s="24">
        <f t="shared" si="52"/>
        <v>1.0798670392839127</v>
      </c>
    </row>
    <row r="3398" spans="1:12" x14ac:dyDescent="0.25">
      <c r="A3398" t="s">
        <v>63</v>
      </c>
      <c r="B3398" t="s">
        <v>10317</v>
      </c>
      <c r="C3398" t="s">
        <v>1630</v>
      </c>
      <c r="D3398" t="s">
        <v>1631</v>
      </c>
      <c r="E3398" t="s">
        <v>10856</v>
      </c>
      <c r="F3398" t="s">
        <v>10857</v>
      </c>
      <c r="G3398" t="s">
        <v>10858</v>
      </c>
      <c r="H3398" t="s">
        <v>10859</v>
      </c>
      <c r="I3398" t="s">
        <v>4890</v>
      </c>
      <c r="J3398" t="s">
        <v>287</v>
      </c>
      <c r="K3398" s="14">
        <v>1</v>
      </c>
      <c r="L3398" s="24">
        <f t="shared" si="52"/>
        <v>1.0798670392839127</v>
      </c>
    </row>
    <row r="3399" spans="1:12" x14ac:dyDescent="0.25">
      <c r="A3399" t="s">
        <v>63</v>
      </c>
      <c r="B3399" t="s">
        <v>10317</v>
      </c>
      <c r="C3399" t="s">
        <v>1630</v>
      </c>
      <c r="D3399" t="s">
        <v>1631</v>
      </c>
      <c r="E3399" t="s">
        <v>10860</v>
      </c>
      <c r="F3399" t="s">
        <v>10861</v>
      </c>
      <c r="G3399" t="s">
        <v>8958</v>
      </c>
      <c r="H3399" t="s">
        <v>10862</v>
      </c>
      <c r="I3399" t="s">
        <v>4890</v>
      </c>
      <c r="J3399" t="s">
        <v>287</v>
      </c>
      <c r="K3399" s="14">
        <v>2</v>
      </c>
      <c r="L3399" s="24">
        <f t="shared" si="52"/>
        <v>2.1597340785678254</v>
      </c>
    </row>
    <row r="3400" spans="1:12" x14ac:dyDescent="0.25">
      <c r="A3400" t="s">
        <v>63</v>
      </c>
      <c r="B3400" t="s">
        <v>10317</v>
      </c>
      <c r="C3400" t="s">
        <v>1630</v>
      </c>
      <c r="D3400" t="s">
        <v>1631</v>
      </c>
      <c r="E3400" t="s">
        <v>5581</v>
      </c>
      <c r="F3400" t="s">
        <v>10863</v>
      </c>
      <c r="G3400" t="s">
        <v>8961</v>
      </c>
      <c r="H3400" t="s">
        <v>10864</v>
      </c>
      <c r="I3400" t="s">
        <v>4890</v>
      </c>
      <c r="J3400" t="s">
        <v>287</v>
      </c>
      <c r="K3400" s="14">
        <v>708</v>
      </c>
      <c r="L3400" s="24">
        <f t="shared" si="52"/>
        <v>764.54586381301021</v>
      </c>
    </row>
    <row r="3401" spans="1:12" x14ac:dyDescent="0.25">
      <c r="A3401" t="s">
        <v>63</v>
      </c>
      <c r="B3401" t="s">
        <v>10317</v>
      </c>
      <c r="C3401" t="s">
        <v>1630</v>
      </c>
      <c r="D3401" t="s">
        <v>1631</v>
      </c>
      <c r="E3401" t="s">
        <v>5581</v>
      </c>
      <c r="F3401" t="s">
        <v>10863</v>
      </c>
      <c r="G3401" t="s">
        <v>8963</v>
      </c>
      <c r="H3401" t="s">
        <v>10865</v>
      </c>
      <c r="I3401" t="s">
        <v>4890</v>
      </c>
      <c r="J3401" t="s">
        <v>287</v>
      </c>
      <c r="K3401" s="14">
        <v>23164</v>
      </c>
      <c r="L3401" s="24">
        <f t="shared" si="52"/>
        <v>25014.040097972556</v>
      </c>
    </row>
    <row r="3402" spans="1:12" x14ac:dyDescent="0.25">
      <c r="A3402" t="s">
        <v>63</v>
      </c>
      <c r="B3402" t="s">
        <v>10317</v>
      </c>
      <c r="C3402" t="s">
        <v>1630</v>
      </c>
      <c r="D3402" t="s">
        <v>1631</v>
      </c>
      <c r="E3402" t="s">
        <v>10866</v>
      </c>
      <c r="F3402" t="s">
        <v>10867</v>
      </c>
      <c r="G3402" t="s">
        <v>8961</v>
      </c>
      <c r="H3402" t="s">
        <v>10868</v>
      </c>
      <c r="I3402" t="s">
        <v>4890</v>
      </c>
      <c r="J3402" t="s">
        <v>287</v>
      </c>
      <c r="K3402" s="14">
        <v>58</v>
      </c>
      <c r="L3402" s="24">
        <f t="shared" si="52"/>
        <v>62.632288278466937</v>
      </c>
    </row>
    <row r="3403" spans="1:12" x14ac:dyDescent="0.25">
      <c r="A3403" t="s">
        <v>63</v>
      </c>
      <c r="B3403" t="s">
        <v>10317</v>
      </c>
      <c r="C3403" t="s">
        <v>1630</v>
      </c>
      <c r="D3403" t="s">
        <v>1631</v>
      </c>
      <c r="E3403" t="s">
        <v>10866</v>
      </c>
      <c r="F3403" t="s">
        <v>10867</v>
      </c>
      <c r="G3403" t="s">
        <v>8963</v>
      </c>
      <c r="H3403" t="s">
        <v>10869</v>
      </c>
      <c r="I3403" t="s">
        <v>4890</v>
      </c>
      <c r="J3403" t="s">
        <v>287</v>
      </c>
      <c r="K3403" s="14">
        <v>877</v>
      </c>
      <c r="L3403" s="24">
        <f t="shared" si="52"/>
        <v>947.04339345199151</v>
      </c>
    </row>
    <row r="3404" spans="1:12" x14ac:dyDescent="0.25">
      <c r="A3404" t="s">
        <v>63</v>
      </c>
      <c r="B3404" t="s">
        <v>10317</v>
      </c>
      <c r="C3404" t="s">
        <v>1630</v>
      </c>
      <c r="D3404" t="s">
        <v>1631</v>
      </c>
      <c r="E3404" t="s">
        <v>10870</v>
      </c>
      <c r="F3404" t="s">
        <v>10867</v>
      </c>
      <c r="G3404" t="s">
        <v>8472</v>
      </c>
      <c r="H3404" t="s">
        <v>10871</v>
      </c>
      <c r="I3404" t="s">
        <v>4890</v>
      </c>
      <c r="J3404" t="s">
        <v>287</v>
      </c>
      <c r="K3404" s="14">
        <v>6</v>
      </c>
      <c r="L3404" s="24">
        <f t="shared" ref="L3404:L3467" si="53">K3404/$D$6*$D$5</f>
        <v>6.4792022357034762</v>
      </c>
    </row>
    <row r="3405" spans="1:12" x14ac:dyDescent="0.25">
      <c r="A3405" t="s">
        <v>63</v>
      </c>
      <c r="B3405" t="s">
        <v>10317</v>
      </c>
      <c r="C3405" t="s">
        <v>1630</v>
      </c>
      <c r="D3405" t="s">
        <v>1631</v>
      </c>
      <c r="E3405" t="s">
        <v>10870</v>
      </c>
      <c r="F3405" t="s">
        <v>10867</v>
      </c>
      <c r="G3405" t="s">
        <v>8961</v>
      </c>
      <c r="H3405" t="s">
        <v>10868</v>
      </c>
      <c r="I3405" t="s">
        <v>4890</v>
      </c>
      <c r="J3405" t="s">
        <v>287</v>
      </c>
      <c r="K3405" s="14">
        <v>816</v>
      </c>
      <c r="L3405" s="24">
        <f t="shared" si="53"/>
        <v>881.17150405567281</v>
      </c>
    </row>
    <row r="3406" spans="1:12" x14ac:dyDescent="0.25">
      <c r="A3406" t="s">
        <v>63</v>
      </c>
      <c r="B3406" t="s">
        <v>10317</v>
      </c>
      <c r="C3406" t="s">
        <v>1630</v>
      </c>
      <c r="D3406" t="s">
        <v>1631</v>
      </c>
      <c r="E3406" t="s">
        <v>10870</v>
      </c>
      <c r="F3406" t="s">
        <v>10867</v>
      </c>
      <c r="G3406" t="s">
        <v>8963</v>
      </c>
      <c r="H3406" t="s">
        <v>10869</v>
      </c>
      <c r="I3406" t="s">
        <v>4890</v>
      </c>
      <c r="J3406" t="s">
        <v>287</v>
      </c>
      <c r="K3406" s="14">
        <v>36672</v>
      </c>
      <c r="L3406" s="24">
        <f t="shared" si="53"/>
        <v>39600.884064619648</v>
      </c>
    </row>
    <row r="3407" spans="1:12" x14ac:dyDescent="0.25">
      <c r="A3407" t="s">
        <v>63</v>
      </c>
      <c r="B3407" t="s">
        <v>10317</v>
      </c>
      <c r="C3407" t="s">
        <v>1630</v>
      </c>
      <c r="D3407" t="s">
        <v>1631</v>
      </c>
      <c r="E3407" t="s">
        <v>10872</v>
      </c>
      <c r="F3407" t="s">
        <v>10873</v>
      </c>
      <c r="G3407" t="s">
        <v>4890</v>
      </c>
      <c r="H3407" t="s">
        <v>10874</v>
      </c>
      <c r="I3407" t="s">
        <v>4890</v>
      </c>
      <c r="J3407" t="s">
        <v>287</v>
      </c>
      <c r="K3407" s="14">
        <v>2</v>
      </c>
      <c r="L3407" s="24">
        <f t="shared" si="53"/>
        <v>2.1597340785678254</v>
      </c>
    </row>
    <row r="3408" spans="1:12" x14ac:dyDescent="0.25">
      <c r="A3408" t="s">
        <v>63</v>
      </c>
      <c r="B3408" t="s">
        <v>10317</v>
      </c>
      <c r="C3408" t="s">
        <v>1655</v>
      </c>
      <c r="D3408" t="s">
        <v>1656</v>
      </c>
      <c r="E3408" t="s">
        <v>10194</v>
      </c>
      <c r="F3408" t="s">
        <v>10875</v>
      </c>
      <c r="G3408" t="s">
        <v>5141</v>
      </c>
      <c r="H3408" t="s">
        <v>10875</v>
      </c>
      <c r="I3408" t="s">
        <v>4888</v>
      </c>
      <c r="J3408" t="s">
        <v>4889</v>
      </c>
      <c r="K3408" s="14">
        <v>1389</v>
      </c>
      <c r="L3408" s="24">
        <f t="shared" si="53"/>
        <v>1499.9353175653548</v>
      </c>
    </row>
    <row r="3409" spans="1:12" x14ac:dyDescent="0.25">
      <c r="A3409" t="s">
        <v>63</v>
      </c>
      <c r="B3409" t="s">
        <v>10317</v>
      </c>
      <c r="C3409" t="s">
        <v>1655</v>
      </c>
      <c r="D3409" t="s">
        <v>1656</v>
      </c>
      <c r="E3409" t="s">
        <v>10876</v>
      </c>
      <c r="F3409" t="s">
        <v>10877</v>
      </c>
      <c r="G3409" t="s">
        <v>5141</v>
      </c>
      <c r="H3409" t="s">
        <v>10877</v>
      </c>
      <c r="I3409" t="s">
        <v>4888</v>
      </c>
      <c r="J3409" t="s">
        <v>4889</v>
      </c>
      <c r="K3409" s="14">
        <v>2285</v>
      </c>
      <c r="L3409" s="24">
        <f t="shared" si="53"/>
        <v>2467.4961847637405</v>
      </c>
    </row>
    <row r="3410" spans="1:12" x14ac:dyDescent="0.25">
      <c r="A3410" t="s">
        <v>63</v>
      </c>
      <c r="B3410" t="s">
        <v>10317</v>
      </c>
      <c r="C3410" t="s">
        <v>1655</v>
      </c>
      <c r="D3410" t="s">
        <v>1656</v>
      </c>
      <c r="E3410" t="s">
        <v>10878</v>
      </c>
      <c r="F3410" t="s">
        <v>10879</v>
      </c>
      <c r="G3410" t="s">
        <v>5141</v>
      </c>
      <c r="H3410" t="s">
        <v>10879</v>
      </c>
      <c r="I3410" t="s">
        <v>4888</v>
      </c>
      <c r="J3410" t="s">
        <v>4889</v>
      </c>
      <c r="K3410" s="14">
        <v>713</v>
      </c>
      <c r="L3410" s="24">
        <f t="shared" si="53"/>
        <v>769.94519900942976</v>
      </c>
    </row>
    <row r="3411" spans="1:12" x14ac:dyDescent="0.25">
      <c r="A3411" t="s">
        <v>63</v>
      </c>
      <c r="B3411" t="s">
        <v>10317</v>
      </c>
      <c r="C3411" t="s">
        <v>1655</v>
      </c>
      <c r="D3411" t="s">
        <v>1656</v>
      </c>
      <c r="E3411" t="s">
        <v>10880</v>
      </c>
      <c r="F3411" t="s">
        <v>10881</v>
      </c>
      <c r="G3411" t="s">
        <v>5141</v>
      </c>
      <c r="H3411" t="s">
        <v>10881</v>
      </c>
      <c r="I3411" t="s">
        <v>4888</v>
      </c>
      <c r="J3411" t="s">
        <v>4889</v>
      </c>
      <c r="K3411" s="14">
        <v>1660</v>
      </c>
      <c r="L3411" s="24">
        <f t="shared" si="53"/>
        <v>1792.5792852112952</v>
      </c>
    </row>
    <row r="3412" spans="1:12" x14ac:dyDescent="0.25">
      <c r="A3412" t="s">
        <v>63</v>
      </c>
      <c r="B3412" t="s">
        <v>10317</v>
      </c>
      <c r="C3412" t="s">
        <v>1655</v>
      </c>
      <c r="D3412" t="s">
        <v>1656</v>
      </c>
      <c r="E3412" t="s">
        <v>10882</v>
      </c>
      <c r="F3412" t="s">
        <v>10883</v>
      </c>
      <c r="G3412" t="s">
        <v>5141</v>
      </c>
      <c r="H3412" t="s">
        <v>10883</v>
      </c>
      <c r="I3412" t="s">
        <v>4888</v>
      </c>
      <c r="J3412" t="s">
        <v>4889</v>
      </c>
      <c r="K3412" s="14">
        <v>328</v>
      </c>
      <c r="L3412" s="24">
        <f t="shared" si="53"/>
        <v>354.19638888512338</v>
      </c>
    </row>
    <row r="3413" spans="1:12" x14ac:dyDescent="0.25">
      <c r="A3413" t="s">
        <v>63</v>
      </c>
      <c r="B3413" t="s">
        <v>10317</v>
      </c>
      <c r="C3413" t="s">
        <v>1655</v>
      </c>
      <c r="D3413" t="s">
        <v>1656</v>
      </c>
      <c r="E3413" t="s">
        <v>10884</v>
      </c>
      <c r="F3413" t="s">
        <v>10885</v>
      </c>
      <c r="G3413" t="s">
        <v>5141</v>
      </c>
      <c r="H3413" t="s">
        <v>10885</v>
      </c>
      <c r="I3413" t="s">
        <v>4888</v>
      </c>
      <c r="J3413" t="s">
        <v>4889</v>
      </c>
      <c r="K3413" s="14">
        <v>16688</v>
      </c>
      <c r="L3413" s="24">
        <f t="shared" si="53"/>
        <v>18020.821151569937</v>
      </c>
    </row>
    <row r="3414" spans="1:12" x14ac:dyDescent="0.25">
      <c r="A3414" t="s">
        <v>63</v>
      </c>
      <c r="B3414" t="s">
        <v>10317</v>
      </c>
      <c r="C3414" t="s">
        <v>1655</v>
      </c>
      <c r="D3414" t="s">
        <v>1656</v>
      </c>
      <c r="E3414" t="s">
        <v>10886</v>
      </c>
      <c r="F3414" t="s">
        <v>10887</v>
      </c>
      <c r="G3414" t="s">
        <v>5141</v>
      </c>
      <c r="H3414" t="s">
        <v>10887</v>
      </c>
      <c r="I3414" t="s">
        <v>4888</v>
      </c>
      <c r="J3414" t="s">
        <v>4889</v>
      </c>
      <c r="K3414" s="14">
        <v>8768</v>
      </c>
      <c r="L3414" s="24">
        <f t="shared" si="53"/>
        <v>9468.2742004413467</v>
      </c>
    </row>
    <row r="3415" spans="1:12" x14ac:dyDescent="0.25">
      <c r="A3415" t="s">
        <v>63</v>
      </c>
      <c r="B3415" t="s">
        <v>10317</v>
      </c>
      <c r="C3415" t="s">
        <v>1659</v>
      </c>
      <c r="D3415" t="s">
        <v>1660</v>
      </c>
      <c r="E3415" t="s">
        <v>10888</v>
      </c>
      <c r="F3415" t="s">
        <v>10889</v>
      </c>
      <c r="G3415" t="s">
        <v>4987</v>
      </c>
      <c r="H3415" t="s">
        <v>10889</v>
      </c>
      <c r="I3415" t="s">
        <v>5141</v>
      </c>
      <c r="J3415" t="s">
        <v>2256</v>
      </c>
      <c r="K3415" s="14">
        <v>14440</v>
      </c>
      <c r="L3415" s="24">
        <f t="shared" si="53"/>
        <v>15593.280047259699</v>
      </c>
    </row>
    <row r="3416" spans="1:12" x14ac:dyDescent="0.25">
      <c r="A3416" t="s">
        <v>63</v>
      </c>
      <c r="B3416" t="s">
        <v>10317</v>
      </c>
      <c r="C3416" t="s">
        <v>772</v>
      </c>
      <c r="D3416" t="s">
        <v>773</v>
      </c>
      <c r="E3416" t="s">
        <v>10890</v>
      </c>
      <c r="F3416" t="s">
        <v>10891</v>
      </c>
      <c r="G3416" t="s">
        <v>5022</v>
      </c>
      <c r="H3416" t="s">
        <v>10892</v>
      </c>
      <c r="I3416" t="s">
        <v>4914</v>
      </c>
      <c r="J3416" t="s">
        <v>10893</v>
      </c>
      <c r="K3416" s="14">
        <v>34</v>
      </c>
      <c r="L3416" s="24">
        <f t="shared" si="53"/>
        <v>36.715479335653036</v>
      </c>
    </row>
    <row r="3417" spans="1:12" x14ac:dyDescent="0.25">
      <c r="A3417" t="s">
        <v>63</v>
      </c>
      <c r="B3417" t="s">
        <v>10317</v>
      </c>
      <c r="C3417" t="s">
        <v>772</v>
      </c>
      <c r="D3417" t="s">
        <v>773</v>
      </c>
      <c r="E3417" t="s">
        <v>10894</v>
      </c>
      <c r="F3417" t="s">
        <v>10895</v>
      </c>
      <c r="G3417" t="s">
        <v>4907</v>
      </c>
      <c r="H3417" t="s">
        <v>10895</v>
      </c>
      <c r="I3417" t="s">
        <v>4918</v>
      </c>
      <c r="J3417" t="s">
        <v>5150</v>
      </c>
      <c r="K3417" s="14">
        <v>2</v>
      </c>
      <c r="L3417" s="24">
        <f t="shared" si="53"/>
        <v>2.1597340785678254</v>
      </c>
    </row>
    <row r="3418" spans="1:12" x14ac:dyDescent="0.25">
      <c r="A3418" t="s">
        <v>63</v>
      </c>
      <c r="B3418" t="s">
        <v>10317</v>
      </c>
      <c r="C3418" t="s">
        <v>1664</v>
      </c>
      <c r="D3418" t="s">
        <v>1665</v>
      </c>
      <c r="E3418" t="s">
        <v>10886</v>
      </c>
      <c r="F3418" t="s">
        <v>10887</v>
      </c>
      <c r="G3418" t="s">
        <v>5141</v>
      </c>
      <c r="H3418" t="s">
        <v>10887</v>
      </c>
      <c r="I3418" t="s">
        <v>4888</v>
      </c>
      <c r="J3418" t="s">
        <v>4889</v>
      </c>
      <c r="K3418" s="14">
        <v>2</v>
      </c>
      <c r="L3418" s="24">
        <f t="shared" si="53"/>
        <v>2.1597340785678254</v>
      </c>
    </row>
    <row r="3419" spans="1:12" x14ac:dyDescent="0.25">
      <c r="A3419" t="s">
        <v>63</v>
      </c>
      <c r="B3419" t="s">
        <v>10317</v>
      </c>
      <c r="C3419" t="s">
        <v>1664</v>
      </c>
      <c r="D3419" t="s">
        <v>1665</v>
      </c>
      <c r="E3419" t="s">
        <v>10836</v>
      </c>
      <c r="F3419" t="s">
        <v>10837</v>
      </c>
      <c r="G3419" t="s">
        <v>10896</v>
      </c>
      <c r="H3419" t="s">
        <v>10897</v>
      </c>
      <c r="I3419" t="s">
        <v>4890</v>
      </c>
      <c r="J3419" t="s">
        <v>287</v>
      </c>
      <c r="K3419" s="14">
        <v>1</v>
      </c>
      <c r="L3419" s="24">
        <f t="shared" si="53"/>
        <v>1.0798670392839127</v>
      </c>
    </row>
    <row r="3420" spans="1:12" x14ac:dyDescent="0.25">
      <c r="A3420" t="s">
        <v>63</v>
      </c>
      <c r="B3420" t="s">
        <v>10317</v>
      </c>
      <c r="C3420" t="s">
        <v>1664</v>
      </c>
      <c r="D3420" t="s">
        <v>1665</v>
      </c>
      <c r="E3420" t="s">
        <v>10898</v>
      </c>
      <c r="F3420" t="s">
        <v>10899</v>
      </c>
      <c r="G3420" t="s">
        <v>4886</v>
      </c>
      <c r="H3420" t="s">
        <v>10899</v>
      </c>
      <c r="I3420" t="s">
        <v>4888</v>
      </c>
      <c r="J3420" t="s">
        <v>4889</v>
      </c>
      <c r="K3420" s="14">
        <v>202</v>
      </c>
      <c r="L3420" s="24">
        <f t="shared" si="53"/>
        <v>218.13314193535041</v>
      </c>
    </row>
    <row r="3421" spans="1:12" x14ac:dyDescent="0.25">
      <c r="A3421" t="s">
        <v>63</v>
      </c>
      <c r="B3421" t="s">
        <v>10317</v>
      </c>
      <c r="C3421" t="s">
        <v>1664</v>
      </c>
      <c r="D3421" t="s">
        <v>1665</v>
      </c>
      <c r="E3421" t="s">
        <v>10900</v>
      </c>
      <c r="F3421" t="s">
        <v>10901</v>
      </c>
      <c r="G3421" t="s">
        <v>4886</v>
      </c>
      <c r="H3421" t="s">
        <v>10901</v>
      </c>
      <c r="I3421" t="s">
        <v>4888</v>
      </c>
      <c r="J3421" t="s">
        <v>4889</v>
      </c>
      <c r="K3421" s="14">
        <v>594</v>
      </c>
      <c r="L3421" s="24">
        <f t="shared" si="53"/>
        <v>641.44102133464412</v>
      </c>
    </row>
    <row r="3422" spans="1:12" x14ac:dyDescent="0.25">
      <c r="A3422" t="s">
        <v>63</v>
      </c>
      <c r="B3422" t="s">
        <v>10317</v>
      </c>
      <c r="C3422" t="s">
        <v>1664</v>
      </c>
      <c r="D3422" t="s">
        <v>1665</v>
      </c>
      <c r="E3422" t="s">
        <v>10902</v>
      </c>
      <c r="F3422" t="s">
        <v>10903</v>
      </c>
      <c r="G3422" t="s">
        <v>4886</v>
      </c>
      <c r="H3422" t="s">
        <v>10903</v>
      </c>
      <c r="I3422" t="s">
        <v>4888</v>
      </c>
      <c r="J3422" t="s">
        <v>4889</v>
      </c>
      <c r="K3422" s="14">
        <v>84</v>
      </c>
      <c r="L3422" s="24">
        <f t="shared" si="53"/>
        <v>90.708831299848669</v>
      </c>
    </row>
    <row r="3423" spans="1:12" x14ac:dyDescent="0.25">
      <c r="A3423" t="s">
        <v>63</v>
      </c>
      <c r="B3423" t="s">
        <v>10317</v>
      </c>
      <c r="C3423" t="s">
        <v>1664</v>
      </c>
      <c r="D3423" t="s">
        <v>1665</v>
      </c>
      <c r="E3423" t="s">
        <v>10904</v>
      </c>
      <c r="F3423" t="s">
        <v>10905</v>
      </c>
      <c r="G3423" t="s">
        <v>4886</v>
      </c>
      <c r="H3423" t="s">
        <v>10905</v>
      </c>
      <c r="I3423" t="s">
        <v>4888</v>
      </c>
      <c r="J3423" t="s">
        <v>4889</v>
      </c>
      <c r="K3423" s="14">
        <v>190</v>
      </c>
      <c r="L3423" s="24">
        <f t="shared" si="53"/>
        <v>205.17473746394344</v>
      </c>
    </row>
    <row r="3424" spans="1:12" x14ac:dyDescent="0.25">
      <c r="A3424" t="s">
        <v>63</v>
      </c>
      <c r="B3424" t="s">
        <v>10317</v>
      </c>
      <c r="C3424" t="s">
        <v>1664</v>
      </c>
      <c r="D3424" t="s">
        <v>1665</v>
      </c>
      <c r="E3424" t="s">
        <v>10906</v>
      </c>
      <c r="F3424" t="s">
        <v>10907</v>
      </c>
      <c r="G3424" t="s">
        <v>4886</v>
      </c>
      <c r="H3424" t="s">
        <v>10907</v>
      </c>
      <c r="I3424" t="s">
        <v>4888</v>
      </c>
      <c r="J3424" t="s">
        <v>4889</v>
      </c>
      <c r="K3424" s="14">
        <v>270</v>
      </c>
      <c r="L3424" s="24">
        <f t="shared" si="53"/>
        <v>291.56410060665644</v>
      </c>
    </row>
    <row r="3425" spans="1:12" x14ac:dyDescent="0.25">
      <c r="A3425" t="s">
        <v>63</v>
      </c>
      <c r="B3425" t="s">
        <v>10317</v>
      </c>
      <c r="C3425" t="s">
        <v>1664</v>
      </c>
      <c r="D3425" t="s">
        <v>1665</v>
      </c>
      <c r="E3425" t="s">
        <v>10908</v>
      </c>
      <c r="F3425" t="s">
        <v>10909</v>
      </c>
      <c r="G3425" t="s">
        <v>4886</v>
      </c>
      <c r="H3425" t="s">
        <v>10909</v>
      </c>
      <c r="I3425" t="s">
        <v>4888</v>
      </c>
      <c r="J3425" t="s">
        <v>4889</v>
      </c>
      <c r="K3425" s="14">
        <v>93</v>
      </c>
      <c r="L3425" s="24">
        <f t="shared" si="53"/>
        <v>100.4276346534039</v>
      </c>
    </row>
    <row r="3426" spans="1:12" x14ac:dyDescent="0.25">
      <c r="A3426" t="s">
        <v>63</v>
      </c>
      <c r="B3426" t="s">
        <v>10317</v>
      </c>
      <c r="C3426" t="s">
        <v>1664</v>
      </c>
      <c r="D3426" t="s">
        <v>1665</v>
      </c>
      <c r="E3426" t="s">
        <v>10910</v>
      </c>
      <c r="F3426" t="s">
        <v>10911</v>
      </c>
      <c r="G3426" t="s">
        <v>4886</v>
      </c>
      <c r="H3426" t="s">
        <v>10911</v>
      </c>
      <c r="I3426" t="s">
        <v>4888</v>
      </c>
      <c r="J3426" t="s">
        <v>4889</v>
      </c>
      <c r="K3426" s="14">
        <v>740</v>
      </c>
      <c r="L3426" s="24">
        <f t="shared" si="53"/>
        <v>799.10160907009538</v>
      </c>
    </row>
    <row r="3427" spans="1:12" x14ac:dyDescent="0.25">
      <c r="A3427" t="s">
        <v>63</v>
      </c>
      <c r="B3427" t="s">
        <v>10317</v>
      </c>
      <c r="C3427" t="s">
        <v>1664</v>
      </c>
      <c r="D3427" t="s">
        <v>1665</v>
      </c>
      <c r="E3427" t="s">
        <v>10912</v>
      </c>
      <c r="F3427" t="s">
        <v>10913</v>
      </c>
      <c r="G3427" t="s">
        <v>4886</v>
      </c>
      <c r="H3427" t="s">
        <v>10913</v>
      </c>
      <c r="I3427" t="s">
        <v>4888</v>
      </c>
      <c r="J3427" t="s">
        <v>4889</v>
      </c>
      <c r="K3427" s="14">
        <v>112</v>
      </c>
      <c r="L3427" s="24">
        <f t="shared" si="53"/>
        <v>120.94510839979822</v>
      </c>
    </row>
    <row r="3428" spans="1:12" x14ac:dyDescent="0.25">
      <c r="A3428" t="s">
        <v>63</v>
      </c>
      <c r="B3428" t="s">
        <v>10317</v>
      </c>
      <c r="C3428" t="s">
        <v>1664</v>
      </c>
      <c r="D3428" t="s">
        <v>1665</v>
      </c>
      <c r="E3428" t="s">
        <v>10914</v>
      </c>
      <c r="F3428" t="s">
        <v>10915</v>
      </c>
      <c r="G3428" t="s">
        <v>4886</v>
      </c>
      <c r="H3428" t="s">
        <v>10915</v>
      </c>
      <c r="I3428" t="s">
        <v>4888</v>
      </c>
      <c r="J3428" t="s">
        <v>4889</v>
      </c>
      <c r="K3428" s="14">
        <v>116</v>
      </c>
      <c r="L3428" s="24">
        <f t="shared" si="53"/>
        <v>125.26457655693387</v>
      </c>
    </row>
    <row r="3429" spans="1:12" x14ac:dyDescent="0.25">
      <c r="A3429" t="s">
        <v>63</v>
      </c>
      <c r="B3429" t="s">
        <v>10317</v>
      </c>
      <c r="C3429" t="s">
        <v>1664</v>
      </c>
      <c r="D3429" t="s">
        <v>1665</v>
      </c>
      <c r="E3429" t="s">
        <v>10916</v>
      </c>
      <c r="F3429" t="s">
        <v>10917</v>
      </c>
      <c r="G3429" t="s">
        <v>4886</v>
      </c>
      <c r="H3429" t="s">
        <v>10917</v>
      </c>
      <c r="I3429" t="s">
        <v>4888</v>
      </c>
      <c r="J3429" t="s">
        <v>4889</v>
      </c>
      <c r="K3429" s="14">
        <v>99</v>
      </c>
      <c r="L3429" s="24">
        <f t="shared" si="53"/>
        <v>106.90683688910737</v>
      </c>
    </row>
    <row r="3430" spans="1:12" x14ac:dyDescent="0.25">
      <c r="A3430" t="s">
        <v>63</v>
      </c>
      <c r="B3430" t="s">
        <v>10317</v>
      </c>
      <c r="C3430" t="s">
        <v>1673</v>
      </c>
      <c r="D3430" t="s">
        <v>1674</v>
      </c>
      <c r="E3430" t="s">
        <v>10812</v>
      </c>
      <c r="F3430" t="s">
        <v>10813</v>
      </c>
      <c r="G3430" t="s">
        <v>9837</v>
      </c>
      <c r="H3430" t="s">
        <v>10918</v>
      </c>
      <c r="I3430" t="s">
        <v>4890</v>
      </c>
      <c r="J3430" t="s">
        <v>287</v>
      </c>
      <c r="K3430" s="14">
        <v>1</v>
      </c>
      <c r="L3430" s="24">
        <f t="shared" si="53"/>
        <v>1.0798670392839127</v>
      </c>
    </row>
    <row r="3431" spans="1:12" x14ac:dyDescent="0.25">
      <c r="A3431" t="s">
        <v>63</v>
      </c>
      <c r="B3431" t="s">
        <v>10317</v>
      </c>
      <c r="C3431" t="s">
        <v>942</v>
      </c>
      <c r="D3431" t="s">
        <v>945</v>
      </c>
      <c r="E3431" t="s">
        <v>10350</v>
      </c>
      <c r="F3431" t="s">
        <v>10351</v>
      </c>
      <c r="G3431" t="s">
        <v>4990</v>
      </c>
      <c r="H3431" t="s">
        <v>10351</v>
      </c>
      <c r="I3431" t="s">
        <v>4890</v>
      </c>
      <c r="J3431" t="s">
        <v>287</v>
      </c>
      <c r="K3431" s="14">
        <v>3</v>
      </c>
      <c r="L3431" s="24">
        <f t="shared" si="53"/>
        <v>3.2396011178517381</v>
      </c>
    </row>
    <row r="3432" spans="1:12" x14ac:dyDescent="0.25">
      <c r="A3432" t="s">
        <v>63</v>
      </c>
      <c r="B3432" t="s">
        <v>10317</v>
      </c>
      <c r="C3432" t="s">
        <v>942</v>
      </c>
      <c r="D3432" t="s">
        <v>945</v>
      </c>
      <c r="E3432" t="s">
        <v>10358</v>
      </c>
      <c r="F3432" t="s">
        <v>10359</v>
      </c>
      <c r="G3432" t="s">
        <v>4886</v>
      </c>
      <c r="H3432" t="s">
        <v>10360</v>
      </c>
      <c r="I3432" t="s">
        <v>4890</v>
      </c>
      <c r="J3432" t="s">
        <v>287</v>
      </c>
      <c r="K3432" s="14">
        <v>3</v>
      </c>
      <c r="L3432" s="24">
        <f t="shared" si="53"/>
        <v>3.2396011178517381</v>
      </c>
    </row>
    <row r="3433" spans="1:12" x14ac:dyDescent="0.25">
      <c r="A3433" t="s">
        <v>63</v>
      </c>
      <c r="B3433" t="s">
        <v>10317</v>
      </c>
      <c r="C3433" t="s">
        <v>942</v>
      </c>
      <c r="D3433" t="s">
        <v>945</v>
      </c>
      <c r="E3433" t="s">
        <v>10390</v>
      </c>
      <c r="F3433" t="s">
        <v>10391</v>
      </c>
      <c r="G3433" t="s">
        <v>5751</v>
      </c>
      <c r="H3433" t="s">
        <v>10391</v>
      </c>
      <c r="I3433" t="s">
        <v>4890</v>
      </c>
      <c r="J3433" t="s">
        <v>287</v>
      </c>
      <c r="K3433" s="14">
        <v>4</v>
      </c>
      <c r="L3433" s="24">
        <f t="shared" si="53"/>
        <v>4.3194681571356508</v>
      </c>
    </row>
    <row r="3434" spans="1:12" x14ac:dyDescent="0.25">
      <c r="A3434" t="s">
        <v>63</v>
      </c>
      <c r="B3434" t="s">
        <v>10317</v>
      </c>
      <c r="C3434" t="s">
        <v>942</v>
      </c>
      <c r="D3434" t="s">
        <v>945</v>
      </c>
      <c r="E3434" t="s">
        <v>10415</v>
      </c>
      <c r="F3434" t="s">
        <v>10416</v>
      </c>
      <c r="G3434" t="s">
        <v>5022</v>
      </c>
      <c r="H3434" t="s">
        <v>10416</v>
      </c>
      <c r="I3434" t="s">
        <v>4890</v>
      </c>
      <c r="J3434" t="s">
        <v>287</v>
      </c>
      <c r="K3434" s="14">
        <v>3</v>
      </c>
      <c r="L3434" s="24">
        <f t="shared" si="53"/>
        <v>3.2396011178517381</v>
      </c>
    </row>
    <row r="3435" spans="1:12" x14ac:dyDescent="0.25">
      <c r="A3435" t="s">
        <v>63</v>
      </c>
      <c r="B3435" t="s">
        <v>10317</v>
      </c>
      <c r="C3435" t="s">
        <v>942</v>
      </c>
      <c r="D3435" t="s">
        <v>945</v>
      </c>
      <c r="E3435" t="s">
        <v>10419</v>
      </c>
      <c r="F3435" t="s">
        <v>10420</v>
      </c>
      <c r="G3435" t="s">
        <v>5022</v>
      </c>
      <c r="H3435" t="s">
        <v>10420</v>
      </c>
      <c r="I3435" t="s">
        <v>4927</v>
      </c>
      <c r="J3435" t="s">
        <v>5165</v>
      </c>
      <c r="K3435" s="14">
        <v>4</v>
      </c>
      <c r="L3435" s="24">
        <f t="shared" si="53"/>
        <v>4.3194681571356508</v>
      </c>
    </row>
    <row r="3436" spans="1:12" x14ac:dyDescent="0.25">
      <c r="A3436" t="s">
        <v>63</v>
      </c>
      <c r="B3436" t="s">
        <v>10317</v>
      </c>
      <c r="C3436" t="s">
        <v>942</v>
      </c>
      <c r="D3436" t="s">
        <v>945</v>
      </c>
      <c r="E3436" t="s">
        <v>10426</v>
      </c>
      <c r="F3436" t="s">
        <v>10427</v>
      </c>
      <c r="G3436" t="s">
        <v>4886</v>
      </c>
      <c r="H3436" t="s">
        <v>10428</v>
      </c>
      <c r="I3436" t="s">
        <v>4890</v>
      </c>
      <c r="J3436" t="s">
        <v>287</v>
      </c>
      <c r="K3436" s="14">
        <v>2</v>
      </c>
      <c r="L3436" s="24">
        <f t="shared" si="53"/>
        <v>2.1597340785678254</v>
      </c>
    </row>
    <row r="3437" spans="1:12" x14ac:dyDescent="0.25">
      <c r="A3437" t="s">
        <v>63</v>
      </c>
      <c r="B3437" t="s">
        <v>10317</v>
      </c>
      <c r="C3437" t="s">
        <v>942</v>
      </c>
      <c r="D3437" t="s">
        <v>945</v>
      </c>
      <c r="E3437" t="s">
        <v>10432</v>
      </c>
      <c r="F3437" t="s">
        <v>10433</v>
      </c>
      <c r="G3437" t="s">
        <v>5022</v>
      </c>
      <c r="H3437" t="s">
        <v>10433</v>
      </c>
      <c r="I3437" t="s">
        <v>4890</v>
      </c>
      <c r="J3437" t="s">
        <v>287</v>
      </c>
      <c r="K3437" s="14">
        <v>2</v>
      </c>
      <c r="L3437" s="24">
        <f t="shared" si="53"/>
        <v>2.1597340785678254</v>
      </c>
    </row>
    <row r="3438" spans="1:12" x14ac:dyDescent="0.25">
      <c r="A3438" t="s">
        <v>63</v>
      </c>
      <c r="B3438" t="s">
        <v>10317</v>
      </c>
      <c r="C3438" t="s">
        <v>942</v>
      </c>
      <c r="D3438" t="s">
        <v>945</v>
      </c>
      <c r="E3438" t="s">
        <v>10436</v>
      </c>
      <c r="F3438" t="s">
        <v>10437</v>
      </c>
      <c r="G3438" t="s">
        <v>5022</v>
      </c>
      <c r="H3438" t="s">
        <v>10438</v>
      </c>
      <c r="I3438" t="s">
        <v>4890</v>
      </c>
      <c r="J3438" t="s">
        <v>287</v>
      </c>
      <c r="K3438" s="14">
        <v>3</v>
      </c>
      <c r="L3438" s="24">
        <f t="shared" si="53"/>
        <v>3.2396011178517381</v>
      </c>
    </row>
    <row r="3439" spans="1:12" x14ac:dyDescent="0.25">
      <c r="A3439" t="s">
        <v>63</v>
      </c>
      <c r="B3439" t="s">
        <v>10317</v>
      </c>
      <c r="C3439" t="s">
        <v>942</v>
      </c>
      <c r="D3439" t="s">
        <v>945</v>
      </c>
      <c r="E3439" t="s">
        <v>10441</v>
      </c>
      <c r="F3439" t="s">
        <v>10442</v>
      </c>
      <c r="G3439" t="s">
        <v>5022</v>
      </c>
      <c r="H3439" t="s">
        <v>10443</v>
      </c>
      <c r="I3439" t="s">
        <v>4890</v>
      </c>
      <c r="J3439" t="s">
        <v>287</v>
      </c>
      <c r="K3439" s="14">
        <v>3</v>
      </c>
      <c r="L3439" s="24">
        <f t="shared" si="53"/>
        <v>3.2396011178517381</v>
      </c>
    </row>
    <row r="3440" spans="1:12" x14ac:dyDescent="0.25">
      <c r="A3440" t="s">
        <v>63</v>
      </c>
      <c r="B3440" t="s">
        <v>10317</v>
      </c>
      <c r="C3440" t="s">
        <v>942</v>
      </c>
      <c r="D3440" t="s">
        <v>945</v>
      </c>
      <c r="E3440" t="s">
        <v>10444</v>
      </c>
      <c r="F3440" t="s">
        <v>10445</v>
      </c>
      <c r="G3440" t="s">
        <v>5022</v>
      </c>
      <c r="H3440" t="s">
        <v>10445</v>
      </c>
      <c r="I3440" t="s">
        <v>4890</v>
      </c>
      <c r="J3440" t="s">
        <v>287</v>
      </c>
      <c r="K3440" s="14">
        <v>3</v>
      </c>
      <c r="L3440" s="24">
        <f t="shared" si="53"/>
        <v>3.2396011178517381</v>
      </c>
    </row>
    <row r="3441" spans="1:12" x14ac:dyDescent="0.25">
      <c r="A3441" t="s">
        <v>63</v>
      </c>
      <c r="B3441" t="s">
        <v>10317</v>
      </c>
      <c r="C3441" t="s">
        <v>942</v>
      </c>
      <c r="D3441" t="s">
        <v>945</v>
      </c>
      <c r="E3441" t="s">
        <v>10446</v>
      </c>
      <c r="F3441" t="s">
        <v>10447</v>
      </c>
      <c r="G3441" t="s">
        <v>5022</v>
      </c>
      <c r="H3441" t="s">
        <v>10447</v>
      </c>
      <c r="I3441" t="s">
        <v>4890</v>
      </c>
      <c r="J3441" t="s">
        <v>287</v>
      </c>
      <c r="K3441" s="14">
        <v>2</v>
      </c>
      <c r="L3441" s="24">
        <f t="shared" si="53"/>
        <v>2.1597340785678254</v>
      </c>
    </row>
    <row r="3442" spans="1:12" x14ac:dyDescent="0.25">
      <c r="A3442" t="s">
        <v>63</v>
      </c>
      <c r="B3442" t="s">
        <v>10317</v>
      </c>
      <c r="C3442" t="s">
        <v>942</v>
      </c>
      <c r="D3442" t="s">
        <v>945</v>
      </c>
      <c r="E3442" t="s">
        <v>10450</v>
      </c>
      <c r="F3442" t="s">
        <v>10451</v>
      </c>
      <c r="G3442" t="s">
        <v>5022</v>
      </c>
      <c r="H3442" t="s">
        <v>10451</v>
      </c>
      <c r="I3442" t="s">
        <v>4890</v>
      </c>
      <c r="J3442" t="s">
        <v>287</v>
      </c>
      <c r="K3442" s="14">
        <v>2</v>
      </c>
      <c r="L3442" s="24">
        <f t="shared" si="53"/>
        <v>2.1597340785678254</v>
      </c>
    </row>
    <row r="3443" spans="1:12" x14ac:dyDescent="0.25">
      <c r="A3443" t="s">
        <v>63</v>
      </c>
      <c r="B3443" t="s">
        <v>10317</v>
      </c>
      <c r="C3443" t="s">
        <v>942</v>
      </c>
      <c r="D3443" t="s">
        <v>945</v>
      </c>
      <c r="E3443" t="s">
        <v>10481</v>
      </c>
      <c r="F3443" t="s">
        <v>10482</v>
      </c>
      <c r="G3443" t="s">
        <v>4890</v>
      </c>
      <c r="H3443" t="s">
        <v>10482</v>
      </c>
      <c r="I3443" t="s">
        <v>5141</v>
      </c>
      <c r="J3443" t="s">
        <v>2256</v>
      </c>
      <c r="K3443" s="14">
        <v>2</v>
      </c>
      <c r="L3443" s="24">
        <f t="shared" si="53"/>
        <v>2.1597340785678254</v>
      </c>
    </row>
    <row r="3444" spans="1:12" x14ac:dyDescent="0.25">
      <c r="A3444" t="s">
        <v>63</v>
      </c>
      <c r="B3444" t="s">
        <v>10317</v>
      </c>
      <c r="C3444" t="s">
        <v>942</v>
      </c>
      <c r="D3444" t="s">
        <v>945</v>
      </c>
      <c r="E3444" t="s">
        <v>10485</v>
      </c>
      <c r="F3444" t="s">
        <v>10486</v>
      </c>
      <c r="G3444" t="s">
        <v>5141</v>
      </c>
      <c r="H3444" t="s">
        <v>10487</v>
      </c>
      <c r="I3444" t="s">
        <v>4890</v>
      </c>
      <c r="J3444" t="s">
        <v>287</v>
      </c>
      <c r="K3444" s="14">
        <v>4</v>
      </c>
      <c r="L3444" s="24">
        <f t="shared" si="53"/>
        <v>4.3194681571356508</v>
      </c>
    </row>
    <row r="3445" spans="1:12" x14ac:dyDescent="0.25">
      <c r="A3445" t="s">
        <v>63</v>
      </c>
      <c r="B3445" t="s">
        <v>10317</v>
      </c>
      <c r="C3445" t="s">
        <v>942</v>
      </c>
      <c r="D3445" t="s">
        <v>945</v>
      </c>
      <c r="E3445" t="s">
        <v>10488</v>
      </c>
      <c r="F3445" t="s">
        <v>10489</v>
      </c>
      <c r="G3445" t="s">
        <v>5143</v>
      </c>
      <c r="H3445" t="s">
        <v>10489</v>
      </c>
      <c r="I3445" t="s">
        <v>4890</v>
      </c>
      <c r="J3445" t="s">
        <v>287</v>
      </c>
      <c r="K3445" s="14">
        <v>3</v>
      </c>
      <c r="L3445" s="24">
        <f t="shared" si="53"/>
        <v>3.2396011178517381</v>
      </c>
    </row>
    <row r="3446" spans="1:12" x14ac:dyDescent="0.25">
      <c r="A3446" t="s">
        <v>63</v>
      </c>
      <c r="B3446" t="s">
        <v>10317</v>
      </c>
      <c r="C3446" t="s">
        <v>942</v>
      </c>
      <c r="D3446" t="s">
        <v>945</v>
      </c>
      <c r="E3446" t="s">
        <v>10495</v>
      </c>
      <c r="F3446" t="s">
        <v>10496</v>
      </c>
      <c r="G3446" t="s">
        <v>4927</v>
      </c>
      <c r="H3446" t="s">
        <v>10496</v>
      </c>
      <c r="I3446" t="s">
        <v>4890</v>
      </c>
      <c r="J3446" t="s">
        <v>287</v>
      </c>
      <c r="K3446" s="14">
        <v>7</v>
      </c>
      <c r="L3446" s="24">
        <f t="shared" si="53"/>
        <v>7.5590692749873885</v>
      </c>
    </row>
    <row r="3447" spans="1:12" x14ac:dyDescent="0.25">
      <c r="A3447" t="s">
        <v>63</v>
      </c>
      <c r="B3447" t="s">
        <v>10317</v>
      </c>
      <c r="C3447" t="s">
        <v>942</v>
      </c>
      <c r="D3447" t="s">
        <v>945</v>
      </c>
      <c r="E3447" t="s">
        <v>10518</v>
      </c>
      <c r="F3447" t="s">
        <v>10519</v>
      </c>
      <c r="G3447" t="s">
        <v>4907</v>
      </c>
      <c r="H3447" t="s">
        <v>10519</v>
      </c>
      <c r="I3447" t="s">
        <v>4890</v>
      </c>
      <c r="J3447" t="s">
        <v>287</v>
      </c>
      <c r="K3447" s="14">
        <v>2</v>
      </c>
      <c r="L3447" s="24">
        <f t="shared" si="53"/>
        <v>2.1597340785678254</v>
      </c>
    </row>
    <row r="3448" spans="1:12" x14ac:dyDescent="0.25">
      <c r="A3448" t="s">
        <v>63</v>
      </c>
      <c r="B3448" t="s">
        <v>10317</v>
      </c>
      <c r="C3448" t="s">
        <v>942</v>
      </c>
      <c r="D3448" t="s">
        <v>945</v>
      </c>
      <c r="E3448" t="s">
        <v>10524</v>
      </c>
      <c r="F3448" t="s">
        <v>10525</v>
      </c>
      <c r="G3448" t="s">
        <v>4907</v>
      </c>
      <c r="H3448" t="s">
        <v>10526</v>
      </c>
      <c r="I3448" t="s">
        <v>4890</v>
      </c>
      <c r="J3448" t="s">
        <v>287</v>
      </c>
      <c r="K3448" s="14">
        <v>2</v>
      </c>
      <c r="L3448" s="24">
        <f t="shared" si="53"/>
        <v>2.1597340785678254</v>
      </c>
    </row>
    <row r="3449" spans="1:12" x14ac:dyDescent="0.25">
      <c r="A3449" t="s">
        <v>63</v>
      </c>
      <c r="B3449" t="s">
        <v>10317</v>
      </c>
      <c r="C3449" t="s">
        <v>942</v>
      </c>
      <c r="D3449" t="s">
        <v>945</v>
      </c>
      <c r="E3449" t="s">
        <v>10551</v>
      </c>
      <c r="F3449" t="s">
        <v>10552</v>
      </c>
      <c r="G3449" t="s">
        <v>4907</v>
      </c>
      <c r="H3449" t="s">
        <v>10553</v>
      </c>
      <c r="I3449" t="s">
        <v>4890</v>
      </c>
      <c r="J3449" t="s">
        <v>287</v>
      </c>
      <c r="K3449" s="14">
        <v>3</v>
      </c>
      <c r="L3449" s="24">
        <f t="shared" si="53"/>
        <v>3.2396011178517381</v>
      </c>
    </row>
    <row r="3450" spans="1:12" x14ac:dyDescent="0.25">
      <c r="A3450" t="s">
        <v>63</v>
      </c>
      <c r="B3450" t="s">
        <v>10317</v>
      </c>
      <c r="C3450" t="s">
        <v>942</v>
      </c>
      <c r="D3450" t="s">
        <v>945</v>
      </c>
      <c r="E3450" t="s">
        <v>10554</v>
      </c>
      <c r="F3450" t="s">
        <v>10555</v>
      </c>
      <c r="G3450" t="s">
        <v>4907</v>
      </c>
      <c r="H3450" t="s">
        <v>10555</v>
      </c>
      <c r="I3450" t="s">
        <v>4890</v>
      </c>
      <c r="J3450" t="s">
        <v>287</v>
      </c>
      <c r="K3450" s="14">
        <v>3</v>
      </c>
      <c r="L3450" s="24">
        <f t="shared" si="53"/>
        <v>3.2396011178517381</v>
      </c>
    </row>
    <row r="3451" spans="1:12" x14ac:dyDescent="0.25">
      <c r="A3451" t="s">
        <v>63</v>
      </c>
      <c r="B3451" t="s">
        <v>10317</v>
      </c>
      <c r="C3451" t="s">
        <v>942</v>
      </c>
      <c r="D3451" t="s">
        <v>945</v>
      </c>
      <c r="E3451" t="s">
        <v>10561</v>
      </c>
      <c r="F3451" t="s">
        <v>10562</v>
      </c>
      <c r="G3451" t="s">
        <v>4907</v>
      </c>
      <c r="H3451" t="s">
        <v>10563</v>
      </c>
      <c r="I3451" t="s">
        <v>4890</v>
      </c>
      <c r="J3451" t="s">
        <v>287</v>
      </c>
      <c r="K3451" s="14">
        <v>2</v>
      </c>
      <c r="L3451" s="24">
        <f t="shared" si="53"/>
        <v>2.1597340785678254</v>
      </c>
    </row>
    <row r="3452" spans="1:12" x14ac:dyDescent="0.25">
      <c r="A3452" t="s">
        <v>63</v>
      </c>
      <c r="B3452" t="s">
        <v>10317</v>
      </c>
      <c r="C3452" t="s">
        <v>942</v>
      </c>
      <c r="D3452" t="s">
        <v>945</v>
      </c>
      <c r="E3452" t="s">
        <v>10586</v>
      </c>
      <c r="F3452" t="s">
        <v>10587</v>
      </c>
      <c r="G3452" t="s">
        <v>4907</v>
      </c>
      <c r="H3452" t="s">
        <v>10588</v>
      </c>
      <c r="I3452" t="s">
        <v>4890</v>
      </c>
      <c r="J3452" t="s">
        <v>287</v>
      </c>
      <c r="K3452" s="14">
        <v>3</v>
      </c>
      <c r="L3452" s="24">
        <f t="shared" si="53"/>
        <v>3.2396011178517381</v>
      </c>
    </row>
    <row r="3453" spans="1:12" x14ac:dyDescent="0.25">
      <c r="A3453" t="s">
        <v>63</v>
      </c>
      <c r="B3453" t="s">
        <v>10317</v>
      </c>
      <c r="C3453" t="s">
        <v>942</v>
      </c>
      <c r="D3453" t="s">
        <v>945</v>
      </c>
      <c r="E3453" t="s">
        <v>10591</v>
      </c>
      <c r="F3453" t="s">
        <v>10592</v>
      </c>
      <c r="G3453" t="s">
        <v>4907</v>
      </c>
      <c r="H3453" t="s">
        <v>10592</v>
      </c>
      <c r="I3453" t="s">
        <v>4890</v>
      </c>
      <c r="J3453" t="s">
        <v>287</v>
      </c>
      <c r="K3453" s="14">
        <v>2</v>
      </c>
      <c r="L3453" s="24">
        <f t="shared" si="53"/>
        <v>2.1597340785678254</v>
      </c>
    </row>
    <row r="3454" spans="1:12" x14ac:dyDescent="0.25">
      <c r="A3454" t="s">
        <v>63</v>
      </c>
      <c r="B3454" t="s">
        <v>10317</v>
      </c>
      <c r="C3454" t="s">
        <v>942</v>
      </c>
      <c r="D3454" t="s">
        <v>945</v>
      </c>
      <c r="E3454" t="s">
        <v>10593</v>
      </c>
      <c r="F3454" t="s">
        <v>10594</v>
      </c>
      <c r="G3454" t="s">
        <v>4907</v>
      </c>
      <c r="H3454" t="s">
        <v>10594</v>
      </c>
      <c r="I3454" t="s">
        <v>4890</v>
      </c>
      <c r="J3454" t="s">
        <v>287</v>
      </c>
      <c r="K3454" s="14">
        <v>3</v>
      </c>
      <c r="L3454" s="24">
        <f t="shared" si="53"/>
        <v>3.2396011178517381</v>
      </c>
    </row>
    <row r="3455" spans="1:12" x14ac:dyDescent="0.25">
      <c r="A3455" t="s">
        <v>63</v>
      </c>
      <c r="B3455" t="s">
        <v>10317</v>
      </c>
      <c r="C3455" t="s">
        <v>942</v>
      </c>
      <c r="D3455" t="s">
        <v>945</v>
      </c>
      <c r="E3455" t="s">
        <v>10603</v>
      </c>
      <c r="F3455" t="s">
        <v>10604</v>
      </c>
      <c r="G3455" t="s">
        <v>4907</v>
      </c>
      <c r="H3455" t="s">
        <v>10604</v>
      </c>
      <c r="I3455" t="s">
        <v>4890</v>
      </c>
      <c r="J3455" t="s">
        <v>287</v>
      </c>
      <c r="K3455" s="14">
        <v>2</v>
      </c>
      <c r="L3455" s="24">
        <f t="shared" si="53"/>
        <v>2.1597340785678254</v>
      </c>
    </row>
    <row r="3456" spans="1:12" x14ac:dyDescent="0.25">
      <c r="A3456" t="s">
        <v>63</v>
      </c>
      <c r="B3456" t="s">
        <v>10317</v>
      </c>
      <c r="C3456" t="s">
        <v>942</v>
      </c>
      <c r="D3456" t="s">
        <v>945</v>
      </c>
      <c r="E3456" t="s">
        <v>10605</v>
      </c>
      <c r="F3456" t="s">
        <v>10606</v>
      </c>
      <c r="G3456" t="s">
        <v>4907</v>
      </c>
      <c r="H3456" t="s">
        <v>10606</v>
      </c>
      <c r="I3456" t="s">
        <v>4927</v>
      </c>
      <c r="J3456" t="s">
        <v>5165</v>
      </c>
      <c r="K3456" s="14">
        <v>2</v>
      </c>
      <c r="L3456" s="24">
        <f t="shared" si="53"/>
        <v>2.1597340785678254</v>
      </c>
    </row>
    <row r="3457" spans="1:12" x14ac:dyDescent="0.25">
      <c r="A3457" t="s">
        <v>63</v>
      </c>
      <c r="B3457" t="s">
        <v>10317</v>
      </c>
      <c r="C3457" t="s">
        <v>942</v>
      </c>
      <c r="D3457" t="s">
        <v>945</v>
      </c>
      <c r="E3457" t="s">
        <v>10610</v>
      </c>
      <c r="F3457" t="s">
        <v>10611</v>
      </c>
      <c r="G3457" t="s">
        <v>4918</v>
      </c>
      <c r="H3457" t="s">
        <v>10611</v>
      </c>
      <c r="I3457" t="s">
        <v>4890</v>
      </c>
      <c r="J3457" t="s">
        <v>287</v>
      </c>
      <c r="K3457" s="14">
        <v>2</v>
      </c>
      <c r="L3457" s="24">
        <f t="shared" si="53"/>
        <v>2.1597340785678254</v>
      </c>
    </row>
    <row r="3458" spans="1:12" x14ac:dyDescent="0.25">
      <c r="A3458" t="s">
        <v>63</v>
      </c>
      <c r="B3458" t="s">
        <v>10317</v>
      </c>
      <c r="C3458" t="s">
        <v>942</v>
      </c>
      <c r="D3458" t="s">
        <v>945</v>
      </c>
      <c r="E3458" t="s">
        <v>10617</v>
      </c>
      <c r="F3458" t="s">
        <v>10618</v>
      </c>
      <c r="G3458" t="s">
        <v>4918</v>
      </c>
      <c r="H3458" t="s">
        <v>10618</v>
      </c>
      <c r="I3458" t="s">
        <v>4890</v>
      </c>
      <c r="J3458" t="s">
        <v>287</v>
      </c>
      <c r="K3458" s="14">
        <v>2</v>
      </c>
      <c r="L3458" s="24">
        <f t="shared" si="53"/>
        <v>2.1597340785678254</v>
      </c>
    </row>
    <row r="3459" spans="1:12" x14ac:dyDescent="0.25">
      <c r="A3459" t="s">
        <v>63</v>
      </c>
      <c r="B3459" t="s">
        <v>10317</v>
      </c>
      <c r="C3459" t="s">
        <v>942</v>
      </c>
      <c r="D3459" t="s">
        <v>945</v>
      </c>
      <c r="E3459" t="s">
        <v>10623</v>
      </c>
      <c r="F3459" t="s">
        <v>10624</v>
      </c>
      <c r="G3459" t="s">
        <v>4918</v>
      </c>
      <c r="H3459" t="s">
        <v>10624</v>
      </c>
      <c r="I3459" t="s">
        <v>4890</v>
      </c>
      <c r="J3459" t="s">
        <v>287</v>
      </c>
      <c r="K3459" s="14">
        <v>2</v>
      </c>
      <c r="L3459" s="24">
        <f t="shared" si="53"/>
        <v>2.1597340785678254</v>
      </c>
    </row>
    <row r="3460" spans="1:12" x14ac:dyDescent="0.25">
      <c r="A3460" t="s">
        <v>63</v>
      </c>
      <c r="B3460" t="s">
        <v>10317</v>
      </c>
      <c r="C3460" t="s">
        <v>942</v>
      </c>
      <c r="D3460" t="s">
        <v>945</v>
      </c>
      <c r="E3460" t="s">
        <v>10639</v>
      </c>
      <c r="F3460" t="s">
        <v>10640</v>
      </c>
      <c r="G3460" t="s">
        <v>4918</v>
      </c>
      <c r="H3460" t="s">
        <v>10640</v>
      </c>
      <c r="I3460" t="s">
        <v>4890</v>
      </c>
      <c r="J3460" t="s">
        <v>287</v>
      </c>
      <c r="K3460" s="14">
        <v>2</v>
      </c>
      <c r="L3460" s="24">
        <f t="shared" si="53"/>
        <v>2.1597340785678254</v>
      </c>
    </row>
    <row r="3461" spans="1:12" x14ac:dyDescent="0.25">
      <c r="A3461" t="s">
        <v>63</v>
      </c>
      <c r="B3461" t="s">
        <v>10317</v>
      </c>
      <c r="C3461" t="s">
        <v>942</v>
      </c>
      <c r="D3461" t="s">
        <v>945</v>
      </c>
      <c r="E3461" t="s">
        <v>10646</v>
      </c>
      <c r="F3461" t="s">
        <v>10647</v>
      </c>
      <c r="G3461" t="s">
        <v>4918</v>
      </c>
      <c r="H3461" t="s">
        <v>10647</v>
      </c>
      <c r="I3461" t="s">
        <v>4890</v>
      </c>
      <c r="J3461" t="s">
        <v>287</v>
      </c>
      <c r="K3461" s="14">
        <v>3</v>
      </c>
      <c r="L3461" s="24">
        <f t="shared" si="53"/>
        <v>3.2396011178517381</v>
      </c>
    </row>
    <row r="3462" spans="1:12" x14ac:dyDescent="0.25">
      <c r="A3462" t="s">
        <v>63</v>
      </c>
      <c r="B3462" t="s">
        <v>10317</v>
      </c>
      <c r="C3462" t="s">
        <v>942</v>
      </c>
      <c r="D3462" t="s">
        <v>945</v>
      </c>
      <c r="E3462" t="s">
        <v>10653</v>
      </c>
      <c r="F3462" t="s">
        <v>10654</v>
      </c>
      <c r="G3462" t="s">
        <v>4918</v>
      </c>
      <c r="H3462" t="s">
        <v>10654</v>
      </c>
      <c r="I3462" t="s">
        <v>4890</v>
      </c>
      <c r="J3462" t="s">
        <v>287</v>
      </c>
      <c r="K3462" s="14">
        <v>2</v>
      </c>
      <c r="L3462" s="24">
        <f t="shared" si="53"/>
        <v>2.1597340785678254</v>
      </c>
    </row>
    <row r="3463" spans="1:12" x14ac:dyDescent="0.25">
      <c r="A3463" t="s">
        <v>63</v>
      </c>
      <c r="B3463" t="s">
        <v>10317</v>
      </c>
      <c r="C3463" t="s">
        <v>942</v>
      </c>
      <c r="D3463" t="s">
        <v>945</v>
      </c>
      <c r="E3463" t="s">
        <v>10655</v>
      </c>
      <c r="F3463" t="s">
        <v>10656</v>
      </c>
      <c r="G3463" t="s">
        <v>4918</v>
      </c>
      <c r="H3463" t="s">
        <v>10656</v>
      </c>
      <c r="I3463" t="s">
        <v>4890</v>
      </c>
      <c r="J3463" t="s">
        <v>287</v>
      </c>
      <c r="K3463" s="14">
        <v>3</v>
      </c>
      <c r="L3463" s="24">
        <f t="shared" si="53"/>
        <v>3.2396011178517381</v>
      </c>
    </row>
    <row r="3464" spans="1:12" x14ac:dyDescent="0.25">
      <c r="A3464" t="s">
        <v>63</v>
      </c>
      <c r="B3464" t="s">
        <v>10317</v>
      </c>
      <c r="C3464" t="s">
        <v>942</v>
      </c>
      <c r="D3464" t="s">
        <v>945</v>
      </c>
      <c r="E3464" t="s">
        <v>10662</v>
      </c>
      <c r="F3464" t="s">
        <v>10663</v>
      </c>
      <c r="G3464" t="s">
        <v>4918</v>
      </c>
      <c r="H3464" t="s">
        <v>10663</v>
      </c>
      <c r="I3464" t="s">
        <v>4890</v>
      </c>
      <c r="J3464" t="s">
        <v>287</v>
      </c>
      <c r="K3464" s="14">
        <v>3</v>
      </c>
      <c r="L3464" s="24">
        <f t="shared" si="53"/>
        <v>3.2396011178517381</v>
      </c>
    </row>
    <row r="3465" spans="1:12" x14ac:dyDescent="0.25">
      <c r="A3465" t="s">
        <v>63</v>
      </c>
      <c r="B3465" t="s">
        <v>10317</v>
      </c>
      <c r="C3465" t="s">
        <v>942</v>
      </c>
      <c r="D3465" t="s">
        <v>945</v>
      </c>
      <c r="E3465" t="s">
        <v>10675</v>
      </c>
      <c r="F3465" t="s">
        <v>10676</v>
      </c>
      <c r="G3465" t="s">
        <v>4918</v>
      </c>
      <c r="H3465" t="s">
        <v>10677</v>
      </c>
      <c r="I3465" t="s">
        <v>4890</v>
      </c>
      <c r="J3465" t="s">
        <v>287</v>
      </c>
      <c r="K3465" s="14">
        <v>4</v>
      </c>
      <c r="L3465" s="24">
        <f t="shared" si="53"/>
        <v>4.3194681571356508</v>
      </c>
    </row>
    <row r="3466" spans="1:12" x14ac:dyDescent="0.25">
      <c r="A3466" t="s">
        <v>63</v>
      </c>
      <c r="B3466" t="s">
        <v>10317</v>
      </c>
      <c r="C3466" t="s">
        <v>942</v>
      </c>
      <c r="D3466" t="s">
        <v>945</v>
      </c>
      <c r="E3466" t="s">
        <v>10684</v>
      </c>
      <c r="F3466" t="s">
        <v>10685</v>
      </c>
      <c r="G3466" t="s">
        <v>4918</v>
      </c>
      <c r="H3466" t="s">
        <v>10604</v>
      </c>
      <c r="I3466" t="s">
        <v>4890</v>
      </c>
      <c r="J3466" t="s">
        <v>287</v>
      </c>
      <c r="K3466" s="14">
        <v>2</v>
      </c>
      <c r="L3466" s="24">
        <f t="shared" si="53"/>
        <v>2.1597340785678254</v>
      </c>
    </row>
    <row r="3467" spans="1:12" x14ac:dyDescent="0.25">
      <c r="A3467" t="s">
        <v>63</v>
      </c>
      <c r="B3467" t="s">
        <v>10317</v>
      </c>
      <c r="C3467" t="s">
        <v>942</v>
      </c>
      <c r="D3467" t="s">
        <v>945</v>
      </c>
      <c r="E3467" t="s">
        <v>10700</v>
      </c>
      <c r="F3467" t="s">
        <v>10701</v>
      </c>
      <c r="G3467" t="s">
        <v>4914</v>
      </c>
      <c r="H3467" t="s">
        <v>10701</v>
      </c>
      <c r="I3467" t="s">
        <v>4890</v>
      </c>
      <c r="J3467" t="s">
        <v>287</v>
      </c>
      <c r="K3467" s="14">
        <v>2</v>
      </c>
      <c r="L3467" s="24">
        <f t="shared" si="53"/>
        <v>2.1597340785678254</v>
      </c>
    </row>
    <row r="3468" spans="1:12" x14ac:dyDescent="0.25">
      <c r="A3468" t="s">
        <v>63</v>
      </c>
      <c r="B3468" t="s">
        <v>10317</v>
      </c>
      <c r="C3468" t="s">
        <v>942</v>
      </c>
      <c r="D3468" t="s">
        <v>945</v>
      </c>
      <c r="E3468" t="s">
        <v>10705</v>
      </c>
      <c r="F3468" t="s">
        <v>10706</v>
      </c>
      <c r="G3468" t="s">
        <v>4914</v>
      </c>
      <c r="H3468" t="s">
        <v>10707</v>
      </c>
      <c r="I3468" t="s">
        <v>4890</v>
      </c>
      <c r="J3468" t="s">
        <v>287</v>
      </c>
      <c r="K3468" s="14">
        <v>4</v>
      </c>
      <c r="L3468" s="24">
        <f t="shared" ref="L3468:L3531" si="54">K3468/$D$6*$D$5</f>
        <v>4.3194681571356508</v>
      </c>
    </row>
    <row r="3469" spans="1:12" x14ac:dyDescent="0.25">
      <c r="A3469" t="s">
        <v>63</v>
      </c>
      <c r="B3469" t="s">
        <v>10317</v>
      </c>
      <c r="C3469" t="s">
        <v>942</v>
      </c>
      <c r="D3469" t="s">
        <v>945</v>
      </c>
      <c r="E3469" t="s">
        <v>10710</v>
      </c>
      <c r="F3469" t="s">
        <v>10711</v>
      </c>
      <c r="G3469" t="s">
        <v>4914</v>
      </c>
      <c r="H3469" t="s">
        <v>10711</v>
      </c>
      <c r="I3469" t="s">
        <v>4890</v>
      </c>
      <c r="J3469" t="s">
        <v>287</v>
      </c>
      <c r="K3469" s="14">
        <v>3</v>
      </c>
      <c r="L3469" s="24">
        <f t="shared" si="54"/>
        <v>3.2396011178517381</v>
      </c>
    </row>
    <row r="3470" spans="1:12" x14ac:dyDescent="0.25">
      <c r="A3470" t="s">
        <v>63</v>
      </c>
      <c r="B3470" t="s">
        <v>10317</v>
      </c>
      <c r="C3470" t="s">
        <v>942</v>
      </c>
      <c r="D3470" t="s">
        <v>945</v>
      </c>
      <c r="E3470" t="s">
        <v>10727</v>
      </c>
      <c r="F3470" t="s">
        <v>10728</v>
      </c>
      <c r="G3470" t="s">
        <v>4914</v>
      </c>
      <c r="H3470" t="s">
        <v>10728</v>
      </c>
      <c r="I3470" t="s">
        <v>5143</v>
      </c>
      <c r="J3470" t="s">
        <v>5187</v>
      </c>
      <c r="K3470" s="14">
        <v>2</v>
      </c>
      <c r="L3470" s="24">
        <f t="shared" si="54"/>
        <v>2.1597340785678254</v>
      </c>
    </row>
    <row r="3471" spans="1:12" x14ac:dyDescent="0.25">
      <c r="A3471" t="s">
        <v>63</v>
      </c>
      <c r="B3471" t="s">
        <v>10317</v>
      </c>
      <c r="C3471" t="s">
        <v>942</v>
      </c>
      <c r="D3471" t="s">
        <v>945</v>
      </c>
      <c r="E3471" t="s">
        <v>10733</v>
      </c>
      <c r="F3471" t="s">
        <v>10734</v>
      </c>
      <c r="G3471" t="s">
        <v>4914</v>
      </c>
      <c r="H3471" t="s">
        <v>10734</v>
      </c>
      <c r="I3471" t="s">
        <v>4890</v>
      </c>
      <c r="J3471" t="s">
        <v>287</v>
      </c>
      <c r="K3471" s="14">
        <v>3</v>
      </c>
      <c r="L3471" s="24">
        <f t="shared" si="54"/>
        <v>3.2396011178517381</v>
      </c>
    </row>
    <row r="3472" spans="1:12" x14ac:dyDescent="0.25">
      <c r="A3472" t="s">
        <v>63</v>
      </c>
      <c r="B3472" t="s">
        <v>10317</v>
      </c>
      <c r="C3472" t="s">
        <v>942</v>
      </c>
      <c r="D3472" t="s">
        <v>945</v>
      </c>
      <c r="E3472" t="s">
        <v>10815</v>
      </c>
      <c r="F3472" t="s">
        <v>10816</v>
      </c>
      <c r="G3472" t="s">
        <v>4914</v>
      </c>
      <c r="H3472" t="s">
        <v>10819</v>
      </c>
      <c r="I3472" t="s">
        <v>4890</v>
      </c>
      <c r="J3472" t="s">
        <v>287</v>
      </c>
      <c r="K3472" s="14">
        <v>4</v>
      </c>
      <c r="L3472" s="24">
        <f t="shared" si="54"/>
        <v>4.3194681571356508</v>
      </c>
    </row>
    <row r="3473" spans="1:12" x14ac:dyDescent="0.25">
      <c r="A3473" t="s">
        <v>64</v>
      </c>
      <c r="B3473" t="s">
        <v>10919</v>
      </c>
      <c r="C3473" t="s">
        <v>725</v>
      </c>
      <c r="D3473" t="s">
        <v>287</v>
      </c>
      <c r="E3473" t="s">
        <v>10920</v>
      </c>
      <c r="F3473" t="s">
        <v>10921</v>
      </c>
      <c r="G3473" t="s">
        <v>4886</v>
      </c>
      <c r="H3473" t="s">
        <v>10921</v>
      </c>
      <c r="I3473" t="s">
        <v>4890</v>
      </c>
      <c r="J3473" t="s">
        <v>287</v>
      </c>
      <c r="K3473" s="14">
        <v>4</v>
      </c>
      <c r="L3473" s="24">
        <f t="shared" si="54"/>
        <v>4.3194681571356508</v>
      </c>
    </row>
    <row r="3474" spans="1:12" x14ac:dyDescent="0.25">
      <c r="A3474" t="s">
        <v>64</v>
      </c>
      <c r="B3474" t="s">
        <v>10919</v>
      </c>
      <c r="C3474" t="s">
        <v>725</v>
      </c>
      <c r="D3474" t="s">
        <v>287</v>
      </c>
      <c r="E3474" t="s">
        <v>10922</v>
      </c>
      <c r="F3474" t="s">
        <v>10923</v>
      </c>
      <c r="G3474" t="s">
        <v>4886</v>
      </c>
      <c r="H3474" t="s">
        <v>10923</v>
      </c>
      <c r="I3474" t="s">
        <v>4890</v>
      </c>
      <c r="J3474" t="s">
        <v>287</v>
      </c>
      <c r="K3474" s="14">
        <v>895</v>
      </c>
      <c r="L3474" s="24">
        <f t="shared" si="54"/>
        <v>966.481000159102</v>
      </c>
    </row>
    <row r="3475" spans="1:12" x14ac:dyDescent="0.25">
      <c r="A3475" t="s">
        <v>64</v>
      </c>
      <c r="B3475" t="s">
        <v>10919</v>
      </c>
      <c r="C3475" t="s">
        <v>725</v>
      </c>
      <c r="D3475" t="s">
        <v>287</v>
      </c>
      <c r="E3475" t="s">
        <v>10807</v>
      </c>
      <c r="F3475" t="s">
        <v>10924</v>
      </c>
      <c r="G3475" t="s">
        <v>4886</v>
      </c>
      <c r="H3475" t="s">
        <v>10924</v>
      </c>
      <c r="I3475" t="s">
        <v>4890</v>
      </c>
      <c r="J3475" t="s">
        <v>287</v>
      </c>
      <c r="K3475" s="14">
        <v>1631</v>
      </c>
      <c r="L3475" s="24">
        <f t="shared" si="54"/>
        <v>1761.2631410720619</v>
      </c>
    </row>
    <row r="3476" spans="1:12" x14ac:dyDescent="0.25">
      <c r="A3476" t="s">
        <v>64</v>
      </c>
      <c r="B3476" t="s">
        <v>10919</v>
      </c>
      <c r="C3476" t="s">
        <v>725</v>
      </c>
      <c r="D3476" t="s">
        <v>287</v>
      </c>
      <c r="E3476" t="s">
        <v>10925</v>
      </c>
      <c r="F3476" t="s">
        <v>10926</v>
      </c>
      <c r="G3476" t="s">
        <v>4886</v>
      </c>
      <c r="H3476" t="s">
        <v>10926</v>
      </c>
      <c r="I3476" t="s">
        <v>4890</v>
      </c>
      <c r="J3476" t="s">
        <v>287</v>
      </c>
      <c r="K3476" s="14">
        <v>2135</v>
      </c>
      <c r="L3476" s="24">
        <f t="shared" si="54"/>
        <v>2305.5161288711538</v>
      </c>
    </row>
    <row r="3477" spans="1:12" x14ac:dyDescent="0.25">
      <c r="A3477" t="s">
        <v>64</v>
      </c>
      <c r="B3477" t="s">
        <v>10919</v>
      </c>
      <c r="C3477" t="s">
        <v>725</v>
      </c>
      <c r="D3477" t="s">
        <v>287</v>
      </c>
      <c r="E3477" t="s">
        <v>10927</v>
      </c>
      <c r="F3477" t="s">
        <v>10928</v>
      </c>
      <c r="G3477" t="s">
        <v>4886</v>
      </c>
      <c r="H3477" t="s">
        <v>10928</v>
      </c>
      <c r="I3477" t="s">
        <v>4890</v>
      </c>
      <c r="J3477" t="s">
        <v>287</v>
      </c>
      <c r="K3477" s="14">
        <v>34</v>
      </c>
      <c r="L3477" s="24">
        <f t="shared" si="54"/>
        <v>36.715479335653036</v>
      </c>
    </row>
    <row r="3478" spans="1:12" x14ac:dyDescent="0.25">
      <c r="A3478" t="s">
        <v>64</v>
      </c>
      <c r="B3478" t="s">
        <v>10919</v>
      </c>
      <c r="C3478" t="s">
        <v>725</v>
      </c>
      <c r="D3478" t="s">
        <v>287</v>
      </c>
      <c r="E3478" t="s">
        <v>10929</v>
      </c>
      <c r="F3478" t="s">
        <v>10930</v>
      </c>
      <c r="G3478" t="s">
        <v>4886</v>
      </c>
      <c r="H3478" t="s">
        <v>10930</v>
      </c>
      <c r="I3478" t="s">
        <v>4890</v>
      </c>
      <c r="J3478" t="s">
        <v>287</v>
      </c>
      <c r="K3478" s="14">
        <v>1792</v>
      </c>
      <c r="L3478" s="24">
        <f t="shared" si="54"/>
        <v>1935.1217343967714</v>
      </c>
    </row>
    <row r="3479" spans="1:12" x14ac:dyDescent="0.25">
      <c r="A3479" t="s">
        <v>64</v>
      </c>
      <c r="B3479" t="s">
        <v>10919</v>
      </c>
      <c r="C3479" t="s">
        <v>725</v>
      </c>
      <c r="D3479" t="s">
        <v>287</v>
      </c>
      <c r="E3479" t="s">
        <v>10931</v>
      </c>
      <c r="F3479" t="s">
        <v>10932</v>
      </c>
      <c r="G3479" t="s">
        <v>4886</v>
      </c>
      <c r="H3479" t="s">
        <v>10933</v>
      </c>
      <c r="I3479" t="s">
        <v>4890</v>
      </c>
      <c r="J3479" t="s">
        <v>287</v>
      </c>
      <c r="K3479" s="14">
        <v>17</v>
      </c>
      <c r="L3479" s="24">
        <f t="shared" si="54"/>
        <v>18.357739667826518</v>
      </c>
    </row>
    <row r="3480" spans="1:12" x14ac:dyDescent="0.25">
      <c r="A3480" t="s">
        <v>64</v>
      </c>
      <c r="B3480" t="s">
        <v>10919</v>
      </c>
      <c r="C3480" t="s">
        <v>725</v>
      </c>
      <c r="D3480" t="s">
        <v>287</v>
      </c>
      <c r="E3480" t="s">
        <v>10934</v>
      </c>
      <c r="F3480" t="s">
        <v>10935</v>
      </c>
      <c r="G3480" t="s">
        <v>4886</v>
      </c>
      <c r="H3480" t="s">
        <v>10935</v>
      </c>
      <c r="I3480" t="s">
        <v>4890</v>
      </c>
      <c r="J3480" t="s">
        <v>287</v>
      </c>
      <c r="K3480" s="14">
        <v>2</v>
      </c>
      <c r="L3480" s="24">
        <f t="shared" si="54"/>
        <v>2.1597340785678254</v>
      </c>
    </row>
    <row r="3481" spans="1:12" x14ac:dyDescent="0.25">
      <c r="A3481" t="s">
        <v>64</v>
      </c>
      <c r="B3481" t="s">
        <v>10919</v>
      </c>
      <c r="C3481" t="s">
        <v>725</v>
      </c>
      <c r="D3481" t="s">
        <v>287</v>
      </c>
      <c r="E3481" t="s">
        <v>10936</v>
      </c>
      <c r="F3481" t="s">
        <v>10937</v>
      </c>
      <c r="G3481" t="s">
        <v>4886</v>
      </c>
      <c r="H3481" t="s">
        <v>10937</v>
      </c>
      <c r="I3481" t="s">
        <v>4890</v>
      </c>
      <c r="J3481" t="s">
        <v>287</v>
      </c>
      <c r="K3481" s="14">
        <v>35</v>
      </c>
      <c r="L3481" s="24">
        <f t="shared" si="54"/>
        <v>37.795346374936948</v>
      </c>
    </row>
    <row r="3482" spans="1:12" x14ac:dyDescent="0.25">
      <c r="A3482" t="s">
        <v>64</v>
      </c>
      <c r="B3482" t="s">
        <v>10919</v>
      </c>
      <c r="C3482" t="s">
        <v>725</v>
      </c>
      <c r="D3482" t="s">
        <v>287</v>
      </c>
      <c r="E3482" t="s">
        <v>10938</v>
      </c>
      <c r="F3482" t="s">
        <v>10939</v>
      </c>
      <c r="G3482" t="s">
        <v>4886</v>
      </c>
      <c r="H3482" t="s">
        <v>10939</v>
      </c>
      <c r="I3482" t="s">
        <v>4890</v>
      </c>
      <c r="J3482" t="s">
        <v>287</v>
      </c>
      <c r="K3482" s="14">
        <v>2</v>
      </c>
      <c r="L3482" s="24">
        <f t="shared" si="54"/>
        <v>2.1597340785678254</v>
      </c>
    </row>
    <row r="3483" spans="1:12" x14ac:dyDescent="0.25">
      <c r="A3483" t="s">
        <v>64</v>
      </c>
      <c r="B3483" t="s">
        <v>10919</v>
      </c>
      <c r="C3483" t="s">
        <v>725</v>
      </c>
      <c r="D3483" t="s">
        <v>287</v>
      </c>
      <c r="E3483" t="s">
        <v>10940</v>
      </c>
      <c r="F3483" t="s">
        <v>10941</v>
      </c>
      <c r="G3483" t="s">
        <v>4886</v>
      </c>
      <c r="H3483" t="s">
        <v>10941</v>
      </c>
      <c r="I3483" t="s">
        <v>4890</v>
      </c>
      <c r="J3483" t="s">
        <v>287</v>
      </c>
      <c r="K3483" s="14">
        <v>2</v>
      </c>
      <c r="L3483" s="24">
        <f t="shared" si="54"/>
        <v>2.1597340785678254</v>
      </c>
    </row>
    <row r="3484" spans="1:12" x14ac:dyDescent="0.25">
      <c r="A3484" t="s">
        <v>64</v>
      </c>
      <c r="B3484" t="s">
        <v>10919</v>
      </c>
      <c r="C3484" t="s">
        <v>725</v>
      </c>
      <c r="D3484" t="s">
        <v>287</v>
      </c>
      <c r="E3484" t="s">
        <v>10942</v>
      </c>
      <c r="F3484" t="s">
        <v>10943</v>
      </c>
      <c r="G3484" t="s">
        <v>4886</v>
      </c>
      <c r="H3484" t="s">
        <v>10943</v>
      </c>
      <c r="I3484" t="s">
        <v>4890</v>
      </c>
      <c r="J3484" t="s">
        <v>287</v>
      </c>
      <c r="K3484" s="14">
        <v>28</v>
      </c>
      <c r="L3484" s="24">
        <f t="shared" si="54"/>
        <v>30.236277099949554</v>
      </c>
    </row>
    <row r="3485" spans="1:12" x14ac:dyDescent="0.25">
      <c r="A3485" t="s">
        <v>64</v>
      </c>
      <c r="B3485" t="s">
        <v>10919</v>
      </c>
      <c r="C3485" t="s">
        <v>725</v>
      </c>
      <c r="D3485" t="s">
        <v>287</v>
      </c>
      <c r="E3485" t="s">
        <v>10944</v>
      </c>
      <c r="F3485" t="s">
        <v>10945</v>
      </c>
      <c r="G3485" t="s">
        <v>4886</v>
      </c>
      <c r="H3485" t="s">
        <v>10945</v>
      </c>
      <c r="I3485" t="s">
        <v>4890</v>
      </c>
      <c r="J3485" t="s">
        <v>287</v>
      </c>
      <c r="K3485" s="14">
        <v>1238</v>
      </c>
      <c r="L3485" s="24">
        <f t="shared" si="54"/>
        <v>1336.8753946334841</v>
      </c>
    </row>
    <row r="3486" spans="1:12" x14ac:dyDescent="0.25">
      <c r="A3486" t="s">
        <v>64</v>
      </c>
      <c r="B3486" t="s">
        <v>10919</v>
      </c>
      <c r="C3486" t="s">
        <v>1683</v>
      </c>
      <c r="D3486" t="s">
        <v>1684</v>
      </c>
      <c r="E3486" t="s">
        <v>10946</v>
      </c>
      <c r="F3486" t="s">
        <v>10947</v>
      </c>
      <c r="G3486" t="s">
        <v>4886</v>
      </c>
      <c r="H3486" t="s">
        <v>10947</v>
      </c>
      <c r="I3486" t="s">
        <v>4888</v>
      </c>
      <c r="J3486" t="s">
        <v>4889</v>
      </c>
      <c r="K3486" s="14">
        <v>16</v>
      </c>
      <c r="L3486" s="24">
        <f t="shared" si="54"/>
        <v>17.277872628542603</v>
      </c>
    </row>
    <row r="3487" spans="1:12" x14ac:dyDescent="0.25">
      <c r="A3487" t="s">
        <v>64</v>
      </c>
      <c r="B3487" t="s">
        <v>10919</v>
      </c>
      <c r="C3487" t="s">
        <v>1686</v>
      </c>
      <c r="D3487" t="s">
        <v>1687</v>
      </c>
      <c r="E3487" t="s">
        <v>10948</v>
      </c>
      <c r="F3487" t="s">
        <v>10949</v>
      </c>
      <c r="G3487" t="s">
        <v>4886</v>
      </c>
      <c r="H3487" t="s">
        <v>10949</v>
      </c>
      <c r="I3487" t="s">
        <v>4888</v>
      </c>
      <c r="J3487" t="s">
        <v>4889</v>
      </c>
      <c r="K3487" s="14">
        <v>71</v>
      </c>
      <c r="L3487" s="24">
        <f t="shared" si="54"/>
        <v>76.670559789157807</v>
      </c>
    </row>
    <row r="3488" spans="1:12" x14ac:dyDescent="0.25">
      <c r="A3488" t="s">
        <v>64</v>
      </c>
      <c r="B3488" t="s">
        <v>10919</v>
      </c>
      <c r="C3488" t="s">
        <v>757</v>
      </c>
      <c r="D3488" t="s">
        <v>1688</v>
      </c>
      <c r="E3488" t="s">
        <v>5223</v>
      </c>
      <c r="F3488" t="s">
        <v>10950</v>
      </c>
      <c r="G3488" t="s">
        <v>4886</v>
      </c>
      <c r="H3488" t="s">
        <v>10951</v>
      </c>
      <c r="I3488" t="s">
        <v>4888</v>
      </c>
      <c r="J3488" t="s">
        <v>4889</v>
      </c>
      <c r="K3488" s="14">
        <v>910</v>
      </c>
      <c r="L3488" s="24">
        <f t="shared" si="54"/>
        <v>982.67900574836051</v>
      </c>
    </row>
    <row r="3489" spans="1:12" x14ac:dyDescent="0.25">
      <c r="A3489" t="s">
        <v>64</v>
      </c>
      <c r="B3489" t="s">
        <v>10919</v>
      </c>
      <c r="C3489" t="s">
        <v>757</v>
      </c>
      <c r="D3489" t="s">
        <v>1688</v>
      </c>
      <c r="E3489" t="s">
        <v>7724</v>
      </c>
      <c r="F3489" t="s">
        <v>10952</v>
      </c>
      <c r="G3489" t="s">
        <v>4886</v>
      </c>
      <c r="H3489" t="s">
        <v>10952</v>
      </c>
      <c r="I3489" t="s">
        <v>4888</v>
      </c>
      <c r="J3489" t="s">
        <v>4889</v>
      </c>
      <c r="K3489" s="14">
        <v>245</v>
      </c>
      <c r="L3489" s="24">
        <f t="shared" si="54"/>
        <v>264.56742462455861</v>
      </c>
    </row>
    <row r="3490" spans="1:12" x14ac:dyDescent="0.25">
      <c r="A3490" t="s">
        <v>64</v>
      </c>
      <c r="B3490" t="s">
        <v>10919</v>
      </c>
      <c r="C3490" t="s">
        <v>757</v>
      </c>
      <c r="D3490" t="s">
        <v>1688</v>
      </c>
      <c r="E3490" t="s">
        <v>5239</v>
      </c>
      <c r="F3490" t="s">
        <v>10953</v>
      </c>
      <c r="G3490" t="s">
        <v>4886</v>
      </c>
      <c r="H3490" t="s">
        <v>10953</v>
      </c>
      <c r="I3490" t="s">
        <v>5141</v>
      </c>
      <c r="J3490" t="s">
        <v>2256</v>
      </c>
      <c r="K3490" s="14">
        <v>2</v>
      </c>
      <c r="L3490" s="24">
        <f t="shared" si="54"/>
        <v>2.1597340785678254</v>
      </c>
    </row>
    <row r="3491" spans="1:12" x14ac:dyDescent="0.25">
      <c r="A3491" t="s">
        <v>64</v>
      </c>
      <c r="B3491" t="s">
        <v>10919</v>
      </c>
      <c r="C3491" t="s">
        <v>1689</v>
      </c>
      <c r="D3491" t="s">
        <v>1690</v>
      </c>
      <c r="E3491" t="s">
        <v>10954</v>
      </c>
      <c r="F3491" t="s">
        <v>10955</v>
      </c>
      <c r="G3491" t="s">
        <v>4886</v>
      </c>
      <c r="H3491" t="s">
        <v>10955</v>
      </c>
      <c r="I3491" t="s">
        <v>4888</v>
      </c>
      <c r="J3491" t="s">
        <v>4889</v>
      </c>
      <c r="K3491" s="14">
        <v>53</v>
      </c>
      <c r="L3491" s="24">
        <f t="shared" si="54"/>
        <v>57.232953082047381</v>
      </c>
    </row>
    <row r="3492" spans="1:12" x14ac:dyDescent="0.25">
      <c r="A3492" t="s">
        <v>66</v>
      </c>
      <c r="B3492" t="s">
        <v>10956</v>
      </c>
      <c r="E3492" t="s">
        <v>10957</v>
      </c>
      <c r="F3492" t="s">
        <v>10958</v>
      </c>
      <c r="G3492" t="s">
        <v>4886</v>
      </c>
      <c r="H3492" t="s">
        <v>10959</v>
      </c>
      <c r="I3492" t="s">
        <v>4894</v>
      </c>
      <c r="J3492" t="s">
        <v>4897</v>
      </c>
      <c r="K3492" s="14">
        <v>1</v>
      </c>
      <c r="L3492" s="24">
        <f t="shared" si="54"/>
        <v>1.0798670392839127</v>
      </c>
    </row>
    <row r="3493" spans="1:12" x14ac:dyDescent="0.25">
      <c r="A3493" t="s">
        <v>66</v>
      </c>
      <c r="B3493" t="s">
        <v>10956</v>
      </c>
      <c r="E3493" t="s">
        <v>10960</v>
      </c>
      <c r="F3493" t="s">
        <v>10961</v>
      </c>
      <c r="G3493" t="s">
        <v>4886</v>
      </c>
      <c r="H3493" t="s">
        <v>10961</v>
      </c>
      <c r="I3493" t="s">
        <v>4890</v>
      </c>
      <c r="J3493" t="s">
        <v>287</v>
      </c>
      <c r="K3493" s="14">
        <v>1</v>
      </c>
      <c r="L3493" s="24">
        <f t="shared" si="54"/>
        <v>1.0798670392839127</v>
      </c>
    </row>
    <row r="3494" spans="1:12" x14ac:dyDescent="0.25">
      <c r="A3494" t="s">
        <v>66</v>
      </c>
      <c r="B3494" t="s">
        <v>10956</v>
      </c>
      <c r="E3494" t="s">
        <v>10962</v>
      </c>
      <c r="G3494" t="s">
        <v>4886</v>
      </c>
      <c r="K3494" s="14">
        <v>1</v>
      </c>
      <c r="L3494" s="24">
        <f t="shared" si="54"/>
        <v>1.0798670392839127</v>
      </c>
    </row>
    <row r="3495" spans="1:12" x14ac:dyDescent="0.25">
      <c r="A3495" t="s">
        <v>66</v>
      </c>
      <c r="B3495" t="s">
        <v>10956</v>
      </c>
      <c r="E3495" t="s">
        <v>10963</v>
      </c>
      <c r="F3495" t="s">
        <v>10964</v>
      </c>
      <c r="G3495" t="s">
        <v>4886</v>
      </c>
      <c r="H3495" t="s">
        <v>10964</v>
      </c>
      <c r="I3495" t="s">
        <v>5141</v>
      </c>
      <c r="J3495" t="s">
        <v>2256</v>
      </c>
      <c r="K3495" s="14">
        <v>2</v>
      </c>
      <c r="L3495" s="24">
        <f t="shared" si="54"/>
        <v>2.1597340785678254</v>
      </c>
    </row>
    <row r="3496" spans="1:12" x14ac:dyDescent="0.25">
      <c r="A3496" t="s">
        <v>66</v>
      </c>
      <c r="B3496" t="s">
        <v>10956</v>
      </c>
      <c r="E3496" t="s">
        <v>10965</v>
      </c>
      <c r="G3496" t="s">
        <v>4886</v>
      </c>
      <c r="K3496" s="14">
        <v>1</v>
      </c>
      <c r="L3496" s="24">
        <f t="shared" si="54"/>
        <v>1.0798670392839127</v>
      </c>
    </row>
    <row r="3497" spans="1:12" x14ac:dyDescent="0.25">
      <c r="A3497" t="s">
        <v>66</v>
      </c>
      <c r="B3497" t="s">
        <v>10956</v>
      </c>
      <c r="C3497" t="s">
        <v>725</v>
      </c>
      <c r="D3497" t="s">
        <v>287</v>
      </c>
      <c r="E3497" t="s">
        <v>10966</v>
      </c>
      <c r="F3497" t="s">
        <v>10967</v>
      </c>
      <c r="G3497" t="s">
        <v>4886</v>
      </c>
      <c r="H3497" t="s">
        <v>10967</v>
      </c>
      <c r="I3497" t="s">
        <v>4890</v>
      </c>
      <c r="J3497" t="s">
        <v>287</v>
      </c>
      <c r="K3497" s="14">
        <v>4</v>
      </c>
      <c r="L3497" s="24">
        <f t="shared" si="54"/>
        <v>4.3194681571356508</v>
      </c>
    </row>
    <row r="3498" spans="1:12" x14ac:dyDescent="0.25">
      <c r="A3498" t="s">
        <v>66</v>
      </c>
      <c r="B3498" t="s">
        <v>10956</v>
      </c>
      <c r="C3498" t="s">
        <v>725</v>
      </c>
      <c r="D3498" t="s">
        <v>287</v>
      </c>
      <c r="E3498" t="s">
        <v>10968</v>
      </c>
      <c r="F3498" t="s">
        <v>10969</v>
      </c>
      <c r="G3498" t="s">
        <v>4886</v>
      </c>
      <c r="H3498" t="s">
        <v>10969</v>
      </c>
      <c r="I3498" t="s">
        <v>4890</v>
      </c>
      <c r="J3498" t="s">
        <v>287</v>
      </c>
      <c r="K3498" s="14">
        <v>4</v>
      </c>
      <c r="L3498" s="24">
        <f t="shared" si="54"/>
        <v>4.3194681571356508</v>
      </c>
    </row>
    <row r="3499" spans="1:12" x14ac:dyDescent="0.25">
      <c r="A3499" t="s">
        <v>66</v>
      </c>
      <c r="B3499" t="s">
        <v>10956</v>
      </c>
      <c r="C3499" t="s">
        <v>725</v>
      </c>
      <c r="D3499" t="s">
        <v>287</v>
      </c>
      <c r="E3499" t="s">
        <v>10970</v>
      </c>
      <c r="F3499" t="s">
        <v>10971</v>
      </c>
      <c r="G3499" t="s">
        <v>4886</v>
      </c>
      <c r="H3499" t="s">
        <v>10971</v>
      </c>
      <c r="I3499" t="s">
        <v>4890</v>
      </c>
      <c r="J3499" t="s">
        <v>287</v>
      </c>
      <c r="K3499" s="14">
        <v>5</v>
      </c>
      <c r="L3499" s="24">
        <f t="shared" si="54"/>
        <v>5.3993351964195639</v>
      </c>
    </row>
    <row r="3500" spans="1:12" x14ac:dyDescent="0.25">
      <c r="A3500" t="s">
        <v>66</v>
      </c>
      <c r="B3500" t="s">
        <v>10956</v>
      </c>
      <c r="C3500" t="s">
        <v>725</v>
      </c>
      <c r="D3500" t="s">
        <v>287</v>
      </c>
      <c r="E3500" t="s">
        <v>10972</v>
      </c>
      <c r="F3500" t="s">
        <v>10973</v>
      </c>
      <c r="G3500" t="s">
        <v>4886</v>
      </c>
      <c r="H3500" t="s">
        <v>10974</v>
      </c>
      <c r="I3500" t="s">
        <v>4890</v>
      </c>
      <c r="J3500" t="s">
        <v>287</v>
      </c>
      <c r="K3500" s="14">
        <v>3</v>
      </c>
      <c r="L3500" s="24">
        <f t="shared" si="54"/>
        <v>3.2396011178517381</v>
      </c>
    </row>
    <row r="3501" spans="1:12" x14ac:dyDescent="0.25">
      <c r="A3501" t="s">
        <v>66</v>
      </c>
      <c r="B3501" t="s">
        <v>10956</v>
      </c>
      <c r="C3501" t="s">
        <v>725</v>
      </c>
      <c r="D3501" t="s">
        <v>287</v>
      </c>
      <c r="E3501" t="s">
        <v>10975</v>
      </c>
      <c r="F3501" t="s">
        <v>10976</v>
      </c>
      <c r="G3501" t="s">
        <v>4886</v>
      </c>
      <c r="H3501" t="s">
        <v>10976</v>
      </c>
      <c r="I3501" t="s">
        <v>4894</v>
      </c>
      <c r="J3501" t="s">
        <v>4897</v>
      </c>
      <c r="K3501" s="14">
        <v>130</v>
      </c>
      <c r="L3501" s="24">
        <f t="shared" si="54"/>
        <v>140.38271510690865</v>
      </c>
    </row>
    <row r="3502" spans="1:12" x14ac:dyDescent="0.25">
      <c r="A3502" t="s">
        <v>66</v>
      </c>
      <c r="B3502" t="s">
        <v>10956</v>
      </c>
      <c r="C3502" t="s">
        <v>725</v>
      </c>
      <c r="D3502" t="s">
        <v>287</v>
      </c>
      <c r="E3502" t="s">
        <v>10977</v>
      </c>
      <c r="F3502" t="s">
        <v>10978</v>
      </c>
      <c r="G3502" t="s">
        <v>4886</v>
      </c>
      <c r="H3502" t="s">
        <v>10978</v>
      </c>
      <c r="I3502" t="s">
        <v>4890</v>
      </c>
      <c r="J3502" t="s">
        <v>287</v>
      </c>
      <c r="K3502" s="14">
        <v>4</v>
      </c>
      <c r="L3502" s="24">
        <f t="shared" si="54"/>
        <v>4.3194681571356508</v>
      </c>
    </row>
    <row r="3503" spans="1:12" x14ac:dyDescent="0.25">
      <c r="A3503" t="s">
        <v>66</v>
      </c>
      <c r="B3503" t="s">
        <v>10956</v>
      </c>
      <c r="C3503" t="s">
        <v>725</v>
      </c>
      <c r="D3503" t="s">
        <v>287</v>
      </c>
      <c r="E3503" t="s">
        <v>10979</v>
      </c>
      <c r="F3503" t="s">
        <v>10980</v>
      </c>
      <c r="G3503" t="s">
        <v>4886</v>
      </c>
      <c r="H3503" t="s">
        <v>10980</v>
      </c>
      <c r="I3503" t="s">
        <v>4918</v>
      </c>
      <c r="J3503" t="s">
        <v>5150</v>
      </c>
      <c r="K3503" s="14">
        <v>13</v>
      </c>
      <c r="L3503" s="24">
        <f t="shared" si="54"/>
        <v>14.038271510690866</v>
      </c>
    </row>
    <row r="3504" spans="1:12" x14ac:dyDescent="0.25">
      <c r="A3504" t="s">
        <v>66</v>
      </c>
      <c r="B3504" t="s">
        <v>10956</v>
      </c>
      <c r="C3504" t="s">
        <v>725</v>
      </c>
      <c r="D3504" t="s">
        <v>287</v>
      </c>
      <c r="E3504" t="s">
        <v>10981</v>
      </c>
      <c r="F3504" t="s">
        <v>10982</v>
      </c>
      <c r="G3504" t="s">
        <v>4886</v>
      </c>
      <c r="H3504" t="s">
        <v>10982</v>
      </c>
      <c r="I3504" t="s">
        <v>4927</v>
      </c>
      <c r="J3504" t="s">
        <v>5165</v>
      </c>
      <c r="K3504" s="14">
        <v>4</v>
      </c>
      <c r="L3504" s="24">
        <f t="shared" si="54"/>
        <v>4.3194681571356508</v>
      </c>
    </row>
    <row r="3505" spans="1:12" x14ac:dyDescent="0.25">
      <c r="A3505" t="s">
        <v>66</v>
      </c>
      <c r="B3505" t="s">
        <v>10956</v>
      </c>
      <c r="C3505" t="s">
        <v>725</v>
      </c>
      <c r="D3505" t="s">
        <v>287</v>
      </c>
      <c r="E3505" t="s">
        <v>10983</v>
      </c>
      <c r="F3505" t="s">
        <v>10984</v>
      </c>
      <c r="G3505" t="s">
        <v>4886</v>
      </c>
      <c r="H3505" t="s">
        <v>10984</v>
      </c>
      <c r="I3505" t="s">
        <v>4890</v>
      </c>
      <c r="J3505" t="s">
        <v>287</v>
      </c>
      <c r="K3505" s="14">
        <v>4</v>
      </c>
      <c r="L3505" s="24">
        <f t="shared" si="54"/>
        <v>4.3194681571356508</v>
      </c>
    </row>
    <row r="3506" spans="1:12" x14ac:dyDescent="0.25">
      <c r="A3506" t="s">
        <v>66</v>
      </c>
      <c r="B3506" t="s">
        <v>10956</v>
      </c>
      <c r="C3506" t="s">
        <v>725</v>
      </c>
      <c r="D3506" t="s">
        <v>287</v>
      </c>
      <c r="E3506" t="s">
        <v>10985</v>
      </c>
      <c r="F3506" t="s">
        <v>10986</v>
      </c>
      <c r="G3506" t="s">
        <v>4886</v>
      </c>
      <c r="H3506" t="s">
        <v>10987</v>
      </c>
      <c r="I3506" t="s">
        <v>4927</v>
      </c>
      <c r="J3506" t="s">
        <v>5165</v>
      </c>
      <c r="K3506" s="14">
        <v>4</v>
      </c>
      <c r="L3506" s="24">
        <f t="shared" si="54"/>
        <v>4.3194681571356508</v>
      </c>
    </row>
    <row r="3507" spans="1:12" x14ac:dyDescent="0.25">
      <c r="A3507" t="s">
        <v>66</v>
      </c>
      <c r="B3507" t="s">
        <v>10956</v>
      </c>
      <c r="C3507" t="s">
        <v>725</v>
      </c>
      <c r="D3507" t="s">
        <v>287</v>
      </c>
      <c r="E3507" t="s">
        <v>10988</v>
      </c>
      <c r="F3507" t="s">
        <v>10989</v>
      </c>
      <c r="G3507" t="s">
        <v>4886</v>
      </c>
      <c r="H3507" t="s">
        <v>10989</v>
      </c>
      <c r="I3507" t="s">
        <v>4890</v>
      </c>
      <c r="J3507" t="s">
        <v>287</v>
      </c>
      <c r="K3507" s="14">
        <v>77</v>
      </c>
      <c r="L3507" s="24">
        <f t="shared" si="54"/>
        <v>83.149762024861289</v>
      </c>
    </row>
    <row r="3508" spans="1:12" x14ac:dyDescent="0.25">
      <c r="A3508" t="s">
        <v>66</v>
      </c>
      <c r="B3508" t="s">
        <v>10956</v>
      </c>
      <c r="C3508" t="s">
        <v>725</v>
      </c>
      <c r="D3508" t="s">
        <v>287</v>
      </c>
      <c r="E3508" t="s">
        <v>10990</v>
      </c>
      <c r="F3508" t="s">
        <v>10991</v>
      </c>
      <c r="G3508" t="s">
        <v>4886</v>
      </c>
      <c r="H3508" t="s">
        <v>10991</v>
      </c>
      <c r="I3508" t="s">
        <v>4927</v>
      </c>
      <c r="J3508" t="s">
        <v>5165</v>
      </c>
      <c r="K3508" s="14">
        <v>4</v>
      </c>
      <c r="L3508" s="24">
        <f t="shared" si="54"/>
        <v>4.3194681571356508</v>
      </c>
    </row>
    <row r="3509" spans="1:12" x14ac:dyDescent="0.25">
      <c r="A3509" t="s">
        <v>66</v>
      </c>
      <c r="B3509" t="s">
        <v>10956</v>
      </c>
      <c r="C3509" t="s">
        <v>725</v>
      </c>
      <c r="D3509" t="s">
        <v>287</v>
      </c>
      <c r="E3509" t="s">
        <v>10992</v>
      </c>
      <c r="F3509" t="s">
        <v>10993</v>
      </c>
      <c r="G3509" t="s">
        <v>4886</v>
      </c>
      <c r="H3509" t="s">
        <v>10993</v>
      </c>
      <c r="I3509" t="s">
        <v>4890</v>
      </c>
      <c r="J3509" t="s">
        <v>287</v>
      </c>
      <c r="K3509" s="14">
        <v>14</v>
      </c>
      <c r="L3509" s="24">
        <f t="shared" si="54"/>
        <v>15.118138549974777</v>
      </c>
    </row>
    <row r="3510" spans="1:12" x14ac:dyDescent="0.25">
      <c r="A3510" t="s">
        <v>66</v>
      </c>
      <c r="B3510" t="s">
        <v>10956</v>
      </c>
      <c r="C3510" t="s">
        <v>725</v>
      </c>
      <c r="D3510" t="s">
        <v>287</v>
      </c>
      <c r="E3510" t="s">
        <v>10994</v>
      </c>
      <c r="F3510" t="s">
        <v>10995</v>
      </c>
      <c r="G3510" t="s">
        <v>4886</v>
      </c>
      <c r="H3510" t="s">
        <v>10995</v>
      </c>
      <c r="I3510" t="s">
        <v>4927</v>
      </c>
      <c r="J3510" t="s">
        <v>5165</v>
      </c>
      <c r="K3510" s="14">
        <v>4</v>
      </c>
      <c r="L3510" s="24">
        <f t="shared" si="54"/>
        <v>4.3194681571356508</v>
      </c>
    </row>
    <row r="3511" spans="1:12" x14ac:dyDescent="0.25">
      <c r="A3511" t="s">
        <v>66</v>
      </c>
      <c r="B3511" t="s">
        <v>10956</v>
      </c>
      <c r="C3511" t="s">
        <v>725</v>
      </c>
      <c r="D3511" t="s">
        <v>287</v>
      </c>
      <c r="E3511" t="s">
        <v>10996</v>
      </c>
      <c r="F3511" t="s">
        <v>10997</v>
      </c>
      <c r="G3511" t="s">
        <v>4886</v>
      </c>
      <c r="H3511" t="s">
        <v>10997</v>
      </c>
      <c r="I3511" t="s">
        <v>4890</v>
      </c>
      <c r="J3511" t="s">
        <v>287</v>
      </c>
      <c r="K3511" s="14">
        <v>34</v>
      </c>
      <c r="L3511" s="24">
        <f t="shared" si="54"/>
        <v>36.715479335653036</v>
      </c>
    </row>
    <row r="3512" spans="1:12" x14ac:dyDescent="0.25">
      <c r="A3512" t="s">
        <v>66</v>
      </c>
      <c r="B3512" t="s">
        <v>10956</v>
      </c>
      <c r="C3512" t="s">
        <v>725</v>
      </c>
      <c r="D3512" t="s">
        <v>287</v>
      </c>
      <c r="E3512" t="s">
        <v>10998</v>
      </c>
      <c r="F3512" t="s">
        <v>10999</v>
      </c>
      <c r="G3512" t="s">
        <v>4886</v>
      </c>
      <c r="H3512" t="s">
        <v>10999</v>
      </c>
      <c r="I3512" t="s">
        <v>4890</v>
      </c>
      <c r="J3512" t="s">
        <v>287</v>
      </c>
      <c r="K3512" s="14">
        <v>252</v>
      </c>
      <c r="L3512" s="24">
        <f t="shared" si="54"/>
        <v>272.12649389954601</v>
      </c>
    </row>
    <row r="3513" spans="1:12" x14ac:dyDescent="0.25">
      <c r="A3513" t="s">
        <v>66</v>
      </c>
      <c r="B3513" t="s">
        <v>10956</v>
      </c>
      <c r="C3513" t="s">
        <v>725</v>
      </c>
      <c r="D3513" t="s">
        <v>287</v>
      </c>
      <c r="E3513" t="s">
        <v>11000</v>
      </c>
      <c r="F3513" t="s">
        <v>11001</v>
      </c>
      <c r="G3513" t="s">
        <v>4886</v>
      </c>
      <c r="H3513" t="s">
        <v>11001</v>
      </c>
      <c r="I3513" t="s">
        <v>4890</v>
      </c>
      <c r="J3513" t="s">
        <v>287</v>
      </c>
      <c r="K3513" s="14">
        <v>122</v>
      </c>
      <c r="L3513" s="24">
        <f t="shared" si="54"/>
        <v>131.74377879263736</v>
      </c>
    </row>
    <row r="3514" spans="1:12" x14ac:dyDescent="0.25">
      <c r="A3514" t="s">
        <v>66</v>
      </c>
      <c r="B3514" t="s">
        <v>10956</v>
      </c>
      <c r="C3514" t="s">
        <v>725</v>
      </c>
      <c r="D3514" t="s">
        <v>287</v>
      </c>
      <c r="E3514" t="s">
        <v>11002</v>
      </c>
      <c r="F3514" t="s">
        <v>11003</v>
      </c>
      <c r="G3514" t="s">
        <v>4886</v>
      </c>
      <c r="H3514" t="s">
        <v>11003</v>
      </c>
      <c r="I3514" t="s">
        <v>4890</v>
      </c>
      <c r="J3514" t="s">
        <v>287</v>
      </c>
      <c r="K3514" s="14">
        <v>145</v>
      </c>
      <c r="L3514" s="24">
        <f t="shared" si="54"/>
        <v>156.58072069616733</v>
      </c>
    </row>
    <row r="3515" spans="1:12" x14ac:dyDescent="0.25">
      <c r="A3515" t="s">
        <v>66</v>
      </c>
      <c r="B3515" t="s">
        <v>10956</v>
      </c>
      <c r="C3515" t="s">
        <v>725</v>
      </c>
      <c r="D3515" t="s">
        <v>287</v>
      </c>
      <c r="E3515" t="s">
        <v>11004</v>
      </c>
      <c r="F3515" t="s">
        <v>11005</v>
      </c>
      <c r="G3515" t="s">
        <v>4886</v>
      </c>
      <c r="H3515" t="s">
        <v>11005</v>
      </c>
      <c r="I3515" t="s">
        <v>5751</v>
      </c>
      <c r="J3515" t="s">
        <v>5752</v>
      </c>
      <c r="K3515" s="14">
        <v>54</v>
      </c>
      <c r="L3515" s="24">
        <f t="shared" si="54"/>
        <v>58.312820121331292</v>
      </c>
    </row>
    <row r="3516" spans="1:12" x14ac:dyDescent="0.25">
      <c r="A3516" t="s">
        <v>66</v>
      </c>
      <c r="B3516" t="s">
        <v>10956</v>
      </c>
      <c r="C3516" t="s">
        <v>725</v>
      </c>
      <c r="D3516" t="s">
        <v>287</v>
      </c>
      <c r="E3516" t="s">
        <v>11006</v>
      </c>
      <c r="F3516" t="s">
        <v>11007</v>
      </c>
      <c r="G3516" t="s">
        <v>4886</v>
      </c>
      <c r="H3516" t="s">
        <v>11007</v>
      </c>
      <c r="I3516" t="s">
        <v>4890</v>
      </c>
      <c r="J3516" t="s">
        <v>287</v>
      </c>
      <c r="K3516" s="14">
        <v>123</v>
      </c>
      <c r="L3516" s="24">
        <f t="shared" si="54"/>
        <v>132.82364583192128</v>
      </c>
    </row>
    <row r="3517" spans="1:12" x14ac:dyDescent="0.25">
      <c r="A3517" t="s">
        <v>66</v>
      </c>
      <c r="B3517" t="s">
        <v>10956</v>
      </c>
      <c r="C3517" t="s">
        <v>725</v>
      </c>
      <c r="D3517" t="s">
        <v>287</v>
      </c>
      <c r="E3517" t="s">
        <v>10807</v>
      </c>
      <c r="F3517" t="s">
        <v>11008</v>
      </c>
      <c r="G3517" t="s">
        <v>4886</v>
      </c>
      <c r="H3517" t="s">
        <v>11009</v>
      </c>
      <c r="I3517" t="s">
        <v>4890</v>
      </c>
      <c r="J3517" t="s">
        <v>287</v>
      </c>
      <c r="K3517" s="14">
        <v>315</v>
      </c>
      <c r="L3517" s="24">
        <f t="shared" si="54"/>
        <v>340.15811737443249</v>
      </c>
    </row>
    <row r="3518" spans="1:12" x14ac:dyDescent="0.25">
      <c r="A3518" t="s">
        <v>66</v>
      </c>
      <c r="B3518" t="s">
        <v>10956</v>
      </c>
      <c r="C3518" t="s">
        <v>725</v>
      </c>
      <c r="D3518" t="s">
        <v>287</v>
      </c>
      <c r="E3518" t="s">
        <v>11010</v>
      </c>
      <c r="F3518" t="s">
        <v>11011</v>
      </c>
      <c r="G3518" t="s">
        <v>4886</v>
      </c>
      <c r="H3518" t="s">
        <v>11011</v>
      </c>
      <c r="I3518" t="s">
        <v>4894</v>
      </c>
      <c r="J3518" t="s">
        <v>4897</v>
      </c>
      <c r="K3518" s="14">
        <v>886</v>
      </c>
      <c r="L3518" s="24">
        <f t="shared" si="54"/>
        <v>956.76219680554675</v>
      </c>
    </row>
    <row r="3519" spans="1:12" x14ac:dyDescent="0.25">
      <c r="A3519" t="s">
        <v>66</v>
      </c>
      <c r="B3519" t="s">
        <v>10956</v>
      </c>
      <c r="C3519" t="s">
        <v>725</v>
      </c>
      <c r="D3519" t="s">
        <v>287</v>
      </c>
      <c r="E3519" t="s">
        <v>11012</v>
      </c>
      <c r="F3519" t="s">
        <v>11013</v>
      </c>
      <c r="G3519" t="s">
        <v>4886</v>
      </c>
      <c r="H3519" t="s">
        <v>11013</v>
      </c>
      <c r="I3519" t="s">
        <v>5751</v>
      </c>
      <c r="J3519" t="s">
        <v>5752</v>
      </c>
      <c r="K3519" s="14">
        <v>85</v>
      </c>
      <c r="L3519" s="24">
        <f t="shared" si="54"/>
        <v>91.788698339132594</v>
      </c>
    </row>
    <row r="3520" spans="1:12" x14ac:dyDescent="0.25">
      <c r="A3520" t="s">
        <v>66</v>
      </c>
      <c r="B3520" t="s">
        <v>10956</v>
      </c>
      <c r="C3520" t="s">
        <v>725</v>
      </c>
      <c r="D3520" t="s">
        <v>287</v>
      </c>
      <c r="E3520" t="s">
        <v>11014</v>
      </c>
      <c r="F3520" t="s">
        <v>11015</v>
      </c>
      <c r="G3520" t="s">
        <v>4886</v>
      </c>
      <c r="H3520" t="s">
        <v>11015</v>
      </c>
      <c r="I3520" t="s">
        <v>5751</v>
      </c>
      <c r="J3520" t="s">
        <v>5752</v>
      </c>
      <c r="K3520" s="14">
        <v>86</v>
      </c>
      <c r="L3520" s="24">
        <f t="shared" si="54"/>
        <v>92.868565378416505</v>
      </c>
    </row>
    <row r="3521" spans="1:12" x14ac:dyDescent="0.25">
      <c r="A3521" t="s">
        <v>66</v>
      </c>
      <c r="B3521" t="s">
        <v>10956</v>
      </c>
      <c r="C3521" t="s">
        <v>725</v>
      </c>
      <c r="D3521" t="s">
        <v>287</v>
      </c>
      <c r="E3521" t="s">
        <v>11016</v>
      </c>
      <c r="F3521" t="s">
        <v>11017</v>
      </c>
      <c r="G3521" t="s">
        <v>4886</v>
      </c>
      <c r="H3521" t="s">
        <v>11018</v>
      </c>
      <c r="I3521" t="s">
        <v>5751</v>
      </c>
      <c r="J3521" t="s">
        <v>5752</v>
      </c>
      <c r="K3521" s="14">
        <v>78</v>
      </c>
      <c r="L3521" s="24">
        <f t="shared" si="54"/>
        <v>84.2296290641452</v>
      </c>
    </row>
    <row r="3522" spans="1:12" x14ac:dyDescent="0.25">
      <c r="A3522" t="s">
        <v>66</v>
      </c>
      <c r="B3522" t="s">
        <v>10956</v>
      </c>
      <c r="C3522" t="s">
        <v>725</v>
      </c>
      <c r="D3522" t="s">
        <v>287</v>
      </c>
      <c r="E3522" t="s">
        <v>11019</v>
      </c>
      <c r="F3522" t="s">
        <v>11020</v>
      </c>
      <c r="G3522" t="s">
        <v>4886</v>
      </c>
      <c r="H3522" t="s">
        <v>11020</v>
      </c>
      <c r="I3522" t="s">
        <v>4927</v>
      </c>
      <c r="J3522" t="s">
        <v>5165</v>
      </c>
      <c r="K3522" s="14">
        <v>28</v>
      </c>
      <c r="L3522" s="24">
        <f t="shared" si="54"/>
        <v>30.236277099949554</v>
      </c>
    </row>
    <row r="3523" spans="1:12" x14ac:dyDescent="0.25">
      <c r="A3523" t="s">
        <v>66</v>
      </c>
      <c r="B3523" t="s">
        <v>10956</v>
      </c>
      <c r="C3523" t="s">
        <v>725</v>
      </c>
      <c r="D3523" t="s">
        <v>287</v>
      </c>
      <c r="E3523" t="s">
        <v>11021</v>
      </c>
      <c r="F3523" t="s">
        <v>11022</v>
      </c>
      <c r="G3523" t="s">
        <v>4886</v>
      </c>
      <c r="H3523" t="s">
        <v>11022</v>
      </c>
      <c r="I3523" t="s">
        <v>5751</v>
      </c>
      <c r="J3523" t="s">
        <v>5752</v>
      </c>
      <c r="K3523" s="14">
        <v>13</v>
      </c>
      <c r="L3523" s="24">
        <f t="shared" si="54"/>
        <v>14.038271510690866</v>
      </c>
    </row>
    <row r="3524" spans="1:12" x14ac:dyDescent="0.25">
      <c r="A3524" t="s">
        <v>66</v>
      </c>
      <c r="B3524" t="s">
        <v>10956</v>
      </c>
      <c r="C3524" t="s">
        <v>725</v>
      </c>
      <c r="D3524" t="s">
        <v>287</v>
      </c>
      <c r="E3524" t="s">
        <v>11023</v>
      </c>
      <c r="F3524" t="s">
        <v>11024</v>
      </c>
      <c r="G3524" t="s">
        <v>4886</v>
      </c>
      <c r="H3524" t="s">
        <v>11024</v>
      </c>
      <c r="I3524" t="s">
        <v>4890</v>
      </c>
      <c r="J3524" t="s">
        <v>287</v>
      </c>
      <c r="K3524" s="14">
        <v>94</v>
      </c>
      <c r="L3524" s="24">
        <f t="shared" si="54"/>
        <v>101.50750169268781</v>
      </c>
    </row>
    <row r="3525" spans="1:12" x14ac:dyDescent="0.25">
      <c r="A3525" t="s">
        <v>66</v>
      </c>
      <c r="B3525" t="s">
        <v>10956</v>
      </c>
      <c r="C3525" t="s">
        <v>725</v>
      </c>
      <c r="D3525" t="s">
        <v>287</v>
      </c>
      <c r="E3525" t="s">
        <v>11025</v>
      </c>
      <c r="F3525" t="s">
        <v>11026</v>
      </c>
      <c r="G3525" t="s">
        <v>4886</v>
      </c>
      <c r="H3525" t="s">
        <v>11026</v>
      </c>
      <c r="I3525" t="s">
        <v>4890</v>
      </c>
      <c r="J3525" t="s">
        <v>287</v>
      </c>
      <c r="K3525" s="14">
        <v>148</v>
      </c>
      <c r="L3525" s="24">
        <f t="shared" si="54"/>
        <v>159.82032181401911</v>
      </c>
    </row>
    <row r="3526" spans="1:12" x14ac:dyDescent="0.25">
      <c r="A3526" t="s">
        <v>66</v>
      </c>
      <c r="B3526" t="s">
        <v>10956</v>
      </c>
      <c r="C3526" t="s">
        <v>725</v>
      </c>
      <c r="D3526" t="s">
        <v>287</v>
      </c>
      <c r="E3526" t="s">
        <v>11027</v>
      </c>
      <c r="F3526" t="s">
        <v>11028</v>
      </c>
      <c r="G3526" t="s">
        <v>4886</v>
      </c>
      <c r="H3526" t="s">
        <v>11028</v>
      </c>
      <c r="I3526" t="s">
        <v>4890</v>
      </c>
      <c r="J3526" t="s">
        <v>287</v>
      </c>
      <c r="K3526" s="14">
        <v>1</v>
      </c>
      <c r="L3526" s="24">
        <f t="shared" si="54"/>
        <v>1.0798670392839127</v>
      </c>
    </row>
    <row r="3527" spans="1:12" x14ac:dyDescent="0.25">
      <c r="A3527" t="s">
        <v>66</v>
      </c>
      <c r="B3527" t="s">
        <v>10956</v>
      </c>
      <c r="C3527" t="s">
        <v>725</v>
      </c>
      <c r="D3527" t="s">
        <v>287</v>
      </c>
      <c r="E3527" t="s">
        <v>11029</v>
      </c>
      <c r="F3527" t="s">
        <v>11030</v>
      </c>
      <c r="G3527" t="s">
        <v>4886</v>
      </c>
      <c r="H3527" t="s">
        <v>11030</v>
      </c>
      <c r="I3527" t="s">
        <v>4890</v>
      </c>
      <c r="J3527" t="s">
        <v>287</v>
      </c>
      <c r="K3527" s="14">
        <v>2</v>
      </c>
      <c r="L3527" s="24">
        <f t="shared" si="54"/>
        <v>2.1597340785678254</v>
      </c>
    </row>
    <row r="3528" spans="1:12" x14ac:dyDescent="0.25">
      <c r="A3528" t="s">
        <v>66</v>
      </c>
      <c r="B3528" t="s">
        <v>10956</v>
      </c>
      <c r="C3528" t="s">
        <v>725</v>
      </c>
      <c r="D3528" t="s">
        <v>287</v>
      </c>
      <c r="E3528" t="s">
        <v>11031</v>
      </c>
      <c r="F3528" t="s">
        <v>11032</v>
      </c>
      <c r="G3528" t="s">
        <v>4886</v>
      </c>
      <c r="H3528" t="s">
        <v>11032</v>
      </c>
      <c r="I3528" t="s">
        <v>4890</v>
      </c>
      <c r="J3528" t="s">
        <v>287</v>
      </c>
      <c r="K3528" s="14">
        <v>3</v>
      </c>
      <c r="L3528" s="24">
        <f t="shared" si="54"/>
        <v>3.2396011178517381</v>
      </c>
    </row>
    <row r="3529" spans="1:12" x14ac:dyDescent="0.25">
      <c r="A3529" t="s">
        <v>66</v>
      </c>
      <c r="B3529" t="s">
        <v>10956</v>
      </c>
      <c r="C3529" t="s">
        <v>725</v>
      </c>
      <c r="D3529" t="s">
        <v>287</v>
      </c>
      <c r="E3529" t="s">
        <v>11033</v>
      </c>
      <c r="F3529" t="s">
        <v>11034</v>
      </c>
      <c r="G3529" t="s">
        <v>4886</v>
      </c>
      <c r="H3529" t="s">
        <v>11034</v>
      </c>
      <c r="I3529" t="s">
        <v>4987</v>
      </c>
      <c r="J3529" t="s">
        <v>1302</v>
      </c>
      <c r="K3529" s="14">
        <v>2</v>
      </c>
      <c r="L3529" s="24">
        <f t="shared" si="54"/>
        <v>2.1597340785678254</v>
      </c>
    </row>
    <row r="3530" spans="1:12" x14ac:dyDescent="0.25">
      <c r="A3530" t="s">
        <v>66</v>
      </c>
      <c r="B3530" t="s">
        <v>10956</v>
      </c>
      <c r="C3530" t="s">
        <v>725</v>
      </c>
      <c r="D3530" t="s">
        <v>287</v>
      </c>
      <c r="E3530" t="s">
        <v>10957</v>
      </c>
      <c r="F3530" t="s">
        <v>10958</v>
      </c>
      <c r="G3530" t="s">
        <v>4886</v>
      </c>
      <c r="H3530" t="s">
        <v>10959</v>
      </c>
      <c r="I3530" t="s">
        <v>4894</v>
      </c>
      <c r="J3530" t="s">
        <v>4897</v>
      </c>
      <c r="K3530" s="14">
        <v>5</v>
      </c>
      <c r="L3530" s="24">
        <f t="shared" si="54"/>
        <v>5.3993351964195639</v>
      </c>
    </row>
    <row r="3531" spans="1:12" x14ac:dyDescent="0.25">
      <c r="A3531" t="s">
        <v>66</v>
      </c>
      <c r="B3531" t="s">
        <v>10956</v>
      </c>
      <c r="C3531" t="s">
        <v>725</v>
      </c>
      <c r="D3531" t="s">
        <v>287</v>
      </c>
      <c r="E3531" t="s">
        <v>11035</v>
      </c>
      <c r="F3531" t="s">
        <v>11036</v>
      </c>
      <c r="G3531" t="s">
        <v>4886</v>
      </c>
      <c r="H3531" t="s">
        <v>11036</v>
      </c>
      <c r="I3531" t="s">
        <v>4927</v>
      </c>
      <c r="J3531" t="s">
        <v>5165</v>
      </c>
      <c r="K3531" s="14">
        <v>4</v>
      </c>
      <c r="L3531" s="24">
        <f t="shared" si="54"/>
        <v>4.3194681571356508</v>
      </c>
    </row>
    <row r="3532" spans="1:12" x14ac:dyDescent="0.25">
      <c r="A3532" t="s">
        <v>66</v>
      </c>
      <c r="B3532" t="s">
        <v>10956</v>
      </c>
      <c r="C3532" t="s">
        <v>725</v>
      </c>
      <c r="D3532" t="s">
        <v>287</v>
      </c>
      <c r="E3532" t="s">
        <v>4892</v>
      </c>
      <c r="F3532" t="s">
        <v>11037</v>
      </c>
      <c r="G3532" t="s">
        <v>4886</v>
      </c>
      <c r="H3532" t="s">
        <v>11037</v>
      </c>
      <c r="I3532" t="s">
        <v>4894</v>
      </c>
      <c r="J3532" t="s">
        <v>4897</v>
      </c>
      <c r="K3532" s="14">
        <v>4</v>
      </c>
      <c r="L3532" s="24">
        <f t="shared" ref="L3532:L3595" si="55">K3532/$D$6*$D$5</f>
        <v>4.3194681571356508</v>
      </c>
    </row>
    <row r="3533" spans="1:12" x14ac:dyDescent="0.25">
      <c r="A3533" t="s">
        <v>66</v>
      </c>
      <c r="B3533" t="s">
        <v>10956</v>
      </c>
      <c r="C3533" t="s">
        <v>725</v>
      </c>
      <c r="D3533" t="s">
        <v>287</v>
      </c>
      <c r="E3533" t="s">
        <v>10960</v>
      </c>
      <c r="F3533" t="s">
        <v>10961</v>
      </c>
      <c r="G3533" t="s">
        <v>4886</v>
      </c>
      <c r="H3533" t="s">
        <v>10961</v>
      </c>
      <c r="I3533" t="s">
        <v>4890</v>
      </c>
      <c r="J3533" t="s">
        <v>287</v>
      </c>
      <c r="K3533" s="14">
        <v>5</v>
      </c>
      <c r="L3533" s="24">
        <f t="shared" si="55"/>
        <v>5.3993351964195639</v>
      </c>
    </row>
    <row r="3534" spans="1:12" x14ac:dyDescent="0.25">
      <c r="A3534" t="s">
        <v>66</v>
      </c>
      <c r="B3534" t="s">
        <v>10956</v>
      </c>
      <c r="C3534" t="s">
        <v>725</v>
      </c>
      <c r="D3534" t="s">
        <v>287</v>
      </c>
      <c r="E3534" t="s">
        <v>11038</v>
      </c>
      <c r="F3534" t="s">
        <v>11039</v>
      </c>
      <c r="G3534" t="s">
        <v>4886</v>
      </c>
      <c r="H3534" t="s">
        <v>11039</v>
      </c>
      <c r="I3534" t="s">
        <v>4890</v>
      </c>
      <c r="J3534" t="s">
        <v>287</v>
      </c>
      <c r="K3534" s="14">
        <v>4</v>
      </c>
      <c r="L3534" s="24">
        <f t="shared" si="55"/>
        <v>4.3194681571356508</v>
      </c>
    </row>
    <row r="3535" spans="1:12" x14ac:dyDescent="0.25">
      <c r="A3535" t="s">
        <v>66</v>
      </c>
      <c r="B3535" t="s">
        <v>10956</v>
      </c>
      <c r="C3535" t="s">
        <v>725</v>
      </c>
      <c r="D3535" t="s">
        <v>287</v>
      </c>
      <c r="E3535" t="s">
        <v>11040</v>
      </c>
      <c r="F3535" t="s">
        <v>11041</v>
      </c>
      <c r="G3535" t="s">
        <v>4886</v>
      </c>
      <c r="H3535" t="s">
        <v>11042</v>
      </c>
      <c r="I3535" t="s">
        <v>4890</v>
      </c>
      <c r="J3535" t="s">
        <v>287</v>
      </c>
      <c r="K3535" s="14">
        <v>4</v>
      </c>
      <c r="L3535" s="24">
        <f t="shared" si="55"/>
        <v>4.3194681571356508</v>
      </c>
    </row>
    <row r="3536" spans="1:12" x14ac:dyDescent="0.25">
      <c r="A3536" t="s">
        <v>66</v>
      </c>
      <c r="B3536" t="s">
        <v>10956</v>
      </c>
      <c r="C3536" t="s">
        <v>725</v>
      </c>
      <c r="D3536" t="s">
        <v>287</v>
      </c>
      <c r="E3536" t="s">
        <v>11043</v>
      </c>
      <c r="F3536" t="s">
        <v>11044</v>
      </c>
      <c r="G3536" t="s">
        <v>4886</v>
      </c>
      <c r="H3536" t="s">
        <v>11045</v>
      </c>
      <c r="I3536" t="s">
        <v>5022</v>
      </c>
      <c r="J3536" t="s">
        <v>5140</v>
      </c>
      <c r="K3536" s="14">
        <v>2</v>
      </c>
      <c r="L3536" s="24">
        <f t="shared" si="55"/>
        <v>2.1597340785678254</v>
      </c>
    </row>
    <row r="3537" spans="1:12" x14ac:dyDescent="0.25">
      <c r="A3537" t="s">
        <v>66</v>
      </c>
      <c r="B3537" t="s">
        <v>10956</v>
      </c>
      <c r="C3537" t="s">
        <v>725</v>
      </c>
      <c r="D3537" t="s">
        <v>287</v>
      </c>
      <c r="E3537" t="s">
        <v>11046</v>
      </c>
      <c r="F3537" t="s">
        <v>11047</v>
      </c>
      <c r="G3537" t="s">
        <v>4886</v>
      </c>
      <c r="H3537" t="s">
        <v>11048</v>
      </c>
      <c r="I3537" t="s">
        <v>5751</v>
      </c>
      <c r="J3537" t="s">
        <v>5752</v>
      </c>
      <c r="K3537" s="14">
        <v>44</v>
      </c>
      <c r="L3537" s="24">
        <f t="shared" si="55"/>
        <v>47.514149728492164</v>
      </c>
    </row>
    <row r="3538" spans="1:12" x14ac:dyDescent="0.25">
      <c r="A3538" t="s">
        <v>66</v>
      </c>
      <c r="B3538" t="s">
        <v>10956</v>
      </c>
      <c r="C3538" t="s">
        <v>725</v>
      </c>
      <c r="D3538" t="s">
        <v>287</v>
      </c>
      <c r="E3538" t="s">
        <v>11049</v>
      </c>
      <c r="F3538" t="s">
        <v>11050</v>
      </c>
      <c r="G3538" t="s">
        <v>4886</v>
      </c>
      <c r="H3538" t="s">
        <v>11050</v>
      </c>
      <c r="I3538" t="s">
        <v>4987</v>
      </c>
      <c r="J3538" t="s">
        <v>1302</v>
      </c>
      <c r="K3538" s="14">
        <v>2</v>
      </c>
      <c r="L3538" s="24">
        <f t="shared" si="55"/>
        <v>2.1597340785678254</v>
      </c>
    </row>
    <row r="3539" spans="1:12" x14ac:dyDescent="0.25">
      <c r="A3539" t="s">
        <v>66</v>
      </c>
      <c r="B3539" t="s">
        <v>10956</v>
      </c>
      <c r="C3539" t="s">
        <v>713</v>
      </c>
      <c r="D3539" t="s">
        <v>1698</v>
      </c>
      <c r="E3539" t="s">
        <v>10966</v>
      </c>
      <c r="F3539" t="s">
        <v>10967</v>
      </c>
      <c r="G3539" t="s">
        <v>4886</v>
      </c>
      <c r="H3539" t="s">
        <v>10967</v>
      </c>
      <c r="I3539" t="s">
        <v>4890</v>
      </c>
      <c r="J3539" t="s">
        <v>287</v>
      </c>
      <c r="K3539" s="14">
        <v>2</v>
      </c>
      <c r="L3539" s="24">
        <f t="shared" si="55"/>
        <v>2.1597340785678254</v>
      </c>
    </row>
    <row r="3540" spans="1:12" x14ac:dyDescent="0.25">
      <c r="A3540" t="s">
        <v>66</v>
      </c>
      <c r="B3540" t="s">
        <v>10956</v>
      </c>
      <c r="C3540" t="s">
        <v>713</v>
      </c>
      <c r="D3540" t="s">
        <v>1698</v>
      </c>
      <c r="E3540" t="s">
        <v>10968</v>
      </c>
      <c r="F3540" t="s">
        <v>10969</v>
      </c>
      <c r="G3540" t="s">
        <v>4886</v>
      </c>
      <c r="H3540" t="s">
        <v>10969</v>
      </c>
      <c r="I3540" t="s">
        <v>4890</v>
      </c>
      <c r="J3540" t="s">
        <v>287</v>
      </c>
      <c r="K3540" s="14">
        <v>2</v>
      </c>
      <c r="L3540" s="24">
        <f t="shared" si="55"/>
        <v>2.1597340785678254</v>
      </c>
    </row>
    <row r="3541" spans="1:12" x14ac:dyDescent="0.25">
      <c r="A3541" t="s">
        <v>66</v>
      </c>
      <c r="B3541" t="s">
        <v>10956</v>
      </c>
      <c r="C3541" t="s">
        <v>713</v>
      </c>
      <c r="D3541" t="s">
        <v>1698</v>
      </c>
      <c r="E3541" t="s">
        <v>10970</v>
      </c>
      <c r="F3541" t="s">
        <v>10971</v>
      </c>
      <c r="G3541" t="s">
        <v>4886</v>
      </c>
      <c r="H3541" t="s">
        <v>10971</v>
      </c>
      <c r="I3541" t="s">
        <v>4890</v>
      </c>
      <c r="J3541" t="s">
        <v>287</v>
      </c>
      <c r="K3541" s="14">
        <v>2</v>
      </c>
      <c r="L3541" s="24">
        <f t="shared" si="55"/>
        <v>2.1597340785678254</v>
      </c>
    </row>
    <row r="3542" spans="1:12" x14ac:dyDescent="0.25">
      <c r="A3542" t="s">
        <v>66</v>
      </c>
      <c r="B3542" t="s">
        <v>10956</v>
      </c>
      <c r="C3542" t="s">
        <v>713</v>
      </c>
      <c r="D3542" t="s">
        <v>1698</v>
      </c>
      <c r="E3542" t="s">
        <v>10972</v>
      </c>
      <c r="F3542" t="s">
        <v>10973</v>
      </c>
      <c r="G3542" t="s">
        <v>4886</v>
      </c>
      <c r="H3542" t="s">
        <v>10974</v>
      </c>
      <c r="I3542" t="s">
        <v>4890</v>
      </c>
      <c r="J3542" t="s">
        <v>287</v>
      </c>
      <c r="K3542" s="14">
        <v>2</v>
      </c>
      <c r="L3542" s="24">
        <f t="shared" si="55"/>
        <v>2.1597340785678254</v>
      </c>
    </row>
    <row r="3543" spans="1:12" x14ac:dyDescent="0.25">
      <c r="A3543" t="s">
        <v>66</v>
      </c>
      <c r="B3543" t="s">
        <v>10956</v>
      </c>
      <c r="C3543" t="s">
        <v>713</v>
      </c>
      <c r="D3543" t="s">
        <v>1698</v>
      </c>
      <c r="E3543" t="s">
        <v>10975</v>
      </c>
      <c r="F3543" t="s">
        <v>10976</v>
      </c>
      <c r="G3543" t="s">
        <v>4886</v>
      </c>
      <c r="H3543" t="s">
        <v>10976</v>
      </c>
      <c r="I3543" t="s">
        <v>4894</v>
      </c>
      <c r="J3543" t="s">
        <v>4897</v>
      </c>
      <c r="K3543" s="14">
        <v>2</v>
      </c>
      <c r="L3543" s="24">
        <f t="shared" si="55"/>
        <v>2.1597340785678254</v>
      </c>
    </row>
    <row r="3544" spans="1:12" x14ac:dyDescent="0.25">
      <c r="A3544" t="s">
        <v>66</v>
      </c>
      <c r="B3544" t="s">
        <v>10956</v>
      </c>
      <c r="C3544" t="s">
        <v>716</v>
      </c>
      <c r="D3544" t="s">
        <v>717</v>
      </c>
      <c r="E3544" t="s">
        <v>11051</v>
      </c>
      <c r="F3544" t="s">
        <v>11052</v>
      </c>
      <c r="G3544" t="s">
        <v>4886</v>
      </c>
      <c r="H3544" t="s">
        <v>11052</v>
      </c>
      <c r="I3544" t="s">
        <v>4888</v>
      </c>
      <c r="J3544" t="s">
        <v>4889</v>
      </c>
      <c r="K3544" s="14">
        <v>3</v>
      </c>
      <c r="L3544" s="24">
        <f t="shared" si="55"/>
        <v>3.2396011178517381</v>
      </c>
    </row>
    <row r="3545" spans="1:12" x14ac:dyDescent="0.25">
      <c r="A3545" t="s">
        <v>66</v>
      </c>
      <c r="B3545" t="s">
        <v>10956</v>
      </c>
      <c r="C3545" t="s">
        <v>772</v>
      </c>
      <c r="D3545" t="s">
        <v>773</v>
      </c>
      <c r="E3545" t="s">
        <v>10979</v>
      </c>
      <c r="F3545" t="s">
        <v>10980</v>
      </c>
      <c r="G3545" t="s">
        <v>4886</v>
      </c>
      <c r="H3545" t="s">
        <v>10980</v>
      </c>
      <c r="I3545" t="s">
        <v>4918</v>
      </c>
      <c r="J3545" t="s">
        <v>5150</v>
      </c>
      <c r="K3545" s="14">
        <v>250</v>
      </c>
      <c r="L3545" s="24">
        <f t="shared" si="55"/>
        <v>269.96675982097821</v>
      </c>
    </row>
    <row r="3546" spans="1:12" x14ac:dyDescent="0.25">
      <c r="A3546" t="s">
        <v>66</v>
      </c>
      <c r="B3546" t="s">
        <v>10956</v>
      </c>
      <c r="C3546" t="s">
        <v>772</v>
      </c>
      <c r="D3546" t="s">
        <v>773</v>
      </c>
      <c r="E3546" t="s">
        <v>11043</v>
      </c>
      <c r="F3546" t="s">
        <v>11044</v>
      </c>
      <c r="G3546" t="s">
        <v>4886</v>
      </c>
      <c r="H3546" t="s">
        <v>11045</v>
      </c>
      <c r="I3546" t="s">
        <v>5022</v>
      </c>
      <c r="J3546" t="s">
        <v>5140</v>
      </c>
      <c r="K3546" s="14">
        <v>1590</v>
      </c>
      <c r="L3546" s="24">
        <f t="shared" si="55"/>
        <v>1716.9885924614211</v>
      </c>
    </row>
    <row r="3547" spans="1:12" x14ac:dyDescent="0.25">
      <c r="A3547" t="s">
        <v>66</v>
      </c>
      <c r="B3547" t="s">
        <v>10956</v>
      </c>
      <c r="C3547" t="s">
        <v>772</v>
      </c>
      <c r="D3547" t="s">
        <v>773</v>
      </c>
      <c r="E3547" t="s">
        <v>11053</v>
      </c>
      <c r="F3547" t="s">
        <v>11054</v>
      </c>
      <c r="G3547" t="s">
        <v>4886</v>
      </c>
      <c r="H3547" t="s">
        <v>11055</v>
      </c>
      <c r="I3547" t="s">
        <v>4918</v>
      </c>
      <c r="J3547" t="s">
        <v>5150</v>
      </c>
      <c r="K3547" s="14">
        <v>543</v>
      </c>
      <c r="L3547" s="24">
        <f t="shared" si="55"/>
        <v>586.36780233116463</v>
      </c>
    </row>
    <row r="3548" spans="1:12" x14ac:dyDescent="0.25">
      <c r="A3548" t="s">
        <v>66</v>
      </c>
      <c r="B3548" t="s">
        <v>10956</v>
      </c>
      <c r="C3548" t="s">
        <v>1699</v>
      </c>
      <c r="D3548" t="s">
        <v>1700</v>
      </c>
      <c r="E3548" t="s">
        <v>11010</v>
      </c>
      <c r="F3548" t="s">
        <v>11011</v>
      </c>
      <c r="G3548" t="s">
        <v>4886</v>
      </c>
      <c r="H3548" t="s">
        <v>11011</v>
      </c>
      <c r="I3548" t="s">
        <v>4894</v>
      </c>
      <c r="J3548" t="s">
        <v>4897</v>
      </c>
      <c r="K3548" s="14">
        <v>7</v>
      </c>
      <c r="L3548" s="24">
        <f t="shared" si="55"/>
        <v>7.5590692749873885</v>
      </c>
    </row>
    <row r="3549" spans="1:12" x14ac:dyDescent="0.25">
      <c r="A3549" t="s">
        <v>66</v>
      </c>
      <c r="B3549" t="s">
        <v>10956</v>
      </c>
      <c r="C3549" t="s">
        <v>1699</v>
      </c>
      <c r="D3549" t="s">
        <v>1700</v>
      </c>
      <c r="E3549" t="s">
        <v>11023</v>
      </c>
      <c r="F3549" t="s">
        <v>11024</v>
      </c>
      <c r="G3549" t="s">
        <v>4886</v>
      </c>
      <c r="H3549" t="s">
        <v>11024</v>
      </c>
      <c r="I3549" t="s">
        <v>4890</v>
      </c>
      <c r="J3549" t="s">
        <v>287</v>
      </c>
      <c r="K3549" s="14">
        <v>2</v>
      </c>
      <c r="L3549" s="24">
        <f t="shared" si="55"/>
        <v>2.1597340785678254</v>
      </c>
    </row>
    <row r="3550" spans="1:12" x14ac:dyDescent="0.25">
      <c r="A3550" t="s">
        <v>66</v>
      </c>
      <c r="B3550" t="s">
        <v>10956</v>
      </c>
      <c r="C3550" t="s">
        <v>1699</v>
      </c>
      <c r="D3550" t="s">
        <v>1700</v>
      </c>
      <c r="E3550" t="s">
        <v>11043</v>
      </c>
      <c r="F3550" t="s">
        <v>11044</v>
      </c>
      <c r="G3550" t="s">
        <v>4886</v>
      </c>
      <c r="H3550" t="s">
        <v>11045</v>
      </c>
      <c r="I3550" t="s">
        <v>5022</v>
      </c>
      <c r="J3550" t="s">
        <v>5140</v>
      </c>
      <c r="K3550" s="14">
        <v>2</v>
      </c>
      <c r="L3550" s="24">
        <f t="shared" si="55"/>
        <v>2.1597340785678254</v>
      </c>
    </row>
    <row r="3551" spans="1:12" x14ac:dyDescent="0.25">
      <c r="A3551" t="s">
        <v>66</v>
      </c>
      <c r="B3551" t="s">
        <v>10956</v>
      </c>
      <c r="C3551" t="s">
        <v>1699</v>
      </c>
      <c r="D3551" t="s">
        <v>1700</v>
      </c>
      <c r="E3551" t="s">
        <v>10963</v>
      </c>
      <c r="F3551" t="s">
        <v>10964</v>
      </c>
      <c r="G3551" t="s">
        <v>4886</v>
      </c>
      <c r="H3551" t="s">
        <v>10964</v>
      </c>
      <c r="I3551" t="s">
        <v>5141</v>
      </c>
      <c r="J3551" t="s">
        <v>2256</v>
      </c>
      <c r="K3551" s="14">
        <v>2</v>
      </c>
      <c r="L3551" s="24">
        <f t="shared" si="55"/>
        <v>2.1597340785678254</v>
      </c>
    </row>
    <row r="3552" spans="1:12" x14ac:dyDescent="0.25">
      <c r="A3552" t="s">
        <v>66</v>
      </c>
      <c r="B3552" t="s">
        <v>10956</v>
      </c>
      <c r="C3552" t="s">
        <v>1699</v>
      </c>
      <c r="D3552" t="s">
        <v>1700</v>
      </c>
      <c r="E3552" t="s">
        <v>11056</v>
      </c>
      <c r="F3552" t="s">
        <v>11057</v>
      </c>
      <c r="G3552" t="s">
        <v>4886</v>
      </c>
      <c r="H3552" t="s">
        <v>11057</v>
      </c>
      <c r="I3552" t="s">
        <v>4888</v>
      </c>
      <c r="J3552" t="s">
        <v>4889</v>
      </c>
      <c r="K3552" s="14">
        <v>2</v>
      </c>
      <c r="L3552" s="24">
        <f t="shared" si="55"/>
        <v>2.1597340785678254</v>
      </c>
    </row>
    <row r="3553" spans="1:12" x14ac:dyDescent="0.25">
      <c r="A3553" t="s">
        <v>66</v>
      </c>
      <c r="B3553" t="s">
        <v>10956</v>
      </c>
      <c r="C3553" t="s">
        <v>1699</v>
      </c>
      <c r="D3553" t="s">
        <v>1700</v>
      </c>
      <c r="E3553" t="s">
        <v>11051</v>
      </c>
      <c r="F3553" t="s">
        <v>11052</v>
      </c>
      <c r="G3553" t="s">
        <v>4886</v>
      </c>
      <c r="H3553" t="s">
        <v>11052</v>
      </c>
      <c r="I3553" t="s">
        <v>4888</v>
      </c>
      <c r="J3553" t="s">
        <v>4889</v>
      </c>
      <c r="K3553" s="14">
        <v>190</v>
      </c>
      <c r="L3553" s="24">
        <f t="shared" si="55"/>
        <v>205.17473746394344</v>
      </c>
    </row>
    <row r="3554" spans="1:12" x14ac:dyDescent="0.25">
      <c r="A3554" t="s">
        <v>66</v>
      </c>
      <c r="B3554" t="s">
        <v>10956</v>
      </c>
      <c r="C3554" t="s">
        <v>1699</v>
      </c>
      <c r="D3554" t="s">
        <v>1700</v>
      </c>
      <c r="E3554" t="s">
        <v>11058</v>
      </c>
      <c r="F3554" t="s">
        <v>11059</v>
      </c>
      <c r="G3554" t="s">
        <v>4886</v>
      </c>
      <c r="H3554" t="s">
        <v>11059</v>
      </c>
      <c r="I3554" t="s">
        <v>4888</v>
      </c>
      <c r="J3554" t="s">
        <v>4889</v>
      </c>
      <c r="K3554" s="14">
        <v>169</v>
      </c>
      <c r="L3554" s="24">
        <f t="shared" si="55"/>
        <v>182.49752963898126</v>
      </c>
    </row>
    <row r="3555" spans="1:12" x14ac:dyDescent="0.25">
      <c r="A3555" t="s">
        <v>66</v>
      </c>
      <c r="B3555" t="s">
        <v>10956</v>
      </c>
      <c r="C3555" t="s">
        <v>942</v>
      </c>
      <c r="D3555" t="s">
        <v>945</v>
      </c>
      <c r="E3555" t="s">
        <v>10992</v>
      </c>
      <c r="F3555" t="s">
        <v>10993</v>
      </c>
      <c r="G3555" t="s">
        <v>4886</v>
      </c>
      <c r="H3555" t="s">
        <v>10993</v>
      </c>
      <c r="I3555" t="s">
        <v>4890</v>
      </c>
      <c r="J3555" t="s">
        <v>287</v>
      </c>
      <c r="K3555" s="14">
        <v>3</v>
      </c>
      <c r="L3555" s="24">
        <f t="shared" si="55"/>
        <v>3.2396011178517381</v>
      </c>
    </row>
    <row r="3556" spans="1:12" x14ac:dyDescent="0.25">
      <c r="A3556" t="s">
        <v>67</v>
      </c>
      <c r="B3556" t="s">
        <v>11060</v>
      </c>
      <c r="C3556" t="s">
        <v>725</v>
      </c>
      <c r="D3556" t="s">
        <v>287</v>
      </c>
      <c r="E3556" t="s">
        <v>11061</v>
      </c>
      <c r="F3556" t="s">
        <v>11062</v>
      </c>
      <c r="G3556" t="s">
        <v>4918</v>
      </c>
      <c r="H3556" t="s">
        <v>11062</v>
      </c>
      <c r="I3556" t="s">
        <v>4890</v>
      </c>
      <c r="J3556" t="s">
        <v>287</v>
      </c>
      <c r="K3556" s="14">
        <v>491</v>
      </c>
      <c r="L3556" s="24">
        <f t="shared" si="55"/>
        <v>530.21471628840118</v>
      </c>
    </row>
    <row r="3557" spans="1:12" x14ac:dyDescent="0.25">
      <c r="A3557" t="s">
        <v>67</v>
      </c>
      <c r="B3557" t="s">
        <v>11060</v>
      </c>
      <c r="C3557" t="s">
        <v>725</v>
      </c>
      <c r="D3557" t="s">
        <v>287</v>
      </c>
      <c r="E3557" t="s">
        <v>11063</v>
      </c>
      <c r="F3557" t="s">
        <v>11064</v>
      </c>
      <c r="G3557" t="s">
        <v>5003</v>
      </c>
      <c r="H3557" t="s">
        <v>11064</v>
      </c>
      <c r="I3557" t="s">
        <v>4894</v>
      </c>
      <c r="J3557" t="s">
        <v>4897</v>
      </c>
      <c r="K3557" s="14">
        <v>114</v>
      </c>
      <c r="L3557" s="24">
        <f t="shared" si="55"/>
        <v>123.10484247836605</v>
      </c>
    </row>
    <row r="3558" spans="1:12" x14ac:dyDescent="0.25">
      <c r="A3558" t="s">
        <v>67</v>
      </c>
      <c r="B3558" t="s">
        <v>11060</v>
      </c>
      <c r="C3558" t="s">
        <v>725</v>
      </c>
      <c r="D3558" t="s">
        <v>287</v>
      </c>
      <c r="E3558" t="s">
        <v>11065</v>
      </c>
      <c r="F3558" t="s">
        <v>11066</v>
      </c>
      <c r="G3558" t="s">
        <v>5751</v>
      </c>
      <c r="H3558" t="s">
        <v>11066</v>
      </c>
      <c r="I3558" t="s">
        <v>4890</v>
      </c>
      <c r="J3558" t="s">
        <v>287</v>
      </c>
      <c r="K3558" s="14">
        <v>3</v>
      </c>
      <c r="L3558" s="24">
        <f t="shared" si="55"/>
        <v>3.2396011178517381</v>
      </c>
    </row>
    <row r="3559" spans="1:12" x14ac:dyDescent="0.25">
      <c r="A3559" t="s">
        <v>67</v>
      </c>
      <c r="B3559" t="s">
        <v>11060</v>
      </c>
      <c r="C3559" t="s">
        <v>725</v>
      </c>
      <c r="D3559" t="s">
        <v>287</v>
      </c>
      <c r="E3559" t="s">
        <v>11067</v>
      </c>
      <c r="F3559" t="s">
        <v>11068</v>
      </c>
      <c r="G3559" t="s">
        <v>5751</v>
      </c>
      <c r="H3559" t="s">
        <v>11069</v>
      </c>
      <c r="I3559" t="s">
        <v>4890</v>
      </c>
      <c r="J3559" t="s">
        <v>287</v>
      </c>
      <c r="K3559" s="14">
        <v>2</v>
      </c>
      <c r="L3559" s="24">
        <f t="shared" si="55"/>
        <v>2.1597340785678254</v>
      </c>
    </row>
    <row r="3560" spans="1:12" x14ac:dyDescent="0.25">
      <c r="A3560" t="s">
        <v>67</v>
      </c>
      <c r="B3560" t="s">
        <v>11060</v>
      </c>
      <c r="C3560" t="s">
        <v>725</v>
      </c>
      <c r="D3560" t="s">
        <v>287</v>
      </c>
      <c r="E3560" t="s">
        <v>11070</v>
      </c>
      <c r="F3560" t="s">
        <v>11071</v>
      </c>
      <c r="G3560" t="s">
        <v>4918</v>
      </c>
      <c r="H3560" t="s">
        <v>11071</v>
      </c>
      <c r="I3560" t="s">
        <v>4894</v>
      </c>
      <c r="J3560" t="s">
        <v>4897</v>
      </c>
      <c r="K3560" s="14">
        <v>149</v>
      </c>
      <c r="L3560" s="24">
        <f t="shared" si="55"/>
        <v>160.90018885330301</v>
      </c>
    </row>
    <row r="3561" spans="1:12" x14ac:dyDescent="0.25">
      <c r="A3561" t="s">
        <v>67</v>
      </c>
      <c r="B3561" t="s">
        <v>11060</v>
      </c>
      <c r="C3561" t="s">
        <v>725</v>
      </c>
      <c r="D3561" t="s">
        <v>287</v>
      </c>
      <c r="E3561" t="s">
        <v>11070</v>
      </c>
      <c r="F3561" t="s">
        <v>11071</v>
      </c>
      <c r="G3561" t="s">
        <v>4914</v>
      </c>
      <c r="H3561" t="s">
        <v>11071</v>
      </c>
      <c r="I3561" t="s">
        <v>4894</v>
      </c>
      <c r="J3561" t="s">
        <v>4897</v>
      </c>
      <c r="K3561" s="14">
        <v>322</v>
      </c>
      <c r="L3561" s="24">
        <f t="shared" si="55"/>
        <v>347.71718664941989</v>
      </c>
    </row>
    <row r="3562" spans="1:12" x14ac:dyDescent="0.25">
      <c r="A3562" t="s">
        <v>67</v>
      </c>
      <c r="B3562" t="s">
        <v>11060</v>
      </c>
      <c r="C3562" t="s">
        <v>725</v>
      </c>
      <c r="D3562" t="s">
        <v>287</v>
      </c>
      <c r="E3562" t="s">
        <v>11072</v>
      </c>
      <c r="F3562" t="s">
        <v>11066</v>
      </c>
      <c r="G3562" t="s">
        <v>4907</v>
      </c>
      <c r="H3562" t="s">
        <v>11066</v>
      </c>
      <c r="I3562" t="s">
        <v>4890</v>
      </c>
      <c r="J3562" t="s">
        <v>287</v>
      </c>
      <c r="K3562" s="14">
        <v>53</v>
      </c>
      <c r="L3562" s="24">
        <f t="shared" si="55"/>
        <v>57.232953082047381</v>
      </c>
    </row>
    <row r="3563" spans="1:12" x14ac:dyDescent="0.25">
      <c r="A3563" t="s">
        <v>67</v>
      </c>
      <c r="B3563" t="s">
        <v>11060</v>
      </c>
      <c r="C3563" t="s">
        <v>725</v>
      </c>
      <c r="D3563" t="s">
        <v>287</v>
      </c>
      <c r="E3563" t="s">
        <v>11073</v>
      </c>
      <c r="F3563" t="s">
        <v>11074</v>
      </c>
      <c r="G3563" t="s">
        <v>5022</v>
      </c>
      <c r="H3563" t="s">
        <v>11074</v>
      </c>
      <c r="I3563" t="s">
        <v>4890</v>
      </c>
      <c r="J3563" t="s">
        <v>287</v>
      </c>
      <c r="K3563" s="14">
        <v>324</v>
      </c>
      <c r="L3563" s="24">
        <f t="shared" si="55"/>
        <v>349.87692072798774</v>
      </c>
    </row>
    <row r="3564" spans="1:12" x14ac:dyDescent="0.25">
      <c r="A3564" t="s">
        <v>67</v>
      </c>
      <c r="B3564" t="s">
        <v>11060</v>
      </c>
      <c r="C3564" t="s">
        <v>725</v>
      </c>
      <c r="D3564" t="s">
        <v>287</v>
      </c>
      <c r="E3564" t="s">
        <v>11075</v>
      </c>
      <c r="F3564" t="s">
        <v>11076</v>
      </c>
      <c r="G3564" t="s">
        <v>4907</v>
      </c>
      <c r="H3564" t="s">
        <v>11076</v>
      </c>
      <c r="I3564" t="s">
        <v>4890</v>
      </c>
      <c r="J3564" t="s">
        <v>287</v>
      </c>
      <c r="K3564" s="14">
        <v>7</v>
      </c>
      <c r="L3564" s="24">
        <f t="shared" si="55"/>
        <v>7.5590692749873885</v>
      </c>
    </row>
    <row r="3565" spans="1:12" x14ac:dyDescent="0.25">
      <c r="A3565" t="s">
        <v>67</v>
      </c>
      <c r="B3565" t="s">
        <v>11060</v>
      </c>
      <c r="C3565" t="s">
        <v>725</v>
      </c>
      <c r="D3565" t="s">
        <v>287</v>
      </c>
      <c r="E3565" t="s">
        <v>11077</v>
      </c>
      <c r="F3565" t="s">
        <v>11078</v>
      </c>
      <c r="G3565" t="s">
        <v>5022</v>
      </c>
      <c r="H3565" t="s">
        <v>11078</v>
      </c>
      <c r="I3565" t="s">
        <v>4890</v>
      </c>
      <c r="J3565" t="s">
        <v>287</v>
      </c>
      <c r="K3565" s="14">
        <v>2</v>
      </c>
      <c r="L3565" s="24">
        <f t="shared" si="55"/>
        <v>2.1597340785678254</v>
      </c>
    </row>
    <row r="3566" spans="1:12" x14ac:dyDescent="0.25">
      <c r="A3566" t="s">
        <v>67</v>
      </c>
      <c r="B3566" t="s">
        <v>11060</v>
      </c>
      <c r="C3566" t="s">
        <v>725</v>
      </c>
      <c r="D3566" t="s">
        <v>287</v>
      </c>
      <c r="E3566" t="s">
        <v>11077</v>
      </c>
      <c r="F3566" t="s">
        <v>11078</v>
      </c>
      <c r="G3566" t="s">
        <v>4907</v>
      </c>
      <c r="H3566" t="s">
        <v>11078</v>
      </c>
      <c r="I3566" t="s">
        <v>4890</v>
      </c>
      <c r="J3566" t="s">
        <v>287</v>
      </c>
      <c r="K3566" s="14">
        <v>7</v>
      </c>
      <c r="L3566" s="24">
        <f t="shared" si="55"/>
        <v>7.5590692749873885</v>
      </c>
    </row>
    <row r="3567" spans="1:12" x14ac:dyDescent="0.25">
      <c r="A3567" t="s">
        <v>67</v>
      </c>
      <c r="B3567" t="s">
        <v>11060</v>
      </c>
      <c r="C3567" t="s">
        <v>725</v>
      </c>
      <c r="D3567" t="s">
        <v>287</v>
      </c>
      <c r="E3567" t="s">
        <v>11079</v>
      </c>
      <c r="F3567" t="s">
        <v>11080</v>
      </c>
      <c r="G3567" t="s">
        <v>4907</v>
      </c>
      <c r="H3567" t="s">
        <v>11081</v>
      </c>
      <c r="I3567" t="s">
        <v>4890</v>
      </c>
      <c r="J3567" t="s">
        <v>287</v>
      </c>
      <c r="K3567" s="14">
        <v>1</v>
      </c>
      <c r="L3567" s="24">
        <f t="shared" si="55"/>
        <v>1.0798670392839127</v>
      </c>
    </row>
    <row r="3568" spans="1:12" x14ac:dyDescent="0.25">
      <c r="A3568" t="s">
        <v>67</v>
      </c>
      <c r="B3568" t="s">
        <v>11060</v>
      </c>
      <c r="C3568" t="s">
        <v>725</v>
      </c>
      <c r="D3568" t="s">
        <v>287</v>
      </c>
      <c r="E3568" t="s">
        <v>11082</v>
      </c>
      <c r="F3568" t="s">
        <v>11083</v>
      </c>
      <c r="G3568" t="s">
        <v>5022</v>
      </c>
      <c r="H3568" t="s">
        <v>11084</v>
      </c>
      <c r="I3568" t="s">
        <v>4890</v>
      </c>
      <c r="J3568" t="s">
        <v>287</v>
      </c>
      <c r="K3568" s="14">
        <v>151</v>
      </c>
      <c r="L3568" s="24">
        <f t="shared" si="55"/>
        <v>163.05992293187083</v>
      </c>
    </row>
    <row r="3569" spans="1:12" x14ac:dyDescent="0.25">
      <c r="A3569" t="s">
        <v>67</v>
      </c>
      <c r="B3569" t="s">
        <v>11060</v>
      </c>
      <c r="C3569" t="s">
        <v>725</v>
      </c>
      <c r="D3569" t="s">
        <v>287</v>
      </c>
      <c r="E3569" t="s">
        <v>11085</v>
      </c>
      <c r="F3569" t="s">
        <v>11086</v>
      </c>
      <c r="G3569" t="s">
        <v>4918</v>
      </c>
      <c r="H3569" t="s">
        <v>11086</v>
      </c>
      <c r="I3569" t="s">
        <v>4890</v>
      </c>
      <c r="J3569" t="s">
        <v>287</v>
      </c>
      <c r="K3569" s="14">
        <v>56</v>
      </c>
      <c r="L3569" s="24">
        <f t="shared" si="55"/>
        <v>60.472554199899108</v>
      </c>
    </row>
    <row r="3570" spans="1:12" x14ac:dyDescent="0.25">
      <c r="A3570" t="s">
        <v>67</v>
      </c>
      <c r="B3570" t="s">
        <v>11060</v>
      </c>
      <c r="C3570" t="s">
        <v>725</v>
      </c>
      <c r="D3570" t="s">
        <v>287</v>
      </c>
      <c r="E3570" t="s">
        <v>11087</v>
      </c>
      <c r="F3570" t="s">
        <v>11088</v>
      </c>
      <c r="G3570" t="s">
        <v>4918</v>
      </c>
      <c r="H3570" t="s">
        <v>11088</v>
      </c>
      <c r="I3570" t="s">
        <v>4890</v>
      </c>
      <c r="J3570" t="s">
        <v>287</v>
      </c>
      <c r="K3570" s="14">
        <v>22</v>
      </c>
      <c r="L3570" s="24">
        <f t="shared" si="55"/>
        <v>23.757074864246082</v>
      </c>
    </row>
    <row r="3571" spans="1:12" x14ac:dyDescent="0.25">
      <c r="A3571" t="s">
        <v>67</v>
      </c>
      <c r="B3571" t="s">
        <v>11060</v>
      </c>
      <c r="C3571" t="s">
        <v>725</v>
      </c>
      <c r="D3571" t="s">
        <v>287</v>
      </c>
      <c r="E3571" t="s">
        <v>11087</v>
      </c>
      <c r="F3571" t="s">
        <v>11088</v>
      </c>
      <c r="G3571" t="s">
        <v>4914</v>
      </c>
      <c r="H3571" t="s">
        <v>11088</v>
      </c>
      <c r="I3571" t="s">
        <v>4890</v>
      </c>
      <c r="J3571" t="s">
        <v>287</v>
      </c>
      <c r="K3571" s="14">
        <v>570</v>
      </c>
      <c r="L3571" s="24">
        <f t="shared" si="55"/>
        <v>615.52421239183036</v>
      </c>
    </row>
    <row r="3572" spans="1:12" x14ac:dyDescent="0.25">
      <c r="A3572" t="s">
        <v>67</v>
      </c>
      <c r="B3572" t="s">
        <v>11060</v>
      </c>
      <c r="C3572" t="s">
        <v>725</v>
      </c>
      <c r="D3572" t="s">
        <v>287</v>
      </c>
      <c r="E3572" t="s">
        <v>11089</v>
      </c>
      <c r="F3572" t="s">
        <v>11090</v>
      </c>
      <c r="G3572" t="s">
        <v>5022</v>
      </c>
      <c r="H3572" t="s">
        <v>11090</v>
      </c>
      <c r="I3572" t="s">
        <v>4890</v>
      </c>
      <c r="J3572" t="s">
        <v>287</v>
      </c>
      <c r="K3572" s="14">
        <v>685</v>
      </c>
      <c r="L3572" s="24">
        <f t="shared" si="55"/>
        <v>739.70892190948018</v>
      </c>
    </row>
    <row r="3573" spans="1:12" x14ac:dyDescent="0.25">
      <c r="A3573" t="s">
        <v>67</v>
      </c>
      <c r="B3573" t="s">
        <v>11060</v>
      </c>
      <c r="C3573" t="s">
        <v>725</v>
      </c>
      <c r="D3573" t="s">
        <v>287</v>
      </c>
      <c r="E3573" t="s">
        <v>11091</v>
      </c>
      <c r="F3573" t="s">
        <v>11092</v>
      </c>
      <c r="G3573" t="s">
        <v>4907</v>
      </c>
      <c r="H3573" t="s">
        <v>11092</v>
      </c>
      <c r="I3573" t="s">
        <v>4894</v>
      </c>
      <c r="J3573" t="s">
        <v>4897</v>
      </c>
      <c r="K3573" s="14">
        <v>5</v>
      </c>
      <c r="L3573" s="24">
        <f t="shared" si="55"/>
        <v>5.3993351964195639</v>
      </c>
    </row>
    <row r="3574" spans="1:12" x14ac:dyDescent="0.25">
      <c r="A3574" t="s">
        <v>67</v>
      </c>
      <c r="B3574" t="s">
        <v>11060</v>
      </c>
      <c r="C3574" t="s">
        <v>725</v>
      </c>
      <c r="D3574" t="s">
        <v>287</v>
      </c>
      <c r="E3574" t="s">
        <v>11091</v>
      </c>
      <c r="F3574" t="s">
        <v>11092</v>
      </c>
      <c r="G3574" t="s">
        <v>4918</v>
      </c>
      <c r="H3574" t="s">
        <v>11092</v>
      </c>
      <c r="I3574" t="s">
        <v>4894</v>
      </c>
      <c r="J3574" t="s">
        <v>4897</v>
      </c>
      <c r="K3574" s="14">
        <v>95</v>
      </c>
      <c r="L3574" s="24">
        <f t="shared" si="55"/>
        <v>102.58736873197172</v>
      </c>
    </row>
    <row r="3575" spans="1:12" x14ac:dyDescent="0.25">
      <c r="A3575" t="s">
        <v>67</v>
      </c>
      <c r="B3575" t="s">
        <v>11060</v>
      </c>
      <c r="C3575" t="s">
        <v>725</v>
      </c>
      <c r="D3575" t="s">
        <v>287</v>
      </c>
      <c r="E3575" t="s">
        <v>11091</v>
      </c>
      <c r="F3575" t="s">
        <v>11092</v>
      </c>
      <c r="G3575" t="s">
        <v>4914</v>
      </c>
      <c r="H3575" t="s">
        <v>11092</v>
      </c>
      <c r="I3575" t="s">
        <v>4894</v>
      </c>
      <c r="J3575" t="s">
        <v>4897</v>
      </c>
      <c r="K3575" s="14">
        <v>747</v>
      </c>
      <c r="L3575" s="24">
        <f t="shared" si="55"/>
        <v>806.66067834508283</v>
      </c>
    </row>
    <row r="3576" spans="1:12" x14ac:dyDescent="0.25">
      <c r="A3576" t="s">
        <v>67</v>
      </c>
      <c r="B3576" t="s">
        <v>11060</v>
      </c>
      <c r="C3576" t="s">
        <v>725</v>
      </c>
      <c r="D3576" t="s">
        <v>287</v>
      </c>
      <c r="E3576" t="s">
        <v>11093</v>
      </c>
      <c r="F3576" t="s">
        <v>11069</v>
      </c>
      <c r="G3576" t="s">
        <v>4907</v>
      </c>
      <c r="H3576" t="s">
        <v>11069</v>
      </c>
      <c r="I3576" t="s">
        <v>4890</v>
      </c>
      <c r="J3576" t="s">
        <v>287</v>
      </c>
      <c r="K3576" s="14">
        <v>44</v>
      </c>
      <c r="L3576" s="24">
        <f t="shared" si="55"/>
        <v>47.514149728492164</v>
      </c>
    </row>
    <row r="3577" spans="1:12" x14ac:dyDescent="0.25">
      <c r="A3577" t="s">
        <v>67</v>
      </c>
      <c r="B3577" t="s">
        <v>11060</v>
      </c>
      <c r="C3577" t="s">
        <v>725</v>
      </c>
      <c r="D3577" t="s">
        <v>287</v>
      </c>
      <c r="E3577" t="s">
        <v>11094</v>
      </c>
      <c r="F3577" t="s">
        <v>11074</v>
      </c>
      <c r="G3577" t="s">
        <v>4907</v>
      </c>
      <c r="H3577" t="s">
        <v>11074</v>
      </c>
      <c r="I3577" t="s">
        <v>4890</v>
      </c>
      <c r="J3577" t="s">
        <v>287</v>
      </c>
      <c r="K3577" s="14">
        <v>333</v>
      </c>
      <c r="L3577" s="24">
        <f t="shared" si="55"/>
        <v>359.59572408154298</v>
      </c>
    </row>
    <row r="3578" spans="1:12" x14ac:dyDescent="0.25">
      <c r="A3578" t="s">
        <v>67</v>
      </c>
      <c r="B3578" t="s">
        <v>11060</v>
      </c>
      <c r="C3578" t="s">
        <v>725</v>
      </c>
      <c r="D3578" t="s">
        <v>287</v>
      </c>
      <c r="E3578" t="s">
        <v>11095</v>
      </c>
      <c r="F3578" t="s">
        <v>11096</v>
      </c>
      <c r="G3578" t="s">
        <v>4907</v>
      </c>
      <c r="H3578" t="s">
        <v>11097</v>
      </c>
      <c r="I3578" t="s">
        <v>4890</v>
      </c>
      <c r="J3578" t="s">
        <v>287</v>
      </c>
      <c r="K3578" s="14">
        <v>434</v>
      </c>
      <c r="L3578" s="24">
        <f t="shared" si="55"/>
        <v>468.66229504921813</v>
      </c>
    </row>
    <row r="3579" spans="1:12" x14ac:dyDescent="0.25">
      <c r="A3579" t="s">
        <v>67</v>
      </c>
      <c r="B3579" t="s">
        <v>11060</v>
      </c>
      <c r="C3579" t="s">
        <v>725</v>
      </c>
      <c r="D3579" t="s">
        <v>287</v>
      </c>
      <c r="E3579" t="s">
        <v>11098</v>
      </c>
      <c r="F3579" t="s">
        <v>11099</v>
      </c>
      <c r="G3579" t="s">
        <v>4907</v>
      </c>
      <c r="H3579" t="s">
        <v>11099</v>
      </c>
      <c r="I3579" t="s">
        <v>4890</v>
      </c>
      <c r="J3579" t="s">
        <v>287</v>
      </c>
      <c r="K3579" s="14">
        <v>230</v>
      </c>
      <c r="L3579" s="24">
        <f t="shared" si="55"/>
        <v>248.36941903529996</v>
      </c>
    </row>
    <row r="3580" spans="1:12" x14ac:dyDescent="0.25">
      <c r="A3580" t="s">
        <v>67</v>
      </c>
      <c r="B3580" t="s">
        <v>11060</v>
      </c>
      <c r="C3580" t="s">
        <v>725</v>
      </c>
      <c r="D3580" t="s">
        <v>287</v>
      </c>
      <c r="E3580" t="s">
        <v>11100</v>
      </c>
      <c r="F3580" t="s">
        <v>11101</v>
      </c>
      <c r="G3580" t="s">
        <v>4907</v>
      </c>
      <c r="H3580" t="s">
        <v>11102</v>
      </c>
      <c r="I3580" t="s">
        <v>4890</v>
      </c>
      <c r="J3580" t="s">
        <v>287</v>
      </c>
      <c r="K3580" s="14">
        <v>482</v>
      </c>
      <c r="L3580" s="24">
        <f t="shared" si="55"/>
        <v>520.49591293484605</v>
      </c>
    </row>
    <row r="3581" spans="1:12" x14ac:dyDescent="0.25">
      <c r="A3581" t="s">
        <v>67</v>
      </c>
      <c r="B3581" t="s">
        <v>11060</v>
      </c>
      <c r="C3581" t="s">
        <v>725</v>
      </c>
      <c r="D3581" t="s">
        <v>287</v>
      </c>
      <c r="E3581" t="s">
        <v>11103</v>
      </c>
      <c r="F3581" t="s">
        <v>11104</v>
      </c>
      <c r="G3581" t="s">
        <v>4907</v>
      </c>
      <c r="H3581" t="s">
        <v>11104</v>
      </c>
      <c r="I3581" t="s">
        <v>4894</v>
      </c>
      <c r="J3581" t="s">
        <v>4897</v>
      </c>
      <c r="K3581" s="14">
        <v>4</v>
      </c>
      <c r="L3581" s="24">
        <f t="shared" si="55"/>
        <v>4.3194681571356508</v>
      </c>
    </row>
    <row r="3582" spans="1:12" x14ac:dyDescent="0.25">
      <c r="A3582" t="s">
        <v>67</v>
      </c>
      <c r="B3582" t="s">
        <v>11060</v>
      </c>
      <c r="C3582" t="s">
        <v>725</v>
      </c>
      <c r="D3582" t="s">
        <v>287</v>
      </c>
      <c r="E3582" t="s">
        <v>11105</v>
      </c>
      <c r="F3582" t="s">
        <v>11106</v>
      </c>
      <c r="G3582" t="s">
        <v>4907</v>
      </c>
      <c r="H3582" t="s">
        <v>11107</v>
      </c>
      <c r="I3582" t="s">
        <v>4890</v>
      </c>
      <c r="J3582" t="s">
        <v>287</v>
      </c>
      <c r="K3582" s="14">
        <v>171</v>
      </c>
      <c r="L3582" s="24">
        <f t="shared" si="55"/>
        <v>184.65726371754909</v>
      </c>
    </row>
    <row r="3583" spans="1:12" x14ac:dyDescent="0.25">
      <c r="A3583" t="s">
        <v>67</v>
      </c>
      <c r="B3583" t="s">
        <v>11060</v>
      </c>
      <c r="C3583" t="s">
        <v>725</v>
      </c>
      <c r="D3583" t="s">
        <v>287</v>
      </c>
      <c r="E3583" t="s">
        <v>11108</v>
      </c>
      <c r="F3583" t="s">
        <v>11109</v>
      </c>
      <c r="G3583" t="s">
        <v>4907</v>
      </c>
      <c r="H3583" t="s">
        <v>11109</v>
      </c>
      <c r="I3583" t="s">
        <v>4890</v>
      </c>
      <c r="J3583" t="s">
        <v>287</v>
      </c>
      <c r="K3583" s="14">
        <v>1094</v>
      </c>
      <c r="L3583" s="24">
        <f t="shared" si="55"/>
        <v>1181.3745409766007</v>
      </c>
    </row>
    <row r="3584" spans="1:12" x14ac:dyDescent="0.25">
      <c r="A3584" t="s">
        <v>67</v>
      </c>
      <c r="B3584" t="s">
        <v>11060</v>
      </c>
      <c r="C3584" t="s">
        <v>725</v>
      </c>
      <c r="D3584" t="s">
        <v>287</v>
      </c>
      <c r="E3584" t="s">
        <v>11110</v>
      </c>
      <c r="F3584" t="s">
        <v>11111</v>
      </c>
      <c r="G3584" t="s">
        <v>4907</v>
      </c>
      <c r="H3584" t="s">
        <v>11111</v>
      </c>
      <c r="I3584" t="s">
        <v>4890</v>
      </c>
      <c r="J3584" t="s">
        <v>287</v>
      </c>
      <c r="K3584" s="14">
        <v>147</v>
      </c>
      <c r="L3584" s="24">
        <f t="shared" si="55"/>
        <v>158.74045477473518</v>
      </c>
    </row>
    <row r="3585" spans="1:12" x14ac:dyDescent="0.25">
      <c r="A3585" t="s">
        <v>67</v>
      </c>
      <c r="B3585" t="s">
        <v>11060</v>
      </c>
      <c r="C3585" t="s">
        <v>725</v>
      </c>
      <c r="D3585" t="s">
        <v>287</v>
      </c>
      <c r="E3585" t="s">
        <v>11112</v>
      </c>
      <c r="F3585" t="s">
        <v>11113</v>
      </c>
      <c r="G3585" t="s">
        <v>4907</v>
      </c>
      <c r="H3585" t="s">
        <v>11113</v>
      </c>
      <c r="I3585" t="s">
        <v>4894</v>
      </c>
      <c r="J3585" t="s">
        <v>4897</v>
      </c>
      <c r="K3585" s="14">
        <v>109</v>
      </c>
      <c r="L3585" s="24">
        <f t="shared" si="55"/>
        <v>117.7055072819465</v>
      </c>
    </row>
    <row r="3586" spans="1:12" x14ac:dyDescent="0.25">
      <c r="A3586" t="s">
        <v>67</v>
      </c>
      <c r="B3586" t="s">
        <v>11060</v>
      </c>
      <c r="C3586" t="s">
        <v>725</v>
      </c>
      <c r="D3586" t="s">
        <v>287</v>
      </c>
      <c r="E3586" t="s">
        <v>11114</v>
      </c>
      <c r="F3586" t="s">
        <v>11115</v>
      </c>
      <c r="G3586" t="s">
        <v>4907</v>
      </c>
      <c r="H3586" t="s">
        <v>11115</v>
      </c>
      <c r="I3586" t="s">
        <v>4894</v>
      </c>
      <c r="J3586" t="s">
        <v>4897</v>
      </c>
      <c r="K3586" s="14">
        <v>538</v>
      </c>
      <c r="L3586" s="24">
        <f t="shared" si="55"/>
        <v>580.96846713474508</v>
      </c>
    </row>
    <row r="3587" spans="1:12" x14ac:dyDescent="0.25">
      <c r="A3587" t="s">
        <v>67</v>
      </c>
      <c r="B3587" t="s">
        <v>11060</v>
      </c>
      <c r="C3587" t="s">
        <v>725</v>
      </c>
      <c r="D3587" t="s">
        <v>287</v>
      </c>
      <c r="E3587" t="s">
        <v>11116</v>
      </c>
      <c r="F3587" t="s">
        <v>11117</v>
      </c>
      <c r="G3587" t="s">
        <v>4907</v>
      </c>
      <c r="H3587" t="s">
        <v>11117</v>
      </c>
      <c r="I3587" t="s">
        <v>4890</v>
      </c>
      <c r="J3587" t="s">
        <v>287</v>
      </c>
      <c r="K3587" s="14">
        <v>24</v>
      </c>
      <c r="L3587" s="24">
        <f t="shared" si="55"/>
        <v>25.916808942813905</v>
      </c>
    </row>
    <row r="3588" spans="1:12" x14ac:dyDescent="0.25">
      <c r="A3588" t="s">
        <v>67</v>
      </c>
      <c r="B3588" t="s">
        <v>11060</v>
      </c>
      <c r="C3588" t="s">
        <v>725</v>
      </c>
      <c r="D3588" t="s">
        <v>287</v>
      </c>
      <c r="E3588" t="s">
        <v>11118</v>
      </c>
      <c r="F3588" t="s">
        <v>11119</v>
      </c>
      <c r="G3588" t="s">
        <v>4918</v>
      </c>
      <c r="H3588" t="s">
        <v>11119</v>
      </c>
      <c r="I3588" t="s">
        <v>4890</v>
      </c>
      <c r="J3588" t="s">
        <v>287</v>
      </c>
      <c r="K3588" s="14">
        <v>160</v>
      </c>
      <c r="L3588" s="24">
        <f t="shared" si="55"/>
        <v>172.77872628542605</v>
      </c>
    </row>
    <row r="3589" spans="1:12" x14ac:dyDescent="0.25">
      <c r="A3589" t="s">
        <v>67</v>
      </c>
      <c r="B3589" t="s">
        <v>11060</v>
      </c>
      <c r="C3589" t="s">
        <v>725</v>
      </c>
      <c r="D3589" t="s">
        <v>287</v>
      </c>
      <c r="E3589" t="s">
        <v>11118</v>
      </c>
      <c r="F3589" t="s">
        <v>11119</v>
      </c>
      <c r="G3589" t="s">
        <v>4914</v>
      </c>
      <c r="H3589" t="s">
        <v>11119</v>
      </c>
      <c r="I3589" t="s">
        <v>4890</v>
      </c>
      <c r="J3589" t="s">
        <v>287</v>
      </c>
      <c r="K3589" s="14">
        <v>354</v>
      </c>
      <c r="L3589" s="24">
        <f t="shared" si="55"/>
        <v>382.27293190650511</v>
      </c>
    </row>
    <row r="3590" spans="1:12" x14ac:dyDescent="0.25">
      <c r="A3590" t="s">
        <v>67</v>
      </c>
      <c r="B3590" t="s">
        <v>11060</v>
      </c>
      <c r="C3590" t="s">
        <v>725</v>
      </c>
      <c r="D3590" t="s">
        <v>287</v>
      </c>
      <c r="E3590" t="s">
        <v>11120</v>
      </c>
      <c r="F3590" t="s">
        <v>11121</v>
      </c>
      <c r="G3590" t="s">
        <v>4918</v>
      </c>
      <c r="H3590" t="s">
        <v>11122</v>
      </c>
      <c r="I3590" t="s">
        <v>4890</v>
      </c>
      <c r="J3590" t="s">
        <v>287</v>
      </c>
      <c r="K3590" s="14">
        <v>100</v>
      </c>
      <c r="L3590" s="24">
        <f t="shared" si="55"/>
        <v>107.98670392839128</v>
      </c>
    </row>
    <row r="3591" spans="1:12" x14ac:dyDescent="0.25">
      <c r="A3591" t="s">
        <v>67</v>
      </c>
      <c r="B3591" t="s">
        <v>11060</v>
      </c>
      <c r="C3591" t="s">
        <v>725</v>
      </c>
      <c r="D3591" t="s">
        <v>287</v>
      </c>
      <c r="E3591" t="s">
        <v>11123</v>
      </c>
      <c r="F3591" t="s">
        <v>11124</v>
      </c>
      <c r="G3591" t="s">
        <v>4918</v>
      </c>
      <c r="H3591" t="s">
        <v>11124</v>
      </c>
      <c r="I3591" t="s">
        <v>4890</v>
      </c>
      <c r="J3591" t="s">
        <v>287</v>
      </c>
      <c r="K3591" s="14">
        <v>81</v>
      </c>
      <c r="L3591" s="24">
        <f t="shared" si="55"/>
        <v>87.469230181996934</v>
      </c>
    </row>
    <row r="3592" spans="1:12" x14ac:dyDescent="0.25">
      <c r="A3592" t="s">
        <v>67</v>
      </c>
      <c r="B3592" t="s">
        <v>11060</v>
      </c>
      <c r="C3592" t="s">
        <v>725</v>
      </c>
      <c r="D3592" t="s">
        <v>287</v>
      </c>
      <c r="E3592" t="s">
        <v>11125</v>
      </c>
      <c r="F3592" t="s">
        <v>11126</v>
      </c>
      <c r="G3592" t="s">
        <v>4918</v>
      </c>
      <c r="H3592" t="s">
        <v>11126</v>
      </c>
      <c r="I3592" t="s">
        <v>4890</v>
      </c>
      <c r="J3592" t="s">
        <v>287</v>
      </c>
      <c r="K3592" s="14">
        <v>20</v>
      </c>
      <c r="L3592" s="24">
        <f t="shared" si="55"/>
        <v>21.597340785678256</v>
      </c>
    </row>
    <row r="3593" spans="1:12" x14ac:dyDescent="0.25">
      <c r="A3593" t="s">
        <v>67</v>
      </c>
      <c r="B3593" t="s">
        <v>11060</v>
      </c>
      <c r="C3593" t="s">
        <v>725</v>
      </c>
      <c r="D3593" t="s">
        <v>287</v>
      </c>
      <c r="E3593" t="s">
        <v>11125</v>
      </c>
      <c r="F3593" t="s">
        <v>11126</v>
      </c>
      <c r="G3593" t="s">
        <v>4914</v>
      </c>
      <c r="H3593" t="s">
        <v>11126</v>
      </c>
      <c r="I3593" t="s">
        <v>4890</v>
      </c>
      <c r="J3593" t="s">
        <v>287</v>
      </c>
      <c r="K3593" s="14">
        <v>33</v>
      </c>
      <c r="L3593" s="24">
        <f t="shared" si="55"/>
        <v>35.635612296369125</v>
      </c>
    </row>
    <row r="3594" spans="1:12" x14ac:dyDescent="0.25">
      <c r="A3594" t="s">
        <v>67</v>
      </c>
      <c r="B3594" t="s">
        <v>11060</v>
      </c>
      <c r="C3594" t="s">
        <v>725</v>
      </c>
      <c r="D3594" t="s">
        <v>287</v>
      </c>
      <c r="E3594" t="s">
        <v>11127</v>
      </c>
      <c r="F3594" t="s">
        <v>11128</v>
      </c>
      <c r="G3594" t="s">
        <v>4918</v>
      </c>
      <c r="H3594" t="s">
        <v>11128</v>
      </c>
      <c r="I3594" t="s">
        <v>4890</v>
      </c>
      <c r="J3594" t="s">
        <v>287</v>
      </c>
      <c r="K3594" s="14">
        <v>146</v>
      </c>
      <c r="L3594" s="24">
        <f t="shared" si="55"/>
        <v>157.66058773545126</v>
      </c>
    </row>
    <row r="3595" spans="1:12" x14ac:dyDescent="0.25">
      <c r="A3595" t="s">
        <v>67</v>
      </c>
      <c r="B3595" t="s">
        <v>11060</v>
      </c>
      <c r="C3595" t="s">
        <v>725</v>
      </c>
      <c r="D3595" t="s">
        <v>287</v>
      </c>
      <c r="E3595" t="s">
        <v>11127</v>
      </c>
      <c r="F3595" t="s">
        <v>11128</v>
      </c>
      <c r="G3595" t="s">
        <v>4914</v>
      </c>
      <c r="H3595" t="s">
        <v>11128</v>
      </c>
      <c r="I3595" t="s">
        <v>4890</v>
      </c>
      <c r="J3595" t="s">
        <v>287</v>
      </c>
      <c r="K3595" s="14">
        <v>225</v>
      </c>
      <c r="L3595" s="24">
        <f t="shared" si="55"/>
        <v>242.97008383888038</v>
      </c>
    </row>
    <row r="3596" spans="1:12" x14ac:dyDescent="0.25">
      <c r="A3596" t="s">
        <v>67</v>
      </c>
      <c r="B3596" t="s">
        <v>11060</v>
      </c>
      <c r="C3596" t="s">
        <v>725</v>
      </c>
      <c r="D3596" t="s">
        <v>287</v>
      </c>
      <c r="E3596" t="s">
        <v>11129</v>
      </c>
      <c r="F3596" t="s">
        <v>11130</v>
      </c>
      <c r="G3596" t="s">
        <v>4918</v>
      </c>
      <c r="H3596" t="s">
        <v>11088</v>
      </c>
      <c r="I3596" t="s">
        <v>4890</v>
      </c>
      <c r="J3596" t="s">
        <v>287</v>
      </c>
      <c r="K3596" s="14">
        <v>574</v>
      </c>
      <c r="L3596" s="24">
        <f t="shared" ref="L3596:L3659" si="56">K3596/$D$6*$D$5</f>
        <v>619.84368054896595</v>
      </c>
    </row>
    <row r="3597" spans="1:12" x14ac:dyDescent="0.25">
      <c r="A3597" t="s">
        <v>67</v>
      </c>
      <c r="B3597" t="s">
        <v>11060</v>
      </c>
      <c r="C3597" t="s">
        <v>725</v>
      </c>
      <c r="D3597" t="s">
        <v>287</v>
      </c>
      <c r="E3597" t="s">
        <v>11131</v>
      </c>
      <c r="F3597" t="s">
        <v>11132</v>
      </c>
      <c r="G3597" t="s">
        <v>4918</v>
      </c>
      <c r="H3597" t="s">
        <v>11099</v>
      </c>
      <c r="I3597" t="s">
        <v>4890</v>
      </c>
      <c r="J3597" t="s">
        <v>287</v>
      </c>
      <c r="K3597" s="14">
        <v>435</v>
      </c>
      <c r="L3597" s="24">
        <f t="shared" si="56"/>
        <v>469.74216208850203</v>
      </c>
    </row>
    <row r="3598" spans="1:12" x14ac:dyDescent="0.25">
      <c r="A3598" t="s">
        <v>67</v>
      </c>
      <c r="B3598" t="s">
        <v>11060</v>
      </c>
      <c r="C3598" t="s">
        <v>725</v>
      </c>
      <c r="D3598" t="s">
        <v>287</v>
      </c>
      <c r="E3598" t="s">
        <v>11133</v>
      </c>
      <c r="F3598" t="s">
        <v>11134</v>
      </c>
      <c r="G3598" t="s">
        <v>4918</v>
      </c>
      <c r="H3598" t="s">
        <v>11134</v>
      </c>
      <c r="I3598" t="s">
        <v>5751</v>
      </c>
      <c r="J3598" t="s">
        <v>5752</v>
      </c>
      <c r="K3598" s="14">
        <v>104</v>
      </c>
      <c r="L3598" s="24">
        <f t="shared" si="56"/>
        <v>112.30617208552692</v>
      </c>
    </row>
    <row r="3599" spans="1:12" x14ac:dyDescent="0.25">
      <c r="A3599" t="s">
        <v>67</v>
      </c>
      <c r="B3599" t="s">
        <v>11060</v>
      </c>
      <c r="C3599" t="s">
        <v>725</v>
      </c>
      <c r="D3599" t="s">
        <v>287</v>
      </c>
      <c r="E3599" t="s">
        <v>11133</v>
      </c>
      <c r="F3599" t="s">
        <v>11134</v>
      </c>
      <c r="G3599" t="s">
        <v>4914</v>
      </c>
      <c r="H3599" t="s">
        <v>11134</v>
      </c>
      <c r="I3599" t="s">
        <v>5751</v>
      </c>
      <c r="J3599" t="s">
        <v>5752</v>
      </c>
      <c r="K3599" s="14">
        <v>101</v>
      </c>
      <c r="L3599" s="24">
        <f t="shared" si="56"/>
        <v>109.0665709676752</v>
      </c>
    </row>
    <row r="3600" spans="1:12" x14ac:dyDescent="0.25">
      <c r="A3600" t="s">
        <v>67</v>
      </c>
      <c r="B3600" t="s">
        <v>11060</v>
      </c>
      <c r="C3600" t="s">
        <v>725</v>
      </c>
      <c r="D3600" t="s">
        <v>287</v>
      </c>
      <c r="E3600" t="s">
        <v>11135</v>
      </c>
      <c r="F3600" t="s">
        <v>11074</v>
      </c>
      <c r="G3600" t="s">
        <v>4918</v>
      </c>
      <c r="H3600" t="s">
        <v>11074</v>
      </c>
      <c r="I3600" t="s">
        <v>4890</v>
      </c>
      <c r="J3600" t="s">
        <v>287</v>
      </c>
      <c r="K3600" s="14">
        <v>454</v>
      </c>
      <c r="L3600" s="24">
        <f t="shared" si="56"/>
        <v>490.25963583489647</v>
      </c>
    </row>
    <row r="3601" spans="1:12" x14ac:dyDescent="0.25">
      <c r="A3601" t="s">
        <v>67</v>
      </c>
      <c r="B3601" t="s">
        <v>11060</v>
      </c>
      <c r="C3601" t="s">
        <v>725</v>
      </c>
      <c r="D3601" t="s">
        <v>287</v>
      </c>
      <c r="E3601" t="s">
        <v>11136</v>
      </c>
      <c r="F3601" t="s">
        <v>11080</v>
      </c>
      <c r="G3601" t="s">
        <v>4918</v>
      </c>
      <c r="H3601" t="s">
        <v>11081</v>
      </c>
      <c r="I3601" t="s">
        <v>5751</v>
      </c>
      <c r="J3601" t="s">
        <v>5752</v>
      </c>
      <c r="K3601" s="14">
        <v>428</v>
      </c>
      <c r="L3601" s="24">
        <f t="shared" si="56"/>
        <v>462.18309281351463</v>
      </c>
    </row>
    <row r="3602" spans="1:12" x14ac:dyDescent="0.25">
      <c r="A3602" t="s">
        <v>67</v>
      </c>
      <c r="B3602" t="s">
        <v>11060</v>
      </c>
      <c r="C3602" t="s">
        <v>725</v>
      </c>
      <c r="D3602" t="s">
        <v>287</v>
      </c>
      <c r="E3602" t="s">
        <v>11136</v>
      </c>
      <c r="F3602" t="s">
        <v>11080</v>
      </c>
      <c r="G3602" t="s">
        <v>4914</v>
      </c>
      <c r="H3602" t="s">
        <v>11081</v>
      </c>
      <c r="I3602" t="s">
        <v>5751</v>
      </c>
      <c r="J3602" t="s">
        <v>5752</v>
      </c>
      <c r="K3602" s="14">
        <v>272</v>
      </c>
      <c r="L3602" s="24">
        <f t="shared" si="56"/>
        <v>293.72383468522429</v>
      </c>
    </row>
    <row r="3603" spans="1:12" x14ac:dyDescent="0.25">
      <c r="A3603" t="s">
        <v>67</v>
      </c>
      <c r="B3603" t="s">
        <v>11060</v>
      </c>
      <c r="C3603" t="s">
        <v>725</v>
      </c>
      <c r="D3603" t="s">
        <v>287</v>
      </c>
      <c r="E3603" t="s">
        <v>11137</v>
      </c>
      <c r="F3603" t="s">
        <v>11111</v>
      </c>
      <c r="G3603" t="s">
        <v>4918</v>
      </c>
      <c r="H3603" t="s">
        <v>11111</v>
      </c>
      <c r="I3603" t="s">
        <v>4890</v>
      </c>
      <c r="J3603" t="s">
        <v>287</v>
      </c>
      <c r="K3603" s="14">
        <v>1244</v>
      </c>
      <c r="L3603" s="24">
        <f t="shared" si="56"/>
        <v>1343.3545968691874</v>
      </c>
    </row>
    <row r="3604" spans="1:12" x14ac:dyDescent="0.25">
      <c r="A3604" t="s">
        <v>67</v>
      </c>
      <c r="B3604" t="s">
        <v>11060</v>
      </c>
      <c r="C3604" t="s">
        <v>725</v>
      </c>
      <c r="D3604" t="s">
        <v>287</v>
      </c>
      <c r="E3604" t="s">
        <v>11138</v>
      </c>
      <c r="F3604" t="s">
        <v>11139</v>
      </c>
      <c r="G3604" t="s">
        <v>4918</v>
      </c>
      <c r="H3604" t="s">
        <v>11140</v>
      </c>
      <c r="I3604" t="s">
        <v>4894</v>
      </c>
      <c r="J3604" t="s">
        <v>4897</v>
      </c>
      <c r="K3604" s="14">
        <v>992</v>
      </c>
      <c r="L3604" s="24">
        <f t="shared" si="56"/>
        <v>1071.2281029696417</v>
      </c>
    </row>
    <row r="3605" spans="1:12" x14ac:dyDescent="0.25">
      <c r="A3605" t="s">
        <v>67</v>
      </c>
      <c r="B3605" t="s">
        <v>11060</v>
      </c>
      <c r="C3605" t="s">
        <v>725</v>
      </c>
      <c r="D3605" t="s">
        <v>287</v>
      </c>
      <c r="E3605" t="s">
        <v>11141</v>
      </c>
      <c r="F3605" t="s">
        <v>11086</v>
      </c>
      <c r="G3605" t="s">
        <v>4914</v>
      </c>
      <c r="H3605" t="s">
        <v>11086</v>
      </c>
      <c r="I3605" t="s">
        <v>4890</v>
      </c>
      <c r="J3605" t="s">
        <v>287</v>
      </c>
      <c r="K3605" s="14">
        <v>669</v>
      </c>
      <c r="L3605" s="24">
        <f t="shared" si="56"/>
        <v>722.43104928093771</v>
      </c>
    </row>
    <row r="3606" spans="1:12" x14ac:dyDescent="0.25">
      <c r="A3606" t="s">
        <v>67</v>
      </c>
      <c r="B3606" t="s">
        <v>11060</v>
      </c>
      <c r="C3606" t="s">
        <v>725</v>
      </c>
      <c r="D3606" t="s">
        <v>287</v>
      </c>
      <c r="E3606" t="s">
        <v>11142</v>
      </c>
      <c r="F3606" t="s">
        <v>11143</v>
      </c>
      <c r="G3606" t="s">
        <v>4914</v>
      </c>
      <c r="H3606" t="s">
        <v>11144</v>
      </c>
      <c r="I3606" t="s">
        <v>4890</v>
      </c>
      <c r="J3606" t="s">
        <v>287</v>
      </c>
      <c r="K3606" s="14">
        <v>66</v>
      </c>
      <c r="L3606" s="24">
        <f t="shared" si="56"/>
        <v>71.27122459273825</v>
      </c>
    </row>
    <row r="3607" spans="1:12" x14ac:dyDescent="0.25">
      <c r="A3607" t="s">
        <v>67</v>
      </c>
      <c r="B3607" t="s">
        <v>11060</v>
      </c>
      <c r="C3607" t="s">
        <v>725</v>
      </c>
      <c r="D3607" t="s">
        <v>287</v>
      </c>
      <c r="E3607" t="s">
        <v>11145</v>
      </c>
      <c r="F3607" t="s">
        <v>11146</v>
      </c>
      <c r="G3607" t="s">
        <v>4914</v>
      </c>
      <c r="H3607" t="s">
        <v>11146</v>
      </c>
      <c r="I3607" t="s">
        <v>4890</v>
      </c>
      <c r="J3607" t="s">
        <v>287</v>
      </c>
      <c r="K3607" s="14">
        <v>2</v>
      </c>
      <c r="L3607" s="24">
        <f t="shared" si="56"/>
        <v>2.1597340785678254</v>
      </c>
    </row>
    <row r="3608" spans="1:12" x14ac:dyDescent="0.25">
      <c r="A3608" t="s">
        <v>67</v>
      </c>
      <c r="B3608" t="s">
        <v>11060</v>
      </c>
      <c r="C3608" t="s">
        <v>725</v>
      </c>
      <c r="D3608" t="s">
        <v>287</v>
      </c>
      <c r="E3608" t="s">
        <v>11147</v>
      </c>
      <c r="F3608" t="s">
        <v>11148</v>
      </c>
      <c r="G3608" t="s">
        <v>4914</v>
      </c>
      <c r="H3608" t="s">
        <v>11149</v>
      </c>
      <c r="I3608" t="s">
        <v>4890</v>
      </c>
      <c r="J3608" t="s">
        <v>287</v>
      </c>
      <c r="K3608" s="14">
        <v>4</v>
      </c>
      <c r="L3608" s="24">
        <f t="shared" si="56"/>
        <v>4.3194681571356508</v>
      </c>
    </row>
    <row r="3609" spans="1:12" x14ac:dyDescent="0.25">
      <c r="A3609" t="s">
        <v>67</v>
      </c>
      <c r="B3609" t="s">
        <v>11060</v>
      </c>
      <c r="C3609" t="s">
        <v>725</v>
      </c>
      <c r="D3609" t="s">
        <v>287</v>
      </c>
      <c r="E3609" t="s">
        <v>11150</v>
      </c>
      <c r="F3609" t="s">
        <v>11151</v>
      </c>
      <c r="G3609" t="s">
        <v>4914</v>
      </c>
      <c r="H3609" t="s">
        <v>11151</v>
      </c>
      <c r="I3609" t="s">
        <v>4890</v>
      </c>
      <c r="J3609" t="s">
        <v>287</v>
      </c>
      <c r="K3609" s="14">
        <v>2</v>
      </c>
      <c r="L3609" s="24">
        <f t="shared" si="56"/>
        <v>2.1597340785678254</v>
      </c>
    </row>
    <row r="3610" spans="1:12" x14ac:dyDescent="0.25">
      <c r="A3610" t="s">
        <v>67</v>
      </c>
      <c r="B3610" t="s">
        <v>11060</v>
      </c>
      <c r="C3610" t="s">
        <v>725</v>
      </c>
      <c r="D3610" t="s">
        <v>287</v>
      </c>
      <c r="E3610" t="s">
        <v>11152</v>
      </c>
      <c r="F3610" t="s">
        <v>11139</v>
      </c>
      <c r="G3610" t="s">
        <v>4914</v>
      </c>
      <c r="H3610" t="s">
        <v>11140</v>
      </c>
      <c r="I3610" t="s">
        <v>4894</v>
      </c>
      <c r="J3610" t="s">
        <v>4897</v>
      </c>
      <c r="K3610" s="14">
        <v>4</v>
      </c>
      <c r="L3610" s="24">
        <f t="shared" si="56"/>
        <v>4.3194681571356508</v>
      </c>
    </row>
    <row r="3611" spans="1:12" x14ac:dyDescent="0.25">
      <c r="A3611" t="s">
        <v>67</v>
      </c>
      <c r="B3611" t="s">
        <v>11060</v>
      </c>
      <c r="C3611" t="s">
        <v>725</v>
      </c>
      <c r="D3611" t="s">
        <v>287</v>
      </c>
      <c r="E3611" t="s">
        <v>11153</v>
      </c>
      <c r="F3611" t="s">
        <v>11074</v>
      </c>
      <c r="G3611" t="s">
        <v>4914</v>
      </c>
      <c r="H3611" t="s">
        <v>11074</v>
      </c>
      <c r="I3611" t="s">
        <v>4890</v>
      </c>
      <c r="J3611" t="s">
        <v>287</v>
      </c>
      <c r="K3611" s="14">
        <v>166</v>
      </c>
      <c r="L3611" s="24">
        <f t="shared" si="56"/>
        <v>179.25792852112951</v>
      </c>
    </row>
    <row r="3612" spans="1:12" x14ac:dyDescent="0.25">
      <c r="A3612" t="s">
        <v>67</v>
      </c>
      <c r="B3612" t="s">
        <v>11060</v>
      </c>
      <c r="C3612" t="s">
        <v>725</v>
      </c>
      <c r="D3612" t="s">
        <v>287</v>
      </c>
      <c r="E3612" t="s">
        <v>11154</v>
      </c>
      <c r="F3612" t="s">
        <v>11155</v>
      </c>
      <c r="G3612" t="s">
        <v>4914</v>
      </c>
      <c r="H3612" t="s">
        <v>11155</v>
      </c>
      <c r="I3612" t="s">
        <v>5751</v>
      </c>
      <c r="J3612" t="s">
        <v>5752</v>
      </c>
      <c r="K3612" s="14">
        <v>132</v>
      </c>
      <c r="L3612" s="24">
        <f t="shared" si="56"/>
        <v>142.5424491854765</v>
      </c>
    </row>
    <row r="3613" spans="1:12" x14ac:dyDescent="0.25">
      <c r="A3613" t="s">
        <v>67</v>
      </c>
      <c r="B3613" t="s">
        <v>11060</v>
      </c>
      <c r="C3613" t="s">
        <v>725</v>
      </c>
      <c r="D3613" t="s">
        <v>287</v>
      </c>
      <c r="E3613" t="s">
        <v>11156</v>
      </c>
      <c r="F3613" t="s">
        <v>11157</v>
      </c>
      <c r="G3613" t="s">
        <v>5214</v>
      </c>
      <c r="H3613" t="s">
        <v>11158</v>
      </c>
      <c r="I3613" t="s">
        <v>4890</v>
      </c>
      <c r="J3613" t="s">
        <v>287</v>
      </c>
      <c r="K3613" s="14">
        <v>3</v>
      </c>
      <c r="L3613" s="24">
        <f t="shared" si="56"/>
        <v>3.2396011178517381</v>
      </c>
    </row>
    <row r="3614" spans="1:12" x14ac:dyDescent="0.25">
      <c r="A3614" t="s">
        <v>67</v>
      </c>
      <c r="B3614" t="s">
        <v>11060</v>
      </c>
      <c r="C3614" t="s">
        <v>725</v>
      </c>
      <c r="D3614" t="s">
        <v>287</v>
      </c>
      <c r="E3614" t="s">
        <v>11159</v>
      </c>
      <c r="F3614" t="s">
        <v>11160</v>
      </c>
      <c r="G3614" t="s">
        <v>7805</v>
      </c>
      <c r="H3614" t="s">
        <v>11161</v>
      </c>
      <c r="I3614" t="s">
        <v>4890</v>
      </c>
      <c r="J3614" t="s">
        <v>287</v>
      </c>
      <c r="K3614" s="14">
        <v>3</v>
      </c>
      <c r="L3614" s="24">
        <f t="shared" si="56"/>
        <v>3.2396011178517381</v>
      </c>
    </row>
    <row r="3615" spans="1:12" x14ac:dyDescent="0.25">
      <c r="A3615" t="s">
        <v>67</v>
      </c>
      <c r="B3615" t="s">
        <v>11060</v>
      </c>
      <c r="C3615" t="s">
        <v>1707</v>
      </c>
      <c r="D3615" t="s">
        <v>1708</v>
      </c>
      <c r="E3615" t="s">
        <v>11162</v>
      </c>
      <c r="F3615" t="s">
        <v>1708</v>
      </c>
      <c r="G3615" t="s">
        <v>4918</v>
      </c>
      <c r="H3615" t="s">
        <v>1708</v>
      </c>
      <c r="I3615" t="s">
        <v>4888</v>
      </c>
      <c r="J3615" t="s">
        <v>4889</v>
      </c>
      <c r="K3615" s="14">
        <v>154</v>
      </c>
      <c r="L3615" s="24">
        <f t="shared" si="56"/>
        <v>166.29952404972258</v>
      </c>
    </row>
    <row r="3616" spans="1:12" x14ac:dyDescent="0.25">
      <c r="A3616" t="s">
        <v>67</v>
      </c>
      <c r="B3616" t="s">
        <v>11060</v>
      </c>
      <c r="C3616" t="s">
        <v>1707</v>
      </c>
      <c r="D3616" t="s">
        <v>1708</v>
      </c>
      <c r="E3616" t="s">
        <v>11163</v>
      </c>
      <c r="F3616" t="s">
        <v>1708</v>
      </c>
      <c r="G3616" t="s">
        <v>4914</v>
      </c>
      <c r="H3616" t="s">
        <v>1708</v>
      </c>
      <c r="I3616" t="s">
        <v>4888</v>
      </c>
      <c r="J3616" t="s">
        <v>4889</v>
      </c>
      <c r="K3616" s="14">
        <v>1786</v>
      </c>
      <c r="L3616" s="24">
        <f t="shared" si="56"/>
        <v>1928.6425321610684</v>
      </c>
    </row>
    <row r="3617" spans="1:12" x14ac:dyDescent="0.25">
      <c r="A3617" t="s">
        <v>67</v>
      </c>
      <c r="B3617" t="s">
        <v>11060</v>
      </c>
      <c r="C3617" t="s">
        <v>757</v>
      </c>
      <c r="D3617" t="s">
        <v>1713</v>
      </c>
      <c r="E3617" t="s">
        <v>11164</v>
      </c>
      <c r="F3617" t="s">
        <v>11165</v>
      </c>
      <c r="G3617" t="s">
        <v>5022</v>
      </c>
      <c r="H3617" t="s">
        <v>11165</v>
      </c>
      <c r="I3617" t="s">
        <v>4927</v>
      </c>
      <c r="J3617" t="s">
        <v>5165</v>
      </c>
      <c r="K3617" s="14">
        <v>11</v>
      </c>
      <c r="L3617" s="24">
        <f t="shared" si="56"/>
        <v>11.878537432123041</v>
      </c>
    </row>
    <row r="3618" spans="1:12" x14ac:dyDescent="0.25">
      <c r="A3618" t="s">
        <v>67</v>
      </c>
      <c r="B3618" t="s">
        <v>11060</v>
      </c>
      <c r="C3618" t="s">
        <v>757</v>
      </c>
      <c r="D3618" t="s">
        <v>1713</v>
      </c>
      <c r="E3618" t="s">
        <v>11164</v>
      </c>
      <c r="F3618" t="s">
        <v>11165</v>
      </c>
      <c r="G3618" t="s">
        <v>4907</v>
      </c>
      <c r="H3618" t="s">
        <v>11165</v>
      </c>
      <c r="I3618" t="s">
        <v>4927</v>
      </c>
      <c r="J3618" t="s">
        <v>5165</v>
      </c>
      <c r="K3618" s="14">
        <v>214</v>
      </c>
      <c r="L3618" s="24">
        <f t="shared" si="56"/>
        <v>231.09154640675732</v>
      </c>
    </row>
    <row r="3619" spans="1:12" x14ac:dyDescent="0.25">
      <c r="A3619" t="s">
        <v>67</v>
      </c>
      <c r="B3619" t="s">
        <v>11060</v>
      </c>
      <c r="C3619" t="s">
        <v>757</v>
      </c>
      <c r="D3619" t="s">
        <v>1713</v>
      </c>
      <c r="E3619" t="s">
        <v>11164</v>
      </c>
      <c r="F3619" t="s">
        <v>11165</v>
      </c>
      <c r="G3619" t="s">
        <v>4918</v>
      </c>
      <c r="H3619" t="s">
        <v>11165</v>
      </c>
      <c r="I3619" t="s">
        <v>4927</v>
      </c>
      <c r="J3619" t="s">
        <v>5165</v>
      </c>
      <c r="K3619" s="14">
        <v>220</v>
      </c>
      <c r="L3619" s="24">
        <f t="shared" si="56"/>
        <v>237.57074864246084</v>
      </c>
    </row>
    <row r="3620" spans="1:12" x14ac:dyDescent="0.25">
      <c r="A3620" t="s">
        <v>67</v>
      </c>
      <c r="B3620" t="s">
        <v>11060</v>
      </c>
      <c r="C3620" t="s">
        <v>772</v>
      </c>
      <c r="D3620" t="s">
        <v>773</v>
      </c>
      <c r="E3620" t="s">
        <v>10832</v>
      </c>
      <c r="F3620" t="s">
        <v>5135</v>
      </c>
      <c r="G3620" t="s">
        <v>5751</v>
      </c>
      <c r="H3620" t="s">
        <v>11166</v>
      </c>
      <c r="I3620" t="s">
        <v>5022</v>
      </c>
      <c r="J3620" t="s">
        <v>5140</v>
      </c>
      <c r="K3620" s="14">
        <v>751</v>
      </c>
      <c r="L3620" s="24">
        <f t="shared" si="56"/>
        <v>810.98014650221853</v>
      </c>
    </row>
    <row r="3621" spans="1:12" x14ac:dyDescent="0.25">
      <c r="A3621" t="s">
        <v>67</v>
      </c>
      <c r="B3621" t="s">
        <v>11060</v>
      </c>
      <c r="C3621" t="s">
        <v>772</v>
      </c>
      <c r="D3621" t="s">
        <v>773</v>
      </c>
      <c r="E3621" t="s">
        <v>10834</v>
      </c>
      <c r="F3621" t="s">
        <v>11167</v>
      </c>
      <c r="G3621" t="s">
        <v>5022</v>
      </c>
      <c r="H3621" t="s">
        <v>11167</v>
      </c>
      <c r="I3621" t="s">
        <v>5022</v>
      </c>
      <c r="J3621" t="s">
        <v>5140</v>
      </c>
      <c r="K3621" s="14">
        <v>148</v>
      </c>
      <c r="L3621" s="24">
        <f t="shared" si="56"/>
        <v>159.82032181401911</v>
      </c>
    </row>
    <row r="3622" spans="1:12" x14ac:dyDescent="0.25">
      <c r="A3622" t="s">
        <v>67</v>
      </c>
      <c r="B3622" t="s">
        <v>11060</v>
      </c>
      <c r="C3622" t="s">
        <v>772</v>
      </c>
      <c r="D3622" t="s">
        <v>773</v>
      </c>
      <c r="E3622" t="s">
        <v>11168</v>
      </c>
      <c r="F3622" t="s">
        <v>11169</v>
      </c>
      <c r="G3622" t="s">
        <v>4907</v>
      </c>
      <c r="H3622" t="s">
        <v>11170</v>
      </c>
      <c r="I3622" t="s">
        <v>5022</v>
      </c>
      <c r="J3622" t="s">
        <v>5140</v>
      </c>
      <c r="K3622" s="14">
        <v>6</v>
      </c>
      <c r="L3622" s="24">
        <f t="shared" si="56"/>
        <v>6.4792022357034762</v>
      </c>
    </row>
    <row r="3623" spans="1:12" x14ac:dyDescent="0.25">
      <c r="A3623" t="s">
        <v>67</v>
      </c>
      <c r="B3623" t="s">
        <v>11060</v>
      </c>
      <c r="C3623" t="s">
        <v>772</v>
      </c>
      <c r="D3623" t="s">
        <v>773</v>
      </c>
      <c r="E3623" t="s">
        <v>11171</v>
      </c>
      <c r="F3623" t="s">
        <v>11172</v>
      </c>
      <c r="G3623" t="s">
        <v>4907</v>
      </c>
      <c r="H3623" t="s">
        <v>11172</v>
      </c>
      <c r="I3623" t="s">
        <v>5022</v>
      </c>
      <c r="J3623" t="s">
        <v>5140</v>
      </c>
      <c r="K3623" s="14">
        <v>1</v>
      </c>
      <c r="L3623" s="24">
        <f t="shared" si="56"/>
        <v>1.0798670392839127</v>
      </c>
    </row>
    <row r="3624" spans="1:12" x14ac:dyDescent="0.25">
      <c r="A3624" t="s">
        <v>67</v>
      </c>
      <c r="B3624" t="s">
        <v>11060</v>
      </c>
      <c r="C3624" t="s">
        <v>772</v>
      </c>
      <c r="D3624" t="s">
        <v>773</v>
      </c>
      <c r="E3624" t="s">
        <v>11171</v>
      </c>
      <c r="F3624" t="s">
        <v>11172</v>
      </c>
      <c r="G3624" t="s">
        <v>4914</v>
      </c>
      <c r="H3624" t="s">
        <v>11172</v>
      </c>
      <c r="I3624" t="s">
        <v>5022</v>
      </c>
      <c r="J3624" t="s">
        <v>5140</v>
      </c>
      <c r="K3624" s="14">
        <v>5</v>
      </c>
      <c r="L3624" s="24">
        <f t="shared" si="56"/>
        <v>5.3993351964195639</v>
      </c>
    </row>
    <row r="3625" spans="1:12" x14ac:dyDescent="0.25">
      <c r="A3625" t="s">
        <v>67</v>
      </c>
      <c r="B3625" t="s">
        <v>11060</v>
      </c>
      <c r="C3625" t="s">
        <v>772</v>
      </c>
      <c r="D3625" t="s">
        <v>773</v>
      </c>
      <c r="E3625" t="s">
        <v>11173</v>
      </c>
      <c r="F3625" t="s">
        <v>11174</v>
      </c>
      <c r="G3625" t="s">
        <v>4907</v>
      </c>
      <c r="H3625" t="s">
        <v>11174</v>
      </c>
      <c r="I3625" t="s">
        <v>5022</v>
      </c>
      <c r="J3625" t="s">
        <v>5140</v>
      </c>
      <c r="K3625" s="14">
        <v>72</v>
      </c>
      <c r="L3625" s="24">
        <f t="shared" si="56"/>
        <v>77.750426828441718</v>
      </c>
    </row>
    <row r="3626" spans="1:12" x14ac:dyDescent="0.25">
      <c r="A3626" t="s">
        <v>67</v>
      </c>
      <c r="B3626" t="s">
        <v>11060</v>
      </c>
      <c r="C3626" t="s">
        <v>11175</v>
      </c>
      <c r="D3626" t="s">
        <v>1723</v>
      </c>
      <c r="E3626" t="s">
        <v>9345</v>
      </c>
      <c r="F3626" t="s">
        <v>11176</v>
      </c>
      <c r="G3626" t="s">
        <v>4918</v>
      </c>
      <c r="H3626" t="s">
        <v>11177</v>
      </c>
      <c r="I3626" t="s">
        <v>4987</v>
      </c>
      <c r="J3626" t="s">
        <v>1302</v>
      </c>
      <c r="K3626" s="14">
        <v>474</v>
      </c>
      <c r="L3626" s="24">
        <f t="shared" si="56"/>
        <v>511.8569766205747</v>
      </c>
    </row>
    <row r="3627" spans="1:12" x14ac:dyDescent="0.25">
      <c r="A3627" t="s">
        <v>67</v>
      </c>
      <c r="B3627" t="s">
        <v>11060</v>
      </c>
      <c r="C3627" t="s">
        <v>11175</v>
      </c>
      <c r="D3627" t="s">
        <v>1723</v>
      </c>
      <c r="E3627" t="s">
        <v>8250</v>
      </c>
      <c r="F3627" t="s">
        <v>11178</v>
      </c>
      <c r="G3627" t="s">
        <v>4918</v>
      </c>
      <c r="H3627" t="s">
        <v>11179</v>
      </c>
      <c r="I3627" t="s">
        <v>4987</v>
      </c>
      <c r="J3627" t="s">
        <v>1302</v>
      </c>
      <c r="K3627" s="14">
        <v>46</v>
      </c>
      <c r="L3627" s="24">
        <f t="shared" si="56"/>
        <v>49.673883807059987</v>
      </c>
    </row>
    <row r="3628" spans="1:12" x14ac:dyDescent="0.25">
      <c r="A3628" t="s">
        <v>67</v>
      </c>
      <c r="B3628" t="s">
        <v>11060</v>
      </c>
      <c r="C3628" t="s">
        <v>11175</v>
      </c>
      <c r="D3628" t="s">
        <v>1723</v>
      </c>
      <c r="E3628" t="s">
        <v>8250</v>
      </c>
      <c r="F3628" t="s">
        <v>11178</v>
      </c>
      <c r="G3628" t="s">
        <v>4914</v>
      </c>
      <c r="H3628" t="s">
        <v>11179</v>
      </c>
      <c r="I3628" t="s">
        <v>4987</v>
      </c>
      <c r="J3628" t="s">
        <v>1302</v>
      </c>
      <c r="K3628" s="14">
        <v>307</v>
      </c>
      <c r="L3628" s="24">
        <f t="shared" si="56"/>
        <v>331.51918106016126</v>
      </c>
    </row>
    <row r="3629" spans="1:12" x14ac:dyDescent="0.25">
      <c r="A3629" t="s">
        <v>67</v>
      </c>
      <c r="B3629" t="s">
        <v>11060</v>
      </c>
      <c r="C3629" t="s">
        <v>11175</v>
      </c>
      <c r="D3629" t="s">
        <v>1723</v>
      </c>
      <c r="E3629" t="s">
        <v>8330</v>
      </c>
      <c r="F3629" t="s">
        <v>11180</v>
      </c>
      <c r="G3629" t="s">
        <v>4914</v>
      </c>
      <c r="H3629" t="s">
        <v>11180</v>
      </c>
      <c r="I3629" t="s">
        <v>4987</v>
      </c>
      <c r="J3629" t="s">
        <v>1302</v>
      </c>
      <c r="K3629" s="14">
        <v>215</v>
      </c>
      <c r="L3629" s="24">
        <f t="shared" si="56"/>
        <v>232.17141344604124</v>
      </c>
    </row>
    <row r="3630" spans="1:12" x14ac:dyDescent="0.25">
      <c r="A3630" t="s">
        <v>67</v>
      </c>
      <c r="B3630" t="s">
        <v>11060</v>
      </c>
      <c r="C3630" t="s">
        <v>11175</v>
      </c>
      <c r="D3630" t="s">
        <v>1723</v>
      </c>
      <c r="E3630" t="s">
        <v>8254</v>
      </c>
      <c r="F3630" t="s">
        <v>11181</v>
      </c>
      <c r="G3630" t="s">
        <v>4914</v>
      </c>
      <c r="H3630" t="s">
        <v>11182</v>
      </c>
      <c r="I3630" t="s">
        <v>4987</v>
      </c>
      <c r="J3630" t="s">
        <v>1302</v>
      </c>
      <c r="K3630" s="14">
        <v>3</v>
      </c>
      <c r="L3630" s="24">
        <f t="shared" si="56"/>
        <v>3.2396011178517381</v>
      </c>
    </row>
    <row r="3631" spans="1:12" x14ac:dyDescent="0.25">
      <c r="A3631" t="s">
        <v>67</v>
      </c>
      <c r="B3631" t="s">
        <v>11060</v>
      </c>
      <c r="C3631" t="s">
        <v>11175</v>
      </c>
      <c r="D3631" t="s">
        <v>1723</v>
      </c>
      <c r="E3631" t="s">
        <v>8258</v>
      </c>
      <c r="F3631" t="s">
        <v>11183</v>
      </c>
      <c r="G3631" t="s">
        <v>4914</v>
      </c>
      <c r="H3631" t="s">
        <v>11184</v>
      </c>
      <c r="I3631" t="s">
        <v>4987</v>
      </c>
      <c r="J3631" t="s">
        <v>1302</v>
      </c>
      <c r="K3631" s="14">
        <v>3</v>
      </c>
      <c r="L3631" s="24">
        <f t="shared" si="56"/>
        <v>3.2396011178517381</v>
      </c>
    </row>
    <row r="3632" spans="1:12" x14ac:dyDescent="0.25">
      <c r="A3632" t="s">
        <v>67</v>
      </c>
      <c r="B3632" t="s">
        <v>11060</v>
      </c>
      <c r="C3632" t="s">
        <v>887</v>
      </c>
      <c r="D3632" t="s">
        <v>1726</v>
      </c>
      <c r="E3632" t="s">
        <v>11185</v>
      </c>
      <c r="F3632" t="s">
        <v>11186</v>
      </c>
      <c r="G3632" t="s">
        <v>5022</v>
      </c>
      <c r="H3632" t="s">
        <v>11187</v>
      </c>
      <c r="I3632" t="s">
        <v>4987</v>
      </c>
      <c r="J3632" t="s">
        <v>1302</v>
      </c>
      <c r="K3632" s="14">
        <v>12</v>
      </c>
      <c r="L3632" s="24">
        <f t="shared" si="56"/>
        <v>12.958404471406952</v>
      </c>
    </row>
    <row r="3633" spans="1:12" x14ac:dyDescent="0.25">
      <c r="A3633" t="s">
        <v>68</v>
      </c>
      <c r="B3633" t="s">
        <v>7780</v>
      </c>
      <c r="E3633" t="s">
        <v>11188</v>
      </c>
      <c r="F3633" t="s">
        <v>11189</v>
      </c>
      <c r="G3633" t="s">
        <v>4886</v>
      </c>
      <c r="H3633" t="s">
        <v>11190</v>
      </c>
      <c r="I3633" t="s">
        <v>4890</v>
      </c>
      <c r="J3633" t="s">
        <v>287</v>
      </c>
      <c r="K3633" s="14">
        <v>1</v>
      </c>
      <c r="L3633" s="24">
        <f t="shared" si="56"/>
        <v>1.0798670392839127</v>
      </c>
    </row>
    <row r="3634" spans="1:12" x14ac:dyDescent="0.25">
      <c r="A3634" t="s">
        <v>68</v>
      </c>
      <c r="B3634" t="s">
        <v>7780</v>
      </c>
      <c r="C3634" t="s">
        <v>682</v>
      </c>
      <c r="D3634" t="s">
        <v>283</v>
      </c>
      <c r="E3634" t="s">
        <v>11188</v>
      </c>
      <c r="F3634" t="s">
        <v>11189</v>
      </c>
      <c r="G3634" t="s">
        <v>4886</v>
      </c>
      <c r="H3634" t="s">
        <v>11190</v>
      </c>
      <c r="I3634" t="s">
        <v>4890</v>
      </c>
      <c r="J3634" t="s">
        <v>287</v>
      </c>
      <c r="K3634" s="14">
        <v>82</v>
      </c>
      <c r="L3634" s="24">
        <f t="shared" si="56"/>
        <v>88.549097221280846</v>
      </c>
    </row>
    <row r="3635" spans="1:12" x14ac:dyDescent="0.25">
      <c r="A3635" t="s">
        <v>68</v>
      </c>
      <c r="B3635" t="s">
        <v>7780</v>
      </c>
      <c r="C3635" t="s">
        <v>682</v>
      </c>
      <c r="D3635" t="s">
        <v>283</v>
      </c>
      <c r="E3635" t="s">
        <v>11188</v>
      </c>
      <c r="F3635" t="s">
        <v>11189</v>
      </c>
      <c r="G3635" t="s">
        <v>4890</v>
      </c>
      <c r="H3635" t="s">
        <v>11191</v>
      </c>
      <c r="I3635" t="s">
        <v>4890</v>
      </c>
      <c r="J3635" t="s">
        <v>287</v>
      </c>
      <c r="K3635" s="14">
        <v>16</v>
      </c>
      <c r="L3635" s="24">
        <f t="shared" si="56"/>
        <v>17.277872628542603</v>
      </c>
    </row>
    <row r="3636" spans="1:12" x14ac:dyDescent="0.25">
      <c r="A3636" t="s">
        <v>68</v>
      </c>
      <c r="B3636" t="s">
        <v>7780</v>
      </c>
      <c r="C3636" t="s">
        <v>682</v>
      </c>
      <c r="D3636" t="s">
        <v>283</v>
      </c>
      <c r="E3636" t="s">
        <v>11192</v>
      </c>
      <c r="F3636" t="s">
        <v>11193</v>
      </c>
      <c r="G3636" t="s">
        <v>4890</v>
      </c>
      <c r="H3636" t="s">
        <v>11193</v>
      </c>
      <c r="I3636" t="s">
        <v>4888</v>
      </c>
      <c r="J3636" t="s">
        <v>4889</v>
      </c>
      <c r="K3636" s="14">
        <v>14</v>
      </c>
      <c r="L3636" s="24">
        <f t="shared" si="56"/>
        <v>15.118138549974777</v>
      </c>
    </row>
    <row r="3637" spans="1:12" x14ac:dyDescent="0.25">
      <c r="A3637" t="s">
        <v>68</v>
      </c>
      <c r="B3637" t="s">
        <v>7780</v>
      </c>
      <c r="C3637" t="s">
        <v>1735</v>
      </c>
      <c r="D3637" t="s">
        <v>1736</v>
      </c>
      <c r="E3637" t="s">
        <v>11188</v>
      </c>
      <c r="F3637" t="s">
        <v>11189</v>
      </c>
      <c r="G3637" t="s">
        <v>4890</v>
      </c>
      <c r="H3637" t="s">
        <v>11191</v>
      </c>
      <c r="I3637" t="s">
        <v>4890</v>
      </c>
      <c r="J3637" t="s">
        <v>287</v>
      </c>
      <c r="K3637" s="14">
        <v>1</v>
      </c>
      <c r="L3637" s="24">
        <f t="shared" si="56"/>
        <v>1.0798670392839127</v>
      </c>
    </row>
    <row r="3638" spans="1:12" x14ac:dyDescent="0.25">
      <c r="A3638" t="s">
        <v>68</v>
      </c>
      <c r="B3638" t="s">
        <v>7780</v>
      </c>
      <c r="C3638" t="s">
        <v>725</v>
      </c>
      <c r="D3638" t="s">
        <v>287</v>
      </c>
      <c r="E3638" t="s">
        <v>11194</v>
      </c>
      <c r="F3638" t="s">
        <v>11195</v>
      </c>
      <c r="G3638" t="s">
        <v>4886</v>
      </c>
      <c r="H3638" t="s">
        <v>11196</v>
      </c>
      <c r="I3638" t="s">
        <v>4890</v>
      </c>
      <c r="J3638" t="s">
        <v>287</v>
      </c>
      <c r="K3638" s="14">
        <v>4</v>
      </c>
      <c r="L3638" s="24">
        <f t="shared" si="56"/>
        <v>4.3194681571356508</v>
      </c>
    </row>
    <row r="3639" spans="1:12" x14ac:dyDescent="0.25">
      <c r="A3639" t="s">
        <v>68</v>
      </c>
      <c r="B3639" t="s">
        <v>7780</v>
      </c>
      <c r="C3639" t="s">
        <v>725</v>
      </c>
      <c r="D3639" t="s">
        <v>287</v>
      </c>
      <c r="E3639" t="s">
        <v>11197</v>
      </c>
      <c r="F3639" t="s">
        <v>11198</v>
      </c>
      <c r="G3639" t="s">
        <v>4886</v>
      </c>
      <c r="H3639" t="s">
        <v>11198</v>
      </c>
      <c r="I3639" t="s">
        <v>4894</v>
      </c>
      <c r="J3639" t="s">
        <v>4897</v>
      </c>
      <c r="K3639" s="14">
        <v>28</v>
      </c>
      <c r="L3639" s="24">
        <f t="shared" si="56"/>
        <v>30.236277099949554</v>
      </c>
    </row>
    <row r="3640" spans="1:12" x14ac:dyDescent="0.25">
      <c r="A3640" t="s">
        <v>68</v>
      </c>
      <c r="B3640" t="s">
        <v>7780</v>
      </c>
      <c r="C3640" t="s">
        <v>725</v>
      </c>
      <c r="D3640" t="s">
        <v>287</v>
      </c>
      <c r="E3640" t="s">
        <v>11199</v>
      </c>
      <c r="F3640" t="s">
        <v>11200</v>
      </c>
      <c r="G3640" t="s">
        <v>4886</v>
      </c>
      <c r="H3640" t="s">
        <v>11200</v>
      </c>
      <c r="I3640" t="s">
        <v>4888</v>
      </c>
      <c r="J3640" t="s">
        <v>4889</v>
      </c>
      <c r="K3640" s="14">
        <v>2</v>
      </c>
      <c r="L3640" s="24">
        <f t="shared" si="56"/>
        <v>2.1597340785678254</v>
      </c>
    </row>
    <row r="3641" spans="1:12" x14ac:dyDescent="0.25">
      <c r="A3641" t="s">
        <v>68</v>
      </c>
      <c r="B3641" t="s">
        <v>7780</v>
      </c>
      <c r="C3641" t="s">
        <v>725</v>
      </c>
      <c r="D3641" t="s">
        <v>287</v>
      </c>
      <c r="E3641" t="s">
        <v>11201</v>
      </c>
      <c r="F3641" t="s">
        <v>11202</v>
      </c>
      <c r="G3641" t="s">
        <v>4886</v>
      </c>
      <c r="H3641" t="s">
        <v>11202</v>
      </c>
      <c r="I3641" t="s">
        <v>4888</v>
      </c>
      <c r="J3641" t="s">
        <v>4889</v>
      </c>
      <c r="K3641" s="14">
        <v>23</v>
      </c>
      <c r="L3641" s="24">
        <f t="shared" si="56"/>
        <v>24.836941903529993</v>
      </c>
    </row>
    <row r="3642" spans="1:12" x14ac:dyDescent="0.25">
      <c r="A3642" t="s">
        <v>68</v>
      </c>
      <c r="B3642" t="s">
        <v>7780</v>
      </c>
      <c r="C3642" t="s">
        <v>725</v>
      </c>
      <c r="D3642" t="s">
        <v>287</v>
      </c>
      <c r="E3642" t="s">
        <v>11203</v>
      </c>
      <c r="F3642" t="s">
        <v>11204</v>
      </c>
      <c r="G3642" t="s">
        <v>4886</v>
      </c>
      <c r="H3642" t="s">
        <v>11204</v>
      </c>
      <c r="I3642" t="s">
        <v>4894</v>
      </c>
      <c r="J3642" t="s">
        <v>4897</v>
      </c>
      <c r="K3642" s="14">
        <v>33</v>
      </c>
      <c r="L3642" s="24">
        <f t="shared" si="56"/>
        <v>35.635612296369125</v>
      </c>
    </row>
    <row r="3643" spans="1:12" x14ac:dyDescent="0.25">
      <c r="A3643" t="s">
        <v>68</v>
      </c>
      <c r="B3643" t="s">
        <v>7780</v>
      </c>
      <c r="C3643" t="s">
        <v>725</v>
      </c>
      <c r="D3643" t="s">
        <v>287</v>
      </c>
      <c r="E3643" t="s">
        <v>11205</v>
      </c>
      <c r="F3643" t="s">
        <v>11206</v>
      </c>
      <c r="G3643" t="s">
        <v>4886</v>
      </c>
      <c r="H3643" t="s">
        <v>11206</v>
      </c>
      <c r="I3643" t="s">
        <v>4894</v>
      </c>
      <c r="J3643" t="s">
        <v>4897</v>
      </c>
      <c r="K3643" s="14">
        <v>18</v>
      </c>
      <c r="L3643" s="24">
        <f t="shared" si="56"/>
        <v>19.437606707110429</v>
      </c>
    </row>
    <row r="3644" spans="1:12" x14ac:dyDescent="0.25">
      <c r="A3644" t="s">
        <v>68</v>
      </c>
      <c r="B3644" t="s">
        <v>7780</v>
      </c>
      <c r="C3644" t="s">
        <v>725</v>
      </c>
      <c r="D3644" t="s">
        <v>287</v>
      </c>
      <c r="E3644" t="s">
        <v>11207</v>
      </c>
      <c r="F3644" t="s">
        <v>11208</v>
      </c>
      <c r="G3644" t="s">
        <v>4886</v>
      </c>
      <c r="H3644" t="s">
        <v>11208</v>
      </c>
      <c r="I3644" t="s">
        <v>4890</v>
      </c>
      <c r="J3644" t="s">
        <v>287</v>
      </c>
      <c r="K3644" s="14">
        <v>17</v>
      </c>
      <c r="L3644" s="24">
        <f t="shared" si="56"/>
        <v>18.357739667826518</v>
      </c>
    </row>
    <row r="3645" spans="1:12" x14ac:dyDescent="0.25">
      <c r="A3645" t="s">
        <v>68</v>
      </c>
      <c r="B3645" t="s">
        <v>7780</v>
      </c>
      <c r="C3645" t="s">
        <v>1739</v>
      </c>
      <c r="D3645" t="s">
        <v>1740</v>
      </c>
      <c r="E3645" t="s">
        <v>11199</v>
      </c>
      <c r="F3645" t="s">
        <v>11200</v>
      </c>
      <c r="G3645" t="s">
        <v>4886</v>
      </c>
      <c r="H3645" t="s">
        <v>11200</v>
      </c>
      <c r="I3645" t="s">
        <v>4888</v>
      </c>
      <c r="J3645" t="s">
        <v>4889</v>
      </c>
      <c r="K3645" s="14">
        <v>17</v>
      </c>
      <c r="L3645" s="24">
        <f t="shared" si="56"/>
        <v>18.357739667826518</v>
      </c>
    </row>
    <row r="3646" spans="1:12" x14ac:dyDescent="0.25">
      <c r="A3646" t="s">
        <v>68</v>
      </c>
      <c r="B3646" t="s">
        <v>7780</v>
      </c>
      <c r="C3646" t="s">
        <v>1739</v>
      </c>
      <c r="D3646" t="s">
        <v>1740</v>
      </c>
      <c r="E3646" t="s">
        <v>11188</v>
      </c>
      <c r="F3646" t="s">
        <v>11189</v>
      </c>
      <c r="G3646" t="s">
        <v>4886</v>
      </c>
      <c r="H3646" t="s">
        <v>11190</v>
      </c>
      <c r="I3646" t="s">
        <v>4890</v>
      </c>
      <c r="J3646" t="s">
        <v>287</v>
      </c>
      <c r="K3646" s="14">
        <v>305</v>
      </c>
      <c r="L3646" s="24">
        <f t="shared" si="56"/>
        <v>329.35944698159341</v>
      </c>
    </row>
    <row r="3647" spans="1:12" x14ac:dyDescent="0.25">
      <c r="A3647" t="s">
        <v>68</v>
      </c>
      <c r="B3647" t="s">
        <v>7780</v>
      </c>
      <c r="C3647" t="s">
        <v>1739</v>
      </c>
      <c r="D3647" t="s">
        <v>1740</v>
      </c>
      <c r="E3647" t="s">
        <v>11188</v>
      </c>
      <c r="F3647" t="s">
        <v>11189</v>
      </c>
      <c r="G3647" t="s">
        <v>4890</v>
      </c>
      <c r="H3647" t="s">
        <v>11191</v>
      </c>
      <c r="I3647" t="s">
        <v>4890</v>
      </c>
      <c r="J3647" t="s">
        <v>287</v>
      </c>
      <c r="K3647" s="14">
        <v>50555</v>
      </c>
      <c r="L3647" s="24">
        <f t="shared" si="56"/>
        <v>54592.67817099821</v>
      </c>
    </row>
    <row r="3648" spans="1:12" x14ac:dyDescent="0.25">
      <c r="A3648" t="s">
        <v>68</v>
      </c>
      <c r="B3648" t="s">
        <v>7780</v>
      </c>
      <c r="C3648" t="s">
        <v>1739</v>
      </c>
      <c r="D3648" t="s">
        <v>1740</v>
      </c>
      <c r="E3648" t="s">
        <v>11192</v>
      </c>
      <c r="F3648" t="s">
        <v>11193</v>
      </c>
      <c r="G3648" t="s">
        <v>4890</v>
      </c>
      <c r="H3648" t="s">
        <v>11193</v>
      </c>
      <c r="I3648" t="s">
        <v>4888</v>
      </c>
      <c r="J3648" t="s">
        <v>4889</v>
      </c>
      <c r="K3648" s="14">
        <v>36225</v>
      </c>
      <c r="L3648" s="24">
        <f t="shared" si="56"/>
        <v>39118.183498059741</v>
      </c>
    </row>
    <row r="3649" spans="1:12" x14ac:dyDescent="0.25">
      <c r="A3649" t="s">
        <v>68</v>
      </c>
      <c r="B3649" t="s">
        <v>7780</v>
      </c>
      <c r="C3649" t="s">
        <v>1741</v>
      </c>
      <c r="D3649" t="s">
        <v>1742</v>
      </c>
      <c r="E3649" t="s">
        <v>11188</v>
      </c>
      <c r="F3649" t="s">
        <v>11189</v>
      </c>
      <c r="G3649" t="s">
        <v>4886</v>
      </c>
      <c r="H3649" t="s">
        <v>11190</v>
      </c>
      <c r="I3649" t="s">
        <v>4890</v>
      </c>
      <c r="J3649" t="s">
        <v>287</v>
      </c>
      <c r="K3649" s="14">
        <v>638</v>
      </c>
      <c r="L3649" s="24">
        <f t="shared" si="56"/>
        <v>688.95517106313639</v>
      </c>
    </row>
    <row r="3650" spans="1:12" x14ac:dyDescent="0.25">
      <c r="A3650" t="s">
        <v>68</v>
      </c>
      <c r="B3650" t="s">
        <v>7780</v>
      </c>
      <c r="C3650" t="s">
        <v>1741</v>
      </c>
      <c r="D3650" t="s">
        <v>1742</v>
      </c>
      <c r="E3650" t="s">
        <v>11188</v>
      </c>
      <c r="F3650" t="s">
        <v>11189</v>
      </c>
      <c r="G3650" t="s">
        <v>4890</v>
      </c>
      <c r="H3650" t="s">
        <v>11191</v>
      </c>
      <c r="I3650" t="s">
        <v>4890</v>
      </c>
      <c r="J3650" t="s">
        <v>287</v>
      </c>
      <c r="K3650" s="14">
        <v>46</v>
      </c>
      <c r="L3650" s="24">
        <f t="shared" si="56"/>
        <v>49.673883807059987</v>
      </c>
    </row>
    <row r="3651" spans="1:12" x14ac:dyDescent="0.25">
      <c r="A3651" t="s">
        <v>68</v>
      </c>
      <c r="B3651" t="s">
        <v>7780</v>
      </c>
      <c r="C3651" t="s">
        <v>1745</v>
      </c>
      <c r="D3651" t="s">
        <v>1746</v>
      </c>
      <c r="E3651" t="s">
        <v>11188</v>
      </c>
      <c r="F3651" t="s">
        <v>11189</v>
      </c>
      <c r="G3651" t="s">
        <v>4890</v>
      </c>
      <c r="H3651" t="s">
        <v>11191</v>
      </c>
      <c r="I3651" t="s">
        <v>4890</v>
      </c>
      <c r="J3651" t="s">
        <v>287</v>
      </c>
      <c r="K3651" s="14">
        <v>1</v>
      </c>
      <c r="L3651" s="24">
        <f t="shared" si="56"/>
        <v>1.0798670392839127</v>
      </c>
    </row>
    <row r="3652" spans="1:12" x14ac:dyDescent="0.25">
      <c r="A3652" t="s">
        <v>68</v>
      </c>
      <c r="B3652" t="s">
        <v>7780</v>
      </c>
      <c r="C3652" t="s">
        <v>757</v>
      </c>
      <c r="D3652" t="s">
        <v>758</v>
      </c>
      <c r="E3652" t="s">
        <v>11209</v>
      </c>
      <c r="F3652" t="s">
        <v>11210</v>
      </c>
      <c r="G3652" t="s">
        <v>4886</v>
      </c>
      <c r="H3652" t="s">
        <v>11211</v>
      </c>
      <c r="I3652" t="s">
        <v>4888</v>
      </c>
      <c r="J3652" t="s">
        <v>4889</v>
      </c>
      <c r="K3652" s="14">
        <v>40</v>
      </c>
      <c r="L3652" s="24">
        <f t="shared" si="56"/>
        <v>43.194681571356512</v>
      </c>
    </row>
    <row r="3653" spans="1:12" x14ac:dyDescent="0.25">
      <c r="A3653" t="s">
        <v>68</v>
      </c>
      <c r="B3653" t="s">
        <v>7780</v>
      </c>
      <c r="C3653" t="s">
        <v>757</v>
      </c>
      <c r="D3653" t="s">
        <v>758</v>
      </c>
      <c r="E3653" t="s">
        <v>11212</v>
      </c>
      <c r="F3653" t="s">
        <v>11213</v>
      </c>
      <c r="G3653" t="s">
        <v>4886</v>
      </c>
      <c r="H3653" t="s">
        <v>11213</v>
      </c>
      <c r="I3653" t="s">
        <v>4888</v>
      </c>
      <c r="J3653" t="s">
        <v>4889</v>
      </c>
      <c r="K3653" s="14">
        <v>111</v>
      </c>
      <c r="L3653" s="24">
        <f t="shared" si="56"/>
        <v>119.86524136051432</v>
      </c>
    </row>
    <row r="3654" spans="1:12" x14ac:dyDescent="0.25">
      <c r="A3654" t="s">
        <v>68</v>
      </c>
      <c r="B3654" t="s">
        <v>7780</v>
      </c>
      <c r="C3654" t="s">
        <v>757</v>
      </c>
      <c r="D3654" t="s">
        <v>758</v>
      </c>
      <c r="E3654" t="s">
        <v>11214</v>
      </c>
      <c r="F3654" t="s">
        <v>11215</v>
      </c>
      <c r="G3654" t="s">
        <v>4886</v>
      </c>
      <c r="H3654" t="s">
        <v>11215</v>
      </c>
      <c r="I3654" t="s">
        <v>4888</v>
      </c>
      <c r="J3654" t="s">
        <v>4889</v>
      </c>
      <c r="K3654" s="14">
        <v>94</v>
      </c>
      <c r="L3654" s="24">
        <f t="shared" si="56"/>
        <v>101.50750169268781</v>
      </c>
    </row>
    <row r="3655" spans="1:12" x14ac:dyDescent="0.25">
      <c r="A3655" t="s">
        <v>68</v>
      </c>
      <c r="B3655" t="s">
        <v>7780</v>
      </c>
      <c r="C3655" t="s">
        <v>757</v>
      </c>
      <c r="D3655" t="s">
        <v>758</v>
      </c>
      <c r="E3655" t="s">
        <v>11216</v>
      </c>
      <c r="F3655" t="s">
        <v>11217</v>
      </c>
      <c r="G3655" t="s">
        <v>4886</v>
      </c>
      <c r="H3655" t="s">
        <v>11217</v>
      </c>
      <c r="I3655" t="s">
        <v>4888</v>
      </c>
      <c r="J3655" t="s">
        <v>4889</v>
      </c>
      <c r="K3655" s="14">
        <v>33</v>
      </c>
      <c r="L3655" s="24">
        <f t="shared" si="56"/>
        <v>35.635612296369125</v>
      </c>
    </row>
    <row r="3656" spans="1:12" x14ac:dyDescent="0.25">
      <c r="A3656" t="s">
        <v>68</v>
      </c>
      <c r="B3656" t="s">
        <v>7780</v>
      </c>
      <c r="C3656" t="s">
        <v>757</v>
      </c>
      <c r="D3656" t="s">
        <v>758</v>
      </c>
      <c r="E3656" t="s">
        <v>11218</v>
      </c>
      <c r="F3656" t="s">
        <v>11219</v>
      </c>
      <c r="G3656" t="s">
        <v>4886</v>
      </c>
      <c r="H3656" t="s">
        <v>11219</v>
      </c>
      <c r="I3656" t="s">
        <v>4888</v>
      </c>
      <c r="J3656" t="s">
        <v>4889</v>
      </c>
      <c r="K3656" s="14">
        <v>47</v>
      </c>
      <c r="L3656" s="24">
        <f t="shared" si="56"/>
        <v>50.753750846343905</v>
      </c>
    </row>
    <row r="3657" spans="1:12" x14ac:dyDescent="0.25">
      <c r="A3657" t="s">
        <v>68</v>
      </c>
      <c r="B3657" t="s">
        <v>7780</v>
      </c>
      <c r="C3657" t="s">
        <v>757</v>
      </c>
      <c r="D3657" t="s">
        <v>758</v>
      </c>
      <c r="E3657" t="s">
        <v>11220</v>
      </c>
      <c r="F3657" t="s">
        <v>11221</v>
      </c>
      <c r="G3657" t="s">
        <v>4886</v>
      </c>
      <c r="H3657" t="s">
        <v>11222</v>
      </c>
      <c r="I3657" t="s">
        <v>4888</v>
      </c>
      <c r="J3657" t="s">
        <v>4889</v>
      </c>
      <c r="K3657" s="14">
        <v>45</v>
      </c>
      <c r="L3657" s="24">
        <f t="shared" si="56"/>
        <v>48.594016767776075</v>
      </c>
    </row>
    <row r="3658" spans="1:12" x14ac:dyDescent="0.25">
      <c r="A3658" t="s">
        <v>68</v>
      </c>
      <c r="B3658" t="s">
        <v>7780</v>
      </c>
      <c r="C3658" t="s">
        <v>757</v>
      </c>
      <c r="D3658" t="s">
        <v>758</v>
      </c>
      <c r="E3658" t="s">
        <v>11223</v>
      </c>
      <c r="F3658" t="s">
        <v>11224</v>
      </c>
      <c r="G3658" t="s">
        <v>4886</v>
      </c>
      <c r="H3658" t="s">
        <v>11225</v>
      </c>
      <c r="I3658" t="s">
        <v>4888</v>
      </c>
      <c r="J3658" t="s">
        <v>4889</v>
      </c>
      <c r="K3658" s="14">
        <v>33</v>
      </c>
      <c r="L3658" s="24">
        <f t="shared" si="56"/>
        <v>35.635612296369125</v>
      </c>
    </row>
    <row r="3659" spans="1:12" x14ac:dyDescent="0.25">
      <c r="A3659" t="s">
        <v>68</v>
      </c>
      <c r="B3659" t="s">
        <v>7780</v>
      </c>
      <c r="C3659" t="s">
        <v>757</v>
      </c>
      <c r="D3659" t="s">
        <v>758</v>
      </c>
      <c r="E3659" t="s">
        <v>11226</v>
      </c>
      <c r="F3659" t="s">
        <v>11227</v>
      </c>
      <c r="G3659" t="s">
        <v>4886</v>
      </c>
      <c r="H3659" t="s">
        <v>11228</v>
      </c>
      <c r="I3659" t="s">
        <v>4888</v>
      </c>
      <c r="J3659" t="s">
        <v>4889</v>
      </c>
      <c r="K3659" s="14">
        <v>22</v>
      </c>
      <c r="L3659" s="24">
        <f t="shared" si="56"/>
        <v>23.757074864246082</v>
      </c>
    </row>
    <row r="3660" spans="1:12" x14ac:dyDescent="0.25">
      <c r="A3660" t="s">
        <v>68</v>
      </c>
      <c r="B3660" t="s">
        <v>7780</v>
      </c>
      <c r="C3660" t="s">
        <v>757</v>
      </c>
      <c r="D3660" t="s">
        <v>758</v>
      </c>
      <c r="E3660" t="s">
        <v>11229</v>
      </c>
      <c r="F3660" t="s">
        <v>11230</v>
      </c>
      <c r="G3660" t="s">
        <v>4886</v>
      </c>
      <c r="H3660" t="s">
        <v>11231</v>
      </c>
      <c r="I3660" t="s">
        <v>4888</v>
      </c>
      <c r="J3660" t="s">
        <v>4889</v>
      </c>
      <c r="K3660" s="14">
        <v>294</v>
      </c>
      <c r="L3660" s="24">
        <f t="shared" ref="L3660:L3723" si="57">K3660/$D$6*$D$5</f>
        <v>317.48090954947037</v>
      </c>
    </row>
    <row r="3661" spans="1:12" x14ac:dyDescent="0.25">
      <c r="A3661" t="s">
        <v>68</v>
      </c>
      <c r="B3661" t="s">
        <v>7780</v>
      </c>
      <c r="C3661" t="s">
        <v>757</v>
      </c>
      <c r="D3661" t="s">
        <v>758</v>
      </c>
      <c r="E3661" t="s">
        <v>11232</v>
      </c>
      <c r="F3661" t="s">
        <v>11233</v>
      </c>
      <c r="G3661" t="s">
        <v>4886</v>
      </c>
      <c r="H3661" t="s">
        <v>11233</v>
      </c>
      <c r="I3661" t="s">
        <v>4888</v>
      </c>
      <c r="J3661" t="s">
        <v>4889</v>
      </c>
      <c r="K3661" s="14">
        <v>333</v>
      </c>
      <c r="L3661" s="24">
        <f t="shared" si="57"/>
        <v>359.59572408154298</v>
      </c>
    </row>
    <row r="3662" spans="1:12" x14ac:dyDescent="0.25">
      <c r="A3662" t="s">
        <v>68</v>
      </c>
      <c r="B3662" t="s">
        <v>7780</v>
      </c>
      <c r="C3662" t="s">
        <v>757</v>
      </c>
      <c r="D3662" t="s">
        <v>758</v>
      </c>
      <c r="E3662" t="s">
        <v>11199</v>
      </c>
      <c r="F3662" t="s">
        <v>11200</v>
      </c>
      <c r="G3662" t="s">
        <v>4886</v>
      </c>
      <c r="H3662" t="s">
        <v>11200</v>
      </c>
      <c r="I3662" t="s">
        <v>4888</v>
      </c>
      <c r="J3662" t="s">
        <v>4889</v>
      </c>
      <c r="K3662" s="14">
        <v>78</v>
      </c>
      <c r="L3662" s="24">
        <f t="shared" si="57"/>
        <v>84.2296290641452</v>
      </c>
    </row>
    <row r="3663" spans="1:12" x14ac:dyDescent="0.25">
      <c r="A3663" t="s">
        <v>68</v>
      </c>
      <c r="B3663" t="s">
        <v>7780</v>
      </c>
      <c r="C3663" t="s">
        <v>757</v>
      </c>
      <c r="D3663" t="s">
        <v>758</v>
      </c>
      <c r="E3663" t="s">
        <v>11234</v>
      </c>
      <c r="F3663" t="s">
        <v>11235</v>
      </c>
      <c r="G3663" t="s">
        <v>4886</v>
      </c>
      <c r="H3663" t="s">
        <v>11235</v>
      </c>
      <c r="I3663" t="s">
        <v>4888</v>
      </c>
      <c r="J3663" t="s">
        <v>4889</v>
      </c>
      <c r="K3663" s="14">
        <v>411</v>
      </c>
      <c r="L3663" s="24">
        <f t="shared" si="57"/>
        <v>443.82535314568815</v>
      </c>
    </row>
    <row r="3664" spans="1:12" x14ac:dyDescent="0.25">
      <c r="A3664" t="s">
        <v>68</v>
      </c>
      <c r="B3664" t="s">
        <v>7780</v>
      </c>
      <c r="C3664" t="s">
        <v>757</v>
      </c>
      <c r="D3664" t="s">
        <v>758</v>
      </c>
      <c r="E3664" t="s">
        <v>11236</v>
      </c>
      <c r="F3664" t="s">
        <v>11237</v>
      </c>
      <c r="G3664" t="s">
        <v>4886</v>
      </c>
      <c r="H3664" t="s">
        <v>11237</v>
      </c>
      <c r="I3664" t="s">
        <v>4888</v>
      </c>
      <c r="J3664" t="s">
        <v>4889</v>
      </c>
      <c r="K3664" s="14">
        <v>53</v>
      </c>
      <c r="L3664" s="24">
        <f t="shared" si="57"/>
        <v>57.232953082047381</v>
      </c>
    </row>
    <row r="3665" spans="1:12" x14ac:dyDescent="0.25">
      <c r="A3665" t="s">
        <v>68</v>
      </c>
      <c r="B3665" t="s">
        <v>7780</v>
      </c>
      <c r="C3665" t="s">
        <v>757</v>
      </c>
      <c r="D3665" t="s">
        <v>758</v>
      </c>
      <c r="E3665" t="s">
        <v>11238</v>
      </c>
      <c r="F3665" t="s">
        <v>11239</v>
      </c>
      <c r="G3665" t="s">
        <v>4886</v>
      </c>
      <c r="H3665" t="s">
        <v>11239</v>
      </c>
      <c r="I3665" t="s">
        <v>4888</v>
      </c>
      <c r="J3665" t="s">
        <v>4889</v>
      </c>
      <c r="K3665" s="14">
        <v>189</v>
      </c>
      <c r="L3665" s="24">
        <f t="shared" si="57"/>
        <v>204.09487042465952</v>
      </c>
    </row>
    <row r="3666" spans="1:12" x14ac:dyDescent="0.25">
      <c r="A3666" t="s">
        <v>68</v>
      </c>
      <c r="B3666" t="s">
        <v>7780</v>
      </c>
      <c r="C3666" t="s">
        <v>757</v>
      </c>
      <c r="D3666" t="s">
        <v>758</v>
      </c>
      <c r="E3666" t="s">
        <v>11240</v>
      </c>
      <c r="F3666" t="s">
        <v>11241</v>
      </c>
      <c r="G3666" t="s">
        <v>4886</v>
      </c>
      <c r="H3666" t="s">
        <v>11242</v>
      </c>
      <c r="I3666" t="s">
        <v>4888</v>
      </c>
      <c r="J3666" t="s">
        <v>4889</v>
      </c>
      <c r="K3666" s="14">
        <v>969</v>
      </c>
      <c r="L3666" s="24">
        <f t="shared" si="57"/>
        <v>1046.3911610661114</v>
      </c>
    </row>
    <row r="3667" spans="1:12" x14ac:dyDescent="0.25">
      <c r="A3667" t="s">
        <v>68</v>
      </c>
      <c r="B3667" t="s">
        <v>7780</v>
      </c>
      <c r="C3667" t="s">
        <v>757</v>
      </c>
      <c r="D3667" t="s">
        <v>758</v>
      </c>
      <c r="E3667" t="s">
        <v>11243</v>
      </c>
      <c r="F3667" t="s">
        <v>11244</v>
      </c>
      <c r="G3667" t="s">
        <v>4886</v>
      </c>
      <c r="H3667" t="s">
        <v>11244</v>
      </c>
      <c r="I3667" t="s">
        <v>4888</v>
      </c>
      <c r="J3667" t="s">
        <v>4889</v>
      </c>
      <c r="K3667" s="14">
        <v>242</v>
      </c>
      <c r="L3667" s="24">
        <f t="shared" si="57"/>
        <v>261.32782350670686</v>
      </c>
    </row>
    <row r="3668" spans="1:12" x14ac:dyDescent="0.25">
      <c r="A3668" t="s">
        <v>68</v>
      </c>
      <c r="B3668" t="s">
        <v>7780</v>
      </c>
      <c r="C3668" t="s">
        <v>757</v>
      </c>
      <c r="D3668" t="s">
        <v>758</v>
      </c>
      <c r="E3668" t="s">
        <v>11245</v>
      </c>
      <c r="F3668" t="s">
        <v>11246</v>
      </c>
      <c r="G3668" t="s">
        <v>4886</v>
      </c>
      <c r="H3668" t="s">
        <v>11246</v>
      </c>
      <c r="I3668" t="s">
        <v>4888</v>
      </c>
      <c r="J3668" t="s">
        <v>4889</v>
      </c>
      <c r="K3668" s="14">
        <v>7</v>
      </c>
      <c r="L3668" s="24">
        <f t="shared" si="57"/>
        <v>7.5590692749873885</v>
      </c>
    </row>
    <row r="3669" spans="1:12" x14ac:dyDescent="0.25">
      <c r="A3669" t="s">
        <v>68</v>
      </c>
      <c r="B3669" t="s">
        <v>7780</v>
      </c>
      <c r="C3669" t="s">
        <v>757</v>
      </c>
      <c r="D3669" t="s">
        <v>758</v>
      </c>
      <c r="E3669" t="s">
        <v>11247</v>
      </c>
      <c r="F3669" t="s">
        <v>11248</v>
      </c>
      <c r="G3669" t="s">
        <v>4886</v>
      </c>
      <c r="H3669" t="s">
        <v>11248</v>
      </c>
      <c r="I3669" t="s">
        <v>4888</v>
      </c>
      <c r="J3669" t="s">
        <v>4889</v>
      </c>
      <c r="K3669" s="14">
        <v>3</v>
      </c>
      <c r="L3669" s="24">
        <f t="shared" si="57"/>
        <v>3.2396011178517381</v>
      </c>
    </row>
    <row r="3670" spans="1:12" x14ac:dyDescent="0.25">
      <c r="A3670" t="s">
        <v>68</v>
      </c>
      <c r="B3670" t="s">
        <v>7780</v>
      </c>
      <c r="C3670" t="s">
        <v>757</v>
      </c>
      <c r="D3670" t="s">
        <v>758</v>
      </c>
      <c r="E3670" t="s">
        <v>11249</v>
      </c>
      <c r="F3670" t="s">
        <v>11250</v>
      </c>
      <c r="G3670" t="s">
        <v>4886</v>
      </c>
      <c r="H3670" t="s">
        <v>11250</v>
      </c>
      <c r="I3670" t="s">
        <v>4888</v>
      </c>
      <c r="J3670" t="s">
        <v>4889</v>
      </c>
      <c r="K3670" s="14">
        <v>4</v>
      </c>
      <c r="L3670" s="24">
        <f t="shared" si="57"/>
        <v>4.3194681571356508</v>
      </c>
    </row>
    <row r="3671" spans="1:12" x14ac:dyDescent="0.25">
      <c r="A3671" t="s">
        <v>68</v>
      </c>
      <c r="B3671" t="s">
        <v>7780</v>
      </c>
      <c r="C3671" t="s">
        <v>757</v>
      </c>
      <c r="D3671" t="s">
        <v>758</v>
      </c>
      <c r="E3671" t="s">
        <v>11251</v>
      </c>
      <c r="F3671" t="s">
        <v>11252</v>
      </c>
      <c r="G3671" t="s">
        <v>4886</v>
      </c>
      <c r="H3671" t="s">
        <v>11252</v>
      </c>
      <c r="I3671" t="s">
        <v>4888</v>
      </c>
      <c r="J3671" t="s">
        <v>4889</v>
      </c>
      <c r="K3671" s="14">
        <v>18</v>
      </c>
      <c r="L3671" s="24">
        <f t="shared" si="57"/>
        <v>19.437606707110429</v>
      </c>
    </row>
    <row r="3672" spans="1:12" x14ac:dyDescent="0.25">
      <c r="A3672" t="s">
        <v>68</v>
      </c>
      <c r="B3672" t="s">
        <v>7780</v>
      </c>
      <c r="C3672" t="s">
        <v>757</v>
      </c>
      <c r="D3672" t="s">
        <v>758</v>
      </c>
      <c r="E3672" t="s">
        <v>11253</v>
      </c>
      <c r="F3672" t="s">
        <v>11254</v>
      </c>
      <c r="G3672" t="s">
        <v>4886</v>
      </c>
      <c r="H3672" t="s">
        <v>11254</v>
      </c>
      <c r="I3672" t="s">
        <v>4888</v>
      </c>
      <c r="J3672" t="s">
        <v>4889</v>
      </c>
      <c r="K3672" s="14">
        <v>33</v>
      </c>
      <c r="L3672" s="24">
        <f t="shared" si="57"/>
        <v>35.635612296369125</v>
      </c>
    </row>
    <row r="3673" spans="1:12" x14ac:dyDescent="0.25">
      <c r="A3673" t="s">
        <v>68</v>
      </c>
      <c r="B3673" t="s">
        <v>7780</v>
      </c>
      <c r="C3673" t="s">
        <v>757</v>
      </c>
      <c r="D3673" t="s">
        <v>758</v>
      </c>
      <c r="E3673" t="s">
        <v>11255</v>
      </c>
      <c r="F3673" t="s">
        <v>11256</v>
      </c>
      <c r="G3673" t="s">
        <v>4886</v>
      </c>
      <c r="H3673" t="s">
        <v>11256</v>
      </c>
      <c r="I3673" t="s">
        <v>4888</v>
      </c>
      <c r="J3673" t="s">
        <v>4889</v>
      </c>
      <c r="K3673" s="14">
        <v>406</v>
      </c>
      <c r="L3673" s="24">
        <f t="shared" si="57"/>
        <v>438.42601794926861</v>
      </c>
    </row>
    <row r="3674" spans="1:12" x14ac:dyDescent="0.25">
      <c r="A3674" t="s">
        <v>68</v>
      </c>
      <c r="B3674" t="s">
        <v>7780</v>
      </c>
      <c r="C3674" t="s">
        <v>757</v>
      </c>
      <c r="D3674" t="s">
        <v>758</v>
      </c>
      <c r="E3674" t="s">
        <v>11257</v>
      </c>
      <c r="F3674" t="s">
        <v>11258</v>
      </c>
      <c r="G3674" t="s">
        <v>4886</v>
      </c>
      <c r="H3674" t="s">
        <v>11259</v>
      </c>
      <c r="I3674" t="s">
        <v>4888</v>
      </c>
      <c r="J3674" t="s">
        <v>4889</v>
      </c>
      <c r="K3674" s="14">
        <v>5</v>
      </c>
      <c r="L3674" s="24">
        <f t="shared" si="57"/>
        <v>5.3993351964195639</v>
      </c>
    </row>
    <row r="3675" spans="1:12" x14ac:dyDescent="0.25">
      <c r="A3675" t="s">
        <v>68</v>
      </c>
      <c r="B3675" t="s">
        <v>7780</v>
      </c>
      <c r="C3675" t="s">
        <v>757</v>
      </c>
      <c r="D3675" t="s">
        <v>758</v>
      </c>
      <c r="E3675" t="s">
        <v>11260</v>
      </c>
      <c r="F3675" t="s">
        <v>11261</v>
      </c>
      <c r="G3675" t="s">
        <v>4886</v>
      </c>
      <c r="H3675" t="s">
        <v>11261</v>
      </c>
      <c r="I3675" t="s">
        <v>4888</v>
      </c>
      <c r="J3675" t="s">
        <v>4889</v>
      </c>
      <c r="K3675" s="14">
        <v>144</v>
      </c>
      <c r="L3675" s="24">
        <f t="shared" si="57"/>
        <v>155.50085365688344</v>
      </c>
    </row>
    <row r="3676" spans="1:12" x14ac:dyDescent="0.25">
      <c r="A3676" t="s">
        <v>68</v>
      </c>
      <c r="B3676" t="s">
        <v>7780</v>
      </c>
      <c r="C3676" t="s">
        <v>757</v>
      </c>
      <c r="D3676" t="s">
        <v>758</v>
      </c>
      <c r="E3676" t="s">
        <v>11262</v>
      </c>
      <c r="F3676" t="s">
        <v>11263</v>
      </c>
      <c r="G3676" t="s">
        <v>4886</v>
      </c>
      <c r="H3676" t="s">
        <v>11263</v>
      </c>
      <c r="I3676" t="s">
        <v>4888</v>
      </c>
      <c r="J3676" t="s">
        <v>4889</v>
      </c>
      <c r="K3676" s="14">
        <v>28</v>
      </c>
      <c r="L3676" s="24">
        <f t="shared" si="57"/>
        <v>30.236277099949554</v>
      </c>
    </row>
    <row r="3677" spans="1:12" x14ac:dyDescent="0.25">
      <c r="A3677" t="s">
        <v>68</v>
      </c>
      <c r="B3677" t="s">
        <v>7780</v>
      </c>
      <c r="C3677" t="s">
        <v>757</v>
      </c>
      <c r="D3677" t="s">
        <v>758</v>
      </c>
      <c r="E3677" t="s">
        <v>11188</v>
      </c>
      <c r="F3677" t="s">
        <v>11189</v>
      </c>
      <c r="G3677" t="s">
        <v>4890</v>
      </c>
      <c r="H3677" t="s">
        <v>11191</v>
      </c>
      <c r="I3677" t="s">
        <v>4890</v>
      </c>
      <c r="J3677" t="s">
        <v>287</v>
      </c>
      <c r="K3677" s="14">
        <v>1</v>
      </c>
      <c r="L3677" s="24">
        <f t="shared" si="57"/>
        <v>1.0798670392839127</v>
      </c>
    </row>
    <row r="3678" spans="1:12" x14ac:dyDescent="0.25">
      <c r="A3678" t="s">
        <v>68</v>
      </c>
      <c r="B3678" t="s">
        <v>7780</v>
      </c>
      <c r="C3678" t="s">
        <v>757</v>
      </c>
      <c r="D3678" t="s">
        <v>758</v>
      </c>
      <c r="E3678" t="s">
        <v>11264</v>
      </c>
      <c r="F3678" t="s">
        <v>11265</v>
      </c>
      <c r="G3678" t="s">
        <v>4886</v>
      </c>
      <c r="H3678" t="s">
        <v>11265</v>
      </c>
      <c r="I3678" t="s">
        <v>4888</v>
      </c>
      <c r="J3678" t="s">
        <v>4889</v>
      </c>
      <c r="K3678" s="14">
        <v>693</v>
      </c>
      <c r="L3678" s="24">
        <f t="shared" si="57"/>
        <v>748.34785822375159</v>
      </c>
    </row>
    <row r="3679" spans="1:12" x14ac:dyDescent="0.25">
      <c r="A3679" t="s">
        <v>68</v>
      </c>
      <c r="B3679" t="s">
        <v>7780</v>
      </c>
      <c r="C3679" t="s">
        <v>757</v>
      </c>
      <c r="D3679" t="s">
        <v>758</v>
      </c>
      <c r="E3679" t="s">
        <v>11266</v>
      </c>
      <c r="F3679" t="s">
        <v>11267</v>
      </c>
      <c r="G3679" t="s">
        <v>4886</v>
      </c>
      <c r="H3679" t="s">
        <v>11268</v>
      </c>
      <c r="I3679" t="s">
        <v>4888</v>
      </c>
      <c r="J3679" t="s">
        <v>4889</v>
      </c>
      <c r="K3679" s="14">
        <v>28</v>
      </c>
      <c r="L3679" s="24">
        <f t="shared" si="57"/>
        <v>30.236277099949554</v>
      </c>
    </row>
    <row r="3680" spans="1:12" x14ac:dyDescent="0.25">
      <c r="A3680" t="s">
        <v>68</v>
      </c>
      <c r="B3680" t="s">
        <v>7780</v>
      </c>
      <c r="C3680" t="s">
        <v>757</v>
      </c>
      <c r="D3680" t="s">
        <v>758</v>
      </c>
      <c r="E3680" t="s">
        <v>11269</v>
      </c>
      <c r="F3680" t="s">
        <v>11270</v>
      </c>
      <c r="G3680" t="s">
        <v>4886</v>
      </c>
      <c r="H3680" t="s">
        <v>11271</v>
      </c>
      <c r="I3680" t="s">
        <v>4888</v>
      </c>
      <c r="J3680" t="s">
        <v>4889</v>
      </c>
      <c r="K3680" s="14">
        <v>3</v>
      </c>
      <c r="L3680" s="24">
        <f t="shared" si="57"/>
        <v>3.2396011178517381</v>
      </c>
    </row>
    <row r="3681" spans="1:12" x14ac:dyDescent="0.25">
      <c r="A3681" t="s">
        <v>68</v>
      </c>
      <c r="B3681" t="s">
        <v>7780</v>
      </c>
      <c r="C3681" t="s">
        <v>757</v>
      </c>
      <c r="D3681" t="s">
        <v>758</v>
      </c>
      <c r="E3681" t="s">
        <v>11272</v>
      </c>
      <c r="F3681" t="s">
        <v>11273</v>
      </c>
      <c r="G3681" t="s">
        <v>4886</v>
      </c>
      <c r="H3681" t="s">
        <v>11274</v>
      </c>
      <c r="I3681" t="s">
        <v>4894</v>
      </c>
      <c r="J3681" t="s">
        <v>4897</v>
      </c>
      <c r="K3681" s="14">
        <v>16</v>
      </c>
      <c r="L3681" s="24">
        <f t="shared" si="57"/>
        <v>17.277872628542603</v>
      </c>
    </row>
    <row r="3682" spans="1:12" x14ac:dyDescent="0.25">
      <c r="A3682" t="s">
        <v>68</v>
      </c>
      <c r="B3682" t="s">
        <v>7780</v>
      </c>
      <c r="C3682" t="s">
        <v>757</v>
      </c>
      <c r="D3682" t="s">
        <v>758</v>
      </c>
      <c r="E3682" t="s">
        <v>11275</v>
      </c>
      <c r="F3682" t="s">
        <v>11276</v>
      </c>
      <c r="G3682" t="s">
        <v>4886</v>
      </c>
      <c r="H3682" t="s">
        <v>11276</v>
      </c>
      <c r="I3682" t="s">
        <v>4888</v>
      </c>
      <c r="J3682" t="s">
        <v>4889</v>
      </c>
      <c r="K3682" s="14">
        <v>35</v>
      </c>
      <c r="L3682" s="24">
        <f t="shared" si="57"/>
        <v>37.795346374936948</v>
      </c>
    </row>
    <row r="3683" spans="1:12" x14ac:dyDescent="0.25">
      <c r="A3683" t="s">
        <v>68</v>
      </c>
      <c r="B3683" t="s">
        <v>7780</v>
      </c>
      <c r="C3683" t="s">
        <v>757</v>
      </c>
      <c r="D3683" t="s">
        <v>758</v>
      </c>
      <c r="E3683" t="s">
        <v>11277</v>
      </c>
      <c r="F3683" t="s">
        <v>11278</v>
      </c>
      <c r="G3683" t="s">
        <v>4886</v>
      </c>
      <c r="H3683" t="s">
        <v>11278</v>
      </c>
      <c r="I3683" t="s">
        <v>4888</v>
      </c>
      <c r="J3683" t="s">
        <v>4889</v>
      </c>
      <c r="K3683" s="14">
        <v>6</v>
      </c>
      <c r="L3683" s="24">
        <f t="shared" si="57"/>
        <v>6.4792022357034762</v>
      </c>
    </row>
    <row r="3684" spans="1:12" x14ac:dyDescent="0.25">
      <c r="A3684" t="s">
        <v>68</v>
      </c>
      <c r="B3684" t="s">
        <v>7780</v>
      </c>
      <c r="C3684" t="s">
        <v>757</v>
      </c>
      <c r="D3684" t="s">
        <v>758</v>
      </c>
      <c r="E3684" t="s">
        <v>11279</v>
      </c>
      <c r="F3684" t="s">
        <v>11280</v>
      </c>
      <c r="G3684" t="s">
        <v>4886</v>
      </c>
      <c r="H3684" t="s">
        <v>11280</v>
      </c>
      <c r="I3684" t="s">
        <v>4888</v>
      </c>
      <c r="J3684" t="s">
        <v>4889</v>
      </c>
      <c r="K3684" s="14">
        <v>20</v>
      </c>
      <c r="L3684" s="24">
        <f t="shared" si="57"/>
        <v>21.597340785678256</v>
      </c>
    </row>
    <row r="3685" spans="1:12" x14ac:dyDescent="0.25">
      <c r="A3685" t="s">
        <v>68</v>
      </c>
      <c r="B3685" t="s">
        <v>7780</v>
      </c>
      <c r="C3685" t="s">
        <v>757</v>
      </c>
      <c r="D3685" t="s">
        <v>758</v>
      </c>
      <c r="E3685" t="s">
        <v>11281</v>
      </c>
      <c r="F3685" t="s">
        <v>11282</v>
      </c>
      <c r="G3685" t="s">
        <v>4886</v>
      </c>
      <c r="H3685" t="s">
        <v>11282</v>
      </c>
      <c r="I3685" t="s">
        <v>4888</v>
      </c>
      <c r="J3685" t="s">
        <v>4889</v>
      </c>
      <c r="K3685" s="14">
        <v>5</v>
      </c>
      <c r="L3685" s="24">
        <f t="shared" si="57"/>
        <v>5.3993351964195639</v>
      </c>
    </row>
    <row r="3686" spans="1:12" x14ac:dyDescent="0.25">
      <c r="A3686" t="s">
        <v>68</v>
      </c>
      <c r="B3686" t="s">
        <v>7780</v>
      </c>
      <c r="C3686" t="s">
        <v>1759</v>
      </c>
      <c r="D3686" t="s">
        <v>1760</v>
      </c>
      <c r="E3686" t="s">
        <v>11283</v>
      </c>
      <c r="F3686" t="s">
        <v>11284</v>
      </c>
      <c r="G3686" t="s">
        <v>4886</v>
      </c>
      <c r="H3686" t="s">
        <v>11285</v>
      </c>
      <c r="I3686" t="s">
        <v>4888</v>
      </c>
      <c r="J3686" t="s">
        <v>4889</v>
      </c>
      <c r="K3686" s="14">
        <v>3</v>
      </c>
      <c r="L3686" s="24">
        <f t="shared" si="57"/>
        <v>3.2396011178517381</v>
      </c>
    </row>
    <row r="3687" spans="1:12" x14ac:dyDescent="0.25">
      <c r="A3687" t="s">
        <v>68</v>
      </c>
      <c r="B3687" t="s">
        <v>7780</v>
      </c>
      <c r="C3687" t="s">
        <v>1759</v>
      </c>
      <c r="D3687" t="s">
        <v>1760</v>
      </c>
      <c r="E3687" t="s">
        <v>11286</v>
      </c>
      <c r="F3687" t="s">
        <v>11287</v>
      </c>
      <c r="G3687" t="s">
        <v>4886</v>
      </c>
      <c r="H3687" t="s">
        <v>11287</v>
      </c>
      <c r="I3687" t="s">
        <v>4888</v>
      </c>
      <c r="J3687" t="s">
        <v>4889</v>
      </c>
      <c r="K3687" s="14">
        <v>4</v>
      </c>
      <c r="L3687" s="24">
        <f t="shared" si="57"/>
        <v>4.3194681571356508</v>
      </c>
    </row>
    <row r="3688" spans="1:12" x14ac:dyDescent="0.25">
      <c r="A3688" t="s">
        <v>68</v>
      </c>
      <c r="B3688" t="s">
        <v>7780</v>
      </c>
      <c r="C3688" t="s">
        <v>767</v>
      </c>
      <c r="D3688" t="s">
        <v>768</v>
      </c>
      <c r="E3688" t="s">
        <v>11288</v>
      </c>
      <c r="F3688" t="s">
        <v>11289</v>
      </c>
      <c r="G3688" t="s">
        <v>4886</v>
      </c>
      <c r="H3688" t="s">
        <v>11289</v>
      </c>
      <c r="I3688" t="s">
        <v>4888</v>
      </c>
      <c r="J3688" t="s">
        <v>4889</v>
      </c>
      <c r="K3688" s="14">
        <v>5</v>
      </c>
      <c r="L3688" s="24">
        <f t="shared" si="57"/>
        <v>5.3993351964195639</v>
      </c>
    </row>
    <row r="3689" spans="1:12" x14ac:dyDescent="0.25">
      <c r="A3689" t="s">
        <v>68</v>
      </c>
      <c r="B3689" t="s">
        <v>7780</v>
      </c>
      <c r="C3689" t="s">
        <v>11290</v>
      </c>
      <c r="D3689" t="s">
        <v>1766</v>
      </c>
      <c r="E3689" t="s">
        <v>4884</v>
      </c>
      <c r="F3689" t="s">
        <v>4885</v>
      </c>
      <c r="G3689" t="s">
        <v>4886</v>
      </c>
      <c r="H3689" t="s">
        <v>4887</v>
      </c>
      <c r="I3689" t="s">
        <v>4888</v>
      </c>
      <c r="J3689" t="s">
        <v>4889</v>
      </c>
      <c r="K3689" s="14">
        <v>1</v>
      </c>
      <c r="L3689" s="24">
        <f t="shared" si="57"/>
        <v>1.0798670392839127</v>
      </c>
    </row>
    <row r="3690" spans="1:12" x14ac:dyDescent="0.25">
      <c r="A3690" t="s">
        <v>68</v>
      </c>
      <c r="B3690" t="s">
        <v>7780</v>
      </c>
      <c r="C3690" t="s">
        <v>11290</v>
      </c>
      <c r="D3690" t="s">
        <v>1766</v>
      </c>
      <c r="E3690" t="s">
        <v>11188</v>
      </c>
      <c r="F3690" t="s">
        <v>11189</v>
      </c>
      <c r="G3690" t="s">
        <v>4890</v>
      </c>
      <c r="H3690" t="s">
        <v>11191</v>
      </c>
      <c r="I3690" t="s">
        <v>4890</v>
      </c>
      <c r="J3690" t="s">
        <v>287</v>
      </c>
      <c r="K3690" s="14">
        <v>1</v>
      </c>
      <c r="L3690" s="24">
        <f t="shared" si="57"/>
        <v>1.0798670392839127</v>
      </c>
    </row>
    <row r="3691" spans="1:12" x14ac:dyDescent="0.25">
      <c r="A3691" t="s">
        <v>68</v>
      </c>
      <c r="B3691" t="s">
        <v>7780</v>
      </c>
      <c r="C3691" t="s">
        <v>1769</v>
      </c>
      <c r="D3691" t="s">
        <v>1770</v>
      </c>
      <c r="E3691" t="s">
        <v>11188</v>
      </c>
      <c r="F3691" t="s">
        <v>11189</v>
      </c>
      <c r="G3691" t="s">
        <v>4890</v>
      </c>
      <c r="H3691" t="s">
        <v>11191</v>
      </c>
      <c r="I3691" t="s">
        <v>4890</v>
      </c>
      <c r="J3691" t="s">
        <v>287</v>
      </c>
      <c r="K3691" s="14">
        <v>1</v>
      </c>
      <c r="L3691" s="24">
        <f t="shared" si="57"/>
        <v>1.0798670392839127</v>
      </c>
    </row>
    <row r="3692" spans="1:12" x14ac:dyDescent="0.25">
      <c r="A3692" t="s">
        <v>68</v>
      </c>
      <c r="B3692" t="s">
        <v>7780</v>
      </c>
      <c r="C3692" t="s">
        <v>11291</v>
      </c>
      <c r="D3692" t="s">
        <v>1772</v>
      </c>
      <c r="E3692" t="s">
        <v>11188</v>
      </c>
      <c r="F3692" t="s">
        <v>11189</v>
      </c>
      <c r="G3692" t="s">
        <v>4886</v>
      </c>
      <c r="H3692" t="s">
        <v>11190</v>
      </c>
      <c r="I3692" t="s">
        <v>4890</v>
      </c>
      <c r="J3692" t="s">
        <v>287</v>
      </c>
      <c r="K3692" s="14">
        <v>1</v>
      </c>
      <c r="L3692" s="24">
        <f t="shared" si="57"/>
        <v>1.0798670392839127</v>
      </c>
    </row>
    <row r="3693" spans="1:12" x14ac:dyDescent="0.25">
      <c r="A3693" t="s">
        <v>68</v>
      </c>
      <c r="B3693" t="s">
        <v>7780</v>
      </c>
      <c r="C3693" t="s">
        <v>11292</v>
      </c>
      <c r="D3693" t="s">
        <v>1775</v>
      </c>
      <c r="E3693" t="s">
        <v>11188</v>
      </c>
      <c r="F3693" t="s">
        <v>11189</v>
      </c>
      <c r="G3693" t="s">
        <v>4886</v>
      </c>
      <c r="H3693" t="s">
        <v>11190</v>
      </c>
      <c r="I3693" t="s">
        <v>4890</v>
      </c>
      <c r="J3693" t="s">
        <v>287</v>
      </c>
      <c r="K3693" s="14">
        <v>1</v>
      </c>
      <c r="L3693" s="24">
        <f t="shared" si="57"/>
        <v>1.0798670392839127</v>
      </c>
    </row>
    <row r="3694" spans="1:12" x14ac:dyDescent="0.25">
      <c r="A3694" t="s">
        <v>69</v>
      </c>
      <c r="B3694" t="s">
        <v>11293</v>
      </c>
      <c r="C3694" t="s">
        <v>725</v>
      </c>
      <c r="D3694" t="s">
        <v>287</v>
      </c>
      <c r="E3694" t="s">
        <v>11294</v>
      </c>
      <c r="F3694" t="s">
        <v>11295</v>
      </c>
      <c r="G3694" t="s">
        <v>4886</v>
      </c>
      <c r="H3694" t="s">
        <v>11296</v>
      </c>
      <c r="I3694" t="s">
        <v>4890</v>
      </c>
      <c r="J3694" t="s">
        <v>287</v>
      </c>
      <c r="K3694" s="14">
        <v>6</v>
      </c>
      <c r="L3694" s="24">
        <f t="shared" si="57"/>
        <v>6.4792022357034762</v>
      </c>
    </row>
    <row r="3695" spans="1:12" x14ac:dyDescent="0.25">
      <c r="A3695" t="s">
        <v>69</v>
      </c>
      <c r="B3695" t="s">
        <v>11293</v>
      </c>
      <c r="C3695" t="s">
        <v>725</v>
      </c>
      <c r="D3695" t="s">
        <v>287</v>
      </c>
      <c r="E3695" t="s">
        <v>11294</v>
      </c>
      <c r="F3695" t="s">
        <v>11295</v>
      </c>
      <c r="G3695" t="s">
        <v>10008</v>
      </c>
      <c r="H3695" t="s">
        <v>11297</v>
      </c>
      <c r="I3695" t="s">
        <v>4890</v>
      </c>
      <c r="J3695" t="s">
        <v>287</v>
      </c>
      <c r="K3695" s="14">
        <v>70</v>
      </c>
      <c r="L3695" s="24">
        <f t="shared" si="57"/>
        <v>75.590692749873895</v>
      </c>
    </row>
    <row r="3696" spans="1:12" x14ac:dyDescent="0.25">
      <c r="A3696" t="s">
        <v>69</v>
      </c>
      <c r="B3696" t="s">
        <v>11293</v>
      </c>
      <c r="C3696" t="s">
        <v>725</v>
      </c>
      <c r="D3696" t="s">
        <v>287</v>
      </c>
      <c r="E3696" t="s">
        <v>11298</v>
      </c>
      <c r="F3696" t="s">
        <v>11299</v>
      </c>
      <c r="G3696" t="s">
        <v>4886</v>
      </c>
      <c r="H3696" t="s">
        <v>11300</v>
      </c>
      <c r="I3696" t="s">
        <v>4890</v>
      </c>
      <c r="J3696" t="s">
        <v>287</v>
      </c>
      <c r="K3696" s="14">
        <v>150</v>
      </c>
      <c r="L3696" s="24">
        <f t="shared" si="57"/>
        <v>161.98005589258693</v>
      </c>
    </row>
    <row r="3697" spans="1:12" x14ac:dyDescent="0.25">
      <c r="A3697" t="s">
        <v>69</v>
      </c>
      <c r="B3697" t="s">
        <v>11293</v>
      </c>
      <c r="C3697" t="s">
        <v>725</v>
      </c>
      <c r="D3697" t="s">
        <v>287</v>
      </c>
      <c r="E3697" t="s">
        <v>11301</v>
      </c>
      <c r="F3697" t="s">
        <v>11302</v>
      </c>
      <c r="G3697" t="s">
        <v>4886</v>
      </c>
      <c r="H3697" t="s">
        <v>11303</v>
      </c>
      <c r="I3697" t="s">
        <v>4890</v>
      </c>
      <c r="J3697" t="s">
        <v>287</v>
      </c>
      <c r="K3697" s="14">
        <v>887</v>
      </c>
      <c r="L3697" s="24">
        <f t="shared" si="57"/>
        <v>957.84206384483059</v>
      </c>
    </row>
    <row r="3698" spans="1:12" x14ac:dyDescent="0.25">
      <c r="A3698" t="s">
        <v>69</v>
      </c>
      <c r="B3698" t="s">
        <v>11293</v>
      </c>
      <c r="C3698" t="s">
        <v>725</v>
      </c>
      <c r="D3698" t="s">
        <v>287</v>
      </c>
      <c r="E3698" t="s">
        <v>11304</v>
      </c>
      <c r="F3698" t="s">
        <v>11305</v>
      </c>
      <c r="G3698" t="s">
        <v>4886</v>
      </c>
      <c r="H3698" t="s">
        <v>11306</v>
      </c>
      <c r="I3698" t="s">
        <v>4890</v>
      </c>
      <c r="J3698" t="s">
        <v>287</v>
      </c>
      <c r="K3698" s="14">
        <v>1032</v>
      </c>
      <c r="L3698" s="24">
        <f t="shared" si="57"/>
        <v>1114.422784540998</v>
      </c>
    </row>
    <row r="3699" spans="1:12" x14ac:dyDescent="0.25">
      <c r="A3699" t="s">
        <v>69</v>
      </c>
      <c r="B3699" t="s">
        <v>11293</v>
      </c>
      <c r="C3699" t="s">
        <v>725</v>
      </c>
      <c r="D3699" t="s">
        <v>287</v>
      </c>
      <c r="E3699" t="s">
        <v>11304</v>
      </c>
      <c r="F3699" t="s">
        <v>11305</v>
      </c>
      <c r="G3699" t="s">
        <v>5141</v>
      </c>
      <c r="H3699" t="s">
        <v>11307</v>
      </c>
      <c r="I3699" t="s">
        <v>4890</v>
      </c>
      <c r="J3699" t="s">
        <v>287</v>
      </c>
      <c r="K3699" s="14">
        <v>14</v>
      </c>
      <c r="L3699" s="24">
        <f t="shared" si="57"/>
        <v>15.118138549974777</v>
      </c>
    </row>
    <row r="3700" spans="1:12" x14ac:dyDescent="0.25">
      <c r="A3700" t="s">
        <v>69</v>
      </c>
      <c r="B3700" t="s">
        <v>11293</v>
      </c>
      <c r="C3700" t="s">
        <v>725</v>
      </c>
      <c r="D3700" t="s">
        <v>287</v>
      </c>
      <c r="E3700" t="s">
        <v>11308</v>
      </c>
      <c r="F3700" t="s">
        <v>11309</v>
      </c>
      <c r="G3700" t="s">
        <v>4886</v>
      </c>
      <c r="H3700" t="s">
        <v>11310</v>
      </c>
      <c r="I3700" t="s">
        <v>4890</v>
      </c>
      <c r="J3700" t="s">
        <v>287</v>
      </c>
      <c r="K3700" s="14">
        <v>161</v>
      </c>
      <c r="L3700" s="24">
        <f t="shared" si="57"/>
        <v>173.85859332470994</v>
      </c>
    </row>
    <row r="3701" spans="1:12" x14ac:dyDescent="0.25">
      <c r="A3701" t="s">
        <v>69</v>
      </c>
      <c r="B3701" t="s">
        <v>11293</v>
      </c>
      <c r="C3701" t="s">
        <v>725</v>
      </c>
      <c r="D3701" t="s">
        <v>287</v>
      </c>
      <c r="E3701" t="s">
        <v>11311</v>
      </c>
      <c r="F3701" t="s">
        <v>11312</v>
      </c>
      <c r="G3701" t="s">
        <v>4886</v>
      </c>
      <c r="H3701" t="s">
        <v>11313</v>
      </c>
      <c r="I3701" t="s">
        <v>4890</v>
      </c>
      <c r="J3701" t="s">
        <v>287</v>
      </c>
      <c r="K3701" s="14">
        <v>28</v>
      </c>
      <c r="L3701" s="24">
        <f t="shared" si="57"/>
        <v>30.236277099949554</v>
      </c>
    </row>
    <row r="3702" spans="1:12" x14ac:dyDescent="0.25">
      <c r="A3702" t="s">
        <v>69</v>
      </c>
      <c r="B3702" t="s">
        <v>11293</v>
      </c>
      <c r="C3702" t="s">
        <v>725</v>
      </c>
      <c r="D3702" t="s">
        <v>287</v>
      </c>
      <c r="E3702" t="s">
        <v>11311</v>
      </c>
      <c r="F3702" t="s">
        <v>11312</v>
      </c>
      <c r="G3702" t="s">
        <v>9730</v>
      </c>
      <c r="H3702" t="s">
        <v>11314</v>
      </c>
      <c r="I3702" t="s">
        <v>4890</v>
      </c>
      <c r="J3702" t="s">
        <v>287</v>
      </c>
      <c r="K3702" s="14">
        <v>28</v>
      </c>
      <c r="L3702" s="24">
        <f t="shared" si="57"/>
        <v>30.236277099949554</v>
      </c>
    </row>
    <row r="3703" spans="1:12" x14ac:dyDescent="0.25">
      <c r="A3703" t="s">
        <v>69</v>
      </c>
      <c r="B3703" t="s">
        <v>11293</v>
      </c>
      <c r="C3703" t="s">
        <v>725</v>
      </c>
      <c r="D3703" t="s">
        <v>287</v>
      </c>
      <c r="E3703" t="s">
        <v>11311</v>
      </c>
      <c r="F3703" t="s">
        <v>11312</v>
      </c>
      <c r="G3703" t="s">
        <v>10008</v>
      </c>
      <c r="H3703" t="s">
        <v>11315</v>
      </c>
      <c r="I3703" t="s">
        <v>4890</v>
      </c>
      <c r="J3703" t="s">
        <v>287</v>
      </c>
      <c r="K3703" s="14">
        <v>394</v>
      </c>
      <c r="L3703" s="24">
        <f t="shared" si="57"/>
        <v>425.46761347786162</v>
      </c>
    </row>
    <row r="3704" spans="1:12" x14ac:dyDescent="0.25">
      <c r="A3704" t="s">
        <v>69</v>
      </c>
      <c r="B3704" t="s">
        <v>11293</v>
      </c>
      <c r="C3704" t="s">
        <v>725</v>
      </c>
      <c r="D3704" t="s">
        <v>287</v>
      </c>
      <c r="E3704" t="s">
        <v>11316</v>
      </c>
      <c r="F3704" t="s">
        <v>11317</v>
      </c>
      <c r="G3704" t="s">
        <v>4886</v>
      </c>
      <c r="H3704" t="s">
        <v>11318</v>
      </c>
      <c r="I3704" t="s">
        <v>4890</v>
      </c>
      <c r="J3704" t="s">
        <v>287</v>
      </c>
      <c r="K3704" s="14">
        <v>10</v>
      </c>
      <c r="L3704" s="24">
        <f t="shared" si="57"/>
        <v>10.798670392839128</v>
      </c>
    </row>
    <row r="3705" spans="1:12" x14ac:dyDescent="0.25">
      <c r="A3705" t="s">
        <v>69</v>
      </c>
      <c r="B3705" t="s">
        <v>11293</v>
      </c>
      <c r="C3705" t="s">
        <v>725</v>
      </c>
      <c r="D3705" t="s">
        <v>287</v>
      </c>
      <c r="E3705" t="s">
        <v>11316</v>
      </c>
      <c r="F3705" t="s">
        <v>11317</v>
      </c>
      <c r="G3705" t="s">
        <v>10008</v>
      </c>
      <c r="H3705" t="s">
        <v>11319</v>
      </c>
      <c r="I3705" t="s">
        <v>4890</v>
      </c>
      <c r="J3705" t="s">
        <v>287</v>
      </c>
      <c r="K3705" s="14">
        <v>70</v>
      </c>
      <c r="L3705" s="24">
        <f t="shared" si="57"/>
        <v>75.590692749873895</v>
      </c>
    </row>
    <row r="3706" spans="1:12" x14ac:dyDescent="0.25">
      <c r="A3706" t="s">
        <v>69</v>
      </c>
      <c r="B3706" t="s">
        <v>11293</v>
      </c>
      <c r="C3706" t="s">
        <v>725</v>
      </c>
      <c r="D3706" t="s">
        <v>287</v>
      </c>
      <c r="E3706" t="s">
        <v>11320</v>
      </c>
      <c r="F3706" t="s">
        <v>11321</v>
      </c>
      <c r="G3706" t="s">
        <v>4886</v>
      </c>
      <c r="H3706" t="s">
        <v>11322</v>
      </c>
      <c r="I3706" t="s">
        <v>4890</v>
      </c>
      <c r="J3706" t="s">
        <v>287</v>
      </c>
      <c r="K3706" s="14">
        <v>18</v>
      </c>
      <c r="L3706" s="24">
        <f t="shared" si="57"/>
        <v>19.437606707110429</v>
      </c>
    </row>
    <row r="3707" spans="1:12" x14ac:dyDescent="0.25">
      <c r="A3707" t="s">
        <v>69</v>
      </c>
      <c r="B3707" t="s">
        <v>11293</v>
      </c>
      <c r="C3707" t="s">
        <v>725</v>
      </c>
      <c r="D3707" t="s">
        <v>287</v>
      </c>
      <c r="E3707" t="s">
        <v>11320</v>
      </c>
      <c r="F3707" t="s">
        <v>11321</v>
      </c>
      <c r="G3707" t="s">
        <v>10008</v>
      </c>
      <c r="H3707" t="s">
        <v>11323</v>
      </c>
      <c r="I3707" t="s">
        <v>4890</v>
      </c>
      <c r="J3707" t="s">
        <v>287</v>
      </c>
      <c r="K3707" s="14">
        <v>91</v>
      </c>
      <c r="L3707" s="24">
        <f t="shared" si="57"/>
        <v>98.267900574836062</v>
      </c>
    </row>
    <row r="3708" spans="1:12" x14ac:dyDescent="0.25">
      <c r="A3708" t="s">
        <v>69</v>
      </c>
      <c r="B3708" t="s">
        <v>11293</v>
      </c>
      <c r="C3708" t="s">
        <v>725</v>
      </c>
      <c r="D3708" t="s">
        <v>287</v>
      </c>
      <c r="E3708" t="s">
        <v>11324</v>
      </c>
      <c r="F3708" t="s">
        <v>11325</v>
      </c>
      <c r="G3708" t="s">
        <v>4886</v>
      </c>
      <c r="H3708" t="s">
        <v>11326</v>
      </c>
      <c r="I3708" t="s">
        <v>4890</v>
      </c>
      <c r="J3708" t="s">
        <v>287</v>
      </c>
      <c r="K3708" s="14">
        <v>6</v>
      </c>
      <c r="L3708" s="24">
        <f t="shared" si="57"/>
        <v>6.4792022357034762</v>
      </c>
    </row>
    <row r="3709" spans="1:12" x14ac:dyDescent="0.25">
      <c r="A3709" t="s">
        <v>69</v>
      </c>
      <c r="B3709" t="s">
        <v>11293</v>
      </c>
      <c r="C3709" t="s">
        <v>725</v>
      </c>
      <c r="D3709" t="s">
        <v>287</v>
      </c>
      <c r="E3709" t="s">
        <v>11324</v>
      </c>
      <c r="F3709" t="s">
        <v>11325</v>
      </c>
      <c r="G3709" t="s">
        <v>9730</v>
      </c>
      <c r="H3709" t="s">
        <v>11327</v>
      </c>
      <c r="I3709" t="s">
        <v>4890</v>
      </c>
      <c r="J3709" t="s">
        <v>287</v>
      </c>
      <c r="K3709" s="14">
        <v>6</v>
      </c>
      <c r="L3709" s="24">
        <f t="shared" si="57"/>
        <v>6.4792022357034762</v>
      </c>
    </row>
    <row r="3710" spans="1:12" x14ac:dyDescent="0.25">
      <c r="A3710" t="s">
        <v>69</v>
      </c>
      <c r="B3710" t="s">
        <v>11293</v>
      </c>
      <c r="C3710" t="s">
        <v>725</v>
      </c>
      <c r="D3710" t="s">
        <v>287</v>
      </c>
      <c r="E3710" t="s">
        <v>11324</v>
      </c>
      <c r="F3710" t="s">
        <v>11325</v>
      </c>
      <c r="G3710" t="s">
        <v>10008</v>
      </c>
      <c r="H3710" t="s">
        <v>11328</v>
      </c>
      <c r="I3710" t="s">
        <v>4890</v>
      </c>
      <c r="J3710" t="s">
        <v>287</v>
      </c>
      <c r="K3710" s="14">
        <v>69</v>
      </c>
      <c r="L3710" s="24">
        <f t="shared" si="57"/>
        <v>74.510825710589984</v>
      </c>
    </row>
    <row r="3711" spans="1:12" x14ac:dyDescent="0.25">
      <c r="A3711" t="s">
        <v>69</v>
      </c>
      <c r="B3711" t="s">
        <v>11293</v>
      </c>
      <c r="C3711" t="s">
        <v>725</v>
      </c>
      <c r="D3711" t="s">
        <v>287</v>
      </c>
      <c r="E3711" t="s">
        <v>11329</v>
      </c>
      <c r="F3711" t="s">
        <v>11330</v>
      </c>
      <c r="G3711" t="s">
        <v>4886</v>
      </c>
      <c r="H3711" t="s">
        <v>11331</v>
      </c>
      <c r="I3711" t="s">
        <v>4890</v>
      </c>
      <c r="J3711" t="s">
        <v>287</v>
      </c>
      <c r="K3711" s="14">
        <v>26</v>
      </c>
      <c r="L3711" s="24">
        <f t="shared" si="57"/>
        <v>28.076543021381731</v>
      </c>
    </row>
    <row r="3712" spans="1:12" x14ac:dyDescent="0.25">
      <c r="A3712" t="s">
        <v>69</v>
      </c>
      <c r="B3712" t="s">
        <v>11293</v>
      </c>
      <c r="C3712" t="s">
        <v>725</v>
      </c>
      <c r="D3712" t="s">
        <v>287</v>
      </c>
      <c r="E3712" t="s">
        <v>11329</v>
      </c>
      <c r="F3712" t="s">
        <v>11330</v>
      </c>
      <c r="G3712" t="s">
        <v>10008</v>
      </c>
      <c r="H3712" t="s">
        <v>11332</v>
      </c>
      <c r="I3712" t="s">
        <v>4890</v>
      </c>
      <c r="J3712" t="s">
        <v>287</v>
      </c>
      <c r="K3712" s="14">
        <v>208</v>
      </c>
      <c r="L3712" s="24">
        <f t="shared" si="57"/>
        <v>224.61234417105385</v>
      </c>
    </row>
    <row r="3713" spans="1:12" x14ac:dyDescent="0.25">
      <c r="A3713" t="s">
        <v>69</v>
      </c>
      <c r="B3713" t="s">
        <v>11293</v>
      </c>
      <c r="C3713" t="s">
        <v>725</v>
      </c>
      <c r="D3713" t="s">
        <v>287</v>
      </c>
      <c r="E3713" t="s">
        <v>11333</v>
      </c>
      <c r="F3713" t="s">
        <v>11334</v>
      </c>
      <c r="G3713" t="s">
        <v>8357</v>
      </c>
      <c r="H3713" t="s">
        <v>11335</v>
      </c>
      <c r="I3713" t="s">
        <v>4890</v>
      </c>
      <c r="J3713" t="s">
        <v>287</v>
      </c>
      <c r="K3713" s="14">
        <v>34</v>
      </c>
      <c r="L3713" s="24">
        <f t="shared" si="57"/>
        <v>36.715479335653036</v>
      </c>
    </row>
    <row r="3714" spans="1:12" x14ac:dyDescent="0.25">
      <c r="A3714" t="s">
        <v>69</v>
      </c>
      <c r="B3714" t="s">
        <v>11293</v>
      </c>
      <c r="C3714" t="s">
        <v>725</v>
      </c>
      <c r="D3714" t="s">
        <v>287</v>
      </c>
      <c r="E3714" t="s">
        <v>11333</v>
      </c>
      <c r="F3714" t="s">
        <v>11334</v>
      </c>
      <c r="G3714" t="s">
        <v>9730</v>
      </c>
      <c r="H3714" t="s">
        <v>11336</v>
      </c>
      <c r="I3714" t="s">
        <v>4890</v>
      </c>
      <c r="J3714" t="s">
        <v>287</v>
      </c>
      <c r="K3714" s="14">
        <v>32</v>
      </c>
      <c r="L3714" s="24">
        <f t="shared" si="57"/>
        <v>34.555745257085206</v>
      </c>
    </row>
    <row r="3715" spans="1:12" x14ac:dyDescent="0.25">
      <c r="A3715" t="s">
        <v>69</v>
      </c>
      <c r="B3715" t="s">
        <v>11293</v>
      </c>
      <c r="C3715" t="s">
        <v>725</v>
      </c>
      <c r="D3715" t="s">
        <v>287</v>
      </c>
      <c r="E3715" t="s">
        <v>11333</v>
      </c>
      <c r="F3715" t="s">
        <v>11334</v>
      </c>
      <c r="G3715" t="s">
        <v>10008</v>
      </c>
      <c r="H3715" t="s">
        <v>11337</v>
      </c>
      <c r="I3715" t="s">
        <v>4890</v>
      </c>
      <c r="J3715" t="s">
        <v>287</v>
      </c>
      <c r="K3715" s="14">
        <v>405</v>
      </c>
      <c r="L3715" s="24">
        <f t="shared" si="57"/>
        <v>437.34615090998466</v>
      </c>
    </row>
    <row r="3716" spans="1:12" x14ac:dyDescent="0.25">
      <c r="A3716" t="s">
        <v>69</v>
      </c>
      <c r="B3716" t="s">
        <v>11293</v>
      </c>
      <c r="C3716" t="s">
        <v>725</v>
      </c>
      <c r="D3716" t="s">
        <v>287</v>
      </c>
      <c r="E3716" t="s">
        <v>11338</v>
      </c>
      <c r="F3716" t="s">
        <v>11339</v>
      </c>
      <c r="G3716" t="s">
        <v>8357</v>
      </c>
      <c r="H3716" t="s">
        <v>11340</v>
      </c>
      <c r="I3716" t="s">
        <v>4890</v>
      </c>
      <c r="J3716" t="s">
        <v>287</v>
      </c>
      <c r="K3716" s="14">
        <v>19</v>
      </c>
      <c r="L3716" s="24">
        <f t="shared" si="57"/>
        <v>20.517473746394341</v>
      </c>
    </row>
    <row r="3717" spans="1:12" x14ac:dyDescent="0.25">
      <c r="A3717" t="s">
        <v>69</v>
      </c>
      <c r="B3717" t="s">
        <v>11293</v>
      </c>
      <c r="C3717" t="s">
        <v>725</v>
      </c>
      <c r="D3717" t="s">
        <v>287</v>
      </c>
      <c r="E3717" t="s">
        <v>11338</v>
      </c>
      <c r="F3717" t="s">
        <v>11339</v>
      </c>
      <c r="G3717" t="s">
        <v>9730</v>
      </c>
      <c r="H3717" t="s">
        <v>11341</v>
      </c>
      <c r="I3717" t="s">
        <v>4890</v>
      </c>
      <c r="J3717" t="s">
        <v>287</v>
      </c>
      <c r="K3717" s="14">
        <v>23</v>
      </c>
      <c r="L3717" s="24">
        <f t="shared" si="57"/>
        <v>24.836941903529993</v>
      </c>
    </row>
    <row r="3718" spans="1:12" x14ac:dyDescent="0.25">
      <c r="A3718" t="s">
        <v>69</v>
      </c>
      <c r="B3718" t="s">
        <v>11293</v>
      </c>
      <c r="C3718" t="s">
        <v>725</v>
      </c>
      <c r="D3718" t="s">
        <v>287</v>
      </c>
      <c r="E3718" t="s">
        <v>11338</v>
      </c>
      <c r="F3718" t="s">
        <v>11339</v>
      </c>
      <c r="G3718" t="s">
        <v>10008</v>
      </c>
      <c r="H3718" t="s">
        <v>11342</v>
      </c>
      <c r="I3718" t="s">
        <v>4890</v>
      </c>
      <c r="J3718" t="s">
        <v>287</v>
      </c>
      <c r="K3718" s="14">
        <v>200</v>
      </c>
      <c r="L3718" s="24">
        <f t="shared" si="57"/>
        <v>215.97340785678256</v>
      </c>
    </row>
    <row r="3719" spans="1:12" x14ac:dyDescent="0.25">
      <c r="A3719" t="s">
        <v>69</v>
      </c>
      <c r="B3719" t="s">
        <v>11293</v>
      </c>
      <c r="C3719" t="s">
        <v>725</v>
      </c>
      <c r="D3719" t="s">
        <v>287</v>
      </c>
      <c r="E3719" t="s">
        <v>11343</v>
      </c>
      <c r="F3719" t="s">
        <v>11344</v>
      </c>
      <c r="G3719" t="s">
        <v>8357</v>
      </c>
      <c r="H3719" t="s">
        <v>11345</v>
      </c>
      <c r="I3719" t="s">
        <v>4890</v>
      </c>
      <c r="J3719" t="s">
        <v>287</v>
      </c>
      <c r="K3719" s="14">
        <v>14</v>
      </c>
      <c r="L3719" s="24">
        <f t="shared" si="57"/>
        <v>15.118138549974777</v>
      </c>
    </row>
    <row r="3720" spans="1:12" x14ac:dyDescent="0.25">
      <c r="A3720" t="s">
        <v>69</v>
      </c>
      <c r="B3720" t="s">
        <v>11293</v>
      </c>
      <c r="C3720" t="s">
        <v>725</v>
      </c>
      <c r="D3720" t="s">
        <v>287</v>
      </c>
      <c r="E3720" t="s">
        <v>11343</v>
      </c>
      <c r="F3720" t="s">
        <v>11344</v>
      </c>
      <c r="G3720" t="s">
        <v>9730</v>
      </c>
      <c r="H3720" t="s">
        <v>11346</v>
      </c>
      <c r="I3720" t="s">
        <v>4890</v>
      </c>
      <c r="J3720" t="s">
        <v>287</v>
      </c>
      <c r="K3720" s="14">
        <v>14</v>
      </c>
      <c r="L3720" s="24">
        <f t="shared" si="57"/>
        <v>15.118138549974777</v>
      </c>
    </row>
    <row r="3721" spans="1:12" x14ac:dyDescent="0.25">
      <c r="A3721" t="s">
        <v>69</v>
      </c>
      <c r="B3721" t="s">
        <v>11293</v>
      </c>
      <c r="C3721" t="s">
        <v>725</v>
      </c>
      <c r="D3721" t="s">
        <v>287</v>
      </c>
      <c r="E3721" t="s">
        <v>11343</v>
      </c>
      <c r="F3721" t="s">
        <v>11344</v>
      </c>
      <c r="G3721" t="s">
        <v>10008</v>
      </c>
      <c r="H3721" t="s">
        <v>11347</v>
      </c>
      <c r="I3721" t="s">
        <v>4890</v>
      </c>
      <c r="J3721" t="s">
        <v>287</v>
      </c>
      <c r="K3721" s="14">
        <v>264</v>
      </c>
      <c r="L3721" s="24">
        <f t="shared" si="57"/>
        <v>285.084898370953</v>
      </c>
    </row>
    <row r="3722" spans="1:12" x14ac:dyDescent="0.25">
      <c r="A3722" t="s">
        <v>69</v>
      </c>
      <c r="B3722" t="s">
        <v>11293</v>
      </c>
      <c r="C3722" t="s">
        <v>725</v>
      </c>
      <c r="D3722" t="s">
        <v>287</v>
      </c>
      <c r="E3722" t="s">
        <v>11348</v>
      </c>
      <c r="F3722" t="s">
        <v>11349</v>
      </c>
      <c r="G3722" t="s">
        <v>4886</v>
      </c>
      <c r="H3722" t="s">
        <v>11350</v>
      </c>
      <c r="I3722" t="s">
        <v>4890</v>
      </c>
      <c r="J3722" t="s">
        <v>287</v>
      </c>
      <c r="K3722" s="14">
        <v>6</v>
      </c>
      <c r="L3722" s="24">
        <f t="shared" si="57"/>
        <v>6.4792022357034762</v>
      </c>
    </row>
    <row r="3723" spans="1:12" x14ac:dyDescent="0.25">
      <c r="A3723" t="s">
        <v>69</v>
      </c>
      <c r="B3723" t="s">
        <v>11293</v>
      </c>
      <c r="C3723" t="s">
        <v>725</v>
      </c>
      <c r="D3723" t="s">
        <v>287</v>
      </c>
      <c r="E3723" t="s">
        <v>11348</v>
      </c>
      <c r="F3723" t="s">
        <v>11349</v>
      </c>
      <c r="G3723" t="s">
        <v>10008</v>
      </c>
      <c r="H3723" t="s">
        <v>11351</v>
      </c>
      <c r="I3723" t="s">
        <v>4890</v>
      </c>
      <c r="J3723" t="s">
        <v>287</v>
      </c>
      <c r="K3723" s="14">
        <v>13</v>
      </c>
      <c r="L3723" s="24">
        <f t="shared" si="57"/>
        <v>14.038271510690866</v>
      </c>
    </row>
    <row r="3724" spans="1:12" x14ac:dyDescent="0.25">
      <c r="A3724" t="s">
        <v>69</v>
      </c>
      <c r="B3724" t="s">
        <v>11293</v>
      </c>
      <c r="C3724" t="s">
        <v>725</v>
      </c>
      <c r="D3724" t="s">
        <v>287</v>
      </c>
      <c r="E3724" t="s">
        <v>11352</v>
      </c>
      <c r="F3724" t="s">
        <v>11295</v>
      </c>
      <c r="G3724" t="s">
        <v>4886</v>
      </c>
      <c r="H3724" t="s">
        <v>11296</v>
      </c>
      <c r="I3724" t="s">
        <v>4890</v>
      </c>
      <c r="J3724" t="s">
        <v>287</v>
      </c>
      <c r="K3724" s="14">
        <v>42</v>
      </c>
      <c r="L3724" s="24">
        <f t="shared" ref="L3724:L3787" si="58">K3724/$D$6*$D$5</f>
        <v>45.354415649924334</v>
      </c>
    </row>
    <row r="3725" spans="1:12" x14ac:dyDescent="0.25">
      <c r="A3725" t="s">
        <v>69</v>
      </c>
      <c r="B3725" t="s">
        <v>11293</v>
      </c>
      <c r="C3725" t="s">
        <v>725</v>
      </c>
      <c r="D3725" t="s">
        <v>287</v>
      </c>
      <c r="E3725" t="s">
        <v>11352</v>
      </c>
      <c r="F3725" t="s">
        <v>11295</v>
      </c>
      <c r="G3725" t="s">
        <v>10008</v>
      </c>
      <c r="H3725" t="s">
        <v>11297</v>
      </c>
      <c r="I3725" t="s">
        <v>4890</v>
      </c>
      <c r="J3725" t="s">
        <v>287</v>
      </c>
      <c r="K3725" s="14">
        <v>658</v>
      </c>
      <c r="L3725" s="24">
        <f t="shared" si="58"/>
        <v>710.55251184881456</v>
      </c>
    </row>
    <row r="3726" spans="1:12" x14ac:dyDescent="0.25">
      <c r="A3726" t="s">
        <v>69</v>
      </c>
      <c r="B3726" t="s">
        <v>11293</v>
      </c>
      <c r="C3726" t="s">
        <v>725</v>
      </c>
      <c r="D3726" t="s">
        <v>287</v>
      </c>
      <c r="E3726" t="s">
        <v>11353</v>
      </c>
      <c r="F3726" t="s">
        <v>11354</v>
      </c>
      <c r="G3726" t="s">
        <v>4886</v>
      </c>
      <c r="H3726" t="s">
        <v>11350</v>
      </c>
      <c r="I3726" t="s">
        <v>4890</v>
      </c>
      <c r="J3726" t="s">
        <v>287</v>
      </c>
      <c r="K3726" s="14">
        <v>18</v>
      </c>
      <c r="L3726" s="24">
        <f t="shared" si="58"/>
        <v>19.437606707110429</v>
      </c>
    </row>
    <row r="3727" spans="1:12" x14ac:dyDescent="0.25">
      <c r="A3727" t="s">
        <v>69</v>
      </c>
      <c r="B3727" t="s">
        <v>11293</v>
      </c>
      <c r="C3727" t="s">
        <v>725</v>
      </c>
      <c r="D3727" t="s">
        <v>287</v>
      </c>
      <c r="E3727" t="s">
        <v>11353</v>
      </c>
      <c r="F3727" t="s">
        <v>11354</v>
      </c>
      <c r="G3727" t="s">
        <v>10008</v>
      </c>
      <c r="H3727" t="s">
        <v>11351</v>
      </c>
      <c r="I3727" t="s">
        <v>4890</v>
      </c>
      <c r="J3727" t="s">
        <v>287</v>
      </c>
      <c r="K3727" s="14">
        <v>95</v>
      </c>
      <c r="L3727" s="24">
        <f t="shared" si="58"/>
        <v>102.58736873197172</v>
      </c>
    </row>
    <row r="3728" spans="1:12" x14ac:dyDescent="0.25">
      <c r="A3728" t="s">
        <v>69</v>
      </c>
      <c r="B3728" t="s">
        <v>11293</v>
      </c>
      <c r="C3728" t="s">
        <v>725</v>
      </c>
      <c r="D3728" t="s">
        <v>287</v>
      </c>
      <c r="E3728" t="s">
        <v>11355</v>
      </c>
      <c r="F3728" t="s">
        <v>11356</v>
      </c>
      <c r="G3728" t="s">
        <v>10008</v>
      </c>
      <c r="H3728" t="s">
        <v>11357</v>
      </c>
      <c r="I3728" t="s">
        <v>4890</v>
      </c>
      <c r="J3728" t="s">
        <v>287</v>
      </c>
      <c r="K3728" s="14">
        <v>69</v>
      </c>
      <c r="L3728" s="24">
        <f t="shared" si="58"/>
        <v>74.510825710589984</v>
      </c>
    </row>
    <row r="3729" spans="1:12" x14ac:dyDescent="0.25">
      <c r="A3729" t="s">
        <v>69</v>
      </c>
      <c r="B3729" t="s">
        <v>11293</v>
      </c>
      <c r="C3729" t="s">
        <v>725</v>
      </c>
      <c r="D3729" t="s">
        <v>287</v>
      </c>
      <c r="E3729" t="s">
        <v>11358</v>
      </c>
      <c r="F3729" t="s">
        <v>11359</v>
      </c>
      <c r="G3729" t="s">
        <v>10008</v>
      </c>
      <c r="H3729" t="s">
        <v>11360</v>
      </c>
      <c r="I3729" t="s">
        <v>4890</v>
      </c>
      <c r="J3729" t="s">
        <v>287</v>
      </c>
      <c r="K3729" s="14">
        <v>69</v>
      </c>
      <c r="L3729" s="24">
        <f t="shared" si="58"/>
        <v>74.510825710589984</v>
      </c>
    </row>
    <row r="3730" spans="1:12" x14ac:dyDescent="0.25">
      <c r="A3730" t="s">
        <v>69</v>
      </c>
      <c r="B3730" t="s">
        <v>11293</v>
      </c>
      <c r="C3730" t="s">
        <v>725</v>
      </c>
      <c r="D3730" t="s">
        <v>287</v>
      </c>
      <c r="E3730" t="s">
        <v>11361</v>
      </c>
      <c r="F3730" t="s">
        <v>11362</v>
      </c>
      <c r="G3730" t="s">
        <v>4886</v>
      </c>
      <c r="H3730" t="s">
        <v>11363</v>
      </c>
      <c r="I3730" t="s">
        <v>4890</v>
      </c>
      <c r="J3730" t="s">
        <v>287</v>
      </c>
      <c r="K3730" s="14">
        <v>6</v>
      </c>
      <c r="L3730" s="24">
        <f t="shared" si="58"/>
        <v>6.4792022357034762</v>
      </c>
    </row>
    <row r="3731" spans="1:12" x14ac:dyDescent="0.25">
      <c r="A3731" t="s">
        <v>69</v>
      </c>
      <c r="B3731" t="s">
        <v>11293</v>
      </c>
      <c r="C3731" t="s">
        <v>725</v>
      </c>
      <c r="D3731" t="s">
        <v>287</v>
      </c>
      <c r="E3731" t="s">
        <v>11361</v>
      </c>
      <c r="F3731" t="s">
        <v>11362</v>
      </c>
      <c r="G3731" t="s">
        <v>9730</v>
      </c>
      <c r="H3731" t="s">
        <v>11364</v>
      </c>
      <c r="I3731" t="s">
        <v>4890</v>
      </c>
      <c r="J3731" t="s">
        <v>287</v>
      </c>
      <c r="K3731" s="14">
        <v>6</v>
      </c>
      <c r="L3731" s="24">
        <f t="shared" si="58"/>
        <v>6.4792022357034762</v>
      </c>
    </row>
    <row r="3732" spans="1:12" x14ac:dyDescent="0.25">
      <c r="A3732" t="s">
        <v>69</v>
      </c>
      <c r="B3732" t="s">
        <v>11293</v>
      </c>
      <c r="C3732" t="s">
        <v>725</v>
      </c>
      <c r="D3732" t="s">
        <v>287</v>
      </c>
      <c r="E3732" t="s">
        <v>11361</v>
      </c>
      <c r="F3732" t="s">
        <v>11362</v>
      </c>
      <c r="G3732" t="s">
        <v>10008</v>
      </c>
      <c r="H3732" t="s">
        <v>11365</v>
      </c>
      <c r="I3732" t="s">
        <v>4890</v>
      </c>
      <c r="J3732" t="s">
        <v>287</v>
      </c>
      <c r="K3732" s="14">
        <v>95</v>
      </c>
      <c r="L3732" s="24">
        <f t="shared" si="58"/>
        <v>102.58736873197172</v>
      </c>
    </row>
    <row r="3733" spans="1:12" x14ac:dyDescent="0.25">
      <c r="A3733" t="s">
        <v>69</v>
      </c>
      <c r="B3733" t="s">
        <v>11293</v>
      </c>
      <c r="C3733" t="s">
        <v>725</v>
      </c>
      <c r="D3733" t="s">
        <v>287</v>
      </c>
      <c r="E3733" t="s">
        <v>11366</v>
      </c>
      <c r="F3733" t="s">
        <v>11367</v>
      </c>
      <c r="G3733" t="s">
        <v>10008</v>
      </c>
      <c r="H3733" t="s">
        <v>11368</v>
      </c>
      <c r="I3733" t="s">
        <v>4890</v>
      </c>
      <c r="J3733" t="s">
        <v>287</v>
      </c>
      <c r="K3733" s="14">
        <v>4</v>
      </c>
      <c r="L3733" s="24">
        <f t="shared" si="58"/>
        <v>4.3194681571356508</v>
      </c>
    </row>
    <row r="3734" spans="1:12" x14ac:dyDescent="0.25">
      <c r="A3734" t="s">
        <v>69</v>
      </c>
      <c r="B3734" t="s">
        <v>11293</v>
      </c>
      <c r="C3734" t="s">
        <v>725</v>
      </c>
      <c r="D3734" t="s">
        <v>287</v>
      </c>
      <c r="E3734" t="s">
        <v>11369</v>
      </c>
      <c r="F3734" t="s">
        <v>11370</v>
      </c>
      <c r="G3734" t="s">
        <v>8357</v>
      </c>
      <c r="H3734" t="s">
        <v>11371</v>
      </c>
      <c r="I3734" t="s">
        <v>4890</v>
      </c>
      <c r="J3734" t="s">
        <v>287</v>
      </c>
      <c r="K3734" s="14">
        <v>18</v>
      </c>
      <c r="L3734" s="24">
        <f t="shared" si="58"/>
        <v>19.437606707110429</v>
      </c>
    </row>
    <row r="3735" spans="1:12" x14ac:dyDescent="0.25">
      <c r="A3735" t="s">
        <v>69</v>
      </c>
      <c r="B3735" t="s">
        <v>11293</v>
      </c>
      <c r="C3735" t="s">
        <v>725</v>
      </c>
      <c r="D3735" t="s">
        <v>287</v>
      </c>
      <c r="E3735" t="s">
        <v>11369</v>
      </c>
      <c r="F3735" t="s">
        <v>11370</v>
      </c>
      <c r="G3735" t="s">
        <v>9730</v>
      </c>
      <c r="H3735" t="s">
        <v>11372</v>
      </c>
      <c r="I3735" t="s">
        <v>4890</v>
      </c>
      <c r="J3735" t="s">
        <v>287</v>
      </c>
      <c r="K3735" s="14">
        <v>18</v>
      </c>
      <c r="L3735" s="24">
        <f t="shared" si="58"/>
        <v>19.437606707110429</v>
      </c>
    </row>
    <row r="3736" spans="1:12" x14ac:dyDescent="0.25">
      <c r="A3736" t="s">
        <v>69</v>
      </c>
      <c r="B3736" t="s">
        <v>11293</v>
      </c>
      <c r="C3736" t="s">
        <v>725</v>
      </c>
      <c r="D3736" t="s">
        <v>287</v>
      </c>
      <c r="E3736" t="s">
        <v>11369</v>
      </c>
      <c r="F3736" t="s">
        <v>11370</v>
      </c>
      <c r="G3736" t="s">
        <v>10008</v>
      </c>
      <c r="H3736" t="s">
        <v>11373</v>
      </c>
      <c r="I3736" t="s">
        <v>4890</v>
      </c>
      <c r="J3736" t="s">
        <v>287</v>
      </c>
      <c r="K3736" s="14">
        <v>256</v>
      </c>
      <c r="L3736" s="24">
        <f t="shared" si="58"/>
        <v>276.44596205668165</v>
      </c>
    </row>
    <row r="3737" spans="1:12" x14ac:dyDescent="0.25">
      <c r="A3737" t="s">
        <v>69</v>
      </c>
      <c r="B3737" t="s">
        <v>11293</v>
      </c>
      <c r="C3737" t="s">
        <v>725</v>
      </c>
      <c r="D3737" t="s">
        <v>287</v>
      </c>
      <c r="E3737" t="s">
        <v>11374</v>
      </c>
      <c r="F3737" t="s">
        <v>11375</v>
      </c>
      <c r="G3737" t="s">
        <v>4886</v>
      </c>
      <c r="H3737" t="s">
        <v>11376</v>
      </c>
      <c r="I3737" t="s">
        <v>4890</v>
      </c>
      <c r="J3737" t="s">
        <v>287</v>
      </c>
      <c r="K3737" s="14">
        <v>11</v>
      </c>
      <c r="L3737" s="24">
        <f t="shared" si="58"/>
        <v>11.878537432123041</v>
      </c>
    </row>
    <row r="3738" spans="1:12" x14ac:dyDescent="0.25">
      <c r="A3738" t="s">
        <v>69</v>
      </c>
      <c r="B3738" t="s">
        <v>11293</v>
      </c>
      <c r="C3738" t="s">
        <v>725</v>
      </c>
      <c r="D3738" t="s">
        <v>287</v>
      </c>
      <c r="E3738" t="s">
        <v>11377</v>
      </c>
      <c r="F3738" t="s">
        <v>11378</v>
      </c>
      <c r="G3738" t="s">
        <v>4886</v>
      </c>
      <c r="H3738" t="s">
        <v>11379</v>
      </c>
      <c r="I3738" t="s">
        <v>4890</v>
      </c>
      <c r="J3738" t="s">
        <v>287</v>
      </c>
      <c r="K3738" s="14">
        <v>30</v>
      </c>
      <c r="L3738" s="24">
        <f t="shared" si="58"/>
        <v>32.396011178517384</v>
      </c>
    </row>
    <row r="3739" spans="1:12" x14ac:dyDescent="0.25">
      <c r="A3739" t="s">
        <v>69</v>
      </c>
      <c r="B3739" t="s">
        <v>11293</v>
      </c>
      <c r="C3739" t="s">
        <v>725</v>
      </c>
      <c r="D3739" t="s">
        <v>287</v>
      </c>
      <c r="E3739" t="s">
        <v>11380</v>
      </c>
      <c r="F3739" t="s">
        <v>11381</v>
      </c>
      <c r="G3739" t="s">
        <v>4886</v>
      </c>
      <c r="H3739" t="s">
        <v>11382</v>
      </c>
      <c r="I3739" t="s">
        <v>4890</v>
      </c>
      <c r="J3739" t="s">
        <v>287</v>
      </c>
      <c r="K3739" s="14">
        <v>22</v>
      </c>
      <c r="L3739" s="24">
        <f t="shared" si="58"/>
        <v>23.757074864246082</v>
      </c>
    </row>
    <row r="3740" spans="1:12" x14ac:dyDescent="0.25">
      <c r="A3740" t="s">
        <v>69</v>
      </c>
      <c r="B3740" t="s">
        <v>11293</v>
      </c>
      <c r="C3740" t="s">
        <v>725</v>
      </c>
      <c r="D3740" t="s">
        <v>287</v>
      </c>
      <c r="E3740" t="s">
        <v>11380</v>
      </c>
      <c r="F3740" t="s">
        <v>11381</v>
      </c>
      <c r="G3740" t="s">
        <v>9730</v>
      </c>
      <c r="H3740" t="s">
        <v>11383</v>
      </c>
      <c r="I3740" t="s">
        <v>4890</v>
      </c>
      <c r="J3740" t="s">
        <v>287</v>
      </c>
      <c r="K3740" s="14">
        <v>18</v>
      </c>
      <c r="L3740" s="24">
        <f t="shared" si="58"/>
        <v>19.437606707110429</v>
      </c>
    </row>
    <row r="3741" spans="1:12" x14ac:dyDescent="0.25">
      <c r="A3741" t="s">
        <v>69</v>
      </c>
      <c r="B3741" t="s">
        <v>11293</v>
      </c>
      <c r="C3741" t="s">
        <v>725</v>
      </c>
      <c r="D3741" t="s">
        <v>287</v>
      </c>
      <c r="E3741" t="s">
        <v>11380</v>
      </c>
      <c r="F3741" t="s">
        <v>11381</v>
      </c>
      <c r="G3741" t="s">
        <v>10008</v>
      </c>
      <c r="H3741" t="s">
        <v>11384</v>
      </c>
      <c r="I3741" t="s">
        <v>4890</v>
      </c>
      <c r="J3741" t="s">
        <v>287</v>
      </c>
      <c r="K3741" s="14">
        <v>331</v>
      </c>
      <c r="L3741" s="24">
        <f t="shared" si="58"/>
        <v>357.43599000297513</v>
      </c>
    </row>
    <row r="3742" spans="1:12" x14ac:dyDescent="0.25">
      <c r="A3742" t="s">
        <v>69</v>
      </c>
      <c r="B3742" t="s">
        <v>11293</v>
      </c>
      <c r="C3742" t="s">
        <v>725</v>
      </c>
      <c r="D3742" t="s">
        <v>287</v>
      </c>
      <c r="E3742" t="s">
        <v>11385</v>
      </c>
      <c r="F3742" t="s">
        <v>11386</v>
      </c>
      <c r="G3742" t="s">
        <v>4886</v>
      </c>
      <c r="H3742" t="s">
        <v>11387</v>
      </c>
      <c r="I3742" t="s">
        <v>4890</v>
      </c>
      <c r="J3742" t="s">
        <v>287</v>
      </c>
      <c r="K3742" s="14">
        <v>14</v>
      </c>
      <c r="L3742" s="24">
        <f t="shared" si="58"/>
        <v>15.118138549974777</v>
      </c>
    </row>
    <row r="3743" spans="1:12" x14ac:dyDescent="0.25">
      <c r="A3743" t="s">
        <v>69</v>
      </c>
      <c r="B3743" t="s">
        <v>11293</v>
      </c>
      <c r="C3743" t="s">
        <v>725</v>
      </c>
      <c r="D3743" t="s">
        <v>287</v>
      </c>
      <c r="E3743" t="s">
        <v>11385</v>
      </c>
      <c r="F3743" t="s">
        <v>11386</v>
      </c>
      <c r="G3743" t="s">
        <v>10008</v>
      </c>
      <c r="H3743" t="s">
        <v>11388</v>
      </c>
      <c r="I3743" t="s">
        <v>4890</v>
      </c>
      <c r="J3743" t="s">
        <v>287</v>
      </c>
      <c r="K3743" s="14">
        <v>93</v>
      </c>
      <c r="L3743" s="24">
        <f t="shared" si="58"/>
        <v>100.4276346534039</v>
      </c>
    </row>
    <row r="3744" spans="1:12" x14ac:dyDescent="0.25">
      <c r="A3744" t="s">
        <v>69</v>
      </c>
      <c r="B3744" t="s">
        <v>11293</v>
      </c>
      <c r="C3744" t="s">
        <v>725</v>
      </c>
      <c r="D3744" t="s">
        <v>287</v>
      </c>
      <c r="E3744" t="s">
        <v>11389</v>
      </c>
      <c r="F3744" t="s">
        <v>11390</v>
      </c>
      <c r="G3744" t="s">
        <v>10008</v>
      </c>
      <c r="H3744" t="s">
        <v>11391</v>
      </c>
      <c r="I3744" t="s">
        <v>4890</v>
      </c>
      <c r="J3744" t="s">
        <v>287</v>
      </c>
      <c r="K3744" s="14">
        <v>4</v>
      </c>
      <c r="L3744" s="24">
        <f t="shared" si="58"/>
        <v>4.3194681571356508</v>
      </c>
    </row>
    <row r="3745" spans="1:12" x14ac:dyDescent="0.25">
      <c r="A3745" t="s">
        <v>69</v>
      </c>
      <c r="B3745" t="s">
        <v>11293</v>
      </c>
      <c r="C3745" t="s">
        <v>725</v>
      </c>
      <c r="D3745" t="s">
        <v>287</v>
      </c>
      <c r="E3745" t="s">
        <v>11392</v>
      </c>
      <c r="F3745" t="s">
        <v>11390</v>
      </c>
      <c r="G3745" t="s">
        <v>8357</v>
      </c>
      <c r="H3745" t="s">
        <v>11393</v>
      </c>
      <c r="I3745" t="s">
        <v>4890</v>
      </c>
      <c r="J3745" t="s">
        <v>287</v>
      </c>
      <c r="K3745" s="14">
        <v>22</v>
      </c>
      <c r="L3745" s="24">
        <f t="shared" si="58"/>
        <v>23.757074864246082</v>
      </c>
    </row>
    <row r="3746" spans="1:12" x14ac:dyDescent="0.25">
      <c r="A3746" t="s">
        <v>69</v>
      </c>
      <c r="B3746" t="s">
        <v>11293</v>
      </c>
      <c r="C3746" t="s">
        <v>725</v>
      </c>
      <c r="D3746" t="s">
        <v>287</v>
      </c>
      <c r="E3746" t="s">
        <v>11392</v>
      </c>
      <c r="F3746" t="s">
        <v>11390</v>
      </c>
      <c r="G3746" t="s">
        <v>10008</v>
      </c>
      <c r="H3746" t="s">
        <v>11391</v>
      </c>
      <c r="I3746" t="s">
        <v>4890</v>
      </c>
      <c r="J3746" t="s">
        <v>287</v>
      </c>
      <c r="K3746" s="14">
        <v>80</v>
      </c>
      <c r="L3746" s="24">
        <f t="shared" si="58"/>
        <v>86.389363142713023</v>
      </c>
    </row>
    <row r="3747" spans="1:12" x14ac:dyDescent="0.25">
      <c r="A3747" t="s">
        <v>69</v>
      </c>
      <c r="B3747" t="s">
        <v>11293</v>
      </c>
      <c r="C3747" t="s">
        <v>725</v>
      </c>
      <c r="D3747" t="s">
        <v>287</v>
      </c>
      <c r="E3747" t="s">
        <v>11394</v>
      </c>
      <c r="F3747" t="s">
        <v>11395</v>
      </c>
      <c r="G3747" t="s">
        <v>4886</v>
      </c>
      <c r="H3747" t="s">
        <v>11396</v>
      </c>
      <c r="I3747" t="s">
        <v>4890</v>
      </c>
      <c r="J3747" t="s">
        <v>287</v>
      </c>
      <c r="K3747" s="14">
        <v>192</v>
      </c>
      <c r="L3747" s="24">
        <f t="shared" si="58"/>
        <v>207.33447154251124</v>
      </c>
    </row>
    <row r="3748" spans="1:12" x14ac:dyDescent="0.25">
      <c r="A3748" t="s">
        <v>69</v>
      </c>
      <c r="B3748" t="s">
        <v>11293</v>
      </c>
      <c r="C3748" t="s">
        <v>725</v>
      </c>
      <c r="D3748" t="s">
        <v>287</v>
      </c>
      <c r="E3748" t="s">
        <v>11394</v>
      </c>
      <c r="F3748" t="s">
        <v>11395</v>
      </c>
      <c r="G3748" t="s">
        <v>9837</v>
      </c>
      <c r="H3748" t="s">
        <v>11397</v>
      </c>
      <c r="I3748" t="s">
        <v>4890</v>
      </c>
      <c r="J3748" t="s">
        <v>287</v>
      </c>
      <c r="K3748" s="14">
        <v>38</v>
      </c>
      <c r="L3748" s="24">
        <f t="shared" si="58"/>
        <v>41.034947492788682</v>
      </c>
    </row>
    <row r="3749" spans="1:12" x14ac:dyDescent="0.25">
      <c r="A3749" t="s">
        <v>69</v>
      </c>
      <c r="B3749" t="s">
        <v>11293</v>
      </c>
      <c r="C3749" t="s">
        <v>725</v>
      </c>
      <c r="D3749" t="s">
        <v>287</v>
      </c>
      <c r="E3749" t="s">
        <v>11394</v>
      </c>
      <c r="F3749" t="s">
        <v>11395</v>
      </c>
      <c r="G3749" t="s">
        <v>10008</v>
      </c>
      <c r="H3749" t="s">
        <v>11397</v>
      </c>
      <c r="I3749" t="s">
        <v>4890</v>
      </c>
      <c r="J3749" t="s">
        <v>287</v>
      </c>
      <c r="K3749" s="14">
        <v>492</v>
      </c>
      <c r="L3749" s="24">
        <f t="shared" si="58"/>
        <v>531.29458332768513</v>
      </c>
    </row>
    <row r="3750" spans="1:12" x14ac:dyDescent="0.25">
      <c r="A3750" t="s">
        <v>69</v>
      </c>
      <c r="B3750" t="s">
        <v>11293</v>
      </c>
      <c r="C3750" t="s">
        <v>725</v>
      </c>
      <c r="D3750" t="s">
        <v>287</v>
      </c>
      <c r="E3750" t="s">
        <v>11398</v>
      </c>
      <c r="F3750" t="s">
        <v>11399</v>
      </c>
      <c r="G3750" t="s">
        <v>4886</v>
      </c>
      <c r="H3750" t="s">
        <v>11400</v>
      </c>
      <c r="I3750" t="s">
        <v>4890</v>
      </c>
      <c r="J3750" t="s">
        <v>287</v>
      </c>
      <c r="K3750" s="14">
        <v>35</v>
      </c>
      <c r="L3750" s="24">
        <f t="shared" si="58"/>
        <v>37.795346374936948</v>
      </c>
    </row>
    <row r="3751" spans="1:12" x14ac:dyDescent="0.25">
      <c r="A3751" t="s">
        <v>69</v>
      </c>
      <c r="B3751" t="s">
        <v>11293</v>
      </c>
      <c r="C3751" t="s">
        <v>725</v>
      </c>
      <c r="D3751" t="s">
        <v>287</v>
      </c>
      <c r="E3751" t="s">
        <v>11398</v>
      </c>
      <c r="F3751" t="s">
        <v>11399</v>
      </c>
      <c r="G3751" t="s">
        <v>4890</v>
      </c>
      <c r="H3751" t="s">
        <v>11401</v>
      </c>
      <c r="I3751" t="s">
        <v>4890</v>
      </c>
      <c r="J3751" t="s">
        <v>287</v>
      </c>
      <c r="K3751" s="14">
        <v>2</v>
      </c>
      <c r="L3751" s="24">
        <f t="shared" si="58"/>
        <v>2.1597340785678254</v>
      </c>
    </row>
    <row r="3752" spans="1:12" x14ac:dyDescent="0.25">
      <c r="A3752" t="s">
        <v>69</v>
      </c>
      <c r="B3752" t="s">
        <v>11293</v>
      </c>
      <c r="C3752" t="s">
        <v>725</v>
      </c>
      <c r="D3752" t="s">
        <v>287</v>
      </c>
      <c r="E3752" t="s">
        <v>11402</v>
      </c>
      <c r="F3752" t="s">
        <v>11321</v>
      </c>
      <c r="G3752" t="s">
        <v>4886</v>
      </c>
      <c r="H3752" t="s">
        <v>11322</v>
      </c>
      <c r="I3752" t="s">
        <v>4890</v>
      </c>
      <c r="J3752" t="s">
        <v>287</v>
      </c>
      <c r="K3752" s="14">
        <v>37</v>
      </c>
      <c r="L3752" s="24">
        <f t="shared" si="58"/>
        <v>39.955080453504777</v>
      </c>
    </row>
    <row r="3753" spans="1:12" x14ac:dyDescent="0.25">
      <c r="A3753" t="s">
        <v>69</v>
      </c>
      <c r="B3753" t="s">
        <v>11293</v>
      </c>
      <c r="C3753" t="s">
        <v>725</v>
      </c>
      <c r="D3753" t="s">
        <v>287</v>
      </c>
      <c r="E3753" t="s">
        <v>11402</v>
      </c>
      <c r="F3753" t="s">
        <v>11321</v>
      </c>
      <c r="G3753" t="s">
        <v>10008</v>
      </c>
      <c r="H3753" t="s">
        <v>11323</v>
      </c>
      <c r="I3753" t="s">
        <v>4890</v>
      </c>
      <c r="J3753" t="s">
        <v>287</v>
      </c>
      <c r="K3753" s="14">
        <v>268</v>
      </c>
      <c r="L3753" s="24">
        <f t="shared" si="58"/>
        <v>289.40436652808864</v>
      </c>
    </row>
    <row r="3754" spans="1:12" x14ac:dyDescent="0.25">
      <c r="A3754" t="s">
        <v>69</v>
      </c>
      <c r="B3754" t="s">
        <v>11293</v>
      </c>
      <c r="C3754" t="s">
        <v>725</v>
      </c>
      <c r="D3754" t="s">
        <v>287</v>
      </c>
      <c r="E3754" t="s">
        <v>11403</v>
      </c>
      <c r="F3754" t="s">
        <v>11404</v>
      </c>
      <c r="G3754" t="s">
        <v>4886</v>
      </c>
      <c r="H3754" t="s">
        <v>11376</v>
      </c>
      <c r="I3754" t="s">
        <v>4890</v>
      </c>
      <c r="J3754" t="s">
        <v>287</v>
      </c>
      <c r="K3754" s="14">
        <v>14</v>
      </c>
      <c r="L3754" s="24">
        <f t="shared" si="58"/>
        <v>15.118138549974777</v>
      </c>
    </row>
    <row r="3755" spans="1:12" x14ac:dyDescent="0.25">
      <c r="A3755" t="s">
        <v>69</v>
      </c>
      <c r="B3755" t="s">
        <v>11293</v>
      </c>
      <c r="C3755" t="s">
        <v>725</v>
      </c>
      <c r="D3755" t="s">
        <v>287</v>
      </c>
      <c r="E3755" t="s">
        <v>11405</v>
      </c>
      <c r="F3755" t="s">
        <v>11325</v>
      </c>
      <c r="G3755" t="s">
        <v>9837</v>
      </c>
      <c r="H3755" t="s">
        <v>11406</v>
      </c>
      <c r="I3755" t="s">
        <v>4890</v>
      </c>
      <c r="J3755" t="s">
        <v>287</v>
      </c>
      <c r="K3755" s="14">
        <v>48</v>
      </c>
      <c r="L3755" s="24">
        <f t="shared" si="58"/>
        <v>51.83361788562781</v>
      </c>
    </row>
    <row r="3756" spans="1:12" x14ac:dyDescent="0.25">
      <c r="A3756" t="s">
        <v>69</v>
      </c>
      <c r="B3756" t="s">
        <v>11293</v>
      </c>
      <c r="C3756" t="s">
        <v>725</v>
      </c>
      <c r="D3756" t="s">
        <v>287</v>
      </c>
      <c r="E3756" t="s">
        <v>11405</v>
      </c>
      <c r="F3756" t="s">
        <v>11325</v>
      </c>
      <c r="G3756" t="s">
        <v>9730</v>
      </c>
      <c r="H3756" t="s">
        <v>11327</v>
      </c>
      <c r="I3756" t="s">
        <v>4890</v>
      </c>
      <c r="J3756" t="s">
        <v>287</v>
      </c>
      <c r="K3756" s="14">
        <v>46</v>
      </c>
      <c r="L3756" s="24">
        <f t="shared" si="58"/>
        <v>49.673883807059987</v>
      </c>
    </row>
    <row r="3757" spans="1:12" x14ac:dyDescent="0.25">
      <c r="A3757" t="s">
        <v>69</v>
      </c>
      <c r="B3757" t="s">
        <v>11293</v>
      </c>
      <c r="C3757" t="s">
        <v>725</v>
      </c>
      <c r="D3757" t="s">
        <v>287</v>
      </c>
      <c r="E3757" t="s">
        <v>11405</v>
      </c>
      <c r="F3757" t="s">
        <v>11325</v>
      </c>
      <c r="G3757" t="s">
        <v>10008</v>
      </c>
      <c r="H3757" t="s">
        <v>11328</v>
      </c>
      <c r="I3757" t="s">
        <v>4890</v>
      </c>
      <c r="J3757" t="s">
        <v>287</v>
      </c>
      <c r="K3757" s="14">
        <v>671</v>
      </c>
      <c r="L3757" s="24">
        <f t="shared" si="58"/>
        <v>724.59078335950551</v>
      </c>
    </row>
    <row r="3758" spans="1:12" x14ac:dyDescent="0.25">
      <c r="A3758" t="s">
        <v>69</v>
      </c>
      <c r="B3758" t="s">
        <v>11293</v>
      </c>
      <c r="C3758" t="s">
        <v>725</v>
      </c>
      <c r="D3758" t="s">
        <v>287</v>
      </c>
      <c r="E3758" t="s">
        <v>11407</v>
      </c>
      <c r="F3758" t="s">
        <v>11330</v>
      </c>
      <c r="G3758" t="s">
        <v>9837</v>
      </c>
      <c r="H3758" t="s">
        <v>11408</v>
      </c>
      <c r="I3758" t="s">
        <v>4890</v>
      </c>
      <c r="J3758" t="s">
        <v>287</v>
      </c>
      <c r="K3758" s="14">
        <v>26</v>
      </c>
      <c r="L3758" s="24">
        <f t="shared" si="58"/>
        <v>28.076543021381731</v>
      </c>
    </row>
    <row r="3759" spans="1:12" x14ac:dyDescent="0.25">
      <c r="A3759" t="s">
        <v>69</v>
      </c>
      <c r="B3759" t="s">
        <v>11293</v>
      </c>
      <c r="C3759" t="s">
        <v>725</v>
      </c>
      <c r="D3759" t="s">
        <v>287</v>
      </c>
      <c r="E3759" t="s">
        <v>11407</v>
      </c>
      <c r="F3759" t="s">
        <v>11330</v>
      </c>
      <c r="G3759" t="s">
        <v>10008</v>
      </c>
      <c r="H3759" t="s">
        <v>11332</v>
      </c>
      <c r="I3759" t="s">
        <v>4890</v>
      </c>
      <c r="J3759" t="s">
        <v>287</v>
      </c>
      <c r="K3759" s="14">
        <v>529</v>
      </c>
      <c r="L3759" s="24">
        <f t="shared" si="58"/>
        <v>571.24966378118984</v>
      </c>
    </row>
    <row r="3760" spans="1:12" x14ac:dyDescent="0.25">
      <c r="A3760" t="s">
        <v>69</v>
      </c>
      <c r="B3760" t="s">
        <v>11293</v>
      </c>
      <c r="C3760" t="s">
        <v>725</v>
      </c>
      <c r="D3760" t="s">
        <v>287</v>
      </c>
      <c r="E3760" t="s">
        <v>11409</v>
      </c>
      <c r="F3760" t="s">
        <v>11334</v>
      </c>
      <c r="G3760" t="s">
        <v>8357</v>
      </c>
      <c r="H3760" t="s">
        <v>11335</v>
      </c>
      <c r="I3760" t="s">
        <v>4890</v>
      </c>
      <c r="J3760" t="s">
        <v>287</v>
      </c>
      <c r="K3760" s="14">
        <v>22</v>
      </c>
      <c r="L3760" s="24">
        <f t="shared" si="58"/>
        <v>23.757074864246082</v>
      </c>
    </row>
    <row r="3761" spans="1:12" x14ac:dyDescent="0.25">
      <c r="A3761" t="s">
        <v>69</v>
      </c>
      <c r="B3761" t="s">
        <v>11293</v>
      </c>
      <c r="C3761" t="s">
        <v>725</v>
      </c>
      <c r="D3761" t="s">
        <v>287</v>
      </c>
      <c r="E3761" t="s">
        <v>11409</v>
      </c>
      <c r="F3761" t="s">
        <v>11334</v>
      </c>
      <c r="G3761" t="s">
        <v>9730</v>
      </c>
      <c r="H3761" t="s">
        <v>11336</v>
      </c>
      <c r="I3761" t="s">
        <v>4890</v>
      </c>
      <c r="J3761" t="s">
        <v>287</v>
      </c>
      <c r="K3761" s="14">
        <v>22</v>
      </c>
      <c r="L3761" s="24">
        <f t="shared" si="58"/>
        <v>23.757074864246082</v>
      </c>
    </row>
    <row r="3762" spans="1:12" x14ac:dyDescent="0.25">
      <c r="A3762" t="s">
        <v>69</v>
      </c>
      <c r="B3762" t="s">
        <v>11293</v>
      </c>
      <c r="C3762" t="s">
        <v>725</v>
      </c>
      <c r="D3762" t="s">
        <v>287</v>
      </c>
      <c r="E3762" t="s">
        <v>11409</v>
      </c>
      <c r="F3762" t="s">
        <v>11334</v>
      </c>
      <c r="G3762" t="s">
        <v>10008</v>
      </c>
      <c r="H3762" t="s">
        <v>11337</v>
      </c>
      <c r="I3762" t="s">
        <v>4890</v>
      </c>
      <c r="J3762" t="s">
        <v>287</v>
      </c>
      <c r="K3762" s="14">
        <v>327</v>
      </c>
      <c r="L3762" s="24">
        <f t="shared" si="58"/>
        <v>353.11652184583949</v>
      </c>
    </row>
    <row r="3763" spans="1:12" x14ac:dyDescent="0.25">
      <c r="A3763" t="s">
        <v>69</v>
      </c>
      <c r="B3763" t="s">
        <v>11293</v>
      </c>
      <c r="C3763" t="s">
        <v>725</v>
      </c>
      <c r="D3763" t="s">
        <v>287</v>
      </c>
      <c r="E3763" t="s">
        <v>11410</v>
      </c>
      <c r="F3763" t="s">
        <v>11411</v>
      </c>
      <c r="G3763" t="s">
        <v>8357</v>
      </c>
      <c r="H3763" t="s">
        <v>11340</v>
      </c>
      <c r="I3763" t="s">
        <v>4890</v>
      </c>
      <c r="J3763" t="s">
        <v>287</v>
      </c>
      <c r="K3763" s="14">
        <v>30</v>
      </c>
      <c r="L3763" s="24">
        <f t="shared" si="58"/>
        <v>32.396011178517384</v>
      </c>
    </row>
    <row r="3764" spans="1:12" x14ac:dyDescent="0.25">
      <c r="A3764" t="s">
        <v>69</v>
      </c>
      <c r="B3764" t="s">
        <v>11293</v>
      </c>
      <c r="C3764" t="s">
        <v>725</v>
      </c>
      <c r="D3764" t="s">
        <v>287</v>
      </c>
      <c r="E3764" t="s">
        <v>11410</v>
      </c>
      <c r="F3764" t="s">
        <v>11411</v>
      </c>
      <c r="G3764" t="s">
        <v>9730</v>
      </c>
      <c r="H3764" t="s">
        <v>11341</v>
      </c>
      <c r="I3764" t="s">
        <v>4890</v>
      </c>
      <c r="J3764" t="s">
        <v>287</v>
      </c>
      <c r="K3764" s="14">
        <v>30</v>
      </c>
      <c r="L3764" s="24">
        <f t="shared" si="58"/>
        <v>32.396011178517384</v>
      </c>
    </row>
    <row r="3765" spans="1:12" x14ac:dyDescent="0.25">
      <c r="A3765" t="s">
        <v>69</v>
      </c>
      <c r="B3765" t="s">
        <v>11293</v>
      </c>
      <c r="C3765" t="s">
        <v>725</v>
      </c>
      <c r="D3765" t="s">
        <v>287</v>
      </c>
      <c r="E3765" t="s">
        <v>11410</v>
      </c>
      <c r="F3765" t="s">
        <v>11411</v>
      </c>
      <c r="G3765" t="s">
        <v>10008</v>
      </c>
      <c r="H3765" t="s">
        <v>11342</v>
      </c>
      <c r="I3765" t="s">
        <v>4890</v>
      </c>
      <c r="J3765" t="s">
        <v>287</v>
      </c>
      <c r="K3765" s="14">
        <v>527</v>
      </c>
      <c r="L3765" s="24">
        <f t="shared" si="58"/>
        <v>569.08992970262204</v>
      </c>
    </row>
    <row r="3766" spans="1:12" x14ac:dyDescent="0.25">
      <c r="A3766" t="s">
        <v>69</v>
      </c>
      <c r="B3766" t="s">
        <v>11293</v>
      </c>
      <c r="C3766" t="s">
        <v>725</v>
      </c>
      <c r="D3766" t="s">
        <v>287</v>
      </c>
      <c r="E3766" t="s">
        <v>11412</v>
      </c>
      <c r="F3766" t="s">
        <v>11413</v>
      </c>
      <c r="G3766" t="s">
        <v>4886</v>
      </c>
      <c r="H3766" t="s">
        <v>11414</v>
      </c>
      <c r="I3766" t="s">
        <v>4890</v>
      </c>
      <c r="J3766" t="s">
        <v>287</v>
      </c>
      <c r="K3766" s="14">
        <v>4</v>
      </c>
      <c r="L3766" s="24">
        <f t="shared" si="58"/>
        <v>4.3194681571356508</v>
      </c>
    </row>
    <row r="3767" spans="1:12" x14ac:dyDescent="0.25">
      <c r="A3767" t="s">
        <v>69</v>
      </c>
      <c r="B3767" t="s">
        <v>11293</v>
      </c>
      <c r="C3767" t="s">
        <v>725</v>
      </c>
      <c r="D3767" t="s">
        <v>287</v>
      </c>
      <c r="E3767" t="s">
        <v>11415</v>
      </c>
      <c r="F3767" t="s">
        <v>11413</v>
      </c>
      <c r="G3767" t="s">
        <v>4886</v>
      </c>
      <c r="H3767" t="s">
        <v>11414</v>
      </c>
      <c r="I3767" t="s">
        <v>4890</v>
      </c>
      <c r="J3767" t="s">
        <v>287</v>
      </c>
      <c r="K3767" s="14">
        <v>10</v>
      </c>
      <c r="L3767" s="24">
        <f t="shared" si="58"/>
        <v>10.798670392839128</v>
      </c>
    </row>
    <row r="3768" spans="1:12" x14ac:dyDescent="0.25">
      <c r="A3768" t="s">
        <v>69</v>
      </c>
      <c r="B3768" t="s">
        <v>11293</v>
      </c>
      <c r="C3768" t="s">
        <v>725</v>
      </c>
      <c r="D3768" t="s">
        <v>287</v>
      </c>
      <c r="E3768" t="s">
        <v>11416</v>
      </c>
      <c r="F3768" t="s">
        <v>11413</v>
      </c>
      <c r="G3768" t="s">
        <v>4886</v>
      </c>
      <c r="H3768" t="s">
        <v>11414</v>
      </c>
      <c r="I3768" t="s">
        <v>4890</v>
      </c>
      <c r="J3768" t="s">
        <v>287</v>
      </c>
      <c r="K3768" s="14">
        <v>4</v>
      </c>
      <c r="L3768" s="24">
        <f t="shared" si="58"/>
        <v>4.3194681571356508</v>
      </c>
    </row>
    <row r="3769" spans="1:12" x14ac:dyDescent="0.25">
      <c r="A3769" t="s">
        <v>69</v>
      </c>
      <c r="B3769" t="s">
        <v>11293</v>
      </c>
      <c r="C3769" t="s">
        <v>725</v>
      </c>
      <c r="D3769" t="s">
        <v>287</v>
      </c>
      <c r="E3769" t="s">
        <v>11417</v>
      </c>
      <c r="F3769" t="s">
        <v>11413</v>
      </c>
      <c r="G3769" t="s">
        <v>4886</v>
      </c>
      <c r="H3769" t="s">
        <v>11414</v>
      </c>
      <c r="I3769" t="s">
        <v>4890</v>
      </c>
      <c r="J3769" t="s">
        <v>287</v>
      </c>
      <c r="K3769" s="14">
        <v>10</v>
      </c>
      <c r="L3769" s="24">
        <f t="shared" si="58"/>
        <v>10.798670392839128</v>
      </c>
    </row>
    <row r="3770" spans="1:12" x14ac:dyDescent="0.25">
      <c r="A3770" t="s">
        <v>69</v>
      </c>
      <c r="B3770" t="s">
        <v>11293</v>
      </c>
      <c r="C3770" t="s">
        <v>725</v>
      </c>
      <c r="D3770" t="s">
        <v>287</v>
      </c>
      <c r="E3770" t="s">
        <v>11418</v>
      </c>
      <c r="F3770" t="s">
        <v>11344</v>
      </c>
      <c r="G3770" t="s">
        <v>8357</v>
      </c>
      <c r="H3770" t="s">
        <v>11419</v>
      </c>
      <c r="I3770" t="s">
        <v>4890</v>
      </c>
      <c r="J3770" t="s">
        <v>287</v>
      </c>
      <c r="K3770" s="14">
        <v>38</v>
      </c>
      <c r="L3770" s="24">
        <f t="shared" si="58"/>
        <v>41.034947492788682</v>
      </c>
    </row>
    <row r="3771" spans="1:12" x14ac:dyDescent="0.25">
      <c r="A3771" t="s">
        <v>69</v>
      </c>
      <c r="B3771" t="s">
        <v>11293</v>
      </c>
      <c r="C3771" t="s">
        <v>725</v>
      </c>
      <c r="D3771" t="s">
        <v>287</v>
      </c>
      <c r="E3771" t="s">
        <v>11418</v>
      </c>
      <c r="F3771" t="s">
        <v>11344</v>
      </c>
      <c r="G3771" t="s">
        <v>9730</v>
      </c>
      <c r="H3771" t="s">
        <v>11346</v>
      </c>
      <c r="I3771" t="s">
        <v>4890</v>
      </c>
      <c r="J3771" t="s">
        <v>287</v>
      </c>
      <c r="K3771" s="14">
        <v>38</v>
      </c>
      <c r="L3771" s="24">
        <f t="shared" si="58"/>
        <v>41.034947492788682</v>
      </c>
    </row>
    <row r="3772" spans="1:12" x14ac:dyDescent="0.25">
      <c r="A3772" t="s">
        <v>69</v>
      </c>
      <c r="B3772" t="s">
        <v>11293</v>
      </c>
      <c r="C3772" t="s">
        <v>725</v>
      </c>
      <c r="D3772" t="s">
        <v>287</v>
      </c>
      <c r="E3772" t="s">
        <v>11418</v>
      </c>
      <c r="F3772" t="s">
        <v>11344</v>
      </c>
      <c r="G3772" t="s">
        <v>10008</v>
      </c>
      <c r="H3772" t="s">
        <v>11347</v>
      </c>
      <c r="I3772" t="s">
        <v>4890</v>
      </c>
      <c r="J3772" t="s">
        <v>287</v>
      </c>
      <c r="K3772" s="14">
        <v>463</v>
      </c>
      <c r="L3772" s="24">
        <f t="shared" si="58"/>
        <v>499.9784391884516</v>
      </c>
    </row>
    <row r="3773" spans="1:12" x14ac:dyDescent="0.25">
      <c r="A3773" t="s">
        <v>69</v>
      </c>
      <c r="B3773" t="s">
        <v>11293</v>
      </c>
      <c r="C3773" t="s">
        <v>725</v>
      </c>
      <c r="D3773" t="s">
        <v>287</v>
      </c>
      <c r="E3773" t="s">
        <v>11420</v>
      </c>
      <c r="F3773" t="s">
        <v>11349</v>
      </c>
      <c r="G3773" t="s">
        <v>9837</v>
      </c>
      <c r="H3773" t="s">
        <v>11421</v>
      </c>
      <c r="I3773" t="s">
        <v>4890</v>
      </c>
      <c r="J3773" t="s">
        <v>287</v>
      </c>
      <c r="K3773" s="14">
        <v>44</v>
      </c>
      <c r="L3773" s="24">
        <f t="shared" si="58"/>
        <v>47.514149728492164</v>
      </c>
    </row>
    <row r="3774" spans="1:12" x14ac:dyDescent="0.25">
      <c r="A3774" t="s">
        <v>69</v>
      </c>
      <c r="B3774" t="s">
        <v>11293</v>
      </c>
      <c r="C3774" t="s">
        <v>725</v>
      </c>
      <c r="D3774" t="s">
        <v>287</v>
      </c>
      <c r="E3774" t="s">
        <v>11420</v>
      </c>
      <c r="F3774" t="s">
        <v>11349</v>
      </c>
      <c r="G3774" t="s">
        <v>10008</v>
      </c>
      <c r="H3774" t="s">
        <v>11351</v>
      </c>
      <c r="I3774" t="s">
        <v>4890</v>
      </c>
      <c r="J3774" t="s">
        <v>287</v>
      </c>
      <c r="K3774" s="14">
        <v>671</v>
      </c>
      <c r="L3774" s="24">
        <f t="shared" si="58"/>
        <v>724.59078335950551</v>
      </c>
    </row>
    <row r="3775" spans="1:12" x14ac:dyDescent="0.25">
      <c r="A3775" t="s">
        <v>69</v>
      </c>
      <c r="B3775" t="s">
        <v>11293</v>
      </c>
      <c r="C3775" t="s">
        <v>725</v>
      </c>
      <c r="D3775" t="s">
        <v>287</v>
      </c>
      <c r="E3775" t="s">
        <v>11422</v>
      </c>
      <c r="F3775" t="s">
        <v>11349</v>
      </c>
      <c r="G3775" t="s">
        <v>10008</v>
      </c>
      <c r="H3775" t="s">
        <v>11351</v>
      </c>
      <c r="I3775" t="s">
        <v>4890</v>
      </c>
      <c r="J3775" t="s">
        <v>287</v>
      </c>
      <c r="K3775" s="14">
        <v>57</v>
      </c>
      <c r="L3775" s="24">
        <f t="shared" si="58"/>
        <v>61.552421239183026</v>
      </c>
    </row>
    <row r="3776" spans="1:12" x14ac:dyDescent="0.25">
      <c r="A3776" t="s">
        <v>69</v>
      </c>
      <c r="B3776" t="s">
        <v>11293</v>
      </c>
      <c r="C3776" t="s">
        <v>725</v>
      </c>
      <c r="D3776" t="s">
        <v>287</v>
      </c>
      <c r="E3776" t="s">
        <v>11423</v>
      </c>
      <c r="F3776" t="s">
        <v>11424</v>
      </c>
      <c r="G3776" t="s">
        <v>4886</v>
      </c>
      <c r="H3776" t="s">
        <v>11425</v>
      </c>
      <c r="I3776" t="s">
        <v>4890</v>
      </c>
      <c r="J3776" t="s">
        <v>287</v>
      </c>
      <c r="K3776" s="14">
        <v>11</v>
      </c>
      <c r="L3776" s="24">
        <f t="shared" si="58"/>
        <v>11.878537432123041</v>
      </c>
    </row>
    <row r="3777" spans="1:12" x14ac:dyDescent="0.25">
      <c r="A3777" t="s">
        <v>69</v>
      </c>
      <c r="B3777" t="s">
        <v>11293</v>
      </c>
      <c r="C3777" t="s">
        <v>725</v>
      </c>
      <c r="D3777" t="s">
        <v>287</v>
      </c>
      <c r="E3777" t="s">
        <v>11423</v>
      </c>
      <c r="F3777" t="s">
        <v>11424</v>
      </c>
      <c r="G3777" t="s">
        <v>10008</v>
      </c>
      <c r="H3777" t="s">
        <v>11426</v>
      </c>
      <c r="I3777" t="s">
        <v>4890</v>
      </c>
      <c r="J3777" t="s">
        <v>287</v>
      </c>
      <c r="K3777" s="14">
        <v>40</v>
      </c>
      <c r="L3777" s="24">
        <f t="shared" si="58"/>
        <v>43.194681571356512</v>
      </c>
    </row>
    <row r="3778" spans="1:12" x14ac:dyDescent="0.25">
      <c r="A3778" t="s">
        <v>69</v>
      </c>
      <c r="B3778" t="s">
        <v>11293</v>
      </c>
      <c r="C3778" t="s">
        <v>725</v>
      </c>
      <c r="D3778" t="s">
        <v>287</v>
      </c>
      <c r="E3778" t="s">
        <v>11427</v>
      </c>
      <c r="F3778" t="s">
        <v>11424</v>
      </c>
      <c r="G3778" t="s">
        <v>4886</v>
      </c>
      <c r="H3778" t="s">
        <v>11425</v>
      </c>
      <c r="I3778" t="s">
        <v>4890</v>
      </c>
      <c r="J3778" t="s">
        <v>287</v>
      </c>
      <c r="K3778" s="14">
        <v>34</v>
      </c>
      <c r="L3778" s="24">
        <f t="shared" si="58"/>
        <v>36.715479335653036</v>
      </c>
    </row>
    <row r="3779" spans="1:12" x14ac:dyDescent="0.25">
      <c r="A3779" t="s">
        <v>69</v>
      </c>
      <c r="B3779" t="s">
        <v>11293</v>
      </c>
      <c r="C3779" t="s">
        <v>725</v>
      </c>
      <c r="D3779" t="s">
        <v>287</v>
      </c>
      <c r="E3779" t="s">
        <v>11427</v>
      </c>
      <c r="F3779" t="s">
        <v>11424</v>
      </c>
      <c r="G3779" t="s">
        <v>10008</v>
      </c>
      <c r="H3779" t="s">
        <v>11425</v>
      </c>
      <c r="I3779" t="s">
        <v>4890</v>
      </c>
      <c r="J3779" t="s">
        <v>287</v>
      </c>
      <c r="K3779" s="14">
        <v>707</v>
      </c>
      <c r="L3779" s="24">
        <f t="shared" si="58"/>
        <v>763.46599677372637</v>
      </c>
    </row>
    <row r="3780" spans="1:12" x14ac:dyDescent="0.25">
      <c r="A3780" t="s">
        <v>69</v>
      </c>
      <c r="B3780" t="s">
        <v>11293</v>
      </c>
      <c r="C3780" t="s">
        <v>725</v>
      </c>
      <c r="D3780" t="s">
        <v>287</v>
      </c>
      <c r="E3780" t="s">
        <v>11428</v>
      </c>
      <c r="F3780" t="s">
        <v>11429</v>
      </c>
      <c r="G3780" t="s">
        <v>4886</v>
      </c>
      <c r="H3780" t="s">
        <v>11429</v>
      </c>
      <c r="I3780" t="s">
        <v>4890</v>
      </c>
      <c r="J3780" t="s">
        <v>287</v>
      </c>
      <c r="K3780" s="14">
        <v>6</v>
      </c>
      <c r="L3780" s="24">
        <f t="shared" si="58"/>
        <v>6.4792022357034762</v>
      </c>
    </row>
    <row r="3781" spans="1:12" x14ac:dyDescent="0.25">
      <c r="A3781" t="s">
        <v>69</v>
      </c>
      <c r="B3781" t="s">
        <v>11293</v>
      </c>
      <c r="C3781" t="s">
        <v>725</v>
      </c>
      <c r="D3781" t="s">
        <v>287</v>
      </c>
      <c r="E3781" t="s">
        <v>11430</v>
      </c>
      <c r="F3781" t="s">
        <v>11431</v>
      </c>
      <c r="G3781" t="s">
        <v>9837</v>
      </c>
      <c r="H3781" t="s">
        <v>11432</v>
      </c>
      <c r="I3781" t="s">
        <v>4890</v>
      </c>
      <c r="J3781" t="s">
        <v>287</v>
      </c>
      <c r="K3781" s="14">
        <v>46</v>
      </c>
      <c r="L3781" s="24">
        <f t="shared" si="58"/>
        <v>49.673883807059987</v>
      </c>
    </row>
    <row r="3782" spans="1:12" x14ac:dyDescent="0.25">
      <c r="A3782" t="s">
        <v>69</v>
      </c>
      <c r="B3782" t="s">
        <v>11293</v>
      </c>
      <c r="C3782" t="s">
        <v>725</v>
      </c>
      <c r="D3782" t="s">
        <v>287</v>
      </c>
      <c r="E3782" t="s">
        <v>11430</v>
      </c>
      <c r="F3782" t="s">
        <v>11431</v>
      </c>
      <c r="G3782" t="s">
        <v>10008</v>
      </c>
      <c r="H3782" t="s">
        <v>11433</v>
      </c>
      <c r="I3782" t="s">
        <v>4890</v>
      </c>
      <c r="J3782" t="s">
        <v>287</v>
      </c>
      <c r="K3782" s="14">
        <v>621</v>
      </c>
      <c r="L3782" s="24">
        <f t="shared" si="58"/>
        <v>670.59743139530985</v>
      </c>
    </row>
    <row r="3783" spans="1:12" x14ac:dyDescent="0.25">
      <c r="A3783" t="s">
        <v>69</v>
      </c>
      <c r="B3783" t="s">
        <v>11293</v>
      </c>
      <c r="C3783" t="s">
        <v>725</v>
      </c>
      <c r="D3783" t="s">
        <v>287</v>
      </c>
      <c r="E3783" t="s">
        <v>11434</v>
      </c>
      <c r="F3783" t="s">
        <v>11435</v>
      </c>
      <c r="G3783" t="s">
        <v>4886</v>
      </c>
      <c r="H3783" t="s">
        <v>11436</v>
      </c>
      <c r="I3783" t="s">
        <v>4890</v>
      </c>
      <c r="J3783" t="s">
        <v>287</v>
      </c>
      <c r="K3783" s="14">
        <v>48</v>
      </c>
      <c r="L3783" s="24">
        <f t="shared" si="58"/>
        <v>51.83361788562781</v>
      </c>
    </row>
    <row r="3784" spans="1:12" x14ac:dyDescent="0.25">
      <c r="A3784" t="s">
        <v>69</v>
      </c>
      <c r="B3784" t="s">
        <v>11293</v>
      </c>
      <c r="C3784" t="s">
        <v>725</v>
      </c>
      <c r="D3784" t="s">
        <v>287</v>
      </c>
      <c r="E3784" t="s">
        <v>11434</v>
      </c>
      <c r="F3784" t="s">
        <v>11435</v>
      </c>
      <c r="G3784" t="s">
        <v>10008</v>
      </c>
      <c r="H3784" t="s">
        <v>11437</v>
      </c>
      <c r="I3784" t="s">
        <v>4890</v>
      </c>
      <c r="J3784" t="s">
        <v>287</v>
      </c>
      <c r="K3784" s="14">
        <v>643</v>
      </c>
      <c r="L3784" s="24">
        <f t="shared" si="58"/>
        <v>694.35450625955593</v>
      </c>
    </row>
    <row r="3785" spans="1:12" x14ac:dyDescent="0.25">
      <c r="A3785" t="s">
        <v>69</v>
      </c>
      <c r="B3785" t="s">
        <v>11293</v>
      </c>
      <c r="C3785" t="s">
        <v>725</v>
      </c>
      <c r="D3785" t="s">
        <v>287</v>
      </c>
      <c r="E3785" t="s">
        <v>11438</v>
      </c>
      <c r="F3785" t="s">
        <v>11435</v>
      </c>
      <c r="G3785" t="s">
        <v>10008</v>
      </c>
      <c r="H3785" t="s">
        <v>11437</v>
      </c>
      <c r="I3785" t="s">
        <v>4890</v>
      </c>
      <c r="J3785" t="s">
        <v>287</v>
      </c>
      <c r="K3785" s="14">
        <v>65</v>
      </c>
      <c r="L3785" s="24">
        <f t="shared" si="58"/>
        <v>70.191357553454324</v>
      </c>
    </row>
    <row r="3786" spans="1:12" x14ac:dyDescent="0.25">
      <c r="A3786" t="s">
        <v>69</v>
      </c>
      <c r="B3786" t="s">
        <v>11293</v>
      </c>
      <c r="C3786" t="s">
        <v>725</v>
      </c>
      <c r="D3786" t="s">
        <v>287</v>
      </c>
      <c r="E3786" t="s">
        <v>11439</v>
      </c>
      <c r="F3786" t="s">
        <v>11440</v>
      </c>
      <c r="G3786" t="s">
        <v>4886</v>
      </c>
      <c r="H3786" t="s">
        <v>11441</v>
      </c>
      <c r="I3786" t="s">
        <v>4890</v>
      </c>
      <c r="J3786" t="s">
        <v>287</v>
      </c>
      <c r="K3786" s="14">
        <v>46</v>
      </c>
      <c r="L3786" s="24">
        <f t="shared" si="58"/>
        <v>49.673883807059987</v>
      </c>
    </row>
    <row r="3787" spans="1:12" x14ac:dyDescent="0.25">
      <c r="A3787" t="s">
        <v>69</v>
      </c>
      <c r="B3787" t="s">
        <v>11293</v>
      </c>
      <c r="C3787" t="s">
        <v>725</v>
      </c>
      <c r="D3787" t="s">
        <v>287</v>
      </c>
      <c r="E3787" t="s">
        <v>11439</v>
      </c>
      <c r="F3787" t="s">
        <v>11440</v>
      </c>
      <c r="G3787" t="s">
        <v>9837</v>
      </c>
      <c r="H3787" t="s">
        <v>11442</v>
      </c>
      <c r="I3787" t="s">
        <v>4890</v>
      </c>
      <c r="J3787" t="s">
        <v>287</v>
      </c>
      <c r="K3787" s="14">
        <v>51</v>
      </c>
      <c r="L3787" s="24">
        <f t="shared" si="58"/>
        <v>55.073219003479551</v>
      </c>
    </row>
    <row r="3788" spans="1:12" x14ac:dyDescent="0.25">
      <c r="A3788" t="s">
        <v>69</v>
      </c>
      <c r="B3788" t="s">
        <v>11293</v>
      </c>
      <c r="C3788" t="s">
        <v>725</v>
      </c>
      <c r="D3788" t="s">
        <v>287</v>
      </c>
      <c r="E3788" t="s">
        <v>11439</v>
      </c>
      <c r="F3788" t="s">
        <v>11440</v>
      </c>
      <c r="G3788" t="s">
        <v>10008</v>
      </c>
      <c r="H3788" t="s">
        <v>11442</v>
      </c>
      <c r="I3788" t="s">
        <v>4890</v>
      </c>
      <c r="J3788" t="s">
        <v>287</v>
      </c>
      <c r="K3788" s="14">
        <v>648</v>
      </c>
      <c r="L3788" s="24">
        <f t="shared" ref="L3788:L3851" si="59">K3788/$D$6*$D$5</f>
        <v>699.75384145597548</v>
      </c>
    </row>
    <row r="3789" spans="1:12" x14ac:dyDescent="0.25">
      <c r="A3789" t="s">
        <v>69</v>
      </c>
      <c r="B3789" t="s">
        <v>11293</v>
      </c>
      <c r="C3789" t="s">
        <v>725</v>
      </c>
      <c r="D3789" t="s">
        <v>287</v>
      </c>
      <c r="E3789" t="s">
        <v>11443</v>
      </c>
      <c r="F3789" t="s">
        <v>11444</v>
      </c>
      <c r="G3789" t="s">
        <v>4886</v>
      </c>
      <c r="H3789" t="s">
        <v>11445</v>
      </c>
      <c r="I3789" t="s">
        <v>4890</v>
      </c>
      <c r="J3789" t="s">
        <v>287</v>
      </c>
      <c r="K3789" s="14">
        <v>32</v>
      </c>
      <c r="L3789" s="24">
        <f t="shared" si="59"/>
        <v>34.555745257085206</v>
      </c>
    </row>
    <row r="3790" spans="1:12" x14ac:dyDescent="0.25">
      <c r="A3790" t="s">
        <v>69</v>
      </c>
      <c r="B3790" t="s">
        <v>11293</v>
      </c>
      <c r="C3790" t="s">
        <v>725</v>
      </c>
      <c r="D3790" t="s">
        <v>287</v>
      </c>
      <c r="E3790" t="s">
        <v>11443</v>
      </c>
      <c r="F3790" t="s">
        <v>11444</v>
      </c>
      <c r="G3790" t="s">
        <v>10008</v>
      </c>
      <c r="H3790" t="s">
        <v>11446</v>
      </c>
      <c r="I3790" t="s">
        <v>4890</v>
      </c>
      <c r="J3790" t="s">
        <v>287</v>
      </c>
      <c r="K3790" s="14">
        <v>511</v>
      </c>
      <c r="L3790" s="24">
        <f t="shared" si="59"/>
        <v>551.81205707407935</v>
      </c>
    </row>
    <row r="3791" spans="1:12" x14ac:dyDescent="0.25">
      <c r="A3791" t="s">
        <v>69</v>
      </c>
      <c r="B3791" t="s">
        <v>11293</v>
      </c>
      <c r="C3791" t="s">
        <v>725</v>
      </c>
      <c r="D3791" t="s">
        <v>287</v>
      </c>
      <c r="E3791" t="s">
        <v>11447</v>
      </c>
      <c r="F3791" t="s">
        <v>11448</v>
      </c>
      <c r="G3791" t="s">
        <v>4886</v>
      </c>
      <c r="H3791" t="s">
        <v>11449</v>
      </c>
      <c r="I3791" t="s">
        <v>4890</v>
      </c>
      <c r="J3791" t="s">
        <v>287</v>
      </c>
      <c r="K3791" s="14">
        <v>32</v>
      </c>
      <c r="L3791" s="24">
        <f t="shared" si="59"/>
        <v>34.555745257085206</v>
      </c>
    </row>
    <row r="3792" spans="1:12" x14ac:dyDescent="0.25">
      <c r="A3792" t="s">
        <v>69</v>
      </c>
      <c r="B3792" t="s">
        <v>11293</v>
      </c>
      <c r="C3792" t="s">
        <v>725</v>
      </c>
      <c r="D3792" t="s">
        <v>287</v>
      </c>
      <c r="E3792" t="s">
        <v>11447</v>
      </c>
      <c r="F3792" t="s">
        <v>11448</v>
      </c>
      <c r="G3792" t="s">
        <v>10008</v>
      </c>
      <c r="H3792" t="s">
        <v>11450</v>
      </c>
      <c r="I3792" t="s">
        <v>4890</v>
      </c>
      <c r="J3792" t="s">
        <v>287</v>
      </c>
      <c r="K3792" s="14">
        <v>265</v>
      </c>
      <c r="L3792" s="24">
        <f t="shared" si="59"/>
        <v>286.1647654102369</v>
      </c>
    </row>
    <row r="3793" spans="1:12" x14ac:dyDescent="0.25">
      <c r="A3793" t="s">
        <v>69</v>
      </c>
      <c r="B3793" t="s">
        <v>11293</v>
      </c>
      <c r="C3793" t="s">
        <v>725</v>
      </c>
      <c r="D3793" t="s">
        <v>287</v>
      </c>
      <c r="E3793" t="s">
        <v>11451</v>
      </c>
      <c r="F3793" t="s">
        <v>11448</v>
      </c>
      <c r="G3793" t="s">
        <v>4886</v>
      </c>
      <c r="H3793" t="s">
        <v>11449</v>
      </c>
      <c r="I3793" t="s">
        <v>4890</v>
      </c>
      <c r="J3793" t="s">
        <v>287</v>
      </c>
      <c r="K3793" s="14">
        <v>7</v>
      </c>
      <c r="L3793" s="24">
        <f t="shared" si="59"/>
        <v>7.5590692749873885</v>
      </c>
    </row>
    <row r="3794" spans="1:12" x14ac:dyDescent="0.25">
      <c r="A3794" t="s">
        <v>69</v>
      </c>
      <c r="B3794" t="s">
        <v>11293</v>
      </c>
      <c r="C3794" t="s">
        <v>725</v>
      </c>
      <c r="D3794" t="s">
        <v>287</v>
      </c>
      <c r="E3794" t="s">
        <v>11451</v>
      </c>
      <c r="F3794" t="s">
        <v>11448</v>
      </c>
      <c r="G3794" t="s">
        <v>10008</v>
      </c>
      <c r="H3794" t="s">
        <v>11450</v>
      </c>
      <c r="I3794" t="s">
        <v>4890</v>
      </c>
      <c r="J3794" t="s">
        <v>287</v>
      </c>
      <c r="K3794" s="14">
        <v>30</v>
      </c>
      <c r="L3794" s="24">
        <f t="shared" si="59"/>
        <v>32.396011178517384</v>
      </c>
    </row>
    <row r="3795" spans="1:12" x14ac:dyDescent="0.25">
      <c r="A3795" t="s">
        <v>69</v>
      </c>
      <c r="B3795" t="s">
        <v>11293</v>
      </c>
      <c r="C3795" t="s">
        <v>725</v>
      </c>
      <c r="D3795" t="s">
        <v>287</v>
      </c>
      <c r="E3795" t="s">
        <v>11452</v>
      </c>
      <c r="F3795" t="s">
        <v>11354</v>
      </c>
      <c r="G3795" t="s">
        <v>9837</v>
      </c>
      <c r="H3795" t="s">
        <v>11421</v>
      </c>
      <c r="I3795" t="s">
        <v>4890</v>
      </c>
      <c r="J3795" t="s">
        <v>287</v>
      </c>
      <c r="K3795" s="14">
        <v>37</v>
      </c>
      <c r="L3795" s="24">
        <f t="shared" si="59"/>
        <v>39.955080453504777</v>
      </c>
    </row>
    <row r="3796" spans="1:12" x14ac:dyDescent="0.25">
      <c r="A3796" t="s">
        <v>69</v>
      </c>
      <c r="B3796" t="s">
        <v>11293</v>
      </c>
      <c r="C3796" t="s">
        <v>725</v>
      </c>
      <c r="D3796" t="s">
        <v>287</v>
      </c>
      <c r="E3796" t="s">
        <v>11452</v>
      </c>
      <c r="F3796" t="s">
        <v>11354</v>
      </c>
      <c r="G3796" t="s">
        <v>10008</v>
      </c>
      <c r="H3796" t="s">
        <v>11351</v>
      </c>
      <c r="I3796" t="s">
        <v>4890</v>
      </c>
      <c r="J3796" t="s">
        <v>287</v>
      </c>
      <c r="K3796" s="14">
        <v>276</v>
      </c>
      <c r="L3796" s="24">
        <f t="shared" si="59"/>
        <v>298.04330284235994</v>
      </c>
    </row>
    <row r="3797" spans="1:12" x14ac:dyDescent="0.25">
      <c r="A3797" t="s">
        <v>69</v>
      </c>
      <c r="B3797" t="s">
        <v>11293</v>
      </c>
      <c r="C3797" t="s">
        <v>725</v>
      </c>
      <c r="D3797" t="s">
        <v>287</v>
      </c>
      <c r="E3797" t="s">
        <v>11453</v>
      </c>
      <c r="F3797" t="s">
        <v>11454</v>
      </c>
      <c r="G3797" t="s">
        <v>4886</v>
      </c>
      <c r="H3797" t="s">
        <v>11455</v>
      </c>
      <c r="I3797" t="s">
        <v>4890</v>
      </c>
      <c r="J3797" t="s">
        <v>287</v>
      </c>
      <c r="K3797" s="14">
        <v>20</v>
      </c>
      <c r="L3797" s="24">
        <f t="shared" si="59"/>
        <v>21.597340785678256</v>
      </c>
    </row>
    <row r="3798" spans="1:12" x14ac:dyDescent="0.25">
      <c r="A3798" t="s">
        <v>69</v>
      </c>
      <c r="B3798" t="s">
        <v>11293</v>
      </c>
      <c r="C3798" t="s">
        <v>725</v>
      </c>
      <c r="D3798" t="s">
        <v>287</v>
      </c>
      <c r="E3798" t="s">
        <v>11453</v>
      </c>
      <c r="F3798" t="s">
        <v>11454</v>
      </c>
      <c r="G3798" t="s">
        <v>10008</v>
      </c>
      <c r="H3798" t="s">
        <v>11456</v>
      </c>
      <c r="I3798" t="s">
        <v>4890</v>
      </c>
      <c r="J3798" t="s">
        <v>287</v>
      </c>
      <c r="K3798" s="14">
        <v>497</v>
      </c>
      <c r="L3798" s="24">
        <f t="shared" si="59"/>
        <v>536.69391852410467</v>
      </c>
    </row>
    <row r="3799" spans="1:12" x14ac:dyDescent="0.25">
      <c r="A3799" t="s">
        <v>69</v>
      </c>
      <c r="B3799" t="s">
        <v>11293</v>
      </c>
      <c r="C3799" t="s">
        <v>725</v>
      </c>
      <c r="D3799" t="s">
        <v>287</v>
      </c>
      <c r="E3799" t="s">
        <v>11457</v>
      </c>
      <c r="F3799" t="s">
        <v>11458</v>
      </c>
      <c r="G3799" t="s">
        <v>4886</v>
      </c>
      <c r="H3799" t="s">
        <v>11458</v>
      </c>
      <c r="I3799" t="s">
        <v>4890</v>
      </c>
      <c r="J3799" t="s">
        <v>287</v>
      </c>
      <c r="K3799" s="14">
        <v>34</v>
      </c>
      <c r="L3799" s="24">
        <f t="shared" si="59"/>
        <v>36.715479335653036</v>
      </c>
    </row>
    <row r="3800" spans="1:12" x14ac:dyDescent="0.25">
      <c r="A3800" t="s">
        <v>69</v>
      </c>
      <c r="B3800" t="s">
        <v>11293</v>
      </c>
      <c r="C3800" t="s">
        <v>725</v>
      </c>
      <c r="D3800" t="s">
        <v>287</v>
      </c>
      <c r="E3800" t="s">
        <v>11457</v>
      </c>
      <c r="F3800" t="s">
        <v>11458</v>
      </c>
      <c r="G3800" t="s">
        <v>10008</v>
      </c>
      <c r="H3800" t="s">
        <v>11458</v>
      </c>
      <c r="I3800" t="s">
        <v>4890</v>
      </c>
      <c r="J3800" t="s">
        <v>287</v>
      </c>
      <c r="K3800" s="14">
        <v>362</v>
      </c>
      <c r="L3800" s="24">
        <f t="shared" si="59"/>
        <v>390.91186822077646</v>
      </c>
    </row>
    <row r="3801" spans="1:12" x14ac:dyDescent="0.25">
      <c r="A3801" t="s">
        <v>69</v>
      </c>
      <c r="B3801" t="s">
        <v>11293</v>
      </c>
      <c r="C3801" t="s">
        <v>725</v>
      </c>
      <c r="D3801" t="s">
        <v>287</v>
      </c>
      <c r="E3801" t="s">
        <v>11459</v>
      </c>
      <c r="F3801" t="s">
        <v>11458</v>
      </c>
      <c r="G3801" t="s">
        <v>4886</v>
      </c>
      <c r="H3801" t="s">
        <v>11458</v>
      </c>
      <c r="I3801" t="s">
        <v>4890</v>
      </c>
      <c r="J3801" t="s">
        <v>287</v>
      </c>
      <c r="K3801" s="14">
        <v>17</v>
      </c>
      <c r="L3801" s="24">
        <f t="shared" si="59"/>
        <v>18.357739667826518</v>
      </c>
    </row>
    <row r="3802" spans="1:12" x14ac:dyDescent="0.25">
      <c r="A3802" t="s">
        <v>69</v>
      </c>
      <c r="B3802" t="s">
        <v>11293</v>
      </c>
      <c r="C3802" t="s">
        <v>725</v>
      </c>
      <c r="D3802" t="s">
        <v>287</v>
      </c>
      <c r="E3802" t="s">
        <v>11459</v>
      </c>
      <c r="F3802" t="s">
        <v>11458</v>
      </c>
      <c r="G3802" t="s">
        <v>10008</v>
      </c>
      <c r="H3802" t="s">
        <v>11458</v>
      </c>
      <c r="I3802" t="s">
        <v>4890</v>
      </c>
      <c r="J3802" t="s">
        <v>287</v>
      </c>
      <c r="K3802" s="14">
        <v>213</v>
      </c>
      <c r="L3802" s="24">
        <f t="shared" si="59"/>
        <v>230.01167936747342</v>
      </c>
    </row>
    <row r="3803" spans="1:12" x14ac:dyDescent="0.25">
      <c r="A3803" t="s">
        <v>69</v>
      </c>
      <c r="B3803" t="s">
        <v>11293</v>
      </c>
      <c r="C3803" t="s">
        <v>725</v>
      </c>
      <c r="D3803" t="s">
        <v>287</v>
      </c>
      <c r="E3803" t="s">
        <v>11460</v>
      </c>
      <c r="F3803" t="s">
        <v>11461</v>
      </c>
      <c r="G3803" t="s">
        <v>4886</v>
      </c>
      <c r="H3803" t="s">
        <v>11461</v>
      </c>
      <c r="I3803" t="s">
        <v>4890</v>
      </c>
      <c r="J3803" t="s">
        <v>287</v>
      </c>
      <c r="K3803" s="14">
        <v>22</v>
      </c>
      <c r="L3803" s="24">
        <f t="shared" si="59"/>
        <v>23.757074864246082</v>
      </c>
    </row>
    <row r="3804" spans="1:12" x14ac:dyDescent="0.25">
      <c r="A3804" t="s">
        <v>69</v>
      </c>
      <c r="B3804" t="s">
        <v>11293</v>
      </c>
      <c r="C3804" t="s">
        <v>725</v>
      </c>
      <c r="D3804" t="s">
        <v>287</v>
      </c>
      <c r="E3804" t="s">
        <v>11460</v>
      </c>
      <c r="F3804" t="s">
        <v>11461</v>
      </c>
      <c r="G3804" t="s">
        <v>10008</v>
      </c>
      <c r="H3804" t="s">
        <v>11461</v>
      </c>
      <c r="I3804" t="s">
        <v>4890</v>
      </c>
      <c r="J3804" t="s">
        <v>287</v>
      </c>
      <c r="K3804" s="14">
        <v>321</v>
      </c>
      <c r="L3804" s="24">
        <f t="shared" si="59"/>
        <v>346.63731961013605</v>
      </c>
    </row>
    <row r="3805" spans="1:12" x14ac:dyDescent="0.25">
      <c r="A3805" t="s">
        <v>69</v>
      </c>
      <c r="B3805" t="s">
        <v>11293</v>
      </c>
      <c r="C3805" t="s">
        <v>725</v>
      </c>
      <c r="D3805" t="s">
        <v>287</v>
      </c>
      <c r="E3805" t="s">
        <v>11462</v>
      </c>
      <c r="F3805" t="s">
        <v>11461</v>
      </c>
      <c r="G3805" t="s">
        <v>4886</v>
      </c>
      <c r="H3805" t="s">
        <v>11461</v>
      </c>
      <c r="I3805" t="s">
        <v>4890</v>
      </c>
      <c r="J3805" t="s">
        <v>287</v>
      </c>
      <c r="K3805" s="14">
        <v>22</v>
      </c>
      <c r="L3805" s="24">
        <f t="shared" si="59"/>
        <v>23.757074864246082</v>
      </c>
    </row>
    <row r="3806" spans="1:12" x14ac:dyDescent="0.25">
      <c r="A3806" t="s">
        <v>69</v>
      </c>
      <c r="B3806" t="s">
        <v>11293</v>
      </c>
      <c r="C3806" t="s">
        <v>725</v>
      </c>
      <c r="D3806" t="s">
        <v>287</v>
      </c>
      <c r="E3806" t="s">
        <v>11462</v>
      </c>
      <c r="F3806" t="s">
        <v>11461</v>
      </c>
      <c r="G3806" t="s">
        <v>10008</v>
      </c>
      <c r="H3806" t="s">
        <v>11461</v>
      </c>
      <c r="I3806" t="s">
        <v>4890</v>
      </c>
      <c r="J3806" t="s">
        <v>287</v>
      </c>
      <c r="K3806" s="14">
        <v>267</v>
      </c>
      <c r="L3806" s="24">
        <f t="shared" si="59"/>
        <v>288.32449948880469</v>
      </c>
    </row>
    <row r="3807" spans="1:12" x14ac:dyDescent="0.25">
      <c r="A3807" t="s">
        <v>69</v>
      </c>
      <c r="B3807" t="s">
        <v>11293</v>
      </c>
      <c r="C3807" t="s">
        <v>725</v>
      </c>
      <c r="D3807" t="s">
        <v>287</v>
      </c>
      <c r="E3807" t="s">
        <v>11463</v>
      </c>
      <c r="F3807" t="s">
        <v>11464</v>
      </c>
      <c r="G3807" t="s">
        <v>4886</v>
      </c>
      <c r="H3807" t="s">
        <v>11464</v>
      </c>
      <c r="I3807" t="s">
        <v>4890</v>
      </c>
      <c r="J3807" t="s">
        <v>287</v>
      </c>
      <c r="K3807" s="14">
        <v>38</v>
      </c>
      <c r="L3807" s="24">
        <f t="shared" si="59"/>
        <v>41.034947492788682</v>
      </c>
    </row>
    <row r="3808" spans="1:12" x14ac:dyDescent="0.25">
      <c r="A3808" t="s">
        <v>69</v>
      </c>
      <c r="B3808" t="s">
        <v>11293</v>
      </c>
      <c r="C3808" t="s">
        <v>725</v>
      </c>
      <c r="D3808" t="s">
        <v>287</v>
      </c>
      <c r="E3808" t="s">
        <v>11463</v>
      </c>
      <c r="F3808" t="s">
        <v>11464</v>
      </c>
      <c r="G3808" t="s">
        <v>10008</v>
      </c>
      <c r="H3808" t="s">
        <v>11464</v>
      </c>
      <c r="I3808" t="s">
        <v>4890</v>
      </c>
      <c r="J3808" t="s">
        <v>287</v>
      </c>
      <c r="K3808" s="14">
        <v>371</v>
      </c>
      <c r="L3808" s="24">
        <f t="shared" si="59"/>
        <v>400.63067157433164</v>
      </c>
    </row>
    <row r="3809" spans="1:12" x14ac:dyDescent="0.25">
      <c r="A3809" t="s">
        <v>69</v>
      </c>
      <c r="B3809" t="s">
        <v>11293</v>
      </c>
      <c r="C3809" t="s">
        <v>725</v>
      </c>
      <c r="D3809" t="s">
        <v>287</v>
      </c>
      <c r="E3809" t="s">
        <v>11465</v>
      </c>
      <c r="F3809" t="s">
        <v>11464</v>
      </c>
      <c r="G3809" t="s">
        <v>4886</v>
      </c>
      <c r="H3809" t="s">
        <v>11464</v>
      </c>
      <c r="I3809" t="s">
        <v>4890</v>
      </c>
      <c r="J3809" t="s">
        <v>287</v>
      </c>
      <c r="K3809" s="14">
        <v>17</v>
      </c>
      <c r="L3809" s="24">
        <f t="shared" si="59"/>
        <v>18.357739667826518</v>
      </c>
    </row>
    <row r="3810" spans="1:12" x14ac:dyDescent="0.25">
      <c r="A3810" t="s">
        <v>69</v>
      </c>
      <c r="B3810" t="s">
        <v>11293</v>
      </c>
      <c r="C3810" t="s">
        <v>725</v>
      </c>
      <c r="D3810" t="s">
        <v>287</v>
      </c>
      <c r="E3810" t="s">
        <v>11465</v>
      </c>
      <c r="F3810" t="s">
        <v>11464</v>
      </c>
      <c r="G3810" t="s">
        <v>10008</v>
      </c>
      <c r="H3810" t="s">
        <v>11464</v>
      </c>
      <c r="I3810" t="s">
        <v>4890</v>
      </c>
      <c r="J3810" t="s">
        <v>287</v>
      </c>
      <c r="K3810" s="14">
        <v>214</v>
      </c>
      <c r="L3810" s="24">
        <f t="shared" si="59"/>
        <v>231.09154640675732</v>
      </c>
    </row>
    <row r="3811" spans="1:12" x14ac:dyDescent="0.25">
      <c r="A3811" t="s">
        <v>69</v>
      </c>
      <c r="B3811" t="s">
        <v>11293</v>
      </c>
      <c r="C3811" t="s">
        <v>725</v>
      </c>
      <c r="D3811" t="s">
        <v>287</v>
      </c>
      <c r="E3811" t="s">
        <v>11466</v>
      </c>
      <c r="F3811" t="s">
        <v>11356</v>
      </c>
      <c r="G3811" t="s">
        <v>4886</v>
      </c>
      <c r="H3811" t="s">
        <v>11467</v>
      </c>
      <c r="I3811" t="s">
        <v>4890</v>
      </c>
      <c r="J3811" t="s">
        <v>287</v>
      </c>
      <c r="K3811" s="14">
        <v>48</v>
      </c>
      <c r="L3811" s="24">
        <f t="shared" si="59"/>
        <v>51.83361788562781</v>
      </c>
    </row>
    <row r="3812" spans="1:12" x14ac:dyDescent="0.25">
      <c r="A3812" t="s">
        <v>69</v>
      </c>
      <c r="B3812" t="s">
        <v>11293</v>
      </c>
      <c r="C3812" t="s">
        <v>725</v>
      </c>
      <c r="D3812" t="s">
        <v>287</v>
      </c>
      <c r="E3812" t="s">
        <v>11466</v>
      </c>
      <c r="F3812" t="s">
        <v>11356</v>
      </c>
      <c r="G3812" t="s">
        <v>9730</v>
      </c>
      <c r="H3812" t="s">
        <v>11468</v>
      </c>
      <c r="I3812" t="s">
        <v>4890</v>
      </c>
      <c r="J3812" t="s">
        <v>287</v>
      </c>
      <c r="K3812" s="14">
        <v>40</v>
      </c>
      <c r="L3812" s="24">
        <f t="shared" si="59"/>
        <v>43.194681571356512</v>
      </c>
    </row>
    <row r="3813" spans="1:12" x14ac:dyDescent="0.25">
      <c r="A3813" t="s">
        <v>69</v>
      </c>
      <c r="B3813" t="s">
        <v>11293</v>
      </c>
      <c r="C3813" t="s">
        <v>725</v>
      </c>
      <c r="D3813" t="s">
        <v>287</v>
      </c>
      <c r="E3813" t="s">
        <v>11466</v>
      </c>
      <c r="F3813" t="s">
        <v>11356</v>
      </c>
      <c r="G3813" t="s">
        <v>10008</v>
      </c>
      <c r="H3813" t="s">
        <v>11357</v>
      </c>
      <c r="I3813" t="s">
        <v>4890</v>
      </c>
      <c r="J3813" t="s">
        <v>287</v>
      </c>
      <c r="K3813" s="14">
        <v>668</v>
      </c>
      <c r="L3813" s="24">
        <f t="shared" si="59"/>
        <v>721.35118224165376</v>
      </c>
    </row>
    <row r="3814" spans="1:12" x14ac:dyDescent="0.25">
      <c r="A3814" t="s">
        <v>69</v>
      </c>
      <c r="B3814" t="s">
        <v>11293</v>
      </c>
      <c r="C3814" t="s">
        <v>725</v>
      </c>
      <c r="D3814" t="s">
        <v>287</v>
      </c>
      <c r="E3814" t="s">
        <v>11469</v>
      </c>
      <c r="F3814" t="s">
        <v>11470</v>
      </c>
      <c r="G3814" t="s">
        <v>4886</v>
      </c>
      <c r="H3814" t="s">
        <v>11471</v>
      </c>
      <c r="I3814" t="s">
        <v>4890</v>
      </c>
      <c r="J3814" t="s">
        <v>287</v>
      </c>
      <c r="K3814" s="14">
        <v>42</v>
      </c>
      <c r="L3814" s="24">
        <f t="shared" si="59"/>
        <v>45.354415649924334</v>
      </c>
    </row>
    <row r="3815" spans="1:12" x14ac:dyDescent="0.25">
      <c r="A3815" t="s">
        <v>69</v>
      </c>
      <c r="B3815" t="s">
        <v>11293</v>
      </c>
      <c r="C3815" t="s">
        <v>725</v>
      </c>
      <c r="D3815" t="s">
        <v>287</v>
      </c>
      <c r="E3815" t="s">
        <v>11469</v>
      </c>
      <c r="F3815" t="s">
        <v>11470</v>
      </c>
      <c r="G3815" t="s">
        <v>4890</v>
      </c>
      <c r="H3815" t="s">
        <v>11472</v>
      </c>
      <c r="I3815" t="s">
        <v>4890</v>
      </c>
      <c r="J3815" t="s">
        <v>287</v>
      </c>
      <c r="K3815" s="14">
        <v>108</v>
      </c>
      <c r="L3815" s="24">
        <f t="shared" si="59"/>
        <v>116.62564024266258</v>
      </c>
    </row>
    <row r="3816" spans="1:12" x14ac:dyDescent="0.25">
      <c r="A3816" t="s">
        <v>69</v>
      </c>
      <c r="B3816" t="s">
        <v>11293</v>
      </c>
      <c r="C3816" t="s">
        <v>725</v>
      </c>
      <c r="D3816" t="s">
        <v>287</v>
      </c>
      <c r="E3816" t="s">
        <v>11473</v>
      </c>
      <c r="F3816" t="s">
        <v>11474</v>
      </c>
      <c r="G3816" t="s">
        <v>4886</v>
      </c>
      <c r="H3816" t="s">
        <v>11475</v>
      </c>
      <c r="I3816" t="s">
        <v>4890</v>
      </c>
      <c r="J3816" t="s">
        <v>287</v>
      </c>
      <c r="K3816" s="14">
        <v>50</v>
      </c>
      <c r="L3816" s="24">
        <f t="shared" si="59"/>
        <v>53.993351964195639</v>
      </c>
    </row>
    <row r="3817" spans="1:12" x14ac:dyDescent="0.25">
      <c r="A3817" t="s">
        <v>69</v>
      </c>
      <c r="B3817" t="s">
        <v>11293</v>
      </c>
      <c r="C3817" t="s">
        <v>725</v>
      </c>
      <c r="D3817" t="s">
        <v>287</v>
      </c>
      <c r="E3817" t="s">
        <v>11473</v>
      </c>
      <c r="F3817" t="s">
        <v>11474</v>
      </c>
      <c r="G3817" t="s">
        <v>9730</v>
      </c>
      <c r="H3817" t="s">
        <v>11476</v>
      </c>
      <c r="I3817" t="s">
        <v>4890</v>
      </c>
      <c r="J3817" t="s">
        <v>287</v>
      </c>
      <c r="K3817" s="14">
        <v>50</v>
      </c>
      <c r="L3817" s="24">
        <f t="shared" si="59"/>
        <v>53.993351964195639</v>
      </c>
    </row>
    <row r="3818" spans="1:12" x14ac:dyDescent="0.25">
      <c r="A3818" t="s">
        <v>69</v>
      </c>
      <c r="B3818" t="s">
        <v>11293</v>
      </c>
      <c r="C3818" t="s">
        <v>725</v>
      </c>
      <c r="D3818" t="s">
        <v>287</v>
      </c>
      <c r="E3818" t="s">
        <v>11473</v>
      </c>
      <c r="F3818" t="s">
        <v>11474</v>
      </c>
      <c r="G3818" t="s">
        <v>10008</v>
      </c>
      <c r="H3818" t="s">
        <v>11476</v>
      </c>
      <c r="I3818" t="s">
        <v>4890</v>
      </c>
      <c r="J3818" t="s">
        <v>287</v>
      </c>
      <c r="K3818" s="14">
        <v>665</v>
      </c>
      <c r="L3818" s="24">
        <f t="shared" si="59"/>
        <v>718.11158112380201</v>
      </c>
    </row>
    <row r="3819" spans="1:12" x14ac:dyDescent="0.25">
      <c r="A3819" t="s">
        <v>69</v>
      </c>
      <c r="B3819" t="s">
        <v>11293</v>
      </c>
      <c r="C3819" t="s">
        <v>725</v>
      </c>
      <c r="D3819" t="s">
        <v>287</v>
      </c>
      <c r="E3819" t="s">
        <v>11477</v>
      </c>
      <c r="F3819" t="s">
        <v>11431</v>
      </c>
      <c r="G3819" t="s">
        <v>9837</v>
      </c>
      <c r="H3819" t="s">
        <v>11432</v>
      </c>
      <c r="I3819" t="s">
        <v>4890</v>
      </c>
      <c r="J3819" t="s">
        <v>287</v>
      </c>
      <c r="K3819" s="14">
        <v>46</v>
      </c>
      <c r="L3819" s="24">
        <f t="shared" si="59"/>
        <v>49.673883807059987</v>
      </c>
    </row>
    <row r="3820" spans="1:12" x14ac:dyDescent="0.25">
      <c r="A3820" t="s">
        <v>69</v>
      </c>
      <c r="B3820" t="s">
        <v>11293</v>
      </c>
      <c r="C3820" t="s">
        <v>725</v>
      </c>
      <c r="D3820" t="s">
        <v>287</v>
      </c>
      <c r="E3820" t="s">
        <v>11477</v>
      </c>
      <c r="F3820" t="s">
        <v>11431</v>
      </c>
      <c r="G3820" t="s">
        <v>9730</v>
      </c>
      <c r="H3820" t="s">
        <v>11478</v>
      </c>
      <c r="I3820" t="s">
        <v>4890</v>
      </c>
      <c r="J3820" t="s">
        <v>287</v>
      </c>
      <c r="K3820" s="14">
        <v>46</v>
      </c>
      <c r="L3820" s="24">
        <f t="shared" si="59"/>
        <v>49.673883807059987</v>
      </c>
    </row>
    <row r="3821" spans="1:12" x14ac:dyDescent="0.25">
      <c r="A3821" t="s">
        <v>69</v>
      </c>
      <c r="B3821" t="s">
        <v>11293</v>
      </c>
      <c r="C3821" t="s">
        <v>725</v>
      </c>
      <c r="D3821" t="s">
        <v>287</v>
      </c>
      <c r="E3821" t="s">
        <v>11477</v>
      </c>
      <c r="F3821" t="s">
        <v>11431</v>
      </c>
      <c r="G3821" t="s">
        <v>10008</v>
      </c>
      <c r="H3821" t="s">
        <v>11433</v>
      </c>
      <c r="I3821" t="s">
        <v>4890</v>
      </c>
      <c r="J3821" t="s">
        <v>287</v>
      </c>
      <c r="K3821" s="14">
        <v>651</v>
      </c>
      <c r="L3821" s="24">
        <f t="shared" si="59"/>
        <v>702.99344257382722</v>
      </c>
    </row>
    <row r="3822" spans="1:12" x14ac:dyDescent="0.25">
      <c r="A3822" t="s">
        <v>69</v>
      </c>
      <c r="B3822" t="s">
        <v>11293</v>
      </c>
      <c r="C3822" t="s">
        <v>725</v>
      </c>
      <c r="D3822" t="s">
        <v>287</v>
      </c>
      <c r="E3822" t="s">
        <v>11479</v>
      </c>
      <c r="F3822" t="s">
        <v>11480</v>
      </c>
      <c r="G3822" t="s">
        <v>8357</v>
      </c>
      <c r="H3822" t="s">
        <v>11481</v>
      </c>
      <c r="I3822" t="s">
        <v>4890</v>
      </c>
      <c r="J3822" t="s">
        <v>287</v>
      </c>
      <c r="K3822" s="14">
        <v>37</v>
      </c>
      <c r="L3822" s="24">
        <f t="shared" si="59"/>
        <v>39.955080453504777</v>
      </c>
    </row>
    <row r="3823" spans="1:12" x14ac:dyDescent="0.25">
      <c r="A3823" t="s">
        <v>69</v>
      </c>
      <c r="B3823" t="s">
        <v>11293</v>
      </c>
      <c r="C3823" t="s">
        <v>725</v>
      </c>
      <c r="D3823" t="s">
        <v>287</v>
      </c>
      <c r="E3823" t="s">
        <v>11479</v>
      </c>
      <c r="F3823" t="s">
        <v>11480</v>
      </c>
      <c r="G3823" t="s">
        <v>9730</v>
      </c>
      <c r="H3823" t="s">
        <v>11482</v>
      </c>
      <c r="I3823" t="s">
        <v>4890</v>
      </c>
      <c r="J3823" t="s">
        <v>287</v>
      </c>
      <c r="K3823" s="14">
        <v>29</v>
      </c>
      <c r="L3823" s="24">
        <f t="shared" si="59"/>
        <v>31.316144139233469</v>
      </c>
    </row>
    <row r="3824" spans="1:12" x14ac:dyDescent="0.25">
      <c r="A3824" t="s">
        <v>69</v>
      </c>
      <c r="B3824" t="s">
        <v>11293</v>
      </c>
      <c r="C3824" t="s">
        <v>725</v>
      </c>
      <c r="D3824" t="s">
        <v>287</v>
      </c>
      <c r="E3824" t="s">
        <v>11479</v>
      </c>
      <c r="F3824" t="s">
        <v>11480</v>
      </c>
      <c r="G3824" t="s">
        <v>10008</v>
      </c>
      <c r="H3824" t="s">
        <v>11368</v>
      </c>
      <c r="I3824" t="s">
        <v>4890</v>
      </c>
      <c r="J3824" t="s">
        <v>287</v>
      </c>
      <c r="K3824" s="14">
        <v>653</v>
      </c>
      <c r="L3824" s="24">
        <f t="shared" si="59"/>
        <v>705.15317665239502</v>
      </c>
    </row>
    <row r="3825" spans="1:12" x14ac:dyDescent="0.25">
      <c r="A3825" t="s">
        <v>69</v>
      </c>
      <c r="B3825" t="s">
        <v>11293</v>
      </c>
      <c r="C3825" t="s">
        <v>725</v>
      </c>
      <c r="D3825" t="s">
        <v>287</v>
      </c>
      <c r="E3825" t="s">
        <v>11483</v>
      </c>
      <c r="F3825" t="s">
        <v>11484</v>
      </c>
      <c r="G3825" t="s">
        <v>9898</v>
      </c>
      <c r="H3825" t="s">
        <v>11485</v>
      </c>
      <c r="I3825" t="s">
        <v>4890</v>
      </c>
      <c r="J3825" t="s">
        <v>287</v>
      </c>
      <c r="K3825" s="14">
        <v>36</v>
      </c>
      <c r="L3825" s="24">
        <f t="shared" si="59"/>
        <v>38.875213414220859</v>
      </c>
    </row>
    <row r="3826" spans="1:12" x14ac:dyDescent="0.25">
      <c r="A3826" t="s">
        <v>69</v>
      </c>
      <c r="B3826" t="s">
        <v>11293</v>
      </c>
      <c r="C3826" t="s">
        <v>725</v>
      </c>
      <c r="D3826" t="s">
        <v>287</v>
      </c>
      <c r="E3826" t="s">
        <v>11483</v>
      </c>
      <c r="F3826" t="s">
        <v>11484</v>
      </c>
      <c r="G3826" t="s">
        <v>10008</v>
      </c>
      <c r="H3826" t="s">
        <v>11486</v>
      </c>
      <c r="I3826" t="s">
        <v>4890</v>
      </c>
      <c r="J3826" t="s">
        <v>287</v>
      </c>
      <c r="K3826" s="14">
        <v>643</v>
      </c>
      <c r="L3826" s="24">
        <f t="shared" si="59"/>
        <v>694.35450625955593</v>
      </c>
    </row>
    <row r="3827" spans="1:12" x14ac:dyDescent="0.25">
      <c r="A3827" t="s">
        <v>69</v>
      </c>
      <c r="B3827" t="s">
        <v>11293</v>
      </c>
      <c r="C3827" t="s">
        <v>725</v>
      </c>
      <c r="D3827" t="s">
        <v>287</v>
      </c>
      <c r="E3827" t="s">
        <v>11487</v>
      </c>
      <c r="F3827" t="s">
        <v>11488</v>
      </c>
      <c r="G3827" t="s">
        <v>9898</v>
      </c>
      <c r="H3827" t="s">
        <v>11485</v>
      </c>
      <c r="I3827" t="s">
        <v>4890</v>
      </c>
      <c r="J3827" t="s">
        <v>287</v>
      </c>
      <c r="K3827" s="14">
        <v>7</v>
      </c>
      <c r="L3827" s="24">
        <f t="shared" si="59"/>
        <v>7.5590692749873885</v>
      </c>
    </row>
    <row r="3828" spans="1:12" x14ac:dyDescent="0.25">
      <c r="A3828" t="s">
        <v>69</v>
      </c>
      <c r="B3828" t="s">
        <v>11293</v>
      </c>
      <c r="C3828" t="s">
        <v>725</v>
      </c>
      <c r="D3828" t="s">
        <v>287</v>
      </c>
      <c r="E3828" t="s">
        <v>11487</v>
      </c>
      <c r="F3828" t="s">
        <v>11488</v>
      </c>
      <c r="G3828" t="s">
        <v>10008</v>
      </c>
      <c r="H3828" t="s">
        <v>11486</v>
      </c>
      <c r="I3828" t="s">
        <v>4890</v>
      </c>
      <c r="J3828" t="s">
        <v>287</v>
      </c>
      <c r="K3828" s="14">
        <v>56</v>
      </c>
      <c r="L3828" s="24">
        <f t="shared" si="59"/>
        <v>60.472554199899108</v>
      </c>
    </row>
    <row r="3829" spans="1:12" x14ac:dyDescent="0.25">
      <c r="A3829" t="s">
        <v>69</v>
      </c>
      <c r="B3829" t="s">
        <v>11293</v>
      </c>
      <c r="C3829" t="s">
        <v>725</v>
      </c>
      <c r="D3829" t="s">
        <v>287</v>
      </c>
      <c r="E3829" t="s">
        <v>11489</v>
      </c>
      <c r="F3829" t="s">
        <v>11490</v>
      </c>
      <c r="G3829" t="s">
        <v>8357</v>
      </c>
      <c r="H3829" t="s">
        <v>11371</v>
      </c>
      <c r="I3829" t="s">
        <v>4890</v>
      </c>
      <c r="J3829" t="s">
        <v>287</v>
      </c>
      <c r="K3829" s="14">
        <v>33</v>
      </c>
      <c r="L3829" s="24">
        <f t="shared" si="59"/>
        <v>35.635612296369125</v>
      </c>
    </row>
    <row r="3830" spans="1:12" x14ac:dyDescent="0.25">
      <c r="A3830" t="s">
        <v>69</v>
      </c>
      <c r="B3830" t="s">
        <v>11293</v>
      </c>
      <c r="C3830" t="s">
        <v>725</v>
      </c>
      <c r="D3830" t="s">
        <v>287</v>
      </c>
      <c r="E3830" t="s">
        <v>11489</v>
      </c>
      <c r="F3830" t="s">
        <v>11490</v>
      </c>
      <c r="G3830" t="s">
        <v>9730</v>
      </c>
      <c r="H3830" t="s">
        <v>11372</v>
      </c>
      <c r="I3830" t="s">
        <v>4890</v>
      </c>
      <c r="J3830" t="s">
        <v>287</v>
      </c>
      <c r="K3830" s="14">
        <v>33</v>
      </c>
      <c r="L3830" s="24">
        <f t="shared" si="59"/>
        <v>35.635612296369125</v>
      </c>
    </row>
    <row r="3831" spans="1:12" x14ac:dyDescent="0.25">
      <c r="A3831" t="s">
        <v>69</v>
      </c>
      <c r="B3831" t="s">
        <v>11293</v>
      </c>
      <c r="C3831" t="s">
        <v>725</v>
      </c>
      <c r="D3831" t="s">
        <v>287</v>
      </c>
      <c r="E3831" t="s">
        <v>11489</v>
      </c>
      <c r="F3831" t="s">
        <v>11490</v>
      </c>
      <c r="G3831" t="s">
        <v>10008</v>
      </c>
      <c r="H3831" t="s">
        <v>11491</v>
      </c>
      <c r="I3831" t="s">
        <v>4890</v>
      </c>
      <c r="J3831" t="s">
        <v>287</v>
      </c>
      <c r="K3831" s="14">
        <v>449</v>
      </c>
      <c r="L3831" s="24">
        <f t="shared" si="59"/>
        <v>484.86030063847682</v>
      </c>
    </row>
    <row r="3832" spans="1:12" x14ac:dyDescent="0.25">
      <c r="A3832" t="s">
        <v>69</v>
      </c>
      <c r="B3832" t="s">
        <v>11293</v>
      </c>
      <c r="C3832" t="s">
        <v>725</v>
      </c>
      <c r="D3832" t="s">
        <v>287</v>
      </c>
      <c r="E3832" t="s">
        <v>10925</v>
      </c>
      <c r="F3832" t="s">
        <v>11492</v>
      </c>
      <c r="G3832" t="s">
        <v>4886</v>
      </c>
      <c r="H3832" t="s">
        <v>11493</v>
      </c>
      <c r="I3832" t="s">
        <v>4890</v>
      </c>
      <c r="J3832" t="s">
        <v>287</v>
      </c>
      <c r="K3832" s="14">
        <v>6</v>
      </c>
      <c r="L3832" s="24">
        <f t="shared" si="59"/>
        <v>6.4792022357034762</v>
      </c>
    </row>
    <row r="3833" spans="1:12" x14ac:dyDescent="0.25">
      <c r="A3833" t="s">
        <v>69</v>
      </c>
      <c r="B3833" t="s">
        <v>11293</v>
      </c>
      <c r="C3833" t="s">
        <v>725</v>
      </c>
      <c r="D3833" t="s">
        <v>287</v>
      </c>
      <c r="E3833" t="s">
        <v>11494</v>
      </c>
      <c r="F3833" t="s">
        <v>11495</v>
      </c>
      <c r="G3833" t="s">
        <v>4886</v>
      </c>
      <c r="H3833" t="s">
        <v>11496</v>
      </c>
      <c r="I3833" t="s">
        <v>4890</v>
      </c>
      <c r="J3833" t="s">
        <v>287</v>
      </c>
      <c r="K3833" s="14">
        <v>87</v>
      </c>
      <c r="L3833" s="24">
        <f t="shared" si="59"/>
        <v>93.948432417700417</v>
      </c>
    </row>
    <row r="3834" spans="1:12" x14ac:dyDescent="0.25">
      <c r="A3834" t="s">
        <v>69</v>
      </c>
      <c r="B3834" t="s">
        <v>11293</v>
      </c>
      <c r="C3834" t="s">
        <v>725</v>
      </c>
      <c r="D3834" t="s">
        <v>287</v>
      </c>
      <c r="E3834" t="s">
        <v>11494</v>
      </c>
      <c r="F3834" t="s">
        <v>11495</v>
      </c>
      <c r="G3834" t="s">
        <v>4890</v>
      </c>
      <c r="H3834" t="s">
        <v>11497</v>
      </c>
      <c r="I3834" t="s">
        <v>4890</v>
      </c>
      <c r="J3834" t="s">
        <v>287</v>
      </c>
      <c r="K3834" s="14">
        <v>1640</v>
      </c>
      <c r="L3834" s="24">
        <f t="shared" si="59"/>
        <v>1770.981944425617</v>
      </c>
    </row>
    <row r="3835" spans="1:12" x14ac:dyDescent="0.25">
      <c r="A3835" t="s">
        <v>69</v>
      </c>
      <c r="B3835" t="s">
        <v>11293</v>
      </c>
      <c r="C3835" t="s">
        <v>725</v>
      </c>
      <c r="D3835" t="s">
        <v>287</v>
      </c>
      <c r="E3835" t="s">
        <v>11498</v>
      </c>
      <c r="F3835" t="s">
        <v>11499</v>
      </c>
      <c r="G3835" t="s">
        <v>4886</v>
      </c>
      <c r="H3835" t="s">
        <v>11500</v>
      </c>
      <c r="I3835" t="s">
        <v>4890</v>
      </c>
      <c r="J3835" t="s">
        <v>287</v>
      </c>
      <c r="K3835" s="14">
        <v>38</v>
      </c>
      <c r="L3835" s="24">
        <f t="shared" si="59"/>
        <v>41.034947492788682</v>
      </c>
    </row>
    <row r="3836" spans="1:12" x14ac:dyDescent="0.25">
      <c r="A3836" t="s">
        <v>69</v>
      </c>
      <c r="B3836" t="s">
        <v>11293</v>
      </c>
      <c r="C3836" t="s">
        <v>725</v>
      </c>
      <c r="D3836" t="s">
        <v>287</v>
      </c>
      <c r="E3836" t="s">
        <v>11498</v>
      </c>
      <c r="F3836" t="s">
        <v>11499</v>
      </c>
      <c r="G3836" t="s">
        <v>5141</v>
      </c>
      <c r="H3836" t="s">
        <v>11501</v>
      </c>
      <c r="I3836" t="s">
        <v>4890</v>
      </c>
      <c r="J3836" t="s">
        <v>287</v>
      </c>
      <c r="K3836" s="14">
        <v>759</v>
      </c>
      <c r="L3836" s="24">
        <f t="shared" si="59"/>
        <v>819.61908281648982</v>
      </c>
    </row>
    <row r="3837" spans="1:12" x14ac:dyDescent="0.25">
      <c r="A3837" t="s">
        <v>69</v>
      </c>
      <c r="B3837" t="s">
        <v>11293</v>
      </c>
      <c r="C3837" t="s">
        <v>725</v>
      </c>
      <c r="D3837" t="s">
        <v>287</v>
      </c>
      <c r="E3837" t="s">
        <v>11502</v>
      </c>
      <c r="F3837" t="s">
        <v>11375</v>
      </c>
      <c r="G3837" t="s">
        <v>9837</v>
      </c>
      <c r="H3837" t="s">
        <v>11376</v>
      </c>
      <c r="I3837" t="s">
        <v>4890</v>
      </c>
      <c r="J3837" t="s">
        <v>287</v>
      </c>
      <c r="K3837" s="14">
        <v>43</v>
      </c>
      <c r="L3837" s="24">
        <f t="shared" si="59"/>
        <v>46.434282689208253</v>
      </c>
    </row>
    <row r="3838" spans="1:12" x14ac:dyDescent="0.25">
      <c r="A3838" t="s">
        <v>69</v>
      </c>
      <c r="B3838" t="s">
        <v>11293</v>
      </c>
      <c r="C3838" t="s">
        <v>725</v>
      </c>
      <c r="D3838" t="s">
        <v>287</v>
      </c>
      <c r="E3838" t="s">
        <v>11502</v>
      </c>
      <c r="F3838" t="s">
        <v>11375</v>
      </c>
      <c r="G3838" t="s">
        <v>10008</v>
      </c>
      <c r="H3838" t="s">
        <v>11376</v>
      </c>
      <c r="I3838" t="s">
        <v>4890</v>
      </c>
      <c r="J3838" t="s">
        <v>287</v>
      </c>
      <c r="K3838" s="14">
        <v>626</v>
      </c>
      <c r="L3838" s="24">
        <f t="shared" si="59"/>
        <v>675.9967665917294</v>
      </c>
    </row>
    <row r="3839" spans="1:12" x14ac:dyDescent="0.25">
      <c r="A3839" t="s">
        <v>69</v>
      </c>
      <c r="B3839" t="s">
        <v>11293</v>
      </c>
      <c r="C3839" t="s">
        <v>725</v>
      </c>
      <c r="D3839" t="s">
        <v>287</v>
      </c>
      <c r="E3839" t="s">
        <v>11503</v>
      </c>
      <c r="F3839" t="s">
        <v>11504</v>
      </c>
      <c r="G3839" t="s">
        <v>4886</v>
      </c>
      <c r="H3839" t="s">
        <v>11504</v>
      </c>
      <c r="I3839" t="s">
        <v>4890</v>
      </c>
      <c r="J3839" t="s">
        <v>287</v>
      </c>
      <c r="K3839" s="14">
        <v>2825</v>
      </c>
      <c r="L3839" s="24">
        <f t="shared" si="59"/>
        <v>3050.6243859770539</v>
      </c>
    </row>
    <row r="3840" spans="1:12" x14ac:dyDescent="0.25">
      <c r="A3840" t="s">
        <v>69</v>
      </c>
      <c r="B3840" t="s">
        <v>11293</v>
      </c>
      <c r="C3840" t="s">
        <v>725</v>
      </c>
      <c r="D3840" t="s">
        <v>287</v>
      </c>
      <c r="E3840" t="s">
        <v>11505</v>
      </c>
      <c r="F3840" t="s">
        <v>11506</v>
      </c>
      <c r="G3840" t="s">
        <v>9837</v>
      </c>
      <c r="H3840" t="s">
        <v>11507</v>
      </c>
      <c r="I3840" t="s">
        <v>4890</v>
      </c>
      <c r="J3840" t="s">
        <v>287</v>
      </c>
      <c r="K3840" s="14">
        <v>20</v>
      </c>
      <c r="L3840" s="24">
        <f t="shared" si="59"/>
        <v>21.597340785678256</v>
      </c>
    </row>
    <row r="3841" spans="1:12" x14ac:dyDescent="0.25">
      <c r="A3841" t="s">
        <v>69</v>
      </c>
      <c r="B3841" t="s">
        <v>11293</v>
      </c>
      <c r="C3841" t="s">
        <v>725</v>
      </c>
      <c r="D3841" t="s">
        <v>287</v>
      </c>
      <c r="E3841" t="s">
        <v>11505</v>
      </c>
      <c r="F3841" t="s">
        <v>11506</v>
      </c>
      <c r="G3841" t="s">
        <v>10008</v>
      </c>
      <c r="H3841" t="s">
        <v>11508</v>
      </c>
      <c r="I3841" t="s">
        <v>4890</v>
      </c>
      <c r="J3841" t="s">
        <v>287</v>
      </c>
      <c r="K3841" s="14">
        <v>273</v>
      </c>
      <c r="L3841" s="24">
        <f t="shared" si="59"/>
        <v>294.80370172450819</v>
      </c>
    </row>
    <row r="3842" spans="1:12" x14ac:dyDescent="0.25">
      <c r="A3842" t="s">
        <v>69</v>
      </c>
      <c r="B3842" t="s">
        <v>11293</v>
      </c>
      <c r="C3842" t="s">
        <v>725</v>
      </c>
      <c r="D3842" t="s">
        <v>287</v>
      </c>
      <c r="E3842" t="s">
        <v>11509</v>
      </c>
      <c r="F3842" t="s">
        <v>11510</v>
      </c>
      <c r="G3842" t="s">
        <v>4886</v>
      </c>
      <c r="H3842" t="s">
        <v>11511</v>
      </c>
      <c r="I3842" t="s">
        <v>4890</v>
      </c>
      <c r="J3842" t="s">
        <v>287</v>
      </c>
      <c r="K3842" s="14">
        <v>32</v>
      </c>
      <c r="L3842" s="24">
        <f t="shared" si="59"/>
        <v>34.555745257085206</v>
      </c>
    </row>
    <row r="3843" spans="1:12" x14ac:dyDescent="0.25">
      <c r="A3843" t="s">
        <v>69</v>
      </c>
      <c r="B3843" t="s">
        <v>11293</v>
      </c>
      <c r="C3843" t="s">
        <v>725</v>
      </c>
      <c r="D3843" t="s">
        <v>287</v>
      </c>
      <c r="E3843" t="s">
        <v>11509</v>
      </c>
      <c r="F3843" t="s">
        <v>11510</v>
      </c>
      <c r="G3843" t="s">
        <v>10008</v>
      </c>
      <c r="H3843" t="s">
        <v>11512</v>
      </c>
      <c r="I3843" t="s">
        <v>4890</v>
      </c>
      <c r="J3843" t="s">
        <v>287</v>
      </c>
      <c r="K3843" s="14">
        <v>283</v>
      </c>
      <c r="L3843" s="24">
        <f t="shared" si="59"/>
        <v>305.60237211734727</v>
      </c>
    </row>
    <row r="3844" spans="1:12" x14ac:dyDescent="0.25">
      <c r="A3844" t="s">
        <v>69</v>
      </c>
      <c r="B3844" t="s">
        <v>11293</v>
      </c>
      <c r="C3844" t="s">
        <v>725</v>
      </c>
      <c r="D3844" t="s">
        <v>287</v>
      </c>
      <c r="E3844" t="s">
        <v>11513</v>
      </c>
      <c r="F3844" t="s">
        <v>11514</v>
      </c>
      <c r="G3844" t="s">
        <v>4886</v>
      </c>
      <c r="H3844" t="s">
        <v>11515</v>
      </c>
      <c r="I3844" t="s">
        <v>4890</v>
      </c>
      <c r="J3844" t="s">
        <v>287</v>
      </c>
      <c r="K3844" s="14">
        <v>21</v>
      </c>
      <c r="L3844" s="24">
        <f t="shared" si="59"/>
        <v>22.677207824962167</v>
      </c>
    </row>
    <row r="3845" spans="1:12" x14ac:dyDescent="0.25">
      <c r="A3845" t="s">
        <v>69</v>
      </c>
      <c r="B3845" t="s">
        <v>11293</v>
      </c>
      <c r="C3845" t="s">
        <v>725</v>
      </c>
      <c r="D3845" t="s">
        <v>287</v>
      </c>
      <c r="E3845" t="s">
        <v>11513</v>
      </c>
      <c r="F3845" t="s">
        <v>11514</v>
      </c>
      <c r="G3845" t="s">
        <v>8357</v>
      </c>
      <c r="H3845" t="s">
        <v>11516</v>
      </c>
      <c r="I3845" t="s">
        <v>4890</v>
      </c>
      <c r="J3845" t="s">
        <v>287</v>
      </c>
      <c r="K3845" s="14">
        <v>35</v>
      </c>
      <c r="L3845" s="24">
        <f t="shared" si="59"/>
        <v>37.795346374936948</v>
      </c>
    </row>
    <row r="3846" spans="1:12" x14ac:dyDescent="0.25">
      <c r="A3846" t="s">
        <v>69</v>
      </c>
      <c r="B3846" t="s">
        <v>11293</v>
      </c>
      <c r="C3846" t="s">
        <v>725</v>
      </c>
      <c r="D3846" t="s">
        <v>287</v>
      </c>
      <c r="E3846" t="s">
        <v>11513</v>
      </c>
      <c r="F3846" t="s">
        <v>11514</v>
      </c>
      <c r="G3846" t="s">
        <v>9730</v>
      </c>
      <c r="H3846" t="s">
        <v>11517</v>
      </c>
      <c r="I3846" t="s">
        <v>4890</v>
      </c>
      <c r="J3846" t="s">
        <v>287</v>
      </c>
      <c r="K3846" s="14">
        <v>31</v>
      </c>
      <c r="L3846" s="24">
        <f t="shared" si="59"/>
        <v>33.475878217801302</v>
      </c>
    </row>
    <row r="3847" spans="1:12" x14ac:dyDescent="0.25">
      <c r="A3847" t="s">
        <v>69</v>
      </c>
      <c r="B3847" t="s">
        <v>11293</v>
      </c>
      <c r="C3847" t="s">
        <v>725</v>
      </c>
      <c r="D3847" t="s">
        <v>287</v>
      </c>
      <c r="E3847" t="s">
        <v>11513</v>
      </c>
      <c r="F3847" t="s">
        <v>11514</v>
      </c>
      <c r="G3847" t="s">
        <v>10008</v>
      </c>
      <c r="H3847" t="s">
        <v>11518</v>
      </c>
      <c r="I3847" t="s">
        <v>4890</v>
      </c>
      <c r="J3847" t="s">
        <v>287</v>
      </c>
      <c r="K3847" s="14">
        <v>646</v>
      </c>
      <c r="L3847" s="24">
        <f t="shared" si="59"/>
        <v>697.59410737740768</v>
      </c>
    </row>
    <row r="3848" spans="1:12" x14ac:dyDescent="0.25">
      <c r="A3848" t="s">
        <v>69</v>
      </c>
      <c r="B3848" t="s">
        <v>11293</v>
      </c>
      <c r="C3848" t="s">
        <v>725</v>
      </c>
      <c r="D3848" t="s">
        <v>287</v>
      </c>
      <c r="E3848" t="s">
        <v>11519</v>
      </c>
      <c r="F3848" t="s">
        <v>11514</v>
      </c>
      <c r="G3848" t="s">
        <v>10008</v>
      </c>
      <c r="H3848" t="s">
        <v>11518</v>
      </c>
      <c r="I3848" t="s">
        <v>4890</v>
      </c>
      <c r="J3848" t="s">
        <v>287</v>
      </c>
      <c r="K3848" s="14">
        <v>65</v>
      </c>
      <c r="L3848" s="24">
        <f t="shared" si="59"/>
        <v>70.191357553454324</v>
      </c>
    </row>
    <row r="3849" spans="1:12" x14ac:dyDescent="0.25">
      <c r="A3849" t="s">
        <v>69</v>
      </c>
      <c r="B3849" t="s">
        <v>11293</v>
      </c>
      <c r="C3849" t="s">
        <v>725</v>
      </c>
      <c r="D3849" t="s">
        <v>287</v>
      </c>
      <c r="E3849" t="s">
        <v>11520</v>
      </c>
      <c r="F3849" t="s">
        <v>11390</v>
      </c>
      <c r="G3849" t="s">
        <v>8357</v>
      </c>
      <c r="H3849" t="s">
        <v>11393</v>
      </c>
      <c r="I3849" t="s">
        <v>4890</v>
      </c>
      <c r="J3849" t="s">
        <v>287</v>
      </c>
      <c r="K3849" s="14">
        <v>8</v>
      </c>
      <c r="L3849" s="24">
        <f t="shared" si="59"/>
        <v>8.6389363142713016</v>
      </c>
    </row>
    <row r="3850" spans="1:12" x14ac:dyDescent="0.25">
      <c r="A3850" t="s">
        <v>69</v>
      </c>
      <c r="B3850" t="s">
        <v>11293</v>
      </c>
      <c r="C3850" t="s">
        <v>725</v>
      </c>
      <c r="D3850" t="s">
        <v>287</v>
      </c>
      <c r="E3850" t="s">
        <v>11520</v>
      </c>
      <c r="F3850" t="s">
        <v>11390</v>
      </c>
      <c r="G3850" t="s">
        <v>10008</v>
      </c>
      <c r="H3850" t="s">
        <v>11391</v>
      </c>
      <c r="I3850" t="s">
        <v>4890</v>
      </c>
      <c r="J3850" t="s">
        <v>287</v>
      </c>
      <c r="K3850" s="14">
        <v>394</v>
      </c>
      <c r="L3850" s="24">
        <f t="shared" si="59"/>
        <v>425.46761347786162</v>
      </c>
    </row>
    <row r="3851" spans="1:12" x14ac:dyDescent="0.25">
      <c r="A3851" t="s">
        <v>69</v>
      </c>
      <c r="B3851" t="s">
        <v>11293</v>
      </c>
      <c r="C3851" t="s">
        <v>725</v>
      </c>
      <c r="D3851" t="s">
        <v>287</v>
      </c>
      <c r="E3851" t="s">
        <v>11521</v>
      </c>
      <c r="F3851" t="s">
        <v>11522</v>
      </c>
      <c r="G3851" t="s">
        <v>4886</v>
      </c>
      <c r="H3851" t="s">
        <v>11522</v>
      </c>
      <c r="I3851" t="s">
        <v>4890</v>
      </c>
      <c r="J3851" t="s">
        <v>287</v>
      </c>
      <c r="K3851" s="14">
        <v>1082</v>
      </c>
      <c r="L3851" s="24">
        <f t="shared" si="59"/>
        <v>1168.4161365051937</v>
      </c>
    </row>
    <row r="3852" spans="1:12" x14ac:dyDescent="0.25">
      <c r="A3852" t="s">
        <v>69</v>
      </c>
      <c r="B3852" t="s">
        <v>11293</v>
      </c>
      <c r="C3852" t="s">
        <v>725</v>
      </c>
      <c r="D3852" t="s">
        <v>287</v>
      </c>
      <c r="E3852" t="s">
        <v>11523</v>
      </c>
      <c r="F3852" t="s">
        <v>11404</v>
      </c>
      <c r="G3852" t="s">
        <v>9837</v>
      </c>
      <c r="H3852" t="s">
        <v>11524</v>
      </c>
      <c r="I3852" t="s">
        <v>4890</v>
      </c>
      <c r="J3852" t="s">
        <v>287</v>
      </c>
      <c r="K3852" s="14">
        <v>38</v>
      </c>
      <c r="L3852" s="24">
        <f t="shared" ref="L3852:L3915" si="60">K3852/$D$6*$D$5</f>
        <v>41.034947492788682</v>
      </c>
    </row>
    <row r="3853" spans="1:12" x14ac:dyDescent="0.25">
      <c r="A3853" t="s">
        <v>69</v>
      </c>
      <c r="B3853" t="s">
        <v>11293</v>
      </c>
      <c r="C3853" t="s">
        <v>725</v>
      </c>
      <c r="D3853" t="s">
        <v>287</v>
      </c>
      <c r="E3853" t="s">
        <v>11523</v>
      </c>
      <c r="F3853" t="s">
        <v>11404</v>
      </c>
      <c r="G3853" t="s">
        <v>10008</v>
      </c>
      <c r="H3853" t="s">
        <v>11525</v>
      </c>
      <c r="I3853" t="s">
        <v>4890</v>
      </c>
      <c r="J3853" t="s">
        <v>287</v>
      </c>
      <c r="K3853" s="14">
        <v>297</v>
      </c>
      <c r="L3853" s="24">
        <f t="shared" si="60"/>
        <v>320.72051066732206</v>
      </c>
    </row>
    <row r="3854" spans="1:12" x14ac:dyDescent="0.25">
      <c r="A3854" t="s">
        <v>69</v>
      </c>
      <c r="B3854" t="s">
        <v>11293</v>
      </c>
      <c r="C3854" t="s">
        <v>725</v>
      </c>
      <c r="D3854" t="s">
        <v>287</v>
      </c>
      <c r="E3854" t="s">
        <v>11526</v>
      </c>
      <c r="F3854" t="s">
        <v>11527</v>
      </c>
      <c r="G3854" t="s">
        <v>4886</v>
      </c>
      <c r="H3854" t="s">
        <v>11527</v>
      </c>
      <c r="I3854" t="s">
        <v>4890</v>
      </c>
      <c r="J3854" t="s">
        <v>287</v>
      </c>
      <c r="K3854" s="14">
        <v>2234</v>
      </c>
      <c r="L3854" s="24">
        <f t="shared" si="60"/>
        <v>2412.4229657602614</v>
      </c>
    </row>
    <row r="3855" spans="1:12" x14ac:dyDescent="0.25">
      <c r="A3855" t="s">
        <v>69</v>
      </c>
      <c r="B3855" t="s">
        <v>11293</v>
      </c>
      <c r="C3855" t="s">
        <v>725</v>
      </c>
      <c r="D3855" t="s">
        <v>287</v>
      </c>
      <c r="E3855" t="s">
        <v>11528</v>
      </c>
      <c r="F3855" t="s">
        <v>11529</v>
      </c>
      <c r="G3855" t="s">
        <v>4886</v>
      </c>
      <c r="H3855" t="s">
        <v>11529</v>
      </c>
      <c r="I3855" t="s">
        <v>4890</v>
      </c>
      <c r="J3855" t="s">
        <v>287</v>
      </c>
      <c r="K3855" s="14">
        <v>1206</v>
      </c>
      <c r="L3855" s="24">
        <f t="shared" si="60"/>
        <v>1302.3196493763987</v>
      </c>
    </row>
    <row r="3856" spans="1:12" x14ac:dyDescent="0.25">
      <c r="A3856" t="s">
        <v>69</v>
      </c>
      <c r="B3856" t="s">
        <v>11293</v>
      </c>
      <c r="C3856" t="s">
        <v>725</v>
      </c>
      <c r="D3856" t="s">
        <v>287</v>
      </c>
      <c r="E3856" t="s">
        <v>11530</v>
      </c>
      <c r="F3856" t="s">
        <v>11531</v>
      </c>
      <c r="G3856" t="s">
        <v>4886</v>
      </c>
      <c r="H3856" t="s">
        <v>11532</v>
      </c>
      <c r="I3856" t="s">
        <v>4890</v>
      </c>
      <c r="J3856" t="s">
        <v>287</v>
      </c>
      <c r="K3856" s="14">
        <v>1302</v>
      </c>
      <c r="L3856" s="24">
        <f t="shared" si="60"/>
        <v>1405.9868851476544</v>
      </c>
    </row>
    <row r="3857" spans="1:12" x14ac:dyDescent="0.25">
      <c r="A3857" t="s">
        <v>69</v>
      </c>
      <c r="B3857" t="s">
        <v>11293</v>
      </c>
      <c r="C3857" t="s">
        <v>725</v>
      </c>
      <c r="D3857" t="s">
        <v>287</v>
      </c>
      <c r="E3857" t="s">
        <v>11533</v>
      </c>
      <c r="F3857" t="s">
        <v>11534</v>
      </c>
      <c r="G3857" t="s">
        <v>4886</v>
      </c>
      <c r="H3857" t="s">
        <v>11534</v>
      </c>
      <c r="I3857" t="s">
        <v>4890</v>
      </c>
      <c r="J3857" t="s">
        <v>287</v>
      </c>
      <c r="K3857" s="14">
        <v>7927</v>
      </c>
      <c r="L3857" s="24">
        <f t="shared" si="60"/>
        <v>8560.1060204035766</v>
      </c>
    </row>
    <row r="3858" spans="1:12" x14ac:dyDescent="0.25">
      <c r="A3858" t="s">
        <v>69</v>
      </c>
      <c r="B3858" t="s">
        <v>11293</v>
      </c>
      <c r="C3858" t="s">
        <v>725</v>
      </c>
      <c r="D3858" t="s">
        <v>287</v>
      </c>
      <c r="E3858" t="s">
        <v>5111</v>
      </c>
      <c r="F3858" t="s">
        <v>11535</v>
      </c>
      <c r="G3858" t="s">
        <v>4987</v>
      </c>
      <c r="H3858" t="s">
        <v>11536</v>
      </c>
      <c r="I3858" t="s">
        <v>5751</v>
      </c>
      <c r="J3858" t="s">
        <v>5752</v>
      </c>
      <c r="K3858" s="14">
        <v>8</v>
      </c>
      <c r="L3858" s="24">
        <f t="shared" si="60"/>
        <v>8.6389363142713016</v>
      </c>
    </row>
    <row r="3859" spans="1:12" x14ac:dyDescent="0.25">
      <c r="A3859" t="s">
        <v>69</v>
      </c>
      <c r="B3859" t="s">
        <v>11293</v>
      </c>
      <c r="C3859" t="s">
        <v>725</v>
      </c>
      <c r="D3859" t="s">
        <v>287</v>
      </c>
      <c r="E3859" t="s">
        <v>11537</v>
      </c>
      <c r="F3859" t="s">
        <v>11535</v>
      </c>
      <c r="G3859" t="s">
        <v>4886</v>
      </c>
      <c r="H3859" t="s">
        <v>11538</v>
      </c>
      <c r="I3859" t="s">
        <v>5751</v>
      </c>
      <c r="J3859" t="s">
        <v>5752</v>
      </c>
      <c r="K3859" s="14">
        <v>24</v>
      </c>
      <c r="L3859" s="24">
        <f t="shared" si="60"/>
        <v>25.916808942813905</v>
      </c>
    </row>
    <row r="3860" spans="1:12" x14ac:dyDescent="0.25">
      <c r="A3860" t="s">
        <v>69</v>
      </c>
      <c r="B3860" t="s">
        <v>11293</v>
      </c>
      <c r="C3860" t="s">
        <v>725</v>
      </c>
      <c r="D3860" t="s">
        <v>287</v>
      </c>
      <c r="E3860" t="s">
        <v>11537</v>
      </c>
      <c r="F3860" t="s">
        <v>11535</v>
      </c>
      <c r="G3860" t="s">
        <v>5143</v>
      </c>
      <c r="H3860" t="s">
        <v>11539</v>
      </c>
      <c r="I3860" t="s">
        <v>5751</v>
      </c>
      <c r="J3860" t="s">
        <v>5752</v>
      </c>
      <c r="K3860" s="14">
        <v>4</v>
      </c>
      <c r="L3860" s="24">
        <f t="shared" si="60"/>
        <v>4.3194681571356508</v>
      </c>
    </row>
    <row r="3861" spans="1:12" x14ac:dyDescent="0.25">
      <c r="A3861" t="s">
        <v>69</v>
      </c>
      <c r="B3861" t="s">
        <v>11293</v>
      </c>
      <c r="C3861" t="s">
        <v>725</v>
      </c>
      <c r="D3861" t="s">
        <v>287</v>
      </c>
      <c r="E3861" t="s">
        <v>11540</v>
      </c>
      <c r="F3861" t="s">
        <v>11541</v>
      </c>
      <c r="G3861" t="s">
        <v>4886</v>
      </c>
      <c r="H3861" t="s">
        <v>11542</v>
      </c>
      <c r="I3861" t="s">
        <v>5751</v>
      </c>
      <c r="J3861" t="s">
        <v>5752</v>
      </c>
      <c r="K3861" s="14">
        <v>17</v>
      </c>
      <c r="L3861" s="24">
        <f t="shared" si="60"/>
        <v>18.357739667826518</v>
      </c>
    </row>
    <row r="3862" spans="1:12" x14ac:dyDescent="0.25">
      <c r="A3862" t="s">
        <v>69</v>
      </c>
      <c r="B3862" t="s">
        <v>11293</v>
      </c>
      <c r="C3862" t="s">
        <v>725</v>
      </c>
      <c r="D3862" t="s">
        <v>287</v>
      </c>
      <c r="E3862" t="s">
        <v>11540</v>
      </c>
      <c r="F3862" t="s">
        <v>11541</v>
      </c>
      <c r="G3862" t="s">
        <v>4890</v>
      </c>
      <c r="H3862" t="s">
        <v>11543</v>
      </c>
      <c r="I3862" t="s">
        <v>5751</v>
      </c>
      <c r="J3862" t="s">
        <v>5752</v>
      </c>
      <c r="K3862" s="14">
        <v>4</v>
      </c>
      <c r="L3862" s="24">
        <f t="shared" si="60"/>
        <v>4.3194681571356508</v>
      </c>
    </row>
    <row r="3863" spans="1:12" x14ac:dyDescent="0.25">
      <c r="A3863" t="s">
        <v>69</v>
      </c>
      <c r="B3863" t="s">
        <v>11293</v>
      </c>
      <c r="C3863" t="s">
        <v>725</v>
      </c>
      <c r="D3863" t="s">
        <v>287</v>
      </c>
      <c r="E3863" t="s">
        <v>11540</v>
      </c>
      <c r="F3863" t="s">
        <v>11541</v>
      </c>
      <c r="G3863" t="s">
        <v>5141</v>
      </c>
      <c r="H3863" t="s">
        <v>11544</v>
      </c>
      <c r="I3863" t="s">
        <v>5751</v>
      </c>
      <c r="J3863" t="s">
        <v>5752</v>
      </c>
      <c r="K3863" s="14">
        <v>4</v>
      </c>
      <c r="L3863" s="24">
        <f t="shared" si="60"/>
        <v>4.3194681571356508</v>
      </c>
    </row>
    <row r="3864" spans="1:12" x14ac:dyDescent="0.25">
      <c r="A3864" t="s">
        <v>69</v>
      </c>
      <c r="B3864" t="s">
        <v>11293</v>
      </c>
      <c r="C3864" t="s">
        <v>725</v>
      </c>
      <c r="D3864" t="s">
        <v>287</v>
      </c>
      <c r="E3864" t="s">
        <v>11540</v>
      </c>
      <c r="F3864" t="s">
        <v>11541</v>
      </c>
      <c r="G3864" t="s">
        <v>5143</v>
      </c>
      <c r="H3864" t="s">
        <v>11545</v>
      </c>
      <c r="I3864" t="s">
        <v>5751</v>
      </c>
      <c r="J3864" t="s">
        <v>5752</v>
      </c>
      <c r="K3864" s="14">
        <v>13</v>
      </c>
      <c r="L3864" s="24">
        <f t="shared" si="60"/>
        <v>14.038271510690866</v>
      </c>
    </row>
    <row r="3865" spans="1:12" x14ac:dyDescent="0.25">
      <c r="A3865" t="s">
        <v>69</v>
      </c>
      <c r="B3865" t="s">
        <v>11293</v>
      </c>
      <c r="C3865" t="s">
        <v>725</v>
      </c>
      <c r="D3865" t="s">
        <v>287</v>
      </c>
      <c r="E3865" t="s">
        <v>4925</v>
      </c>
      <c r="F3865" t="s">
        <v>11546</v>
      </c>
      <c r="G3865" t="s">
        <v>4886</v>
      </c>
      <c r="H3865" t="s">
        <v>11547</v>
      </c>
      <c r="I3865" t="s">
        <v>5751</v>
      </c>
      <c r="J3865" t="s">
        <v>5752</v>
      </c>
      <c r="K3865" s="14">
        <v>11</v>
      </c>
      <c r="L3865" s="24">
        <f t="shared" si="60"/>
        <v>11.878537432123041</v>
      </c>
    </row>
    <row r="3866" spans="1:12" x14ac:dyDescent="0.25">
      <c r="A3866" t="s">
        <v>69</v>
      </c>
      <c r="B3866" t="s">
        <v>11293</v>
      </c>
      <c r="C3866" t="s">
        <v>725</v>
      </c>
      <c r="D3866" t="s">
        <v>287</v>
      </c>
      <c r="E3866" t="s">
        <v>4925</v>
      </c>
      <c r="F3866" t="s">
        <v>11546</v>
      </c>
      <c r="G3866" t="s">
        <v>4890</v>
      </c>
      <c r="H3866" t="s">
        <v>11548</v>
      </c>
      <c r="I3866" t="s">
        <v>5751</v>
      </c>
      <c r="J3866" t="s">
        <v>5752</v>
      </c>
      <c r="K3866" s="14">
        <v>9</v>
      </c>
      <c r="L3866" s="24">
        <f t="shared" si="60"/>
        <v>9.7188033535552147</v>
      </c>
    </row>
    <row r="3867" spans="1:12" x14ac:dyDescent="0.25">
      <c r="A3867" t="s">
        <v>69</v>
      </c>
      <c r="B3867" t="s">
        <v>11293</v>
      </c>
      <c r="C3867" t="s">
        <v>725</v>
      </c>
      <c r="D3867" t="s">
        <v>287</v>
      </c>
      <c r="E3867" t="s">
        <v>4925</v>
      </c>
      <c r="F3867" t="s">
        <v>11546</v>
      </c>
      <c r="G3867" t="s">
        <v>5143</v>
      </c>
      <c r="H3867" t="s">
        <v>11549</v>
      </c>
      <c r="I3867" t="s">
        <v>5751</v>
      </c>
      <c r="J3867" t="s">
        <v>5752</v>
      </c>
      <c r="K3867" s="14">
        <v>138</v>
      </c>
      <c r="L3867" s="24">
        <f t="shared" si="60"/>
        <v>149.02165142117997</v>
      </c>
    </row>
    <row r="3868" spans="1:12" x14ac:dyDescent="0.25">
      <c r="A3868" t="s">
        <v>69</v>
      </c>
      <c r="B3868" t="s">
        <v>11293</v>
      </c>
      <c r="C3868" t="s">
        <v>725</v>
      </c>
      <c r="D3868" t="s">
        <v>287</v>
      </c>
      <c r="E3868" t="s">
        <v>11550</v>
      </c>
      <c r="F3868" t="s">
        <v>11413</v>
      </c>
      <c r="G3868" t="s">
        <v>9837</v>
      </c>
      <c r="H3868" t="s">
        <v>11414</v>
      </c>
      <c r="I3868" t="s">
        <v>4890</v>
      </c>
      <c r="J3868" t="s">
        <v>287</v>
      </c>
      <c r="K3868" s="14">
        <v>17</v>
      </c>
      <c r="L3868" s="24">
        <f t="shared" si="60"/>
        <v>18.357739667826518</v>
      </c>
    </row>
    <row r="3869" spans="1:12" x14ac:dyDescent="0.25">
      <c r="A3869" t="s">
        <v>69</v>
      </c>
      <c r="B3869" t="s">
        <v>11293</v>
      </c>
      <c r="C3869" t="s">
        <v>725</v>
      </c>
      <c r="D3869" t="s">
        <v>287</v>
      </c>
      <c r="E3869" t="s">
        <v>11550</v>
      </c>
      <c r="F3869" t="s">
        <v>11413</v>
      </c>
      <c r="G3869" t="s">
        <v>10008</v>
      </c>
      <c r="H3869" t="s">
        <v>11414</v>
      </c>
      <c r="I3869" t="s">
        <v>4890</v>
      </c>
      <c r="J3869" t="s">
        <v>287</v>
      </c>
      <c r="K3869" s="14">
        <v>14</v>
      </c>
      <c r="L3869" s="24">
        <f t="shared" si="60"/>
        <v>15.118138549974777</v>
      </c>
    </row>
    <row r="3870" spans="1:12" x14ac:dyDescent="0.25">
      <c r="A3870" t="s">
        <v>69</v>
      </c>
      <c r="B3870" t="s">
        <v>11293</v>
      </c>
      <c r="C3870" t="s">
        <v>725</v>
      </c>
      <c r="D3870" t="s">
        <v>287</v>
      </c>
      <c r="E3870" t="s">
        <v>6968</v>
      </c>
      <c r="F3870" t="s">
        <v>11551</v>
      </c>
      <c r="G3870" t="s">
        <v>4886</v>
      </c>
      <c r="H3870" t="s">
        <v>11552</v>
      </c>
      <c r="I3870" t="s">
        <v>5751</v>
      </c>
      <c r="J3870" t="s">
        <v>5752</v>
      </c>
      <c r="K3870" s="14">
        <v>20</v>
      </c>
      <c r="L3870" s="24">
        <f t="shared" si="60"/>
        <v>21.597340785678256</v>
      </c>
    </row>
    <row r="3871" spans="1:12" x14ac:dyDescent="0.25">
      <c r="A3871" t="s">
        <v>69</v>
      </c>
      <c r="B3871" t="s">
        <v>11293</v>
      </c>
      <c r="C3871" t="s">
        <v>725</v>
      </c>
      <c r="D3871" t="s">
        <v>287</v>
      </c>
      <c r="E3871" t="s">
        <v>6968</v>
      </c>
      <c r="F3871" t="s">
        <v>11551</v>
      </c>
      <c r="G3871" t="s">
        <v>4890</v>
      </c>
      <c r="H3871" t="s">
        <v>11553</v>
      </c>
      <c r="I3871" t="s">
        <v>5751</v>
      </c>
      <c r="J3871" t="s">
        <v>5752</v>
      </c>
      <c r="K3871" s="14">
        <v>19</v>
      </c>
      <c r="L3871" s="24">
        <f t="shared" si="60"/>
        <v>20.517473746394341</v>
      </c>
    </row>
    <row r="3872" spans="1:12" x14ac:dyDescent="0.25">
      <c r="A3872" t="s">
        <v>69</v>
      </c>
      <c r="B3872" t="s">
        <v>11293</v>
      </c>
      <c r="C3872" t="s">
        <v>725</v>
      </c>
      <c r="D3872" t="s">
        <v>287</v>
      </c>
      <c r="E3872" t="s">
        <v>6968</v>
      </c>
      <c r="F3872" t="s">
        <v>11551</v>
      </c>
      <c r="G3872" t="s">
        <v>5143</v>
      </c>
      <c r="H3872" t="s">
        <v>11554</v>
      </c>
      <c r="I3872" t="s">
        <v>5751</v>
      </c>
      <c r="J3872" t="s">
        <v>5752</v>
      </c>
      <c r="K3872" s="14">
        <v>317</v>
      </c>
      <c r="L3872" s="24">
        <f t="shared" si="60"/>
        <v>342.3178514530004</v>
      </c>
    </row>
    <row r="3873" spans="1:12" x14ac:dyDescent="0.25">
      <c r="A3873" t="s">
        <v>69</v>
      </c>
      <c r="B3873" t="s">
        <v>11293</v>
      </c>
      <c r="C3873" t="s">
        <v>725</v>
      </c>
      <c r="D3873" t="s">
        <v>287</v>
      </c>
      <c r="E3873" t="s">
        <v>11555</v>
      </c>
      <c r="F3873" t="s">
        <v>11413</v>
      </c>
      <c r="G3873" t="s">
        <v>4886</v>
      </c>
      <c r="H3873" t="s">
        <v>11414</v>
      </c>
      <c r="I3873" t="s">
        <v>4890</v>
      </c>
      <c r="J3873" t="s">
        <v>287</v>
      </c>
      <c r="K3873" s="14">
        <v>2</v>
      </c>
      <c r="L3873" s="24">
        <f t="shared" si="60"/>
        <v>2.1597340785678254</v>
      </c>
    </row>
    <row r="3874" spans="1:12" x14ac:dyDescent="0.25">
      <c r="A3874" t="s">
        <v>69</v>
      </c>
      <c r="B3874" t="s">
        <v>11293</v>
      </c>
      <c r="C3874" t="s">
        <v>725</v>
      </c>
      <c r="D3874" t="s">
        <v>287</v>
      </c>
      <c r="E3874" t="s">
        <v>11555</v>
      </c>
      <c r="F3874" t="s">
        <v>11413</v>
      </c>
      <c r="G3874" t="s">
        <v>9837</v>
      </c>
      <c r="H3874" t="s">
        <v>11414</v>
      </c>
      <c r="I3874" t="s">
        <v>4890</v>
      </c>
      <c r="J3874" t="s">
        <v>287</v>
      </c>
      <c r="K3874" s="14">
        <v>12</v>
      </c>
      <c r="L3874" s="24">
        <f t="shared" si="60"/>
        <v>12.958404471406952</v>
      </c>
    </row>
    <row r="3875" spans="1:12" x14ac:dyDescent="0.25">
      <c r="A3875" t="s">
        <v>69</v>
      </c>
      <c r="B3875" t="s">
        <v>11293</v>
      </c>
      <c r="C3875" t="s">
        <v>725</v>
      </c>
      <c r="D3875" t="s">
        <v>287</v>
      </c>
      <c r="E3875" t="s">
        <v>11555</v>
      </c>
      <c r="F3875" t="s">
        <v>11413</v>
      </c>
      <c r="G3875" t="s">
        <v>10008</v>
      </c>
      <c r="H3875" t="s">
        <v>11414</v>
      </c>
      <c r="I3875" t="s">
        <v>4890</v>
      </c>
      <c r="J3875" t="s">
        <v>287</v>
      </c>
      <c r="K3875" s="14">
        <v>10</v>
      </c>
      <c r="L3875" s="24">
        <f t="shared" si="60"/>
        <v>10.798670392839128</v>
      </c>
    </row>
    <row r="3876" spans="1:12" x14ac:dyDescent="0.25">
      <c r="A3876" t="s">
        <v>69</v>
      </c>
      <c r="B3876" t="s">
        <v>11293</v>
      </c>
      <c r="C3876" t="s">
        <v>725</v>
      </c>
      <c r="D3876" t="s">
        <v>287</v>
      </c>
      <c r="E3876" t="s">
        <v>11556</v>
      </c>
      <c r="F3876" t="s">
        <v>11413</v>
      </c>
      <c r="G3876" t="s">
        <v>4886</v>
      </c>
      <c r="H3876" t="s">
        <v>11414</v>
      </c>
      <c r="I3876" t="s">
        <v>4890</v>
      </c>
      <c r="J3876" t="s">
        <v>287</v>
      </c>
      <c r="K3876" s="14">
        <v>2</v>
      </c>
      <c r="L3876" s="24">
        <f t="shared" si="60"/>
        <v>2.1597340785678254</v>
      </c>
    </row>
    <row r="3877" spans="1:12" x14ac:dyDescent="0.25">
      <c r="A3877" t="s">
        <v>69</v>
      </c>
      <c r="B3877" t="s">
        <v>11293</v>
      </c>
      <c r="C3877" t="s">
        <v>725</v>
      </c>
      <c r="D3877" t="s">
        <v>287</v>
      </c>
      <c r="E3877" t="s">
        <v>11556</v>
      </c>
      <c r="F3877" t="s">
        <v>11413</v>
      </c>
      <c r="G3877" t="s">
        <v>9837</v>
      </c>
      <c r="H3877" t="s">
        <v>11414</v>
      </c>
      <c r="I3877" t="s">
        <v>4890</v>
      </c>
      <c r="J3877" t="s">
        <v>287</v>
      </c>
      <c r="K3877" s="14">
        <v>12</v>
      </c>
      <c r="L3877" s="24">
        <f t="shared" si="60"/>
        <v>12.958404471406952</v>
      </c>
    </row>
    <row r="3878" spans="1:12" x14ac:dyDescent="0.25">
      <c r="A3878" t="s">
        <v>69</v>
      </c>
      <c r="B3878" t="s">
        <v>11293</v>
      </c>
      <c r="C3878" t="s">
        <v>725</v>
      </c>
      <c r="D3878" t="s">
        <v>287</v>
      </c>
      <c r="E3878" t="s">
        <v>11556</v>
      </c>
      <c r="F3878" t="s">
        <v>11413</v>
      </c>
      <c r="G3878" t="s">
        <v>10008</v>
      </c>
      <c r="H3878" t="s">
        <v>11414</v>
      </c>
      <c r="I3878" t="s">
        <v>4890</v>
      </c>
      <c r="J3878" t="s">
        <v>287</v>
      </c>
      <c r="K3878" s="14">
        <v>10</v>
      </c>
      <c r="L3878" s="24">
        <f t="shared" si="60"/>
        <v>10.798670392839128</v>
      </c>
    </row>
    <row r="3879" spans="1:12" x14ac:dyDescent="0.25">
      <c r="A3879" t="s">
        <v>69</v>
      </c>
      <c r="B3879" t="s">
        <v>11293</v>
      </c>
      <c r="C3879" t="s">
        <v>1524</v>
      </c>
      <c r="D3879" t="s">
        <v>1776</v>
      </c>
      <c r="E3879" t="s">
        <v>11557</v>
      </c>
      <c r="F3879" t="s">
        <v>11558</v>
      </c>
      <c r="G3879" t="s">
        <v>4886</v>
      </c>
      <c r="H3879" t="s">
        <v>11559</v>
      </c>
      <c r="I3879" t="s">
        <v>4888</v>
      </c>
      <c r="J3879" t="s">
        <v>4889</v>
      </c>
      <c r="K3879" s="14">
        <v>3712</v>
      </c>
      <c r="L3879" s="24">
        <f t="shared" si="60"/>
        <v>4008.466449821884</v>
      </c>
    </row>
    <row r="3880" spans="1:12" x14ac:dyDescent="0.25">
      <c r="A3880" t="s">
        <v>69</v>
      </c>
      <c r="B3880" t="s">
        <v>11293</v>
      </c>
      <c r="C3880" t="s">
        <v>1524</v>
      </c>
      <c r="D3880" t="s">
        <v>1776</v>
      </c>
      <c r="E3880" t="s">
        <v>11560</v>
      </c>
      <c r="F3880" t="s">
        <v>11561</v>
      </c>
      <c r="G3880" t="s">
        <v>4886</v>
      </c>
      <c r="H3880" t="s">
        <v>11561</v>
      </c>
      <c r="I3880" t="s">
        <v>4888</v>
      </c>
      <c r="J3880" t="s">
        <v>4889</v>
      </c>
      <c r="K3880" s="14">
        <v>3</v>
      </c>
      <c r="L3880" s="24">
        <f t="shared" si="60"/>
        <v>3.2396011178517381</v>
      </c>
    </row>
    <row r="3881" spans="1:12" x14ac:dyDescent="0.25">
      <c r="A3881" t="s">
        <v>69</v>
      </c>
      <c r="B3881" t="s">
        <v>11293</v>
      </c>
      <c r="C3881" t="s">
        <v>1524</v>
      </c>
      <c r="D3881" t="s">
        <v>1776</v>
      </c>
      <c r="E3881" t="s">
        <v>11562</v>
      </c>
      <c r="F3881" t="s">
        <v>11563</v>
      </c>
      <c r="G3881" t="s">
        <v>4886</v>
      </c>
      <c r="H3881" t="s">
        <v>11563</v>
      </c>
      <c r="I3881" t="s">
        <v>4888</v>
      </c>
      <c r="J3881" t="s">
        <v>4889</v>
      </c>
      <c r="K3881" s="14">
        <v>579</v>
      </c>
      <c r="L3881" s="24">
        <f t="shared" si="60"/>
        <v>625.24301574538561</v>
      </c>
    </row>
    <row r="3882" spans="1:12" x14ac:dyDescent="0.25">
      <c r="A3882" t="s">
        <v>69</v>
      </c>
      <c r="B3882" t="s">
        <v>11293</v>
      </c>
      <c r="C3882" t="s">
        <v>1619</v>
      </c>
      <c r="D3882" t="s">
        <v>1779</v>
      </c>
      <c r="E3882" t="s">
        <v>4884</v>
      </c>
      <c r="F3882" t="s">
        <v>4885</v>
      </c>
      <c r="G3882" t="s">
        <v>4890</v>
      </c>
      <c r="H3882" t="s">
        <v>4891</v>
      </c>
      <c r="I3882" t="s">
        <v>4888</v>
      </c>
      <c r="J3882" t="s">
        <v>4889</v>
      </c>
      <c r="K3882" s="14">
        <v>6</v>
      </c>
      <c r="L3882" s="24">
        <f t="shared" si="60"/>
        <v>6.4792022357034762</v>
      </c>
    </row>
    <row r="3883" spans="1:12" x14ac:dyDescent="0.25">
      <c r="A3883" t="s">
        <v>69</v>
      </c>
      <c r="B3883" t="s">
        <v>11293</v>
      </c>
      <c r="C3883" t="s">
        <v>1619</v>
      </c>
      <c r="D3883" t="s">
        <v>1779</v>
      </c>
      <c r="E3883" t="s">
        <v>11430</v>
      </c>
      <c r="F3883" t="s">
        <v>11431</v>
      </c>
      <c r="G3883" t="s">
        <v>10008</v>
      </c>
      <c r="H3883" t="s">
        <v>11433</v>
      </c>
      <c r="I3883" t="s">
        <v>4890</v>
      </c>
      <c r="J3883" t="s">
        <v>287</v>
      </c>
      <c r="K3883" s="14">
        <v>2</v>
      </c>
      <c r="L3883" s="24">
        <f t="shared" si="60"/>
        <v>2.1597340785678254</v>
      </c>
    </row>
    <row r="3884" spans="1:12" x14ac:dyDescent="0.25">
      <c r="A3884" t="s">
        <v>69</v>
      </c>
      <c r="B3884" t="s">
        <v>11293</v>
      </c>
      <c r="C3884" t="s">
        <v>1780</v>
      </c>
      <c r="D3884" t="s">
        <v>1781</v>
      </c>
      <c r="E3884" t="s">
        <v>11564</v>
      </c>
      <c r="F3884" t="s">
        <v>11565</v>
      </c>
      <c r="G3884" t="s">
        <v>4886</v>
      </c>
      <c r="H3884" t="s">
        <v>11565</v>
      </c>
      <c r="I3884" t="s">
        <v>4888</v>
      </c>
      <c r="J3884" t="s">
        <v>4889</v>
      </c>
      <c r="K3884" s="14">
        <v>4</v>
      </c>
      <c r="L3884" s="24">
        <f t="shared" si="60"/>
        <v>4.3194681571356508</v>
      </c>
    </row>
    <row r="3885" spans="1:12" x14ac:dyDescent="0.25">
      <c r="A3885" t="s">
        <v>69</v>
      </c>
      <c r="B3885" t="s">
        <v>11293</v>
      </c>
      <c r="C3885" t="s">
        <v>1780</v>
      </c>
      <c r="D3885" t="s">
        <v>1781</v>
      </c>
      <c r="E3885" t="s">
        <v>11566</v>
      </c>
      <c r="F3885" t="s">
        <v>11567</v>
      </c>
      <c r="G3885" t="s">
        <v>4886</v>
      </c>
      <c r="H3885" t="s">
        <v>11567</v>
      </c>
      <c r="I3885" t="s">
        <v>4888</v>
      </c>
      <c r="J3885" t="s">
        <v>4889</v>
      </c>
      <c r="K3885" s="14">
        <v>20</v>
      </c>
      <c r="L3885" s="24">
        <f t="shared" si="60"/>
        <v>21.597340785678256</v>
      </c>
    </row>
    <row r="3886" spans="1:12" x14ac:dyDescent="0.25">
      <c r="A3886" t="s">
        <v>69</v>
      </c>
      <c r="B3886" t="s">
        <v>11293</v>
      </c>
      <c r="C3886" t="s">
        <v>1780</v>
      </c>
      <c r="D3886" t="s">
        <v>1781</v>
      </c>
      <c r="E3886" t="s">
        <v>5445</v>
      </c>
      <c r="F3886" t="s">
        <v>11568</v>
      </c>
      <c r="G3886" t="s">
        <v>4886</v>
      </c>
      <c r="H3886" t="s">
        <v>11568</v>
      </c>
      <c r="I3886" t="s">
        <v>4888</v>
      </c>
      <c r="J3886" t="s">
        <v>4889</v>
      </c>
      <c r="K3886" s="14">
        <v>913</v>
      </c>
      <c r="L3886" s="24">
        <f t="shared" si="60"/>
        <v>985.91860686621237</v>
      </c>
    </row>
    <row r="3887" spans="1:12" x14ac:dyDescent="0.25">
      <c r="A3887" t="s">
        <v>69</v>
      </c>
      <c r="B3887" t="s">
        <v>11293</v>
      </c>
      <c r="C3887" t="s">
        <v>1780</v>
      </c>
      <c r="D3887" t="s">
        <v>1781</v>
      </c>
      <c r="E3887" t="s">
        <v>5447</v>
      </c>
      <c r="F3887" t="s">
        <v>11569</v>
      </c>
      <c r="G3887" t="s">
        <v>4886</v>
      </c>
      <c r="H3887" t="s">
        <v>11569</v>
      </c>
      <c r="I3887" t="s">
        <v>4888</v>
      </c>
      <c r="J3887" t="s">
        <v>4889</v>
      </c>
      <c r="K3887" s="14">
        <v>2104</v>
      </c>
      <c r="L3887" s="24">
        <f t="shared" si="60"/>
        <v>2272.0402506533524</v>
      </c>
    </row>
    <row r="3888" spans="1:12" x14ac:dyDescent="0.25">
      <c r="A3888" t="s">
        <v>69</v>
      </c>
      <c r="B3888" t="s">
        <v>11293</v>
      </c>
      <c r="C3888" t="s">
        <v>772</v>
      </c>
      <c r="D3888" t="s">
        <v>1283</v>
      </c>
      <c r="E3888" t="s">
        <v>11570</v>
      </c>
      <c r="F3888" t="s">
        <v>11571</v>
      </c>
      <c r="G3888" t="s">
        <v>4886</v>
      </c>
      <c r="H3888" t="s">
        <v>11572</v>
      </c>
      <c r="I3888" t="s">
        <v>4918</v>
      </c>
      <c r="J3888" t="s">
        <v>5150</v>
      </c>
      <c r="K3888" s="14">
        <v>20</v>
      </c>
      <c r="L3888" s="24">
        <f t="shared" si="60"/>
        <v>21.597340785678256</v>
      </c>
    </row>
    <row r="3889" spans="1:12" x14ac:dyDescent="0.25">
      <c r="A3889" t="s">
        <v>72</v>
      </c>
      <c r="B3889" t="s">
        <v>11573</v>
      </c>
      <c r="C3889" t="s">
        <v>725</v>
      </c>
      <c r="D3889" t="s">
        <v>287</v>
      </c>
      <c r="E3889" t="s">
        <v>11574</v>
      </c>
      <c r="F3889" t="s">
        <v>11575</v>
      </c>
      <c r="G3889" t="s">
        <v>4886</v>
      </c>
      <c r="H3889" t="s">
        <v>11575</v>
      </c>
      <c r="I3889" t="s">
        <v>4894</v>
      </c>
      <c r="J3889" t="s">
        <v>4897</v>
      </c>
      <c r="K3889" s="14">
        <v>4</v>
      </c>
      <c r="L3889" s="24">
        <f t="shared" si="60"/>
        <v>4.3194681571356508</v>
      </c>
    </row>
    <row r="3890" spans="1:12" x14ac:dyDescent="0.25">
      <c r="A3890" t="s">
        <v>72</v>
      </c>
      <c r="B3890" t="s">
        <v>11573</v>
      </c>
      <c r="C3890" t="s">
        <v>725</v>
      </c>
      <c r="D3890" t="s">
        <v>287</v>
      </c>
      <c r="E3890" t="s">
        <v>11576</v>
      </c>
      <c r="F3890" t="s">
        <v>11577</v>
      </c>
      <c r="G3890" t="s">
        <v>4886</v>
      </c>
      <c r="H3890" t="s">
        <v>11578</v>
      </c>
      <c r="I3890" t="s">
        <v>4894</v>
      </c>
      <c r="J3890" t="s">
        <v>4897</v>
      </c>
      <c r="K3890" s="14">
        <v>4</v>
      </c>
      <c r="L3890" s="24">
        <f t="shared" si="60"/>
        <v>4.3194681571356508</v>
      </c>
    </row>
    <row r="3891" spans="1:12" x14ac:dyDescent="0.25">
      <c r="A3891" t="s">
        <v>72</v>
      </c>
      <c r="B3891" t="s">
        <v>11573</v>
      </c>
      <c r="C3891" t="s">
        <v>725</v>
      </c>
      <c r="D3891" t="s">
        <v>287</v>
      </c>
      <c r="E3891" t="s">
        <v>11579</v>
      </c>
      <c r="F3891" t="s">
        <v>11580</v>
      </c>
      <c r="G3891" t="s">
        <v>4886</v>
      </c>
      <c r="H3891" t="s">
        <v>11580</v>
      </c>
      <c r="I3891" t="s">
        <v>4894</v>
      </c>
      <c r="J3891" t="s">
        <v>4897</v>
      </c>
      <c r="K3891" s="14">
        <v>9</v>
      </c>
      <c r="L3891" s="24">
        <f t="shared" si="60"/>
        <v>9.7188033535552147</v>
      </c>
    </row>
    <row r="3892" spans="1:12" x14ac:dyDescent="0.25">
      <c r="A3892" t="s">
        <v>72</v>
      </c>
      <c r="B3892" t="s">
        <v>11573</v>
      </c>
      <c r="C3892" t="s">
        <v>729</v>
      </c>
      <c r="D3892" t="s">
        <v>731</v>
      </c>
      <c r="E3892" t="s">
        <v>5223</v>
      </c>
      <c r="F3892" t="s">
        <v>11581</v>
      </c>
      <c r="G3892" t="s">
        <v>4886</v>
      </c>
      <c r="H3892" t="s">
        <v>11581</v>
      </c>
      <c r="I3892" t="s">
        <v>4888</v>
      </c>
      <c r="J3892" t="s">
        <v>4889</v>
      </c>
      <c r="K3892" s="14">
        <v>948</v>
      </c>
      <c r="L3892" s="24">
        <f t="shared" si="60"/>
        <v>1023.7139532411494</v>
      </c>
    </row>
    <row r="3893" spans="1:12" x14ac:dyDescent="0.25">
      <c r="A3893" t="s">
        <v>72</v>
      </c>
      <c r="B3893" t="s">
        <v>11573</v>
      </c>
      <c r="C3893" t="s">
        <v>729</v>
      </c>
      <c r="D3893" t="s">
        <v>731</v>
      </c>
      <c r="E3893" t="s">
        <v>11582</v>
      </c>
      <c r="F3893" t="s">
        <v>11583</v>
      </c>
      <c r="G3893" t="s">
        <v>4886</v>
      </c>
      <c r="H3893" t="s">
        <v>11583</v>
      </c>
      <c r="I3893" t="s">
        <v>4888</v>
      </c>
      <c r="J3893" t="s">
        <v>4889</v>
      </c>
      <c r="K3893" s="14">
        <v>507</v>
      </c>
      <c r="L3893" s="24">
        <f t="shared" si="60"/>
        <v>547.49258891694376</v>
      </c>
    </row>
    <row r="3894" spans="1:12" x14ac:dyDescent="0.25">
      <c r="A3894" t="s">
        <v>72</v>
      </c>
      <c r="B3894" t="s">
        <v>11573</v>
      </c>
      <c r="C3894" t="s">
        <v>729</v>
      </c>
      <c r="D3894" t="s">
        <v>731</v>
      </c>
      <c r="E3894" t="s">
        <v>5085</v>
      </c>
      <c r="F3894" t="s">
        <v>11584</v>
      </c>
      <c r="G3894" t="s">
        <v>4886</v>
      </c>
      <c r="H3894" t="s">
        <v>11584</v>
      </c>
      <c r="I3894" t="s">
        <v>4888</v>
      </c>
      <c r="J3894" t="s">
        <v>4889</v>
      </c>
      <c r="K3894" s="14">
        <v>369</v>
      </c>
      <c r="L3894" s="24">
        <f t="shared" si="60"/>
        <v>398.47093749576385</v>
      </c>
    </row>
    <row r="3895" spans="1:12" x14ac:dyDescent="0.25">
      <c r="A3895" t="s">
        <v>72</v>
      </c>
      <c r="B3895" t="s">
        <v>11573</v>
      </c>
      <c r="C3895" t="s">
        <v>729</v>
      </c>
      <c r="D3895" t="s">
        <v>731</v>
      </c>
      <c r="E3895" t="s">
        <v>5408</v>
      </c>
      <c r="F3895" t="s">
        <v>1302</v>
      </c>
      <c r="G3895" t="s">
        <v>4886</v>
      </c>
      <c r="H3895" t="s">
        <v>1302</v>
      </c>
      <c r="I3895" t="s">
        <v>4987</v>
      </c>
      <c r="J3895" t="s">
        <v>1302</v>
      </c>
      <c r="K3895" s="14">
        <v>73</v>
      </c>
      <c r="L3895" s="24">
        <f t="shared" si="60"/>
        <v>78.830293867725629</v>
      </c>
    </row>
    <row r="3896" spans="1:12" x14ac:dyDescent="0.25">
      <c r="A3896" t="s">
        <v>72</v>
      </c>
      <c r="B3896" t="s">
        <v>11573</v>
      </c>
      <c r="C3896" t="s">
        <v>1468</v>
      </c>
      <c r="D3896" t="s">
        <v>1784</v>
      </c>
      <c r="E3896" t="s">
        <v>5596</v>
      </c>
      <c r="F3896" t="s">
        <v>11585</v>
      </c>
      <c r="G3896" t="s">
        <v>4886</v>
      </c>
      <c r="H3896" t="s">
        <v>11585</v>
      </c>
      <c r="I3896" t="s">
        <v>4888</v>
      </c>
      <c r="J3896" t="s">
        <v>4889</v>
      </c>
      <c r="K3896" s="14">
        <v>32</v>
      </c>
      <c r="L3896" s="24">
        <f t="shared" si="60"/>
        <v>34.555745257085206</v>
      </c>
    </row>
    <row r="3897" spans="1:12" x14ac:dyDescent="0.25">
      <c r="A3897" t="s">
        <v>72</v>
      </c>
      <c r="B3897" t="s">
        <v>11573</v>
      </c>
      <c r="C3897" t="s">
        <v>757</v>
      </c>
      <c r="D3897" t="s">
        <v>758</v>
      </c>
      <c r="E3897" t="s">
        <v>11586</v>
      </c>
      <c r="F3897" t="s">
        <v>11587</v>
      </c>
      <c r="G3897" t="s">
        <v>4886</v>
      </c>
      <c r="H3897" t="s">
        <v>11587</v>
      </c>
      <c r="I3897" t="s">
        <v>4888</v>
      </c>
      <c r="J3897" t="s">
        <v>4889</v>
      </c>
      <c r="K3897" s="14">
        <v>9</v>
      </c>
      <c r="L3897" s="24">
        <f t="shared" si="60"/>
        <v>9.7188033535552147</v>
      </c>
    </row>
    <row r="3898" spans="1:12" x14ac:dyDescent="0.25">
      <c r="A3898" t="s">
        <v>73</v>
      </c>
      <c r="B3898" t="s">
        <v>11588</v>
      </c>
      <c r="C3898" t="s">
        <v>725</v>
      </c>
      <c r="D3898" t="s">
        <v>287</v>
      </c>
      <c r="E3898" t="s">
        <v>11589</v>
      </c>
      <c r="F3898" t="s">
        <v>11590</v>
      </c>
      <c r="G3898" t="s">
        <v>4890</v>
      </c>
      <c r="H3898" t="s">
        <v>11591</v>
      </c>
      <c r="I3898" t="s">
        <v>4890</v>
      </c>
      <c r="J3898" t="s">
        <v>287</v>
      </c>
      <c r="K3898" s="14">
        <v>659</v>
      </c>
      <c r="L3898" s="24">
        <f t="shared" si="60"/>
        <v>711.63237888809851</v>
      </c>
    </row>
    <row r="3899" spans="1:12" x14ac:dyDescent="0.25">
      <c r="A3899" t="s">
        <v>73</v>
      </c>
      <c r="B3899" t="s">
        <v>11588</v>
      </c>
      <c r="C3899" t="s">
        <v>725</v>
      </c>
      <c r="D3899" t="s">
        <v>287</v>
      </c>
      <c r="E3899" t="s">
        <v>11589</v>
      </c>
      <c r="F3899" t="s">
        <v>11590</v>
      </c>
      <c r="G3899" t="s">
        <v>5143</v>
      </c>
      <c r="H3899" t="s">
        <v>11592</v>
      </c>
      <c r="I3899" t="s">
        <v>4890</v>
      </c>
      <c r="J3899" t="s">
        <v>287</v>
      </c>
      <c r="K3899" s="14">
        <v>405</v>
      </c>
      <c r="L3899" s="24">
        <f t="shared" si="60"/>
        <v>437.34615090998466</v>
      </c>
    </row>
    <row r="3900" spans="1:12" x14ac:dyDescent="0.25">
      <c r="A3900" t="s">
        <v>73</v>
      </c>
      <c r="B3900" t="s">
        <v>11588</v>
      </c>
      <c r="C3900" t="s">
        <v>725</v>
      </c>
      <c r="D3900" t="s">
        <v>287</v>
      </c>
      <c r="E3900" t="s">
        <v>11589</v>
      </c>
      <c r="F3900" t="s">
        <v>11590</v>
      </c>
      <c r="G3900" t="s">
        <v>4888</v>
      </c>
      <c r="H3900" t="s">
        <v>11593</v>
      </c>
      <c r="I3900" t="s">
        <v>4890</v>
      </c>
      <c r="J3900" t="s">
        <v>287</v>
      </c>
      <c r="K3900" s="14">
        <v>803</v>
      </c>
      <c r="L3900" s="24">
        <f t="shared" si="60"/>
        <v>867.13323254498198</v>
      </c>
    </row>
    <row r="3901" spans="1:12" x14ac:dyDescent="0.25">
      <c r="A3901" t="s">
        <v>73</v>
      </c>
      <c r="B3901" t="s">
        <v>11588</v>
      </c>
      <c r="C3901" t="s">
        <v>725</v>
      </c>
      <c r="D3901" t="s">
        <v>287</v>
      </c>
      <c r="E3901" t="s">
        <v>11594</v>
      </c>
      <c r="F3901" t="s">
        <v>11595</v>
      </c>
      <c r="G3901" t="s">
        <v>4890</v>
      </c>
      <c r="H3901" t="s">
        <v>11596</v>
      </c>
      <c r="I3901" t="s">
        <v>4890</v>
      </c>
      <c r="J3901" t="s">
        <v>287</v>
      </c>
      <c r="K3901" s="14">
        <v>119</v>
      </c>
      <c r="L3901" s="24">
        <f t="shared" si="60"/>
        <v>128.50417767478561</v>
      </c>
    </row>
    <row r="3902" spans="1:12" x14ac:dyDescent="0.25">
      <c r="A3902" t="s">
        <v>73</v>
      </c>
      <c r="B3902" t="s">
        <v>11588</v>
      </c>
      <c r="C3902" t="s">
        <v>725</v>
      </c>
      <c r="D3902" t="s">
        <v>287</v>
      </c>
      <c r="E3902" t="s">
        <v>11594</v>
      </c>
      <c r="F3902" t="s">
        <v>11595</v>
      </c>
      <c r="G3902" t="s">
        <v>5143</v>
      </c>
      <c r="H3902" t="s">
        <v>11597</v>
      </c>
      <c r="I3902" t="s">
        <v>4890</v>
      </c>
      <c r="J3902" t="s">
        <v>287</v>
      </c>
      <c r="K3902" s="14">
        <v>146</v>
      </c>
      <c r="L3902" s="24">
        <f t="shared" si="60"/>
        <v>157.66058773545126</v>
      </c>
    </row>
    <row r="3903" spans="1:12" x14ac:dyDescent="0.25">
      <c r="A3903" t="s">
        <v>73</v>
      </c>
      <c r="B3903" t="s">
        <v>11588</v>
      </c>
      <c r="C3903" t="s">
        <v>725</v>
      </c>
      <c r="D3903" t="s">
        <v>287</v>
      </c>
      <c r="E3903" t="s">
        <v>11594</v>
      </c>
      <c r="F3903" t="s">
        <v>11595</v>
      </c>
      <c r="G3903" t="s">
        <v>4888</v>
      </c>
      <c r="H3903" t="s">
        <v>11598</v>
      </c>
      <c r="I3903" t="s">
        <v>4890</v>
      </c>
      <c r="J3903" t="s">
        <v>287</v>
      </c>
      <c r="K3903" s="14">
        <v>231</v>
      </c>
      <c r="L3903" s="24">
        <f t="shared" si="60"/>
        <v>249.44928607458382</v>
      </c>
    </row>
    <row r="3904" spans="1:12" x14ac:dyDescent="0.25">
      <c r="A3904" t="s">
        <v>73</v>
      </c>
      <c r="B3904" t="s">
        <v>11588</v>
      </c>
      <c r="C3904" t="s">
        <v>725</v>
      </c>
      <c r="D3904" t="s">
        <v>287</v>
      </c>
      <c r="E3904" t="s">
        <v>9167</v>
      </c>
      <c r="F3904" t="s">
        <v>11599</v>
      </c>
      <c r="G3904" t="s">
        <v>4890</v>
      </c>
      <c r="H3904" t="s">
        <v>11600</v>
      </c>
      <c r="I3904" t="s">
        <v>4890</v>
      </c>
      <c r="J3904" t="s">
        <v>287</v>
      </c>
      <c r="K3904" s="14">
        <v>6</v>
      </c>
      <c r="L3904" s="24">
        <f t="shared" si="60"/>
        <v>6.4792022357034762</v>
      </c>
    </row>
    <row r="3905" spans="1:12" x14ac:dyDescent="0.25">
      <c r="A3905" t="s">
        <v>73</v>
      </c>
      <c r="B3905" t="s">
        <v>11588</v>
      </c>
      <c r="C3905" t="s">
        <v>725</v>
      </c>
      <c r="D3905" t="s">
        <v>287</v>
      </c>
      <c r="E3905" t="s">
        <v>11601</v>
      </c>
      <c r="F3905" t="s">
        <v>11602</v>
      </c>
      <c r="G3905" t="s">
        <v>4890</v>
      </c>
      <c r="H3905" t="s">
        <v>11603</v>
      </c>
      <c r="I3905" t="s">
        <v>4890</v>
      </c>
      <c r="J3905" t="s">
        <v>287</v>
      </c>
      <c r="K3905" s="14">
        <v>4</v>
      </c>
      <c r="L3905" s="24">
        <f t="shared" si="60"/>
        <v>4.3194681571356508</v>
      </c>
    </row>
    <row r="3906" spans="1:12" x14ac:dyDescent="0.25">
      <c r="A3906" t="s">
        <v>73</v>
      </c>
      <c r="B3906" t="s">
        <v>11588</v>
      </c>
      <c r="C3906" t="s">
        <v>725</v>
      </c>
      <c r="D3906" t="s">
        <v>287</v>
      </c>
      <c r="E3906" t="s">
        <v>11604</v>
      </c>
      <c r="F3906" t="s">
        <v>11605</v>
      </c>
      <c r="G3906" t="s">
        <v>4890</v>
      </c>
      <c r="H3906" t="s">
        <v>11606</v>
      </c>
      <c r="I3906" t="s">
        <v>4890</v>
      </c>
      <c r="J3906" t="s">
        <v>287</v>
      </c>
      <c r="K3906" s="14">
        <v>149</v>
      </c>
      <c r="L3906" s="24">
        <f t="shared" si="60"/>
        <v>160.90018885330301</v>
      </c>
    </row>
    <row r="3907" spans="1:12" x14ac:dyDescent="0.25">
      <c r="A3907" t="s">
        <v>73</v>
      </c>
      <c r="B3907" t="s">
        <v>11588</v>
      </c>
      <c r="C3907" t="s">
        <v>725</v>
      </c>
      <c r="D3907" t="s">
        <v>287</v>
      </c>
      <c r="E3907" t="s">
        <v>11604</v>
      </c>
      <c r="F3907" t="s">
        <v>11605</v>
      </c>
      <c r="G3907" t="s">
        <v>5143</v>
      </c>
      <c r="H3907" t="s">
        <v>11607</v>
      </c>
      <c r="I3907" t="s">
        <v>4890</v>
      </c>
      <c r="J3907" t="s">
        <v>287</v>
      </c>
      <c r="K3907" s="14">
        <v>259</v>
      </c>
      <c r="L3907" s="24">
        <f t="shared" si="60"/>
        <v>279.6855631745334</v>
      </c>
    </row>
    <row r="3908" spans="1:12" x14ac:dyDescent="0.25">
      <c r="A3908" t="s">
        <v>73</v>
      </c>
      <c r="B3908" t="s">
        <v>11588</v>
      </c>
      <c r="C3908" t="s">
        <v>725</v>
      </c>
      <c r="D3908" t="s">
        <v>287</v>
      </c>
      <c r="E3908" t="s">
        <v>11604</v>
      </c>
      <c r="F3908" t="s">
        <v>11605</v>
      </c>
      <c r="G3908" t="s">
        <v>4987</v>
      </c>
      <c r="H3908" t="s">
        <v>11608</v>
      </c>
      <c r="I3908" t="s">
        <v>4890</v>
      </c>
      <c r="J3908" t="s">
        <v>287</v>
      </c>
      <c r="K3908" s="14">
        <v>41</v>
      </c>
      <c r="L3908" s="24">
        <f t="shared" si="60"/>
        <v>44.274548610640423</v>
      </c>
    </row>
    <row r="3909" spans="1:12" x14ac:dyDescent="0.25">
      <c r="A3909" t="s">
        <v>73</v>
      </c>
      <c r="B3909" t="s">
        <v>11588</v>
      </c>
      <c r="C3909" t="s">
        <v>725</v>
      </c>
      <c r="D3909" t="s">
        <v>287</v>
      </c>
      <c r="E3909" t="s">
        <v>11604</v>
      </c>
      <c r="F3909" t="s">
        <v>11605</v>
      </c>
      <c r="G3909" t="s">
        <v>4894</v>
      </c>
      <c r="H3909" t="s">
        <v>11609</v>
      </c>
      <c r="I3909" t="s">
        <v>4890</v>
      </c>
      <c r="J3909" t="s">
        <v>287</v>
      </c>
      <c r="K3909" s="14">
        <v>71</v>
      </c>
      <c r="L3909" s="24">
        <f t="shared" si="60"/>
        <v>76.670559789157807</v>
      </c>
    </row>
    <row r="3910" spans="1:12" x14ac:dyDescent="0.25">
      <c r="A3910" t="s">
        <v>73</v>
      </c>
      <c r="B3910" t="s">
        <v>11588</v>
      </c>
      <c r="C3910" t="s">
        <v>725</v>
      </c>
      <c r="D3910" t="s">
        <v>287</v>
      </c>
      <c r="E3910" t="s">
        <v>11604</v>
      </c>
      <c r="F3910" t="s">
        <v>11605</v>
      </c>
      <c r="G3910" t="s">
        <v>4888</v>
      </c>
      <c r="H3910" t="s">
        <v>11610</v>
      </c>
      <c r="I3910" t="s">
        <v>4890</v>
      </c>
      <c r="J3910" t="s">
        <v>287</v>
      </c>
      <c r="K3910" s="14">
        <v>22</v>
      </c>
      <c r="L3910" s="24">
        <f t="shared" si="60"/>
        <v>23.757074864246082</v>
      </c>
    </row>
    <row r="3911" spans="1:12" x14ac:dyDescent="0.25">
      <c r="A3911" t="s">
        <v>73</v>
      </c>
      <c r="B3911" t="s">
        <v>11588</v>
      </c>
      <c r="C3911" t="s">
        <v>725</v>
      </c>
      <c r="D3911" t="s">
        <v>287</v>
      </c>
      <c r="E3911" t="s">
        <v>11611</v>
      </c>
      <c r="F3911" t="s">
        <v>11612</v>
      </c>
      <c r="G3911" t="s">
        <v>4890</v>
      </c>
      <c r="H3911" t="s">
        <v>11613</v>
      </c>
      <c r="I3911" t="s">
        <v>4890</v>
      </c>
      <c r="J3911" t="s">
        <v>287</v>
      </c>
      <c r="K3911" s="14">
        <v>16</v>
      </c>
      <c r="L3911" s="24">
        <f t="shared" si="60"/>
        <v>17.277872628542603</v>
      </c>
    </row>
    <row r="3912" spans="1:12" x14ac:dyDescent="0.25">
      <c r="A3912" t="s">
        <v>73</v>
      </c>
      <c r="B3912" t="s">
        <v>11588</v>
      </c>
      <c r="C3912" t="s">
        <v>725</v>
      </c>
      <c r="D3912" t="s">
        <v>287</v>
      </c>
      <c r="E3912" t="s">
        <v>11614</v>
      </c>
      <c r="F3912" t="s">
        <v>11615</v>
      </c>
      <c r="G3912" t="s">
        <v>4890</v>
      </c>
      <c r="H3912" t="s">
        <v>11603</v>
      </c>
      <c r="I3912" t="s">
        <v>4890</v>
      </c>
      <c r="J3912" t="s">
        <v>287</v>
      </c>
      <c r="K3912" s="14">
        <v>7</v>
      </c>
      <c r="L3912" s="24">
        <f t="shared" si="60"/>
        <v>7.5590692749873885</v>
      </c>
    </row>
    <row r="3913" spans="1:12" x14ac:dyDescent="0.25">
      <c r="A3913" t="s">
        <v>73</v>
      </c>
      <c r="B3913" t="s">
        <v>11588</v>
      </c>
      <c r="C3913" t="s">
        <v>725</v>
      </c>
      <c r="D3913" t="s">
        <v>287</v>
      </c>
      <c r="E3913" t="s">
        <v>11616</v>
      </c>
      <c r="F3913" t="s">
        <v>11617</v>
      </c>
      <c r="G3913" t="s">
        <v>4890</v>
      </c>
      <c r="H3913" t="s">
        <v>11618</v>
      </c>
      <c r="I3913" t="s">
        <v>4890</v>
      </c>
      <c r="J3913" t="s">
        <v>287</v>
      </c>
      <c r="K3913" s="14">
        <v>29</v>
      </c>
      <c r="L3913" s="24">
        <f t="shared" si="60"/>
        <v>31.316144139233469</v>
      </c>
    </row>
    <row r="3914" spans="1:12" x14ac:dyDescent="0.25">
      <c r="A3914" t="s">
        <v>73</v>
      </c>
      <c r="B3914" t="s">
        <v>11588</v>
      </c>
      <c r="C3914" t="s">
        <v>725</v>
      </c>
      <c r="D3914" t="s">
        <v>287</v>
      </c>
      <c r="E3914" t="s">
        <v>11619</v>
      </c>
      <c r="F3914" t="s">
        <v>11620</v>
      </c>
      <c r="G3914" t="s">
        <v>4890</v>
      </c>
      <c r="H3914" t="s">
        <v>11621</v>
      </c>
      <c r="I3914" t="s">
        <v>4890</v>
      </c>
      <c r="J3914" t="s">
        <v>287</v>
      </c>
      <c r="K3914" s="14">
        <v>9</v>
      </c>
      <c r="L3914" s="24">
        <f t="shared" si="60"/>
        <v>9.7188033535552147</v>
      </c>
    </row>
    <row r="3915" spans="1:12" x14ac:dyDescent="0.25">
      <c r="A3915" t="s">
        <v>73</v>
      </c>
      <c r="B3915" t="s">
        <v>11588</v>
      </c>
      <c r="C3915" t="s">
        <v>725</v>
      </c>
      <c r="D3915" t="s">
        <v>287</v>
      </c>
      <c r="E3915" t="s">
        <v>11622</v>
      </c>
      <c r="F3915" t="s">
        <v>11623</v>
      </c>
      <c r="G3915" t="s">
        <v>4890</v>
      </c>
      <c r="H3915" t="s">
        <v>11624</v>
      </c>
      <c r="I3915" t="s">
        <v>4890</v>
      </c>
      <c r="J3915" t="s">
        <v>287</v>
      </c>
      <c r="K3915" s="14">
        <v>1331</v>
      </c>
      <c r="L3915" s="24">
        <f t="shared" si="60"/>
        <v>1437.303029286888</v>
      </c>
    </row>
    <row r="3916" spans="1:12" x14ac:dyDescent="0.25">
      <c r="A3916" t="s">
        <v>73</v>
      </c>
      <c r="B3916" t="s">
        <v>11588</v>
      </c>
      <c r="C3916" t="s">
        <v>725</v>
      </c>
      <c r="D3916" t="s">
        <v>287</v>
      </c>
      <c r="E3916" t="s">
        <v>11622</v>
      </c>
      <c r="F3916" t="s">
        <v>11623</v>
      </c>
      <c r="G3916" t="s">
        <v>5143</v>
      </c>
      <c r="H3916" t="s">
        <v>11625</v>
      </c>
      <c r="I3916" t="s">
        <v>4890</v>
      </c>
      <c r="J3916" t="s">
        <v>287</v>
      </c>
      <c r="K3916" s="14">
        <v>1097</v>
      </c>
      <c r="L3916" s="24">
        <f t="shared" ref="L3916:L3979" si="61">K3916/$D$6*$D$5</f>
        <v>1184.6141420944523</v>
      </c>
    </row>
    <row r="3917" spans="1:12" x14ac:dyDescent="0.25">
      <c r="A3917" t="s">
        <v>73</v>
      </c>
      <c r="B3917" t="s">
        <v>11588</v>
      </c>
      <c r="C3917" t="s">
        <v>725</v>
      </c>
      <c r="D3917" t="s">
        <v>287</v>
      </c>
      <c r="E3917" t="s">
        <v>11622</v>
      </c>
      <c r="F3917" t="s">
        <v>11623</v>
      </c>
      <c r="G3917" t="s">
        <v>4987</v>
      </c>
      <c r="H3917" t="s">
        <v>11626</v>
      </c>
      <c r="I3917" t="s">
        <v>4890</v>
      </c>
      <c r="J3917" t="s">
        <v>287</v>
      </c>
      <c r="K3917" s="14">
        <v>455</v>
      </c>
      <c r="L3917" s="24">
        <f t="shared" si="61"/>
        <v>491.33950287418025</v>
      </c>
    </row>
    <row r="3918" spans="1:12" x14ac:dyDescent="0.25">
      <c r="A3918" t="s">
        <v>73</v>
      </c>
      <c r="B3918" t="s">
        <v>11588</v>
      </c>
      <c r="C3918" t="s">
        <v>725</v>
      </c>
      <c r="D3918" t="s">
        <v>287</v>
      </c>
      <c r="E3918" t="s">
        <v>11622</v>
      </c>
      <c r="F3918" t="s">
        <v>11623</v>
      </c>
      <c r="G3918" t="s">
        <v>4894</v>
      </c>
      <c r="H3918" t="s">
        <v>11627</v>
      </c>
      <c r="I3918" t="s">
        <v>4890</v>
      </c>
      <c r="J3918" t="s">
        <v>287</v>
      </c>
      <c r="K3918" s="14">
        <v>597</v>
      </c>
      <c r="L3918" s="24">
        <f t="shared" si="61"/>
        <v>644.68062245249598</v>
      </c>
    </row>
    <row r="3919" spans="1:12" x14ac:dyDescent="0.25">
      <c r="A3919" t="s">
        <v>73</v>
      </c>
      <c r="B3919" t="s">
        <v>11588</v>
      </c>
      <c r="C3919" t="s">
        <v>725</v>
      </c>
      <c r="D3919" t="s">
        <v>287</v>
      </c>
      <c r="E3919" t="s">
        <v>11622</v>
      </c>
      <c r="F3919" t="s">
        <v>11623</v>
      </c>
      <c r="G3919" t="s">
        <v>4888</v>
      </c>
      <c r="H3919" t="s">
        <v>11628</v>
      </c>
      <c r="I3919" t="s">
        <v>4890</v>
      </c>
      <c r="J3919" t="s">
        <v>287</v>
      </c>
      <c r="K3919" s="14">
        <v>722</v>
      </c>
      <c r="L3919" s="24">
        <f t="shared" si="61"/>
        <v>779.664002362985</v>
      </c>
    </row>
    <row r="3920" spans="1:12" x14ac:dyDescent="0.25">
      <c r="A3920" t="s">
        <v>73</v>
      </c>
      <c r="B3920" t="s">
        <v>11588</v>
      </c>
      <c r="C3920" t="s">
        <v>725</v>
      </c>
      <c r="D3920" t="s">
        <v>287</v>
      </c>
      <c r="E3920" t="s">
        <v>11629</v>
      </c>
      <c r="F3920" t="s">
        <v>11630</v>
      </c>
      <c r="G3920" t="s">
        <v>4890</v>
      </c>
      <c r="H3920" t="s">
        <v>11631</v>
      </c>
      <c r="I3920" t="s">
        <v>4890</v>
      </c>
      <c r="J3920" t="s">
        <v>287</v>
      </c>
      <c r="K3920" s="14">
        <v>210</v>
      </c>
      <c r="L3920" s="24">
        <f t="shared" si="61"/>
        <v>226.7720782496217</v>
      </c>
    </row>
    <row r="3921" spans="1:12" x14ac:dyDescent="0.25">
      <c r="A3921" t="s">
        <v>73</v>
      </c>
      <c r="B3921" t="s">
        <v>11588</v>
      </c>
      <c r="C3921" t="s">
        <v>725</v>
      </c>
      <c r="D3921" t="s">
        <v>287</v>
      </c>
      <c r="E3921" t="s">
        <v>11632</v>
      </c>
      <c r="F3921" t="s">
        <v>11633</v>
      </c>
      <c r="G3921" t="s">
        <v>4890</v>
      </c>
      <c r="H3921" t="s">
        <v>11633</v>
      </c>
      <c r="I3921" t="s">
        <v>4890</v>
      </c>
      <c r="J3921" t="s">
        <v>287</v>
      </c>
      <c r="K3921" s="14">
        <v>416</v>
      </c>
      <c r="L3921" s="24">
        <f t="shared" si="61"/>
        <v>449.2246883421077</v>
      </c>
    </row>
    <row r="3922" spans="1:12" x14ac:dyDescent="0.25">
      <c r="A3922" t="s">
        <v>73</v>
      </c>
      <c r="B3922" t="s">
        <v>11588</v>
      </c>
      <c r="C3922" t="s">
        <v>725</v>
      </c>
      <c r="D3922" t="s">
        <v>287</v>
      </c>
      <c r="E3922" t="s">
        <v>11634</v>
      </c>
      <c r="F3922" t="s">
        <v>11635</v>
      </c>
      <c r="G3922" t="s">
        <v>4890</v>
      </c>
      <c r="H3922" t="s">
        <v>11636</v>
      </c>
      <c r="I3922" t="s">
        <v>4890</v>
      </c>
      <c r="J3922" t="s">
        <v>287</v>
      </c>
      <c r="K3922" s="14">
        <v>206</v>
      </c>
      <c r="L3922" s="24">
        <f t="shared" si="61"/>
        <v>222.45261009248603</v>
      </c>
    </row>
    <row r="3923" spans="1:12" x14ac:dyDescent="0.25">
      <c r="A3923" t="s">
        <v>75</v>
      </c>
      <c r="B3923" t="s">
        <v>11637</v>
      </c>
      <c r="E3923" t="s">
        <v>11638</v>
      </c>
      <c r="F3923" t="s">
        <v>11639</v>
      </c>
      <c r="G3923" t="s">
        <v>7805</v>
      </c>
      <c r="H3923" t="s">
        <v>11640</v>
      </c>
      <c r="I3923" t="s">
        <v>5143</v>
      </c>
      <c r="J3923" t="s">
        <v>5187</v>
      </c>
      <c r="K3923" s="14">
        <v>1</v>
      </c>
      <c r="L3923" s="24">
        <f t="shared" si="61"/>
        <v>1.0798670392839127</v>
      </c>
    </row>
    <row r="3924" spans="1:12" x14ac:dyDescent="0.25">
      <c r="A3924" t="s">
        <v>75</v>
      </c>
      <c r="B3924" t="s">
        <v>11637</v>
      </c>
      <c r="E3924" t="s">
        <v>11641</v>
      </c>
      <c r="F3924" t="s">
        <v>11642</v>
      </c>
      <c r="G3924" t="s">
        <v>7805</v>
      </c>
      <c r="H3924" t="s">
        <v>11643</v>
      </c>
      <c r="I3924" t="s">
        <v>5143</v>
      </c>
      <c r="J3924" t="s">
        <v>5187</v>
      </c>
      <c r="K3924" s="14">
        <v>1</v>
      </c>
      <c r="L3924" s="24">
        <f t="shared" si="61"/>
        <v>1.0798670392839127</v>
      </c>
    </row>
    <row r="3925" spans="1:12" x14ac:dyDescent="0.25">
      <c r="A3925" t="s">
        <v>75</v>
      </c>
      <c r="B3925" t="s">
        <v>11637</v>
      </c>
      <c r="E3925" t="s">
        <v>11644</v>
      </c>
      <c r="F3925" t="s">
        <v>11645</v>
      </c>
      <c r="G3925" t="s">
        <v>7805</v>
      </c>
      <c r="H3925" t="s">
        <v>11645</v>
      </c>
      <c r="I3925" t="s">
        <v>5143</v>
      </c>
      <c r="J3925" t="s">
        <v>5187</v>
      </c>
      <c r="K3925" s="14">
        <v>1</v>
      </c>
      <c r="L3925" s="24">
        <f t="shared" si="61"/>
        <v>1.0798670392839127</v>
      </c>
    </row>
    <row r="3926" spans="1:12" x14ac:dyDescent="0.25">
      <c r="A3926" t="s">
        <v>75</v>
      </c>
      <c r="B3926" t="s">
        <v>11637</v>
      </c>
      <c r="E3926" t="s">
        <v>11646</v>
      </c>
      <c r="F3926" t="s">
        <v>11647</v>
      </c>
      <c r="G3926" t="s">
        <v>7805</v>
      </c>
      <c r="H3926" t="s">
        <v>11647</v>
      </c>
      <c r="I3926" t="s">
        <v>5143</v>
      </c>
      <c r="J3926" t="s">
        <v>5187</v>
      </c>
      <c r="K3926" s="14">
        <v>1</v>
      </c>
      <c r="L3926" s="24">
        <f t="shared" si="61"/>
        <v>1.0798670392839127</v>
      </c>
    </row>
    <row r="3927" spans="1:12" x14ac:dyDescent="0.25">
      <c r="A3927" t="s">
        <v>75</v>
      </c>
      <c r="B3927" t="s">
        <v>11637</v>
      </c>
      <c r="E3927" t="s">
        <v>11648</v>
      </c>
      <c r="F3927" t="s">
        <v>11649</v>
      </c>
      <c r="G3927" t="s">
        <v>5214</v>
      </c>
      <c r="H3927" t="s">
        <v>11650</v>
      </c>
      <c r="I3927" t="s">
        <v>5143</v>
      </c>
      <c r="J3927" t="s">
        <v>5187</v>
      </c>
      <c r="K3927" s="14">
        <v>1</v>
      </c>
      <c r="L3927" s="24">
        <f t="shared" si="61"/>
        <v>1.0798670392839127</v>
      </c>
    </row>
    <row r="3928" spans="1:12" x14ac:dyDescent="0.25">
      <c r="A3928" t="s">
        <v>75</v>
      </c>
      <c r="B3928" t="s">
        <v>11637</v>
      </c>
      <c r="E3928" t="s">
        <v>11651</v>
      </c>
      <c r="F3928" t="s">
        <v>11652</v>
      </c>
      <c r="G3928" t="s">
        <v>5214</v>
      </c>
      <c r="H3928" t="s">
        <v>11653</v>
      </c>
      <c r="I3928" t="s">
        <v>5143</v>
      </c>
      <c r="J3928" t="s">
        <v>5187</v>
      </c>
      <c r="K3928" s="14">
        <v>1</v>
      </c>
      <c r="L3928" s="24">
        <f t="shared" si="61"/>
        <v>1.0798670392839127</v>
      </c>
    </row>
    <row r="3929" spans="1:12" x14ac:dyDescent="0.25">
      <c r="A3929" t="s">
        <v>75</v>
      </c>
      <c r="B3929" t="s">
        <v>11637</v>
      </c>
      <c r="E3929" t="s">
        <v>11654</v>
      </c>
      <c r="F3929" t="s">
        <v>11655</v>
      </c>
      <c r="G3929" t="s">
        <v>5214</v>
      </c>
      <c r="H3929" t="s">
        <v>11655</v>
      </c>
      <c r="I3929" t="s">
        <v>4888</v>
      </c>
      <c r="J3929" t="s">
        <v>4889</v>
      </c>
      <c r="K3929" s="14">
        <v>1</v>
      </c>
      <c r="L3929" s="24">
        <f t="shared" si="61"/>
        <v>1.0798670392839127</v>
      </c>
    </row>
    <row r="3930" spans="1:12" x14ac:dyDescent="0.25">
      <c r="A3930" t="s">
        <v>75</v>
      </c>
      <c r="B3930" t="s">
        <v>11637</v>
      </c>
      <c r="E3930" t="s">
        <v>11656</v>
      </c>
      <c r="F3930" t="s">
        <v>11657</v>
      </c>
      <c r="G3930" t="s">
        <v>5214</v>
      </c>
      <c r="H3930" t="s">
        <v>11657</v>
      </c>
      <c r="I3930" t="s">
        <v>4888</v>
      </c>
      <c r="J3930" t="s">
        <v>4889</v>
      </c>
      <c r="K3930" s="14">
        <v>1</v>
      </c>
      <c r="L3930" s="24">
        <f t="shared" si="61"/>
        <v>1.0798670392839127</v>
      </c>
    </row>
    <row r="3931" spans="1:12" x14ac:dyDescent="0.25">
      <c r="A3931" t="s">
        <v>75</v>
      </c>
      <c r="B3931" t="s">
        <v>11637</v>
      </c>
      <c r="E3931" t="s">
        <v>11658</v>
      </c>
      <c r="F3931" t="s">
        <v>11659</v>
      </c>
      <c r="G3931" t="s">
        <v>5214</v>
      </c>
      <c r="H3931" t="s">
        <v>11660</v>
      </c>
      <c r="I3931" t="s">
        <v>4888</v>
      </c>
      <c r="J3931" t="s">
        <v>4889</v>
      </c>
      <c r="K3931" s="14">
        <v>1</v>
      </c>
      <c r="L3931" s="24">
        <f t="shared" si="61"/>
        <v>1.0798670392839127</v>
      </c>
    </row>
    <row r="3932" spans="1:12" x14ac:dyDescent="0.25">
      <c r="A3932" t="s">
        <v>75</v>
      </c>
      <c r="B3932" t="s">
        <v>11637</v>
      </c>
      <c r="E3932" t="s">
        <v>11661</v>
      </c>
      <c r="F3932" t="s">
        <v>11662</v>
      </c>
      <c r="G3932" t="s">
        <v>5214</v>
      </c>
      <c r="H3932" t="s">
        <v>11662</v>
      </c>
      <c r="I3932" t="s">
        <v>5143</v>
      </c>
      <c r="J3932" t="s">
        <v>5187</v>
      </c>
      <c r="K3932" s="14">
        <v>1</v>
      </c>
      <c r="L3932" s="24">
        <f t="shared" si="61"/>
        <v>1.0798670392839127</v>
      </c>
    </row>
    <row r="3933" spans="1:12" x14ac:dyDescent="0.25">
      <c r="A3933" t="s">
        <v>75</v>
      </c>
      <c r="B3933" t="s">
        <v>11637</v>
      </c>
      <c r="E3933" t="s">
        <v>11663</v>
      </c>
      <c r="F3933" t="s">
        <v>11664</v>
      </c>
      <c r="G3933" t="s">
        <v>5214</v>
      </c>
      <c r="H3933" t="s">
        <v>11664</v>
      </c>
      <c r="I3933" t="s">
        <v>4894</v>
      </c>
      <c r="J3933" t="s">
        <v>4897</v>
      </c>
      <c r="K3933" s="14">
        <v>1</v>
      </c>
      <c r="L3933" s="24">
        <f t="shared" si="61"/>
        <v>1.0798670392839127</v>
      </c>
    </row>
    <row r="3934" spans="1:12" x14ac:dyDescent="0.25">
      <c r="A3934" t="s">
        <v>75</v>
      </c>
      <c r="B3934" t="s">
        <v>11637</v>
      </c>
      <c r="E3934" t="s">
        <v>11665</v>
      </c>
      <c r="F3934" t="s">
        <v>11666</v>
      </c>
      <c r="G3934" t="s">
        <v>5214</v>
      </c>
      <c r="H3934" t="s">
        <v>11666</v>
      </c>
      <c r="I3934" t="s">
        <v>5143</v>
      </c>
      <c r="J3934" t="s">
        <v>5187</v>
      </c>
      <c r="K3934" s="14">
        <v>1</v>
      </c>
      <c r="L3934" s="24">
        <f t="shared" si="61"/>
        <v>1.0798670392839127</v>
      </c>
    </row>
    <row r="3935" spans="1:12" x14ac:dyDescent="0.25">
      <c r="A3935" t="s">
        <v>75</v>
      </c>
      <c r="B3935" t="s">
        <v>11637</v>
      </c>
      <c r="E3935" t="s">
        <v>11667</v>
      </c>
      <c r="F3935" t="s">
        <v>11668</v>
      </c>
      <c r="G3935" t="s">
        <v>5214</v>
      </c>
      <c r="H3935" t="s">
        <v>11668</v>
      </c>
      <c r="I3935" t="s">
        <v>5143</v>
      </c>
      <c r="J3935" t="s">
        <v>5187</v>
      </c>
      <c r="K3935" s="14">
        <v>1</v>
      </c>
      <c r="L3935" s="24">
        <f t="shared" si="61"/>
        <v>1.0798670392839127</v>
      </c>
    </row>
    <row r="3936" spans="1:12" x14ac:dyDescent="0.25">
      <c r="A3936" t="s">
        <v>75</v>
      </c>
      <c r="B3936" t="s">
        <v>11637</v>
      </c>
      <c r="E3936" t="s">
        <v>11669</v>
      </c>
      <c r="F3936" t="s">
        <v>11649</v>
      </c>
      <c r="G3936" t="s">
        <v>6558</v>
      </c>
      <c r="H3936" t="s">
        <v>11650</v>
      </c>
      <c r="I3936" t="s">
        <v>5143</v>
      </c>
      <c r="J3936" t="s">
        <v>5187</v>
      </c>
      <c r="K3936" s="14">
        <v>1</v>
      </c>
      <c r="L3936" s="24">
        <f t="shared" si="61"/>
        <v>1.0798670392839127</v>
      </c>
    </row>
    <row r="3937" spans="1:12" x14ac:dyDescent="0.25">
      <c r="A3937" t="s">
        <v>75</v>
      </c>
      <c r="B3937" t="s">
        <v>11637</v>
      </c>
      <c r="E3937" t="s">
        <v>11670</v>
      </c>
      <c r="F3937" t="s">
        <v>11671</v>
      </c>
      <c r="G3937" t="s">
        <v>6558</v>
      </c>
      <c r="H3937" t="s">
        <v>11671</v>
      </c>
      <c r="I3937" t="s">
        <v>5143</v>
      </c>
      <c r="J3937" t="s">
        <v>5187</v>
      </c>
      <c r="K3937" s="14">
        <v>1</v>
      </c>
      <c r="L3937" s="24">
        <f t="shared" si="61"/>
        <v>1.0798670392839127</v>
      </c>
    </row>
    <row r="3938" spans="1:12" x14ac:dyDescent="0.25">
      <c r="A3938" t="s">
        <v>75</v>
      </c>
      <c r="B3938" t="s">
        <v>11637</v>
      </c>
      <c r="E3938" t="s">
        <v>11672</v>
      </c>
      <c r="F3938" t="s">
        <v>11673</v>
      </c>
      <c r="G3938" t="s">
        <v>6558</v>
      </c>
      <c r="H3938" t="s">
        <v>11674</v>
      </c>
      <c r="I3938" t="s">
        <v>5143</v>
      </c>
      <c r="J3938" t="s">
        <v>5187</v>
      </c>
      <c r="K3938" s="14">
        <v>1</v>
      </c>
      <c r="L3938" s="24">
        <f t="shared" si="61"/>
        <v>1.0798670392839127</v>
      </c>
    </row>
    <row r="3939" spans="1:12" x14ac:dyDescent="0.25">
      <c r="A3939" t="s">
        <v>75</v>
      </c>
      <c r="B3939" t="s">
        <v>11637</v>
      </c>
      <c r="E3939" t="s">
        <v>11675</v>
      </c>
      <c r="F3939" t="s">
        <v>11652</v>
      </c>
      <c r="G3939" t="s">
        <v>6558</v>
      </c>
      <c r="H3939" t="s">
        <v>11653</v>
      </c>
      <c r="I3939" t="s">
        <v>5143</v>
      </c>
      <c r="J3939" t="s">
        <v>5187</v>
      </c>
      <c r="K3939" s="14">
        <v>1</v>
      </c>
      <c r="L3939" s="24">
        <f t="shared" si="61"/>
        <v>1.0798670392839127</v>
      </c>
    </row>
    <row r="3940" spans="1:12" x14ac:dyDescent="0.25">
      <c r="A3940" t="s">
        <v>75</v>
      </c>
      <c r="B3940" t="s">
        <v>11637</v>
      </c>
      <c r="E3940" t="s">
        <v>11676</v>
      </c>
      <c r="F3940" t="s">
        <v>11677</v>
      </c>
      <c r="G3940" t="s">
        <v>6558</v>
      </c>
      <c r="H3940" t="s">
        <v>11678</v>
      </c>
      <c r="I3940" t="s">
        <v>5143</v>
      </c>
      <c r="J3940" t="s">
        <v>5187</v>
      </c>
      <c r="K3940" s="14">
        <v>1</v>
      </c>
      <c r="L3940" s="24">
        <f t="shared" si="61"/>
        <v>1.0798670392839127</v>
      </c>
    </row>
    <row r="3941" spans="1:12" x14ac:dyDescent="0.25">
      <c r="A3941" t="s">
        <v>75</v>
      </c>
      <c r="B3941" t="s">
        <v>11637</v>
      </c>
      <c r="E3941" t="s">
        <v>11679</v>
      </c>
      <c r="F3941" t="s">
        <v>11680</v>
      </c>
      <c r="G3941" t="s">
        <v>6558</v>
      </c>
      <c r="H3941" t="s">
        <v>11681</v>
      </c>
      <c r="I3941" t="s">
        <v>5143</v>
      </c>
      <c r="J3941" t="s">
        <v>5187</v>
      </c>
      <c r="K3941" s="14">
        <v>1</v>
      </c>
      <c r="L3941" s="24">
        <f t="shared" si="61"/>
        <v>1.0798670392839127</v>
      </c>
    </row>
    <row r="3942" spans="1:12" x14ac:dyDescent="0.25">
      <c r="A3942" t="s">
        <v>75</v>
      </c>
      <c r="B3942" t="s">
        <v>11637</v>
      </c>
      <c r="E3942" t="s">
        <v>11682</v>
      </c>
      <c r="F3942" t="s">
        <v>11683</v>
      </c>
      <c r="G3942" t="s">
        <v>6558</v>
      </c>
      <c r="H3942" t="s">
        <v>11683</v>
      </c>
      <c r="I3942" t="s">
        <v>4888</v>
      </c>
      <c r="J3942" t="s">
        <v>4889</v>
      </c>
      <c r="K3942" s="14">
        <v>1</v>
      </c>
      <c r="L3942" s="24">
        <f t="shared" si="61"/>
        <v>1.0798670392839127</v>
      </c>
    </row>
    <row r="3943" spans="1:12" x14ac:dyDescent="0.25">
      <c r="A3943" t="s">
        <v>75</v>
      </c>
      <c r="B3943" t="s">
        <v>11637</v>
      </c>
      <c r="E3943" t="s">
        <v>11684</v>
      </c>
      <c r="F3943" t="s">
        <v>11685</v>
      </c>
      <c r="G3943" t="s">
        <v>6558</v>
      </c>
      <c r="H3943" t="s">
        <v>11686</v>
      </c>
      <c r="I3943" t="s">
        <v>4888</v>
      </c>
      <c r="J3943" t="s">
        <v>4889</v>
      </c>
      <c r="K3943" s="14">
        <v>1</v>
      </c>
      <c r="L3943" s="24">
        <f t="shared" si="61"/>
        <v>1.0798670392839127</v>
      </c>
    </row>
    <row r="3944" spans="1:12" x14ac:dyDescent="0.25">
      <c r="A3944" t="s">
        <v>75</v>
      </c>
      <c r="B3944" t="s">
        <v>11637</v>
      </c>
      <c r="E3944" t="s">
        <v>11687</v>
      </c>
      <c r="F3944" t="s">
        <v>11688</v>
      </c>
      <c r="G3944" t="s">
        <v>6558</v>
      </c>
      <c r="H3944" t="s">
        <v>11688</v>
      </c>
      <c r="I3944" t="s">
        <v>4888</v>
      </c>
      <c r="J3944" t="s">
        <v>4889</v>
      </c>
      <c r="K3944" s="14">
        <v>1</v>
      </c>
      <c r="L3944" s="24">
        <f t="shared" si="61"/>
        <v>1.0798670392839127</v>
      </c>
    </row>
    <row r="3945" spans="1:12" x14ac:dyDescent="0.25">
      <c r="A3945" t="s">
        <v>75</v>
      </c>
      <c r="B3945" t="s">
        <v>11637</v>
      </c>
      <c r="E3945" t="s">
        <v>11689</v>
      </c>
      <c r="F3945" t="s">
        <v>11690</v>
      </c>
      <c r="G3945" t="s">
        <v>6558</v>
      </c>
      <c r="H3945" t="s">
        <v>11690</v>
      </c>
      <c r="I3945" t="s">
        <v>5143</v>
      </c>
      <c r="J3945" t="s">
        <v>5187</v>
      </c>
      <c r="K3945" s="14">
        <v>1</v>
      </c>
      <c r="L3945" s="24">
        <f t="shared" si="61"/>
        <v>1.0798670392839127</v>
      </c>
    </row>
    <row r="3946" spans="1:12" x14ac:dyDescent="0.25">
      <c r="A3946" t="s">
        <v>75</v>
      </c>
      <c r="B3946" t="s">
        <v>11637</v>
      </c>
      <c r="E3946" t="s">
        <v>11691</v>
      </c>
      <c r="F3946" t="s">
        <v>11692</v>
      </c>
      <c r="G3946" t="s">
        <v>6558</v>
      </c>
      <c r="H3946" t="s">
        <v>11692</v>
      </c>
      <c r="I3946" t="s">
        <v>5143</v>
      </c>
      <c r="J3946" t="s">
        <v>5187</v>
      </c>
      <c r="K3946" s="14">
        <v>1</v>
      </c>
      <c r="L3946" s="24">
        <f t="shared" si="61"/>
        <v>1.0798670392839127</v>
      </c>
    </row>
    <row r="3947" spans="1:12" x14ac:dyDescent="0.25">
      <c r="A3947" t="s">
        <v>75</v>
      </c>
      <c r="B3947" t="s">
        <v>11637</v>
      </c>
      <c r="E3947" t="s">
        <v>11693</v>
      </c>
      <c r="F3947" t="s">
        <v>11694</v>
      </c>
      <c r="G3947" t="s">
        <v>6558</v>
      </c>
      <c r="H3947" t="s">
        <v>11694</v>
      </c>
      <c r="I3947" t="s">
        <v>5143</v>
      </c>
      <c r="J3947" t="s">
        <v>5187</v>
      </c>
      <c r="K3947" s="14">
        <v>1</v>
      </c>
      <c r="L3947" s="24">
        <f t="shared" si="61"/>
        <v>1.0798670392839127</v>
      </c>
    </row>
    <row r="3948" spans="1:12" x14ac:dyDescent="0.25">
      <c r="A3948" t="s">
        <v>75</v>
      </c>
      <c r="B3948" t="s">
        <v>11637</v>
      </c>
      <c r="E3948" t="s">
        <v>11695</v>
      </c>
      <c r="F3948" t="s">
        <v>11696</v>
      </c>
      <c r="G3948" t="s">
        <v>6558</v>
      </c>
      <c r="H3948" t="s">
        <v>11697</v>
      </c>
      <c r="I3948" t="s">
        <v>5143</v>
      </c>
      <c r="J3948" t="s">
        <v>5187</v>
      </c>
      <c r="K3948" s="14">
        <v>1</v>
      </c>
      <c r="L3948" s="24">
        <f t="shared" si="61"/>
        <v>1.0798670392839127</v>
      </c>
    </row>
    <row r="3949" spans="1:12" x14ac:dyDescent="0.25">
      <c r="A3949" t="s">
        <v>75</v>
      </c>
      <c r="B3949" t="s">
        <v>11637</v>
      </c>
      <c r="E3949" t="s">
        <v>11698</v>
      </c>
      <c r="F3949" t="s">
        <v>11699</v>
      </c>
      <c r="G3949" t="s">
        <v>6558</v>
      </c>
      <c r="H3949" t="s">
        <v>11700</v>
      </c>
      <c r="I3949" t="s">
        <v>5143</v>
      </c>
      <c r="J3949" t="s">
        <v>5187</v>
      </c>
      <c r="K3949" s="14">
        <v>1</v>
      </c>
      <c r="L3949" s="24">
        <f t="shared" si="61"/>
        <v>1.0798670392839127</v>
      </c>
    </row>
    <row r="3950" spans="1:12" x14ac:dyDescent="0.25">
      <c r="A3950" t="s">
        <v>75</v>
      </c>
      <c r="B3950" t="s">
        <v>11637</v>
      </c>
      <c r="E3950" t="s">
        <v>11701</v>
      </c>
      <c r="F3950" t="s">
        <v>11657</v>
      </c>
      <c r="G3950" t="s">
        <v>6558</v>
      </c>
      <c r="H3950" t="s">
        <v>11657</v>
      </c>
      <c r="I3950" t="s">
        <v>4888</v>
      </c>
      <c r="J3950" t="s">
        <v>4889</v>
      </c>
      <c r="K3950" s="14">
        <v>1</v>
      </c>
      <c r="L3950" s="24">
        <f t="shared" si="61"/>
        <v>1.0798670392839127</v>
      </c>
    </row>
    <row r="3951" spans="1:12" x14ac:dyDescent="0.25">
      <c r="A3951" t="s">
        <v>75</v>
      </c>
      <c r="B3951" t="s">
        <v>11637</v>
      </c>
      <c r="E3951" t="s">
        <v>11702</v>
      </c>
      <c r="F3951" t="s">
        <v>11659</v>
      </c>
      <c r="G3951" t="s">
        <v>6558</v>
      </c>
      <c r="H3951" t="s">
        <v>11660</v>
      </c>
      <c r="I3951" t="s">
        <v>4888</v>
      </c>
      <c r="J3951" t="s">
        <v>4889</v>
      </c>
      <c r="K3951" s="14">
        <v>1</v>
      </c>
      <c r="L3951" s="24">
        <f t="shared" si="61"/>
        <v>1.0798670392839127</v>
      </c>
    </row>
    <row r="3952" spans="1:12" x14ac:dyDescent="0.25">
      <c r="A3952" t="s">
        <v>75</v>
      </c>
      <c r="B3952" t="s">
        <v>11637</v>
      </c>
      <c r="E3952" t="s">
        <v>11703</v>
      </c>
      <c r="F3952" t="s">
        <v>11704</v>
      </c>
      <c r="G3952" t="s">
        <v>6558</v>
      </c>
      <c r="H3952" t="s">
        <v>11705</v>
      </c>
      <c r="I3952" t="s">
        <v>5143</v>
      </c>
      <c r="J3952" t="s">
        <v>5187</v>
      </c>
      <c r="K3952" s="14">
        <v>1</v>
      </c>
      <c r="L3952" s="24">
        <f t="shared" si="61"/>
        <v>1.0798670392839127</v>
      </c>
    </row>
    <row r="3953" spans="1:12" x14ac:dyDescent="0.25">
      <c r="A3953" t="s">
        <v>75</v>
      </c>
      <c r="B3953" t="s">
        <v>11637</v>
      </c>
      <c r="E3953" t="s">
        <v>11706</v>
      </c>
      <c r="F3953" t="s">
        <v>11707</v>
      </c>
      <c r="G3953" t="s">
        <v>6558</v>
      </c>
      <c r="H3953" t="s">
        <v>11708</v>
      </c>
      <c r="I3953" t="s">
        <v>4888</v>
      </c>
      <c r="J3953" t="s">
        <v>4889</v>
      </c>
      <c r="K3953" s="14">
        <v>1</v>
      </c>
      <c r="L3953" s="24">
        <f t="shared" si="61"/>
        <v>1.0798670392839127</v>
      </c>
    </row>
    <row r="3954" spans="1:12" x14ac:dyDescent="0.25">
      <c r="A3954" t="s">
        <v>75</v>
      </c>
      <c r="B3954" t="s">
        <v>11637</v>
      </c>
      <c r="E3954" t="s">
        <v>11709</v>
      </c>
      <c r="F3954" t="s">
        <v>11710</v>
      </c>
      <c r="G3954" t="s">
        <v>6558</v>
      </c>
      <c r="H3954" t="s">
        <v>11711</v>
      </c>
      <c r="I3954" t="s">
        <v>4888</v>
      </c>
      <c r="J3954" t="s">
        <v>4889</v>
      </c>
      <c r="K3954" s="14">
        <v>1</v>
      </c>
      <c r="L3954" s="24">
        <f t="shared" si="61"/>
        <v>1.0798670392839127</v>
      </c>
    </row>
    <row r="3955" spans="1:12" x14ac:dyDescent="0.25">
      <c r="A3955" t="s">
        <v>75</v>
      </c>
      <c r="B3955" t="s">
        <v>11637</v>
      </c>
      <c r="E3955" t="s">
        <v>11712</v>
      </c>
      <c r="F3955" t="s">
        <v>11664</v>
      </c>
      <c r="G3955" t="s">
        <v>6558</v>
      </c>
      <c r="H3955" t="s">
        <v>11713</v>
      </c>
      <c r="I3955" t="s">
        <v>4894</v>
      </c>
      <c r="J3955" t="s">
        <v>4897</v>
      </c>
      <c r="K3955" s="14">
        <v>1</v>
      </c>
      <c r="L3955" s="24">
        <f t="shared" si="61"/>
        <v>1.0798670392839127</v>
      </c>
    </row>
    <row r="3956" spans="1:12" x14ac:dyDescent="0.25">
      <c r="A3956" t="s">
        <v>75</v>
      </c>
      <c r="B3956" t="s">
        <v>11637</v>
      </c>
      <c r="E3956" t="s">
        <v>11714</v>
      </c>
      <c r="F3956" t="s">
        <v>11715</v>
      </c>
      <c r="G3956" t="s">
        <v>6558</v>
      </c>
      <c r="H3956" t="s">
        <v>11715</v>
      </c>
      <c r="I3956" t="s">
        <v>4888</v>
      </c>
      <c r="J3956" t="s">
        <v>4889</v>
      </c>
      <c r="K3956" s="14">
        <v>1</v>
      </c>
      <c r="L3956" s="24">
        <f t="shared" si="61"/>
        <v>1.0798670392839127</v>
      </c>
    </row>
    <row r="3957" spans="1:12" x14ac:dyDescent="0.25">
      <c r="A3957" t="s">
        <v>75</v>
      </c>
      <c r="B3957" t="s">
        <v>11637</v>
      </c>
      <c r="E3957" t="s">
        <v>11716</v>
      </c>
      <c r="F3957" t="s">
        <v>11717</v>
      </c>
      <c r="G3957" t="s">
        <v>6558</v>
      </c>
      <c r="H3957" t="s">
        <v>11718</v>
      </c>
      <c r="I3957" t="s">
        <v>5143</v>
      </c>
      <c r="J3957" t="s">
        <v>5187</v>
      </c>
      <c r="K3957" s="14">
        <v>1</v>
      </c>
      <c r="L3957" s="24">
        <f t="shared" si="61"/>
        <v>1.0798670392839127</v>
      </c>
    </row>
    <row r="3958" spans="1:12" x14ac:dyDescent="0.25">
      <c r="A3958" t="s">
        <v>75</v>
      </c>
      <c r="B3958" t="s">
        <v>11637</v>
      </c>
      <c r="E3958" t="s">
        <v>11719</v>
      </c>
      <c r="F3958" t="s">
        <v>11720</v>
      </c>
      <c r="G3958" t="s">
        <v>6558</v>
      </c>
      <c r="H3958" t="s">
        <v>11720</v>
      </c>
      <c r="I3958" t="s">
        <v>5143</v>
      </c>
      <c r="J3958" t="s">
        <v>5187</v>
      </c>
      <c r="K3958" s="14">
        <v>1</v>
      </c>
      <c r="L3958" s="24">
        <f t="shared" si="61"/>
        <v>1.0798670392839127</v>
      </c>
    </row>
    <row r="3959" spans="1:12" x14ac:dyDescent="0.25">
      <c r="A3959" t="s">
        <v>75</v>
      </c>
      <c r="B3959" t="s">
        <v>11637</v>
      </c>
      <c r="E3959" t="s">
        <v>11721</v>
      </c>
      <c r="F3959" t="s">
        <v>11722</v>
      </c>
      <c r="G3959" t="s">
        <v>6558</v>
      </c>
      <c r="H3959" t="s">
        <v>11722</v>
      </c>
      <c r="I3959" t="s">
        <v>5143</v>
      </c>
      <c r="J3959" t="s">
        <v>5187</v>
      </c>
      <c r="K3959" s="14">
        <v>1</v>
      </c>
      <c r="L3959" s="24">
        <f t="shared" si="61"/>
        <v>1.0798670392839127</v>
      </c>
    </row>
    <row r="3960" spans="1:12" x14ac:dyDescent="0.25">
      <c r="A3960" t="s">
        <v>75</v>
      </c>
      <c r="B3960" t="s">
        <v>11637</v>
      </c>
      <c r="E3960" t="s">
        <v>11723</v>
      </c>
      <c r="F3960" t="s">
        <v>11724</v>
      </c>
      <c r="G3960" t="s">
        <v>6558</v>
      </c>
      <c r="H3960" t="s">
        <v>11724</v>
      </c>
      <c r="I3960" t="s">
        <v>5143</v>
      </c>
      <c r="J3960" t="s">
        <v>5187</v>
      </c>
      <c r="K3960" s="14">
        <v>1</v>
      </c>
      <c r="L3960" s="24">
        <f t="shared" si="61"/>
        <v>1.0798670392839127</v>
      </c>
    </row>
    <row r="3961" spans="1:12" x14ac:dyDescent="0.25">
      <c r="A3961" t="s">
        <v>75</v>
      </c>
      <c r="B3961" t="s">
        <v>11637</v>
      </c>
      <c r="E3961" t="s">
        <v>11725</v>
      </c>
      <c r="F3961" t="s">
        <v>11726</v>
      </c>
      <c r="G3961" t="s">
        <v>6558</v>
      </c>
      <c r="H3961" t="s">
        <v>11727</v>
      </c>
      <c r="I3961" t="s">
        <v>5143</v>
      </c>
      <c r="J3961" t="s">
        <v>5187</v>
      </c>
      <c r="K3961" s="14">
        <v>1</v>
      </c>
      <c r="L3961" s="24">
        <f t="shared" si="61"/>
        <v>1.0798670392839127</v>
      </c>
    </row>
    <row r="3962" spans="1:12" x14ac:dyDescent="0.25">
      <c r="A3962" t="s">
        <v>75</v>
      </c>
      <c r="B3962" t="s">
        <v>11637</v>
      </c>
      <c r="E3962" t="s">
        <v>11728</v>
      </c>
      <c r="F3962" t="s">
        <v>11729</v>
      </c>
      <c r="G3962" t="s">
        <v>6558</v>
      </c>
      <c r="H3962" t="s">
        <v>11730</v>
      </c>
      <c r="I3962" t="s">
        <v>5143</v>
      </c>
      <c r="J3962" t="s">
        <v>5187</v>
      </c>
      <c r="K3962" s="14">
        <v>1</v>
      </c>
      <c r="L3962" s="24">
        <f t="shared" si="61"/>
        <v>1.0798670392839127</v>
      </c>
    </row>
    <row r="3963" spans="1:12" x14ac:dyDescent="0.25">
      <c r="A3963" t="s">
        <v>75</v>
      </c>
      <c r="B3963" t="s">
        <v>11637</v>
      </c>
      <c r="E3963" t="s">
        <v>11731</v>
      </c>
      <c r="F3963" t="s">
        <v>11668</v>
      </c>
      <c r="G3963" t="s">
        <v>6558</v>
      </c>
      <c r="H3963" t="s">
        <v>11668</v>
      </c>
      <c r="I3963" t="s">
        <v>5143</v>
      </c>
      <c r="J3963" t="s">
        <v>5187</v>
      </c>
      <c r="K3963" s="14">
        <v>1</v>
      </c>
      <c r="L3963" s="24">
        <f t="shared" si="61"/>
        <v>1.0798670392839127</v>
      </c>
    </row>
    <row r="3964" spans="1:12" x14ac:dyDescent="0.25">
      <c r="A3964" t="s">
        <v>75</v>
      </c>
      <c r="B3964" t="s">
        <v>11637</v>
      </c>
      <c r="E3964" t="s">
        <v>11732</v>
      </c>
      <c r="F3964" t="s">
        <v>11729</v>
      </c>
      <c r="G3964" t="s">
        <v>5193</v>
      </c>
      <c r="H3964" t="s">
        <v>11730</v>
      </c>
      <c r="I3964" t="s">
        <v>5143</v>
      </c>
      <c r="J3964" t="s">
        <v>5187</v>
      </c>
      <c r="K3964" s="14">
        <v>1</v>
      </c>
      <c r="L3964" s="24">
        <f t="shared" si="61"/>
        <v>1.0798670392839127</v>
      </c>
    </row>
    <row r="3965" spans="1:12" x14ac:dyDescent="0.25">
      <c r="A3965" t="s">
        <v>75</v>
      </c>
      <c r="B3965" t="s">
        <v>11637</v>
      </c>
      <c r="E3965" t="s">
        <v>11733</v>
      </c>
      <c r="F3965" t="s">
        <v>11729</v>
      </c>
      <c r="G3965" t="s">
        <v>9997</v>
      </c>
      <c r="H3965" t="s">
        <v>11730</v>
      </c>
      <c r="I3965" t="s">
        <v>5143</v>
      </c>
      <c r="J3965" t="s">
        <v>5187</v>
      </c>
      <c r="K3965" s="14">
        <v>1</v>
      </c>
      <c r="L3965" s="24">
        <f t="shared" si="61"/>
        <v>1.0798670392839127</v>
      </c>
    </row>
    <row r="3966" spans="1:12" x14ac:dyDescent="0.25">
      <c r="A3966" t="s">
        <v>75</v>
      </c>
      <c r="B3966" t="s">
        <v>11637</v>
      </c>
      <c r="E3966" t="s">
        <v>11734</v>
      </c>
      <c r="F3966" t="s">
        <v>11735</v>
      </c>
      <c r="G3966" t="s">
        <v>11736</v>
      </c>
      <c r="H3966" t="s">
        <v>11735</v>
      </c>
      <c r="I3966" t="s">
        <v>4888</v>
      </c>
      <c r="J3966" t="s">
        <v>4889</v>
      </c>
      <c r="K3966" s="14">
        <v>1</v>
      </c>
      <c r="L3966" s="24">
        <f t="shared" si="61"/>
        <v>1.0798670392839127</v>
      </c>
    </row>
    <row r="3967" spans="1:12" x14ac:dyDescent="0.25">
      <c r="A3967" t="s">
        <v>75</v>
      </c>
      <c r="B3967" t="s">
        <v>11637</v>
      </c>
      <c r="E3967" t="s">
        <v>11737</v>
      </c>
      <c r="F3967" t="s">
        <v>11671</v>
      </c>
      <c r="G3967" t="s">
        <v>11738</v>
      </c>
      <c r="H3967" t="s">
        <v>11671</v>
      </c>
      <c r="I3967" t="s">
        <v>5143</v>
      </c>
      <c r="J3967" t="s">
        <v>5187</v>
      </c>
      <c r="K3967" s="14">
        <v>1</v>
      </c>
      <c r="L3967" s="24">
        <f t="shared" si="61"/>
        <v>1.0798670392839127</v>
      </c>
    </row>
    <row r="3968" spans="1:12" x14ac:dyDescent="0.25">
      <c r="A3968" t="s">
        <v>75</v>
      </c>
      <c r="B3968" t="s">
        <v>11637</v>
      </c>
      <c r="E3968" t="s">
        <v>11739</v>
      </c>
      <c r="F3968" t="s">
        <v>11645</v>
      </c>
      <c r="G3968" t="s">
        <v>11738</v>
      </c>
      <c r="H3968" t="s">
        <v>11645</v>
      </c>
      <c r="I3968" t="s">
        <v>5143</v>
      </c>
      <c r="J3968" t="s">
        <v>5187</v>
      </c>
      <c r="K3968" s="14">
        <v>1</v>
      </c>
      <c r="L3968" s="24">
        <f t="shared" si="61"/>
        <v>1.0798670392839127</v>
      </c>
    </row>
    <row r="3969" spans="1:12" x14ac:dyDescent="0.25">
      <c r="A3969" t="s">
        <v>75</v>
      </c>
      <c r="B3969" t="s">
        <v>11637</v>
      </c>
      <c r="E3969" t="s">
        <v>11740</v>
      </c>
      <c r="F3969" t="s">
        <v>11741</v>
      </c>
      <c r="G3969" t="s">
        <v>11738</v>
      </c>
      <c r="H3969" t="s">
        <v>11741</v>
      </c>
      <c r="I3969" t="s">
        <v>5143</v>
      </c>
      <c r="J3969" t="s">
        <v>5187</v>
      </c>
      <c r="K3969" s="14">
        <v>1</v>
      </c>
      <c r="L3969" s="24">
        <f t="shared" si="61"/>
        <v>1.0798670392839127</v>
      </c>
    </row>
    <row r="3970" spans="1:12" x14ac:dyDescent="0.25">
      <c r="A3970" t="s">
        <v>75</v>
      </c>
      <c r="B3970" t="s">
        <v>11637</v>
      </c>
      <c r="E3970" t="s">
        <v>11742</v>
      </c>
      <c r="F3970" t="s">
        <v>11743</v>
      </c>
      <c r="G3970" t="s">
        <v>11738</v>
      </c>
      <c r="H3970" t="s">
        <v>11743</v>
      </c>
      <c r="I3970" t="s">
        <v>5143</v>
      </c>
      <c r="J3970" t="s">
        <v>5187</v>
      </c>
      <c r="K3970" s="14">
        <v>1</v>
      </c>
      <c r="L3970" s="24">
        <f t="shared" si="61"/>
        <v>1.0798670392839127</v>
      </c>
    </row>
    <row r="3971" spans="1:12" x14ac:dyDescent="0.25">
      <c r="A3971" t="s">
        <v>75</v>
      </c>
      <c r="B3971" t="s">
        <v>11637</v>
      </c>
      <c r="E3971" t="s">
        <v>11744</v>
      </c>
      <c r="F3971" t="s">
        <v>11745</v>
      </c>
      <c r="G3971" t="s">
        <v>11738</v>
      </c>
      <c r="H3971" t="s">
        <v>11745</v>
      </c>
      <c r="I3971" t="s">
        <v>5143</v>
      </c>
      <c r="J3971" t="s">
        <v>5187</v>
      </c>
      <c r="K3971" s="14">
        <v>1</v>
      </c>
      <c r="L3971" s="24">
        <f t="shared" si="61"/>
        <v>1.0798670392839127</v>
      </c>
    </row>
    <row r="3972" spans="1:12" x14ac:dyDescent="0.25">
      <c r="A3972" t="s">
        <v>75</v>
      </c>
      <c r="B3972" t="s">
        <v>11637</v>
      </c>
      <c r="E3972" t="s">
        <v>11746</v>
      </c>
      <c r="F3972" t="s">
        <v>1212</v>
      </c>
      <c r="G3972" t="s">
        <v>5193</v>
      </c>
      <c r="H3972" t="s">
        <v>1212</v>
      </c>
      <c r="I3972" t="s">
        <v>4888</v>
      </c>
      <c r="J3972" t="s">
        <v>4889</v>
      </c>
      <c r="K3972" s="14">
        <v>1</v>
      </c>
      <c r="L3972" s="24">
        <f t="shared" si="61"/>
        <v>1.0798670392839127</v>
      </c>
    </row>
    <row r="3973" spans="1:12" x14ac:dyDescent="0.25">
      <c r="A3973" t="s">
        <v>75</v>
      </c>
      <c r="B3973" t="s">
        <v>11637</v>
      </c>
      <c r="E3973" t="s">
        <v>11747</v>
      </c>
      <c r="F3973" t="s">
        <v>11748</v>
      </c>
      <c r="G3973" t="s">
        <v>6558</v>
      </c>
      <c r="H3973" t="s">
        <v>11749</v>
      </c>
      <c r="I3973" t="s">
        <v>4888</v>
      </c>
      <c r="J3973" t="s">
        <v>4889</v>
      </c>
      <c r="K3973" s="14">
        <v>1</v>
      </c>
      <c r="L3973" s="24">
        <f t="shared" si="61"/>
        <v>1.0798670392839127</v>
      </c>
    </row>
    <row r="3974" spans="1:12" x14ac:dyDescent="0.25">
      <c r="A3974" t="s">
        <v>75</v>
      </c>
      <c r="B3974" t="s">
        <v>11637</v>
      </c>
      <c r="E3974" t="s">
        <v>11750</v>
      </c>
      <c r="F3974" t="s">
        <v>11751</v>
      </c>
      <c r="G3974" t="s">
        <v>5193</v>
      </c>
      <c r="H3974" t="s">
        <v>11751</v>
      </c>
      <c r="I3974" t="s">
        <v>4888</v>
      </c>
      <c r="J3974" t="s">
        <v>4889</v>
      </c>
      <c r="K3974" s="14">
        <v>1</v>
      </c>
      <c r="L3974" s="24">
        <f t="shared" si="61"/>
        <v>1.0798670392839127</v>
      </c>
    </row>
    <row r="3975" spans="1:12" x14ac:dyDescent="0.25">
      <c r="A3975" t="s">
        <v>75</v>
      </c>
      <c r="B3975" t="s">
        <v>11637</v>
      </c>
      <c r="E3975" t="s">
        <v>11752</v>
      </c>
      <c r="F3975" t="s">
        <v>11753</v>
      </c>
      <c r="G3975" t="s">
        <v>5193</v>
      </c>
      <c r="H3975" t="s">
        <v>11754</v>
      </c>
      <c r="I3975" t="s">
        <v>4888</v>
      </c>
      <c r="J3975" t="s">
        <v>4889</v>
      </c>
      <c r="K3975" s="14">
        <v>1</v>
      </c>
      <c r="L3975" s="24">
        <f t="shared" si="61"/>
        <v>1.0798670392839127</v>
      </c>
    </row>
    <row r="3976" spans="1:12" x14ac:dyDescent="0.25">
      <c r="A3976" t="s">
        <v>75</v>
      </c>
      <c r="B3976" t="s">
        <v>11637</v>
      </c>
      <c r="E3976" t="s">
        <v>11755</v>
      </c>
      <c r="F3976" t="s">
        <v>11756</v>
      </c>
      <c r="G3976" t="s">
        <v>5193</v>
      </c>
      <c r="H3976" t="s">
        <v>11757</v>
      </c>
      <c r="I3976" t="s">
        <v>4888</v>
      </c>
      <c r="J3976" t="s">
        <v>4889</v>
      </c>
      <c r="K3976" s="14">
        <v>1</v>
      </c>
      <c r="L3976" s="24">
        <f t="shared" si="61"/>
        <v>1.0798670392839127</v>
      </c>
    </row>
    <row r="3977" spans="1:12" x14ac:dyDescent="0.25">
      <c r="A3977" t="s">
        <v>75</v>
      </c>
      <c r="B3977" t="s">
        <v>11637</v>
      </c>
      <c r="E3977" t="s">
        <v>11758</v>
      </c>
      <c r="F3977" t="s">
        <v>11759</v>
      </c>
      <c r="G3977" t="s">
        <v>5193</v>
      </c>
      <c r="H3977" t="s">
        <v>11759</v>
      </c>
      <c r="I3977" t="s">
        <v>4888</v>
      </c>
      <c r="J3977" t="s">
        <v>4889</v>
      </c>
      <c r="K3977" s="14">
        <v>1</v>
      </c>
      <c r="L3977" s="24">
        <f t="shared" si="61"/>
        <v>1.0798670392839127</v>
      </c>
    </row>
    <row r="3978" spans="1:12" x14ac:dyDescent="0.25">
      <c r="A3978" t="s">
        <v>75</v>
      </c>
      <c r="B3978" t="s">
        <v>11637</v>
      </c>
      <c r="E3978" t="s">
        <v>11760</v>
      </c>
      <c r="F3978" t="s">
        <v>11761</v>
      </c>
      <c r="G3978" t="s">
        <v>5193</v>
      </c>
      <c r="H3978" t="s">
        <v>11761</v>
      </c>
      <c r="I3978" t="s">
        <v>4888</v>
      </c>
      <c r="J3978" t="s">
        <v>4889</v>
      </c>
      <c r="K3978" s="14">
        <v>1</v>
      </c>
      <c r="L3978" s="24">
        <f t="shared" si="61"/>
        <v>1.0798670392839127</v>
      </c>
    </row>
    <row r="3979" spans="1:12" x14ac:dyDescent="0.25">
      <c r="A3979" t="s">
        <v>75</v>
      </c>
      <c r="B3979" t="s">
        <v>11637</v>
      </c>
      <c r="E3979" t="s">
        <v>11762</v>
      </c>
      <c r="F3979" t="s">
        <v>11763</v>
      </c>
      <c r="G3979" t="s">
        <v>5193</v>
      </c>
      <c r="H3979" t="s">
        <v>11763</v>
      </c>
      <c r="I3979" t="s">
        <v>4888</v>
      </c>
      <c r="J3979" t="s">
        <v>4889</v>
      </c>
      <c r="K3979" s="14">
        <v>1</v>
      </c>
      <c r="L3979" s="24">
        <f t="shared" si="61"/>
        <v>1.0798670392839127</v>
      </c>
    </row>
    <row r="3980" spans="1:12" x14ac:dyDescent="0.25">
      <c r="A3980" t="s">
        <v>75</v>
      </c>
      <c r="B3980" t="s">
        <v>11637</v>
      </c>
      <c r="E3980" t="s">
        <v>11764</v>
      </c>
      <c r="F3980" t="s">
        <v>11765</v>
      </c>
      <c r="G3980" t="s">
        <v>5193</v>
      </c>
      <c r="H3980" t="s">
        <v>11765</v>
      </c>
      <c r="I3980" t="s">
        <v>4888</v>
      </c>
      <c r="J3980" t="s">
        <v>4889</v>
      </c>
      <c r="K3980" s="14">
        <v>1</v>
      </c>
      <c r="L3980" s="24">
        <f t="shared" ref="L3980:L4043" si="62">K3980/$D$6*$D$5</f>
        <v>1.0798670392839127</v>
      </c>
    </row>
    <row r="3981" spans="1:12" x14ac:dyDescent="0.25">
      <c r="A3981" t="s">
        <v>75</v>
      </c>
      <c r="B3981" t="s">
        <v>11637</v>
      </c>
      <c r="E3981" t="s">
        <v>11766</v>
      </c>
      <c r="F3981" t="s">
        <v>11767</v>
      </c>
      <c r="G3981" t="s">
        <v>5193</v>
      </c>
      <c r="H3981" t="s">
        <v>11768</v>
      </c>
      <c r="I3981" t="s">
        <v>4888</v>
      </c>
      <c r="J3981" t="s">
        <v>4889</v>
      </c>
      <c r="K3981" s="14">
        <v>1</v>
      </c>
      <c r="L3981" s="24">
        <f t="shared" si="62"/>
        <v>1.0798670392839127</v>
      </c>
    </row>
    <row r="3982" spans="1:12" x14ac:dyDescent="0.25">
      <c r="A3982" t="s">
        <v>75</v>
      </c>
      <c r="B3982" t="s">
        <v>11637</v>
      </c>
      <c r="E3982" t="s">
        <v>11769</v>
      </c>
      <c r="F3982" t="s">
        <v>11770</v>
      </c>
      <c r="G3982" t="s">
        <v>5193</v>
      </c>
      <c r="H3982" t="s">
        <v>11771</v>
      </c>
      <c r="I3982" t="s">
        <v>4888</v>
      </c>
      <c r="J3982" t="s">
        <v>4889</v>
      </c>
      <c r="K3982" s="14">
        <v>1</v>
      </c>
      <c r="L3982" s="24">
        <f t="shared" si="62"/>
        <v>1.0798670392839127</v>
      </c>
    </row>
    <row r="3983" spans="1:12" x14ac:dyDescent="0.25">
      <c r="A3983" t="s">
        <v>75</v>
      </c>
      <c r="B3983" t="s">
        <v>11637</v>
      </c>
      <c r="E3983" t="s">
        <v>11403</v>
      </c>
      <c r="F3983" t="s">
        <v>11772</v>
      </c>
      <c r="G3983" t="s">
        <v>5193</v>
      </c>
      <c r="H3983" t="s">
        <v>11773</v>
      </c>
      <c r="I3983" t="s">
        <v>4888</v>
      </c>
      <c r="J3983" t="s">
        <v>4889</v>
      </c>
      <c r="K3983" s="14">
        <v>1</v>
      </c>
      <c r="L3983" s="24">
        <f t="shared" si="62"/>
        <v>1.0798670392839127</v>
      </c>
    </row>
    <row r="3984" spans="1:12" x14ac:dyDescent="0.25">
      <c r="A3984" t="s">
        <v>75</v>
      </c>
      <c r="B3984" t="s">
        <v>11637</v>
      </c>
      <c r="E3984" t="s">
        <v>11774</v>
      </c>
      <c r="F3984" t="s">
        <v>11775</v>
      </c>
      <c r="G3984" t="s">
        <v>5193</v>
      </c>
      <c r="H3984" t="s">
        <v>11775</v>
      </c>
      <c r="I3984" t="s">
        <v>4888</v>
      </c>
      <c r="J3984" t="s">
        <v>4889</v>
      </c>
      <c r="K3984" s="14">
        <v>1</v>
      </c>
      <c r="L3984" s="24">
        <f t="shared" si="62"/>
        <v>1.0798670392839127</v>
      </c>
    </row>
    <row r="3985" spans="1:12" x14ac:dyDescent="0.25">
      <c r="A3985" t="s">
        <v>75</v>
      </c>
      <c r="B3985" t="s">
        <v>11637</v>
      </c>
      <c r="E3985" t="s">
        <v>11776</v>
      </c>
      <c r="F3985" t="s">
        <v>11777</v>
      </c>
      <c r="G3985" t="s">
        <v>5193</v>
      </c>
      <c r="H3985" t="s">
        <v>11777</v>
      </c>
      <c r="I3985" t="s">
        <v>4888</v>
      </c>
      <c r="J3985" t="s">
        <v>4889</v>
      </c>
      <c r="K3985" s="14">
        <v>1</v>
      </c>
      <c r="L3985" s="24">
        <f t="shared" si="62"/>
        <v>1.0798670392839127</v>
      </c>
    </row>
    <row r="3986" spans="1:12" x14ac:dyDescent="0.25">
      <c r="A3986" t="s">
        <v>75</v>
      </c>
      <c r="B3986" t="s">
        <v>11637</v>
      </c>
      <c r="E3986" t="s">
        <v>11778</v>
      </c>
      <c r="F3986" t="s">
        <v>11779</v>
      </c>
      <c r="G3986" t="s">
        <v>5193</v>
      </c>
      <c r="H3986" t="s">
        <v>11779</v>
      </c>
      <c r="I3986" t="s">
        <v>4888</v>
      </c>
      <c r="J3986" t="s">
        <v>4889</v>
      </c>
      <c r="K3986" s="14">
        <v>1</v>
      </c>
      <c r="L3986" s="24">
        <f t="shared" si="62"/>
        <v>1.0798670392839127</v>
      </c>
    </row>
    <row r="3987" spans="1:12" x14ac:dyDescent="0.25">
      <c r="A3987" t="s">
        <v>75</v>
      </c>
      <c r="B3987" t="s">
        <v>11637</v>
      </c>
      <c r="E3987" t="s">
        <v>11780</v>
      </c>
      <c r="F3987" t="s">
        <v>11781</v>
      </c>
      <c r="G3987" t="s">
        <v>5193</v>
      </c>
      <c r="H3987" t="s">
        <v>11781</v>
      </c>
      <c r="I3987" t="s">
        <v>4888</v>
      </c>
      <c r="J3987" t="s">
        <v>4889</v>
      </c>
      <c r="K3987" s="14">
        <v>1</v>
      </c>
      <c r="L3987" s="24">
        <f t="shared" si="62"/>
        <v>1.0798670392839127</v>
      </c>
    </row>
    <row r="3988" spans="1:12" x14ac:dyDescent="0.25">
      <c r="A3988" t="s">
        <v>75</v>
      </c>
      <c r="B3988" t="s">
        <v>11637</v>
      </c>
      <c r="E3988" t="s">
        <v>11782</v>
      </c>
      <c r="F3988" t="s">
        <v>11783</v>
      </c>
      <c r="G3988" t="s">
        <v>8229</v>
      </c>
      <c r="H3988" t="s">
        <v>11783</v>
      </c>
      <c r="I3988" t="s">
        <v>4888</v>
      </c>
      <c r="J3988" t="s">
        <v>4889</v>
      </c>
      <c r="K3988" s="14">
        <v>1</v>
      </c>
      <c r="L3988" s="24">
        <f t="shared" si="62"/>
        <v>1.0798670392839127</v>
      </c>
    </row>
    <row r="3989" spans="1:12" x14ac:dyDescent="0.25">
      <c r="A3989" t="s">
        <v>75</v>
      </c>
      <c r="B3989" t="s">
        <v>11637</v>
      </c>
      <c r="E3989" t="s">
        <v>11784</v>
      </c>
      <c r="F3989" t="s">
        <v>11785</v>
      </c>
      <c r="G3989" t="s">
        <v>5120</v>
      </c>
      <c r="H3989" t="s">
        <v>11785</v>
      </c>
      <c r="I3989" t="s">
        <v>4894</v>
      </c>
      <c r="J3989" t="s">
        <v>4897</v>
      </c>
      <c r="K3989" s="14">
        <v>1</v>
      </c>
      <c r="L3989" s="24">
        <f t="shared" si="62"/>
        <v>1.0798670392839127</v>
      </c>
    </row>
    <row r="3990" spans="1:12" x14ac:dyDescent="0.25">
      <c r="A3990" t="s">
        <v>75</v>
      </c>
      <c r="B3990" t="s">
        <v>11637</v>
      </c>
      <c r="E3990" t="s">
        <v>11786</v>
      </c>
      <c r="F3990" t="s">
        <v>11787</v>
      </c>
      <c r="G3990" t="s">
        <v>11736</v>
      </c>
      <c r="H3990" t="s">
        <v>11788</v>
      </c>
      <c r="I3990" t="s">
        <v>4888</v>
      </c>
      <c r="J3990" t="s">
        <v>4889</v>
      </c>
      <c r="K3990" s="14">
        <v>1</v>
      </c>
      <c r="L3990" s="24">
        <f t="shared" si="62"/>
        <v>1.0798670392839127</v>
      </c>
    </row>
    <row r="3991" spans="1:12" x14ac:dyDescent="0.25">
      <c r="A3991" t="s">
        <v>75</v>
      </c>
      <c r="B3991" t="s">
        <v>11637</v>
      </c>
      <c r="E3991" t="s">
        <v>11789</v>
      </c>
      <c r="F3991" t="s">
        <v>11790</v>
      </c>
      <c r="G3991" t="s">
        <v>7805</v>
      </c>
      <c r="H3991" t="s">
        <v>11790</v>
      </c>
      <c r="I3991" t="s">
        <v>4890</v>
      </c>
      <c r="J3991" t="s">
        <v>287</v>
      </c>
      <c r="K3991" s="14">
        <v>1</v>
      </c>
      <c r="L3991" s="24">
        <f t="shared" si="62"/>
        <v>1.0798670392839127</v>
      </c>
    </row>
    <row r="3992" spans="1:12" x14ac:dyDescent="0.25">
      <c r="A3992" t="s">
        <v>75</v>
      </c>
      <c r="B3992" t="s">
        <v>11637</v>
      </c>
      <c r="E3992" t="s">
        <v>11791</v>
      </c>
      <c r="F3992" t="s">
        <v>11792</v>
      </c>
      <c r="G3992" t="s">
        <v>7805</v>
      </c>
      <c r="H3992" t="s">
        <v>11792</v>
      </c>
      <c r="I3992" t="s">
        <v>4890</v>
      </c>
      <c r="J3992" t="s">
        <v>287</v>
      </c>
      <c r="K3992" s="14">
        <v>1</v>
      </c>
      <c r="L3992" s="24">
        <f t="shared" si="62"/>
        <v>1.0798670392839127</v>
      </c>
    </row>
    <row r="3993" spans="1:12" x14ac:dyDescent="0.25">
      <c r="A3993" t="s">
        <v>75</v>
      </c>
      <c r="B3993" t="s">
        <v>11637</v>
      </c>
      <c r="E3993" t="s">
        <v>11793</v>
      </c>
      <c r="F3993" t="s">
        <v>11794</v>
      </c>
      <c r="G3993" t="s">
        <v>7805</v>
      </c>
      <c r="H3993" t="s">
        <v>11794</v>
      </c>
      <c r="I3993" t="s">
        <v>4890</v>
      </c>
      <c r="J3993" t="s">
        <v>287</v>
      </c>
      <c r="K3993" s="14">
        <v>1</v>
      </c>
      <c r="L3993" s="24">
        <f t="shared" si="62"/>
        <v>1.0798670392839127</v>
      </c>
    </row>
    <row r="3994" spans="1:12" x14ac:dyDescent="0.25">
      <c r="A3994" t="s">
        <v>75</v>
      </c>
      <c r="B3994" t="s">
        <v>11637</v>
      </c>
      <c r="E3994" t="s">
        <v>11795</v>
      </c>
      <c r="F3994" t="s">
        <v>11796</v>
      </c>
      <c r="G3994" t="s">
        <v>7805</v>
      </c>
      <c r="H3994" t="s">
        <v>11797</v>
      </c>
      <c r="I3994" t="s">
        <v>4890</v>
      </c>
      <c r="J3994" t="s">
        <v>287</v>
      </c>
      <c r="K3994" s="14">
        <v>1</v>
      </c>
      <c r="L3994" s="24">
        <f t="shared" si="62"/>
        <v>1.0798670392839127</v>
      </c>
    </row>
    <row r="3995" spans="1:12" x14ac:dyDescent="0.25">
      <c r="A3995" t="s">
        <v>75</v>
      </c>
      <c r="B3995" t="s">
        <v>11637</v>
      </c>
      <c r="E3995" t="s">
        <v>11798</v>
      </c>
      <c r="F3995" t="s">
        <v>11799</v>
      </c>
      <c r="G3995" t="s">
        <v>7805</v>
      </c>
      <c r="H3995" t="s">
        <v>11799</v>
      </c>
      <c r="I3995" t="s">
        <v>4890</v>
      </c>
      <c r="J3995" t="s">
        <v>287</v>
      </c>
      <c r="K3995" s="14">
        <v>1</v>
      </c>
      <c r="L3995" s="24">
        <f t="shared" si="62"/>
        <v>1.0798670392839127</v>
      </c>
    </row>
    <row r="3996" spans="1:12" x14ac:dyDescent="0.25">
      <c r="A3996" t="s">
        <v>75</v>
      </c>
      <c r="B3996" t="s">
        <v>11637</v>
      </c>
      <c r="E3996" t="s">
        <v>11800</v>
      </c>
      <c r="F3996" t="s">
        <v>11801</v>
      </c>
      <c r="G3996" t="s">
        <v>7805</v>
      </c>
      <c r="H3996" t="s">
        <v>11802</v>
      </c>
      <c r="I3996" t="s">
        <v>4890</v>
      </c>
      <c r="J3996" t="s">
        <v>287</v>
      </c>
      <c r="K3996" s="14">
        <v>1</v>
      </c>
      <c r="L3996" s="24">
        <f t="shared" si="62"/>
        <v>1.0798670392839127</v>
      </c>
    </row>
    <row r="3997" spans="1:12" x14ac:dyDescent="0.25">
      <c r="A3997" t="s">
        <v>75</v>
      </c>
      <c r="B3997" t="s">
        <v>11637</v>
      </c>
      <c r="E3997" t="s">
        <v>11803</v>
      </c>
      <c r="F3997" t="s">
        <v>11804</v>
      </c>
      <c r="G3997" t="s">
        <v>7805</v>
      </c>
      <c r="H3997" t="s">
        <v>11805</v>
      </c>
      <c r="I3997" t="s">
        <v>4890</v>
      </c>
      <c r="J3997" t="s">
        <v>287</v>
      </c>
      <c r="K3997" s="14">
        <v>1</v>
      </c>
      <c r="L3997" s="24">
        <f t="shared" si="62"/>
        <v>1.0798670392839127</v>
      </c>
    </row>
    <row r="3998" spans="1:12" x14ac:dyDescent="0.25">
      <c r="A3998" t="s">
        <v>75</v>
      </c>
      <c r="B3998" t="s">
        <v>11637</v>
      </c>
      <c r="E3998" t="s">
        <v>11806</v>
      </c>
      <c r="F3998" t="s">
        <v>11807</v>
      </c>
      <c r="G3998" t="s">
        <v>7805</v>
      </c>
      <c r="H3998" t="s">
        <v>11808</v>
      </c>
      <c r="I3998" t="s">
        <v>4890</v>
      </c>
      <c r="J3998" t="s">
        <v>287</v>
      </c>
      <c r="K3998" s="14">
        <v>1</v>
      </c>
      <c r="L3998" s="24">
        <f t="shared" si="62"/>
        <v>1.0798670392839127</v>
      </c>
    </row>
    <row r="3999" spans="1:12" x14ac:dyDescent="0.25">
      <c r="A3999" t="s">
        <v>75</v>
      </c>
      <c r="B3999" t="s">
        <v>11637</v>
      </c>
      <c r="E3999" t="s">
        <v>11809</v>
      </c>
      <c r="F3999" t="s">
        <v>11810</v>
      </c>
      <c r="G3999" t="s">
        <v>7805</v>
      </c>
      <c r="H3999" t="s">
        <v>11811</v>
      </c>
      <c r="I3999" t="s">
        <v>4890</v>
      </c>
      <c r="J3999" t="s">
        <v>287</v>
      </c>
      <c r="K3999" s="14">
        <v>1</v>
      </c>
      <c r="L3999" s="24">
        <f t="shared" si="62"/>
        <v>1.0798670392839127</v>
      </c>
    </row>
    <row r="4000" spans="1:12" x14ac:dyDescent="0.25">
      <c r="A4000" t="s">
        <v>75</v>
      </c>
      <c r="B4000" t="s">
        <v>11637</v>
      </c>
      <c r="E4000" t="s">
        <v>11812</v>
      </c>
      <c r="F4000" t="s">
        <v>11813</v>
      </c>
      <c r="G4000" t="s">
        <v>7805</v>
      </c>
      <c r="H4000" t="s">
        <v>11814</v>
      </c>
      <c r="I4000" t="s">
        <v>4890</v>
      </c>
      <c r="J4000" t="s">
        <v>287</v>
      </c>
      <c r="K4000" s="14">
        <v>1</v>
      </c>
      <c r="L4000" s="24">
        <f t="shared" si="62"/>
        <v>1.0798670392839127</v>
      </c>
    </row>
    <row r="4001" spans="1:12" x14ac:dyDescent="0.25">
      <c r="A4001" t="s">
        <v>75</v>
      </c>
      <c r="B4001" t="s">
        <v>11637</v>
      </c>
      <c r="E4001" t="s">
        <v>11815</v>
      </c>
      <c r="F4001" t="s">
        <v>11816</v>
      </c>
      <c r="G4001" t="s">
        <v>7805</v>
      </c>
      <c r="H4001" t="s">
        <v>11817</v>
      </c>
      <c r="I4001" t="s">
        <v>4890</v>
      </c>
      <c r="J4001" t="s">
        <v>287</v>
      </c>
      <c r="K4001" s="14">
        <v>1</v>
      </c>
      <c r="L4001" s="24">
        <f t="shared" si="62"/>
        <v>1.0798670392839127</v>
      </c>
    </row>
    <row r="4002" spans="1:12" x14ac:dyDescent="0.25">
      <c r="A4002" t="s">
        <v>75</v>
      </c>
      <c r="B4002" t="s">
        <v>11637</v>
      </c>
      <c r="E4002" t="s">
        <v>11818</v>
      </c>
      <c r="F4002" t="s">
        <v>11819</v>
      </c>
      <c r="G4002" t="s">
        <v>7805</v>
      </c>
      <c r="H4002" t="s">
        <v>11820</v>
      </c>
      <c r="I4002" t="s">
        <v>5143</v>
      </c>
      <c r="J4002" t="s">
        <v>5187</v>
      </c>
      <c r="K4002" s="14">
        <v>1</v>
      </c>
      <c r="L4002" s="24">
        <f t="shared" si="62"/>
        <v>1.0798670392839127</v>
      </c>
    </row>
    <row r="4003" spans="1:12" x14ac:dyDescent="0.25">
      <c r="A4003" t="s">
        <v>75</v>
      </c>
      <c r="B4003" t="s">
        <v>11637</v>
      </c>
      <c r="E4003" t="s">
        <v>11821</v>
      </c>
      <c r="F4003" t="s">
        <v>11822</v>
      </c>
      <c r="G4003" t="s">
        <v>7805</v>
      </c>
      <c r="H4003" t="s">
        <v>11823</v>
      </c>
      <c r="I4003" t="s">
        <v>4890</v>
      </c>
      <c r="J4003" t="s">
        <v>287</v>
      </c>
      <c r="K4003" s="14">
        <v>1</v>
      </c>
      <c r="L4003" s="24">
        <f t="shared" si="62"/>
        <v>1.0798670392839127</v>
      </c>
    </row>
    <row r="4004" spans="1:12" x14ac:dyDescent="0.25">
      <c r="A4004" t="s">
        <v>75</v>
      </c>
      <c r="B4004" t="s">
        <v>11637</v>
      </c>
      <c r="E4004" t="s">
        <v>11824</v>
      </c>
      <c r="F4004" t="s">
        <v>11790</v>
      </c>
      <c r="G4004" t="s">
        <v>5214</v>
      </c>
      <c r="H4004" t="s">
        <v>11790</v>
      </c>
      <c r="I4004" t="s">
        <v>4890</v>
      </c>
      <c r="J4004" t="s">
        <v>287</v>
      </c>
      <c r="K4004" s="14">
        <v>1</v>
      </c>
      <c r="L4004" s="24">
        <f t="shared" si="62"/>
        <v>1.0798670392839127</v>
      </c>
    </row>
    <row r="4005" spans="1:12" x14ac:dyDescent="0.25">
      <c r="A4005" t="s">
        <v>75</v>
      </c>
      <c r="B4005" t="s">
        <v>11637</v>
      </c>
      <c r="E4005" t="s">
        <v>11825</v>
      </c>
      <c r="F4005" t="s">
        <v>11826</v>
      </c>
      <c r="G4005" t="s">
        <v>5214</v>
      </c>
      <c r="H4005" t="s">
        <v>11827</v>
      </c>
      <c r="I4005" t="s">
        <v>5143</v>
      </c>
      <c r="J4005" t="s">
        <v>5187</v>
      </c>
      <c r="K4005" s="14">
        <v>1</v>
      </c>
      <c r="L4005" s="24">
        <f t="shared" si="62"/>
        <v>1.0798670392839127</v>
      </c>
    </row>
    <row r="4006" spans="1:12" x14ac:dyDescent="0.25">
      <c r="A4006" t="s">
        <v>75</v>
      </c>
      <c r="B4006" t="s">
        <v>11637</v>
      </c>
      <c r="E4006" t="s">
        <v>11828</v>
      </c>
      <c r="F4006" t="s">
        <v>11829</v>
      </c>
      <c r="G4006" t="s">
        <v>5214</v>
      </c>
      <c r="H4006" t="s">
        <v>11830</v>
      </c>
      <c r="I4006" t="s">
        <v>5143</v>
      </c>
      <c r="J4006" t="s">
        <v>5187</v>
      </c>
      <c r="K4006" s="14">
        <v>1</v>
      </c>
      <c r="L4006" s="24">
        <f t="shared" si="62"/>
        <v>1.0798670392839127</v>
      </c>
    </row>
    <row r="4007" spans="1:12" x14ac:dyDescent="0.25">
      <c r="A4007" t="s">
        <v>75</v>
      </c>
      <c r="B4007" t="s">
        <v>11637</v>
      </c>
      <c r="E4007" t="s">
        <v>11831</v>
      </c>
      <c r="F4007" t="s">
        <v>11832</v>
      </c>
      <c r="G4007" t="s">
        <v>5214</v>
      </c>
      <c r="H4007" t="s">
        <v>11832</v>
      </c>
      <c r="I4007" t="s">
        <v>4890</v>
      </c>
      <c r="J4007" t="s">
        <v>287</v>
      </c>
      <c r="K4007" s="14">
        <v>1</v>
      </c>
      <c r="L4007" s="24">
        <f t="shared" si="62"/>
        <v>1.0798670392839127</v>
      </c>
    </row>
    <row r="4008" spans="1:12" x14ac:dyDescent="0.25">
      <c r="A4008" t="s">
        <v>75</v>
      </c>
      <c r="B4008" t="s">
        <v>11637</v>
      </c>
      <c r="E4008" t="s">
        <v>11833</v>
      </c>
      <c r="F4008" t="s">
        <v>11792</v>
      </c>
      <c r="G4008" t="s">
        <v>5214</v>
      </c>
      <c r="H4008" t="s">
        <v>11792</v>
      </c>
      <c r="I4008" t="s">
        <v>4890</v>
      </c>
      <c r="J4008" t="s">
        <v>287</v>
      </c>
      <c r="K4008" s="14">
        <v>1</v>
      </c>
      <c r="L4008" s="24">
        <f t="shared" si="62"/>
        <v>1.0798670392839127</v>
      </c>
    </row>
    <row r="4009" spans="1:12" x14ac:dyDescent="0.25">
      <c r="A4009" t="s">
        <v>75</v>
      </c>
      <c r="B4009" t="s">
        <v>11637</v>
      </c>
      <c r="E4009" t="s">
        <v>11834</v>
      </c>
      <c r="F4009" t="s">
        <v>11794</v>
      </c>
      <c r="G4009" t="s">
        <v>5214</v>
      </c>
      <c r="H4009" t="s">
        <v>11794</v>
      </c>
      <c r="I4009" t="s">
        <v>4890</v>
      </c>
      <c r="J4009" t="s">
        <v>287</v>
      </c>
      <c r="K4009" s="14">
        <v>1</v>
      </c>
      <c r="L4009" s="24">
        <f t="shared" si="62"/>
        <v>1.0798670392839127</v>
      </c>
    </row>
    <row r="4010" spans="1:12" x14ac:dyDescent="0.25">
      <c r="A4010" t="s">
        <v>75</v>
      </c>
      <c r="B4010" t="s">
        <v>11637</v>
      </c>
      <c r="E4010" t="s">
        <v>11835</v>
      </c>
      <c r="F4010" t="s">
        <v>11836</v>
      </c>
      <c r="G4010" t="s">
        <v>5214</v>
      </c>
      <c r="H4010" t="s">
        <v>11836</v>
      </c>
      <c r="I4010" t="s">
        <v>4890</v>
      </c>
      <c r="J4010" t="s">
        <v>287</v>
      </c>
      <c r="K4010" s="14">
        <v>1</v>
      </c>
      <c r="L4010" s="24">
        <f t="shared" si="62"/>
        <v>1.0798670392839127</v>
      </c>
    </row>
    <row r="4011" spans="1:12" x14ac:dyDescent="0.25">
      <c r="A4011" t="s">
        <v>75</v>
      </c>
      <c r="B4011" t="s">
        <v>11637</v>
      </c>
      <c r="E4011" t="s">
        <v>11837</v>
      </c>
      <c r="F4011" t="s">
        <v>11799</v>
      </c>
      <c r="G4011" t="s">
        <v>5214</v>
      </c>
      <c r="H4011" t="s">
        <v>11799</v>
      </c>
      <c r="I4011" t="s">
        <v>4890</v>
      </c>
      <c r="J4011" t="s">
        <v>287</v>
      </c>
      <c r="K4011" s="14">
        <v>1</v>
      </c>
      <c r="L4011" s="24">
        <f t="shared" si="62"/>
        <v>1.0798670392839127</v>
      </c>
    </row>
    <row r="4012" spans="1:12" x14ac:dyDescent="0.25">
      <c r="A4012" t="s">
        <v>75</v>
      </c>
      <c r="B4012" t="s">
        <v>11637</v>
      </c>
      <c r="E4012" t="s">
        <v>11838</v>
      </c>
      <c r="F4012" t="s">
        <v>11839</v>
      </c>
      <c r="G4012" t="s">
        <v>5214</v>
      </c>
      <c r="H4012" t="s">
        <v>11839</v>
      </c>
      <c r="I4012" t="s">
        <v>4888</v>
      </c>
      <c r="J4012" t="s">
        <v>4889</v>
      </c>
      <c r="K4012" s="14">
        <v>1</v>
      </c>
      <c r="L4012" s="24">
        <f t="shared" si="62"/>
        <v>1.0798670392839127</v>
      </c>
    </row>
    <row r="4013" spans="1:12" x14ac:dyDescent="0.25">
      <c r="A4013" t="s">
        <v>75</v>
      </c>
      <c r="B4013" t="s">
        <v>11637</v>
      </c>
      <c r="E4013" t="s">
        <v>11840</v>
      </c>
      <c r="F4013" t="s">
        <v>11841</v>
      </c>
      <c r="G4013" t="s">
        <v>5214</v>
      </c>
      <c r="H4013" t="s">
        <v>11842</v>
      </c>
      <c r="I4013" t="s">
        <v>4890</v>
      </c>
      <c r="J4013" t="s">
        <v>287</v>
      </c>
      <c r="K4013" s="14">
        <v>1</v>
      </c>
      <c r="L4013" s="24">
        <f t="shared" si="62"/>
        <v>1.0798670392839127</v>
      </c>
    </row>
    <row r="4014" spans="1:12" x14ac:dyDescent="0.25">
      <c r="A4014" t="s">
        <v>75</v>
      </c>
      <c r="B4014" t="s">
        <v>11637</v>
      </c>
      <c r="E4014" t="s">
        <v>11843</v>
      </c>
      <c r="F4014" t="s">
        <v>11844</v>
      </c>
      <c r="G4014" t="s">
        <v>5214</v>
      </c>
      <c r="H4014" t="s">
        <v>11844</v>
      </c>
      <c r="I4014" t="s">
        <v>4890</v>
      </c>
      <c r="J4014" t="s">
        <v>287</v>
      </c>
      <c r="K4014" s="14">
        <v>1</v>
      </c>
      <c r="L4014" s="24">
        <f t="shared" si="62"/>
        <v>1.0798670392839127</v>
      </c>
    </row>
    <row r="4015" spans="1:12" x14ac:dyDescent="0.25">
      <c r="A4015" t="s">
        <v>75</v>
      </c>
      <c r="B4015" t="s">
        <v>11637</v>
      </c>
      <c r="E4015" t="s">
        <v>11845</v>
      </c>
      <c r="F4015" t="s">
        <v>11846</v>
      </c>
      <c r="G4015" t="s">
        <v>5214</v>
      </c>
      <c r="H4015" t="s">
        <v>11847</v>
      </c>
      <c r="I4015" t="s">
        <v>4888</v>
      </c>
      <c r="J4015" t="s">
        <v>4889</v>
      </c>
      <c r="K4015" s="14">
        <v>1</v>
      </c>
      <c r="L4015" s="24">
        <f t="shared" si="62"/>
        <v>1.0798670392839127</v>
      </c>
    </row>
    <row r="4016" spans="1:12" x14ac:dyDescent="0.25">
      <c r="A4016" t="s">
        <v>75</v>
      </c>
      <c r="B4016" t="s">
        <v>11637</v>
      </c>
      <c r="E4016" t="s">
        <v>11848</v>
      </c>
      <c r="F4016" t="s">
        <v>11849</v>
      </c>
      <c r="G4016" t="s">
        <v>5214</v>
      </c>
      <c r="H4016" t="s">
        <v>11849</v>
      </c>
      <c r="I4016" t="s">
        <v>4888</v>
      </c>
      <c r="J4016" t="s">
        <v>4889</v>
      </c>
      <c r="K4016" s="14">
        <v>1</v>
      </c>
      <c r="L4016" s="24">
        <f t="shared" si="62"/>
        <v>1.0798670392839127</v>
      </c>
    </row>
    <row r="4017" spans="1:12" x14ac:dyDescent="0.25">
      <c r="A4017" t="s">
        <v>75</v>
      </c>
      <c r="B4017" t="s">
        <v>11637</v>
      </c>
      <c r="E4017" t="s">
        <v>11850</v>
      </c>
      <c r="F4017" t="s">
        <v>11851</v>
      </c>
      <c r="G4017" t="s">
        <v>5214</v>
      </c>
      <c r="H4017" t="s">
        <v>11851</v>
      </c>
      <c r="I4017" t="s">
        <v>5143</v>
      </c>
      <c r="J4017" t="s">
        <v>5187</v>
      </c>
      <c r="K4017" s="14">
        <v>1</v>
      </c>
      <c r="L4017" s="24">
        <f t="shared" si="62"/>
        <v>1.0798670392839127</v>
      </c>
    </row>
    <row r="4018" spans="1:12" x14ac:dyDescent="0.25">
      <c r="A4018" t="s">
        <v>75</v>
      </c>
      <c r="B4018" t="s">
        <v>11637</v>
      </c>
      <c r="E4018" t="s">
        <v>11852</v>
      </c>
      <c r="F4018" t="s">
        <v>11853</v>
      </c>
      <c r="G4018" t="s">
        <v>5214</v>
      </c>
      <c r="H4018" t="s">
        <v>11854</v>
      </c>
      <c r="I4018" t="s">
        <v>4888</v>
      </c>
      <c r="J4018" t="s">
        <v>4889</v>
      </c>
      <c r="K4018" s="14">
        <v>1</v>
      </c>
      <c r="L4018" s="24">
        <f t="shared" si="62"/>
        <v>1.0798670392839127</v>
      </c>
    </row>
    <row r="4019" spans="1:12" x14ac:dyDescent="0.25">
      <c r="A4019" t="s">
        <v>75</v>
      </c>
      <c r="B4019" t="s">
        <v>11637</v>
      </c>
      <c r="E4019" t="s">
        <v>11855</v>
      </c>
      <c r="F4019" t="s">
        <v>11856</v>
      </c>
      <c r="G4019" t="s">
        <v>5214</v>
      </c>
      <c r="H4019" t="s">
        <v>11856</v>
      </c>
      <c r="I4019" t="s">
        <v>4890</v>
      </c>
      <c r="J4019" t="s">
        <v>287</v>
      </c>
      <c r="K4019" s="14">
        <v>1</v>
      </c>
      <c r="L4019" s="24">
        <f t="shared" si="62"/>
        <v>1.0798670392839127</v>
      </c>
    </row>
    <row r="4020" spans="1:12" x14ac:dyDescent="0.25">
      <c r="A4020" t="s">
        <v>75</v>
      </c>
      <c r="B4020" t="s">
        <v>11637</v>
      </c>
      <c r="E4020" t="s">
        <v>11857</v>
      </c>
      <c r="F4020" t="s">
        <v>11858</v>
      </c>
      <c r="G4020" t="s">
        <v>6558</v>
      </c>
      <c r="H4020" t="s">
        <v>11858</v>
      </c>
      <c r="I4020" t="s">
        <v>4890</v>
      </c>
      <c r="J4020" t="s">
        <v>287</v>
      </c>
      <c r="K4020" s="14">
        <v>1</v>
      </c>
      <c r="L4020" s="24">
        <f t="shared" si="62"/>
        <v>1.0798670392839127</v>
      </c>
    </row>
    <row r="4021" spans="1:12" x14ac:dyDescent="0.25">
      <c r="A4021" t="s">
        <v>75</v>
      </c>
      <c r="B4021" t="s">
        <v>11637</v>
      </c>
      <c r="E4021" t="s">
        <v>11859</v>
      </c>
      <c r="F4021" t="s">
        <v>11860</v>
      </c>
      <c r="G4021" t="s">
        <v>6558</v>
      </c>
      <c r="H4021" t="s">
        <v>11860</v>
      </c>
      <c r="I4021" t="s">
        <v>4890</v>
      </c>
      <c r="J4021" t="s">
        <v>287</v>
      </c>
      <c r="K4021" s="14">
        <v>1</v>
      </c>
      <c r="L4021" s="24">
        <f t="shared" si="62"/>
        <v>1.0798670392839127</v>
      </c>
    </row>
    <row r="4022" spans="1:12" x14ac:dyDescent="0.25">
      <c r="A4022" t="s">
        <v>75</v>
      </c>
      <c r="B4022" t="s">
        <v>11637</v>
      </c>
      <c r="E4022" t="s">
        <v>11861</v>
      </c>
      <c r="F4022" t="s">
        <v>11790</v>
      </c>
      <c r="G4022" t="s">
        <v>6558</v>
      </c>
      <c r="H4022" t="s">
        <v>11790</v>
      </c>
      <c r="I4022" t="s">
        <v>4890</v>
      </c>
      <c r="J4022" t="s">
        <v>287</v>
      </c>
      <c r="K4022" s="14">
        <v>1</v>
      </c>
      <c r="L4022" s="24">
        <f t="shared" si="62"/>
        <v>1.0798670392839127</v>
      </c>
    </row>
    <row r="4023" spans="1:12" x14ac:dyDescent="0.25">
      <c r="A4023" t="s">
        <v>75</v>
      </c>
      <c r="B4023" t="s">
        <v>11637</v>
      </c>
      <c r="E4023" t="s">
        <v>11862</v>
      </c>
      <c r="F4023" t="s">
        <v>11863</v>
      </c>
      <c r="G4023" t="s">
        <v>6558</v>
      </c>
      <c r="H4023" t="s">
        <v>11864</v>
      </c>
      <c r="I4023" t="s">
        <v>4890</v>
      </c>
      <c r="J4023" t="s">
        <v>287</v>
      </c>
      <c r="K4023" s="14">
        <v>1</v>
      </c>
      <c r="L4023" s="24">
        <f t="shared" si="62"/>
        <v>1.0798670392839127</v>
      </c>
    </row>
    <row r="4024" spans="1:12" x14ac:dyDescent="0.25">
      <c r="A4024" t="s">
        <v>75</v>
      </c>
      <c r="B4024" t="s">
        <v>11637</v>
      </c>
      <c r="E4024" t="s">
        <v>11865</v>
      </c>
      <c r="F4024" t="s">
        <v>11866</v>
      </c>
      <c r="G4024" t="s">
        <v>6558</v>
      </c>
      <c r="H4024" t="s">
        <v>11867</v>
      </c>
      <c r="I4024" t="s">
        <v>4888</v>
      </c>
      <c r="J4024" t="s">
        <v>4889</v>
      </c>
      <c r="K4024" s="14">
        <v>1</v>
      </c>
      <c r="L4024" s="24">
        <f t="shared" si="62"/>
        <v>1.0798670392839127</v>
      </c>
    </row>
    <row r="4025" spans="1:12" x14ac:dyDescent="0.25">
      <c r="A4025" t="s">
        <v>75</v>
      </c>
      <c r="B4025" t="s">
        <v>11637</v>
      </c>
      <c r="E4025" t="s">
        <v>11868</v>
      </c>
      <c r="F4025" t="s">
        <v>11869</v>
      </c>
      <c r="G4025" t="s">
        <v>6558</v>
      </c>
      <c r="H4025" t="s">
        <v>11870</v>
      </c>
      <c r="I4025" t="s">
        <v>4890</v>
      </c>
      <c r="J4025" t="s">
        <v>287</v>
      </c>
      <c r="K4025" s="14">
        <v>1</v>
      </c>
      <c r="L4025" s="24">
        <f t="shared" si="62"/>
        <v>1.0798670392839127</v>
      </c>
    </row>
    <row r="4026" spans="1:12" x14ac:dyDescent="0.25">
      <c r="A4026" t="s">
        <v>75</v>
      </c>
      <c r="B4026" t="s">
        <v>11637</v>
      </c>
      <c r="E4026" t="s">
        <v>11871</v>
      </c>
      <c r="F4026" t="s">
        <v>11863</v>
      </c>
      <c r="G4026" t="s">
        <v>6558</v>
      </c>
      <c r="H4026" t="s">
        <v>11864</v>
      </c>
      <c r="I4026" t="s">
        <v>4890</v>
      </c>
      <c r="J4026" t="s">
        <v>287</v>
      </c>
      <c r="K4026" s="14">
        <v>1</v>
      </c>
      <c r="L4026" s="24">
        <f t="shared" si="62"/>
        <v>1.0798670392839127</v>
      </c>
    </row>
    <row r="4027" spans="1:12" x14ac:dyDescent="0.25">
      <c r="A4027" t="s">
        <v>75</v>
      </c>
      <c r="B4027" t="s">
        <v>11637</v>
      </c>
      <c r="E4027" t="s">
        <v>11872</v>
      </c>
      <c r="F4027" t="s">
        <v>11873</v>
      </c>
      <c r="G4027" t="s">
        <v>6558</v>
      </c>
      <c r="H4027" t="s">
        <v>11873</v>
      </c>
      <c r="I4027" t="s">
        <v>4890</v>
      </c>
      <c r="J4027" t="s">
        <v>287</v>
      </c>
      <c r="K4027" s="14">
        <v>1</v>
      </c>
      <c r="L4027" s="24">
        <f t="shared" si="62"/>
        <v>1.0798670392839127</v>
      </c>
    </row>
    <row r="4028" spans="1:12" x14ac:dyDescent="0.25">
      <c r="A4028" t="s">
        <v>75</v>
      </c>
      <c r="B4028" t="s">
        <v>11637</v>
      </c>
      <c r="E4028" t="s">
        <v>11874</v>
      </c>
      <c r="F4028" t="s">
        <v>11875</v>
      </c>
      <c r="G4028" t="s">
        <v>6558</v>
      </c>
      <c r="H4028" t="s">
        <v>11875</v>
      </c>
      <c r="I4028" t="s">
        <v>4890</v>
      </c>
      <c r="J4028" t="s">
        <v>287</v>
      </c>
      <c r="K4028" s="14">
        <v>1</v>
      </c>
      <c r="L4028" s="24">
        <f t="shared" si="62"/>
        <v>1.0798670392839127</v>
      </c>
    </row>
    <row r="4029" spans="1:12" x14ac:dyDescent="0.25">
      <c r="A4029" t="s">
        <v>75</v>
      </c>
      <c r="B4029" t="s">
        <v>11637</v>
      </c>
      <c r="E4029" t="s">
        <v>11876</v>
      </c>
      <c r="F4029" t="s">
        <v>11826</v>
      </c>
      <c r="G4029" t="s">
        <v>6558</v>
      </c>
      <c r="H4029" t="s">
        <v>11827</v>
      </c>
      <c r="I4029" t="s">
        <v>5143</v>
      </c>
      <c r="J4029" t="s">
        <v>5187</v>
      </c>
      <c r="K4029" s="14">
        <v>1</v>
      </c>
      <c r="L4029" s="24">
        <f t="shared" si="62"/>
        <v>1.0798670392839127</v>
      </c>
    </row>
    <row r="4030" spans="1:12" x14ac:dyDescent="0.25">
      <c r="A4030" t="s">
        <v>75</v>
      </c>
      <c r="B4030" t="s">
        <v>11637</v>
      </c>
      <c r="E4030" t="s">
        <v>11877</v>
      </c>
      <c r="F4030" t="s">
        <v>11878</v>
      </c>
      <c r="G4030" t="s">
        <v>6558</v>
      </c>
      <c r="H4030" t="s">
        <v>11878</v>
      </c>
      <c r="I4030" t="s">
        <v>4890</v>
      </c>
      <c r="J4030" t="s">
        <v>287</v>
      </c>
      <c r="K4030" s="14">
        <v>1</v>
      </c>
      <c r="L4030" s="24">
        <f t="shared" si="62"/>
        <v>1.0798670392839127</v>
      </c>
    </row>
    <row r="4031" spans="1:12" x14ac:dyDescent="0.25">
      <c r="A4031" t="s">
        <v>75</v>
      </c>
      <c r="B4031" t="s">
        <v>11637</v>
      </c>
      <c r="E4031" t="s">
        <v>11879</v>
      </c>
      <c r="F4031" t="s">
        <v>11832</v>
      </c>
      <c r="G4031" t="s">
        <v>6558</v>
      </c>
      <c r="H4031" t="s">
        <v>11832</v>
      </c>
      <c r="I4031" t="s">
        <v>4890</v>
      </c>
      <c r="J4031" t="s">
        <v>287</v>
      </c>
      <c r="K4031" s="14">
        <v>1</v>
      </c>
      <c r="L4031" s="24">
        <f t="shared" si="62"/>
        <v>1.0798670392839127</v>
      </c>
    </row>
    <row r="4032" spans="1:12" x14ac:dyDescent="0.25">
      <c r="A4032" t="s">
        <v>75</v>
      </c>
      <c r="B4032" t="s">
        <v>11637</v>
      </c>
      <c r="E4032" t="s">
        <v>11880</v>
      </c>
      <c r="F4032" t="s">
        <v>11881</v>
      </c>
      <c r="G4032" t="s">
        <v>6558</v>
      </c>
      <c r="H4032" t="s">
        <v>11882</v>
      </c>
      <c r="I4032" t="s">
        <v>4890</v>
      </c>
      <c r="J4032" t="s">
        <v>287</v>
      </c>
      <c r="K4032" s="14">
        <v>1</v>
      </c>
      <c r="L4032" s="24">
        <f t="shared" si="62"/>
        <v>1.0798670392839127</v>
      </c>
    </row>
    <row r="4033" spans="1:12" x14ac:dyDescent="0.25">
      <c r="A4033" t="s">
        <v>75</v>
      </c>
      <c r="B4033" t="s">
        <v>11637</v>
      </c>
      <c r="E4033" t="s">
        <v>11883</v>
      </c>
      <c r="F4033" t="s">
        <v>11884</v>
      </c>
      <c r="G4033" t="s">
        <v>6558</v>
      </c>
      <c r="H4033" t="s">
        <v>11885</v>
      </c>
      <c r="I4033" t="s">
        <v>4890</v>
      </c>
      <c r="J4033" t="s">
        <v>287</v>
      </c>
      <c r="K4033" s="14">
        <v>1</v>
      </c>
      <c r="L4033" s="24">
        <f t="shared" si="62"/>
        <v>1.0798670392839127</v>
      </c>
    </row>
    <row r="4034" spans="1:12" x14ac:dyDescent="0.25">
      <c r="A4034" t="s">
        <v>75</v>
      </c>
      <c r="B4034" t="s">
        <v>11637</v>
      </c>
      <c r="E4034" t="s">
        <v>11886</v>
      </c>
      <c r="F4034" t="s">
        <v>11887</v>
      </c>
      <c r="G4034" t="s">
        <v>6558</v>
      </c>
      <c r="H4034" t="s">
        <v>11888</v>
      </c>
      <c r="I4034" t="s">
        <v>4890</v>
      </c>
      <c r="J4034" t="s">
        <v>287</v>
      </c>
      <c r="K4034" s="14">
        <v>1</v>
      </c>
      <c r="L4034" s="24">
        <f t="shared" si="62"/>
        <v>1.0798670392839127</v>
      </c>
    </row>
    <row r="4035" spans="1:12" x14ac:dyDescent="0.25">
      <c r="A4035" t="s">
        <v>75</v>
      </c>
      <c r="B4035" t="s">
        <v>11637</v>
      </c>
      <c r="E4035" t="s">
        <v>11889</v>
      </c>
      <c r="F4035" t="s">
        <v>11890</v>
      </c>
      <c r="G4035" t="s">
        <v>6558</v>
      </c>
      <c r="H4035" t="s">
        <v>11891</v>
      </c>
      <c r="I4035" t="s">
        <v>4890</v>
      </c>
      <c r="J4035" t="s">
        <v>287</v>
      </c>
      <c r="K4035" s="14">
        <v>1</v>
      </c>
      <c r="L4035" s="24">
        <f t="shared" si="62"/>
        <v>1.0798670392839127</v>
      </c>
    </row>
    <row r="4036" spans="1:12" x14ac:dyDescent="0.25">
      <c r="A4036" t="s">
        <v>75</v>
      </c>
      <c r="B4036" t="s">
        <v>11637</v>
      </c>
      <c r="E4036" t="s">
        <v>11892</v>
      </c>
      <c r="F4036" t="s">
        <v>11893</v>
      </c>
      <c r="G4036" t="s">
        <v>6558</v>
      </c>
      <c r="H4036" t="s">
        <v>11893</v>
      </c>
      <c r="I4036" t="s">
        <v>4890</v>
      </c>
      <c r="J4036" t="s">
        <v>287</v>
      </c>
      <c r="K4036" s="14">
        <v>1</v>
      </c>
      <c r="L4036" s="24">
        <f t="shared" si="62"/>
        <v>1.0798670392839127</v>
      </c>
    </row>
    <row r="4037" spans="1:12" x14ac:dyDescent="0.25">
      <c r="A4037" t="s">
        <v>75</v>
      </c>
      <c r="B4037" t="s">
        <v>11637</v>
      </c>
      <c r="E4037" t="s">
        <v>11894</v>
      </c>
      <c r="F4037" t="s">
        <v>11794</v>
      </c>
      <c r="G4037" t="s">
        <v>6558</v>
      </c>
      <c r="H4037" t="s">
        <v>11794</v>
      </c>
      <c r="I4037" t="s">
        <v>4890</v>
      </c>
      <c r="J4037" t="s">
        <v>287</v>
      </c>
      <c r="K4037" s="14">
        <v>1</v>
      </c>
      <c r="L4037" s="24">
        <f t="shared" si="62"/>
        <v>1.0798670392839127</v>
      </c>
    </row>
    <row r="4038" spans="1:12" x14ac:dyDescent="0.25">
      <c r="A4038" t="s">
        <v>75</v>
      </c>
      <c r="B4038" t="s">
        <v>11637</v>
      </c>
      <c r="E4038" t="s">
        <v>11895</v>
      </c>
      <c r="F4038" t="s">
        <v>11836</v>
      </c>
      <c r="G4038" t="s">
        <v>6558</v>
      </c>
      <c r="H4038" t="s">
        <v>11836</v>
      </c>
      <c r="I4038" t="s">
        <v>4890</v>
      </c>
      <c r="J4038" t="s">
        <v>287</v>
      </c>
      <c r="K4038" s="14">
        <v>1</v>
      </c>
      <c r="L4038" s="24">
        <f t="shared" si="62"/>
        <v>1.0798670392839127</v>
      </c>
    </row>
    <row r="4039" spans="1:12" x14ac:dyDescent="0.25">
      <c r="A4039" t="s">
        <v>75</v>
      </c>
      <c r="B4039" t="s">
        <v>11637</v>
      </c>
      <c r="E4039" t="s">
        <v>11896</v>
      </c>
      <c r="F4039" t="s">
        <v>11897</v>
      </c>
      <c r="G4039" t="s">
        <v>6558</v>
      </c>
      <c r="H4039" t="s">
        <v>11897</v>
      </c>
      <c r="I4039" t="s">
        <v>4890</v>
      </c>
      <c r="J4039" t="s">
        <v>287</v>
      </c>
      <c r="K4039" s="14">
        <v>2</v>
      </c>
      <c r="L4039" s="24">
        <f t="shared" si="62"/>
        <v>2.1597340785678254</v>
      </c>
    </row>
    <row r="4040" spans="1:12" x14ac:dyDescent="0.25">
      <c r="A4040" t="s">
        <v>75</v>
      </c>
      <c r="B4040" t="s">
        <v>11637</v>
      </c>
      <c r="E4040" t="s">
        <v>11898</v>
      </c>
      <c r="F4040" t="s">
        <v>11899</v>
      </c>
      <c r="G4040" t="s">
        <v>6558</v>
      </c>
      <c r="H4040" t="s">
        <v>11899</v>
      </c>
      <c r="I4040" t="s">
        <v>4890</v>
      </c>
      <c r="J4040" t="s">
        <v>287</v>
      </c>
      <c r="K4040" s="14">
        <v>1</v>
      </c>
      <c r="L4040" s="24">
        <f t="shared" si="62"/>
        <v>1.0798670392839127</v>
      </c>
    </row>
    <row r="4041" spans="1:12" x14ac:dyDescent="0.25">
      <c r="A4041" t="s">
        <v>75</v>
      </c>
      <c r="B4041" t="s">
        <v>11637</v>
      </c>
      <c r="E4041" t="s">
        <v>11900</v>
      </c>
      <c r="F4041" t="s">
        <v>11901</v>
      </c>
      <c r="G4041" t="s">
        <v>6558</v>
      </c>
      <c r="H4041" t="s">
        <v>11901</v>
      </c>
      <c r="I4041" t="s">
        <v>4890</v>
      </c>
      <c r="J4041" t="s">
        <v>287</v>
      </c>
      <c r="K4041" s="14">
        <v>1</v>
      </c>
      <c r="L4041" s="24">
        <f t="shared" si="62"/>
        <v>1.0798670392839127</v>
      </c>
    </row>
    <row r="4042" spans="1:12" x14ac:dyDescent="0.25">
      <c r="A4042" t="s">
        <v>75</v>
      </c>
      <c r="B4042" t="s">
        <v>11637</v>
      </c>
      <c r="E4042" t="s">
        <v>11902</v>
      </c>
      <c r="F4042" t="s">
        <v>11903</v>
      </c>
      <c r="G4042" t="s">
        <v>6558</v>
      </c>
      <c r="H4042" t="s">
        <v>11903</v>
      </c>
      <c r="I4042" t="s">
        <v>4890</v>
      </c>
      <c r="J4042" t="s">
        <v>287</v>
      </c>
      <c r="K4042" s="14">
        <v>1</v>
      </c>
      <c r="L4042" s="24">
        <f t="shared" si="62"/>
        <v>1.0798670392839127</v>
      </c>
    </row>
    <row r="4043" spans="1:12" x14ac:dyDescent="0.25">
      <c r="A4043" t="s">
        <v>75</v>
      </c>
      <c r="B4043" t="s">
        <v>11637</v>
      </c>
      <c r="E4043" t="s">
        <v>11904</v>
      </c>
      <c r="F4043" t="s">
        <v>11905</v>
      </c>
      <c r="G4043" t="s">
        <v>6558</v>
      </c>
      <c r="H4043" t="s">
        <v>11905</v>
      </c>
      <c r="I4043" t="s">
        <v>4890</v>
      </c>
      <c r="J4043" t="s">
        <v>287</v>
      </c>
      <c r="K4043" s="14">
        <v>1</v>
      </c>
      <c r="L4043" s="24">
        <f t="shared" si="62"/>
        <v>1.0798670392839127</v>
      </c>
    </row>
    <row r="4044" spans="1:12" x14ac:dyDescent="0.25">
      <c r="A4044" t="s">
        <v>75</v>
      </c>
      <c r="B4044" t="s">
        <v>11637</v>
      </c>
      <c r="E4044" t="s">
        <v>11906</v>
      </c>
      <c r="F4044" t="s">
        <v>11907</v>
      </c>
      <c r="G4044" t="s">
        <v>6558</v>
      </c>
      <c r="H4044" t="s">
        <v>11907</v>
      </c>
      <c r="I4044" t="s">
        <v>4890</v>
      </c>
      <c r="J4044" t="s">
        <v>287</v>
      </c>
      <c r="K4044" s="14">
        <v>1</v>
      </c>
      <c r="L4044" s="24">
        <f t="shared" ref="L4044:L4107" si="63">K4044/$D$6*$D$5</f>
        <v>1.0798670392839127</v>
      </c>
    </row>
    <row r="4045" spans="1:12" x14ac:dyDescent="0.25">
      <c r="A4045" t="s">
        <v>75</v>
      </c>
      <c r="B4045" t="s">
        <v>11637</v>
      </c>
      <c r="E4045" t="s">
        <v>11908</v>
      </c>
      <c r="F4045" t="s">
        <v>11909</v>
      </c>
      <c r="G4045" t="s">
        <v>6558</v>
      </c>
      <c r="H4045" t="s">
        <v>11909</v>
      </c>
      <c r="I4045" t="s">
        <v>4890</v>
      </c>
      <c r="J4045" t="s">
        <v>287</v>
      </c>
      <c r="K4045" s="14">
        <v>1</v>
      </c>
      <c r="L4045" s="24">
        <f t="shared" si="63"/>
        <v>1.0798670392839127</v>
      </c>
    </row>
    <row r="4046" spans="1:12" x14ac:dyDescent="0.25">
      <c r="A4046" t="s">
        <v>75</v>
      </c>
      <c r="B4046" t="s">
        <v>11637</v>
      </c>
      <c r="E4046" t="s">
        <v>11910</v>
      </c>
      <c r="F4046" t="s">
        <v>11911</v>
      </c>
      <c r="G4046" t="s">
        <v>6558</v>
      </c>
      <c r="H4046" t="s">
        <v>11912</v>
      </c>
      <c r="I4046" t="s">
        <v>4890</v>
      </c>
      <c r="J4046" t="s">
        <v>287</v>
      </c>
      <c r="K4046" s="14">
        <v>1</v>
      </c>
      <c r="L4046" s="24">
        <f t="shared" si="63"/>
        <v>1.0798670392839127</v>
      </c>
    </row>
    <row r="4047" spans="1:12" x14ac:dyDescent="0.25">
      <c r="A4047" t="s">
        <v>75</v>
      </c>
      <c r="B4047" t="s">
        <v>11637</v>
      </c>
      <c r="E4047" t="s">
        <v>11913</v>
      </c>
      <c r="F4047" t="s">
        <v>11804</v>
      </c>
      <c r="G4047" t="s">
        <v>6558</v>
      </c>
      <c r="H4047" t="s">
        <v>11805</v>
      </c>
      <c r="I4047" t="s">
        <v>4890</v>
      </c>
      <c r="J4047" t="s">
        <v>287</v>
      </c>
      <c r="K4047" s="14">
        <v>1</v>
      </c>
      <c r="L4047" s="24">
        <f t="shared" si="63"/>
        <v>1.0798670392839127</v>
      </c>
    </row>
    <row r="4048" spans="1:12" x14ac:dyDescent="0.25">
      <c r="A4048" t="s">
        <v>75</v>
      </c>
      <c r="B4048" t="s">
        <v>11637</v>
      </c>
      <c r="E4048" t="s">
        <v>11914</v>
      </c>
      <c r="F4048" t="s">
        <v>11915</v>
      </c>
      <c r="G4048" t="s">
        <v>6558</v>
      </c>
      <c r="H4048" t="s">
        <v>11808</v>
      </c>
      <c r="I4048" t="s">
        <v>4890</v>
      </c>
      <c r="J4048" t="s">
        <v>287</v>
      </c>
      <c r="K4048" s="14">
        <v>1</v>
      </c>
      <c r="L4048" s="24">
        <f t="shared" si="63"/>
        <v>1.0798670392839127</v>
      </c>
    </row>
    <row r="4049" spans="1:12" x14ac:dyDescent="0.25">
      <c r="A4049" t="s">
        <v>75</v>
      </c>
      <c r="B4049" t="s">
        <v>11637</v>
      </c>
      <c r="E4049" t="s">
        <v>11916</v>
      </c>
      <c r="F4049" t="s">
        <v>11816</v>
      </c>
      <c r="G4049" t="s">
        <v>6558</v>
      </c>
      <c r="H4049" t="s">
        <v>11817</v>
      </c>
      <c r="I4049" t="s">
        <v>4890</v>
      </c>
      <c r="J4049" t="s">
        <v>287</v>
      </c>
      <c r="K4049" s="14">
        <v>1</v>
      </c>
      <c r="L4049" s="24">
        <f t="shared" si="63"/>
        <v>1.0798670392839127</v>
      </c>
    </row>
    <row r="4050" spans="1:12" x14ac:dyDescent="0.25">
      <c r="A4050" t="s">
        <v>75</v>
      </c>
      <c r="B4050" t="s">
        <v>11637</v>
      </c>
      <c r="E4050" t="s">
        <v>11917</v>
      </c>
      <c r="F4050" t="s">
        <v>11918</v>
      </c>
      <c r="G4050" t="s">
        <v>6558</v>
      </c>
      <c r="H4050" t="s">
        <v>11919</v>
      </c>
      <c r="I4050" t="s">
        <v>4890</v>
      </c>
      <c r="J4050" t="s">
        <v>287</v>
      </c>
      <c r="K4050" s="14">
        <v>1</v>
      </c>
      <c r="L4050" s="24">
        <f t="shared" si="63"/>
        <v>1.0798670392839127</v>
      </c>
    </row>
    <row r="4051" spans="1:12" x14ac:dyDescent="0.25">
      <c r="A4051" t="s">
        <v>75</v>
      </c>
      <c r="B4051" t="s">
        <v>11637</v>
      </c>
      <c r="E4051" t="s">
        <v>11920</v>
      </c>
      <c r="F4051" t="s">
        <v>11921</v>
      </c>
      <c r="G4051" t="s">
        <v>6558</v>
      </c>
      <c r="H4051" t="s">
        <v>11922</v>
      </c>
      <c r="I4051" t="s">
        <v>4890</v>
      </c>
      <c r="J4051" t="s">
        <v>287</v>
      </c>
      <c r="K4051" s="14">
        <v>1</v>
      </c>
      <c r="L4051" s="24">
        <f t="shared" si="63"/>
        <v>1.0798670392839127</v>
      </c>
    </row>
    <row r="4052" spans="1:12" x14ac:dyDescent="0.25">
      <c r="A4052" t="s">
        <v>75</v>
      </c>
      <c r="B4052" t="s">
        <v>11637</v>
      </c>
      <c r="E4052" t="s">
        <v>11923</v>
      </c>
      <c r="F4052" t="s">
        <v>11924</v>
      </c>
      <c r="G4052" t="s">
        <v>6558</v>
      </c>
      <c r="H4052" t="s">
        <v>11925</v>
      </c>
      <c r="I4052" t="s">
        <v>4890</v>
      </c>
      <c r="J4052" t="s">
        <v>287</v>
      </c>
      <c r="K4052" s="14">
        <v>1</v>
      </c>
      <c r="L4052" s="24">
        <f t="shared" si="63"/>
        <v>1.0798670392839127</v>
      </c>
    </row>
    <row r="4053" spans="1:12" x14ac:dyDescent="0.25">
      <c r="A4053" t="s">
        <v>75</v>
      </c>
      <c r="B4053" t="s">
        <v>11637</v>
      </c>
      <c r="E4053" t="s">
        <v>11926</v>
      </c>
      <c r="F4053" t="s">
        <v>11927</v>
      </c>
      <c r="G4053" t="s">
        <v>6558</v>
      </c>
      <c r="H4053" t="s">
        <v>11823</v>
      </c>
      <c r="I4053" t="s">
        <v>4890</v>
      </c>
      <c r="J4053" t="s">
        <v>287</v>
      </c>
      <c r="K4053" s="14">
        <v>1</v>
      </c>
      <c r="L4053" s="24">
        <f t="shared" si="63"/>
        <v>1.0798670392839127</v>
      </c>
    </row>
    <row r="4054" spans="1:12" x14ac:dyDescent="0.25">
      <c r="A4054" t="s">
        <v>75</v>
      </c>
      <c r="B4054" t="s">
        <v>11637</v>
      </c>
      <c r="E4054" t="s">
        <v>11928</v>
      </c>
      <c r="F4054" t="s">
        <v>11841</v>
      </c>
      <c r="G4054" t="s">
        <v>6558</v>
      </c>
      <c r="H4054" t="s">
        <v>11842</v>
      </c>
      <c r="I4054" t="s">
        <v>4890</v>
      </c>
      <c r="J4054" t="s">
        <v>287</v>
      </c>
      <c r="K4054" s="14">
        <v>1</v>
      </c>
      <c r="L4054" s="24">
        <f t="shared" si="63"/>
        <v>1.0798670392839127</v>
      </c>
    </row>
    <row r="4055" spans="1:12" x14ac:dyDescent="0.25">
      <c r="A4055" t="s">
        <v>75</v>
      </c>
      <c r="B4055" t="s">
        <v>11637</v>
      </c>
      <c r="E4055" t="s">
        <v>11929</v>
      </c>
      <c r="F4055" t="s">
        <v>11930</v>
      </c>
      <c r="G4055" t="s">
        <v>6558</v>
      </c>
      <c r="H4055" t="s">
        <v>11931</v>
      </c>
      <c r="I4055" t="s">
        <v>4890</v>
      </c>
      <c r="J4055" t="s">
        <v>287</v>
      </c>
      <c r="K4055" s="14">
        <v>1</v>
      </c>
      <c r="L4055" s="24">
        <f t="shared" si="63"/>
        <v>1.0798670392839127</v>
      </c>
    </row>
    <row r="4056" spans="1:12" x14ac:dyDescent="0.25">
      <c r="A4056" t="s">
        <v>75</v>
      </c>
      <c r="B4056" t="s">
        <v>11637</v>
      </c>
      <c r="E4056" t="s">
        <v>11932</v>
      </c>
      <c r="F4056" t="s">
        <v>11933</v>
      </c>
      <c r="G4056" t="s">
        <v>6558</v>
      </c>
      <c r="H4056" t="s">
        <v>11934</v>
      </c>
      <c r="I4056" t="s">
        <v>4888</v>
      </c>
      <c r="J4056" t="s">
        <v>4889</v>
      </c>
      <c r="K4056" s="14">
        <v>1</v>
      </c>
      <c r="L4056" s="24">
        <f t="shared" si="63"/>
        <v>1.0798670392839127</v>
      </c>
    </row>
    <row r="4057" spans="1:12" x14ac:dyDescent="0.25">
      <c r="A4057" t="s">
        <v>75</v>
      </c>
      <c r="B4057" t="s">
        <v>11637</v>
      </c>
      <c r="E4057" t="s">
        <v>11935</v>
      </c>
      <c r="F4057" t="s">
        <v>11936</v>
      </c>
      <c r="G4057" t="s">
        <v>6558</v>
      </c>
      <c r="H4057" t="s">
        <v>11936</v>
      </c>
      <c r="I4057" t="s">
        <v>4890</v>
      </c>
      <c r="J4057" t="s">
        <v>287</v>
      </c>
      <c r="K4057" s="14">
        <v>1</v>
      </c>
      <c r="L4057" s="24">
        <f t="shared" si="63"/>
        <v>1.0798670392839127</v>
      </c>
    </row>
    <row r="4058" spans="1:12" x14ac:dyDescent="0.25">
      <c r="A4058" t="s">
        <v>75</v>
      </c>
      <c r="B4058" t="s">
        <v>11637</v>
      </c>
      <c r="E4058" t="s">
        <v>11937</v>
      </c>
      <c r="F4058" t="s">
        <v>11938</v>
      </c>
      <c r="G4058" t="s">
        <v>6558</v>
      </c>
      <c r="H4058" t="s">
        <v>11938</v>
      </c>
      <c r="I4058" t="s">
        <v>4890</v>
      </c>
      <c r="J4058" t="s">
        <v>287</v>
      </c>
      <c r="K4058" s="14">
        <v>1</v>
      </c>
      <c r="L4058" s="24">
        <f t="shared" si="63"/>
        <v>1.0798670392839127</v>
      </c>
    </row>
    <row r="4059" spans="1:12" x14ac:dyDescent="0.25">
      <c r="A4059" t="s">
        <v>75</v>
      </c>
      <c r="B4059" t="s">
        <v>11637</v>
      </c>
      <c r="E4059" t="s">
        <v>11939</v>
      </c>
      <c r="F4059" t="s">
        <v>11940</v>
      </c>
      <c r="G4059" t="s">
        <v>6558</v>
      </c>
      <c r="H4059" t="s">
        <v>11940</v>
      </c>
      <c r="I4059" t="s">
        <v>4888</v>
      </c>
      <c r="J4059" t="s">
        <v>4889</v>
      </c>
      <c r="K4059" s="14">
        <v>1</v>
      </c>
      <c r="L4059" s="24">
        <f t="shared" si="63"/>
        <v>1.0798670392839127</v>
      </c>
    </row>
    <row r="4060" spans="1:12" x14ac:dyDescent="0.25">
      <c r="A4060" t="s">
        <v>75</v>
      </c>
      <c r="B4060" t="s">
        <v>11637</v>
      </c>
      <c r="E4060" t="s">
        <v>11941</v>
      </c>
      <c r="F4060" t="s">
        <v>11942</v>
      </c>
      <c r="G4060" t="s">
        <v>6558</v>
      </c>
      <c r="H4060" t="s">
        <v>11942</v>
      </c>
      <c r="I4060" t="s">
        <v>5143</v>
      </c>
      <c r="J4060" t="s">
        <v>5187</v>
      </c>
      <c r="K4060" s="14">
        <v>1</v>
      </c>
      <c r="L4060" s="24">
        <f t="shared" si="63"/>
        <v>1.0798670392839127</v>
      </c>
    </row>
    <row r="4061" spans="1:12" x14ac:dyDescent="0.25">
      <c r="A4061" t="s">
        <v>75</v>
      </c>
      <c r="B4061" t="s">
        <v>11637</v>
      </c>
      <c r="E4061" t="s">
        <v>11943</v>
      </c>
      <c r="F4061" t="s">
        <v>11944</v>
      </c>
      <c r="G4061" t="s">
        <v>6558</v>
      </c>
      <c r="H4061" t="s">
        <v>11944</v>
      </c>
      <c r="I4061" t="s">
        <v>4890</v>
      </c>
      <c r="J4061" t="s">
        <v>287</v>
      </c>
      <c r="K4061" s="14">
        <v>1</v>
      </c>
      <c r="L4061" s="24">
        <f t="shared" si="63"/>
        <v>1.0798670392839127</v>
      </c>
    </row>
    <row r="4062" spans="1:12" x14ac:dyDescent="0.25">
      <c r="A4062" t="s">
        <v>75</v>
      </c>
      <c r="B4062" t="s">
        <v>11637</v>
      </c>
      <c r="E4062" t="s">
        <v>11945</v>
      </c>
      <c r="F4062" t="s">
        <v>11853</v>
      </c>
      <c r="G4062" t="s">
        <v>6558</v>
      </c>
      <c r="H4062" t="s">
        <v>11854</v>
      </c>
      <c r="I4062" t="s">
        <v>4888</v>
      </c>
      <c r="J4062" t="s">
        <v>4889</v>
      </c>
      <c r="K4062" s="14">
        <v>1</v>
      </c>
      <c r="L4062" s="24">
        <f t="shared" si="63"/>
        <v>1.0798670392839127</v>
      </c>
    </row>
    <row r="4063" spans="1:12" x14ac:dyDescent="0.25">
      <c r="A4063" t="s">
        <v>75</v>
      </c>
      <c r="B4063" t="s">
        <v>11637</v>
      </c>
      <c r="E4063" t="s">
        <v>11946</v>
      </c>
      <c r="F4063" t="s">
        <v>11947</v>
      </c>
      <c r="G4063" t="s">
        <v>6558</v>
      </c>
      <c r="H4063" t="s">
        <v>11947</v>
      </c>
      <c r="I4063" t="s">
        <v>4890</v>
      </c>
      <c r="J4063" t="s">
        <v>287</v>
      </c>
      <c r="K4063" s="14">
        <v>1</v>
      </c>
      <c r="L4063" s="24">
        <f t="shared" si="63"/>
        <v>1.0798670392839127</v>
      </c>
    </row>
    <row r="4064" spans="1:12" x14ac:dyDescent="0.25">
      <c r="A4064" t="s">
        <v>75</v>
      </c>
      <c r="B4064" t="s">
        <v>11637</v>
      </c>
      <c r="E4064" t="s">
        <v>11948</v>
      </c>
      <c r="F4064" t="s">
        <v>11858</v>
      </c>
      <c r="G4064" t="s">
        <v>5193</v>
      </c>
      <c r="H4064" t="s">
        <v>11858</v>
      </c>
      <c r="I4064" t="s">
        <v>4890</v>
      </c>
      <c r="J4064" t="s">
        <v>287</v>
      </c>
      <c r="K4064" s="14">
        <v>1</v>
      </c>
      <c r="L4064" s="24">
        <f t="shared" si="63"/>
        <v>1.0798670392839127</v>
      </c>
    </row>
    <row r="4065" spans="1:12" x14ac:dyDescent="0.25">
      <c r="A4065" t="s">
        <v>75</v>
      </c>
      <c r="B4065" t="s">
        <v>11637</v>
      </c>
      <c r="E4065" t="s">
        <v>11949</v>
      </c>
      <c r="F4065" t="s">
        <v>11860</v>
      </c>
      <c r="G4065" t="s">
        <v>5193</v>
      </c>
      <c r="H4065" t="s">
        <v>11860</v>
      </c>
      <c r="I4065" t="s">
        <v>4890</v>
      </c>
      <c r="J4065" t="s">
        <v>287</v>
      </c>
      <c r="K4065" s="14">
        <v>1</v>
      </c>
      <c r="L4065" s="24">
        <f t="shared" si="63"/>
        <v>1.0798670392839127</v>
      </c>
    </row>
    <row r="4066" spans="1:12" x14ac:dyDescent="0.25">
      <c r="A4066" t="s">
        <v>75</v>
      </c>
      <c r="B4066" t="s">
        <v>11637</v>
      </c>
      <c r="E4066" t="s">
        <v>11950</v>
      </c>
      <c r="F4066" t="s">
        <v>11951</v>
      </c>
      <c r="G4066" t="s">
        <v>5193</v>
      </c>
      <c r="H4066" t="s">
        <v>11951</v>
      </c>
      <c r="I4066" t="s">
        <v>4890</v>
      </c>
      <c r="J4066" t="s">
        <v>287</v>
      </c>
      <c r="K4066" s="14">
        <v>1</v>
      </c>
      <c r="L4066" s="24">
        <f t="shared" si="63"/>
        <v>1.0798670392839127</v>
      </c>
    </row>
    <row r="4067" spans="1:12" x14ac:dyDescent="0.25">
      <c r="A4067" t="s">
        <v>75</v>
      </c>
      <c r="B4067" t="s">
        <v>11637</v>
      </c>
      <c r="E4067" t="s">
        <v>11952</v>
      </c>
      <c r="F4067" t="s">
        <v>11863</v>
      </c>
      <c r="G4067" t="s">
        <v>5193</v>
      </c>
      <c r="H4067" t="s">
        <v>11864</v>
      </c>
      <c r="I4067" t="s">
        <v>4890</v>
      </c>
      <c r="J4067" t="s">
        <v>287</v>
      </c>
      <c r="K4067" s="14">
        <v>1</v>
      </c>
      <c r="L4067" s="24">
        <f t="shared" si="63"/>
        <v>1.0798670392839127</v>
      </c>
    </row>
    <row r="4068" spans="1:12" x14ac:dyDescent="0.25">
      <c r="A4068" t="s">
        <v>75</v>
      </c>
      <c r="B4068" t="s">
        <v>11637</v>
      </c>
      <c r="E4068" t="s">
        <v>11953</v>
      </c>
      <c r="F4068" t="s">
        <v>11954</v>
      </c>
      <c r="G4068" t="s">
        <v>5193</v>
      </c>
      <c r="H4068" t="s">
        <v>11954</v>
      </c>
      <c r="I4068" t="s">
        <v>4890</v>
      </c>
      <c r="J4068" t="s">
        <v>287</v>
      </c>
      <c r="K4068" s="14">
        <v>1</v>
      </c>
      <c r="L4068" s="24">
        <f t="shared" si="63"/>
        <v>1.0798670392839127</v>
      </c>
    </row>
    <row r="4069" spans="1:12" x14ac:dyDescent="0.25">
      <c r="A4069" t="s">
        <v>75</v>
      </c>
      <c r="B4069" t="s">
        <v>11637</v>
      </c>
      <c r="E4069" t="s">
        <v>11955</v>
      </c>
      <c r="F4069" t="s">
        <v>11878</v>
      </c>
      <c r="G4069" t="s">
        <v>5193</v>
      </c>
      <c r="H4069" t="s">
        <v>11878</v>
      </c>
      <c r="I4069" t="s">
        <v>4890</v>
      </c>
      <c r="J4069" t="s">
        <v>287</v>
      </c>
      <c r="K4069" s="14">
        <v>1</v>
      </c>
      <c r="L4069" s="24">
        <f t="shared" si="63"/>
        <v>1.0798670392839127</v>
      </c>
    </row>
    <row r="4070" spans="1:12" x14ac:dyDescent="0.25">
      <c r="A4070" t="s">
        <v>75</v>
      </c>
      <c r="B4070" t="s">
        <v>11637</v>
      </c>
      <c r="E4070" t="s">
        <v>11956</v>
      </c>
      <c r="F4070" t="s">
        <v>11957</v>
      </c>
      <c r="G4070" t="s">
        <v>5193</v>
      </c>
      <c r="H4070" t="s">
        <v>11958</v>
      </c>
      <c r="I4070" t="s">
        <v>4890</v>
      </c>
      <c r="J4070" t="s">
        <v>287</v>
      </c>
      <c r="K4070" s="14">
        <v>1</v>
      </c>
      <c r="L4070" s="24">
        <f t="shared" si="63"/>
        <v>1.0798670392839127</v>
      </c>
    </row>
    <row r="4071" spans="1:12" x14ac:dyDescent="0.25">
      <c r="A4071" t="s">
        <v>75</v>
      </c>
      <c r="B4071" t="s">
        <v>11637</v>
      </c>
      <c r="E4071" t="s">
        <v>11959</v>
      </c>
      <c r="F4071" t="s">
        <v>11960</v>
      </c>
      <c r="G4071" t="s">
        <v>5193</v>
      </c>
      <c r="H4071" t="s">
        <v>11960</v>
      </c>
      <c r="I4071" t="s">
        <v>4890</v>
      </c>
      <c r="J4071" t="s">
        <v>287</v>
      </c>
      <c r="K4071" s="14">
        <v>1</v>
      </c>
      <c r="L4071" s="24">
        <f t="shared" si="63"/>
        <v>1.0798670392839127</v>
      </c>
    </row>
    <row r="4072" spans="1:12" x14ac:dyDescent="0.25">
      <c r="A4072" t="s">
        <v>75</v>
      </c>
      <c r="B4072" t="s">
        <v>11637</v>
      </c>
      <c r="E4072" t="s">
        <v>11961</v>
      </c>
      <c r="F4072" t="s">
        <v>11794</v>
      </c>
      <c r="G4072" t="s">
        <v>5193</v>
      </c>
      <c r="H4072" t="s">
        <v>11794</v>
      </c>
      <c r="I4072" t="s">
        <v>4890</v>
      </c>
      <c r="J4072" t="s">
        <v>287</v>
      </c>
      <c r="K4072" s="14">
        <v>1</v>
      </c>
      <c r="L4072" s="24">
        <f t="shared" si="63"/>
        <v>1.0798670392839127</v>
      </c>
    </row>
    <row r="4073" spans="1:12" x14ac:dyDescent="0.25">
      <c r="A4073" t="s">
        <v>75</v>
      </c>
      <c r="B4073" t="s">
        <v>11637</v>
      </c>
      <c r="E4073" t="s">
        <v>11962</v>
      </c>
      <c r="F4073" t="s">
        <v>11836</v>
      </c>
      <c r="G4073" t="s">
        <v>5193</v>
      </c>
      <c r="H4073" t="s">
        <v>11836</v>
      </c>
      <c r="I4073" t="s">
        <v>4890</v>
      </c>
      <c r="J4073" t="s">
        <v>287</v>
      </c>
      <c r="K4073" s="14">
        <v>1</v>
      </c>
      <c r="L4073" s="24">
        <f t="shared" si="63"/>
        <v>1.0798670392839127</v>
      </c>
    </row>
    <row r="4074" spans="1:12" x14ac:dyDescent="0.25">
      <c r="A4074" t="s">
        <v>75</v>
      </c>
      <c r="B4074" t="s">
        <v>11637</v>
      </c>
      <c r="E4074" t="s">
        <v>11963</v>
      </c>
      <c r="F4074" t="s">
        <v>11899</v>
      </c>
      <c r="G4074" t="s">
        <v>5193</v>
      </c>
      <c r="H4074" t="s">
        <v>11899</v>
      </c>
      <c r="I4074" t="s">
        <v>4890</v>
      </c>
      <c r="J4074" t="s">
        <v>287</v>
      </c>
      <c r="K4074" s="14">
        <v>1</v>
      </c>
      <c r="L4074" s="24">
        <f t="shared" si="63"/>
        <v>1.0798670392839127</v>
      </c>
    </row>
    <row r="4075" spans="1:12" x14ac:dyDescent="0.25">
      <c r="A4075" t="s">
        <v>75</v>
      </c>
      <c r="B4075" t="s">
        <v>11637</v>
      </c>
      <c r="E4075" t="s">
        <v>11964</v>
      </c>
      <c r="F4075" t="s">
        <v>11965</v>
      </c>
      <c r="G4075" t="s">
        <v>5193</v>
      </c>
      <c r="H4075" t="s">
        <v>11966</v>
      </c>
      <c r="I4075" t="s">
        <v>4890</v>
      </c>
      <c r="J4075" t="s">
        <v>287</v>
      </c>
      <c r="K4075" s="14">
        <v>1</v>
      </c>
      <c r="L4075" s="24">
        <f t="shared" si="63"/>
        <v>1.0798670392839127</v>
      </c>
    </row>
    <row r="4076" spans="1:12" x14ac:dyDescent="0.25">
      <c r="A4076" t="s">
        <v>75</v>
      </c>
      <c r="B4076" t="s">
        <v>11637</v>
      </c>
      <c r="E4076" t="s">
        <v>11967</v>
      </c>
      <c r="F4076" t="s">
        <v>11804</v>
      </c>
      <c r="G4076" t="s">
        <v>5193</v>
      </c>
      <c r="H4076" t="s">
        <v>11805</v>
      </c>
      <c r="I4076" t="s">
        <v>4890</v>
      </c>
      <c r="J4076" t="s">
        <v>287</v>
      </c>
      <c r="K4076" s="14">
        <v>1</v>
      </c>
      <c r="L4076" s="24">
        <f t="shared" si="63"/>
        <v>1.0798670392839127</v>
      </c>
    </row>
    <row r="4077" spans="1:12" x14ac:dyDescent="0.25">
      <c r="A4077" t="s">
        <v>75</v>
      </c>
      <c r="B4077" t="s">
        <v>11637</v>
      </c>
      <c r="E4077" t="s">
        <v>11968</v>
      </c>
      <c r="F4077" t="s">
        <v>11810</v>
      </c>
      <c r="G4077" t="s">
        <v>5193</v>
      </c>
      <c r="H4077" t="s">
        <v>11811</v>
      </c>
      <c r="I4077" t="s">
        <v>4890</v>
      </c>
      <c r="J4077" t="s">
        <v>287</v>
      </c>
      <c r="K4077" s="14">
        <v>1</v>
      </c>
      <c r="L4077" s="24">
        <f t="shared" si="63"/>
        <v>1.0798670392839127</v>
      </c>
    </row>
    <row r="4078" spans="1:12" x14ac:dyDescent="0.25">
      <c r="A4078" t="s">
        <v>75</v>
      </c>
      <c r="B4078" t="s">
        <v>11637</v>
      </c>
      <c r="E4078" t="s">
        <v>11969</v>
      </c>
      <c r="F4078" t="s">
        <v>11918</v>
      </c>
      <c r="G4078" t="s">
        <v>5193</v>
      </c>
      <c r="H4078" t="s">
        <v>11919</v>
      </c>
      <c r="I4078" t="s">
        <v>4890</v>
      </c>
      <c r="J4078" t="s">
        <v>287</v>
      </c>
      <c r="K4078" s="14">
        <v>1</v>
      </c>
      <c r="L4078" s="24">
        <f t="shared" si="63"/>
        <v>1.0798670392839127</v>
      </c>
    </row>
    <row r="4079" spans="1:12" x14ac:dyDescent="0.25">
      <c r="A4079" t="s">
        <v>75</v>
      </c>
      <c r="B4079" t="s">
        <v>11637</v>
      </c>
      <c r="E4079" t="s">
        <v>11970</v>
      </c>
      <c r="F4079" t="s">
        <v>11971</v>
      </c>
      <c r="G4079" t="s">
        <v>5193</v>
      </c>
      <c r="H4079" t="s">
        <v>11972</v>
      </c>
      <c r="I4079" t="s">
        <v>4890</v>
      </c>
      <c r="J4079" t="s">
        <v>287</v>
      </c>
      <c r="K4079" s="14">
        <v>1</v>
      </c>
      <c r="L4079" s="24">
        <f t="shared" si="63"/>
        <v>1.0798670392839127</v>
      </c>
    </row>
    <row r="4080" spans="1:12" x14ac:dyDescent="0.25">
      <c r="A4080" t="s">
        <v>75</v>
      </c>
      <c r="B4080" t="s">
        <v>11637</v>
      </c>
      <c r="E4080" t="s">
        <v>11973</v>
      </c>
      <c r="F4080" t="s">
        <v>11974</v>
      </c>
      <c r="G4080" t="s">
        <v>5193</v>
      </c>
      <c r="H4080" t="s">
        <v>11975</v>
      </c>
      <c r="I4080" t="s">
        <v>4890</v>
      </c>
      <c r="J4080" t="s">
        <v>287</v>
      </c>
      <c r="K4080" s="14">
        <v>1</v>
      </c>
      <c r="L4080" s="24">
        <f t="shared" si="63"/>
        <v>1.0798670392839127</v>
      </c>
    </row>
    <row r="4081" spans="1:12" x14ac:dyDescent="0.25">
      <c r="A4081" t="s">
        <v>75</v>
      </c>
      <c r="B4081" t="s">
        <v>11637</v>
      </c>
      <c r="E4081" t="s">
        <v>11976</v>
      </c>
      <c r="F4081" t="s">
        <v>11977</v>
      </c>
      <c r="G4081" t="s">
        <v>5193</v>
      </c>
      <c r="H4081" t="s">
        <v>11977</v>
      </c>
      <c r="I4081" t="s">
        <v>4888</v>
      </c>
      <c r="J4081" t="s">
        <v>4889</v>
      </c>
      <c r="K4081" s="14">
        <v>1</v>
      </c>
      <c r="L4081" s="24">
        <f t="shared" si="63"/>
        <v>1.0798670392839127</v>
      </c>
    </row>
    <row r="4082" spans="1:12" x14ac:dyDescent="0.25">
      <c r="A4082" t="s">
        <v>75</v>
      </c>
      <c r="B4082" t="s">
        <v>11637</v>
      </c>
      <c r="E4082" t="s">
        <v>11978</v>
      </c>
      <c r="F4082" t="s">
        <v>11979</v>
      </c>
      <c r="G4082" t="s">
        <v>5193</v>
      </c>
      <c r="H4082" t="s">
        <v>11979</v>
      </c>
      <c r="I4082" t="s">
        <v>4888</v>
      </c>
      <c r="J4082" t="s">
        <v>4889</v>
      </c>
      <c r="K4082" s="14">
        <v>1</v>
      </c>
      <c r="L4082" s="24">
        <f t="shared" si="63"/>
        <v>1.0798670392839127</v>
      </c>
    </row>
    <row r="4083" spans="1:12" x14ac:dyDescent="0.25">
      <c r="A4083" t="s">
        <v>75</v>
      </c>
      <c r="B4083" t="s">
        <v>11637</v>
      </c>
      <c r="E4083" t="s">
        <v>11980</v>
      </c>
      <c r="F4083" t="s">
        <v>11979</v>
      </c>
      <c r="G4083" t="s">
        <v>5193</v>
      </c>
      <c r="H4083" t="s">
        <v>11981</v>
      </c>
      <c r="I4083" t="s">
        <v>4888</v>
      </c>
      <c r="J4083" t="s">
        <v>4889</v>
      </c>
      <c r="K4083" s="14">
        <v>1</v>
      </c>
      <c r="L4083" s="24">
        <f t="shared" si="63"/>
        <v>1.0798670392839127</v>
      </c>
    </row>
    <row r="4084" spans="1:12" x14ac:dyDescent="0.25">
      <c r="A4084" t="s">
        <v>75</v>
      </c>
      <c r="B4084" t="s">
        <v>11637</v>
      </c>
      <c r="E4084" t="s">
        <v>11982</v>
      </c>
      <c r="F4084" t="s">
        <v>11942</v>
      </c>
      <c r="G4084" t="s">
        <v>5193</v>
      </c>
      <c r="H4084" t="s">
        <v>11942</v>
      </c>
      <c r="I4084" t="s">
        <v>4927</v>
      </c>
      <c r="J4084" t="s">
        <v>5165</v>
      </c>
      <c r="K4084" s="14">
        <v>1</v>
      </c>
      <c r="L4084" s="24">
        <f t="shared" si="63"/>
        <v>1.0798670392839127</v>
      </c>
    </row>
    <row r="4085" spans="1:12" x14ac:dyDescent="0.25">
      <c r="A4085" t="s">
        <v>75</v>
      </c>
      <c r="B4085" t="s">
        <v>11637</v>
      </c>
      <c r="E4085" t="s">
        <v>11983</v>
      </c>
      <c r="F4085" t="s">
        <v>11984</v>
      </c>
      <c r="G4085" t="s">
        <v>5193</v>
      </c>
      <c r="H4085" t="s">
        <v>11984</v>
      </c>
      <c r="I4085" t="s">
        <v>4890</v>
      </c>
      <c r="J4085" t="s">
        <v>287</v>
      </c>
      <c r="K4085" s="14">
        <v>1</v>
      </c>
      <c r="L4085" s="24">
        <f t="shared" si="63"/>
        <v>1.0798670392839127</v>
      </c>
    </row>
    <row r="4086" spans="1:12" x14ac:dyDescent="0.25">
      <c r="A4086" t="s">
        <v>75</v>
      </c>
      <c r="B4086" t="s">
        <v>11637</v>
      </c>
      <c r="E4086" t="s">
        <v>11985</v>
      </c>
      <c r="F4086" t="s">
        <v>11947</v>
      </c>
      <c r="G4086" t="s">
        <v>5193</v>
      </c>
      <c r="H4086" t="s">
        <v>11947</v>
      </c>
      <c r="I4086" t="s">
        <v>4890</v>
      </c>
      <c r="J4086" t="s">
        <v>287</v>
      </c>
      <c r="K4086" s="14">
        <v>1</v>
      </c>
      <c r="L4086" s="24">
        <f t="shared" si="63"/>
        <v>1.0798670392839127</v>
      </c>
    </row>
    <row r="4087" spans="1:12" x14ac:dyDescent="0.25">
      <c r="A4087" t="s">
        <v>75</v>
      </c>
      <c r="B4087" t="s">
        <v>11637</v>
      </c>
      <c r="E4087" t="s">
        <v>11986</v>
      </c>
      <c r="F4087" t="s">
        <v>11987</v>
      </c>
      <c r="G4087" t="s">
        <v>5193</v>
      </c>
      <c r="H4087" t="s">
        <v>11987</v>
      </c>
      <c r="I4087" t="s">
        <v>4890</v>
      </c>
      <c r="J4087" t="s">
        <v>287</v>
      </c>
      <c r="K4087" s="14">
        <v>1</v>
      </c>
      <c r="L4087" s="24">
        <f t="shared" si="63"/>
        <v>1.0798670392839127</v>
      </c>
    </row>
    <row r="4088" spans="1:12" x14ac:dyDescent="0.25">
      <c r="A4088" t="s">
        <v>75</v>
      </c>
      <c r="B4088" t="s">
        <v>11637</v>
      </c>
      <c r="E4088" t="s">
        <v>11988</v>
      </c>
      <c r="F4088" t="s">
        <v>11858</v>
      </c>
      <c r="G4088" t="s">
        <v>9997</v>
      </c>
      <c r="H4088" t="s">
        <v>11858</v>
      </c>
      <c r="I4088" t="s">
        <v>4890</v>
      </c>
      <c r="J4088" t="s">
        <v>287</v>
      </c>
      <c r="K4088" s="14">
        <v>1</v>
      </c>
      <c r="L4088" s="24">
        <f t="shared" si="63"/>
        <v>1.0798670392839127</v>
      </c>
    </row>
    <row r="4089" spans="1:12" x14ac:dyDescent="0.25">
      <c r="A4089" t="s">
        <v>75</v>
      </c>
      <c r="B4089" t="s">
        <v>11637</v>
      </c>
      <c r="E4089" t="s">
        <v>11989</v>
      </c>
      <c r="F4089" t="s">
        <v>11866</v>
      </c>
      <c r="G4089" t="s">
        <v>9997</v>
      </c>
      <c r="H4089" t="s">
        <v>11867</v>
      </c>
      <c r="I4089" t="s">
        <v>4888</v>
      </c>
      <c r="J4089" t="s">
        <v>4889</v>
      </c>
      <c r="K4089" s="14">
        <v>1</v>
      </c>
      <c r="L4089" s="24">
        <f t="shared" si="63"/>
        <v>1.0798670392839127</v>
      </c>
    </row>
    <row r="4090" spans="1:12" x14ac:dyDescent="0.25">
      <c r="A4090" t="s">
        <v>75</v>
      </c>
      <c r="B4090" t="s">
        <v>11637</v>
      </c>
      <c r="E4090" t="s">
        <v>11990</v>
      </c>
      <c r="F4090" t="s">
        <v>11954</v>
      </c>
      <c r="G4090" t="s">
        <v>9997</v>
      </c>
      <c r="H4090" t="s">
        <v>11954</v>
      </c>
      <c r="I4090" t="s">
        <v>4890</v>
      </c>
      <c r="J4090" t="s">
        <v>287</v>
      </c>
      <c r="K4090" s="14">
        <v>1</v>
      </c>
      <c r="L4090" s="24">
        <f t="shared" si="63"/>
        <v>1.0798670392839127</v>
      </c>
    </row>
    <row r="4091" spans="1:12" x14ac:dyDescent="0.25">
      <c r="A4091" t="s">
        <v>75</v>
      </c>
      <c r="B4091" t="s">
        <v>11637</v>
      </c>
      <c r="E4091" t="s">
        <v>11991</v>
      </c>
      <c r="F4091" t="s">
        <v>11992</v>
      </c>
      <c r="G4091" t="s">
        <v>9997</v>
      </c>
      <c r="H4091" t="s">
        <v>11993</v>
      </c>
      <c r="I4091" t="s">
        <v>4890</v>
      </c>
      <c r="J4091" t="s">
        <v>287</v>
      </c>
      <c r="K4091" s="14">
        <v>1</v>
      </c>
      <c r="L4091" s="24">
        <f t="shared" si="63"/>
        <v>1.0798670392839127</v>
      </c>
    </row>
    <row r="4092" spans="1:12" x14ac:dyDescent="0.25">
      <c r="A4092" t="s">
        <v>75</v>
      </c>
      <c r="B4092" t="s">
        <v>11637</v>
      </c>
      <c r="E4092" t="s">
        <v>11994</v>
      </c>
      <c r="F4092" t="s">
        <v>11995</v>
      </c>
      <c r="G4092" t="s">
        <v>9997</v>
      </c>
      <c r="H4092" t="s">
        <v>11996</v>
      </c>
      <c r="I4092" t="s">
        <v>4890</v>
      </c>
      <c r="J4092" t="s">
        <v>287</v>
      </c>
      <c r="K4092" s="14">
        <v>1</v>
      </c>
      <c r="L4092" s="24">
        <f t="shared" si="63"/>
        <v>1.0798670392839127</v>
      </c>
    </row>
    <row r="4093" spans="1:12" x14ac:dyDescent="0.25">
      <c r="A4093" t="s">
        <v>75</v>
      </c>
      <c r="B4093" t="s">
        <v>11637</v>
      </c>
      <c r="E4093" t="s">
        <v>11997</v>
      </c>
      <c r="F4093" t="s">
        <v>11998</v>
      </c>
      <c r="G4093" t="s">
        <v>9997</v>
      </c>
      <c r="H4093" t="s">
        <v>11999</v>
      </c>
      <c r="I4093" t="s">
        <v>4890</v>
      </c>
      <c r="J4093" t="s">
        <v>287</v>
      </c>
      <c r="K4093" s="14">
        <v>1</v>
      </c>
      <c r="L4093" s="24">
        <f t="shared" si="63"/>
        <v>1.0798670392839127</v>
      </c>
    </row>
    <row r="4094" spans="1:12" x14ac:dyDescent="0.25">
      <c r="A4094" t="s">
        <v>75</v>
      </c>
      <c r="B4094" t="s">
        <v>11637</v>
      </c>
      <c r="E4094" t="s">
        <v>12000</v>
      </c>
      <c r="F4094" t="s">
        <v>11897</v>
      </c>
      <c r="G4094" t="s">
        <v>9997</v>
      </c>
      <c r="H4094" t="s">
        <v>11897</v>
      </c>
      <c r="I4094" t="s">
        <v>4890</v>
      </c>
      <c r="J4094" t="s">
        <v>287</v>
      </c>
      <c r="K4094" s="14">
        <v>1</v>
      </c>
      <c r="L4094" s="24">
        <f t="shared" si="63"/>
        <v>1.0798670392839127</v>
      </c>
    </row>
    <row r="4095" spans="1:12" x14ac:dyDescent="0.25">
      <c r="A4095" t="s">
        <v>75</v>
      </c>
      <c r="B4095" t="s">
        <v>11637</v>
      </c>
      <c r="E4095" t="s">
        <v>12001</v>
      </c>
      <c r="F4095" t="s">
        <v>12002</v>
      </c>
      <c r="G4095" t="s">
        <v>9997</v>
      </c>
      <c r="H4095" t="s">
        <v>11966</v>
      </c>
      <c r="I4095" t="s">
        <v>4890</v>
      </c>
      <c r="J4095" t="s">
        <v>287</v>
      </c>
      <c r="K4095" s="14">
        <v>1</v>
      </c>
      <c r="L4095" s="24">
        <f t="shared" si="63"/>
        <v>1.0798670392839127</v>
      </c>
    </row>
    <row r="4096" spans="1:12" x14ac:dyDescent="0.25">
      <c r="A4096" t="s">
        <v>75</v>
      </c>
      <c r="B4096" t="s">
        <v>11637</v>
      </c>
      <c r="E4096" t="s">
        <v>12003</v>
      </c>
      <c r="F4096" t="s">
        <v>11816</v>
      </c>
      <c r="G4096" t="s">
        <v>9997</v>
      </c>
      <c r="H4096" t="s">
        <v>11817</v>
      </c>
      <c r="I4096" t="s">
        <v>4890</v>
      </c>
      <c r="J4096" t="s">
        <v>287</v>
      </c>
      <c r="K4096" s="14">
        <v>1</v>
      </c>
      <c r="L4096" s="24">
        <f t="shared" si="63"/>
        <v>1.0798670392839127</v>
      </c>
    </row>
    <row r="4097" spans="1:12" x14ac:dyDescent="0.25">
      <c r="A4097" t="s">
        <v>75</v>
      </c>
      <c r="B4097" t="s">
        <v>11637</v>
      </c>
      <c r="E4097" t="s">
        <v>12004</v>
      </c>
      <c r="F4097" t="s">
        <v>11918</v>
      </c>
      <c r="G4097" t="s">
        <v>9997</v>
      </c>
      <c r="H4097" t="s">
        <v>11919</v>
      </c>
      <c r="I4097" t="s">
        <v>4890</v>
      </c>
      <c r="J4097" t="s">
        <v>287</v>
      </c>
      <c r="K4097" s="14">
        <v>1</v>
      </c>
      <c r="L4097" s="24">
        <f t="shared" si="63"/>
        <v>1.0798670392839127</v>
      </c>
    </row>
    <row r="4098" spans="1:12" x14ac:dyDescent="0.25">
      <c r="A4098" t="s">
        <v>75</v>
      </c>
      <c r="B4098" t="s">
        <v>11637</v>
      </c>
      <c r="E4098" t="s">
        <v>12005</v>
      </c>
      <c r="F4098" t="s">
        <v>12006</v>
      </c>
      <c r="G4098" t="s">
        <v>9997</v>
      </c>
      <c r="H4098" t="s">
        <v>11912</v>
      </c>
      <c r="I4098" t="s">
        <v>4890</v>
      </c>
      <c r="J4098" t="s">
        <v>287</v>
      </c>
      <c r="K4098" s="14">
        <v>1</v>
      </c>
      <c r="L4098" s="24">
        <f t="shared" si="63"/>
        <v>1.0798670392839127</v>
      </c>
    </row>
    <row r="4099" spans="1:12" x14ac:dyDescent="0.25">
      <c r="A4099" t="s">
        <v>75</v>
      </c>
      <c r="B4099" t="s">
        <v>11637</v>
      </c>
      <c r="E4099" t="s">
        <v>12007</v>
      </c>
      <c r="F4099" t="s">
        <v>11938</v>
      </c>
      <c r="G4099" t="s">
        <v>9997</v>
      </c>
      <c r="H4099" t="s">
        <v>11938</v>
      </c>
      <c r="I4099" t="s">
        <v>4890</v>
      </c>
      <c r="J4099" t="s">
        <v>287</v>
      </c>
      <c r="K4099" s="14">
        <v>1</v>
      </c>
      <c r="L4099" s="24">
        <f t="shared" si="63"/>
        <v>1.0798670392839127</v>
      </c>
    </row>
    <row r="4100" spans="1:12" x14ac:dyDescent="0.25">
      <c r="A4100" t="s">
        <v>75</v>
      </c>
      <c r="B4100" t="s">
        <v>11637</v>
      </c>
      <c r="E4100" t="s">
        <v>12008</v>
      </c>
      <c r="F4100" t="s">
        <v>12009</v>
      </c>
      <c r="G4100" t="s">
        <v>9997</v>
      </c>
      <c r="H4100" t="s">
        <v>12010</v>
      </c>
      <c r="I4100" t="s">
        <v>4890</v>
      </c>
      <c r="J4100" t="s">
        <v>287</v>
      </c>
      <c r="K4100" s="14">
        <v>1</v>
      </c>
      <c r="L4100" s="24">
        <f t="shared" si="63"/>
        <v>1.0798670392839127</v>
      </c>
    </row>
    <row r="4101" spans="1:12" x14ac:dyDescent="0.25">
      <c r="A4101" t="s">
        <v>75</v>
      </c>
      <c r="B4101" t="s">
        <v>11637</v>
      </c>
      <c r="E4101" t="s">
        <v>12011</v>
      </c>
      <c r="F4101" t="s">
        <v>12012</v>
      </c>
      <c r="G4101" t="s">
        <v>9997</v>
      </c>
      <c r="H4101" t="s">
        <v>12012</v>
      </c>
      <c r="I4101" t="s">
        <v>4888</v>
      </c>
      <c r="J4101" t="s">
        <v>4889</v>
      </c>
      <c r="K4101" s="14">
        <v>1</v>
      </c>
      <c r="L4101" s="24">
        <f t="shared" si="63"/>
        <v>1.0798670392839127</v>
      </c>
    </row>
    <row r="4102" spans="1:12" x14ac:dyDescent="0.25">
      <c r="A4102" t="s">
        <v>75</v>
      </c>
      <c r="B4102" t="s">
        <v>11637</v>
      </c>
      <c r="E4102" t="s">
        <v>12013</v>
      </c>
      <c r="F4102" t="s">
        <v>11942</v>
      </c>
      <c r="G4102" t="s">
        <v>9997</v>
      </c>
      <c r="H4102" t="s">
        <v>11942</v>
      </c>
      <c r="I4102" t="s">
        <v>4927</v>
      </c>
      <c r="J4102" t="s">
        <v>5165</v>
      </c>
      <c r="K4102" s="14">
        <v>1</v>
      </c>
      <c r="L4102" s="24">
        <f t="shared" si="63"/>
        <v>1.0798670392839127</v>
      </c>
    </row>
    <row r="4103" spans="1:12" x14ac:dyDescent="0.25">
      <c r="A4103" t="s">
        <v>75</v>
      </c>
      <c r="B4103" t="s">
        <v>11637</v>
      </c>
      <c r="E4103" t="s">
        <v>12014</v>
      </c>
      <c r="F4103" t="s">
        <v>11984</v>
      </c>
      <c r="G4103" t="s">
        <v>9997</v>
      </c>
      <c r="H4103" t="s">
        <v>11984</v>
      </c>
      <c r="I4103" t="s">
        <v>4890</v>
      </c>
      <c r="J4103" t="s">
        <v>287</v>
      </c>
      <c r="K4103" s="14">
        <v>1</v>
      </c>
      <c r="L4103" s="24">
        <f t="shared" si="63"/>
        <v>1.0798670392839127</v>
      </c>
    </row>
    <row r="4104" spans="1:12" x14ac:dyDescent="0.25">
      <c r="A4104" t="s">
        <v>75</v>
      </c>
      <c r="B4104" t="s">
        <v>11637</v>
      </c>
      <c r="E4104" t="s">
        <v>12015</v>
      </c>
      <c r="F4104" t="s">
        <v>11893</v>
      </c>
      <c r="G4104" t="s">
        <v>11738</v>
      </c>
      <c r="H4104" t="s">
        <v>11893</v>
      </c>
      <c r="I4104" t="s">
        <v>4890</v>
      </c>
      <c r="J4104" t="s">
        <v>287</v>
      </c>
      <c r="K4104" s="14">
        <v>1</v>
      </c>
      <c r="L4104" s="24">
        <f t="shared" si="63"/>
        <v>1.0798670392839127</v>
      </c>
    </row>
    <row r="4105" spans="1:12" x14ac:dyDescent="0.25">
      <c r="A4105" t="s">
        <v>75</v>
      </c>
      <c r="B4105" t="s">
        <v>11637</v>
      </c>
      <c r="E4105" t="s">
        <v>12016</v>
      </c>
      <c r="F4105" t="s">
        <v>11836</v>
      </c>
      <c r="G4105" t="s">
        <v>12017</v>
      </c>
      <c r="H4105" t="s">
        <v>11836</v>
      </c>
      <c r="I4105" t="s">
        <v>4890</v>
      </c>
      <c r="J4105" t="s">
        <v>287</v>
      </c>
      <c r="K4105" s="14">
        <v>1</v>
      </c>
      <c r="L4105" s="24">
        <f t="shared" si="63"/>
        <v>1.0798670392839127</v>
      </c>
    </row>
    <row r="4106" spans="1:12" x14ac:dyDescent="0.25">
      <c r="A4106" t="s">
        <v>75</v>
      </c>
      <c r="B4106" t="s">
        <v>11637</v>
      </c>
      <c r="E4106" t="s">
        <v>12018</v>
      </c>
      <c r="F4106" t="s">
        <v>12019</v>
      </c>
      <c r="G4106" t="s">
        <v>11738</v>
      </c>
      <c r="H4106" t="s">
        <v>12019</v>
      </c>
      <c r="I4106" t="s">
        <v>4890</v>
      </c>
      <c r="J4106" t="s">
        <v>287</v>
      </c>
      <c r="K4106" s="14">
        <v>1</v>
      </c>
      <c r="L4106" s="24">
        <f t="shared" si="63"/>
        <v>1.0798670392839127</v>
      </c>
    </row>
    <row r="4107" spans="1:12" x14ac:dyDescent="0.25">
      <c r="A4107" t="s">
        <v>75</v>
      </c>
      <c r="B4107" t="s">
        <v>11637</v>
      </c>
      <c r="E4107" t="s">
        <v>12020</v>
      </c>
      <c r="F4107" t="s">
        <v>12021</v>
      </c>
      <c r="G4107" t="s">
        <v>5163</v>
      </c>
      <c r="H4107" t="s">
        <v>12022</v>
      </c>
      <c r="I4107" t="s">
        <v>5143</v>
      </c>
      <c r="J4107" t="s">
        <v>5187</v>
      </c>
      <c r="K4107" s="14">
        <v>1</v>
      </c>
      <c r="L4107" s="24">
        <f t="shared" si="63"/>
        <v>1.0798670392839127</v>
      </c>
    </row>
    <row r="4108" spans="1:12" x14ac:dyDescent="0.25">
      <c r="A4108" t="s">
        <v>75</v>
      </c>
      <c r="B4108" t="s">
        <v>11637</v>
      </c>
      <c r="E4108" t="s">
        <v>12023</v>
      </c>
      <c r="F4108" t="s">
        <v>11854</v>
      </c>
      <c r="G4108" t="s">
        <v>5163</v>
      </c>
      <c r="H4108" t="s">
        <v>11854</v>
      </c>
      <c r="I4108" t="s">
        <v>4927</v>
      </c>
      <c r="J4108" t="s">
        <v>5165</v>
      </c>
      <c r="K4108" s="14">
        <v>1</v>
      </c>
      <c r="L4108" s="24">
        <f t="shared" ref="L4108:L4171" si="64">K4108/$D$6*$D$5</f>
        <v>1.0798670392839127</v>
      </c>
    </row>
    <row r="4109" spans="1:12" x14ac:dyDescent="0.25">
      <c r="A4109" t="s">
        <v>75</v>
      </c>
      <c r="B4109" t="s">
        <v>11637</v>
      </c>
      <c r="E4109" t="s">
        <v>12024</v>
      </c>
      <c r="F4109" t="s">
        <v>11866</v>
      </c>
      <c r="G4109" t="s">
        <v>5163</v>
      </c>
      <c r="H4109" t="s">
        <v>11867</v>
      </c>
      <c r="I4109" t="s">
        <v>4888</v>
      </c>
      <c r="J4109" t="s">
        <v>4889</v>
      </c>
      <c r="K4109" s="14">
        <v>1</v>
      </c>
      <c r="L4109" s="24">
        <f t="shared" si="64"/>
        <v>1.0798670392839127</v>
      </c>
    </row>
    <row r="4110" spans="1:12" x14ac:dyDescent="0.25">
      <c r="A4110" t="s">
        <v>75</v>
      </c>
      <c r="B4110" t="s">
        <v>11637</v>
      </c>
      <c r="E4110" t="s">
        <v>12025</v>
      </c>
      <c r="F4110" t="s">
        <v>12026</v>
      </c>
      <c r="G4110" t="s">
        <v>5163</v>
      </c>
      <c r="H4110" t="s">
        <v>11870</v>
      </c>
      <c r="I4110" t="s">
        <v>4890</v>
      </c>
      <c r="J4110" t="s">
        <v>287</v>
      </c>
      <c r="K4110" s="14">
        <v>1</v>
      </c>
      <c r="L4110" s="24">
        <f t="shared" si="64"/>
        <v>1.0798670392839127</v>
      </c>
    </row>
    <row r="4111" spans="1:12" x14ac:dyDescent="0.25">
      <c r="A4111" t="s">
        <v>75</v>
      </c>
      <c r="B4111" t="s">
        <v>11637</v>
      </c>
      <c r="E4111" t="s">
        <v>12027</v>
      </c>
      <c r="F4111" t="s">
        <v>11878</v>
      </c>
      <c r="G4111" t="s">
        <v>5163</v>
      </c>
      <c r="H4111" t="s">
        <v>11878</v>
      </c>
      <c r="I4111" t="s">
        <v>4890</v>
      </c>
      <c r="J4111" t="s">
        <v>287</v>
      </c>
      <c r="K4111" s="14">
        <v>1</v>
      </c>
      <c r="L4111" s="24">
        <f t="shared" si="64"/>
        <v>1.0798670392839127</v>
      </c>
    </row>
    <row r="4112" spans="1:12" x14ac:dyDescent="0.25">
      <c r="A4112" t="s">
        <v>75</v>
      </c>
      <c r="B4112" t="s">
        <v>11637</v>
      </c>
      <c r="E4112" t="s">
        <v>12028</v>
      </c>
      <c r="F4112" t="s">
        <v>11957</v>
      </c>
      <c r="G4112" t="s">
        <v>5163</v>
      </c>
      <c r="H4112" t="s">
        <v>11958</v>
      </c>
      <c r="I4112" t="s">
        <v>4890</v>
      </c>
      <c r="J4112" t="s">
        <v>287</v>
      </c>
      <c r="K4112" s="14">
        <v>1</v>
      </c>
      <c r="L4112" s="24">
        <f t="shared" si="64"/>
        <v>1.0798670392839127</v>
      </c>
    </row>
    <row r="4113" spans="1:12" x14ac:dyDescent="0.25">
      <c r="A4113" t="s">
        <v>75</v>
      </c>
      <c r="B4113" t="s">
        <v>11637</v>
      </c>
      <c r="E4113" t="s">
        <v>12029</v>
      </c>
      <c r="F4113" t="s">
        <v>11873</v>
      </c>
      <c r="G4113" t="s">
        <v>5163</v>
      </c>
      <c r="H4113" t="s">
        <v>11873</v>
      </c>
      <c r="I4113" t="s">
        <v>4890</v>
      </c>
      <c r="J4113" t="s">
        <v>287</v>
      </c>
      <c r="K4113" s="14">
        <v>1</v>
      </c>
      <c r="L4113" s="24">
        <f t="shared" si="64"/>
        <v>1.0798670392839127</v>
      </c>
    </row>
    <row r="4114" spans="1:12" x14ac:dyDescent="0.25">
      <c r="A4114" t="s">
        <v>75</v>
      </c>
      <c r="B4114" t="s">
        <v>11637</v>
      </c>
      <c r="E4114" t="s">
        <v>12030</v>
      </c>
      <c r="F4114" t="s">
        <v>12031</v>
      </c>
      <c r="G4114" t="s">
        <v>8229</v>
      </c>
      <c r="H4114" t="s">
        <v>12031</v>
      </c>
      <c r="I4114" t="s">
        <v>4890</v>
      </c>
      <c r="J4114" t="s">
        <v>287</v>
      </c>
      <c r="K4114" s="14">
        <v>1</v>
      </c>
      <c r="L4114" s="24">
        <f t="shared" si="64"/>
        <v>1.0798670392839127</v>
      </c>
    </row>
    <row r="4115" spans="1:12" x14ac:dyDescent="0.25">
      <c r="A4115" t="s">
        <v>75</v>
      </c>
      <c r="B4115" t="s">
        <v>11637</v>
      </c>
      <c r="E4115" t="s">
        <v>12032</v>
      </c>
      <c r="F4115" t="s">
        <v>12033</v>
      </c>
      <c r="G4115" t="s">
        <v>7805</v>
      </c>
      <c r="H4115" t="s">
        <v>12033</v>
      </c>
      <c r="I4115" t="s">
        <v>5143</v>
      </c>
      <c r="J4115" t="s">
        <v>5187</v>
      </c>
      <c r="K4115" s="14">
        <v>1</v>
      </c>
      <c r="L4115" s="24">
        <f t="shared" si="64"/>
        <v>1.0798670392839127</v>
      </c>
    </row>
    <row r="4116" spans="1:12" x14ac:dyDescent="0.25">
      <c r="A4116" t="s">
        <v>75</v>
      </c>
      <c r="B4116" t="s">
        <v>11637</v>
      </c>
      <c r="E4116" t="s">
        <v>12034</v>
      </c>
      <c r="F4116" t="s">
        <v>12035</v>
      </c>
      <c r="G4116" t="s">
        <v>7805</v>
      </c>
      <c r="H4116" t="s">
        <v>12036</v>
      </c>
      <c r="I4116" t="s">
        <v>5143</v>
      </c>
      <c r="J4116" t="s">
        <v>5187</v>
      </c>
      <c r="K4116" s="14">
        <v>1</v>
      </c>
      <c r="L4116" s="24">
        <f t="shared" si="64"/>
        <v>1.0798670392839127</v>
      </c>
    </row>
    <row r="4117" spans="1:12" x14ac:dyDescent="0.25">
      <c r="A4117" t="s">
        <v>75</v>
      </c>
      <c r="B4117" t="s">
        <v>11637</v>
      </c>
      <c r="E4117" t="s">
        <v>12037</v>
      </c>
      <c r="F4117" t="s">
        <v>12038</v>
      </c>
      <c r="G4117" t="s">
        <v>7805</v>
      </c>
      <c r="H4117" t="s">
        <v>12039</v>
      </c>
      <c r="I4117" t="s">
        <v>4888</v>
      </c>
      <c r="J4117" t="s">
        <v>4889</v>
      </c>
      <c r="K4117" s="14">
        <v>1</v>
      </c>
      <c r="L4117" s="24">
        <f t="shared" si="64"/>
        <v>1.0798670392839127</v>
      </c>
    </row>
    <row r="4118" spans="1:12" x14ac:dyDescent="0.25">
      <c r="A4118" t="s">
        <v>75</v>
      </c>
      <c r="B4118" t="s">
        <v>11637</v>
      </c>
      <c r="E4118" t="s">
        <v>12040</v>
      </c>
      <c r="F4118" t="s">
        <v>12041</v>
      </c>
      <c r="G4118" t="s">
        <v>7805</v>
      </c>
      <c r="H4118" t="s">
        <v>12042</v>
      </c>
      <c r="I4118" t="s">
        <v>4888</v>
      </c>
      <c r="J4118" t="s">
        <v>4889</v>
      </c>
      <c r="K4118" s="14">
        <v>1</v>
      </c>
      <c r="L4118" s="24">
        <f t="shared" si="64"/>
        <v>1.0798670392839127</v>
      </c>
    </row>
    <row r="4119" spans="1:12" x14ac:dyDescent="0.25">
      <c r="A4119" t="s">
        <v>75</v>
      </c>
      <c r="B4119" t="s">
        <v>11637</v>
      </c>
      <c r="E4119" t="s">
        <v>12043</v>
      </c>
      <c r="F4119" t="s">
        <v>12044</v>
      </c>
      <c r="G4119" t="s">
        <v>7805</v>
      </c>
      <c r="H4119" t="s">
        <v>12044</v>
      </c>
      <c r="I4119" t="s">
        <v>4888</v>
      </c>
      <c r="J4119" t="s">
        <v>4889</v>
      </c>
      <c r="K4119" s="14">
        <v>1</v>
      </c>
      <c r="L4119" s="24">
        <f t="shared" si="64"/>
        <v>1.0798670392839127</v>
      </c>
    </row>
    <row r="4120" spans="1:12" x14ac:dyDescent="0.25">
      <c r="A4120" t="s">
        <v>75</v>
      </c>
      <c r="B4120" t="s">
        <v>11637</v>
      </c>
      <c r="E4120" t="s">
        <v>12045</v>
      </c>
      <c r="F4120" t="s">
        <v>12046</v>
      </c>
      <c r="G4120" t="s">
        <v>7805</v>
      </c>
      <c r="H4120" t="s">
        <v>12047</v>
      </c>
      <c r="I4120" t="s">
        <v>5143</v>
      </c>
      <c r="J4120" t="s">
        <v>5187</v>
      </c>
      <c r="K4120" s="14">
        <v>1</v>
      </c>
      <c r="L4120" s="24">
        <f t="shared" si="64"/>
        <v>1.0798670392839127</v>
      </c>
    </row>
    <row r="4121" spans="1:12" x14ac:dyDescent="0.25">
      <c r="A4121" t="s">
        <v>75</v>
      </c>
      <c r="B4121" t="s">
        <v>11637</v>
      </c>
      <c r="E4121" t="s">
        <v>12048</v>
      </c>
      <c r="F4121" t="s">
        <v>12033</v>
      </c>
      <c r="G4121" t="s">
        <v>5214</v>
      </c>
      <c r="H4121" t="s">
        <v>12033</v>
      </c>
      <c r="I4121" t="s">
        <v>5143</v>
      </c>
      <c r="J4121" t="s">
        <v>5187</v>
      </c>
      <c r="K4121" s="14">
        <v>1</v>
      </c>
      <c r="L4121" s="24">
        <f t="shared" si="64"/>
        <v>1.0798670392839127</v>
      </c>
    </row>
    <row r="4122" spans="1:12" x14ac:dyDescent="0.25">
      <c r="A4122" t="s">
        <v>75</v>
      </c>
      <c r="B4122" t="s">
        <v>11637</v>
      </c>
      <c r="E4122" t="s">
        <v>12049</v>
      </c>
      <c r="F4122" t="s">
        <v>12050</v>
      </c>
      <c r="G4122" t="s">
        <v>5214</v>
      </c>
      <c r="H4122" t="s">
        <v>12050</v>
      </c>
      <c r="I4122" t="s">
        <v>4888</v>
      </c>
      <c r="J4122" t="s">
        <v>4889</v>
      </c>
      <c r="K4122" s="14">
        <v>1</v>
      </c>
      <c r="L4122" s="24">
        <f t="shared" si="64"/>
        <v>1.0798670392839127</v>
      </c>
    </row>
    <row r="4123" spans="1:12" x14ac:dyDescent="0.25">
      <c r="A4123" t="s">
        <v>75</v>
      </c>
      <c r="B4123" t="s">
        <v>11637</v>
      </c>
      <c r="E4123" t="s">
        <v>12051</v>
      </c>
      <c r="F4123" t="s">
        <v>12052</v>
      </c>
      <c r="G4123" t="s">
        <v>5214</v>
      </c>
      <c r="H4123" t="s">
        <v>12052</v>
      </c>
      <c r="I4123" t="s">
        <v>4888</v>
      </c>
      <c r="J4123" t="s">
        <v>4889</v>
      </c>
      <c r="K4123" s="14">
        <v>1</v>
      </c>
      <c r="L4123" s="24">
        <f t="shared" si="64"/>
        <v>1.0798670392839127</v>
      </c>
    </row>
    <row r="4124" spans="1:12" x14ac:dyDescent="0.25">
      <c r="A4124" t="s">
        <v>75</v>
      </c>
      <c r="B4124" t="s">
        <v>11637</v>
      </c>
      <c r="E4124" t="s">
        <v>12053</v>
      </c>
      <c r="F4124" t="s">
        <v>12054</v>
      </c>
      <c r="G4124" t="s">
        <v>5214</v>
      </c>
      <c r="H4124" t="s">
        <v>12054</v>
      </c>
      <c r="I4124" t="s">
        <v>4888</v>
      </c>
      <c r="J4124" t="s">
        <v>4889</v>
      </c>
      <c r="K4124" s="14">
        <v>1</v>
      </c>
      <c r="L4124" s="24">
        <f t="shared" si="64"/>
        <v>1.0798670392839127</v>
      </c>
    </row>
    <row r="4125" spans="1:12" x14ac:dyDescent="0.25">
      <c r="A4125" t="s">
        <v>75</v>
      </c>
      <c r="B4125" t="s">
        <v>11637</v>
      </c>
      <c r="E4125" t="s">
        <v>12055</v>
      </c>
      <c r="F4125" t="s">
        <v>12056</v>
      </c>
      <c r="G4125" t="s">
        <v>5214</v>
      </c>
      <c r="H4125" t="s">
        <v>12057</v>
      </c>
      <c r="I4125" t="s">
        <v>4888</v>
      </c>
      <c r="J4125" t="s">
        <v>4889</v>
      </c>
      <c r="K4125" s="14">
        <v>1</v>
      </c>
      <c r="L4125" s="24">
        <f t="shared" si="64"/>
        <v>1.0798670392839127</v>
      </c>
    </row>
    <row r="4126" spans="1:12" x14ac:dyDescent="0.25">
      <c r="A4126" t="s">
        <v>75</v>
      </c>
      <c r="B4126" t="s">
        <v>11637</v>
      </c>
      <c r="E4126" t="s">
        <v>12058</v>
      </c>
      <c r="F4126" t="s">
        <v>12059</v>
      </c>
      <c r="G4126" t="s">
        <v>5214</v>
      </c>
      <c r="H4126" t="s">
        <v>12060</v>
      </c>
      <c r="I4126" t="s">
        <v>5143</v>
      </c>
      <c r="J4126" t="s">
        <v>5187</v>
      </c>
      <c r="K4126" s="14">
        <v>1</v>
      </c>
      <c r="L4126" s="24">
        <f t="shared" si="64"/>
        <v>1.0798670392839127</v>
      </c>
    </row>
    <row r="4127" spans="1:12" x14ac:dyDescent="0.25">
      <c r="A4127" t="s">
        <v>75</v>
      </c>
      <c r="B4127" t="s">
        <v>11637</v>
      </c>
      <c r="E4127" t="s">
        <v>12061</v>
      </c>
      <c r="F4127" t="s">
        <v>12062</v>
      </c>
      <c r="G4127" t="s">
        <v>6558</v>
      </c>
      <c r="H4127" t="s">
        <v>12063</v>
      </c>
      <c r="I4127" t="s">
        <v>5143</v>
      </c>
      <c r="J4127" t="s">
        <v>5187</v>
      </c>
      <c r="K4127" s="14">
        <v>1</v>
      </c>
      <c r="L4127" s="24">
        <f t="shared" si="64"/>
        <v>1.0798670392839127</v>
      </c>
    </row>
    <row r="4128" spans="1:12" x14ac:dyDescent="0.25">
      <c r="A4128" t="s">
        <v>75</v>
      </c>
      <c r="B4128" t="s">
        <v>11637</v>
      </c>
      <c r="E4128" t="s">
        <v>12064</v>
      </c>
      <c r="F4128" t="s">
        <v>12038</v>
      </c>
      <c r="G4128" t="s">
        <v>6558</v>
      </c>
      <c r="H4128" t="s">
        <v>12039</v>
      </c>
      <c r="I4128" t="s">
        <v>4888</v>
      </c>
      <c r="J4128" t="s">
        <v>4889</v>
      </c>
      <c r="K4128" s="14">
        <v>1</v>
      </c>
      <c r="L4128" s="24">
        <f t="shared" si="64"/>
        <v>1.0798670392839127</v>
      </c>
    </row>
    <row r="4129" spans="1:12" x14ac:dyDescent="0.25">
      <c r="A4129" t="s">
        <v>75</v>
      </c>
      <c r="B4129" t="s">
        <v>11637</v>
      </c>
      <c r="E4129" t="s">
        <v>12065</v>
      </c>
      <c r="F4129" t="s">
        <v>12050</v>
      </c>
      <c r="G4129" t="s">
        <v>6558</v>
      </c>
      <c r="H4129" t="s">
        <v>12050</v>
      </c>
      <c r="I4129" t="s">
        <v>4888</v>
      </c>
      <c r="J4129" t="s">
        <v>4889</v>
      </c>
      <c r="K4129" s="14">
        <v>1</v>
      </c>
      <c r="L4129" s="24">
        <f t="shared" si="64"/>
        <v>1.0798670392839127</v>
      </c>
    </row>
    <row r="4130" spans="1:12" x14ac:dyDescent="0.25">
      <c r="A4130" t="s">
        <v>75</v>
      </c>
      <c r="B4130" t="s">
        <v>11637</v>
      </c>
      <c r="E4130" t="s">
        <v>12066</v>
      </c>
      <c r="F4130" t="s">
        <v>12067</v>
      </c>
      <c r="G4130" t="s">
        <v>6558</v>
      </c>
      <c r="H4130" t="s">
        <v>11745</v>
      </c>
      <c r="I4130" t="s">
        <v>4888</v>
      </c>
      <c r="J4130" t="s">
        <v>4889</v>
      </c>
      <c r="K4130" s="14">
        <v>1</v>
      </c>
      <c r="L4130" s="24">
        <f t="shared" si="64"/>
        <v>1.0798670392839127</v>
      </c>
    </row>
    <row r="4131" spans="1:12" x14ac:dyDescent="0.25">
      <c r="A4131" t="s">
        <v>75</v>
      </c>
      <c r="B4131" t="s">
        <v>11637</v>
      </c>
      <c r="E4131" t="s">
        <v>12068</v>
      </c>
      <c r="F4131" t="s">
        <v>12054</v>
      </c>
      <c r="G4131" t="s">
        <v>6558</v>
      </c>
      <c r="H4131" t="s">
        <v>12054</v>
      </c>
      <c r="I4131" t="s">
        <v>4888</v>
      </c>
      <c r="J4131" t="s">
        <v>4889</v>
      </c>
      <c r="K4131" s="14">
        <v>1</v>
      </c>
      <c r="L4131" s="24">
        <f t="shared" si="64"/>
        <v>1.0798670392839127</v>
      </c>
    </row>
    <row r="4132" spans="1:12" x14ac:dyDescent="0.25">
      <c r="A4132" t="s">
        <v>75</v>
      </c>
      <c r="B4132" t="s">
        <v>11637</v>
      </c>
      <c r="E4132" t="s">
        <v>12069</v>
      </c>
      <c r="F4132" t="s">
        <v>12070</v>
      </c>
      <c r="G4132" t="s">
        <v>6558</v>
      </c>
      <c r="H4132" t="s">
        <v>12070</v>
      </c>
      <c r="I4132" t="s">
        <v>4888</v>
      </c>
      <c r="J4132" t="s">
        <v>4889</v>
      </c>
      <c r="K4132" s="14">
        <v>1</v>
      </c>
      <c r="L4132" s="24">
        <f t="shared" si="64"/>
        <v>1.0798670392839127</v>
      </c>
    </row>
    <row r="4133" spans="1:12" x14ac:dyDescent="0.25">
      <c r="A4133" t="s">
        <v>75</v>
      </c>
      <c r="B4133" t="s">
        <v>11637</v>
      </c>
      <c r="E4133" t="s">
        <v>12071</v>
      </c>
      <c r="F4133" t="s">
        <v>12056</v>
      </c>
      <c r="G4133" t="s">
        <v>6558</v>
      </c>
      <c r="H4133" t="s">
        <v>12057</v>
      </c>
      <c r="I4133" t="s">
        <v>4888</v>
      </c>
      <c r="J4133" t="s">
        <v>4889</v>
      </c>
      <c r="K4133" s="14">
        <v>1</v>
      </c>
      <c r="L4133" s="24">
        <f t="shared" si="64"/>
        <v>1.0798670392839127</v>
      </c>
    </row>
    <row r="4134" spans="1:12" x14ac:dyDescent="0.25">
      <c r="A4134" t="s">
        <v>75</v>
      </c>
      <c r="B4134" t="s">
        <v>11637</v>
      </c>
      <c r="E4134" t="s">
        <v>12072</v>
      </c>
      <c r="F4134" t="s">
        <v>12073</v>
      </c>
      <c r="G4134" t="s">
        <v>6558</v>
      </c>
      <c r="H4134" t="s">
        <v>12073</v>
      </c>
      <c r="I4134" t="s">
        <v>4888</v>
      </c>
      <c r="J4134" t="s">
        <v>4889</v>
      </c>
      <c r="K4134" s="14">
        <v>1</v>
      </c>
      <c r="L4134" s="24">
        <f t="shared" si="64"/>
        <v>1.0798670392839127</v>
      </c>
    </row>
    <row r="4135" spans="1:12" x14ac:dyDescent="0.25">
      <c r="A4135" t="s">
        <v>75</v>
      </c>
      <c r="B4135" t="s">
        <v>11637</v>
      </c>
      <c r="E4135" t="s">
        <v>12074</v>
      </c>
      <c r="F4135" t="s">
        <v>12075</v>
      </c>
      <c r="G4135" t="s">
        <v>6558</v>
      </c>
      <c r="H4135" t="s">
        <v>12075</v>
      </c>
      <c r="I4135" t="s">
        <v>4888</v>
      </c>
      <c r="J4135" t="s">
        <v>4889</v>
      </c>
      <c r="K4135" s="14">
        <v>1</v>
      </c>
      <c r="L4135" s="24">
        <f t="shared" si="64"/>
        <v>1.0798670392839127</v>
      </c>
    </row>
    <row r="4136" spans="1:12" x14ac:dyDescent="0.25">
      <c r="A4136" t="s">
        <v>75</v>
      </c>
      <c r="B4136" t="s">
        <v>11637</v>
      </c>
      <c r="E4136" t="s">
        <v>12076</v>
      </c>
      <c r="F4136" t="s">
        <v>12077</v>
      </c>
      <c r="G4136" t="s">
        <v>5193</v>
      </c>
      <c r="H4136" t="s">
        <v>12077</v>
      </c>
      <c r="I4136" t="s">
        <v>4888</v>
      </c>
      <c r="J4136" t="s">
        <v>4889</v>
      </c>
      <c r="K4136" s="14">
        <v>1</v>
      </c>
      <c r="L4136" s="24">
        <f t="shared" si="64"/>
        <v>1.0798670392839127</v>
      </c>
    </row>
    <row r="4137" spans="1:12" x14ac:dyDescent="0.25">
      <c r="A4137" t="s">
        <v>75</v>
      </c>
      <c r="B4137" t="s">
        <v>11637</v>
      </c>
      <c r="E4137" t="s">
        <v>12078</v>
      </c>
      <c r="F4137" t="s">
        <v>12079</v>
      </c>
      <c r="G4137" t="s">
        <v>9997</v>
      </c>
      <c r="H4137" t="s">
        <v>12079</v>
      </c>
      <c r="I4137" t="s">
        <v>4987</v>
      </c>
      <c r="J4137" t="s">
        <v>1302</v>
      </c>
      <c r="K4137" s="14">
        <v>1</v>
      </c>
      <c r="L4137" s="24">
        <f t="shared" si="64"/>
        <v>1.0798670392839127</v>
      </c>
    </row>
    <row r="4138" spans="1:12" x14ac:dyDescent="0.25">
      <c r="A4138" t="s">
        <v>75</v>
      </c>
      <c r="B4138" t="s">
        <v>11637</v>
      </c>
      <c r="E4138" t="s">
        <v>12080</v>
      </c>
      <c r="F4138" t="s">
        <v>12081</v>
      </c>
      <c r="G4138" t="s">
        <v>9997</v>
      </c>
      <c r="H4138" t="s">
        <v>12081</v>
      </c>
      <c r="I4138" t="s">
        <v>4888</v>
      </c>
      <c r="J4138" t="s">
        <v>4889</v>
      </c>
      <c r="K4138" s="14">
        <v>1</v>
      </c>
      <c r="L4138" s="24">
        <f t="shared" si="64"/>
        <v>1.0798670392839127</v>
      </c>
    </row>
    <row r="4139" spans="1:12" x14ac:dyDescent="0.25">
      <c r="A4139" t="s">
        <v>75</v>
      </c>
      <c r="B4139" t="s">
        <v>11637</v>
      </c>
      <c r="E4139" t="s">
        <v>12082</v>
      </c>
      <c r="F4139" t="s">
        <v>12083</v>
      </c>
      <c r="G4139" t="s">
        <v>6558</v>
      </c>
      <c r="H4139" t="s">
        <v>12083</v>
      </c>
      <c r="I4139" t="s">
        <v>4888</v>
      </c>
      <c r="J4139" t="s">
        <v>4889</v>
      </c>
      <c r="K4139" s="14">
        <v>1</v>
      </c>
      <c r="L4139" s="24">
        <f t="shared" si="64"/>
        <v>1.0798670392839127</v>
      </c>
    </row>
    <row r="4140" spans="1:12" x14ac:dyDescent="0.25">
      <c r="A4140" t="s">
        <v>75</v>
      </c>
      <c r="B4140" t="s">
        <v>11637</v>
      </c>
      <c r="E4140" t="s">
        <v>12084</v>
      </c>
      <c r="F4140" t="s">
        <v>12085</v>
      </c>
      <c r="G4140" t="s">
        <v>5193</v>
      </c>
      <c r="H4140" t="s">
        <v>12085</v>
      </c>
      <c r="I4140" t="s">
        <v>4888</v>
      </c>
      <c r="J4140" t="s">
        <v>4889</v>
      </c>
      <c r="K4140" s="14">
        <v>1</v>
      </c>
      <c r="L4140" s="24">
        <f t="shared" si="64"/>
        <v>1.0798670392839127</v>
      </c>
    </row>
    <row r="4141" spans="1:12" x14ac:dyDescent="0.25">
      <c r="A4141" t="s">
        <v>75</v>
      </c>
      <c r="B4141" t="s">
        <v>11637</v>
      </c>
      <c r="C4141" t="s">
        <v>682</v>
      </c>
      <c r="D4141" t="s">
        <v>283</v>
      </c>
      <c r="E4141" t="s">
        <v>12086</v>
      </c>
      <c r="F4141" t="s">
        <v>12087</v>
      </c>
      <c r="G4141" t="s">
        <v>4890</v>
      </c>
      <c r="H4141" t="s">
        <v>12088</v>
      </c>
      <c r="I4141" t="s">
        <v>4888</v>
      </c>
      <c r="J4141" t="s">
        <v>4889</v>
      </c>
      <c r="K4141" s="14">
        <v>6</v>
      </c>
      <c r="L4141" s="24">
        <f t="shared" si="64"/>
        <v>6.4792022357034762</v>
      </c>
    </row>
    <row r="4142" spans="1:12" x14ac:dyDescent="0.25">
      <c r="A4142" t="s">
        <v>75</v>
      </c>
      <c r="B4142" t="s">
        <v>11637</v>
      </c>
      <c r="C4142" t="s">
        <v>12089</v>
      </c>
      <c r="D4142" t="s">
        <v>1800</v>
      </c>
      <c r="E4142" t="s">
        <v>12090</v>
      </c>
      <c r="F4142" t="s">
        <v>12091</v>
      </c>
      <c r="G4142" t="s">
        <v>5003</v>
      </c>
      <c r="H4142" t="s">
        <v>12092</v>
      </c>
      <c r="I4142" t="s">
        <v>5143</v>
      </c>
      <c r="J4142" t="s">
        <v>5187</v>
      </c>
      <c r="K4142" s="14">
        <v>4</v>
      </c>
      <c r="L4142" s="24">
        <f t="shared" si="64"/>
        <v>4.3194681571356508</v>
      </c>
    </row>
    <row r="4143" spans="1:12" x14ac:dyDescent="0.25">
      <c r="A4143" t="s">
        <v>75</v>
      </c>
      <c r="B4143" t="s">
        <v>11637</v>
      </c>
      <c r="C4143" t="s">
        <v>12089</v>
      </c>
      <c r="D4143" t="s">
        <v>1800</v>
      </c>
      <c r="E4143" t="s">
        <v>12090</v>
      </c>
      <c r="F4143" t="s">
        <v>12091</v>
      </c>
      <c r="G4143" t="s">
        <v>5751</v>
      </c>
      <c r="H4143" t="s">
        <v>12092</v>
      </c>
      <c r="I4143" t="s">
        <v>5143</v>
      </c>
      <c r="J4143" t="s">
        <v>5187</v>
      </c>
      <c r="K4143" s="14">
        <v>9</v>
      </c>
      <c r="L4143" s="24">
        <f t="shared" si="64"/>
        <v>9.7188033535552147</v>
      </c>
    </row>
    <row r="4144" spans="1:12" x14ac:dyDescent="0.25">
      <c r="A4144" t="s">
        <v>75</v>
      </c>
      <c r="B4144" t="s">
        <v>11637</v>
      </c>
      <c r="C4144" t="s">
        <v>12089</v>
      </c>
      <c r="D4144" t="s">
        <v>1800</v>
      </c>
      <c r="E4144" t="s">
        <v>12090</v>
      </c>
      <c r="F4144" t="s">
        <v>12091</v>
      </c>
      <c r="G4144" t="s">
        <v>5022</v>
      </c>
      <c r="H4144" t="s">
        <v>12092</v>
      </c>
      <c r="I4144" t="s">
        <v>5143</v>
      </c>
      <c r="J4144" t="s">
        <v>5187</v>
      </c>
      <c r="K4144" s="14">
        <v>14</v>
      </c>
      <c r="L4144" s="24">
        <f t="shared" si="64"/>
        <v>15.118138549974777</v>
      </c>
    </row>
    <row r="4145" spans="1:12" x14ac:dyDescent="0.25">
      <c r="A4145" t="s">
        <v>75</v>
      </c>
      <c r="B4145" t="s">
        <v>11637</v>
      </c>
      <c r="C4145" t="s">
        <v>12089</v>
      </c>
      <c r="D4145" t="s">
        <v>1800</v>
      </c>
      <c r="E4145" t="s">
        <v>12090</v>
      </c>
      <c r="F4145" t="s">
        <v>12091</v>
      </c>
      <c r="G4145" t="s">
        <v>4907</v>
      </c>
      <c r="H4145" t="s">
        <v>12092</v>
      </c>
      <c r="I4145" t="s">
        <v>5143</v>
      </c>
      <c r="J4145" t="s">
        <v>5187</v>
      </c>
      <c r="K4145" s="14">
        <v>40</v>
      </c>
      <c r="L4145" s="24">
        <f t="shared" si="64"/>
        <v>43.194681571356512</v>
      </c>
    </row>
    <row r="4146" spans="1:12" x14ac:dyDescent="0.25">
      <c r="A4146" t="s">
        <v>75</v>
      </c>
      <c r="B4146" t="s">
        <v>11637</v>
      </c>
      <c r="C4146" t="s">
        <v>12089</v>
      </c>
      <c r="D4146" t="s">
        <v>1800</v>
      </c>
      <c r="E4146" t="s">
        <v>12090</v>
      </c>
      <c r="F4146" t="s">
        <v>12091</v>
      </c>
      <c r="G4146" t="s">
        <v>4918</v>
      </c>
      <c r="H4146" t="s">
        <v>12092</v>
      </c>
      <c r="I4146" t="s">
        <v>5143</v>
      </c>
      <c r="J4146" t="s">
        <v>5187</v>
      </c>
      <c r="K4146" s="14">
        <v>960</v>
      </c>
      <c r="L4146" s="24">
        <f t="shared" si="64"/>
        <v>1036.6723577125563</v>
      </c>
    </row>
    <row r="4147" spans="1:12" x14ac:dyDescent="0.25">
      <c r="A4147" t="s">
        <v>75</v>
      </c>
      <c r="B4147" t="s">
        <v>11637</v>
      </c>
      <c r="C4147" t="s">
        <v>12089</v>
      </c>
      <c r="D4147" t="s">
        <v>1800</v>
      </c>
      <c r="E4147" t="s">
        <v>12090</v>
      </c>
      <c r="F4147" t="s">
        <v>12091</v>
      </c>
      <c r="G4147" t="s">
        <v>4914</v>
      </c>
      <c r="H4147" t="s">
        <v>12092</v>
      </c>
      <c r="I4147" t="s">
        <v>5143</v>
      </c>
      <c r="J4147" t="s">
        <v>5187</v>
      </c>
      <c r="K4147" s="14">
        <v>2274</v>
      </c>
      <c r="L4147" s="24">
        <f t="shared" si="64"/>
        <v>2455.6176473316177</v>
      </c>
    </row>
    <row r="4148" spans="1:12" x14ac:dyDescent="0.25">
      <c r="A4148" t="s">
        <v>75</v>
      </c>
      <c r="B4148" t="s">
        <v>11637</v>
      </c>
      <c r="C4148" t="s">
        <v>12089</v>
      </c>
      <c r="D4148" t="s">
        <v>1800</v>
      </c>
      <c r="E4148" t="s">
        <v>12093</v>
      </c>
      <c r="F4148" t="s">
        <v>12094</v>
      </c>
      <c r="G4148" t="s">
        <v>4998</v>
      </c>
      <c r="H4148" t="s">
        <v>12094</v>
      </c>
      <c r="I4148" t="s">
        <v>5143</v>
      </c>
      <c r="J4148" t="s">
        <v>5187</v>
      </c>
      <c r="K4148" s="14">
        <v>4</v>
      </c>
      <c r="L4148" s="24">
        <f t="shared" si="64"/>
        <v>4.3194681571356508</v>
      </c>
    </row>
    <row r="4149" spans="1:12" x14ac:dyDescent="0.25">
      <c r="A4149" t="s">
        <v>75</v>
      </c>
      <c r="B4149" t="s">
        <v>11637</v>
      </c>
      <c r="C4149" t="s">
        <v>12089</v>
      </c>
      <c r="D4149" t="s">
        <v>1800</v>
      </c>
      <c r="E4149" t="s">
        <v>12093</v>
      </c>
      <c r="F4149" t="s">
        <v>12094</v>
      </c>
      <c r="G4149" t="s">
        <v>5003</v>
      </c>
      <c r="H4149" t="s">
        <v>12095</v>
      </c>
      <c r="I4149" t="s">
        <v>5143</v>
      </c>
      <c r="J4149" t="s">
        <v>5187</v>
      </c>
      <c r="K4149" s="14">
        <v>16</v>
      </c>
      <c r="L4149" s="24">
        <f t="shared" si="64"/>
        <v>17.277872628542603</v>
      </c>
    </row>
    <row r="4150" spans="1:12" x14ac:dyDescent="0.25">
      <c r="A4150" t="s">
        <v>75</v>
      </c>
      <c r="B4150" t="s">
        <v>11637</v>
      </c>
      <c r="C4150" t="s">
        <v>12089</v>
      </c>
      <c r="D4150" t="s">
        <v>1800</v>
      </c>
      <c r="E4150" t="s">
        <v>12093</v>
      </c>
      <c r="F4150" t="s">
        <v>12094</v>
      </c>
      <c r="G4150" t="s">
        <v>5751</v>
      </c>
      <c r="H4150" t="s">
        <v>12095</v>
      </c>
      <c r="I4150" t="s">
        <v>5143</v>
      </c>
      <c r="J4150" t="s">
        <v>5187</v>
      </c>
      <c r="K4150" s="14">
        <v>97</v>
      </c>
      <c r="L4150" s="24">
        <f t="shared" si="64"/>
        <v>104.74710281053954</v>
      </c>
    </row>
    <row r="4151" spans="1:12" x14ac:dyDescent="0.25">
      <c r="A4151" t="s">
        <v>75</v>
      </c>
      <c r="B4151" t="s">
        <v>11637</v>
      </c>
      <c r="C4151" t="s">
        <v>12089</v>
      </c>
      <c r="D4151" t="s">
        <v>1800</v>
      </c>
      <c r="E4151" t="s">
        <v>12093</v>
      </c>
      <c r="F4151" t="s">
        <v>12094</v>
      </c>
      <c r="G4151" t="s">
        <v>5022</v>
      </c>
      <c r="H4151" t="s">
        <v>12095</v>
      </c>
      <c r="I4151" t="s">
        <v>5143</v>
      </c>
      <c r="J4151" t="s">
        <v>5187</v>
      </c>
      <c r="K4151" s="14">
        <v>134</v>
      </c>
      <c r="L4151" s="24">
        <f t="shared" si="64"/>
        <v>144.70218326404432</v>
      </c>
    </row>
    <row r="4152" spans="1:12" x14ac:dyDescent="0.25">
      <c r="A4152" t="s">
        <v>75</v>
      </c>
      <c r="B4152" t="s">
        <v>11637</v>
      </c>
      <c r="C4152" t="s">
        <v>12089</v>
      </c>
      <c r="D4152" t="s">
        <v>1800</v>
      </c>
      <c r="E4152" t="s">
        <v>12093</v>
      </c>
      <c r="F4152" t="s">
        <v>12094</v>
      </c>
      <c r="G4152" t="s">
        <v>4907</v>
      </c>
      <c r="H4152" t="s">
        <v>12095</v>
      </c>
      <c r="I4152" t="s">
        <v>5143</v>
      </c>
      <c r="J4152" t="s">
        <v>5187</v>
      </c>
      <c r="K4152" s="14">
        <v>138</v>
      </c>
      <c r="L4152" s="24">
        <f t="shared" si="64"/>
        <v>149.02165142117997</v>
      </c>
    </row>
    <row r="4153" spans="1:12" x14ac:dyDescent="0.25">
      <c r="A4153" t="s">
        <v>75</v>
      </c>
      <c r="B4153" t="s">
        <v>11637</v>
      </c>
      <c r="C4153" t="s">
        <v>12089</v>
      </c>
      <c r="D4153" t="s">
        <v>1800</v>
      </c>
      <c r="E4153" t="s">
        <v>12093</v>
      </c>
      <c r="F4153" t="s">
        <v>12094</v>
      </c>
      <c r="G4153" t="s">
        <v>4918</v>
      </c>
      <c r="H4153" t="s">
        <v>12095</v>
      </c>
      <c r="I4153" t="s">
        <v>5143</v>
      </c>
      <c r="J4153" t="s">
        <v>5187</v>
      </c>
      <c r="K4153" s="14">
        <v>402</v>
      </c>
      <c r="L4153" s="24">
        <f t="shared" si="64"/>
        <v>434.10654979213291</v>
      </c>
    </row>
    <row r="4154" spans="1:12" x14ac:dyDescent="0.25">
      <c r="A4154" t="s">
        <v>75</v>
      </c>
      <c r="B4154" t="s">
        <v>11637</v>
      </c>
      <c r="C4154" t="s">
        <v>12089</v>
      </c>
      <c r="D4154" t="s">
        <v>1800</v>
      </c>
      <c r="E4154" t="s">
        <v>12093</v>
      </c>
      <c r="F4154" t="s">
        <v>12094</v>
      </c>
      <c r="G4154" t="s">
        <v>4914</v>
      </c>
      <c r="H4154" t="s">
        <v>12095</v>
      </c>
      <c r="I4154" t="s">
        <v>5143</v>
      </c>
      <c r="J4154" t="s">
        <v>5187</v>
      </c>
      <c r="K4154" s="14">
        <v>2358</v>
      </c>
      <c r="L4154" s="24">
        <f t="shared" si="64"/>
        <v>2546.3264786314662</v>
      </c>
    </row>
    <row r="4155" spans="1:12" x14ac:dyDescent="0.25">
      <c r="A4155" t="s">
        <v>75</v>
      </c>
      <c r="B4155" t="s">
        <v>11637</v>
      </c>
      <c r="C4155" t="s">
        <v>721</v>
      </c>
      <c r="D4155" t="s">
        <v>722</v>
      </c>
      <c r="E4155" t="s">
        <v>12096</v>
      </c>
      <c r="F4155" t="s">
        <v>12097</v>
      </c>
      <c r="G4155" t="s">
        <v>5193</v>
      </c>
      <c r="H4155" t="s">
        <v>12097</v>
      </c>
      <c r="I4155" t="s">
        <v>5143</v>
      </c>
      <c r="J4155" t="s">
        <v>5187</v>
      </c>
      <c r="K4155" s="14">
        <v>2</v>
      </c>
      <c r="L4155" s="24">
        <f t="shared" si="64"/>
        <v>2.1597340785678254</v>
      </c>
    </row>
    <row r="4156" spans="1:12" x14ac:dyDescent="0.25">
      <c r="A4156" t="s">
        <v>75</v>
      </c>
      <c r="B4156" t="s">
        <v>11637</v>
      </c>
      <c r="C4156" t="s">
        <v>725</v>
      </c>
      <c r="D4156" t="s">
        <v>287</v>
      </c>
      <c r="E4156" t="s">
        <v>12098</v>
      </c>
      <c r="F4156" t="s">
        <v>11649</v>
      </c>
      <c r="G4156" t="s">
        <v>5193</v>
      </c>
      <c r="H4156" t="s">
        <v>11650</v>
      </c>
      <c r="I4156" t="s">
        <v>5143</v>
      </c>
      <c r="J4156" t="s">
        <v>5187</v>
      </c>
      <c r="K4156" s="14">
        <v>1</v>
      </c>
      <c r="L4156" s="24">
        <f t="shared" si="64"/>
        <v>1.0798670392839127</v>
      </c>
    </row>
    <row r="4157" spans="1:12" x14ac:dyDescent="0.25">
      <c r="A4157" t="s">
        <v>75</v>
      </c>
      <c r="B4157" t="s">
        <v>11637</v>
      </c>
      <c r="C4157" t="s">
        <v>725</v>
      </c>
      <c r="D4157" t="s">
        <v>287</v>
      </c>
      <c r="E4157" t="s">
        <v>12099</v>
      </c>
      <c r="F4157" t="s">
        <v>12100</v>
      </c>
      <c r="G4157" t="s">
        <v>4927</v>
      </c>
      <c r="H4157" t="s">
        <v>12100</v>
      </c>
      <c r="I4157" t="s">
        <v>4890</v>
      </c>
      <c r="J4157" t="s">
        <v>287</v>
      </c>
      <c r="K4157" s="14">
        <v>1</v>
      </c>
      <c r="L4157" s="24">
        <f t="shared" si="64"/>
        <v>1.0798670392839127</v>
      </c>
    </row>
    <row r="4158" spans="1:12" x14ac:dyDescent="0.25">
      <c r="A4158" t="s">
        <v>75</v>
      </c>
      <c r="B4158" t="s">
        <v>11637</v>
      </c>
      <c r="C4158" t="s">
        <v>725</v>
      </c>
      <c r="D4158" t="s">
        <v>287</v>
      </c>
      <c r="E4158" t="s">
        <v>12099</v>
      </c>
      <c r="F4158" t="s">
        <v>12100</v>
      </c>
      <c r="G4158" t="s">
        <v>4998</v>
      </c>
      <c r="H4158" t="s">
        <v>12100</v>
      </c>
      <c r="I4158" t="s">
        <v>4890</v>
      </c>
      <c r="J4158" t="s">
        <v>287</v>
      </c>
      <c r="K4158" s="14">
        <v>1</v>
      </c>
      <c r="L4158" s="24">
        <f t="shared" si="64"/>
        <v>1.0798670392839127</v>
      </c>
    </row>
    <row r="4159" spans="1:12" x14ac:dyDescent="0.25">
      <c r="A4159" t="s">
        <v>75</v>
      </c>
      <c r="B4159" t="s">
        <v>11637</v>
      </c>
      <c r="C4159" t="s">
        <v>725</v>
      </c>
      <c r="D4159" t="s">
        <v>287</v>
      </c>
      <c r="E4159" t="s">
        <v>12099</v>
      </c>
      <c r="F4159" t="s">
        <v>12100</v>
      </c>
      <c r="G4159" t="s">
        <v>4914</v>
      </c>
      <c r="H4159" t="s">
        <v>12100</v>
      </c>
      <c r="I4159" t="s">
        <v>4890</v>
      </c>
      <c r="J4159" t="s">
        <v>287</v>
      </c>
      <c r="K4159" s="14">
        <v>6</v>
      </c>
      <c r="L4159" s="24">
        <f t="shared" si="64"/>
        <v>6.4792022357034762</v>
      </c>
    </row>
    <row r="4160" spans="1:12" x14ac:dyDescent="0.25">
      <c r="A4160" t="s">
        <v>75</v>
      </c>
      <c r="B4160" t="s">
        <v>11637</v>
      </c>
      <c r="C4160" t="s">
        <v>725</v>
      </c>
      <c r="D4160" t="s">
        <v>287</v>
      </c>
      <c r="E4160" t="s">
        <v>11789</v>
      </c>
      <c r="F4160" t="s">
        <v>11790</v>
      </c>
      <c r="G4160" t="s">
        <v>7805</v>
      </c>
      <c r="H4160" t="s">
        <v>11790</v>
      </c>
      <c r="I4160" t="s">
        <v>4890</v>
      </c>
      <c r="J4160" t="s">
        <v>287</v>
      </c>
      <c r="K4160" s="14">
        <v>1</v>
      </c>
      <c r="L4160" s="24">
        <f t="shared" si="64"/>
        <v>1.0798670392839127</v>
      </c>
    </row>
    <row r="4161" spans="1:12" x14ac:dyDescent="0.25">
      <c r="A4161" t="s">
        <v>75</v>
      </c>
      <c r="B4161" t="s">
        <v>11637</v>
      </c>
      <c r="C4161" t="s">
        <v>725</v>
      </c>
      <c r="D4161" t="s">
        <v>287</v>
      </c>
      <c r="E4161" t="s">
        <v>11793</v>
      </c>
      <c r="F4161" t="s">
        <v>11794</v>
      </c>
      <c r="G4161" t="s">
        <v>7805</v>
      </c>
      <c r="H4161" t="s">
        <v>11794</v>
      </c>
      <c r="I4161" t="s">
        <v>4890</v>
      </c>
      <c r="J4161" t="s">
        <v>287</v>
      </c>
      <c r="K4161" s="14">
        <v>1</v>
      </c>
      <c r="L4161" s="24">
        <f t="shared" si="64"/>
        <v>1.0798670392839127</v>
      </c>
    </row>
    <row r="4162" spans="1:12" x14ac:dyDescent="0.25">
      <c r="A4162" t="s">
        <v>75</v>
      </c>
      <c r="B4162" t="s">
        <v>11637</v>
      </c>
      <c r="C4162" t="s">
        <v>725</v>
      </c>
      <c r="D4162" t="s">
        <v>287</v>
      </c>
      <c r="E4162" t="s">
        <v>11795</v>
      </c>
      <c r="F4162" t="s">
        <v>11796</v>
      </c>
      <c r="G4162" t="s">
        <v>7805</v>
      </c>
      <c r="H4162" t="s">
        <v>11797</v>
      </c>
      <c r="I4162" t="s">
        <v>4890</v>
      </c>
      <c r="J4162" t="s">
        <v>287</v>
      </c>
      <c r="K4162" s="14">
        <v>1</v>
      </c>
      <c r="L4162" s="24">
        <f t="shared" si="64"/>
        <v>1.0798670392839127</v>
      </c>
    </row>
    <row r="4163" spans="1:12" x14ac:dyDescent="0.25">
      <c r="A4163" t="s">
        <v>75</v>
      </c>
      <c r="B4163" t="s">
        <v>11637</v>
      </c>
      <c r="C4163" t="s">
        <v>725</v>
      </c>
      <c r="D4163" t="s">
        <v>287</v>
      </c>
      <c r="E4163" t="s">
        <v>11798</v>
      </c>
      <c r="F4163" t="s">
        <v>11799</v>
      </c>
      <c r="G4163" t="s">
        <v>7805</v>
      </c>
      <c r="H4163" t="s">
        <v>11799</v>
      </c>
      <c r="I4163" t="s">
        <v>4890</v>
      </c>
      <c r="J4163" t="s">
        <v>287</v>
      </c>
      <c r="K4163" s="14">
        <v>1</v>
      </c>
      <c r="L4163" s="24">
        <f t="shared" si="64"/>
        <v>1.0798670392839127</v>
      </c>
    </row>
    <row r="4164" spans="1:12" x14ac:dyDescent="0.25">
      <c r="A4164" t="s">
        <v>75</v>
      </c>
      <c r="B4164" t="s">
        <v>11637</v>
      </c>
      <c r="C4164" t="s">
        <v>725</v>
      </c>
      <c r="D4164" t="s">
        <v>287</v>
      </c>
      <c r="E4164" t="s">
        <v>11800</v>
      </c>
      <c r="F4164" t="s">
        <v>11801</v>
      </c>
      <c r="G4164" t="s">
        <v>7805</v>
      </c>
      <c r="H4164" t="s">
        <v>11802</v>
      </c>
      <c r="I4164" t="s">
        <v>4890</v>
      </c>
      <c r="J4164" t="s">
        <v>287</v>
      </c>
      <c r="K4164" s="14">
        <v>1</v>
      </c>
      <c r="L4164" s="24">
        <f t="shared" si="64"/>
        <v>1.0798670392839127</v>
      </c>
    </row>
    <row r="4165" spans="1:12" x14ac:dyDescent="0.25">
      <c r="A4165" t="s">
        <v>75</v>
      </c>
      <c r="B4165" t="s">
        <v>11637</v>
      </c>
      <c r="C4165" t="s">
        <v>725</v>
      </c>
      <c r="D4165" t="s">
        <v>287</v>
      </c>
      <c r="E4165" t="s">
        <v>11803</v>
      </c>
      <c r="F4165" t="s">
        <v>11804</v>
      </c>
      <c r="G4165" t="s">
        <v>7805</v>
      </c>
      <c r="H4165" t="s">
        <v>11805</v>
      </c>
      <c r="I4165" t="s">
        <v>4890</v>
      </c>
      <c r="J4165" t="s">
        <v>287</v>
      </c>
      <c r="K4165" s="14">
        <v>1</v>
      </c>
      <c r="L4165" s="24">
        <f t="shared" si="64"/>
        <v>1.0798670392839127</v>
      </c>
    </row>
    <row r="4166" spans="1:12" x14ac:dyDescent="0.25">
      <c r="A4166" t="s">
        <v>75</v>
      </c>
      <c r="B4166" t="s">
        <v>11637</v>
      </c>
      <c r="C4166" t="s">
        <v>725</v>
      </c>
      <c r="D4166" t="s">
        <v>287</v>
      </c>
      <c r="E4166" t="s">
        <v>11806</v>
      </c>
      <c r="F4166" t="s">
        <v>11807</v>
      </c>
      <c r="G4166" t="s">
        <v>7805</v>
      </c>
      <c r="H4166" t="s">
        <v>11808</v>
      </c>
      <c r="I4166" t="s">
        <v>4890</v>
      </c>
      <c r="J4166" t="s">
        <v>287</v>
      </c>
      <c r="K4166" s="14">
        <v>1</v>
      </c>
      <c r="L4166" s="24">
        <f t="shared" si="64"/>
        <v>1.0798670392839127</v>
      </c>
    </row>
    <row r="4167" spans="1:12" x14ac:dyDescent="0.25">
      <c r="A4167" t="s">
        <v>75</v>
      </c>
      <c r="B4167" t="s">
        <v>11637</v>
      </c>
      <c r="C4167" t="s">
        <v>725</v>
      </c>
      <c r="D4167" t="s">
        <v>287</v>
      </c>
      <c r="E4167" t="s">
        <v>11809</v>
      </c>
      <c r="F4167" t="s">
        <v>11810</v>
      </c>
      <c r="G4167" t="s">
        <v>7805</v>
      </c>
      <c r="H4167" t="s">
        <v>11811</v>
      </c>
      <c r="I4167" t="s">
        <v>4890</v>
      </c>
      <c r="J4167" t="s">
        <v>287</v>
      </c>
      <c r="K4167" s="14">
        <v>1</v>
      </c>
      <c r="L4167" s="24">
        <f t="shared" si="64"/>
        <v>1.0798670392839127</v>
      </c>
    </row>
    <row r="4168" spans="1:12" x14ac:dyDescent="0.25">
      <c r="A4168" t="s">
        <v>75</v>
      </c>
      <c r="B4168" t="s">
        <v>11637</v>
      </c>
      <c r="C4168" t="s">
        <v>725</v>
      </c>
      <c r="D4168" t="s">
        <v>287</v>
      </c>
      <c r="E4168" t="s">
        <v>11812</v>
      </c>
      <c r="F4168" t="s">
        <v>11813</v>
      </c>
      <c r="G4168" t="s">
        <v>7805</v>
      </c>
      <c r="H4168" t="s">
        <v>11814</v>
      </c>
      <c r="I4168" t="s">
        <v>4890</v>
      </c>
      <c r="J4168" t="s">
        <v>287</v>
      </c>
      <c r="K4168" s="14">
        <v>1</v>
      </c>
      <c r="L4168" s="24">
        <f t="shared" si="64"/>
        <v>1.0798670392839127</v>
      </c>
    </row>
    <row r="4169" spans="1:12" x14ac:dyDescent="0.25">
      <c r="A4169" t="s">
        <v>75</v>
      </c>
      <c r="B4169" t="s">
        <v>11637</v>
      </c>
      <c r="C4169" t="s">
        <v>725</v>
      </c>
      <c r="D4169" t="s">
        <v>287</v>
      </c>
      <c r="E4169" t="s">
        <v>11815</v>
      </c>
      <c r="F4169" t="s">
        <v>11816</v>
      </c>
      <c r="G4169" t="s">
        <v>7805</v>
      </c>
      <c r="H4169" t="s">
        <v>11817</v>
      </c>
      <c r="I4169" t="s">
        <v>4890</v>
      </c>
      <c r="J4169" t="s">
        <v>287</v>
      </c>
      <c r="K4169" s="14">
        <v>1</v>
      </c>
      <c r="L4169" s="24">
        <f t="shared" si="64"/>
        <v>1.0798670392839127</v>
      </c>
    </row>
    <row r="4170" spans="1:12" x14ac:dyDescent="0.25">
      <c r="A4170" t="s">
        <v>75</v>
      </c>
      <c r="B4170" t="s">
        <v>11637</v>
      </c>
      <c r="C4170" t="s">
        <v>725</v>
      </c>
      <c r="D4170" t="s">
        <v>287</v>
      </c>
      <c r="E4170" t="s">
        <v>12101</v>
      </c>
      <c r="F4170" t="s">
        <v>12102</v>
      </c>
      <c r="G4170" t="s">
        <v>7805</v>
      </c>
      <c r="H4170" t="s">
        <v>12103</v>
      </c>
      <c r="I4170" t="s">
        <v>4890</v>
      </c>
      <c r="J4170" t="s">
        <v>287</v>
      </c>
      <c r="K4170" s="14">
        <v>1</v>
      </c>
      <c r="L4170" s="24">
        <f t="shared" si="64"/>
        <v>1.0798670392839127</v>
      </c>
    </row>
    <row r="4171" spans="1:12" x14ac:dyDescent="0.25">
      <c r="A4171" t="s">
        <v>75</v>
      </c>
      <c r="B4171" t="s">
        <v>11637</v>
      </c>
      <c r="C4171" t="s">
        <v>725</v>
      </c>
      <c r="D4171" t="s">
        <v>287</v>
      </c>
      <c r="E4171" t="s">
        <v>12101</v>
      </c>
      <c r="F4171" t="s">
        <v>12102</v>
      </c>
      <c r="G4171" t="s">
        <v>5214</v>
      </c>
      <c r="H4171" t="s">
        <v>12102</v>
      </c>
      <c r="I4171" t="s">
        <v>4890</v>
      </c>
      <c r="J4171" t="s">
        <v>287</v>
      </c>
      <c r="K4171" s="14">
        <v>1</v>
      </c>
      <c r="L4171" s="24">
        <f t="shared" si="64"/>
        <v>1.0798670392839127</v>
      </c>
    </row>
    <row r="4172" spans="1:12" x14ac:dyDescent="0.25">
      <c r="A4172" t="s">
        <v>75</v>
      </c>
      <c r="B4172" t="s">
        <v>11637</v>
      </c>
      <c r="C4172" t="s">
        <v>725</v>
      </c>
      <c r="D4172" t="s">
        <v>287</v>
      </c>
      <c r="E4172" t="s">
        <v>11818</v>
      </c>
      <c r="F4172" t="s">
        <v>11819</v>
      </c>
      <c r="G4172" t="s">
        <v>7805</v>
      </c>
      <c r="H4172" t="s">
        <v>11820</v>
      </c>
      <c r="I4172" t="s">
        <v>5143</v>
      </c>
      <c r="J4172" t="s">
        <v>5187</v>
      </c>
      <c r="K4172" s="14">
        <v>1</v>
      </c>
      <c r="L4172" s="24">
        <f t="shared" ref="L4172:L4235" si="65">K4172/$D$6*$D$5</f>
        <v>1.0798670392839127</v>
      </c>
    </row>
    <row r="4173" spans="1:12" x14ac:dyDescent="0.25">
      <c r="A4173" t="s">
        <v>75</v>
      </c>
      <c r="B4173" t="s">
        <v>11637</v>
      </c>
      <c r="C4173" t="s">
        <v>725</v>
      </c>
      <c r="D4173" t="s">
        <v>287</v>
      </c>
      <c r="E4173" t="s">
        <v>11821</v>
      </c>
      <c r="F4173" t="s">
        <v>11822</v>
      </c>
      <c r="G4173" t="s">
        <v>7805</v>
      </c>
      <c r="H4173" t="s">
        <v>11823</v>
      </c>
      <c r="I4173" t="s">
        <v>4890</v>
      </c>
      <c r="J4173" t="s">
        <v>287</v>
      </c>
      <c r="K4173" s="14">
        <v>1</v>
      </c>
      <c r="L4173" s="24">
        <f t="shared" si="65"/>
        <v>1.0798670392839127</v>
      </c>
    </row>
    <row r="4174" spans="1:12" x14ac:dyDescent="0.25">
      <c r="A4174" t="s">
        <v>75</v>
      </c>
      <c r="B4174" t="s">
        <v>11637</v>
      </c>
      <c r="C4174" t="s">
        <v>725</v>
      </c>
      <c r="D4174" t="s">
        <v>287</v>
      </c>
      <c r="E4174" t="s">
        <v>11824</v>
      </c>
      <c r="F4174" t="s">
        <v>11790</v>
      </c>
      <c r="G4174" t="s">
        <v>5214</v>
      </c>
      <c r="H4174" t="s">
        <v>11790</v>
      </c>
      <c r="I4174" t="s">
        <v>4890</v>
      </c>
      <c r="J4174" t="s">
        <v>287</v>
      </c>
      <c r="K4174" s="14">
        <v>1</v>
      </c>
      <c r="L4174" s="24">
        <f t="shared" si="65"/>
        <v>1.0798670392839127</v>
      </c>
    </row>
    <row r="4175" spans="1:12" x14ac:dyDescent="0.25">
      <c r="A4175" t="s">
        <v>75</v>
      </c>
      <c r="B4175" t="s">
        <v>11637</v>
      </c>
      <c r="C4175" t="s">
        <v>725</v>
      </c>
      <c r="D4175" t="s">
        <v>287</v>
      </c>
      <c r="E4175" t="s">
        <v>11825</v>
      </c>
      <c r="F4175" t="s">
        <v>11826</v>
      </c>
      <c r="G4175" t="s">
        <v>5214</v>
      </c>
      <c r="H4175" t="s">
        <v>11827</v>
      </c>
      <c r="I4175" t="s">
        <v>5143</v>
      </c>
      <c r="J4175" t="s">
        <v>5187</v>
      </c>
      <c r="K4175" s="14">
        <v>1</v>
      </c>
      <c r="L4175" s="24">
        <f t="shared" si="65"/>
        <v>1.0798670392839127</v>
      </c>
    </row>
    <row r="4176" spans="1:12" x14ac:dyDescent="0.25">
      <c r="A4176" t="s">
        <v>75</v>
      </c>
      <c r="B4176" t="s">
        <v>11637</v>
      </c>
      <c r="C4176" t="s">
        <v>725</v>
      </c>
      <c r="D4176" t="s">
        <v>287</v>
      </c>
      <c r="E4176" t="s">
        <v>12104</v>
      </c>
      <c r="F4176" t="s">
        <v>12105</v>
      </c>
      <c r="G4176" t="s">
        <v>5214</v>
      </c>
      <c r="H4176" t="s">
        <v>12105</v>
      </c>
      <c r="I4176" t="s">
        <v>4890</v>
      </c>
      <c r="J4176" t="s">
        <v>287</v>
      </c>
      <c r="K4176" s="14">
        <v>1</v>
      </c>
      <c r="L4176" s="24">
        <f t="shared" si="65"/>
        <v>1.0798670392839127</v>
      </c>
    </row>
    <row r="4177" spans="1:12" x14ac:dyDescent="0.25">
      <c r="A4177" t="s">
        <v>75</v>
      </c>
      <c r="B4177" t="s">
        <v>11637</v>
      </c>
      <c r="C4177" t="s">
        <v>725</v>
      </c>
      <c r="D4177" t="s">
        <v>287</v>
      </c>
      <c r="E4177" t="s">
        <v>11833</v>
      </c>
      <c r="F4177" t="s">
        <v>11792</v>
      </c>
      <c r="G4177" t="s">
        <v>5214</v>
      </c>
      <c r="H4177" t="s">
        <v>11792</v>
      </c>
      <c r="I4177" t="s">
        <v>4890</v>
      </c>
      <c r="J4177" t="s">
        <v>287</v>
      </c>
      <c r="K4177" s="14">
        <v>1</v>
      </c>
      <c r="L4177" s="24">
        <f t="shared" si="65"/>
        <v>1.0798670392839127</v>
      </c>
    </row>
    <row r="4178" spans="1:12" x14ac:dyDescent="0.25">
      <c r="A4178" t="s">
        <v>75</v>
      </c>
      <c r="B4178" t="s">
        <v>11637</v>
      </c>
      <c r="C4178" t="s">
        <v>725</v>
      </c>
      <c r="D4178" t="s">
        <v>287</v>
      </c>
      <c r="E4178" t="s">
        <v>11834</v>
      </c>
      <c r="F4178" t="s">
        <v>11794</v>
      </c>
      <c r="G4178" t="s">
        <v>5214</v>
      </c>
      <c r="H4178" t="s">
        <v>11794</v>
      </c>
      <c r="I4178" t="s">
        <v>4890</v>
      </c>
      <c r="J4178" t="s">
        <v>287</v>
      </c>
      <c r="K4178" s="14">
        <v>1</v>
      </c>
      <c r="L4178" s="24">
        <f t="shared" si="65"/>
        <v>1.0798670392839127</v>
      </c>
    </row>
    <row r="4179" spans="1:12" x14ac:dyDescent="0.25">
      <c r="A4179" t="s">
        <v>75</v>
      </c>
      <c r="B4179" t="s">
        <v>11637</v>
      </c>
      <c r="C4179" t="s">
        <v>725</v>
      </c>
      <c r="D4179" t="s">
        <v>287</v>
      </c>
      <c r="E4179" t="s">
        <v>11835</v>
      </c>
      <c r="F4179" t="s">
        <v>11836</v>
      </c>
      <c r="G4179" t="s">
        <v>5214</v>
      </c>
      <c r="H4179" t="s">
        <v>11836</v>
      </c>
      <c r="I4179" t="s">
        <v>4890</v>
      </c>
      <c r="J4179" t="s">
        <v>287</v>
      </c>
      <c r="K4179" s="14">
        <v>1</v>
      </c>
      <c r="L4179" s="24">
        <f t="shared" si="65"/>
        <v>1.0798670392839127</v>
      </c>
    </row>
    <row r="4180" spans="1:12" x14ac:dyDescent="0.25">
      <c r="A4180" t="s">
        <v>75</v>
      </c>
      <c r="B4180" t="s">
        <v>11637</v>
      </c>
      <c r="C4180" t="s">
        <v>725</v>
      </c>
      <c r="D4180" t="s">
        <v>287</v>
      </c>
      <c r="E4180" t="s">
        <v>12106</v>
      </c>
      <c r="F4180" t="s">
        <v>11801</v>
      </c>
      <c r="G4180" t="s">
        <v>5214</v>
      </c>
      <c r="H4180" t="s">
        <v>11802</v>
      </c>
      <c r="I4180" t="s">
        <v>4890</v>
      </c>
      <c r="J4180" t="s">
        <v>287</v>
      </c>
      <c r="K4180" s="14">
        <v>1</v>
      </c>
      <c r="L4180" s="24">
        <f t="shared" si="65"/>
        <v>1.0798670392839127</v>
      </c>
    </row>
    <row r="4181" spans="1:12" x14ac:dyDescent="0.25">
      <c r="A4181" t="s">
        <v>75</v>
      </c>
      <c r="B4181" t="s">
        <v>11637</v>
      </c>
      <c r="C4181" t="s">
        <v>725</v>
      </c>
      <c r="D4181" t="s">
        <v>287</v>
      </c>
      <c r="E4181" t="s">
        <v>11840</v>
      </c>
      <c r="F4181" t="s">
        <v>11841</v>
      </c>
      <c r="G4181" t="s">
        <v>5214</v>
      </c>
      <c r="H4181" t="s">
        <v>11842</v>
      </c>
      <c r="I4181" t="s">
        <v>4890</v>
      </c>
      <c r="J4181" t="s">
        <v>287</v>
      </c>
      <c r="K4181" s="14">
        <v>1</v>
      </c>
      <c r="L4181" s="24">
        <f t="shared" si="65"/>
        <v>1.0798670392839127</v>
      </c>
    </row>
    <row r="4182" spans="1:12" x14ac:dyDescent="0.25">
      <c r="A4182" t="s">
        <v>75</v>
      </c>
      <c r="B4182" t="s">
        <v>11637</v>
      </c>
      <c r="C4182" t="s">
        <v>725</v>
      </c>
      <c r="D4182" t="s">
        <v>287</v>
      </c>
      <c r="E4182" t="s">
        <v>11843</v>
      </c>
      <c r="F4182" t="s">
        <v>11844</v>
      </c>
      <c r="G4182" t="s">
        <v>5214</v>
      </c>
      <c r="H4182" t="s">
        <v>11844</v>
      </c>
      <c r="I4182" t="s">
        <v>4890</v>
      </c>
      <c r="J4182" t="s">
        <v>287</v>
      </c>
      <c r="K4182" s="14">
        <v>1</v>
      </c>
      <c r="L4182" s="24">
        <f t="shared" si="65"/>
        <v>1.0798670392839127</v>
      </c>
    </row>
    <row r="4183" spans="1:12" x14ac:dyDescent="0.25">
      <c r="A4183" t="s">
        <v>75</v>
      </c>
      <c r="B4183" t="s">
        <v>11637</v>
      </c>
      <c r="C4183" t="s">
        <v>725</v>
      </c>
      <c r="D4183" t="s">
        <v>287</v>
      </c>
      <c r="E4183" t="s">
        <v>11845</v>
      </c>
      <c r="F4183" t="s">
        <v>11846</v>
      </c>
      <c r="G4183" t="s">
        <v>5214</v>
      </c>
      <c r="H4183" t="s">
        <v>11847</v>
      </c>
      <c r="I4183" t="s">
        <v>4888</v>
      </c>
      <c r="J4183" t="s">
        <v>4889</v>
      </c>
      <c r="K4183" s="14">
        <v>1</v>
      </c>
      <c r="L4183" s="24">
        <f t="shared" si="65"/>
        <v>1.0798670392839127</v>
      </c>
    </row>
    <row r="4184" spans="1:12" x14ac:dyDescent="0.25">
      <c r="A4184" t="s">
        <v>75</v>
      </c>
      <c r="B4184" t="s">
        <v>11637</v>
      </c>
      <c r="C4184" t="s">
        <v>725</v>
      </c>
      <c r="D4184" t="s">
        <v>287</v>
      </c>
      <c r="E4184" t="s">
        <v>11848</v>
      </c>
      <c r="F4184" t="s">
        <v>11849</v>
      </c>
      <c r="G4184" t="s">
        <v>5214</v>
      </c>
      <c r="H4184" t="s">
        <v>11849</v>
      </c>
      <c r="I4184" t="s">
        <v>4888</v>
      </c>
      <c r="J4184" t="s">
        <v>4889</v>
      </c>
      <c r="K4184" s="14">
        <v>1</v>
      </c>
      <c r="L4184" s="24">
        <f t="shared" si="65"/>
        <v>1.0798670392839127</v>
      </c>
    </row>
    <row r="4185" spans="1:12" x14ac:dyDescent="0.25">
      <c r="A4185" t="s">
        <v>75</v>
      </c>
      <c r="B4185" t="s">
        <v>11637</v>
      </c>
      <c r="C4185" t="s">
        <v>725</v>
      </c>
      <c r="D4185" t="s">
        <v>287</v>
      </c>
      <c r="E4185" t="s">
        <v>11850</v>
      </c>
      <c r="F4185" t="s">
        <v>11851</v>
      </c>
      <c r="G4185" t="s">
        <v>5214</v>
      </c>
      <c r="H4185" t="s">
        <v>11851</v>
      </c>
      <c r="I4185" t="s">
        <v>5143</v>
      </c>
      <c r="J4185" t="s">
        <v>5187</v>
      </c>
      <c r="K4185" s="14">
        <v>1</v>
      </c>
      <c r="L4185" s="24">
        <f t="shared" si="65"/>
        <v>1.0798670392839127</v>
      </c>
    </row>
    <row r="4186" spans="1:12" x14ac:dyDescent="0.25">
      <c r="A4186" t="s">
        <v>75</v>
      </c>
      <c r="B4186" t="s">
        <v>11637</v>
      </c>
      <c r="C4186" t="s">
        <v>725</v>
      </c>
      <c r="D4186" t="s">
        <v>287</v>
      </c>
      <c r="E4186" t="s">
        <v>11852</v>
      </c>
      <c r="F4186" t="s">
        <v>11853</v>
      </c>
      <c r="G4186" t="s">
        <v>5214</v>
      </c>
      <c r="H4186" t="s">
        <v>11854</v>
      </c>
      <c r="I4186" t="s">
        <v>4888</v>
      </c>
      <c r="J4186" t="s">
        <v>4889</v>
      </c>
      <c r="K4186" s="14">
        <v>1</v>
      </c>
      <c r="L4186" s="24">
        <f t="shared" si="65"/>
        <v>1.0798670392839127</v>
      </c>
    </row>
    <row r="4187" spans="1:12" x14ac:dyDescent="0.25">
      <c r="A4187" t="s">
        <v>75</v>
      </c>
      <c r="B4187" t="s">
        <v>11637</v>
      </c>
      <c r="C4187" t="s">
        <v>725</v>
      </c>
      <c r="D4187" t="s">
        <v>287</v>
      </c>
      <c r="E4187" t="s">
        <v>11865</v>
      </c>
      <c r="F4187" t="s">
        <v>11866</v>
      </c>
      <c r="G4187" t="s">
        <v>6558</v>
      </c>
      <c r="H4187" t="s">
        <v>11867</v>
      </c>
      <c r="I4187" t="s">
        <v>4888</v>
      </c>
      <c r="J4187" t="s">
        <v>4889</v>
      </c>
      <c r="K4187" s="14">
        <v>1</v>
      </c>
      <c r="L4187" s="24">
        <f t="shared" si="65"/>
        <v>1.0798670392839127</v>
      </c>
    </row>
    <row r="4188" spans="1:12" x14ac:dyDescent="0.25">
      <c r="A4188" t="s">
        <v>75</v>
      </c>
      <c r="B4188" t="s">
        <v>11637</v>
      </c>
      <c r="C4188" t="s">
        <v>725</v>
      </c>
      <c r="D4188" t="s">
        <v>287</v>
      </c>
      <c r="E4188" t="s">
        <v>11886</v>
      </c>
      <c r="F4188" t="s">
        <v>11887</v>
      </c>
      <c r="G4188" t="s">
        <v>6558</v>
      </c>
      <c r="H4188" t="s">
        <v>11888</v>
      </c>
      <c r="I4188" t="s">
        <v>4890</v>
      </c>
      <c r="J4188" t="s">
        <v>287</v>
      </c>
      <c r="K4188" s="14">
        <v>1</v>
      </c>
      <c r="L4188" s="24">
        <f t="shared" si="65"/>
        <v>1.0798670392839127</v>
      </c>
    </row>
    <row r="4189" spans="1:12" x14ac:dyDescent="0.25">
      <c r="A4189" t="s">
        <v>75</v>
      </c>
      <c r="B4189" t="s">
        <v>11637</v>
      </c>
      <c r="C4189" t="s">
        <v>725</v>
      </c>
      <c r="D4189" t="s">
        <v>287</v>
      </c>
      <c r="E4189" t="s">
        <v>11889</v>
      </c>
      <c r="F4189" t="s">
        <v>11890</v>
      </c>
      <c r="G4189" t="s">
        <v>6558</v>
      </c>
      <c r="H4189" t="s">
        <v>11891</v>
      </c>
      <c r="I4189" t="s">
        <v>4890</v>
      </c>
      <c r="J4189" t="s">
        <v>287</v>
      </c>
      <c r="K4189" s="14">
        <v>1</v>
      </c>
      <c r="L4189" s="24">
        <f t="shared" si="65"/>
        <v>1.0798670392839127</v>
      </c>
    </row>
    <row r="4190" spans="1:12" x14ac:dyDescent="0.25">
      <c r="A4190" t="s">
        <v>75</v>
      </c>
      <c r="B4190" t="s">
        <v>11637</v>
      </c>
      <c r="C4190" t="s">
        <v>725</v>
      </c>
      <c r="D4190" t="s">
        <v>287</v>
      </c>
      <c r="E4190" t="s">
        <v>11892</v>
      </c>
      <c r="F4190" t="s">
        <v>11893</v>
      </c>
      <c r="G4190" t="s">
        <v>6558</v>
      </c>
      <c r="H4190" t="s">
        <v>11893</v>
      </c>
      <c r="I4190" t="s">
        <v>4890</v>
      </c>
      <c r="J4190" t="s">
        <v>287</v>
      </c>
      <c r="K4190" s="14">
        <v>1</v>
      </c>
      <c r="L4190" s="24">
        <f t="shared" si="65"/>
        <v>1.0798670392839127</v>
      </c>
    </row>
    <row r="4191" spans="1:12" x14ac:dyDescent="0.25">
      <c r="A4191" t="s">
        <v>75</v>
      </c>
      <c r="B4191" t="s">
        <v>11637</v>
      </c>
      <c r="C4191" t="s">
        <v>725</v>
      </c>
      <c r="D4191" t="s">
        <v>287</v>
      </c>
      <c r="E4191" t="s">
        <v>11894</v>
      </c>
      <c r="F4191" t="s">
        <v>11794</v>
      </c>
      <c r="G4191" t="s">
        <v>6558</v>
      </c>
      <c r="H4191" t="s">
        <v>11794</v>
      </c>
      <c r="I4191" t="s">
        <v>4890</v>
      </c>
      <c r="J4191" t="s">
        <v>287</v>
      </c>
      <c r="K4191" s="14">
        <v>1</v>
      </c>
      <c r="L4191" s="24">
        <f t="shared" si="65"/>
        <v>1.0798670392839127</v>
      </c>
    </row>
    <row r="4192" spans="1:12" x14ac:dyDescent="0.25">
      <c r="A4192" t="s">
        <v>75</v>
      </c>
      <c r="B4192" t="s">
        <v>11637</v>
      </c>
      <c r="C4192" t="s">
        <v>725</v>
      </c>
      <c r="D4192" t="s">
        <v>287</v>
      </c>
      <c r="E4192" t="s">
        <v>11895</v>
      </c>
      <c r="F4192" t="s">
        <v>11836</v>
      </c>
      <c r="G4192" t="s">
        <v>6558</v>
      </c>
      <c r="H4192" t="s">
        <v>11836</v>
      </c>
      <c r="I4192" t="s">
        <v>4890</v>
      </c>
      <c r="J4192" t="s">
        <v>287</v>
      </c>
      <c r="K4192" s="14">
        <v>1</v>
      </c>
      <c r="L4192" s="24">
        <f t="shared" si="65"/>
        <v>1.0798670392839127</v>
      </c>
    </row>
    <row r="4193" spans="1:12" x14ac:dyDescent="0.25">
      <c r="A4193" t="s">
        <v>75</v>
      </c>
      <c r="B4193" t="s">
        <v>11637</v>
      </c>
      <c r="C4193" t="s">
        <v>725</v>
      </c>
      <c r="D4193" t="s">
        <v>287</v>
      </c>
      <c r="E4193" t="s">
        <v>11896</v>
      </c>
      <c r="F4193" t="s">
        <v>11897</v>
      </c>
      <c r="G4193" t="s">
        <v>6558</v>
      </c>
      <c r="H4193" t="s">
        <v>11897</v>
      </c>
      <c r="I4193" t="s">
        <v>4890</v>
      </c>
      <c r="J4193" t="s">
        <v>287</v>
      </c>
      <c r="K4193" s="14">
        <v>2</v>
      </c>
      <c r="L4193" s="24">
        <f t="shared" si="65"/>
        <v>2.1597340785678254</v>
      </c>
    </row>
    <row r="4194" spans="1:12" x14ac:dyDescent="0.25">
      <c r="A4194" t="s">
        <v>75</v>
      </c>
      <c r="B4194" t="s">
        <v>11637</v>
      </c>
      <c r="C4194" t="s">
        <v>725</v>
      </c>
      <c r="D4194" t="s">
        <v>287</v>
      </c>
      <c r="E4194" t="s">
        <v>11898</v>
      </c>
      <c r="F4194" t="s">
        <v>11899</v>
      </c>
      <c r="G4194" t="s">
        <v>6558</v>
      </c>
      <c r="H4194" t="s">
        <v>11899</v>
      </c>
      <c r="I4194" t="s">
        <v>4890</v>
      </c>
      <c r="J4194" t="s">
        <v>287</v>
      </c>
      <c r="K4194" s="14">
        <v>1</v>
      </c>
      <c r="L4194" s="24">
        <f t="shared" si="65"/>
        <v>1.0798670392839127</v>
      </c>
    </row>
    <row r="4195" spans="1:12" x14ac:dyDescent="0.25">
      <c r="A4195" t="s">
        <v>75</v>
      </c>
      <c r="B4195" t="s">
        <v>11637</v>
      </c>
      <c r="C4195" t="s">
        <v>725</v>
      </c>
      <c r="D4195" t="s">
        <v>287</v>
      </c>
      <c r="E4195" t="s">
        <v>11900</v>
      </c>
      <c r="F4195" t="s">
        <v>11901</v>
      </c>
      <c r="G4195" t="s">
        <v>6558</v>
      </c>
      <c r="H4195" t="s">
        <v>11901</v>
      </c>
      <c r="I4195" t="s">
        <v>4890</v>
      </c>
      <c r="J4195" t="s">
        <v>287</v>
      </c>
      <c r="K4195" s="14">
        <v>1</v>
      </c>
      <c r="L4195" s="24">
        <f t="shared" si="65"/>
        <v>1.0798670392839127</v>
      </c>
    </row>
    <row r="4196" spans="1:12" x14ac:dyDescent="0.25">
      <c r="A4196" t="s">
        <v>75</v>
      </c>
      <c r="B4196" t="s">
        <v>11637</v>
      </c>
      <c r="C4196" t="s">
        <v>725</v>
      </c>
      <c r="D4196" t="s">
        <v>287</v>
      </c>
      <c r="E4196" t="s">
        <v>11902</v>
      </c>
      <c r="F4196" t="s">
        <v>11903</v>
      </c>
      <c r="G4196" t="s">
        <v>6558</v>
      </c>
      <c r="H4196" t="s">
        <v>11903</v>
      </c>
      <c r="I4196" t="s">
        <v>4890</v>
      </c>
      <c r="J4196" t="s">
        <v>287</v>
      </c>
      <c r="K4196" s="14">
        <v>1</v>
      </c>
      <c r="L4196" s="24">
        <f t="shared" si="65"/>
        <v>1.0798670392839127</v>
      </c>
    </row>
    <row r="4197" spans="1:12" x14ac:dyDescent="0.25">
      <c r="A4197" t="s">
        <v>75</v>
      </c>
      <c r="B4197" t="s">
        <v>11637</v>
      </c>
      <c r="C4197" t="s">
        <v>725</v>
      </c>
      <c r="D4197" t="s">
        <v>287</v>
      </c>
      <c r="E4197" t="s">
        <v>11904</v>
      </c>
      <c r="F4197" t="s">
        <v>11905</v>
      </c>
      <c r="G4197" t="s">
        <v>6558</v>
      </c>
      <c r="H4197" t="s">
        <v>11905</v>
      </c>
      <c r="I4197" t="s">
        <v>4890</v>
      </c>
      <c r="J4197" t="s">
        <v>287</v>
      </c>
      <c r="K4197" s="14">
        <v>1</v>
      </c>
      <c r="L4197" s="24">
        <f t="shared" si="65"/>
        <v>1.0798670392839127</v>
      </c>
    </row>
    <row r="4198" spans="1:12" x14ac:dyDescent="0.25">
      <c r="A4198" t="s">
        <v>75</v>
      </c>
      <c r="B4198" t="s">
        <v>11637</v>
      </c>
      <c r="C4198" t="s">
        <v>725</v>
      </c>
      <c r="D4198" t="s">
        <v>287</v>
      </c>
      <c r="E4198" t="s">
        <v>11906</v>
      </c>
      <c r="F4198" t="s">
        <v>11907</v>
      </c>
      <c r="G4198" t="s">
        <v>6558</v>
      </c>
      <c r="H4198" t="s">
        <v>11907</v>
      </c>
      <c r="I4198" t="s">
        <v>4890</v>
      </c>
      <c r="J4198" t="s">
        <v>287</v>
      </c>
      <c r="K4198" s="14">
        <v>1</v>
      </c>
      <c r="L4198" s="24">
        <f t="shared" si="65"/>
        <v>1.0798670392839127</v>
      </c>
    </row>
    <row r="4199" spans="1:12" x14ac:dyDescent="0.25">
      <c r="A4199" t="s">
        <v>75</v>
      </c>
      <c r="B4199" t="s">
        <v>11637</v>
      </c>
      <c r="C4199" t="s">
        <v>725</v>
      </c>
      <c r="D4199" t="s">
        <v>287</v>
      </c>
      <c r="E4199" t="s">
        <v>11920</v>
      </c>
      <c r="F4199" t="s">
        <v>11921</v>
      </c>
      <c r="G4199" t="s">
        <v>6558</v>
      </c>
      <c r="H4199" t="s">
        <v>11922</v>
      </c>
      <c r="I4199" t="s">
        <v>4890</v>
      </c>
      <c r="J4199" t="s">
        <v>287</v>
      </c>
      <c r="K4199" s="14">
        <v>1</v>
      </c>
      <c r="L4199" s="24">
        <f t="shared" si="65"/>
        <v>1.0798670392839127</v>
      </c>
    </row>
    <row r="4200" spans="1:12" x14ac:dyDescent="0.25">
      <c r="A4200" t="s">
        <v>75</v>
      </c>
      <c r="B4200" t="s">
        <v>11637</v>
      </c>
      <c r="C4200" t="s">
        <v>725</v>
      </c>
      <c r="D4200" t="s">
        <v>287</v>
      </c>
      <c r="E4200" t="s">
        <v>11923</v>
      </c>
      <c r="F4200" t="s">
        <v>11924</v>
      </c>
      <c r="G4200" t="s">
        <v>6558</v>
      </c>
      <c r="H4200" t="s">
        <v>11925</v>
      </c>
      <c r="I4200" t="s">
        <v>4890</v>
      </c>
      <c r="J4200" t="s">
        <v>287</v>
      </c>
      <c r="K4200" s="14">
        <v>1</v>
      </c>
      <c r="L4200" s="24">
        <f t="shared" si="65"/>
        <v>1.0798670392839127</v>
      </c>
    </row>
    <row r="4201" spans="1:12" x14ac:dyDescent="0.25">
      <c r="A4201" t="s">
        <v>75</v>
      </c>
      <c r="B4201" t="s">
        <v>11637</v>
      </c>
      <c r="C4201" t="s">
        <v>725</v>
      </c>
      <c r="D4201" t="s">
        <v>287</v>
      </c>
      <c r="E4201" t="s">
        <v>11926</v>
      </c>
      <c r="F4201" t="s">
        <v>11927</v>
      </c>
      <c r="G4201" t="s">
        <v>6558</v>
      </c>
      <c r="H4201" t="s">
        <v>11823</v>
      </c>
      <c r="I4201" t="s">
        <v>4890</v>
      </c>
      <c r="J4201" t="s">
        <v>287</v>
      </c>
      <c r="K4201" s="14">
        <v>1</v>
      </c>
      <c r="L4201" s="24">
        <f t="shared" si="65"/>
        <v>1.0798670392839127</v>
      </c>
    </row>
    <row r="4202" spans="1:12" x14ac:dyDescent="0.25">
      <c r="A4202" t="s">
        <v>75</v>
      </c>
      <c r="B4202" t="s">
        <v>11637</v>
      </c>
      <c r="C4202" t="s">
        <v>725</v>
      </c>
      <c r="D4202" t="s">
        <v>287</v>
      </c>
      <c r="E4202" t="s">
        <v>11928</v>
      </c>
      <c r="F4202" t="s">
        <v>11841</v>
      </c>
      <c r="G4202" t="s">
        <v>6558</v>
      </c>
      <c r="H4202" t="s">
        <v>11842</v>
      </c>
      <c r="I4202" t="s">
        <v>4890</v>
      </c>
      <c r="J4202" t="s">
        <v>287</v>
      </c>
      <c r="K4202" s="14">
        <v>1</v>
      </c>
      <c r="L4202" s="24">
        <f t="shared" si="65"/>
        <v>1.0798670392839127</v>
      </c>
    </row>
    <row r="4203" spans="1:12" x14ac:dyDescent="0.25">
      <c r="A4203" t="s">
        <v>75</v>
      </c>
      <c r="B4203" t="s">
        <v>11637</v>
      </c>
      <c r="C4203" t="s">
        <v>725</v>
      </c>
      <c r="D4203" t="s">
        <v>287</v>
      </c>
      <c r="E4203" t="s">
        <v>11929</v>
      </c>
      <c r="F4203" t="s">
        <v>11930</v>
      </c>
      <c r="G4203" t="s">
        <v>6558</v>
      </c>
      <c r="H4203" t="s">
        <v>11931</v>
      </c>
      <c r="I4203" t="s">
        <v>4890</v>
      </c>
      <c r="J4203" t="s">
        <v>287</v>
      </c>
      <c r="K4203" s="14">
        <v>1</v>
      </c>
      <c r="L4203" s="24">
        <f t="shared" si="65"/>
        <v>1.0798670392839127</v>
      </c>
    </row>
    <row r="4204" spans="1:12" x14ac:dyDescent="0.25">
      <c r="A4204" t="s">
        <v>75</v>
      </c>
      <c r="B4204" t="s">
        <v>11637</v>
      </c>
      <c r="C4204" t="s">
        <v>725</v>
      </c>
      <c r="D4204" t="s">
        <v>287</v>
      </c>
      <c r="E4204" t="s">
        <v>11932</v>
      </c>
      <c r="F4204" t="s">
        <v>11933</v>
      </c>
      <c r="G4204" t="s">
        <v>6558</v>
      </c>
      <c r="H4204" t="s">
        <v>11934</v>
      </c>
      <c r="I4204" t="s">
        <v>4888</v>
      </c>
      <c r="J4204" t="s">
        <v>4889</v>
      </c>
      <c r="K4204" s="14">
        <v>1</v>
      </c>
      <c r="L4204" s="24">
        <f t="shared" si="65"/>
        <v>1.0798670392839127</v>
      </c>
    </row>
    <row r="4205" spans="1:12" x14ac:dyDescent="0.25">
      <c r="A4205" t="s">
        <v>75</v>
      </c>
      <c r="B4205" t="s">
        <v>11637</v>
      </c>
      <c r="C4205" t="s">
        <v>725</v>
      </c>
      <c r="D4205" t="s">
        <v>287</v>
      </c>
      <c r="E4205" t="s">
        <v>11935</v>
      </c>
      <c r="F4205" t="s">
        <v>11936</v>
      </c>
      <c r="G4205" t="s">
        <v>6558</v>
      </c>
      <c r="H4205" t="s">
        <v>11936</v>
      </c>
      <c r="I4205" t="s">
        <v>4890</v>
      </c>
      <c r="J4205" t="s">
        <v>287</v>
      </c>
      <c r="K4205" s="14">
        <v>1</v>
      </c>
      <c r="L4205" s="24">
        <f t="shared" si="65"/>
        <v>1.0798670392839127</v>
      </c>
    </row>
    <row r="4206" spans="1:12" x14ac:dyDescent="0.25">
      <c r="A4206" t="s">
        <v>75</v>
      </c>
      <c r="B4206" t="s">
        <v>11637</v>
      </c>
      <c r="C4206" t="s">
        <v>725</v>
      </c>
      <c r="D4206" t="s">
        <v>287</v>
      </c>
      <c r="E4206" t="s">
        <v>11937</v>
      </c>
      <c r="F4206" t="s">
        <v>11938</v>
      </c>
      <c r="G4206" t="s">
        <v>6558</v>
      </c>
      <c r="H4206" t="s">
        <v>11938</v>
      </c>
      <c r="I4206" t="s">
        <v>4890</v>
      </c>
      <c r="J4206" t="s">
        <v>287</v>
      </c>
      <c r="K4206" s="14">
        <v>1</v>
      </c>
      <c r="L4206" s="24">
        <f t="shared" si="65"/>
        <v>1.0798670392839127</v>
      </c>
    </row>
    <row r="4207" spans="1:12" x14ac:dyDescent="0.25">
      <c r="A4207" t="s">
        <v>75</v>
      </c>
      <c r="B4207" t="s">
        <v>11637</v>
      </c>
      <c r="C4207" t="s">
        <v>725</v>
      </c>
      <c r="D4207" t="s">
        <v>287</v>
      </c>
      <c r="E4207" t="s">
        <v>12107</v>
      </c>
      <c r="F4207" t="s">
        <v>12108</v>
      </c>
      <c r="G4207" t="s">
        <v>6558</v>
      </c>
      <c r="H4207" t="s">
        <v>12108</v>
      </c>
      <c r="I4207" t="s">
        <v>4888</v>
      </c>
      <c r="J4207" t="s">
        <v>4889</v>
      </c>
      <c r="K4207" s="14">
        <v>1</v>
      </c>
      <c r="L4207" s="24">
        <f t="shared" si="65"/>
        <v>1.0798670392839127</v>
      </c>
    </row>
    <row r="4208" spans="1:12" x14ac:dyDescent="0.25">
      <c r="A4208" t="s">
        <v>75</v>
      </c>
      <c r="B4208" t="s">
        <v>11637</v>
      </c>
      <c r="C4208" t="s">
        <v>725</v>
      </c>
      <c r="D4208" t="s">
        <v>287</v>
      </c>
      <c r="E4208" t="s">
        <v>11941</v>
      </c>
      <c r="F4208" t="s">
        <v>11942</v>
      </c>
      <c r="G4208" t="s">
        <v>6558</v>
      </c>
      <c r="H4208" t="s">
        <v>11942</v>
      </c>
      <c r="I4208" t="s">
        <v>5143</v>
      </c>
      <c r="J4208" t="s">
        <v>5187</v>
      </c>
      <c r="K4208" s="14">
        <v>1</v>
      </c>
      <c r="L4208" s="24">
        <f t="shared" si="65"/>
        <v>1.0798670392839127</v>
      </c>
    </row>
    <row r="4209" spans="1:12" x14ac:dyDescent="0.25">
      <c r="A4209" t="s">
        <v>75</v>
      </c>
      <c r="B4209" t="s">
        <v>11637</v>
      </c>
      <c r="C4209" t="s">
        <v>725</v>
      </c>
      <c r="D4209" t="s">
        <v>287</v>
      </c>
      <c r="E4209" t="s">
        <v>12109</v>
      </c>
      <c r="F4209" t="s">
        <v>11851</v>
      </c>
      <c r="G4209" t="s">
        <v>6558</v>
      </c>
      <c r="H4209" t="s">
        <v>11851</v>
      </c>
      <c r="I4209" t="s">
        <v>5143</v>
      </c>
      <c r="J4209" t="s">
        <v>5187</v>
      </c>
      <c r="K4209" s="14">
        <v>1</v>
      </c>
      <c r="L4209" s="24">
        <f t="shared" si="65"/>
        <v>1.0798670392839127</v>
      </c>
    </row>
    <row r="4210" spans="1:12" x14ac:dyDescent="0.25">
      <c r="A4210" t="s">
        <v>75</v>
      </c>
      <c r="B4210" t="s">
        <v>11637</v>
      </c>
      <c r="C4210" t="s">
        <v>725</v>
      </c>
      <c r="D4210" t="s">
        <v>287</v>
      </c>
      <c r="E4210" t="s">
        <v>11943</v>
      </c>
      <c r="F4210" t="s">
        <v>11944</v>
      </c>
      <c r="G4210" t="s">
        <v>6558</v>
      </c>
      <c r="H4210" t="s">
        <v>11944</v>
      </c>
      <c r="I4210" t="s">
        <v>4890</v>
      </c>
      <c r="J4210" t="s">
        <v>287</v>
      </c>
      <c r="K4210" s="14">
        <v>1</v>
      </c>
      <c r="L4210" s="24">
        <f t="shared" si="65"/>
        <v>1.0798670392839127</v>
      </c>
    </row>
    <row r="4211" spans="1:12" x14ac:dyDescent="0.25">
      <c r="A4211" t="s">
        <v>75</v>
      </c>
      <c r="B4211" t="s">
        <v>11637</v>
      </c>
      <c r="C4211" t="s">
        <v>725</v>
      </c>
      <c r="D4211" t="s">
        <v>287</v>
      </c>
      <c r="E4211" t="s">
        <v>11945</v>
      </c>
      <c r="F4211" t="s">
        <v>11853</v>
      </c>
      <c r="G4211" t="s">
        <v>6558</v>
      </c>
      <c r="H4211" t="s">
        <v>11854</v>
      </c>
      <c r="I4211" t="s">
        <v>4888</v>
      </c>
      <c r="J4211" t="s">
        <v>4889</v>
      </c>
      <c r="K4211" s="14">
        <v>1</v>
      </c>
      <c r="L4211" s="24">
        <f t="shared" si="65"/>
        <v>1.0798670392839127</v>
      </c>
    </row>
    <row r="4212" spans="1:12" x14ac:dyDescent="0.25">
      <c r="A4212" t="s">
        <v>75</v>
      </c>
      <c r="B4212" t="s">
        <v>11637</v>
      </c>
      <c r="C4212" t="s">
        <v>725</v>
      </c>
      <c r="D4212" t="s">
        <v>287</v>
      </c>
      <c r="E4212" t="s">
        <v>12110</v>
      </c>
      <c r="F4212" t="s">
        <v>12111</v>
      </c>
      <c r="G4212" t="s">
        <v>6558</v>
      </c>
      <c r="H4212" t="s">
        <v>12111</v>
      </c>
      <c r="I4212" t="s">
        <v>4894</v>
      </c>
      <c r="J4212" t="s">
        <v>4897</v>
      </c>
      <c r="K4212" s="14">
        <v>1</v>
      </c>
      <c r="L4212" s="24">
        <f t="shared" si="65"/>
        <v>1.0798670392839127</v>
      </c>
    </row>
    <row r="4213" spans="1:12" x14ac:dyDescent="0.25">
      <c r="A4213" t="s">
        <v>75</v>
      </c>
      <c r="B4213" t="s">
        <v>11637</v>
      </c>
      <c r="C4213" t="s">
        <v>725</v>
      </c>
      <c r="D4213" t="s">
        <v>287</v>
      </c>
      <c r="E4213" t="s">
        <v>11950</v>
      </c>
      <c r="F4213" t="s">
        <v>11951</v>
      </c>
      <c r="G4213" t="s">
        <v>5193</v>
      </c>
      <c r="H4213" t="s">
        <v>11951</v>
      </c>
      <c r="I4213" t="s">
        <v>4890</v>
      </c>
      <c r="J4213" t="s">
        <v>287</v>
      </c>
      <c r="K4213" s="14">
        <v>1</v>
      </c>
      <c r="L4213" s="24">
        <f t="shared" si="65"/>
        <v>1.0798670392839127</v>
      </c>
    </row>
    <row r="4214" spans="1:12" x14ac:dyDescent="0.25">
      <c r="A4214" t="s">
        <v>75</v>
      </c>
      <c r="B4214" t="s">
        <v>11637</v>
      </c>
      <c r="C4214" t="s">
        <v>725</v>
      </c>
      <c r="D4214" t="s">
        <v>287</v>
      </c>
      <c r="E4214" t="s">
        <v>11952</v>
      </c>
      <c r="F4214" t="s">
        <v>11863</v>
      </c>
      <c r="G4214" t="s">
        <v>5193</v>
      </c>
      <c r="H4214" t="s">
        <v>11864</v>
      </c>
      <c r="I4214" t="s">
        <v>4890</v>
      </c>
      <c r="J4214" t="s">
        <v>287</v>
      </c>
      <c r="K4214" s="14">
        <v>1</v>
      </c>
      <c r="L4214" s="24">
        <f t="shared" si="65"/>
        <v>1.0798670392839127</v>
      </c>
    </row>
    <row r="4215" spans="1:12" x14ac:dyDescent="0.25">
      <c r="A4215" t="s">
        <v>75</v>
      </c>
      <c r="B4215" t="s">
        <v>11637</v>
      </c>
      <c r="C4215" t="s">
        <v>725</v>
      </c>
      <c r="D4215" t="s">
        <v>287</v>
      </c>
      <c r="E4215" t="s">
        <v>12112</v>
      </c>
      <c r="F4215" t="s">
        <v>11866</v>
      </c>
      <c r="G4215" t="s">
        <v>5193</v>
      </c>
      <c r="H4215" t="s">
        <v>11867</v>
      </c>
      <c r="I4215" t="s">
        <v>4888</v>
      </c>
      <c r="J4215" t="s">
        <v>4889</v>
      </c>
      <c r="K4215" s="14">
        <v>1</v>
      </c>
      <c r="L4215" s="24">
        <f t="shared" si="65"/>
        <v>1.0798670392839127</v>
      </c>
    </row>
    <row r="4216" spans="1:12" x14ac:dyDescent="0.25">
      <c r="A4216" t="s">
        <v>75</v>
      </c>
      <c r="B4216" t="s">
        <v>11637</v>
      </c>
      <c r="C4216" t="s">
        <v>725</v>
      </c>
      <c r="D4216" t="s">
        <v>287</v>
      </c>
      <c r="E4216" t="s">
        <v>12113</v>
      </c>
      <c r="F4216" t="s">
        <v>11869</v>
      </c>
      <c r="G4216" t="s">
        <v>5193</v>
      </c>
      <c r="H4216" t="s">
        <v>11870</v>
      </c>
      <c r="I4216" t="s">
        <v>4890</v>
      </c>
      <c r="J4216" t="s">
        <v>287</v>
      </c>
      <c r="K4216" s="14">
        <v>1</v>
      </c>
      <c r="L4216" s="24">
        <f t="shared" si="65"/>
        <v>1.0798670392839127</v>
      </c>
    </row>
    <row r="4217" spans="1:12" x14ac:dyDescent="0.25">
      <c r="A4217" t="s">
        <v>75</v>
      </c>
      <c r="B4217" t="s">
        <v>11637</v>
      </c>
      <c r="C4217" t="s">
        <v>725</v>
      </c>
      <c r="D4217" t="s">
        <v>287</v>
      </c>
      <c r="E4217" t="s">
        <v>12114</v>
      </c>
      <c r="F4217" t="s">
        <v>11873</v>
      </c>
      <c r="G4217" t="s">
        <v>5193</v>
      </c>
      <c r="H4217" t="s">
        <v>11873</v>
      </c>
      <c r="I4217" t="s">
        <v>4890</v>
      </c>
      <c r="J4217" t="s">
        <v>287</v>
      </c>
      <c r="K4217" s="14">
        <v>1</v>
      </c>
      <c r="L4217" s="24">
        <f t="shared" si="65"/>
        <v>1.0798670392839127</v>
      </c>
    </row>
    <row r="4218" spans="1:12" x14ac:dyDescent="0.25">
      <c r="A4218" t="s">
        <v>75</v>
      </c>
      <c r="B4218" t="s">
        <v>11637</v>
      </c>
      <c r="C4218" t="s">
        <v>725</v>
      </c>
      <c r="D4218" t="s">
        <v>287</v>
      </c>
      <c r="E4218" t="s">
        <v>12115</v>
      </c>
      <c r="F4218" t="s">
        <v>11832</v>
      </c>
      <c r="G4218" t="s">
        <v>5193</v>
      </c>
      <c r="H4218" t="s">
        <v>12116</v>
      </c>
      <c r="I4218" t="s">
        <v>4890</v>
      </c>
      <c r="J4218" t="s">
        <v>287</v>
      </c>
      <c r="K4218" s="14">
        <v>1</v>
      </c>
      <c r="L4218" s="24">
        <f t="shared" si="65"/>
        <v>1.0798670392839127</v>
      </c>
    </row>
    <row r="4219" spans="1:12" x14ac:dyDescent="0.25">
      <c r="A4219" t="s">
        <v>75</v>
      </c>
      <c r="B4219" t="s">
        <v>11637</v>
      </c>
      <c r="C4219" t="s">
        <v>725</v>
      </c>
      <c r="D4219" t="s">
        <v>287</v>
      </c>
      <c r="E4219" t="s">
        <v>12117</v>
      </c>
      <c r="F4219" t="s">
        <v>11887</v>
      </c>
      <c r="G4219" t="s">
        <v>5193</v>
      </c>
      <c r="H4219" t="s">
        <v>11888</v>
      </c>
      <c r="I4219" t="s">
        <v>4890</v>
      </c>
      <c r="J4219" t="s">
        <v>287</v>
      </c>
      <c r="K4219" s="14">
        <v>1</v>
      </c>
      <c r="L4219" s="24">
        <f t="shared" si="65"/>
        <v>1.0798670392839127</v>
      </c>
    </row>
    <row r="4220" spans="1:12" x14ac:dyDescent="0.25">
      <c r="A4220" t="s">
        <v>75</v>
      </c>
      <c r="B4220" t="s">
        <v>11637</v>
      </c>
      <c r="C4220" t="s">
        <v>725</v>
      </c>
      <c r="D4220" t="s">
        <v>287</v>
      </c>
      <c r="E4220" t="s">
        <v>12118</v>
      </c>
      <c r="F4220" t="s">
        <v>11890</v>
      </c>
      <c r="G4220" t="s">
        <v>5193</v>
      </c>
      <c r="H4220" t="s">
        <v>11891</v>
      </c>
      <c r="I4220" t="s">
        <v>4890</v>
      </c>
      <c r="J4220" t="s">
        <v>287</v>
      </c>
      <c r="K4220" s="14">
        <v>1</v>
      </c>
      <c r="L4220" s="24">
        <f t="shared" si="65"/>
        <v>1.0798670392839127</v>
      </c>
    </row>
    <row r="4221" spans="1:12" x14ac:dyDescent="0.25">
      <c r="A4221" t="s">
        <v>75</v>
      </c>
      <c r="B4221" t="s">
        <v>11637</v>
      </c>
      <c r="C4221" t="s">
        <v>725</v>
      </c>
      <c r="D4221" t="s">
        <v>287</v>
      </c>
      <c r="E4221" t="s">
        <v>12119</v>
      </c>
      <c r="F4221" t="s">
        <v>11992</v>
      </c>
      <c r="G4221" t="s">
        <v>5193</v>
      </c>
      <c r="H4221" t="s">
        <v>11993</v>
      </c>
      <c r="I4221" t="s">
        <v>4890</v>
      </c>
      <c r="J4221" t="s">
        <v>287</v>
      </c>
      <c r="K4221" s="14">
        <v>1</v>
      </c>
      <c r="L4221" s="24">
        <f t="shared" si="65"/>
        <v>1.0798670392839127</v>
      </c>
    </row>
    <row r="4222" spans="1:12" x14ac:dyDescent="0.25">
      <c r="A4222" t="s">
        <v>75</v>
      </c>
      <c r="B4222" t="s">
        <v>11637</v>
      </c>
      <c r="C4222" t="s">
        <v>725</v>
      </c>
      <c r="D4222" t="s">
        <v>287</v>
      </c>
      <c r="E4222" t="s">
        <v>12120</v>
      </c>
      <c r="F4222" t="s">
        <v>11893</v>
      </c>
      <c r="G4222" t="s">
        <v>5193</v>
      </c>
      <c r="H4222" t="s">
        <v>11893</v>
      </c>
      <c r="I4222" t="s">
        <v>4890</v>
      </c>
      <c r="J4222" t="s">
        <v>287</v>
      </c>
      <c r="K4222" s="14">
        <v>1</v>
      </c>
      <c r="L4222" s="24">
        <f t="shared" si="65"/>
        <v>1.0798670392839127</v>
      </c>
    </row>
    <row r="4223" spans="1:12" x14ac:dyDescent="0.25">
      <c r="A4223" t="s">
        <v>75</v>
      </c>
      <c r="B4223" t="s">
        <v>11637</v>
      </c>
      <c r="C4223" t="s">
        <v>725</v>
      </c>
      <c r="D4223" t="s">
        <v>287</v>
      </c>
      <c r="E4223" t="s">
        <v>12121</v>
      </c>
      <c r="F4223" t="s">
        <v>11673</v>
      </c>
      <c r="G4223" t="s">
        <v>5193</v>
      </c>
      <c r="H4223" t="s">
        <v>11674</v>
      </c>
      <c r="I4223" t="s">
        <v>5143</v>
      </c>
      <c r="J4223" t="s">
        <v>5187</v>
      </c>
      <c r="K4223" s="14">
        <v>1</v>
      </c>
      <c r="L4223" s="24">
        <f t="shared" si="65"/>
        <v>1.0798670392839127</v>
      </c>
    </row>
    <row r="4224" spans="1:12" x14ac:dyDescent="0.25">
      <c r="A4224" t="s">
        <v>75</v>
      </c>
      <c r="B4224" t="s">
        <v>11637</v>
      </c>
      <c r="C4224" t="s">
        <v>725</v>
      </c>
      <c r="D4224" t="s">
        <v>287</v>
      </c>
      <c r="E4224" t="s">
        <v>11961</v>
      </c>
      <c r="F4224" t="s">
        <v>11794</v>
      </c>
      <c r="G4224" t="s">
        <v>5193</v>
      </c>
      <c r="H4224" t="s">
        <v>11794</v>
      </c>
      <c r="I4224" t="s">
        <v>4890</v>
      </c>
      <c r="J4224" t="s">
        <v>287</v>
      </c>
      <c r="K4224" s="14">
        <v>1</v>
      </c>
      <c r="L4224" s="24">
        <f t="shared" si="65"/>
        <v>1.0798670392839127</v>
      </c>
    </row>
    <row r="4225" spans="1:12" x14ac:dyDescent="0.25">
      <c r="A4225" t="s">
        <v>75</v>
      </c>
      <c r="B4225" t="s">
        <v>11637</v>
      </c>
      <c r="C4225" t="s">
        <v>725</v>
      </c>
      <c r="D4225" t="s">
        <v>287</v>
      </c>
      <c r="E4225" t="s">
        <v>11962</v>
      </c>
      <c r="F4225" t="s">
        <v>11836</v>
      </c>
      <c r="G4225" t="s">
        <v>5193</v>
      </c>
      <c r="H4225" t="s">
        <v>11836</v>
      </c>
      <c r="I4225" t="s">
        <v>4890</v>
      </c>
      <c r="J4225" t="s">
        <v>287</v>
      </c>
      <c r="K4225" s="14">
        <v>1</v>
      </c>
      <c r="L4225" s="24">
        <f t="shared" si="65"/>
        <v>1.0798670392839127</v>
      </c>
    </row>
    <row r="4226" spans="1:12" x14ac:dyDescent="0.25">
      <c r="A4226" t="s">
        <v>75</v>
      </c>
      <c r="B4226" t="s">
        <v>11637</v>
      </c>
      <c r="C4226" t="s">
        <v>725</v>
      </c>
      <c r="D4226" t="s">
        <v>287</v>
      </c>
      <c r="E4226" t="s">
        <v>11963</v>
      </c>
      <c r="F4226" t="s">
        <v>11899</v>
      </c>
      <c r="G4226" t="s">
        <v>5193</v>
      </c>
      <c r="H4226" t="s">
        <v>11899</v>
      </c>
      <c r="I4226" t="s">
        <v>4890</v>
      </c>
      <c r="J4226" t="s">
        <v>287</v>
      </c>
      <c r="K4226" s="14">
        <v>1</v>
      </c>
      <c r="L4226" s="24">
        <f t="shared" si="65"/>
        <v>1.0798670392839127</v>
      </c>
    </row>
    <row r="4227" spans="1:12" x14ac:dyDescent="0.25">
      <c r="A4227" t="s">
        <v>75</v>
      </c>
      <c r="B4227" t="s">
        <v>11637</v>
      </c>
      <c r="C4227" t="s">
        <v>725</v>
      </c>
      <c r="D4227" t="s">
        <v>287</v>
      </c>
      <c r="E4227" t="s">
        <v>12122</v>
      </c>
      <c r="F4227" t="s">
        <v>12123</v>
      </c>
      <c r="G4227" t="s">
        <v>5193</v>
      </c>
      <c r="H4227" t="s">
        <v>12123</v>
      </c>
      <c r="I4227" t="s">
        <v>4890</v>
      </c>
      <c r="J4227" t="s">
        <v>287</v>
      </c>
      <c r="K4227" s="14">
        <v>1</v>
      </c>
      <c r="L4227" s="24">
        <f t="shared" si="65"/>
        <v>1.0798670392839127</v>
      </c>
    </row>
    <row r="4228" spans="1:12" x14ac:dyDescent="0.25">
      <c r="A4228" t="s">
        <v>75</v>
      </c>
      <c r="B4228" t="s">
        <v>11637</v>
      </c>
      <c r="C4228" t="s">
        <v>725</v>
      </c>
      <c r="D4228" t="s">
        <v>287</v>
      </c>
      <c r="E4228" t="s">
        <v>12124</v>
      </c>
      <c r="F4228" t="s">
        <v>11903</v>
      </c>
      <c r="G4228" t="s">
        <v>5193</v>
      </c>
      <c r="H4228" t="s">
        <v>11903</v>
      </c>
      <c r="I4228" t="s">
        <v>4890</v>
      </c>
      <c r="J4228" t="s">
        <v>287</v>
      </c>
      <c r="K4228" s="14">
        <v>1</v>
      </c>
      <c r="L4228" s="24">
        <f t="shared" si="65"/>
        <v>1.0798670392839127</v>
      </c>
    </row>
    <row r="4229" spans="1:12" x14ac:dyDescent="0.25">
      <c r="A4229" t="s">
        <v>75</v>
      </c>
      <c r="B4229" t="s">
        <v>11637</v>
      </c>
      <c r="C4229" t="s">
        <v>725</v>
      </c>
      <c r="D4229" t="s">
        <v>287</v>
      </c>
      <c r="E4229" t="s">
        <v>12125</v>
      </c>
      <c r="F4229" t="s">
        <v>11907</v>
      </c>
      <c r="G4229" t="s">
        <v>5193</v>
      </c>
      <c r="H4229" t="s">
        <v>11907</v>
      </c>
      <c r="I4229" t="s">
        <v>4890</v>
      </c>
      <c r="J4229" t="s">
        <v>287</v>
      </c>
      <c r="K4229" s="14">
        <v>1</v>
      </c>
      <c r="L4229" s="24">
        <f t="shared" si="65"/>
        <v>1.0798670392839127</v>
      </c>
    </row>
    <row r="4230" spans="1:12" x14ac:dyDescent="0.25">
      <c r="A4230" t="s">
        <v>75</v>
      </c>
      <c r="B4230" t="s">
        <v>11637</v>
      </c>
      <c r="C4230" t="s">
        <v>725</v>
      </c>
      <c r="D4230" t="s">
        <v>287</v>
      </c>
      <c r="E4230" t="s">
        <v>12126</v>
      </c>
      <c r="F4230" t="s">
        <v>12127</v>
      </c>
      <c r="G4230" t="s">
        <v>5193</v>
      </c>
      <c r="H4230" t="s">
        <v>12128</v>
      </c>
      <c r="I4230" t="s">
        <v>4894</v>
      </c>
      <c r="J4230" t="s">
        <v>4897</v>
      </c>
      <c r="K4230" s="14">
        <v>1</v>
      </c>
      <c r="L4230" s="24">
        <f t="shared" si="65"/>
        <v>1.0798670392839127</v>
      </c>
    </row>
    <row r="4231" spans="1:12" x14ac:dyDescent="0.25">
      <c r="A4231" t="s">
        <v>75</v>
      </c>
      <c r="B4231" t="s">
        <v>11637</v>
      </c>
      <c r="C4231" t="s">
        <v>725</v>
      </c>
      <c r="D4231" t="s">
        <v>287</v>
      </c>
      <c r="E4231" t="s">
        <v>12129</v>
      </c>
      <c r="F4231" t="s">
        <v>12130</v>
      </c>
      <c r="G4231" t="s">
        <v>5193</v>
      </c>
      <c r="H4231" t="s">
        <v>12130</v>
      </c>
      <c r="I4231" t="s">
        <v>4890</v>
      </c>
      <c r="J4231" t="s">
        <v>287</v>
      </c>
      <c r="K4231" s="14">
        <v>1</v>
      </c>
      <c r="L4231" s="24">
        <f t="shared" si="65"/>
        <v>1.0798670392839127</v>
      </c>
    </row>
    <row r="4232" spans="1:12" x14ac:dyDescent="0.25">
      <c r="A4232" t="s">
        <v>75</v>
      </c>
      <c r="B4232" t="s">
        <v>11637</v>
      </c>
      <c r="C4232" t="s">
        <v>725</v>
      </c>
      <c r="D4232" t="s">
        <v>287</v>
      </c>
      <c r="E4232" t="s">
        <v>12131</v>
      </c>
      <c r="F4232" t="s">
        <v>12132</v>
      </c>
      <c r="G4232" t="s">
        <v>5193</v>
      </c>
      <c r="H4232" t="s">
        <v>12133</v>
      </c>
      <c r="I4232" t="s">
        <v>4894</v>
      </c>
      <c r="J4232" t="s">
        <v>4897</v>
      </c>
      <c r="K4232" s="14">
        <v>1</v>
      </c>
      <c r="L4232" s="24">
        <f t="shared" si="65"/>
        <v>1.0798670392839127</v>
      </c>
    </row>
    <row r="4233" spans="1:12" x14ac:dyDescent="0.25">
      <c r="A4233" t="s">
        <v>75</v>
      </c>
      <c r="B4233" t="s">
        <v>11637</v>
      </c>
      <c r="C4233" t="s">
        <v>725</v>
      </c>
      <c r="D4233" t="s">
        <v>287</v>
      </c>
      <c r="E4233" t="s">
        <v>11964</v>
      </c>
      <c r="F4233" t="s">
        <v>11965</v>
      </c>
      <c r="G4233" t="s">
        <v>5193</v>
      </c>
      <c r="H4233" t="s">
        <v>11966</v>
      </c>
      <c r="I4233" t="s">
        <v>4890</v>
      </c>
      <c r="J4233" t="s">
        <v>287</v>
      </c>
      <c r="K4233" s="14">
        <v>1</v>
      </c>
      <c r="L4233" s="24">
        <f t="shared" si="65"/>
        <v>1.0798670392839127</v>
      </c>
    </row>
    <row r="4234" spans="1:12" x14ac:dyDescent="0.25">
      <c r="A4234" t="s">
        <v>75</v>
      </c>
      <c r="B4234" t="s">
        <v>11637</v>
      </c>
      <c r="C4234" t="s">
        <v>725</v>
      </c>
      <c r="D4234" t="s">
        <v>287</v>
      </c>
      <c r="E4234" t="s">
        <v>12134</v>
      </c>
      <c r="F4234" t="s">
        <v>12135</v>
      </c>
      <c r="G4234" t="s">
        <v>5193</v>
      </c>
      <c r="H4234" t="s">
        <v>12136</v>
      </c>
      <c r="I4234" t="s">
        <v>4890</v>
      </c>
      <c r="J4234" t="s">
        <v>287</v>
      </c>
      <c r="K4234" s="14">
        <v>1</v>
      </c>
      <c r="L4234" s="24">
        <f t="shared" si="65"/>
        <v>1.0798670392839127</v>
      </c>
    </row>
    <row r="4235" spans="1:12" x14ac:dyDescent="0.25">
      <c r="A4235" t="s">
        <v>75</v>
      </c>
      <c r="B4235" t="s">
        <v>11637</v>
      </c>
      <c r="C4235" t="s">
        <v>725</v>
      </c>
      <c r="D4235" t="s">
        <v>287</v>
      </c>
      <c r="E4235" t="s">
        <v>12137</v>
      </c>
      <c r="F4235" t="s">
        <v>11813</v>
      </c>
      <c r="G4235" t="s">
        <v>5193</v>
      </c>
      <c r="H4235" t="s">
        <v>11814</v>
      </c>
      <c r="I4235" t="s">
        <v>4890</v>
      </c>
      <c r="J4235" t="s">
        <v>287</v>
      </c>
      <c r="K4235" s="14">
        <v>1</v>
      </c>
      <c r="L4235" s="24">
        <f t="shared" si="65"/>
        <v>1.0798670392839127</v>
      </c>
    </row>
    <row r="4236" spans="1:12" x14ac:dyDescent="0.25">
      <c r="A4236" t="s">
        <v>75</v>
      </c>
      <c r="B4236" t="s">
        <v>11637</v>
      </c>
      <c r="C4236" t="s">
        <v>725</v>
      </c>
      <c r="D4236" t="s">
        <v>287</v>
      </c>
      <c r="E4236" t="s">
        <v>11969</v>
      </c>
      <c r="F4236" t="s">
        <v>11918</v>
      </c>
      <c r="G4236" t="s">
        <v>5193</v>
      </c>
      <c r="H4236" t="s">
        <v>11919</v>
      </c>
      <c r="I4236" t="s">
        <v>4890</v>
      </c>
      <c r="J4236" t="s">
        <v>287</v>
      </c>
      <c r="K4236" s="14">
        <v>1</v>
      </c>
      <c r="L4236" s="24">
        <f t="shared" ref="L4236:L4299" si="66">K4236/$D$6*$D$5</f>
        <v>1.0798670392839127</v>
      </c>
    </row>
    <row r="4237" spans="1:12" x14ac:dyDescent="0.25">
      <c r="A4237" t="s">
        <v>75</v>
      </c>
      <c r="B4237" t="s">
        <v>11637</v>
      </c>
      <c r="C4237" t="s">
        <v>725</v>
      </c>
      <c r="D4237" t="s">
        <v>287</v>
      </c>
      <c r="E4237" t="s">
        <v>12138</v>
      </c>
      <c r="F4237" t="s">
        <v>12006</v>
      </c>
      <c r="G4237" t="s">
        <v>5193</v>
      </c>
      <c r="H4237" t="s">
        <v>11912</v>
      </c>
      <c r="I4237" t="s">
        <v>4890</v>
      </c>
      <c r="J4237" t="s">
        <v>287</v>
      </c>
      <c r="K4237" s="14">
        <v>1</v>
      </c>
      <c r="L4237" s="24">
        <f t="shared" si="66"/>
        <v>1.0798670392839127</v>
      </c>
    </row>
    <row r="4238" spans="1:12" x14ac:dyDescent="0.25">
      <c r="A4238" t="s">
        <v>75</v>
      </c>
      <c r="B4238" t="s">
        <v>11637</v>
      </c>
      <c r="C4238" t="s">
        <v>725</v>
      </c>
      <c r="D4238" t="s">
        <v>287</v>
      </c>
      <c r="E4238" t="s">
        <v>12139</v>
      </c>
      <c r="F4238" t="s">
        <v>12140</v>
      </c>
      <c r="G4238" t="s">
        <v>5193</v>
      </c>
      <c r="H4238" t="s">
        <v>11819</v>
      </c>
      <c r="I4238" t="s">
        <v>4888</v>
      </c>
      <c r="J4238" t="s">
        <v>4889</v>
      </c>
      <c r="K4238" s="14">
        <v>1</v>
      </c>
      <c r="L4238" s="24">
        <f t="shared" si="66"/>
        <v>1.0798670392839127</v>
      </c>
    </row>
    <row r="4239" spans="1:12" x14ac:dyDescent="0.25">
      <c r="A4239" t="s">
        <v>75</v>
      </c>
      <c r="B4239" t="s">
        <v>11637</v>
      </c>
      <c r="C4239" t="s">
        <v>725</v>
      </c>
      <c r="D4239" t="s">
        <v>287</v>
      </c>
      <c r="E4239" t="s">
        <v>12141</v>
      </c>
      <c r="F4239" t="s">
        <v>11934</v>
      </c>
      <c r="G4239" t="s">
        <v>5193</v>
      </c>
      <c r="H4239" t="s">
        <v>11934</v>
      </c>
      <c r="I4239" t="s">
        <v>5143</v>
      </c>
      <c r="J4239" t="s">
        <v>5187</v>
      </c>
      <c r="K4239" s="14">
        <v>1</v>
      </c>
      <c r="L4239" s="24">
        <f t="shared" si="66"/>
        <v>1.0798670392839127</v>
      </c>
    </row>
    <row r="4240" spans="1:12" x14ac:dyDescent="0.25">
      <c r="A4240" t="s">
        <v>75</v>
      </c>
      <c r="B4240" t="s">
        <v>11637</v>
      </c>
      <c r="C4240" t="s">
        <v>725</v>
      </c>
      <c r="D4240" t="s">
        <v>287</v>
      </c>
      <c r="E4240" t="s">
        <v>12142</v>
      </c>
      <c r="F4240" t="s">
        <v>11936</v>
      </c>
      <c r="G4240" t="s">
        <v>5193</v>
      </c>
      <c r="H4240" t="s">
        <v>11936</v>
      </c>
      <c r="I4240" t="s">
        <v>4890</v>
      </c>
      <c r="J4240" t="s">
        <v>287</v>
      </c>
      <c r="K4240" s="14">
        <v>1</v>
      </c>
      <c r="L4240" s="24">
        <f t="shared" si="66"/>
        <v>1.0798670392839127</v>
      </c>
    </row>
    <row r="4241" spans="1:12" x14ac:dyDescent="0.25">
      <c r="A4241" t="s">
        <v>75</v>
      </c>
      <c r="B4241" t="s">
        <v>11637</v>
      </c>
      <c r="C4241" t="s">
        <v>725</v>
      </c>
      <c r="D4241" t="s">
        <v>287</v>
      </c>
      <c r="E4241" t="s">
        <v>12143</v>
      </c>
      <c r="F4241" t="s">
        <v>12144</v>
      </c>
      <c r="G4241" t="s">
        <v>5193</v>
      </c>
      <c r="H4241" t="s">
        <v>12144</v>
      </c>
      <c r="I4241" t="s">
        <v>4888</v>
      </c>
      <c r="J4241" t="s">
        <v>4889</v>
      </c>
      <c r="K4241" s="14">
        <v>1</v>
      </c>
      <c r="L4241" s="24">
        <f t="shared" si="66"/>
        <v>1.0798670392839127</v>
      </c>
    </row>
    <row r="4242" spans="1:12" x14ac:dyDescent="0.25">
      <c r="A4242" t="s">
        <v>75</v>
      </c>
      <c r="B4242" t="s">
        <v>11637</v>
      </c>
      <c r="C4242" t="s">
        <v>725</v>
      </c>
      <c r="D4242" t="s">
        <v>287</v>
      </c>
      <c r="E4242" t="s">
        <v>11976</v>
      </c>
      <c r="F4242" t="s">
        <v>11977</v>
      </c>
      <c r="G4242" t="s">
        <v>5193</v>
      </c>
      <c r="H4242" t="s">
        <v>11977</v>
      </c>
      <c r="I4242" t="s">
        <v>4888</v>
      </c>
      <c r="J4242" t="s">
        <v>4889</v>
      </c>
      <c r="K4242" s="14">
        <v>1</v>
      </c>
      <c r="L4242" s="24">
        <f t="shared" si="66"/>
        <v>1.0798670392839127</v>
      </c>
    </row>
    <row r="4243" spans="1:12" x14ac:dyDescent="0.25">
      <c r="A4243" t="s">
        <v>75</v>
      </c>
      <c r="B4243" t="s">
        <v>11637</v>
      </c>
      <c r="C4243" t="s">
        <v>725</v>
      </c>
      <c r="D4243" t="s">
        <v>287</v>
      </c>
      <c r="E4243" t="s">
        <v>12145</v>
      </c>
      <c r="F4243" t="s">
        <v>12146</v>
      </c>
      <c r="G4243" t="s">
        <v>5193</v>
      </c>
      <c r="H4243" t="s">
        <v>12147</v>
      </c>
      <c r="I4243" t="s">
        <v>4890</v>
      </c>
      <c r="J4243" t="s">
        <v>287</v>
      </c>
      <c r="K4243" s="14">
        <v>1</v>
      </c>
      <c r="L4243" s="24">
        <f t="shared" si="66"/>
        <v>1.0798670392839127</v>
      </c>
    </row>
    <row r="4244" spans="1:12" x14ac:dyDescent="0.25">
      <c r="A4244" t="s">
        <v>75</v>
      </c>
      <c r="B4244" t="s">
        <v>11637</v>
      </c>
      <c r="C4244" t="s">
        <v>725</v>
      </c>
      <c r="D4244" t="s">
        <v>287</v>
      </c>
      <c r="E4244" t="s">
        <v>12148</v>
      </c>
      <c r="F4244" t="s">
        <v>12009</v>
      </c>
      <c r="G4244" t="s">
        <v>5193</v>
      </c>
      <c r="H4244" t="s">
        <v>12010</v>
      </c>
      <c r="I4244" t="s">
        <v>4890</v>
      </c>
      <c r="J4244" t="s">
        <v>287</v>
      </c>
      <c r="K4244" s="14">
        <v>1</v>
      </c>
      <c r="L4244" s="24">
        <f t="shared" si="66"/>
        <v>1.0798670392839127</v>
      </c>
    </row>
    <row r="4245" spans="1:12" x14ac:dyDescent="0.25">
      <c r="A4245" t="s">
        <v>75</v>
      </c>
      <c r="B4245" t="s">
        <v>11637</v>
      </c>
      <c r="C4245" t="s">
        <v>725</v>
      </c>
      <c r="D4245" t="s">
        <v>287</v>
      </c>
      <c r="E4245" t="s">
        <v>12149</v>
      </c>
      <c r="F4245" t="s">
        <v>12150</v>
      </c>
      <c r="G4245" t="s">
        <v>5193</v>
      </c>
      <c r="H4245" t="s">
        <v>12151</v>
      </c>
      <c r="I4245" t="s">
        <v>4890</v>
      </c>
      <c r="J4245" t="s">
        <v>287</v>
      </c>
      <c r="K4245" s="14">
        <v>1</v>
      </c>
      <c r="L4245" s="24">
        <f t="shared" si="66"/>
        <v>1.0798670392839127</v>
      </c>
    </row>
    <row r="4246" spans="1:12" x14ac:dyDescent="0.25">
      <c r="A4246" t="s">
        <v>75</v>
      </c>
      <c r="B4246" t="s">
        <v>11637</v>
      </c>
      <c r="C4246" t="s">
        <v>725</v>
      </c>
      <c r="D4246" t="s">
        <v>287</v>
      </c>
      <c r="E4246" t="s">
        <v>11978</v>
      </c>
      <c r="F4246" t="s">
        <v>11979</v>
      </c>
      <c r="G4246" t="s">
        <v>5193</v>
      </c>
      <c r="H4246" t="s">
        <v>11979</v>
      </c>
      <c r="I4246" t="s">
        <v>4888</v>
      </c>
      <c r="J4246" t="s">
        <v>4889</v>
      </c>
      <c r="K4246" s="14">
        <v>1</v>
      </c>
      <c r="L4246" s="24">
        <f t="shared" si="66"/>
        <v>1.0798670392839127</v>
      </c>
    </row>
    <row r="4247" spans="1:12" x14ac:dyDescent="0.25">
      <c r="A4247" t="s">
        <v>75</v>
      </c>
      <c r="B4247" t="s">
        <v>11637</v>
      </c>
      <c r="C4247" t="s">
        <v>725</v>
      </c>
      <c r="D4247" t="s">
        <v>287</v>
      </c>
      <c r="E4247" t="s">
        <v>11980</v>
      </c>
      <c r="F4247" t="s">
        <v>11979</v>
      </c>
      <c r="G4247" t="s">
        <v>5193</v>
      </c>
      <c r="H4247" t="s">
        <v>11981</v>
      </c>
      <c r="I4247" t="s">
        <v>4888</v>
      </c>
      <c r="J4247" t="s">
        <v>4889</v>
      </c>
      <c r="K4247" s="14">
        <v>1</v>
      </c>
      <c r="L4247" s="24">
        <f t="shared" si="66"/>
        <v>1.0798670392839127</v>
      </c>
    </row>
    <row r="4248" spans="1:12" x14ac:dyDescent="0.25">
      <c r="A4248" t="s">
        <v>75</v>
      </c>
      <c r="B4248" t="s">
        <v>11637</v>
      </c>
      <c r="C4248" t="s">
        <v>725</v>
      </c>
      <c r="D4248" t="s">
        <v>287</v>
      </c>
      <c r="E4248" t="s">
        <v>11982</v>
      </c>
      <c r="F4248" t="s">
        <v>11942</v>
      </c>
      <c r="G4248" t="s">
        <v>5193</v>
      </c>
      <c r="H4248" t="s">
        <v>11942</v>
      </c>
      <c r="I4248" t="s">
        <v>4927</v>
      </c>
      <c r="J4248" t="s">
        <v>5165</v>
      </c>
      <c r="K4248" s="14">
        <v>1</v>
      </c>
      <c r="L4248" s="24">
        <f t="shared" si="66"/>
        <v>1.0798670392839127</v>
      </c>
    </row>
    <row r="4249" spans="1:12" x14ac:dyDescent="0.25">
      <c r="A4249" t="s">
        <v>75</v>
      </c>
      <c r="B4249" t="s">
        <v>11637</v>
      </c>
      <c r="C4249" t="s">
        <v>725</v>
      </c>
      <c r="D4249" t="s">
        <v>287</v>
      </c>
      <c r="E4249" t="s">
        <v>11983</v>
      </c>
      <c r="F4249" t="s">
        <v>11984</v>
      </c>
      <c r="G4249" t="s">
        <v>5193</v>
      </c>
      <c r="H4249" t="s">
        <v>11984</v>
      </c>
      <c r="I4249" t="s">
        <v>4890</v>
      </c>
      <c r="J4249" t="s">
        <v>287</v>
      </c>
      <c r="K4249" s="14">
        <v>1</v>
      </c>
      <c r="L4249" s="24">
        <f t="shared" si="66"/>
        <v>1.0798670392839127</v>
      </c>
    </row>
    <row r="4250" spans="1:12" x14ac:dyDescent="0.25">
      <c r="A4250" t="s">
        <v>75</v>
      </c>
      <c r="B4250" t="s">
        <v>11637</v>
      </c>
      <c r="C4250" t="s">
        <v>725</v>
      </c>
      <c r="D4250" t="s">
        <v>287</v>
      </c>
      <c r="E4250" t="s">
        <v>12152</v>
      </c>
      <c r="F4250" t="s">
        <v>11853</v>
      </c>
      <c r="G4250" t="s">
        <v>5193</v>
      </c>
      <c r="H4250" t="s">
        <v>11854</v>
      </c>
      <c r="I4250" t="s">
        <v>4888</v>
      </c>
      <c r="J4250" t="s">
        <v>4889</v>
      </c>
      <c r="K4250" s="14">
        <v>1</v>
      </c>
      <c r="L4250" s="24">
        <f t="shared" si="66"/>
        <v>1.0798670392839127</v>
      </c>
    </row>
    <row r="4251" spans="1:12" x14ac:dyDescent="0.25">
      <c r="A4251" t="s">
        <v>75</v>
      </c>
      <c r="B4251" t="s">
        <v>11637</v>
      </c>
      <c r="C4251" t="s">
        <v>725</v>
      </c>
      <c r="D4251" t="s">
        <v>287</v>
      </c>
      <c r="E4251" t="s">
        <v>11986</v>
      </c>
      <c r="F4251" t="s">
        <v>11987</v>
      </c>
      <c r="G4251" t="s">
        <v>5193</v>
      </c>
      <c r="H4251" t="s">
        <v>11987</v>
      </c>
      <c r="I4251" t="s">
        <v>4890</v>
      </c>
      <c r="J4251" t="s">
        <v>287</v>
      </c>
      <c r="K4251" s="14">
        <v>1</v>
      </c>
      <c r="L4251" s="24">
        <f t="shared" si="66"/>
        <v>1.0798670392839127</v>
      </c>
    </row>
    <row r="4252" spans="1:12" x14ac:dyDescent="0.25">
      <c r="A4252" t="s">
        <v>75</v>
      </c>
      <c r="B4252" t="s">
        <v>11637</v>
      </c>
      <c r="C4252" t="s">
        <v>725</v>
      </c>
      <c r="D4252" t="s">
        <v>287</v>
      </c>
      <c r="E4252" t="s">
        <v>12153</v>
      </c>
      <c r="F4252" t="s">
        <v>12111</v>
      </c>
      <c r="G4252" t="s">
        <v>5193</v>
      </c>
      <c r="H4252" t="s">
        <v>12111</v>
      </c>
      <c r="I4252" t="s">
        <v>4894</v>
      </c>
      <c r="J4252" t="s">
        <v>4897</v>
      </c>
      <c r="K4252" s="14">
        <v>1</v>
      </c>
      <c r="L4252" s="24">
        <f t="shared" si="66"/>
        <v>1.0798670392839127</v>
      </c>
    </row>
    <row r="4253" spans="1:12" x14ac:dyDescent="0.25">
      <c r="A4253" t="s">
        <v>75</v>
      </c>
      <c r="B4253" t="s">
        <v>11637</v>
      </c>
      <c r="C4253" t="s">
        <v>725</v>
      </c>
      <c r="D4253" t="s">
        <v>287</v>
      </c>
      <c r="E4253" t="s">
        <v>12154</v>
      </c>
      <c r="F4253" t="s">
        <v>12155</v>
      </c>
      <c r="G4253" t="s">
        <v>5193</v>
      </c>
      <c r="H4253" t="s">
        <v>12155</v>
      </c>
      <c r="I4253" t="s">
        <v>4890</v>
      </c>
      <c r="J4253" t="s">
        <v>287</v>
      </c>
      <c r="K4253" s="14">
        <v>1</v>
      </c>
      <c r="L4253" s="24">
        <f t="shared" si="66"/>
        <v>1.0798670392839127</v>
      </c>
    </row>
    <row r="4254" spans="1:12" x14ac:dyDescent="0.25">
      <c r="A4254" t="s">
        <v>75</v>
      </c>
      <c r="B4254" t="s">
        <v>11637</v>
      </c>
      <c r="C4254" t="s">
        <v>725</v>
      </c>
      <c r="D4254" t="s">
        <v>287</v>
      </c>
      <c r="E4254" t="s">
        <v>12156</v>
      </c>
      <c r="F4254" t="s">
        <v>12157</v>
      </c>
      <c r="G4254" t="s">
        <v>5193</v>
      </c>
      <c r="H4254" t="s">
        <v>12157</v>
      </c>
      <c r="I4254" t="s">
        <v>4890</v>
      </c>
      <c r="J4254" t="s">
        <v>287</v>
      </c>
      <c r="K4254" s="14">
        <v>1</v>
      </c>
      <c r="L4254" s="24">
        <f t="shared" si="66"/>
        <v>1.0798670392839127</v>
      </c>
    </row>
    <row r="4255" spans="1:12" x14ac:dyDescent="0.25">
      <c r="A4255" t="s">
        <v>75</v>
      </c>
      <c r="B4255" t="s">
        <v>11637</v>
      </c>
      <c r="C4255" t="s">
        <v>725</v>
      </c>
      <c r="D4255" t="s">
        <v>287</v>
      </c>
      <c r="E4255" t="s">
        <v>12158</v>
      </c>
      <c r="F4255" t="s">
        <v>11951</v>
      </c>
      <c r="G4255" t="s">
        <v>9997</v>
      </c>
      <c r="H4255" t="s">
        <v>11951</v>
      </c>
      <c r="I4255" t="s">
        <v>4890</v>
      </c>
      <c r="J4255" t="s">
        <v>287</v>
      </c>
      <c r="K4255" s="14">
        <v>1</v>
      </c>
      <c r="L4255" s="24">
        <f t="shared" si="66"/>
        <v>1.0798670392839127</v>
      </c>
    </row>
    <row r="4256" spans="1:12" x14ac:dyDescent="0.25">
      <c r="A4256" t="s">
        <v>75</v>
      </c>
      <c r="B4256" t="s">
        <v>11637</v>
      </c>
      <c r="C4256" t="s">
        <v>725</v>
      </c>
      <c r="D4256" t="s">
        <v>287</v>
      </c>
      <c r="E4256" t="s">
        <v>11989</v>
      </c>
      <c r="F4256" t="s">
        <v>11866</v>
      </c>
      <c r="G4256" t="s">
        <v>9997</v>
      </c>
      <c r="H4256" t="s">
        <v>11867</v>
      </c>
      <c r="I4256" t="s">
        <v>4888</v>
      </c>
      <c r="J4256" t="s">
        <v>4889</v>
      </c>
      <c r="K4256" s="14">
        <v>1</v>
      </c>
      <c r="L4256" s="24">
        <f t="shared" si="66"/>
        <v>1.0798670392839127</v>
      </c>
    </row>
    <row r="4257" spans="1:12" x14ac:dyDescent="0.25">
      <c r="A4257" t="s">
        <v>75</v>
      </c>
      <c r="B4257" t="s">
        <v>11637</v>
      </c>
      <c r="C4257" t="s">
        <v>725</v>
      </c>
      <c r="D4257" t="s">
        <v>287</v>
      </c>
      <c r="E4257" t="s">
        <v>12159</v>
      </c>
      <c r="F4257" t="s">
        <v>11957</v>
      </c>
      <c r="G4257" t="s">
        <v>9997</v>
      </c>
      <c r="H4257" t="s">
        <v>11958</v>
      </c>
      <c r="I4257" t="s">
        <v>4890</v>
      </c>
      <c r="J4257" t="s">
        <v>287</v>
      </c>
      <c r="K4257" s="14">
        <v>1</v>
      </c>
      <c r="L4257" s="24">
        <f t="shared" si="66"/>
        <v>1.0798670392839127</v>
      </c>
    </row>
    <row r="4258" spans="1:12" x14ac:dyDescent="0.25">
      <c r="A4258" t="s">
        <v>75</v>
      </c>
      <c r="B4258" t="s">
        <v>11637</v>
      </c>
      <c r="C4258" t="s">
        <v>725</v>
      </c>
      <c r="D4258" t="s">
        <v>287</v>
      </c>
      <c r="E4258" t="s">
        <v>12160</v>
      </c>
      <c r="F4258" t="s">
        <v>12161</v>
      </c>
      <c r="G4258" t="s">
        <v>9997</v>
      </c>
      <c r="H4258" t="s">
        <v>12162</v>
      </c>
      <c r="I4258" t="s">
        <v>4890</v>
      </c>
      <c r="J4258" t="s">
        <v>287</v>
      </c>
      <c r="K4258" s="14">
        <v>1</v>
      </c>
      <c r="L4258" s="24">
        <f t="shared" si="66"/>
        <v>1.0798670392839127</v>
      </c>
    </row>
    <row r="4259" spans="1:12" x14ac:dyDescent="0.25">
      <c r="A4259" t="s">
        <v>75</v>
      </c>
      <c r="B4259" t="s">
        <v>11637</v>
      </c>
      <c r="C4259" t="s">
        <v>725</v>
      </c>
      <c r="D4259" t="s">
        <v>287</v>
      </c>
      <c r="E4259" t="s">
        <v>12163</v>
      </c>
      <c r="F4259" t="s">
        <v>12140</v>
      </c>
      <c r="G4259" t="s">
        <v>9997</v>
      </c>
      <c r="H4259" t="s">
        <v>11819</v>
      </c>
      <c r="I4259" t="s">
        <v>4890</v>
      </c>
      <c r="J4259" t="s">
        <v>287</v>
      </c>
      <c r="K4259" s="14">
        <v>1</v>
      </c>
      <c r="L4259" s="24">
        <f t="shared" si="66"/>
        <v>1.0798670392839127</v>
      </c>
    </row>
    <row r="4260" spans="1:12" x14ac:dyDescent="0.25">
      <c r="A4260" t="s">
        <v>75</v>
      </c>
      <c r="B4260" t="s">
        <v>11637</v>
      </c>
      <c r="C4260" t="s">
        <v>725</v>
      </c>
      <c r="D4260" t="s">
        <v>287</v>
      </c>
      <c r="E4260" t="s">
        <v>12164</v>
      </c>
      <c r="F4260" t="s">
        <v>12165</v>
      </c>
      <c r="G4260" t="s">
        <v>9997</v>
      </c>
      <c r="H4260" t="s">
        <v>12165</v>
      </c>
      <c r="I4260" t="s">
        <v>4890</v>
      </c>
      <c r="J4260" t="s">
        <v>287</v>
      </c>
      <c r="K4260" s="14">
        <v>1</v>
      </c>
      <c r="L4260" s="24">
        <f t="shared" si="66"/>
        <v>1.0798670392839127</v>
      </c>
    </row>
    <row r="4261" spans="1:12" x14ac:dyDescent="0.25">
      <c r="A4261" t="s">
        <v>75</v>
      </c>
      <c r="B4261" t="s">
        <v>11637</v>
      </c>
      <c r="C4261" t="s">
        <v>725</v>
      </c>
      <c r="D4261" t="s">
        <v>287</v>
      </c>
      <c r="E4261" t="s">
        <v>12166</v>
      </c>
      <c r="F4261" t="s">
        <v>12111</v>
      </c>
      <c r="G4261" t="s">
        <v>9997</v>
      </c>
      <c r="H4261" t="s">
        <v>12111</v>
      </c>
      <c r="I4261" t="s">
        <v>4894</v>
      </c>
      <c r="J4261" t="s">
        <v>4897</v>
      </c>
      <c r="K4261" s="14">
        <v>1</v>
      </c>
      <c r="L4261" s="24">
        <f t="shared" si="66"/>
        <v>1.0798670392839127</v>
      </c>
    </row>
    <row r="4262" spans="1:12" x14ac:dyDescent="0.25">
      <c r="A4262" t="s">
        <v>75</v>
      </c>
      <c r="B4262" t="s">
        <v>11637</v>
      </c>
      <c r="C4262" t="s">
        <v>725</v>
      </c>
      <c r="D4262" t="s">
        <v>287</v>
      </c>
      <c r="E4262" t="s">
        <v>12015</v>
      </c>
      <c r="F4262" t="s">
        <v>11893</v>
      </c>
      <c r="G4262" t="s">
        <v>12167</v>
      </c>
      <c r="H4262" t="s">
        <v>11893</v>
      </c>
      <c r="I4262" t="s">
        <v>4890</v>
      </c>
      <c r="J4262" t="s">
        <v>287</v>
      </c>
      <c r="K4262" s="14">
        <v>1</v>
      </c>
      <c r="L4262" s="24">
        <f t="shared" si="66"/>
        <v>1.0798670392839127</v>
      </c>
    </row>
    <row r="4263" spans="1:12" x14ac:dyDescent="0.25">
      <c r="A4263" t="s">
        <v>75</v>
      </c>
      <c r="B4263" t="s">
        <v>11637</v>
      </c>
      <c r="C4263" t="s">
        <v>725</v>
      </c>
      <c r="D4263" t="s">
        <v>287</v>
      </c>
      <c r="E4263" t="s">
        <v>12015</v>
      </c>
      <c r="F4263" t="s">
        <v>11893</v>
      </c>
      <c r="G4263" t="s">
        <v>11738</v>
      </c>
      <c r="H4263" t="s">
        <v>11893</v>
      </c>
      <c r="I4263" t="s">
        <v>4890</v>
      </c>
      <c r="J4263" t="s">
        <v>287</v>
      </c>
      <c r="K4263" s="14">
        <v>1</v>
      </c>
      <c r="L4263" s="24">
        <f t="shared" si="66"/>
        <v>1.0798670392839127</v>
      </c>
    </row>
    <row r="4264" spans="1:12" x14ac:dyDescent="0.25">
      <c r="A4264" t="s">
        <v>75</v>
      </c>
      <c r="B4264" t="s">
        <v>11637</v>
      </c>
      <c r="C4264" t="s">
        <v>725</v>
      </c>
      <c r="D4264" t="s">
        <v>287</v>
      </c>
      <c r="E4264" t="s">
        <v>12016</v>
      </c>
      <c r="F4264" t="s">
        <v>11836</v>
      </c>
      <c r="G4264" t="s">
        <v>12017</v>
      </c>
      <c r="H4264" t="s">
        <v>11836</v>
      </c>
      <c r="I4264" t="s">
        <v>4890</v>
      </c>
      <c r="J4264" t="s">
        <v>287</v>
      </c>
      <c r="K4264" s="14">
        <v>1</v>
      </c>
      <c r="L4264" s="24">
        <f t="shared" si="66"/>
        <v>1.0798670392839127</v>
      </c>
    </row>
    <row r="4265" spans="1:12" x14ac:dyDescent="0.25">
      <c r="A4265" t="s">
        <v>75</v>
      </c>
      <c r="B4265" t="s">
        <v>11637</v>
      </c>
      <c r="C4265" t="s">
        <v>725</v>
      </c>
      <c r="D4265" t="s">
        <v>287</v>
      </c>
      <c r="E4265" t="s">
        <v>12168</v>
      </c>
      <c r="F4265" t="s">
        <v>12169</v>
      </c>
      <c r="G4265" t="s">
        <v>5163</v>
      </c>
      <c r="H4265" t="s">
        <v>12169</v>
      </c>
      <c r="I4265" t="s">
        <v>4888</v>
      </c>
      <c r="J4265" t="s">
        <v>4889</v>
      </c>
      <c r="K4265" s="14">
        <v>1</v>
      </c>
      <c r="L4265" s="24">
        <f t="shared" si="66"/>
        <v>1.0798670392839127</v>
      </c>
    </row>
    <row r="4266" spans="1:12" x14ac:dyDescent="0.25">
      <c r="A4266" t="s">
        <v>75</v>
      </c>
      <c r="B4266" t="s">
        <v>11637</v>
      </c>
      <c r="C4266" t="s">
        <v>725</v>
      </c>
      <c r="D4266" t="s">
        <v>287</v>
      </c>
      <c r="E4266" t="s">
        <v>12170</v>
      </c>
      <c r="F4266" t="s">
        <v>12171</v>
      </c>
      <c r="G4266" t="s">
        <v>5751</v>
      </c>
      <c r="H4266" t="s">
        <v>12171</v>
      </c>
      <c r="I4266" t="s">
        <v>4890</v>
      </c>
      <c r="J4266" t="s">
        <v>287</v>
      </c>
      <c r="K4266" s="14">
        <v>9</v>
      </c>
      <c r="L4266" s="24">
        <f t="shared" si="66"/>
        <v>9.7188033535552147</v>
      </c>
    </row>
    <row r="4267" spans="1:12" x14ac:dyDescent="0.25">
      <c r="A4267" t="s">
        <v>75</v>
      </c>
      <c r="B4267" t="s">
        <v>11637</v>
      </c>
      <c r="C4267" t="s">
        <v>725</v>
      </c>
      <c r="D4267" t="s">
        <v>287</v>
      </c>
      <c r="E4267" t="s">
        <v>12172</v>
      </c>
      <c r="F4267" t="s">
        <v>12173</v>
      </c>
      <c r="G4267" t="s">
        <v>5022</v>
      </c>
      <c r="H4267" t="s">
        <v>12174</v>
      </c>
      <c r="I4267" t="s">
        <v>4890</v>
      </c>
      <c r="J4267" t="s">
        <v>287</v>
      </c>
      <c r="K4267" s="14">
        <v>7</v>
      </c>
      <c r="L4267" s="24">
        <f t="shared" si="66"/>
        <v>7.5590692749873885</v>
      </c>
    </row>
    <row r="4268" spans="1:12" x14ac:dyDescent="0.25">
      <c r="A4268" t="s">
        <v>75</v>
      </c>
      <c r="B4268" t="s">
        <v>11637</v>
      </c>
      <c r="C4268" t="s">
        <v>725</v>
      </c>
      <c r="D4268" t="s">
        <v>287</v>
      </c>
      <c r="E4268" t="s">
        <v>12172</v>
      </c>
      <c r="F4268" t="s">
        <v>12173</v>
      </c>
      <c r="G4268" t="s">
        <v>4907</v>
      </c>
      <c r="H4268" t="s">
        <v>12174</v>
      </c>
      <c r="I4268" t="s">
        <v>4890</v>
      </c>
      <c r="J4268" t="s">
        <v>287</v>
      </c>
      <c r="K4268" s="14">
        <v>10</v>
      </c>
      <c r="L4268" s="24">
        <f t="shared" si="66"/>
        <v>10.798670392839128</v>
      </c>
    </row>
    <row r="4269" spans="1:12" x14ac:dyDescent="0.25">
      <c r="A4269" t="s">
        <v>75</v>
      </c>
      <c r="B4269" t="s">
        <v>11637</v>
      </c>
      <c r="C4269" t="s">
        <v>725</v>
      </c>
      <c r="D4269" t="s">
        <v>287</v>
      </c>
      <c r="E4269" t="s">
        <v>12172</v>
      </c>
      <c r="F4269" t="s">
        <v>12173</v>
      </c>
      <c r="G4269" t="s">
        <v>4918</v>
      </c>
      <c r="H4269" t="s">
        <v>12174</v>
      </c>
      <c r="I4269" t="s">
        <v>4890</v>
      </c>
      <c r="J4269" t="s">
        <v>287</v>
      </c>
      <c r="K4269" s="14">
        <v>155</v>
      </c>
      <c r="L4269" s="24">
        <f t="shared" si="66"/>
        <v>167.3793910890065</v>
      </c>
    </row>
    <row r="4270" spans="1:12" x14ac:dyDescent="0.25">
      <c r="A4270" t="s">
        <v>75</v>
      </c>
      <c r="B4270" t="s">
        <v>11637</v>
      </c>
      <c r="C4270" t="s">
        <v>725</v>
      </c>
      <c r="D4270" t="s">
        <v>287</v>
      </c>
      <c r="E4270" t="s">
        <v>12172</v>
      </c>
      <c r="F4270" t="s">
        <v>12173</v>
      </c>
      <c r="G4270" t="s">
        <v>4914</v>
      </c>
      <c r="H4270" t="s">
        <v>12174</v>
      </c>
      <c r="I4270" t="s">
        <v>4890</v>
      </c>
      <c r="J4270" t="s">
        <v>287</v>
      </c>
      <c r="K4270" s="14">
        <v>429</v>
      </c>
      <c r="L4270" s="24">
        <f t="shared" si="66"/>
        <v>463.26295985279859</v>
      </c>
    </row>
    <row r="4271" spans="1:12" x14ac:dyDescent="0.25">
      <c r="A4271" t="s">
        <v>75</v>
      </c>
      <c r="B4271" t="s">
        <v>11637</v>
      </c>
      <c r="C4271" t="s">
        <v>725</v>
      </c>
      <c r="D4271" t="s">
        <v>287</v>
      </c>
      <c r="E4271" t="s">
        <v>12175</v>
      </c>
      <c r="F4271" t="s">
        <v>12176</v>
      </c>
      <c r="G4271" t="s">
        <v>5022</v>
      </c>
      <c r="H4271" t="s">
        <v>12177</v>
      </c>
      <c r="I4271" t="s">
        <v>4890</v>
      </c>
      <c r="J4271" t="s">
        <v>287</v>
      </c>
      <c r="K4271" s="14">
        <v>6</v>
      </c>
      <c r="L4271" s="24">
        <f t="shared" si="66"/>
        <v>6.4792022357034762</v>
      </c>
    </row>
    <row r="4272" spans="1:12" x14ac:dyDescent="0.25">
      <c r="A4272" t="s">
        <v>75</v>
      </c>
      <c r="B4272" t="s">
        <v>11637</v>
      </c>
      <c r="C4272" t="s">
        <v>725</v>
      </c>
      <c r="D4272" t="s">
        <v>287</v>
      </c>
      <c r="E4272" t="s">
        <v>12175</v>
      </c>
      <c r="F4272" t="s">
        <v>12176</v>
      </c>
      <c r="G4272" t="s">
        <v>4907</v>
      </c>
      <c r="H4272" t="s">
        <v>12177</v>
      </c>
      <c r="I4272" t="s">
        <v>4890</v>
      </c>
      <c r="J4272" t="s">
        <v>287</v>
      </c>
      <c r="K4272" s="14">
        <v>13</v>
      </c>
      <c r="L4272" s="24">
        <f t="shared" si="66"/>
        <v>14.038271510690866</v>
      </c>
    </row>
    <row r="4273" spans="1:12" x14ac:dyDescent="0.25">
      <c r="A4273" t="s">
        <v>75</v>
      </c>
      <c r="B4273" t="s">
        <v>11637</v>
      </c>
      <c r="C4273" t="s">
        <v>725</v>
      </c>
      <c r="D4273" t="s">
        <v>287</v>
      </c>
      <c r="E4273" t="s">
        <v>12175</v>
      </c>
      <c r="F4273" t="s">
        <v>12176</v>
      </c>
      <c r="G4273" t="s">
        <v>4918</v>
      </c>
      <c r="H4273" t="s">
        <v>12177</v>
      </c>
      <c r="I4273" t="s">
        <v>4890</v>
      </c>
      <c r="J4273" t="s">
        <v>287</v>
      </c>
      <c r="K4273" s="14">
        <v>402</v>
      </c>
      <c r="L4273" s="24">
        <f t="shared" si="66"/>
        <v>434.10654979213291</v>
      </c>
    </row>
    <row r="4274" spans="1:12" x14ac:dyDescent="0.25">
      <c r="A4274" t="s">
        <v>75</v>
      </c>
      <c r="B4274" t="s">
        <v>11637</v>
      </c>
      <c r="C4274" t="s">
        <v>725</v>
      </c>
      <c r="D4274" t="s">
        <v>287</v>
      </c>
      <c r="E4274" t="s">
        <v>12175</v>
      </c>
      <c r="F4274" t="s">
        <v>12176</v>
      </c>
      <c r="G4274" t="s">
        <v>4914</v>
      </c>
      <c r="H4274" t="s">
        <v>12177</v>
      </c>
      <c r="I4274" t="s">
        <v>4890</v>
      </c>
      <c r="J4274" t="s">
        <v>287</v>
      </c>
      <c r="K4274" s="14">
        <v>1441</v>
      </c>
      <c r="L4274" s="24">
        <f t="shared" si="66"/>
        <v>1556.0884036081184</v>
      </c>
    </row>
    <row r="4275" spans="1:12" x14ac:dyDescent="0.25">
      <c r="A4275" t="s">
        <v>75</v>
      </c>
      <c r="B4275" t="s">
        <v>11637</v>
      </c>
      <c r="C4275" t="s">
        <v>725</v>
      </c>
      <c r="D4275" t="s">
        <v>287</v>
      </c>
      <c r="E4275" t="s">
        <v>12178</v>
      </c>
      <c r="F4275" t="s">
        <v>12179</v>
      </c>
      <c r="G4275" t="s">
        <v>5022</v>
      </c>
      <c r="H4275" t="s">
        <v>12180</v>
      </c>
      <c r="I4275" t="s">
        <v>4890</v>
      </c>
      <c r="J4275" t="s">
        <v>287</v>
      </c>
      <c r="K4275" s="14">
        <v>18</v>
      </c>
      <c r="L4275" s="24">
        <f t="shared" si="66"/>
        <v>19.437606707110429</v>
      </c>
    </row>
    <row r="4276" spans="1:12" x14ac:dyDescent="0.25">
      <c r="A4276" t="s">
        <v>75</v>
      </c>
      <c r="B4276" t="s">
        <v>11637</v>
      </c>
      <c r="C4276" t="s">
        <v>725</v>
      </c>
      <c r="D4276" t="s">
        <v>287</v>
      </c>
      <c r="E4276" t="s">
        <v>12178</v>
      </c>
      <c r="F4276" t="s">
        <v>12179</v>
      </c>
      <c r="G4276" t="s">
        <v>4907</v>
      </c>
      <c r="H4276" t="s">
        <v>12180</v>
      </c>
      <c r="I4276" t="s">
        <v>4890</v>
      </c>
      <c r="J4276" t="s">
        <v>287</v>
      </c>
      <c r="K4276" s="14">
        <v>67</v>
      </c>
      <c r="L4276" s="24">
        <f t="shared" si="66"/>
        <v>72.351091632022161</v>
      </c>
    </row>
    <row r="4277" spans="1:12" x14ac:dyDescent="0.25">
      <c r="A4277" t="s">
        <v>75</v>
      </c>
      <c r="B4277" t="s">
        <v>11637</v>
      </c>
      <c r="C4277" t="s">
        <v>725</v>
      </c>
      <c r="D4277" t="s">
        <v>287</v>
      </c>
      <c r="E4277" t="s">
        <v>12181</v>
      </c>
      <c r="F4277" t="s">
        <v>12182</v>
      </c>
      <c r="G4277" t="s">
        <v>5751</v>
      </c>
      <c r="H4277" t="s">
        <v>12183</v>
      </c>
      <c r="I4277" t="s">
        <v>4890</v>
      </c>
      <c r="J4277" t="s">
        <v>287</v>
      </c>
      <c r="K4277" s="14">
        <v>7</v>
      </c>
      <c r="L4277" s="24">
        <f t="shared" si="66"/>
        <v>7.5590692749873885</v>
      </c>
    </row>
    <row r="4278" spans="1:12" x14ac:dyDescent="0.25">
      <c r="A4278" t="s">
        <v>75</v>
      </c>
      <c r="B4278" t="s">
        <v>11637</v>
      </c>
      <c r="C4278" t="s">
        <v>725</v>
      </c>
      <c r="D4278" t="s">
        <v>287</v>
      </c>
      <c r="E4278" t="s">
        <v>12181</v>
      </c>
      <c r="F4278" t="s">
        <v>12182</v>
      </c>
      <c r="G4278" t="s">
        <v>5022</v>
      </c>
      <c r="H4278" t="s">
        <v>12183</v>
      </c>
      <c r="I4278" t="s">
        <v>4890</v>
      </c>
      <c r="J4278" t="s">
        <v>287</v>
      </c>
      <c r="K4278" s="14">
        <v>11</v>
      </c>
      <c r="L4278" s="24">
        <f t="shared" si="66"/>
        <v>11.878537432123041</v>
      </c>
    </row>
    <row r="4279" spans="1:12" x14ac:dyDescent="0.25">
      <c r="A4279" t="s">
        <v>75</v>
      </c>
      <c r="B4279" t="s">
        <v>11637</v>
      </c>
      <c r="C4279" t="s">
        <v>725</v>
      </c>
      <c r="D4279" t="s">
        <v>287</v>
      </c>
      <c r="E4279" t="s">
        <v>12181</v>
      </c>
      <c r="F4279" t="s">
        <v>12182</v>
      </c>
      <c r="G4279" t="s">
        <v>4907</v>
      </c>
      <c r="H4279" t="s">
        <v>12183</v>
      </c>
      <c r="I4279" t="s">
        <v>4890</v>
      </c>
      <c r="J4279" t="s">
        <v>287</v>
      </c>
      <c r="K4279" s="14">
        <v>69</v>
      </c>
      <c r="L4279" s="24">
        <f t="shared" si="66"/>
        <v>74.510825710589984</v>
      </c>
    </row>
    <row r="4280" spans="1:12" x14ac:dyDescent="0.25">
      <c r="A4280" t="s">
        <v>75</v>
      </c>
      <c r="B4280" t="s">
        <v>11637</v>
      </c>
      <c r="C4280" t="s">
        <v>725</v>
      </c>
      <c r="D4280" t="s">
        <v>287</v>
      </c>
      <c r="E4280" t="s">
        <v>12181</v>
      </c>
      <c r="F4280" t="s">
        <v>12182</v>
      </c>
      <c r="G4280" t="s">
        <v>4918</v>
      </c>
      <c r="H4280" t="s">
        <v>12183</v>
      </c>
      <c r="I4280" t="s">
        <v>4890</v>
      </c>
      <c r="J4280" t="s">
        <v>287</v>
      </c>
      <c r="K4280" s="14">
        <v>365</v>
      </c>
      <c r="L4280" s="24">
        <f t="shared" si="66"/>
        <v>394.1514693386282</v>
      </c>
    </row>
    <row r="4281" spans="1:12" x14ac:dyDescent="0.25">
      <c r="A4281" t="s">
        <v>75</v>
      </c>
      <c r="B4281" t="s">
        <v>11637</v>
      </c>
      <c r="C4281" t="s">
        <v>725</v>
      </c>
      <c r="D4281" t="s">
        <v>287</v>
      </c>
      <c r="E4281" t="s">
        <v>12181</v>
      </c>
      <c r="F4281" t="s">
        <v>12182</v>
      </c>
      <c r="G4281" t="s">
        <v>4914</v>
      </c>
      <c r="H4281" t="s">
        <v>12183</v>
      </c>
      <c r="I4281" t="s">
        <v>4890</v>
      </c>
      <c r="J4281" t="s">
        <v>287</v>
      </c>
      <c r="K4281" s="14">
        <v>24</v>
      </c>
      <c r="L4281" s="24">
        <f t="shared" si="66"/>
        <v>25.916808942813905</v>
      </c>
    </row>
    <row r="4282" spans="1:12" x14ac:dyDescent="0.25">
      <c r="A4282" t="s">
        <v>75</v>
      </c>
      <c r="B4282" t="s">
        <v>11637</v>
      </c>
      <c r="C4282" t="s">
        <v>725</v>
      </c>
      <c r="D4282" t="s">
        <v>287</v>
      </c>
      <c r="E4282" t="s">
        <v>12184</v>
      </c>
      <c r="F4282" t="s">
        <v>12185</v>
      </c>
      <c r="G4282" t="s">
        <v>4907</v>
      </c>
      <c r="H4282" t="s">
        <v>12185</v>
      </c>
      <c r="I4282" t="s">
        <v>5751</v>
      </c>
      <c r="J4282" t="s">
        <v>5752</v>
      </c>
      <c r="K4282" s="14">
        <v>37</v>
      </c>
      <c r="L4282" s="24">
        <f t="shared" si="66"/>
        <v>39.955080453504777</v>
      </c>
    </row>
    <row r="4283" spans="1:12" x14ac:dyDescent="0.25">
      <c r="A4283" t="s">
        <v>75</v>
      </c>
      <c r="B4283" t="s">
        <v>11637</v>
      </c>
      <c r="C4283" t="s">
        <v>725</v>
      </c>
      <c r="D4283" t="s">
        <v>287</v>
      </c>
      <c r="E4283" t="s">
        <v>12186</v>
      </c>
      <c r="F4283" t="s">
        <v>12187</v>
      </c>
      <c r="G4283" t="s">
        <v>5022</v>
      </c>
      <c r="H4283" t="s">
        <v>12187</v>
      </c>
      <c r="I4283" t="s">
        <v>4890</v>
      </c>
      <c r="J4283" t="s">
        <v>287</v>
      </c>
      <c r="K4283" s="14">
        <v>9</v>
      </c>
      <c r="L4283" s="24">
        <f t="shared" si="66"/>
        <v>9.7188033535552147</v>
      </c>
    </row>
    <row r="4284" spans="1:12" x14ac:dyDescent="0.25">
      <c r="A4284" t="s">
        <v>75</v>
      </c>
      <c r="B4284" t="s">
        <v>11637</v>
      </c>
      <c r="C4284" t="s">
        <v>725</v>
      </c>
      <c r="D4284" t="s">
        <v>287</v>
      </c>
      <c r="E4284" t="s">
        <v>12188</v>
      </c>
      <c r="F4284" t="s">
        <v>12189</v>
      </c>
      <c r="G4284" t="s">
        <v>5022</v>
      </c>
      <c r="H4284" t="s">
        <v>12190</v>
      </c>
      <c r="I4284" t="s">
        <v>4890</v>
      </c>
      <c r="J4284" t="s">
        <v>287</v>
      </c>
      <c r="K4284" s="14">
        <v>6</v>
      </c>
      <c r="L4284" s="24">
        <f t="shared" si="66"/>
        <v>6.4792022357034762</v>
      </c>
    </row>
    <row r="4285" spans="1:12" x14ac:dyDescent="0.25">
      <c r="A4285" t="s">
        <v>75</v>
      </c>
      <c r="B4285" t="s">
        <v>11637</v>
      </c>
      <c r="C4285" t="s">
        <v>725</v>
      </c>
      <c r="D4285" t="s">
        <v>287</v>
      </c>
      <c r="E4285" t="s">
        <v>12188</v>
      </c>
      <c r="F4285" t="s">
        <v>12189</v>
      </c>
      <c r="G4285" t="s">
        <v>4907</v>
      </c>
      <c r="H4285" t="s">
        <v>12190</v>
      </c>
      <c r="I4285" t="s">
        <v>4890</v>
      </c>
      <c r="J4285" t="s">
        <v>287</v>
      </c>
      <c r="K4285" s="14">
        <v>9</v>
      </c>
      <c r="L4285" s="24">
        <f t="shared" si="66"/>
        <v>9.7188033535552147</v>
      </c>
    </row>
    <row r="4286" spans="1:12" x14ac:dyDescent="0.25">
      <c r="A4286" t="s">
        <v>75</v>
      </c>
      <c r="B4286" t="s">
        <v>11637</v>
      </c>
      <c r="C4286" t="s">
        <v>725</v>
      </c>
      <c r="D4286" t="s">
        <v>287</v>
      </c>
      <c r="E4286" t="s">
        <v>12188</v>
      </c>
      <c r="F4286" t="s">
        <v>12189</v>
      </c>
      <c r="G4286" t="s">
        <v>4918</v>
      </c>
      <c r="H4286" t="s">
        <v>12190</v>
      </c>
      <c r="I4286" t="s">
        <v>4890</v>
      </c>
      <c r="J4286" t="s">
        <v>287</v>
      </c>
      <c r="K4286" s="14">
        <v>300</v>
      </c>
      <c r="L4286" s="24">
        <f t="shared" si="66"/>
        <v>323.96011178517386</v>
      </c>
    </row>
    <row r="4287" spans="1:12" x14ac:dyDescent="0.25">
      <c r="A4287" t="s">
        <v>75</v>
      </c>
      <c r="B4287" t="s">
        <v>11637</v>
      </c>
      <c r="C4287" t="s">
        <v>725</v>
      </c>
      <c r="D4287" t="s">
        <v>287</v>
      </c>
      <c r="E4287" t="s">
        <v>12191</v>
      </c>
      <c r="F4287" t="s">
        <v>12192</v>
      </c>
      <c r="G4287" t="s">
        <v>4914</v>
      </c>
      <c r="H4287" t="s">
        <v>12192</v>
      </c>
      <c r="I4287" t="s">
        <v>4890</v>
      </c>
      <c r="J4287" t="s">
        <v>287</v>
      </c>
      <c r="K4287" s="14">
        <v>2</v>
      </c>
      <c r="L4287" s="24">
        <f t="shared" si="66"/>
        <v>2.1597340785678254</v>
      </c>
    </row>
    <row r="4288" spans="1:12" x14ac:dyDescent="0.25">
      <c r="A4288" t="s">
        <v>75</v>
      </c>
      <c r="B4288" t="s">
        <v>11637</v>
      </c>
      <c r="C4288" t="s">
        <v>725</v>
      </c>
      <c r="D4288" t="s">
        <v>287</v>
      </c>
      <c r="E4288" t="s">
        <v>12193</v>
      </c>
      <c r="F4288" t="s">
        <v>12194</v>
      </c>
      <c r="G4288" t="s">
        <v>4914</v>
      </c>
      <c r="H4288" t="s">
        <v>12194</v>
      </c>
      <c r="I4288" t="s">
        <v>4890</v>
      </c>
      <c r="J4288" t="s">
        <v>287</v>
      </c>
      <c r="K4288" s="14">
        <v>33</v>
      </c>
      <c r="L4288" s="24">
        <f t="shared" si="66"/>
        <v>35.635612296369125</v>
      </c>
    </row>
    <row r="4289" spans="1:12" x14ac:dyDescent="0.25">
      <c r="A4289" t="s">
        <v>75</v>
      </c>
      <c r="B4289" t="s">
        <v>11637</v>
      </c>
      <c r="C4289" t="s">
        <v>725</v>
      </c>
      <c r="D4289" t="s">
        <v>287</v>
      </c>
      <c r="E4289" t="s">
        <v>12195</v>
      </c>
      <c r="F4289" t="s">
        <v>12196</v>
      </c>
      <c r="G4289" t="s">
        <v>5022</v>
      </c>
      <c r="H4289" t="s">
        <v>12197</v>
      </c>
      <c r="I4289" t="s">
        <v>4890</v>
      </c>
      <c r="J4289" t="s">
        <v>287</v>
      </c>
      <c r="K4289" s="14">
        <v>5</v>
      </c>
      <c r="L4289" s="24">
        <f t="shared" si="66"/>
        <v>5.3993351964195639</v>
      </c>
    </row>
    <row r="4290" spans="1:12" x14ac:dyDescent="0.25">
      <c r="A4290" t="s">
        <v>75</v>
      </c>
      <c r="B4290" t="s">
        <v>11637</v>
      </c>
      <c r="C4290" t="s">
        <v>725</v>
      </c>
      <c r="D4290" t="s">
        <v>287</v>
      </c>
      <c r="E4290" t="s">
        <v>12198</v>
      </c>
      <c r="F4290" t="s">
        <v>12199</v>
      </c>
      <c r="G4290" t="s">
        <v>5022</v>
      </c>
      <c r="H4290" t="s">
        <v>12200</v>
      </c>
      <c r="I4290" t="s">
        <v>4890</v>
      </c>
      <c r="J4290" t="s">
        <v>287</v>
      </c>
      <c r="K4290" s="14">
        <v>6</v>
      </c>
      <c r="L4290" s="24">
        <f t="shared" si="66"/>
        <v>6.4792022357034762</v>
      </c>
    </row>
    <row r="4291" spans="1:12" x14ac:dyDescent="0.25">
      <c r="A4291" t="s">
        <v>75</v>
      </c>
      <c r="B4291" t="s">
        <v>11637</v>
      </c>
      <c r="C4291" t="s">
        <v>725</v>
      </c>
      <c r="D4291" t="s">
        <v>287</v>
      </c>
      <c r="E4291" t="s">
        <v>12198</v>
      </c>
      <c r="F4291" t="s">
        <v>12199</v>
      </c>
      <c r="G4291" t="s">
        <v>4907</v>
      </c>
      <c r="H4291" t="s">
        <v>12200</v>
      </c>
      <c r="I4291" t="s">
        <v>4890</v>
      </c>
      <c r="J4291" t="s">
        <v>287</v>
      </c>
      <c r="K4291" s="14">
        <v>16</v>
      </c>
      <c r="L4291" s="24">
        <f t="shared" si="66"/>
        <v>17.277872628542603</v>
      </c>
    </row>
    <row r="4292" spans="1:12" x14ac:dyDescent="0.25">
      <c r="A4292" t="s">
        <v>75</v>
      </c>
      <c r="B4292" t="s">
        <v>11637</v>
      </c>
      <c r="C4292" t="s">
        <v>725</v>
      </c>
      <c r="D4292" t="s">
        <v>287</v>
      </c>
      <c r="E4292" t="s">
        <v>12198</v>
      </c>
      <c r="F4292" t="s">
        <v>12199</v>
      </c>
      <c r="G4292" t="s">
        <v>4918</v>
      </c>
      <c r="H4292" t="s">
        <v>12200</v>
      </c>
      <c r="I4292" t="s">
        <v>4890</v>
      </c>
      <c r="J4292" t="s">
        <v>287</v>
      </c>
      <c r="K4292" s="14">
        <v>370</v>
      </c>
      <c r="L4292" s="24">
        <f t="shared" si="66"/>
        <v>399.55080453504769</v>
      </c>
    </row>
    <row r="4293" spans="1:12" x14ac:dyDescent="0.25">
      <c r="A4293" t="s">
        <v>75</v>
      </c>
      <c r="B4293" t="s">
        <v>11637</v>
      </c>
      <c r="C4293" t="s">
        <v>725</v>
      </c>
      <c r="D4293" t="s">
        <v>287</v>
      </c>
      <c r="E4293" t="s">
        <v>12201</v>
      </c>
      <c r="F4293" t="s">
        <v>12202</v>
      </c>
      <c r="G4293" t="s">
        <v>5022</v>
      </c>
      <c r="H4293" t="s">
        <v>12203</v>
      </c>
      <c r="I4293" t="s">
        <v>4890</v>
      </c>
      <c r="J4293" t="s">
        <v>287</v>
      </c>
      <c r="K4293" s="14">
        <v>6</v>
      </c>
      <c r="L4293" s="24">
        <f t="shared" si="66"/>
        <v>6.4792022357034762</v>
      </c>
    </row>
    <row r="4294" spans="1:12" x14ac:dyDescent="0.25">
      <c r="A4294" t="s">
        <v>75</v>
      </c>
      <c r="B4294" t="s">
        <v>11637</v>
      </c>
      <c r="C4294" t="s">
        <v>725</v>
      </c>
      <c r="D4294" t="s">
        <v>287</v>
      </c>
      <c r="E4294" t="s">
        <v>12201</v>
      </c>
      <c r="F4294" t="s">
        <v>12202</v>
      </c>
      <c r="G4294" t="s">
        <v>4907</v>
      </c>
      <c r="H4294" t="s">
        <v>12203</v>
      </c>
      <c r="I4294" t="s">
        <v>4890</v>
      </c>
      <c r="J4294" t="s">
        <v>287</v>
      </c>
      <c r="K4294" s="14">
        <v>11</v>
      </c>
      <c r="L4294" s="24">
        <f t="shared" si="66"/>
        <v>11.878537432123041</v>
      </c>
    </row>
    <row r="4295" spans="1:12" x14ac:dyDescent="0.25">
      <c r="A4295" t="s">
        <v>75</v>
      </c>
      <c r="B4295" t="s">
        <v>11637</v>
      </c>
      <c r="C4295" t="s">
        <v>725</v>
      </c>
      <c r="D4295" t="s">
        <v>287</v>
      </c>
      <c r="E4295" t="s">
        <v>12204</v>
      </c>
      <c r="F4295" t="s">
        <v>12205</v>
      </c>
      <c r="G4295" t="s">
        <v>5022</v>
      </c>
      <c r="H4295" t="s">
        <v>12205</v>
      </c>
      <c r="I4295" t="s">
        <v>4927</v>
      </c>
      <c r="J4295" t="s">
        <v>5165</v>
      </c>
      <c r="K4295" s="14">
        <v>5</v>
      </c>
      <c r="L4295" s="24">
        <f t="shared" si="66"/>
        <v>5.3993351964195639</v>
      </c>
    </row>
    <row r="4296" spans="1:12" x14ac:dyDescent="0.25">
      <c r="A4296" t="s">
        <v>75</v>
      </c>
      <c r="B4296" t="s">
        <v>11637</v>
      </c>
      <c r="C4296" t="s">
        <v>725</v>
      </c>
      <c r="D4296" t="s">
        <v>287</v>
      </c>
      <c r="E4296" t="s">
        <v>12204</v>
      </c>
      <c r="F4296" t="s">
        <v>12205</v>
      </c>
      <c r="G4296" t="s">
        <v>4907</v>
      </c>
      <c r="H4296" t="s">
        <v>12205</v>
      </c>
      <c r="I4296" t="s">
        <v>4927</v>
      </c>
      <c r="J4296" t="s">
        <v>5165</v>
      </c>
      <c r="K4296" s="14">
        <v>12</v>
      </c>
      <c r="L4296" s="24">
        <f t="shared" si="66"/>
        <v>12.958404471406952</v>
      </c>
    </row>
    <row r="4297" spans="1:12" x14ac:dyDescent="0.25">
      <c r="A4297" t="s">
        <v>75</v>
      </c>
      <c r="B4297" t="s">
        <v>11637</v>
      </c>
      <c r="C4297" t="s">
        <v>725</v>
      </c>
      <c r="D4297" t="s">
        <v>287</v>
      </c>
      <c r="E4297" t="s">
        <v>12204</v>
      </c>
      <c r="F4297" t="s">
        <v>12205</v>
      </c>
      <c r="G4297" t="s">
        <v>4918</v>
      </c>
      <c r="H4297" t="s">
        <v>12205</v>
      </c>
      <c r="I4297" t="s">
        <v>4927</v>
      </c>
      <c r="J4297" t="s">
        <v>5165</v>
      </c>
      <c r="K4297" s="14">
        <v>211</v>
      </c>
      <c r="L4297" s="24">
        <f t="shared" si="66"/>
        <v>227.8519452889056</v>
      </c>
    </row>
    <row r="4298" spans="1:12" x14ac:dyDescent="0.25">
      <c r="A4298" t="s">
        <v>75</v>
      </c>
      <c r="B4298" t="s">
        <v>11637</v>
      </c>
      <c r="C4298" t="s">
        <v>725</v>
      </c>
      <c r="D4298" t="s">
        <v>287</v>
      </c>
      <c r="E4298" t="s">
        <v>12204</v>
      </c>
      <c r="F4298" t="s">
        <v>12205</v>
      </c>
      <c r="G4298" t="s">
        <v>4914</v>
      </c>
      <c r="H4298" t="s">
        <v>12205</v>
      </c>
      <c r="I4298" t="s">
        <v>4927</v>
      </c>
      <c r="J4298" t="s">
        <v>5165</v>
      </c>
      <c r="K4298" s="14">
        <v>266</v>
      </c>
      <c r="L4298" s="24">
        <f t="shared" si="66"/>
        <v>287.24463244952079</v>
      </c>
    </row>
    <row r="4299" spans="1:12" x14ac:dyDescent="0.25">
      <c r="A4299" t="s">
        <v>75</v>
      </c>
      <c r="B4299" t="s">
        <v>11637</v>
      </c>
      <c r="C4299" t="s">
        <v>725</v>
      </c>
      <c r="D4299" t="s">
        <v>287</v>
      </c>
      <c r="E4299" t="s">
        <v>12206</v>
      </c>
      <c r="F4299" t="s">
        <v>12207</v>
      </c>
      <c r="G4299" t="s">
        <v>5022</v>
      </c>
      <c r="H4299" t="s">
        <v>12207</v>
      </c>
      <c r="I4299" t="s">
        <v>4890</v>
      </c>
      <c r="J4299" t="s">
        <v>287</v>
      </c>
      <c r="K4299" s="14">
        <v>38</v>
      </c>
      <c r="L4299" s="24">
        <f t="shared" si="66"/>
        <v>41.034947492788682</v>
      </c>
    </row>
    <row r="4300" spans="1:12" x14ac:dyDescent="0.25">
      <c r="A4300" t="s">
        <v>75</v>
      </c>
      <c r="B4300" t="s">
        <v>11637</v>
      </c>
      <c r="C4300" t="s">
        <v>725</v>
      </c>
      <c r="D4300" t="s">
        <v>287</v>
      </c>
      <c r="E4300" t="s">
        <v>12208</v>
      </c>
      <c r="F4300" t="s">
        <v>12209</v>
      </c>
      <c r="G4300" t="s">
        <v>5022</v>
      </c>
      <c r="H4300" t="s">
        <v>12209</v>
      </c>
      <c r="I4300" t="s">
        <v>4890</v>
      </c>
      <c r="J4300" t="s">
        <v>287</v>
      </c>
      <c r="K4300" s="14">
        <v>6</v>
      </c>
      <c r="L4300" s="24">
        <f t="shared" ref="L4300:L4363" si="67">K4300/$D$6*$D$5</f>
        <v>6.4792022357034762</v>
      </c>
    </row>
    <row r="4301" spans="1:12" x14ac:dyDescent="0.25">
      <c r="A4301" t="s">
        <v>75</v>
      </c>
      <c r="B4301" t="s">
        <v>11637</v>
      </c>
      <c r="C4301" t="s">
        <v>725</v>
      </c>
      <c r="D4301" t="s">
        <v>287</v>
      </c>
      <c r="E4301" t="s">
        <v>12208</v>
      </c>
      <c r="F4301" t="s">
        <v>12209</v>
      </c>
      <c r="G4301" t="s">
        <v>4907</v>
      </c>
      <c r="H4301" t="s">
        <v>12209</v>
      </c>
      <c r="I4301" t="s">
        <v>4890</v>
      </c>
      <c r="J4301" t="s">
        <v>287</v>
      </c>
      <c r="K4301" s="14">
        <v>14</v>
      </c>
      <c r="L4301" s="24">
        <f t="shared" si="67"/>
        <v>15.118138549974777</v>
      </c>
    </row>
    <row r="4302" spans="1:12" x14ac:dyDescent="0.25">
      <c r="A4302" t="s">
        <v>75</v>
      </c>
      <c r="B4302" t="s">
        <v>11637</v>
      </c>
      <c r="C4302" t="s">
        <v>725</v>
      </c>
      <c r="D4302" t="s">
        <v>287</v>
      </c>
      <c r="E4302" t="s">
        <v>12210</v>
      </c>
      <c r="F4302" t="s">
        <v>12211</v>
      </c>
      <c r="G4302" t="s">
        <v>5022</v>
      </c>
      <c r="H4302" t="s">
        <v>12211</v>
      </c>
      <c r="I4302" t="s">
        <v>4890</v>
      </c>
      <c r="J4302" t="s">
        <v>287</v>
      </c>
      <c r="K4302" s="14">
        <v>55</v>
      </c>
      <c r="L4302" s="24">
        <f t="shared" si="67"/>
        <v>59.39268716061521</v>
      </c>
    </row>
    <row r="4303" spans="1:12" x14ac:dyDescent="0.25">
      <c r="A4303" t="s">
        <v>75</v>
      </c>
      <c r="B4303" t="s">
        <v>11637</v>
      </c>
      <c r="C4303" t="s">
        <v>725</v>
      </c>
      <c r="D4303" t="s">
        <v>287</v>
      </c>
      <c r="E4303" t="s">
        <v>12210</v>
      </c>
      <c r="F4303" t="s">
        <v>12211</v>
      </c>
      <c r="G4303" t="s">
        <v>4907</v>
      </c>
      <c r="H4303" t="s">
        <v>12211</v>
      </c>
      <c r="I4303" t="s">
        <v>4890</v>
      </c>
      <c r="J4303" t="s">
        <v>287</v>
      </c>
      <c r="K4303" s="14">
        <v>404</v>
      </c>
      <c r="L4303" s="24">
        <f t="shared" si="67"/>
        <v>436.26628387070082</v>
      </c>
    </row>
    <row r="4304" spans="1:12" x14ac:dyDescent="0.25">
      <c r="A4304" t="s">
        <v>75</v>
      </c>
      <c r="B4304" t="s">
        <v>11637</v>
      </c>
      <c r="C4304" t="s">
        <v>725</v>
      </c>
      <c r="D4304" t="s">
        <v>287</v>
      </c>
      <c r="E4304" t="s">
        <v>12212</v>
      </c>
      <c r="F4304" t="s">
        <v>12213</v>
      </c>
      <c r="G4304" t="s">
        <v>5022</v>
      </c>
      <c r="H4304" t="s">
        <v>12213</v>
      </c>
      <c r="I4304" t="s">
        <v>4890</v>
      </c>
      <c r="J4304" t="s">
        <v>287</v>
      </c>
      <c r="K4304" s="14">
        <v>8</v>
      </c>
      <c r="L4304" s="24">
        <f t="shared" si="67"/>
        <v>8.6389363142713016</v>
      </c>
    </row>
    <row r="4305" spans="1:12" x14ac:dyDescent="0.25">
      <c r="A4305" t="s">
        <v>75</v>
      </c>
      <c r="B4305" t="s">
        <v>11637</v>
      </c>
      <c r="C4305" t="s">
        <v>725</v>
      </c>
      <c r="D4305" t="s">
        <v>287</v>
      </c>
      <c r="E4305" t="s">
        <v>12212</v>
      </c>
      <c r="F4305" t="s">
        <v>12213</v>
      </c>
      <c r="G4305" t="s">
        <v>4907</v>
      </c>
      <c r="H4305" t="s">
        <v>12213</v>
      </c>
      <c r="I4305" t="s">
        <v>4890</v>
      </c>
      <c r="J4305" t="s">
        <v>287</v>
      </c>
      <c r="K4305" s="14">
        <v>727</v>
      </c>
      <c r="L4305" s="24">
        <f t="shared" si="67"/>
        <v>785.06333755940454</v>
      </c>
    </row>
    <row r="4306" spans="1:12" x14ac:dyDescent="0.25">
      <c r="A4306" t="s">
        <v>75</v>
      </c>
      <c r="B4306" t="s">
        <v>11637</v>
      </c>
      <c r="C4306" t="s">
        <v>725</v>
      </c>
      <c r="D4306" t="s">
        <v>287</v>
      </c>
      <c r="E4306" t="s">
        <v>12212</v>
      </c>
      <c r="F4306" t="s">
        <v>12213</v>
      </c>
      <c r="G4306" t="s">
        <v>4918</v>
      </c>
      <c r="H4306" t="s">
        <v>12213</v>
      </c>
      <c r="I4306" t="s">
        <v>4890</v>
      </c>
      <c r="J4306" t="s">
        <v>287</v>
      </c>
      <c r="K4306" s="14">
        <v>2</v>
      </c>
      <c r="L4306" s="24">
        <f t="shared" si="67"/>
        <v>2.1597340785678254</v>
      </c>
    </row>
    <row r="4307" spans="1:12" x14ac:dyDescent="0.25">
      <c r="A4307" t="s">
        <v>75</v>
      </c>
      <c r="B4307" t="s">
        <v>11637</v>
      </c>
      <c r="C4307" t="s">
        <v>725</v>
      </c>
      <c r="D4307" t="s">
        <v>287</v>
      </c>
      <c r="E4307" t="s">
        <v>12212</v>
      </c>
      <c r="F4307" t="s">
        <v>12213</v>
      </c>
      <c r="G4307" t="s">
        <v>4914</v>
      </c>
      <c r="H4307" t="s">
        <v>12213</v>
      </c>
      <c r="I4307" t="s">
        <v>4890</v>
      </c>
      <c r="J4307" t="s">
        <v>287</v>
      </c>
      <c r="K4307" s="14">
        <v>18</v>
      </c>
      <c r="L4307" s="24">
        <f t="shared" si="67"/>
        <v>19.437606707110429</v>
      </c>
    </row>
    <row r="4308" spans="1:12" x14ac:dyDescent="0.25">
      <c r="A4308" t="s">
        <v>75</v>
      </c>
      <c r="B4308" t="s">
        <v>11637</v>
      </c>
      <c r="C4308" t="s">
        <v>725</v>
      </c>
      <c r="D4308" t="s">
        <v>287</v>
      </c>
      <c r="E4308" t="s">
        <v>12214</v>
      </c>
      <c r="F4308" t="s">
        <v>12215</v>
      </c>
      <c r="G4308" t="s">
        <v>5751</v>
      </c>
      <c r="H4308" t="s">
        <v>12216</v>
      </c>
      <c r="I4308" t="s">
        <v>4890</v>
      </c>
      <c r="J4308" t="s">
        <v>287</v>
      </c>
      <c r="K4308" s="14">
        <v>8</v>
      </c>
      <c r="L4308" s="24">
        <f t="shared" si="67"/>
        <v>8.6389363142713016</v>
      </c>
    </row>
    <row r="4309" spans="1:12" x14ac:dyDescent="0.25">
      <c r="A4309" t="s">
        <v>75</v>
      </c>
      <c r="B4309" t="s">
        <v>11637</v>
      </c>
      <c r="C4309" t="s">
        <v>725</v>
      </c>
      <c r="D4309" t="s">
        <v>287</v>
      </c>
      <c r="E4309" t="s">
        <v>12214</v>
      </c>
      <c r="F4309" t="s">
        <v>12215</v>
      </c>
      <c r="G4309" t="s">
        <v>4907</v>
      </c>
      <c r="H4309" t="s">
        <v>12216</v>
      </c>
      <c r="I4309" t="s">
        <v>4890</v>
      </c>
      <c r="J4309" t="s">
        <v>287</v>
      </c>
      <c r="K4309" s="14">
        <v>10</v>
      </c>
      <c r="L4309" s="24">
        <f t="shared" si="67"/>
        <v>10.798670392839128</v>
      </c>
    </row>
    <row r="4310" spans="1:12" x14ac:dyDescent="0.25">
      <c r="A4310" t="s">
        <v>75</v>
      </c>
      <c r="B4310" t="s">
        <v>11637</v>
      </c>
      <c r="C4310" t="s">
        <v>725</v>
      </c>
      <c r="D4310" t="s">
        <v>287</v>
      </c>
      <c r="E4310" t="s">
        <v>12217</v>
      </c>
      <c r="F4310" t="s">
        <v>12218</v>
      </c>
      <c r="G4310" t="s">
        <v>5022</v>
      </c>
      <c r="H4310" t="s">
        <v>12219</v>
      </c>
      <c r="I4310" t="s">
        <v>4890</v>
      </c>
      <c r="J4310" t="s">
        <v>287</v>
      </c>
      <c r="K4310" s="14">
        <v>12</v>
      </c>
      <c r="L4310" s="24">
        <f t="shared" si="67"/>
        <v>12.958404471406952</v>
      </c>
    </row>
    <row r="4311" spans="1:12" x14ac:dyDescent="0.25">
      <c r="A4311" t="s">
        <v>75</v>
      </c>
      <c r="B4311" t="s">
        <v>11637</v>
      </c>
      <c r="C4311" t="s">
        <v>725</v>
      </c>
      <c r="D4311" t="s">
        <v>287</v>
      </c>
      <c r="E4311" t="s">
        <v>12217</v>
      </c>
      <c r="F4311" t="s">
        <v>12218</v>
      </c>
      <c r="G4311" t="s">
        <v>4907</v>
      </c>
      <c r="H4311" t="s">
        <v>12219</v>
      </c>
      <c r="I4311" t="s">
        <v>4890</v>
      </c>
      <c r="J4311" t="s">
        <v>287</v>
      </c>
      <c r="K4311" s="14">
        <v>243</v>
      </c>
      <c r="L4311" s="24">
        <f t="shared" si="67"/>
        <v>262.40769054599082</v>
      </c>
    </row>
    <row r="4312" spans="1:12" x14ac:dyDescent="0.25">
      <c r="A4312" t="s">
        <v>75</v>
      </c>
      <c r="B4312" t="s">
        <v>11637</v>
      </c>
      <c r="C4312" t="s">
        <v>725</v>
      </c>
      <c r="D4312" t="s">
        <v>287</v>
      </c>
      <c r="E4312" t="s">
        <v>12217</v>
      </c>
      <c r="F4312" t="s">
        <v>12218</v>
      </c>
      <c r="G4312" t="s">
        <v>4918</v>
      </c>
      <c r="H4312" t="s">
        <v>12219</v>
      </c>
      <c r="I4312" t="s">
        <v>4890</v>
      </c>
      <c r="J4312" t="s">
        <v>287</v>
      </c>
      <c r="K4312" s="14">
        <v>367</v>
      </c>
      <c r="L4312" s="24">
        <f t="shared" si="67"/>
        <v>396.311203417196</v>
      </c>
    </row>
    <row r="4313" spans="1:12" x14ac:dyDescent="0.25">
      <c r="A4313" t="s">
        <v>75</v>
      </c>
      <c r="B4313" t="s">
        <v>11637</v>
      </c>
      <c r="C4313" t="s">
        <v>725</v>
      </c>
      <c r="D4313" t="s">
        <v>287</v>
      </c>
      <c r="E4313" t="s">
        <v>12217</v>
      </c>
      <c r="F4313" t="s">
        <v>12218</v>
      </c>
      <c r="G4313" t="s">
        <v>4914</v>
      </c>
      <c r="H4313" t="s">
        <v>12219</v>
      </c>
      <c r="I4313" t="s">
        <v>4890</v>
      </c>
      <c r="J4313" t="s">
        <v>287</v>
      </c>
      <c r="K4313" s="14">
        <v>301</v>
      </c>
      <c r="L4313" s="24">
        <f t="shared" si="67"/>
        <v>325.03997882445776</v>
      </c>
    </row>
    <row r="4314" spans="1:12" x14ac:dyDescent="0.25">
      <c r="A4314" t="s">
        <v>75</v>
      </c>
      <c r="B4314" t="s">
        <v>11637</v>
      </c>
      <c r="C4314" t="s">
        <v>725</v>
      </c>
      <c r="D4314" t="s">
        <v>287</v>
      </c>
      <c r="E4314" t="s">
        <v>12220</v>
      </c>
      <c r="F4314" t="s">
        <v>12221</v>
      </c>
      <c r="G4314" t="s">
        <v>5022</v>
      </c>
      <c r="H4314" t="s">
        <v>12222</v>
      </c>
      <c r="I4314" t="s">
        <v>4890</v>
      </c>
      <c r="J4314" t="s">
        <v>287</v>
      </c>
      <c r="K4314" s="14">
        <v>23</v>
      </c>
      <c r="L4314" s="24">
        <f t="shared" si="67"/>
        <v>24.836941903529993</v>
      </c>
    </row>
    <row r="4315" spans="1:12" x14ac:dyDescent="0.25">
      <c r="A4315" t="s">
        <v>75</v>
      </c>
      <c r="B4315" t="s">
        <v>11637</v>
      </c>
      <c r="C4315" t="s">
        <v>725</v>
      </c>
      <c r="D4315" t="s">
        <v>287</v>
      </c>
      <c r="E4315" t="s">
        <v>12220</v>
      </c>
      <c r="F4315" t="s">
        <v>12221</v>
      </c>
      <c r="G4315" t="s">
        <v>4907</v>
      </c>
      <c r="H4315" t="s">
        <v>12222</v>
      </c>
      <c r="I4315" t="s">
        <v>4890</v>
      </c>
      <c r="J4315" t="s">
        <v>287</v>
      </c>
      <c r="K4315" s="14">
        <v>51</v>
      </c>
      <c r="L4315" s="24">
        <f t="shared" si="67"/>
        <v>55.073219003479551</v>
      </c>
    </row>
    <row r="4316" spans="1:12" x14ac:dyDescent="0.25">
      <c r="A4316" t="s">
        <v>75</v>
      </c>
      <c r="B4316" t="s">
        <v>11637</v>
      </c>
      <c r="C4316" t="s">
        <v>725</v>
      </c>
      <c r="D4316" t="s">
        <v>287</v>
      </c>
      <c r="E4316" t="s">
        <v>12220</v>
      </c>
      <c r="F4316" t="s">
        <v>12221</v>
      </c>
      <c r="G4316" t="s">
        <v>4918</v>
      </c>
      <c r="H4316" t="s">
        <v>12222</v>
      </c>
      <c r="I4316" t="s">
        <v>4890</v>
      </c>
      <c r="J4316" t="s">
        <v>287</v>
      </c>
      <c r="K4316" s="14">
        <v>5889</v>
      </c>
      <c r="L4316" s="24">
        <f t="shared" si="67"/>
        <v>6359.3369943429625</v>
      </c>
    </row>
    <row r="4317" spans="1:12" x14ac:dyDescent="0.25">
      <c r="A4317" t="s">
        <v>75</v>
      </c>
      <c r="B4317" t="s">
        <v>11637</v>
      </c>
      <c r="C4317" t="s">
        <v>725</v>
      </c>
      <c r="D4317" t="s">
        <v>287</v>
      </c>
      <c r="E4317" t="s">
        <v>12220</v>
      </c>
      <c r="F4317" t="s">
        <v>12221</v>
      </c>
      <c r="G4317" t="s">
        <v>4914</v>
      </c>
      <c r="H4317" t="s">
        <v>12222</v>
      </c>
      <c r="I4317" t="s">
        <v>4890</v>
      </c>
      <c r="J4317" t="s">
        <v>287</v>
      </c>
      <c r="K4317" s="14">
        <v>467</v>
      </c>
      <c r="L4317" s="24">
        <f t="shared" si="67"/>
        <v>504.2979073455873</v>
      </c>
    </row>
    <row r="4318" spans="1:12" x14ac:dyDescent="0.25">
      <c r="A4318" t="s">
        <v>75</v>
      </c>
      <c r="B4318" t="s">
        <v>11637</v>
      </c>
      <c r="C4318" t="s">
        <v>725</v>
      </c>
      <c r="D4318" t="s">
        <v>287</v>
      </c>
      <c r="E4318" t="s">
        <v>12223</v>
      </c>
      <c r="F4318" t="s">
        <v>12224</v>
      </c>
      <c r="G4318" t="s">
        <v>5022</v>
      </c>
      <c r="H4318" t="s">
        <v>12225</v>
      </c>
      <c r="I4318" t="s">
        <v>4927</v>
      </c>
      <c r="J4318" t="s">
        <v>5165</v>
      </c>
      <c r="K4318" s="14">
        <v>2</v>
      </c>
      <c r="L4318" s="24">
        <f t="shared" si="67"/>
        <v>2.1597340785678254</v>
      </c>
    </row>
    <row r="4319" spans="1:12" x14ac:dyDescent="0.25">
      <c r="A4319" t="s">
        <v>75</v>
      </c>
      <c r="B4319" t="s">
        <v>11637</v>
      </c>
      <c r="C4319" t="s">
        <v>725</v>
      </c>
      <c r="D4319" t="s">
        <v>287</v>
      </c>
      <c r="E4319" t="s">
        <v>12223</v>
      </c>
      <c r="F4319" t="s">
        <v>12224</v>
      </c>
      <c r="G4319" t="s">
        <v>4918</v>
      </c>
      <c r="H4319" t="s">
        <v>12226</v>
      </c>
      <c r="I4319" t="s">
        <v>4927</v>
      </c>
      <c r="J4319" t="s">
        <v>5165</v>
      </c>
      <c r="K4319" s="14">
        <v>7</v>
      </c>
      <c r="L4319" s="24">
        <f t="shared" si="67"/>
        <v>7.5590692749873885</v>
      </c>
    </row>
    <row r="4320" spans="1:12" x14ac:dyDescent="0.25">
      <c r="A4320" t="s">
        <v>75</v>
      </c>
      <c r="B4320" t="s">
        <v>11637</v>
      </c>
      <c r="C4320" t="s">
        <v>725</v>
      </c>
      <c r="D4320" t="s">
        <v>287</v>
      </c>
      <c r="E4320" t="s">
        <v>12227</v>
      </c>
      <c r="F4320" t="s">
        <v>12228</v>
      </c>
      <c r="G4320" t="s">
        <v>5022</v>
      </c>
      <c r="H4320" t="s">
        <v>12228</v>
      </c>
      <c r="I4320" t="s">
        <v>4890</v>
      </c>
      <c r="J4320" t="s">
        <v>287</v>
      </c>
      <c r="K4320" s="14">
        <v>10</v>
      </c>
      <c r="L4320" s="24">
        <f t="shared" si="67"/>
        <v>10.798670392839128</v>
      </c>
    </row>
    <row r="4321" spans="1:12" x14ac:dyDescent="0.25">
      <c r="A4321" t="s">
        <v>75</v>
      </c>
      <c r="B4321" t="s">
        <v>11637</v>
      </c>
      <c r="C4321" t="s">
        <v>725</v>
      </c>
      <c r="D4321" t="s">
        <v>287</v>
      </c>
      <c r="E4321" t="s">
        <v>12227</v>
      </c>
      <c r="F4321" t="s">
        <v>12228</v>
      </c>
      <c r="G4321" t="s">
        <v>4907</v>
      </c>
      <c r="H4321" t="s">
        <v>12228</v>
      </c>
      <c r="I4321" t="s">
        <v>4890</v>
      </c>
      <c r="J4321" t="s">
        <v>287</v>
      </c>
      <c r="K4321" s="14">
        <v>45</v>
      </c>
      <c r="L4321" s="24">
        <f t="shared" si="67"/>
        <v>48.594016767776075</v>
      </c>
    </row>
    <row r="4322" spans="1:12" x14ac:dyDescent="0.25">
      <c r="A4322" t="s">
        <v>75</v>
      </c>
      <c r="B4322" t="s">
        <v>11637</v>
      </c>
      <c r="C4322" t="s">
        <v>725</v>
      </c>
      <c r="D4322" t="s">
        <v>287</v>
      </c>
      <c r="E4322" t="s">
        <v>12227</v>
      </c>
      <c r="F4322" t="s">
        <v>12228</v>
      </c>
      <c r="G4322" t="s">
        <v>4918</v>
      </c>
      <c r="H4322" t="s">
        <v>12228</v>
      </c>
      <c r="I4322" t="s">
        <v>4890</v>
      </c>
      <c r="J4322" t="s">
        <v>287</v>
      </c>
      <c r="K4322" s="14">
        <v>587</v>
      </c>
      <c r="L4322" s="24">
        <f t="shared" si="67"/>
        <v>633.88195205965678</v>
      </c>
    </row>
    <row r="4323" spans="1:12" x14ac:dyDescent="0.25">
      <c r="A4323" t="s">
        <v>75</v>
      </c>
      <c r="B4323" t="s">
        <v>11637</v>
      </c>
      <c r="C4323" t="s">
        <v>725</v>
      </c>
      <c r="D4323" t="s">
        <v>287</v>
      </c>
      <c r="E4323" t="s">
        <v>12227</v>
      </c>
      <c r="F4323" t="s">
        <v>12228</v>
      </c>
      <c r="G4323" t="s">
        <v>4914</v>
      </c>
      <c r="H4323" t="s">
        <v>12228</v>
      </c>
      <c r="I4323" t="s">
        <v>4890</v>
      </c>
      <c r="J4323" t="s">
        <v>287</v>
      </c>
      <c r="K4323" s="14">
        <v>87</v>
      </c>
      <c r="L4323" s="24">
        <f t="shared" si="67"/>
        <v>93.948432417700417</v>
      </c>
    </row>
    <row r="4324" spans="1:12" x14ac:dyDescent="0.25">
      <c r="A4324" t="s">
        <v>75</v>
      </c>
      <c r="B4324" t="s">
        <v>11637</v>
      </c>
      <c r="C4324" t="s">
        <v>725</v>
      </c>
      <c r="D4324" t="s">
        <v>287</v>
      </c>
      <c r="E4324" t="s">
        <v>12229</v>
      </c>
      <c r="F4324" t="s">
        <v>12230</v>
      </c>
      <c r="G4324" t="s">
        <v>4907</v>
      </c>
      <c r="H4324" t="s">
        <v>12230</v>
      </c>
      <c r="I4324" t="s">
        <v>4890</v>
      </c>
      <c r="J4324" t="s">
        <v>287</v>
      </c>
      <c r="K4324" s="14">
        <v>402</v>
      </c>
      <c r="L4324" s="24">
        <f t="shared" si="67"/>
        <v>434.10654979213291</v>
      </c>
    </row>
    <row r="4325" spans="1:12" x14ac:dyDescent="0.25">
      <c r="A4325" t="s">
        <v>75</v>
      </c>
      <c r="B4325" t="s">
        <v>11637</v>
      </c>
      <c r="C4325" t="s">
        <v>725</v>
      </c>
      <c r="D4325" t="s">
        <v>287</v>
      </c>
      <c r="E4325" t="s">
        <v>12231</v>
      </c>
      <c r="F4325" t="s">
        <v>12232</v>
      </c>
      <c r="G4325" t="s">
        <v>4907</v>
      </c>
      <c r="H4325" t="s">
        <v>12232</v>
      </c>
      <c r="I4325" t="s">
        <v>4890</v>
      </c>
      <c r="J4325" t="s">
        <v>287</v>
      </c>
      <c r="K4325" s="14">
        <v>55</v>
      </c>
      <c r="L4325" s="24">
        <f t="shared" si="67"/>
        <v>59.39268716061521</v>
      </c>
    </row>
    <row r="4326" spans="1:12" x14ac:dyDescent="0.25">
      <c r="A4326" t="s">
        <v>75</v>
      </c>
      <c r="B4326" t="s">
        <v>11637</v>
      </c>
      <c r="C4326" t="s">
        <v>725</v>
      </c>
      <c r="D4326" t="s">
        <v>287</v>
      </c>
      <c r="E4326" t="s">
        <v>12233</v>
      </c>
      <c r="F4326" t="s">
        <v>12234</v>
      </c>
      <c r="G4326" t="s">
        <v>4907</v>
      </c>
      <c r="H4326" t="s">
        <v>12234</v>
      </c>
      <c r="I4326" t="s">
        <v>4890</v>
      </c>
      <c r="J4326" t="s">
        <v>287</v>
      </c>
      <c r="K4326" s="14">
        <v>271</v>
      </c>
      <c r="L4326" s="24">
        <f t="shared" si="67"/>
        <v>292.64396764594039</v>
      </c>
    </row>
    <row r="4327" spans="1:12" x14ac:dyDescent="0.25">
      <c r="A4327" t="s">
        <v>75</v>
      </c>
      <c r="B4327" t="s">
        <v>11637</v>
      </c>
      <c r="C4327" t="s">
        <v>725</v>
      </c>
      <c r="D4327" t="s">
        <v>287</v>
      </c>
      <c r="E4327" t="s">
        <v>12235</v>
      </c>
      <c r="F4327" t="s">
        <v>12236</v>
      </c>
      <c r="G4327" t="s">
        <v>4907</v>
      </c>
      <c r="H4327" t="s">
        <v>12237</v>
      </c>
      <c r="I4327" t="s">
        <v>4890</v>
      </c>
      <c r="J4327" t="s">
        <v>287</v>
      </c>
      <c r="K4327" s="14">
        <v>18</v>
      </c>
      <c r="L4327" s="24">
        <f t="shared" si="67"/>
        <v>19.437606707110429</v>
      </c>
    </row>
    <row r="4328" spans="1:12" x14ac:dyDescent="0.25">
      <c r="A4328" t="s">
        <v>75</v>
      </c>
      <c r="B4328" t="s">
        <v>11637</v>
      </c>
      <c r="C4328" t="s">
        <v>725</v>
      </c>
      <c r="D4328" t="s">
        <v>287</v>
      </c>
      <c r="E4328" t="s">
        <v>12235</v>
      </c>
      <c r="F4328" t="s">
        <v>12236</v>
      </c>
      <c r="G4328" t="s">
        <v>4918</v>
      </c>
      <c r="H4328" t="s">
        <v>12237</v>
      </c>
      <c r="I4328" t="s">
        <v>4890</v>
      </c>
      <c r="J4328" t="s">
        <v>287</v>
      </c>
      <c r="K4328" s="14">
        <v>329</v>
      </c>
      <c r="L4328" s="24">
        <f t="shared" si="67"/>
        <v>355.27625592440728</v>
      </c>
    </row>
    <row r="4329" spans="1:12" x14ac:dyDescent="0.25">
      <c r="A4329" t="s">
        <v>75</v>
      </c>
      <c r="B4329" t="s">
        <v>11637</v>
      </c>
      <c r="C4329" t="s">
        <v>725</v>
      </c>
      <c r="D4329" t="s">
        <v>287</v>
      </c>
      <c r="E4329" t="s">
        <v>12238</v>
      </c>
      <c r="F4329" t="s">
        <v>12239</v>
      </c>
      <c r="G4329" t="s">
        <v>4907</v>
      </c>
      <c r="H4329" t="s">
        <v>12239</v>
      </c>
      <c r="I4329" t="s">
        <v>4890</v>
      </c>
      <c r="J4329" t="s">
        <v>287</v>
      </c>
      <c r="K4329" s="14">
        <v>5</v>
      </c>
      <c r="L4329" s="24">
        <f t="shared" si="67"/>
        <v>5.3993351964195639</v>
      </c>
    </row>
    <row r="4330" spans="1:12" x14ac:dyDescent="0.25">
      <c r="A4330" t="s">
        <v>75</v>
      </c>
      <c r="B4330" t="s">
        <v>11637</v>
      </c>
      <c r="C4330" t="s">
        <v>725</v>
      </c>
      <c r="D4330" t="s">
        <v>287</v>
      </c>
      <c r="E4330" t="s">
        <v>12240</v>
      </c>
      <c r="F4330" t="s">
        <v>12241</v>
      </c>
      <c r="G4330" t="s">
        <v>4907</v>
      </c>
      <c r="H4330" t="s">
        <v>12242</v>
      </c>
      <c r="I4330" t="s">
        <v>4890</v>
      </c>
      <c r="J4330" t="s">
        <v>287</v>
      </c>
      <c r="K4330" s="14">
        <v>106</v>
      </c>
      <c r="L4330" s="24">
        <f t="shared" si="67"/>
        <v>114.46590616409476</v>
      </c>
    </row>
    <row r="4331" spans="1:12" x14ac:dyDescent="0.25">
      <c r="A4331" t="s">
        <v>75</v>
      </c>
      <c r="B4331" t="s">
        <v>11637</v>
      </c>
      <c r="C4331" t="s">
        <v>725</v>
      </c>
      <c r="D4331" t="s">
        <v>287</v>
      </c>
      <c r="E4331" t="s">
        <v>12240</v>
      </c>
      <c r="F4331" t="s">
        <v>12241</v>
      </c>
      <c r="G4331" t="s">
        <v>4918</v>
      </c>
      <c r="H4331" t="s">
        <v>12243</v>
      </c>
      <c r="I4331" t="s">
        <v>4890</v>
      </c>
      <c r="J4331" t="s">
        <v>287</v>
      </c>
      <c r="K4331" s="14">
        <v>1520</v>
      </c>
      <c r="L4331" s="24">
        <f t="shared" si="67"/>
        <v>1641.3978997115476</v>
      </c>
    </row>
    <row r="4332" spans="1:12" x14ac:dyDescent="0.25">
      <c r="A4332" t="s">
        <v>75</v>
      </c>
      <c r="B4332" t="s">
        <v>11637</v>
      </c>
      <c r="C4332" t="s">
        <v>725</v>
      </c>
      <c r="D4332" t="s">
        <v>287</v>
      </c>
      <c r="E4332" t="s">
        <v>12240</v>
      </c>
      <c r="F4332" t="s">
        <v>12241</v>
      </c>
      <c r="G4332" t="s">
        <v>4914</v>
      </c>
      <c r="H4332" t="s">
        <v>12243</v>
      </c>
      <c r="I4332" t="s">
        <v>4890</v>
      </c>
      <c r="J4332" t="s">
        <v>287</v>
      </c>
      <c r="K4332" s="14">
        <v>3</v>
      </c>
      <c r="L4332" s="24">
        <f t="shared" si="67"/>
        <v>3.2396011178517381</v>
      </c>
    </row>
    <row r="4333" spans="1:12" x14ac:dyDescent="0.25">
      <c r="A4333" t="s">
        <v>75</v>
      </c>
      <c r="B4333" t="s">
        <v>11637</v>
      </c>
      <c r="C4333" t="s">
        <v>725</v>
      </c>
      <c r="D4333" t="s">
        <v>287</v>
      </c>
      <c r="E4333" t="s">
        <v>12244</v>
      </c>
      <c r="F4333" t="s">
        <v>12245</v>
      </c>
      <c r="G4333" t="s">
        <v>4907</v>
      </c>
      <c r="H4333" t="s">
        <v>12245</v>
      </c>
      <c r="I4333" t="s">
        <v>4890</v>
      </c>
      <c r="J4333" t="s">
        <v>287</v>
      </c>
      <c r="K4333" s="14">
        <v>558</v>
      </c>
      <c r="L4333" s="24">
        <f t="shared" si="67"/>
        <v>602.56580792042337</v>
      </c>
    </row>
    <row r="4334" spans="1:12" x14ac:dyDescent="0.25">
      <c r="A4334" t="s">
        <v>75</v>
      </c>
      <c r="B4334" t="s">
        <v>11637</v>
      </c>
      <c r="C4334" t="s">
        <v>725</v>
      </c>
      <c r="D4334" t="s">
        <v>287</v>
      </c>
      <c r="E4334" t="s">
        <v>12246</v>
      </c>
      <c r="F4334" t="s">
        <v>12247</v>
      </c>
      <c r="G4334" t="s">
        <v>4907</v>
      </c>
      <c r="H4334" t="s">
        <v>12247</v>
      </c>
      <c r="I4334" t="s">
        <v>4890</v>
      </c>
      <c r="J4334" t="s">
        <v>287</v>
      </c>
      <c r="K4334" s="14">
        <v>243</v>
      </c>
      <c r="L4334" s="24">
        <f t="shared" si="67"/>
        <v>262.40769054599082</v>
      </c>
    </row>
    <row r="4335" spans="1:12" x14ac:dyDescent="0.25">
      <c r="A4335" t="s">
        <v>75</v>
      </c>
      <c r="B4335" t="s">
        <v>11637</v>
      </c>
      <c r="C4335" t="s">
        <v>725</v>
      </c>
      <c r="D4335" t="s">
        <v>287</v>
      </c>
      <c r="E4335" t="s">
        <v>12248</v>
      </c>
      <c r="F4335" t="s">
        <v>12249</v>
      </c>
      <c r="G4335" t="s">
        <v>4907</v>
      </c>
      <c r="H4335" t="s">
        <v>12249</v>
      </c>
      <c r="I4335" t="s">
        <v>4890</v>
      </c>
      <c r="J4335" t="s">
        <v>287</v>
      </c>
      <c r="K4335" s="14">
        <v>1519</v>
      </c>
      <c r="L4335" s="24">
        <f t="shared" si="67"/>
        <v>1640.3180326722636</v>
      </c>
    </row>
    <row r="4336" spans="1:12" x14ac:dyDescent="0.25">
      <c r="A4336" t="s">
        <v>75</v>
      </c>
      <c r="B4336" t="s">
        <v>11637</v>
      </c>
      <c r="C4336" t="s">
        <v>725</v>
      </c>
      <c r="D4336" t="s">
        <v>287</v>
      </c>
      <c r="E4336" t="s">
        <v>12248</v>
      </c>
      <c r="F4336" t="s">
        <v>12249</v>
      </c>
      <c r="G4336" t="s">
        <v>4914</v>
      </c>
      <c r="H4336" t="s">
        <v>12243</v>
      </c>
      <c r="I4336" t="s">
        <v>4890</v>
      </c>
      <c r="J4336" t="s">
        <v>287</v>
      </c>
      <c r="K4336" s="14">
        <v>413</v>
      </c>
      <c r="L4336" s="24">
        <f t="shared" si="67"/>
        <v>445.98508722425601</v>
      </c>
    </row>
    <row r="4337" spans="1:12" x14ac:dyDescent="0.25">
      <c r="A4337" t="s">
        <v>75</v>
      </c>
      <c r="B4337" t="s">
        <v>11637</v>
      </c>
      <c r="C4337" t="s">
        <v>725</v>
      </c>
      <c r="D4337" t="s">
        <v>287</v>
      </c>
      <c r="E4337" t="s">
        <v>12250</v>
      </c>
      <c r="F4337" t="s">
        <v>12213</v>
      </c>
      <c r="G4337" t="s">
        <v>5022</v>
      </c>
      <c r="H4337" t="s">
        <v>12213</v>
      </c>
      <c r="I4337" t="s">
        <v>4890</v>
      </c>
      <c r="J4337" t="s">
        <v>287</v>
      </c>
      <c r="K4337" s="14">
        <v>344</v>
      </c>
      <c r="L4337" s="24">
        <f t="shared" si="67"/>
        <v>371.47426151366602</v>
      </c>
    </row>
    <row r="4338" spans="1:12" x14ac:dyDescent="0.25">
      <c r="A4338" t="s">
        <v>75</v>
      </c>
      <c r="B4338" t="s">
        <v>11637</v>
      </c>
      <c r="C4338" t="s">
        <v>725</v>
      </c>
      <c r="D4338" t="s">
        <v>287</v>
      </c>
      <c r="E4338" t="s">
        <v>12251</v>
      </c>
      <c r="F4338" t="s">
        <v>12252</v>
      </c>
      <c r="G4338" t="s">
        <v>4918</v>
      </c>
      <c r="H4338" t="s">
        <v>12252</v>
      </c>
      <c r="I4338" t="s">
        <v>4890</v>
      </c>
      <c r="J4338" t="s">
        <v>287</v>
      </c>
      <c r="K4338" s="14">
        <v>86</v>
      </c>
      <c r="L4338" s="24">
        <f t="shared" si="67"/>
        <v>92.868565378416505</v>
      </c>
    </row>
    <row r="4339" spans="1:12" x14ac:dyDescent="0.25">
      <c r="A4339" t="s">
        <v>75</v>
      </c>
      <c r="B4339" t="s">
        <v>11637</v>
      </c>
      <c r="C4339" t="s">
        <v>725</v>
      </c>
      <c r="D4339" t="s">
        <v>287</v>
      </c>
      <c r="E4339" t="s">
        <v>12251</v>
      </c>
      <c r="F4339" t="s">
        <v>12252</v>
      </c>
      <c r="G4339" t="s">
        <v>4914</v>
      </c>
      <c r="H4339" t="s">
        <v>12252</v>
      </c>
      <c r="I4339" t="s">
        <v>4890</v>
      </c>
      <c r="J4339" t="s">
        <v>287</v>
      </c>
      <c r="K4339" s="14">
        <v>60</v>
      </c>
      <c r="L4339" s="24">
        <f t="shared" si="67"/>
        <v>64.792022357034767</v>
      </c>
    </row>
    <row r="4340" spans="1:12" x14ac:dyDescent="0.25">
      <c r="A4340" t="s">
        <v>75</v>
      </c>
      <c r="B4340" t="s">
        <v>11637</v>
      </c>
      <c r="C4340" t="s">
        <v>725</v>
      </c>
      <c r="D4340" t="s">
        <v>287</v>
      </c>
      <c r="E4340" t="s">
        <v>12253</v>
      </c>
      <c r="F4340" t="s">
        <v>12254</v>
      </c>
      <c r="G4340" t="s">
        <v>4918</v>
      </c>
      <c r="H4340" t="s">
        <v>12254</v>
      </c>
      <c r="I4340" t="s">
        <v>4890</v>
      </c>
      <c r="J4340" t="s">
        <v>287</v>
      </c>
      <c r="K4340" s="14">
        <v>221</v>
      </c>
      <c r="L4340" s="24">
        <f t="shared" si="67"/>
        <v>238.65061568174471</v>
      </c>
    </row>
    <row r="4341" spans="1:12" x14ac:dyDescent="0.25">
      <c r="A4341" t="s">
        <v>75</v>
      </c>
      <c r="B4341" t="s">
        <v>11637</v>
      </c>
      <c r="C4341" t="s">
        <v>725</v>
      </c>
      <c r="D4341" t="s">
        <v>287</v>
      </c>
      <c r="E4341" t="s">
        <v>12253</v>
      </c>
      <c r="F4341" t="s">
        <v>12254</v>
      </c>
      <c r="G4341" t="s">
        <v>4914</v>
      </c>
      <c r="H4341" t="s">
        <v>12254</v>
      </c>
      <c r="I4341" t="s">
        <v>4890</v>
      </c>
      <c r="J4341" t="s">
        <v>287</v>
      </c>
      <c r="K4341" s="14">
        <v>268</v>
      </c>
      <c r="L4341" s="24">
        <f t="shared" si="67"/>
        <v>289.40436652808864</v>
      </c>
    </row>
    <row r="4342" spans="1:12" x14ac:dyDescent="0.25">
      <c r="A4342" t="s">
        <v>75</v>
      </c>
      <c r="B4342" t="s">
        <v>11637</v>
      </c>
      <c r="C4342" t="s">
        <v>725</v>
      </c>
      <c r="D4342" t="s">
        <v>287</v>
      </c>
      <c r="E4342" t="s">
        <v>12255</v>
      </c>
      <c r="F4342" t="s">
        <v>12256</v>
      </c>
      <c r="G4342" t="s">
        <v>4918</v>
      </c>
      <c r="H4342" t="s">
        <v>12256</v>
      </c>
      <c r="I4342" t="s">
        <v>4890</v>
      </c>
      <c r="J4342" t="s">
        <v>287</v>
      </c>
      <c r="K4342" s="14">
        <v>109</v>
      </c>
      <c r="L4342" s="24">
        <f t="shared" si="67"/>
        <v>117.7055072819465</v>
      </c>
    </row>
    <row r="4343" spans="1:12" x14ac:dyDescent="0.25">
      <c r="A4343" t="s">
        <v>75</v>
      </c>
      <c r="B4343" t="s">
        <v>11637</v>
      </c>
      <c r="C4343" t="s">
        <v>725</v>
      </c>
      <c r="D4343" t="s">
        <v>287</v>
      </c>
      <c r="E4343" t="s">
        <v>12255</v>
      </c>
      <c r="F4343" t="s">
        <v>12256</v>
      </c>
      <c r="G4343" t="s">
        <v>4914</v>
      </c>
      <c r="H4343" t="s">
        <v>12256</v>
      </c>
      <c r="I4343" t="s">
        <v>4890</v>
      </c>
      <c r="J4343" t="s">
        <v>287</v>
      </c>
      <c r="K4343" s="14">
        <v>327</v>
      </c>
      <c r="L4343" s="24">
        <f t="shared" si="67"/>
        <v>353.11652184583949</v>
      </c>
    </row>
    <row r="4344" spans="1:12" x14ac:dyDescent="0.25">
      <c r="A4344" t="s">
        <v>75</v>
      </c>
      <c r="B4344" t="s">
        <v>11637</v>
      </c>
      <c r="C4344" t="s">
        <v>725</v>
      </c>
      <c r="D4344" t="s">
        <v>287</v>
      </c>
      <c r="E4344" t="s">
        <v>12257</v>
      </c>
      <c r="F4344" t="s">
        <v>12258</v>
      </c>
      <c r="G4344" t="s">
        <v>4918</v>
      </c>
      <c r="H4344" t="s">
        <v>12258</v>
      </c>
      <c r="I4344" t="s">
        <v>4927</v>
      </c>
      <c r="J4344" t="s">
        <v>5165</v>
      </c>
      <c r="K4344" s="14">
        <v>140</v>
      </c>
      <c r="L4344" s="24">
        <f t="shared" si="67"/>
        <v>151.18138549974779</v>
      </c>
    </row>
    <row r="4345" spans="1:12" x14ac:dyDescent="0.25">
      <c r="A4345" t="s">
        <v>75</v>
      </c>
      <c r="B4345" t="s">
        <v>11637</v>
      </c>
      <c r="C4345" t="s">
        <v>725</v>
      </c>
      <c r="D4345" t="s">
        <v>287</v>
      </c>
      <c r="E4345" t="s">
        <v>12257</v>
      </c>
      <c r="F4345" t="s">
        <v>12258</v>
      </c>
      <c r="G4345" t="s">
        <v>4914</v>
      </c>
      <c r="H4345" t="s">
        <v>12258</v>
      </c>
      <c r="I4345" t="s">
        <v>4927</v>
      </c>
      <c r="J4345" t="s">
        <v>5165</v>
      </c>
      <c r="K4345" s="14">
        <v>82</v>
      </c>
      <c r="L4345" s="24">
        <f t="shared" si="67"/>
        <v>88.549097221280846</v>
      </c>
    </row>
    <row r="4346" spans="1:12" x14ac:dyDescent="0.25">
      <c r="A4346" t="s">
        <v>75</v>
      </c>
      <c r="B4346" t="s">
        <v>11637</v>
      </c>
      <c r="C4346" t="s">
        <v>725</v>
      </c>
      <c r="D4346" t="s">
        <v>287</v>
      </c>
      <c r="E4346" t="s">
        <v>12259</v>
      </c>
      <c r="F4346" t="s">
        <v>12260</v>
      </c>
      <c r="G4346" t="s">
        <v>4918</v>
      </c>
      <c r="H4346" t="s">
        <v>12261</v>
      </c>
      <c r="I4346" t="s">
        <v>4890</v>
      </c>
      <c r="J4346" t="s">
        <v>287</v>
      </c>
      <c r="K4346" s="14">
        <v>52</v>
      </c>
      <c r="L4346" s="24">
        <f t="shared" si="67"/>
        <v>56.153086042763462</v>
      </c>
    </row>
    <row r="4347" spans="1:12" x14ac:dyDescent="0.25">
      <c r="A4347" t="s">
        <v>75</v>
      </c>
      <c r="B4347" t="s">
        <v>11637</v>
      </c>
      <c r="C4347" t="s">
        <v>725</v>
      </c>
      <c r="D4347" t="s">
        <v>287</v>
      </c>
      <c r="E4347" t="s">
        <v>12259</v>
      </c>
      <c r="F4347" t="s">
        <v>12260</v>
      </c>
      <c r="G4347" t="s">
        <v>4914</v>
      </c>
      <c r="H4347" t="s">
        <v>12261</v>
      </c>
      <c r="I4347" t="s">
        <v>4890</v>
      </c>
      <c r="J4347" t="s">
        <v>287</v>
      </c>
      <c r="K4347" s="14">
        <v>25</v>
      </c>
      <c r="L4347" s="24">
        <f t="shared" si="67"/>
        <v>26.99667598209782</v>
      </c>
    </row>
    <row r="4348" spans="1:12" x14ac:dyDescent="0.25">
      <c r="A4348" t="s">
        <v>75</v>
      </c>
      <c r="B4348" t="s">
        <v>11637</v>
      </c>
      <c r="C4348" t="s">
        <v>725</v>
      </c>
      <c r="D4348" t="s">
        <v>287</v>
      </c>
      <c r="E4348" t="s">
        <v>12262</v>
      </c>
      <c r="F4348" t="s">
        <v>12263</v>
      </c>
      <c r="G4348" t="s">
        <v>4918</v>
      </c>
      <c r="H4348" t="s">
        <v>12264</v>
      </c>
      <c r="I4348" t="s">
        <v>4890</v>
      </c>
      <c r="J4348" t="s">
        <v>287</v>
      </c>
      <c r="K4348" s="14">
        <v>96</v>
      </c>
      <c r="L4348" s="24">
        <f t="shared" si="67"/>
        <v>103.66723577125562</v>
      </c>
    </row>
    <row r="4349" spans="1:12" x14ac:dyDescent="0.25">
      <c r="A4349" t="s">
        <v>75</v>
      </c>
      <c r="B4349" t="s">
        <v>11637</v>
      </c>
      <c r="C4349" t="s">
        <v>725</v>
      </c>
      <c r="D4349" t="s">
        <v>287</v>
      </c>
      <c r="E4349" t="s">
        <v>12265</v>
      </c>
      <c r="F4349" t="s">
        <v>12266</v>
      </c>
      <c r="G4349" t="s">
        <v>4918</v>
      </c>
      <c r="H4349" t="s">
        <v>12266</v>
      </c>
      <c r="I4349" t="s">
        <v>4890</v>
      </c>
      <c r="J4349" t="s">
        <v>287</v>
      </c>
      <c r="K4349" s="14">
        <v>170</v>
      </c>
      <c r="L4349" s="24">
        <f t="shared" si="67"/>
        <v>183.57739667826519</v>
      </c>
    </row>
    <row r="4350" spans="1:12" x14ac:dyDescent="0.25">
      <c r="A4350" t="s">
        <v>75</v>
      </c>
      <c r="B4350" t="s">
        <v>11637</v>
      </c>
      <c r="C4350" t="s">
        <v>725</v>
      </c>
      <c r="D4350" t="s">
        <v>287</v>
      </c>
      <c r="E4350" t="s">
        <v>12265</v>
      </c>
      <c r="F4350" t="s">
        <v>12266</v>
      </c>
      <c r="G4350" t="s">
        <v>4914</v>
      </c>
      <c r="H4350" t="s">
        <v>12266</v>
      </c>
      <c r="I4350" t="s">
        <v>4890</v>
      </c>
      <c r="J4350" t="s">
        <v>287</v>
      </c>
      <c r="K4350" s="14">
        <v>372</v>
      </c>
      <c r="L4350" s="24">
        <f t="shared" si="67"/>
        <v>401.7105386136156</v>
      </c>
    </row>
    <row r="4351" spans="1:12" x14ac:dyDescent="0.25">
      <c r="A4351" t="s">
        <v>75</v>
      </c>
      <c r="B4351" t="s">
        <v>11637</v>
      </c>
      <c r="C4351" t="s">
        <v>725</v>
      </c>
      <c r="D4351" t="s">
        <v>287</v>
      </c>
      <c r="E4351" t="s">
        <v>12267</v>
      </c>
      <c r="F4351" t="s">
        <v>12268</v>
      </c>
      <c r="G4351" t="s">
        <v>4918</v>
      </c>
      <c r="H4351" t="s">
        <v>12268</v>
      </c>
      <c r="I4351" t="s">
        <v>4890</v>
      </c>
      <c r="J4351" t="s">
        <v>287</v>
      </c>
      <c r="K4351" s="14">
        <v>43</v>
      </c>
      <c r="L4351" s="24">
        <f t="shared" si="67"/>
        <v>46.434282689208253</v>
      </c>
    </row>
    <row r="4352" spans="1:12" x14ac:dyDescent="0.25">
      <c r="A4352" t="s">
        <v>75</v>
      </c>
      <c r="B4352" t="s">
        <v>11637</v>
      </c>
      <c r="C4352" t="s">
        <v>725</v>
      </c>
      <c r="D4352" t="s">
        <v>287</v>
      </c>
      <c r="E4352" t="s">
        <v>12267</v>
      </c>
      <c r="F4352" t="s">
        <v>12268</v>
      </c>
      <c r="G4352" t="s">
        <v>4914</v>
      </c>
      <c r="H4352" t="s">
        <v>12268</v>
      </c>
      <c r="I4352" t="s">
        <v>4890</v>
      </c>
      <c r="J4352" t="s">
        <v>287</v>
      </c>
      <c r="K4352" s="14">
        <v>502</v>
      </c>
      <c r="L4352" s="24">
        <f t="shared" si="67"/>
        <v>542.09325372052422</v>
      </c>
    </row>
    <row r="4353" spans="1:12" x14ac:dyDescent="0.25">
      <c r="A4353" t="s">
        <v>75</v>
      </c>
      <c r="B4353" t="s">
        <v>11637</v>
      </c>
      <c r="C4353" t="s">
        <v>725</v>
      </c>
      <c r="D4353" t="s">
        <v>287</v>
      </c>
      <c r="E4353" t="s">
        <v>12269</v>
      </c>
      <c r="F4353" t="s">
        <v>12270</v>
      </c>
      <c r="G4353" t="s">
        <v>4918</v>
      </c>
      <c r="H4353" t="s">
        <v>12271</v>
      </c>
      <c r="I4353" t="s">
        <v>4890</v>
      </c>
      <c r="J4353" t="s">
        <v>287</v>
      </c>
      <c r="K4353" s="14">
        <v>648</v>
      </c>
      <c r="L4353" s="24">
        <f t="shared" si="67"/>
        <v>699.75384145597548</v>
      </c>
    </row>
    <row r="4354" spans="1:12" x14ac:dyDescent="0.25">
      <c r="A4354" t="s">
        <v>75</v>
      </c>
      <c r="B4354" t="s">
        <v>11637</v>
      </c>
      <c r="C4354" t="s">
        <v>725</v>
      </c>
      <c r="D4354" t="s">
        <v>287</v>
      </c>
      <c r="E4354" t="s">
        <v>12272</v>
      </c>
      <c r="F4354" t="s">
        <v>12273</v>
      </c>
      <c r="G4354" t="s">
        <v>4907</v>
      </c>
      <c r="H4354" t="s">
        <v>12274</v>
      </c>
      <c r="I4354" t="s">
        <v>4890</v>
      </c>
      <c r="J4354" t="s">
        <v>287</v>
      </c>
      <c r="K4354" s="14">
        <v>2242</v>
      </c>
      <c r="L4354" s="24">
        <f t="shared" si="67"/>
        <v>2421.0619020745326</v>
      </c>
    </row>
    <row r="4355" spans="1:12" x14ac:dyDescent="0.25">
      <c r="A4355" t="s">
        <v>75</v>
      </c>
      <c r="B4355" t="s">
        <v>11637</v>
      </c>
      <c r="C4355" t="s">
        <v>725</v>
      </c>
      <c r="D4355" t="s">
        <v>287</v>
      </c>
      <c r="E4355" t="s">
        <v>12275</v>
      </c>
      <c r="F4355" t="s">
        <v>12276</v>
      </c>
      <c r="G4355" t="s">
        <v>4918</v>
      </c>
      <c r="H4355" t="s">
        <v>12277</v>
      </c>
      <c r="I4355" t="s">
        <v>4890</v>
      </c>
      <c r="J4355" t="s">
        <v>287</v>
      </c>
      <c r="K4355" s="14">
        <v>4431</v>
      </c>
      <c r="L4355" s="24">
        <f t="shared" si="67"/>
        <v>4784.8908510670171</v>
      </c>
    </row>
    <row r="4356" spans="1:12" x14ac:dyDescent="0.25">
      <c r="A4356" t="s">
        <v>75</v>
      </c>
      <c r="B4356" t="s">
        <v>11637</v>
      </c>
      <c r="C4356" t="s">
        <v>725</v>
      </c>
      <c r="D4356" t="s">
        <v>287</v>
      </c>
      <c r="E4356" t="s">
        <v>12275</v>
      </c>
      <c r="F4356" t="s">
        <v>12276</v>
      </c>
      <c r="G4356" t="s">
        <v>4914</v>
      </c>
      <c r="H4356" t="s">
        <v>12277</v>
      </c>
      <c r="I4356" t="s">
        <v>4890</v>
      </c>
      <c r="J4356" t="s">
        <v>287</v>
      </c>
      <c r="K4356" s="14">
        <v>120</v>
      </c>
      <c r="L4356" s="24">
        <f t="shared" si="67"/>
        <v>129.58404471406953</v>
      </c>
    </row>
    <row r="4357" spans="1:12" x14ac:dyDescent="0.25">
      <c r="A4357" t="s">
        <v>75</v>
      </c>
      <c r="B4357" t="s">
        <v>11637</v>
      </c>
      <c r="C4357" t="s">
        <v>725</v>
      </c>
      <c r="D4357" t="s">
        <v>287</v>
      </c>
      <c r="E4357" t="s">
        <v>12278</v>
      </c>
      <c r="F4357" t="s">
        <v>12279</v>
      </c>
      <c r="G4357" t="s">
        <v>4907</v>
      </c>
      <c r="H4357" t="s">
        <v>12279</v>
      </c>
      <c r="I4357" t="s">
        <v>4890</v>
      </c>
      <c r="J4357" t="s">
        <v>287</v>
      </c>
      <c r="K4357" s="14">
        <v>196</v>
      </c>
      <c r="L4357" s="24">
        <f t="shared" si="67"/>
        <v>211.65393969964691</v>
      </c>
    </row>
    <row r="4358" spans="1:12" x14ac:dyDescent="0.25">
      <c r="A4358" t="s">
        <v>75</v>
      </c>
      <c r="B4358" t="s">
        <v>11637</v>
      </c>
      <c r="C4358" t="s">
        <v>725</v>
      </c>
      <c r="D4358" t="s">
        <v>287</v>
      </c>
      <c r="E4358" t="s">
        <v>12280</v>
      </c>
      <c r="F4358" t="s">
        <v>12281</v>
      </c>
      <c r="G4358" t="s">
        <v>4907</v>
      </c>
      <c r="H4358" t="s">
        <v>12281</v>
      </c>
      <c r="I4358" t="s">
        <v>4890</v>
      </c>
      <c r="J4358" t="s">
        <v>287</v>
      </c>
      <c r="K4358" s="14">
        <v>304</v>
      </c>
      <c r="L4358" s="24">
        <f t="shared" si="67"/>
        <v>328.27957994230945</v>
      </c>
    </row>
    <row r="4359" spans="1:12" x14ac:dyDescent="0.25">
      <c r="A4359" t="s">
        <v>75</v>
      </c>
      <c r="B4359" t="s">
        <v>11637</v>
      </c>
      <c r="C4359" t="s">
        <v>725</v>
      </c>
      <c r="D4359" t="s">
        <v>287</v>
      </c>
      <c r="E4359" t="s">
        <v>12282</v>
      </c>
      <c r="F4359" t="s">
        <v>12283</v>
      </c>
      <c r="G4359" t="s">
        <v>4914</v>
      </c>
      <c r="H4359" t="s">
        <v>12284</v>
      </c>
      <c r="I4359" t="s">
        <v>4890</v>
      </c>
      <c r="J4359" t="s">
        <v>287</v>
      </c>
      <c r="K4359" s="14">
        <v>458</v>
      </c>
      <c r="L4359" s="24">
        <f t="shared" si="67"/>
        <v>494.57910399203206</v>
      </c>
    </row>
    <row r="4360" spans="1:12" x14ac:dyDescent="0.25">
      <c r="A4360" t="s">
        <v>75</v>
      </c>
      <c r="B4360" t="s">
        <v>11637</v>
      </c>
      <c r="C4360" t="s">
        <v>725</v>
      </c>
      <c r="D4360" t="s">
        <v>287</v>
      </c>
      <c r="E4360" t="s">
        <v>12285</v>
      </c>
      <c r="F4360" t="s">
        <v>12286</v>
      </c>
      <c r="G4360" t="s">
        <v>4914</v>
      </c>
      <c r="H4360" t="s">
        <v>12286</v>
      </c>
      <c r="I4360" t="s">
        <v>4890</v>
      </c>
      <c r="J4360" t="s">
        <v>287</v>
      </c>
      <c r="K4360" s="14">
        <v>518</v>
      </c>
      <c r="L4360" s="24">
        <f t="shared" si="67"/>
        <v>559.3711263490668</v>
      </c>
    </row>
    <row r="4361" spans="1:12" x14ac:dyDescent="0.25">
      <c r="A4361" t="s">
        <v>75</v>
      </c>
      <c r="B4361" t="s">
        <v>11637</v>
      </c>
      <c r="C4361" t="s">
        <v>725</v>
      </c>
      <c r="D4361" t="s">
        <v>287</v>
      </c>
      <c r="E4361" t="s">
        <v>12287</v>
      </c>
      <c r="F4361" t="s">
        <v>12279</v>
      </c>
      <c r="G4361" t="s">
        <v>4907</v>
      </c>
      <c r="H4361" t="s">
        <v>12279</v>
      </c>
      <c r="I4361" t="s">
        <v>4890</v>
      </c>
      <c r="J4361" t="s">
        <v>287</v>
      </c>
      <c r="K4361" s="14">
        <v>1962</v>
      </c>
      <c r="L4361" s="24">
        <f t="shared" si="67"/>
        <v>2118.6991310750368</v>
      </c>
    </row>
    <row r="4362" spans="1:12" x14ac:dyDescent="0.25">
      <c r="A4362" t="s">
        <v>75</v>
      </c>
      <c r="B4362" t="s">
        <v>11637</v>
      </c>
      <c r="C4362" t="s">
        <v>725</v>
      </c>
      <c r="D4362" t="s">
        <v>287</v>
      </c>
      <c r="E4362" t="s">
        <v>12288</v>
      </c>
      <c r="F4362" t="s">
        <v>12281</v>
      </c>
      <c r="G4362" t="s">
        <v>4907</v>
      </c>
      <c r="H4362" t="s">
        <v>12281</v>
      </c>
      <c r="I4362" t="s">
        <v>4890</v>
      </c>
      <c r="J4362" t="s">
        <v>287</v>
      </c>
      <c r="K4362" s="14">
        <v>3559</v>
      </c>
      <c r="L4362" s="24">
        <f t="shared" si="67"/>
        <v>3843.2467928114456</v>
      </c>
    </row>
    <row r="4363" spans="1:12" x14ac:dyDescent="0.25">
      <c r="A4363" t="s">
        <v>75</v>
      </c>
      <c r="B4363" t="s">
        <v>11637</v>
      </c>
      <c r="C4363" t="s">
        <v>725</v>
      </c>
      <c r="D4363" t="s">
        <v>287</v>
      </c>
      <c r="E4363" t="s">
        <v>12289</v>
      </c>
      <c r="F4363" t="s">
        <v>12290</v>
      </c>
      <c r="G4363" t="s">
        <v>4914</v>
      </c>
      <c r="H4363" t="s">
        <v>12290</v>
      </c>
      <c r="I4363" t="s">
        <v>4890</v>
      </c>
      <c r="J4363" t="s">
        <v>287</v>
      </c>
      <c r="K4363" s="14">
        <v>248</v>
      </c>
      <c r="L4363" s="24">
        <f t="shared" si="67"/>
        <v>267.80702574241042</v>
      </c>
    </row>
    <row r="4364" spans="1:12" x14ac:dyDescent="0.25">
      <c r="A4364" t="s">
        <v>75</v>
      </c>
      <c r="B4364" t="s">
        <v>11637</v>
      </c>
      <c r="C4364" t="s">
        <v>725</v>
      </c>
      <c r="D4364" t="s">
        <v>287</v>
      </c>
      <c r="E4364" t="s">
        <v>12291</v>
      </c>
      <c r="F4364" t="s">
        <v>12292</v>
      </c>
      <c r="G4364" t="s">
        <v>4914</v>
      </c>
      <c r="H4364" t="s">
        <v>12292</v>
      </c>
      <c r="I4364" t="s">
        <v>4890</v>
      </c>
      <c r="J4364" t="s">
        <v>287</v>
      </c>
      <c r="K4364" s="14">
        <v>462</v>
      </c>
      <c r="L4364" s="24">
        <f t="shared" ref="L4364:L4427" si="68">K4364/$D$6*$D$5</f>
        <v>498.89857214916765</v>
      </c>
    </row>
    <row r="4365" spans="1:12" x14ac:dyDescent="0.25">
      <c r="A4365" t="s">
        <v>75</v>
      </c>
      <c r="B4365" t="s">
        <v>11637</v>
      </c>
      <c r="C4365" t="s">
        <v>725</v>
      </c>
      <c r="D4365" t="s">
        <v>287</v>
      </c>
      <c r="E4365" t="s">
        <v>12293</v>
      </c>
      <c r="F4365" t="s">
        <v>12294</v>
      </c>
      <c r="G4365" t="s">
        <v>4914</v>
      </c>
      <c r="H4365" t="s">
        <v>12294</v>
      </c>
      <c r="I4365" t="s">
        <v>4927</v>
      </c>
      <c r="J4365" t="s">
        <v>5165</v>
      </c>
      <c r="K4365" s="14">
        <v>170</v>
      </c>
      <c r="L4365" s="24">
        <f t="shared" si="68"/>
        <v>183.57739667826519</v>
      </c>
    </row>
    <row r="4366" spans="1:12" x14ac:dyDescent="0.25">
      <c r="A4366" t="s">
        <v>75</v>
      </c>
      <c r="B4366" t="s">
        <v>11637</v>
      </c>
      <c r="C4366" t="s">
        <v>725</v>
      </c>
      <c r="D4366" t="s">
        <v>287</v>
      </c>
      <c r="E4366" t="s">
        <v>12295</v>
      </c>
      <c r="F4366" t="s">
        <v>12296</v>
      </c>
      <c r="G4366" t="s">
        <v>4914</v>
      </c>
      <c r="H4366" t="s">
        <v>12296</v>
      </c>
      <c r="I4366" t="s">
        <v>4890</v>
      </c>
      <c r="J4366" t="s">
        <v>287</v>
      </c>
      <c r="K4366" s="14">
        <v>629</v>
      </c>
      <c r="L4366" s="24">
        <f t="shared" si="68"/>
        <v>679.23636770958115</v>
      </c>
    </row>
    <row r="4367" spans="1:12" x14ac:dyDescent="0.25">
      <c r="A4367" t="s">
        <v>75</v>
      </c>
      <c r="B4367" t="s">
        <v>11637</v>
      </c>
      <c r="C4367" t="s">
        <v>725</v>
      </c>
      <c r="D4367" t="s">
        <v>287</v>
      </c>
      <c r="E4367" t="s">
        <v>12297</v>
      </c>
      <c r="F4367" t="s">
        <v>12298</v>
      </c>
      <c r="G4367" t="s">
        <v>4914</v>
      </c>
      <c r="H4367" t="s">
        <v>12299</v>
      </c>
      <c r="I4367" t="s">
        <v>4890</v>
      </c>
      <c r="J4367" t="s">
        <v>287</v>
      </c>
      <c r="K4367" s="14">
        <v>48</v>
      </c>
      <c r="L4367" s="24">
        <f t="shared" si="68"/>
        <v>51.83361788562781</v>
      </c>
    </row>
    <row r="4368" spans="1:12" x14ac:dyDescent="0.25">
      <c r="A4368" t="s">
        <v>75</v>
      </c>
      <c r="B4368" t="s">
        <v>11637</v>
      </c>
      <c r="C4368" t="s">
        <v>725</v>
      </c>
      <c r="D4368" t="s">
        <v>287</v>
      </c>
      <c r="E4368" t="s">
        <v>12300</v>
      </c>
      <c r="F4368" t="s">
        <v>12301</v>
      </c>
      <c r="G4368" t="s">
        <v>5163</v>
      </c>
      <c r="H4368" t="s">
        <v>12302</v>
      </c>
      <c r="I4368" t="s">
        <v>4888</v>
      </c>
      <c r="J4368" t="s">
        <v>4889</v>
      </c>
      <c r="K4368" s="14">
        <v>2</v>
      </c>
      <c r="L4368" s="24">
        <f t="shared" si="68"/>
        <v>2.1597340785678254</v>
      </c>
    </row>
    <row r="4369" spans="1:12" x14ac:dyDescent="0.25">
      <c r="A4369" t="s">
        <v>75</v>
      </c>
      <c r="B4369" t="s">
        <v>11637</v>
      </c>
      <c r="C4369" t="s">
        <v>725</v>
      </c>
      <c r="D4369" t="s">
        <v>287</v>
      </c>
      <c r="E4369" t="s">
        <v>12303</v>
      </c>
      <c r="F4369" t="s">
        <v>12304</v>
      </c>
      <c r="G4369" t="s">
        <v>5003</v>
      </c>
      <c r="H4369" t="s">
        <v>12305</v>
      </c>
      <c r="I4369" t="s">
        <v>5751</v>
      </c>
      <c r="J4369" t="s">
        <v>5752</v>
      </c>
      <c r="K4369" s="14">
        <v>28</v>
      </c>
      <c r="L4369" s="24">
        <f t="shared" si="68"/>
        <v>30.236277099949554</v>
      </c>
    </row>
    <row r="4370" spans="1:12" x14ac:dyDescent="0.25">
      <c r="A4370" t="s">
        <v>75</v>
      </c>
      <c r="B4370" t="s">
        <v>11637</v>
      </c>
      <c r="C4370" t="s">
        <v>725</v>
      </c>
      <c r="D4370" t="s">
        <v>287</v>
      </c>
      <c r="E4370" t="s">
        <v>12306</v>
      </c>
      <c r="F4370" t="s">
        <v>12307</v>
      </c>
      <c r="G4370" t="s">
        <v>5022</v>
      </c>
      <c r="H4370" t="s">
        <v>12308</v>
      </c>
      <c r="I4370" t="s">
        <v>5751</v>
      </c>
      <c r="J4370" t="s">
        <v>5752</v>
      </c>
      <c r="K4370" s="14">
        <v>29</v>
      </c>
      <c r="L4370" s="24">
        <f t="shared" si="68"/>
        <v>31.316144139233469</v>
      </c>
    </row>
    <row r="4371" spans="1:12" x14ac:dyDescent="0.25">
      <c r="A4371" t="s">
        <v>75</v>
      </c>
      <c r="B4371" t="s">
        <v>11637</v>
      </c>
      <c r="C4371" t="s">
        <v>725</v>
      </c>
      <c r="D4371" t="s">
        <v>287</v>
      </c>
      <c r="E4371" t="s">
        <v>12309</v>
      </c>
      <c r="F4371" t="s">
        <v>12310</v>
      </c>
      <c r="G4371" t="s">
        <v>4907</v>
      </c>
      <c r="H4371" t="s">
        <v>12310</v>
      </c>
      <c r="I4371" t="s">
        <v>5751</v>
      </c>
      <c r="J4371" t="s">
        <v>5752</v>
      </c>
      <c r="K4371" s="14">
        <v>59</v>
      </c>
      <c r="L4371" s="24">
        <f t="shared" si="68"/>
        <v>63.712155317750856</v>
      </c>
    </row>
    <row r="4372" spans="1:12" x14ac:dyDescent="0.25">
      <c r="A4372" t="s">
        <v>75</v>
      </c>
      <c r="B4372" t="s">
        <v>11637</v>
      </c>
      <c r="C4372" t="s">
        <v>725</v>
      </c>
      <c r="D4372" t="s">
        <v>287</v>
      </c>
      <c r="E4372" t="s">
        <v>12311</v>
      </c>
      <c r="F4372" t="s">
        <v>11724</v>
      </c>
      <c r="G4372" t="s">
        <v>5163</v>
      </c>
      <c r="H4372" t="s">
        <v>11724</v>
      </c>
      <c r="I4372" t="s">
        <v>5143</v>
      </c>
      <c r="J4372" t="s">
        <v>5187</v>
      </c>
      <c r="K4372" s="14">
        <v>1</v>
      </c>
      <c r="L4372" s="24">
        <f t="shared" si="68"/>
        <v>1.0798670392839127</v>
      </c>
    </row>
    <row r="4373" spans="1:12" x14ac:dyDescent="0.25">
      <c r="A4373" t="s">
        <v>75</v>
      </c>
      <c r="B4373" t="s">
        <v>11637</v>
      </c>
      <c r="C4373" t="s">
        <v>725</v>
      </c>
      <c r="D4373" t="s">
        <v>287</v>
      </c>
      <c r="E4373" t="s">
        <v>12312</v>
      </c>
      <c r="F4373" t="s">
        <v>11664</v>
      </c>
      <c r="G4373" t="s">
        <v>5163</v>
      </c>
      <c r="H4373" t="s">
        <v>12313</v>
      </c>
      <c r="I4373" t="s">
        <v>5143</v>
      </c>
      <c r="J4373" t="s">
        <v>5187</v>
      </c>
      <c r="K4373" s="14">
        <v>1</v>
      </c>
      <c r="L4373" s="24">
        <f t="shared" si="68"/>
        <v>1.0798670392839127</v>
      </c>
    </row>
    <row r="4374" spans="1:12" x14ac:dyDescent="0.25">
      <c r="A4374" t="s">
        <v>75</v>
      </c>
      <c r="B4374" t="s">
        <v>11637</v>
      </c>
      <c r="C4374" t="s">
        <v>725</v>
      </c>
      <c r="D4374" t="s">
        <v>287</v>
      </c>
      <c r="E4374" t="s">
        <v>12314</v>
      </c>
      <c r="F4374" t="s">
        <v>12315</v>
      </c>
      <c r="G4374" t="s">
        <v>8229</v>
      </c>
      <c r="H4374" t="s">
        <v>12316</v>
      </c>
      <c r="I4374" t="s">
        <v>4894</v>
      </c>
      <c r="J4374" t="s">
        <v>4897</v>
      </c>
      <c r="K4374" s="14">
        <v>1</v>
      </c>
      <c r="L4374" s="24">
        <f t="shared" si="68"/>
        <v>1.0798670392839127</v>
      </c>
    </row>
    <row r="4375" spans="1:12" x14ac:dyDescent="0.25">
      <c r="A4375" t="s">
        <v>75</v>
      </c>
      <c r="B4375" t="s">
        <v>11637</v>
      </c>
      <c r="C4375" t="s">
        <v>725</v>
      </c>
      <c r="D4375" t="s">
        <v>287</v>
      </c>
      <c r="E4375" t="s">
        <v>12317</v>
      </c>
      <c r="F4375" t="s">
        <v>11668</v>
      </c>
      <c r="G4375" t="s">
        <v>8229</v>
      </c>
      <c r="H4375" t="s">
        <v>12318</v>
      </c>
      <c r="I4375" t="s">
        <v>5143</v>
      </c>
      <c r="J4375" t="s">
        <v>5187</v>
      </c>
      <c r="K4375" s="14">
        <v>1</v>
      </c>
      <c r="L4375" s="24">
        <f t="shared" si="68"/>
        <v>1.0798670392839127</v>
      </c>
    </row>
    <row r="4376" spans="1:12" x14ac:dyDescent="0.25">
      <c r="A4376" t="s">
        <v>75</v>
      </c>
      <c r="B4376" t="s">
        <v>11637</v>
      </c>
      <c r="C4376" t="s">
        <v>725</v>
      </c>
      <c r="D4376" t="s">
        <v>287</v>
      </c>
      <c r="E4376" t="s">
        <v>12319</v>
      </c>
      <c r="F4376" t="s">
        <v>12320</v>
      </c>
      <c r="G4376" t="s">
        <v>4927</v>
      </c>
      <c r="H4376" t="s">
        <v>12320</v>
      </c>
      <c r="I4376" t="s">
        <v>4927</v>
      </c>
      <c r="J4376" t="s">
        <v>5165</v>
      </c>
      <c r="K4376" s="14">
        <v>17</v>
      </c>
      <c r="L4376" s="24">
        <f t="shared" si="68"/>
        <v>18.357739667826518</v>
      </c>
    </row>
    <row r="4377" spans="1:12" x14ac:dyDescent="0.25">
      <c r="A4377" t="s">
        <v>75</v>
      </c>
      <c r="B4377" t="s">
        <v>11637</v>
      </c>
      <c r="C4377" t="s">
        <v>725</v>
      </c>
      <c r="D4377" t="s">
        <v>287</v>
      </c>
      <c r="E4377" t="s">
        <v>12319</v>
      </c>
      <c r="F4377" t="s">
        <v>12320</v>
      </c>
      <c r="G4377" t="s">
        <v>4998</v>
      </c>
      <c r="H4377" t="s">
        <v>12320</v>
      </c>
      <c r="I4377" t="s">
        <v>4927</v>
      </c>
      <c r="J4377" t="s">
        <v>5165</v>
      </c>
      <c r="K4377" s="14">
        <v>17</v>
      </c>
      <c r="L4377" s="24">
        <f t="shared" si="68"/>
        <v>18.357739667826518</v>
      </c>
    </row>
    <row r="4378" spans="1:12" x14ac:dyDescent="0.25">
      <c r="A4378" t="s">
        <v>75</v>
      </c>
      <c r="B4378" t="s">
        <v>11637</v>
      </c>
      <c r="C4378" t="s">
        <v>725</v>
      </c>
      <c r="D4378" t="s">
        <v>287</v>
      </c>
      <c r="E4378" t="s">
        <v>12319</v>
      </c>
      <c r="F4378" t="s">
        <v>12320</v>
      </c>
      <c r="G4378" t="s">
        <v>5003</v>
      </c>
      <c r="H4378" t="s">
        <v>12320</v>
      </c>
      <c r="I4378" t="s">
        <v>4927</v>
      </c>
      <c r="J4378" t="s">
        <v>5165</v>
      </c>
      <c r="K4378" s="14">
        <v>70</v>
      </c>
      <c r="L4378" s="24">
        <f t="shared" si="68"/>
        <v>75.590692749873895</v>
      </c>
    </row>
    <row r="4379" spans="1:12" x14ac:dyDescent="0.25">
      <c r="A4379" t="s">
        <v>75</v>
      </c>
      <c r="B4379" t="s">
        <v>11637</v>
      </c>
      <c r="C4379" t="s">
        <v>725</v>
      </c>
      <c r="D4379" t="s">
        <v>287</v>
      </c>
      <c r="E4379" t="s">
        <v>12319</v>
      </c>
      <c r="F4379" t="s">
        <v>12320</v>
      </c>
      <c r="G4379" t="s">
        <v>5751</v>
      </c>
      <c r="H4379" t="s">
        <v>12320</v>
      </c>
      <c r="I4379" t="s">
        <v>4927</v>
      </c>
      <c r="J4379" t="s">
        <v>5165</v>
      </c>
      <c r="K4379" s="14">
        <v>54</v>
      </c>
      <c r="L4379" s="24">
        <f t="shared" si="68"/>
        <v>58.312820121331292</v>
      </c>
    </row>
    <row r="4380" spans="1:12" x14ac:dyDescent="0.25">
      <c r="A4380" t="s">
        <v>75</v>
      </c>
      <c r="B4380" t="s">
        <v>11637</v>
      </c>
      <c r="C4380" t="s">
        <v>725</v>
      </c>
      <c r="D4380" t="s">
        <v>287</v>
      </c>
      <c r="E4380" t="s">
        <v>12319</v>
      </c>
      <c r="F4380" t="s">
        <v>12320</v>
      </c>
      <c r="G4380" t="s">
        <v>4907</v>
      </c>
      <c r="H4380" t="s">
        <v>12320</v>
      </c>
      <c r="I4380" t="s">
        <v>4927</v>
      </c>
      <c r="J4380" t="s">
        <v>5165</v>
      </c>
      <c r="K4380" s="14">
        <v>5</v>
      </c>
      <c r="L4380" s="24">
        <f t="shared" si="68"/>
        <v>5.3993351964195639</v>
      </c>
    </row>
    <row r="4381" spans="1:12" x14ac:dyDescent="0.25">
      <c r="A4381" t="s">
        <v>75</v>
      </c>
      <c r="B4381" t="s">
        <v>11637</v>
      </c>
      <c r="C4381" t="s">
        <v>725</v>
      </c>
      <c r="D4381" t="s">
        <v>287</v>
      </c>
      <c r="E4381" t="s">
        <v>12319</v>
      </c>
      <c r="F4381" t="s">
        <v>12320</v>
      </c>
      <c r="G4381" t="s">
        <v>4918</v>
      </c>
      <c r="H4381" t="s">
        <v>12320</v>
      </c>
      <c r="I4381" t="s">
        <v>4927</v>
      </c>
      <c r="J4381" t="s">
        <v>5165</v>
      </c>
      <c r="K4381" s="14">
        <v>17</v>
      </c>
      <c r="L4381" s="24">
        <f t="shared" si="68"/>
        <v>18.357739667826518</v>
      </c>
    </row>
    <row r="4382" spans="1:12" x14ac:dyDescent="0.25">
      <c r="A4382" t="s">
        <v>75</v>
      </c>
      <c r="B4382" t="s">
        <v>11637</v>
      </c>
      <c r="C4382" t="s">
        <v>725</v>
      </c>
      <c r="D4382" t="s">
        <v>287</v>
      </c>
      <c r="E4382" t="s">
        <v>12321</v>
      </c>
      <c r="F4382" t="s">
        <v>12322</v>
      </c>
      <c r="G4382" t="s">
        <v>5751</v>
      </c>
      <c r="H4382" t="s">
        <v>12322</v>
      </c>
      <c r="I4382" t="s">
        <v>4890</v>
      </c>
      <c r="J4382" t="s">
        <v>287</v>
      </c>
      <c r="K4382" s="14">
        <v>4</v>
      </c>
      <c r="L4382" s="24">
        <f t="shared" si="68"/>
        <v>4.3194681571356508</v>
      </c>
    </row>
    <row r="4383" spans="1:12" x14ac:dyDescent="0.25">
      <c r="A4383" t="s">
        <v>75</v>
      </c>
      <c r="B4383" t="s">
        <v>11637</v>
      </c>
      <c r="C4383" t="s">
        <v>725</v>
      </c>
      <c r="D4383" t="s">
        <v>287</v>
      </c>
      <c r="E4383" t="s">
        <v>12323</v>
      </c>
      <c r="F4383" t="s">
        <v>12324</v>
      </c>
      <c r="G4383" t="s">
        <v>5022</v>
      </c>
      <c r="H4383" t="s">
        <v>12324</v>
      </c>
      <c r="I4383" t="s">
        <v>4890</v>
      </c>
      <c r="J4383" t="s">
        <v>287</v>
      </c>
      <c r="K4383" s="14">
        <v>6</v>
      </c>
      <c r="L4383" s="24">
        <f t="shared" si="68"/>
        <v>6.4792022357034762</v>
      </c>
    </row>
    <row r="4384" spans="1:12" x14ac:dyDescent="0.25">
      <c r="A4384" t="s">
        <v>75</v>
      </c>
      <c r="B4384" t="s">
        <v>11637</v>
      </c>
      <c r="C4384" t="s">
        <v>725</v>
      </c>
      <c r="D4384" t="s">
        <v>287</v>
      </c>
      <c r="E4384" t="s">
        <v>12323</v>
      </c>
      <c r="F4384" t="s">
        <v>12324</v>
      </c>
      <c r="G4384" t="s">
        <v>4907</v>
      </c>
      <c r="H4384" t="s">
        <v>12324</v>
      </c>
      <c r="I4384" t="s">
        <v>4890</v>
      </c>
      <c r="J4384" t="s">
        <v>287</v>
      </c>
      <c r="K4384" s="14">
        <v>36</v>
      </c>
      <c r="L4384" s="24">
        <f t="shared" si="68"/>
        <v>38.875213414220859</v>
      </c>
    </row>
    <row r="4385" spans="1:12" x14ac:dyDescent="0.25">
      <c r="A4385" t="s">
        <v>75</v>
      </c>
      <c r="B4385" t="s">
        <v>11637</v>
      </c>
      <c r="C4385" t="s">
        <v>725</v>
      </c>
      <c r="D4385" t="s">
        <v>287</v>
      </c>
      <c r="E4385" t="s">
        <v>12323</v>
      </c>
      <c r="F4385" t="s">
        <v>12324</v>
      </c>
      <c r="G4385" t="s">
        <v>4918</v>
      </c>
      <c r="H4385" t="s">
        <v>12324</v>
      </c>
      <c r="I4385" t="s">
        <v>4890</v>
      </c>
      <c r="J4385" t="s">
        <v>287</v>
      </c>
      <c r="K4385" s="14">
        <v>501</v>
      </c>
      <c r="L4385" s="24">
        <f t="shared" si="68"/>
        <v>541.01338668124038</v>
      </c>
    </row>
    <row r="4386" spans="1:12" x14ac:dyDescent="0.25">
      <c r="A4386" t="s">
        <v>75</v>
      </c>
      <c r="B4386" t="s">
        <v>11637</v>
      </c>
      <c r="C4386" t="s">
        <v>725</v>
      </c>
      <c r="D4386" t="s">
        <v>287</v>
      </c>
      <c r="E4386" t="s">
        <v>12323</v>
      </c>
      <c r="F4386" t="s">
        <v>12324</v>
      </c>
      <c r="G4386" t="s">
        <v>4914</v>
      </c>
      <c r="H4386" t="s">
        <v>12324</v>
      </c>
      <c r="I4386" t="s">
        <v>4890</v>
      </c>
      <c r="J4386" t="s">
        <v>287</v>
      </c>
      <c r="K4386" s="14">
        <v>163</v>
      </c>
      <c r="L4386" s="24">
        <f t="shared" si="68"/>
        <v>176.01832740327779</v>
      </c>
    </row>
    <row r="4387" spans="1:12" x14ac:dyDescent="0.25">
      <c r="A4387" t="s">
        <v>75</v>
      </c>
      <c r="B4387" t="s">
        <v>11637</v>
      </c>
      <c r="C4387" t="s">
        <v>725</v>
      </c>
      <c r="D4387" t="s">
        <v>287</v>
      </c>
      <c r="E4387" t="s">
        <v>12325</v>
      </c>
      <c r="F4387" t="s">
        <v>12326</v>
      </c>
      <c r="G4387" t="s">
        <v>4998</v>
      </c>
      <c r="H4387" t="s">
        <v>12326</v>
      </c>
      <c r="I4387" t="s">
        <v>4890</v>
      </c>
      <c r="J4387" t="s">
        <v>287</v>
      </c>
      <c r="K4387" s="14">
        <v>7</v>
      </c>
      <c r="L4387" s="24">
        <f t="shared" si="68"/>
        <v>7.5590692749873885</v>
      </c>
    </row>
    <row r="4388" spans="1:12" x14ac:dyDescent="0.25">
      <c r="A4388" t="s">
        <v>75</v>
      </c>
      <c r="B4388" t="s">
        <v>11637</v>
      </c>
      <c r="C4388" t="s">
        <v>725</v>
      </c>
      <c r="D4388" t="s">
        <v>287</v>
      </c>
      <c r="E4388" t="s">
        <v>12325</v>
      </c>
      <c r="F4388" t="s">
        <v>12326</v>
      </c>
      <c r="G4388" t="s">
        <v>5751</v>
      </c>
      <c r="H4388" t="s">
        <v>12326</v>
      </c>
      <c r="I4388" t="s">
        <v>4890</v>
      </c>
      <c r="J4388" t="s">
        <v>287</v>
      </c>
      <c r="K4388" s="14">
        <v>8</v>
      </c>
      <c r="L4388" s="24">
        <f t="shared" si="68"/>
        <v>8.6389363142713016</v>
      </c>
    </row>
    <row r="4389" spans="1:12" x14ac:dyDescent="0.25">
      <c r="A4389" t="s">
        <v>75</v>
      </c>
      <c r="B4389" t="s">
        <v>11637</v>
      </c>
      <c r="C4389" t="s">
        <v>725</v>
      </c>
      <c r="D4389" t="s">
        <v>287</v>
      </c>
      <c r="E4389" t="s">
        <v>12325</v>
      </c>
      <c r="F4389" t="s">
        <v>12326</v>
      </c>
      <c r="G4389" t="s">
        <v>5022</v>
      </c>
      <c r="H4389" t="s">
        <v>12326</v>
      </c>
      <c r="I4389" t="s">
        <v>4890</v>
      </c>
      <c r="J4389" t="s">
        <v>287</v>
      </c>
      <c r="K4389" s="14">
        <v>27</v>
      </c>
      <c r="L4389" s="24">
        <f t="shared" si="68"/>
        <v>29.156410060665646</v>
      </c>
    </row>
    <row r="4390" spans="1:12" x14ac:dyDescent="0.25">
      <c r="A4390" t="s">
        <v>75</v>
      </c>
      <c r="B4390" t="s">
        <v>11637</v>
      </c>
      <c r="C4390" t="s">
        <v>725</v>
      </c>
      <c r="D4390" t="s">
        <v>287</v>
      </c>
      <c r="E4390" t="s">
        <v>12325</v>
      </c>
      <c r="F4390" t="s">
        <v>12326</v>
      </c>
      <c r="G4390" t="s">
        <v>4907</v>
      </c>
      <c r="H4390" t="s">
        <v>12326</v>
      </c>
      <c r="I4390" t="s">
        <v>4890</v>
      </c>
      <c r="J4390" t="s">
        <v>287</v>
      </c>
      <c r="K4390" s="14">
        <v>25</v>
      </c>
      <c r="L4390" s="24">
        <f t="shared" si="68"/>
        <v>26.99667598209782</v>
      </c>
    </row>
    <row r="4391" spans="1:12" x14ac:dyDescent="0.25">
      <c r="A4391" t="s">
        <v>75</v>
      </c>
      <c r="B4391" t="s">
        <v>11637</v>
      </c>
      <c r="C4391" t="s">
        <v>725</v>
      </c>
      <c r="D4391" t="s">
        <v>287</v>
      </c>
      <c r="E4391" t="s">
        <v>12325</v>
      </c>
      <c r="F4391" t="s">
        <v>12326</v>
      </c>
      <c r="G4391" t="s">
        <v>4918</v>
      </c>
      <c r="H4391" t="s">
        <v>12326</v>
      </c>
      <c r="I4391" t="s">
        <v>4890</v>
      </c>
      <c r="J4391" t="s">
        <v>287</v>
      </c>
      <c r="K4391" s="14">
        <v>1116</v>
      </c>
      <c r="L4391" s="24">
        <f t="shared" si="68"/>
        <v>1205.1316158408467</v>
      </c>
    </row>
    <row r="4392" spans="1:12" x14ac:dyDescent="0.25">
      <c r="A4392" t="s">
        <v>75</v>
      </c>
      <c r="B4392" t="s">
        <v>11637</v>
      </c>
      <c r="C4392" t="s">
        <v>725</v>
      </c>
      <c r="D4392" t="s">
        <v>287</v>
      </c>
      <c r="E4392" t="s">
        <v>12325</v>
      </c>
      <c r="F4392" t="s">
        <v>12326</v>
      </c>
      <c r="G4392" t="s">
        <v>4914</v>
      </c>
      <c r="H4392" t="s">
        <v>12326</v>
      </c>
      <c r="I4392" t="s">
        <v>4890</v>
      </c>
      <c r="J4392" t="s">
        <v>287</v>
      </c>
      <c r="K4392" s="14">
        <v>787</v>
      </c>
      <c r="L4392" s="24">
        <f t="shared" si="68"/>
        <v>849.8553599164394</v>
      </c>
    </row>
    <row r="4393" spans="1:12" x14ac:dyDescent="0.25">
      <c r="A4393" t="s">
        <v>75</v>
      </c>
      <c r="B4393" t="s">
        <v>11637</v>
      </c>
      <c r="C4393" t="s">
        <v>725</v>
      </c>
      <c r="D4393" t="s">
        <v>287</v>
      </c>
      <c r="E4393" t="s">
        <v>12327</v>
      </c>
      <c r="F4393" t="s">
        <v>12328</v>
      </c>
      <c r="G4393" t="s">
        <v>4907</v>
      </c>
      <c r="H4393" t="s">
        <v>12328</v>
      </c>
      <c r="I4393" t="s">
        <v>4890</v>
      </c>
      <c r="J4393" t="s">
        <v>287</v>
      </c>
      <c r="K4393" s="14">
        <v>210</v>
      </c>
      <c r="L4393" s="24">
        <f t="shared" si="68"/>
        <v>226.7720782496217</v>
      </c>
    </row>
    <row r="4394" spans="1:12" x14ac:dyDescent="0.25">
      <c r="A4394" t="s">
        <v>75</v>
      </c>
      <c r="B4394" t="s">
        <v>11637</v>
      </c>
      <c r="C4394" t="s">
        <v>725</v>
      </c>
      <c r="D4394" t="s">
        <v>287</v>
      </c>
      <c r="E4394" t="s">
        <v>12327</v>
      </c>
      <c r="F4394" t="s">
        <v>12328</v>
      </c>
      <c r="G4394" t="s">
        <v>4918</v>
      </c>
      <c r="H4394" t="s">
        <v>12328</v>
      </c>
      <c r="I4394" t="s">
        <v>4890</v>
      </c>
      <c r="J4394" t="s">
        <v>287</v>
      </c>
      <c r="K4394" s="14">
        <v>240</v>
      </c>
      <c r="L4394" s="24">
        <f t="shared" si="68"/>
        <v>259.16808942813907</v>
      </c>
    </row>
    <row r="4395" spans="1:12" x14ac:dyDescent="0.25">
      <c r="A4395" t="s">
        <v>75</v>
      </c>
      <c r="B4395" t="s">
        <v>11637</v>
      </c>
      <c r="C4395" t="s">
        <v>725</v>
      </c>
      <c r="D4395" t="s">
        <v>287</v>
      </c>
      <c r="E4395" t="s">
        <v>12329</v>
      </c>
      <c r="F4395" t="s">
        <v>12330</v>
      </c>
      <c r="G4395" t="s">
        <v>5003</v>
      </c>
      <c r="H4395" t="s">
        <v>12331</v>
      </c>
      <c r="I4395" t="s">
        <v>4890</v>
      </c>
      <c r="J4395" t="s">
        <v>287</v>
      </c>
      <c r="K4395" s="14">
        <v>25</v>
      </c>
      <c r="L4395" s="24">
        <f t="shared" si="68"/>
        <v>26.99667598209782</v>
      </c>
    </row>
    <row r="4396" spans="1:12" x14ac:dyDescent="0.25">
      <c r="A4396" t="s">
        <v>75</v>
      </c>
      <c r="B4396" t="s">
        <v>11637</v>
      </c>
      <c r="C4396" t="s">
        <v>725</v>
      </c>
      <c r="D4396" t="s">
        <v>287</v>
      </c>
      <c r="E4396" t="s">
        <v>12329</v>
      </c>
      <c r="F4396" t="s">
        <v>12330</v>
      </c>
      <c r="G4396" t="s">
        <v>4907</v>
      </c>
      <c r="H4396" t="s">
        <v>12331</v>
      </c>
      <c r="I4396" t="s">
        <v>4890</v>
      </c>
      <c r="J4396" t="s">
        <v>287</v>
      </c>
      <c r="K4396" s="14">
        <v>204</v>
      </c>
      <c r="L4396" s="24">
        <f t="shared" si="68"/>
        <v>220.2928760139182</v>
      </c>
    </row>
    <row r="4397" spans="1:12" x14ac:dyDescent="0.25">
      <c r="A4397" t="s">
        <v>75</v>
      </c>
      <c r="B4397" t="s">
        <v>11637</v>
      </c>
      <c r="C4397" t="s">
        <v>725</v>
      </c>
      <c r="D4397" t="s">
        <v>287</v>
      </c>
      <c r="E4397" t="s">
        <v>12329</v>
      </c>
      <c r="F4397" t="s">
        <v>12330</v>
      </c>
      <c r="G4397" t="s">
        <v>4918</v>
      </c>
      <c r="H4397" t="s">
        <v>12331</v>
      </c>
      <c r="I4397" t="s">
        <v>4890</v>
      </c>
      <c r="J4397" t="s">
        <v>287</v>
      </c>
      <c r="K4397" s="14">
        <v>1510</v>
      </c>
      <c r="L4397" s="24">
        <f t="shared" si="68"/>
        <v>1630.5992293187082</v>
      </c>
    </row>
    <row r="4398" spans="1:12" x14ac:dyDescent="0.25">
      <c r="A4398" t="s">
        <v>75</v>
      </c>
      <c r="B4398" t="s">
        <v>11637</v>
      </c>
      <c r="C4398" t="s">
        <v>725</v>
      </c>
      <c r="D4398" t="s">
        <v>287</v>
      </c>
      <c r="E4398" t="s">
        <v>12332</v>
      </c>
      <c r="F4398" t="s">
        <v>12333</v>
      </c>
      <c r="G4398" t="s">
        <v>5022</v>
      </c>
      <c r="H4398" t="s">
        <v>12333</v>
      </c>
      <c r="I4398" t="s">
        <v>4890</v>
      </c>
      <c r="J4398" t="s">
        <v>287</v>
      </c>
      <c r="K4398" s="14">
        <v>11</v>
      </c>
      <c r="L4398" s="24">
        <f t="shared" si="68"/>
        <v>11.878537432123041</v>
      </c>
    </row>
    <row r="4399" spans="1:12" x14ac:dyDescent="0.25">
      <c r="A4399" t="s">
        <v>75</v>
      </c>
      <c r="B4399" t="s">
        <v>11637</v>
      </c>
      <c r="C4399" t="s">
        <v>725</v>
      </c>
      <c r="D4399" t="s">
        <v>287</v>
      </c>
      <c r="E4399" t="s">
        <v>12332</v>
      </c>
      <c r="F4399" t="s">
        <v>12333</v>
      </c>
      <c r="G4399" t="s">
        <v>4907</v>
      </c>
      <c r="H4399" t="s">
        <v>12333</v>
      </c>
      <c r="I4399" t="s">
        <v>4890</v>
      </c>
      <c r="J4399" t="s">
        <v>287</v>
      </c>
      <c r="K4399" s="14">
        <v>248</v>
      </c>
      <c r="L4399" s="24">
        <f t="shared" si="68"/>
        <v>267.80702574241042</v>
      </c>
    </row>
    <row r="4400" spans="1:12" x14ac:dyDescent="0.25">
      <c r="A4400" t="s">
        <v>75</v>
      </c>
      <c r="B4400" t="s">
        <v>11637</v>
      </c>
      <c r="C4400" t="s">
        <v>725</v>
      </c>
      <c r="D4400" t="s">
        <v>287</v>
      </c>
      <c r="E4400" t="s">
        <v>12332</v>
      </c>
      <c r="F4400" t="s">
        <v>12333</v>
      </c>
      <c r="G4400" t="s">
        <v>4918</v>
      </c>
      <c r="H4400" t="s">
        <v>12333</v>
      </c>
      <c r="I4400" t="s">
        <v>4890</v>
      </c>
      <c r="J4400" t="s">
        <v>287</v>
      </c>
      <c r="K4400" s="14">
        <v>1464</v>
      </c>
      <c r="L4400" s="24">
        <f t="shared" si="68"/>
        <v>1580.9253455116484</v>
      </c>
    </row>
    <row r="4401" spans="1:12" x14ac:dyDescent="0.25">
      <c r="A4401" t="s">
        <v>75</v>
      </c>
      <c r="B4401" t="s">
        <v>11637</v>
      </c>
      <c r="C4401" t="s">
        <v>725</v>
      </c>
      <c r="D4401" t="s">
        <v>287</v>
      </c>
      <c r="E4401" t="s">
        <v>12332</v>
      </c>
      <c r="F4401" t="s">
        <v>12333</v>
      </c>
      <c r="G4401" t="s">
        <v>4914</v>
      </c>
      <c r="H4401" t="s">
        <v>12333</v>
      </c>
      <c r="I4401" t="s">
        <v>4890</v>
      </c>
      <c r="J4401" t="s">
        <v>287</v>
      </c>
      <c r="K4401" s="14">
        <v>932</v>
      </c>
      <c r="L4401" s="24">
        <f t="shared" si="68"/>
        <v>1006.4360806126067</v>
      </c>
    </row>
    <row r="4402" spans="1:12" x14ac:dyDescent="0.25">
      <c r="A4402" t="s">
        <v>75</v>
      </c>
      <c r="B4402" t="s">
        <v>11637</v>
      </c>
      <c r="C4402" t="s">
        <v>725</v>
      </c>
      <c r="D4402" t="s">
        <v>287</v>
      </c>
      <c r="E4402" t="s">
        <v>12334</v>
      </c>
      <c r="F4402" t="s">
        <v>12335</v>
      </c>
      <c r="G4402" t="s">
        <v>5022</v>
      </c>
      <c r="H4402" t="s">
        <v>12336</v>
      </c>
      <c r="I4402" t="s">
        <v>4890</v>
      </c>
      <c r="J4402" t="s">
        <v>287</v>
      </c>
      <c r="K4402" s="14">
        <v>5</v>
      </c>
      <c r="L4402" s="24">
        <f t="shared" si="68"/>
        <v>5.3993351964195639</v>
      </c>
    </row>
    <row r="4403" spans="1:12" x14ac:dyDescent="0.25">
      <c r="A4403" t="s">
        <v>75</v>
      </c>
      <c r="B4403" t="s">
        <v>11637</v>
      </c>
      <c r="C4403" t="s">
        <v>725</v>
      </c>
      <c r="D4403" t="s">
        <v>287</v>
      </c>
      <c r="E4403" t="s">
        <v>12334</v>
      </c>
      <c r="F4403" t="s">
        <v>12335</v>
      </c>
      <c r="G4403" t="s">
        <v>4907</v>
      </c>
      <c r="H4403" t="s">
        <v>12336</v>
      </c>
      <c r="I4403" t="s">
        <v>4890</v>
      </c>
      <c r="J4403" t="s">
        <v>287</v>
      </c>
      <c r="K4403" s="14">
        <v>55</v>
      </c>
      <c r="L4403" s="24">
        <f t="shared" si="68"/>
        <v>59.39268716061521</v>
      </c>
    </row>
    <row r="4404" spans="1:12" x14ac:dyDescent="0.25">
      <c r="A4404" t="s">
        <v>75</v>
      </c>
      <c r="B4404" t="s">
        <v>11637</v>
      </c>
      <c r="C4404" t="s">
        <v>725</v>
      </c>
      <c r="D4404" t="s">
        <v>287</v>
      </c>
      <c r="E4404" t="s">
        <v>12337</v>
      </c>
      <c r="F4404" t="s">
        <v>12338</v>
      </c>
      <c r="G4404" t="s">
        <v>5751</v>
      </c>
      <c r="H4404" t="s">
        <v>12339</v>
      </c>
      <c r="I4404" t="s">
        <v>4890</v>
      </c>
      <c r="J4404" t="s">
        <v>287</v>
      </c>
      <c r="K4404" s="14">
        <v>2</v>
      </c>
      <c r="L4404" s="24">
        <f t="shared" si="68"/>
        <v>2.1597340785678254</v>
      </c>
    </row>
    <row r="4405" spans="1:12" x14ac:dyDescent="0.25">
      <c r="A4405" t="s">
        <v>75</v>
      </c>
      <c r="B4405" t="s">
        <v>11637</v>
      </c>
      <c r="C4405" t="s">
        <v>725</v>
      </c>
      <c r="D4405" t="s">
        <v>287</v>
      </c>
      <c r="E4405" t="s">
        <v>12337</v>
      </c>
      <c r="F4405" t="s">
        <v>12338</v>
      </c>
      <c r="G4405" t="s">
        <v>5022</v>
      </c>
      <c r="H4405" t="s">
        <v>12339</v>
      </c>
      <c r="I4405" t="s">
        <v>4890</v>
      </c>
      <c r="J4405" t="s">
        <v>287</v>
      </c>
      <c r="K4405" s="14">
        <v>4</v>
      </c>
      <c r="L4405" s="24">
        <f t="shared" si="68"/>
        <v>4.3194681571356508</v>
      </c>
    </row>
    <row r="4406" spans="1:12" x14ac:dyDescent="0.25">
      <c r="A4406" t="s">
        <v>75</v>
      </c>
      <c r="B4406" t="s">
        <v>11637</v>
      </c>
      <c r="C4406" t="s">
        <v>725</v>
      </c>
      <c r="D4406" t="s">
        <v>287</v>
      </c>
      <c r="E4406" t="s">
        <v>12337</v>
      </c>
      <c r="F4406" t="s">
        <v>12338</v>
      </c>
      <c r="G4406" t="s">
        <v>4907</v>
      </c>
      <c r="H4406" t="s">
        <v>12339</v>
      </c>
      <c r="I4406" t="s">
        <v>4890</v>
      </c>
      <c r="J4406" t="s">
        <v>287</v>
      </c>
      <c r="K4406" s="14">
        <v>2</v>
      </c>
      <c r="L4406" s="24">
        <f t="shared" si="68"/>
        <v>2.1597340785678254</v>
      </c>
    </row>
    <row r="4407" spans="1:12" x14ac:dyDescent="0.25">
      <c r="A4407" t="s">
        <v>75</v>
      </c>
      <c r="B4407" t="s">
        <v>11637</v>
      </c>
      <c r="C4407" t="s">
        <v>725</v>
      </c>
      <c r="D4407" t="s">
        <v>287</v>
      </c>
      <c r="E4407" t="s">
        <v>12337</v>
      </c>
      <c r="F4407" t="s">
        <v>12338</v>
      </c>
      <c r="G4407" t="s">
        <v>4918</v>
      </c>
      <c r="H4407" t="s">
        <v>12339</v>
      </c>
      <c r="I4407" t="s">
        <v>4890</v>
      </c>
      <c r="J4407" t="s">
        <v>287</v>
      </c>
      <c r="K4407" s="14">
        <v>4</v>
      </c>
      <c r="L4407" s="24">
        <f t="shared" si="68"/>
        <v>4.3194681571356508</v>
      </c>
    </row>
    <row r="4408" spans="1:12" x14ac:dyDescent="0.25">
      <c r="A4408" t="s">
        <v>75</v>
      </c>
      <c r="B4408" t="s">
        <v>11637</v>
      </c>
      <c r="C4408" t="s">
        <v>725</v>
      </c>
      <c r="D4408" t="s">
        <v>287</v>
      </c>
      <c r="E4408" t="s">
        <v>12337</v>
      </c>
      <c r="F4408" t="s">
        <v>12338</v>
      </c>
      <c r="G4408" t="s">
        <v>4914</v>
      </c>
      <c r="H4408" t="s">
        <v>12339</v>
      </c>
      <c r="I4408" t="s">
        <v>4890</v>
      </c>
      <c r="J4408" t="s">
        <v>287</v>
      </c>
      <c r="K4408" s="14">
        <v>23</v>
      </c>
      <c r="L4408" s="24">
        <f t="shared" si="68"/>
        <v>24.836941903529993</v>
      </c>
    </row>
    <row r="4409" spans="1:12" x14ac:dyDescent="0.25">
      <c r="A4409" t="s">
        <v>75</v>
      </c>
      <c r="B4409" t="s">
        <v>11637</v>
      </c>
      <c r="C4409" t="s">
        <v>725</v>
      </c>
      <c r="D4409" t="s">
        <v>287</v>
      </c>
      <c r="E4409" t="s">
        <v>12340</v>
      </c>
      <c r="F4409" t="s">
        <v>12341</v>
      </c>
      <c r="G4409" t="s">
        <v>4907</v>
      </c>
      <c r="H4409" t="s">
        <v>12341</v>
      </c>
      <c r="I4409" t="s">
        <v>4890</v>
      </c>
      <c r="J4409" t="s">
        <v>287</v>
      </c>
      <c r="K4409" s="14">
        <v>21</v>
      </c>
      <c r="L4409" s="24">
        <f t="shared" si="68"/>
        <v>22.677207824962167</v>
      </c>
    </row>
    <row r="4410" spans="1:12" x14ac:dyDescent="0.25">
      <c r="A4410" t="s">
        <v>75</v>
      </c>
      <c r="B4410" t="s">
        <v>11637</v>
      </c>
      <c r="C4410" t="s">
        <v>725</v>
      </c>
      <c r="D4410" t="s">
        <v>287</v>
      </c>
      <c r="E4410" t="s">
        <v>12340</v>
      </c>
      <c r="F4410" t="s">
        <v>12341</v>
      </c>
      <c r="G4410" t="s">
        <v>4918</v>
      </c>
      <c r="H4410" t="s">
        <v>12341</v>
      </c>
      <c r="I4410" t="s">
        <v>4890</v>
      </c>
      <c r="J4410" t="s">
        <v>287</v>
      </c>
      <c r="K4410" s="14">
        <v>758</v>
      </c>
      <c r="L4410" s="24">
        <f t="shared" si="68"/>
        <v>818.53921577720587</v>
      </c>
    </row>
    <row r="4411" spans="1:12" x14ac:dyDescent="0.25">
      <c r="A4411" t="s">
        <v>75</v>
      </c>
      <c r="B4411" t="s">
        <v>11637</v>
      </c>
      <c r="C4411" t="s">
        <v>725</v>
      </c>
      <c r="D4411" t="s">
        <v>287</v>
      </c>
      <c r="E4411" t="s">
        <v>12340</v>
      </c>
      <c r="F4411" t="s">
        <v>12341</v>
      </c>
      <c r="G4411" t="s">
        <v>4914</v>
      </c>
      <c r="H4411" t="s">
        <v>12341</v>
      </c>
      <c r="I4411" t="s">
        <v>4890</v>
      </c>
      <c r="J4411" t="s">
        <v>287</v>
      </c>
      <c r="K4411" s="14">
        <v>156</v>
      </c>
      <c r="L4411" s="24">
        <f t="shared" si="68"/>
        <v>168.4592581282904</v>
      </c>
    </row>
    <row r="4412" spans="1:12" x14ac:dyDescent="0.25">
      <c r="A4412" t="s">
        <v>75</v>
      </c>
      <c r="B4412" t="s">
        <v>11637</v>
      </c>
      <c r="C4412" t="s">
        <v>725</v>
      </c>
      <c r="D4412" t="s">
        <v>287</v>
      </c>
      <c r="E4412" t="s">
        <v>12342</v>
      </c>
      <c r="F4412" t="s">
        <v>12343</v>
      </c>
      <c r="G4412" t="s">
        <v>5022</v>
      </c>
      <c r="H4412" t="s">
        <v>12343</v>
      </c>
      <c r="I4412" t="s">
        <v>4890</v>
      </c>
      <c r="J4412" t="s">
        <v>287</v>
      </c>
      <c r="K4412" s="14">
        <v>16</v>
      </c>
      <c r="L4412" s="24">
        <f t="shared" si="68"/>
        <v>17.277872628542603</v>
      </c>
    </row>
    <row r="4413" spans="1:12" x14ac:dyDescent="0.25">
      <c r="A4413" t="s">
        <v>75</v>
      </c>
      <c r="B4413" t="s">
        <v>11637</v>
      </c>
      <c r="C4413" t="s">
        <v>725</v>
      </c>
      <c r="D4413" t="s">
        <v>287</v>
      </c>
      <c r="E4413" t="s">
        <v>12342</v>
      </c>
      <c r="F4413" t="s">
        <v>12343</v>
      </c>
      <c r="G4413" t="s">
        <v>4907</v>
      </c>
      <c r="H4413" t="s">
        <v>12343</v>
      </c>
      <c r="I4413" t="s">
        <v>4890</v>
      </c>
      <c r="J4413" t="s">
        <v>287</v>
      </c>
      <c r="K4413" s="14">
        <v>135</v>
      </c>
      <c r="L4413" s="24">
        <f t="shared" si="68"/>
        <v>145.78205030332822</v>
      </c>
    </row>
    <row r="4414" spans="1:12" x14ac:dyDescent="0.25">
      <c r="A4414" t="s">
        <v>75</v>
      </c>
      <c r="B4414" t="s">
        <v>11637</v>
      </c>
      <c r="C4414" t="s">
        <v>725</v>
      </c>
      <c r="D4414" t="s">
        <v>287</v>
      </c>
      <c r="E4414" t="s">
        <v>12342</v>
      </c>
      <c r="F4414" t="s">
        <v>12343</v>
      </c>
      <c r="G4414" t="s">
        <v>4918</v>
      </c>
      <c r="H4414" t="s">
        <v>12343</v>
      </c>
      <c r="I4414" t="s">
        <v>4890</v>
      </c>
      <c r="J4414" t="s">
        <v>287</v>
      </c>
      <c r="K4414" s="14">
        <v>463</v>
      </c>
      <c r="L4414" s="24">
        <f t="shared" si="68"/>
        <v>499.9784391884516</v>
      </c>
    </row>
    <row r="4415" spans="1:12" x14ac:dyDescent="0.25">
      <c r="A4415" t="s">
        <v>75</v>
      </c>
      <c r="B4415" t="s">
        <v>11637</v>
      </c>
      <c r="C4415" t="s">
        <v>725</v>
      </c>
      <c r="D4415" t="s">
        <v>287</v>
      </c>
      <c r="E4415" t="s">
        <v>12342</v>
      </c>
      <c r="F4415" t="s">
        <v>12343</v>
      </c>
      <c r="G4415" t="s">
        <v>4914</v>
      </c>
      <c r="H4415" t="s">
        <v>12343</v>
      </c>
      <c r="I4415" t="s">
        <v>4890</v>
      </c>
      <c r="J4415" t="s">
        <v>287</v>
      </c>
      <c r="K4415" s="14">
        <v>447</v>
      </c>
      <c r="L4415" s="24">
        <f t="shared" si="68"/>
        <v>482.70056655990908</v>
      </c>
    </row>
    <row r="4416" spans="1:12" x14ac:dyDescent="0.25">
      <c r="A4416" t="s">
        <v>75</v>
      </c>
      <c r="B4416" t="s">
        <v>11637</v>
      </c>
      <c r="C4416" t="s">
        <v>725</v>
      </c>
      <c r="D4416" t="s">
        <v>287</v>
      </c>
      <c r="E4416" t="s">
        <v>12344</v>
      </c>
      <c r="F4416" t="s">
        <v>12345</v>
      </c>
      <c r="G4416" t="s">
        <v>5751</v>
      </c>
      <c r="H4416" t="s">
        <v>12345</v>
      </c>
      <c r="I4416" t="s">
        <v>4927</v>
      </c>
      <c r="J4416" t="s">
        <v>5165</v>
      </c>
      <c r="K4416" s="14">
        <v>50</v>
      </c>
      <c r="L4416" s="24">
        <f t="shared" si="68"/>
        <v>53.993351964195639</v>
      </c>
    </row>
    <row r="4417" spans="1:12" x14ac:dyDescent="0.25">
      <c r="A4417" t="s">
        <v>75</v>
      </c>
      <c r="B4417" t="s">
        <v>11637</v>
      </c>
      <c r="C4417" t="s">
        <v>725</v>
      </c>
      <c r="D4417" t="s">
        <v>287</v>
      </c>
      <c r="E4417" t="s">
        <v>12344</v>
      </c>
      <c r="F4417" t="s">
        <v>12345</v>
      </c>
      <c r="G4417" t="s">
        <v>5022</v>
      </c>
      <c r="H4417" t="s">
        <v>12345</v>
      </c>
      <c r="I4417" t="s">
        <v>4927</v>
      </c>
      <c r="J4417" t="s">
        <v>5165</v>
      </c>
      <c r="K4417" s="14">
        <v>3</v>
      </c>
      <c r="L4417" s="24">
        <f t="shared" si="68"/>
        <v>3.2396011178517381</v>
      </c>
    </row>
    <row r="4418" spans="1:12" x14ac:dyDescent="0.25">
      <c r="A4418" t="s">
        <v>75</v>
      </c>
      <c r="B4418" t="s">
        <v>11637</v>
      </c>
      <c r="C4418" t="s">
        <v>725</v>
      </c>
      <c r="D4418" t="s">
        <v>287</v>
      </c>
      <c r="E4418" t="s">
        <v>12344</v>
      </c>
      <c r="F4418" t="s">
        <v>12345</v>
      </c>
      <c r="G4418" t="s">
        <v>4907</v>
      </c>
      <c r="H4418" t="s">
        <v>12345</v>
      </c>
      <c r="I4418" t="s">
        <v>4927</v>
      </c>
      <c r="J4418" t="s">
        <v>5165</v>
      </c>
      <c r="K4418" s="14">
        <v>2</v>
      </c>
      <c r="L4418" s="24">
        <f t="shared" si="68"/>
        <v>2.1597340785678254</v>
      </c>
    </row>
    <row r="4419" spans="1:12" x14ac:dyDescent="0.25">
      <c r="A4419" t="s">
        <v>75</v>
      </c>
      <c r="B4419" t="s">
        <v>11637</v>
      </c>
      <c r="C4419" t="s">
        <v>725</v>
      </c>
      <c r="D4419" t="s">
        <v>287</v>
      </c>
      <c r="E4419" t="s">
        <v>12346</v>
      </c>
      <c r="F4419" t="s">
        <v>12347</v>
      </c>
      <c r="G4419" t="s">
        <v>5003</v>
      </c>
      <c r="H4419" t="s">
        <v>12348</v>
      </c>
      <c r="I4419" t="s">
        <v>4927</v>
      </c>
      <c r="J4419" t="s">
        <v>5165</v>
      </c>
      <c r="K4419" s="14">
        <v>4</v>
      </c>
      <c r="L4419" s="24">
        <f t="shared" si="68"/>
        <v>4.3194681571356508</v>
      </c>
    </row>
    <row r="4420" spans="1:12" x14ac:dyDescent="0.25">
      <c r="A4420" t="s">
        <v>75</v>
      </c>
      <c r="B4420" t="s">
        <v>11637</v>
      </c>
      <c r="C4420" t="s">
        <v>725</v>
      </c>
      <c r="D4420" t="s">
        <v>287</v>
      </c>
      <c r="E4420" t="s">
        <v>12346</v>
      </c>
      <c r="F4420" t="s">
        <v>12347</v>
      </c>
      <c r="G4420" t="s">
        <v>5751</v>
      </c>
      <c r="H4420" t="s">
        <v>12348</v>
      </c>
      <c r="I4420" t="s">
        <v>4927</v>
      </c>
      <c r="J4420" t="s">
        <v>5165</v>
      </c>
      <c r="K4420" s="14">
        <v>6</v>
      </c>
      <c r="L4420" s="24">
        <f t="shared" si="68"/>
        <v>6.4792022357034762</v>
      </c>
    </row>
    <row r="4421" spans="1:12" x14ac:dyDescent="0.25">
      <c r="A4421" t="s">
        <v>75</v>
      </c>
      <c r="B4421" t="s">
        <v>11637</v>
      </c>
      <c r="C4421" t="s">
        <v>725</v>
      </c>
      <c r="D4421" t="s">
        <v>287</v>
      </c>
      <c r="E4421" t="s">
        <v>12346</v>
      </c>
      <c r="F4421" t="s">
        <v>12347</v>
      </c>
      <c r="G4421" t="s">
        <v>5022</v>
      </c>
      <c r="H4421" t="s">
        <v>12348</v>
      </c>
      <c r="I4421" t="s">
        <v>4927</v>
      </c>
      <c r="J4421" t="s">
        <v>5165</v>
      </c>
      <c r="K4421" s="14">
        <v>228</v>
      </c>
      <c r="L4421" s="24">
        <f t="shared" si="68"/>
        <v>246.2096849567321</v>
      </c>
    </row>
    <row r="4422" spans="1:12" x14ac:dyDescent="0.25">
      <c r="A4422" t="s">
        <v>75</v>
      </c>
      <c r="B4422" t="s">
        <v>11637</v>
      </c>
      <c r="C4422" t="s">
        <v>725</v>
      </c>
      <c r="D4422" t="s">
        <v>287</v>
      </c>
      <c r="E4422" t="s">
        <v>12346</v>
      </c>
      <c r="F4422" t="s">
        <v>12347</v>
      </c>
      <c r="G4422" t="s">
        <v>4907</v>
      </c>
      <c r="H4422" t="s">
        <v>12348</v>
      </c>
      <c r="I4422" t="s">
        <v>4927</v>
      </c>
      <c r="J4422" t="s">
        <v>5165</v>
      </c>
      <c r="K4422" s="14">
        <v>274</v>
      </c>
      <c r="L4422" s="24">
        <f t="shared" si="68"/>
        <v>295.88356876379208</v>
      </c>
    </row>
    <row r="4423" spans="1:12" x14ac:dyDescent="0.25">
      <c r="A4423" t="s">
        <v>75</v>
      </c>
      <c r="B4423" t="s">
        <v>11637</v>
      </c>
      <c r="C4423" t="s">
        <v>725</v>
      </c>
      <c r="D4423" t="s">
        <v>287</v>
      </c>
      <c r="E4423" t="s">
        <v>12346</v>
      </c>
      <c r="F4423" t="s">
        <v>12347</v>
      </c>
      <c r="G4423" t="s">
        <v>4918</v>
      </c>
      <c r="H4423" t="s">
        <v>12348</v>
      </c>
      <c r="I4423" t="s">
        <v>4927</v>
      </c>
      <c r="J4423" t="s">
        <v>5165</v>
      </c>
      <c r="K4423" s="14">
        <v>10</v>
      </c>
      <c r="L4423" s="24">
        <f t="shared" si="68"/>
        <v>10.798670392839128</v>
      </c>
    </row>
    <row r="4424" spans="1:12" x14ac:dyDescent="0.25">
      <c r="A4424" t="s">
        <v>75</v>
      </c>
      <c r="B4424" t="s">
        <v>11637</v>
      </c>
      <c r="C4424" t="s">
        <v>725</v>
      </c>
      <c r="D4424" t="s">
        <v>287</v>
      </c>
      <c r="E4424" t="s">
        <v>12346</v>
      </c>
      <c r="F4424" t="s">
        <v>12347</v>
      </c>
      <c r="G4424" t="s">
        <v>4914</v>
      </c>
      <c r="H4424" t="s">
        <v>12348</v>
      </c>
      <c r="I4424" t="s">
        <v>4927</v>
      </c>
      <c r="J4424" t="s">
        <v>5165</v>
      </c>
      <c r="K4424" s="14">
        <v>28</v>
      </c>
      <c r="L4424" s="24">
        <f t="shared" si="68"/>
        <v>30.236277099949554</v>
      </c>
    </row>
    <row r="4425" spans="1:12" x14ac:dyDescent="0.25">
      <c r="A4425" t="s">
        <v>75</v>
      </c>
      <c r="B4425" t="s">
        <v>11637</v>
      </c>
      <c r="C4425" t="s">
        <v>725</v>
      </c>
      <c r="D4425" t="s">
        <v>287</v>
      </c>
      <c r="E4425" t="s">
        <v>12349</v>
      </c>
      <c r="F4425" t="s">
        <v>12350</v>
      </c>
      <c r="G4425" t="s">
        <v>4918</v>
      </c>
      <c r="H4425" t="s">
        <v>12351</v>
      </c>
      <c r="I4425" t="s">
        <v>4890</v>
      </c>
      <c r="J4425" t="s">
        <v>287</v>
      </c>
      <c r="K4425" s="14">
        <v>426</v>
      </c>
      <c r="L4425" s="24">
        <f t="shared" si="68"/>
        <v>460.02335873494684</v>
      </c>
    </row>
    <row r="4426" spans="1:12" x14ac:dyDescent="0.25">
      <c r="A4426" t="s">
        <v>75</v>
      </c>
      <c r="B4426" t="s">
        <v>11637</v>
      </c>
      <c r="C4426" t="s">
        <v>725</v>
      </c>
      <c r="D4426" t="s">
        <v>287</v>
      </c>
      <c r="E4426" t="s">
        <v>12349</v>
      </c>
      <c r="F4426" t="s">
        <v>12350</v>
      </c>
      <c r="G4426" t="s">
        <v>4914</v>
      </c>
      <c r="H4426" t="s">
        <v>12351</v>
      </c>
      <c r="I4426" t="s">
        <v>4890</v>
      </c>
      <c r="J4426" t="s">
        <v>287</v>
      </c>
      <c r="K4426" s="14">
        <v>157</v>
      </c>
      <c r="L4426" s="24">
        <f t="shared" si="68"/>
        <v>169.53912516757433</v>
      </c>
    </row>
    <row r="4427" spans="1:12" x14ac:dyDescent="0.25">
      <c r="A4427" t="s">
        <v>75</v>
      </c>
      <c r="B4427" t="s">
        <v>11637</v>
      </c>
      <c r="C4427" t="s">
        <v>725</v>
      </c>
      <c r="D4427" t="s">
        <v>287</v>
      </c>
      <c r="E4427" t="s">
        <v>12352</v>
      </c>
      <c r="F4427" t="s">
        <v>12353</v>
      </c>
      <c r="G4427" t="s">
        <v>5022</v>
      </c>
      <c r="H4427" t="s">
        <v>12354</v>
      </c>
      <c r="I4427" t="s">
        <v>4890</v>
      </c>
      <c r="J4427" t="s">
        <v>287</v>
      </c>
      <c r="K4427" s="14">
        <v>5</v>
      </c>
      <c r="L4427" s="24">
        <f t="shared" si="68"/>
        <v>5.3993351964195639</v>
      </c>
    </row>
    <row r="4428" spans="1:12" x14ac:dyDescent="0.25">
      <c r="A4428" t="s">
        <v>75</v>
      </c>
      <c r="B4428" t="s">
        <v>11637</v>
      </c>
      <c r="C4428" t="s">
        <v>725</v>
      </c>
      <c r="D4428" t="s">
        <v>287</v>
      </c>
      <c r="E4428" t="s">
        <v>12352</v>
      </c>
      <c r="F4428" t="s">
        <v>12353</v>
      </c>
      <c r="G4428" t="s">
        <v>4907</v>
      </c>
      <c r="H4428" t="s">
        <v>12354</v>
      </c>
      <c r="I4428" t="s">
        <v>4890</v>
      </c>
      <c r="J4428" t="s">
        <v>287</v>
      </c>
      <c r="K4428" s="14">
        <v>7</v>
      </c>
      <c r="L4428" s="24">
        <f t="shared" ref="L4428:L4491" si="69">K4428/$D$6*$D$5</f>
        <v>7.5590692749873885</v>
      </c>
    </row>
    <row r="4429" spans="1:12" x14ac:dyDescent="0.25">
      <c r="A4429" t="s">
        <v>75</v>
      </c>
      <c r="B4429" t="s">
        <v>11637</v>
      </c>
      <c r="C4429" t="s">
        <v>725</v>
      </c>
      <c r="D4429" t="s">
        <v>287</v>
      </c>
      <c r="E4429" t="s">
        <v>12352</v>
      </c>
      <c r="F4429" t="s">
        <v>12353</v>
      </c>
      <c r="G4429" t="s">
        <v>4918</v>
      </c>
      <c r="H4429" t="s">
        <v>12354</v>
      </c>
      <c r="I4429" t="s">
        <v>4890</v>
      </c>
      <c r="J4429" t="s">
        <v>287</v>
      </c>
      <c r="K4429" s="14">
        <v>85</v>
      </c>
      <c r="L4429" s="24">
        <f t="shared" si="69"/>
        <v>91.788698339132594</v>
      </c>
    </row>
    <row r="4430" spans="1:12" x14ac:dyDescent="0.25">
      <c r="A4430" t="s">
        <v>75</v>
      </c>
      <c r="B4430" t="s">
        <v>11637</v>
      </c>
      <c r="C4430" t="s">
        <v>725</v>
      </c>
      <c r="D4430" t="s">
        <v>287</v>
      </c>
      <c r="E4430" t="s">
        <v>12352</v>
      </c>
      <c r="F4430" t="s">
        <v>12353</v>
      </c>
      <c r="G4430" t="s">
        <v>4914</v>
      </c>
      <c r="H4430" t="s">
        <v>12354</v>
      </c>
      <c r="I4430" t="s">
        <v>4890</v>
      </c>
      <c r="J4430" t="s">
        <v>287</v>
      </c>
      <c r="K4430" s="14">
        <v>16</v>
      </c>
      <c r="L4430" s="24">
        <f t="shared" si="69"/>
        <v>17.277872628542603</v>
      </c>
    </row>
    <row r="4431" spans="1:12" x14ac:dyDescent="0.25">
      <c r="A4431" t="s">
        <v>75</v>
      </c>
      <c r="B4431" t="s">
        <v>11637</v>
      </c>
      <c r="C4431" t="s">
        <v>725</v>
      </c>
      <c r="D4431" t="s">
        <v>287</v>
      </c>
      <c r="E4431" t="s">
        <v>12355</v>
      </c>
      <c r="F4431" t="s">
        <v>12356</v>
      </c>
      <c r="G4431" t="s">
        <v>4918</v>
      </c>
      <c r="H4431" t="s">
        <v>12356</v>
      </c>
      <c r="I4431" t="s">
        <v>4890</v>
      </c>
      <c r="J4431" t="s">
        <v>287</v>
      </c>
      <c r="K4431" s="14">
        <v>414</v>
      </c>
      <c r="L4431" s="24">
        <f t="shared" si="69"/>
        <v>447.0649542635399</v>
      </c>
    </row>
    <row r="4432" spans="1:12" x14ac:dyDescent="0.25">
      <c r="A4432" t="s">
        <v>75</v>
      </c>
      <c r="B4432" t="s">
        <v>11637</v>
      </c>
      <c r="C4432" t="s">
        <v>725</v>
      </c>
      <c r="D4432" t="s">
        <v>287</v>
      </c>
      <c r="E4432" t="s">
        <v>12355</v>
      </c>
      <c r="F4432" t="s">
        <v>12356</v>
      </c>
      <c r="G4432" t="s">
        <v>4914</v>
      </c>
      <c r="H4432" t="s">
        <v>12356</v>
      </c>
      <c r="I4432" t="s">
        <v>4890</v>
      </c>
      <c r="J4432" t="s">
        <v>287</v>
      </c>
      <c r="K4432" s="14">
        <v>295</v>
      </c>
      <c r="L4432" s="24">
        <f t="shared" si="69"/>
        <v>318.56077658875427</v>
      </c>
    </row>
    <row r="4433" spans="1:12" x14ac:dyDescent="0.25">
      <c r="A4433" t="s">
        <v>75</v>
      </c>
      <c r="B4433" t="s">
        <v>11637</v>
      </c>
      <c r="C4433" t="s">
        <v>725</v>
      </c>
      <c r="D4433" t="s">
        <v>287</v>
      </c>
      <c r="E4433" t="s">
        <v>12357</v>
      </c>
      <c r="F4433" t="s">
        <v>12358</v>
      </c>
      <c r="G4433" t="s">
        <v>5022</v>
      </c>
      <c r="H4433" t="s">
        <v>12358</v>
      </c>
      <c r="I4433" t="s">
        <v>4890</v>
      </c>
      <c r="J4433" t="s">
        <v>287</v>
      </c>
      <c r="K4433" s="14">
        <v>5</v>
      </c>
      <c r="L4433" s="24">
        <f t="shared" si="69"/>
        <v>5.3993351964195639</v>
      </c>
    </row>
    <row r="4434" spans="1:12" x14ac:dyDescent="0.25">
      <c r="A4434" t="s">
        <v>75</v>
      </c>
      <c r="B4434" t="s">
        <v>11637</v>
      </c>
      <c r="C4434" t="s">
        <v>725</v>
      </c>
      <c r="D4434" t="s">
        <v>287</v>
      </c>
      <c r="E4434" t="s">
        <v>12357</v>
      </c>
      <c r="F4434" t="s">
        <v>12358</v>
      </c>
      <c r="G4434" t="s">
        <v>4907</v>
      </c>
      <c r="H4434" t="s">
        <v>12358</v>
      </c>
      <c r="I4434" t="s">
        <v>4890</v>
      </c>
      <c r="J4434" t="s">
        <v>287</v>
      </c>
      <c r="K4434" s="14">
        <v>7</v>
      </c>
      <c r="L4434" s="24">
        <f t="shared" si="69"/>
        <v>7.5590692749873885</v>
      </c>
    </row>
    <row r="4435" spans="1:12" x14ac:dyDescent="0.25">
      <c r="A4435" t="s">
        <v>75</v>
      </c>
      <c r="B4435" t="s">
        <v>11637</v>
      </c>
      <c r="C4435" t="s">
        <v>725</v>
      </c>
      <c r="D4435" t="s">
        <v>287</v>
      </c>
      <c r="E4435" t="s">
        <v>12357</v>
      </c>
      <c r="F4435" t="s">
        <v>12358</v>
      </c>
      <c r="G4435" t="s">
        <v>4918</v>
      </c>
      <c r="H4435" t="s">
        <v>12358</v>
      </c>
      <c r="I4435" t="s">
        <v>4890</v>
      </c>
      <c r="J4435" t="s">
        <v>287</v>
      </c>
      <c r="K4435" s="14">
        <v>130</v>
      </c>
      <c r="L4435" s="24">
        <f t="shared" si="69"/>
        <v>140.38271510690865</v>
      </c>
    </row>
    <row r="4436" spans="1:12" x14ac:dyDescent="0.25">
      <c r="A4436" t="s">
        <v>75</v>
      </c>
      <c r="B4436" t="s">
        <v>11637</v>
      </c>
      <c r="C4436" t="s">
        <v>725</v>
      </c>
      <c r="D4436" t="s">
        <v>287</v>
      </c>
      <c r="E4436" t="s">
        <v>12357</v>
      </c>
      <c r="F4436" t="s">
        <v>12358</v>
      </c>
      <c r="G4436" t="s">
        <v>4914</v>
      </c>
      <c r="H4436" t="s">
        <v>12358</v>
      </c>
      <c r="I4436" t="s">
        <v>4890</v>
      </c>
      <c r="J4436" t="s">
        <v>287</v>
      </c>
      <c r="K4436" s="14">
        <v>107</v>
      </c>
      <c r="L4436" s="24">
        <f t="shared" si="69"/>
        <v>115.54577320337866</v>
      </c>
    </row>
    <row r="4437" spans="1:12" x14ac:dyDescent="0.25">
      <c r="A4437" t="s">
        <v>75</v>
      </c>
      <c r="B4437" t="s">
        <v>11637</v>
      </c>
      <c r="C4437" t="s">
        <v>725</v>
      </c>
      <c r="D4437" t="s">
        <v>287</v>
      </c>
      <c r="E4437" t="s">
        <v>12359</v>
      </c>
      <c r="F4437" t="s">
        <v>12360</v>
      </c>
      <c r="G4437" t="s">
        <v>5751</v>
      </c>
      <c r="H4437" t="s">
        <v>12360</v>
      </c>
      <c r="I4437" t="s">
        <v>4890</v>
      </c>
      <c r="J4437" t="s">
        <v>287</v>
      </c>
      <c r="K4437" s="14">
        <v>4</v>
      </c>
      <c r="L4437" s="24">
        <f t="shared" si="69"/>
        <v>4.3194681571356508</v>
      </c>
    </row>
    <row r="4438" spans="1:12" x14ac:dyDescent="0.25">
      <c r="A4438" t="s">
        <v>75</v>
      </c>
      <c r="B4438" t="s">
        <v>11637</v>
      </c>
      <c r="C4438" t="s">
        <v>725</v>
      </c>
      <c r="D4438" t="s">
        <v>287</v>
      </c>
      <c r="E4438" t="s">
        <v>12359</v>
      </c>
      <c r="F4438" t="s">
        <v>12360</v>
      </c>
      <c r="G4438" t="s">
        <v>5022</v>
      </c>
      <c r="H4438" t="s">
        <v>12360</v>
      </c>
      <c r="I4438" t="s">
        <v>4890</v>
      </c>
      <c r="J4438" t="s">
        <v>287</v>
      </c>
      <c r="K4438" s="14">
        <v>19</v>
      </c>
      <c r="L4438" s="24">
        <f t="shared" si="69"/>
        <v>20.517473746394341</v>
      </c>
    </row>
    <row r="4439" spans="1:12" x14ac:dyDescent="0.25">
      <c r="A4439" t="s">
        <v>75</v>
      </c>
      <c r="B4439" t="s">
        <v>11637</v>
      </c>
      <c r="C4439" t="s">
        <v>725</v>
      </c>
      <c r="D4439" t="s">
        <v>287</v>
      </c>
      <c r="E4439" t="s">
        <v>12359</v>
      </c>
      <c r="F4439" t="s">
        <v>12360</v>
      </c>
      <c r="G4439" t="s">
        <v>4907</v>
      </c>
      <c r="H4439" t="s">
        <v>12360</v>
      </c>
      <c r="I4439" t="s">
        <v>4890</v>
      </c>
      <c r="J4439" t="s">
        <v>287</v>
      </c>
      <c r="K4439" s="14">
        <v>7</v>
      </c>
      <c r="L4439" s="24">
        <f t="shared" si="69"/>
        <v>7.5590692749873885</v>
      </c>
    </row>
    <row r="4440" spans="1:12" x14ac:dyDescent="0.25">
      <c r="A4440" t="s">
        <v>75</v>
      </c>
      <c r="B4440" t="s">
        <v>11637</v>
      </c>
      <c r="C4440" t="s">
        <v>725</v>
      </c>
      <c r="D4440" t="s">
        <v>287</v>
      </c>
      <c r="E4440" t="s">
        <v>12359</v>
      </c>
      <c r="F4440" t="s">
        <v>12360</v>
      </c>
      <c r="G4440" t="s">
        <v>4918</v>
      </c>
      <c r="H4440" t="s">
        <v>12360</v>
      </c>
      <c r="I4440" t="s">
        <v>4890</v>
      </c>
      <c r="J4440" t="s">
        <v>287</v>
      </c>
      <c r="K4440" s="14">
        <v>193</v>
      </c>
      <c r="L4440" s="24">
        <f t="shared" si="69"/>
        <v>208.41433858179516</v>
      </c>
    </row>
    <row r="4441" spans="1:12" x14ac:dyDescent="0.25">
      <c r="A4441" t="s">
        <v>75</v>
      </c>
      <c r="B4441" t="s">
        <v>11637</v>
      </c>
      <c r="C4441" t="s">
        <v>725</v>
      </c>
      <c r="D4441" t="s">
        <v>287</v>
      </c>
      <c r="E4441" t="s">
        <v>12361</v>
      </c>
      <c r="F4441" t="s">
        <v>12362</v>
      </c>
      <c r="G4441" t="s">
        <v>5022</v>
      </c>
      <c r="H4441" t="s">
        <v>12363</v>
      </c>
      <c r="I4441" t="s">
        <v>4890</v>
      </c>
      <c r="J4441" t="s">
        <v>287</v>
      </c>
      <c r="K4441" s="14">
        <v>41</v>
      </c>
      <c r="L4441" s="24">
        <f t="shared" si="69"/>
        <v>44.274548610640423</v>
      </c>
    </row>
    <row r="4442" spans="1:12" x14ac:dyDescent="0.25">
      <c r="A4442" t="s">
        <v>75</v>
      </c>
      <c r="B4442" t="s">
        <v>11637</v>
      </c>
      <c r="C4442" t="s">
        <v>725</v>
      </c>
      <c r="D4442" t="s">
        <v>287</v>
      </c>
      <c r="E4442" t="s">
        <v>12361</v>
      </c>
      <c r="F4442" t="s">
        <v>12362</v>
      </c>
      <c r="G4442" t="s">
        <v>4907</v>
      </c>
      <c r="H4442" t="s">
        <v>12363</v>
      </c>
      <c r="I4442" t="s">
        <v>4890</v>
      </c>
      <c r="J4442" t="s">
        <v>287</v>
      </c>
      <c r="K4442" s="14">
        <v>1358</v>
      </c>
      <c r="L4442" s="24">
        <f t="shared" si="69"/>
        <v>1466.4594393475536</v>
      </c>
    </row>
    <row r="4443" spans="1:12" x14ac:dyDescent="0.25">
      <c r="A4443" t="s">
        <v>75</v>
      </c>
      <c r="B4443" t="s">
        <v>11637</v>
      </c>
      <c r="C4443" t="s">
        <v>725</v>
      </c>
      <c r="D4443" t="s">
        <v>287</v>
      </c>
      <c r="E4443" t="s">
        <v>12361</v>
      </c>
      <c r="F4443" t="s">
        <v>12362</v>
      </c>
      <c r="G4443" t="s">
        <v>4918</v>
      </c>
      <c r="H4443" t="s">
        <v>12363</v>
      </c>
      <c r="I4443" t="s">
        <v>4890</v>
      </c>
      <c r="J4443" t="s">
        <v>287</v>
      </c>
      <c r="K4443" s="14">
        <v>5841</v>
      </c>
      <c r="L4443" s="24">
        <f t="shared" si="69"/>
        <v>6307.5033764573354</v>
      </c>
    </row>
    <row r="4444" spans="1:12" x14ac:dyDescent="0.25">
      <c r="A4444" t="s">
        <v>75</v>
      </c>
      <c r="B4444" t="s">
        <v>11637</v>
      </c>
      <c r="C4444" t="s">
        <v>725</v>
      </c>
      <c r="D4444" t="s">
        <v>287</v>
      </c>
      <c r="E4444" t="s">
        <v>12361</v>
      </c>
      <c r="F4444" t="s">
        <v>12362</v>
      </c>
      <c r="G4444" t="s">
        <v>4914</v>
      </c>
      <c r="H4444" t="s">
        <v>12363</v>
      </c>
      <c r="I4444" t="s">
        <v>4890</v>
      </c>
      <c r="J4444" t="s">
        <v>287</v>
      </c>
      <c r="K4444" s="14">
        <v>2549</v>
      </c>
      <c r="L4444" s="24">
        <f t="shared" si="69"/>
        <v>2752.5810831346939</v>
      </c>
    </row>
    <row r="4445" spans="1:12" x14ac:dyDescent="0.25">
      <c r="A4445" t="s">
        <v>75</v>
      </c>
      <c r="B4445" t="s">
        <v>11637</v>
      </c>
      <c r="C4445" t="s">
        <v>725</v>
      </c>
      <c r="D4445" t="s">
        <v>287</v>
      </c>
      <c r="E4445" t="s">
        <v>12364</v>
      </c>
      <c r="F4445" t="s">
        <v>11942</v>
      </c>
      <c r="G4445" t="s">
        <v>4927</v>
      </c>
      <c r="H4445" t="s">
        <v>11942</v>
      </c>
      <c r="I4445" t="s">
        <v>4927</v>
      </c>
      <c r="J4445" t="s">
        <v>5165</v>
      </c>
      <c r="K4445" s="14">
        <v>17</v>
      </c>
      <c r="L4445" s="24">
        <f t="shared" si="69"/>
        <v>18.357739667826518</v>
      </c>
    </row>
    <row r="4446" spans="1:12" x14ac:dyDescent="0.25">
      <c r="A4446" t="s">
        <v>75</v>
      </c>
      <c r="B4446" t="s">
        <v>11637</v>
      </c>
      <c r="C4446" t="s">
        <v>725</v>
      </c>
      <c r="D4446" t="s">
        <v>287</v>
      </c>
      <c r="E4446" t="s">
        <v>12364</v>
      </c>
      <c r="F4446" t="s">
        <v>11942</v>
      </c>
      <c r="G4446" t="s">
        <v>5022</v>
      </c>
      <c r="H4446" t="s">
        <v>11942</v>
      </c>
      <c r="I4446" t="s">
        <v>4927</v>
      </c>
      <c r="J4446" t="s">
        <v>5165</v>
      </c>
      <c r="K4446" s="14">
        <v>286</v>
      </c>
      <c r="L4446" s="24">
        <f t="shared" si="69"/>
        <v>308.84197323519908</v>
      </c>
    </row>
    <row r="4447" spans="1:12" x14ac:dyDescent="0.25">
      <c r="A4447" t="s">
        <v>75</v>
      </c>
      <c r="B4447" t="s">
        <v>11637</v>
      </c>
      <c r="C4447" t="s">
        <v>725</v>
      </c>
      <c r="D4447" t="s">
        <v>287</v>
      </c>
      <c r="E4447" t="s">
        <v>12364</v>
      </c>
      <c r="F4447" t="s">
        <v>11942</v>
      </c>
      <c r="G4447" t="s">
        <v>4907</v>
      </c>
      <c r="H4447" t="s">
        <v>11942</v>
      </c>
      <c r="I4447" t="s">
        <v>4927</v>
      </c>
      <c r="J4447" t="s">
        <v>5165</v>
      </c>
      <c r="K4447" s="14">
        <v>471</v>
      </c>
      <c r="L4447" s="24">
        <f t="shared" si="69"/>
        <v>508.61737550272289</v>
      </c>
    </row>
    <row r="4448" spans="1:12" x14ac:dyDescent="0.25">
      <c r="A4448" t="s">
        <v>75</v>
      </c>
      <c r="B4448" t="s">
        <v>11637</v>
      </c>
      <c r="C4448" t="s">
        <v>725</v>
      </c>
      <c r="D4448" t="s">
        <v>287</v>
      </c>
      <c r="E4448" t="s">
        <v>12365</v>
      </c>
      <c r="F4448" t="s">
        <v>11851</v>
      </c>
      <c r="G4448" t="s">
        <v>4927</v>
      </c>
      <c r="H4448" t="s">
        <v>11851</v>
      </c>
      <c r="I4448" t="s">
        <v>4927</v>
      </c>
      <c r="J4448" t="s">
        <v>5165</v>
      </c>
      <c r="K4448" s="14">
        <v>2</v>
      </c>
      <c r="L4448" s="24">
        <f t="shared" si="69"/>
        <v>2.1597340785678254</v>
      </c>
    </row>
    <row r="4449" spans="1:12" x14ac:dyDescent="0.25">
      <c r="A4449" t="s">
        <v>75</v>
      </c>
      <c r="B4449" t="s">
        <v>11637</v>
      </c>
      <c r="C4449" t="s">
        <v>725</v>
      </c>
      <c r="D4449" t="s">
        <v>287</v>
      </c>
      <c r="E4449" t="s">
        <v>12365</v>
      </c>
      <c r="F4449" t="s">
        <v>11851</v>
      </c>
      <c r="G4449" t="s">
        <v>5751</v>
      </c>
      <c r="H4449" t="s">
        <v>11851</v>
      </c>
      <c r="I4449" t="s">
        <v>4927</v>
      </c>
      <c r="J4449" t="s">
        <v>5165</v>
      </c>
      <c r="K4449" s="14">
        <v>128</v>
      </c>
      <c r="L4449" s="24">
        <f t="shared" si="69"/>
        <v>138.22298102834083</v>
      </c>
    </row>
    <row r="4450" spans="1:12" x14ac:dyDescent="0.25">
      <c r="A4450" t="s">
        <v>75</v>
      </c>
      <c r="B4450" t="s">
        <v>11637</v>
      </c>
      <c r="C4450" t="s">
        <v>725</v>
      </c>
      <c r="D4450" t="s">
        <v>287</v>
      </c>
      <c r="E4450" t="s">
        <v>12365</v>
      </c>
      <c r="F4450" t="s">
        <v>11851</v>
      </c>
      <c r="G4450" t="s">
        <v>5022</v>
      </c>
      <c r="H4450" t="s">
        <v>11851</v>
      </c>
      <c r="I4450" t="s">
        <v>4927</v>
      </c>
      <c r="J4450" t="s">
        <v>5165</v>
      </c>
      <c r="K4450" s="14">
        <v>87</v>
      </c>
      <c r="L4450" s="24">
        <f t="shared" si="69"/>
        <v>93.948432417700417</v>
      </c>
    </row>
    <row r="4451" spans="1:12" x14ac:dyDescent="0.25">
      <c r="A4451" t="s">
        <v>75</v>
      </c>
      <c r="B4451" t="s">
        <v>11637</v>
      </c>
      <c r="C4451" t="s">
        <v>725</v>
      </c>
      <c r="D4451" t="s">
        <v>287</v>
      </c>
      <c r="E4451" t="s">
        <v>12365</v>
      </c>
      <c r="F4451" t="s">
        <v>11851</v>
      </c>
      <c r="G4451" t="s">
        <v>4907</v>
      </c>
      <c r="H4451" t="s">
        <v>11851</v>
      </c>
      <c r="I4451" t="s">
        <v>4927</v>
      </c>
      <c r="J4451" t="s">
        <v>5165</v>
      </c>
      <c r="K4451" s="14">
        <v>10</v>
      </c>
      <c r="L4451" s="24">
        <f t="shared" si="69"/>
        <v>10.798670392839128</v>
      </c>
    </row>
    <row r="4452" spans="1:12" x14ac:dyDescent="0.25">
      <c r="A4452" t="s">
        <v>75</v>
      </c>
      <c r="B4452" t="s">
        <v>11637</v>
      </c>
      <c r="C4452" t="s">
        <v>725</v>
      </c>
      <c r="D4452" t="s">
        <v>287</v>
      </c>
      <c r="E4452" t="s">
        <v>12365</v>
      </c>
      <c r="F4452" t="s">
        <v>11851</v>
      </c>
      <c r="G4452" t="s">
        <v>4918</v>
      </c>
      <c r="H4452" t="s">
        <v>11851</v>
      </c>
      <c r="I4452" t="s">
        <v>4927</v>
      </c>
      <c r="J4452" t="s">
        <v>5165</v>
      </c>
      <c r="K4452" s="14">
        <v>27</v>
      </c>
      <c r="L4452" s="24">
        <f t="shared" si="69"/>
        <v>29.156410060665646</v>
      </c>
    </row>
    <row r="4453" spans="1:12" x14ac:dyDescent="0.25">
      <c r="A4453" t="s">
        <v>75</v>
      </c>
      <c r="B4453" t="s">
        <v>11637</v>
      </c>
      <c r="C4453" t="s">
        <v>725</v>
      </c>
      <c r="D4453" t="s">
        <v>287</v>
      </c>
      <c r="E4453" t="s">
        <v>12365</v>
      </c>
      <c r="F4453" t="s">
        <v>11851</v>
      </c>
      <c r="G4453" t="s">
        <v>4914</v>
      </c>
      <c r="H4453" t="s">
        <v>11851</v>
      </c>
      <c r="I4453" t="s">
        <v>4927</v>
      </c>
      <c r="J4453" t="s">
        <v>5165</v>
      </c>
      <c r="K4453" s="14">
        <v>4</v>
      </c>
      <c r="L4453" s="24">
        <f t="shared" si="69"/>
        <v>4.3194681571356508</v>
      </c>
    </row>
    <row r="4454" spans="1:12" x14ac:dyDescent="0.25">
      <c r="A4454" t="s">
        <v>75</v>
      </c>
      <c r="B4454" t="s">
        <v>11637</v>
      </c>
      <c r="C4454" t="s">
        <v>725</v>
      </c>
      <c r="D4454" t="s">
        <v>287</v>
      </c>
      <c r="E4454" t="s">
        <v>12366</v>
      </c>
      <c r="F4454" t="s">
        <v>11854</v>
      </c>
      <c r="G4454" t="s">
        <v>4888</v>
      </c>
      <c r="H4454" t="s">
        <v>11854</v>
      </c>
      <c r="I4454" t="s">
        <v>4927</v>
      </c>
      <c r="J4454" t="s">
        <v>5165</v>
      </c>
      <c r="K4454" s="14">
        <v>3</v>
      </c>
      <c r="L4454" s="24">
        <f t="shared" si="69"/>
        <v>3.2396011178517381</v>
      </c>
    </row>
    <row r="4455" spans="1:12" x14ac:dyDescent="0.25">
      <c r="A4455" t="s">
        <v>75</v>
      </c>
      <c r="B4455" t="s">
        <v>11637</v>
      </c>
      <c r="C4455" t="s">
        <v>725</v>
      </c>
      <c r="D4455" t="s">
        <v>287</v>
      </c>
      <c r="E4455" t="s">
        <v>12366</v>
      </c>
      <c r="F4455" t="s">
        <v>11854</v>
      </c>
      <c r="G4455" t="s">
        <v>4927</v>
      </c>
      <c r="H4455" t="s">
        <v>11854</v>
      </c>
      <c r="I4455" t="s">
        <v>4927</v>
      </c>
      <c r="J4455" t="s">
        <v>5165</v>
      </c>
      <c r="K4455" s="14">
        <v>2</v>
      </c>
      <c r="L4455" s="24">
        <f t="shared" si="69"/>
        <v>2.1597340785678254</v>
      </c>
    </row>
    <row r="4456" spans="1:12" x14ac:dyDescent="0.25">
      <c r="A4456" t="s">
        <v>75</v>
      </c>
      <c r="B4456" t="s">
        <v>11637</v>
      </c>
      <c r="C4456" t="s">
        <v>725</v>
      </c>
      <c r="D4456" t="s">
        <v>287</v>
      </c>
      <c r="E4456" t="s">
        <v>12366</v>
      </c>
      <c r="F4456" t="s">
        <v>11854</v>
      </c>
      <c r="G4456" t="s">
        <v>4998</v>
      </c>
      <c r="H4456" t="s">
        <v>11854</v>
      </c>
      <c r="I4456" t="s">
        <v>4927</v>
      </c>
      <c r="J4456" t="s">
        <v>5165</v>
      </c>
      <c r="K4456" s="14">
        <v>2</v>
      </c>
      <c r="L4456" s="24">
        <f t="shared" si="69"/>
        <v>2.1597340785678254</v>
      </c>
    </row>
    <row r="4457" spans="1:12" x14ac:dyDescent="0.25">
      <c r="A4457" t="s">
        <v>75</v>
      </c>
      <c r="B4457" t="s">
        <v>11637</v>
      </c>
      <c r="C4457" t="s">
        <v>725</v>
      </c>
      <c r="D4457" t="s">
        <v>287</v>
      </c>
      <c r="E4457" t="s">
        <v>12366</v>
      </c>
      <c r="F4457" t="s">
        <v>11854</v>
      </c>
      <c r="G4457" t="s">
        <v>5003</v>
      </c>
      <c r="H4457" t="s">
        <v>11854</v>
      </c>
      <c r="I4457" t="s">
        <v>4927</v>
      </c>
      <c r="J4457" t="s">
        <v>5165</v>
      </c>
      <c r="K4457" s="14">
        <v>2</v>
      </c>
      <c r="L4457" s="24">
        <f t="shared" si="69"/>
        <v>2.1597340785678254</v>
      </c>
    </row>
    <row r="4458" spans="1:12" x14ac:dyDescent="0.25">
      <c r="A4458" t="s">
        <v>75</v>
      </c>
      <c r="B4458" t="s">
        <v>11637</v>
      </c>
      <c r="C4458" t="s">
        <v>725</v>
      </c>
      <c r="D4458" t="s">
        <v>287</v>
      </c>
      <c r="E4458" t="s">
        <v>12366</v>
      </c>
      <c r="F4458" t="s">
        <v>11854</v>
      </c>
      <c r="G4458" t="s">
        <v>5751</v>
      </c>
      <c r="H4458" t="s">
        <v>11854</v>
      </c>
      <c r="I4458" t="s">
        <v>4927</v>
      </c>
      <c r="J4458" t="s">
        <v>5165</v>
      </c>
      <c r="K4458" s="14">
        <v>104</v>
      </c>
      <c r="L4458" s="24">
        <f t="shared" si="69"/>
        <v>112.30617208552692</v>
      </c>
    </row>
    <row r="4459" spans="1:12" x14ac:dyDescent="0.25">
      <c r="A4459" t="s">
        <v>75</v>
      </c>
      <c r="B4459" t="s">
        <v>11637</v>
      </c>
      <c r="C4459" t="s">
        <v>725</v>
      </c>
      <c r="D4459" t="s">
        <v>287</v>
      </c>
      <c r="E4459" t="s">
        <v>12366</v>
      </c>
      <c r="F4459" t="s">
        <v>11854</v>
      </c>
      <c r="G4459" t="s">
        <v>5022</v>
      </c>
      <c r="H4459" t="s">
        <v>11854</v>
      </c>
      <c r="I4459" t="s">
        <v>4927</v>
      </c>
      <c r="J4459" t="s">
        <v>5165</v>
      </c>
      <c r="K4459" s="14">
        <v>353</v>
      </c>
      <c r="L4459" s="24">
        <f t="shared" si="69"/>
        <v>381.19306486722121</v>
      </c>
    </row>
    <row r="4460" spans="1:12" x14ac:dyDescent="0.25">
      <c r="A4460" t="s">
        <v>75</v>
      </c>
      <c r="B4460" t="s">
        <v>11637</v>
      </c>
      <c r="C4460" t="s">
        <v>725</v>
      </c>
      <c r="D4460" t="s">
        <v>287</v>
      </c>
      <c r="E4460" t="s">
        <v>12366</v>
      </c>
      <c r="F4460" t="s">
        <v>11854</v>
      </c>
      <c r="G4460" t="s">
        <v>4907</v>
      </c>
      <c r="H4460" t="s">
        <v>11854</v>
      </c>
      <c r="I4460" t="s">
        <v>4927</v>
      </c>
      <c r="J4460" t="s">
        <v>5165</v>
      </c>
      <c r="K4460" s="14">
        <v>7</v>
      </c>
      <c r="L4460" s="24">
        <f t="shared" si="69"/>
        <v>7.5590692749873885</v>
      </c>
    </row>
    <row r="4461" spans="1:12" x14ac:dyDescent="0.25">
      <c r="A4461" t="s">
        <v>75</v>
      </c>
      <c r="B4461" t="s">
        <v>11637</v>
      </c>
      <c r="C4461" t="s">
        <v>725</v>
      </c>
      <c r="D4461" t="s">
        <v>287</v>
      </c>
      <c r="E4461" t="s">
        <v>12366</v>
      </c>
      <c r="F4461" t="s">
        <v>11854</v>
      </c>
      <c r="G4461" t="s">
        <v>4918</v>
      </c>
      <c r="H4461" t="s">
        <v>11854</v>
      </c>
      <c r="I4461" t="s">
        <v>4927</v>
      </c>
      <c r="J4461" t="s">
        <v>5165</v>
      </c>
      <c r="K4461" s="14">
        <v>29</v>
      </c>
      <c r="L4461" s="24">
        <f t="shared" si="69"/>
        <v>31.316144139233469</v>
      </c>
    </row>
    <row r="4462" spans="1:12" x14ac:dyDescent="0.25">
      <c r="A4462" t="s">
        <v>75</v>
      </c>
      <c r="B4462" t="s">
        <v>11637</v>
      </c>
      <c r="C4462" t="s">
        <v>725</v>
      </c>
      <c r="D4462" t="s">
        <v>287</v>
      </c>
      <c r="E4462" t="s">
        <v>12366</v>
      </c>
      <c r="F4462" t="s">
        <v>11854</v>
      </c>
      <c r="G4462" t="s">
        <v>4914</v>
      </c>
      <c r="H4462" t="s">
        <v>11854</v>
      </c>
      <c r="I4462" t="s">
        <v>4927</v>
      </c>
      <c r="J4462" t="s">
        <v>5165</v>
      </c>
      <c r="K4462" s="14">
        <v>9</v>
      </c>
      <c r="L4462" s="24">
        <f t="shared" si="69"/>
        <v>9.7188033535552147</v>
      </c>
    </row>
    <row r="4463" spans="1:12" x14ac:dyDescent="0.25">
      <c r="A4463" t="s">
        <v>75</v>
      </c>
      <c r="B4463" t="s">
        <v>11637</v>
      </c>
      <c r="C4463" t="s">
        <v>725</v>
      </c>
      <c r="D4463" t="s">
        <v>287</v>
      </c>
      <c r="E4463" t="s">
        <v>12367</v>
      </c>
      <c r="F4463" t="s">
        <v>12368</v>
      </c>
      <c r="G4463" t="s">
        <v>5022</v>
      </c>
      <c r="H4463" t="s">
        <v>12369</v>
      </c>
      <c r="I4463" t="s">
        <v>4890</v>
      </c>
      <c r="J4463" t="s">
        <v>287</v>
      </c>
      <c r="K4463" s="14">
        <v>22</v>
      </c>
      <c r="L4463" s="24">
        <f t="shared" si="69"/>
        <v>23.757074864246082</v>
      </c>
    </row>
    <row r="4464" spans="1:12" x14ac:dyDescent="0.25">
      <c r="A4464" t="s">
        <v>75</v>
      </c>
      <c r="B4464" t="s">
        <v>11637</v>
      </c>
      <c r="C4464" t="s">
        <v>725</v>
      </c>
      <c r="D4464" t="s">
        <v>287</v>
      </c>
      <c r="E4464" t="s">
        <v>12367</v>
      </c>
      <c r="F4464" t="s">
        <v>12368</v>
      </c>
      <c r="G4464" t="s">
        <v>4907</v>
      </c>
      <c r="H4464" t="s">
        <v>12369</v>
      </c>
      <c r="I4464" t="s">
        <v>4890</v>
      </c>
      <c r="J4464" t="s">
        <v>287</v>
      </c>
      <c r="K4464" s="14">
        <v>97</v>
      </c>
      <c r="L4464" s="24">
        <f t="shared" si="69"/>
        <v>104.74710281053954</v>
      </c>
    </row>
    <row r="4465" spans="1:12" x14ac:dyDescent="0.25">
      <c r="A4465" t="s">
        <v>75</v>
      </c>
      <c r="B4465" t="s">
        <v>11637</v>
      </c>
      <c r="C4465" t="s">
        <v>725</v>
      </c>
      <c r="D4465" t="s">
        <v>287</v>
      </c>
      <c r="E4465" t="s">
        <v>12367</v>
      </c>
      <c r="F4465" t="s">
        <v>12368</v>
      </c>
      <c r="G4465" t="s">
        <v>4918</v>
      </c>
      <c r="H4465" t="s">
        <v>12369</v>
      </c>
      <c r="I4465" t="s">
        <v>4890</v>
      </c>
      <c r="J4465" t="s">
        <v>287</v>
      </c>
      <c r="K4465" s="14">
        <v>4250</v>
      </c>
      <c r="L4465" s="24">
        <f t="shared" si="69"/>
        <v>4589.4349169566294</v>
      </c>
    </row>
    <row r="4466" spans="1:12" x14ac:dyDescent="0.25">
      <c r="A4466" t="s">
        <v>75</v>
      </c>
      <c r="B4466" t="s">
        <v>11637</v>
      </c>
      <c r="C4466" t="s">
        <v>725</v>
      </c>
      <c r="D4466" t="s">
        <v>287</v>
      </c>
      <c r="E4466" t="s">
        <v>12367</v>
      </c>
      <c r="F4466" t="s">
        <v>12368</v>
      </c>
      <c r="G4466" t="s">
        <v>4914</v>
      </c>
      <c r="H4466" t="s">
        <v>12369</v>
      </c>
      <c r="I4466" t="s">
        <v>4890</v>
      </c>
      <c r="J4466" t="s">
        <v>287</v>
      </c>
      <c r="K4466" s="14">
        <v>6913</v>
      </c>
      <c r="L4466" s="24">
        <f t="shared" si="69"/>
        <v>7465.1208425696896</v>
      </c>
    </row>
    <row r="4467" spans="1:12" x14ac:dyDescent="0.25">
      <c r="A4467" t="s">
        <v>75</v>
      </c>
      <c r="B4467" t="s">
        <v>11637</v>
      </c>
      <c r="C4467" t="s">
        <v>725</v>
      </c>
      <c r="D4467" t="s">
        <v>287</v>
      </c>
      <c r="E4467" t="s">
        <v>12370</v>
      </c>
      <c r="F4467" t="s">
        <v>11951</v>
      </c>
      <c r="G4467" t="s">
        <v>5751</v>
      </c>
      <c r="H4467" t="s">
        <v>11951</v>
      </c>
      <c r="I4467" t="s">
        <v>4890</v>
      </c>
      <c r="J4467" t="s">
        <v>287</v>
      </c>
      <c r="K4467" s="14">
        <v>6</v>
      </c>
      <c r="L4467" s="24">
        <f t="shared" si="69"/>
        <v>6.4792022357034762</v>
      </c>
    </row>
    <row r="4468" spans="1:12" x14ac:dyDescent="0.25">
      <c r="A4468" t="s">
        <v>75</v>
      </c>
      <c r="B4468" t="s">
        <v>11637</v>
      </c>
      <c r="C4468" t="s">
        <v>725</v>
      </c>
      <c r="D4468" t="s">
        <v>287</v>
      </c>
      <c r="E4468" t="s">
        <v>12370</v>
      </c>
      <c r="F4468" t="s">
        <v>11951</v>
      </c>
      <c r="G4468" t="s">
        <v>5022</v>
      </c>
      <c r="H4468" t="s">
        <v>11951</v>
      </c>
      <c r="I4468" t="s">
        <v>4890</v>
      </c>
      <c r="J4468" t="s">
        <v>287</v>
      </c>
      <c r="K4468" s="14">
        <v>58</v>
      </c>
      <c r="L4468" s="24">
        <f t="shared" si="69"/>
        <v>62.632288278466937</v>
      </c>
    </row>
    <row r="4469" spans="1:12" x14ac:dyDescent="0.25">
      <c r="A4469" t="s">
        <v>75</v>
      </c>
      <c r="B4469" t="s">
        <v>11637</v>
      </c>
      <c r="C4469" t="s">
        <v>725</v>
      </c>
      <c r="D4469" t="s">
        <v>287</v>
      </c>
      <c r="E4469" t="s">
        <v>12370</v>
      </c>
      <c r="F4469" t="s">
        <v>11951</v>
      </c>
      <c r="G4469" t="s">
        <v>4907</v>
      </c>
      <c r="H4469" t="s">
        <v>11951</v>
      </c>
      <c r="I4469" t="s">
        <v>4890</v>
      </c>
      <c r="J4469" t="s">
        <v>287</v>
      </c>
      <c r="K4469" s="14">
        <v>718</v>
      </c>
      <c r="L4469" s="24">
        <f t="shared" si="69"/>
        <v>775.34453420584941</v>
      </c>
    </row>
    <row r="4470" spans="1:12" x14ac:dyDescent="0.25">
      <c r="A4470" t="s">
        <v>75</v>
      </c>
      <c r="B4470" t="s">
        <v>11637</v>
      </c>
      <c r="C4470" t="s">
        <v>725</v>
      </c>
      <c r="D4470" t="s">
        <v>287</v>
      </c>
      <c r="E4470" t="s">
        <v>12370</v>
      </c>
      <c r="F4470" t="s">
        <v>11951</v>
      </c>
      <c r="G4470" t="s">
        <v>4918</v>
      </c>
      <c r="H4470" t="s">
        <v>11951</v>
      </c>
      <c r="I4470" t="s">
        <v>4890</v>
      </c>
      <c r="J4470" t="s">
        <v>287</v>
      </c>
      <c r="K4470" s="14">
        <v>1675</v>
      </c>
      <c r="L4470" s="24">
        <f t="shared" si="69"/>
        <v>1808.7772908005538</v>
      </c>
    </row>
    <row r="4471" spans="1:12" x14ac:dyDescent="0.25">
      <c r="A4471" t="s">
        <v>75</v>
      </c>
      <c r="B4471" t="s">
        <v>11637</v>
      </c>
      <c r="C4471" t="s">
        <v>725</v>
      </c>
      <c r="D4471" t="s">
        <v>287</v>
      </c>
      <c r="E4471" t="s">
        <v>12370</v>
      </c>
      <c r="F4471" t="s">
        <v>11951</v>
      </c>
      <c r="G4471" t="s">
        <v>7786</v>
      </c>
      <c r="H4471" t="s">
        <v>11951</v>
      </c>
      <c r="I4471" t="s">
        <v>4890</v>
      </c>
      <c r="J4471" t="s">
        <v>287</v>
      </c>
      <c r="K4471" s="14">
        <v>4</v>
      </c>
      <c r="L4471" s="24">
        <f t="shared" si="69"/>
        <v>4.3194681571356508</v>
      </c>
    </row>
    <row r="4472" spans="1:12" x14ac:dyDescent="0.25">
      <c r="A4472" t="s">
        <v>75</v>
      </c>
      <c r="B4472" t="s">
        <v>11637</v>
      </c>
      <c r="C4472" t="s">
        <v>725</v>
      </c>
      <c r="D4472" t="s">
        <v>287</v>
      </c>
      <c r="E4472" t="s">
        <v>12371</v>
      </c>
      <c r="F4472" t="s">
        <v>12012</v>
      </c>
      <c r="G4472" t="s">
        <v>5022</v>
      </c>
      <c r="H4472" t="s">
        <v>12012</v>
      </c>
      <c r="I4472" t="s">
        <v>4890</v>
      </c>
      <c r="J4472" t="s">
        <v>287</v>
      </c>
      <c r="K4472" s="14">
        <v>47</v>
      </c>
      <c r="L4472" s="24">
        <f t="shared" si="69"/>
        <v>50.753750846343905</v>
      </c>
    </row>
    <row r="4473" spans="1:12" x14ac:dyDescent="0.25">
      <c r="A4473" t="s">
        <v>75</v>
      </c>
      <c r="B4473" t="s">
        <v>11637</v>
      </c>
      <c r="C4473" t="s">
        <v>725</v>
      </c>
      <c r="D4473" t="s">
        <v>287</v>
      </c>
      <c r="E4473" t="s">
        <v>12371</v>
      </c>
      <c r="F4473" t="s">
        <v>12012</v>
      </c>
      <c r="G4473" t="s">
        <v>4907</v>
      </c>
      <c r="H4473" t="s">
        <v>12012</v>
      </c>
      <c r="I4473" t="s">
        <v>4890</v>
      </c>
      <c r="J4473" t="s">
        <v>287</v>
      </c>
      <c r="K4473" s="14">
        <v>20</v>
      </c>
      <c r="L4473" s="24">
        <f t="shared" si="69"/>
        <v>21.597340785678256</v>
      </c>
    </row>
    <row r="4474" spans="1:12" x14ac:dyDescent="0.25">
      <c r="A4474" t="s">
        <v>75</v>
      </c>
      <c r="B4474" t="s">
        <v>11637</v>
      </c>
      <c r="C4474" t="s">
        <v>725</v>
      </c>
      <c r="D4474" t="s">
        <v>287</v>
      </c>
      <c r="E4474" t="s">
        <v>12371</v>
      </c>
      <c r="F4474" t="s">
        <v>12012</v>
      </c>
      <c r="G4474" t="s">
        <v>4918</v>
      </c>
      <c r="H4474" t="s">
        <v>12012</v>
      </c>
      <c r="I4474" t="s">
        <v>4890</v>
      </c>
      <c r="J4474" t="s">
        <v>287</v>
      </c>
      <c r="K4474" s="14">
        <v>487</v>
      </c>
      <c r="L4474" s="24">
        <f t="shared" si="69"/>
        <v>525.89524813126559</v>
      </c>
    </row>
    <row r="4475" spans="1:12" x14ac:dyDescent="0.25">
      <c r="A4475" t="s">
        <v>75</v>
      </c>
      <c r="B4475" t="s">
        <v>11637</v>
      </c>
      <c r="C4475" t="s">
        <v>725</v>
      </c>
      <c r="D4475" t="s">
        <v>287</v>
      </c>
      <c r="E4475" t="s">
        <v>12371</v>
      </c>
      <c r="F4475" t="s">
        <v>12012</v>
      </c>
      <c r="G4475" t="s">
        <v>4914</v>
      </c>
      <c r="H4475" t="s">
        <v>12012</v>
      </c>
      <c r="I4475" t="s">
        <v>4890</v>
      </c>
      <c r="J4475" t="s">
        <v>287</v>
      </c>
      <c r="K4475" s="14">
        <v>638</v>
      </c>
      <c r="L4475" s="24">
        <f t="shared" si="69"/>
        <v>688.95517106313639</v>
      </c>
    </row>
    <row r="4476" spans="1:12" x14ac:dyDescent="0.25">
      <c r="A4476" t="s">
        <v>75</v>
      </c>
      <c r="B4476" t="s">
        <v>11637</v>
      </c>
      <c r="C4476" t="s">
        <v>725</v>
      </c>
      <c r="D4476" t="s">
        <v>287</v>
      </c>
      <c r="E4476" t="s">
        <v>12372</v>
      </c>
      <c r="F4476" t="s">
        <v>12373</v>
      </c>
      <c r="G4476" t="s">
        <v>5022</v>
      </c>
      <c r="H4476" t="s">
        <v>12373</v>
      </c>
      <c r="I4476" t="s">
        <v>4890</v>
      </c>
      <c r="J4476" t="s">
        <v>287</v>
      </c>
      <c r="K4476" s="14">
        <v>29</v>
      </c>
      <c r="L4476" s="24">
        <f t="shared" si="69"/>
        <v>31.316144139233469</v>
      </c>
    </row>
    <row r="4477" spans="1:12" x14ac:dyDescent="0.25">
      <c r="A4477" t="s">
        <v>75</v>
      </c>
      <c r="B4477" t="s">
        <v>11637</v>
      </c>
      <c r="C4477" t="s">
        <v>725</v>
      </c>
      <c r="D4477" t="s">
        <v>287</v>
      </c>
      <c r="E4477" t="s">
        <v>12372</v>
      </c>
      <c r="F4477" t="s">
        <v>12373</v>
      </c>
      <c r="G4477" t="s">
        <v>4907</v>
      </c>
      <c r="H4477" t="s">
        <v>12373</v>
      </c>
      <c r="I4477" t="s">
        <v>4890</v>
      </c>
      <c r="J4477" t="s">
        <v>287</v>
      </c>
      <c r="K4477" s="14">
        <v>83</v>
      </c>
      <c r="L4477" s="24">
        <f t="shared" si="69"/>
        <v>89.628964260564757</v>
      </c>
    </row>
    <row r="4478" spans="1:12" x14ac:dyDescent="0.25">
      <c r="A4478" t="s">
        <v>75</v>
      </c>
      <c r="B4478" t="s">
        <v>11637</v>
      </c>
      <c r="C4478" t="s">
        <v>725</v>
      </c>
      <c r="D4478" t="s">
        <v>287</v>
      </c>
      <c r="E4478" t="s">
        <v>12372</v>
      </c>
      <c r="F4478" t="s">
        <v>12373</v>
      </c>
      <c r="G4478" t="s">
        <v>4918</v>
      </c>
      <c r="H4478" t="s">
        <v>12373</v>
      </c>
      <c r="I4478" t="s">
        <v>4890</v>
      </c>
      <c r="J4478" t="s">
        <v>287</v>
      </c>
      <c r="K4478" s="14">
        <v>3348</v>
      </c>
      <c r="L4478" s="24">
        <f t="shared" si="69"/>
        <v>3615.3948475225397</v>
      </c>
    </row>
    <row r="4479" spans="1:12" x14ac:dyDescent="0.25">
      <c r="A4479" t="s">
        <v>75</v>
      </c>
      <c r="B4479" t="s">
        <v>11637</v>
      </c>
      <c r="C4479" t="s">
        <v>725</v>
      </c>
      <c r="D4479" t="s">
        <v>287</v>
      </c>
      <c r="E4479" t="s">
        <v>12372</v>
      </c>
      <c r="F4479" t="s">
        <v>12373</v>
      </c>
      <c r="G4479" t="s">
        <v>4914</v>
      </c>
      <c r="H4479" t="s">
        <v>12373</v>
      </c>
      <c r="I4479" t="s">
        <v>4890</v>
      </c>
      <c r="J4479" t="s">
        <v>287</v>
      </c>
      <c r="K4479" s="14">
        <v>5942</v>
      </c>
      <c r="L4479" s="24">
        <f t="shared" si="69"/>
        <v>6416.5699474250096</v>
      </c>
    </row>
    <row r="4480" spans="1:12" x14ac:dyDescent="0.25">
      <c r="A4480" t="s">
        <v>75</v>
      </c>
      <c r="B4480" t="s">
        <v>11637</v>
      </c>
      <c r="C4480" t="s">
        <v>725</v>
      </c>
      <c r="D4480" t="s">
        <v>287</v>
      </c>
      <c r="E4480" t="s">
        <v>12372</v>
      </c>
      <c r="F4480" t="s">
        <v>12373</v>
      </c>
      <c r="G4480" t="s">
        <v>7786</v>
      </c>
      <c r="H4480" t="s">
        <v>12373</v>
      </c>
      <c r="I4480" t="s">
        <v>4890</v>
      </c>
      <c r="J4480" t="s">
        <v>287</v>
      </c>
      <c r="K4480" s="14">
        <v>1</v>
      </c>
      <c r="L4480" s="24">
        <f t="shared" si="69"/>
        <v>1.0798670392839127</v>
      </c>
    </row>
    <row r="4481" spans="1:12" x14ac:dyDescent="0.25">
      <c r="A4481" t="s">
        <v>75</v>
      </c>
      <c r="B4481" t="s">
        <v>11637</v>
      </c>
      <c r="C4481" t="s">
        <v>725</v>
      </c>
      <c r="D4481" t="s">
        <v>287</v>
      </c>
      <c r="E4481" t="s">
        <v>12374</v>
      </c>
      <c r="F4481" t="s">
        <v>12165</v>
      </c>
      <c r="G4481" t="s">
        <v>5751</v>
      </c>
      <c r="H4481" t="s">
        <v>12375</v>
      </c>
      <c r="I4481" t="s">
        <v>4890</v>
      </c>
      <c r="J4481" t="s">
        <v>287</v>
      </c>
      <c r="K4481" s="14">
        <v>7</v>
      </c>
      <c r="L4481" s="24">
        <f t="shared" si="69"/>
        <v>7.5590692749873885</v>
      </c>
    </row>
    <row r="4482" spans="1:12" x14ac:dyDescent="0.25">
      <c r="A4482" t="s">
        <v>75</v>
      </c>
      <c r="B4482" t="s">
        <v>11637</v>
      </c>
      <c r="C4482" t="s">
        <v>725</v>
      </c>
      <c r="D4482" t="s">
        <v>287</v>
      </c>
      <c r="E4482" t="s">
        <v>12374</v>
      </c>
      <c r="F4482" t="s">
        <v>12165</v>
      </c>
      <c r="G4482" t="s">
        <v>5022</v>
      </c>
      <c r="H4482" t="s">
        <v>12375</v>
      </c>
      <c r="I4482" t="s">
        <v>4890</v>
      </c>
      <c r="J4482" t="s">
        <v>287</v>
      </c>
      <c r="K4482" s="14">
        <v>19</v>
      </c>
      <c r="L4482" s="24">
        <f t="shared" si="69"/>
        <v>20.517473746394341</v>
      </c>
    </row>
    <row r="4483" spans="1:12" x14ac:dyDescent="0.25">
      <c r="A4483" t="s">
        <v>75</v>
      </c>
      <c r="B4483" t="s">
        <v>11637</v>
      </c>
      <c r="C4483" t="s">
        <v>725</v>
      </c>
      <c r="D4483" t="s">
        <v>287</v>
      </c>
      <c r="E4483" t="s">
        <v>12374</v>
      </c>
      <c r="F4483" t="s">
        <v>12165</v>
      </c>
      <c r="G4483" t="s">
        <v>4907</v>
      </c>
      <c r="H4483" t="s">
        <v>12375</v>
      </c>
      <c r="I4483" t="s">
        <v>4890</v>
      </c>
      <c r="J4483" t="s">
        <v>287</v>
      </c>
      <c r="K4483" s="14">
        <v>36</v>
      </c>
      <c r="L4483" s="24">
        <f t="shared" si="69"/>
        <v>38.875213414220859</v>
      </c>
    </row>
    <row r="4484" spans="1:12" x14ac:dyDescent="0.25">
      <c r="A4484" t="s">
        <v>75</v>
      </c>
      <c r="B4484" t="s">
        <v>11637</v>
      </c>
      <c r="C4484" t="s">
        <v>725</v>
      </c>
      <c r="D4484" t="s">
        <v>287</v>
      </c>
      <c r="E4484" t="s">
        <v>12374</v>
      </c>
      <c r="F4484" t="s">
        <v>12165</v>
      </c>
      <c r="G4484" t="s">
        <v>4918</v>
      </c>
      <c r="H4484" t="s">
        <v>12375</v>
      </c>
      <c r="I4484" t="s">
        <v>4890</v>
      </c>
      <c r="J4484" t="s">
        <v>287</v>
      </c>
      <c r="K4484" s="14">
        <v>1699</v>
      </c>
      <c r="L4484" s="24">
        <f t="shared" si="69"/>
        <v>1834.6940997433678</v>
      </c>
    </row>
    <row r="4485" spans="1:12" x14ac:dyDescent="0.25">
      <c r="A4485" t="s">
        <v>75</v>
      </c>
      <c r="B4485" t="s">
        <v>11637</v>
      </c>
      <c r="C4485" t="s">
        <v>725</v>
      </c>
      <c r="D4485" t="s">
        <v>287</v>
      </c>
      <c r="E4485" t="s">
        <v>12374</v>
      </c>
      <c r="F4485" t="s">
        <v>12165</v>
      </c>
      <c r="G4485" t="s">
        <v>4914</v>
      </c>
      <c r="H4485" t="s">
        <v>12375</v>
      </c>
      <c r="I4485" t="s">
        <v>4890</v>
      </c>
      <c r="J4485" t="s">
        <v>287</v>
      </c>
      <c r="K4485" s="14">
        <v>2919</v>
      </c>
      <c r="L4485" s="24">
        <f t="shared" si="69"/>
        <v>3152.1318876697414</v>
      </c>
    </row>
    <row r="4486" spans="1:12" x14ac:dyDescent="0.25">
      <c r="A4486" t="s">
        <v>75</v>
      </c>
      <c r="B4486" t="s">
        <v>11637</v>
      </c>
      <c r="C4486" t="s">
        <v>725</v>
      </c>
      <c r="D4486" t="s">
        <v>287</v>
      </c>
      <c r="E4486" t="s">
        <v>12374</v>
      </c>
      <c r="F4486" t="s">
        <v>12165</v>
      </c>
      <c r="G4486" t="s">
        <v>7786</v>
      </c>
      <c r="H4486" t="s">
        <v>12165</v>
      </c>
      <c r="I4486" t="s">
        <v>4890</v>
      </c>
      <c r="J4486" t="s">
        <v>287</v>
      </c>
      <c r="K4486" s="14">
        <v>1</v>
      </c>
      <c r="L4486" s="24">
        <f t="shared" si="69"/>
        <v>1.0798670392839127</v>
      </c>
    </row>
    <row r="4487" spans="1:12" x14ac:dyDescent="0.25">
      <c r="A4487" t="s">
        <v>75</v>
      </c>
      <c r="B4487" t="s">
        <v>11637</v>
      </c>
      <c r="C4487" t="s">
        <v>725</v>
      </c>
      <c r="D4487" t="s">
        <v>287</v>
      </c>
      <c r="E4487" t="s">
        <v>12376</v>
      </c>
      <c r="F4487" t="s">
        <v>12377</v>
      </c>
      <c r="G4487" t="s">
        <v>5022</v>
      </c>
      <c r="H4487" t="s">
        <v>12377</v>
      </c>
      <c r="I4487" t="s">
        <v>4890</v>
      </c>
      <c r="J4487" t="s">
        <v>287</v>
      </c>
      <c r="K4487" s="14">
        <v>9</v>
      </c>
      <c r="L4487" s="24">
        <f t="shared" si="69"/>
        <v>9.7188033535552147</v>
      </c>
    </row>
    <row r="4488" spans="1:12" x14ac:dyDescent="0.25">
      <c r="A4488" t="s">
        <v>75</v>
      </c>
      <c r="B4488" t="s">
        <v>11637</v>
      </c>
      <c r="C4488" t="s">
        <v>725</v>
      </c>
      <c r="D4488" t="s">
        <v>287</v>
      </c>
      <c r="E4488" t="s">
        <v>12376</v>
      </c>
      <c r="F4488" t="s">
        <v>12377</v>
      </c>
      <c r="G4488" t="s">
        <v>4907</v>
      </c>
      <c r="H4488" t="s">
        <v>12377</v>
      </c>
      <c r="I4488" t="s">
        <v>4890</v>
      </c>
      <c r="J4488" t="s">
        <v>287</v>
      </c>
      <c r="K4488" s="14">
        <v>8</v>
      </c>
      <c r="L4488" s="24">
        <f t="shared" si="69"/>
        <v>8.6389363142713016</v>
      </c>
    </row>
    <row r="4489" spans="1:12" x14ac:dyDescent="0.25">
      <c r="A4489" t="s">
        <v>75</v>
      </c>
      <c r="B4489" t="s">
        <v>11637</v>
      </c>
      <c r="C4489" t="s">
        <v>725</v>
      </c>
      <c r="D4489" t="s">
        <v>287</v>
      </c>
      <c r="E4489" t="s">
        <v>12376</v>
      </c>
      <c r="F4489" t="s">
        <v>12377</v>
      </c>
      <c r="G4489" t="s">
        <v>4918</v>
      </c>
      <c r="H4489" t="s">
        <v>12377</v>
      </c>
      <c r="I4489" t="s">
        <v>4890</v>
      </c>
      <c r="J4489" t="s">
        <v>287</v>
      </c>
      <c r="K4489" s="14">
        <v>579</v>
      </c>
      <c r="L4489" s="24">
        <f t="shared" si="69"/>
        <v>625.24301574538561</v>
      </c>
    </row>
    <row r="4490" spans="1:12" x14ac:dyDescent="0.25">
      <c r="A4490" t="s">
        <v>75</v>
      </c>
      <c r="B4490" t="s">
        <v>11637</v>
      </c>
      <c r="C4490" t="s">
        <v>725</v>
      </c>
      <c r="D4490" t="s">
        <v>287</v>
      </c>
      <c r="E4490" t="s">
        <v>12376</v>
      </c>
      <c r="F4490" t="s">
        <v>12377</v>
      </c>
      <c r="G4490" t="s">
        <v>4914</v>
      </c>
      <c r="H4490" t="s">
        <v>12377</v>
      </c>
      <c r="I4490" t="s">
        <v>4890</v>
      </c>
      <c r="J4490" t="s">
        <v>287</v>
      </c>
      <c r="K4490" s="14">
        <v>100</v>
      </c>
      <c r="L4490" s="24">
        <f t="shared" si="69"/>
        <v>107.98670392839128</v>
      </c>
    </row>
    <row r="4491" spans="1:12" x14ac:dyDescent="0.25">
      <c r="A4491" t="s">
        <v>75</v>
      </c>
      <c r="B4491" t="s">
        <v>11637</v>
      </c>
      <c r="C4491" t="s">
        <v>725</v>
      </c>
      <c r="D4491" t="s">
        <v>287</v>
      </c>
      <c r="E4491" t="s">
        <v>12378</v>
      </c>
      <c r="F4491" t="s">
        <v>12379</v>
      </c>
      <c r="G4491" t="s">
        <v>5751</v>
      </c>
      <c r="H4491" t="s">
        <v>12380</v>
      </c>
      <c r="I4491" t="s">
        <v>4890</v>
      </c>
      <c r="J4491" t="s">
        <v>287</v>
      </c>
      <c r="K4491" s="14">
        <v>2</v>
      </c>
      <c r="L4491" s="24">
        <f t="shared" si="69"/>
        <v>2.1597340785678254</v>
      </c>
    </row>
    <row r="4492" spans="1:12" x14ac:dyDescent="0.25">
      <c r="A4492" t="s">
        <v>75</v>
      </c>
      <c r="B4492" t="s">
        <v>11637</v>
      </c>
      <c r="C4492" t="s">
        <v>725</v>
      </c>
      <c r="D4492" t="s">
        <v>287</v>
      </c>
      <c r="E4492" t="s">
        <v>12378</v>
      </c>
      <c r="F4492" t="s">
        <v>12379</v>
      </c>
      <c r="G4492" t="s">
        <v>5022</v>
      </c>
      <c r="H4492" t="s">
        <v>12380</v>
      </c>
      <c r="I4492" t="s">
        <v>4890</v>
      </c>
      <c r="J4492" t="s">
        <v>287</v>
      </c>
      <c r="K4492" s="14">
        <v>8</v>
      </c>
      <c r="L4492" s="24">
        <f t="shared" ref="L4492:L4555" si="70">K4492/$D$6*$D$5</f>
        <v>8.6389363142713016</v>
      </c>
    </row>
    <row r="4493" spans="1:12" x14ac:dyDescent="0.25">
      <c r="A4493" t="s">
        <v>75</v>
      </c>
      <c r="B4493" t="s">
        <v>11637</v>
      </c>
      <c r="C4493" t="s">
        <v>725</v>
      </c>
      <c r="D4493" t="s">
        <v>287</v>
      </c>
      <c r="E4493" t="s">
        <v>12378</v>
      </c>
      <c r="F4493" t="s">
        <v>12379</v>
      </c>
      <c r="G4493" t="s">
        <v>4907</v>
      </c>
      <c r="H4493" t="s">
        <v>12380</v>
      </c>
      <c r="I4493" t="s">
        <v>4890</v>
      </c>
      <c r="J4493" t="s">
        <v>287</v>
      </c>
      <c r="K4493" s="14">
        <v>66</v>
      </c>
      <c r="L4493" s="24">
        <f t="shared" si="70"/>
        <v>71.27122459273825</v>
      </c>
    </row>
    <row r="4494" spans="1:12" x14ac:dyDescent="0.25">
      <c r="A4494" t="s">
        <v>75</v>
      </c>
      <c r="B4494" t="s">
        <v>11637</v>
      </c>
      <c r="C4494" t="s">
        <v>725</v>
      </c>
      <c r="D4494" t="s">
        <v>287</v>
      </c>
      <c r="E4494" t="s">
        <v>12378</v>
      </c>
      <c r="F4494" t="s">
        <v>12379</v>
      </c>
      <c r="G4494" t="s">
        <v>4918</v>
      </c>
      <c r="H4494" t="s">
        <v>12380</v>
      </c>
      <c r="I4494" t="s">
        <v>4890</v>
      </c>
      <c r="J4494" t="s">
        <v>287</v>
      </c>
      <c r="K4494" s="14">
        <v>2013</v>
      </c>
      <c r="L4494" s="24">
        <f t="shared" si="70"/>
        <v>2173.7723500785164</v>
      </c>
    </row>
    <row r="4495" spans="1:12" x14ac:dyDescent="0.25">
      <c r="A4495" t="s">
        <v>75</v>
      </c>
      <c r="B4495" t="s">
        <v>11637</v>
      </c>
      <c r="C4495" t="s">
        <v>725</v>
      </c>
      <c r="D4495" t="s">
        <v>287</v>
      </c>
      <c r="E4495" t="s">
        <v>12381</v>
      </c>
      <c r="F4495" t="s">
        <v>12382</v>
      </c>
      <c r="G4495" t="s">
        <v>4998</v>
      </c>
      <c r="H4495" t="s">
        <v>12382</v>
      </c>
      <c r="I4495" t="s">
        <v>4927</v>
      </c>
      <c r="J4495" t="s">
        <v>5165</v>
      </c>
      <c r="K4495" s="14">
        <v>8</v>
      </c>
      <c r="L4495" s="24">
        <f t="shared" si="70"/>
        <v>8.6389363142713016</v>
      </c>
    </row>
    <row r="4496" spans="1:12" x14ac:dyDescent="0.25">
      <c r="A4496" t="s">
        <v>75</v>
      </c>
      <c r="B4496" t="s">
        <v>11637</v>
      </c>
      <c r="C4496" t="s">
        <v>725</v>
      </c>
      <c r="D4496" t="s">
        <v>287</v>
      </c>
      <c r="E4496" t="s">
        <v>12381</v>
      </c>
      <c r="F4496" t="s">
        <v>12382</v>
      </c>
      <c r="G4496" t="s">
        <v>5003</v>
      </c>
      <c r="H4496" t="s">
        <v>12382</v>
      </c>
      <c r="I4496" t="s">
        <v>4927</v>
      </c>
      <c r="J4496" t="s">
        <v>5165</v>
      </c>
      <c r="K4496" s="14">
        <v>39</v>
      </c>
      <c r="L4496" s="24">
        <f t="shared" si="70"/>
        <v>42.1148145320726</v>
      </c>
    </row>
    <row r="4497" spans="1:12" x14ac:dyDescent="0.25">
      <c r="A4497" t="s">
        <v>75</v>
      </c>
      <c r="B4497" t="s">
        <v>11637</v>
      </c>
      <c r="C4497" t="s">
        <v>725</v>
      </c>
      <c r="D4497" t="s">
        <v>287</v>
      </c>
      <c r="E4497" t="s">
        <v>12381</v>
      </c>
      <c r="F4497" t="s">
        <v>12382</v>
      </c>
      <c r="G4497" t="s">
        <v>5751</v>
      </c>
      <c r="H4497" t="s">
        <v>12382</v>
      </c>
      <c r="I4497" t="s">
        <v>4927</v>
      </c>
      <c r="J4497" t="s">
        <v>5165</v>
      </c>
      <c r="K4497" s="14">
        <v>376</v>
      </c>
      <c r="L4497" s="24">
        <f t="shared" si="70"/>
        <v>406.03000677075124</v>
      </c>
    </row>
    <row r="4498" spans="1:12" x14ac:dyDescent="0.25">
      <c r="A4498" t="s">
        <v>75</v>
      </c>
      <c r="B4498" t="s">
        <v>11637</v>
      </c>
      <c r="C4498" t="s">
        <v>725</v>
      </c>
      <c r="D4498" t="s">
        <v>287</v>
      </c>
      <c r="E4498" t="s">
        <v>12383</v>
      </c>
      <c r="F4498" t="s">
        <v>12384</v>
      </c>
      <c r="G4498" t="s">
        <v>5022</v>
      </c>
      <c r="H4498" t="s">
        <v>12384</v>
      </c>
      <c r="I4498" t="s">
        <v>4890</v>
      </c>
      <c r="J4498" t="s">
        <v>287</v>
      </c>
      <c r="K4498" s="14">
        <v>16</v>
      </c>
      <c r="L4498" s="24">
        <f t="shared" si="70"/>
        <v>17.277872628542603</v>
      </c>
    </row>
    <row r="4499" spans="1:12" x14ac:dyDescent="0.25">
      <c r="A4499" t="s">
        <v>75</v>
      </c>
      <c r="B4499" t="s">
        <v>11637</v>
      </c>
      <c r="C4499" t="s">
        <v>725</v>
      </c>
      <c r="D4499" t="s">
        <v>287</v>
      </c>
      <c r="E4499" t="s">
        <v>12383</v>
      </c>
      <c r="F4499" t="s">
        <v>12384</v>
      </c>
      <c r="G4499" t="s">
        <v>4918</v>
      </c>
      <c r="H4499" t="s">
        <v>12384</v>
      </c>
      <c r="I4499" t="s">
        <v>4890</v>
      </c>
      <c r="J4499" t="s">
        <v>287</v>
      </c>
      <c r="K4499" s="14">
        <v>640</v>
      </c>
      <c r="L4499" s="24">
        <f t="shared" si="70"/>
        <v>691.11490514170418</v>
      </c>
    </row>
    <row r="4500" spans="1:12" x14ac:dyDescent="0.25">
      <c r="A4500" t="s">
        <v>75</v>
      </c>
      <c r="B4500" t="s">
        <v>11637</v>
      </c>
      <c r="C4500" t="s">
        <v>725</v>
      </c>
      <c r="D4500" t="s">
        <v>287</v>
      </c>
      <c r="E4500" t="s">
        <v>12383</v>
      </c>
      <c r="F4500" t="s">
        <v>12384</v>
      </c>
      <c r="G4500" t="s">
        <v>4914</v>
      </c>
      <c r="H4500" t="s">
        <v>12384</v>
      </c>
      <c r="I4500" t="s">
        <v>4890</v>
      </c>
      <c r="J4500" t="s">
        <v>287</v>
      </c>
      <c r="K4500" s="14">
        <v>234</v>
      </c>
      <c r="L4500" s="24">
        <f t="shared" si="70"/>
        <v>252.68888719243563</v>
      </c>
    </row>
    <row r="4501" spans="1:12" x14ac:dyDescent="0.25">
      <c r="A4501" t="s">
        <v>75</v>
      </c>
      <c r="B4501" t="s">
        <v>11637</v>
      </c>
      <c r="C4501" t="s">
        <v>725</v>
      </c>
      <c r="D4501" t="s">
        <v>287</v>
      </c>
      <c r="E4501" t="s">
        <v>12385</v>
      </c>
      <c r="F4501" t="s">
        <v>11836</v>
      </c>
      <c r="G4501" t="s">
        <v>5022</v>
      </c>
      <c r="H4501" t="s">
        <v>12386</v>
      </c>
      <c r="I4501" t="s">
        <v>4890</v>
      </c>
      <c r="J4501" t="s">
        <v>287</v>
      </c>
      <c r="K4501" s="14">
        <v>4</v>
      </c>
      <c r="L4501" s="24">
        <f t="shared" si="70"/>
        <v>4.3194681571356508</v>
      </c>
    </row>
    <row r="4502" spans="1:12" x14ac:dyDescent="0.25">
      <c r="A4502" t="s">
        <v>75</v>
      </c>
      <c r="B4502" t="s">
        <v>11637</v>
      </c>
      <c r="C4502" t="s">
        <v>725</v>
      </c>
      <c r="D4502" t="s">
        <v>287</v>
      </c>
      <c r="E4502" t="s">
        <v>12385</v>
      </c>
      <c r="F4502" t="s">
        <v>11836</v>
      </c>
      <c r="G4502" t="s">
        <v>4907</v>
      </c>
      <c r="H4502" t="s">
        <v>12386</v>
      </c>
      <c r="I4502" t="s">
        <v>4890</v>
      </c>
      <c r="J4502" t="s">
        <v>287</v>
      </c>
      <c r="K4502" s="14">
        <v>5</v>
      </c>
      <c r="L4502" s="24">
        <f t="shared" si="70"/>
        <v>5.3993351964195639</v>
      </c>
    </row>
    <row r="4503" spans="1:12" x14ac:dyDescent="0.25">
      <c r="A4503" t="s">
        <v>75</v>
      </c>
      <c r="B4503" t="s">
        <v>11637</v>
      </c>
      <c r="C4503" t="s">
        <v>725</v>
      </c>
      <c r="D4503" t="s">
        <v>287</v>
      </c>
      <c r="E4503" t="s">
        <v>12385</v>
      </c>
      <c r="F4503" t="s">
        <v>11836</v>
      </c>
      <c r="G4503" t="s">
        <v>4918</v>
      </c>
      <c r="H4503" t="s">
        <v>12386</v>
      </c>
      <c r="I4503" t="s">
        <v>4890</v>
      </c>
      <c r="J4503" t="s">
        <v>287</v>
      </c>
      <c r="K4503" s="14">
        <v>344</v>
      </c>
      <c r="L4503" s="24">
        <f t="shared" si="70"/>
        <v>371.47426151366602</v>
      </c>
    </row>
    <row r="4504" spans="1:12" x14ac:dyDescent="0.25">
      <c r="A4504" t="s">
        <v>75</v>
      </c>
      <c r="B4504" t="s">
        <v>11637</v>
      </c>
      <c r="C4504" t="s">
        <v>725</v>
      </c>
      <c r="D4504" t="s">
        <v>287</v>
      </c>
      <c r="E4504" t="s">
        <v>12385</v>
      </c>
      <c r="F4504" t="s">
        <v>11836</v>
      </c>
      <c r="G4504" t="s">
        <v>4914</v>
      </c>
      <c r="H4504" t="s">
        <v>12386</v>
      </c>
      <c r="I4504" t="s">
        <v>4890</v>
      </c>
      <c r="J4504" t="s">
        <v>287</v>
      </c>
      <c r="K4504" s="14">
        <v>346</v>
      </c>
      <c r="L4504" s="24">
        <f t="shared" si="70"/>
        <v>373.63399559223382</v>
      </c>
    </row>
    <row r="4505" spans="1:12" x14ac:dyDescent="0.25">
      <c r="A4505" t="s">
        <v>75</v>
      </c>
      <c r="B4505" t="s">
        <v>11637</v>
      </c>
      <c r="C4505" t="s">
        <v>725</v>
      </c>
      <c r="D4505" t="s">
        <v>287</v>
      </c>
      <c r="E4505" t="s">
        <v>12387</v>
      </c>
      <c r="F4505" t="s">
        <v>12388</v>
      </c>
      <c r="G4505" t="s">
        <v>5751</v>
      </c>
      <c r="H4505" t="s">
        <v>12389</v>
      </c>
      <c r="I4505" t="s">
        <v>4890</v>
      </c>
      <c r="J4505" t="s">
        <v>287</v>
      </c>
      <c r="K4505" s="14">
        <v>27</v>
      </c>
      <c r="L4505" s="24">
        <f t="shared" si="70"/>
        <v>29.156410060665646</v>
      </c>
    </row>
    <row r="4506" spans="1:12" x14ac:dyDescent="0.25">
      <c r="A4506" t="s">
        <v>75</v>
      </c>
      <c r="B4506" t="s">
        <v>11637</v>
      </c>
      <c r="C4506" t="s">
        <v>725</v>
      </c>
      <c r="D4506" t="s">
        <v>287</v>
      </c>
      <c r="E4506" t="s">
        <v>12387</v>
      </c>
      <c r="F4506" t="s">
        <v>12388</v>
      </c>
      <c r="G4506" t="s">
        <v>4907</v>
      </c>
      <c r="H4506" t="s">
        <v>12389</v>
      </c>
      <c r="I4506" t="s">
        <v>4890</v>
      </c>
      <c r="J4506" t="s">
        <v>287</v>
      </c>
      <c r="K4506" s="14">
        <v>814</v>
      </c>
      <c r="L4506" s="24">
        <f t="shared" si="70"/>
        <v>879.01176997710502</v>
      </c>
    </row>
    <row r="4507" spans="1:12" x14ac:dyDescent="0.25">
      <c r="A4507" t="s">
        <v>75</v>
      </c>
      <c r="B4507" t="s">
        <v>11637</v>
      </c>
      <c r="C4507" t="s">
        <v>725</v>
      </c>
      <c r="D4507" t="s">
        <v>287</v>
      </c>
      <c r="E4507" t="s">
        <v>12387</v>
      </c>
      <c r="F4507" t="s">
        <v>12388</v>
      </c>
      <c r="G4507" t="s">
        <v>4918</v>
      </c>
      <c r="H4507" t="s">
        <v>12389</v>
      </c>
      <c r="I4507" t="s">
        <v>4890</v>
      </c>
      <c r="J4507" t="s">
        <v>287</v>
      </c>
      <c r="K4507" s="14">
        <v>1609</v>
      </c>
      <c r="L4507" s="24">
        <f t="shared" si="70"/>
        <v>1737.5060662078156</v>
      </c>
    </row>
    <row r="4508" spans="1:12" x14ac:dyDescent="0.25">
      <c r="A4508" t="s">
        <v>75</v>
      </c>
      <c r="B4508" t="s">
        <v>11637</v>
      </c>
      <c r="C4508" t="s">
        <v>725</v>
      </c>
      <c r="D4508" t="s">
        <v>287</v>
      </c>
      <c r="E4508" t="s">
        <v>12387</v>
      </c>
      <c r="F4508" t="s">
        <v>12388</v>
      </c>
      <c r="G4508" t="s">
        <v>4914</v>
      </c>
      <c r="H4508" t="s">
        <v>12389</v>
      </c>
      <c r="I4508" t="s">
        <v>4890</v>
      </c>
      <c r="J4508" t="s">
        <v>287</v>
      </c>
      <c r="K4508" s="14">
        <v>6621</v>
      </c>
      <c r="L4508" s="24">
        <f t="shared" si="70"/>
        <v>7149.7996670987868</v>
      </c>
    </row>
    <row r="4509" spans="1:12" x14ac:dyDescent="0.25">
      <c r="A4509" t="s">
        <v>75</v>
      </c>
      <c r="B4509" t="s">
        <v>11637</v>
      </c>
      <c r="C4509" t="s">
        <v>725</v>
      </c>
      <c r="D4509" t="s">
        <v>287</v>
      </c>
      <c r="E4509" t="s">
        <v>12390</v>
      </c>
      <c r="F4509" t="s">
        <v>11938</v>
      </c>
      <c r="G4509" t="s">
        <v>5751</v>
      </c>
      <c r="H4509" t="s">
        <v>11938</v>
      </c>
      <c r="I4509" t="s">
        <v>4890</v>
      </c>
      <c r="J4509" t="s">
        <v>287</v>
      </c>
      <c r="K4509" s="14">
        <v>4</v>
      </c>
      <c r="L4509" s="24">
        <f t="shared" si="70"/>
        <v>4.3194681571356508</v>
      </c>
    </row>
    <row r="4510" spans="1:12" x14ac:dyDescent="0.25">
      <c r="A4510" t="s">
        <v>75</v>
      </c>
      <c r="B4510" t="s">
        <v>11637</v>
      </c>
      <c r="C4510" t="s">
        <v>725</v>
      </c>
      <c r="D4510" t="s">
        <v>287</v>
      </c>
      <c r="E4510" t="s">
        <v>12390</v>
      </c>
      <c r="F4510" t="s">
        <v>11938</v>
      </c>
      <c r="G4510" t="s">
        <v>4918</v>
      </c>
      <c r="H4510" t="s">
        <v>11938</v>
      </c>
      <c r="I4510" t="s">
        <v>4890</v>
      </c>
      <c r="J4510" t="s">
        <v>287</v>
      </c>
      <c r="K4510" s="14">
        <v>172</v>
      </c>
      <c r="L4510" s="24">
        <f t="shared" si="70"/>
        <v>185.73713075683301</v>
      </c>
    </row>
    <row r="4511" spans="1:12" x14ac:dyDescent="0.25">
      <c r="A4511" t="s">
        <v>75</v>
      </c>
      <c r="B4511" t="s">
        <v>11637</v>
      </c>
      <c r="C4511" t="s">
        <v>725</v>
      </c>
      <c r="D4511" t="s">
        <v>287</v>
      </c>
      <c r="E4511" t="s">
        <v>12390</v>
      </c>
      <c r="F4511" t="s">
        <v>11938</v>
      </c>
      <c r="G4511" t="s">
        <v>4914</v>
      </c>
      <c r="H4511" t="s">
        <v>11938</v>
      </c>
      <c r="I4511" t="s">
        <v>4890</v>
      </c>
      <c r="J4511" t="s">
        <v>287</v>
      </c>
      <c r="K4511" s="14">
        <v>537</v>
      </c>
      <c r="L4511" s="24">
        <f t="shared" si="70"/>
        <v>579.88860009546124</v>
      </c>
    </row>
    <row r="4512" spans="1:12" x14ac:dyDescent="0.25">
      <c r="A4512" t="s">
        <v>75</v>
      </c>
      <c r="B4512" t="s">
        <v>11637</v>
      </c>
      <c r="C4512" t="s">
        <v>725</v>
      </c>
      <c r="D4512" t="s">
        <v>287</v>
      </c>
      <c r="E4512" t="s">
        <v>12391</v>
      </c>
      <c r="F4512" t="s">
        <v>12392</v>
      </c>
      <c r="G4512" t="s">
        <v>5022</v>
      </c>
      <c r="H4512" t="s">
        <v>12392</v>
      </c>
      <c r="I4512" t="s">
        <v>4890</v>
      </c>
      <c r="J4512" t="s">
        <v>287</v>
      </c>
      <c r="K4512" s="14">
        <v>6</v>
      </c>
      <c r="L4512" s="24">
        <f t="shared" si="70"/>
        <v>6.4792022357034762</v>
      </c>
    </row>
    <row r="4513" spans="1:12" x14ac:dyDescent="0.25">
      <c r="A4513" t="s">
        <v>75</v>
      </c>
      <c r="B4513" t="s">
        <v>11637</v>
      </c>
      <c r="C4513" t="s">
        <v>725</v>
      </c>
      <c r="D4513" t="s">
        <v>287</v>
      </c>
      <c r="E4513" t="s">
        <v>12393</v>
      </c>
      <c r="F4513" t="s">
        <v>12394</v>
      </c>
      <c r="G4513" t="s">
        <v>4907</v>
      </c>
      <c r="H4513" t="s">
        <v>12394</v>
      </c>
      <c r="I4513" t="s">
        <v>4890</v>
      </c>
      <c r="J4513" t="s">
        <v>287</v>
      </c>
      <c r="K4513" s="14">
        <v>2307</v>
      </c>
      <c r="L4513" s="24">
        <f t="shared" si="70"/>
        <v>2491.2532596279866</v>
      </c>
    </row>
    <row r="4514" spans="1:12" x14ac:dyDescent="0.25">
      <c r="A4514" t="s">
        <v>75</v>
      </c>
      <c r="B4514" t="s">
        <v>11637</v>
      </c>
      <c r="C4514" t="s">
        <v>725</v>
      </c>
      <c r="D4514" t="s">
        <v>287</v>
      </c>
      <c r="E4514" t="s">
        <v>12393</v>
      </c>
      <c r="F4514" t="s">
        <v>12394</v>
      </c>
      <c r="G4514" t="s">
        <v>4918</v>
      </c>
      <c r="H4514" t="s">
        <v>12394</v>
      </c>
      <c r="I4514" t="s">
        <v>4890</v>
      </c>
      <c r="J4514" t="s">
        <v>287</v>
      </c>
      <c r="K4514" s="14">
        <v>10350</v>
      </c>
      <c r="L4514" s="24">
        <f t="shared" si="70"/>
        <v>11176.623856588498</v>
      </c>
    </row>
    <row r="4515" spans="1:12" x14ac:dyDescent="0.25">
      <c r="A4515" t="s">
        <v>75</v>
      </c>
      <c r="B4515" t="s">
        <v>11637</v>
      </c>
      <c r="C4515" t="s">
        <v>725</v>
      </c>
      <c r="D4515" t="s">
        <v>287</v>
      </c>
      <c r="E4515" t="s">
        <v>12393</v>
      </c>
      <c r="F4515" t="s">
        <v>12394</v>
      </c>
      <c r="G4515" t="s">
        <v>4914</v>
      </c>
      <c r="H4515" t="s">
        <v>12394</v>
      </c>
      <c r="I4515" t="s">
        <v>4890</v>
      </c>
      <c r="J4515" t="s">
        <v>287</v>
      </c>
      <c r="K4515" s="14">
        <v>160</v>
      </c>
      <c r="L4515" s="24">
        <f t="shared" si="70"/>
        <v>172.77872628542605</v>
      </c>
    </row>
    <row r="4516" spans="1:12" x14ac:dyDescent="0.25">
      <c r="A4516" t="s">
        <v>75</v>
      </c>
      <c r="B4516" t="s">
        <v>11637</v>
      </c>
      <c r="C4516" t="s">
        <v>725</v>
      </c>
      <c r="D4516" t="s">
        <v>287</v>
      </c>
      <c r="E4516" t="s">
        <v>12395</v>
      </c>
      <c r="F4516" t="s">
        <v>12396</v>
      </c>
      <c r="G4516" t="s">
        <v>5003</v>
      </c>
      <c r="H4516" t="s">
        <v>12396</v>
      </c>
      <c r="I4516" t="s">
        <v>4890</v>
      </c>
      <c r="J4516" t="s">
        <v>287</v>
      </c>
      <c r="K4516" s="14">
        <v>5</v>
      </c>
      <c r="L4516" s="24">
        <f t="shared" si="70"/>
        <v>5.3993351964195639</v>
      </c>
    </row>
    <row r="4517" spans="1:12" x14ac:dyDescent="0.25">
      <c r="A4517" t="s">
        <v>75</v>
      </c>
      <c r="B4517" t="s">
        <v>11637</v>
      </c>
      <c r="C4517" t="s">
        <v>725</v>
      </c>
      <c r="D4517" t="s">
        <v>287</v>
      </c>
      <c r="E4517" t="s">
        <v>12397</v>
      </c>
      <c r="F4517" t="s">
        <v>12398</v>
      </c>
      <c r="G4517" t="s">
        <v>4907</v>
      </c>
      <c r="H4517" t="s">
        <v>12399</v>
      </c>
      <c r="I4517" t="s">
        <v>4890</v>
      </c>
      <c r="J4517" t="s">
        <v>287</v>
      </c>
      <c r="K4517" s="14">
        <v>54</v>
      </c>
      <c r="L4517" s="24">
        <f t="shared" si="70"/>
        <v>58.312820121331292</v>
      </c>
    </row>
    <row r="4518" spans="1:12" x14ac:dyDescent="0.25">
      <c r="A4518" t="s">
        <v>75</v>
      </c>
      <c r="B4518" t="s">
        <v>11637</v>
      </c>
      <c r="C4518" t="s">
        <v>725</v>
      </c>
      <c r="D4518" t="s">
        <v>287</v>
      </c>
      <c r="E4518" t="s">
        <v>12397</v>
      </c>
      <c r="F4518" t="s">
        <v>12398</v>
      </c>
      <c r="G4518" t="s">
        <v>4918</v>
      </c>
      <c r="H4518" t="s">
        <v>12399</v>
      </c>
      <c r="I4518" t="s">
        <v>4890</v>
      </c>
      <c r="J4518" t="s">
        <v>287</v>
      </c>
      <c r="K4518" s="14">
        <v>158</v>
      </c>
      <c r="L4518" s="24">
        <f t="shared" si="70"/>
        <v>170.61899220685822</v>
      </c>
    </row>
    <row r="4519" spans="1:12" x14ac:dyDescent="0.25">
      <c r="A4519" t="s">
        <v>75</v>
      </c>
      <c r="B4519" t="s">
        <v>11637</v>
      </c>
      <c r="C4519" t="s">
        <v>725</v>
      </c>
      <c r="D4519" t="s">
        <v>287</v>
      </c>
      <c r="E4519" t="s">
        <v>12397</v>
      </c>
      <c r="F4519" t="s">
        <v>12398</v>
      </c>
      <c r="G4519" t="s">
        <v>4914</v>
      </c>
      <c r="H4519" t="s">
        <v>12399</v>
      </c>
      <c r="I4519" t="s">
        <v>4890</v>
      </c>
      <c r="J4519" t="s">
        <v>287</v>
      </c>
      <c r="K4519" s="14">
        <v>1250</v>
      </c>
      <c r="L4519" s="24">
        <f t="shared" si="70"/>
        <v>1349.8337991048911</v>
      </c>
    </row>
    <row r="4520" spans="1:12" x14ac:dyDescent="0.25">
      <c r="A4520" t="s">
        <v>75</v>
      </c>
      <c r="B4520" t="s">
        <v>11637</v>
      </c>
      <c r="C4520" t="s">
        <v>725</v>
      </c>
      <c r="D4520" t="s">
        <v>287</v>
      </c>
      <c r="E4520" t="s">
        <v>12400</v>
      </c>
      <c r="F4520" t="s">
        <v>12401</v>
      </c>
      <c r="G4520" t="s">
        <v>5022</v>
      </c>
      <c r="H4520" t="s">
        <v>12401</v>
      </c>
      <c r="I4520" t="s">
        <v>4890</v>
      </c>
      <c r="J4520" t="s">
        <v>287</v>
      </c>
      <c r="K4520" s="14">
        <v>73</v>
      </c>
      <c r="L4520" s="24">
        <f t="shared" si="70"/>
        <v>78.830293867725629</v>
      </c>
    </row>
    <row r="4521" spans="1:12" x14ac:dyDescent="0.25">
      <c r="A4521" t="s">
        <v>75</v>
      </c>
      <c r="B4521" t="s">
        <v>11637</v>
      </c>
      <c r="C4521" t="s">
        <v>725</v>
      </c>
      <c r="D4521" t="s">
        <v>287</v>
      </c>
      <c r="E4521" t="s">
        <v>12400</v>
      </c>
      <c r="F4521" t="s">
        <v>12401</v>
      </c>
      <c r="G4521" t="s">
        <v>4907</v>
      </c>
      <c r="H4521" t="s">
        <v>12401</v>
      </c>
      <c r="I4521" t="s">
        <v>4890</v>
      </c>
      <c r="J4521" t="s">
        <v>287</v>
      </c>
      <c r="K4521" s="14">
        <v>1908</v>
      </c>
      <c r="L4521" s="24">
        <f t="shared" si="70"/>
        <v>2060.3863109537056</v>
      </c>
    </row>
    <row r="4522" spans="1:12" x14ac:dyDescent="0.25">
      <c r="A4522" t="s">
        <v>75</v>
      </c>
      <c r="B4522" t="s">
        <v>11637</v>
      </c>
      <c r="C4522" t="s">
        <v>725</v>
      </c>
      <c r="D4522" t="s">
        <v>287</v>
      </c>
      <c r="E4522" t="s">
        <v>12400</v>
      </c>
      <c r="F4522" t="s">
        <v>12401</v>
      </c>
      <c r="G4522" t="s">
        <v>4918</v>
      </c>
      <c r="H4522" t="s">
        <v>12401</v>
      </c>
      <c r="I4522" t="s">
        <v>4890</v>
      </c>
      <c r="J4522" t="s">
        <v>287</v>
      </c>
      <c r="K4522" s="14">
        <v>9097</v>
      </c>
      <c r="L4522" s="24">
        <f t="shared" si="70"/>
        <v>9823.5504563657541</v>
      </c>
    </row>
    <row r="4523" spans="1:12" x14ac:dyDescent="0.25">
      <c r="A4523" t="s">
        <v>75</v>
      </c>
      <c r="B4523" t="s">
        <v>11637</v>
      </c>
      <c r="C4523" t="s">
        <v>725</v>
      </c>
      <c r="D4523" t="s">
        <v>287</v>
      </c>
      <c r="E4523" t="s">
        <v>12400</v>
      </c>
      <c r="F4523" t="s">
        <v>12401</v>
      </c>
      <c r="G4523" t="s">
        <v>4914</v>
      </c>
      <c r="H4523" t="s">
        <v>12401</v>
      </c>
      <c r="I4523" t="s">
        <v>4890</v>
      </c>
      <c r="J4523" t="s">
        <v>287</v>
      </c>
      <c r="K4523" s="14">
        <v>370</v>
      </c>
      <c r="L4523" s="24">
        <f t="shared" si="70"/>
        <v>399.55080453504769</v>
      </c>
    </row>
    <row r="4524" spans="1:12" x14ac:dyDescent="0.25">
      <c r="A4524" t="s">
        <v>75</v>
      </c>
      <c r="B4524" t="s">
        <v>11637</v>
      </c>
      <c r="C4524" t="s">
        <v>725</v>
      </c>
      <c r="D4524" t="s">
        <v>287</v>
      </c>
      <c r="E4524" t="s">
        <v>12402</v>
      </c>
      <c r="F4524" t="s">
        <v>12403</v>
      </c>
      <c r="G4524" t="s">
        <v>5143</v>
      </c>
      <c r="H4524" t="s">
        <v>12403</v>
      </c>
      <c r="I4524" t="s">
        <v>4890</v>
      </c>
      <c r="J4524" t="s">
        <v>287</v>
      </c>
      <c r="K4524" s="14">
        <v>4</v>
      </c>
      <c r="L4524" s="24">
        <f t="shared" si="70"/>
        <v>4.3194681571356508</v>
      </c>
    </row>
    <row r="4525" spans="1:12" x14ac:dyDescent="0.25">
      <c r="A4525" t="s">
        <v>75</v>
      </c>
      <c r="B4525" t="s">
        <v>11637</v>
      </c>
      <c r="C4525" t="s">
        <v>725</v>
      </c>
      <c r="D4525" t="s">
        <v>287</v>
      </c>
      <c r="E4525" t="s">
        <v>12402</v>
      </c>
      <c r="F4525" t="s">
        <v>12403</v>
      </c>
      <c r="G4525" t="s">
        <v>5751</v>
      </c>
      <c r="H4525" t="s">
        <v>12403</v>
      </c>
      <c r="I4525" t="s">
        <v>4890</v>
      </c>
      <c r="J4525" t="s">
        <v>287</v>
      </c>
      <c r="K4525" s="14">
        <v>7</v>
      </c>
      <c r="L4525" s="24">
        <f t="shared" si="70"/>
        <v>7.5590692749873885</v>
      </c>
    </row>
    <row r="4526" spans="1:12" x14ac:dyDescent="0.25">
      <c r="A4526" t="s">
        <v>75</v>
      </c>
      <c r="B4526" t="s">
        <v>11637</v>
      </c>
      <c r="C4526" t="s">
        <v>725</v>
      </c>
      <c r="D4526" t="s">
        <v>287</v>
      </c>
      <c r="E4526" t="s">
        <v>12402</v>
      </c>
      <c r="F4526" t="s">
        <v>12403</v>
      </c>
      <c r="G4526" t="s">
        <v>5022</v>
      </c>
      <c r="H4526" t="s">
        <v>12403</v>
      </c>
      <c r="I4526" t="s">
        <v>4890</v>
      </c>
      <c r="J4526" t="s">
        <v>287</v>
      </c>
      <c r="K4526" s="14">
        <v>11</v>
      </c>
      <c r="L4526" s="24">
        <f t="shared" si="70"/>
        <v>11.878537432123041</v>
      </c>
    </row>
    <row r="4527" spans="1:12" x14ac:dyDescent="0.25">
      <c r="A4527" t="s">
        <v>75</v>
      </c>
      <c r="B4527" t="s">
        <v>11637</v>
      </c>
      <c r="C4527" t="s">
        <v>725</v>
      </c>
      <c r="D4527" t="s">
        <v>287</v>
      </c>
      <c r="E4527" t="s">
        <v>12402</v>
      </c>
      <c r="F4527" t="s">
        <v>12403</v>
      </c>
      <c r="G4527" t="s">
        <v>4907</v>
      </c>
      <c r="H4527" t="s">
        <v>12403</v>
      </c>
      <c r="I4527" t="s">
        <v>4890</v>
      </c>
      <c r="J4527" t="s">
        <v>287</v>
      </c>
      <c r="K4527" s="14">
        <v>113</v>
      </c>
      <c r="L4527" s="24">
        <f t="shared" si="70"/>
        <v>122.02497543908216</v>
      </c>
    </row>
    <row r="4528" spans="1:12" x14ac:dyDescent="0.25">
      <c r="A4528" t="s">
        <v>75</v>
      </c>
      <c r="B4528" t="s">
        <v>11637</v>
      </c>
      <c r="C4528" t="s">
        <v>725</v>
      </c>
      <c r="D4528" t="s">
        <v>287</v>
      </c>
      <c r="E4528" t="s">
        <v>12402</v>
      </c>
      <c r="F4528" t="s">
        <v>12403</v>
      </c>
      <c r="G4528" t="s">
        <v>4918</v>
      </c>
      <c r="H4528" t="s">
        <v>12403</v>
      </c>
      <c r="I4528" t="s">
        <v>4890</v>
      </c>
      <c r="J4528" t="s">
        <v>287</v>
      </c>
      <c r="K4528" s="14">
        <v>803</v>
      </c>
      <c r="L4528" s="24">
        <f t="shared" si="70"/>
        <v>867.13323254498198</v>
      </c>
    </row>
    <row r="4529" spans="1:12" x14ac:dyDescent="0.25">
      <c r="A4529" t="s">
        <v>75</v>
      </c>
      <c r="B4529" t="s">
        <v>11637</v>
      </c>
      <c r="C4529" t="s">
        <v>725</v>
      </c>
      <c r="D4529" t="s">
        <v>287</v>
      </c>
      <c r="E4529" t="s">
        <v>12402</v>
      </c>
      <c r="F4529" t="s">
        <v>12403</v>
      </c>
      <c r="G4529" t="s">
        <v>4914</v>
      </c>
      <c r="H4529" t="s">
        <v>12403</v>
      </c>
      <c r="I4529" t="s">
        <v>4890</v>
      </c>
      <c r="J4529" t="s">
        <v>287</v>
      </c>
      <c r="K4529" s="14">
        <v>16</v>
      </c>
      <c r="L4529" s="24">
        <f t="shared" si="70"/>
        <v>17.277872628542603</v>
      </c>
    </row>
    <row r="4530" spans="1:12" x14ac:dyDescent="0.25">
      <c r="A4530" t="s">
        <v>75</v>
      </c>
      <c r="B4530" t="s">
        <v>11637</v>
      </c>
      <c r="C4530" t="s">
        <v>725</v>
      </c>
      <c r="D4530" t="s">
        <v>287</v>
      </c>
      <c r="E4530" t="s">
        <v>12404</v>
      </c>
      <c r="F4530" t="s">
        <v>12405</v>
      </c>
      <c r="G4530" t="s">
        <v>5751</v>
      </c>
      <c r="H4530" t="s">
        <v>12405</v>
      </c>
      <c r="I4530" t="s">
        <v>4890</v>
      </c>
      <c r="J4530" t="s">
        <v>287</v>
      </c>
      <c r="K4530" s="14">
        <v>5</v>
      </c>
      <c r="L4530" s="24">
        <f t="shared" si="70"/>
        <v>5.3993351964195639</v>
      </c>
    </row>
    <row r="4531" spans="1:12" x14ac:dyDescent="0.25">
      <c r="A4531" t="s">
        <v>75</v>
      </c>
      <c r="B4531" t="s">
        <v>11637</v>
      </c>
      <c r="C4531" t="s">
        <v>725</v>
      </c>
      <c r="D4531" t="s">
        <v>287</v>
      </c>
      <c r="E4531" t="s">
        <v>12406</v>
      </c>
      <c r="F4531" t="s">
        <v>12407</v>
      </c>
      <c r="G4531" t="s">
        <v>5751</v>
      </c>
      <c r="H4531" t="s">
        <v>12407</v>
      </c>
      <c r="I4531" t="s">
        <v>4890</v>
      </c>
      <c r="J4531" t="s">
        <v>287</v>
      </c>
      <c r="K4531" s="14">
        <v>4</v>
      </c>
      <c r="L4531" s="24">
        <f t="shared" si="70"/>
        <v>4.3194681571356508</v>
      </c>
    </row>
    <row r="4532" spans="1:12" x14ac:dyDescent="0.25">
      <c r="A4532" t="s">
        <v>75</v>
      </c>
      <c r="B4532" t="s">
        <v>11637</v>
      </c>
      <c r="C4532" t="s">
        <v>725</v>
      </c>
      <c r="D4532" t="s">
        <v>287</v>
      </c>
      <c r="E4532" t="s">
        <v>12406</v>
      </c>
      <c r="F4532" t="s">
        <v>12407</v>
      </c>
      <c r="G4532" t="s">
        <v>5022</v>
      </c>
      <c r="H4532" t="s">
        <v>12407</v>
      </c>
      <c r="I4532" t="s">
        <v>4890</v>
      </c>
      <c r="J4532" t="s">
        <v>287</v>
      </c>
      <c r="K4532" s="14">
        <v>8</v>
      </c>
      <c r="L4532" s="24">
        <f t="shared" si="70"/>
        <v>8.6389363142713016</v>
      </c>
    </row>
    <row r="4533" spans="1:12" x14ac:dyDescent="0.25">
      <c r="A4533" t="s">
        <v>75</v>
      </c>
      <c r="B4533" t="s">
        <v>11637</v>
      </c>
      <c r="C4533" t="s">
        <v>725</v>
      </c>
      <c r="D4533" t="s">
        <v>287</v>
      </c>
      <c r="E4533" t="s">
        <v>12406</v>
      </c>
      <c r="F4533" t="s">
        <v>12407</v>
      </c>
      <c r="G4533" t="s">
        <v>4907</v>
      </c>
      <c r="H4533" t="s">
        <v>12407</v>
      </c>
      <c r="I4533" t="s">
        <v>4890</v>
      </c>
      <c r="J4533" t="s">
        <v>287</v>
      </c>
      <c r="K4533" s="14">
        <v>21</v>
      </c>
      <c r="L4533" s="24">
        <f t="shared" si="70"/>
        <v>22.677207824962167</v>
      </c>
    </row>
    <row r="4534" spans="1:12" x14ac:dyDescent="0.25">
      <c r="A4534" t="s">
        <v>75</v>
      </c>
      <c r="B4534" t="s">
        <v>11637</v>
      </c>
      <c r="C4534" t="s">
        <v>725</v>
      </c>
      <c r="D4534" t="s">
        <v>287</v>
      </c>
      <c r="E4534" t="s">
        <v>12406</v>
      </c>
      <c r="F4534" t="s">
        <v>12407</v>
      </c>
      <c r="G4534" t="s">
        <v>4918</v>
      </c>
      <c r="H4534" t="s">
        <v>12407</v>
      </c>
      <c r="I4534" t="s">
        <v>4890</v>
      </c>
      <c r="J4534" t="s">
        <v>287</v>
      </c>
      <c r="K4534" s="14">
        <v>1141</v>
      </c>
      <c r="L4534" s="24">
        <f t="shared" si="70"/>
        <v>1232.1282918229444</v>
      </c>
    </row>
    <row r="4535" spans="1:12" x14ac:dyDescent="0.25">
      <c r="A4535" t="s">
        <v>75</v>
      </c>
      <c r="B4535" t="s">
        <v>11637</v>
      </c>
      <c r="C4535" t="s">
        <v>725</v>
      </c>
      <c r="D4535" t="s">
        <v>287</v>
      </c>
      <c r="E4535" t="s">
        <v>12406</v>
      </c>
      <c r="F4535" t="s">
        <v>12407</v>
      </c>
      <c r="G4535" t="s">
        <v>4914</v>
      </c>
      <c r="H4535" t="s">
        <v>12407</v>
      </c>
      <c r="I4535" t="s">
        <v>4890</v>
      </c>
      <c r="J4535" t="s">
        <v>287</v>
      </c>
      <c r="K4535" s="14">
        <v>226</v>
      </c>
      <c r="L4535" s="24">
        <f t="shared" si="70"/>
        <v>244.04995087816431</v>
      </c>
    </row>
    <row r="4536" spans="1:12" x14ac:dyDescent="0.25">
      <c r="A4536" t="s">
        <v>75</v>
      </c>
      <c r="B4536" t="s">
        <v>11637</v>
      </c>
      <c r="C4536" t="s">
        <v>725</v>
      </c>
      <c r="D4536" t="s">
        <v>287</v>
      </c>
      <c r="E4536" t="s">
        <v>12408</v>
      </c>
      <c r="F4536" t="s">
        <v>12409</v>
      </c>
      <c r="G4536" t="s">
        <v>5022</v>
      </c>
      <c r="H4536" t="s">
        <v>12410</v>
      </c>
      <c r="I4536" t="s">
        <v>4890</v>
      </c>
      <c r="J4536" t="s">
        <v>287</v>
      </c>
      <c r="K4536" s="14">
        <v>7</v>
      </c>
      <c r="L4536" s="24">
        <f t="shared" si="70"/>
        <v>7.5590692749873885</v>
      </c>
    </row>
    <row r="4537" spans="1:12" x14ac:dyDescent="0.25">
      <c r="A4537" t="s">
        <v>75</v>
      </c>
      <c r="B4537" t="s">
        <v>11637</v>
      </c>
      <c r="C4537" t="s">
        <v>725</v>
      </c>
      <c r="D4537" t="s">
        <v>287</v>
      </c>
      <c r="E4537" t="s">
        <v>12408</v>
      </c>
      <c r="F4537" t="s">
        <v>12409</v>
      </c>
      <c r="G4537" t="s">
        <v>4907</v>
      </c>
      <c r="H4537" t="s">
        <v>12411</v>
      </c>
      <c r="I4537" t="s">
        <v>4890</v>
      </c>
      <c r="J4537" t="s">
        <v>287</v>
      </c>
      <c r="K4537" s="14">
        <v>7</v>
      </c>
      <c r="L4537" s="24">
        <f t="shared" si="70"/>
        <v>7.5590692749873885</v>
      </c>
    </row>
    <row r="4538" spans="1:12" x14ac:dyDescent="0.25">
      <c r="A4538" t="s">
        <v>75</v>
      </c>
      <c r="B4538" t="s">
        <v>11637</v>
      </c>
      <c r="C4538" t="s">
        <v>725</v>
      </c>
      <c r="D4538" t="s">
        <v>287</v>
      </c>
      <c r="E4538" t="s">
        <v>12408</v>
      </c>
      <c r="F4538" t="s">
        <v>12409</v>
      </c>
      <c r="G4538" t="s">
        <v>4918</v>
      </c>
      <c r="H4538" t="s">
        <v>12410</v>
      </c>
      <c r="I4538" t="s">
        <v>4890</v>
      </c>
      <c r="J4538" t="s">
        <v>287</v>
      </c>
      <c r="K4538" s="14">
        <v>124</v>
      </c>
      <c r="L4538" s="24">
        <f t="shared" si="70"/>
        <v>133.90351287120521</v>
      </c>
    </row>
    <row r="4539" spans="1:12" x14ac:dyDescent="0.25">
      <c r="A4539" t="s">
        <v>75</v>
      </c>
      <c r="B4539" t="s">
        <v>11637</v>
      </c>
      <c r="C4539" t="s">
        <v>725</v>
      </c>
      <c r="D4539" t="s">
        <v>287</v>
      </c>
      <c r="E4539" t="s">
        <v>12408</v>
      </c>
      <c r="F4539" t="s">
        <v>12409</v>
      </c>
      <c r="G4539" t="s">
        <v>4914</v>
      </c>
      <c r="H4539" t="s">
        <v>12410</v>
      </c>
      <c r="I4539" t="s">
        <v>4890</v>
      </c>
      <c r="J4539" t="s">
        <v>287</v>
      </c>
      <c r="K4539" s="14">
        <v>107</v>
      </c>
      <c r="L4539" s="24">
        <f t="shared" si="70"/>
        <v>115.54577320337866</v>
      </c>
    </row>
    <row r="4540" spans="1:12" x14ac:dyDescent="0.25">
      <c r="A4540" t="s">
        <v>75</v>
      </c>
      <c r="B4540" t="s">
        <v>11637</v>
      </c>
      <c r="C4540" t="s">
        <v>725</v>
      </c>
      <c r="D4540" t="s">
        <v>287</v>
      </c>
      <c r="E4540" t="s">
        <v>12412</v>
      </c>
      <c r="F4540" t="s">
        <v>12413</v>
      </c>
      <c r="G4540" t="s">
        <v>4998</v>
      </c>
      <c r="H4540" t="s">
        <v>12414</v>
      </c>
      <c r="I4540" t="s">
        <v>4890</v>
      </c>
      <c r="J4540" t="s">
        <v>287</v>
      </c>
      <c r="K4540" s="14">
        <v>12</v>
      </c>
      <c r="L4540" s="24">
        <f t="shared" si="70"/>
        <v>12.958404471406952</v>
      </c>
    </row>
    <row r="4541" spans="1:12" x14ac:dyDescent="0.25">
      <c r="A4541" t="s">
        <v>75</v>
      </c>
      <c r="B4541" t="s">
        <v>11637</v>
      </c>
      <c r="C4541" t="s">
        <v>725</v>
      </c>
      <c r="D4541" t="s">
        <v>287</v>
      </c>
      <c r="E4541" t="s">
        <v>12412</v>
      </c>
      <c r="F4541" t="s">
        <v>12413</v>
      </c>
      <c r="G4541" t="s">
        <v>5003</v>
      </c>
      <c r="H4541" t="s">
        <v>12414</v>
      </c>
      <c r="I4541" t="s">
        <v>4890</v>
      </c>
      <c r="J4541" t="s">
        <v>287</v>
      </c>
      <c r="K4541" s="14">
        <v>12</v>
      </c>
      <c r="L4541" s="24">
        <f t="shared" si="70"/>
        <v>12.958404471406952</v>
      </c>
    </row>
    <row r="4542" spans="1:12" x14ac:dyDescent="0.25">
      <c r="A4542" t="s">
        <v>75</v>
      </c>
      <c r="B4542" t="s">
        <v>11637</v>
      </c>
      <c r="C4542" t="s">
        <v>725</v>
      </c>
      <c r="D4542" t="s">
        <v>287</v>
      </c>
      <c r="E4542" t="s">
        <v>12412</v>
      </c>
      <c r="F4542" t="s">
        <v>12413</v>
      </c>
      <c r="G4542" t="s">
        <v>5022</v>
      </c>
      <c r="H4542" t="s">
        <v>12413</v>
      </c>
      <c r="I4542" t="s">
        <v>4890</v>
      </c>
      <c r="J4542" t="s">
        <v>287</v>
      </c>
      <c r="K4542" s="14">
        <v>9</v>
      </c>
      <c r="L4542" s="24">
        <f t="shared" si="70"/>
        <v>9.7188033535552147</v>
      </c>
    </row>
    <row r="4543" spans="1:12" x14ac:dyDescent="0.25">
      <c r="A4543" t="s">
        <v>75</v>
      </c>
      <c r="B4543" t="s">
        <v>11637</v>
      </c>
      <c r="C4543" t="s">
        <v>725</v>
      </c>
      <c r="D4543" t="s">
        <v>287</v>
      </c>
      <c r="E4543" t="s">
        <v>12412</v>
      </c>
      <c r="F4543" t="s">
        <v>12413</v>
      </c>
      <c r="G4543" t="s">
        <v>4907</v>
      </c>
      <c r="H4543" t="s">
        <v>12413</v>
      </c>
      <c r="I4543" t="s">
        <v>4890</v>
      </c>
      <c r="J4543" t="s">
        <v>287</v>
      </c>
      <c r="K4543" s="14">
        <v>99</v>
      </c>
      <c r="L4543" s="24">
        <f t="shared" si="70"/>
        <v>106.90683688910737</v>
      </c>
    </row>
    <row r="4544" spans="1:12" x14ac:dyDescent="0.25">
      <c r="A4544" t="s">
        <v>75</v>
      </c>
      <c r="B4544" t="s">
        <v>11637</v>
      </c>
      <c r="C4544" t="s">
        <v>725</v>
      </c>
      <c r="D4544" t="s">
        <v>287</v>
      </c>
      <c r="E4544" t="s">
        <v>12412</v>
      </c>
      <c r="F4544" t="s">
        <v>12413</v>
      </c>
      <c r="G4544" t="s">
        <v>4918</v>
      </c>
      <c r="H4544" t="s">
        <v>12413</v>
      </c>
      <c r="I4544" t="s">
        <v>4890</v>
      </c>
      <c r="J4544" t="s">
        <v>287</v>
      </c>
      <c r="K4544" s="14">
        <v>1280</v>
      </c>
      <c r="L4544" s="24">
        <f t="shared" si="70"/>
        <v>1382.2298102834084</v>
      </c>
    </row>
    <row r="4545" spans="1:12" x14ac:dyDescent="0.25">
      <c r="A4545" t="s">
        <v>75</v>
      </c>
      <c r="B4545" t="s">
        <v>11637</v>
      </c>
      <c r="C4545" t="s">
        <v>725</v>
      </c>
      <c r="D4545" t="s">
        <v>287</v>
      </c>
      <c r="E4545" t="s">
        <v>12412</v>
      </c>
      <c r="F4545" t="s">
        <v>12413</v>
      </c>
      <c r="G4545" t="s">
        <v>4914</v>
      </c>
      <c r="H4545" t="s">
        <v>12413</v>
      </c>
      <c r="I4545" t="s">
        <v>4890</v>
      </c>
      <c r="J4545" t="s">
        <v>287</v>
      </c>
      <c r="K4545" s="14">
        <v>944</v>
      </c>
      <c r="L4545" s="24">
        <f t="shared" si="70"/>
        <v>1019.3944850840137</v>
      </c>
    </row>
    <row r="4546" spans="1:12" x14ac:dyDescent="0.25">
      <c r="A4546" t="s">
        <v>75</v>
      </c>
      <c r="B4546" t="s">
        <v>11637</v>
      </c>
      <c r="C4546" t="s">
        <v>725</v>
      </c>
      <c r="D4546" t="s">
        <v>287</v>
      </c>
      <c r="E4546" t="s">
        <v>12415</v>
      </c>
      <c r="F4546" t="s">
        <v>12416</v>
      </c>
      <c r="G4546" t="s">
        <v>4907</v>
      </c>
      <c r="H4546" t="s">
        <v>12417</v>
      </c>
      <c r="I4546" t="s">
        <v>4890</v>
      </c>
      <c r="J4546" t="s">
        <v>287</v>
      </c>
      <c r="K4546" s="14">
        <v>2</v>
      </c>
      <c r="L4546" s="24">
        <f t="shared" si="70"/>
        <v>2.1597340785678254</v>
      </c>
    </row>
    <row r="4547" spans="1:12" x14ac:dyDescent="0.25">
      <c r="A4547" t="s">
        <v>75</v>
      </c>
      <c r="B4547" t="s">
        <v>11637</v>
      </c>
      <c r="C4547" t="s">
        <v>725</v>
      </c>
      <c r="D4547" t="s">
        <v>287</v>
      </c>
      <c r="E4547" t="s">
        <v>12415</v>
      </c>
      <c r="F4547" t="s">
        <v>12416</v>
      </c>
      <c r="G4547" t="s">
        <v>4918</v>
      </c>
      <c r="H4547" t="s">
        <v>12417</v>
      </c>
      <c r="I4547" t="s">
        <v>4890</v>
      </c>
      <c r="J4547" t="s">
        <v>287</v>
      </c>
      <c r="K4547" s="14">
        <v>216</v>
      </c>
      <c r="L4547" s="24">
        <f t="shared" si="70"/>
        <v>233.25128048532517</v>
      </c>
    </row>
    <row r="4548" spans="1:12" x14ac:dyDescent="0.25">
      <c r="A4548" t="s">
        <v>75</v>
      </c>
      <c r="B4548" t="s">
        <v>11637</v>
      </c>
      <c r="C4548" t="s">
        <v>725</v>
      </c>
      <c r="D4548" t="s">
        <v>287</v>
      </c>
      <c r="E4548" t="s">
        <v>12415</v>
      </c>
      <c r="F4548" t="s">
        <v>12416</v>
      </c>
      <c r="G4548" t="s">
        <v>4914</v>
      </c>
      <c r="H4548" t="s">
        <v>12417</v>
      </c>
      <c r="I4548" t="s">
        <v>4890</v>
      </c>
      <c r="J4548" t="s">
        <v>287</v>
      </c>
      <c r="K4548" s="14">
        <v>582</v>
      </c>
      <c r="L4548" s="24">
        <f t="shared" si="70"/>
        <v>628.48261686323724</v>
      </c>
    </row>
    <row r="4549" spans="1:12" x14ac:dyDescent="0.25">
      <c r="A4549" t="s">
        <v>75</v>
      </c>
      <c r="B4549" t="s">
        <v>11637</v>
      </c>
      <c r="C4549" t="s">
        <v>725</v>
      </c>
      <c r="D4549" t="s">
        <v>287</v>
      </c>
      <c r="E4549" t="s">
        <v>12418</v>
      </c>
      <c r="F4549" t="s">
        <v>12419</v>
      </c>
      <c r="G4549" t="s">
        <v>5751</v>
      </c>
      <c r="H4549" t="s">
        <v>12419</v>
      </c>
      <c r="I4549" t="s">
        <v>4927</v>
      </c>
      <c r="J4549" t="s">
        <v>5165</v>
      </c>
      <c r="K4549" s="14">
        <v>24</v>
      </c>
      <c r="L4549" s="24">
        <f t="shared" si="70"/>
        <v>25.916808942813905</v>
      </c>
    </row>
    <row r="4550" spans="1:12" x14ac:dyDescent="0.25">
      <c r="A4550" t="s">
        <v>75</v>
      </c>
      <c r="B4550" t="s">
        <v>11637</v>
      </c>
      <c r="C4550" t="s">
        <v>725</v>
      </c>
      <c r="D4550" t="s">
        <v>287</v>
      </c>
      <c r="E4550" t="s">
        <v>12418</v>
      </c>
      <c r="F4550" t="s">
        <v>12419</v>
      </c>
      <c r="G4550" t="s">
        <v>5022</v>
      </c>
      <c r="H4550" t="s">
        <v>12419</v>
      </c>
      <c r="I4550" t="s">
        <v>4927</v>
      </c>
      <c r="J4550" t="s">
        <v>5165</v>
      </c>
      <c r="K4550" s="14">
        <v>30</v>
      </c>
      <c r="L4550" s="24">
        <f t="shared" si="70"/>
        <v>32.396011178517384</v>
      </c>
    </row>
    <row r="4551" spans="1:12" x14ac:dyDescent="0.25">
      <c r="A4551" t="s">
        <v>75</v>
      </c>
      <c r="B4551" t="s">
        <v>11637</v>
      </c>
      <c r="C4551" t="s">
        <v>725</v>
      </c>
      <c r="D4551" t="s">
        <v>287</v>
      </c>
      <c r="E4551" t="s">
        <v>12418</v>
      </c>
      <c r="F4551" t="s">
        <v>12419</v>
      </c>
      <c r="G4551" t="s">
        <v>4907</v>
      </c>
      <c r="H4551" t="s">
        <v>12419</v>
      </c>
      <c r="I4551" t="s">
        <v>4927</v>
      </c>
      <c r="J4551" t="s">
        <v>5165</v>
      </c>
      <c r="K4551" s="14">
        <v>9</v>
      </c>
      <c r="L4551" s="24">
        <f t="shared" si="70"/>
        <v>9.7188033535552147</v>
      </c>
    </row>
    <row r="4552" spans="1:12" x14ac:dyDescent="0.25">
      <c r="A4552" t="s">
        <v>75</v>
      </c>
      <c r="B4552" t="s">
        <v>11637</v>
      </c>
      <c r="C4552" t="s">
        <v>725</v>
      </c>
      <c r="D4552" t="s">
        <v>287</v>
      </c>
      <c r="E4552" t="s">
        <v>12418</v>
      </c>
      <c r="F4552" t="s">
        <v>12419</v>
      </c>
      <c r="G4552" t="s">
        <v>4918</v>
      </c>
      <c r="H4552" t="s">
        <v>12419</v>
      </c>
      <c r="I4552" t="s">
        <v>4927</v>
      </c>
      <c r="J4552" t="s">
        <v>5165</v>
      </c>
      <c r="K4552" s="14">
        <v>22</v>
      </c>
      <c r="L4552" s="24">
        <f t="shared" si="70"/>
        <v>23.757074864246082</v>
      </c>
    </row>
    <row r="4553" spans="1:12" x14ac:dyDescent="0.25">
      <c r="A4553" t="s">
        <v>75</v>
      </c>
      <c r="B4553" t="s">
        <v>11637</v>
      </c>
      <c r="C4553" t="s">
        <v>725</v>
      </c>
      <c r="D4553" t="s">
        <v>287</v>
      </c>
      <c r="E4553" t="s">
        <v>12418</v>
      </c>
      <c r="F4553" t="s">
        <v>12419</v>
      </c>
      <c r="G4553" t="s">
        <v>4914</v>
      </c>
      <c r="H4553" t="s">
        <v>12419</v>
      </c>
      <c r="I4553" t="s">
        <v>4927</v>
      </c>
      <c r="J4553" t="s">
        <v>5165</v>
      </c>
      <c r="K4553" s="14">
        <v>4</v>
      </c>
      <c r="L4553" s="24">
        <f t="shared" si="70"/>
        <v>4.3194681571356508</v>
      </c>
    </row>
    <row r="4554" spans="1:12" x14ac:dyDescent="0.25">
      <c r="A4554" t="s">
        <v>75</v>
      </c>
      <c r="B4554" t="s">
        <v>11637</v>
      </c>
      <c r="C4554" t="s">
        <v>725</v>
      </c>
      <c r="D4554" t="s">
        <v>287</v>
      </c>
      <c r="E4554" t="s">
        <v>12420</v>
      </c>
      <c r="F4554" t="s">
        <v>12421</v>
      </c>
      <c r="G4554" t="s">
        <v>5751</v>
      </c>
      <c r="H4554" t="s">
        <v>12421</v>
      </c>
      <c r="I4554" t="s">
        <v>4890</v>
      </c>
      <c r="J4554" t="s">
        <v>287</v>
      </c>
      <c r="K4554" s="14">
        <v>4</v>
      </c>
      <c r="L4554" s="24">
        <f t="shared" si="70"/>
        <v>4.3194681571356508</v>
      </c>
    </row>
    <row r="4555" spans="1:12" x14ac:dyDescent="0.25">
      <c r="A4555" t="s">
        <v>75</v>
      </c>
      <c r="B4555" t="s">
        <v>11637</v>
      </c>
      <c r="C4555" t="s">
        <v>725</v>
      </c>
      <c r="D4555" t="s">
        <v>287</v>
      </c>
      <c r="E4555" t="s">
        <v>12420</v>
      </c>
      <c r="F4555" t="s">
        <v>12421</v>
      </c>
      <c r="G4555" t="s">
        <v>5022</v>
      </c>
      <c r="H4555" t="s">
        <v>12421</v>
      </c>
      <c r="I4555" t="s">
        <v>4890</v>
      </c>
      <c r="J4555" t="s">
        <v>287</v>
      </c>
      <c r="K4555" s="14">
        <v>19</v>
      </c>
      <c r="L4555" s="24">
        <f t="shared" si="70"/>
        <v>20.517473746394341</v>
      </c>
    </row>
    <row r="4556" spans="1:12" x14ac:dyDescent="0.25">
      <c r="A4556" t="s">
        <v>75</v>
      </c>
      <c r="B4556" t="s">
        <v>11637</v>
      </c>
      <c r="C4556" t="s">
        <v>725</v>
      </c>
      <c r="D4556" t="s">
        <v>287</v>
      </c>
      <c r="E4556" t="s">
        <v>12420</v>
      </c>
      <c r="F4556" t="s">
        <v>12421</v>
      </c>
      <c r="G4556" t="s">
        <v>4907</v>
      </c>
      <c r="H4556" t="s">
        <v>12421</v>
      </c>
      <c r="I4556" t="s">
        <v>4890</v>
      </c>
      <c r="J4556" t="s">
        <v>287</v>
      </c>
      <c r="K4556" s="14">
        <v>41</v>
      </c>
      <c r="L4556" s="24">
        <f t="shared" ref="L4556:L4619" si="71">K4556/$D$6*$D$5</f>
        <v>44.274548610640423</v>
      </c>
    </row>
    <row r="4557" spans="1:12" x14ac:dyDescent="0.25">
      <c r="A4557" t="s">
        <v>75</v>
      </c>
      <c r="B4557" t="s">
        <v>11637</v>
      </c>
      <c r="C4557" t="s">
        <v>725</v>
      </c>
      <c r="D4557" t="s">
        <v>287</v>
      </c>
      <c r="E4557" t="s">
        <v>12420</v>
      </c>
      <c r="F4557" t="s">
        <v>12421</v>
      </c>
      <c r="G4557" t="s">
        <v>4918</v>
      </c>
      <c r="H4557" t="s">
        <v>12421</v>
      </c>
      <c r="I4557" t="s">
        <v>4890</v>
      </c>
      <c r="J4557" t="s">
        <v>287</v>
      </c>
      <c r="K4557" s="14">
        <v>4646</v>
      </c>
      <c r="L4557" s="24">
        <f t="shared" si="71"/>
        <v>5017.0622645130588</v>
      </c>
    </row>
    <row r="4558" spans="1:12" x14ac:dyDescent="0.25">
      <c r="A4558" t="s">
        <v>75</v>
      </c>
      <c r="B4558" t="s">
        <v>11637</v>
      </c>
      <c r="C4558" t="s">
        <v>725</v>
      </c>
      <c r="D4558" t="s">
        <v>287</v>
      </c>
      <c r="E4558" t="s">
        <v>12420</v>
      </c>
      <c r="F4558" t="s">
        <v>12421</v>
      </c>
      <c r="G4558" t="s">
        <v>4914</v>
      </c>
      <c r="H4558" t="s">
        <v>12421</v>
      </c>
      <c r="I4558" t="s">
        <v>4890</v>
      </c>
      <c r="J4558" t="s">
        <v>287</v>
      </c>
      <c r="K4558" s="14">
        <v>2994</v>
      </c>
      <c r="L4558" s="24">
        <f t="shared" si="71"/>
        <v>3233.121915616035</v>
      </c>
    </row>
    <row r="4559" spans="1:12" x14ac:dyDescent="0.25">
      <c r="A4559" t="s">
        <v>75</v>
      </c>
      <c r="B4559" t="s">
        <v>11637</v>
      </c>
      <c r="C4559" t="s">
        <v>725</v>
      </c>
      <c r="D4559" t="s">
        <v>287</v>
      </c>
      <c r="E4559" t="s">
        <v>12422</v>
      </c>
      <c r="F4559" t="s">
        <v>12423</v>
      </c>
      <c r="G4559" t="s">
        <v>4918</v>
      </c>
      <c r="H4559" t="s">
        <v>12423</v>
      </c>
      <c r="I4559" t="s">
        <v>4890</v>
      </c>
      <c r="J4559" t="s">
        <v>287</v>
      </c>
      <c r="K4559" s="14">
        <v>99</v>
      </c>
      <c r="L4559" s="24">
        <f t="shared" si="71"/>
        <v>106.90683688910737</v>
      </c>
    </row>
    <row r="4560" spans="1:12" x14ac:dyDescent="0.25">
      <c r="A4560" t="s">
        <v>75</v>
      </c>
      <c r="B4560" t="s">
        <v>11637</v>
      </c>
      <c r="C4560" t="s">
        <v>725</v>
      </c>
      <c r="D4560" t="s">
        <v>287</v>
      </c>
      <c r="E4560" t="s">
        <v>12422</v>
      </c>
      <c r="F4560" t="s">
        <v>12423</v>
      </c>
      <c r="G4560" t="s">
        <v>4914</v>
      </c>
      <c r="H4560" t="s">
        <v>12423</v>
      </c>
      <c r="I4560" t="s">
        <v>4890</v>
      </c>
      <c r="J4560" t="s">
        <v>287</v>
      </c>
      <c r="K4560" s="14">
        <v>86</v>
      </c>
      <c r="L4560" s="24">
        <f t="shared" si="71"/>
        <v>92.868565378416505</v>
      </c>
    </row>
    <row r="4561" spans="1:12" x14ac:dyDescent="0.25">
      <c r="A4561" t="s">
        <v>75</v>
      </c>
      <c r="B4561" t="s">
        <v>11637</v>
      </c>
      <c r="C4561" t="s">
        <v>725</v>
      </c>
      <c r="D4561" t="s">
        <v>287</v>
      </c>
      <c r="E4561" t="s">
        <v>12424</v>
      </c>
      <c r="F4561" t="s">
        <v>11893</v>
      </c>
      <c r="G4561" t="s">
        <v>5163</v>
      </c>
      <c r="H4561" t="s">
        <v>11893</v>
      </c>
      <c r="I4561" t="s">
        <v>4890</v>
      </c>
      <c r="J4561" t="s">
        <v>287</v>
      </c>
      <c r="K4561" s="14">
        <v>1</v>
      </c>
      <c r="L4561" s="24">
        <f t="shared" si="71"/>
        <v>1.0798670392839127</v>
      </c>
    </row>
    <row r="4562" spans="1:12" x14ac:dyDescent="0.25">
      <c r="A4562" t="s">
        <v>75</v>
      </c>
      <c r="B4562" t="s">
        <v>11637</v>
      </c>
      <c r="C4562" t="s">
        <v>725</v>
      </c>
      <c r="D4562" t="s">
        <v>287</v>
      </c>
      <c r="E4562" t="s">
        <v>12425</v>
      </c>
      <c r="F4562" t="s">
        <v>11858</v>
      </c>
      <c r="G4562" t="s">
        <v>5163</v>
      </c>
      <c r="H4562" t="s">
        <v>11858</v>
      </c>
      <c r="I4562" t="s">
        <v>4890</v>
      </c>
      <c r="J4562" t="s">
        <v>287</v>
      </c>
      <c r="K4562" s="14">
        <v>2</v>
      </c>
      <c r="L4562" s="24">
        <f t="shared" si="71"/>
        <v>2.1597340785678254</v>
      </c>
    </row>
    <row r="4563" spans="1:12" x14ac:dyDescent="0.25">
      <c r="A4563" t="s">
        <v>75</v>
      </c>
      <c r="B4563" t="s">
        <v>11637</v>
      </c>
      <c r="C4563" t="s">
        <v>725</v>
      </c>
      <c r="D4563" t="s">
        <v>287</v>
      </c>
      <c r="E4563" t="s">
        <v>12426</v>
      </c>
      <c r="F4563" t="s">
        <v>11998</v>
      </c>
      <c r="G4563" t="s">
        <v>5163</v>
      </c>
      <c r="H4563" t="s">
        <v>11999</v>
      </c>
      <c r="I4563" t="s">
        <v>4890</v>
      </c>
      <c r="J4563" t="s">
        <v>287</v>
      </c>
      <c r="K4563" s="14">
        <v>1</v>
      </c>
      <c r="L4563" s="24">
        <f t="shared" si="71"/>
        <v>1.0798670392839127</v>
      </c>
    </row>
    <row r="4564" spans="1:12" x14ac:dyDescent="0.25">
      <c r="A4564" t="s">
        <v>75</v>
      </c>
      <c r="B4564" t="s">
        <v>11637</v>
      </c>
      <c r="C4564" t="s">
        <v>725</v>
      </c>
      <c r="D4564" t="s">
        <v>287</v>
      </c>
      <c r="E4564" t="s">
        <v>12427</v>
      </c>
      <c r="F4564" t="s">
        <v>11951</v>
      </c>
      <c r="G4564" t="s">
        <v>5163</v>
      </c>
      <c r="H4564" t="s">
        <v>11951</v>
      </c>
      <c r="I4564" t="s">
        <v>4890</v>
      </c>
      <c r="J4564" t="s">
        <v>287</v>
      </c>
      <c r="K4564" s="14">
        <v>1</v>
      </c>
      <c r="L4564" s="24">
        <f t="shared" si="71"/>
        <v>1.0798670392839127</v>
      </c>
    </row>
    <row r="4565" spans="1:12" x14ac:dyDescent="0.25">
      <c r="A4565" t="s">
        <v>75</v>
      </c>
      <c r="B4565" t="s">
        <v>11637</v>
      </c>
      <c r="C4565" t="s">
        <v>725</v>
      </c>
      <c r="D4565" t="s">
        <v>287</v>
      </c>
      <c r="E4565" t="s">
        <v>12428</v>
      </c>
      <c r="F4565" t="s">
        <v>11897</v>
      </c>
      <c r="G4565" t="s">
        <v>5163</v>
      </c>
      <c r="H4565" t="s">
        <v>11897</v>
      </c>
      <c r="I4565" t="s">
        <v>4890</v>
      </c>
      <c r="J4565" t="s">
        <v>287</v>
      </c>
      <c r="K4565" s="14">
        <v>4</v>
      </c>
      <c r="L4565" s="24">
        <f t="shared" si="71"/>
        <v>4.3194681571356508</v>
      </c>
    </row>
    <row r="4566" spans="1:12" x14ac:dyDescent="0.25">
      <c r="A4566" t="s">
        <v>75</v>
      </c>
      <c r="B4566" t="s">
        <v>11637</v>
      </c>
      <c r="C4566" t="s">
        <v>725</v>
      </c>
      <c r="D4566" t="s">
        <v>287</v>
      </c>
      <c r="E4566" t="s">
        <v>12429</v>
      </c>
      <c r="F4566" t="s">
        <v>12430</v>
      </c>
      <c r="G4566" t="s">
        <v>5163</v>
      </c>
      <c r="H4566" t="s">
        <v>11993</v>
      </c>
      <c r="I4566" t="s">
        <v>4890</v>
      </c>
      <c r="J4566" t="s">
        <v>287</v>
      </c>
      <c r="K4566" s="14">
        <v>1</v>
      </c>
      <c r="L4566" s="24">
        <f t="shared" si="71"/>
        <v>1.0798670392839127</v>
      </c>
    </row>
    <row r="4567" spans="1:12" x14ac:dyDescent="0.25">
      <c r="A4567" t="s">
        <v>75</v>
      </c>
      <c r="B4567" t="s">
        <v>11637</v>
      </c>
      <c r="C4567" t="s">
        <v>725</v>
      </c>
      <c r="D4567" t="s">
        <v>287</v>
      </c>
      <c r="E4567" t="s">
        <v>12431</v>
      </c>
      <c r="F4567" t="s">
        <v>12002</v>
      </c>
      <c r="G4567" t="s">
        <v>5163</v>
      </c>
      <c r="H4567" t="s">
        <v>11966</v>
      </c>
      <c r="I4567" t="s">
        <v>4890</v>
      </c>
      <c r="J4567" t="s">
        <v>287</v>
      </c>
      <c r="K4567" s="14">
        <v>1</v>
      </c>
      <c r="L4567" s="24">
        <f t="shared" si="71"/>
        <v>1.0798670392839127</v>
      </c>
    </row>
    <row r="4568" spans="1:12" x14ac:dyDescent="0.25">
      <c r="A4568" t="s">
        <v>75</v>
      </c>
      <c r="B4568" t="s">
        <v>11637</v>
      </c>
      <c r="C4568" t="s">
        <v>725</v>
      </c>
      <c r="D4568" t="s">
        <v>287</v>
      </c>
      <c r="E4568" t="s">
        <v>12432</v>
      </c>
      <c r="F4568" t="s">
        <v>12433</v>
      </c>
      <c r="G4568" t="s">
        <v>5163</v>
      </c>
      <c r="H4568" t="s">
        <v>12433</v>
      </c>
      <c r="I4568" t="s">
        <v>4890</v>
      </c>
      <c r="J4568" t="s">
        <v>287</v>
      </c>
      <c r="K4568" s="14">
        <v>1</v>
      </c>
      <c r="L4568" s="24">
        <f t="shared" si="71"/>
        <v>1.0798670392839127</v>
      </c>
    </row>
    <row r="4569" spans="1:12" x14ac:dyDescent="0.25">
      <c r="A4569" t="s">
        <v>75</v>
      </c>
      <c r="B4569" t="s">
        <v>11637</v>
      </c>
      <c r="C4569" t="s">
        <v>725</v>
      </c>
      <c r="D4569" t="s">
        <v>287</v>
      </c>
      <c r="E4569" t="s">
        <v>12434</v>
      </c>
      <c r="F4569" t="s">
        <v>12435</v>
      </c>
      <c r="G4569" t="s">
        <v>5163</v>
      </c>
      <c r="H4569" t="s">
        <v>12435</v>
      </c>
      <c r="I4569" t="s">
        <v>4890</v>
      </c>
      <c r="J4569" t="s">
        <v>287</v>
      </c>
      <c r="K4569" s="14">
        <v>1</v>
      </c>
      <c r="L4569" s="24">
        <f t="shared" si="71"/>
        <v>1.0798670392839127</v>
      </c>
    </row>
    <row r="4570" spans="1:12" x14ac:dyDescent="0.25">
      <c r="A4570" t="s">
        <v>75</v>
      </c>
      <c r="B4570" t="s">
        <v>11637</v>
      </c>
      <c r="C4570" t="s">
        <v>725</v>
      </c>
      <c r="D4570" t="s">
        <v>287</v>
      </c>
      <c r="E4570" t="s">
        <v>12436</v>
      </c>
      <c r="F4570" t="s">
        <v>12409</v>
      </c>
      <c r="G4570" t="s">
        <v>5163</v>
      </c>
      <c r="H4570" t="s">
        <v>12409</v>
      </c>
      <c r="I4570" t="s">
        <v>4890</v>
      </c>
      <c r="J4570" t="s">
        <v>287</v>
      </c>
      <c r="K4570" s="14">
        <v>1</v>
      </c>
      <c r="L4570" s="24">
        <f t="shared" si="71"/>
        <v>1.0798670392839127</v>
      </c>
    </row>
    <row r="4571" spans="1:12" x14ac:dyDescent="0.25">
      <c r="A4571" t="s">
        <v>75</v>
      </c>
      <c r="B4571" t="s">
        <v>11637</v>
      </c>
      <c r="C4571" t="s">
        <v>725</v>
      </c>
      <c r="D4571" t="s">
        <v>287</v>
      </c>
      <c r="E4571" t="s">
        <v>12437</v>
      </c>
      <c r="F4571" t="s">
        <v>12438</v>
      </c>
      <c r="G4571" t="s">
        <v>5163</v>
      </c>
      <c r="H4571" t="s">
        <v>12439</v>
      </c>
      <c r="I4571" t="s">
        <v>4890</v>
      </c>
      <c r="J4571" t="s">
        <v>287</v>
      </c>
      <c r="K4571" s="14">
        <v>1</v>
      </c>
      <c r="L4571" s="24">
        <f t="shared" si="71"/>
        <v>1.0798670392839127</v>
      </c>
    </row>
    <row r="4572" spans="1:12" x14ac:dyDescent="0.25">
      <c r="A4572" t="s">
        <v>75</v>
      </c>
      <c r="B4572" t="s">
        <v>11637</v>
      </c>
      <c r="C4572" t="s">
        <v>725</v>
      </c>
      <c r="D4572" t="s">
        <v>287</v>
      </c>
      <c r="E4572" t="s">
        <v>12440</v>
      </c>
      <c r="F4572" t="s">
        <v>12031</v>
      </c>
      <c r="G4572" t="s">
        <v>5163</v>
      </c>
      <c r="H4572" t="s">
        <v>12031</v>
      </c>
      <c r="I4572" t="s">
        <v>4890</v>
      </c>
      <c r="J4572" t="s">
        <v>287</v>
      </c>
      <c r="K4572" s="14">
        <v>1</v>
      </c>
      <c r="L4572" s="24">
        <f t="shared" si="71"/>
        <v>1.0798670392839127</v>
      </c>
    </row>
    <row r="4573" spans="1:12" x14ac:dyDescent="0.25">
      <c r="A4573" t="s">
        <v>75</v>
      </c>
      <c r="B4573" t="s">
        <v>11637</v>
      </c>
      <c r="C4573" t="s">
        <v>725</v>
      </c>
      <c r="D4573" t="s">
        <v>287</v>
      </c>
      <c r="E4573" t="s">
        <v>12441</v>
      </c>
      <c r="F4573" t="s">
        <v>12442</v>
      </c>
      <c r="G4573" t="s">
        <v>5163</v>
      </c>
      <c r="H4573" t="s">
        <v>12442</v>
      </c>
      <c r="I4573" t="s">
        <v>4890</v>
      </c>
      <c r="J4573" t="s">
        <v>287</v>
      </c>
      <c r="K4573" s="14">
        <v>1</v>
      </c>
      <c r="L4573" s="24">
        <f t="shared" si="71"/>
        <v>1.0798670392839127</v>
      </c>
    </row>
    <row r="4574" spans="1:12" x14ac:dyDescent="0.25">
      <c r="A4574" t="s">
        <v>75</v>
      </c>
      <c r="B4574" t="s">
        <v>11637</v>
      </c>
      <c r="C4574" t="s">
        <v>725</v>
      </c>
      <c r="D4574" t="s">
        <v>287</v>
      </c>
      <c r="E4574" t="s">
        <v>12443</v>
      </c>
      <c r="F4574" t="s">
        <v>12444</v>
      </c>
      <c r="G4574" t="s">
        <v>5163</v>
      </c>
      <c r="H4574" t="s">
        <v>12444</v>
      </c>
      <c r="I4574" t="s">
        <v>5143</v>
      </c>
      <c r="J4574" t="s">
        <v>5187</v>
      </c>
      <c r="K4574" s="14">
        <v>1</v>
      </c>
      <c r="L4574" s="24">
        <f t="shared" si="71"/>
        <v>1.0798670392839127</v>
      </c>
    </row>
    <row r="4575" spans="1:12" x14ac:dyDescent="0.25">
      <c r="A4575" t="s">
        <v>75</v>
      </c>
      <c r="B4575" t="s">
        <v>11637</v>
      </c>
      <c r="C4575" t="s">
        <v>725</v>
      </c>
      <c r="D4575" t="s">
        <v>287</v>
      </c>
      <c r="E4575" t="s">
        <v>12445</v>
      </c>
      <c r="F4575" t="s">
        <v>12363</v>
      </c>
      <c r="G4575" t="s">
        <v>8229</v>
      </c>
      <c r="H4575" t="s">
        <v>12363</v>
      </c>
      <c r="I4575" t="s">
        <v>4890</v>
      </c>
      <c r="J4575" t="s">
        <v>287</v>
      </c>
      <c r="K4575" s="14">
        <v>1</v>
      </c>
      <c r="L4575" s="24">
        <f t="shared" si="71"/>
        <v>1.0798670392839127</v>
      </c>
    </row>
    <row r="4576" spans="1:12" x14ac:dyDescent="0.25">
      <c r="A4576" t="s">
        <v>75</v>
      </c>
      <c r="B4576" t="s">
        <v>11637</v>
      </c>
      <c r="C4576" t="s">
        <v>725</v>
      </c>
      <c r="D4576" t="s">
        <v>287</v>
      </c>
      <c r="E4576" t="s">
        <v>12446</v>
      </c>
      <c r="F4576" t="s">
        <v>11858</v>
      </c>
      <c r="G4576" t="s">
        <v>8229</v>
      </c>
      <c r="H4576" t="s">
        <v>11858</v>
      </c>
      <c r="I4576" t="s">
        <v>4890</v>
      </c>
      <c r="J4576" t="s">
        <v>287</v>
      </c>
      <c r="K4576" s="14">
        <v>1</v>
      </c>
      <c r="L4576" s="24">
        <f t="shared" si="71"/>
        <v>1.0798670392839127</v>
      </c>
    </row>
    <row r="4577" spans="1:12" x14ac:dyDescent="0.25">
      <c r="A4577" t="s">
        <v>75</v>
      </c>
      <c r="B4577" t="s">
        <v>11637</v>
      </c>
      <c r="C4577" t="s">
        <v>725</v>
      </c>
      <c r="D4577" t="s">
        <v>287</v>
      </c>
      <c r="E4577" t="s">
        <v>12447</v>
      </c>
      <c r="F4577" t="s">
        <v>11998</v>
      </c>
      <c r="G4577" t="s">
        <v>8229</v>
      </c>
      <c r="H4577" t="s">
        <v>11998</v>
      </c>
      <c r="I4577" t="s">
        <v>4890</v>
      </c>
      <c r="J4577" t="s">
        <v>287</v>
      </c>
      <c r="K4577" s="14">
        <v>1</v>
      </c>
      <c r="L4577" s="24">
        <f t="shared" si="71"/>
        <v>1.0798670392839127</v>
      </c>
    </row>
    <row r="4578" spans="1:12" x14ac:dyDescent="0.25">
      <c r="A4578" t="s">
        <v>75</v>
      </c>
      <c r="B4578" t="s">
        <v>11637</v>
      </c>
      <c r="C4578" t="s">
        <v>725</v>
      </c>
      <c r="D4578" t="s">
        <v>287</v>
      </c>
      <c r="E4578" t="s">
        <v>12448</v>
      </c>
      <c r="F4578" t="s">
        <v>11951</v>
      </c>
      <c r="G4578" t="s">
        <v>8229</v>
      </c>
      <c r="H4578" t="s">
        <v>11951</v>
      </c>
      <c r="I4578" t="s">
        <v>4890</v>
      </c>
      <c r="J4578" t="s">
        <v>287</v>
      </c>
      <c r="K4578" s="14">
        <v>1</v>
      </c>
      <c r="L4578" s="24">
        <f t="shared" si="71"/>
        <v>1.0798670392839127</v>
      </c>
    </row>
    <row r="4579" spans="1:12" x14ac:dyDescent="0.25">
      <c r="A4579" t="s">
        <v>75</v>
      </c>
      <c r="B4579" t="s">
        <v>11637</v>
      </c>
      <c r="C4579" t="s">
        <v>725</v>
      </c>
      <c r="D4579" t="s">
        <v>287</v>
      </c>
      <c r="E4579" t="s">
        <v>12449</v>
      </c>
      <c r="F4579" t="s">
        <v>12026</v>
      </c>
      <c r="G4579" t="s">
        <v>8229</v>
      </c>
      <c r="H4579" t="s">
        <v>12026</v>
      </c>
      <c r="I4579" t="s">
        <v>4890</v>
      </c>
      <c r="J4579" t="s">
        <v>287</v>
      </c>
      <c r="K4579" s="14">
        <v>1</v>
      </c>
      <c r="L4579" s="24">
        <f t="shared" si="71"/>
        <v>1.0798670392839127</v>
      </c>
    </row>
    <row r="4580" spans="1:12" x14ac:dyDescent="0.25">
      <c r="A4580" t="s">
        <v>75</v>
      </c>
      <c r="B4580" t="s">
        <v>11637</v>
      </c>
      <c r="C4580" t="s">
        <v>725</v>
      </c>
      <c r="D4580" t="s">
        <v>287</v>
      </c>
      <c r="E4580" t="s">
        <v>12450</v>
      </c>
      <c r="F4580" t="s">
        <v>11984</v>
      </c>
      <c r="G4580" t="s">
        <v>8229</v>
      </c>
      <c r="H4580" t="s">
        <v>11984</v>
      </c>
      <c r="I4580" t="s">
        <v>4890</v>
      </c>
      <c r="J4580" t="s">
        <v>287</v>
      </c>
      <c r="K4580" s="14">
        <v>1</v>
      </c>
      <c r="L4580" s="24">
        <f t="shared" si="71"/>
        <v>1.0798670392839127</v>
      </c>
    </row>
    <row r="4581" spans="1:12" x14ac:dyDescent="0.25">
      <c r="A4581" t="s">
        <v>75</v>
      </c>
      <c r="B4581" t="s">
        <v>11637</v>
      </c>
      <c r="C4581" t="s">
        <v>725</v>
      </c>
      <c r="D4581" t="s">
        <v>287</v>
      </c>
      <c r="E4581" t="s">
        <v>12451</v>
      </c>
      <c r="F4581" t="s">
        <v>12452</v>
      </c>
      <c r="G4581" t="s">
        <v>8229</v>
      </c>
      <c r="H4581" t="s">
        <v>12452</v>
      </c>
      <c r="I4581" t="s">
        <v>4890</v>
      </c>
      <c r="J4581" t="s">
        <v>287</v>
      </c>
      <c r="K4581" s="14">
        <v>1</v>
      </c>
      <c r="L4581" s="24">
        <f t="shared" si="71"/>
        <v>1.0798670392839127</v>
      </c>
    </row>
    <row r="4582" spans="1:12" x14ac:dyDescent="0.25">
      <c r="A4582" t="s">
        <v>75</v>
      </c>
      <c r="B4582" t="s">
        <v>11637</v>
      </c>
      <c r="C4582" t="s">
        <v>725</v>
      </c>
      <c r="D4582" t="s">
        <v>287</v>
      </c>
      <c r="E4582" t="s">
        <v>12453</v>
      </c>
      <c r="F4582" t="s">
        <v>11947</v>
      </c>
      <c r="G4582" t="s">
        <v>8229</v>
      </c>
      <c r="H4582" t="s">
        <v>12454</v>
      </c>
      <c r="I4582" t="s">
        <v>4890</v>
      </c>
      <c r="J4582" t="s">
        <v>287</v>
      </c>
      <c r="K4582" s="14">
        <v>1</v>
      </c>
      <c r="L4582" s="24">
        <f t="shared" si="71"/>
        <v>1.0798670392839127</v>
      </c>
    </row>
    <row r="4583" spans="1:12" x14ac:dyDescent="0.25">
      <c r="A4583" t="s">
        <v>75</v>
      </c>
      <c r="B4583" t="s">
        <v>11637</v>
      </c>
      <c r="C4583" t="s">
        <v>725</v>
      </c>
      <c r="D4583" t="s">
        <v>287</v>
      </c>
      <c r="E4583" t="s">
        <v>12455</v>
      </c>
      <c r="F4583" t="s">
        <v>12165</v>
      </c>
      <c r="G4583" t="s">
        <v>8229</v>
      </c>
      <c r="H4583" t="s">
        <v>12165</v>
      </c>
      <c r="I4583" t="s">
        <v>4890</v>
      </c>
      <c r="J4583" t="s">
        <v>287</v>
      </c>
      <c r="K4583" s="14">
        <v>1</v>
      </c>
      <c r="L4583" s="24">
        <f t="shared" si="71"/>
        <v>1.0798670392839127</v>
      </c>
    </row>
    <row r="4584" spans="1:12" x14ac:dyDescent="0.25">
      <c r="A4584" t="s">
        <v>75</v>
      </c>
      <c r="B4584" t="s">
        <v>11637</v>
      </c>
      <c r="C4584" t="s">
        <v>725</v>
      </c>
      <c r="D4584" t="s">
        <v>287</v>
      </c>
      <c r="E4584" t="s">
        <v>12456</v>
      </c>
      <c r="F4584" t="s">
        <v>12457</v>
      </c>
      <c r="G4584" t="s">
        <v>8229</v>
      </c>
      <c r="H4584" t="s">
        <v>11958</v>
      </c>
      <c r="I4584" t="s">
        <v>4890</v>
      </c>
      <c r="J4584" t="s">
        <v>287</v>
      </c>
      <c r="K4584" s="14">
        <v>4</v>
      </c>
      <c r="L4584" s="24">
        <f t="shared" si="71"/>
        <v>4.3194681571356508</v>
      </c>
    </row>
    <row r="4585" spans="1:12" x14ac:dyDescent="0.25">
      <c r="A4585" t="s">
        <v>75</v>
      </c>
      <c r="B4585" t="s">
        <v>11637</v>
      </c>
      <c r="C4585" t="s">
        <v>725</v>
      </c>
      <c r="D4585" t="s">
        <v>287</v>
      </c>
      <c r="E4585" t="s">
        <v>12078</v>
      </c>
      <c r="F4585" t="s">
        <v>12079</v>
      </c>
      <c r="G4585" t="s">
        <v>9997</v>
      </c>
      <c r="H4585" t="s">
        <v>12079</v>
      </c>
      <c r="I4585" t="s">
        <v>4987</v>
      </c>
      <c r="J4585" t="s">
        <v>1302</v>
      </c>
      <c r="K4585" s="14">
        <v>1</v>
      </c>
      <c r="L4585" s="24">
        <f t="shared" si="71"/>
        <v>1.0798670392839127</v>
      </c>
    </row>
    <row r="4586" spans="1:12" x14ac:dyDescent="0.25">
      <c r="A4586" t="s">
        <v>75</v>
      </c>
      <c r="B4586" t="s">
        <v>11637</v>
      </c>
      <c r="C4586" t="s">
        <v>725</v>
      </c>
      <c r="D4586" t="s">
        <v>287</v>
      </c>
      <c r="E4586" t="s">
        <v>8149</v>
      </c>
      <c r="F4586" t="s">
        <v>12199</v>
      </c>
      <c r="G4586" t="s">
        <v>4914</v>
      </c>
      <c r="H4586" t="s">
        <v>12200</v>
      </c>
      <c r="I4586" t="s">
        <v>4890</v>
      </c>
      <c r="J4586" t="s">
        <v>287</v>
      </c>
      <c r="K4586" s="14">
        <v>507</v>
      </c>
      <c r="L4586" s="24">
        <f t="shared" si="71"/>
        <v>547.49258891694376</v>
      </c>
    </row>
    <row r="4587" spans="1:12" x14ac:dyDescent="0.25">
      <c r="A4587" t="s">
        <v>75</v>
      </c>
      <c r="B4587" t="s">
        <v>11637</v>
      </c>
      <c r="C4587" t="s">
        <v>725</v>
      </c>
      <c r="D4587" t="s">
        <v>287</v>
      </c>
      <c r="E4587" t="s">
        <v>12458</v>
      </c>
      <c r="F4587" t="s">
        <v>12459</v>
      </c>
      <c r="G4587" t="s">
        <v>5003</v>
      </c>
      <c r="H4587" t="s">
        <v>12460</v>
      </c>
      <c r="I4587" t="s">
        <v>4890</v>
      </c>
      <c r="J4587" t="s">
        <v>287</v>
      </c>
      <c r="K4587" s="14">
        <v>5</v>
      </c>
      <c r="L4587" s="24">
        <f t="shared" si="71"/>
        <v>5.3993351964195639</v>
      </c>
    </row>
    <row r="4588" spans="1:12" x14ac:dyDescent="0.25">
      <c r="A4588" t="s">
        <v>75</v>
      </c>
      <c r="B4588" t="s">
        <v>11637</v>
      </c>
      <c r="C4588" t="s">
        <v>725</v>
      </c>
      <c r="D4588" t="s">
        <v>287</v>
      </c>
      <c r="E4588" t="s">
        <v>12458</v>
      </c>
      <c r="F4588" t="s">
        <v>12459</v>
      </c>
      <c r="G4588" t="s">
        <v>5751</v>
      </c>
      <c r="H4588" t="s">
        <v>12461</v>
      </c>
      <c r="I4588" t="s">
        <v>4890</v>
      </c>
      <c r="J4588" t="s">
        <v>287</v>
      </c>
      <c r="K4588" s="14">
        <v>12</v>
      </c>
      <c r="L4588" s="24">
        <f t="shared" si="71"/>
        <v>12.958404471406952</v>
      </c>
    </row>
    <row r="4589" spans="1:12" x14ac:dyDescent="0.25">
      <c r="A4589" t="s">
        <v>75</v>
      </c>
      <c r="B4589" t="s">
        <v>11637</v>
      </c>
      <c r="C4589" t="s">
        <v>725</v>
      </c>
      <c r="D4589" t="s">
        <v>287</v>
      </c>
      <c r="E4589" t="s">
        <v>12458</v>
      </c>
      <c r="F4589" t="s">
        <v>12459</v>
      </c>
      <c r="G4589" t="s">
        <v>5022</v>
      </c>
      <c r="H4589" t="s">
        <v>12461</v>
      </c>
      <c r="I4589" t="s">
        <v>4890</v>
      </c>
      <c r="J4589" t="s">
        <v>287</v>
      </c>
      <c r="K4589" s="14">
        <v>18</v>
      </c>
      <c r="L4589" s="24">
        <f t="shared" si="71"/>
        <v>19.437606707110429</v>
      </c>
    </row>
    <row r="4590" spans="1:12" x14ac:dyDescent="0.25">
      <c r="A4590" t="s">
        <v>75</v>
      </c>
      <c r="B4590" t="s">
        <v>11637</v>
      </c>
      <c r="C4590" t="s">
        <v>725</v>
      </c>
      <c r="D4590" t="s">
        <v>287</v>
      </c>
      <c r="E4590" t="s">
        <v>12458</v>
      </c>
      <c r="F4590" t="s">
        <v>12459</v>
      </c>
      <c r="G4590" t="s">
        <v>4907</v>
      </c>
      <c r="H4590" t="s">
        <v>12461</v>
      </c>
      <c r="I4590" t="s">
        <v>4890</v>
      </c>
      <c r="J4590" t="s">
        <v>287</v>
      </c>
      <c r="K4590" s="14">
        <v>169</v>
      </c>
      <c r="L4590" s="24">
        <f t="shared" si="71"/>
        <v>182.49752963898126</v>
      </c>
    </row>
    <row r="4591" spans="1:12" x14ac:dyDescent="0.25">
      <c r="A4591" t="s">
        <v>75</v>
      </c>
      <c r="B4591" t="s">
        <v>11637</v>
      </c>
      <c r="C4591" t="s">
        <v>725</v>
      </c>
      <c r="D4591" t="s">
        <v>287</v>
      </c>
      <c r="E4591" t="s">
        <v>12458</v>
      </c>
      <c r="F4591" t="s">
        <v>12459</v>
      </c>
      <c r="G4591" t="s">
        <v>4918</v>
      </c>
      <c r="H4591" t="s">
        <v>12461</v>
      </c>
      <c r="I4591" t="s">
        <v>4890</v>
      </c>
      <c r="J4591" t="s">
        <v>287</v>
      </c>
      <c r="K4591" s="14">
        <v>743</v>
      </c>
      <c r="L4591" s="24">
        <f t="shared" si="71"/>
        <v>802.34121018794724</v>
      </c>
    </row>
    <row r="4592" spans="1:12" x14ac:dyDescent="0.25">
      <c r="A4592" t="s">
        <v>75</v>
      </c>
      <c r="B4592" t="s">
        <v>11637</v>
      </c>
      <c r="C4592" t="s">
        <v>725</v>
      </c>
      <c r="D4592" t="s">
        <v>287</v>
      </c>
      <c r="E4592" t="s">
        <v>12458</v>
      </c>
      <c r="F4592" t="s">
        <v>12459</v>
      </c>
      <c r="G4592" t="s">
        <v>4914</v>
      </c>
      <c r="H4592" t="s">
        <v>12461</v>
      </c>
      <c r="I4592" t="s">
        <v>4890</v>
      </c>
      <c r="J4592" t="s">
        <v>287</v>
      </c>
      <c r="K4592" s="14">
        <v>193</v>
      </c>
      <c r="L4592" s="24">
        <f t="shared" si="71"/>
        <v>208.41433858179516</v>
      </c>
    </row>
    <row r="4593" spans="1:12" x14ac:dyDescent="0.25">
      <c r="A4593" t="s">
        <v>75</v>
      </c>
      <c r="B4593" t="s">
        <v>11637</v>
      </c>
      <c r="C4593" t="s">
        <v>725</v>
      </c>
      <c r="D4593" t="s">
        <v>287</v>
      </c>
      <c r="E4593" t="s">
        <v>12462</v>
      </c>
      <c r="F4593" t="s">
        <v>12463</v>
      </c>
      <c r="G4593" t="s">
        <v>5751</v>
      </c>
      <c r="H4593" t="s">
        <v>12464</v>
      </c>
      <c r="I4593" t="s">
        <v>4890</v>
      </c>
      <c r="J4593" t="s">
        <v>287</v>
      </c>
      <c r="K4593" s="14">
        <v>4</v>
      </c>
      <c r="L4593" s="24">
        <f t="shared" si="71"/>
        <v>4.3194681571356508</v>
      </c>
    </row>
    <row r="4594" spans="1:12" x14ac:dyDescent="0.25">
      <c r="A4594" t="s">
        <v>75</v>
      </c>
      <c r="B4594" t="s">
        <v>11637</v>
      </c>
      <c r="C4594" t="s">
        <v>725</v>
      </c>
      <c r="D4594" t="s">
        <v>287</v>
      </c>
      <c r="E4594" t="s">
        <v>12462</v>
      </c>
      <c r="F4594" t="s">
        <v>12463</v>
      </c>
      <c r="G4594" t="s">
        <v>5022</v>
      </c>
      <c r="H4594" t="s">
        <v>12464</v>
      </c>
      <c r="I4594" t="s">
        <v>4890</v>
      </c>
      <c r="J4594" t="s">
        <v>287</v>
      </c>
      <c r="K4594" s="14">
        <v>4</v>
      </c>
      <c r="L4594" s="24">
        <f t="shared" si="71"/>
        <v>4.3194681571356508</v>
      </c>
    </row>
    <row r="4595" spans="1:12" x14ac:dyDescent="0.25">
      <c r="A4595" t="s">
        <v>75</v>
      </c>
      <c r="B4595" t="s">
        <v>11637</v>
      </c>
      <c r="C4595" t="s">
        <v>725</v>
      </c>
      <c r="D4595" t="s">
        <v>287</v>
      </c>
      <c r="E4595" t="s">
        <v>12462</v>
      </c>
      <c r="F4595" t="s">
        <v>12463</v>
      </c>
      <c r="G4595" t="s">
        <v>4907</v>
      </c>
      <c r="H4595" t="s">
        <v>12464</v>
      </c>
      <c r="I4595" t="s">
        <v>4890</v>
      </c>
      <c r="J4595" t="s">
        <v>287</v>
      </c>
      <c r="K4595" s="14">
        <v>25</v>
      </c>
      <c r="L4595" s="24">
        <f t="shared" si="71"/>
        <v>26.99667598209782</v>
      </c>
    </row>
    <row r="4596" spans="1:12" x14ac:dyDescent="0.25">
      <c r="A4596" t="s">
        <v>75</v>
      </c>
      <c r="B4596" t="s">
        <v>11637</v>
      </c>
      <c r="C4596" t="s">
        <v>725</v>
      </c>
      <c r="D4596" t="s">
        <v>287</v>
      </c>
      <c r="E4596" t="s">
        <v>12462</v>
      </c>
      <c r="F4596" t="s">
        <v>12463</v>
      </c>
      <c r="G4596" t="s">
        <v>4918</v>
      </c>
      <c r="H4596" t="s">
        <v>12464</v>
      </c>
      <c r="I4596" t="s">
        <v>4890</v>
      </c>
      <c r="J4596" t="s">
        <v>287</v>
      </c>
      <c r="K4596" s="14">
        <v>312</v>
      </c>
      <c r="L4596" s="24">
        <f t="shared" si="71"/>
        <v>336.9185162565808</v>
      </c>
    </row>
    <row r="4597" spans="1:12" x14ac:dyDescent="0.25">
      <c r="A4597" t="s">
        <v>75</v>
      </c>
      <c r="B4597" t="s">
        <v>11637</v>
      </c>
      <c r="C4597" t="s">
        <v>725</v>
      </c>
      <c r="D4597" t="s">
        <v>287</v>
      </c>
      <c r="E4597" t="s">
        <v>12462</v>
      </c>
      <c r="F4597" t="s">
        <v>12463</v>
      </c>
      <c r="G4597" t="s">
        <v>4914</v>
      </c>
      <c r="H4597" t="s">
        <v>12464</v>
      </c>
      <c r="I4597" t="s">
        <v>4890</v>
      </c>
      <c r="J4597" t="s">
        <v>287</v>
      </c>
      <c r="K4597" s="14">
        <v>516</v>
      </c>
      <c r="L4597" s="24">
        <f t="shared" si="71"/>
        <v>557.211392270499</v>
      </c>
    </row>
    <row r="4598" spans="1:12" x14ac:dyDescent="0.25">
      <c r="A4598" t="s">
        <v>75</v>
      </c>
      <c r="B4598" t="s">
        <v>11637</v>
      </c>
      <c r="C4598" t="s">
        <v>725</v>
      </c>
      <c r="D4598" t="s">
        <v>287</v>
      </c>
      <c r="E4598" t="s">
        <v>12465</v>
      </c>
      <c r="F4598" t="s">
        <v>12466</v>
      </c>
      <c r="G4598" t="s">
        <v>5022</v>
      </c>
      <c r="H4598" t="s">
        <v>12466</v>
      </c>
      <c r="I4598" t="s">
        <v>4890</v>
      </c>
      <c r="J4598" t="s">
        <v>287</v>
      </c>
      <c r="K4598" s="14">
        <v>14</v>
      </c>
      <c r="L4598" s="24">
        <f t="shared" si="71"/>
        <v>15.118138549974777</v>
      </c>
    </row>
    <row r="4599" spans="1:12" x14ac:dyDescent="0.25">
      <c r="A4599" t="s">
        <v>75</v>
      </c>
      <c r="B4599" t="s">
        <v>11637</v>
      </c>
      <c r="C4599" t="s">
        <v>725</v>
      </c>
      <c r="D4599" t="s">
        <v>287</v>
      </c>
      <c r="E4599" t="s">
        <v>12465</v>
      </c>
      <c r="F4599" t="s">
        <v>12466</v>
      </c>
      <c r="G4599" t="s">
        <v>4907</v>
      </c>
      <c r="H4599" t="s">
        <v>12466</v>
      </c>
      <c r="I4599" t="s">
        <v>4890</v>
      </c>
      <c r="J4599" t="s">
        <v>287</v>
      </c>
      <c r="K4599" s="14">
        <v>53</v>
      </c>
      <c r="L4599" s="24">
        <f t="shared" si="71"/>
        <v>57.232953082047381</v>
      </c>
    </row>
    <row r="4600" spans="1:12" x14ac:dyDescent="0.25">
      <c r="A4600" t="s">
        <v>75</v>
      </c>
      <c r="B4600" t="s">
        <v>11637</v>
      </c>
      <c r="C4600" t="s">
        <v>725</v>
      </c>
      <c r="D4600" t="s">
        <v>287</v>
      </c>
      <c r="E4600" t="s">
        <v>12465</v>
      </c>
      <c r="F4600" t="s">
        <v>12466</v>
      </c>
      <c r="G4600" t="s">
        <v>4918</v>
      </c>
      <c r="H4600" t="s">
        <v>12466</v>
      </c>
      <c r="I4600" t="s">
        <v>4890</v>
      </c>
      <c r="J4600" t="s">
        <v>287</v>
      </c>
      <c r="K4600" s="14">
        <v>765</v>
      </c>
      <c r="L4600" s="24">
        <f t="shared" si="71"/>
        <v>826.09828505219332</v>
      </c>
    </row>
    <row r="4601" spans="1:12" x14ac:dyDescent="0.25">
      <c r="A4601" t="s">
        <v>75</v>
      </c>
      <c r="B4601" t="s">
        <v>11637</v>
      </c>
      <c r="C4601" t="s">
        <v>725</v>
      </c>
      <c r="D4601" t="s">
        <v>287</v>
      </c>
      <c r="E4601" t="s">
        <v>12465</v>
      </c>
      <c r="F4601" t="s">
        <v>12466</v>
      </c>
      <c r="G4601" t="s">
        <v>4914</v>
      </c>
      <c r="H4601" t="s">
        <v>12466</v>
      </c>
      <c r="I4601" t="s">
        <v>4890</v>
      </c>
      <c r="J4601" t="s">
        <v>287</v>
      </c>
      <c r="K4601" s="14">
        <v>210</v>
      </c>
      <c r="L4601" s="24">
        <f t="shared" si="71"/>
        <v>226.7720782496217</v>
      </c>
    </row>
    <row r="4602" spans="1:12" x14ac:dyDescent="0.25">
      <c r="A4602" t="s">
        <v>75</v>
      </c>
      <c r="B4602" t="s">
        <v>11637</v>
      </c>
      <c r="C4602" t="s">
        <v>725</v>
      </c>
      <c r="D4602" t="s">
        <v>287</v>
      </c>
      <c r="E4602" t="s">
        <v>12467</v>
      </c>
      <c r="F4602" t="s">
        <v>12468</v>
      </c>
      <c r="G4602" t="s">
        <v>5022</v>
      </c>
      <c r="H4602" t="s">
        <v>12468</v>
      </c>
      <c r="I4602" t="s">
        <v>4890</v>
      </c>
      <c r="J4602" t="s">
        <v>287</v>
      </c>
      <c r="K4602" s="14">
        <v>8</v>
      </c>
      <c r="L4602" s="24">
        <f t="shared" si="71"/>
        <v>8.6389363142713016</v>
      </c>
    </row>
    <row r="4603" spans="1:12" x14ac:dyDescent="0.25">
      <c r="A4603" t="s">
        <v>75</v>
      </c>
      <c r="B4603" t="s">
        <v>11637</v>
      </c>
      <c r="C4603" t="s">
        <v>725</v>
      </c>
      <c r="D4603" t="s">
        <v>287</v>
      </c>
      <c r="E4603" t="s">
        <v>12467</v>
      </c>
      <c r="F4603" t="s">
        <v>12468</v>
      </c>
      <c r="G4603" t="s">
        <v>4907</v>
      </c>
      <c r="H4603" t="s">
        <v>12468</v>
      </c>
      <c r="I4603" t="s">
        <v>4890</v>
      </c>
      <c r="J4603" t="s">
        <v>287</v>
      </c>
      <c r="K4603" s="14">
        <v>42</v>
      </c>
      <c r="L4603" s="24">
        <f t="shared" si="71"/>
        <v>45.354415649924334</v>
      </c>
    </row>
    <row r="4604" spans="1:12" x14ac:dyDescent="0.25">
      <c r="A4604" t="s">
        <v>75</v>
      </c>
      <c r="B4604" t="s">
        <v>11637</v>
      </c>
      <c r="C4604" t="s">
        <v>725</v>
      </c>
      <c r="D4604" t="s">
        <v>287</v>
      </c>
      <c r="E4604" t="s">
        <v>12467</v>
      </c>
      <c r="F4604" t="s">
        <v>12468</v>
      </c>
      <c r="G4604" t="s">
        <v>4918</v>
      </c>
      <c r="H4604" t="s">
        <v>12468</v>
      </c>
      <c r="I4604" t="s">
        <v>4890</v>
      </c>
      <c r="J4604" t="s">
        <v>287</v>
      </c>
      <c r="K4604" s="14">
        <v>211</v>
      </c>
      <c r="L4604" s="24">
        <f t="shared" si="71"/>
        <v>227.8519452889056</v>
      </c>
    </row>
    <row r="4605" spans="1:12" x14ac:dyDescent="0.25">
      <c r="A4605" t="s">
        <v>75</v>
      </c>
      <c r="B4605" t="s">
        <v>11637</v>
      </c>
      <c r="C4605" t="s">
        <v>725</v>
      </c>
      <c r="D4605" t="s">
        <v>287</v>
      </c>
      <c r="E4605" t="s">
        <v>12469</v>
      </c>
      <c r="F4605" t="s">
        <v>12416</v>
      </c>
      <c r="G4605" t="s">
        <v>4907</v>
      </c>
      <c r="H4605" t="s">
        <v>12470</v>
      </c>
      <c r="I4605" t="s">
        <v>4890</v>
      </c>
      <c r="J4605" t="s">
        <v>287</v>
      </c>
      <c r="K4605" s="14">
        <v>2</v>
      </c>
      <c r="L4605" s="24">
        <f t="shared" si="71"/>
        <v>2.1597340785678254</v>
      </c>
    </row>
    <row r="4606" spans="1:12" x14ac:dyDescent="0.25">
      <c r="A4606" t="s">
        <v>75</v>
      </c>
      <c r="B4606" t="s">
        <v>11637</v>
      </c>
      <c r="C4606" t="s">
        <v>725</v>
      </c>
      <c r="D4606" t="s">
        <v>287</v>
      </c>
      <c r="E4606" t="s">
        <v>12469</v>
      </c>
      <c r="F4606" t="s">
        <v>12416</v>
      </c>
      <c r="G4606" t="s">
        <v>4918</v>
      </c>
      <c r="H4606" t="s">
        <v>12470</v>
      </c>
      <c r="I4606" t="s">
        <v>4890</v>
      </c>
      <c r="J4606" t="s">
        <v>287</v>
      </c>
      <c r="K4606" s="14">
        <v>19</v>
      </c>
      <c r="L4606" s="24">
        <f t="shared" si="71"/>
        <v>20.517473746394341</v>
      </c>
    </row>
    <row r="4607" spans="1:12" x14ac:dyDescent="0.25">
      <c r="A4607" t="s">
        <v>75</v>
      </c>
      <c r="B4607" t="s">
        <v>11637</v>
      </c>
      <c r="C4607" t="s">
        <v>725</v>
      </c>
      <c r="D4607" t="s">
        <v>287</v>
      </c>
      <c r="E4607" t="s">
        <v>12469</v>
      </c>
      <c r="F4607" t="s">
        <v>12416</v>
      </c>
      <c r="G4607" t="s">
        <v>4914</v>
      </c>
      <c r="H4607" t="s">
        <v>12470</v>
      </c>
      <c r="I4607" t="s">
        <v>4890</v>
      </c>
      <c r="J4607" t="s">
        <v>287</v>
      </c>
      <c r="K4607" s="14">
        <v>46</v>
      </c>
      <c r="L4607" s="24">
        <f t="shared" si="71"/>
        <v>49.673883807059987</v>
      </c>
    </row>
    <row r="4608" spans="1:12" x14ac:dyDescent="0.25">
      <c r="A4608" t="s">
        <v>75</v>
      </c>
      <c r="B4608" t="s">
        <v>11637</v>
      </c>
      <c r="C4608" t="s">
        <v>725</v>
      </c>
      <c r="D4608" t="s">
        <v>287</v>
      </c>
      <c r="E4608" t="s">
        <v>12471</v>
      </c>
      <c r="F4608" t="s">
        <v>12472</v>
      </c>
      <c r="G4608" t="s">
        <v>5022</v>
      </c>
      <c r="H4608" t="s">
        <v>12473</v>
      </c>
      <c r="I4608" t="s">
        <v>4890</v>
      </c>
      <c r="J4608" t="s">
        <v>287</v>
      </c>
      <c r="K4608" s="14">
        <v>6</v>
      </c>
      <c r="L4608" s="24">
        <f t="shared" si="71"/>
        <v>6.4792022357034762</v>
      </c>
    </row>
    <row r="4609" spans="1:12" x14ac:dyDescent="0.25">
      <c r="A4609" t="s">
        <v>75</v>
      </c>
      <c r="B4609" t="s">
        <v>11637</v>
      </c>
      <c r="C4609" t="s">
        <v>725</v>
      </c>
      <c r="D4609" t="s">
        <v>287</v>
      </c>
      <c r="E4609" t="s">
        <v>12471</v>
      </c>
      <c r="F4609" t="s">
        <v>12472</v>
      </c>
      <c r="G4609" t="s">
        <v>4907</v>
      </c>
      <c r="H4609" t="s">
        <v>12473</v>
      </c>
      <c r="I4609" t="s">
        <v>4890</v>
      </c>
      <c r="J4609" t="s">
        <v>287</v>
      </c>
      <c r="K4609" s="14">
        <v>280</v>
      </c>
      <c r="L4609" s="24">
        <f t="shared" si="71"/>
        <v>302.36277099949558</v>
      </c>
    </row>
    <row r="4610" spans="1:12" x14ac:dyDescent="0.25">
      <c r="A4610" t="s">
        <v>75</v>
      </c>
      <c r="B4610" t="s">
        <v>11637</v>
      </c>
      <c r="C4610" t="s">
        <v>725</v>
      </c>
      <c r="D4610" t="s">
        <v>287</v>
      </c>
      <c r="E4610" t="s">
        <v>12471</v>
      </c>
      <c r="F4610" t="s">
        <v>12472</v>
      </c>
      <c r="G4610" t="s">
        <v>4918</v>
      </c>
      <c r="H4610" t="s">
        <v>12473</v>
      </c>
      <c r="I4610" t="s">
        <v>4890</v>
      </c>
      <c r="J4610" t="s">
        <v>287</v>
      </c>
      <c r="K4610" s="14">
        <v>721</v>
      </c>
      <c r="L4610" s="24">
        <f t="shared" si="71"/>
        <v>778.58413532370116</v>
      </c>
    </row>
    <row r="4611" spans="1:12" x14ac:dyDescent="0.25">
      <c r="A4611" t="s">
        <v>75</v>
      </c>
      <c r="B4611" t="s">
        <v>11637</v>
      </c>
      <c r="C4611" t="s">
        <v>725</v>
      </c>
      <c r="D4611" t="s">
        <v>287</v>
      </c>
      <c r="E4611" t="s">
        <v>12471</v>
      </c>
      <c r="F4611" t="s">
        <v>12472</v>
      </c>
      <c r="G4611" t="s">
        <v>4914</v>
      </c>
      <c r="H4611" t="s">
        <v>12473</v>
      </c>
      <c r="I4611" t="s">
        <v>4890</v>
      </c>
      <c r="J4611" t="s">
        <v>287</v>
      </c>
      <c r="K4611" s="14">
        <v>3018</v>
      </c>
      <c r="L4611" s="24">
        <f t="shared" si="71"/>
        <v>3259.0387245588486</v>
      </c>
    </row>
    <row r="4612" spans="1:12" x14ac:dyDescent="0.25">
      <c r="A4612" t="s">
        <v>75</v>
      </c>
      <c r="B4612" t="s">
        <v>11637</v>
      </c>
      <c r="C4612" t="s">
        <v>725</v>
      </c>
      <c r="D4612" t="s">
        <v>287</v>
      </c>
      <c r="E4612" t="s">
        <v>12474</v>
      </c>
      <c r="F4612" t="s">
        <v>12475</v>
      </c>
      <c r="G4612" t="s">
        <v>5022</v>
      </c>
      <c r="H4612" t="s">
        <v>11860</v>
      </c>
      <c r="I4612" t="s">
        <v>4890</v>
      </c>
      <c r="J4612" t="s">
        <v>287</v>
      </c>
      <c r="K4612" s="14">
        <v>12</v>
      </c>
      <c r="L4612" s="24">
        <f t="shared" si="71"/>
        <v>12.958404471406952</v>
      </c>
    </row>
    <row r="4613" spans="1:12" x14ac:dyDescent="0.25">
      <c r="A4613" t="s">
        <v>75</v>
      </c>
      <c r="B4613" t="s">
        <v>11637</v>
      </c>
      <c r="C4613" t="s">
        <v>725</v>
      </c>
      <c r="D4613" t="s">
        <v>287</v>
      </c>
      <c r="E4613" t="s">
        <v>12474</v>
      </c>
      <c r="F4613" t="s">
        <v>12475</v>
      </c>
      <c r="G4613" t="s">
        <v>4907</v>
      </c>
      <c r="H4613" t="s">
        <v>11860</v>
      </c>
      <c r="I4613" t="s">
        <v>4890</v>
      </c>
      <c r="J4613" t="s">
        <v>287</v>
      </c>
      <c r="K4613" s="14">
        <v>95</v>
      </c>
      <c r="L4613" s="24">
        <f t="shared" si="71"/>
        <v>102.58736873197172</v>
      </c>
    </row>
    <row r="4614" spans="1:12" x14ac:dyDescent="0.25">
      <c r="A4614" t="s">
        <v>75</v>
      </c>
      <c r="B4614" t="s">
        <v>11637</v>
      </c>
      <c r="C4614" t="s">
        <v>725</v>
      </c>
      <c r="D4614" t="s">
        <v>287</v>
      </c>
      <c r="E4614" t="s">
        <v>12474</v>
      </c>
      <c r="F4614" t="s">
        <v>12475</v>
      </c>
      <c r="G4614" t="s">
        <v>4918</v>
      </c>
      <c r="H4614" t="s">
        <v>11860</v>
      </c>
      <c r="I4614" t="s">
        <v>4890</v>
      </c>
      <c r="J4614" t="s">
        <v>287</v>
      </c>
      <c r="K4614" s="14">
        <v>1918</v>
      </c>
      <c r="L4614" s="24">
        <f t="shared" si="71"/>
        <v>2071.1849813465446</v>
      </c>
    </row>
    <row r="4615" spans="1:12" x14ac:dyDescent="0.25">
      <c r="A4615" t="s">
        <v>75</v>
      </c>
      <c r="B4615" t="s">
        <v>11637</v>
      </c>
      <c r="C4615" t="s">
        <v>725</v>
      </c>
      <c r="D4615" t="s">
        <v>287</v>
      </c>
      <c r="E4615" t="s">
        <v>12474</v>
      </c>
      <c r="F4615" t="s">
        <v>12475</v>
      </c>
      <c r="G4615" t="s">
        <v>4914</v>
      </c>
      <c r="H4615" t="s">
        <v>12475</v>
      </c>
      <c r="I4615" t="s">
        <v>4890</v>
      </c>
      <c r="J4615" t="s">
        <v>287</v>
      </c>
      <c r="K4615" s="14">
        <v>565</v>
      </c>
      <c r="L4615" s="24">
        <f t="shared" si="71"/>
        <v>610.12487719541082</v>
      </c>
    </row>
    <row r="4616" spans="1:12" x14ac:dyDescent="0.25">
      <c r="A4616" t="s">
        <v>75</v>
      </c>
      <c r="B4616" t="s">
        <v>11637</v>
      </c>
      <c r="C4616" t="s">
        <v>725</v>
      </c>
      <c r="D4616" t="s">
        <v>287</v>
      </c>
      <c r="E4616" t="s">
        <v>12476</v>
      </c>
      <c r="F4616" t="s">
        <v>12477</v>
      </c>
      <c r="G4616" t="s">
        <v>4907</v>
      </c>
      <c r="H4616" t="s">
        <v>12477</v>
      </c>
      <c r="I4616" t="s">
        <v>4890</v>
      </c>
      <c r="J4616" t="s">
        <v>287</v>
      </c>
      <c r="K4616" s="14">
        <v>10</v>
      </c>
      <c r="L4616" s="24">
        <f t="shared" si="71"/>
        <v>10.798670392839128</v>
      </c>
    </row>
    <row r="4617" spans="1:12" x14ac:dyDescent="0.25">
      <c r="A4617" t="s">
        <v>75</v>
      </c>
      <c r="B4617" t="s">
        <v>11637</v>
      </c>
      <c r="C4617" t="s">
        <v>725</v>
      </c>
      <c r="D4617" t="s">
        <v>287</v>
      </c>
      <c r="E4617" t="s">
        <v>12478</v>
      </c>
      <c r="F4617" t="s">
        <v>12479</v>
      </c>
      <c r="G4617" t="s">
        <v>4907</v>
      </c>
      <c r="H4617" t="s">
        <v>12479</v>
      </c>
      <c r="I4617" t="s">
        <v>4890</v>
      </c>
      <c r="J4617" t="s">
        <v>287</v>
      </c>
      <c r="K4617" s="14">
        <v>316</v>
      </c>
      <c r="L4617" s="24">
        <f t="shared" si="71"/>
        <v>341.23798441371645</v>
      </c>
    </row>
    <row r="4618" spans="1:12" x14ac:dyDescent="0.25">
      <c r="A4618" t="s">
        <v>75</v>
      </c>
      <c r="B4618" t="s">
        <v>11637</v>
      </c>
      <c r="C4618" t="s">
        <v>725</v>
      </c>
      <c r="D4618" t="s">
        <v>287</v>
      </c>
      <c r="E4618" t="s">
        <v>12480</v>
      </c>
      <c r="F4618" t="s">
        <v>12481</v>
      </c>
      <c r="G4618" t="s">
        <v>5022</v>
      </c>
      <c r="H4618" t="s">
        <v>12481</v>
      </c>
      <c r="I4618" t="s">
        <v>4890</v>
      </c>
      <c r="J4618" t="s">
        <v>287</v>
      </c>
      <c r="K4618" s="14">
        <v>6</v>
      </c>
      <c r="L4618" s="24">
        <f t="shared" si="71"/>
        <v>6.4792022357034762</v>
      </c>
    </row>
    <row r="4619" spans="1:12" x14ac:dyDescent="0.25">
      <c r="A4619" t="s">
        <v>75</v>
      </c>
      <c r="B4619" t="s">
        <v>11637</v>
      </c>
      <c r="C4619" t="s">
        <v>725</v>
      </c>
      <c r="D4619" t="s">
        <v>287</v>
      </c>
      <c r="E4619" t="s">
        <v>12480</v>
      </c>
      <c r="F4619" t="s">
        <v>12481</v>
      </c>
      <c r="G4619" t="s">
        <v>4907</v>
      </c>
      <c r="H4619" t="s">
        <v>12481</v>
      </c>
      <c r="I4619" t="s">
        <v>4890</v>
      </c>
      <c r="J4619" t="s">
        <v>287</v>
      </c>
      <c r="K4619" s="14">
        <v>10</v>
      </c>
      <c r="L4619" s="24">
        <f t="shared" si="71"/>
        <v>10.798670392839128</v>
      </c>
    </row>
    <row r="4620" spans="1:12" x14ac:dyDescent="0.25">
      <c r="A4620" t="s">
        <v>75</v>
      </c>
      <c r="B4620" t="s">
        <v>11637</v>
      </c>
      <c r="C4620" t="s">
        <v>725</v>
      </c>
      <c r="D4620" t="s">
        <v>287</v>
      </c>
      <c r="E4620" t="s">
        <v>12480</v>
      </c>
      <c r="F4620" t="s">
        <v>12481</v>
      </c>
      <c r="G4620" t="s">
        <v>4918</v>
      </c>
      <c r="H4620" t="s">
        <v>12481</v>
      </c>
      <c r="I4620" t="s">
        <v>4890</v>
      </c>
      <c r="J4620" t="s">
        <v>287</v>
      </c>
      <c r="K4620" s="14">
        <v>357</v>
      </c>
      <c r="L4620" s="24">
        <f t="shared" ref="L4620:L4683" si="72">K4620/$D$6*$D$5</f>
        <v>385.51253302435686</v>
      </c>
    </row>
    <row r="4621" spans="1:12" x14ac:dyDescent="0.25">
      <c r="A4621" t="s">
        <v>75</v>
      </c>
      <c r="B4621" t="s">
        <v>11637</v>
      </c>
      <c r="C4621" t="s">
        <v>725</v>
      </c>
      <c r="D4621" t="s">
        <v>287</v>
      </c>
      <c r="E4621" t="s">
        <v>12480</v>
      </c>
      <c r="F4621" t="s">
        <v>12481</v>
      </c>
      <c r="G4621" t="s">
        <v>4914</v>
      </c>
      <c r="H4621" t="s">
        <v>12481</v>
      </c>
      <c r="I4621" t="s">
        <v>4890</v>
      </c>
      <c r="J4621" t="s">
        <v>287</v>
      </c>
      <c r="K4621" s="14">
        <v>658</v>
      </c>
      <c r="L4621" s="24">
        <f t="shared" si="72"/>
        <v>710.55251184881456</v>
      </c>
    </row>
    <row r="4622" spans="1:12" x14ac:dyDescent="0.25">
      <c r="A4622" t="s">
        <v>75</v>
      </c>
      <c r="B4622" t="s">
        <v>11637</v>
      </c>
      <c r="C4622" t="s">
        <v>725</v>
      </c>
      <c r="D4622" t="s">
        <v>287</v>
      </c>
      <c r="E4622" t="s">
        <v>12482</v>
      </c>
      <c r="F4622" t="s">
        <v>12483</v>
      </c>
      <c r="G4622" t="s">
        <v>5022</v>
      </c>
      <c r="H4622" t="s">
        <v>12483</v>
      </c>
      <c r="I4622" t="s">
        <v>4927</v>
      </c>
      <c r="J4622" t="s">
        <v>5165</v>
      </c>
      <c r="K4622" s="14">
        <v>31</v>
      </c>
      <c r="L4622" s="24">
        <f t="shared" si="72"/>
        <v>33.475878217801302</v>
      </c>
    </row>
    <row r="4623" spans="1:12" x14ac:dyDescent="0.25">
      <c r="A4623" t="s">
        <v>75</v>
      </c>
      <c r="B4623" t="s">
        <v>11637</v>
      </c>
      <c r="C4623" t="s">
        <v>725</v>
      </c>
      <c r="D4623" t="s">
        <v>287</v>
      </c>
      <c r="E4623" t="s">
        <v>12484</v>
      </c>
      <c r="F4623" t="s">
        <v>12485</v>
      </c>
      <c r="G4623" t="s">
        <v>4907</v>
      </c>
      <c r="H4623" t="s">
        <v>12485</v>
      </c>
      <c r="I4623" t="s">
        <v>4890</v>
      </c>
      <c r="J4623" t="s">
        <v>287</v>
      </c>
      <c r="K4623" s="14">
        <v>9</v>
      </c>
      <c r="L4623" s="24">
        <f t="shared" si="72"/>
        <v>9.7188033535552147</v>
      </c>
    </row>
    <row r="4624" spans="1:12" x14ac:dyDescent="0.25">
      <c r="A4624" t="s">
        <v>75</v>
      </c>
      <c r="B4624" t="s">
        <v>11637</v>
      </c>
      <c r="C4624" t="s">
        <v>725</v>
      </c>
      <c r="D4624" t="s">
        <v>287</v>
      </c>
      <c r="E4624" t="s">
        <v>12484</v>
      </c>
      <c r="F4624" t="s">
        <v>12485</v>
      </c>
      <c r="G4624" t="s">
        <v>4918</v>
      </c>
      <c r="H4624" t="s">
        <v>12485</v>
      </c>
      <c r="I4624" t="s">
        <v>4890</v>
      </c>
      <c r="J4624" t="s">
        <v>287</v>
      </c>
      <c r="K4624" s="14">
        <v>179</v>
      </c>
      <c r="L4624" s="24">
        <f t="shared" si="72"/>
        <v>193.2962000318204</v>
      </c>
    </row>
    <row r="4625" spans="1:12" x14ac:dyDescent="0.25">
      <c r="A4625" t="s">
        <v>75</v>
      </c>
      <c r="B4625" t="s">
        <v>11637</v>
      </c>
      <c r="C4625" t="s">
        <v>725</v>
      </c>
      <c r="D4625" t="s">
        <v>287</v>
      </c>
      <c r="E4625" t="s">
        <v>12484</v>
      </c>
      <c r="F4625" t="s">
        <v>12485</v>
      </c>
      <c r="G4625" t="s">
        <v>4914</v>
      </c>
      <c r="H4625" t="s">
        <v>12485</v>
      </c>
      <c r="I4625" t="s">
        <v>4890</v>
      </c>
      <c r="J4625" t="s">
        <v>287</v>
      </c>
      <c r="K4625" s="14">
        <v>528</v>
      </c>
      <c r="L4625" s="24">
        <f t="shared" si="72"/>
        <v>570.169796741906</v>
      </c>
    </row>
    <row r="4626" spans="1:12" x14ac:dyDescent="0.25">
      <c r="A4626" t="s">
        <v>75</v>
      </c>
      <c r="B4626" t="s">
        <v>11637</v>
      </c>
      <c r="C4626" t="s">
        <v>725</v>
      </c>
      <c r="D4626" t="s">
        <v>287</v>
      </c>
      <c r="E4626" t="s">
        <v>12486</v>
      </c>
      <c r="F4626" t="s">
        <v>12487</v>
      </c>
      <c r="G4626" t="s">
        <v>5022</v>
      </c>
      <c r="H4626" t="s">
        <v>12487</v>
      </c>
      <c r="I4626" t="s">
        <v>4890</v>
      </c>
      <c r="J4626" t="s">
        <v>287</v>
      </c>
      <c r="K4626" s="14">
        <v>6</v>
      </c>
      <c r="L4626" s="24">
        <f t="shared" si="72"/>
        <v>6.4792022357034762</v>
      </c>
    </row>
    <row r="4627" spans="1:12" x14ac:dyDescent="0.25">
      <c r="A4627" t="s">
        <v>75</v>
      </c>
      <c r="B4627" t="s">
        <v>11637</v>
      </c>
      <c r="C4627" t="s">
        <v>725</v>
      </c>
      <c r="D4627" t="s">
        <v>287</v>
      </c>
      <c r="E4627" t="s">
        <v>12486</v>
      </c>
      <c r="F4627" t="s">
        <v>12487</v>
      </c>
      <c r="G4627" t="s">
        <v>4907</v>
      </c>
      <c r="H4627" t="s">
        <v>12487</v>
      </c>
      <c r="I4627" t="s">
        <v>4890</v>
      </c>
      <c r="J4627" t="s">
        <v>287</v>
      </c>
      <c r="K4627" s="14">
        <v>7</v>
      </c>
      <c r="L4627" s="24">
        <f t="shared" si="72"/>
        <v>7.5590692749873885</v>
      </c>
    </row>
    <row r="4628" spans="1:12" x14ac:dyDescent="0.25">
      <c r="A4628" t="s">
        <v>75</v>
      </c>
      <c r="B4628" t="s">
        <v>11637</v>
      </c>
      <c r="C4628" t="s">
        <v>725</v>
      </c>
      <c r="D4628" t="s">
        <v>287</v>
      </c>
      <c r="E4628" t="s">
        <v>12486</v>
      </c>
      <c r="F4628" t="s">
        <v>12487</v>
      </c>
      <c r="G4628" t="s">
        <v>4918</v>
      </c>
      <c r="H4628" t="s">
        <v>12487</v>
      </c>
      <c r="I4628" t="s">
        <v>4890</v>
      </c>
      <c r="J4628" t="s">
        <v>287</v>
      </c>
      <c r="K4628" s="14">
        <v>546</v>
      </c>
      <c r="L4628" s="24">
        <f t="shared" si="72"/>
        <v>589.60740344901637</v>
      </c>
    </row>
    <row r="4629" spans="1:12" x14ac:dyDescent="0.25">
      <c r="A4629" t="s">
        <v>75</v>
      </c>
      <c r="B4629" t="s">
        <v>11637</v>
      </c>
      <c r="C4629" t="s">
        <v>725</v>
      </c>
      <c r="D4629" t="s">
        <v>287</v>
      </c>
      <c r="E4629" t="s">
        <v>12488</v>
      </c>
      <c r="F4629" t="s">
        <v>12487</v>
      </c>
      <c r="G4629" t="s">
        <v>4907</v>
      </c>
      <c r="H4629" t="s">
        <v>12487</v>
      </c>
      <c r="I4629" t="s">
        <v>4890</v>
      </c>
      <c r="J4629" t="s">
        <v>287</v>
      </c>
      <c r="K4629" s="14">
        <v>319</v>
      </c>
      <c r="L4629" s="24">
        <f t="shared" si="72"/>
        <v>344.4775855315682</v>
      </c>
    </row>
    <row r="4630" spans="1:12" x14ac:dyDescent="0.25">
      <c r="A4630" t="s">
        <v>75</v>
      </c>
      <c r="B4630" t="s">
        <v>11637</v>
      </c>
      <c r="C4630" t="s">
        <v>725</v>
      </c>
      <c r="D4630" t="s">
        <v>287</v>
      </c>
      <c r="E4630" t="s">
        <v>12489</v>
      </c>
      <c r="F4630" t="s">
        <v>12490</v>
      </c>
      <c r="G4630" t="s">
        <v>4907</v>
      </c>
      <c r="H4630" t="s">
        <v>12490</v>
      </c>
      <c r="I4630" t="s">
        <v>4890</v>
      </c>
      <c r="J4630" t="s">
        <v>287</v>
      </c>
      <c r="K4630" s="14">
        <v>9</v>
      </c>
      <c r="L4630" s="24">
        <f t="shared" si="72"/>
        <v>9.7188033535552147</v>
      </c>
    </row>
    <row r="4631" spans="1:12" x14ac:dyDescent="0.25">
      <c r="A4631" t="s">
        <v>75</v>
      </c>
      <c r="B4631" t="s">
        <v>11637</v>
      </c>
      <c r="C4631" t="s">
        <v>725</v>
      </c>
      <c r="D4631" t="s">
        <v>287</v>
      </c>
      <c r="E4631" t="s">
        <v>12489</v>
      </c>
      <c r="F4631" t="s">
        <v>12490</v>
      </c>
      <c r="G4631" t="s">
        <v>4918</v>
      </c>
      <c r="H4631" t="s">
        <v>12490</v>
      </c>
      <c r="I4631" t="s">
        <v>4890</v>
      </c>
      <c r="J4631" t="s">
        <v>287</v>
      </c>
      <c r="K4631" s="14">
        <v>72</v>
      </c>
      <c r="L4631" s="24">
        <f t="shared" si="72"/>
        <v>77.750426828441718</v>
      </c>
    </row>
    <row r="4632" spans="1:12" x14ac:dyDescent="0.25">
      <c r="A4632" t="s">
        <v>75</v>
      </c>
      <c r="B4632" t="s">
        <v>11637</v>
      </c>
      <c r="C4632" t="s">
        <v>725</v>
      </c>
      <c r="D4632" t="s">
        <v>287</v>
      </c>
      <c r="E4632" t="s">
        <v>12489</v>
      </c>
      <c r="F4632" t="s">
        <v>12490</v>
      </c>
      <c r="G4632" t="s">
        <v>4914</v>
      </c>
      <c r="H4632" t="s">
        <v>12490</v>
      </c>
      <c r="I4632" t="s">
        <v>4890</v>
      </c>
      <c r="J4632" t="s">
        <v>287</v>
      </c>
      <c r="K4632" s="14">
        <v>18</v>
      </c>
      <c r="L4632" s="24">
        <f t="shared" si="72"/>
        <v>19.437606707110429</v>
      </c>
    </row>
    <row r="4633" spans="1:12" x14ac:dyDescent="0.25">
      <c r="A4633" t="s">
        <v>75</v>
      </c>
      <c r="B4633" t="s">
        <v>11637</v>
      </c>
      <c r="C4633" t="s">
        <v>725</v>
      </c>
      <c r="D4633" t="s">
        <v>287</v>
      </c>
      <c r="E4633" t="s">
        <v>12491</v>
      </c>
      <c r="F4633" t="s">
        <v>12492</v>
      </c>
      <c r="G4633" t="s">
        <v>5022</v>
      </c>
      <c r="H4633" t="s">
        <v>12493</v>
      </c>
      <c r="I4633" t="s">
        <v>4890</v>
      </c>
      <c r="J4633" t="s">
        <v>287</v>
      </c>
      <c r="K4633" s="14">
        <v>11</v>
      </c>
      <c r="L4633" s="24">
        <f t="shared" si="72"/>
        <v>11.878537432123041</v>
      </c>
    </row>
    <row r="4634" spans="1:12" x14ac:dyDescent="0.25">
      <c r="A4634" t="s">
        <v>75</v>
      </c>
      <c r="B4634" t="s">
        <v>11637</v>
      </c>
      <c r="C4634" t="s">
        <v>725</v>
      </c>
      <c r="D4634" t="s">
        <v>287</v>
      </c>
      <c r="E4634" t="s">
        <v>12491</v>
      </c>
      <c r="F4634" t="s">
        <v>12492</v>
      </c>
      <c r="G4634" t="s">
        <v>4907</v>
      </c>
      <c r="H4634" t="s">
        <v>12493</v>
      </c>
      <c r="I4634" t="s">
        <v>4890</v>
      </c>
      <c r="J4634" t="s">
        <v>287</v>
      </c>
      <c r="K4634" s="14">
        <v>28</v>
      </c>
      <c r="L4634" s="24">
        <f t="shared" si="72"/>
        <v>30.236277099949554</v>
      </c>
    </row>
    <row r="4635" spans="1:12" x14ac:dyDescent="0.25">
      <c r="A4635" t="s">
        <v>75</v>
      </c>
      <c r="B4635" t="s">
        <v>11637</v>
      </c>
      <c r="C4635" t="s">
        <v>725</v>
      </c>
      <c r="D4635" t="s">
        <v>287</v>
      </c>
      <c r="E4635" t="s">
        <v>12491</v>
      </c>
      <c r="F4635" t="s">
        <v>12492</v>
      </c>
      <c r="G4635" t="s">
        <v>4918</v>
      </c>
      <c r="H4635" t="s">
        <v>12493</v>
      </c>
      <c r="I4635" t="s">
        <v>4890</v>
      </c>
      <c r="J4635" t="s">
        <v>287</v>
      </c>
      <c r="K4635" s="14">
        <v>566</v>
      </c>
      <c r="L4635" s="24">
        <f t="shared" si="72"/>
        <v>611.20474423469454</v>
      </c>
    </row>
    <row r="4636" spans="1:12" x14ac:dyDescent="0.25">
      <c r="A4636" t="s">
        <v>75</v>
      </c>
      <c r="B4636" t="s">
        <v>11637</v>
      </c>
      <c r="C4636" t="s">
        <v>725</v>
      </c>
      <c r="D4636" t="s">
        <v>287</v>
      </c>
      <c r="E4636" t="s">
        <v>12491</v>
      </c>
      <c r="F4636" t="s">
        <v>12492</v>
      </c>
      <c r="G4636" t="s">
        <v>4914</v>
      </c>
      <c r="H4636" t="s">
        <v>12493</v>
      </c>
      <c r="I4636" t="s">
        <v>4890</v>
      </c>
      <c r="J4636" t="s">
        <v>287</v>
      </c>
      <c r="K4636" s="14">
        <v>3224</v>
      </c>
      <c r="L4636" s="24">
        <f t="shared" si="72"/>
        <v>3481.4913346513349</v>
      </c>
    </row>
    <row r="4637" spans="1:12" x14ac:dyDescent="0.25">
      <c r="A4637" t="s">
        <v>75</v>
      </c>
      <c r="B4637" t="s">
        <v>11637</v>
      </c>
      <c r="C4637" t="s">
        <v>725</v>
      </c>
      <c r="D4637" t="s">
        <v>287</v>
      </c>
      <c r="E4637" t="s">
        <v>12494</v>
      </c>
      <c r="F4637" t="s">
        <v>12495</v>
      </c>
      <c r="G4637" t="s">
        <v>5003</v>
      </c>
      <c r="H4637" t="s">
        <v>12495</v>
      </c>
      <c r="I4637" t="s">
        <v>4890</v>
      </c>
      <c r="J4637" t="s">
        <v>287</v>
      </c>
      <c r="K4637" s="14">
        <v>4</v>
      </c>
      <c r="L4637" s="24">
        <f t="shared" si="72"/>
        <v>4.3194681571356508</v>
      </c>
    </row>
    <row r="4638" spans="1:12" x14ac:dyDescent="0.25">
      <c r="A4638" t="s">
        <v>75</v>
      </c>
      <c r="B4638" t="s">
        <v>11637</v>
      </c>
      <c r="C4638" t="s">
        <v>1068</v>
      </c>
      <c r="D4638" t="s">
        <v>1805</v>
      </c>
      <c r="E4638" t="s">
        <v>12496</v>
      </c>
      <c r="F4638" t="s">
        <v>12497</v>
      </c>
      <c r="G4638" t="s">
        <v>4886</v>
      </c>
      <c r="H4638" t="s">
        <v>12498</v>
      </c>
      <c r="I4638" t="s">
        <v>4894</v>
      </c>
      <c r="J4638" t="s">
        <v>4897</v>
      </c>
      <c r="K4638" s="14">
        <v>1</v>
      </c>
      <c r="L4638" s="24">
        <f t="shared" si="72"/>
        <v>1.0798670392839127</v>
      </c>
    </row>
    <row r="4639" spans="1:12" x14ac:dyDescent="0.25">
      <c r="A4639" t="s">
        <v>75</v>
      </c>
      <c r="B4639" t="s">
        <v>11637</v>
      </c>
      <c r="C4639" t="s">
        <v>8180</v>
      </c>
      <c r="D4639" t="s">
        <v>1806</v>
      </c>
      <c r="E4639" t="s">
        <v>12499</v>
      </c>
      <c r="F4639" t="s">
        <v>12500</v>
      </c>
      <c r="G4639" t="s">
        <v>4918</v>
      </c>
      <c r="H4639" t="s">
        <v>12500</v>
      </c>
      <c r="I4639" t="s">
        <v>4894</v>
      </c>
      <c r="J4639" t="s">
        <v>4897</v>
      </c>
      <c r="K4639" s="14">
        <v>37</v>
      </c>
      <c r="L4639" s="24">
        <f t="shared" si="72"/>
        <v>39.955080453504777</v>
      </c>
    </row>
    <row r="4640" spans="1:12" x14ac:dyDescent="0.25">
      <c r="A4640" t="s">
        <v>75</v>
      </c>
      <c r="B4640" t="s">
        <v>11637</v>
      </c>
      <c r="C4640" t="s">
        <v>8180</v>
      </c>
      <c r="D4640" t="s">
        <v>1806</v>
      </c>
      <c r="E4640" t="s">
        <v>12499</v>
      </c>
      <c r="F4640" t="s">
        <v>12500</v>
      </c>
      <c r="G4640" t="s">
        <v>4914</v>
      </c>
      <c r="H4640" t="s">
        <v>12500</v>
      </c>
      <c r="I4640" t="s">
        <v>4894</v>
      </c>
      <c r="J4640" t="s">
        <v>4897</v>
      </c>
      <c r="K4640" s="14">
        <v>564</v>
      </c>
      <c r="L4640" s="24">
        <f t="shared" si="72"/>
        <v>609.04501015612686</v>
      </c>
    </row>
    <row r="4641" spans="1:12" x14ac:dyDescent="0.25">
      <c r="A4641" t="s">
        <v>75</v>
      </c>
      <c r="B4641" t="s">
        <v>11637</v>
      </c>
      <c r="C4641" t="s">
        <v>729</v>
      </c>
      <c r="D4641" t="s">
        <v>1807</v>
      </c>
      <c r="E4641" t="s">
        <v>12086</v>
      </c>
      <c r="F4641" t="s">
        <v>12087</v>
      </c>
      <c r="G4641" t="s">
        <v>4890</v>
      </c>
      <c r="H4641" t="s">
        <v>12088</v>
      </c>
      <c r="I4641" t="s">
        <v>4888</v>
      </c>
      <c r="J4641" t="s">
        <v>4889</v>
      </c>
      <c r="K4641" s="14">
        <v>27</v>
      </c>
      <c r="L4641" s="24">
        <f t="shared" si="72"/>
        <v>29.156410060665646</v>
      </c>
    </row>
    <row r="4642" spans="1:12" x14ac:dyDescent="0.25">
      <c r="A4642" t="s">
        <v>75</v>
      </c>
      <c r="B4642" t="s">
        <v>11637</v>
      </c>
      <c r="C4642" t="s">
        <v>729</v>
      </c>
      <c r="D4642" t="s">
        <v>1807</v>
      </c>
      <c r="E4642" t="s">
        <v>12086</v>
      </c>
      <c r="F4642" t="s">
        <v>12087</v>
      </c>
      <c r="G4642" t="s">
        <v>8963</v>
      </c>
      <c r="H4642" t="s">
        <v>12501</v>
      </c>
      <c r="I4642" t="s">
        <v>4888</v>
      </c>
      <c r="J4642" t="s">
        <v>4889</v>
      </c>
      <c r="K4642" s="14">
        <v>74</v>
      </c>
      <c r="L4642" s="24">
        <f t="shared" si="72"/>
        <v>79.910160907009555</v>
      </c>
    </row>
    <row r="4643" spans="1:12" x14ac:dyDescent="0.25">
      <c r="A4643" t="s">
        <v>75</v>
      </c>
      <c r="B4643" t="s">
        <v>11637</v>
      </c>
      <c r="C4643" t="s">
        <v>729</v>
      </c>
      <c r="D4643" t="s">
        <v>1807</v>
      </c>
      <c r="E4643" t="s">
        <v>12086</v>
      </c>
      <c r="F4643" t="s">
        <v>12087</v>
      </c>
      <c r="G4643" t="s">
        <v>10896</v>
      </c>
      <c r="H4643" t="s">
        <v>12502</v>
      </c>
      <c r="I4643" t="s">
        <v>4888</v>
      </c>
      <c r="J4643" t="s">
        <v>4889</v>
      </c>
      <c r="K4643" s="14">
        <v>29</v>
      </c>
      <c r="L4643" s="24">
        <f t="shared" si="72"/>
        <v>31.316144139233469</v>
      </c>
    </row>
    <row r="4644" spans="1:12" x14ac:dyDescent="0.25">
      <c r="A4644" t="s">
        <v>75</v>
      </c>
      <c r="B4644" t="s">
        <v>11637</v>
      </c>
      <c r="C4644" t="s">
        <v>12503</v>
      </c>
      <c r="D4644" t="s">
        <v>1812</v>
      </c>
      <c r="E4644" t="s">
        <v>12504</v>
      </c>
      <c r="F4644" t="s">
        <v>11905</v>
      </c>
      <c r="G4644" t="s">
        <v>5751</v>
      </c>
      <c r="H4644" t="s">
        <v>11905</v>
      </c>
      <c r="I4644" t="s">
        <v>4890</v>
      </c>
      <c r="J4644" t="s">
        <v>287</v>
      </c>
      <c r="K4644" s="14">
        <v>2</v>
      </c>
      <c r="L4644" s="24">
        <f t="shared" si="72"/>
        <v>2.1597340785678254</v>
      </c>
    </row>
    <row r="4645" spans="1:12" x14ac:dyDescent="0.25">
      <c r="A4645" t="s">
        <v>75</v>
      </c>
      <c r="B4645" t="s">
        <v>11637</v>
      </c>
      <c r="C4645" t="s">
        <v>12503</v>
      </c>
      <c r="D4645" t="s">
        <v>1812</v>
      </c>
      <c r="E4645" t="s">
        <v>12504</v>
      </c>
      <c r="F4645" t="s">
        <v>11905</v>
      </c>
      <c r="G4645" t="s">
        <v>4918</v>
      </c>
      <c r="H4645" t="s">
        <v>11905</v>
      </c>
      <c r="I4645" t="s">
        <v>4890</v>
      </c>
      <c r="J4645" t="s">
        <v>287</v>
      </c>
      <c r="K4645" s="14">
        <v>173</v>
      </c>
      <c r="L4645" s="24">
        <f t="shared" si="72"/>
        <v>186.81699779611691</v>
      </c>
    </row>
    <row r="4646" spans="1:12" x14ac:dyDescent="0.25">
      <c r="A4646" t="s">
        <v>75</v>
      </c>
      <c r="B4646" t="s">
        <v>11637</v>
      </c>
      <c r="C4646" t="s">
        <v>12503</v>
      </c>
      <c r="D4646" t="s">
        <v>1812</v>
      </c>
      <c r="E4646" t="s">
        <v>12504</v>
      </c>
      <c r="F4646" t="s">
        <v>11905</v>
      </c>
      <c r="G4646" t="s">
        <v>4914</v>
      </c>
      <c r="H4646" t="s">
        <v>11905</v>
      </c>
      <c r="I4646" t="s">
        <v>4890</v>
      </c>
      <c r="J4646" t="s">
        <v>287</v>
      </c>
      <c r="K4646" s="14">
        <v>374</v>
      </c>
      <c r="L4646" s="24">
        <f t="shared" si="72"/>
        <v>403.87027269218339</v>
      </c>
    </row>
    <row r="4647" spans="1:12" x14ac:dyDescent="0.25">
      <c r="A4647" t="s">
        <v>75</v>
      </c>
      <c r="B4647" t="s">
        <v>11637</v>
      </c>
      <c r="C4647" t="s">
        <v>1816</v>
      </c>
      <c r="D4647" t="s">
        <v>1817</v>
      </c>
      <c r="E4647" t="s">
        <v>11896</v>
      </c>
      <c r="F4647" t="s">
        <v>11897</v>
      </c>
      <c r="G4647" t="s">
        <v>6558</v>
      </c>
      <c r="H4647" t="s">
        <v>11897</v>
      </c>
      <c r="I4647" t="s">
        <v>4890</v>
      </c>
      <c r="J4647" t="s">
        <v>287</v>
      </c>
      <c r="K4647" s="14">
        <v>2</v>
      </c>
      <c r="L4647" s="24">
        <f t="shared" si="72"/>
        <v>2.1597340785678254</v>
      </c>
    </row>
    <row r="4648" spans="1:12" x14ac:dyDescent="0.25">
      <c r="A4648" t="s">
        <v>75</v>
      </c>
      <c r="B4648" t="s">
        <v>11637</v>
      </c>
      <c r="C4648" t="s">
        <v>1816</v>
      </c>
      <c r="D4648" t="s">
        <v>1817</v>
      </c>
      <c r="E4648" t="s">
        <v>12499</v>
      </c>
      <c r="F4648" t="s">
        <v>12500</v>
      </c>
      <c r="G4648" t="s">
        <v>4918</v>
      </c>
      <c r="H4648" t="s">
        <v>12500</v>
      </c>
      <c r="I4648" t="s">
        <v>4894</v>
      </c>
      <c r="J4648" t="s">
        <v>4897</v>
      </c>
      <c r="K4648" s="14">
        <v>2</v>
      </c>
      <c r="L4648" s="24">
        <f t="shared" si="72"/>
        <v>2.1597340785678254</v>
      </c>
    </row>
    <row r="4649" spans="1:12" x14ac:dyDescent="0.25">
      <c r="A4649" t="s">
        <v>75</v>
      </c>
      <c r="B4649" t="s">
        <v>11637</v>
      </c>
      <c r="C4649" t="s">
        <v>1819</v>
      </c>
      <c r="D4649" t="s">
        <v>1820</v>
      </c>
      <c r="E4649" t="s">
        <v>11746</v>
      </c>
      <c r="F4649" t="s">
        <v>1212</v>
      </c>
      <c r="G4649" t="s">
        <v>5193</v>
      </c>
      <c r="H4649" t="s">
        <v>1212</v>
      </c>
      <c r="I4649" t="s">
        <v>4888</v>
      </c>
      <c r="J4649" t="s">
        <v>4889</v>
      </c>
      <c r="K4649" s="14">
        <v>1</v>
      </c>
      <c r="L4649" s="24">
        <f t="shared" si="72"/>
        <v>1.0798670392839127</v>
      </c>
    </row>
    <row r="4650" spans="1:12" x14ac:dyDescent="0.25">
      <c r="A4650" t="s">
        <v>75</v>
      </c>
      <c r="B4650" t="s">
        <v>11637</v>
      </c>
      <c r="C4650" t="s">
        <v>1826</v>
      </c>
      <c r="D4650" t="s">
        <v>1827</v>
      </c>
      <c r="E4650" t="s">
        <v>12505</v>
      </c>
      <c r="F4650" t="s">
        <v>12506</v>
      </c>
      <c r="G4650" t="s">
        <v>5751</v>
      </c>
      <c r="H4650" t="s">
        <v>12506</v>
      </c>
      <c r="I4650" t="s">
        <v>4927</v>
      </c>
      <c r="J4650" t="s">
        <v>5165</v>
      </c>
      <c r="K4650" s="14">
        <v>4</v>
      </c>
      <c r="L4650" s="24">
        <f t="shared" si="72"/>
        <v>4.3194681571356508</v>
      </c>
    </row>
    <row r="4651" spans="1:12" x14ac:dyDescent="0.25">
      <c r="A4651" t="s">
        <v>75</v>
      </c>
      <c r="B4651" t="s">
        <v>11637</v>
      </c>
      <c r="C4651" t="s">
        <v>1826</v>
      </c>
      <c r="D4651" t="s">
        <v>1827</v>
      </c>
      <c r="E4651" t="s">
        <v>12505</v>
      </c>
      <c r="F4651" t="s">
        <v>12506</v>
      </c>
      <c r="G4651" t="s">
        <v>5022</v>
      </c>
      <c r="H4651" t="s">
        <v>12506</v>
      </c>
      <c r="I4651" t="s">
        <v>4927</v>
      </c>
      <c r="J4651" t="s">
        <v>5165</v>
      </c>
      <c r="K4651" s="14">
        <v>4</v>
      </c>
      <c r="L4651" s="24">
        <f t="shared" si="72"/>
        <v>4.3194681571356508</v>
      </c>
    </row>
    <row r="4652" spans="1:12" x14ac:dyDescent="0.25">
      <c r="A4652" t="s">
        <v>75</v>
      </c>
      <c r="B4652" t="s">
        <v>11637</v>
      </c>
      <c r="C4652" t="s">
        <v>1826</v>
      </c>
      <c r="D4652" t="s">
        <v>1827</v>
      </c>
      <c r="E4652" t="s">
        <v>12505</v>
      </c>
      <c r="F4652" t="s">
        <v>12506</v>
      </c>
      <c r="G4652" t="s">
        <v>4907</v>
      </c>
      <c r="H4652" t="s">
        <v>12506</v>
      </c>
      <c r="I4652" t="s">
        <v>4927</v>
      </c>
      <c r="J4652" t="s">
        <v>5165</v>
      </c>
      <c r="K4652" s="14">
        <v>73</v>
      </c>
      <c r="L4652" s="24">
        <f t="shared" si="72"/>
        <v>78.830293867725629</v>
      </c>
    </row>
    <row r="4653" spans="1:12" x14ac:dyDescent="0.25">
      <c r="A4653" t="s">
        <v>75</v>
      </c>
      <c r="B4653" t="s">
        <v>11637</v>
      </c>
      <c r="C4653" t="s">
        <v>1826</v>
      </c>
      <c r="D4653" t="s">
        <v>1827</v>
      </c>
      <c r="E4653" t="s">
        <v>12505</v>
      </c>
      <c r="F4653" t="s">
        <v>12506</v>
      </c>
      <c r="G4653" t="s">
        <v>4914</v>
      </c>
      <c r="H4653" t="s">
        <v>12506</v>
      </c>
      <c r="I4653" t="s">
        <v>4927</v>
      </c>
      <c r="J4653" t="s">
        <v>5165</v>
      </c>
      <c r="K4653" s="14">
        <v>325</v>
      </c>
      <c r="L4653" s="24">
        <f t="shared" si="72"/>
        <v>350.95678776727163</v>
      </c>
    </row>
    <row r="4654" spans="1:12" x14ac:dyDescent="0.25">
      <c r="A4654" t="s">
        <v>75</v>
      </c>
      <c r="B4654" t="s">
        <v>11637</v>
      </c>
      <c r="C4654" t="s">
        <v>757</v>
      </c>
      <c r="D4654" t="s">
        <v>758</v>
      </c>
      <c r="E4654" t="s">
        <v>12507</v>
      </c>
      <c r="F4654" t="s">
        <v>11700</v>
      </c>
      <c r="G4654" t="s">
        <v>4918</v>
      </c>
      <c r="H4654" t="s">
        <v>11700</v>
      </c>
      <c r="I4654" t="s">
        <v>4888</v>
      </c>
      <c r="J4654" t="s">
        <v>4889</v>
      </c>
      <c r="K4654" s="14">
        <v>4</v>
      </c>
      <c r="L4654" s="24">
        <f t="shared" si="72"/>
        <v>4.3194681571356508</v>
      </c>
    </row>
    <row r="4655" spans="1:12" x14ac:dyDescent="0.25">
      <c r="A4655" t="s">
        <v>75</v>
      </c>
      <c r="B4655" t="s">
        <v>11637</v>
      </c>
      <c r="C4655" t="s">
        <v>757</v>
      </c>
      <c r="D4655" t="s">
        <v>758</v>
      </c>
      <c r="E4655" t="s">
        <v>12507</v>
      </c>
      <c r="F4655" t="s">
        <v>11700</v>
      </c>
      <c r="G4655" t="s">
        <v>4914</v>
      </c>
      <c r="H4655" t="s">
        <v>11700</v>
      </c>
      <c r="I4655" t="s">
        <v>4888</v>
      </c>
      <c r="J4655" t="s">
        <v>4889</v>
      </c>
      <c r="K4655" s="14">
        <v>71</v>
      </c>
      <c r="L4655" s="24">
        <f t="shared" si="72"/>
        <v>76.670559789157807</v>
      </c>
    </row>
    <row r="4656" spans="1:12" x14ac:dyDescent="0.25">
      <c r="A4656" t="s">
        <v>75</v>
      </c>
      <c r="B4656" t="s">
        <v>11637</v>
      </c>
      <c r="C4656" t="s">
        <v>757</v>
      </c>
      <c r="D4656" t="s">
        <v>758</v>
      </c>
      <c r="E4656" t="s">
        <v>12507</v>
      </c>
      <c r="F4656" t="s">
        <v>11700</v>
      </c>
      <c r="G4656" t="s">
        <v>4990</v>
      </c>
      <c r="H4656" t="s">
        <v>11700</v>
      </c>
      <c r="I4656" t="s">
        <v>4888</v>
      </c>
      <c r="J4656" t="s">
        <v>4889</v>
      </c>
      <c r="K4656" s="14">
        <v>1</v>
      </c>
      <c r="L4656" s="24">
        <f t="shared" si="72"/>
        <v>1.0798670392839127</v>
      </c>
    </row>
    <row r="4657" spans="1:12" x14ac:dyDescent="0.25">
      <c r="A4657" t="s">
        <v>75</v>
      </c>
      <c r="B4657" t="s">
        <v>11637</v>
      </c>
      <c r="C4657" t="s">
        <v>757</v>
      </c>
      <c r="D4657" t="s">
        <v>758</v>
      </c>
      <c r="E4657" t="s">
        <v>12508</v>
      </c>
      <c r="F4657" t="s">
        <v>12509</v>
      </c>
      <c r="G4657" t="s">
        <v>8229</v>
      </c>
      <c r="H4657" t="s">
        <v>12509</v>
      </c>
      <c r="I4657" t="s">
        <v>4888</v>
      </c>
      <c r="J4657" t="s">
        <v>4889</v>
      </c>
      <c r="K4657" s="14">
        <v>3</v>
      </c>
      <c r="L4657" s="24">
        <f t="shared" si="72"/>
        <v>3.2396011178517381</v>
      </c>
    </row>
    <row r="4658" spans="1:12" x14ac:dyDescent="0.25">
      <c r="A4658" t="s">
        <v>75</v>
      </c>
      <c r="B4658" t="s">
        <v>11637</v>
      </c>
      <c r="C4658" t="s">
        <v>757</v>
      </c>
      <c r="D4658" t="s">
        <v>758</v>
      </c>
      <c r="E4658" t="s">
        <v>12510</v>
      </c>
      <c r="F4658" t="s">
        <v>12511</v>
      </c>
      <c r="G4658" t="s">
        <v>5120</v>
      </c>
      <c r="H4658" t="s">
        <v>12511</v>
      </c>
      <c r="I4658" t="s">
        <v>4987</v>
      </c>
      <c r="J4658" t="s">
        <v>1302</v>
      </c>
      <c r="K4658" s="14">
        <v>2</v>
      </c>
      <c r="L4658" s="24">
        <f t="shared" si="72"/>
        <v>2.1597340785678254</v>
      </c>
    </row>
    <row r="4659" spans="1:12" x14ac:dyDescent="0.25">
      <c r="A4659" t="s">
        <v>75</v>
      </c>
      <c r="B4659" t="s">
        <v>11637</v>
      </c>
      <c r="C4659" t="s">
        <v>757</v>
      </c>
      <c r="D4659" t="s">
        <v>758</v>
      </c>
      <c r="E4659" t="s">
        <v>12512</v>
      </c>
      <c r="F4659" t="s">
        <v>12513</v>
      </c>
      <c r="G4659" t="s">
        <v>7786</v>
      </c>
      <c r="H4659" t="s">
        <v>12513</v>
      </c>
      <c r="I4659" t="s">
        <v>4987</v>
      </c>
      <c r="J4659" t="s">
        <v>1302</v>
      </c>
      <c r="K4659" s="14">
        <v>2</v>
      </c>
      <c r="L4659" s="24">
        <f t="shared" si="72"/>
        <v>2.1597340785678254</v>
      </c>
    </row>
    <row r="4660" spans="1:12" x14ac:dyDescent="0.25">
      <c r="A4660" t="s">
        <v>75</v>
      </c>
      <c r="B4660" t="s">
        <v>11637</v>
      </c>
      <c r="C4660" t="s">
        <v>757</v>
      </c>
      <c r="D4660" t="s">
        <v>758</v>
      </c>
      <c r="E4660" t="s">
        <v>12514</v>
      </c>
      <c r="F4660" t="s">
        <v>12515</v>
      </c>
      <c r="G4660" t="s">
        <v>4886</v>
      </c>
      <c r="H4660" t="s">
        <v>12515</v>
      </c>
      <c r="I4660" t="s">
        <v>4987</v>
      </c>
      <c r="J4660" t="s">
        <v>1302</v>
      </c>
      <c r="K4660" s="14">
        <v>2</v>
      </c>
      <c r="L4660" s="24">
        <f t="shared" si="72"/>
        <v>2.1597340785678254</v>
      </c>
    </row>
    <row r="4661" spans="1:12" x14ac:dyDescent="0.25">
      <c r="A4661" t="s">
        <v>75</v>
      </c>
      <c r="B4661" t="s">
        <v>11637</v>
      </c>
      <c r="C4661" t="s">
        <v>757</v>
      </c>
      <c r="D4661" t="s">
        <v>758</v>
      </c>
      <c r="E4661" t="s">
        <v>12516</v>
      </c>
      <c r="F4661" t="s">
        <v>12517</v>
      </c>
      <c r="G4661" t="s">
        <v>4890</v>
      </c>
      <c r="H4661" t="s">
        <v>12518</v>
      </c>
      <c r="I4661" t="s">
        <v>4987</v>
      </c>
      <c r="J4661" t="s">
        <v>1302</v>
      </c>
      <c r="K4661" s="14">
        <v>2</v>
      </c>
      <c r="L4661" s="24">
        <f t="shared" si="72"/>
        <v>2.1597340785678254</v>
      </c>
    </row>
    <row r="4662" spans="1:12" x14ac:dyDescent="0.25">
      <c r="A4662" t="s">
        <v>75</v>
      </c>
      <c r="B4662" t="s">
        <v>11637</v>
      </c>
      <c r="C4662" t="s">
        <v>757</v>
      </c>
      <c r="D4662" t="s">
        <v>758</v>
      </c>
      <c r="E4662" t="s">
        <v>12519</v>
      </c>
      <c r="F4662" t="s">
        <v>12520</v>
      </c>
      <c r="G4662" t="s">
        <v>5141</v>
      </c>
      <c r="H4662" t="s">
        <v>12520</v>
      </c>
      <c r="I4662" t="s">
        <v>4987</v>
      </c>
      <c r="J4662" t="s">
        <v>1302</v>
      </c>
      <c r="K4662" s="14">
        <v>2</v>
      </c>
      <c r="L4662" s="24">
        <f t="shared" si="72"/>
        <v>2.1597340785678254</v>
      </c>
    </row>
    <row r="4663" spans="1:12" x14ac:dyDescent="0.25">
      <c r="A4663" t="s">
        <v>75</v>
      </c>
      <c r="B4663" t="s">
        <v>11637</v>
      </c>
      <c r="C4663" t="s">
        <v>757</v>
      </c>
      <c r="D4663" t="s">
        <v>758</v>
      </c>
      <c r="E4663" t="s">
        <v>12300</v>
      </c>
      <c r="F4663" t="s">
        <v>12301</v>
      </c>
      <c r="G4663" t="s">
        <v>4907</v>
      </c>
      <c r="H4663" t="s">
        <v>12302</v>
      </c>
      <c r="I4663" t="s">
        <v>4888</v>
      </c>
      <c r="J4663" t="s">
        <v>4889</v>
      </c>
      <c r="K4663" s="14">
        <v>6</v>
      </c>
      <c r="L4663" s="24">
        <f t="shared" si="72"/>
        <v>6.4792022357034762</v>
      </c>
    </row>
    <row r="4664" spans="1:12" x14ac:dyDescent="0.25">
      <c r="A4664" t="s">
        <v>75</v>
      </c>
      <c r="B4664" t="s">
        <v>11637</v>
      </c>
      <c r="C4664" t="s">
        <v>757</v>
      </c>
      <c r="D4664" t="s">
        <v>758</v>
      </c>
      <c r="E4664" t="s">
        <v>12300</v>
      </c>
      <c r="F4664" t="s">
        <v>12301</v>
      </c>
      <c r="G4664" t="s">
        <v>5163</v>
      </c>
      <c r="H4664" t="s">
        <v>12302</v>
      </c>
      <c r="I4664" t="s">
        <v>4888</v>
      </c>
      <c r="J4664" t="s">
        <v>4889</v>
      </c>
      <c r="K4664" s="14">
        <v>1</v>
      </c>
      <c r="L4664" s="24">
        <f t="shared" si="72"/>
        <v>1.0798670392839127</v>
      </c>
    </row>
    <row r="4665" spans="1:12" x14ac:dyDescent="0.25">
      <c r="A4665" t="s">
        <v>75</v>
      </c>
      <c r="B4665" t="s">
        <v>11637</v>
      </c>
      <c r="C4665" t="s">
        <v>757</v>
      </c>
      <c r="D4665" t="s">
        <v>758</v>
      </c>
      <c r="E4665" t="s">
        <v>12521</v>
      </c>
      <c r="F4665" t="s">
        <v>12522</v>
      </c>
      <c r="G4665" t="s">
        <v>8229</v>
      </c>
      <c r="H4665" t="s">
        <v>12522</v>
      </c>
      <c r="I4665" t="s">
        <v>4987</v>
      </c>
      <c r="J4665" t="s">
        <v>1302</v>
      </c>
      <c r="K4665" s="14">
        <v>2</v>
      </c>
      <c r="L4665" s="24">
        <f t="shared" si="72"/>
        <v>2.1597340785678254</v>
      </c>
    </row>
    <row r="4666" spans="1:12" x14ac:dyDescent="0.25">
      <c r="A4666" t="s">
        <v>75</v>
      </c>
      <c r="B4666" t="s">
        <v>11637</v>
      </c>
      <c r="C4666" t="s">
        <v>757</v>
      </c>
      <c r="D4666" t="s">
        <v>758</v>
      </c>
      <c r="E4666" t="s">
        <v>12523</v>
      </c>
      <c r="F4666" t="s">
        <v>12524</v>
      </c>
      <c r="G4666" t="s">
        <v>4886</v>
      </c>
      <c r="H4666" t="s">
        <v>12524</v>
      </c>
      <c r="I4666" t="s">
        <v>4888</v>
      </c>
      <c r="J4666" t="s">
        <v>4889</v>
      </c>
      <c r="K4666" s="14">
        <v>2</v>
      </c>
      <c r="L4666" s="24">
        <f t="shared" si="72"/>
        <v>2.1597340785678254</v>
      </c>
    </row>
    <row r="4667" spans="1:12" x14ac:dyDescent="0.25">
      <c r="A4667" t="s">
        <v>75</v>
      </c>
      <c r="B4667" t="s">
        <v>11637</v>
      </c>
      <c r="C4667" t="s">
        <v>757</v>
      </c>
      <c r="D4667" t="s">
        <v>758</v>
      </c>
      <c r="E4667" t="s">
        <v>12525</v>
      </c>
      <c r="F4667" t="s">
        <v>12526</v>
      </c>
      <c r="G4667" t="s">
        <v>4886</v>
      </c>
      <c r="H4667" t="s">
        <v>12526</v>
      </c>
      <c r="I4667" t="s">
        <v>4888</v>
      </c>
      <c r="J4667" t="s">
        <v>4889</v>
      </c>
      <c r="K4667" s="14">
        <v>2</v>
      </c>
      <c r="L4667" s="24">
        <f t="shared" si="72"/>
        <v>2.1597340785678254</v>
      </c>
    </row>
    <row r="4668" spans="1:12" x14ac:dyDescent="0.25">
      <c r="A4668" t="s">
        <v>75</v>
      </c>
      <c r="B4668" t="s">
        <v>11637</v>
      </c>
      <c r="C4668" t="s">
        <v>757</v>
      </c>
      <c r="D4668" t="s">
        <v>758</v>
      </c>
      <c r="E4668" t="s">
        <v>12527</v>
      </c>
      <c r="F4668" t="s">
        <v>12528</v>
      </c>
      <c r="G4668" t="s">
        <v>5751</v>
      </c>
      <c r="H4668" t="s">
        <v>12528</v>
      </c>
      <c r="I4668" t="s">
        <v>5141</v>
      </c>
      <c r="J4668" t="s">
        <v>2256</v>
      </c>
      <c r="K4668" s="14">
        <v>28</v>
      </c>
      <c r="L4668" s="24">
        <f t="shared" si="72"/>
        <v>30.236277099949554</v>
      </c>
    </row>
    <row r="4669" spans="1:12" x14ac:dyDescent="0.25">
      <c r="A4669" t="s">
        <v>75</v>
      </c>
      <c r="B4669" t="s">
        <v>11637</v>
      </c>
      <c r="C4669" t="s">
        <v>757</v>
      </c>
      <c r="D4669" t="s">
        <v>758</v>
      </c>
      <c r="E4669" t="s">
        <v>12527</v>
      </c>
      <c r="F4669" t="s">
        <v>12528</v>
      </c>
      <c r="G4669" t="s">
        <v>5022</v>
      </c>
      <c r="H4669" t="s">
        <v>12528</v>
      </c>
      <c r="I4669" t="s">
        <v>5141</v>
      </c>
      <c r="J4669" t="s">
        <v>2256</v>
      </c>
      <c r="K4669" s="14">
        <v>149</v>
      </c>
      <c r="L4669" s="24">
        <f t="shared" si="72"/>
        <v>160.90018885330301</v>
      </c>
    </row>
    <row r="4670" spans="1:12" x14ac:dyDescent="0.25">
      <c r="A4670" t="s">
        <v>75</v>
      </c>
      <c r="B4670" t="s">
        <v>11637</v>
      </c>
      <c r="C4670" t="s">
        <v>757</v>
      </c>
      <c r="D4670" t="s">
        <v>758</v>
      </c>
      <c r="E4670" t="s">
        <v>12529</v>
      </c>
      <c r="F4670" t="s">
        <v>12530</v>
      </c>
      <c r="G4670" t="s">
        <v>5022</v>
      </c>
      <c r="H4670" t="s">
        <v>12530</v>
      </c>
      <c r="I4670" t="s">
        <v>5141</v>
      </c>
      <c r="J4670" t="s">
        <v>2256</v>
      </c>
      <c r="K4670" s="14">
        <v>20</v>
      </c>
      <c r="L4670" s="24">
        <f t="shared" si="72"/>
        <v>21.597340785678256</v>
      </c>
    </row>
    <row r="4671" spans="1:12" x14ac:dyDescent="0.25">
      <c r="A4671" t="s">
        <v>75</v>
      </c>
      <c r="B4671" t="s">
        <v>11637</v>
      </c>
      <c r="C4671" t="s">
        <v>757</v>
      </c>
      <c r="D4671" t="s">
        <v>758</v>
      </c>
      <c r="E4671" t="s">
        <v>12529</v>
      </c>
      <c r="F4671" t="s">
        <v>12530</v>
      </c>
      <c r="G4671" t="s">
        <v>4907</v>
      </c>
      <c r="H4671" t="s">
        <v>12530</v>
      </c>
      <c r="I4671" t="s">
        <v>5141</v>
      </c>
      <c r="J4671" t="s">
        <v>2256</v>
      </c>
      <c r="K4671" s="14">
        <v>291</v>
      </c>
      <c r="L4671" s="24">
        <f t="shared" si="72"/>
        <v>314.24130843161862</v>
      </c>
    </row>
    <row r="4672" spans="1:12" x14ac:dyDescent="0.25">
      <c r="A4672" t="s">
        <v>75</v>
      </c>
      <c r="B4672" t="s">
        <v>11637</v>
      </c>
      <c r="C4672" t="s">
        <v>757</v>
      </c>
      <c r="D4672" t="s">
        <v>758</v>
      </c>
      <c r="E4672" t="s">
        <v>12529</v>
      </c>
      <c r="F4672" t="s">
        <v>12530</v>
      </c>
      <c r="G4672" t="s">
        <v>4918</v>
      </c>
      <c r="H4672" t="s">
        <v>12530</v>
      </c>
      <c r="I4672" t="s">
        <v>5141</v>
      </c>
      <c r="J4672" t="s">
        <v>2256</v>
      </c>
      <c r="K4672" s="14">
        <v>156</v>
      </c>
      <c r="L4672" s="24">
        <f t="shared" si="72"/>
        <v>168.4592581282904</v>
      </c>
    </row>
    <row r="4673" spans="1:12" x14ac:dyDescent="0.25">
      <c r="A4673" t="s">
        <v>75</v>
      </c>
      <c r="B4673" t="s">
        <v>11637</v>
      </c>
      <c r="C4673" t="s">
        <v>757</v>
      </c>
      <c r="D4673" t="s">
        <v>758</v>
      </c>
      <c r="E4673" t="s">
        <v>12529</v>
      </c>
      <c r="F4673" t="s">
        <v>12530</v>
      </c>
      <c r="G4673" t="s">
        <v>4914</v>
      </c>
      <c r="H4673" t="s">
        <v>12530</v>
      </c>
      <c r="I4673" t="s">
        <v>5141</v>
      </c>
      <c r="J4673" t="s">
        <v>2256</v>
      </c>
      <c r="K4673" s="14">
        <v>678</v>
      </c>
      <c r="L4673" s="24">
        <f t="shared" si="72"/>
        <v>732.14985263449285</v>
      </c>
    </row>
    <row r="4674" spans="1:12" x14ac:dyDescent="0.25">
      <c r="A4674" t="s">
        <v>75</v>
      </c>
      <c r="B4674" t="s">
        <v>11637</v>
      </c>
      <c r="C4674" t="s">
        <v>757</v>
      </c>
      <c r="D4674" t="s">
        <v>758</v>
      </c>
      <c r="E4674" t="s">
        <v>12531</v>
      </c>
      <c r="F4674" t="s">
        <v>11724</v>
      </c>
      <c r="G4674" t="s">
        <v>5143</v>
      </c>
      <c r="H4674" t="s">
        <v>11724</v>
      </c>
      <c r="I4674" t="s">
        <v>4927</v>
      </c>
      <c r="J4674" t="s">
        <v>5165</v>
      </c>
      <c r="K4674" s="14">
        <v>2</v>
      </c>
      <c r="L4674" s="24">
        <f t="shared" si="72"/>
        <v>2.1597340785678254</v>
      </c>
    </row>
    <row r="4675" spans="1:12" x14ac:dyDescent="0.25">
      <c r="A4675" t="s">
        <v>75</v>
      </c>
      <c r="B4675" t="s">
        <v>11637</v>
      </c>
      <c r="C4675" t="s">
        <v>757</v>
      </c>
      <c r="D4675" t="s">
        <v>758</v>
      </c>
      <c r="E4675" t="s">
        <v>12531</v>
      </c>
      <c r="F4675" t="s">
        <v>11724</v>
      </c>
      <c r="G4675" t="s">
        <v>4998</v>
      </c>
      <c r="H4675" t="s">
        <v>11724</v>
      </c>
      <c r="I4675" t="s">
        <v>4927</v>
      </c>
      <c r="J4675" t="s">
        <v>5165</v>
      </c>
      <c r="K4675" s="14">
        <v>12</v>
      </c>
      <c r="L4675" s="24">
        <f t="shared" si="72"/>
        <v>12.958404471406952</v>
      </c>
    </row>
    <row r="4676" spans="1:12" x14ac:dyDescent="0.25">
      <c r="A4676" t="s">
        <v>75</v>
      </c>
      <c r="B4676" t="s">
        <v>11637</v>
      </c>
      <c r="C4676" t="s">
        <v>757</v>
      </c>
      <c r="D4676" t="s">
        <v>758</v>
      </c>
      <c r="E4676" t="s">
        <v>12531</v>
      </c>
      <c r="F4676" t="s">
        <v>11724</v>
      </c>
      <c r="G4676" t="s">
        <v>5003</v>
      </c>
      <c r="H4676" t="s">
        <v>11724</v>
      </c>
      <c r="I4676" t="s">
        <v>4927</v>
      </c>
      <c r="J4676" t="s">
        <v>5165</v>
      </c>
      <c r="K4676" s="14">
        <v>19</v>
      </c>
      <c r="L4676" s="24">
        <f t="shared" si="72"/>
        <v>20.517473746394341</v>
      </c>
    </row>
    <row r="4677" spans="1:12" x14ac:dyDescent="0.25">
      <c r="A4677" t="s">
        <v>75</v>
      </c>
      <c r="B4677" t="s">
        <v>11637</v>
      </c>
      <c r="C4677" t="s">
        <v>757</v>
      </c>
      <c r="D4677" t="s">
        <v>758</v>
      </c>
      <c r="E4677" t="s">
        <v>12531</v>
      </c>
      <c r="F4677" t="s">
        <v>11724</v>
      </c>
      <c r="G4677" t="s">
        <v>5751</v>
      </c>
      <c r="H4677" t="s">
        <v>11724</v>
      </c>
      <c r="I4677" t="s">
        <v>4927</v>
      </c>
      <c r="J4677" t="s">
        <v>5165</v>
      </c>
      <c r="K4677" s="14">
        <v>8</v>
      </c>
      <c r="L4677" s="24">
        <f t="shared" si="72"/>
        <v>8.6389363142713016</v>
      </c>
    </row>
    <row r="4678" spans="1:12" x14ac:dyDescent="0.25">
      <c r="A4678" t="s">
        <v>75</v>
      </c>
      <c r="B4678" t="s">
        <v>11637</v>
      </c>
      <c r="C4678" t="s">
        <v>757</v>
      </c>
      <c r="D4678" t="s">
        <v>758</v>
      </c>
      <c r="E4678" t="s">
        <v>12531</v>
      </c>
      <c r="F4678" t="s">
        <v>11724</v>
      </c>
      <c r="G4678" t="s">
        <v>5022</v>
      </c>
      <c r="H4678" t="s">
        <v>11724</v>
      </c>
      <c r="I4678" t="s">
        <v>4927</v>
      </c>
      <c r="J4678" t="s">
        <v>5165</v>
      </c>
      <c r="K4678" s="14">
        <v>21</v>
      </c>
      <c r="L4678" s="24">
        <f t="shared" si="72"/>
        <v>22.677207824962167</v>
      </c>
    </row>
    <row r="4679" spans="1:12" x14ac:dyDescent="0.25">
      <c r="A4679" t="s">
        <v>75</v>
      </c>
      <c r="B4679" t="s">
        <v>11637</v>
      </c>
      <c r="C4679" t="s">
        <v>757</v>
      </c>
      <c r="D4679" t="s">
        <v>758</v>
      </c>
      <c r="E4679" t="s">
        <v>12531</v>
      </c>
      <c r="F4679" t="s">
        <v>11724</v>
      </c>
      <c r="G4679" t="s">
        <v>4907</v>
      </c>
      <c r="H4679" t="s">
        <v>11724</v>
      </c>
      <c r="I4679" t="s">
        <v>4927</v>
      </c>
      <c r="J4679" t="s">
        <v>5165</v>
      </c>
      <c r="K4679" s="14">
        <v>4</v>
      </c>
      <c r="L4679" s="24">
        <f t="shared" si="72"/>
        <v>4.3194681571356508</v>
      </c>
    </row>
    <row r="4680" spans="1:12" x14ac:dyDescent="0.25">
      <c r="A4680" t="s">
        <v>75</v>
      </c>
      <c r="B4680" t="s">
        <v>11637</v>
      </c>
      <c r="C4680" t="s">
        <v>757</v>
      </c>
      <c r="D4680" t="s">
        <v>758</v>
      </c>
      <c r="E4680" t="s">
        <v>12531</v>
      </c>
      <c r="F4680" t="s">
        <v>11724</v>
      </c>
      <c r="G4680" t="s">
        <v>4918</v>
      </c>
      <c r="H4680" t="s">
        <v>11724</v>
      </c>
      <c r="I4680" t="s">
        <v>4927</v>
      </c>
      <c r="J4680" t="s">
        <v>5165</v>
      </c>
      <c r="K4680" s="14">
        <v>132</v>
      </c>
      <c r="L4680" s="24">
        <f t="shared" si="72"/>
        <v>142.5424491854765</v>
      </c>
    </row>
    <row r="4681" spans="1:12" x14ac:dyDescent="0.25">
      <c r="A4681" t="s">
        <v>75</v>
      </c>
      <c r="B4681" t="s">
        <v>11637</v>
      </c>
      <c r="C4681" t="s">
        <v>757</v>
      </c>
      <c r="D4681" t="s">
        <v>758</v>
      </c>
      <c r="E4681" t="s">
        <v>12532</v>
      </c>
      <c r="F4681" t="s">
        <v>12533</v>
      </c>
      <c r="G4681" t="s">
        <v>5120</v>
      </c>
      <c r="H4681" t="s">
        <v>12534</v>
      </c>
      <c r="I4681" t="s">
        <v>5141</v>
      </c>
      <c r="J4681" t="s">
        <v>2256</v>
      </c>
      <c r="K4681" s="14">
        <v>2</v>
      </c>
      <c r="L4681" s="24">
        <f t="shared" si="72"/>
        <v>2.1597340785678254</v>
      </c>
    </row>
    <row r="4682" spans="1:12" x14ac:dyDescent="0.25">
      <c r="A4682" t="s">
        <v>75</v>
      </c>
      <c r="B4682" t="s">
        <v>11637</v>
      </c>
      <c r="C4682" t="s">
        <v>757</v>
      </c>
      <c r="D4682" t="s">
        <v>758</v>
      </c>
      <c r="E4682" t="s">
        <v>12535</v>
      </c>
      <c r="F4682" t="s">
        <v>12536</v>
      </c>
      <c r="G4682" t="s">
        <v>4907</v>
      </c>
      <c r="H4682" t="s">
        <v>12536</v>
      </c>
      <c r="I4682" t="s">
        <v>5141</v>
      </c>
      <c r="J4682" t="s">
        <v>2256</v>
      </c>
      <c r="K4682" s="14">
        <v>2</v>
      </c>
      <c r="L4682" s="24">
        <f t="shared" si="72"/>
        <v>2.1597340785678254</v>
      </c>
    </row>
    <row r="4683" spans="1:12" x14ac:dyDescent="0.25">
      <c r="A4683" t="s">
        <v>75</v>
      </c>
      <c r="B4683" t="s">
        <v>11637</v>
      </c>
      <c r="C4683" t="s">
        <v>757</v>
      </c>
      <c r="D4683" t="s">
        <v>758</v>
      </c>
      <c r="E4683" t="s">
        <v>12537</v>
      </c>
      <c r="F4683" t="s">
        <v>12538</v>
      </c>
      <c r="G4683" t="s">
        <v>4918</v>
      </c>
      <c r="H4683" t="s">
        <v>12539</v>
      </c>
      <c r="I4683" t="s">
        <v>5141</v>
      </c>
      <c r="J4683" t="s">
        <v>2256</v>
      </c>
      <c r="K4683" s="14">
        <v>32</v>
      </c>
      <c r="L4683" s="24">
        <f t="shared" si="72"/>
        <v>34.555745257085206</v>
      </c>
    </row>
    <row r="4684" spans="1:12" x14ac:dyDescent="0.25">
      <c r="A4684" t="s">
        <v>75</v>
      </c>
      <c r="B4684" t="s">
        <v>11637</v>
      </c>
      <c r="C4684" t="s">
        <v>757</v>
      </c>
      <c r="D4684" t="s">
        <v>758</v>
      </c>
      <c r="E4684" t="s">
        <v>12537</v>
      </c>
      <c r="F4684" t="s">
        <v>12538</v>
      </c>
      <c r="G4684" t="s">
        <v>4914</v>
      </c>
      <c r="H4684" t="s">
        <v>12539</v>
      </c>
      <c r="I4684" t="s">
        <v>5141</v>
      </c>
      <c r="J4684" t="s">
        <v>2256</v>
      </c>
      <c r="K4684" s="14">
        <v>52</v>
      </c>
      <c r="L4684" s="24">
        <f t="shared" ref="L4684:L4747" si="73">K4684/$D$6*$D$5</f>
        <v>56.153086042763462</v>
      </c>
    </row>
    <row r="4685" spans="1:12" x14ac:dyDescent="0.25">
      <c r="A4685" t="s">
        <v>75</v>
      </c>
      <c r="B4685" t="s">
        <v>11637</v>
      </c>
      <c r="C4685" t="s">
        <v>757</v>
      </c>
      <c r="D4685" t="s">
        <v>758</v>
      </c>
      <c r="E4685" t="s">
        <v>12540</v>
      </c>
      <c r="F4685" t="s">
        <v>11692</v>
      </c>
      <c r="G4685" t="s">
        <v>4918</v>
      </c>
      <c r="H4685" t="s">
        <v>11692</v>
      </c>
      <c r="I4685" t="s">
        <v>4888</v>
      </c>
      <c r="J4685" t="s">
        <v>4889</v>
      </c>
      <c r="K4685" s="14">
        <v>2</v>
      </c>
      <c r="L4685" s="24">
        <f t="shared" si="73"/>
        <v>2.1597340785678254</v>
      </c>
    </row>
    <row r="4686" spans="1:12" x14ac:dyDescent="0.25">
      <c r="A4686" t="s">
        <v>75</v>
      </c>
      <c r="B4686" t="s">
        <v>11637</v>
      </c>
      <c r="C4686" t="s">
        <v>757</v>
      </c>
      <c r="D4686" t="s">
        <v>758</v>
      </c>
      <c r="E4686" t="s">
        <v>12540</v>
      </c>
      <c r="F4686" t="s">
        <v>11692</v>
      </c>
      <c r="G4686" t="s">
        <v>4914</v>
      </c>
      <c r="H4686" t="s">
        <v>11692</v>
      </c>
      <c r="I4686" t="s">
        <v>4888</v>
      </c>
      <c r="J4686" t="s">
        <v>4889</v>
      </c>
      <c r="K4686" s="14">
        <v>14</v>
      </c>
      <c r="L4686" s="24">
        <f t="shared" si="73"/>
        <v>15.118138549974777</v>
      </c>
    </row>
    <row r="4687" spans="1:12" x14ac:dyDescent="0.25">
      <c r="A4687" t="s">
        <v>75</v>
      </c>
      <c r="B4687" t="s">
        <v>11637</v>
      </c>
      <c r="C4687" t="s">
        <v>757</v>
      </c>
      <c r="D4687" t="s">
        <v>758</v>
      </c>
      <c r="E4687" t="s">
        <v>12541</v>
      </c>
      <c r="F4687" t="s">
        <v>12542</v>
      </c>
      <c r="G4687" t="s">
        <v>4918</v>
      </c>
      <c r="H4687" t="s">
        <v>12542</v>
      </c>
      <c r="I4687" t="s">
        <v>5141</v>
      </c>
      <c r="J4687" t="s">
        <v>2256</v>
      </c>
      <c r="K4687" s="14">
        <v>65</v>
      </c>
      <c r="L4687" s="24">
        <f t="shared" si="73"/>
        <v>70.191357553454324</v>
      </c>
    </row>
    <row r="4688" spans="1:12" x14ac:dyDescent="0.25">
      <c r="A4688" t="s">
        <v>75</v>
      </c>
      <c r="B4688" t="s">
        <v>11637</v>
      </c>
      <c r="C4688" t="s">
        <v>757</v>
      </c>
      <c r="D4688" t="s">
        <v>758</v>
      </c>
      <c r="E4688" t="s">
        <v>12541</v>
      </c>
      <c r="F4688" t="s">
        <v>12542</v>
      </c>
      <c r="G4688" t="s">
        <v>4914</v>
      </c>
      <c r="H4688" t="s">
        <v>12542</v>
      </c>
      <c r="I4688" t="s">
        <v>5141</v>
      </c>
      <c r="J4688" t="s">
        <v>2256</v>
      </c>
      <c r="K4688" s="14">
        <v>610</v>
      </c>
      <c r="L4688" s="24">
        <f t="shared" si="73"/>
        <v>658.71889396318682</v>
      </c>
    </row>
    <row r="4689" spans="1:12" x14ac:dyDescent="0.25">
      <c r="A4689" t="s">
        <v>75</v>
      </c>
      <c r="B4689" t="s">
        <v>11637</v>
      </c>
      <c r="C4689" t="s">
        <v>757</v>
      </c>
      <c r="D4689" t="s">
        <v>758</v>
      </c>
      <c r="E4689" t="s">
        <v>12499</v>
      </c>
      <c r="F4689" t="s">
        <v>12500</v>
      </c>
      <c r="G4689" t="s">
        <v>4886</v>
      </c>
      <c r="H4689" t="s">
        <v>12500</v>
      </c>
      <c r="I4689" t="s">
        <v>4894</v>
      </c>
      <c r="J4689" t="s">
        <v>4897</v>
      </c>
      <c r="K4689" s="14">
        <v>1</v>
      </c>
      <c r="L4689" s="24">
        <f t="shared" si="73"/>
        <v>1.0798670392839127</v>
      </c>
    </row>
    <row r="4690" spans="1:12" x14ac:dyDescent="0.25">
      <c r="A4690" t="s">
        <v>75</v>
      </c>
      <c r="B4690" t="s">
        <v>11637</v>
      </c>
      <c r="C4690" t="s">
        <v>757</v>
      </c>
      <c r="D4690" t="s">
        <v>758</v>
      </c>
      <c r="E4690" t="s">
        <v>12543</v>
      </c>
      <c r="F4690" t="s">
        <v>12544</v>
      </c>
      <c r="G4690" t="s">
        <v>5022</v>
      </c>
      <c r="H4690" t="s">
        <v>12544</v>
      </c>
      <c r="I4690" t="s">
        <v>4894</v>
      </c>
      <c r="J4690" t="s">
        <v>4897</v>
      </c>
      <c r="K4690" s="14">
        <v>7</v>
      </c>
      <c r="L4690" s="24">
        <f t="shared" si="73"/>
        <v>7.5590692749873885</v>
      </c>
    </row>
    <row r="4691" spans="1:12" x14ac:dyDescent="0.25">
      <c r="A4691" t="s">
        <v>75</v>
      </c>
      <c r="B4691" t="s">
        <v>11637</v>
      </c>
      <c r="C4691" t="s">
        <v>757</v>
      </c>
      <c r="D4691" t="s">
        <v>758</v>
      </c>
      <c r="E4691" t="s">
        <v>12545</v>
      </c>
      <c r="F4691" t="s">
        <v>12546</v>
      </c>
      <c r="G4691" t="s">
        <v>4998</v>
      </c>
      <c r="H4691" t="s">
        <v>12546</v>
      </c>
      <c r="I4691" t="s">
        <v>4927</v>
      </c>
      <c r="J4691" t="s">
        <v>5165</v>
      </c>
      <c r="K4691" s="14">
        <v>23</v>
      </c>
      <c r="L4691" s="24">
        <f t="shared" si="73"/>
        <v>24.836941903529993</v>
      </c>
    </row>
    <row r="4692" spans="1:12" x14ac:dyDescent="0.25">
      <c r="A4692" t="s">
        <v>75</v>
      </c>
      <c r="B4692" t="s">
        <v>11637</v>
      </c>
      <c r="C4692" t="s">
        <v>757</v>
      </c>
      <c r="D4692" t="s">
        <v>758</v>
      </c>
      <c r="E4692" t="s">
        <v>12545</v>
      </c>
      <c r="F4692" t="s">
        <v>12546</v>
      </c>
      <c r="G4692" t="s">
        <v>5003</v>
      </c>
      <c r="H4692" t="s">
        <v>12546</v>
      </c>
      <c r="I4692" t="s">
        <v>4927</v>
      </c>
      <c r="J4692" t="s">
        <v>5165</v>
      </c>
      <c r="K4692" s="14">
        <v>47</v>
      </c>
      <c r="L4692" s="24">
        <f t="shared" si="73"/>
        <v>50.753750846343905</v>
      </c>
    </row>
    <row r="4693" spans="1:12" x14ac:dyDescent="0.25">
      <c r="A4693" t="s">
        <v>75</v>
      </c>
      <c r="B4693" t="s">
        <v>11637</v>
      </c>
      <c r="C4693" t="s">
        <v>757</v>
      </c>
      <c r="D4693" t="s">
        <v>758</v>
      </c>
      <c r="E4693" t="s">
        <v>12545</v>
      </c>
      <c r="F4693" t="s">
        <v>12546</v>
      </c>
      <c r="G4693" t="s">
        <v>5751</v>
      </c>
      <c r="H4693" t="s">
        <v>12546</v>
      </c>
      <c r="I4693" t="s">
        <v>4927</v>
      </c>
      <c r="J4693" t="s">
        <v>5165</v>
      </c>
      <c r="K4693" s="14">
        <v>39</v>
      </c>
      <c r="L4693" s="24">
        <f t="shared" si="73"/>
        <v>42.1148145320726</v>
      </c>
    </row>
    <row r="4694" spans="1:12" x14ac:dyDescent="0.25">
      <c r="A4694" t="s">
        <v>75</v>
      </c>
      <c r="B4694" t="s">
        <v>11637</v>
      </c>
      <c r="C4694" t="s">
        <v>757</v>
      </c>
      <c r="D4694" t="s">
        <v>758</v>
      </c>
      <c r="E4694" t="s">
        <v>12545</v>
      </c>
      <c r="F4694" t="s">
        <v>12546</v>
      </c>
      <c r="G4694" t="s">
        <v>5022</v>
      </c>
      <c r="H4694" t="s">
        <v>12546</v>
      </c>
      <c r="I4694" t="s">
        <v>4927</v>
      </c>
      <c r="J4694" t="s">
        <v>5165</v>
      </c>
      <c r="K4694" s="14">
        <v>83</v>
      </c>
      <c r="L4694" s="24">
        <f t="shared" si="73"/>
        <v>89.628964260564757</v>
      </c>
    </row>
    <row r="4695" spans="1:12" x14ac:dyDescent="0.25">
      <c r="A4695" t="s">
        <v>75</v>
      </c>
      <c r="B4695" t="s">
        <v>11637</v>
      </c>
      <c r="C4695" t="s">
        <v>757</v>
      </c>
      <c r="D4695" t="s">
        <v>758</v>
      </c>
      <c r="E4695" t="s">
        <v>12547</v>
      </c>
      <c r="F4695" t="s">
        <v>12548</v>
      </c>
      <c r="G4695" t="s">
        <v>4990</v>
      </c>
      <c r="H4695" t="s">
        <v>12548</v>
      </c>
      <c r="I4695" t="s">
        <v>5141</v>
      </c>
      <c r="J4695" t="s">
        <v>2256</v>
      </c>
      <c r="K4695" s="14">
        <v>2</v>
      </c>
      <c r="L4695" s="24">
        <f t="shared" si="73"/>
        <v>2.1597340785678254</v>
      </c>
    </row>
    <row r="4696" spans="1:12" x14ac:dyDescent="0.25">
      <c r="A4696" t="s">
        <v>75</v>
      </c>
      <c r="B4696" t="s">
        <v>11637</v>
      </c>
      <c r="C4696" t="s">
        <v>757</v>
      </c>
      <c r="D4696" t="s">
        <v>758</v>
      </c>
      <c r="E4696" t="s">
        <v>12549</v>
      </c>
      <c r="F4696" t="s">
        <v>12550</v>
      </c>
      <c r="G4696" t="s">
        <v>5751</v>
      </c>
      <c r="H4696" t="s">
        <v>12551</v>
      </c>
      <c r="I4696" t="s">
        <v>4927</v>
      </c>
      <c r="J4696" t="s">
        <v>5165</v>
      </c>
      <c r="K4696" s="14">
        <v>13</v>
      </c>
      <c r="L4696" s="24">
        <f t="shared" si="73"/>
        <v>14.038271510690866</v>
      </c>
    </row>
    <row r="4697" spans="1:12" x14ac:dyDescent="0.25">
      <c r="A4697" t="s">
        <v>75</v>
      </c>
      <c r="B4697" t="s">
        <v>11637</v>
      </c>
      <c r="C4697" t="s">
        <v>757</v>
      </c>
      <c r="D4697" t="s">
        <v>758</v>
      </c>
      <c r="E4697" t="s">
        <v>12549</v>
      </c>
      <c r="F4697" t="s">
        <v>12550</v>
      </c>
      <c r="G4697" t="s">
        <v>5022</v>
      </c>
      <c r="H4697" t="s">
        <v>12552</v>
      </c>
      <c r="I4697" t="s">
        <v>4927</v>
      </c>
      <c r="J4697" t="s">
        <v>5165</v>
      </c>
      <c r="K4697" s="14">
        <v>11</v>
      </c>
      <c r="L4697" s="24">
        <f t="shared" si="73"/>
        <v>11.878537432123041</v>
      </c>
    </row>
    <row r="4698" spans="1:12" x14ac:dyDescent="0.25">
      <c r="A4698" t="s">
        <v>75</v>
      </c>
      <c r="B4698" t="s">
        <v>11637</v>
      </c>
      <c r="C4698" t="s">
        <v>757</v>
      </c>
      <c r="D4698" t="s">
        <v>758</v>
      </c>
      <c r="E4698" t="s">
        <v>12553</v>
      </c>
      <c r="F4698" t="s">
        <v>12554</v>
      </c>
      <c r="G4698" t="s">
        <v>4918</v>
      </c>
      <c r="H4698" t="s">
        <v>12555</v>
      </c>
      <c r="I4698" t="s">
        <v>4888</v>
      </c>
      <c r="J4698" t="s">
        <v>4889</v>
      </c>
      <c r="K4698" s="14">
        <v>8</v>
      </c>
      <c r="L4698" s="24">
        <f t="shared" si="73"/>
        <v>8.6389363142713016</v>
      </c>
    </row>
    <row r="4699" spans="1:12" x14ac:dyDescent="0.25">
      <c r="A4699" t="s">
        <v>75</v>
      </c>
      <c r="B4699" t="s">
        <v>11637</v>
      </c>
      <c r="C4699" t="s">
        <v>757</v>
      </c>
      <c r="D4699" t="s">
        <v>758</v>
      </c>
      <c r="E4699" t="s">
        <v>12553</v>
      </c>
      <c r="F4699" t="s">
        <v>12554</v>
      </c>
      <c r="G4699" t="s">
        <v>4914</v>
      </c>
      <c r="H4699" t="s">
        <v>12555</v>
      </c>
      <c r="I4699" t="s">
        <v>4888</v>
      </c>
      <c r="J4699" t="s">
        <v>4889</v>
      </c>
      <c r="K4699" s="14">
        <v>24</v>
      </c>
      <c r="L4699" s="24">
        <f t="shared" si="73"/>
        <v>25.916808942813905</v>
      </c>
    </row>
    <row r="4700" spans="1:12" x14ac:dyDescent="0.25">
      <c r="A4700" t="s">
        <v>75</v>
      </c>
      <c r="B4700" t="s">
        <v>11637</v>
      </c>
      <c r="C4700" t="s">
        <v>757</v>
      </c>
      <c r="D4700" t="s">
        <v>758</v>
      </c>
      <c r="E4700" t="s">
        <v>12556</v>
      </c>
      <c r="F4700" t="s">
        <v>12557</v>
      </c>
      <c r="G4700" t="s">
        <v>5141</v>
      </c>
      <c r="H4700" t="s">
        <v>12557</v>
      </c>
      <c r="I4700" t="s">
        <v>4894</v>
      </c>
      <c r="J4700" t="s">
        <v>4897</v>
      </c>
      <c r="K4700" s="14">
        <v>3</v>
      </c>
      <c r="L4700" s="24">
        <f t="shared" si="73"/>
        <v>3.2396011178517381</v>
      </c>
    </row>
    <row r="4701" spans="1:12" x14ac:dyDescent="0.25">
      <c r="A4701" t="s">
        <v>75</v>
      </c>
      <c r="B4701" t="s">
        <v>11637</v>
      </c>
      <c r="C4701" t="s">
        <v>757</v>
      </c>
      <c r="D4701" t="s">
        <v>758</v>
      </c>
      <c r="E4701" t="s">
        <v>12556</v>
      </c>
      <c r="F4701" t="s">
        <v>12557</v>
      </c>
      <c r="G4701" t="s">
        <v>4894</v>
      </c>
      <c r="H4701" t="s">
        <v>12557</v>
      </c>
      <c r="I4701" t="s">
        <v>4894</v>
      </c>
      <c r="J4701" t="s">
        <v>4897</v>
      </c>
      <c r="K4701" s="14">
        <v>3</v>
      </c>
      <c r="L4701" s="24">
        <f t="shared" si="73"/>
        <v>3.2396011178517381</v>
      </c>
    </row>
    <row r="4702" spans="1:12" x14ac:dyDescent="0.25">
      <c r="A4702" t="s">
        <v>75</v>
      </c>
      <c r="B4702" t="s">
        <v>11637</v>
      </c>
      <c r="C4702" t="s">
        <v>757</v>
      </c>
      <c r="D4702" t="s">
        <v>758</v>
      </c>
      <c r="E4702" t="s">
        <v>12556</v>
      </c>
      <c r="F4702" t="s">
        <v>12557</v>
      </c>
      <c r="G4702" t="s">
        <v>4927</v>
      </c>
      <c r="H4702" t="s">
        <v>12557</v>
      </c>
      <c r="I4702" t="s">
        <v>4894</v>
      </c>
      <c r="J4702" t="s">
        <v>4897</v>
      </c>
      <c r="K4702" s="14">
        <v>3</v>
      </c>
      <c r="L4702" s="24">
        <f t="shared" si="73"/>
        <v>3.2396011178517381</v>
      </c>
    </row>
    <row r="4703" spans="1:12" x14ac:dyDescent="0.25">
      <c r="A4703" t="s">
        <v>75</v>
      </c>
      <c r="B4703" t="s">
        <v>11637</v>
      </c>
      <c r="C4703" t="s">
        <v>757</v>
      </c>
      <c r="D4703" t="s">
        <v>758</v>
      </c>
      <c r="E4703" t="s">
        <v>12556</v>
      </c>
      <c r="F4703" t="s">
        <v>12557</v>
      </c>
      <c r="G4703" t="s">
        <v>4998</v>
      </c>
      <c r="H4703" t="s">
        <v>12557</v>
      </c>
      <c r="I4703" t="s">
        <v>4894</v>
      </c>
      <c r="J4703" t="s">
        <v>4897</v>
      </c>
      <c r="K4703" s="14">
        <v>3</v>
      </c>
      <c r="L4703" s="24">
        <f t="shared" si="73"/>
        <v>3.2396011178517381</v>
      </c>
    </row>
    <row r="4704" spans="1:12" x14ac:dyDescent="0.25">
      <c r="A4704" t="s">
        <v>75</v>
      </c>
      <c r="B4704" t="s">
        <v>11637</v>
      </c>
      <c r="C4704" t="s">
        <v>757</v>
      </c>
      <c r="D4704" t="s">
        <v>758</v>
      </c>
      <c r="E4704" t="s">
        <v>12556</v>
      </c>
      <c r="F4704" t="s">
        <v>12557</v>
      </c>
      <c r="G4704" t="s">
        <v>5751</v>
      </c>
      <c r="H4704" t="s">
        <v>12557</v>
      </c>
      <c r="I4704" t="s">
        <v>4894</v>
      </c>
      <c r="J4704" t="s">
        <v>4897</v>
      </c>
      <c r="K4704" s="14">
        <v>3</v>
      </c>
      <c r="L4704" s="24">
        <f t="shared" si="73"/>
        <v>3.2396011178517381</v>
      </c>
    </row>
    <row r="4705" spans="1:12" x14ac:dyDescent="0.25">
      <c r="A4705" t="s">
        <v>75</v>
      </c>
      <c r="B4705" t="s">
        <v>11637</v>
      </c>
      <c r="C4705" t="s">
        <v>757</v>
      </c>
      <c r="D4705" t="s">
        <v>758</v>
      </c>
      <c r="E4705" t="s">
        <v>12556</v>
      </c>
      <c r="F4705" t="s">
        <v>12557</v>
      </c>
      <c r="G4705" t="s">
        <v>5022</v>
      </c>
      <c r="H4705" t="s">
        <v>12557</v>
      </c>
      <c r="I4705" t="s">
        <v>4894</v>
      </c>
      <c r="J4705" t="s">
        <v>4897</v>
      </c>
      <c r="K4705" s="14">
        <v>5</v>
      </c>
      <c r="L4705" s="24">
        <f t="shared" si="73"/>
        <v>5.3993351964195639</v>
      </c>
    </row>
    <row r="4706" spans="1:12" x14ac:dyDescent="0.25">
      <c r="A4706" t="s">
        <v>75</v>
      </c>
      <c r="B4706" t="s">
        <v>11637</v>
      </c>
      <c r="C4706" t="s">
        <v>757</v>
      </c>
      <c r="D4706" t="s">
        <v>758</v>
      </c>
      <c r="E4706" t="s">
        <v>12556</v>
      </c>
      <c r="F4706" t="s">
        <v>12557</v>
      </c>
      <c r="G4706" t="s">
        <v>4907</v>
      </c>
      <c r="H4706" t="s">
        <v>12557</v>
      </c>
      <c r="I4706" t="s">
        <v>4894</v>
      </c>
      <c r="J4706" t="s">
        <v>4897</v>
      </c>
      <c r="K4706" s="14">
        <v>3</v>
      </c>
      <c r="L4706" s="24">
        <f t="shared" si="73"/>
        <v>3.2396011178517381</v>
      </c>
    </row>
    <row r="4707" spans="1:12" x14ac:dyDescent="0.25">
      <c r="A4707" t="s">
        <v>75</v>
      </c>
      <c r="B4707" t="s">
        <v>11637</v>
      </c>
      <c r="C4707" t="s">
        <v>757</v>
      </c>
      <c r="D4707" t="s">
        <v>758</v>
      </c>
      <c r="E4707" t="s">
        <v>12556</v>
      </c>
      <c r="F4707" t="s">
        <v>12557</v>
      </c>
      <c r="G4707" t="s">
        <v>4918</v>
      </c>
      <c r="H4707" t="s">
        <v>12557</v>
      </c>
      <c r="I4707" t="s">
        <v>4894</v>
      </c>
      <c r="J4707" t="s">
        <v>4897</v>
      </c>
      <c r="K4707" s="14">
        <v>281</v>
      </c>
      <c r="L4707" s="24">
        <f t="shared" si="73"/>
        <v>303.44263803877948</v>
      </c>
    </row>
    <row r="4708" spans="1:12" x14ac:dyDescent="0.25">
      <c r="A4708" t="s">
        <v>75</v>
      </c>
      <c r="B4708" t="s">
        <v>11637</v>
      </c>
      <c r="C4708" t="s">
        <v>757</v>
      </c>
      <c r="D4708" t="s">
        <v>758</v>
      </c>
      <c r="E4708" t="s">
        <v>12556</v>
      </c>
      <c r="F4708" t="s">
        <v>12557</v>
      </c>
      <c r="G4708" t="s">
        <v>4914</v>
      </c>
      <c r="H4708" t="s">
        <v>12557</v>
      </c>
      <c r="I4708" t="s">
        <v>4894</v>
      </c>
      <c r="J4708" t="s">
        <v>4897</v>
      </c>
      <c r="K4708" s="14">
        <v>880</v>
      </c>
      <c r="L4708" s="24">
        <f t="shared" si="73"/>
        <v>950.28299456984337</v>
      </c>
    </row>
    <row r="4709" spans="1:12" x14ac:dyDescent="0.25">
      <c r="A4709" t="s">
        <v>75</v>
      </c>
      <c r="B4709" t="s">
        <v>11637</v>
      </c>
      <c r="C4709" t="s">
        <v>757</v>
      </c>
      <c r="D4709" t="s">
        <v>758</v>
      </c>
      <c r="E4709" t="s">
        <v>12558</v>
      </c>
      <c r="F4709" t="s">
        <v>12559</v>
      </c>
      <c r="G4709" t="s">
        <v>4907</v>
      </c>
      <c r="H4709" t="s">
        <v>12559</v>
      </c>
      <c r="I4709" t="s">
        <v>4927</v>
      </c>
      <c r="J4709" t="s">
        <v>5165</v>
      </c>
      <c r="K4709" s="14">
        <v>2</v>
      </c>
      <c r="L4709" s="24">
        <f t="shared" si="73"/>
        <v>2.1597340785678254</v>
      </c>
    </row>
    <row r="4710" spans="1:12" x14ac:dyDescent="0.25">
      <c r="A4710" t="s">
        <v>75</v>
      </c>
      <c r="B4710" t="s">
        <v>11637</v>
      </c>
      <c r="C4710" t="s">
        <v>757</v>
      </c>
      <c r="D4710" t="s">
        <v>758</v>
      </c>
      <c r="E4710" t="s">
        <v>12558</v>
      </c>
      <c r="F4710" t="s">
        <v>12559</v>
      </c>
      <c r="G4710" t="s">
        <v>4918</v>
      </c>
      <c r="H4710" t="s">
        <v>12559</v>
      </c>
      <c r="I4710" t="s">
        <v>4927</v>
      </c>
      <c r="J4710" t="s">
        <v>5165</v>
      </c>
      <c r="K4710" s="14">
        <v>19</v>
      </c>
      <c r="L4710" s="24">
        <f t="shared" si="73"/>
        <v>20.517473746394341</v>
      </c>
    </row>
    <row r="4711" spans="1:12" x14ac:dyDescent="0.25">
      <c r="A4711" t="s">
        <v>75</v>
      </c>
      <c r="B4711" t="s">
        <v>11637</v>
      </c>
      <c r="C4711" t="s">
        <v>757</v>
      </c>
      <c r="D4711" t="s">
        <v>758</v>
      </c>
      <c r="E4711" t="s">
        <v>12560</v>
      </c>
      <c r="F4711" t="s">
        <v>12561</v>
      </c>
      <c r="G4711" t="s">
        <v>4998</v>
      </c>
      <c r="H4711" t="s">
        <v>12561</v>
      </c>
      <c r="I4711" t="s">
        <v>4894</v>
      </c>
      <c r="J4711" t="s">
        <v>4897</v>
      </c>
      <c r="K4711" s="14">
        <v>2</v>
      </c>
      <c r="L4711" s="24">
        <f t="shared" si="73"/>
        <v>2.1597340785678254</v>
      </c>
    </row>
    <row r="4712" spans="1:12" x14ac:dyDescent="0.25">
      <c r="A4712" t="s">
        <v>75</v>
      </c>
      <c r="B4712" t="s">
        <v>11637</v>
      </c>
      <c r="C4712" t="s">
        <v>757</v>
      </c>
      <c r="D4712" t="s">
        <v>758</v>
      </c>
      <c r="E4712" t="s">
        <v>12560</v>
      </c>
      <c r="F4712" t="s">
        <v>12561</v>
      </c>
      <c r="G4712" t="s">
        <v>5751</v>
      </c>
      <c r="H4712" t="s">
        <v>12561</v>
      </c>
      <c r="I4712" t="s">
        <v>4894</v>
      </c>
      <c r="J4712" t="s">
        <v>4897</v>
      </c>
      <c r="K4712" s="14">
        <v>2</v>
      </c>
      <c r="L4712" s="24">
        <f t="shared" si="73"/>
        <v>2.1597340785678254</v>
      </c>
    </row>
    <row r="4713" spans="1:12" x14ac:dyDescent="0.25">
      <c r="A4713" t="s">
        <v>75</v>
      </c>
      <c r="B4713" t="s">
        <v>11637</v>
      </c>
      <c r="C4713" t="s">
        <v>757</v>
      </c>
      <c r="D4713" t="s">
        <v>758</v>
      </c>
      <c r="E4713" t="s">
        <v>12560</v>
      </c>
      <c r="F4713" t="s">
        <v>12561</v>
      </c>
      <c r="G4713" t="s">
        <v>5022</v>
      </c>
      <c r="H4713" t="s">
        <v>12561</v>
      </c>
      <c r="I4713" t="s">
        <v>4894</v>
      </c>
      <c r="J4713" t="s">
        <v>4897</v>
      </c>
      <c r="K4713" s="14">
        <v>4</v>
      </c>
      <c r="L4713" s="24">
        <f t="shared" si="73"/>
        <v>4.3194681571356508</v>
      </c>
    </row>
    <row r="4714" spans="1:12" x14ac:dyDescent="0.25">
      <c r="A4714" t="s">
        <v>75</v>
      </c>
      <c r="B4714" t="s">
        <v>11637</v>
      </c>
      <c r="C4714" t="s">
        <v>757</v>
      </c>
      <c r="D4714" t="s">
        <v>758</v>
      </c>
      <c r="E4714" t="s">
        <v>12560</v>
      </c>
      <c r="F4714" t="s">
        <v>12561</v>
      </c>
      <c r="G4714" t="s">
        <v>4907</v>
      </c>
      <c r="H4714" t="s">
        <v>12561</v>
      </c>
      <c r="I4714" t="s">
        <v>4894</v>
      </c>
      <c r="J4714" t="s">
        <v>4897</v>
      </c>
      <c r="K4714" s="14">
        <v>9</v>
      </c>
      <c r="L4714" s="24">
        <f t="shared" si="73"/>
        <v>9.7188033535552147</v>
      </c>
    </row>
    <row r="4715" spans="1:12" x14ac:dyDescent="0.25">
      <c r="A4715" t="s">
        <v>75</v>
      </c>
      <c r="B4715" t="s">
        <v>11637</v>
      </c>
      <c r="C4715" t="s">
        <v>757</v>
      </c>
      <c r="D4715" t="s">
        <v>758</v>
      </c>
      <c r="E4715" t="s">
        <v>12560</v>
      </c>
      <c r="F4715" t="s">
        <v>12561</v>
      </c>
      <c r="G4715" t="s">
        <v>4918</v>
      </c>
      <c r="H4715" t="s">
        <v>12561</v>
      </c>
      <c r="I4715" t="s">
        <v>4894</v>
      </c>
      <c r="J4715" t="s">
        <v>4897</v>
      </c>
      <c r="K4715" s="14">
        <v>64</v>
      </c>
      <c r="L4715" s="24">
        <f t="shared" si="73"/>
        <v>69.111490514170413</v>
      </c>
    </row>
    <row r="4716" spans="1:12" x14ac:dyDescent="0.25">
      <c r="A4716" t="s">
        <v>75</v>
      </c>
      <c r="B4716" t="s">
        <v>11637</v>
      </c>
      <c r="C4716" t="s">
        <v>757</v>
      </c>
      <c r="D4716" t="s">
        <v>758</v>
      </c>
      <c r="E4716" t="s">
        <v>12560</v>
      </c>
      <c r="F4716" t="s">
        <v>12561</v>
      </c>
      <c r="G4716" t="s">
        <v>4914</v>
      </c>
      <c r="H4716" t="s">
        <v>12561</v>
      </c>
      <c r="I4716" t="s">
        <v>4894</v>
      </c>
      <c r="J4716" t="s">
        <v>4897</v>
      </c>
      <c r="K4716" s="14">
        <v>410</v>
      </c>
      <c r="L4716" s="24">
        <f t="shared" si="73"/>
        <v>442.74548610640426</v>
      </c>
    </row>
    <row r="4717" spans="1:12" x14ac:dyDescent="0.25">
      <c r="A4717" t="s">
        <v>75</v>
      </c>
      <c r="B4717" t="s">
        <v>11637</v>
      </c>
      <c r="C4717" t="s">
        <v>757</v>
      </c>
      <c r="D4717" t="s">
        <v>758</v>
      </c>
      <c r="E4717" t="s">
        <v>12562</v>
      </c>
      <c r="F4717" t="s">
        <v>12563</v>
      </c>
      <c r="G4717" t="s">
        <v>5751</v>
      </c>
      <c r="H4717" t="s">
        <v>12564</v>
      </c>
      <c r="I4717" t="s">
        <v>5141</v>
      </c>
      <c r="J4717" t="s">
        <v>2256</v>
      </c>
      <c r="K4717" s="14">
        <v>3</v>
      </c>
      <c r="L4717" s="24">
        <f t="shared" si="73"/>
        <v>3.2396011178517381</v>
      </c>
    </row>
    <row r="4718" spans="1:12" x14ac:dyDescent="0.25">
      <c r="A4718" t="s">
        <v>75</v>
      </c>
      <c r="B4718" t="s">
        <v>11637</v>
      </c>
      <c r="C4718" t="s">
        <v>757</v>
      </c>
      <c r="D4718" t="s">
        <v>758</v>
      </c>
      <c r="E4718" t="s">
        <v>12562</v>
      </c>
      <c r="F4718" t="s">
        <v>12563</v>
      </c>
      <c r="G4718" t="s">
        <v>5022</v>
      </c>
      <c r="H4718" t="s">
        <v>12564</v>
      </c>
      <c r="I4718" t="s">
        <v>5141</v>
      </c>
      <c r="J4718" t="s">
        <v>2256</v>
      </c>
      <c r="K4718" s="14">
        <v>12</v>
      </c>
      <c r="L4718" s="24">
        <f t="shared" si="73"/>
        <v>12.958404471406952</v>
      </c>
    </row>
    <row r="4719" spans="1:12" x14ac:dyDescent="0.25">
      <c r="A4719" t="s">
        <v>75</v>
      </c>
      <c r="B4719" t="s">
        <v>11637</v>
      </c>
      <c r="C4719" t="s">
        <v>757</v>
      </c>
      <c r="D4719" t="s">
        <v>758</v>
      </c>
      <c r="E4719" t="s">
        <v>12562</v>
      </c>
      <c r="F4719" t="s">
        <v>12563</v>
      </c>
      <c r="G4719" t="s">
        <v>4907</v>
      </c>
      <c r="H4719" t="s">
        <v>12564</v>
      </c>
      <c r="I4719" t="s">
        <v>5141</v>
      </c>
      <c r="J4719" t="s">
        <v>2256</v>
      </c>
      <c r="K4719" s="14">
        <v>24</v>
      </c>
      <c r="L4719" s="24">
        <f t="shared" si="73"/>
        <v>25.916808942813905</v>
      </c>
    </row>
    <row r="4720" spans="1:12" x14ac:dyDescent="0.25">
      <c r="A4720" t="s">
        <v>75</v>
      </c>
      <c r="B4720" t="s">
        <v>11637</v>
      </c>
      <c r="C4720" t="s">
        <v>757</v>
      </c>
      <c r="D4720" t="s">
        <v>758</v>
      </c>
      <c r="E4720" t="s">
        <v>12562</v>
      </c>
      <c r="F4720" t="s">
        <v>12563</v>
      </c>
      <c r="G4720" t="s">
        <v>4918</v>
      </c>
      <c r="H4720" t="s">
        <v>12564</v>
      </c>
      <c r="I4720" t="s">
        <v>5141</v>
      </c>
      <c r="J4720" t="s">
        <v>2256</v>
      </c>
      <c r="K4720" s="14">
        <v>251</v>
      </c>
      <c r="L4720" s="24">
        <f t="shared" si="73"/>
        <v>271.04662686026211</v>
      </c>
    </row>
    <row r="4721" spans="1:12" x14ac:dyDescent="0.25">
      <c r="A4721" t="s">
        <v>75</v>
      </c>
      <c r="B4721" t="s">
        <v>11637</v>
      </c>
      <c r="C4721" t="s">
        <v>757</v>
      </c>
      <c r="D4721" t="s">
        <v>758</v>
      </c>
      <c r="E4721" t="s">
        <v>12562</v>
      </c>
      <c r="F4721" t="s">
        <v>12563</v>
      </c>
      <c r="G4721" t="s">
        <v>4914</v>
      </c>
      <c r="H4721" t="s">
        <v>12564</v>
      </c>
      <c r="I4721" t="s">
        <v>5141</v>
      </c>
      <c r="J4721" t="s">
        <v>2256</v>
      </c>
      <c r="K4721" s="14">
        <v>2498</v>
      </c>
      <c r="L4721" s="24">
        <f t="shared" si="73"/>
        <v>2697.5078641312143</v>
      </c>
    </row>
    <row r="4722" spans="1:12" x14ac:dyDescent="0.25">
      <c r="A4722" t="s">
        <v>75</v>
      </c>
      <c r="B4722" t="s">
        <v>11637</v>
      </c>
      <c r="C4722" t="s">
        <v>757</v>
      </c>
      <c r="D4722" t="s">
        <v>758</v>
      </c>
      <c r="E4722" t="s">
        <v>12565</v>
      </c>
      <c r="F4722" t="s">
        <v>12566</v>
      </c>
      <c r="G4722" t="s">
        <v>5022</v>
      </c>
      <c r="H4722" t="s">
        <v>12567</v>
      </c>
      <c r="I4722" t="s">
        <v>4894</v>
      </c>
      <c r="J4722" t="s">
        <v>4897</v>
      </c>
      <c r="K4722" s="14">
        <v>11</v>
      </c>
      <c r="L4722" s="24">
        <f t="shared" si="73"/>
        <v>11.878537432123041</v>
      </c>
    </row>
    <row r="4723" spans="1:12" x14ac:dyDescent="0.25">
      <c r="A4723" t="s">
        <v>75</v>
      </c>
      <c r="B4723" t="s">
        <v>11637</v>
      </c>
      <c r="C4723" t="s">
        <v>757</v>
      </c>
      <c r="D4723" t="s">
        <v>758</v>
      </c>
      <c r="E4723" t="s">
        <v>12565</v>
      </c>
      <c r="F4723" t="s">
        <v>12566</v>
      </c>
      <c r="G4723" t="s">
        <v>4907</v>
      </c>
      <c r="H4723" t="s">
        <v>12567</v>
      </c>
      <c r="I4723" t="s">
        <v>4894</v>
      </c>
      <c r="J4723" t="s">
        <v>4897</v>
      </c>
      <c r="K4723" s="14">
        <v>24</v>
      </c>
      <c r="L4723" s="24">
        <f t="shared" si="73"/>
        <v>25.916808942813905</v>
      </c>
    </row>
    <row r="4724" spans="1:12" x14ac:dyDescent="0.25">
      <c r="A4724" t="s">
        <v>75</v>
      </c>
      <c r="B4724" t="s">
        <v>11637</v>
      </c>
      <c r="C4724" t="s">
        <v>757</v>
      </c>
      <c r="D4724" t="s">
        <v>758</v>
      </c>
      <c r="E4724" t="s">
        <v>12565</v>
      </c>
      <c r="F4724" t="s">
        <v>12566</v>
      </c>
      <c r="G4724" t="s">
        <v>4918</v>
      </c>
      <c r="H4724" t="s">
        <v>12567</v>
      </c>
      <c r="I4724" t="s">
        <v>4894</v>
      </c>
      <c r="J4724" t="s">
        <v>4897</v>
      </c>
      <c r="K4724" s="14">
        <v>227</v>
      </c>
      <c r="L4724" s="24">
        <f t="shared" si="73"/>
        <v>245.12981791744824</v>
      </c>
    </row>
    <row r="4725" spans="1:12" x14ac:dyDescent="0.25">
      <c r="A4725" t="s">
        <v>75</v>
      </c>
      <c r="B4725" t="s">
        <v>11637</v>
      </c>
      <c r="C4725" t="s">
        <v>757</v>
      </c>
      <c r="D4725" t="s">
        <v>758</v>
      </c>
      <c r="E4725" t="s">
        <v>12565</v>
      </c>
      <c r="F4725" t="s">
        <v>12566</v>
      </c>
      <c r="G4725" t="s">
        <v>4914</v>
      </c>
      <c r="H4725" t="s">
        <v>12567</v>
      </c>
      <c r="I4725" t="s">
        <v>4894</v>
      </c>
      <c r="J4725" t="s">
        <v>4897</v>
      </c>
      <c r="K4725" s="14">
        <v>2464</v>
      </c>
      <c r="L4725" s="24">
        <f t="shared" si="73"/>
        <v>2660.7923847955612</v>
      </c>
    </row>
    <row r="4726" spans="1:12" x14ac:dyDescent="0.25">
      <c r="A4726" t="s">
        <v>75</v>
      </c>
      <c r="B4726" t="s">
        <v>11637</v>
      </c>
      <c r="C4726" t="s">
        <v>757</v>
      </c>
      <c r="D4726" t="s">
        <v>758</v>
      </c>
      <c r="E4726" t="s">
        <v>12568</v>
      </c>
      <c r="F4726" t="s">
        <v>12569</v>
      </c>
      <c r="G4726" t="s">
        <v>4918</v>
      </c>
      <c r="H4726" t="s">
        <v>12569</v>
      </c>
      <c r="I4726" t="s">
        <v>5143</v>
      </c>
      <c r="J4726" t="s">
        <v>5187</v>
      </c>
      <c r="K4726" s="14">
        <v>4</v>
      </c>
      <c r="L4726" s="24">
        <f t="shared" si="73"/>
        <v>4.3194681571356508</v>
      </c>
    </row>
    <row r="4727" spans="1:12" x14ac:dyDescent="0.25">
      <c r="A4727" t="s">
        <v>75</v>
      </c>
      <c r="B4727" t="s">
        <v>11637</v>
      </c>
      <c r="C4727" t="s">
        <v>757</v>
      </c>
      <c r="D4727" t="s">
        <v>758</v>
      </c>
      <c r="E4727" t="s">
        <v>12568</v>
      </c>
      <c r="F4727" t="s">
        <v>12569</v>
      </c>
      <c r="G4727" t="s">
        <v>4914</v>
      </c>
      <c r="H4727" t="s">
        <v>12569</v>
      </c>
      <c r="I4727" t="s">
        <v>5143</v>
      </c>
      <c r="J4727" t="s">
        <v>5187</v>
      </c>
      <c r="K4727" s="14">
        <v>3232</v>
      </c>
      <c r="L4727" s="24">
        <f t="shared" si="73"/>
        <v>3490.1302709656065</v>
      </c>
    </row>
    <row r="4728" spans="1:12" x14ac:dyDescent="0.25">
      <c r="A4728" t="s">
        <v>75</v>
      </c>
      <c r="B4728" t="s">
        <v>11637</v>
      </c>
      <c r="C4728" t="s">
        <v>757</v>
      </c>
      <c r="D4728" t="s">
        <v>758</v>
      </c>
      <c r="E4728" t="s">
        <v>12570</v>
      </c>
      <c r="F4728" t="s">
        <v>12571</v>
      </c>
      <c r="G4728" t="s">
        <v>4914</v>
      </c>
      <c r="H4728" t="s">
        <v>12571</v>
      </c>
      <c r="I4728" t="s">
        <v>5143</v>
      </c>
      <c r="J4728" t="s">
        <v>5187</v>
      </c>
      <c r="K4728" s="14">
        <v>153</v>
      </c>
      <c r="L4728" s="24">
        <f t="shared" si="73"/>
        <v>165.21965701043865</v>
      </c>
    </row>
    <row r="4729" spans="1:12" x14ac:dyDescent="0.25">
      <c r="A4729" t="s">
        <v>75</v>
      </c>
      <c r="B4729" t="s">
        <v>11637</v>
      </c>
      <c r="C4729" t="s">
        <v>757</v>
      </c>
      <c r="D4729" t="s">
        <v>758</v>
      </c>
      <c r="E4729" t="s">
        <v>12572</v>
      </c>
      <c r="F4729" t="s">
        <v>12573</v>
      </c>
      <c r="G4729" t="s">
        <v>5022</v>
      </c>
      <c r="H4729" t="s">
        <v>12573</v>
      </c>
      <c r="I4729" t="s">
        <v>4894</v>
      </c>
      <c r="J4729" t="s">
        <v>4897</v>
      </c>
      <c r="K4729" s="14">
        <v>31</v>
      </c>
      <c r="L4729" s="24">
        <f t="shared" si="73"/>
        <v>33.475878217801302</v>
      </c>
    </row>
    <row r="4730" spans="1:12" x14ac:dyDescent="0.25">
      <c r="A4730" t="s">
        <v>75</v>
      </c>
      <c r="B4730" t="s">
        <v>11637</v>
      </c>
      <c r="C4730" t="s">
        <v>757</v>
      </c>
      <c r="D4730" t="s">
        <v>758</v>
      </c>
      <c r="E4730" t="s">
        <v>12572</v>
      </c>
      <c r="F4730" t="s">
        <v>12573</v>
      </c>
      <c r="G4730" t="s">
        <v>4907</v>
      </c>
      <c r="H4730" t="s">
        <v>12573</v>
      </c>
      <c r="I4730" t="s">
        <v>4894</v>
      </c>
      <c r="J4730" t="s">
        <v>4897</v>
      </c>
      <c r="K4730" s="14">
        <v>23</v>
      </c>
      <c r="L4730" s="24">
        <f t="shared" si="73"/>
        <v>24.836941903529993</v>
      </c>
    </row>
    <row r="4731" spans="1:12" x14ac:dyDescent="0.25">
      <c r="A4731" t="s">
        <v>75</v>
      </c>
      <c r="B4731" t="s">
        <v>11637</v>
      </c>
      <c r="C4731" t="s">
        <v>757</v>
      </c>
      <c r="D4731" t="s">
        <v>758</v>
      </c>
      <c r="E4731" t="s">
        <v>12574</v>
      </c>
      <c r="F4731" t="s">
        <v>12575</v>
      </c>
      <c r="G4731" t="s">
        <v>5022</v>
      </c>
      <c r="H4731" t="s">
        <v>12575</v>
      </c>
      <c r="I4731" t="s">
        <v>4894</v>
      </c>
      <c r="J4731" t="s">
        <v>4897</v>
      </c>
      <c r="K4731" s="14">
        <v>26</v>
      </c>
      <c r="L4731" s="24">
        <f t="shared" si="73"/>
        <v>28.076543021381731</v>
      </c>
    </row>
    <row r="4732" spans="1:12" x14ac:dyDescent="0.25">
      <c r="A4732" t="s">
        <v>75</v>
      </c>
      <c r="B4732" t="s">
        <v>11637</v>
      </c>
      <c r="C4732" t="s">
        <v>757</v>
      </c>
      <c r="D4732" t="s">
        <v>758</v>
      </c>
      <c r="E4732" t="s">
        <v>12574</v>
      </c>
      <c r="F4732" t="s">
        <v>12575</v>
      </c>
      <c r="G4732" t="s">
        <v>4907</v>
      </c>
      <c r="H4732" t="s">
        <v>12575</v>
      </c>
      <c r="I4732" t="s">
        <v>4894</v>
      </c>
      <c r="J4732" t="s">
        <v>4897</v>
      </c>
      <c r="K4732" s="14">
        <v>36</v>
      </c>
      <c r="L4732" s="24">
        <f t="shared" si="73"/>
        <v>38.875213414220859</v>
      </c>
    </row>
    <row r="4733" spans="1:12" x14ac:dyDescent="0.25">
      <c r="A4733" t="s">
        <v>75</v>
      </c>
      <c r="B4733" t="s">
        <v>11637</v>
      </c>
      <c r="C4733" t="s">
        <v>757</v>
      </c>
      <c r="D4733" t="s">
        <v>758</v>
      </c>
      <c r="E4733" t="s">
        <v>12576</v>
      </c>
      <c r="F4733" t="s">
        <v>12577</v>
      </c>
      <c r="G4733" t="s">
        <v>5022</v>
      </c>
      <c r="H4733" t="s">
        <v>12577</v>
      </c>
      <c r="I4733" t="s">
        <v>4894</v>
      </c>
      <c r="J4733" t="s">
        <v>4897</v>
      </c>
      <c r="K4733" s="14">
        <v>7</v>
      </c>
      <c r="L4733" s="24">
        <f t="shared" si="73"/>
        <v>7.5590692749873885</v>
      </c>
    </row>
    <row r="4734" spans="1:12" x14ac:dyDescent="0.25">
      <c r="A4734" t="s">
        <v>75</v>
      </c>
      <c r="B4734" t="s">
        <v>11637</v>
      </c>
      <c r="C4734" t="s">
        <v>757</v>
      </c>
      <c r="D4734" t="s">
        <v>758</v>
      </c>
      <c r="E4734" t="s">
        <v>12576</v>
      </c>
      <c r="F4734" t="s">
        <v>12577</v>
      </c>
      <c r="G4734" t="s">
        <v>4907</v>
      </c>
      <c r="H4734" t="s">
        <v>12577</v>
      </c>
      <c r="I4734" t="s">
        <v>4894</v>
      </c>
      <c r="J4734" t="s">
        <v>4897</v>
      </c>
      <c r="K4734" s="14">
        <v>17</v>
      </c>
      <c r="L4734" s="24">
        <f t="shared" si="73"/>
        <v>18.357739667826518</v>
      </c>
    </row>
    <row r="4735" spans="1:12" x14ac:dyDescent="0.25">
      <c r="A4735" t="s">
        <v>75</v>
      </c>
      <c r="B4735" t="s">
        <v>11637</v>
      </c>
      <c r="C4735" t="s">
        <v>757</v>
      </c>
      <c r="D4735" t="s">
        <v>758</v>
      </c>
      <c r="E4735" t="s">
        <v>12578</v>
      </c>
      <c r="F4735" t="s">
        <v>12579</v>
      </c>
      <c r="G4735" t="s">
        <v>5022</v>
      </c>
      <c r="H4735" t="s">
        <v>12580</v>
      </c>
      <c r="I4735" t="s">
        <v>4927</v>
      </c>
      <c r="J4735" t="s">
        <v>5165</v>
      </c>
      <c r="K4735" s="14">
        <v>42</v>
      </c>
      <c r="L4735" s="24">
        <f t="shared" si="73"/>
        <v>45.354415649924334</v>
      </c>
    </row>
    <row r="4736" spans="1:12" x14ac:dyDescent="0.25">
      <c r="A4736" t="s">
        <v>75</v>
      </c>
      <c r="B4736" t="s">
        <v>11637</v>
      </c>
      <c r="C4736" t="s">
        <v>757</v>
      </c>
      <c r="D4736" t="s">
        <v>758</v>
      </c>
      <c r="E4736" t="s">
        <v>12578</v>
      </c>
      <c r="F4736" t="s">
        <v>12579</v>
      </c>
      <c r="G4736" t="s">
        <v>4907</v>
      </c>
      <c r="H4736" t="s">
        <v>12580</v>
      </c>
      <c r="I4736" t="s">
        <v>4927</v>
      </c>
      <c r="J4736" t="s">
        <v>5165</v>
      </c>
      <c r="K4736" s="14">
        <v>88</v>
      </c>
      <c r="L4736" s="24">
        <f t="shared" si="73"/>
        <v>95.028299456984328</v>
      </c>
    </row>
    <row r="4737" spans="1:12" x14ac:dyDescent="0.25">
      <c r="A4737" t="s">
        <v>75</v>
      </c>
      <c r="B4737" t="s">
        <v>11637</v>
      </c>
      <c r="C4737" t="s">
        <v>757</v>
      </c>
      <c r="D4737" t="s">
        <v>758</v>
      </c>
      <c r="E4737" t="s">
        <v>12578</v>
      </c>
      <c r="F4737" t="s">
        <v>12579</v>
      </c>
      <c r="G4737" t="s">
        <v>4918</v>
      </c>
      <c r="H4737" t="s">
        <v>12580</v>
      </c>
      <c r="I4737" t="s">
        <v>4927</v>
      </c>
      <c r="J4737" t="s">
        <v>5165</v>
      </c>
      <c r="K4737" s="14">
        <v>654</v>
      </c>
      <c r="L4737" s="24">
        <f t="shared" si="73"/>
        <v>706.23304369167897</v>
      </c>
    </row>
    <row r="4738" spans="1:12" x14ac:dyDescent="0.25">
      <c r="A4738" t="s">
        <v>75</v>
      </c>
      <c r="B4738" t="s">
        <v>11637</v>
      </c>
      <c r="C4738" t="s">
        <v>757</v>
      </c>
      <c r="D4738" t="s">
        <v>758</v>
      </c>
      <c r="E4738" t="s">
        <v>12578</v>
      </c>
      <c r="F4738" t="s">
        <v>12579</v>
      </c>
      <c r="G4738" t="s">
        <v>4914</v>
      </c>
      <c r="H4738" t="s">
        <v>12580</v>
      </c>
      <c r="I4738" t="s">
        <v>4927</v>
      </c>
      <c r="J4738" t="s">
        <v>5165</v>
      </c>
      <c r="K4738" s="14">
        <v>9455</v>
      </c>
      <c r="L4738" s="24">
        <f t="shared" si="73"/>
        <v>10210.142856429395</v>
      </c>
    </row>
    <row r="4739" spans="1:12" x14ac:dyDescent="0.25">
      <c r="A4739" t="s">
        <v>75</v>
      </c>
      <c r="B4739" t="s">
        <v>11637</v>
      </c>
      <c r="C4739" t="s">
        <v>757</v>
      </c>
      <c r="D4739" t="s">
        <v>758</v>
      </c>
      <c r="E4739" t="s">
        <v>12581</v>
      </c>
      <c r="F4739" t="s">
        <v>12582</v>
      </c>
      <c r="G4739" t="s">
        <v>5751</v>
      </c>
      <c r="H4739" t="s">
        <v>12582</v>
      </c>
      <c r="I4739" t="s">
        <v>5141</v>
      </c>
      <c r="J4739" t="s">
        <v>2256</v>
      </c>
      <c r="K4739" s="14">
        <v>7</v>
      </c>
      <c r="L4739" s="24">
        <f t="shared" si="73"/>
        <v>7.5590692749873885</v>
      </c>
    </row>
    <row r="4740" spans="1:12" x14ac:dyDescent="0.25">
      <c r="A4740" t="s">
        <v>75</v>
      </c>
      <c r="B4740" t="s">
        <v>11637</v>
      </c>
      <c r="C4740" t="s">
        <v>757</v>
      </c>
      <c r="D4740" t="s">
        <v>758</v>
      </c>
      <c r="E4740" t="s">
        <v>12581</v>
      </c>
      <c r="F4740" t="s">
        <v>12582</v>
      </c>
      <c r="G4740" t="s">
        <v>5022</v>
      </c>
      <c r="H4740" t="s">
        <v>12582</v>
      </c>
      <c r="I4740" t="s">
        <v>5141</v>
      </c>
      <c r="J4740" t="s">
        <v>2256</v>
      </c>
      <c r="K4740" s="14">
        <v>6</v>
      </c>
      <c r="L4740" s="24">
        <f t="shared" si="73"/>
        <v>6.4792022357034762</v>
      </c>
    </row>
    <row r="4741" spans="1:12" x14ac:dyDescent="0.25">
      <c r="A4741" t="s">
        <v>75</v>
      </c>
      <c r="B4741" t="s">
        <v>11637</v>
      </c>
      <c r="C4741" t="s">
        <v>757</v>
      </c>
      <c r="D4741" t="s">
        <v>758</v>
      </c>
      <c r="E4741" t="s">
        <v>12583</v>
      </c>
      <c r="F4741" t="s">
        <v>12584</v>
      </c>
      <c r="G4741" t="s">
        <v>5751</v>
      </c>
      <c r="H4741" t="s">
        <v>12584</v>
      </c>
      <c r="I4741" t="s">
        <v>5141</v>
      </c>
      <c r="J4741" t="s">
        <v>2256</v>
      </c>
      <c r="K4741" s="14">
        <v>4</v>
      </c>
      <c r="L4741" s="24">
        <f t="shared" si="73"/>
        <v>4.3194681571356508</v>
      </c>
    </row>
    <row r="4742" spans="1:12" x14ac:dyDescent="0.25">
      <c r="A4742" t="s">
        <v>75</v>
      </c>
      <c r="B4742" t="s">
        <v>11637</v>
      </c>
      <c r="C4742" t="s">
        <v>757</v>
      </c>
      <c r="D4742" t="s">
        <v>758</v>
      </c>
      <c r="E4742" t="s">
        <v>12583</v>
      </c>
      <c r="F4742" t="s">
        <v>12584</v>
      </c>
      <c r="G4742" t="s">
        <v>5022</v>
      </c>
      <c r="H4742" t="s">
        <v>12584</v>
      </c>
      <c r="I4742" t="s">
        <v>5141</v>
      </c>
      <c r="J4742" t="s">
        <v>2256</v>
      </c>
      <c r="K4742" s="14">
        <v>327</v>
      </c>
      <c r="L4742" s="24">
        <f t="shared" si="73"/>
        <v>353.11652184583949</v>
      </c>
    </row>
    <row r="4743" spans="1:12" x14ac:dyDescent="0.25">
      <c r="A4743" t="s">
        <v>75</v>
      </c>
      <c r="B4743" t="s">
        <v>11637</v>
      </c>
      <c r="C4743" t="s">
        <v>757</v>
      </c>
      <c r="D4743" t="s">
        <v>758</v>
      </c>
      <c r="E4743" t="s">
        <v>12585</v>
      </c>
      <c r="F4743" t="s">
        <v>12586</v>
      </c>
      <c r="G4743" t="s">
        <v>4918</v>
      </c>
      <c r="H4743" t="s">
        <v>12586</v>
      </c>
      <c r="I4743" t="s">
        <v>5143</v>
      </c>
      <c r="J4743" t="s">
        <v>5187</v>
      </c>
      <c r="K4743" s="14">
        <v>4</v>
      </c>
      <c r="L4743" s="24">
        <f t="shared" si="73"/>
        <v>4.3194681571356508</v>
      </c>
    </row>
    <row r="4744" spans="1:12" x14ac:dyDescent="0.25">
      <c r="A4744" t="s">
        <v>75</v>
      </c>
      <c r="B4744" t="s">
        <v>11637</v>
      </c>
      <c r="C4744" t="s">
        <v>757</v>
      </c>
      <c r="D4744" t="s">
        <v>758</v>
      </c>
      <c r="E4744" t="s">
        <v>12585</v>
      </c>
      <c r="F4744" t="s">
        <v>12586</v>
      </c>
      <c r="G4744" t="s">
        <v>4914</v>
      </c>
      <c r="H4744" t="s">
        <v>12586</v>
      </c>
      <c r="I4744" t="s">
        <v>5143</v>
      </c>
      <c r="J4744" t="s">
        <v>5187</v>
      </c>
      <c r="K4744" s="14">
        <v>9141</v>
      </c>
      <c r="L4744" s="24">
        <f t="shared" si="73"/>
        <v>9871.0646060942472</v>
      </c>
    </row>
    <row r="4745" spans="1:12" x14ac:dyDescent="0.25">
      <c r="A4745" t="s">
        <v>75</v>
      </c>
      <c r="B4745" t="s">
        <v>11637</v>
      </c>
      <c r="C4745" t="s">
        <v>757</v>
      </c>
      <c r="D4745" t="s">
        <v>758</v>
      </c>
      <c r="E4745" t="s">
        <v>12587</v>
      </c>
      <c r="F4745" t="s">
        <v>12588</v>
      </c>
      <c r="G4745" t="s">
        <v>4907</v>
      </c>
      <c r="H4745" t="s">
        <v>12588</v>
      </c>
      <c r="I4745" t="s">
        <v>5141</v>
      </c>
      <c r="J4745" t="s">
        <v>2256</v>
      </c>
      <c r="K4745" s="14">
        <v>2</v>
      </c>
      <c r="L4745" s="24">
        <f t="shared" si="73"/>
        <v>2.1597340785678254</v>
      </c>
    </row>
    <row r="4746" spans="1:12" x14ac:dyDescent="0.25">
      <c r="A4746" t="s">
        <v>75</v>
      </c>
      <c r="B4746" t="s">
        <v>11637</v>
      </c>
      <c r="C4746" t="s">
        <v>757</v>
      </c>
      <c r="D4746" t="s">
        <v>758</v>
      </c>
      <c r="E4746" t="s">
        <v>12589</v>
      </c>
      <c r="F4746" t="s">
        <v>12590</v>
      </c>
      <c r="G4746" t="s">
        <v>4918</v>
      </c>
      <c r="H4746" t="s">
        <v>12590</v>
      </c>
      <c r="I4746" t="s">
        <v>5141</v>
      </c>
      <c r="J4746" t="s">
        <v>2256</v>
      </c>
      <c r="K4746" s="14">
        <v>18</v>
      </c>
      <c r="L4746" s="24">
        <f t="shared" si="73"/>
        <v>19.437606707110429</v>
      </c>
    </row>
    <row r="4747" spans="1:12" x14ac:dyDescent="0.25">
      <c r="A4747" t="s">
        <v>75</v>
      </c>
      <c r="B4747" t="s">
        <v>11637</v>
      </c>
      <c r="C4747" t="s">
        <v>757</v>
      </c>
      <c r="D4747" t="s">
        <v>758</v>
      </c>
      <c r="E4747" t="s">
        <v>12591</v>
      </c>
      <c r="F4747" t="s">
        <v>12592</v>
      </c>
      <c r="G4747" t="s">
        <v>4907</v>
      </c>
      <c r="H4747" t="s">
        <v>12592</v>
      </c>
      <c r="I4747" t="s">
        <v>4894</v>
      </c>
      <c r="J4747" t="s">
        <v>4897</v>
      </c>
      <c r="K4747" s="14">
        <v>33</v>
      </c>
      <c r="L4747" s="24">
        <f t="shared" si="73"/>
        <v>35.635612296369125</v>
      </c>
    </row>
    <row r="4748" spans="1:12" x14ac:dyDescent="0.25">
      <c r="A4748" t="s">
        <v>75</v>
      </c>
      <c r="B4748" t="s">
        <v>11637</v>
      </c>
      <c r="C4748" t="s">
        <v>757</v>
      </c>
      <c r="D4748" t="s">
        <v>758</v>
      </c>
      <c r="E4748" t="s">
        <v>12593</v>
      </c>
      <c r="F4748" t="s">
        <v>12594</v>
      </c>
      <c r="G4748" t="s">
        <v>4914</v>
      </c>
      <c r="H4748" t="s">
        <v>12594</v>
      </c>
      <c r="I4748" t="s">
        <v>5141</v>
      </c>
      <c r="J4748" t="s">
        <v>2256</v>
      </c>
      <c r="K4748" s="14">
        <v>79</v>
      </c>
      <c r="L4748" s="24">
        <f t="shared" ref="L4748:L4811" si="74">K4748/$D$6*$D$5</f>
        <v>85.309496103429112</v>
      </c>
    </row>
    <row r="4749" spans="1:12" x14ac:dyDescent="0.25">
      <c r="A4749" t="s">
        <v>75</v>
      </c>
      <c r="B4749" t="s">
        <v>11637</v>
      </c>
      <c r="C4749" t="s">
        <v>757</v>
      </c>
      <c r="D4749" t="s">
        <v>758</v>
      </c>
      <c r="E4749" t="s">
        <v>12595</v>
      </c>
      <c r="F4749" t="s">
        <v>12596</v>
      </c>
      <c r="G4749" t="s">
        <v>4998</v>
      </c>
      <c r="H4749" t="s">
        <v>12596</v>
      </c>
      <c r="I4749" t="s">
        <v>4927</v>
      </c>
      <c r="J4749" t="s">
        <v>5165</v>
      </c>
      <c r="K4749" s="14">
        <v>5</v>
      </c>
      <c r="L4749" s="24">
        <f t="shared" si="74"/>
        <v>5.3993351964195639</v>
      </c>
    </row>
    <row r="4750" spans="1:12" x14ac:dyDescent="0.25">
      <c r="A4750" t="s">
        <v>75</v>
      </c>
      <c r="B4750" t="s">
        <v>11637</v>
      </c>
      <c r="C4750" t="s">
        <v>757</v>
      </c>
      <c r="D4750" t="s">
        <v>758</v>
      </c>
      <c r="E4750" t="s">
        <v>12597</v>
      </c>
      <c r="F4750" t="s">
        <v>12598</v>
      </c>
      <c r="G4750" t="s">
        <v>5751</v>
      </c>
      <c r="H4750" t="s">
        <v>12598</v>
      </c>
      <c r="I4750" t="s">
        <v>5143</v>
      </c>
      <c r="J4750" t="s">
        <v>5187</v>
      </c>
      <c r="K4750" s="14">
        <v>5</v>
      </c>
      <c r="L4750" s="24">
        <f t="shared" si="74"/>
        <v>5.3993351964195639</v>
      </c>
    </row>
    <row r="4751" spans="1:12" x14ac:dyDescent="0.25">
      <c r="A4751" t="s">
        <v>75</v>
      </c>
      <c r="B4751" t="s">
        <v>11637</v>
      </c>
      <c r="C4751" t="s">
        <v>757</v>
      </c>
      <c r="D4751" t="s">
        <v>758</v>
      </c>
      <c r="E4751" t="s">
        <v>12597</v>
      </c>
      <c r="F4751" t="s">
        <v>12598</v>
      </c>
      <c r="G4751" t="s">
        <v>4918</v>
      </c>
      <c r="H4751" t="s">
        <v>12598</v>
      </c>
      <c r="I4751" t="s">
        <v>5143</v>
      </c>
      <c r="J4751" t="s">
        <v>5187</v>
      </c>
      <c r="K4751" s="14">
        <v>7</v>
      </c>
      <c r="L4751" s="24">
        <f t="shared" si="74"/>
        <v>7.5590692749873885</v>
      </c>
    </row>
    <row r="4752" spans="1:12" x14ac:dyDescent="0.25">
      <c r="A4752" t="s">
        <v>75</v>
      </c>
      <c r="B4752" t="s">
        <v>11637</v>
      </c>
      <c r="C4752" t="s">
        <v>757</v>
      </c>
      <c r="D4752" t="s">
        <v>758</v>
      </c>
      <c r="E4752" t="s">
        <v>12597</v>
      </c>
      <c r="F4752" t="s">
        <v>12598</v>
      </c>
      <c r="G4752" t="s">
        <v>4914</v>
      </c>
      <c r="H4752" t="s">
        <v>12598</v>
      </c>
      <c r="I4752" t="s">
        <v>5143</v>
      </c>
      <c r="J4752" t="s">
        <v>5187</v>
      </c>
      <c r="K4752" s="14">
        <v>24</v>
      </c>
      <c r="L4752" s="24">
        <f t="shared" si="74"/>
        <v>25.916808942813905</v>
      </c>
    </row>
    <row r="4753" spans="1:12" x14ac:dyDescent="0.25">
      <c r="A4753" t="s">
        <v>75</v>
      </c>
      <c r="B4753" t="s">
        <v>11637</v>
      </c>
      <c r="C4753" t="s">
        <v>757</v>
      </c>
      <c r="D4753" t="s">
        <v>758</v>
      </c>
      <c r="E4753" t="s">
        <v>12599</v>
      </c>
      <c r="F4753" t="s">
        <v>12600</v>
      </c>
      <c r="G4753" t="s">
        <v>5141</v>
      </c>
      <c r="H4753" t="s">
        <v>12600</v>
      </c>
      <c r="I4753" t="s">
        <v>4888</v>
      </c>
      <c r="J4753" t="s">
        <v>4889</v>
      </c>
      <c r="K4753" s="14">
        <v>2</v>
      </c>
      <c r="L4753" s="24">
        <f t="shared" si="74"/>
        <v>2.1597340785678254</v>
      </c>
    </row>
    <row r="4754" spans="1:12" x14ac:dyDescent="0.25">
      <c r="A4754" t="s">
        <v>75</v>
      </c>
      <c r="B4754" t="s">
        <v>11637</v>
      </c>
      <c r="C4754" t="s">
        <v>757</v>
      </c>
      <c r="D4754" t="s">
        <v>758</v>
      </c>
      <c r="E4754" t="s">
        <v>12599</v>
      </c>
      <c r="F4754" t="s">
        <v>12600</v>
      </c>
      <c r="G4754" t="s">
        <v>5143</v>
      </c>
      <c r="H4754" t="s">
        <v>12600</v>
      </c>
      <c r="I4754" t="s">
        <v>4888</v>
      </c>
      <c r="J4754" t="s">
        <v>4889</v>
      </c>
      <c r="K4754" s="14">
        <v>2</v>
      </c>
      <c r="L4754" s="24">
        <f t="shared" si="74"/>
        <v>2.1597340785678254</v>
      </c>
    </row>
    <row r="4755" spans="1:12" x14ac:dyDescent="0.25">
      <c r="A4755" t="s">
        <v>75</v>
      </c>
      <c r="B4755" t="s">
        <v>11637</v>
      </c>
      <c r="C4755" t="s">
        <v>757</v>
      </c>
      <c r="D4755" t="s">
        <v>758</v>
      </c>
      <c r="E4755" t="s">
        <v>12599</v>
      </c>
      <c r="F4755" t="s">
        <v>12600</v>
      </c>
      <c r="G4755" t="s">
        <v>4987</v>
      </c>
      <c r="H4755" t="s">
        <v>12600</v>
      </c>
      <c r="I4755" t="s">
        <v>4888</v>
      </c>
      <c r="J4755" t="s">
        <v>4889</v>
      </c>
      <c r="K4755" s="14">
        <v>2</v>
      </c>
      <c r="L4755" s="24">
        <f t="shared" si="74"/>
        <v>2.1597340785678254</v>
      </c>
    </row>
    <row r="4756" spans="1:12" x14ac:dyDescent="0.25">
      <c r="A4756" t="s">
        <v>75</v>
      </c>
      <c r="B4756" t="s">
        <v>11637</v>
      </c>
      <c r="C4756" t="s">
        <v>757</v>
      </c>
      <c r="D4756" t="s">
        <v>758</v>
      </c>
      <c r="E4756" t="s">
        <v>12601</v>
      </c>
      <c r="F4756" t="s">
        <v>12602</v>
      </c>
      <c r="G4756" t="s">
        <v>5022</v>
      </c>
      <c r="H4756" t="s">
        <v>12602</v>
      </c>
      <c r="I4756" t="s">
        <v>4894</v>
      </c>
      <c r="J4756" t="s">
        <v>4897</v>
      </c>
      <c r="K4756" s="14">
        <v>7</v>
      </c>
      <c r="L4756" s="24">
        <f t="shared" si="74"/>
        <v>7.5590692749873885</v>
      </c>
    </row>
    <row r="4757" spans="1:12" x14ac:dyDescent="0.25">
      <c r="A4757" t="s">
        <v>75</v>
      </c>
      <c r="B4757" t="s">
        <v>11637</v>
      </c>
      <c r="C4757" t="s">
        <v>757</v>
      </c>
      <c r="D4757" t="s">
        <v>758</v>
      </c>
      <c r="E4757" t="s">
        <v>12603</v>
      </c>
      <c r="F4757" t="s">
        <v>12604</v>
      </c>
      <c r="G4757" t="s">
        <v>4918</v>
      </c>
      <c r="H4757" t="s">
        <v>12604</v>
      </c>
      <c r="I4757" t="s">
        <v>4888</v>
      </c>
      <c r="J4757" t="s">
        <v>4889</v>
      </c>
      <c r="K4757" s="14">
        <v>12</v>
      </c>
      <c r="L4757" s="24">
        <f t="shared" si="74"/>
        <v>12.958404471406952</v>
      </c>
    </row>
    <row r="4758" spans="1:12" x14ac:dyDescent="0.25">
      <c r="A4758" t="s">
        <v>75</v>
      </c>
      <c r="B4758" t="s">
        <v>11637</v>
      </c>
      <c r="C4758" t="s">
        <v>757</v>
      </c>
      <c r="D4758" t="s">
        <v>758</v>
      </c>
      <c r="E4758" t="s">
        <v>12603</v>
      </c>
      <c r="F4758" t="s">
        <v>12604</v>
      </c>
      <c r="G4758" t="s">
        <v>4914</v>
      </c>
      <c r="H4758" t="s">
        <v>12604</v>
      </c>
      <c r="I4758" t="s">
        <v>4888</v>
      </c>
      <c r="J4758" t="s">
        <v>4889</v>
      </c>
      <c r="K4758" s="14">
        <v>57</v>
      </c>
      <c r="L4758" s="24">
        <f t="shared" si="74"/>
        <v>61.552421239183026</v>
      </c>
    </row>
    <row r="4759" spans="1:12" x14ac:dyDescent="0.25">
      <c r="A4759" t="s">
        <v>75</v>
      </c>
      <c r="B4759" t="s">
        <v>11637</v>
      </c>
      <c r="C4759" t="s">
        <v>757</v>
      </c>
      <c r="D4759" t="s">
        <v>758</v>
      </c>
      <c r="E4759" t="s">
        <v>12605</v>
      </c>
      <c r="F4759" t="s">
        <v>12606</v>
      </c>
      <c r="G4759" t="s">
        <v>5022</v>
      </c>
      <c r="H4759" t="s">
        <v>12606</v>
      </c>
      <c r="I4759" t="s">
        <v>4894</v>
      </c>
      <c r="J4759" t="s">
        <v>4897</v>
      </c>
      <c r="K4759" s="14">
        <v>5</v>
      </c>
      <c r="L4759" s="24">
        <f t="shared" si="74"/>
        <v>5.3993351964195639</v>
      </c>
    </row>
    <row r="4760" spans="1:12" x14ac:dyDescent="0.25">
      <c r="A4760" t="s">
        <v>75</v>
      </c>
      <c r="B4760" t="s">
        <v>11637</v>
      </c>
      <c r="C4760" t="s">
        <v>757</v>
      </c>
      <c r="D4760" t="s">
        <v>758</v>
      </c>
      <c r="E4760" t="s">
        <v>12607</v>
      </c>
      <c r="F4760" t="s">
        <v>12608</v>
      </c>
      <c r="G4760" t="s">
        <v>4918</v>
      </c>
      <c r="H4760" t="s">
        <v>12608</v>
      </c>
      <c r="I4760" t="s">
        <v>4894</v>
      </c>
      <c r="J4760" t="s">
        <v>4897</v>
      </c>
      <c r="K4760" s="14">
        <v>85</v>
      </c>
      <c r="L4760" s="24">
        <f t="shared" si="74"/>
        <v>91.788698339132594</v>
      </c>
    </row>
    <row r="4761" spans="1:12" x14ac:dyDescent="0.25">
      <c r="A4761" t="s">
        <v>75</v>
      </c>
      <c r="B4761" t="s">
        <v>11637</v>
      </c>
      <c r="C4761" t="s">
        <v>757</v>
      </c>
      <c r="D4761" t="s">
        <v>758</v>
      </c>
      <c r="E4761" t="s">
        <v>12607</v>
      </c>
      <c r="F4761" t="s">
        <v>12608</v>
      </c>
      <c r="G4761" t="s">
        <v>4914</v>
      </c>
      <c r="H4761" t="s">
        <v>12608</v>
      </c>
      <c r="I4761" t="s">
        <v>4894</v>
      </c>
      <c r="J4761" t="s">
        <v>4897</v>
      </c>
      <c r="K4761" s="14">
        <v>2931</v>
      </c>
      <c r="L4761" s="24">
        <f t="shared" si="74"/>
        <v>3165.0902921411484</v>
      </c>
    </row>
    <row r="4762" spans="1:12" x14ac:dyDescent="0.25">
      <c r="A4762" t="s">
        <v>75</v>
      </c>
      <c r="B4762" t="s">
        <v>11637</v>
      </c>
      <c r="C4762" t="s">
        <v>757</v>
      </c>
      <c r="D4762" t="s">
        <v>758</v>
      </c>
      <c r="E4762" t="s">
        <v>12609</v>
      </c>
      <c r="F4762" t="s">
        <v>12610</v>
      </c>
      <c r="G4762" t="s">
        <v>4918</v>
      </c>
      <c r="H4762" t="s">
        <v>12608</v>
      </c>
      <c r="I4762" t="s">
        <v>4894</v>
      </c>
      <c r="J4762" t="s">
        <v>4897</v>
      </c>
      <c r="K4762" s="14">
        <v>49</v>
      </c>
      <c r="L4762" s="24">
        <f t="shared" si="74"/>
        <v>52.913484924911728</v>
      </c>
    </row>
    <row r="4763" spans="1:12" x14ac:dyDescent="0.25">
      <c r="A4763" t="s">
        <v>75</v>
      </c>
      <c r="B4763" t="s">
        <v>11637</v>
      </c>
      <c r="C4763" t="s">
        <v>757</v>
      </c>
      <c r="D4763" t="s">
        <v>758</v>
      </c>
      <c r="E4763" t="s">
        <v>12609</v>
      </c>
      <c r="F4763" t="s">
        <v>12610</v>
      </c>
      <c r="G4763" t="s">
        <v>4914</v>
      </c>
      <c r="H4763" t="s">
        <v>12608</v>
      </c>
      <c r="I4763" t="s">
        <v>4894</v>
      </c>
      <c r="J4763" t="s">
        <v>4897</v>
      </c>
      <c r="K4763" s="14">
        <v>2150</v>
      </c>
      <c r="L4763" s="24">
        <f t="shared" si="74"/>
        <v>2321.7141344604129</v>
      </c>
    </row>
    <row r="4764" spans="1:12" x14ac:dyDescent="0.25">
      <c r="A4764" t="s">
        <v>75</v>
      </c>
      <c r="B4764" t="s">
        <v>11637</v>
      </c>
      <c r="C4764" t="s">
        <v>757</v>
      </c>
      <c r="D4764" t="s">
        <v>758</v>
      </c>
      <c r="E4764" t="s">
        <v>12611</v>
      </c>
      <c r="F4764" t="s">
        <v>12612</v>
      </c>
      <c r="G4764" t="s">
        <v>4914</v>
      </c>
      <c r="H4764" t="s">
        <v>12613</v>
      </c>
      <c r="I4764" t="s">
        <v>4894</v>
      </c>
      <c r="J4764" t="s">
        <v>4897</v>
      </c>
      <c r="K4764" s="14">
        <v>479</v>
      </c>
      <c r="L4764" s="24">
        <f t="shared" si="74"/>
        <v>517.25631181699418</v>
      </c>
    </row>
    <row r="4765" spans="1:12" x14ac:dyDescent="0.25">
      <c r="A4765" t="s">
        <v>75</v>
      </c>
      <c r="B4765" t="s">
        <v>11637</v>
      </c>
      <c r="C4765" t="s">
        <v>757</v>
      </c>
      <c r="D4765" t="s">
        <v>758</v>
      </c>
      <c r="E4765" t="s">
        <v>12614</v>
      </c>
      <c r="F4765" t="s">
        <v>12604</v>
      </c>
      <c r="G4765" t="s">
        <v>5163</v>
      </c>
      <c r="H4765" t="s">
        <v>12604</v>
      </c>
      <c r="I4765" t="s">
        <v>5143</v>
      </c>
      <c r="J4765" t="s">
        <v>5187</v>
      </c>
      <c r="K4765" s="14">
        <v>2</v>
      </c>
      <c r="L4765" s="24">
        <f t="shared" si="74"/>
        <v>2.1597340785678254</v>
      </c>
    </row>
    <row r="4766" spans="1:12" x14ac:dyDescent="0.25">
      <c r="A4766" t="s">
        <v>75</v>
      </c>
      <c r="B4766" t="s">
        <v>11637</v>
      </c>
      <c r="C4766" t="s">
        <v>757</v>
      </c>
      <c r="D4766" t="s">
        <v>758</v>
      </c>
      <c r="E4766" t="s">
        <v>12615</v>
      </c>
      <c r="F4766" t="s">
        <v>12604</v>
      </c>
      <c r="G4766" t="s">
        <v>7786</v>
      </c>
      <c r="H4766" t="s">
        <v>12604</v>
      </c>
      <c r="I4766" t="s">
        <v>4888</v>
      </c>
      <c r="J4766" t="s">
        <v>4889</v>
      </c>
      <c r="K4766" s="14">
        <v>2</v>
      </c>
      <c r="L4766" s="24">
        <f t="shared" si="74"/>
        <v>2.1597340785678254</v>
      </c>
    </row>
    <row r="4767" spans="1:12" x14ac:dyDescent="0.25">
      <c r="A4767" t="s">
        <v>75</v>
      </c>
      <c r="B4767" t="s">
        <v>11637</v>
      </c>
      <c r="C4767" t="s">
        <v>757</v>
      </c>
      <c r="D4767" t="s">
        <v>758</v>
      </c>
      <c r="E4767" t="s">
        <v>12616</v>
      </c>
      <c r="F4767" t="s">
        <v>12617</v>
      </c>
      <c r="G4767" t="s">
        <v>4894</v>
      </c>
      <c r="H4767" t="s">
        <v>12618</v>
      </c>
      <c r="I4767" t="s">
        <v>5141</v>
      </c>
      <c r="J4767" t="s">
        <v>2256</v>
      </c>
      <c r="K4767" s="14">
        <v>2</v>
      </c>
      <c r="L4767" s="24">
        <f t="shared" si="74"/>
        <v>2.1597340785678254</v>
      </c>
    </row>
    <row r="4768" spans="1:12" x14ac:dyDescent="0.25">
      <c r="A4768" t="s">
        <v>75</v>
      </c>
      <c r="B4768" t="s">
        <v>11637</v>
      </c>
      <c r="C4768" t="s">
        <v>757</v>
      </c>
      <c r="D4768" t="s">
        <v>758</v>
      </c>
      <c r="E4768" t="s">
        <v>12616</v>
      </c>
      <c r="F4768" t="s">
        <v>12617</v>
      </c>
      <c r="G4768" t="s">
        <v>4998</v>
      </c>
      <c r="H4768" t="s">
        <v>12618</v>
      </c>
      <c r="I4768" t="s">
        <v>5141</v>
      </c>
      <c r="J4768" t="s">
        <v>2256</v>
      </c>
      <c r="K4768" s="14">
        <v>2</v>
      </c>
      <c r="L4768" s="24">
        <f t="shared" si="74"/>
        <v>2.1597340785678254</v>
      </c>
    </row>
    <row r="4769" spans="1:12" x14ac:dyDescent="0.25">
      <c r="A4769" t="s">
        <v>75</v>
      </c>
      <c r="B4769" t="s">
        <v>11637</v>
      </c>
      <c r="C4769" t="s">
        <v>757</v>
      </c>
      <c r="D4769" t="s">
        <v>758</v>
      </c>
      <c r="E4769" t="s">
        <v>12619</v>
      </c>
      <c r="F4769" t="s">
        <v>12620</v>
      </c>
      <c r="G4769" t="s">
        <v>4886</v>
      </c>
      <c r="H4769" t="s">
        <v>12621</v>
      </c>
      <c r="I4769" t="s">
        <v>5143</v>
      </c>
      <c r="J4769" t="s">
        <v>5187</v>
      </c>
      <c r="K4769" s="14">
        <v>2</v>
      </c>
      <c r="L4769" s="24">
        <f t="shared" si="74"/>
        <v>2.1597340785678254</v>
      </c>
    </row>
    <row r="4770" spans="1:12" x14ac:dyDescent="0.25">
      <c r="A4770" t="s">
        <v>75</v>
      </c>
      <c r="B4770" t="s">
        <v>11637</v>
      </c>
      <c r="C4770" t="s">
        <v>757</v>
      </c>
      <c r="D4770" t="s">
        <v>758</v>
      </c>
      <c r="E4770" t="s">
        <v>12622</v>
      </c>
      <c r="F4770" t="s">
        <v>12623</v>
      </c>
      <c r="G4770" t="s">
        <v>4886</v>
      </c>
      <c r="H4770" t="s">
        <v>12623</v>
      </c>
      <c r="I4770" t="s">
        <v>5143</v>
      </c>
      <c r="J4770" t="s">
        <v>5187</v>
      </c>
      <c r="K4770" s="14">
        <v>2</v>
      </c>
      <c r="L4770" s="24">
        <f t="shared" si="74"/>
        <v>2.1597340785678254</v>
      </c>
    </row>
    <row r="4771" spans="1:12" x14ac:dyDescent="0.25">
      <c r="A4771" t="s">
        <v>75</v>
      </c>
      <c r="B4771" t="s">
        <v>11637</v>
      </c>
      <c r="C4771" t="s">
        <v>757</v>
      </c>
      <c r="D4771" t="s">
        <v>758</v>
      </c>
      <c r="E4771" t="s">
        <v>12624</v>
      </c>
      <c r="F4771" t="s">
        <v>12625</v>
      </c>
      <c r="G4771" t="s">
        <v>5022</v>
      </c>
      <c r="H4771" t="s">
        <v>12625</v>
      </c>
      <c r="I4771" t="s">
        <v>4894</v>
      </c>
      <c r="J4771" t="s">
        <v>4897</v>
      </c>
      <c r="K4771" s="14">
        <v>8</v>
      </c>
      <c r="L4771" s="24">
        <f t="shared" si="74"/>
        <v>8.6389363142713016</v>
      </c>
    </row>
    <row r="4772" spans="1:12" x14ac:dyDescent="0.25">
      <c r="A4772" t="s">
        <v>75</v>
      </c>
      <c r="B4772" t="s">
        <v>11637</v>
      </c>
      <c r="C4772" t="s">
        <v>757</v>
      </c>
      <c r="D4772" t="s">
        <v>758</v>
      </c>
      <c r="E4772" t="s">
        <v>12624</v>
      </c>
      <c r="F4772" t="s">
        <v>12625</v>
      </c>
      <c r="G4772" t="s">
        <v>4918</v>
      </c>
      <c r="H4772" t="s">
        <v>12625</v>
      </c>
      <c r="I4772" t="s">
        <v>4894</v>
      </c>
      <c r="J4772" t="s">
        <v>4897</v>
      </c>
      <c r="K4772" s="14">
        <v>21</v>
      </c>
      <c r="L4772" s="24">
        <f t="shared" si="74"/>
        <v>22.677207824962167</v>
      </c>
    </row>
    <row r="4773" spans="1:12" x14ac:dyDescent="0.25">
      <c r="A4773" t="s">
        <v>75</v>
      </c>
      <c r="B4773" t="s">
        <v>11637</v>
      </c>
      <c r="C4773" t="s">
        <v>757</v>
      </c>
      <c r="D4773" t="s">
        <v>758</v>
      </c>
      <c r="E4773" t="s">
        <v>12624</v>
      </c>
      <c r="F4773" t="s">
        <v>12625</v>
      </c>
      <c r="G4773" t="s">
        <v>4914</v>
      </c>
      <c r="H4773" t="s">
        <v>12625</v>
      </c>
      <c r="I4773" t="s">
        <v>4894</v>
      </c>
      <c r="J4773" t="s">
        <v>4897</v>
      </c>
      <c r="K4773" s="14">
        <v>439</v>
      </c>
      <c r="L4773" s="24">
        <f t="shared" si="74"/>
        <v>474.06163024563773</v>
      </c>
    </row>
    <row r="4774" spans="1:12" x14ac:dyDescent="0.25">
      <c r="A4774" t="s">
        <v>75</v>
      </c>
      <c r="B4774" t="s">
        <v>11637</v>
      </c>
      <c r="C4774" t="s">
        <v>757</v>
      </c>
      <c r="D4774" t="s">
        <v>758</v>
      </c>
      <c r="E4774" t="s">
        <v>12626</v>
      </c>
      <c r="F4774" t="s">
        <v>12627</v>
      </c>
      <c r="G4774" t="s">
        <v>5022</v>
      </c>
      <c r="H4774" t="s">
        <v>12627</v>
      </c>
      <c r="I4774" t="s">
        <v>4894</v>
      </c>
      <c r="J4774" t="s">
        <v>4897</v>
      </c>
      <c r="K4774" s="14">
        <v>8</v>
      </c>
      <c r="L4774" s="24">
        <f t="shared" si="74"/>
        <v>8.6389363142713016</v>
      </c>
    </row>
    <row r="4775" spans="1:12" x14ac:dyDescent="0.25">
      <c r="A4775" t="s">
        <v>75</v>
      </c>
      <c r="B4775" t="s">
        <v>11637</v>
      </c>
      <c r="C4775" t="s">
        <v>757</v>
      </c>
      <c r="D4775" t="s">
        <v>758</v>
      </c>
      <c r="E4775" t="s">
        <v>12626</v>
      </c>
      <c r="F4775" t="s">
        <v>12627</v>
      </c>
      <c r="G4775" t="s">
        <v>4907</v>
      </c>
      <c r="H4775" t="s">
        <v>12627</v>
      </c>
      <c r="I4775" t="s">
        <v>4894</v>
      </c>
      <c r="J4775" t="s">
        <v>4897</v>
      </c>
      <c r="K4775" s="14">
        <v>8</v>
      </c>
      <c r="L4775" s="24">
        <f t="shared" si="74"/>
        <v>8.6389363142713016</v>
      </c>
    </row>
    <row r="4776" spans="1:12" x14ac:dyDescent="0.25">
      <c r="A4776" t="s">
        <v>75</v>
      </c>
      <c r="B4776" t="s">
        <v>11637</v>
      </c>
      <c r="C4776" t="s">
        <v>757</v>
      </c>
      <c r="D4776" t="s">
        <v>758</v>
      </c>
      <c r="E4776" t="s">
        <v>12626</v>
      </c>
      <c r="F4776" t="s">
        <v>12627</v>
      </c>
      <c r="G4776" t="s">
        <v>4918</v>
      </c>
      <c r="H4776" t="s">
        <v>12627</v>
      </c>
      <c r="I4776" t="s">
        <v>4894</v>
      </c>
      <c r="J4776" t="s">
        <v>4897</v>
      </c>
      <c r="K4776" s="14">
        <v>12</v>
      </c>
      <c r="L4776" s="24">
        <f t="shared" si="74"/>
        <v>12.958404471406952</v>
      </c>
    </row>
    <row r="4777" spans="1:12" x14ac:dyDescent="0.25">
      <c r="A4777" t="s">
        <v>75</v>
      </c>
      <c r="B4777" t="s">
        <v>11637</v>
      </c>
      <c r="C4777" t="s">
        <v>757</v>
      </c>
      <c r="D4777" t="s">
        <v>758</v>
      </c>
      <c r="E4777" t="s">
        <v>12626</v>
      </c>
      <c r="F4777" t="s">
        <v>12627</v>
      </c>
      <c r="G4777" t="s">
        <v>4914</v>
      </c>
      <c r="H4777" t="s">
        <v>12627</v>
      </c>
      <c r="I4777" t="s">
        <v>4894</v>
      </c>
      <c r="J4777" t="s">
        <v>4897</v>
      </c>
      <c r="K4777" s="14">
        <v>413</v>
      </c>
      <c r="L4777" s="24">
        <f t="shared" si="74"/>
        <v>445.98508722425601</v>
      </c>
    </row>
    <row r="4778" spans="1:12" x14ac:dyDescent="0.25">
      <c r="A4778" t="s">
        <v>75</v>
      </c>
      <c r="B4778" t="s">
        <v>11637</v>
      </c>
      <c r="C4778" t="s">
        <v>757</v>
      </c>
      <c r="D4778" t="s">
        <v>758</v>
      </c>
      <c r="E4778" t="s">
        <v>12628</v>
      </c>
      <c r="F4778" t="s">
        <v>12629</v>
      </c>
      <c r="G4778" t="s">
        <v>4907</v>
      </c>
      <c r="H4778" t="s">
        <v>12629</v>
      </c>
      <c r="I4778" t="s">
        <v>4927</v>
      </c>
      <c r="J4778" t="s">
        <v>5165</v>
      </c>
      <c r="K4778" s="14">
        <v>17</v>
      </c>
      <c r="L4778" s="24">
        <f t="shared" si="74"/>
        <v>18.357739667826518</v>
      </c>
    </row>
    <row r="4779" spans="1:12" x14ac:dyDescent="0.25">
      <c r="A4779" t="s">
        <v>75</v>
      </c>
      <c r="B4779" t="s">
        <v>11637</v>
      </c>
      <c r="C4779" t="s">
        <v>757</v>
      </c>
      <c r="D4779" t="s">
        <v>758</v>
      </c>
      <c r="E4779" t="s">
        <v>12628</v>
      </c>
      <c r="F4779" t="s">
        <v>12629</v>
      </c>
      <c r="G4779" t="s">
        <v>4918</v>
      </c>
      <c r="H4779" t="s">
        <v>12629</v>
      </c>
      <c r="I4779" t="s">
        <v>4927</v>
      </c>
      <c r="J4779" t="s">
        <v>5165</v>
      </c>
      <c r="K4779" s="14">
        <v>137</v>
      </c>
      <c r="L4779" s="24">
        <f t="shared" si="74"/>
        <v>147.94178438189604</v>
      </c>
    </row>
    <row r="4780" spans="1:12" x14ac:dyDescent="0.25">
      <c r="A4780" t="s">
        <v>75</v>
      </c>
      <c r="B4780" t="s">
        <v>11637</v>
      </c>
      <c r="C4780" t="s">
        <v>757</v>
      </c>
      <c r="D4780" t="s">
        <v>758</v>
      </c>
      <c r="E4780" t="s">
        <v>12628</v>
      </c>
      <c r="F4780" t="s">
        <v>12629</v>
      </c>
      <c r="G4780" t="s">
        <v>4914</v>
      </c>
      <c r="H4780" t="s">
        <v>12629</v>
      </c>
      <c r="I4780" t="s">
        <v>4927</v>
      </c>
      <c r="J4780" t="s">
        <v>5165</v>
      </c>
      <c r="K4780" s="14">
        <v>4176</v>
      </c>
      <c r="L4780" s="24">
        <f t="shared" si="74"/>
        <v>4509.52475604962</v>
      </c>
    </row>
    <row r="4781" spans="1:12" x14ac:dyDescent="0.25">
      <c r="A4781" t="s">
        <v>75</v>
      </c>
      <c r="B4781" t="s">
        <v>11637</v>
      </c>
      <c r="C4781" t="s">
        <v>757</v>
      </c>
      <c r="D4781" t="s">
        <v>758</v>
      </c>
      <c r="E4781" t="s">
        <v>12630</v>
      </c>
      <c r="F4781" t="s">
        <v>12631</v>
      </c>
      <c r="G4781" t="s">
        <v>4888</v>
      </c>
      <c r="H4781" t="s">
        <v>12631</v>
      </c>
      <c r="I4781" t="s">
        <v>4894</v>
      </c>
      <c r="J4781" t="s">
        <v>4897</v>
      </c>
      <c r="K4781" s="14">
        <v>3</v>
      </c>
      <c r="L4781" s="24">
        <f t="shared" si="74"/>
        <v>3.2396011178517381</v>
      </c>
    </row>
    <row r="4782" spans="1:12" x14ac:dyDescent="0.25">
      <c r="A4782" t="s">
        <v>75</v>
      </c>
      <c r="B4782" t="s">
        <v>11637</v>
      </c>
      <c r="C4782" t="s">
        <v>757</v>
      </c>
      <c r="D4782" t="s">
        <v>758</v>
      </c>
      <c r="E4782" t="s">
        <v>12630</v>
      </c>
      <c r="F4782" t="s">
        <v>12631</v>
      </c>
      <c r="G4782" t="s">
        <v>4998</v>
      </c>
      <c r="H4782" t="s">
        <v>12631</v>
      </c>
      <c r="I4782" t="s">
        <v>4894</v>
      </c>
      <c r="J4782" t="s">
        <v>4897</v>
      </c>
      <c r="K4782" s="14">
        <v>3</v>
      </c>
      <c r="L4782" s="24">
        <f t="shared" si="74"/>
        <v>3.2396011178517381</v>
      </c>
    </row>
    <row r="4783" spans="1:12" x14ac:dyDescent="0.25">
      <c r="A4783" t="s">
        <v>75</v>
      </c>
      <c r="B4783" t="s">
        <v>11637</v>
      </c>
      <c r="C4783" t="s">
        <v>757</v>
      </c>
      <c r="D4783" t="s">
        <v>758</v>
      </c>
      <c r="E4783" t="s">
        <v>12630</v>
      </c>
      <c r="F4783" t="s">
        <v>12631</v>
      </c>
      <c r="G4783" t="s">
        <v>5003</v>
      </c>
      <c r="H4783" t="s">
        <v>12631</v>
      </c>
      <c r="I4783" t="s">
        <v>4894</v>
      </c>
      <c r="J4783" t="s">
        <v>4897</v>
      </c>
      <c r="K4783" s="14">
        <v>3</v>
      </c>
      <c r="L4783" s="24">
        <f t="shared" si="74"/>
        <v>3.2396011178517381</v>
      </c>
    </row>
    <row r="4784" spans="1:12" x14ac:dyDescent="0.25">
      <c r="A4784" t="s">
        <v>75</v>
      </c>
      <c r="B4784" t="s">
        <v>11637</v>
      </c>
      <c r="C4784" t="s">
        <v>757</v>
      </c>
      <c r="D4784" t="s">
        <v>758</v>
      </c>
      <c r="E4784" t="s">
        <v>12630</v>
      </c>
      <c r="F4784" t="s">
        <v>12631</v>
      </c>
      <c r="G4784" t="s">
        <v>5751</v>
      </c>
      <c r="H4784" t="s">
        <v>12631</v>
      </c>
      <c r="I4784" t="s">
        <v>4894</v>
      </c>
      <c r="J4784" t="s">
        <v>4897</v>
      </c>
      <c r="K4784" s="14">
        <v>3</v>
      </c>
      <c r="L4784" s="24">
        <f t="shared" si="74"/>
        <v>3.2396011178517381</v>
      </c>
    </row>
    <row r="4785" spans="1:12" x14ac:dyDescent="0.25">
      <c r="A4785" t="s">
        <v>75</v>
      </c>
      <c r="B4785" t="s">
        <v>11637</v>
      </c>
      <c r="C4785" t="s">
        <v>757</v>
      </c>
      <c r="D4785" t="s">
        <v>758</v>
      </c>
      <c r="E4785" t="s">
        <v>12630</v>
      </c>
      <c r="F4785" t="s">
        <v>12631</v>
      </c>
      <c r="G4785" t="s">
        <v>5022</v>
      </c>
      <c r="H4785" t="s">
        <v>12631</v>
      </c>
      <c r="I4785" t="s">
        <v>4894</v>
      </c>
      <c r="J4785" t="s">
        <v>4897</v>
      </c>
      <c r="K4785" s="14">
        <v>2</v>
      </c>
      <c r="L4785" s="24">
        <f t="shared" si="74"/>
        <v>2.1597340785678254</v>
      </c>
    </row>
    <row r="4786" spans="1:12" x14ac:dyDescent="0.25">
      <c r="A4786" t="s">
        <v>75</v>
      </c>
      <c r="B4786" t="s">
        <v>11637</v>
      </c>
      <c r="C4786" t="s">
        <v>757</v>
      </c>
      <c r="D4786" t="s">
        <v>758</v>
      </c>
      <c r="E4786" t="s">
        <v>12630</v>
      </c>
      <c r="F4786" t="s">
        <v>12631</v>
      </c>
      <c r="G4786" t="s">
        <v>4907</v>
      </c>
      <c r="H4786" t="s">
        <v>12631</v>
      </c>
      <c r="I4786" t="s">
        <v>4894</v>
      </c>
      <c r="J4786" t="s">
        <v>4897</v>
      </c>
      <c r="K4786" s="14">
        <v>10</v>
      </c>
      <c r="L4786" s="24">
        <f t="shared" si="74"/>
        <v>10.798670392839128</v>
      </c>
    </row>
    <row r="4787" spans="1:12" x14ac:dyDescent="0.25">
      <c r="A4787" t="s">
        <v>75</v>
      </c>
      <c r="B4787" t="s">
        <v>11637</v>
      </c>
      <c r="C4787" t="s">
        <v>757</v>
      </c>
      <c r="D4787" t="s">
        <v>758</v>
      </c>
      <c r="E4787" t="s">
        <v>12630</v>
      </c>
      <c r="F4787" t="s">
        <v>12631</v>
      </c>
      <c r="G4787" t="s">
        <v>4918</v>
      </c>
      <c r="H4787" t="s">
        <v>12631</v>
      </c>
      <c r="I4787" t="s">
        <v>4894</v>
      </c>
      <c r="J4787" t="s">
        <v>4897</v>
      </c>
      <c r="K4787" s="14">
        <v>21</v>
      </c>
      <c r="L4787" s="24">
        <f t="shared" si="74"/>
        <v>22.677207824962167</v>
      </c>
    </row>
    <row r="4788" spans="1:12" x14ac:dyDescent="0.25">
      <c r="A4788" t="s">
        <v>75</v>
      </c>
      <c r="B4788" t="s">
        <v>11637</v>
      </c>
      <c r="C4788" t="s">
        <v>757</v>
      </c>
      <c r="D4788" t="s">
        <v>758</v>
      </c>
      <c r="E4788" t="s">
        <v>12630</v>
      </c>
      <c r="F4788" t="s">
        <v>12631</v>
      </c>
      <c r="G4788" t="s">
        <v>4914</v>
      </c>
      <c r="H4788" t="s">
        <v>12631</v>
      </c>
      <c r="I4788" t="s">
        <v>4894</v>
      </c>
      <c r="J4788" t="s">
        <v>4897</v>
      </c>
      <c r="K4788" s="14">
        <v>543</v>
      </c>
      <c r="L4788" s="24">
        <f t="shared" si="74"/>
        <v>586.36780233116463</v>
      </c>
    </row>
    <row r="4789" spans="1:12" x14ac:dyDescent="0.25">
      <c r="A4789" t="s">
        <v>75</v>
      </c>
      <c r="B4789" t="s">
        <v>11637</v>
      </c>
      <c r="C4789" t="s">
        <v>757</v>
      </c>
      <c r="D4789" t="s">
        <v>758</v>
      </c>
      <c r="E4789" t="s">
        <v>12632</v>
      </c>
      <c r="F4789" t="s">
        <v>12633</v>
      </c>
      <c r="G4789" t="s">
        <v>5022</v>
      </c>
      <c r="H4789" t="s">
        <v>12633</v>
      </c>
      <c r="I4789" t="s">
        <v>4894</v>
      </c>
      <c r="J4789" t="s">
        <v>4897</v>
      </c>
      <c r="K4789" s="14">
        <v>12</v>
      </c>
      <c r="L4789" s="24">
        <f t="shared" si="74"/>
        <v>12.958404471406952</v>
      </c>
    </row>
    <row r="4790" spans="1:12" x14ac:dyDescent="0.25">
      <c r="A4790" t="s">
        <v>75</v>
      </c>
      <c r="B4790" t="s">
        <v>11637</v>
      </c>
      <c r="C4790" t="s">
        <v>757</v>
      </c>
      <c r="D4790" t="s">
        <v>758</v>
      </c>
      <c r="E4790" t="s">
        <v>12632</v>
      </c>
      <c r="F4790" t="s">
        <v>12633</v>
      </c>
      <c r="G4790" t="s">
        <v>4907</v>
      </c>
      <c r="H4790" t="s">
        <v>12633</v>
      </c>
      <c r="I4790" t="s">
        <v>4894</v>
      </c>
      <c r="J4790" t="s">
        <v>4897</v>
      </c>
      <c r="K4790" s="14">
        <v>10</v>
      </c>
      <c r="L4790" s="24">
        <f t="shared" si="74"/>
        <v>10.798670392839128</v>
      </c>
    </row>
    <row r="4791" spans="1:12" x14ac:dyDescent="0.25">
      <c r="A4791" t="s">
        <v>75</v>
      </c>
      <c r="B4791" t="s">
        <v>11637</v>
      </c>
      <c r="C4791" t="s">
        <v>757</v>
      </c>
      <c r="D4791" t="s">
        <v>758</v>
      </c>
      <c r="E4791" t="s">
        <v>12632</v>
      </c>
      <c r="F4791" t="s">
        <v>12633</v>
      </c>
      <c r="G4791" t="s">
        <v>4918</v>
      </c>
      <c r="H4791" t="s">
        <v>12633</v>
      </c>
      <c r="I4791" t="s">
        <v>4894</v>
      </c>
      <c r="J4791" t="s">
        <v>4897</v>
      </c>
      <c r="K4791" s="14">
        <v>201</v>
      </c>
      <c r="L4791" s="24">
        <f t="shared" si="74"/>
        <v>217.05327489606645</v>
      </c>
    </row>
    <row r="4792" spans="1:12" x14ac:dyDescent="0.25">
      <c r="A4792" t="s">
        <v>75</v>
      </c>
      <c r="B4792" t="s">
        <v>11637</v>
      </c>
      <c r="C4792" t="s">
        <v>757</v>
      </c>
      <c r="D4792" t="s">
        <v>758</v>
      </c>
      <c r="E4792" t="s">
        <v>12632</v>
      </c>
      <c r="F4792" t="s">
        <v>12633</v>
      </c>
      <c r="G4792" t="s">
        <v>4914</v>
      </c>
      <c r="H4792" t="s">
        <v>12633</v>
      </c>
      <c r="I4792" t="s">
        <v>4894</v>
      </c>
      <c r="J4792" t="s">
        <v>4897</v>
      </c>
      <c r="K4792" s="14">
        <v>128</v>
      </c>
      <c r="L4792" s="24">
        <f t="shared" si="74"/>
        <v>138.22298102834083</v>
      </c>
    </row>
    <row r="4793" spans="1:12" x14ac:dyDescent="0.25">
      <c r="A4793" t="s">
        <v>75</v>
      </c>
      <c r="B4793" t="s">
        <v>11637</v>
      </c>
      <c r="C4793" t="s">
        <v>757</v>
      </c>
      <c r="D4793" t="s">
        <v>758</v>
      </c>
      <c r="E4793" t="s">
        <v>12634</v>
      </c>
      <c r="F4793" t="s">
        <v>12635</v>
      </c>
      <c r="G4793" t="s">
        <v>4927</v>
      </c>
      <c r="H4793" t="s">
        <v>12635</v>
      </c>
      <c r="I4793" t="s">
        <v>4888</v>
      </c>
      <c r="J4793" t="s">
        <v>4889</v>
      </c>
      <c r="K4793" s="14">
        <v>2</v>
      </c>
      <c r="L4793" s="24">
        <f t="shared" si="74"/>
        <v>2.1597340785678254</v>
      </c>
    </row>
    <row r="4794" spans="1:12" x14ac:dyDescent="0.25">
      <c r="A4794" t="s">
        <v>75</v>
      </c>
      <c r="B4794" t="s">
        <v>11637</v>
      </c>
      <c r="C4794" t="s">
        <v>757</v>
      </c>
      <c r="D4794" t="s">
        <v>758</v>
      </c>
      <c r="E4794" t="s">
        <v>12634</v>
      </c>
      <c r="F4794" t="s">
        <v>12635</v>
      </c>
      <c r="G4794" t="s">
        <v>4918</v>
      </c>
      <c r="H4794" t="s">
        <v>12635</v>
      </c>
      <c r="I4794" t="s">
        <v>4888</v>
      </c>
      <c r="J4794" t="s">
        <v>4889</v>
      </c>
      <c r="K4794" s="14">
        <v>10</v>
      </c>
      <c r="L4794" s="24">
        <f t="shared" si="74"/>
        <v>10.798670392839128</v>
      </c>
    </row>
    <row r="4795" spans="1:12" x14ac:dyDescent="0.25">
      <c r="A4795" t="s">
        <v>75</v>
      </c>
      <c r="B4795" t="s">
        <v>11637</v>
      </c>
      <c r="C4795" t="s">
        <v>757</v>
      </c>
      <c r="D4795" t="s">
        <v>758</v>
      </c>
      <c r="E4795" t="s">
        <v>12634</v>
      </c>
      <c r="F4795" t="s">
        <v>12635</v>
      </c>
      <c r="G4795" t="s">
        <v>4914</v>
      </c>
      <c r="H4795" t="s">
        <v>12635</v>
      </c>
      <c r="I4795" t="s">
        <v>4888</v>
      </c>
      <c r="J4795" t="s">
        <v>4889</v>
      </c>
      <c r="K4795" s="14">
        <v>158</v>
      </c>
      <c r="L4795" s="24">
        <f t="shared" si="74"/>
        <v>170.61899220685822</v>
      </c>
    </row>
    <row r="4796" spans="1:12" x14ac:dyDescent="0.25">
      <c r="A4796" t="s">
        <v>75</v>
      </c>
      <c r="B4796" t="s">
        <v>11637</v>
      </c>
      <c r="C4796" t="s">
        <v>757</v>
      </c>
      <c r="D4796" t="s">
        <v>758</v>
      </c>
      <c r="E4796" t="s">
        <v>12636</v>
      </c>
      <c r="F4796" t="s">
        <v>12637</v>
      </c>
      <c r="G4796" t="s">
        <v>5120</v>
      </c>
      <c r="H4796" t="s">
        <v>12637</v>
      </c>
      <c r="I4796" t="s">
        <v>5141</v>
      </c>
      <c r="J4796" t="s">
        <v>2256</v>
      </c>
      <c r="K4796" s="14">
        <v>2</v>
      </c>
      <c r="L4796" s="24">
        <f t="shared" si="74"/>
        <v>2.1597340785678254</v>
      </c>
    </row>
    <row r="4797" spans="1:12" x14ac:dyDescent="0.25">
      <c r="A4797" t="s">
        <v>75</v>
      </c>
      <c r="B4797" t="s">
        <v>11637</v>
      </c>
      <c r="C4797" t="s">
        <v>757</v>
      </c>
      <c r="D4797" t="s">
        <v>758</v>
      </c>
      <c r="E4797" t="s">
        <v>12638</v>
      </c>
      <c r="F4797" t="s">
        <v>12639</v>
      </c>
      <c r="G4797" t="s">
        <v>5022</v>
      </c>
      <c r="H4797" t="s">
        <v>12639</v>
      </c>
      <c r="I4797" t="s">
        <v>4927</v>
      </c>
      <c r="J4797" t="s">
        <v>5165</v>
      </c>
      <c r="K4797" s="14">
        <v>113</v>
      </c>
      <c r="L4797" s="24">
        <f t="shared" si="74"/>
        <v>122.02497543908216</v>
      </c>
    </row>
    <row r="4798" spans="1:12" x14ac:dyDescent="0.25">
      <c r="A4798" t="s">
        <v>75</v>
      </c>
      <c r="B4798" t="s">
        <v>11637</v>
      </c>
      <c r="C4798" t="s">
        <v>757</v>
      </c>
      <c r="D4798" t="s">
        <v>758</v>
      </c>
      <c r="E4798" t="s">
        <v>12638</v>
      </c>
      <c r="F4798" t="s">
        <v>12639</v>
      </c>
      <c r="G4798" t="s">
        <v>4907</v>
      </c>
      <c r="H4798" t="s">
        <v>12639</v>
      </c>
      <c r="I4798" t="s">
        <v>4927</v>
      </c>
      <c r="J4798" t="s">
        <v>5165</v>
      </c>
      <c r="K4798" s="14">
        <v>241</v>
      </c>
      <c r="L4798" s="24">
        <f t="shared" si="74"/>
        <v>260.24795646742302</v>
      </c>
    </row>
    <row r="4799" spans="1:12" x14ac:dyDescent="0.25">
      <c r="A4799" t="s">
        <v>75</v>
      </c>
      <c r="B4799" t="s">
        <v>11637</v>
      </c>
      <c r="C4799" t="s">
        <v>757</v>
      </c>
      <c r="D4799" t="s">
        <v>758</v>
      </c>
      <c r="E4799" t="s">
        <v>12638</v>
      </c>
      <c r="F4799" t="s">
        <v>12639</v>
      </c>
      <c r="G4799" t="s">
        <v>4918</v>
      </c>
      <c r="H4799" t="s">
        <v>12639</v>
      </c>
      <c r="I4799" t="s">
        <v>4927</v>
      </c>
      <c r="J4799" t="s">
        <v>5165</v>
      </c>
      <c r="K4799" s="14">
        <v>1641</v>
      </c>
      <c r="L4799" s="24">
        <f t="shared" si="74"/>
        <v>1772.061811464901</v>
      </c>
    </row>
    <row r="4800" spans="1:12" x14ac:dyDescent="0.25">
      <c r="A4800" t="s">
        <v>75</v>
      </c>
      <c r="B4800" t="s">
        <v>11637</v>
      </c>
      <c r="C4800" t="s">
        <v>757</v>
      </c>
      <c r="D4800" t="s">
        <v>758</v>
      </c>
      <c r="E4800" t="s">
        <v>12638</v>
      </c>
      <c r="F4800" t="s">
        <v>12639</v>
      </c>
      <c r="G4800" t="s">
        <v>4914</v>
      </c>
      <c r="H4800" t="s">
        <v>12639</v>
      </c>
      <c r="I4800" t="s">
        <v>4927</v>
      </c>
      <c r="J4800" t="s">
        <v>5165</v>
      </c>
      <c r="K4800" s="14">
        <v>20101</v>
      </c>
      <c r="L4800" s="24">
        <f t="shared" si="74"/>
        <v>21706.40735664593</v>
      </c>
    </row>
    <row r="4801" spans="1:12" x14ac:dyDescent="0.25">
      <c r="A4801" t="s">
        <v>75</v>
      </c>
      <c r="B4801" t="s">
        <v>11637</v>
      </c>
      <c r="C4801" t="s">
        <v>757</v>
      </c>
      <c r="D4801" t="s">
        <v>758</v>
      </c>
      <c r="E4801" t="s">
        <v>12640</v>
      </c>
      <c r="F4801" t="s">
        <v>12641</v>
      </c>
      <c r="G4801" t="s">
        <v>5751</v>
      </c>
      <c r="H4801" t="s">
        <v>12641</v>
      </c>
      <c r="I4801" t="s">
        <v>4894</v>
      </c>
      <c r="J4801" t="s">
        <v>4897</v>
      </c>
      <c r="K4801" s="14">
        <v>16</v>
      </c>
      <c r="L4801" s="24">
        <f t="shared" si="74"/>
        <v>17.277872628542603</v>
      </c>
    </row>
    <row r="4802" spans="1:12" x14ac:dyDescent="0.25">
      <c r="A4802" t="s">
        <v>75</v>
      </c>
      <c r="B4802" t="s">
        <v>11637</v>
      </c>
      <c r="C4802" t="s">
        <v>757</v>
      </c>
      <c r="D4802" t="s">
        <v>758</v>
      </c>
      <c r="E4802" t="s">
        <v>12640</v>
      </c>
      <c r="F4802" t="s">
        <v>12641</v>
      </c>
      <c r="G4802" t="s">
        <v>4907</v>
      </c>
      <c r="H4802" t="s">
        <v>12641</v>
      </c>
      <c r="I4802" t="s">
        <v>4894</v>
      </c>
      <c r="J4802" t="s">
        <v>4897</v>
      </c>
      <c r="K4802" s="14">
        <v>36</v>
      </c>
      <c r="L4802" s="24">
        <f t="shared" si="74"/>
        <v>38.875213414220859</v>
      </c>
    </row>
    <row r="4803" spans="1:12" x14ac:dyDescent="0.25">
      <c r="A4803" t="s">
        <v>75</v>
      </c>
      <c r="B4803" t="s">
        <v>11637</v>
      </c>
      <c r="C4803" t="s">
        <v>757</v>
      </c>
      <c r="D4803" t="s">
        <v>758</v>
      </c>
      <c r="E4803" t="s">
        <v>12640</v>
      </c>
      <c r="F4803" t="s">
        <v>12641</v>
      </c>
      <c r="G4803" t="s">
        <v>4918</v>
      </c>
      <c r="H4803" t="s">
        <v>12641</v>
      </c>
      <c r="I4803" t="s">
        <v>4894</v>
      </c>
      <c r="J4803" t="s">
        <v>4897</v>
      </c>
      <c r="K4803" s="14">
        <v>27</v>
      </c>
      <c r="L4803" s="24">
        <f t="shared" si="74"/>
        <v>29.156410060665646</v>
      </c>
    </row>
    <row r="4804" spans="1:12" x14ac:dyDescent="0.25">
      <c r="A4804" t="s">
        <v>75</v>
      </c>
      <c r="B4804" t="s">
        <v>11637</v>
      </c>
      <c r="C4804" t="s">
        <v>757</v>
      </c>
      <c r="D4804" t="s">
        <v>758</v>
      </c>
      <c r="E4804" t="s">
        <v>12640</v>
      </c>
      <c r="F4804" t="s">
        <v>12641</v>
      </c>
      <c r="G4804" t="s">
        <v>4914</v>
      </c>
      <c r="H4804" t="s">
        <v>12641</v>
      </c>
      <c r="I4804" t="s">
        <v>4894</v>
      </c>
      <c r="J4804" t="s">
        <v>4897</v>
      </c>
      <c r="K4804" s="14">
        <v>25</v>
      </c>
      <c r="L4804" s="24">
        <f t="shared" si="74"/>
        <v>26.99667598209782</v>
      </c>
    </row>
    <row r="4805" spans="1:12" x14ac:dyDescent="0.25">
      <c r="A4805" t="s">
        <v>75</v>
      </c>
      <c r="B4805" t="s">
        <v>11637</v>
      </c>
      <c r="C4805" t="s">
        <v>757</v>
      </c>
      <c r="D4805" t="s">
        <v>758</v>
      </c>
      <c r="E4805" t="s">
        <v>12642</v>
      </c>
      <c r="F4805" t="s">
        <v>12643</v>
      </c>
      <c r="G4805" t="s">
        <v>5003</v>
      </c>
      <c r="H4805" t="s">
        <v>12643</v>
      </c>
      <c r="I4805" t="s">
        <v>4894</v>
      </c>
      <c r="J4805" t="s">
        <v>4897</v>
      </c>
      <c r="K4805" s="14">
        <v>11</v>
      </c>
      <c r="L4805" s="24">
        <f t="shared" si="74"/>
        <v>11.878537432123041</v>
      </c>
    </row>
    <row r="4806" spans="1:12" x14ac:dyDescent="0.25">
      <c r="A4806" t="s">
        <v>75</v>
      </c>
      <c r="B4806" t="s">
        <v>11637</v>
      </c>
      <c r="C4806" t="s">
        <v>757</v>
      </c>
      <c r="D4806" t="s">
        <v>758</v>
      </c>
      <c r="E4806" t="s">
        <v>12642</v>
      </c>
      <c r="F4806" t="s">
        <v>12643</v>
      </c>
      <c r="G4806" t="s">
        <v>5751</v>
      </c>
      <c r="H4806" t="s">
        <v>12643</v>
      </c>
      <c r="I4806" t="s">
        <v>4894</v>
      </c>
      <c r="J4806" t="s">
        <v>4897</v>
      </c>
      <c r="K4806" s="14">
        <v>8</v>
      </c>
      <c r="L4806" s="24">
        <f t="shared" si="74"/>
        <v>8.6389363142713016</v>
      </c>
    </row>
    <row r="4807" spans="1:12" x14ac:dyDescent="0.25">
      <c r="A4807" t="s">
        <v>75</v>
      </c>
      <c r="B4807" t="s">
        <v>11637</v>
      </c>
      <c r="C4807" t="s">
        <v>757</v>
      </c>
      <c r="D4807" t="s">
        <v>758</v>
      </c>
      <c r="E4807" t="s">
        <v>12642</v>
      </c>
      <c r="F4807" t="s">
        <v>12643</v>
      </c>
      <c r="G4807" t="s">
        <v>5022</v>
      </c>
      <c r="H4807" t="s">
        <v>12643</v>
      </c>
      <c r="I4807" t="s">
        <v>4894</v>
      </c>
      <c r="J4807" t="s">
        <v>4897</v>
      </c>
      <c r="K4807" s="14">
        <v>7</v>
      </c>
      <c r="L4807" s="24">
        <f t="shared" si="74"/>
        <v>7.5590692749873885</v>
      </c>
    </row>
    <row r="4808" spans="1:12" x14ac:dyDescent="0.25">
      <c r="A4808" t="s">
        <v>75</v>
      </c>
      <c r="B4808" t="s">
        <v>11637</v>
      </c>
      <c r="C4808" t="s">
        <v>757</v>
      </c>
      <c r="D4808" t="s">
        <v>758</v>
      </c>
      <c r="E4808" t="s">
        <v>12644</v>
      </c>
      <c r="F4808" t="s">
        <v>12645</v>
      </c>
      <c r="G4808" t="s">
        <v>4998</v>
      </c>
      <c r="H4808" t="s">
        <v>12646</v>
      </c>
      <c r="I4808" t="s">
        <v>4927</v>
      </c>
      <c r="J4808" t="s">
        <v>5165</v>
      </c>
      <c r="K4808" s="14">
        <v>9</v>
      </c>
      <c r="L4808" s="24">
        <f t="shared" si="74"/>
        <v>9.7188033535552147</v>
      </c>
    </row>
    <row r="4809" spans="1:12" x14ac:dyDescent="0.25">
      <c r="A4809" t="s">
        <v>75</v>
      </c>
      <c r="B4809" t="s">
        <v>11637</v>
      </c>
      <c r="C4809" t="s">
        <v>757</v>
      </c>
      <c r="D4809" t="s">
        <v>758</v>
      </c>
      <c r="E4809" t="s">
        <v>12644</v>
      </c>
      <c r="F4809" t="s">
        <v>12645</v>
      </c>
      <c r="G4809" t="s">
        <v>5003</v>
      </c>
      <c r="H4809" t="s">
        <v>12646</v>
      </c>
      <c r="I4809" t="s">
        <v>4927</v>
      </c>
      <c r="J4809" t="s">
        <v>5165</v>
      </c>
      <c r="K4809" s="14">
        <v>25</v>
      </c>
      <c r="L4809" s="24">
        <f t="shared" si="74"/>
        <v>26.99667598209782</v>
      </c>
    </row>
    <row r="4810" spans="1:12" x14ac:dyDescent="0.25">
      <c r="A4810" t="s">
        <v>75</v>
      </c>
      <c r="B4810" t="s">
        <v>11637</v>
      </c>
      <c r="C4810" t="s">
        <v>757</v>
      </c>
      <c r="D4810" t="s">
        <v>758</v>
      </c>
      <c r="E4810" t="s">
        <v>12644</v>
      </c>
      <c r="F4810" t="s">
        <v>12645</v>
      </c>
      <c r="G4810" t="s">
        <v>5751</v>
      </c>
      <c r="H4810" t="s">
        <v>12646</v>
      </c>
      <c r="I4810" t="s">
        <v>4927</v>
      </c>
      <c r="J4810" t="s">
        <v>5165</v>
      </c>
      <c r="K4810" s="14">
        <v>28</v>
      </c>
      <c r="L4810" s="24">
        <f t="shared" si="74"/>
        <v>30.236277099949554</v>
      </c>
    </row>
    <row r="4811" spans="1:12" x14ac:dyDescent="0.25">
      <c r="A4811" t="s">
        <v>75</v>
      </c>
      <c r="B4811" t="s">
        <v>11637</v>
      </c>
      <c r="C4811" t="s">
        <v>757</v>
      </c>
      <c r="D4811" t="s">
        <v>758</v>
      </c>
      <c r="E4811" t="s">
        <v>12644</v>
      </c>
      <c r="F4811" t="s">
        <v>12645</v>
      </c>
      <c r="G4811" t="s">
        <v>5022</v>
      </c>
      <c r="H4811" t="s">
        <v>12646</v>
      </c>
      <c r="I4811" t="s">
        <v>4927</v>
      </c>
      <c r="J4811" t="s">
        <v>5165</v>
      </c>
      <c r="K4811" s="14">
        <v>31</v>
      </c>
      <c r="L4811" s="24">
        <f t="shared" si="74"/>
        <v>33.475878217801302</v>
      </c>
    </row>
    <row r="4812" spans="1:12" x14ac:dyDescent="0.25">
      <c r="A4812" t="s">
        <v>75</v>
      </c>
      <c r="B4812" t="s">
        <v>11637</v>
      </c>
      <c r="C4812" t="s">
        <v>757</v>
      </c>
      <c r="D4812" t="s">
        <v>758</v>
      </c>
      <c r="E4812" t="s">
        <v>12647</v>
      </c>
      <c r="F4812" t="s">
        <v>12648</v>
      </c>
      <c r="G4812" t="s">
        <v>4886</v>
      </c>
      <c r="H4812" t="s">
        <v>12648</v>
      </c>
      <c r="I4812" t="s">
        <v>5141</v>
      </c>
      <c r="J4812" t="s">
        <v>2256</v>
      </c>
      <c r="K4812" s="14">
        <v>2</v>
      </c>
      <c r="L4812" s="24">
        <f t="shared" ref="L4812:L4875" si="75">K4812/$D$6*$D$5</f>
        <v>2.1597340785678254</v>
      </c>
    </row>
    <row r="4813" spans="1:12" x14ac:dyDescent="0.25">
      <c r="A4813" t="s">
        <v>75</v>
      </c>
      <c r="B4813" t="s">
        <v>11637</v>
      </c>
      <c r="C4813" t="s">
        <v>757</v>
      </c>
      <c r="D4813" t="s">
        <v>758</v>
      </c>
      <c r="E4813" t="s">
        <v>12649</v>
      </c>
      <c r="F4813" t="s">
        <v>12650</v>
      </c>
      <c r="G4813" t="s">
        <v>5003</v>
      </c>
      <c r="H4813" t="s">
        <v>12650</v>
      </c>
      <c r="I4813" t="s">
        <v>4894</v>
      </c>
      <c r="J4813" t="s">
        <v>4897</v>
      </c>
      <c r="K4813" s="14">
        <v>11</v>
      </c>
      <c r="L4813" s="24">
        <f t="shared" si="75"/>
        <v>11.878537432123041</v>
      </c>
    </row>
    <row r="4814" spans="1:12" x14ac:dyDescent="0.25">
      <c r="A4814" t="s">
        <v>75</v>
      </c>
      <c r="B4814" t="s">
        <v>11637</v>
      </c>
      <c r="C4814" t="s">
        <v>757</v>
      </c>
      <c r="D4814" t="s">
        <v>758</v>
      </c>
      <c r="E4814" t="s">
        <v>12649</v>
      </c>
      <c r="F4814" t="s">
        <v>12650</v>
      </c>
      <c r="G4814" t="s">
        <v>5751</v>
      </c>
      <c r="H4814" t="s">
        <v>12650</v>
      </c>
      <c r="I4814" t="s">
        <v>4894</v>
      </c>
      <c r="J4814" t="s">
        <v>4897</v>
      </c>
      <c r="K4814" s="14">
        <v>8</v>
      </c>
      <c r="L4814" s="24">
        <f t="shared" si="75"/>
        <v>8.6389363142713016</v>
      </c>
    </row>
    <row r="4815" spans="1:12" x14ac:dyDescent="0.25">
      <c r="A4815" t="s">
        <v>75</v>
      </c>
      <c r="B4815" t="s">
        <v>11637</v>
      </c>
      <c r="C4815" t="s">
        <v>757</v>
      </c>
      <c r="D4815" t="s">
        <v>758</v>
      </c>
      <c r="E4815" t="s">
        <v>12649</v>
      </c>
      <c r="F4815" t="s">
        <v>12650</v>
      </c>
      <c r="G4815" t="s">
        <v>5022</v>
      </c>
      <c r="H4815" t="s">
        <v>12650</v>
      </c>
      <c r="I4815" t="s">
        <v>4894</v>
      </c>
      <c r="J4815" t="s">
        <v>4897</v>
      </c>
      <c r="K4815" s="14">
        <v>6</v>
      </c>
      <c r="L4815" s="24">
        <f t="shared" si="75"/>
        <v>6.4792022357034762</v>
      </c>
    </row>
    <row r="4816" spans="1:12" x14ac:dyDescent="0.25">
      <c r="A4816" t="s">
        <v>75</v>
      </c>
      <c r="B4816" t="s">
        <v>11637</v>
      </c>
      <c r="C4816" t="s">
        <v>757</v>
      </c>
      <c r="D4816" t="s">
        <v>758</v>
      </c>
      <c r="E4816" t="s">
        <v>12651</v>
      </c>
      <c r="F4816" t="s">
        <v>12652</v>
      </c>
      <c r="G4816" t="s">
        <v>5003</v>
      </c>
      <c r="H4816" t="s">
        <v>12652</v>
      </c>
      <c r="I4816" t="s">
        <v>4927</v>
      </c>
      <c r="J4816" t="s">
        <v>5165</v>
      </c>
      <c r="K4816" s="14">
        <v>13</v>
      </c>
      <c r="L4816" s="24">
        <f t="shared" si="75"/>
        <v>14.038271510690866</v>
      </c>
    </row>
    <row r="4817" spans="1:12" x14ac:dyDescent="0.25">
      <c r="A4817" t="s">
        <v>75</v>
      </c>
      <c r="B4817" t="s">
        <v>11637</v>
      </c>
      <c r="C4817" t="s">
        <v>757</v>
      </c>
      <c r="D4817" t="s">
        <v>758</v>
      </c>
      <c r="E4817" t="s">
        <v>12651</v>
      </c>
      <c r="F4817" t="s">
        <v>12652</v>
      </c>
      <c r="G4817" t="s">
        <v>5751</v>
      </c>
      <c r="H4817" t="s">
        <v>12652</v>
      </c>
      <c r="I4817" t="s">
        <v>4927</v>
      </c>
      <c r="J4817" t="s">
        <v>5165</v>
      </c>
      <c r="K4817" s="14">
        <v>18</v>
      </c>
      <c r="L4817" s="24">
        <f t="shared" si="75"/>
        <v>19.437606707110429</v>
      </c>
    </row>
    <row r="4818" spans="1:12" x14ac:dyDescent="0.25">
      <c r="A4818" t="s">
        <v>75</v>
      </c>
      <c r="B4818" t="s">
        <v>11637</v>
      </c>
      <c r="C4818" t="s">
        <v>757</v>
      </c>
      <c r="D4818" t="s">
        <v>758</v>
      </c>
      <c r="E4818" t="s">
        <v>12651</v>
      </c>
      <c r="F4818" t="s">
        <v>12652</v>
      </c>
      <c r="G4818" t="s">
        <v>5022</v>
      </c>
      <c r="H4818" t="s">
        <v>12652</v>
      </c>
      <c r="I4818" t="s">
        <v>4927</v>
      </c>
      <c r="J4818" t="s">
        <v>5165</v>
      </c>
      <c r="K4818" s="14">
        <v>17</v>
      </c>
      <c r="L4818" s="24">
        <f t="shared" si="75"/>
        <v>18.357739667826518</v>
      </c>
    </row>
    <row r="4819" spans="1:12" x14ac:dyDescent="0.25">
      <c r="A4819" t="s">
        <v>75</v>
      </c>
      <c r="B4819" t="s">
        <v>11637</v>
      </c>
      <c r="C4819" t="s">
        <v>757</v>
      </c>
      <c r="D4819" t="s">
        <v>758</v>
      </c>
      <c r="E4819" t="s">
        <v>12653</v>
      </c>
      <c r="F4819" t="s">
        <v>12654</v>
      </c>
      <c r="G4819" t="s">
        <v>4918</v>
      </c>
      <c r="H4819" t="s">
        <v>12654</v>
      </c>
      <c r="I4819" t="s">
        <v>4894</v>
      </c>
      <c r="J4819" t="s">
        <v>4897</v>
      </c>
      <c r="K4819" s="14">
        <v>1</v>
      </c>
      <c r="L4819" s="24">
        <f t="shared" si="75"/>
        <v>1.0798670392839127</v>
      </c>
    </row>
    <row r="4820" spans="1:12" x14ac:dyDescent="0.25">
      <c r="A4820" t="s">
        <v>75</v>
      </c>
      <c r="B4820" t="s">
        <v>11637</v>
      </c>
      <c r="C4820" t="s">
        <v>757</v>
      </c>
      <c r="D4820" t="s">
        <v>758</v>
      </c>
      <c r="E4820" t="s">
        <v>12653</v>
      </c>
      <c r="F4820" t="s">
        <v>12654</v>
      </c>
      <c r="G4820" t="s">
        <v>4914</v>
      </c>
      <c r="H4820" t="s">
        <v>12654</v>
      </c>
      <c r="I4820" t="s">
        <v>4894</v>
      </c>
      <c r="J4820" t="s">
        <v>4897</v>
      </c>
      <c r="K4820" s="14">
        <v>16</v>
      </c>
      <c r="L4820" s="24">
        <f t="shared" si="75"/>
        <v>17.277872628542603</v>
      </c>
    </row>
    <row r="4821" spans="1:12" x14ac:dyDescent="0.25">
      <c r="A4821" t="s">
        <v>75</v>
      </c>
      <c r="B4821" t="s">
        <v>11637</v>
      </c>
      <c r="C4821" t="s">
        <v>757</v>
      </c>
      <c r="D4821" t="s">
        <v>758</v>
      </c>
      <c r="E4821" t="s">
        <v>12655</v>
      </c>
      <c r="F4821" t="s">
        <v>12656</v>
      </c>
      <c r="G4821" t="s">
        <v>5143</v>
      </c>
      <c r="H4821" t="s">
        <v>11992</v>
      </c>
      <c r="I4821" t="s">
        <v>5141</v>
      </c>
      <c r="J4821" t="s">
        <v>2256</v>
      </c>
      <c r="K4821" s="14">
        <v>2</v>
      </c>
      <c r="L4821" s="24">
        <f t="shared" si="75"/>
        <v>2.1597340785678254</v>
      </c>
    </row>
    <row r="4822" spans="1:12" x14ac:dyDescent="0.25">
      <c r="A4822" t="s">
        <v>75</v>
      </c>
      <c r="B4822" t="s">
        <v>11637</v>
      </c>
      <c r="C4822" t="s">
        <v>757</v>
      </c>
      <c r="D4822" t="s">
        <v>758</v>
      </c>
      <c r="E4822" t="s">
        <v>12655</v>
      </c>
      <c r="F4822" t="s">
        <v>12656</v>
      </c>
      <c r="G4822" t="s">
        <v>4987</v>
      </c>
      <c r="H4822" t="s">
        <v>11992</v>
      </c>
      <c r="I4822" t="s">
        <v>5141</v>
      </c>
      <c r="J4822" t="s">
        <v>2256</v>
      </c>
      <c r="K4822" s="14">
        <v>2</v>
      </c>
      <c r="L4822" s="24">
        <f t="shared" si="75"/>
        <v>2.1597340785678254</v>
      </c>
    </row>
    <row r="4823" spans="1:12" x14ac:dyDescent="0.25">
      <c r="A4823" t="s">
        <v>75</v>
      </c>
      <c r="B4823" t="s">
        <v>11637</v>
      </c>
      <c r="C4823" t="s">
        <v>757</v>
      </c>
      <c r="D4823" t="s">
        <v>758</v>
      </c>
      <c r="E4823" t="s">
        <v>12657</v>
      </c>
      <c r="F4823" t="s">
        <v>12658</v>
      </c>
      <c r="G4823" t="s">
        <v>5141</v>
      </c>
      <c r="H4823" t="s">
        <v>12658</v>
      </c>
      <c r="I4823" t="s">
        <v>5141</v>
      </c>
      <c r="J4823" t="s">
        <v>2256</v>
      </c>
      <c r="K4823" s="14">
        <v>2</v>
      </c>
      <c r="L4823" s="24">
        <f t="shared" si="75"/>
        <v>2.1597340785678254</v>
      </c>
    </row>
    <row r="4824" spans="1:12" x14ac:dyDescent="0.25">
      <c r="A4824" t="s">
        <v>75</v>
      </c>
      <c r="B4824" t="s">
        <v>11637</v>
      </c>
      <c r="C4824" t="s">
        <v>757</v>
      </c>
      <c r="D4824" t="s">
        <v>758</v>
      </c>
      <c r="E4824" t="s">
        <v>12659</v>
      </c>
      <c r="F4824" t="s">
        <v>12660</v>
      </c>
      <c r="G4824" t="s">
        <v>4907</v>
      </c>
      <c r="H4824" t="s">
        <v>12660</v>
      </c>
      <c r="I4824" t="s">
        <v>4894</v>
      </c>
      <c r="J4824" t="s">
        <v>4897</v>
      </c>
      <c r="K4824" s="14">
        <v>4</v>
      </c>
      <c r="L4824" s="24">
        <f t="shared" si="75"/>
        <v>4.3194681571356508</v>
      </c>
    </row>
    <row r="4825" spans="1:12" x14ac:dyDescent="0.25">
      <c r="A4825" t="s">
        <v>75</v>
      </c>
      <c r="B4825" t="s">
        <v>11637</v>
      </c>
      <c r="C4825" t="s">
        <v>757</v>
      </c>
      <c r="D4825" t="s">
        <v>758</v>
      </c>
      <c r="E4825" t="s">
        <v>12659</v>
      </c>
      <c r="F4825" t="s">
        <v>12660</v>
      </c>
      <c r="G4825" t="s">
        <v>4918</v>
      </c>
      <c r="H4825" t="s">
        <v>12660</v>
      </c>
      <c r="I4825" t="s">
        <v>4894</v>
      </c>
      <c r="J4825" t="s">
        <v>4897</v>
      </c>
      <c r="K4825" s="14">
        <v>4</v>
      </c>
      <c r="L4825" s="24">
        <f t="shared" si="75"/>
        <v>4.3194681571356508</v>
      </c>
    </row>
    <row r="4826" spans="1:12" x14ac:dyDescent="0.25">
      <c r="A4826" t="s">
        <v>75</v>
      </c>
      <c r="B4826" t="s">
        <v>11637</v>
      </c>
      <c r="C4826" t="s">
        <v>757</v>
      </c>
      <c r="D4826" t="s">
        <v>758</v>
      </c>
      <c r="E4826" t="s">
        <v>12659</v>
      </c>
      <c r="F4826" t="s">
        <v>12660</v>
      </c>
      <c r="G4826" t="s">
        <v>4914</v>
      </c>
      <c r="H4826" t="s">
        <v>12660</v>
      </c>
      <c r="I4826" t="s">
        <v>4894</v>
      </c>
      <c r="J4826" t="s">
        <v>4897</v>
      </c>
      <c r="K4826" s="14">
        <v>521</v>
      </c>
      <c r="L4826" s="24">
        <f t="shared" si="75"/>
        <v>562.61072746691855</v>
      </c>
    </row>
    <row r="4827" spans="1:12" x14ac:dyDescent="0.25">
      <c r="A4827" t="s">
        <v>75</v>
      </c>
      <c r="B4827" t="s">
        <v>11637</v>
      </c>
      <c r="C4827" t="s">
        <v>757</v>
      </c>
      <c r="D4827" t="s">
        <v>758</v>
      </c>
      <c r="E4827" t="s">
        <v>12661</v>
      </c>
      <c r="F4827" t="s">
        <v>12662</v>
      </c>
      <c r="G4827" t="s">
        <v>4914</v>
      </c>
      <c r="H4827" t="s">
        <v>12660</v>
      </c>
      <c r="I4827" t="s">
        <v>4894</v>
      </c>
      <c r="J4827" t="s">
        <v>4897</v>
      </c>
      <c r="K4827" s="14">
        <v>86</v>
      </c>
      <c r="L4827" s="24">
        <f t="shared" si="75"/>
        <v>92.868565378416505</v>
      </c>
    </row>
    <row r="4828" spans="1:12" x14ac:dyDescent="0.25">
      <c r="A4828" t="s">
        <v>75</v>
      </c>
      <c r="B4828" t="s">
        <v>11637</v>
      </c>
      <c r="C4828" t="s">
        <v>757</v>
      </c>
      <c r="D4828" t="s">
        <v>758</v>
      </c>
      <c r="E4828" t="s">
        <v>12663</v>
      </c>
      <c r="F4828" t="s">
        <v>12664</v>
      </c>
      <c r="G4828" t="s">
        <v>5022</v>
      </c>
      <c r="H4828" t="s">
        <v>12664</v>
      </c>
      <c r="I4828" t="s">
        <v>4927</v>
      </c>
      <c r="J4828" t="s">
        <v>5165</v>
      </c>
      <c r="K4828" s="14">
        <v>1</v>
      </c>
      <c r="L4828" s="24">
        <f t="shared" si="75"/>
        <v>1.0798670392839127</v>
      </c>
    </row>
    <row r="4829" spans="1:12" x14ac:dyDescent="0.25">
      <c r="A4829" t="s">
        <v>75</v>
      </c>
      <c r="B4829" t="s">
        <v>11637</v>
      </c>
      <c r="C4829" t="s">
        <v>757</v>
      </c>
      <c r="D4829" t="s">
        <v>758</v>
      </c>
      <c r="E4829" t="s">
        <v>12665</v>
      </c>
      <c r="F4829" t="s">
        <v>12666</v>
      </c>
      <c r="G4829" t="s">
        <v>4894</v>
      </c>
      <c r="H4829" t="s">
        <v>12666</v>
      </c>
      <c r="I4829" t="s">
        <v>5141</v>
      </c>
      <c r="J4829" t="s">
        <v>2256</v>
      </c>
      <c r="K4829" s="14">
        <v>2</v>
      </c>
      <c r="L4829" s="24">
        <f t="shared" si="75"/>
        <v>2.1597340785678254</v>
      </c>
    </row>
    <row r="4830" spans="1:12" x14ac:dyDescent="0.25">
      <c r="A4830" t="s">
        <v>75</v>
      </c>
      <c r="B4830" t="s">
        <v>11637</v>
      </c>
      <c r="C4830" t="s">
        <v>757</v>
      </c>
      <c r="D4830" t="s">
        <v>758</v>
      </c>
      <c r="E4830" t="s">
        <v>12665</v>
      </c>
      <c r="F4830" t="s">
        <v>12666</v>
      </c>
      <c r="G4830" t="s">
        <v>4888</v>
      </c>
      <c r="H4830" t="s">
        <v>12666</v>
      </c>
      <c r="I4830" t="s">
        <v>5141</v>
      </c>
      <c r="J4830" t="s">
        <v>2256</v>
      </c>
      <c r="K4830" s="14">
        <v>2</v>
      </c>
      <c r="L4830" s="24">
        <f t="shared" si="75"/>
        <v>2.1597340785678254</v>
      </c>
    </row>
    <row r="4831" spans="1:12" x14ac:dyDescent="0.25">
      <c r="A4831" t="s">
        <v>75</v>
      </c>
      <c r="B4831" t="s">
        <v>11637</v>
      </c>
      <c r="C4831" t="s">
        <v>757</v>
      </c>
      <c r="D4831" t="s">
        <v>758</v>
      </c>
      <c r="E4831" t="s">
        <v>12665</v>
      </c>
      <c r="F4831" t="s">
        <v>12666</v>
      </c>
      <c r="G4831" t="s">
        <v>4927</v>
      </c>
      <c r="H4831" t="s">
        <v>12666</v>
      </c>
      <c r="I4831" t="s">
        <v>5141</v>
      </c>
      <c r="J4831" t="s">
        <v>2256</v>
      </c>
      <c r="K4831" s="14">
        <v>2</v>
      </c>
      <c r="L4831" s="24">
        <f t="shared" si="75"/>
        <v>2.1597340785678254</v>
      </c>
    </row>
    <row r="4832" spans="1:12" x14ac:dyDescent="0.25">
      <c r="A4832" t="s">
        <v>75</v>
      </c>
      <c r="B4832" t="s">
        <v>11637</v>
      </c>
      <c r="C4832" t="s">
        <v>757</v>
      </c>
      <c r="D4832" t="s">
        <v>758</v>
      </c>
      <c r="E4832" t="s">
        <v>12665</v>
      </c>
      <c r="F4832" t="s">
        <v>12666</v>
      </c>
      <c r="G4832" t="s">
        <v>4998</v>
      </c>
      <c r="H4832" t="s">
        <v>12666</v>
      </c>
      <c r="I4832" t="s">
        <v>5141</v>
      </c>
      <c r="J4832" t="s">
        <v>2256</v>
      </c>
      <c r="K4832" s="14">
        <v>2</v>
      </c>
      <c r="L4832" s="24">
        <f t="shared" si="75"/>
        <v>2.1597340785678254</v>
      </c>
    </row>
    <row r="4833" spans="1:12" x14ac:dyDescent="0.25">
      <c r="A4833" t="s">
        <v>75</v>
      </c>
      <c r="B4833" t="s">
        <v>11637</v>
      </c>
      <c r="C4833" t="s">
        <v>757</v>
      </c>
      <c r="D4833" t="s">
        <v>758</v>
      </c>
      <c r="E4833" t="s">
        <v>12665</v>
      </c>
      <c r="F4833" t="s">
        <v>12666</v>
      </c>
      <c r="G4833" t="s">
        <v>5003</v>
      </c>
      <c r="H4833" t="s">
        <v>12666</v>
      </c>
      <c r="I4833" t="s">
        <v>5141</v>
      </c>
      <c r="J4833" t="s">
        <v>2256</v>
      </c>
      <c r="K4833" s="14">
        <v>2</v>
      </c>
      <c r="L4833" s="24">
        <f t="shared" si="75"/>
        <v>2.1597340785678254</v>
      </c>
    </row>
    <row r="4834" spans="1:12" x14ac:dyDescent="0.25">
      <c r="A4834" t="s">
        <v>75</v>
      </c>
      <c r="B4834" t="s">
        <v>11637</v>
      </c>
      <c r="C4834" t="s">
        <v>757</v>
      </c>
      <c r="D4834" t="s">
        <v>758</v>
      </c>
      <c r="E4834" t="s">
        <v>12665</v>
      </c>
      <c r="F4834" t="s">
        <v>12666</v>
      </c>
      <c r="G4834" t="s">
        <v>5751</v>
      </c>
      <c r="H4834" t="s">
        <v>12666</v>
      </c>
      <c r="I4834" t="s">
        <v>5141</v>
      </c>
      <c r="J4834" t="s">
        <v>2256</v>
      </c>
      <c r="K4834" s="14">
        <v>31</v>
      </c>
      <c r="L4834" s="24">
        <f t="shared" si="75"/>
        <v>33.475878217801302</v>
      </c>
    </row>
    <row r="4835" spans="1:12" x14ac:dyDescent="0.25">
      <c r="A4835" t="s">
        <v>75</v>
      </c>
      <c r="B4835" t="s">
        <v>11637</v>
      </c>
      <c r="C4835" t="s">
        <v>757</v>
      </c>
      <c r="D4835" t="s">
        <v>758</v>
      </c>
      <c r="E4835" t="s">
        <v>12665</v>
      </c>
      <c r="F4835" t="s">
        <v>12666</v>
      </c>
      <c r="G4835" t="s">
        <v>5022</v>
      </c>
      <c r="H4835" t="s">
        <v>12666</v>
      </c>
      <c r="I4835" t="s">
        <v>5141</v>
      </c>
      <c r="J4835" t="s">
        <v>2256</v>
      </c>
      <c r="K4835" s="14">
        <v>911</v>
      </c>
      <c r="L4835" s="24">
        <f t="shared" si="75"/>
        <v>983.75887278764446</v>
      </c>
    </row>
    <row r="4836" spans="1:12" x14ac:dyDescent="0.25">
      <c r="A4836" t="s">
        <v>75</v>
      </c>
      <c r="B4836" t="s">
        <v>11637</v>
      </c>
      <c r="C4836" t="s">
        <v>757</v>
      </c>
      <c r="D4836" t="s">
        <v>758</v>
      </c>
      <c r="E4836" t="s">
        <v>12665</v>
      </c>
      <c r="F4836" t="s">
        <v>12666</v>
      </c>
      <c r="G4836" t="s">
        <v>4907</v>
      </c>
      <c r="H4836" t="s">
        <v>12666</v>
      </c>
      <c r="I4836" t="s">
        <v>5141</v>
      </c>
      <c r="J4836" t="s">
        <v>2256</v>
      </c>
      <c r="K4836" s="14">
        <v>2347</v>
      </c>
      <c r="L4836" s="24">
        <f t="shared" si="75"/>
        <v>2534.4479411993434</v>
      </c>
    </row>
    <row r="4837" spans="1:12" x14ac:dyDescent="0.25">
      <c r="A4837" t="s">
        <v>75</v>
      </c>
      <c r="B4837" t="s">
        <v>11637</v>
      </c>
      <c r="C4837" t="s">
        <v>757</v>
      </c>
      <c r="D4837" t="s">
        <v>758</v>
      </c>
      <c r="E4837" t="s">
        <v>12665</v>
      </c>
      <c r="F4837" t="s">
        <v>12666</v>
      </c>
      <c r="G4837" t="s">
        <v>4918</v>
      </c>
      <c r="H4837" t="s">
        <v>12666</v>
      </c>
      <c r="I4837" t="s">
        <v>5141</v>
      </c>
      <c r="J4837" t="s">
        <v>2256</v>
      </c>
      <c r="K4837" s="14">
        <v>2140</v>
      </c>
      <c r="L4837" s="24">
        <f t="shared" si="75"/>
        <v>2310.9154640675733</v>
      </c>
    </row>
    <row r="4838" spans="1:12" x14ac:dyDescent="0.25">
      <c r="A4838" t="s">
        <v>75</v>
      </c>
      <c r="B4838" t="s">
        <v>11637</v>
      </c>
      <c r="C4838" t="s">
        <v>757</v>
      </c>
      <c r="D4838" t="s">
        <v>758</v>
      </c>
      <c r="E4838" t="s">
        <v>12665</v>
      </c>
      <c r="F4838" t="s">
        <v>12666</v>
      </c>
      <c r="G4838" t="s">
        <v>4914</v>
      </c>
      <c r="H4838" t="s">
        <v>12666</v>
      </c>
      <c r="I4838" t="s">
        <v>5141</v>
      </c>
      <c r="J4838" t="s">
        <v>2256</v>
      </c>
      <c r="K4838" s="14">
        <v>491</v>
      </c>
      <c r="L4838" s="24">
        <f t="shared" si="75"/>
        <v>530.21471628840118</v>
      </c>
    </row>
    <row r="4839" spans="1:12" x14ac:dyDescent="0.25">
      <c r="A4839" t="s">
        <v>75</v>
      </c>
      <c r="B4839" t="s">
        <v>11637</v>
      </c>
      <c r="C4839" t="s">
        <v>757</v>
      </c>
      <c r="D4839" t="s">
        <v>758</v>
      </c>
      <c r="E4839" t="s">
        <v>12667</v>
      </c>
      <c r="F4839" t="s">
        <v>12668</v>
      </c>
      <c r="G4839" t="s">
        <v>4998</v>
      </c>
      <c r="H4839" t="s">
        <v>12669</v>
      </c>
      <c r="I4839" t="s">
        <v>5141</v>
      </c>
      <c r="J4839" t="s">
        <v>2256</v>
      </c>
      <c r="K4839" s="14">
        <v>2</v>
      </c>
      <c r="L4839" s="24">
        <f t="shared" si="75"/>
        <v>2.1597340785678254</v>
      </c>
    </row>
    <row r="4840" spans="1:12" x14ac:dyDescent="0.25">
      <c r="A4840" t="s">
        <v>75</v>
      </c>
      <c r="B4840" t="s">
        <v>11637</v>
      </c>
      <c r="C4840" t="s">
        <v>757</v>
      </c>
      <c r="D4840" t="s">
        <v>758</v>
      </c>
      <c r="E4840" t="s">
        <v>12670</v>
      </c>
      <c r="F4840" t="s">
        <v>12671</v>
      </c>
      <c r="G4840" t="s">
        <v>4927</v>
      </c>
      <c r="H4840" t="s">
        <v>12671</v>
      </c>
      <c r="I4840" t="s">
        <v>5141</v>
      </c>
      <c r="J4840" t="s">
        <v>2256</v>
      </c>
      <c r="K4840" s="14">
        <v>2</v>
      </c>
      <c r="L4840" s="24">
        <f t="shared" si="75"/>
        <v>2.1597340785678254</v>
      </c>
    </row>
    <row r="4841" spans="1:12" x14ac:dyDescent="0.25">
      <c r="A4841" t="s">
        <v>75</v>
      </c>
      <c r="B4841" t="s">
        <v>11637</v>
      </c>
      <c r="C4841" t="s">
        <v>757</v>
      </c>
      <c r="D4841" t="s">
        <v>758</v>
      </c>
      <c r="E4841" t="s">
        <v>12670</v>
      </c>
      <c r="F4841" t="s">
        <v>12671</v>
      </c>
      <c r="G4841" t="s">
        <v>4998</v>
      </c>
      <c r="H4841" t="s">
        <v>12671</v>
      </c>
      <c r="I4841" t="s">
        <v>5141</v>
      </c>
      <c r="J4841" t="s">
        <v>2256</v>
      </c>
      <c r="K4841" s="14">
        <v>2</v>
      </c>
      <c r="L4841" s="24">
        <f t="shared" si="75"/>
        <v>2.1597340785678254</v>
      </c>
    </row>
    <row r="4842" spans="1:12" x14ac:dyDescent="0.25">
      <c r="A4842" t="s">
        <v>75</v>
      </c>
      <c r="B4842" t="s">
        <v>11637</v>
      </c>
      <c r="C4842" t="s">
        <v>757</v>
      </c>
      <c r="D4842" t="s">
        <v>758</v>
      </c>
      <c r="E4842" t="s">
        <v>12670</v>
      </c>
      <c r="F4842" t="s">
        <v>12671</v>
      </c>
      <c r="G4842" t="s">
        <v>5003</v>
      </c>
      <c r="H4842" t="s">
        <v>12671</v>
      </c>
      <c r="I4842" t="s">
        <v>5141</v>
      </c>
      <c r="J4842" t="s">
        <v>2256</v>
      </c>
      <c r="K4842" s="14">
        <v>2</v>
      </c>
      <c r="L4842" s="24">
        <f t="shared" si="75"/>
        <v>2.1597340785678254</v>
      </c>
    </row>
    <row r="4843" spans="1:12" x14ac:dyDescent="0.25">
      <c r="A4843" t="s">
        <v>75</v>
      </c>
      <c r="B4843" t="s">
        <v>11637</v>
      </c>
      <c r="C4843" t="s">
        <v>757</v>
      </c>
      <c r="D4843" t="s">
        <v>758</v>
      </c>
      <c r="E4843" t="s">
        <v>12672</v>
      </c>
      <c r="F4843" t="s">
        <v>12673</v>
      </c>
      <c r="G4843" t="s">
        <v>4918</v>
      </c>
      <c r="H4843" t="s">
        <v>12673</v>
      </c>
      <c r="I4843" t="s">
        <v>5141</v>
      </c>
      <c r="J4843" t="s">
        <v>2256</v>
      </c>
      <c r="K4843" s="14">
        <v>53</v>
      </c>
      <c r="L4843" s="24">
        <f t="shared" si="75"/>
        <v>57.232953082047381</v>
      </c>
    </row>
    <row r="4844" spans="1:12" x14ac:dyDescent="0.25">
      <c r="A4844" t="s">
        <v>75</v>
      </c>
      <c r="B4844" t="s">
        <v>11637</v>
      </c>
      <c r="C4844" t="s">
        <v>757</v>
      </c>
      <c r="D4844" t="s">
        <v>758</v>
      </c>
      <c r="E4844" t="s">
        <v>12674</v>
      </c>
      <c r="F4844" t="s">
        <v>12675</v>
      </c>
      <c r="G4844" t="s">
        <v>5751</v>
      </c>
      <c r="H4844" t="s">
        <v>12675</v>
      </c>
      <c r="I4844" t="s">
        <v>5141</v>
      </c>
      <c r="J4844" t="s">
        <v>2256</v>
      </c>
      <c r="K4844" s="14">
        <v>3</v>
      </c>
      <c r="L4844" s="24">
        <f t="shared" si="75"/>
        <v>3.2396011178517381</v>
      </c>
    </row>
    <row r="4845" spans="1:12" x14ac:dyDescent="0.25">
      <c r="A4845" t="s">
        <v>75</v>
      </c>
      <c r="B4845" t="s">
        <v>11637</v>
      </c>
      <c r="C4845" t="s">
        <v>757</v>
      </c>
      <c r="D4845" t="s">
        <v>758</v>
      </c>
      <c r="E4845" t="s">
        <v>12674</v>
      </c>
      <c r="F4845" t="s">
        <v>12675</v>
      </c>
      <c r="G4845" t="s">
        <v>5022</v>
      </c>
      <c r="H4845" t="s">
        <v>12675</v>
      </c>
      <c r="I4845" t="s">
        <v>5141</v>
      </c>
      <c r="J4845" t="s">
        <v>2256</v>
      </c>
      <c r="K4845" s="14">
        <v>3</v>
      </c>
      <c r="L4845" s="24">
        <f t="shared" si="75"/>
        <v>3.2396011178517381</v>
      </c>
    </row>
    <row r="4846" spans="1:12" x14ac:dyDescent="0.25">
      <c r="A4846" t="s">
        <v>75</v>
      </c>
      <c r="B4846" t="s">
        <v>11637</v>
      </c>
      <c r="C4846" t="s">
        <v>757</v>
      </c>
      <c r="D4846" t="s">
        <v>758</v>
      </c>
      <c r="E4846" t="s">
        <v>12674</v>
      </c>
      <c r="F4846" t="s">
        <v>12675</v>
      </c>
      <c r="G4846" t="s">
        <v>4907</v>
      </c>
      <c r="H4846" t="s">
        <v>12675</v>
      </c>
      <c r="I4846" t="s">
        <v>5141</v>
      </c>
      <c r="J4846" t="s">
        <v>2256</v>
      </c>
      <c r="K4846" s="14">
        <v>7</v>
      </c>
      <c r="L4846" s="24">
        <f t="shared" si="75"/>
        <v>7.5590692749873885</v>
      </c>
    </row>
    <row r="4847" spans="1:12" x14ac:dyDescent="0.25">
      <c r="A4847" t="s">
        <v>75</v>
      </c>
      <c r="B4847" t="s">
        <v>11637</v>
      </c>
      <c r="C4847" t="s">
        <v>757</v>
      </c>
      <c r="D4847" t="s">
        <v>758</v>
      </c>
      <c r="E4847" t="s">
        <v>12676</v>
      </c>
      <c r="F4847" t="s">
        <v>12677</v>
      </c>
      <c r="G4847" t="s">
        <v>4927</v>
      </c>
      <c r="H4847" t="s">
        <v>12678</v>
      </c>
      <c r="I4847" t="s">
        <v>5141</v>
      </c>
      <c r="J4847" t="s">
        <v>2256</v>
      </c>
      <c r="K4847" s="14">
        <v>2</v>
      </c>
      <c r="L4847" s="24">
        <f t="shared" si="75"/>
        <v>2.1597340785678254</v>
      </c>
    </row>
    <row r="4848" spans="1:12" x14ac:dyDescent="0.25">
      <c r="A4848" t="s">
        <v>75</v>
      </c>
      <c r="B4848" t="s">
        <v>11637</v>
      </c>
      <c r="C4848" t="s">
        <v>757</v>
      </c>
      <c r="D4848" t="s">
        <v>758</v>
      </c>
      <c r="E4848" t="s">
        <v>12679</v>
      </c>
      <c r="F4848" t="s">
        <v>12680</v>
      </c>
      <c r="G4848" t="s">
        <v>5022</v>
      </c>
      <c r="H4848" t="s">
        <v>12680</v>
      </c>
      <c r="I4848" t="s">
        <v>5141</v>
      </c>
      <c r="J4848" t="s">
        <v>2256</v>
      </c>
      <c r="K4848" s="14">
        <v>2</v>
      </c>
      <c r="L4848" s="24">
        <f t="shared" si="75"/>
        <v>2.1597340785678254</v>
      </c>
    </row>
    <row r="4849" spans="1:12" x14ac:dyDescent="0.25">
      <c r="A4849" t="s">
        <v>75</v>
      </c>
      <c r="B4849" t="s">
        <v>11637</v>
      </c>
      <c r="C4849" t="s">
        <v>757</v>
      </c>
      <c r="D4849" t="s">
        <v>758</v>
      </c>
      <c r="E4849" t="s">
        <v>12681</v>
      </c>
      <c r="F4849" t="s">
        <v>12682</v>
      </c>
      <c r="G4849" t="s">
        <v>5003</v>
      </c>
      <c r="H4849" t="s">
        <v>12682</v>
      </c>
      <c r="I4849" t="s">
        <v>5141</v>
      </c>
      <c r="J4849" t="s">
        <v>2256</v>
      </c>
      <c r="K4849" s="14">
        <v>2</v>
      </c>
      <c r="L4849" s="24">
        <f t="shared" si="75"/>
        <v>2.1597340785678254</v>
      </c>
    </row>
    <row r="4850" spans="1:12" x14ac:dyDescent="0.25">
      <c r="A4850" t="s">
        <v>75</v>
      </c>
      <c r="B4850" t="s">
        <v>11637</v>
      </c>
      <c r="C4850" t="s">
        <v>757</v>
      </c>
      <c r="D4850" t="s">
        <v>758</v>
      </c>
      <c r="E4850" t="s">
        <v>12681</v>
      </c>
      <c r="F4850" t="s">
        <v>12682</v>
      </c>
      <c r="G4850" t="s">
        <v>5751</v>
      </c>
      <c r="H4850" t="s">
        <v>12682</v>
      </c>
      <c r="I4850" t="s">
        <v>5141</v>
      </c>
      <c r="J4850" t="s">
        <v>2256</v>
      </c>
      <c r="K4850" s="14">
        <v>241</v>
      </c>
      <c r="L4850" s="24">
        <f t="shared" si="75"/>
        <v>260.24795646742302</v>
      </c>
    </row>
    <row r="4851" spans="1:12" x14ac:dyDescent="0.25">
      <c r="A4851" t="s">
        <v>75</v>
      </c>
      <c r="B4851" t="s">
        <v>11637</v>
      </c>
      <c r="C4851" t="s">
        <v>757</v>
      </c>
      <c r="D4851" t="s">
        <v>758</v>
      </c>
      <c r="E4851" t="s">
        <v>12681</v>
      </c>
      <c r="F4851" t="s">
        <v>12682</v>
      </c>
      <c r="G4851" t="s">
        <v>5022</v>
      </c>
      <c r="H4851" t="s">
        <v>12682</v>
      </c>
      <c r="I4851" t="s">
        <v>5141</v>
      </c>
      <c r="J4851" t="s">
        <v>2256</v>
      </c>
      <c r="K4851" s="14">
        <v>54</v>
      </c>
      <c r="L4851" s="24">
        <f t="shared" si="75"/>
        <v>58.312820121331292</v>
      </c>
    </row>
    <row r="4852" spans="1:12" x14ac:dyDescent="0.25">
      <c r="A4852" t="s">
        <v>75</v>
      </c>
      <c r="B4852" t="s">
        <v>11637</v>
      </c>
      <c r="C4852" t="s">
        <v>757</v>
      </c>
      <c r="D4852" t="s">
        <v>758</v>
      </c>
      <c r="E4852" t="s">
        <v>12683</v>
      </c>
      <c r="F4852" t="s">
        <v>12684</v>
      </c>
      <c r="G4852" t="s">
        <v>5003</v>
      </c>
      <c r="H4852" t="s">
        <v>12684</v>
      </c>
      <c r="I4852" t="s">
        <v>4888</v>
      </c>
      <c r="J4852" t="s">
        <v>4889</v>
      </c>
      <c r="K4852" s="14">
        <v>2</v>
      </c>
      <c r="L4852" s="24">
        <f t="shared" si="75"/>
        <v>2.1597340785678254</v>
      </c>
    </row>
    <row r="4853" spans="1:12" x14ac:dyDescent="0.25">
      <c r="A4853" t="s">
        <v>75</v>
      </c>
      <c r="B4853" t="s">
        <v>11637</v>
      </c>
      <c r="C4853" t="s">
        <v>757</v>
      </c>
      <c r="D4853" t="s">
        <v>758</v>
      </c>
      <c r="E4853" t="s">
        <v>12685</v>
      </c>
      <c r="F4853" t="s">
        <v>12686</v>
      </c>
      <c r="G4853" t="s">
        <v>4907</v>
      </c>
      <c r="H4853" t="s">
        <v>12687</v>
      </c>
      <c r="I4853" t="s">
        <v>4927</v>
      </c>
      <c r="J4853" t="s">
        <v>5165</v>
      </c>
      <c r="K4853" s="14">
        <v>16</v>
      </c>
      <c r="L4853" s="24">
        <f t="shared" si="75"/>
        <v>17.277872628542603</v>
      </c>
    </row>
    <row r="4854" spans="1:12" x14ac:dyDescent="0.25">
      <c r="A4854" t="s">
        <v>75</v>
      </c>
      <c r="B4854" t="s">
        <v>11637</v>
      </c>
      <c r="C4854" t="s">
        <v>757</v>
      </c>
      <c r="D4854" t="s">
        <v>758</v>
      </c>
      <c r="E4854" t="s">
        <v>12685</v>
      </c>
      <c r="F4854" t="s">
        <v>12686</v>
      </c>
      <c r="G4854" t="s">
        <v>4918</v>
      </c>
      <c r="H4854" t="s">
        <v>12687</v>
      </c>
      <c r="I4854" t="s">
        <v>4927</v>
      </c>
      <c r="J4854" t="s">
        <v>5165</v>
      </c>
      <c r="K4854" s="14">
        <v>27</v>
      </c>
      <c r="L4854" s="24">
        <f t="shared" si="75"/>
        <v>29.156410060665646</v>
      </c>
    </row>
    <row r="4855" spans="1:12" x14ac:dyDescent="0.25">
      <c r="A4855" t="s">
        <v>75</v>
      </c>
      <c r="B4855" t="s">
        <v>11637</v>
      </c>
      <c r="C4855" t="s">
        <v>757</v>
      </c>
      <c r="D4855" t="s">
        <v>758</v>
      </c>
      <c r="E4855" t="s">
        <v>12688</v>
      </c>
      <c r="F4855" t="s">
        <v>12689</v>
      </c>
      <c r="G4855" t="s">
        <v>4998</v>
      </c>
      <c r="H4855" t="s">
        <v>12689</v>
      </c>
      <c r="I4855" t="s">
        <v>5141</v>
      </c>
      <c r="J4855" t="s">
        <v>2256</v>
      </c>
      <c r="K4855" s="14">
        <v>5</v>
      </c>
      <c r="L4855" s="24">
        <f t="shared" si="75"/>
        <v>5.3993351964195639</v>
      </c>
    </row>
    <row r="4856" spans="1:12" x14ac:dyDescent="0.25">
      <c r="A4856" t="s">
        <v>75</v>
      </c>
      <c r="B4856" t="s">
        <v>11637</v>
      </c>
      <c r="C4856" t="s">
        <v>757</v>
      </c>
      <c r="D4856" t="s">
        <v>758</v>
      </c>
      <c r="E4856" t="s">
        <v>12688</v>
      </c>
      <c r="F4856" t="s">
        <v>12689</v>
      </c>
      <c r="G4856" t="s">
        <v>5751</v>
      </c>
      <c r="H4856" t="s">
        <v>12689</v>
      </c>
      <c r="I4856" t="s">
        <v>5141</v>
      </c>
      <c r="J4856" t="s">
        <v>2256</v>
      </c>
      <c r="K4856" s="14">
        <v>8</v>
      </c>
      <c r="L4856" s="24">
        <f t="shared" si="75"/>
        <v>8.6389363142713016</v>
      </c>
    </row>
    <row r="4857" spans="1:12" x14ac:dyDescent="0.25">
      <c r="A4857" t="s">
        <v>75</v>
      </c>
      <c r="B4857" t="s">
        <v>11637</v>
      </c>
      <c r="C4857" t="s">
        <v>757</v>
      </c>
      <c r="D4857" t="s">
        <v>758</v>
      </c>
      <c r="E4857" t="s">
        <v>12690</v>
      </c>
      <c r="F4857" t="s">
        <v>12691</v>
      </c>
      <c r="G4857" t="s">
        <v>4918</v>
      </c>
      <c r="H4857" t="s">
        <v>12691</v>
      </c>
      <c r="I4857" t="s">
        <v>5141</v>
      </c>
      <c r="J4857" t="s">
        <v>2256</v>
      </c>
      <c r="K4857" s="14">
        <v>234</v>
      </c>
      <c r="L4857" s="24">
        <f t="shared" si="75"/>
        <v>252.68888719243563</v>
      </c>
    </row>
    <row r="4858" spans="1:12" x14ac:dyDescent="0.25">
      <c r="A4858" t="s">
        <v>75</v>
      </c>
      <c r="B4858" t="s">
        <v>11637</v>
      </c>
      <c r="C4858" t="s">
        <v>757</v>
      </c>
      <c r="D4858" t="s">
        <v>758</v>
      </c>
      <c r="E4858" t="s">
        <v>12690</v>
      </c>
      <c r="F4858" t="s">
        <v>12691</v>
      </c>
      <c r="G4858" t="s">
        <v>4914</v>
      </c>
      <c r="H4858" t="s">
        <v>12691</v>
      </c>
      <c r="I4858" t="s">
        <v>5141</v>
      </c>
      <c r="J4858" t="s">
        <v>2256</v>
      </c>
      <c r="K4858" s="14">
        <v>591</v>
      </c>
      <c r="L4858" s="24">
        <f t="shared" si="75"/>
        <v>638.20142021679249</v>
      </c>
    </row>
    <row r="4859" spans="1:12" x14ac:dyDescent="0.25">
      <c r="A4859" t="s">
        <v>75</v>
      </c>
      <c r="B4859" t="s">
        <v>11637</v>
      </c>
      <c r="C4859" t="s">
        <v>757</v>
      </c>
      <c r="D4859" t="s">
        <v>758</v>
      </c>
      <c r="E4859" t="s">
        <v>12692</v>
      </c>
      <c r="F4859" t="s">
        <v>12693</v>
      </c>
      <c r="G4859" t="s">
        <v>4918</v>
      </c>
      <c r="H4859" t="s">
        <v>12694</v>
      </c>
      <c r="I4859" t="s">
        <v>5141</v>
      </c>
      <c r="J4859" t="s">
        <v>2256</v>
      </c>
      <c r="K4859" s="14">
        <v>20</v>
      </c>
      <c r="L4859" s="24">
        <f t="shared" si="75"/>
        <v>21.597340785678256</v>
      </c>
    </row>
    <row r="4860" spans="1:12" x14ac:dyDescent="0.25">
      <c r="A4860" t="s">
        <v>75</v>
      </c>
      <c r="B4860" t="s">
        <v>11637</v>
      </c>
      <c r="C4860" t="s">
        <v>757</v>
      </c>
      <c r="D4860" t="s">
        <v>758</v>
      </c>
      <c r="E4860" t="s">
        <v>12692</v>
      </c>
      <c r="F4860" t="s">
        <v>12693</v>
      </c>
      <c r="G4860" t="s">
        <v>4914</v>
      </c>
      <c r="H4860" t="s">
        <v>12694</v>
      </c>
      <c r="I4860" t="s">
        <v>5141</v>
      </c>
      <c r="J4860" t="s">
        <v>2256</v>
      </c>
      <c r="K4860" s="14">
        <v>12</v>
      </c>
      <c r="L4860" s="24">
        <f t="shared" si="75"/>
        <v>12.958404471406952</v>
      </c>
    </row>
    <row r="4861" spans="1:12" x14ac:dyDescent="0.25">
      <c r="A4861" t="s">
        <v>75</v>
      </c>
      <c r="B4861" t="s">
        <v>11637</v>
      </c>
      <c r="C4861" t="s">
        <v>757</v>
      </c>
      <c r="D4861" t="s">
        <v>758</v>
      </c>
      <c r="E4861" t="s">
        <v>12695</v>
      </c>
      <c r="F4861" t="s">
        <v>12696</v>
      </c>
      <c r="G4861" t="s">
        <v>5022</v>
      </c>
      <c r="H4861" t="s">
        <v>12696</v>
      </c>
      <c r="I4861" t="s">
        <v>4894</v>
      </c>
      <c r="J4861" t="s">
        <v>4897</v>
      </c>
      <c r="K4861" s="14">
        <v>5</v>
      </c>
      <c r="L4861" s="24">
        <f t="shared" si="75"/>
        <v>5.3993351964195639</v>
      </c>
    </row>
    <row r="4862" spans="1:12" x14ac:dyDescent="0.25">
      <c r="A4862" t="s">
        <v>75</v>
      </c>
      <c r="B4862" t="s">
        <v>11637</v>
      </c>
      <c r="C4862" t="s">
        <v>757</v>
      </c>
      <c r="D4862" t="s">
        <v>758</v>
      </c>
      <c r="E4862" t="s">
        <v>12695</v>
      </c>
      <c r="F4862" t="s">
        <v>12696</v>
      </c>
      <c r="G4862" t="s">
        <v>4907</v>
      </c>
      <c r="H4862" t="s">
        <v>12696</v>
      </c>
      <c r="I4862" t="s">
        <v>4894</v>
      </c>
      <c r="J4862" t="s">
        <v>4897</v>
      </c>
      <c r="K4862" s="14">
        <v>12</v>
      </c>
      <c r="L4862" s="24">
        <f t="shared" si="75"/>
        <v>12.958404471406952</v>
      </c>
    </row>
    <row r="4863" spans="1:12" x14ac:dyDescent="0.25">
      <c r="A4863" t="s">
        <v>75</v>
      </c>
      <c r="B4863" t="s">
        <v>11637</v>
      </c>
      <c r="C4863" t="s">
        <v>757</v>
      </c>
      <c r="D4863" t="s">
        <v>758</v>
      </c>
      <c r="E4863" t="s">
        <v>12695</v>
      </c>
      <c r="F4863" t="s">
        <v>12696</v>
      </c>
      <c r="G4863" t="s">
        <v>4918</v>
      </c>
      <c r="H4863" t="s">
        <v>12696</v>
      </c>
      <c r="I4863" t="s">
        <v>4894</v>
      </c>
      <c r="J4863" t="s">
        <v>4897</v>
      </c>
      <c r="K4863" s="14">
        <v>1183</v>
      </c>
      <c r="L4863" s="24">
        <f t="shared" si="75"/>
        <v>1277.4827074728689</v>
      </c>
    </row>
    <row r="4864" spans="1:12" x14ac:dyDescent="0.25">
      <c r="A4864" t="s">
        <v>75</v>
      </c>
      <c r="B4864" t="s">
        <v>11637</v>
      </c>
      <c r="C4864" t="s">
        <v>757</v>
      </c>
      <c r="D4864" t="s">
        <v>758</v>
      </c>
      <c r="E4864" t="s">
        <v>12695</v>
      </c>
      <c r="F4864" t="s">
        <v>12696</v>
      </c>
      <c r="G4864" t="s">
        <v>4914</v>
      </c>
      <c r="H4864" t="s">
        <v>12696</v>
      </c>
      <c r="I4864" t="s">
        <v>4894</v>
      </c>
      <c r="J4864" t="s">
        <v>4897</v>
      </c>
      <c r="K4864" s="14">
        <v>1135</v>
      </c>
      <c r="L4864" s="24">
        <f t="shared" si="75"/>
        <v>1225.649089587241</v>
      </c>
    </row>
    <row r="4865" spans="1:12" x14ac:dyDescent="0.25">
      <c r="A4865" t="s">
        <v>75</v>
      </c>
      <c r="B4865" t="s">
        <v>11637</v>
      </c>
      <c r="C4865" t="s">
        <v>757</v>
      </c>
      <c r="D4865" t="s">
        <v>758</v>
      </c>
      <c r="E4865" t="s">
        <v>12697</v>
      </c>
      <c r="F4865" t="s">
        <v>12698</v>
      </c>
      <c r="G4865" t="s">
        <v>5193</v>
      </c>
      <c r="H4865" t="s">
        <v>12698</v>
      </c>
      <c r="I4865" t="s">
        <v>5143</v>
      </c>
      <c r="J4865" t="s">
        <v>5187</v>
      </c>
      <c r="K4865" s="14">
        <v>2</v>
      </c>
      <c r="L4865" s="24">
        <f t="shared" si="75"/>
        <v>2.1597340785678254</v>
      </c>
    </row>
    <row r="4866" spans="1:12" x14ac:dyDescent="0.25">
      <c r="A4866" t="s">
        <v>75</v>
      </c>
      <c r="B4866" t="s">
        <v>11637</v>
      </c>
      <c r="C4866" t="s">
        <v>757</v>
      </c>
      <c r="D4866" t="s">
        <v>758</v>
      </c>
      <c r="E4866" t="s">
        <v>12699</v>
      </c>
      <c r="F4866" t="s">
        <v>12700</v>
      </c>
      <c r="G4866" t="s">
        <v>4918</v>
      </c>
      <c r="H4866" t="s">
        <v>12700</v>
      </c>
      <c r="I4866" t="s">
        <v>4894</v>
      </c>
      <c r="J4866" t="s">
        <v>4897</v>
      </c>
      <c r="K4866" s="14">
        <v>5</v>
      </c>
      <c r="L4866" s="24">
        <f t="shared" si="75"/>
        <v>5.3993351964195639</v>
      </c>
    </row>
    <row r="4867" spans="1:12" x14ac:dyDescent="0.25">
      <c r="A4867" t="s">
        <v>75</v>
      </c>
      <c r="B4867" t="s">
        <v>11637</v>
      </c>
      <c r="C4867" t="s">
        <v>757</v>
      </c>
      <c r="D4867" t="s">
        <v>758</v>
      </c>
      <c r="E4867" t="s">
        <v>12701</v>
      </c>
      <c r="F4867" t="s">
        <v>12702</v>
      </c>
      <c r="G4867" t="s">
        <v>4914</v>
      </c>
      <c r="H4867" t="s">
        <v>12702</v>
      </c>
      <c r="I4867" t="s">
        <v>5141</v>
      </c>
      <c r="J4867" t="s">
        <v>2256</v>
      </c>
      <c r="K4867" s="14">
        <v>4</v>
      </c>
      <c r="L4867" s="24">
        <f t="shared" si="75"/>
        <v>4.3194681571356508</v>
      </c>
    </row>
    <row r="4868" spans="1:12" x14ac:dyDescent="0.25">
      <c r="A4868" t="s">
        <v>75</v>
      </c>
      <c r="B4868" t="s">
        <v>11637</v>
      </c>
      <c r="C4868" t="s">
        <v>757</v>
      </c>
      <c r="D4868" t="s">
        <v>758</v>
      </c>
      <c r="E4868" t="s">
        <v>12703</v>
      </c>
      <c r="F4868" t="s">
        <v>12704</v>
      </c>
      <c r="G4868" t="s">
        <v>4907</v>
      </c>
      <c r="H4868" t="s">
        <v>12704</v>
      </c>
      <c r="I4868" t="s">
        <v>4888</v>
      </c>
      <c r="J4868" t="s">
        <v>4889</v>
      </c>
      <c r="K4868" s="14">
        <v>6</v>
      </c>
      <c r="L4868" s="24">
        <f t="shared" si="75"/>
        <v>6.4792022357034762</v>
      </c>
    </row>
    <row r="4869" spans="1:12" x14ac:dyDescent="0.25">
      <c r="A4869" t="s">
        <v>75</v>
      </c>
      <c r="B4869" t="s">
        <v>11637</v>
      </c>
      <c r="C4869" t="s">
        <v>757</v>
      </c>
      <c r="D4869" t="s">
        <v>758</v>
      </c>
      <c r="E4869" t="s">
        <v>12703</v>
      </c>
      <c r="F4869" t="s">
        <v>12704</v>
      </c>
      <c r="G4869" t="s">
        <v>4918</v>
      </c>
      <c r="H4869" t="s">
        <v>12704</v>
      </c>
      <c r="I4869" t="s">
        <v>4888</v>
      </c>
      <c r="J4869" t="s">
        <v>4889</v>
      </c>
      <c r="K4869" s="14">
        <v>15</v>
      </c>
      <c r="L4869" s="24">
        <f t="shared" si="75"/>
        <v>16.198005589258692</v>
      </c>
    </row>
    <row r="4870" spans="1:12" x14ac:dyDescent="0.25">
      <c r="A4870" t="s">
        <v>75</v>
      </c>
      <c r="B4870" t="s">
        <v>11637</v>
      </c>
      <c r="C4870" t="s">
        <v>757</v>
      </c>
      <c r="D4870" t="s">
        <v>758</v>
      </c>
      <c r="E4870" t="s">
        <v>12703</v>
      </c>
      <c r="F4870" t="s">
        <v>12704</v>
      </c>
      <c r="G4870" t="s">
        <v>4914</v>
      </c>
      <c r="H4870" t="s">
        <v>12704</v>
      </c>
      <c r="I4870" t="s">
        <v>4888</v>
      </c>
      <c r="J4870" t="s">
        <v>4889</v>
      </c>
      <c r="K4870" s="14">
        <v>2</v>
      </c>
      <c r="L4870" s="24">
        <f t="shared" si="75"/>
        <v>2.1597340785678254</v>
      </c>
    </row>
    <row r="4871" spans="1:12" x14ac:dyDescent="0.25">
      <c r="A4871" t="s">
        <v>75</v>
      </c>
      <c r="B4871" t="s">
        <v>11637</v>
      </c>
      <c r="C4871" t="s">
        <v>757</v>
      </c>
      <c r="D4871" t="s">
        <v>758</v>
      </c>
      <c r="E4871" t="s">
        <v>12705</v>
      </c>
      <c r="F4871" t="s">
        <v>12706</v>
      </c>
      <c r="G4871" t="s">
        <v>4914</v>
      </c>
      <c r="H4871" t="s">
        <v>12707</v>
      </c>
      <c r="I4871" t="s">
        <v>5141</v>
      </c>
      <c r="J4871" t="s">
        <v>2256</v>
      </c>
      <c r="K4871" s="14">
        <v>8</v>
      </c>
      <c r="L4871" s="24">
        <f t="shared" si="75"/>
        <v>8.6389363142713016</v>
      </c>
    </row>
    <row r="4872" spans="1:12" x14ac:dyDescent="0.25">
      <c r="A4872" t="s">
        <v>75</v>
      </c>
      <c r="B4872" t="s">
        <v>11637</v>
      </c>
      <c r="C4872" t="s">
        <v>757</v>
      </c>
      <c r="D4872" t="s">
        <v>758</v>
      </c>
      <c r="E4872" t="s">
        <v>12708</v>
      </c>
      <c r="F4872" t="s">
        <v>12709</v>
      </c>
      <c r="G4872" t="s">
        <v>4907</v>
      </c>
      <c r="H4872" t="s">
        <v>12710</v>
      </c>
      <c r="I4872" t="s">
        <v>4894</v>
      </c>
      <c r="J4872" t="s">
        <v>4897</v>
      </c>
      <c r="K4872" s="14">
        <v>3</v>
      </c>
      <c r="L4872" s="24">
        <f t="shared" si="75"/>
        <v>3.2396011178517381</v>
      </c>
    </row>
    <row r="4873" spans="1:12" x14ac:dyDescent="0.25">
      <c r="A4873" t="s">
        <v>75</v>
      </c>
      <c r="B4873" t="s">
        <v>11637</v>
      </c>
      <c r="C4873" t="s">
        <v>757</v>
      </c>
      <c r="D4873" t="s">
        <v>758</v>
      </c>
      <c r="E4873" t="s">
        <v>12708</v>
      </c>
      <c r="F4873" t="s">
        <v>12709</v>
      </c>
      <c r="G4873" t="s">
        <v>4918</v>
      </c>
      <c r="H4873" t="s">
        <v>12710</v>
      </c>
      <c r="I4873" t="s">
        <v>4894</v>
      </c>
      <c r="J4873" t="s">
        <v>4897</v>
      </c>
      <c r="K4873" s="14">
        <v>99</v>
      </c>
      <c r="L4873" s="24">
        <f t="shared" si="75"/>
        <v>106.90683688910737</v>
      </c>
    </row>
    <row r="4874" spans="1:12" x14ac:dyDescent="0.25">
      <c r="A4874" t="s">
        <v>75</v>
      </c>
      <c r="B4874" t="s">
        <v>11637</v>
      </c>
      <c r="C4874" t="s">
        <v>757</v>
      </c>
      <c r="D4874" t="s">
        <v>758</v>
      </c>
      <c r="E4874" t="s">
        <v>12708</v>
      </c>
      <c r="F4874" t="s">
        <v>12709</v>
      </c>
      <c r="G4874" t="s">
        <v>4914</v>
      </c>
      <c r="H4874" t="s">
        <v>12710</v>
      </c>
      <c r="I4874" t="s">
        <v>4894</v>
      </c>
      <c r="J4874" t="s">
        <v>4897</v>
      </c>
      <c r="K4874" s="14">
        <v>19</v>
      </c>
      <c r="L4874" s="24">
        <f t="shared" si="75"/>
        <v>20.517473746394341</v>
      </c>
    </row>
    <row r="4875" spans="1:12" x14ac:dyDescent="0.25">
      <c r="A4875" t="s">
        <v>75</v>
      </c>
      <c r="B4875" t="s">
        <v>11637</v>
      </c>
      <c r="C4875" t="s">
        <v>1830</v>
      </c>
      <c r="D4875" t="s">
        <v>1831</v>
      </c>
      <c r="E4875" t="s">
        <v>12711</v>
      </c>
      <c r="F4875" t="s">
        <v>12712</v>
      </c>
      <c r="G4875" t="s">
        <v>5003</v>
      </c>
      <c r="H4875" t="s">
        <v>12712</v>
      </c>
      <c r="I4875" t="s">
        <v>5141</v>
      </c>
      <c r="J4875" t="s">
        <v>2256</v>
      </c>
      <c r="K4875" s="14">
        <v>6</v>
      </c>
      <c r="L4875" s="24">
        <f t="shared" si="75"/>
        <v>6.4792022357034762</v>
      </c>
    </row>
    <row r="4876" spans="1:12" x14ac:dyDescent="0.25">
      <c r="A4876" t="s">
        <v>75</v>
      </c>
      <c r="B4876" t="s">
        <v>11637</v>
      </c>
      <c r="C4876" t="s">
        <v>1830</v>
      </c>
      <c r="D4876" t="s">
        <v>1831</v>
      </c>
      <c r="E4876" t="s">
        <v>12711</v>
      </c>
      <c r="F4876" t="s">
        <v>12712</v>
      </c>
      <c r="G4876" t="s">
        <v>5751</v>
      </c>
      <c r="H4876" t="s">
        <v>12712</v>
      </c>
      <c r="I4876" t="s">
        <v>5141</v>
      </c>
      <c r="J4876" t="s">
        <v>2256</v>
      </c>
      <c r="K4876" s="14">
        <v>2</v>
      </c>
      <c r="L4876" s="24">
        <f t="shared" ref="L4876:L4939" si="76">K4876/$D$6*$D$5</f>
        <v>2.1597340785678254</v>
      </c>
    </row>
    <row r="4877" spans="1:12" x14ac:dyDescent="0.25">
      <c r="A4877" t="s">
        <v>75</v>
      </c>
      <c r="B4877" t="s">
        <v>11637</v>
      </c>
      <c r="C4877" t="s">
        <v>1830</v>
      </c>
      <c r="D4877" t="s">
        <v>1831</v>
      </c>
      <c r="E4877" t="s">
        <v>12711</v>
      </c>
      <c r="F4877" t="s">
        <v>12712</v>
      </c>
      <c r="G4877" t="s">
        <v>5022</v>
      </c>
      <c r="H4877" t="s">
        <v>12712</v>
      </c>
      <c r="I4877" t="s">
        <v>5141</v>
      </c>
      <c r="J4877" t="s">
        <v>2256</v>
      </c>
      <c r="K4877" s="14">
        <v>7</v>
      </c>
      <c r="L4877" s="24">
        <f t="shared" si="76"/>
        <v>7.5590692749873885</v>
      </c>
    </row>
    <row r="4878" spans="1:12" x14ac:dyDescent="0.25">
      <c r="A4878" t="s">
        <v>75</v>
      </c>
      <c r="B4878" t="s">
        <v>11637</v>
      </c>
      <c r="C4878" t="s">
        <v>1830</v>
      </c>
      <c r="D4878" t="s">
        <v>1831</v>
      </c>
      <c r="E4878" t="s">
        <v>12711</v>
      </c>
      <c r="F4878" t="s">
        <v>12712</v>
      </c>
      <c r="G4878" t="s">
        <v>4907</v>
      </c>
      <c r="H4878" t="s">
        <v>12712</v>
      </c>
      <c r="I4878" t="s">
        <v>5141</v>
      </c>
      <c r="J4878" t="s">
        <v>2256</v>
      </c>
      <c r="K4878" s="14">
        <v>7</v>
      </c>
      <c r="L4878" s="24">
        <f t="shared" si="76"/>
        <v>7.5590692749873885</v>
      </c>
    </row>
    <row r="4879" spans="1:12" x14ac:dyDescent="0.25">
      <c r="A4879" t="s">
        <v>75</v>
      </c>
      <c r="B4879" t="s">
        <v>11637</v>
      </c>
      <c r="C4879" t="s">
        <v>1830</v>
      </c>
      <c r="D4879" t="s">
        <v>1831</v>
      </c>
      <c r="E4879" t="s">
        <v>12711</v>
      </c>
      <c r="F4879" t="s">
        <v>12712</v>
      </c>
      <c r="G4879" t="s">
        <v>4918</v>
      </c>
      <c r="H4879" t="s">
        <v>12712</v>
      </c>
      <c r="I4879" t="s">
        <v>5141</v>
      </c>
      <c r="J4879" t="s">
        <v>2256</v>
      </c>
      <c r="K4879" s="14">
        <v>198</v>
      </c>
      <c r="L4879" s="24">
        <f t="shared" si="76"/>
        <v>213.81367377821473</v>
      </c>
    </row>
    <row r="4880" spans="1:12" x14ac:dyDescent="0.25">
      <c r="A4880" t="s">
        <v>75</v>
      </c>
      <c r="B4880" t="s">
        <v>11637</v>
      </c>
      <c r="C4880" t="s">
        <v>1830</v>
      </c>
      <c r="D4880" t="s">
        <v>1831</v>
      </c>
      <c r="E4880" t="s">
        <v>12711</v>
      </c>
      <c r="F4880" t="s">
        <v>12712</v>
      </c>
      <c r="G4880" t="s">
        <v>4914</v>
      </c>
      <c r="H4880" t="s">
        <v>12712</v>
      </c>
      <c r="I4880" t="s">
        <v>5141</v>
      </c>
      <c r="J4880" t="s">
        <v>2256</v>
      </c>
      <c r="K4880" s="14">
        <v>1507</v>
      </c>
      <c r="L4880" s="24">
        <f t="shared" si="76"/>
        <v>1627.3596282008566</v>
      </c>
    </row>
    <row r="4881" spans="1:12" x14ac:dyDescent="0.25">
      <c r="A4881" t="s">
        <v>75</v>
      </c>
      <c r="B4881" t="s">
        <v>11637</v>
      </c>
      <c r="C4881" t="s">
        <v>1148</v>
      </c>
      <c r="D4881" t="s">
        <v>1832</v>
      </c>
      <c r="E4881" t="s">
        <v>12713</v>
      </c>
      <c r="F4881" t="s">
        <v>12714</v>
      </c>
      <c r="G4881" t="s">
        <v>5022</v>
      </c>
      <c r="H4881" t="s">
        <v>12714</v>
      </c>
      <c r="I4881" t="s">
        <v>4888</v>
      </c>
      <c r="J4881" t="s">
        <v>4889</v>
      </c>
      <c r="K4881" s="14">
        <v>14</v>
      </c>
      <c r="L4881" s="24">
        <f t="shared" si="76"/>
        <v>15.118138549974777</v>
      </c>
    </row>
    <row r="4882" spans="1:12" x14ac:dyDescent="0.25">
      <c r="A4882" t="s">
        <v>75</v>
      </c>
      <c r="B4882" t="s">
        <v>11637</v>
      </c>
      <c r="C4882" t="s">
        <v>1148</v>
      </c>
      <c r="D4882" t="s">
        <v>1832</v>
      </c>
      <c r="E4882" t="s">
        <v>12713</v>
      </c>
      <c r="F4882" t="s">
        <v>12714</v>
      </c>
      <c r="G4882" t="s">
        <v>4907</v>
      </c>
      <c r="H4882" t="s">
        <v>12714</v>
      </c>
      <c r="I4882" t="s">
        <v>4888</v>
      </c>
      <c r="J4882" t="s">
        <v>4889</v>
      </c>
      <c r="K4882" s="14">
        <v>74</v>
      </c>
      <c r="L4882" s="24">
        <f t="shared" si="76"/>
        <v>79.910160907009555</v>
      </c>
    </row>
    <row r="4883" spans="1:12" x14ac:dyDescent="0.25">
      <c r="A4883" t="s">
        <v>75</v>
      </c>
      <c r="B4883" t="s">
        <v>11637</v>
      </c>
      <c r="C4883" t="s">
        <v>1148</v>
      </c>
      <c r="D4883" t="s">
        <v>1832</v>
      </c>
      <c r="E4883" t="s">
        <v>12713</v>
      </c>
      <c r="F4883" t="s">
        <v>12714</v>
      </c>
      <c r="G4883" t="s">
        <v>4918</v>
      </c>
      <c r="H4883" t="s">
        <v>12714</v>
      </c>
      <c r="I4883" t="s">
        <v>4888</v>
      </c>
      <c r="J4883" t="s">
        <v>4889</v>
      </c>
      <c r="K4883" s="14">
        <v>484</v>
      </c>
      <c r="L4883" s="24">
        <f t="shared" si="76"/>
        <v>522.65564701341373</v>
      </c>
    </row>
    <row r="4884" spans="1:12" x14ac:dyDescent="0.25">
      <c r="A4884" t="s">
        <v>75</v>
      </c>
      <c r="B4884" t="s">
        <v>11637</v>
      </c>
      <c r="C4884" t="s">
        <v>1148</v>
      </c>
      <c r="D4884" t="s">
        <v>1832</v>
      </c>
      <c r="E4884" t="s">
        <v>12713</v>
      </c>
      <c r="F4884" t="s">
        <v>12714</v>
      </c>
      <c r="G4884" t="s">
        <v>4914</v>
      </c>
      <c r="H4884" t="s">
        <v>12714</v>
      </c>
      <c r="I4884" t="s">
        <v>4888</v>
      </c>
      <c r="J4884" t="s">
        <v>4889</v>
      </c>
      <c r="K4884" s="14">
        <v>7371</v>
      </c>
      <c r="L4884" s="24">
        <f t="shared" si="76"/>
        <v>7959.6999465617209</v>
      </c>
    </row>
    <row r="4885" spans="1:12" x14ac:dyDescent="0.25">
      <c r="A4885" t="s">
        <v>75</v>
      </c>
      <c r="B4885" t="s">
        <v>11637</v>
      </c>
      <c r="C4885" t="s">
        <v>772</v>
      </c>
      <c r="D4885" t="s">
        <v>773</v>
      </c>
      <c r="E4885" t="s">
        <v>12715</v>
      </c>
      <c r="F4885" t="s">
        <v>12716</v>
      </c>
      <c r="G4885" t="s">
        <v>5751</v>
      </c>
      <c r="H4885" t="s">
        <v>12717</v>
      </c>
      <c r="I4885" t="s">
        <v>5022</v>
      </c>
      <c r="J4885" t="s">
        <v>5140</v>
      </c>
      <c r="K4885" s="14">
        <v>7</v>
      </c>
      <c r="L4885" s="24">
        <f t="shared" si="76"/>
        <v>7.5590692749873885</v>
      </c>
    </row>
    <row r="4886" spans="1:12" x14ac:dyDescent="0.25">
      <c r="A4886" t="s">
        <v>75</v>
      </c>
      <c r="B4886" t="s">
        <v>11637</v>
      </c>
      <c r="C4886" t="s">
        <v>772</v>
      </c>
      <c r="D4886" t="s">
        <v>773</v>
      </c>
      <c r="E4886" t="s">
        <v>12718</v>
      </c>
      <c r="F4886" t="s">
        <v>12719</v>
      </c>
      <c r="G4886" t="s">
        <v>5751</v>
      </c>
      <c r="H4886" t="s">
        <v>12719</v>
      </c>
      <c r="I4886" t="s">
        <v>5022</v>
      </c>
      <c r="J4886" t="s">
        <v>5140</v>
      </c>
      <c r="K4886" s="14">
        <v>7</v>
      </c>
      <c r="L4886" s="24">
        <f t="shared" si="76"/>
        <v>7.5590692749873885</v>
      </c>
    </row>
    <row r="4887" spans="1:12" x14ac:dyDescent="0.25">
      <c r="A4887" t="s">
        <v>75</v>
      </c>
      <c r="B4887" t="s">
        <v>11637</v>
      </c>
      <c r="C4887" t="s">
        <v>772</v>
      </c>
      <c r="D4887" t="s">
        <v>773</v>
      </c>
      <c r="E4887" t="s">
        <v>12720</v>
      </c>
      <c r="F4887" t="s">
        <v>12721</v>
      </c>
      <c r="G4887" t="s">
        <v>5022</v>
      </c>
      <c r="H4887" t="s">
        <v>12722</v>
      </c>
      <c r="I4887" t="s">
        <v>5022</v>
      </c>
      <c r="J4887" t="s">
        <v>5140</v>
      </c>
      <c r="K4887" s="14">
        <v>160</v>
      </c>
      <c r="L4887" s="24">
        <f t="shared" si="76"/>
        <v>172.77872628542605</v>
      </c>
    </row>
    <row r="4888" spans="1:12" x14ac:dyDescent="0.25">
      <c r="A4888" t="s">
        <v>75</v>
      </c>
      <c r="B4888" t="s">
        <v>11637</v>
      </c>
      <c r="C4888" t="s">
        <v>772</v>
      </c>
      <c r="D4888" t="s">
        <v>773</v>
      </c>
      <c r="E4888" t="s">
        <v>12723</v>
      </c>
      <c r="F4888" t="s">
        <v>12724</v>
      </c>
      <c r="G4888" t="s">
        <v>5751</v>
      </c>
      <c r="H4888" t="s">
        <v>12724</v>
      </c>
      <c r="I4888" t="s">
        <v>5022</v>
      </c>
      <c r="J4888" t="s">
        <v>5140</v>
      </c>
      <c r="K4888" s="14">
        <v>6</v>
      </c>
      <c r="L4888" s="24">
        <f t="shared" si="76"/>
        <v>6.4792022357034762</v>
      </c>
    </row>
    <row r="4889" spans="1:12" x14ac:dyDescent="0.25">
      <c r="A4889" t="s">
        <v>75</v>
      </c>
      <c r="B4889" t="s">
        <v>11637</v>
      </c>
      <c r="C4889" t="s">
        <v>772</v>
      </c>
      <c r="D4889" t="s">
        <v>773</v>
      </c>
      <c r="E4889" t="s">
        <v>12725</v>
      </c>
      <c r="F4889" t="s">
        <v>12726</v>
      </c>
      <c r="G4889" t="s">
        <v>5751</v>
      </c>
      <c r="H4889" t="s">
        <v>12726</v>
      </c>
      <c r="I4889" t="s">
        <v>5022</v>
      </c>
      <c r="J4889" t="s">
        <v>5140</v>
      </c>
      <c r="K4889" s="14">
        <v>9</v>
      </c>
      <c r="L4889" s="24">
        <f t="shared" si="76"/>
        <v>9.7188033535552147</v>
      </c>
    </row>
    <row r="4890" spans="1:12" x14ac:dyDescent="0.25">
      <c r="A4890" t="s">
        <v>75</v>
      </c>
      <c r="B4890" t="s">
        <v>11637</v>
      </c>
      <c r="C4890" t="s">
        <v>772</v>
      </c>
      <c r="D4890" t="s">
        <v>773</v>
      </c>
      <c r="E4890" t="s">
        <v>12727</v>
      </c>
      <c r="F4890" t="s">
        <v>12728</v>
      </c>
      <c r="G4890" t="s">
        <v>5751</v>
      </c>
      <c r="H4890" t="s">
        <v>12729</v>
      </c>
      <c r="I4890" t="s">
        <v>5022</v>
      </c>
      <c r="J4890" t="s">
        <v>5140</v>
      </c>
      <c r="K4890" s="14">
        <v>9</v>
      </c>
      <c r="L4890" s="24">
        <f t="shared" si="76"/>
        <v>9.7188033535552147</v>
      </c>
    </row>
    <row r="4891" spans="1:12" x14ac:dyDescent="0.25">
      <c r="A4891" t="s">
        <v>75</v>
      </c>
      <c r="B4891" t="s">
        <v>11637</v>
      </c>
      <c r="C4891" t="s">
        <v>772</v>
      </c>
      <c r="D4891" t="s">
        <v>773</v>
      </c>
      <c r="E4891" t="s">
        <v>12730</v>
      </c>
      <c r="F4891" t="s">
        <v>12731</v>
      </c>
      <c r="G4891" t="s">
        <v>5751</v>
      </c>
      <c r="H4891" t="s">
        <v>12731</v>
      </c>
      <c r="I4891" t="s">
        <v>5022</v>
      </c>
      <c r="J4891" t="s">
        <v>5140</v>
      </c>
      <c r="K4891" s="14">
        <v>9</v>
      </c>
      <c r="L4891" s="24">
        <f t="shared" si="76"/>
        <v>9.7188033535552147</v>
      </c>
    </row>
    <row r="4892" spans="1:12" x14ac:dyDescent="0.25">
      <c r="A4892" t="s">
        <v>75</v>
      </c>
      <c r="B4892" t="s">
        <v>11637</v>
      </c>
      <c r="C4892" t="s">
        <v>772</v>
      </c>
      <c r="D4892" t="s">
        <v>773</v>
      </c>
      <c r="E4892" t="s">
        <v>12732</v>
      </c>
      <c r="F4892" t="s">
        <v>12733</v>
      </c>
      <c r="G4892" t="s">
        <v>5751</v>
      </c>
      <c r="H4892" t="s">
        <v>12733</v>
      </c>
      <c r="I4892" t="s">
        <v>5022</v>
      </c>
      <c r="J4892" t="s">
        <v>5140</v>
      </c>
      <c r="K4892" s="14">
        <v>4</v>
      </c>
      <c r="L4892" s="24">
        <f t="shared" si="76"/>
        <v>4.3194681571356508</v>
      </c>
    </row>
    <row r="4893" spans="1:12" x14ac:dyDescent="0.25">
      <c r="A4893" t="s">
        <v>75</v>
      </c>
      <c r="B4893" t="s">
        <v>11637</v>
      </c>
      <c r="C4893" t="s">
        <v>772</v>
      </c>
      <c r="D4893" t="s">
        <v>773</v>
      </c>
      <c r="E4893" t="s">
        <v>12734</v>
      </c>
      <c r="F4893" t="s">
        <v>12735</v>
      </c>
      <c r="G4893" t="s">
        <v>5751</v>
      </c>
      <c r="H4893" t="s">
        <v>12735</v>
      </c>
      <c r="I4893" t="s">
        <v>5022</v>
      </c>
      <c r="J4893" t="s">
        <v>5140</v>
      </c>
      <c r="K4893" s="14">
        <v>11</v>
      </c>
      <c r="L4893" s="24">
        <f t="shared" si="76"/>
        <v>11.878537432123041</v>
      </c>
    </row>
    <row r="4894" spans="1:12" x14ac:dyDescent="0.25">
      <c r="A4894" t="s">
        <v>75</v>
      </c>
      <c r="B4894" t="s">
        <v>11637</v>
      </c>
      <c r="C4894" t="s">
        <v>772</v>
      </c>
      <c r="D4894" t="s">
        <v>773</v>
      </c>
      <c r="E4894" t="s">
        <v>12736</v>
      </c>
      <c r="F4894" t="s">
        <v>12737</v>
      </c>
      <c r="G4894" t="s">
        <v>5751</v>
      </c>
      <c r="H4894" t="s">
        <v>12737</v>
      </c>
      <c r="I4894" t="s">
        <v>5022</v>
      </c>
      <c r="J4894" t="s">
        <v>5140</v>
      </c>
      <c r="K4894" s="14">
        <v>8</v>
      </c>
      <c r="L4894" s="24">
        <f t="shared" si="76"/>
        <v>8.6389363142713016</v>
      </c>
    </row>
    <row r="4895" spans="1:12" x14ac:dyDescent="0.25">
      <c r="A4895" t="s">
        <v>75</v>
      </c>
      <c r="B4895" t="s">
        <v>11637</v>
      </c>
      <c r="C4895" t="s">
        <v>772</v>
      </c>
      <c r="D4895" t="s">
        <v>773</v>
      </c>
      <c r="E4895" t="s">
        <v>12738</v>
      </c>
      <c r="F4895" t="s">
        <v>12739</v>
      </c>
      <c r="G4895" t="s">
        <v>5022</v>
      </c>
      <c r="H4895" t="s">
        <v>12739</v>
      </c>
      <c r="I4895" t="s">
        <v>5022</v>
      </c>
      <c r="J4895" t="s">
        <v>5140</v>
      </c>
      <c r="K4895" s="14">
        <v>9</v>
      </c>
      <c r="L4895" s="24">
        <f t="shared" si="76"/>
        <v>9.7188033535552147</v>
      </c>
    </row>
    <row r="4896" spans="1:12" x14ac:dyDescent="0.25">
      <c r="A4896" t="s">
        <v>75</v>
      </c>
      <c r="B4896" t="s">
        <v>11637</v>
      </c>
      <c r="C4896" t="s">
        <v>772</v>
      </c>
      <c r="D4896" t="s">
        <v>773</v>
      </c>
      <c r="E4896" t="s">
        <v>12740</v>
      </c>
      <c r="F4896" t="s">
        <v>12741</v>
      </c>
      <c r="G4896" t="s">
        <v>5022</v>
      </c>
      <c r="H4896" t="s">
        <v>12741</v>
      </c>
      <c r="I4896" t="s">
        <v>5022</v>
      </c>
      <c r="J4896" t="s">
        <v>5140</v>
      </c>
      <c r="K4896" s="14">
        <v>11</v>
      </c>
      <c r="L4896" s="24">
        <f t="shared" si="76"/>
        <v>11.878537432123041</v>
      </c>
    </row>
    <row r="4897" spans="1:12" x14ac:dyDescent="0.25">
      <c r="A4897" t="s">
        <v>75</v>
      </c>
      <c r="B4897" t="s">
        <v>11637</v>
      </c>
      <c r="C4897" t="s">
        <v>772</v>
      </c>
      <c r="D4897" t="s">
        <v>773</v>
      </c>
      <c r="E4897" t="s">
        <v>12742</v>
      </c>
      <c r="F4897" t="s">
        <v>12743</v>
      </c>
      <c r="G4897" t="s">
        <v>5022</v>
      </c>
      <c r="H4897" t="s">
        <v>12744</v>
      </c>
      <c r="I4897" t="s">
        <v>5022</v>
      </c>
      <c r="J4897" t="s">
        <v>5140</v>
      </c>
      <c r="K4897" s="14">
        <v>9</v>
      </c>
      <c r="L4897" s="24">
        <f t="shared" si="76"/>
        <v>9.7188033535552147</v>
      </c>
    </row>
    <row r="4898" spans="1:12" x14ac:dyDescent="0.25">
      <c r="A4898" t="s">
        <v>75</v>
      </c>
      <c r="B4898" t="s">
        <v>11637</v>
      </c>
      <c r="C4898" t="s">
        <v>772</v>
      </c>
      <c r="D4898" t="s">
        <v>773</v>
      </c>
      <c r="E4898" t="s">
        <v>12745</v>
      </c>
      <c r="F4898" t="s">
        <v>12746</v>
      </c>
      <c r="G4898" t="s">
        <v>4918</v>
      </c>
      <c r="H4898" t="s">
        <v>12746</v>
      </c>
      <c r="I4898" t="s">
        <v>4907</v>
      </c>
      <c r="J4898" t="s">
        <v>5133</v>
      </c>
      <c r="K4898" s="14">
        <v>58</v>
      </c>
      <c r="L4898" s="24">
        <f t="shared" si="76"/>
        <v>62.632288278466937</v>
      </c>
    </row>
    <row r="4899" spans="1:12" x14ac:dyDescent="0.25">
      <c r="A4899" t="s">
        <v>75</v>
      </c>
      <c r="B4899" t="s">
        <v>11637</v>
      </c>
      <c r="C4899" t="s">
        <v>772</v>
      </c>
      <c r="D4899" t="s">
        <v>773</v>
      </c>
      <c r="E4899" t="s">
        <v>12747</v>
      </c>
      <c r="F4899" t="s">
        <v>12748</v>
      </c>
      <c r="G4899" t="s">
        <v>4918</v>
      </c>
      <c r="H4899" t="s">
        <v>12748</v>
      </c>
      <c r="I4899" t="s">
        <v>4907</v>
      </c>
      <c r="J4899" t="s">
        <v>5133</v>
      </c>
      <c r="K4899" s="14">
        <v>27</v>
      </c>
      <c r="L4899" s="24">
        <f t="shared" si="76"/>
        <v>29.156410060665646</v>
      </c>
    </row>
    <row r="4900" spans="1:12" x14ac:dyDescent="0.25">
      <c r="A4900" t="s">
        <v>75</v>
      </c>
      <c r="B4900" t="s">
        <v>11637</v>
      </c>
      <c r="C4900" t="s">
        <v>772</v>
      </c>
      <c r="D4900" t="s">
        <v>773</v>
      </c>
      <c r="E4900" t="s">
        <v>12749</v>
      </c>
      <c r="F4900" t="s">
        <v>12750</v>
      </c>
      <c r="G4900" t="s">
        <v>4914</v>
      </c>
      <c r="H4900" t="s">
        <v>12751</v>
      </c>
      <c r="I4900" t="s">
        <v>4907</v>
      </c>
      <c r="J4900" t="s">
        <v>5133</v>
      </c>
      <c r="K4900" s="14">
        <v>28</v>
      </c>
      <c r="L4900" s="24">
        <f t="shared" si="76"/>
        <v>30.236277099949554</v>
      </c>
    </row>
    <row r="4901" spans="1:12" x14ac:dyDescent="0.25">
      <c r="A4901" t="s">
        <v>75</v>
      </c>
      <c r="B4901" t="s">
        <v>11637</v>
      </c>
      <c r="C4901" t="s">
        <v>772</v>
      </c>
      <c r="D4901" t="s">
        <v>773</v>
      </c>
      <c r="E4901" t="s">
        <v>12359</v>
      </c>
      <c r="F4901" t="s">
        <v>12360</v>
      </c>
      <c r="G4901" t="s">
        <v>4918</v>
      </c>
      <c r="H4901" t="s">
        <v>12360</v>
      </c>
      <c r="I4901" t="s">
        <v>4890</v>
      </c>
      <c r="J4901" t="s">
        <v>287</v>
      </c>
      <c r="K4901" s="14">
        <v>5</v>
      </c>
      <c r="L4901" s="24">
        <f t="shared" si="76"/>
        <v>5.3993351964195639</v>
      </c>
    </row>
    <row r="4902" spans="1:12" x14ac:dyDescent="0.25">
      <c r="A4902" t="s">
        <v>75</v>
      </c>
      <c r="B4902" t="s">
        <v>11637</v>
      </c>
      <c r="C4902" t="s">
        <v>772</v>
      </c>
      <c r="D4902" t="s">
        <v>773</v>
      </c>
      <c r="E4902" t="s">
        <v>12752</v>
      </c>
      <c r="F4902" t="s">
        <v>12753</v>
      </c>
      <c r="G4902" t="s">
        <v>4918</v>
      </c>
      <c r="H4902" t="s">
        <v>12753</v>
      </c>
      <c r="I4902" t="s">
        <v>4907</v>
      </c>
      <c r="J4902" t="s">
        <v>5133</v>
      </c>
      <c r="K4902" s="14">
        <v>314</v>
      </c>
      <c r="L4902" s="24">
        <f t="shared" si="76"/>
        <v>339.07825033514865</v>
      </c>
    </row>
    <row r="4903" spans="1:12" x14ac:dyDescent="0.25">
      <c r="A4903" t="s">
        <v>75</v>
      </c>
      <c r="B4903" t="s">
        <v>11637</v>
      </c>
      <c r="C4903" t="s">
        <v>1835</v>
      </c>
      <c r="D4903" t="s">
        <v>1836</v>
      </c>
      <c r="E4903" t="s">
        <v>12754</v>
      </c>
      <c r="F4903" t="s">
        <v>11753</v>
      </c>
      <c r="G4903" t="s">
        <v>6558</v>
      </c>
      <c r="H4903" t="s">
        <v>11753</v>
      </c>
      <c r="I4903" t="s">
        <v>4888</v>
      </c>
      <c r="J4903" t="s">
        <v>4889</v>
      </c>
      <c r="K4903" s="14">
        <v>1</v>
      </c>
      <c r="L4903" s="24">
        <f t="shared" si="76"/>
        <v>1.0798670392839127</v>
      </c>
    </row>
    <row r="4904" spans="1:12" x14ac:dyDescent="0.25">
      <c r="A4904" t="s">
        <v>75</v>
      </c>
      <c r="B4904" t="s">
        <v>11637</v>
      </c>
      <c r="C4904" t="s">
        <v>1835</v>
      </c>
      <c r="D4904" t="s">
        <v>1836</v>
      </c>
      <c r="E4904" t="s">
        <v>11747</v>
      </c>
      <c r="F4904" t="s">
        <v>11748</v>
      </c>
      <c r="G4904" t="s">
        <v>6558</v>
      </c>
      <c r="H4904" t="s">
        <v>11749</v>
      </c>
      <c r="I4904" t="s">
        <v>4888</v>
      </c>
      <c r="J4904" t="s">
        <v>4889</v>
      </c>
      <c r="K4904" s="14">
        <v>1</v>
      </c>
      <c r="L4904" s="24">
        <f t="shared" si="76"/>
        <v>1.0798670392839127</v>
      </c>
    </row>
    <row r="4905" spans="1:12" x14ac:dyDescent="0.25">
      <c r="A4905" t="s">
        <v>75</v>
      </c>
      <c r="B4905" t="s">
        <v>11637</v>
      </c>
      <c r="C4905" t="s">
        <v>1835</v>
      </c>
      <c r="D4905" t="s">
        <v>1836</v>
      </c>
      <c r="E4905" t="s">
        <v>11755</v>
      </c>
      <c r="F4905" t="s">
        <v>11756</v>
      </c>
      <c r="G4905" t="s">
        <v>5193</v>
      </c>
      <c r="H4905" t="s">
        <v>11757</v>
      </c>
      <c r="I4905" t="s">
        <v>4888</v>
      </c>
      <c r="J4905" t="s">
        <v>4889</v>
      </c>
      <c r="K4905" s="14">
        <v>1</v>
      </c>
      <c r="L4905" s="24">
        <f t="shared" si="76"/>
        <v>1.0798670392839127</v>
      </c>
    </row>
    <row r="4906" spans="1:12" x14ac:dyDescent="0.25">
      <c r="A4906" t="s">
        <v>75</v>
      </c>
      <c r="B4906" t="s">
        <v>11637</v>
      </c>
      <c r="C4906" t="s">
        <v>1835</v>
      </c>
      <c r="D4906" t="s">
        <v>1836</v>
      </c>
      <c r="E4906" t="s">
        <v>12755</v>
      </c>
      <c r="F4906" t="s">
        <v>12756</v>
      </c>
      <c r="G4906" t="s">
        <v>5193</v>
      </c>
      <c r="H4906" t="s">
        <v>12756</v>
      </c>
      <c r="I4906" t="s">
        <v>4888</v>
      </c>
      <c r="J4906" t="s">
        <v>4889</v>
      </c>
      <c r="K4906" s="14">
        <v>1</v>
      </c>
      <c r="L4906" s="24">
        <f t="shared" si="76"/>
        <v>1.0798670392839127</v>
      </c>
    </row>
    <row r="4907" spans="1:12" x14ac:dyDescent="0.25">
      <c r="A4907" t="s">
        <v>75</v>
      </c>
      <c r="B4907" t="s">
        <v>11637</v>
      </c>
      <c r="C4907" t="s">
        <v>1835</v>
      </c>
      <c r="D4907" t="s">
        <v>1836</v>
      </c>
      <c r="E4907" t="s">
        <v>11760</v>
      </c>
      <c r="F4907" t="s">
        <v>11761</v>
      </c>
      <c r="G4907" t="s">
        <v>5193</v>
      </c>
      <c r="H4907" t="s">
        <v>11761</v>
      </c>
      <c r="I4907" t="s">
        <v>4888</v>
      </c>
      <c r="J4907" t="s">
        <v>4889</v>
      </c>
      <c r="K4907" s="14">
        <v>1</v>
      </c>
      <c r="L4907" s="24">
        <f t="shared" si="76"/>
        <v>1.0798670392839127</v>
      </c>
    </row>
    <row r="4908" spans="1:12" x14ac:dyDescent="0.25">
      <c r="A4908" t="s">
        <v>75</v>
      </c>
      <c r="B4908" t="s">
        <v>11637</v>
      </c>
      <c r="C4908" t="s">
        <v>1835</v>
      </c>
      <c r="D4908" t="s">
        <v>1836</v>
      </c>
      <c r="E4908" t="s">
        <v>11762</v>
      </c>
      <c r="F4908" t="s">
        <v>11763</v>
      </c>
      <c r="G4908" t="s">
        <v>5193</v>
      </c>
      <c r="H4908" t="s">
        <v>11763</v>
      </c>
      <c r="I4908" t="s">
        <v>4888</v>
      </c>
      <c r="J4908" t="s">
        <v>4889</v>
      </c>
      <c r="K4908" s="14">
        <v>1</v>
      </c>
      <c r="L4908" s="24">
        <f t="shared" si="76"/>
        <v>1.0798670392839127</v>
      </c>
    </row>
    <row r="4909" spans="1:12" x14ac:dyDescent="0.25">
      <c r="A4909" t="s">
        <v>75</v>
      </c>
      <c r="B4909" t="s">
        <v>11637</v>
      </c>
      <c r="C4909" t="s">
        <v>1835</v>
      </c>
      <c r="D4909" t="s">
        <v>1836</v>
      </c>
      <c r="E4909" t="s">
        <v>11764</v>
      </c>
      <c r="F4909" t="s">
        <v>11765</v>
      </c>
      <c r="G4909" t="s">
        <v>5193</v>
      </c>
      <c r="H4909" t="s">
        <v>11765</v>
      </c>
      <c r="I4909" t="s">
        <v>4888</v>
      </c>
      <c r="J4909" t="s">
        <v>4889</v>
      </c>
      <c r="K4909" s="14">
        <v>1</v>
      </c>
      <c r="L4909" s="24">
        <f t="shared" si="76"/>
        <v>1.0798670392839127</v>
      </c>
    </row>
    <row r="4910" spans="1:12" x14ac:dyDescent="0.25">
      <c r="A4910" t="s">
        <v>75</v>
      </c>
      <c r="B4910" t="s">
        <v>11637</v>
      </c>
      <c r="C4910" t="s">
        <v>1835</v>
      </c>
      <c r="D4910" t="s">
        <v>1836</v>
      </c>
      <c r="E4910" t="s">
        <v>11766</v>
      </c>
      <c r="F4910" t="s">
        <v>11767</v>
      </c>
      <c r="G4910" t="s">
        <v>5193</v>
      </c>
      <c r="H4910" t="s">
        <v>11768</v>
      </c>
      <c r="I4910" t="s">
        <v>4888</v>
      </c>
      <c r="J4910" t="s">
        <v>4889</v>
      </c>
      <c r="K4910" s="14">
        <v>1</v>
      </c>
      <c r="L4910" s="24">
        <f t="shared" si="76"/>
        <v>1.0798670392839127</v>
      </c>
    </row>
    <row r="4911" spans="1:12" x14ac:dyDescent="0.25">
      <c r="A4911" t="s">
        <v>75</v>
      </c>
      <c r="B4911" t="s">
        <v>11637</v>
      </c>
      <c r="C4911" t="s">
        <v>1835</v>
      </c>
      <c r="D4911" t="s">
        <v>1836</v>
      </c>
      <c r="E4911" t="s">
        <v>11769</v>
      </c>
      <c r="F4911" t="s">
        <v>11770</v>
      </c>
      <c r="G4911" t="s">
        <v>5193</v>
      </c>
      <c r="H4911" t="s">
        <v>11771</v>
      </c>
      <c r="I4911" t="s">
        <v>4888</v>
      </c>
      <c r="J4911" t="s">
        <v>4889</v>
      </c>
      <c r="K4911" s="14">
        <v>1</v>
      </c>
      <c r="L4911" s="24">
        <f t="shared" si="76"/>
        <v>1.0798670392839127</v>
      </c>
    </row>
    <row r="4912" spans="1:12" x14ac:dyDescent="0.25">
      <c r="A4912" t="s">
        <v>75</v>
      </c>
      <c r="B4912" t="s">
        <v>11637</v>
      </c>
      <c r="C4912" t="s">
        <v>1835</v>
      </c>
      <c r="D4912" t="s">
        <v>1836</v>
      </c>
      <c r="E4912" t="s">
        <v>11403</v>
      </c>
      <c r="F4912" t="s">
        <v>11772</v>
      </c>
      <c r="G4912" t="s">
        <v>5193</v>
      </c>
      <c r="H4912" t="s">
        <v>11773</v>
      </c>
      <c r="I4912" t="s">
        <v>4888</v>
      </c>
      <c r="J4912" t="s">
        <v>4889</v>
      </c>
      <c r="K4912" s="14">
        <v>1</v>
      </c>
      <c r="L4912" s="24">
        <f t="shared" si="76"/>
        <v>1.0798670392839127</v>
      </c>
    </row>
    <row r="4913" spans="1:12" x14ac:dyDescent="0.25">
      <c r="A4913" t="s">
        <v>75</v>
      </c>
      <c r="B4913" t="s">
        <v>11637</v>
      </c>
      <c r="C4913" t="s">
        <v>1835</v>
      </c>
      <c r="D4913" t="s">
        <v>1836</v>
      </c>
      <c r="E4913" t="s">
        <v>11778</v>
      </c>
      <c r="F4913" t="s">
        <v>11779</v>
      </c>
      <c r="G4913" t="s">
        <v>5193</v>
      </c>
      <c r="H4913" t="s">
        <v>11779</v>
      </c>
      <c r="I4913" t="s">
        <v>4888</v>
      </c>
      <c r="J4913" t="s">
        <v>4889</v>
      </c>
      <c r="K4913" s="14">
        <v>1</v>
      </c>
      <c r="L4913" s="24">
        <f t="shared" si="76"/>
        <v>1.0798670392839127</v>
      </c>
    </row>
    <row r="4914" spans="1:12" x14ac:dyDescent="0.25">
      <c r="A4914" t="s">
        <v>75</v>
      </c>
      <c r="B4914" t="s">
        <v>11637</v>
      </c>
      <c r="C4914" t="s">
        <v>1835</v>
      </c>
      <c r="D4914" t="s">
        <v>1836</v>
      </c>
      <c r="E4914" t="s">
        <v>11780</v>
      </c>
      <c r="F4914" t="s">
        <v>11781</v>
      </c>
      <c r="G4914" t="s">
        <v>5193</v>
      </c>
      <c r="H4914" t="s">
        <v>11781</v>
      </c>
      <c r="I4914" t="s">
        <v>4888</v>
      </c>
      <c r="J4914" t="s">
        <v>4889</v>
      </c>
      <c r="K4914" s="14">
        <v>1</v>
      </c>
      <c r="L4914" s="24">
        <f t="shared" si="76"/>
        <v>1.0798670392839127</v>
      </c>
    </row>
    <row r="4915" spans="1:12" x14ac:dyDescent="0.25">
      <c r="A4915" t="s">
        <v>75</v>
      </c>
      <c r="B4915" t="s">
        <v>11637</v>
      </c>
      <c r="C4915" t="s">
        <v>1835</v>
      </c>
      <c r="D4915" t="s">
        <v>1836</v>
      </c>
      <c r="E4915" t="s">
        <v>12757</v>
      </c>
      <c r="F4915" t="s">
        <v>12758</v>
      </c>
      <c r="G4915" t="s">
        <v>5193</v>
      </c>
      <c r="H4915" t="s">
        <v>12758</v>
      </c>
      <c r="I4915" t="s">
        <v>4888</v>
      </c>
      <c r="J4915" t="s">
        <v>4889</v>
      </c>
      <c r="K4915" s="14">
        <v>1</v>
      </c>
      <c r="L4915" s="24">
        <f t="shared" si="76"/>
        <v>1.0798670392839127</v>
      </c>
    </row>
    <row r="4916" spans="1:12" x14ac:dyDescent="0.25">
      <c r="A4916" t="s">
        <v>75</v>
      </c>
      <c r="B4916" t="s">
        <v>11637</v>
      </c>
      <c r="C4916" t="s">
        <v>1835</v>
      </c>
      <c r="D4916" t="s">
        <v>1836</v>
      </c>
      <c r="E4916" t="s">
        <v>12759</v>
      </c>
      <c r="F4916" t="s">
        <v>11756</v>
      </c>
      <c r="G4916" t="s">
        <v>9997</v>
      </c>
      <c r="H4916" t="s">
        <v>11757</v>
      </c>
      <c r="I4916" t="s">
        <v>4888</v>
      </c>
      <c r="J4916" t="s">
        <v>4889</v>
      </c>
      <c r="K4916" s="14">
        <v>1</v>
      </c>
      <c r="L4916" s="24">
        <f t="shared" si="76"/>
        <v>1.0798670392839127</v>
      </c>
    </row>
    <row r="4917" spans="1:12" x14ac:dyDescent="0.25">
      <c r="A4917" t="s">
        <v>75</v>
      </c>
      <c r="B4917" t="s">
        <v>11637</v>
      </c>
      <c r="C4917" t="s">
        <v>1835</v>
      </c>
      <c r="D4917" t="s">
        <v>1836</v>
      </c>
      <c r="E4917" t="s">
        <v>12760</v>
      </c>
      <c r="F4917" t="s">
        <v>11775</v>
      </c>
      <c r="G4917" t="s">
        <v>9997</v>
      </c>
      <c r="H4917" t="s">
        <v>11775</v>
      </c>
      <c r="I4917" t="s">
        <v>4888</v>
      </c>
      <c r="J4917" t="s">
        <v>4889</v>
      </c>
      <c r="K4917" s="14">
        <v>1</v>
      </c>
      <c r="L4917" s="24">
        <f t="shared" si="76"/>
        <v>1.0798670392839127</v>
      </c>
    </row>
    <row r="4918" spans="1:12" x14ac:dyDescent="0.25">
      <c r="A4918" t="s">
        <v>75</v>
      </c>
      <c r="B4918" t="s">
        <v>11637</v>
      </c>
      <c r="C4918" t="s">
        <v>1835</v>
      </c>
      <c r="D4918" t="s">
        <v>1836</v>
      </c>
      <c r="E4918" t="s">
        <v>12761</v>
      </c>
      <c r="F4918" t="s">
        <v>11779</v>
      </c>
      <c r="G4918" t="s">
        <v>9997</v>
      </c>
      <c r="H4918" t="s">
        <v>11779</v>
      </c>
      <c r="I4918" t="s">
        <v>4888</v>
      </c>
      <c r="J4918" t="s">
        <v>4889</v>
      </c>
      <c r="K4918" s="14">
        <v>1</v>
      </c>
      <c r="L4918" s="24">
        <f t="shared" si="76"/>
        <v>1.0798670392839127</v>
      </c>
    </row>
    <row r="4919" spans="1:12" x14ac:dyDescent="0.25">
      <c r="A4919" t="s">
        <v>75</v>
      </c>
      <c r="B4919" t="s">
        <v>11637</v>
      </c>
      <c r="C4919" t="s">
        <v>1835</v>
      </c>
      <c r="D4919" t="s">
        <v>1836</v>
      </c>
      <c r="E4919" t="s">
        <v>12762</v>
      </c>
      <c r="F4919" t="s">
        <v>11781</v>
      </c>
      <c r="G4919" t="s">
        <v>9997</v>
      </c>
      <c r="H4919" t="s">
        <v>11781</v>
      </c>
      <c r="I4919" t="s">
        <v>4888</v>
      </c>
      <c r="J4919" t="s">
        <v>4889</v>
      </c>
      <c r="K4919" s="14">
        <v>1</v>
      </c>
      <c r="L4919" s="24">
        <f t="shared" si="76"/>
        <v>1.0798670392839127</v>
      </c>
    </row>
    <row r="4920" spans="1:12" x14ac:dyDescent="0.25">
      <c r="A4920" t="s">
        <v>75</v>
      </c>
      <c r="B4920" t="s">
        <v>11637</v>
      </c>
      <c r="C4920" t="s">
        <v>1835</v>
      </c>
      <c r="D4920" t="s">
        <v>1836</v>
      </c>
      <c r="E4920" t="s">
        <v>11786</v>
      </c>
      <c r="F4920" t="s">
        <v>11787</v>
      </c>
      <c r="G4920" t="s">
        <v>11736</v>
      </c>
      <c r="H4920" t="s">
        <v>11788</v>
      </c>
      <c r="I4920" t="s">
        <v>4888</v>
      </c>
      <c r="J4920" t="s">
        <v>4889</v>
      </c>
      <c r="K4920" s="14">
        <v>1</v>
      </c>
      <c r="L4920" s="24">
        <f t="shared" si="76"/>
        <v>1.0798670392839127</v>
      </c>
    </row>
    <row r="4921" spans="1:12" x14ac:dyDescent="0.25">
      <c r="A4921" t="s">
        <v>75</v>
      </c>
      <c r="B4921" t="s">
        <v>11637</v>
      </c>
      <c r="C4921" t="s">
        <v>1835</v>
      </c>
      <c r="D4921" t="s">
        <v>1836</v>
      </c>
      <c r="E4921" t="s">
        <v>12763</v>
      </c>
      <c r="F4921" t="s">
        <v>12764</v>
      </c>
      <c r="G4921" t="s">
        <v>4914</v>
      </c>
      <c r="H4921" t="s">
        <v>12764</v>
      </c>
      <c r="I4921" t="s">
        <v>4888</v>
      </c>
      <c r="J4921" t="s">
        <v>4889</v>
      </c>
      <c r="K4921" s="14">
        <v>293</v>
      </c>
      <c r="L4921" s="24">
        <f t="shared" si="76"/>
        <v>316.40104251018647</v>
      </c>
    </row>
    <row r="4922" spans="1:12" x14ac:dyDescent="0.25">
      <c r="A4922" t="s">
        <v>75</v>
      </c>
      <c r="B4922" t="s">
        <v>11637</v>
      </c>
      <c r="C4922" t="s">
        <v>1835</v>
      </c>
      <c r="D4922" t="s">
        <v>1836</v>
      </c>
      <c r="E4922" t="s">
        <v>12765</v>
      </c>
      <c r="F4922" t="s">
        <v>12766</v>
      </c>
      <c r="G4922" t="s">
        <v>4987</v>
      </c>
      <c r="H4922" t="s">
        <v>12766</v>
      </c>
      <c r="I4922" t="s">
        <v>4888</v>
      </c>
      <c r="J4922" t="s">
        <v>4889</v>
      </c>
      <c r="K4922" s="14">
        <v>2</v>
      </c>
      <c r="L4922" s="24">
        <f t="shared" si="76"/>
        <v>2.1597340785678254</v>
      </c>
    </row>
    <row r="4923" spans="1:12" x14ac:dyDescent="0.25">
      <c r="A4923" t="s">
        <v>75</v>
      </c>
      <c r="B4923" t="s">
        <v>11637</v>
      </c>
      <c r="C4923" t="s">
        <v>1835</v>
      </c>
      <c r="D4923" t="s">
        <v>1836</v>
      </c>
      <c r="E4923" t="s">
        <v>12765</v>
      </c>
      <c r="F4923" t="s">
        <v>12766</v>
      </c>
      <c r="G4923" t="s">
        <v>4918</v>
      </c>
      <c r="H4923" t="s">
        <v>12766</v>
      </c>
      <c r="I4923" t="s">
        <v>4888</v>
      </c>
      <c r="J4923" t="s">
        <v>4889</v>
      </c>
      <c r="K4923" s="14">
        <v>21</v>
      </c>
      <c r="L4923" s="24">
        <f t="shared" si="76"/>
        <v>22.677207824962167</v>
      </c>
    </row>
    <row r="4924" spans="1:12" x14ac:dyDescent="0.25">
      <c r="A4924" t="s">
        <v>75</v>
      </c>
      <c r="B4924" t="s">
        <v>11637</v>
      </c>
      <c r="C4924" t="s">
        <v>1835</v>
      </c>
      <c r="D4924" t="s">
        <v>1836</v>
      </c>
      <c r="E4924" t="s">
        <v>12765</v>
      </c>
      <c r="F4924" t="s">
        <v>12766</v>
      </c>
      <c r="G4924" t="s">
        <v>4914</v>
      </c>
      <c r="H4924" t="s">
        <v>12766</v>
      </c>
      <c r="I4924" t="s">
        <v>4888</v>
      </c>
      <c r="J4924" t="s">
        <v>4889</v>
      </c>
      <c r="K4924" s="14">
        <v>415</v>
      </c>
      <c r="L4924" s="24">
        <f t="shared" si="76"/>
        <v>448.1448213028238</v>
      </c>
    </row>
    <row r="4925" spans="1:12" x14ac:dyDescent="0.25">
      <c r="A4925" t="s">
        <v>75</v>
      </c>
      <c r="B4925" t="s">
        <v>11637</v>
      </c>
      <c r="C4925" t="s">
        <v>1835</v>
      </c>
      <c r="D4925" t="s">
        <v>1836</v>
      </c>
      <c r="E4925" t="s">
        <v>12767</v>
      </c>
      <c r="F4925" t="s">
        <v>12768</v>
      </c>
      <c r="G4925" t="s">
        <v>4918</v>
      </c>
      <c r="H4925" t="s">
        <v>12768</v>
      </c>
      <c r="I4925" t="s">
        <v>4888</v>
      </c>
      <c r="J4925" t="s">
        <v>4889</v>
      </c>
      <c r="K4925" s="14">
        <v>7</v>
      </c>
      <c r="L4925" s="24">
        <f t="shared" si="76"/>
        <v>7.5590692749873885</v>
      </c>
    </row>
    <row r="4926" spans="1:12" x14ac:dyDescent="0.25">
      <c r="A4926" t="s">
        <v>75</v>
      </c>
      <c r="B4926" t="s">
        <v>11637</v>
      </c>
      <c r="C4926" t="s">
        <v>1835</v>
      </c>
      <c r="D4926" t="s">
        <v>1836</v>
      </c>
      <c r="E4926" t="s">
        <v>12767</v>
      </c>
      <c r="F4926" t="s">
        <v>12768</v>
      </c>
      <c r="G4926" t="s">
        <v>4914</v>
      </c>
      <c r="H4926" t="s">
        <v>12768</v>
      </c>
      <c r="I4926" t="s">
        <v>4888</v>
      </c>
      <c r="J4926" t="s">
        <v>4889</v>
      </c>
      <c r="K4926" s="14">
        <v>138</v>
      </c>
      <c r="L4926" s="24">
        <f t="shared" si="76"/>
        <v>149.02165142117997</v>
      </c>
    </row>
    <row r="4927" spans="1:12" x14ac:dyDescent="0.25">
      <c r="A4927" t="s">
        <v>75</v>
      </c>
      <c r="B4927" t="s">
        <v>11637</v>
      </c>
      <c r="C4927" t="s">
        <v>1835</v>
      </c>
      <c r="D4927" t="s">
        <v>1836</v>
      </c>
      <c r="E4927" t="s">
        <v>12769</v>
      </c>
      <c r="F4927" t="s">
        <v>12169</v>
      </c>
      <c r="G4927" t="s">
        <v>5141</v>
      </c>
      <c r="H4927" t="s">
        <v>12169</v>
      </c>
      <c r="I4927" t="s">
        <v>4888</v>
      </c>
      <c r="J4927" t="s">
        <v>4889</v>
      </c>
      <c r="K4927" s="14">
        <v>1</v>
      </c>
      <c r="L4927" s="24">
        <f t="shared" si="76"/>
        <v>1.0798670392839127</v>
      </c>
    </row>
    <row r="4928" spans="1:12" x14ac:dyDescent="0.25">
      <c r="A4928" t="s">
        <v>75</v>
      </c>
      <c r="B4928" t="s">
        <v>11637</v>
      </c>
      <c r="C4928" t="s">
        <v>1835</v>
      </c>
      <c r="D4928" t="s">
        <v>1836</v>
      </c>
      <c r="E4928" t="s">
        <v>12770</v>
      </c>
      <c r="F4928" t="s">
        <v>12771</v>
      </c>
      <c r="G4928" t="s">
        <v>4914</v>
      </c>
      <c r="H4928" t="s">
        <v>12771</v>
      </c>
      <c r="I4928" t="s">
        <v>4888</v>
      </c>
      <c r="J4928" t="s">
        <v>4889</v>
      </c>
      <c r="K4928" s="14">
        <v>11</v>
      </c>
      <c r="L4928" s="24">
        <f t="shared" si="76"/>
        <v>11.878537432123041</v>
      </c>
    </row>
    <row r="4929" spans="1:12" x14ac:dyDescent="0.25">
      <c r="A4929" t="s">
        <v>75</v>
      </c>
      <c r="B4929" t="s">
        <v>11637</v>
      </c>
      <c r="C4929" t="s">
        <v>1835</v>
      </c>
      <c r="D4929" t="s">
        <v>1836</v>
      </c>
      <c r="E4929" t="s">
        <v>12772</v>
      </c>
      <c r="F4929" t="s">
        <v>11756</v>
      </c>
      <c r="G4929" t="s">
        <v>5141</v>
      </c>
      <c r="H4929" t="s">
        <v>11757</v>
      </c>
      <c r="I4929" t="s">
        <v>4888</v>
      </c>
      <c r="J4929" t="s">
        <v>4889</v>
      </c>
      <c r="K4929" s="14">
        <v>27</v>
      </c>
      <c r="L4929" s="24">
        <f t="shared" si="76"/>
        <v>29.156410060665646</v>
      </c>
    </row>
    <row r="4930" spans="1:12" x14ac:dyDescent="0.25">
      <c r="A4930" t="s">
        <v>75</v>
      </c>
      <c r="B4930" t="s">
        <v>11637</v>
      </c>
      <c r="C4930" t="s">
        <v>1835</v>
      </c>
      <c r="D4930" t="s">
        <v>1836</v>
      </c>
      <c r="E4930" t="s">
        <v>12773</v>
      </c>
      <c r="F4930" t="s">
        <v>12756</v>
      </c>
      <c r="G4930" t="s">
        <v>5141</v>
      </c>
      <c r="H4930" t="s">
        <v>12774</v>
      </c>
      <c r="I4930" t="s">
        <v>4888</v>
      </c>
      <c r="J4930" t="s">
        <v>4889</v>
      </c>
      <c r="K4930" s="14">
        <v>27</v>
      </c>
      <c r="L4930" s="24">
        <f t="shared" si="76"/>
        <v>29.156410060665646</v>
      </c>
    </row>
    <row r="4931" spans="1:12" x14ac:dyDescent="0.25">
      <c r="A4931" t="s">
        <v>75</v>
      </c>
      <c r="B4931" t="s">
        <v>11637</v>
      </c>
      <c r="C4931" t="s">
        <v>1835</v>
      </c>
      <c r="D4931" t="s">
        <v>1836</v>
      </c>
      <c r="E4931" t="s">
        <v>12773</v>
      </c>
      <c r="F4931" t="s">
        <v>12756</v>
      </c>
      <c r="G4931" t="s">
        <v>5163</v>
      </c>
      <c r="H4931" t="s">
        <v>12774</v>
      </c>
      <c r="I4931" t="s">
        <v>4888</v>
      </c>
      <c r="J4931" t="s">
        <v>4889</v>
      </c>
      <c r="K4931" s="14">
        <v>2</v>
      </c>
      <c r="L4931" s="24">
        <f t="shared" si="76"/>
        <v>2.1597340785678254</v>
      </c>
    </row>
    <row r="4932" spans="1:12" x14ac:dyDescent="0.25">
      <c r="A4932" t="s">
        <v>75</v>
      </c>
      <c r="B4932" t="s">
        <v>11637</v>
      </c>
      <c r="C4932" t="s">
        <v>1835</v>
      </c>
      <c r="D4932" t="s">
        <v>1836</v>
      </c>
      <c r="E4932" t="s">
        <v>12775</v>
      </c>
      <c r="F4932" t="s">
        <v>11761</v>
      </c>
      <c r="G4932" t="s">
        <v>5141</v>
      </c>
      <c r="H4932" t="s">
        <v>11761</v>
      </c>
      <c r="I4932" t="s">
        <v>4888</v>
      </c>
      <c r="J4932" t="s">
        <v>4889</v>
      </c>
      <c r="K4932" s="14">
        <v>27</v>
      </c>
      <c r="L4932" s="24">
        <f t="shared" si="76"/>
        <v>29.156410060665646</v>
      </c>
    </row>
    <row r="4933" spans="1:12" x14ac:dyDescent="0.25">
      <c r="A4933" t="s">
        <v>75</v>
      </c>
      <c r="B4933" t="s">
        <v>11637</v>
      </c>
      <c r="C4933" t="s">
        <v>1835</v>
      </c>
      <c r="D4933" t="s">
        <v>1836</v>
      </c>
      <c r="E4933" t="s">
        <v>12776</v>
      </c>
      <c r="F4933" t="s">
        <v>11763</v>
      </c>
      <c r="G4933" t="s">
        <v>5141</v>
      </c>
      <c r="H4933" t="s">
        <v>11763</v>
      </c>
      <c r="I4933" t="s">
        <v>4888</v>
      </c>
      <c r="J4933" t="s">
        <v>4889</v>
      </c>
      <c r="K4933" s="14">
        <v>27</v>
      </c>
      <c r="L4933" s="24">
        <f t="shared" si="76"/>
        <v>29.156410060665646</v>
      </c>
    </row>
    <row r="4934" spans="1:12" x14ac:dyDescent="0.25">
      <c r="A4934" t="s">
        <v>75</v>
      </c>
      <c r="B4934" t="s">
        <v>11637</v>
      </c>
      <c r="C4934" t="s">
        <v>1835</v>
      </c>
      <c r="D4934" t="s">
        <v>1836</v>
      </c>
      <c r="E4934" t="s">
        <v>12777</v>
      </c>
      <c r="F4934" t="s">
        <v>11787</v>
      </c>
      <c r="G4934" t="s">
        <v>5141</v>
      </c>
      <c r="H4934" t="s">
        <v>11788</v>
      </c>
      <c r="I4934" t="s">
        <v>4888</v>
      </c>
      <c r="J4934" t="s">
        <v>4889</v>
      </c>
      <c r="K4934" s="14">
        <v>27</v>
      </c>
      <c r="L4934" s="24">
        <f t="shared" si="76"/>
        <v>29.156410060665646</v>
      </c>
    </row>
    <row r="4935" spans="1:12" x14ac:dyDescent="0.25">
      <c r="A4935" t="s">
        <v>75</v>
      </c>
      <c r="B4935" t="s">
        <v>11637</v>
      </c>
      <c r="C4935" t="s">
        <v>1835</v>
      </c>
      <c r="D4935" t="s">
        <v>1836</v>
      </c>
      <c r="E4935" t="s">
        <v>12778</v>
      </c>
      <c r="F4935" t="s">
        <v>12758</v>
      </c>
      <c r="G4935" t="s">
        <v>5141</v>
      </c>
      <c r="H4935" t="s">
        <v>12779</v>
      </c>
      <c r="I4935" t="s">
        <v>4888</v>
      </c>
      <c r="J4935" t="s">
        <v>4889</v>
      </c>
      <c r="K4935" s="14">
        <v>27</v>
      </c>
      <c r="L4935" s="24">
        <f t="shared" si="76"/>
        <v>29.156410060665646</v>
      </c>
    </row>
    <row r="4936" spans="1:12" x14ac:dyDescent="0.25">
      <c r="A4936" t="s">
        <v>75</v>
      </c>
      <c r="B4936" t="s">
        <v>11637</v>
      </c>
      <c r="C4936" t="s">
        <v>1835</v>
      </c>
      <c r="D4936" t="s">
        <v>1836</v>
      </c>
      <c r="E4936" t="s">
        <v>12780</v>
      </c>
      <c r="F4936" t="s">
        <v>11765</v>
      </c>
      <c r="G4936" t="s">
        <v>5141</v>
      </c>
      <c r="H4936" t="s">
        <v>12781</v>
      </c>
      <c r="I4936" t="s">
        <v>4888</v>
      </c>
      <c r="J4936" t="s">
        <v>4889</v>
      </c>
      <c r="K4936" s="14">
        <v>27</v>
      </c>
      <c r="L4936" s="24">
        <f t="shared" si="76"/>
        <v>29.156410060665646</v>
      </c>
    </row>
    <row r="4937" spans="1:12" x14ac:dyDescent="0.25">
      <c r="A4937" t="s">
        <v>75</v>
      </c>
      <c r="B4937" t="s">
        <v>11637</v>
      </c>
      <c r="C4937" t="s">
        <v>1835</v>
      </c>
      <c r="D4937" t="s">
        <v>1836</v>
      </c>
      <c r="E4937" t="s">
        <v>12782</v>
      </c>
      <c r="F4937" t="s">
        <v>11767</v>
      </c>
      <c r="G4937" t="s">
        <v>5141</v>
      </c>
      <c r="H4937" t="s">
        <v>12783</v>
      </c>
      <c r="I4937" t="s">
        <v>4888</v>
      </c>
      <c r="J4937" t="s">
        <v>4889</v>
      </c>
      <c r="K4937" s="14">
        <v>27</v>
      </c>
      <c r="L4937" s="24">
        <f t="shared" si="76"/>
        <v>29.156410060665646</v>
      </c>
    </row>
    <row r="4938" spans="1:12" x14ac:dyDescent="0.25">
      <c r="A4938" t="s">
        <v>75</v>
      </c>
      <c r="B4938" t="s">
        <v>11637</v>
      </c>
      <c r="C4938" t="s">
        <v>1835</v>
      </c>
      <c r="D4938" t="s">
        <v>1836</v>
      </c>
      <c r="E4938" t="s">
        <v>12784</v>
      </c>
      <c r="F4938" t="s">
        <v>11772</v>
      </c>
      <c r="G4938" t="s">
        <v>5141</v>
      </c>
      <c r="H4938" t="s">
        <v>11772</v>
      </c>
      <c r="I4938" t="s">
        <v>4888</v>
      </c>
      <c r="J4938" t="s">
        <v>4889</v>
      </c>
      <c r="K4938" s="14">
        <v>27</v>
      </c>
      <c r="L4938" s="24">
        <f t="shared" si="76"/>
        <v>29.156410060665646</v>
      </c>
    </row>
    <row r="4939" spans="1:12" x14ac:dyDescent="0.25">
      <c r="A4939" t="s">
        <v>75</v>
      </c>
      <c r="B4939" t="s">
        <v>11637</v>
      </c>
      <c r="C4939" t="s">
        <v>1835</v>
      </c>
      <c r="D4939" t="s">
        <v>1836</v>
      </c>
      <c r="E4939" t="s">
        <v>12168</v>
      </c>
      <c r="F4939" t="s">
        <v>12169</v>
      </c>
      <c r="G4939" t="s">
        <v>5141</v>
      </c>
      <c r="H4939" t="s">
        <v>12169</v>
      </c>
      <c r="I4939" t="s">
        <v>4888</v>
      </c>
      <c r="J4939" t="s">
        <v>4889</v>
      </c>
      <c r="K4939" s="14">
        <v>28</v>
      </c>
      <c r="L4939" s="24">
        <f t="shared" si="76"/>
        <v>30.236277099949554</v>
      </c>
    </row>
    <row r="4940" spans="1:12" x14ac:dyDescent="0.25">
      <c r="A4940" t="s">
        <v>75</v>
      </c>
      <c r="B4940" t="s">
        <v>11637</v>
      </c>
      <c r="C4940" t="s">
        <v>1835</v>
      </c>
      <c r="D4940" t="s">
        <v>1836</v>
      </c>
      <c r="E4940" t="s">
        <v>12785</v>
      </c>
      <c r="F4940" t="s">
        <v>11775</v>
      </c>
      <c r="G4940" t="s">
        <v>5141</v>
      </c>
      <c r="H4940" t="s">
        <v>11753</v>
      </c>
      <c r="I4940" t="s">
        <v>4888</v>
      </c>
      <c r="J4940" t="s">
        <v>4889</v>
      </c>
      <c r="K4940" s="14">
        <v>26</v>
      </c>
      <c r="L4940" s="24">
        <f t="shared" ref="L4940:L5003" si="77">K4940/$D$6*$D$5</f>
        <v>28.076543021381731</v>
      </c>
    </row>
    <row r="4941" spans="1:12" x14ac:dyDescent="0.25">
      <c r="A4941" t="s">
        <v>75</v>
      </c>
      <c r="B4941" t="s">
        <v>11637</v>
      </c>
      <c r="C4941" t="s">
        <v>1835</v>
      </c>
      <c r="D4941" t="s">
        <v>1836</v>
      </c>
      <c r="E4941" t="s">
        <v>12785</v>
      </c>
      <c r="F4941" t="s">
        <v>11775</v>
      </c>
      <c r="G4941" t="s">
        <v>5163</v>
      </c>
      <c r="H4941" t="s">
        <v>11753</v>
      </c>
      <c r="I4941" t="s">
        <v>4888</v>
      </c>
      <c r="J4941" t="s">
        <v>4889</v>
      </c>
      <c r="K4941" s="14">
        <v>2</v>
      </c>
      <c r="L4941" s="24">
        <f t="shared" si="77"/>
        <v>2.1597340785678254</v>
      </c>
    </row>
    <row r="4942" spans="1:12" x14ac:dyDescent="0.25">
      <c r="A4942" t="s">
        <v>75</v>
      </c>
      <c r="B4942" t="s">
        <v>11637</v>
      </c>
      <c r="C4942" t="s">
        <v>1835</v>
      </c>
      <c r="D4942" t="s">
        <v>1836</v>
      </c>
      <c r="E4942" t="s">
        <v>12786</v>
      </c>
      <c r="F4942" t="s">
        <v>11775</v>
      </c>
      <c r="G4942" t="s">
        <v>5141</v>
      </c>
      <c r="H4942" t="s">
        <v>11775</v>
      </c>
      <c r="I4942" t="s">
        <v>4888</v>
      </c>
      <c r="J4942" t="s">
        <v>4889</v>
      </c>
      <c r="K4942" s="14">
        <v>60</v>
      </c>
      <c r="L4942" s="24">
        <f t="shared" si="77"/>
        <v>64.792022357034767</v>
      </c>
    </row>
    <row r="4943" spans="1:12" x14ac:dyDescent="0.25">
      <c r="A4943" t="s">
        <v>75</v>
      </c>
      <c r="B4943" t="s">
        <v>11637</v>
      </c>
      <c r="C4943" t="s">
        <v>1835</v>
      </c>
      <c r="D4943" t="s">
        <v>1836</v>
      </c>
      <c r="E4943" t="s">
        <v>12786</v>
      </c>
      <c r="F4943" t="s">
        <v>11775</v>
      </c>
      <c r="G4943" t="s">
        <v>5163</v>
      </c>
      <c r="H4943" t="s">
        <v>11775</v>
      </c>
      <c r="I4943" t="s">
        <v>4888</v>
      </c>
      <c r="J4943" t="s">
        <v>4889</v>
      </c>
      <c r="K4943" s="14">
        <v>1</v>
      </c>
      <c r="L4943" s="24">
        <f t="shared" si="77"/>
        <v>1.0798670392839127</v>
      </c>
    </row>
    <row r="4944" spans="1:12" x14ac:dyDescent="0.25">
      <c r="A4944" t="s">
        <v>75</v>
      </c>
      <c r="B4944" t="s">
        <v>11637</v>
      </c>
      <c r="C4944" t="s">
        <v>1835</v>
      </c>
      <c r="D4944" t="s">
        <v>1836</v>
      </c>
      <c r="E4944" t="s">
        <v>12787</v>
      </c>
      <c r="F4944" t="s">
        <v>12788</v>
      </c>
      <c r="G4944" t="s">
        <v>4918</v>
      </c>
      <c r="H4944" t="s">
        <v>12788</v>
      </c>
      <c r="I4944" t="s">
        <v>4888</v>
      </c>
      <c r="J4944" t="s">
        <v>4889</v>
      </c>
      <c r="K4944" s="14">
        <v>6</v>
      </c>
      <c r="L4944" s="24">
        <f t="shared" si="77"/>
        <v>6.4792022357034762</v>
      </c>
    </row>
    <row r="4945" spans="1:12" x14ac:dyDescent="0.25">
      <c r="A4945" t="s">
        <v>75</v>
      </c>
      <c r="B4945" t="s">
        <v>11637</v>
      </c>
      <c r="C4945" t="s">
        <v>1835</v>
      </c>
      <c r="D4945" t="s">
        <v>1836</v>
      </c>
      <c r="E4945" t="s">
        <v>12787</v>
      </c>
      <c r="F4945" t="s">
        <v>12788</v>
      </c>
      <c r="G4945" t="s">
        <v>4914</v>
      </c>
      <c r="H4945" t="s">
        <v>12788</v>
      </c>
      <c r="I4945" t="s">
        <v>4888</v>
      </c>
      <c r="J4945" t="s">
        <v>4889</v>
      </c>
      <c r="K4945" s="14">
        <v>14</v>
      </c>
      <c r="L4945" s="24">
        <f t="shared" si="77"/>
        <v>15.118138549974777</v>
      </c>
    </row>
    <row r="4946" spans="1:12" x14ac:dyDescent="0.25">
      <c r="A4946" t="s">
        <v>75</v>
      </c>
      <c r="B4946" t="s">
        <v>11637</v>
      </c>
      <c r="C4946" t="s">
        <v>1835</v>
      </c>
      <c r="D4946" t="s">
        <v>1836</v>
      </c>
      <c r="E4946" t="s">
        <v>12789</v>
      </c>
      <c r="F4946" t="s">
        <v>12790</v>
      </c>
      <c r="G4946" t="s">
        <v>4907</v>
      </c>
      <c r="H4946" t="s">
        <v>12790</v>
      </c>
      <c r="I4946" t="s">
        <v>4888</v>
      </c>
      <c r="J4946" t="s">
        <v>4889</v>
      </c>
      <c r="K4946" s="14">
        <v>5</v>
      </c>
      <c r="L4946" s="24">
        <f t="shared" si="77"/>
        <v>5.3993351964195639</v>
      </c>
    </row>
    <row r="4947" spans="1:12" x14ac:dyDescent="0.25">
      <c r="A4947" t="s">
        <v>75</v>
      </c>
      <c r="B4947" t="s">
        <v>11637</v>
      </c>
      <c r="C4947" t="s">
        <v>1835</v>
      </c>
      <c r="D4947" t="s">
        <v>1836</v>
      </c>
      <c r="E4947" t="s">
        <v>12789</v>
      </c>
      <c r="F4947" t="s">
        <v>12790</v>
      </c>
      <c r="G4947" t="s">
        <v>4914</v>
      </c>
      <c r="H4947" t="s">
        <v>12790</v>
      </c>
      <c r="I4947" t="s">
        <v>4888</v>
      </c>
      <c r="J4947" t="s">
        <v>4889</v>
      </c>
      <c r="K4947" s="14">
        <v>22</v>
      </c>
      <c r="L4947" s="24">
        <f t="shared" si="77"/>
        <v>23.757074864246082</v>
      </c>
    </row>
    <row r="4948" spans="1:12" x14ac:dyDescent="0.25">
      <c r="A4948" t="s">
        <v>75</v>
      </c>
      <c r="B4948" t="s">
        <v>11637</v>
      </c>
      <c r="C4948" t="s">
        <v>1835</v>
      </c>
      <c r="D4948" t="s">
        <v>1836</v>
      </c>
      <c r="E4948" t="s">
        <v>12791</v>
      </c>
      <c r="F4948" t="s">
        <v>12792</v>
      </c>
      <c r="G4948" t="s">
        <v>4918</v>
      </c>
      <c r="H4948" t="s">
        <v>12793</v>
      </c>
      <c r="I4948" t="s">
        <v>4888</v>
      </c>
      <c r="J4948" t="s">
        <v>4889</v>
      </c>
      <c r="K4948" s="14">
        <v>23</v>
      </c>
      <c r="L4948" s="24">
        <f t="shared" si="77"/>
        <v>24.836941903529993</v>
      </c>
    </row>
    <row r="4949" spans="1:12" x14ac:dyDescent="0.25">
      <c r="A4949" t="s">
        <v>75</v>
      </c>
      <c r="B4949" t="s">
        <v>11637</v>
      </c>
      <c r="C4949" t="s">
        <v>1835</v>
      </c>
      <c r="D4949" t="s">
        <v>1836</v>
      </c>
      <c r="E4949" t="s">
        <v>12794</v>
      </c>
      <c r="F4949" t="s">
        <v>12795</v>
      </c>
      <c r="G4949" t="s">
        <v>4918</v>
      </c>
      <c r="H4949" t="s">
        <v>12796</v>
      </c>
      <c r="I4949" t="s">
        <v>4888</v>
      </c>
      <c r="J4949" t="s">
        <v>4889</v>
      </c>
      <c r="K4949" s="14">
        <v>15</v>
      </c>
      <c r="L4949" s="24">
        <f t="shared" si="77"/>
        <v>16.198005589258692</v>
      </c>
    </row>
    <row r="4950" spans="1:12" x14ac:dyDescent="0.25">
      <c r="A4950" t="s">
        <v>75</v>
      </c>
      <c r="B4950" t="s">
        <v>11637</v>
      </c>
      <c r="C4950" t="s">
        <v>1835</v>
      </c>
      <c r="D4950" t="s">
        <v>1836</v>
      </c>
      <c r="E4950" t="s">
        <v>12086</v>
      </c>
      <c r="F4950" t="s">
        <v>12087</v>
      </c>
      <c r="G4950" t="s">
        <v>4890</v>
      </c>
      <c r="H4950" t="s">
        <v>12088</v>
      </c>
      <c r="I4950" t="s">
        <v>4888</v>
      </c>
      <c r="J4950" t="s">
        <v>4889</v>
      </c>
      <c r="K4950" s="14">
        <v>2</v>
      </c>
      <c r="L4950" s="24">
        <f t="shared" si="77"/>
        <v>2.1597340785678254</v>
      </c>
    </row>
    <row r="4951" spans="1:12" x14ac:dyDescent="0.25">
      <c r="A4951" t="s">
        <v>75</v>
      </c>
      <c r="B4951" t="s">
        <v>11637</v>
      </c>
      <c r="C4951" t="s">
        <v>1835</v>
      </c>
      <c r="D4951" t="s">
        <v>1836</v>
      </c>
      <c r="E4951" t="s">
        <v>12797</v>
      </c>
      <c r="F4951" t="s">
        <v>12798</v>
      </c>
      <c r="G4951" t="s">
        <v>4918</v>
      </c>
      <c r="H4951" t="s">
        <v>12798</v>
      </c>
      <c r="I4951" t="s">
        <v>4987</v>
      </c>
      <c r="J4951" t="s">
        <v>1302</v>
      </c>
      <c r="K4951" s="14">
        <v>316</v>
      </c>
      <c r="L4951" s="24">
        <f t="shared" si="77"/>
        <v>341.23798441371645</v>
      </c>
    </row>
    <row r="4952" spans="1:12" x14ac:dyDescent="0.25">
      <c r="A4952" t="s">
        <v>75</v>
      </c>
      <c r="B4952" t="s">
        <v>11637</v>
      </c>
      <c r="C4952" t="s">
        <v>1835</v>
      </c>
      <c r="D4952" t="s">
        <v>1836</v>
      </c>
      <c r="E4952" t="s">
        <v>12799</v>
      </c>
      <c r="F4952" t="s">
        <v>12800</v>
      </c>
      <c r="G4952" t="s">
        <v>5143</v>
      </c>
      <c r="H4952" t="s">
        <v>12800</v>
      </c>
      <c r="I4952" t="s">
        <v>4987</v>
      </c>
      <c r="J4952" t="s">
        <v>1302</v>
      </c>
      <c r="K4952" s="14">
        <v>10</v>
      </c>
      <c r="L4952" s="24">
        <f t="shared" si="77"/>
        <v>10.798670392839128</v>
      </c>
    </row>
    <row r="4953" spans="1:12" x14ac:dyDescent="0.25">
      <c r="A4953" t="s">
        <v>75</v>
      </c>
      <c r="B4953" t="s">
        <v>11637</v>
      </c>
      <c r="C4953" t="s">
        <v>1835</v>
      </c>
      <c r="D4953" t="s">
        <v>1836</v>
      </c>
      <c r="E4953" t="s">
        <v>12801</v>
      </c>
      <c r="F4953" t="s">
        <v>12802</v>
      </c>
      <c r="G4953" t="s">
        <v>4888</v>
      </c>
      <c r="H4953" t="s">
        <v>12803</v>
      </c>
      <c r="I4953" t="s">
        <v>4987</v>
      </c>
      <c r="J4953" t="s">
        <v>1302</v>
      </c>
      <c r="K4953" s="14">
        <v>8</v>
      </c>
      <c r="L4953" s="24">
        <f t="shared" si="77"/>
        <v>8.6389363142713016</v>
      </c>
    </row>
    <row r="4954" spans="1:12" x14ac:dyDescent="0.25">
      <c r="A4954" t="s">
        <v>75</v>
      </c>
      <c r="B4954" t="s">
        <v>11637</v>
      </c>
      <c r="C4954" t="s">
        <v>1835</v>
      </c>
      <c r="D4954" t="s">
        <v>1836</v>
      </c>
      <c r="E4954" t="s">
        <v>12804</v>
      </c>
      <c r="F4954" t="s">
        <v>12805</v>
      </c>
      <c r="G4954" t="s">
        <v>4927</v>
      </c>
      <c r="H4954" t="s">
        <v>12806</v>
      </c>
      <c r="I4954" t="s">
        <v>4987</v>
      </c>
      <c r="J4954" t="s">
        <v>1302</v>
      </c>
      <c r="K4954" s="14">
        <v>26</v>
      </c>
      <c r="L4954" s="24">
        <f t="shared" si="77"/>
        <v>28.076543021381731</v>
      </c>
    </row>
    <row r="4955" spans="1:12" x14ac:dyDescent="0.25">
      <c r="A4955" t="s">
        <v>75</v>
      </c>
      <c r="B4955" t="s">
        <v>11637</v>
      </c>
      <c r="C4955" t="s">
        <v>1835</v>
      </c>
      <c r="D4955" t="s">
        <v>1836</v>
      </c>
      <c r="E4955" t="s">
        <v>12807</v>
      </c>
      <c r="F4955" t="s">
        <v>12808</v>
      </c>
      <c r="G4955" t="s">
        <v>5751</v>
      </c>
      <c r="H4955" t="s">
        <v>12808</v>
      </c>
      <c r="I4955" t="s">
        <v>4987</v>
      </c>
      <c r="J4955" t="s">
        <v>1302</v>
      </c>
      <c r="K4955" s="14">
        <v>31</v>
      </c>
      <c r="L4955" s="24">
        <f t="shared" si="77"/>
        <v>33.475878217801302</v>
      </c>
    </row>
    <row r="4956" spans="1:12" x14ac:dyDescent="0.25">
      <c r="A4956" t="s">
        <v>75</v>
      </c>
      <c r="B4956" t="s">
        <v>11637</v>
      </c>
      <c r="C4956" t="s">
        <v>1835</v>
      </c>
      <c r="D4956" t="s">
        <v>1836</v>
      </c>
      <c r="E4956" t="s">
        <v>12807</v>
      </c>
      <c r="F4956" t="s">
        <v>12808</v>
      </c>
      <c r="G4956" t="s">
        <v>5022</v>
      </c>
      <c r="H4956" t="s">
        <v>12808</v>
      </c>
      <c r="I4956" t="s">
        <v>4987</v>
      </c>
      <c r="J4956" t="s">
        <v>1302</v>
      </c>
      <c r="K4956" s="14">
        <v>104</v>
      </c>
      <c r="L4956" s="24">
        <f t="shared" si="77"/>
        <v>112.30617208552692</v>
      </c>
    </row>
    <row r="4957" spans="1:12" x14ac:dyDescent="0.25">
      <c r="A4957" t="s">
        <v>75</v>
      </c>
      <c r="B4957" t="s">
        <v>11637</v>
      </c>
      <c r="C4957" t="s">
        <v>1835</v>
      </c>
      <c r="D4957" t="s">
        <v>1836</v>
      </c>
      <c r="E4957" t="s">
        <v>12807</v>
      </c>
      <c r="F4957" t="s">
        <v>12808</v>
      </c>
      <c r="G4957" t="s">
        <v>4907</v>
      </c>
      <c r="H4957" t="s">
        <v>12808</v>
      </c>
      <c r="I4957" t="s">
        <v>4987</v>
      </c>
      <c r="J4957" t="s">
        <v>1302</v>
      </c>
      <c r="K4957" s="14">
        <v>11</v>
      </c>
      <c r="L4957" s="24">
        <f t="shared" si="77"/>
        <v>11.878537432123041</v>
      </c>
    </row>
    <row r="4958" spans="1:12" x14ac:dyDescent="0.25">
      <c r="A4958" t="s">
        <v>75</v>
      </c>
      <c r="B4958" t="s">
        <v>11637</v>
      </c>
      <c r="C4958" t="s">
        <v>1835</v>
      </c>
      <c r="D4958" t="s">
        <v>1836</v>
      </c>
      <c r="E4958" t="s">
        <v>12807</v>
      </c>
      <c r="F4958" t="s">
        <v>12808</v>
      </c>
      <c r="G4958" t="s">
        <v>4918</v>
      </c>
      <c r="H4958" t="s">
        <v>12808</v>
      </c>
      <c r="I4958" t="s">
        <v>4987</v>
      </c>
      <c r="J4958" t="s">
        <v>1302</v>
      </c>
      <c r="K4958" s="14">
        <v>78</v>
      </c>
      <c r="L4958" s="24">
        <f t="shared" si="77"/>
        <v>84.2296290641452</v>
      </c>
    </row>
    <row r="4959" spans="1:12" x14ac:dyDescent="0.25">
      <c r="A4959" t="s">
        <v>75</v>
      </c>
      <c r="B4959" t="s">
        <v>11637</v>
      </c>
      <c r="C4959" t="s">
        <v>1835</v>
      </c>
      <c r="D4959" t="s">
        <v>1836</v>
      </c>
      <c r="E4959" t="s">
        <v>12807</v>
      </c>
      <c r="F4959" t="s">
        <v>12808</v>
      </c>
      <c r="G4959" t="s">
        <v>4914</v>
      </c>
      <c r="H4959" t="s">
        <v>12808</v>
      </c>
      <c r="I4959" t="s">
        <v>4987</v>
      </c>
      <c r="J4959" t="s">
        <v>1302</v>
      </c>
      <c r="K4959" s="14">
        <v>6</v>
      </c>
      <c r="L4959" s="24">
        <f t="shared" si="77"/>
        <v>6.4792022357034762</v>
      </c>
    </row>
    <row r="4960" spans="1:12" x14ac:dyDescent="0.25">
      <c r="A4960" t="s">
        <v>75</v>
      </c>
      <c r="B4960" t="s">
        <v>11637</v>
      </c>
      <c r="C4960" t="s">
        <v>1835</v>
      </c>
      <c r="D4960" t="s">
        <v>1836</v>
      </c>
      <c r="E4960" t="s">
        <v>12809</v>
      </c>
      <c r="F4960" t="s">
        <v>12810</v>
      </c>
      <c r="G4960" t="s">
        <v>5022</v>
      </c>
      <c r="H4960" t="s">
        <v>12810</v>
      </c>
      <c r="I4960" t="s">
        <v>4987</v>
      </c>
      <c r="J4960" t="s">
        <v>1302</v>
      </c>
      <c r="K4960" s="14">
        <v>23</v>
      </c>
      <c r="L4960" s="24">
        <f t="shared" si="77"/>
        <v>24.836941903529993</v>
      </c>
    </row>
    <row r="4961" spans="1:12" x14ac:dyDescent="0.25">
      <c r="A4961" t="s">
        <v>75</v>
      </c>
      <c r="B4961" t="s">
        <v>11637</v>
      </c>
      <c r="C4961" t="s">
        <v>1835</v>
      </c>
      <c r="D4961" t="s">
        <v>1836</v>
      </c>
      <c r="E4961" t="s">
        <v>12811</v>
      </c>
      <c r="F4961" t="s">
        <v>12812</v>
      </c>
      <c r="G4961" t="s">
        <v>5022</v>
      </c>
      <c r="H4961" t="s">
        <v>12813</v>
      </c>
      <c r="I4961" t="s">
        <v>4987</v>
      </c>
      <c r="J4961" t="s">
        <v>1302</v>
      </c>
      <c r="K4961" s="14">
        <v>32</v>
      </c>
      <c r="L4961" s="24">
        <f t="shared" si="77"/>
        <v>34.555745257085206</v>
      </c>
    </row>
    <row r="4962" spans="1:12" x14ac:dyDescent="0.25">
      <c r="A4962" t="s">
        <v>75</v>
      </c>
      <c r="B4962" t="s">
        <v>11637</v>
      </c>
      <c r="C4962" t="s">
        <v>1835</v>
      </c>
      <c r="D4962" t="s">
        <v>1836</v>
      </c>
      <c r="E4962" t="s">
        <v>12811</v>
      </c>
      <c r="F4962" t="s">
        <v>12812</v>
      </c>
      <c r="G4962" t="s">
        <v>4918</v>
      </c>
      <c r="H4962" t="s">
        <v>12813</v>
      </c>
      <c r="I4962" t="s">
        <v>4987</v>
      </c>
      <c r="J4962" t="s">
        <v>1302</v>
      </c>
      <c r="K4962" s="14">
        <v>8</v>
      </c>
      <c r="L4962" s="24">
        <f t="shared" si="77"/>
        <v>8.6389363142713016</v>
      </c>
    </row>
    <row r="4963" spans="1:12" x14ac:dyDescent="0.25">
      <c r="A4963" t="s">
        <v>75</v>
      </c>
      <c r="B4963" t="s">
        <v>11637</v>
      </c>
      <c r="C4963" t="s">
        <v>1835</v>
      </c>
      <c r="D4963" t="s">
        <v>1836</v>
      </c>
      <c r="E4963" t="s">
        <v>12811</v>
      </c>
      <c r="F4963" t="s">
        <v>12812</v>
      </c>
      <c r="G4963" t="s">
        <v>4914</v>
      </c>
      <c r="H4963" t="s">
        <v>12813</v>
      </c>
      <c r="I4963" t="s">
        <v>4987</v>
      </c>
      <c r="J4963" t="s">
        <v>1302</v>
      </c>
      <c r="K4963" s="14">
        <v>14</v>
      </c>
      <c r="L4963" s="24">
        <f t="shared" si="77"/>
        <v>15.118138549974777</v>
      </c>
    </row>
    <row r="4964" spans="1:12" x14ac:dyDescent="0.25">
      <c r="A4964" t="s">
        <v>75</v>
      </c>
      <c r="B4964" t="s">
        <v>11637</v>
      </c>
      <c r="C4964" t="s">
        <v>1835</v>
      </c>
      <c r="D4964" t="s">
        <v>1836</v>
      </c>
      <c r="E4964" t="s">
        <v>12814</v>
      </c>
      <c r="F4964" t="s">
        <v>12815</v>
      </c>
      <c r="G4964" t="s">
        <v>4907</v>
      </c>
      <c r="H4964" t="s">
        <v>12815</v>
      </c>
      <c r="I4964" t="s">
        <v>4987</v>
      </c>
      <c r="J4964" t="s">
        <v>1302</v>
      </c>
      <c r="K4964" s="14">
        <v>50</v>
      </c>
      <c r="L4964" s="24">
        <f t="shared" si="77"/>
        <v>53.993351964195639</v>
      </c>
    </row>
    <row r="4965" spans="1:12" x14ac:dyDescent="0.25">
      <c r="A4965" t="s">
        <v>75</v>
      </c>
      <c r="B4965" t="s">
        <v>11637</v>
      </c>
      <c r="C4965" t="s">
        <v>1835</v>
      </c>
      <c r="D4965" t="s">
        <v>1836</v>
      </c>
      <c r="E4965" t="s">
        <v>12816</v>
      </c>
      <c r="F4965" t="s">
        <v>12817</v>
      </c>
      <c r="G4965" t="s">
        <v>4918</v>
      </c>
      <c r="H4965" t="s">
        <v>12817</v>
      </c>
      <c r="I4965" t="s">
        <v>4987</v>
      </c>
      <c r="J4965" t="s">
        <v>1302</v>
      </c>
      <c r="K4965" s="14">
        <v>596</v>
      </c>
      <c r="L4965" s="24">
        <f t="shared" si="77"/>
        <v>643.60075541321203</v>
      </c>
    </row>
    <row r="4966" spans="1:12" x14ac:dyDescent="0.25">
      <c r="A4966" t="s">
        <v>75</v>
      </c>
      <c r="B4966" t="s">
        <v>11637</v>
      </c>
      <c r="C4966" t="s">
        <v>1835</v>
      </c>
      <c r="D4966" t="s">
        <v>1836</v>
      </c>
      <c r="E4966" t="s">
        <v>12818</v>
      </c>
      <c r="F4966" t="s">
        <v>12819</v>
      </c>
      <c r="G4966" t="s">
        <v>4914</v>
      </c>
      <c r="H4966" t="s">
        <v>12819</v>
      </c>
      <c r="I4966" t="s">
        <v>4987</v>
      </c>
      <c r="J4966" t="s">
        <v>1302</v>
      </c>
      <c r="K4966" s="14">
        <v>159</v>
      </c>
      <c r="L4966" s="24">
        <f t="shared" si="77"/>
        <v>171.69885924614212</v>
      </c>
    </row>
    <row r="4967" spans="1:12" x14ac:dyDescent="0.25">
      <c r="A4967" t="s">
        <v>75</v>
      </c>
      <c r="B4967" t="s">
        <v>11637</v>
      </c>
      <c r="C4967" t="s">
        <v>1835</v>
      </c>
      <c r="D4967" t="s">
        <v>1836</v>
      </c>
      <c r="E4967" t="s">
        <v>12820</v>
      </c>
      <c r="F4967" t="s">
        <v>12821</v>
      </c>
      <c r="G4967" t="s">
        <v>4914</v>
      </c>
      <c r="H4967" t="s">
        <v>12821</v>
      </c>
      <c r="I4967" t="s">
        <v>4987</v>
      </c>
      <c r="J4967" t="s">
        <v>1302</v>
      </c>
      <c r="K4967" s="14">
        <v>4</v>
      </c>
      <c r="L4967" s="24">
        <f t="shared" si="77"/>
        <v>4.3194681571356508</v>
      </c>
    </row>
    <row r="4968" spans="1:12" x14ac:dyDescent="0.25">
      <c r="A4968" t="s">
        <v>75</v>
      </c>
      <c r="B4968" t="s">
        <v>11637</v>
      </c>
      <c r="C4968" t="s">
        <v>1835</v>
      </c>
      <c r="D4968" t="s">
        <v>1836</v>
      </c>
      <c r="E4968" t="s">
        <v>12822</v>
      </c>
      <c r="F4968" t="s">
        <v>1744</v>
      </c>
      <c r="G4968" t="s">
        <v>4914</v>
      </c>
      <c r="H4968" t="s">
        <v>1744</v>
      </c>
      <c r="I4968" t="s">
        <v>4987</v>
      </c>
      <c r="J4968" t="s">
        <v>1302</v>
      </c>
      <c r="K4968" s="14">
        <v>8</v>
      </c>
      <c r="L4968" s="24">
        <f t="shared" si="77"/>
        <v>8.6389363142713016</v>
      </c>
    </row>
    <row r="4969" spans="1:12" x14ac:dyDescent="0.25">
      <c r="A4969" t="s">
        <v>75</v>
      </c>
      <c r="B4969" t="s">
        <v>11637</v>
      </c>
      <c r="C4969" t="s">
        <v>1835</v>
      </c>
      <c r="D4969" t="s">
        <v>1836</v>
      </c>
      <c r="E4969" t="s">
        <v>12823</v>
      </c>
      <c r="F4969" t="s">
        <v>12824</v>
      </c>
      <c r="G4969" t="s">
        <v>4907</v>
      </c>
      <c r="H4969" t="s">
        <v>12825</v>
      </c>
      <c r="I4969" t="s">
        <v>4987</v>
      </c>
      <c r="J4969" t="s">
        <v>1302</v>
      </c>
      <c r="K4969" s="14">
        <v>50</v>
      </c>
      <c r="L4969" s="24">
        <f t="shared" si="77"/>
        <v>53.993351964195639</v>
      </c>
    </row>
    <row r="4970" spans="1:12" x14ac:dyDescent="0.25">
      <c r="A4970" t="s">
        <v>75</v>
      </c>
      <c r="B4970" t="s">
        <v>11637</v>
      </c>
      <c r="C4970" t="s">
        <v>1835</v>
      </c>
      <c r="D4970" t="s">
        <v>1836</v>
      </c>
      <c r="E4970" t="s">
        <v>12826</v>
      </c>
      <c r="F4970" t="s">
        <v>12827</v>
      </c>
      <c r="G4970" t="s">
        <v>5163</v>
      </c>
      <c r="H4970" t="s">
        <v>12827</v>
      </c>
      <c r="I4970" t="s">
        <v>5143</v>
      </c>
      <c r="J4970" t="s">
        <v>5187</v>
      </c>
      <c r="K4970" s="14">
        <v>1</v>
      </c>
      <c r="L4970" s="24">
        <f t="shared" si="77"/>
        <v>1.0798670392839127</v>
      </c>
    </row>
    <row r="4971" spans="1:12" x14ac:dyDescent="0.25">
      <c r="A4971" t="s">
        <v>75</v>
      </c>
      <c r="B4971" t="s">
        <v>11637</v>
      </c>
      <c r="C4971" t="s">
        <v>1835</v>
      </c>
      <c r="D4971" t="s">
        <v>1836</v>
      </c>
      <c r="E4971" t="s">
        <v>12828</v>
      </c>
      <c r="F4971" t="s">
        <v>12829</v>
      </c>
      <c r="G4971" t="s">
        <v>5163</v>
      </c>
      <c r="H4971" t="s">
        <v>12829</v>
      </c>
      <c r="I4971" t="s">
        <v>5143</v>
      </c>
      <c r="J4971" t="s">
        <v>5187</v>
      </c>
      <c r="K4971" s="14">
        <v>1</v>
      </c>
      <c r="L4971" s="24">
        <f t="shared" si="77"/>
        <v>1.0798670392839127</v>
      </c>
    </row>
    <row r="4972" spans="1:12" x14ac:dyDescent="0.25">
      <c r="A4972" t="s">
        <v>75</v>
      </c>
      <c r="B4972" t="s">
        <v>11637</v>
      </c>
      <c r="C4972" t="s">
        <v>1835</v>
      </c>
      <c r="D4972" t="s">
        <v>1836</v>
      </c>
      <c r="E4972" t="s">
        <v>12830</v>
      </c>
      <c r="F4972" t="s">
        <v>12831</v>
      </c>
      <c r="G4972" t="s">
        <v>5163</v>
      </c>
      <c r="H4972" t="s">
        <v>12831</v>
      </c>
      <c r="I4972" t="s">
        <v>5143</v>
      </c>
      <c r="J4972" t="s">
        <v>5187</v>
      </c>
      <c r="K4972" s="14">
        <v>1</v>
      </c>
      <c r="L4972" s="24">
        <f t="shared" si="77"/>
        <v>1.0798670392839127</v>
      </c>
    </row>
    <row r="4973" spans="1:12" x14ac:dyDescent="0.25">
      <c r="A4973" t="s">
        <v>75</v>
      </c>
      <c r="B4973" t="s">
        <v>11637</v>
      </c>
      <c r="C4973" t="s">
        <v>1038</v>
      </c>
      <c r="D4973" t="s">
        <v>1837</v>
      </c>
      <c r="E4973" t="s">
        <v>12832</v>
      </c>
      <c r="F4973" t="s">
        <v>12833</v>
      </c>
      <c r="G4973" t="s">
        <v>5003</v>
      </c>
      <c r="H4973" t="s">
        <v>12833</v>
      </c>
      <c r="I4973" t="s">
        <v>4888</v>
      </c>
      <c r="J4973" t="s">
        <v>4889</v>
      </c>
      <c r="K4973" s="14">
        <v>2</v>
      </c>
      <c r="L4973" s="24">
        <f t="shared" si="77"/>
        <v>2.1597340785678254</v>
      </c>
    </row>
    <row r="4974" spans="1:12" x14ac:dyDescent="0.25">
      <c r="A4974" t="s">
        <v>75</v>
      </c>
      <c r="B4974" t="s">
        <v>11637</v>
      </c>
      <c r="C4974" t="s">
        <v>1038</v>
      </c>
      <c r="D4974" t="s">
        <v>1837</v>
      </c>
      <c r="E4974" t="s">
        <v>12832</v>
      </c>
      <c r="F4974" t="s">
        <v>12833</v>
      </c>
      <c r="G4974" t="s">
        <v>5751</v>
      </c>
      <c r="H4974" t="s">
        <v>12833</v>
      </c>
      <c r="I4974" t="s">
        <v>4888</v>
      </c>
      <c r="J4974" t="s">
        <v>4889</v>
      </c>
      <c r="K4974" s="14">
        <v>17</v>
      </c>
      <c r="L4974" s="24">
        <f t="shared" si="77"/>
        <v>18.357739667826518</v>
      </c>
    </row>
    <row r="4975" spans="1:12" x14ac:dyDescent="0.25">
      <c r="A4975" t="s">
        <v>75</v>
      </c>
      <c r="B4975" t="s">
        <v>11637</v>
      </c>
      <c r="C4975" t="s">
        <v>1038</v>
      </c>
      <c r="D4975" t="s">
        <v>1837</v>
      </c>
      <c r="E4975" t="s">
        <v>12832</v>
      </c>
      <c r="F4975" t="s">
        <v>12833</v>
      </c>
      <c r="G4975" t="s">
        <v>5022</v>
      </c>
      <c r="H4975" t="s">
        <v>12833</v>
      </c>
      <c r="I4975" t="s">
        <v>4888</v>
      </c>
      <c r="J4975" t="s">
        <v>4889</v>
      </c>
      <c r="K4975" s="14">
        <v>2</v>
      </c>
      <c r="L4975" s="24">
        <f t="shared" si="77"/>
        <v>2.1597340785678254</v>
      </c>
    </row>
    <row r="4976" spans="1:12" x14ac:dyDescent="0.25">
      <c r="A4976" t="s">
        <v>75</v>
      </c>
      <c r="B4976" t="s">
        <v>11637</v>
      </c>
      <c r="C4976" t="s">
        <v>1038</v>
      </c>
      <c r="D4976" t="s">
        <v>1837</v>
      </c>
      <c r="E4976" t="s">
        <v>12832</v>
      </c>
      <c r="F4976" t="s">
        <v>12833</v>
      </c>
      <c r="G4976" t="s">
        <v>4907</v>
      </c>
      <c r="H4976" t="s">
        <v>12833</v>
      </c>
      <c r="I4976" t="s">
        <v>4888</v>
      </c>
      <c r="J4976" t="s">
        <v>4889</v>
      </c>
      <c r="K4976" s="14">
        <v>76</v>
      </c>
      <c r="L4976" s="24">
        <f t="shared" si="77"/>
        <v>82.069894985577363</v>
      </c>
    </row>
    <row r="4977" spans="1:12" x14ac:dyDescent="0.25">
      <c r="A4977" t="s">
        <v>75</v>
      </c>
      <c r="B4977" t="s">
        <v>11637</v>
      </c>
      <c r="C4977" t="s">
        <v>1038</v>
      </c>
      <c r="D4977" t="s">
        <v>1837</v>
      </c>
      <c r="E4977" t="s">
        <v>12832</v>
      </c>
      <c r="F4977" t="s">
        <v>12833</v>
      </c>
      <c r="G4977" t="s">
        <v>4918</v>
      </c>
      <c r="H4977" t="s">
        <v>12833</v>
      </c>
      <c r="I4977" t="s">
        <v>4888</v>
      </c>
      <c r="J4977" t="s">
        <v>4889</v>
      </c>
      <c r="K4977" s="14">
        <v>171</v>
      </c>
      <c r="L4977" s="24">
        <f t="shared" si="77"/>
        <v>184.65726371754909</v>
      </c>
    </row>
    <row r="4978" spans="1:12" x14ac:dyDescent="0.25">
      <c r="A4978" t="s">
        <v>75</v>
      </c>
      <c r="B4978" t="s">
        <v>11637</v>
      </c>
      <c r="C4978" t="s">
        <v>1038</v>
      </c>
      <c r="D4978" t="s">
        <v>1837</v>
      </c>
      <c r="E4978" t="s">
        <v>12832</v>
      </c>
      <c r="F4978" t="s">
        <v>12833</v>
      </c>
      <c r="G4978" t="s">
        <v>4914</v>
      </c>
      <c r="H4978" t="s">
        <v>12833</v>
      </c>
      <c r="I4978" t="s">
        <v>4888</v>
      </c>
      <c r="J4978" t="s">
        <v>4889</v>
      </c>
      <c r="K4978" s="14">
        <v>99</v>
      </c>
      <c r="L4978" s="24">
        <f t="shared" si="77"/>
        <v>106.90683688910737</v>
      </c>
    </row>
    <row r="4979" spans="1:12" x14ac:dyDescent="0.25">
      <c r="A4979" t="s">
        <v>75</v>
      </c>
      <c r="B4979" t="s">
        <v>11637</v>
      </c>
      <c r="C4979" t="s">
        <v>1840</v>
      </c>
      <c r="D4979" t="s">
        <v>1841</v>
      </c>
      <c r="E4979" t="s">
        <v>12834</v>
      </c>
      <c r="F4979" t="s">
        <v>12835</v>
      </c>
      <c r="G4979" t="s">
        <v>5163</v>
      </c>
      <c r="H4979" t="s">
        <v>12836</v>
      </c>
      <c r="I4979" t="s">
        <v>4888</v>
      </c>
      <c r="J4979" t="s">
        <v>4889</v>
      </c>
      <c r="K4979" s="14">
        <v>1800</v>
      </c>
      <c r="L4979" s="24">
        <f t="shared" si="77"/>
        <v>1943.7606707110431</v>
      </c>
    </row>
    <row r="4980" spans="1:12" x14ac:dyDescent="0.25">
      <c r="A4980" t="s">
        <v>75</v>
      </c>
      <c r="B4980" t="s">
        <v>11637</v>
      </c>
      <c r="C4980" t="s">
        <v>1840</v>
      </c>
      <c r="D4980" t="s">
        <v>1841</v>
      </c>
      <c r="E4980" t="s">
        <v>12837</v>
      </c>
      <c r="F4980" t="s">
        <v>12077</v>
      </c>
      <c r="G4980" t="s">
        <v>5163</v>
      </c>
      <c r="H4980" t="s">
        <v>12077</v>
      </c>
      <c r="I4980" t="s">
        <v>5143</v>
      </c>
      <c r="J4980" t="s">
        <v>5187</v>
      </c>
      <c r="K4980" s="14">
        <v>28</v>
      </c>
      <c r="L4980" s="24">
        <f t="shared" si="77"/>
        <v>30.236277099949554</v>
      </c>
    </row>
    <row r="4981" spans="1:12" x14ac:dyDescent="0.25">
      <c r="A4981" t="s">
        <v>75</v>
      </c>
      <c r="B4981" t="s">
        <v>11637</v>
      </c>
      <c r="C4981" t="s">
        <v>1840</v>
      </c>
      <c r="D4981" t="s">
        <v>1841</v>
      </c>
      <c r="E4981" t="s">
        <v>12838</v>
      </c>
      <c r="F4981" t="s">
        <v>12835</v>
      </c>
      <c r="G4981" t="s">
        <v>5193</v>
      </c>
      <c r="H4981" t="s">
        <v>12835</v>
      </c>
      <c r="I4981" t="s">
        <v>4888</v>
      </c>
      <c r="J4981" t="s">
        <v>4889</v>
      </c>
      <c r="K4981" s="14">
        <v>1</v>
      </c>
      <c r="L4981" s="24">
        <f t="shared" si="77"/>
        <v>1.0798670392839127</v>
      </c>
    </row>
    <row r="4982" spans="1:12" x14ac:dyDescent="0.25">
      <c r="A4982" t="s">
        <v>75</v>
      </c>
      <c r="B4982" t="s">
        <v>11637</v>
      </c>
      <c r="C4982" t="s">
        <v>1840</v>
      </c>
      <c r="D4982" t="s">
        <v>1841</v>
      </c>
      <c r="E4982" t="s">
        <v>12839</v>
      </c>
      <c r="F4982" t="s">
        <v>12840</v>
      </c>
      <c r="G4982" t="s">
        <v>5193</v>
      </c>
      <c r="H4982" t="s">
        <v>12840</v>
      </c>
      <c r="I4982" t="s">
        <v>4888</v>
      </c>
      <c r="J4982" t="s">
        <v>4889</v>
      </c>
      <c r="K4982" s="14">
        <v>1</v>
      </c>
      <c r="L4982" s="24">
        <f t="shared" si="77"/>
        <v>1.0798670392839127</v>
      </c>
    </row>
    <row r="4983" spans="1:12" x14ac:dyDescent="0.25">
      <c r="A4983" t="s">
        <v>75</v>
      </c>
      <c r="B4983" t="s">
        <v>11637</v>
      </c>
      <c r="C4983" t="s">
        <v>1840</v>
      </c>
      <c r="D4983" t="s">
        <v>1841</v>
      </c>
      <c r="E4983" t="s">
        <v>12841</v>
      </c>
      <c r="F4983" t="s">
        <v>12835</v>
      </c>
      <c r="G4983" t="s">
        <v>9997</v>
      </c>
      <c r="H4983" t="s">
        <v>12835</v>
      </c>
      <c r="I4983" t="s">
        <v>4888</v>
      </c>
      <c r="J4983" t="s">
        <v>4889</v>
      </c>
      <c r="K4983" s="14">
        <v>1</v>
      </c>
      <c r="L4983" s="24">
        <f t="shared" si="77"/>
        <v>1.0798670392839127</v>
      </c>
    </row>
    <row r="4984" spans="1:12" x14ac:dyDescent="0.25">
      <c r="A4984" t="s">
        <v>75</v>
      </c>
      <c r="B4984" t="s">
        <v>11637</v>
      </c>
      <c r="C4984" t="s">
        <v>1851</v>
      </c>
      <c r="D4984" t="s">
        <v>1852</v>
      </c>
      <c r="E4984" t="s">
        <v>12755</v>
      </c>
      <c r="F4984" t="s">
        <v>12756</v>
      </c>
      <c r="G4984" t="s">
        <v>5193</v>
      </c>
      <c r="H4984" t="s">
        <v>12756</v>
      </c>
      <c r="I4984" t="s">
        <v>4888</v>
      </c>
      <c r="J4984" t="s">
        <v>4889</v>
      </c>
      <c r="K4984" s="14">
        <v>1</v>
      </c>
      <c r="L4984" s="24">
        <f t="shared" si="77"/>
        <v>1.0798670392839127</v>
      </c>
    </row>
    <row r="4985" spans="1:12" x14ac:dyDescent="0.25">
      <c r="A4985" t="s">
        <v>75</v>
      </c>
      <c r="B4985" t="s">
        <v>11637</v>
      </c>
      <c r="C4985" t="s">
        <v>1856</v>
      </c>
      <c r="D4985" t="s">
        <v>1857</v>
      </c>
      <c r="E4985" t="s">
        <v>12842</v>
      </c>
      <c r="F4985" t="s">
        <v>12843</v>
      </c>
      <c r="G4985" t="s">
        <v>5214</v>
      </c>
      <c r="H4985" t="s">
        <v>12843</v>
      </c>
      <c r="I4985" t="s">
        <v>4890</v>
      </c>
      <c r="J4985" t="s">
        <v>287</v>
      </c>
      <c r="K4985" s="14">
        <v>4</v>
      </c>
      <c r="L4985" s="24">
        <f t="shared" si="77"/>
        <v>4.3194681571356508</v>
      </c>
    </row>
    <row r="4986" spans="1:12" x14ac:dyDescent="0.25">
      <c r="A4986" t="s">
        <v>75</v>
      </c>
      <c r="B4986" t="s">
        <v>11637</v>
      </c>
      <c r="C4986" t="s">
        <v>1856</v>
      </c>
      <c r="D4986" t="s">
        <v>1857</v>
      </c>
      <c r="E4986" t="s">
        <v>12106</v>
      </c>
      <c r="F4986" t="s">
        <v>11801</v>
      </c>
      <c r="G4986" t="s">
        <v>5214</v>
      </c>
      <c r="H4986" t="s">
        <v>11802</v>
      </c>
      <c r="I4986" t="s">
        <v>4890</v>
      </c>
      <c r="J4986" t="s">
        <v>287</v>
      </c>
      <c r="K4986" s="14">
        <v>1</v>
      </c>
      <c r="L4986" s="24">
        <f t="shared" si="77"/>
        <v>1.0798670392839127</v>
      </c>
    </row>
    <row r="4987" spans="1:12" x14ac:dyDescent="0.25">
      <c r="A4987" t="s">
        <v>75</v>
      </c>
      <c r="B4987" t="s">
        <v>11637</v>
      </c>
      <c r="C4987" t="s">
        <v>1856</v>
      </c>
      <c r="D4987" t="s">
        <v>1857</v>
      </c>
      <c r="E4987" t="s">
        <v>11872</v>
      </c>
      <c r="F4987" t="s">
        <v>11873</v>
      </c>
      <c r="G4987" t="s">
        <v>6558</v>
      </c>
      <c r="H4987" t="s">
        <v>11873</v>
      </c>
      <c r="I4987" t="s">
        <v>4890</v>
      </c>
      <c r="J4987" t="s">
        <v>287</v>
      </c>
      <c r="K4987" s="14">
        <v>3</v>
      </c>
      <c r="L4987" s="24">
        <f t="shared" si="77"/>
        <v>3.2396011178517381</v>
      </c>
    </row>
    <row r="4988" spans="1:12" x14ac:dyDescent="0.25">
      <c r="A4988" t="s">
        <v>75</v>
      </c>
      <c r="B4988" t="s">
        <v>11637</v>
      </c>
      <c r="C4988" t="s">
        <v>1856</v>
      </c>
      <c r="D4988" t="s">
        <v>1857</v>
      </c>
      <c r="E4988" t="s">
        <v>12844</v>
      </c>
      <c r="F4988" t="s">
        <v>11987</v>
      </c>
      <c r="G4988" t="s">
        <v>6558</v>
      </c>
      <c r="H4988" t="s">
        <v>11987</v>
      </c>
      <c r="I4988" t="s">
        <v>4890</v>
      </c>
      <c r="J4988" t="s">
        <v>287</v>
      </c>
      <c r="K4988" s="14">
        <v>1</v>
      </c>
      <c r="L4988" s="24">
        <f t="shared" si="77"/>
        <v>1.0798670392839127</v>
      </c>
    </row>
    <row r="4989" spans="1:12" x14ac:dyDescent="0.25">
      <c r="A4989" t="s">
        <v>75</v>
      </c>
      <c r="B4989" t="s">
        <v>11637</v>
      </c>
      <c r="C4989" t="s">
        <v>1856</v>
      </c>
      <c r="D4989" t="s">
        <v>1857</v>
      </c>
      <c r="E4989" t="s">
        <v>12110</v>
      </c>
      <c r="F4989" t="s">
        <v>12111</v>
      </c>
      <c r="G4989" t="s">
        <v>6558</v>
      </c>
      <c r="H4989" t="s">
        <v>12111</v>
      </c>
      <c r="I4989" t="s">
        <v>4894</v>
      </c>
      <c r="J4989" t="s">
        <v>4897</v>
      </c>
      <c r="K4989" s="14">
        <v>1</v>
      </c>
      <c r="L4989" s="24">
        <f t="shared" si="77"/>
        <v>1.0798670392839127</v>
      </c>
    </row>
    <row r="4990" spans="1:12" x14ac:dyDescent="0.25">
      <c r="A4990" t="s">
        <v>75</v>
      </c>
      <c r="B4990" t="s">
        <v>11637</v>
      </c>
      <c r="C4990" t="s">
        <v>1856</v>
      </c>
      <c r="D4990" t="s">
        <v>1857</v>
      </c>
      <c r="E4990" t="s">
        <v>11982</v>
      </c>
      <c r="F4990" t="s">
        <v>11942</v>
      </c>
      <c r="G4990" t="s">
        <v>5193</v>
      </c>
      <c r="H4990" t="s">
        <v>11942</v>
      </c>
      <c r="I4990" t="s">
        <v>4927</v>
      </c>
      <c r="J4990" t="s">
        <v>5165</v>
      </c>
      <c r="K4990" s="14">
        <v>1</v>
      </c>
      <c r="L4990" s="24">
        <f t="shared" si="77"/>
        <v>1.0798670392839127</v>
      </c>
    </row>
    <row r="4991" spans="1:12" x14ac:dyDescent="0.25">
      <c r="A4991" t="s">
        <v>75</v>
      </c>
      <c r="B4991" t="s">
        <v>11637</v>
      </c>
      <c r="C4991" t="s">
        <v>1856</v>
      </c>
      <c r="D4991" t="s">
        <v>1857</v>
      </c>
      <c r="E4991" t="s">
        <v>11988</v>
      </c>
      <c r="F4991" t="s">
        <v>11858</v>
      </c>
      <c r="G4991" t="s">
        <v>9997</v>
      </c>
      <c r="H4991" t="s">
        <v>11858</v>
      </c>
      <c r="I4991" t="s">
        <v>4890</v>
      </c>
      <c r="J4991" t="s">
        <v>287</v>
      </c>
      <c r="K4991" s="14">
        <v>1</v>
      </c>
      <c r="L4991" s="24">
        <f t="shared" si="77"/>
        <v>1.0798670392839127</v>
      </c>
    </row>
    <row r="4992" spans="1:12" x14ac:dyDescent="0.25">
      <c r="A4992" t="s">
        <v>75</v>
      </c>
      <c r="B4992" t="s">
        <v>11637</v>
      </c>
      <c r="C4992" t="s">
        <v>1856</v>
      </c>
      <c r="D4992" t="s">
        <v>1857</v>
      </c>
      <c r="E4992" t="s">
        <v>12001</v>
      </c>
      <c r="F4992" t="s">
        <v>12002</v>
      </c>
      <c r="G4992" t="s">
        <v>9997</v>
      </c>
      <c r="H4992" t="s">
        <v>11966</v>
      </c>
      <c r="I4992" t="s">
        <v>4890</v>
      </c>
      <c r="J4992" t="s">
        <v>287</v>
      </c>
      <c r="K4992" s="14">
        <v>1</v>
      </c>
      <c r="L4992" s="24">
        <f t="shared" si="77"/>
        <v>1.0798670392839127</v>
      </c>
    </row>
    <row r="4993" spans="1:12" x14ac:dyDescent="0.25">
      <c r="A4993" t="s">
        <v>75</v>
      </c>
      <c r="B4993" t="s">
        <v>11637</v>
      </c>
      <c r="C4993" t="s">
        <v>1856</v>
      </c>
      <c r="D4993" t="s">
        <v>1857</v>
      </c>
      <c r="E4993" t="s">
        <v>12005</v>
      </c>
      <c r="F4993" t="s">
        <v>12006</v>
      </c>
      <c r="G4993" t="s">
        <v>9997</v>
      </c>
      <c r="H4993" t="s">
        <v>11912</v>
      </c>
      <c r="I4993" t="s">
        <v>4890</v>
      </c>
      <c r="J4993" t="s">
        <v>287</v>
      </c>
      <c r="K4993" s="14">
        <v>1</v>
      </c>
      <c r="L4993" s="24">
        <f t="shared" si="77"/>
        <v>1.0798670392839127</v>
      </c>
    </row>
    <row r="4994" spans="1:12" x14ac:dyDescent="0.25">
      <c r="A4994" t="s">
        <v>75</v>
      </c>
      <c r="B4994" t="s">
        <v>11637</v>
      </c>
      <c r="C4994" t="s">
        <v>1856</v>
      </c>
      <c r="D4994" t="s">
        <v>1857</v>
      </c>
      <c r="E4994" t="s">
        <v>12013</v>
      </c>
      <c r="F4994" t="s">
        <v>11942</v>
      </c>
      <c r="G4994" t="s">
        <v>9997</v>
      </c>
      <c r="H4994" t="s">
        <v>11942</v>
      </c>
      <c r="I4994" t="s">
        <v>4927</v>
      </c>
      <c r="J4994" t="s">
        <v>5165</v>
      </c>
      <c r="K4994" s="14">
        <v>1</v>
      </c>
      <c r="L4994" s="24">
        <f t="shared" si="77"/>
        <v>1.0798670392839127</v>
      </c>
    </row>
    <row r="4995" spans="1:12" x14ac:dyDescent="0.25">
      <c r="A4995" t="s">
        <v>75</v>
      </c>
      <c r="B4995" t="s">
        <v>11637</v>
      </c>
      <c r="C4995" t="s">
        <v>1856</v>
      </c>
      <c r="D4995" t="s">
        <v>1857</v>
      </c>
      <c r="E4995" t="s">
        <v>12845</v>
      </c>
      <c r="F4995" t="s">
        <v>12846</v>
      </c>
      <c r="G4995" t="s">
        <v>5163</v>
      </c>
      <c r="H4995" t="s">
        <v>12847</v>
      </c>
      <c r="I4995" t="s">
        <v>5143</v>
      </c>
      <c r="J4995" t="s">
        <v>5187</v>
      </c>
      <c r="K4995" s="14">
        <v>1</v>
      </c>
      <c r="L4995" s="24">
        <f t="shared" si="77"/>
        <v>1.0798670392839127</v>
      </c>
    </row>
    <row r="4996" spans="1:12" x14ac:dyDescent="0.25">
      <c r="A4996" t="s">
        <v>75</v>
      </c>
      <c r="B4996" t="s">
        <v>11637</v>
      </c>
      <c r="C4996" t="s">
        <v>1856</v>
      </c>
      <c r="D4996" t="s">
        <v>1857</v>
      </c>
      <c r="E4996" t="s">
        <v>12848</v>
      </c>
      <c r="F4996" t="s">
        <v>12849</v>
      </c>
      <c r="G4996" t="s">
        <v>5163</v>
      </c>
      <c r="H4996" t="s">
        <v>12850</v>
      </c>
      <c r="I4996" t="s">
        <v>5143</v>
      </c>
      <c r="J4996" t="s">
        <v>5187</v>
      </c>
      <c r="K4996" s="14">
        <v>1</v>
      </c>
      <c r="L4996" s="24">
        <f t="shared" si="77"/>
        <v>1.0798670392839127</v>
      </c>
    </row>
    <row r="4997" spans="1:12" x14ac:dyDescent="0.25">
      <c r="A4997" t="s">
        <v>75</v>
      </c>
      <c r="B4997" t="s">
        <v>11637</v>
      </c>
      <c r="C4997" t="s">
        <v>1856</v>
      </c>
      <c r="D4997" t="s">
        <v>1857</v>
      </c>
      <c r="E4997" t="s">
        <v>12024</v>
      </c>
      <c r="F4997" t="s">
        <v>11866</v>
      </c>
      <c r="G4997" t="s">
        <v>5163</v>
      </c>
      <c r="H4997" t="s">
        <v>11867</v>
      </c>
      <c r="I4997" t="s">
        <v>4888</v>
      </c>
      <c r="J4997" t="s">
        <v>4889</v>
      </c>
      <c r="K4997" s="14">
        <v>1</v>
      </c>
      <c r="L4997" s="24">
        <f t="shared" si="77"/>
        <v>1.0798670392839127</v>
      </c>
    </row>
    <row r="4998" spans="1:12" x14ac:dyDescent="0.25">
      <c r="A4998" t="s">
        <v>75</v>
      </c>
      <c r="B4998" t="s">
        <v>11637</v>
      </c>
      <c r="C4998" t="s">
        <v>944</v>
      </c>
      <c r="D4998" t="s">
        <v>1860</v>
      </c>
      <c r="E4998" t="s">
        <v>12851</v>
      </c>
      <c r="F4998" t="s">
        <v>12852</v>
      </c>
      <c r="G4998" t="s">
        <v>5022</v>
      </c>
      <c r="H4998" t="s">
        <v>12829</v>
      </c>
      <c r="I4998" t="s">
        <v>4888</v>
      </c>
      <c r="J4998" t="s">
        <v>4889</v>
      </c>
      <c r="K4998" s="14">
        <v>6</v>
      </c>
      <c r="L4998" s="24">
        <f t="shared" si="77"/>
        <v>6.4792022357034762</v>
      </c>
    </row>
    <row r="4999" spans="1:12" x14ac:dyDescent="0.25">
      <c r="A4999" t="s">
        <v>75</v>
      </c>
      <c r="B4999" t="s">
        <v>11637</v>
      </c>
      <c r="C4999" t="s">
        <v>944</v>
      </c>
      <c r="D4999" t="s">
        <v>1860</v>
      </c>
      <c r="E4999" t="s">
        <v>12851</v>
      </c>
      <c r="F4999" t="s">
        <v>12852</v>
      </c>
      <c r="G4999" t="s">
        <v>4907</v>
      </c>
      <c r="H4999" t="s">
        <v>12829</v>
      </c>
      <c r="I4999" t="s">
        <v>4888</v>
      </c>
      <c r="J4999" t="s">
        <v>4889</v>
      </c>
      <c r="K4999" s="14">
        <v>3</v>
      </c>
      <c r="L4999" s="24">
        <f t="shared" si="77"/>
        <v>3.2396011178517381</v>
      </c>
    </row>
    <row r="5000" spans="1:12" x14ac:dyDescent="0.25">
      <c r="A5000" t="s">
        <v>75</v>
      </c>
      <c r="B5000" t="s">
        <v>11637</v>
      </c>
      <c r="C5000" t="s">
        <v>944</v>
      </c>
      <c r="D5000" t="s">
        <v>1860</v>
      </c>
      <c r="E5000" t="s">
        <v>12851</v>
      </c>
      <c r="F5000" t="s">
        <v>12852</v>
      </c>
      <c r="G5000" t="s">
        <v>4918</v>
      </c>
      <c r="H5000" t="s">
        <v>12829</v>
      </c>
      <c r="I5000" t="s">
        <v>4888</v>
      </c>
      <c r="J5000" t="s">
        <v>4889</v>
      </c>
      <c r="K5000" s="14">
        <v>3686</v>
      </c>
      <c r="L5000" s="24">
        <f t="shared" si="77"/>
        <v>3980.3899068005026</v>
      </c>
    </row>
    <row r="5001" spans="1:12" x14ac:dyDescent="0.25">
      <c r="A5001" t="s">
        <v>75</v>
      </c>
      <c r="B5001" t="s">
        <v>11637</v>
      </c>
      <c r="C5001" t="s">
        <v>944</v>
      </c>
      <c r="D5001" t="s">
        <v>1860</v>
      </c>
      <c r="E5001" t="s">
        <v>12851</v>
      </c>
      <c r="F5001" t="s">
        <v>12852</v>
      </c>
      <c r="G5001" t="s">
        <v>4914</v>
      </c>
      <c r="H5001" t="s">
        <v>12829</v>
      </c>
      <c r="I5001" t="s">
        <v>4888</v>
      </c>
      <c r="J5001" t="s">
        <v>4889</v>
      </c>
      <c r="K5001" s="14">
        <v>15137</v>
      </c>
      <c r="L5001" s="24">
        <f t="shared" si="77"/>
        <v>16345.947373640589</v>
      </c>
    </row>
    <row r="5002" spans="1:12" x14ac:dyDescent="0.25">
      <c r="A5002" t="s">
        <v>76</v>
      </c>
      <c r="B5002" t="s">
        <v>12853</v>
      </c>
      <c r="C5002" t="s">
        <v>713</v>
      </c>
      <c r="D5002" t="s">
        <v>287</v>
      </c>
      <c r="E5002" t="s">
        <v>5188</v>
      </c>
      <c r="F5002" t="s">
        <v>12854</v>
      </c>
      <c r="G5002" t="s">
        <v>4990</v>
      </c>
      <c r="H5002" t="s">
        <v>12854</v>
      </c>
      <c r="I5002" t="s">
        <v>4890</v>
      </c>
      <c r="J5002" t="s">
        <v>287</v>
      </c>
      <c r="K5002" s="14">
        <v>1</v>
      </c>
      <c r="L5002" s="24">
        <f t="shared" si="77"/>
        <v>1.0798670392839127</v>
      </c>
    </row>
    <row r="5003" spans="1:12" x14ac:dyDescent="0.25">
      <c r="A5003" t="s">
        <v>76</v>
      </c>
      <c r="B5003" t="s">
        <v>12853</v>
      </c>
      <c r="C5003" t="s">
        <v>713</v>
      </c>
      <c r="D5003" t="s">
        <v>287</v>
      </c>
      <c r="E5003" t="s">
        <v>12855</v>
      </c>
      <c r="F5003" t="s">
        <v>12856</v>
      </c>
      <c r="G5003" t="s">
        <v>5022</v>
      </c>
      <c r="H5003" t="s">
        <v>12856</v>
      </c>
      <c r="I5003" t="s">
        <v>4890</v>
      </c>
      <c r="J5003" t="s">
        <v>287</v>
      </c>
      <c r="K5003" s="14">
        <v>4</v>
      </c>
      <c r="L5003" s="24">
        <f t="shared" si="77"/>
        <v>4.3194681571356508</v>
      </c>
    </row>
    <row r="5004" spans="1:12" x14ac:dyDescent="0.25">
      <c r="A5004" t="s">
        <v>76</v>
      </c>
      <c r="B5004" t="s">
        <v>12853</v>
      </c>
      <c r="C5004" t="s">
        <v>713</v>
      </c>
      <c r="D5004" t="s">
        <v>287</v>
      </c>
      <c r="E5004" t="s">
        <v>12857</v>
      </c>
      <c r="F5004" t="s">
        <v>12858</v>
      </c>
      <c r="G5004" t="s">
        <v>4918</v>
      </c>
      <c r="H5004" t="s">
        <v>12859</v>
      </c>
      <c r="I5004" t="s">
        <v>4890</v>
      </c>
      <c r="J5004" t="s">
        <v>287</v>
      </c>
      <c r="K5004" s="14">
        <v>50</v>
      </c>
      <c r="L5004" s="24">
        <f t="shared" ref="L5004:L5067" si="78">K5004/$D$6*$D$5</f>
        <v>53.993351964195639</v>
      </c>
    </row>
    <row r="5005" spans="1:12" x14ac:dyDescent="0.25">
      <c r="A5005" t="s">
        <v>76</v>
      </c>
      <c r="B5005" t="s">
        <v>12853</v>
      </c>
      <c r="C5005" t="s">
        <v>713</v>
      </c>
      <c r="D5005" t="s">
        <v>287</v>
      </c>
      <c r="E5005" t="s">
        <v>12860</v>
      </c>
      <c r="F5005" t="s">
        <v>12859</v>
      </c>
      <c r="G5005" t="s">
        <v>4914</v>
      </c>
      <c r="H5005" t="s">
        <v>12859</v>
      </c>
      <c r="I5005" t="s">
        <v>4890</v>
      </c>
      <c r="J5005" t="s">
        <v>287</v>
      </c>
      <c r="K5005" s="14">
        <v>1466</v>
      </c>
      <c r="L5005" s="24">
        <f t="shared" si="78"/>
        <v>1583.0850795902161</v>
      </c>
    </row>
    <row r="5006" spans="1:12" x14ac:dyDescent="0.25">
      <c r="A5006" t="s">
        <v>76</v>
      </c>
      <c r="B5006" t="s">
        <v>12853</v>
      </c>
      <c r="C5006" t="s">
        <v>713</v>
      </c>
      <c r="D5006" t="s">
        <v>287</v>
      </c>
      <c r="E5006" t="s">
        <v>12861</v>
      </c>
      <c r="F5006" t="s">
        <v>12862</v>
      </c>
      <c r="G5006" t="s">
        <v>4998</v>
      </c>
      <c r="H5006" t="s">
        <v>12862</v>
      </c>
      <c r="I5006" t="s">
        <v>4888</v>
      </c>
      <c r="J5006" t="s">
        <v>4889</v>
      </c>
      <c r="K5006" s="14">
        <v>1</v>
      </c>
      <c r="L5006" s="24">
        <f t="shared" si="78"/>
        <v>1.0798670392839127</v>
      </c>
    </row>
    <row r="5007" spans="1:12" x14ac:dyDescent="0.25">
      <c r="A5007" t="s">
        <v>76</v>
      </c>
      <c r="B5007" t="s">
        <v>12853</v>
      </c>
      <c r="C5007" t="s">
        <v>713</v>
      </c>
      <c r="D5007" t="s">
        <v>287</v>
      </c>
      <c r="E5007" t="s">
        <v>12863</v>
      </c>
      <c r="F5007" t="s">
        <v>12864</v>
      </c>
      <c r="G5007" t="s">
        <v>8229</v>
      </c>
      <c r="H5007" t="s">
        <v>12864</v>
      </c>
      <c r="I5007" t="s">
        <v>5141</v>
      </c>
      <c r="J5007" t="s">
        <v>2256</v>
      </c>
      <c r="K5007" s="14">
        <v>1</v>
      </c>
      <c r="L5007" s="24">
        <f t="shared" si="78"/>
        <v>1.0798670392839127</v>
      </c>
    </row>
    <row r="5008" spans="1:12" x14ac:dyDescent="0.25">
      <c r="A5008" t="s">
        <v>76</v>
      </c>
      <c r="B5008" t="s">
        <v>12853</v>
      </c>
      <c r="C5008" t="s">
        <v>713</v>
      </c>
      <c r="D5008" t="s">
        <v>287</v>
      </c>
      <c r="E5008" t="s">
        <v>12865</v>
      </c>
      <c r="F5008" t="s">
        <v>12866</v>
      </c>
      <c r="G5008" t="s">
        <v>9997</v>
      </c>
      <c r="H5008" t="s">
        <v>12866</v>
      </c>
      <c r="I5008" t="s">
        <v>5141</v>
      </c>
      <c r="J5008" t="s">
        <v>2256</v>
      </c>
      <c r="K5008" s="14">
        <v>1</v>
      </c>
      <c r="L5008" s="24">
        <f t="shared" si="78"/>
        <v>1.0798670392839127</v>
      </c>
    </row>
    <row r="5009" spans="1:12" x14ac:dyDescent="0.25">
      <c r="A5009" t="s">
        <v>76</v>
      </c>
      <c r="B5009" t="s">
        <v>12853</v>
      </c>
      <c r="C5009" t="s">
        <v>713</v>
      </c>
      <c r="D5009" t="s">
        <v>287</v>
      </c>
      <c r="E5009" t="s">
        <v>12867</v>
      </c>
      <c r="F5009" t="s">
        <v>12868</v>
      </c>
      <c r="G5009" t="s">
        <v>8229</v>
      </c>
      <c r="H5009" t="s">
        <v>12868</v>
      </c>
      <c r="I5009" t="s">
        <v>4890</v>
      </c>
      <c r="J5009" t="s">
        <v>287</v>
      </c>
      <c r="K5009" s="14">
        <v>1</v>
      </c>
      <c r="L5009" s="24">
        <f t="shared" si="78"/>
        <v>1.0798670392839127</v>
      </c>
    </row>
    <row r="5010" spans="1:12" x14ac:dyDescent="0.25">
      <c r="A5010" t="s">
        <v>76</v>
      </c>
      <c r="B5010" t="s">
        <v>12853</v>
      </c>
      <c r="C5010" t="s">
        <v>1862</v>
      </c>
      <c r="D5010" t="s">
        <v>1863</v>
      </c>
      <c r="E5010" t="s">
        <v>12869</v>
      </c>
      <c r="F5010" t="s">
        <v>12870</v>
      </c>
      <c r="G5010" t="s">
        <v>9997</v>
      </c>
      <c r="H5010" t="s">
        <v>12870</v>
      </c>
      <c r="I5010" t="s">
        <v>4987</v>
      </c>
      <c r="J5010" t="s">
        <v>1302</v>
      </c>
      <c r="K5010" s="14">
        <v>1</v>
      </c>
      <c r="L5010" s="24">
        <f t="shared" si="78"/>
        <v>1.0798670392839127</v>
      </c>
    </row>
    <row r="5011" spans="1:12" x14ac:dyDescent="0.25">
      <c r="A5011" t="s">
        <v>77</v>
      </c>
      <c r="B5011" t="s">
        <v>12871</v>
      </c>
      <c r="C5011" t="s">
        <v>729</v>
      </c>
      <c r="D5011" t="s">
        <v>1185</v>
      </c>
      <c r="E5011" t="s">
        <v>7772</v>
      </c>
      <c r="F5011" t="s">
        <v>12872</v>
      </c>
      <c r="G5011" t="s">
        <v>4886</v>
      </c>
      <c r="H5011" t="s">
        <v>12872</v>
      </c>
      <c r="I5011" t="s">
        <v>4888</v>
      </c>
      <c r="J5011" t="s">
        <v>4889</v>
      </c>
      <c r="K5011" s="14">
        <v>60</v>
      </c>
      <c r="L5011" s="24">
        <f t="shared" si="78"/>
        <v>64.792022357034767</v>
      </c>
    </row>
    <row r="5012" spans="1:12" x14ac:dyDescent="0.25">
      <c r="A5012" t="s">
        <v>79</v>
      </c>
      <c r="B5012" t="s">
        <v>12873</v>
      </c>
      <c r="C5012" t="s">
        <v>725</v>
      </c>
      <c r="D5012" t="s">
        <v>287</v>
      </c>
      <c r="E5012" t="s">
        <v>12874</v>
      </c>
      <c r="F5012" t="s">
        <v>12875</v>
      </c>
      <c r="G5012" t="s">
        <v>5022</v>
      </c>
      <c r="H5012" t="s">
        <v>12876</v>
      </c>
      <c r="I5012" t="s">
        <v>4890</v>
      </c>
      <c r="J5012" t="s">
        <v>287</v>
      </c>
      <c r="K5012" s="14">
        <v>25</v>
      </c>
      <c r="L5012" s="24">
        <f t="shared" si="78"/>
        <v>26.99667598209782</v>
      </c>
    </row>
    <row r="5013" spans="1:12" x14ac:dyDescent="0.25">
      <c r="A5013" t="s">
        <v>79</v>
      </c>
      <c r="B5013" t="s">
        <v>12873</v>
      </c>
      <c r="C5013" t="s">
        <v>725</v>
      </c>
      <c r="D5013" t="s">
        <v>287</v>
      </c>
      <c r="E5013" t="s">
        <v>12874</v>
      </c>
      <c r="F5013" t="s">
        <v>12875</v>
      </c>
      <c r="G5013" t="s">
        <v>5156</v>
      </c>
      <c r="H5013" t="s">
        <v>12877</v>
      </c>
      <c r="I5013" t="s">
        <v>4890</v>
      </c>
      <c r="J5013" t="s">
        <v>287</v>
      </c>
      <c r="K5013" s="14">
        <v>28</v>
      </c>
      <c r="L5013" s="24">
        <f t="shared" si="78"/>
        <v>30.236277099949554</v>
      </c>
    </row>
    <row r="5014" spans="1:12" x14ac:dyDescent="0.25">
      <c r="A5014" t="s">
        <v>79</v>
      </c>
      <c r="B5014" t="s">
        <v>12873</v>
      </c>
      <c r="C5014" t="s">
        <v>725</v>
      </c>
      <c r="D5014" t="s">
        <v>287</v>
      </c>
      <c r="E5014" t="s">
        <v>12874</v>
      </c>
      <c r="F5014" t="s">
        <v>12875</v>
      </c>
      <c r="G5014" t="s">
        <v>8481</v>
      </c>
      <c r="H5014" t="s">
        <v>12878</v>
      </c>
      <c r="I5014" t="s">
        <v>4890</v>
      </c>
      <c r="J5014" t="s">
        <v>287</v>
      </c>
      <c r="K5014" s="14">
        <v>35</v>
      </c>
      <c r="L5014" s="24">
        <f t="shared" si="78"/>
        <v>37.795346374936948</v>
      </c>
    </row>
    <row r="5015" spans="1:12" x14ac:dyDescent="0.25">
      <c r="A5015" t="s">
        <v>79</v>
      </c>
      <c r="B5015" t="s">
        <v>12873</v>
      </c>
      <c r="C5015" t="s">
        <v>725</v>
      </c>
      <c r="D5015" t="s">
        <v>287</v>
      </c>
      <c r="E5015" t="s">
        <v>12874</v>
      </c>
      <c r="F5015" t="s">
        <v>12875</v>
      </c>
      <c r="G5015" t="s">
        <v>6571</v>
      </c>
      <c r="H5015" t="s">
        <v>12879</v>
      </c>
      <c r="I5015" t="s">
        <v>4890</v>
      </c>
      <c r="J5015" t="s">
        <v>287</v>
      </c>
      <c r="K5015" s="14">
        <v>2</v>
      </c>
      <c r="L5015" s="24">
        <f t="shared" si="78"/>
        <v>2.1597340785678254</v>
      </c>
    </row>
    <row r="5016" spans="1:12" x14ac:dyDescent="0.25">
      <c r="A5016" t="s">
        <v>79</v>
      </c>
      <c r="B5016" t="s">
        <v>12873</v>
      </c>
      <c r="C5016" t="s">
        <v>725</v>
      </c>
      <c r="D5016" t="s">
        <v>287</v>
      </c>
      <c r="E5016" t="s">
        <v>12874</v>
      </c>
      <c r="F5016" t="s">
        <v>12875</v>
      </c>
      <c r="G5016" t="s">
        <v>9938</v>
      </c>
      <c r="H5016" t="s">
        <v>12880</v>
      </c>
      <c r="I5016" t="s">
        <v>4890</v>
      </c>
      <c r="J5016" t="s">
        <v>287</v>
      </c>
      <c r="K5016" s="14">
        <v>13</v>
      </c>
      <c r="L5016" s="24">
        <f t="shared" si="78"/>
        <v>14.038271510690866</v>
      </c>
    </row>
    <row r="5017" spans="1:12" x14ac:dyDescent="0.25">
      <c r="A5017" t="s">
        <v>79</v>
      </c>
      <c r="B5017" t="s">
        <v>12873</v>
      </c>
      <c r="C5017" t="s">
        <v>725</v>
      </c>
      <c r="D5017" t="s">
        <v>287</v>
      </c>
      <c r="E5017" t="s">
        <v>12881</v>
      </c>
      <c r="F5017" t="s">
        <v>12882</v>
      </c>
      <c r="G5017" t="s">
        <v>4886</v>
      </c>
      <c r="H5017" t="s">
        <v>12883</v>
      </c>
      <c r="I5017" t="s">
        <v>4890</v>
      </c>
      <c r="J5017" t="s">
        <v>287</v>
      </c>
      <c r="K5017" s="14">
        <v>35</v>
      </c>
      <c r="L5017" s="24">
        <f t="shared" si="78"/>
        <v>37.795346374936948</v>
      </c>
    </row>
    <row r="5018" spans="1:12" x14ac:dyDescent="0.25">
      <c r="A5018" t="s">
        <v>79</v>
      </c>
      <c r="B5018" t="s">
        <v>12873</v>
      </c>
      <c r="C5018" t="s">
        <v>725</v>
      </c>
      <c r="D5018" t="s">
        <v>287</v>
      </c>
      <c r="E5018" t="s">
        <v>12881</v>
      </c>
      <c r="F5018" t="s">
        <v>12882</v>
      </c>
      <c r="G5018" t="s">
        <v>4907</v>
      </c>
      <c r="H5018" t="s">
        <v>12876</v>
      </c>
      <c r="I5018" t="s">
        <v>4890</v>
      </c>
      <c r="J5018" t="s">
        <v>287</v>
      </c>
      <c r="K5018" s="14">
        <v>468</v>
      </c>
      <c r="L5018" s="24">
        <f t="shared" si="78"/>
        <v>505.37777438487126</v>
      </c>
    </row>
    <row r="5019" spans="1:12" x14ac:dyDescent="0.25">
      <c r="A5019" t="s">
        <v>79</v>
      </c>
      <c r="B5019" t="s">
        <v>12873</v>
      </c>
      <c r="C5019" t="s">
        <v>725</v>
      </c>
      <c r="D5019" t="s">
        <v>287</v>
      </c>
      <c r="E5019" t="s">
        <v>12881</v>
      </c>
      <c r="F5019" t="s">
        <v>12882</v>
      </c>
      <c r="G5019" t="s">
        <v>5159</v>
      </c>
      <c r="H5019" t="s">
        <v>12877</v>
      </c>
      <c r="I5019" t="s">
        <v>4890</v>
      </c>
      <c r="J5019" t="s">
        <v>287</v>
      </c>
      <c r="K5019" s="14">
        <v>392</v>
      </c>
      <c r="L5019" s="24">
        <f t="shared" si="78"/>
        <v>423.30787939929382</v>
      </c>
    </row>
    <row r="5020" spans="1:12" x14ac:dyDescent="0.25">
      <c r="A5020" t="s">
        <v>79</v>
      </c>
      <c r="B5020" t="s">
        <v>12873</v>
      </c>
      <c r="C5020" t="s">
        <v>725</v>
      </c>
      <c r="D5020" t="s">
        <v>287</v>
      </c>
      <c r="E5020" t="s">
        <v>12881</v>
      </c>
      <c r="F5020" t="s">
        <v>12882</v>
      </c>
      <c r="G5020" t="s">
        <v>8830</v>
      </c>
      <c r="H5020" t="s">
        <v>12878</v>
      </c>
      <c r="I5020" t="s">
        <v>4890</v>
      </c>
      <c r="J5020" t="s">
        <v>287</v>
      </c>
      <c r="K5020" s="14">
        <v>193</v>
      </c>
      <c r="L5020" s="24">
        <f t="shared" si="78"/>
        <v>208.41433858179516</v>
      </c>
    </row>
    <row r="5021" spans="1:12" x14ac:dyDescent="0.25">
      <c r="A5021" t="s">
        <v>79</v>
      </c>
      <c r="B5021" t="s">
        <v>12873</v>
      </c>
      <c r="C5021" t="s">
        <v>725</v>
      </c>
      <c r="D5021" t="s">
        <v>287</v>
      </c>
      <c r="E5021" t="s">
        <v>12881</v>
      </c>
      <c r="F5021" t="s">
        <v>12882</v>
      </c>
      <c r="G5021" t="s">
        <v>9843</v>
      </c>
      <c r="H5021" t="s">
        <v>12879</v>
      </c>
      <c r="I5021" t="s">
        <v>4890</v>
      </c>
      <c r="J5021" t="s">
        <v>287</v>
      </c>
      <c r="K5021" s="14">
        <v>177</v>
      </c>
      <c r="L5021" s="24">
        <f t="shared" si="78"/>
        <v>191.13646595325255</v>
      </c>
    </row>
    <row r="5022" spans="1:12" x14ac:dyDescent="0.25">
      <c r="A5022" t="s">
        <v>79</v>
      </c>
      <c r="B5022" t="s">
        <v>12873</v>
      </c>
      <c r="C5022" t="s">
        <v>725</v>
      </c>
      <c r="D5022" t="s">
        <v>287</v>
      </c>
      <c r="E5022" t="s">
        <v>12881</v>
      </c>
      <c r="F5022" t="s">
        <v>12882</v>
      </c>
      <c r="G5022" t="s">
        <v>9902</v>
      </c>
      <c r="H5022" t="s">
        <v>12884</v>
      </c>
      <c r="I5022" t="s">
        <v>4890</v>
      </c>
      <c r="J5022" t="s">
        <v>287</v>
      </c>
      <c r="K5022" s="14">
        <v>2</v>
      </c>
      <c r="L5022" s="24">
        <f t="shared" si="78"/>
        <v>2.1597340785678254</v>
      </c>
    </row>
    <row r="5023" spans="1:12" x14ac:dyDescent="0.25">
      <c r="A5023" t="s">
        <v>79</v>
      </c>
      <c r="B5023" t="s">
        <v>12873</v>
      </c>
      <c r="C5023" t="s">
        <v>725</v>
      </c>
      <c r="D5023" t="s">
        <v>287</v>
      </c>
      <c r="E5023" t="s">
        <v>12881</v>
      </c>
      <c r="F5023" t="s">
        <v>12882</v>
      </c>
      <c r="G5023" t="s">
        <v>12885</v>
      </c>
      <c r="H5023" t="s">
        <v>12880</v>
      </c>
      <c r="I5023" t="s">
        <v>4890</v>
      </c>
      <c r="J5023" t="s">
        <v>287</v>
      </c>
      <c r="K5023" s="14">
        <v>78</v>
      </c>
      <c r="L5023" s="24">
        <f t="shared" si="78"/>
        <v>84.2296290641452</v>
      </c>
    </row>
    <row r="5024" spans="1:12" x14ac:dyDescent="0.25">
      <c r="A5024" t="s">
        <v>79</v>
      </c>
      <c r="B5024" t="s">
        <v>12873</v>
      </c>
      <c r="C5024" t="s">
        <v>725</v>
      </c>
      <c r="D5024" t="s">
        <v>287</v>
      </c>
      <c r="E5024" t="s">
        <v>12886</v>
      </c>
      <c r="F5024" t="s">
        <v>12887</v>
      </c>
      <c r="G5024" t="s">
        <v>4890</v>
      </c>
      <c r="H5024" t="s">
        <v>12888</v>
      </c>
      <c r="I5024" t="s">
        <v>4890</v>
      </c>
      <c r="J5024" t="s">
        <v>287</v>
      </c>
      <c r="K5024" s="14">
        <v>1</v>
      </c>
      <c r="L5024" s="24">
        <f t="shared" si="78"/>
        <v>1.0798670392839127</v>
      </c>
    </row>
    <row r="5025" spans="1:12" x14ac:dyDescent="0.25">
      <c r="A5025" t="s">
        <v>79</v>
      </c>
      <c r="B5025" t="s">
        <v>12873</v>
      </c>
      <c r="C5025" t="s">
        <v>725</v>
      </c>
      <c r="D5025" t="s">
        <v>287</v>
      </c>
      <c r="E5025" t="s">
        <v>12886</v>
      </c>
      <c r="F5025" t="s">
        <v>12887</v>
      </c>
      <c r="G5025" t="s">
        <v>5141</v>
      </c>
      <c r="H5025" t="s">
        <v>12889</v>
      </c>
      <c r="I5025" t="s">
        <v>4890</v>
      </c>
      <c r="J5025" t="s">
        <v>287</v>
      </c>
      <c r="K5025" s="14">
        <v>1</v>
      </c>
      <c r="L5025" s="24">
        <f t="shared" si="78"/>
        <v>1.0798670392839127</v>
      </c>
    </row>
    <row r="5026" spans="1:12" x14ac:dyDescent="0.25">
      <c r="A5026" t="s">
        <v>79</v>
      </c>
      <c r="B5026" t="s">
        <v>12873</v>
      </c>
      <c r="C5026" t="s">
        <v>725</v>
      </c>
      <c r="D5026" t="s">
        <v>287</v>
      </c>
      <c r="E5026" t="s">
        <v>12890</v>
      </c>
      <c r="F5026" t="s">
        <v>12891</v>
      </c>
      <c r="G5026" t="s">
        <v>12892</v>
      </c>
      <c r="H5026" t="s">
        <v>12893</v>
      </c>
      <c r="I5026" t="s">
        <v>4890</v>
      </c>
      <c r="J5026" t="s">
        <v>287</v>
      </c>
      <c r="K5026" s="14">
        <v>479</v>
      </c>
      <c r="L5026" s="24">
        <f t="shared" si="78"/>
        <v>517.25631181699418</v>
      </c>
    </row>
    <row r="5027" spans="1:12" x14ac:dyDescent="0.25">
      <c r="A5027" t="s">
        <v>79</v>
      </c>
      <c r="B5027" t="s">
        <v>12873</v>
      </c>
      <c r="C5027" t="s">
        <v>725</v>
      </c>
      <c r="D5027" t="s">
        <v>287</v>
      </c>
      <c r="E5027" t="s">
        <v>12894</v>
      </c>
      <c r="F5027" t="s">
        <v>12895</v>
      </c>
      <c r="G5027" t="s">
        <v>5141</v>
      </c>
      <c r="H5027" t="s">
        <v>12896</v>
      </c>
      <c r="I5027" t="s">
        <v>4890</v>
      </c>
      <c r="J5027" t="s">
        <v>287</v>
      </c>
      <c r="K5027" s="14">
        <v>119</v>
      </c>
      <c r="L5027" s="24">
        <f t="shared" si="78"/>
        <v>128.50417767478561</v>
      </c>
    </row>
    <row r="5028" spans="1:12" x14ac:dyDescent="0.25">
      <c r="A5028" t="s">
        <v>79</v>
      </c>
      <c r="B5028" t="s">
        <v>12873</v>
      </c>
      <c r="C5028" t="s">
        <v>725</v>
      </c>
      <c r="D5028" t="s">
        <v>287</v>
      </c>
      <c r="E5028" t="s">
        <v>12894</v>
      </c>
      <c r="F5028" t="s">
        <v>12895</v>
      </c>
      <c r="G5028" t="s">
        <v>5143</v>
      </c>
      <c r="H5028" t="s">
        <v>12897</v>
      </c>
      <c r="I5028" t="s">
        <v>4890</v>
      </c>
      <c r="J5028" t="s">
        <v>287</v>
      </c>
      <c r="K5028" s="14">
        <v>17</v>
      </c>
      <c r="L5028" s="24">
        <f t="shared" si="78"/>
        <v>18.357739667826518</v>
      </c>
    </row>
    <row r="5029" spans="1:12" x14ac:dyDescent="0.25">
      <c r="A5029" t="s">
        <v>79</v>
      </c>
      <c r="B5029" t="s">
        <v>12873</v>
      </c>
      <c r="C5029" t="s">
        <v>725</v>
      </c>
      <c r="D5029" t="s">
        <v>287</v>
      </c>
      <c r="E5029" t="s">
        <v>12894</v>
      </c>
      <c r="F5029" t="s">
        <v>12895</v>
      </c>
      <c r="G5029" t="s">
        <v>4987</v>
      </c>
      <c r="H5029" t="s">
        <v>12897</v>
      </c>
      <c r="I5029" t="s">
        <v>4890</v>
      </c>
      <c r="J5029" t="s">
        <v>287</v>
      </c>
      <c r="K5029" s="14">
        <v>115</v>
      </c>
      <c r="L5029" s="24">
        <f t="shared" si="78"/>
        <v>124.18470951764998</v>
      </c>
    </row>
    <row r="5030" spans="1:12" x14ac:dyDescent="0.25">
      <c r="A5030" t="s">
        <v>79</v>
      </c>
      <c r="B5030" t="s">
        <v>12873</v>
      </c>
      <c r="C5030" t="s">
        <v>725</v>
      </c>
      <c r="D5030" t="s">
        <v>287</v>
      </c>
      <c r="E5030" t="s">
        <v>12898</v>
      </c>
      <c r="F5030" t="s">
        <v>12899</v>
      </c>
      <c r="G5030" t="s">
        <v>5214</v>
      </c>
      <c r="H5030" t="s">
        <v>12900</v>
      </c>
      <c r="I5030" t="s">
        <v>4890</v>
      </c>
      <c r="J5030" t="s">
        <v>287</v>
      </c>
      <c r="K5030" s="14">
        <v>382</v>
      </c>
      <c r="L5030" s="24">
        <f t="shared" si="78"/>
        <v>412.50920900645468</v>
      </c>
    </row>
    <row r="5031" spans="1:12" x14ac:dyDescent="0.25">
      <c r="A5031" t="s">
        <v>79</v>
      </c>
      <c r="B5031" t="s">
        <v>12873</v>
      </c>
      <c r="C5031" t="s">
        <v>725</v>
      </c>
      <c r="D5031" t="s">
        <v>287</v>
      </c>
      <c r="E5031" t="s">
        <v>12898</v>
      </c>
      <c r="F5031" t="s">
        <v>12899</v>
      </c>
      <c r="G5031" t="s">
        <v>6558</v>
      </c>
      <c r="H5031" t="s">
        <v>12901</v>
      </c>
      <c r="I5031" t="s">
        <v>4890</v>
      </c>
      <c r="J5031" t="s">
        <v>287</v>
      </c>
      <c r="K5031" s="14">
        <v>426</v>
      </c>
      <c r="L5031" s="24">
        <f t="shared" si="78"/>
        <v>460.02335873494684</v>
      </c>
    </row>
    <row r="5032" spans="1:12" x14ac:dyDescent="0.25">
      <c r="A5032" t="s">
        <v>79</v>
      </c>
      <c r="B5032" t="s">
        <v>12873</v>
      </c>
      <c r="C5032" t="s">
        <v>725</v>
      </c>
      <c r="D5032" t="s">
        <v>287</v>
      </c>
      <c r="E5032" t="s">
        <v>12902</v>
      </c>
      <c r="F5032" t="s">
        <v>12903</v>
      </c>
      <c r="G5032" t="s">
        <v>4998</v>
      </c>
      <c r="H5032" t="s">
        <v>12904</v>
      </c>
      <c r="I5032" t="s">
        <v>4890</v>
      </c>
      <c r="J5032" t="s">
        <v>287</v>
      </c>
      <c r="K5032" s="14">
        <v>59</v>
      </c>
      <c r="L5032" s="24">
        <f t="shared" si="78"/>
        <v>63.712155317750856</v>
      </c>
    </row>
    <row r="5033" spans="1:12" x14ac:dyDescent="0.25">
      <c r="A5033" t="s">
        <v>79</v>
      </c>
      <c r="B5033" t="s">
        <v>12873</v>
      </c>
      <c r="C5033" t="s">
        <v>725</v>
      </c>
      <c r="D5033" t="s">
        <v>287</v>
      </c>
      <c r="E5033" t="s">
        <v>12902</v>
      </c>
      <c r="F5033" t="s">
        <v>12903</v>
      </c>
      <c r="G5033" t="s">
        <v>5022</v>
      </c>
      <c r="H5033" t="s">
        <v>12905</v>
      </c>
      <c r="I5033" t="s">
        <v>4890</v>
      </c>
      <c r="J5033" t="s">
        <v>287</v>
      </c>
      <c r="K5033" s="14">
        <v>829</v>
      </c>
      <c r="L5033" s="24">
        <f t="shared" si="78"/>
        <v>895.20977556636376</v>
      </c>
    </row>
    <row r="5034" spans="1:12" x14ac:dyDescent="0.25">
      <c r="A5034" t="s">
        <v>79</v>
      </c>
      <c r="B5034" t="s">
        <v>12873</v>
      </c>
      <c r="C5034" t="s">
        <v>725</v>
      </c>
      <c r="D5034" t="s">
        <v>287</v>
      </c>
      <c r="E5034" t="s">
        <v>12902</v>
      </c>
      <c r="F5034" t="s">
        <v>12903</v>
      </c>
      <c r="G5034" t="s">
        <v>5156</v>
      </c>
      <c r="H5034" t="s">
        <v>12906</v>
      </c>
      <c r="I5034" t="s">
        <v>4890</v>
      </c>
      <c r="J5034" t="s">
        <v>287</v>
      </c>
      <c r="K5034" s="14">
        <v>927</v>
      </c>
      <c r="L5034" s="24">
        <f t="shared" si="78"/>
        <v>1001.0367454161872</v>
      </c>
    </row>
    <row r="5035" spans="1:12" x14ac:dyDescent="0.25">
      <c r="A5035" t="s">
        <v>79</v>
      </c>
      <c r="B5035" t="s">
        <v>12873</v>
      </c>
      <c r="C5035" t="s">
        <v>725</v>
      </c>
      <c r="D5035" t="s">
        <v>287</v>
      </c>
      <c r="E5035" t="s">
        <v>12902</v>
      </c>
      <c r="F5035" t="s">
        <v>12903</v>
      </c>
      <c r="G5035" t="s">
        <v>8481</v>
      </c>
      <c r="H5035" t="s">
        <v>12907</v>
      </c>
      <c r="I5035" t="s">
        <v>4890</v>
      </c>
      <c r="J5035" t="s">
        <v>287</v>
      </c>
      <c r="K5035" s="14">
        <v>582</v>
      </c>
      <c r="L5035" s="24">
        <f t="shared" si="78"/>
        <v>628.48261686323724</v>
      </c>
    </row>
    <row r="5036" spans="1:12" x14ac:dyDescent="0.25">
      <c r="A5036" t="s">
        <v>79</v>
      </c>
      <c r="B5036" t="s">
        <v>12873</v>
      </c>
      <c r="C5036" t="s">
        <v>725</v>
      </c>
      <c r="D5036" t="s">
        <v>287</v>
      </c>
      <c r="E5036" t="s">
        <v>12902</v>
      </c>
      <c r="F5036" t="s">
        <v>12903</v>
      </c>
      <c r="G5036" t="s">
        <v>6571</v>
      </c>
      <c r="H5036" t="s">
        <v>12908</v>
      </c>
      <c r="I5036" t="s">
        <v>4890</v>
      </c>
      <c r="J5036" t="s">
        <v>287</v>
      </c>
      <c r="K5036" s="14">
        <v>416</v>
      </c>
      <c r="L5036" s="24">
        <f t="shared" si="78"/>
        <v>449.2246883421077</v>
      </c>
    </row>
    <row r="5037" spans="1:12" x14ac:dyDescent="0.25">
      <c r="A5037" t="s">
        <v>79</v>
      </c>
      <c r="B5037" t="s">
        <v>12873</v>
      </c>
      <c r="C5037" t="s">
        <v>725</v>
      </c>
      <c r="D5037" t="s">
        <v>287</v>
      </c>
      <c r="E5037" t="s">
        <v>12902</v>
      </c>
      <c r="F5037" t="s">
        <v>12903</v>
      </c>
      <c r="G5037" t="s">
        <v>9900</v>
      </c>
      <c r="H5037" t="s">
        <v>12909</v>
      </c>
      <c r="I5037" t="s">
        <v>4890</v>
      </c>
      <c r="J5037" t="s">
        <v>287</v>
      </c>
      <c r="K5037" s="14">
        <v>92</v>
      </c>
      <c r="L5037" s="24">
        <f t="shared" si="78"/>
        <v>99.347767614119974</v>
      </c>
    </row>
    <row r="5038" spans="1:12" x14ac:dyDescent="0.25">
      <c r="A5038" t="s">
        <v>79</v>
      </c>
      <c r="B5038" t="s">
        <v>12873</v>
      </c>
      <c r="C5038" t="s">
        <v>725</v>
      </c>
      <c r="D5038" t="s">
        <v>287</v>
      </c>
      <c r="E5038" t="s">
        <v>12902</v>
      </c>
      <c r="F5038" t="s">
        <v>12903</v>
      </c>
      <c r="G5038" t="s">
        <v>9938</v>
      </c>
      <c r="H5038" t="s">
        <v>12910</v>
      </c>
      <c r="I5038" t="s">
        <v>4890</v>
      </c>
      <c r="J5038" t="s">
        <v>287</v>
      </c>
      <c r="K5038" s="14">
        <v>83</v>
      </c>
      <c r="L5038" s="24">
        <f t="shared" si="78"/>
        <v>89.628964260564757</v>
      </c>
    </row>
    <row r="5039" spans="1:12" x14ac:dyDescent="0.25">
      <c r="A5039" t="s">
        <v>79</v>
      </c>
      <c r="B5039" t="s">
        <v>12873</v>
      </c>
      <c r="C5039" t="s">
        <v>725</v>
      </c>
      <c r="D5039" t="s">
        <v>287</v>
      </c>
      <c r="E5039" t="s">
        <v>12911</v>
      </c>
      <c r="F5039" t="s">
        <v>12912</v>
      </c>
      <c r="G5039" t="s">
        <v>4886</v>
      </c>
      <c r="H5039" t="s">
        <v>12888</v>
      </c>
      <c r="I5039" t="s">
        <v>4890</v>
      </c>
      <c r="J5039" t="s">
        <v>287</v>
      </c>
      <c r="K5039" s="14">
        <v>22</v>
      </c>
      <c r="L5039" s="24">
        <f t="shared" si="78"/>
        <v>23.757074864246082</v>
      </c>
    </row>
    <row r="5040" spans="1:12" x14ac:dyDescent="0.25">
      <c r="A5040" t="s">
        <v>79</v>
      </c>
      <c r="B5040" t="s">
        <v>12873</v>
      </c>
      <c r="C5040" t="s">
        <v>725</v>
      </c>
      <c r="D5040" t="s">
        <v>287</v>
      </c>
      <c r="E5040" t="s">
        <v>12913</v>
      </c>
      <c r="F5040" t="s">
        <v>12914</v>
      </c>
      <c r="G5040" t="s">
        <v>4886</v>
      </c>
      <c r="H5040" t="s">
        <v>12915</v>
      </c>
      <c r="I5040" t="s">
        <v>4890</v>
      </c>
      <c r="J5040" t="s">
        <v>287</v>
      </c>
      <c r="K5040" s="14">
        <v>183</v>
      </c>
      <c r="L5040" s="24">
        <f t="shared" si="78"/>
        <v>197.61566818895605</v>
      </c>
    </row>
    <row r="5041" spans="1:12" x14ac:dyDescent="0.25">
      <c r="A5041" t="s">
        <v>79</v>
      </c>
      <c r="B5041" t="s">
        <v>12873</v>
      </c>
      <c r="C5041" t="s">
        <v>1874</v>
      </c>
      <c r="D5041" t="s">
        <v>1875</v>
      </c>
      <c r="E5041" t="s">
        <v>12881</v>
      </c>
      <c r="F5041" t="s">
        <v>12882</v>
      </c>
      <c r="G5041" t="s">
        <v>4907</v>
      </c>
      <c r="H5041" t="s">
        <v>12876</v>
      </c>
      <c r="I5041" t="s">
        <v>4890</v>
      </c>
      <c r="J5041" t="s">
        <v>287</v>
      </c>
      <c r="K5041" s="14">
        <v>26</v>
      </c>
      <c r="L5041" s="24">
        <f t="shared" si="78"/>
        <v>28.076543021381731</v>
      </c>
    </row>
    <row r="5042" spans="1:12" x14ac:dyDescent="0.25">
      <c r="A5042" t="s">
        <v>79</v>
      </c>
      <c r="B5042" t="s">
        <v>12873</v>
      </c>
      <c r="C5042" t="s">
        <v>1874</v>
      </c>
      <c r="D5042" t="s">
        <v>1875</v>
      </c>
      <c r="E5042" t="s">
        <v>12881</v>
      </c>
      <c r="F5042" t="s">
        <v>12882</v>
      </c>
      <c r="G5042" t="s">
        <v>5159</v>
      </c>
      <c r="H5042" t="s">
        <v>12877</v>
      </c>
      <c r="I5042" t="s">
        <v>4890</v>
      </c>
      <c r="J5042" t="s">
        <v>287</v>
      </c>
      <c r="K5042" s="14">
        <v>4</v>
      </c>
      <c r="L5042" s="24">
        <f t="shared" si="78"/>
        <v>4.3194681571356508</v>
      </c>
    </row>
    <row r="5043" spans="1:12" x14ac:dyDescent="0.25">
      <c r="A5043" t="s">
        <v>79</v>
      </c>
      <c r="B5043" t="s">
        <v>12873</v>
      </c>
      <c r="C5043" t="s">
        <v>1874</v>
      </c>
      <c r="D5043" t="s">
        <v>1875</v>
      </c>
      <c r="E5043" t="s">
        <v>12881</v>
      </c>
      <c r="F5043" t="s">
        <v>12882</v>
      </c>
      <c r="G5043" t="s">
        <v>8830</v>
      </c>
      <c r="H5043" t="s">
        <v>12878</v>
      </c>
      <c r="I5043" t="s">
        <v>4890</v>
      </c>
      <c r="J5043" t="s">
        <v>287</v>
      </c>
      <c r="K5043" s="14">
        <v>4</v>
      </c>
      <c r="L5043" s="24">
        <f t="shared" si="78"/>
        <v>4.3194681571356508</v>
      </c>
    </row>
    <row r="5044" spans="1:12" x14ac:dyDescent="0.25">
      <c r="A5044" t="s">
        <v>79</v>
      </c>
      <c r="B5044" t="s">
        <v>12873</v>
      </c>
      <c r="C5044" t="s">
        <v>1874</v>
      </c>
      <c r="D5044" t="s">
        <v>1875</v>
      </c>
      <c r="E5044" t="s">
        <v>12890</v>
      </c>
      <c r="F5044" t="s">
        <v>12891</v>
      </c>
      <c r="G5044" t="s">
        <v>12892</v>
      </c>
      <c r="H5044" t="s">
        <v>12893</v>
      </c>
      <c r="I5044" t="s">
        <v>4890</v>
      </c>
      <c r="J5044" t="s">
        <v>287</v>
      </c>
      <c r="K5044" s="14">
        <v>4</v>
      </c>
      <c r="L5044" s="24">
        <f t="shared" si="78"/>
        <v>4.3194681571356508</v>
      </c>
    </row>
    <row r="5045" spans="1:12" x14ac:dyDescent="0.25">
      <c r="A5045" t="s">
        <v>79</v>
      </c>
      <c r="B5045" t="s">
        <v>12873</v>
      </c>
      <c r="C5045" t="s">
        <v>1874</v>
      </c>
      <c r="D5045" t="s">
        <v>1875</v>
      </c>
      <c r="E5045" t="s">
        <v>12894</v>
      </c>
      <c r="F5045" t="s">
        <v>12895</v>
      </c>
      <c r="G5045" t="s">
        <v>5141</v>
      </c>
      <c r="H5045" t="s">
        <v>12896</v>
      </c>
      <c r="I5045" t="s">
        <v>4890</v>
      </c>
      <c r="J5045" t="s">
        <v>287</v>
      </c>
      <c r="K5045" s="14">
        <v>4</v>
      </c>
      <c r="L5045" s="24">
        <f t="shared" si="78"/>
        <v>4.3194681571356508</v>
      </c>
    </row>
    <row r="5046" spans="1:12" x14ac:dyDescent="0.25">
      <c r="A5046" t="s">
        <v>79</v>
      </c>
      <c r="B5046" t="s">
        <v>12873</v>
      </c>
      <c r="C5046" t="s">
        <v>1874</v>
      </c>
      <c r="D5046" t="s">
        <v>1875</v>
      </c>
      <c r="E5046" t="s">
        <v>12894</v>
      </c>
      <c r="F5046" t="s">
        <v>12895</v>
      </c>
      <c r="G5046" t="s">
        <v>4987</v>
      </c>
      <c r="H5046" t="s">
        <v>12897</v>
      </c>
      <c r="I5046" t="s">
        <v>4890</v>
      </c>
      <c r="J5046" t="s">
        <v>287</v>
      </c>
      <c r="K5046" s="14">
        <v>4</v>
      </c>
      <c r="L5046" s="24">
        <f t="shared" si="78"/>
        <v>4.3194681571356508</v>
      </c>
    </row>
    <row r="5047" spans="1:12" x14ac:dyDescent="0.25">
      <c r="A5047" t="s">
        <v>79</v>
      </c>
      <c r="B5047" t="s">
        <v>12873</v>
      </c>
      <c r="C5047" t="s">
        <v>1874</v>
      </c>
      <c r="D5047" t="s">
        <v>1875</v>
      </c>
      <c r="E5047" t="s">
        <v>12902</v>
      </c>
      <c r="F5047" t="s">
        <v>12903</v>
      </c>
      <c r="G5047" t="s">
        <v>5022</v>
      </c>
      <c r="H5047" t="s">
        <v>12905</v>
      </c>
      <c r="I5047" t="s">
        <v>4890</v>
      </c>
      <c r="J5047" t="s">
        <v>287</v>
      </c>
      <c r="K5047" s="14">
        <v>47</v>
      </c>
      <c r="L5047" s="24">
        <f t="shared" si="78"/>
        <v>50.753750846343905</v>
      </c>
    </row>
    <row r="5048" spans="1:12" x14ac:dyDescent="0.25">
      <c r="A5048" t="s">
        <v>79</v>
      </c>
      <c r="B5048" t="s">
        <v>12873</v>
      </c>
      <c r="C5048" t="s">
        <v>1874</v>
      </c>
      <c r="D5048" t="s">
        <v>1875</v>
      </c>
      <c r="E5048" t="s">
        <v>12913</v>
      </c>
      <c r="F5048" t="s">
        <v>12914</v>
      </c>
      <c r="G5048" t="s">
        <v>4886</v>
      </c>
      <c r="H5048" t="s">
        <v>12915</v>
      </c>
      <c r="I5048" t="s">
        <v>4890</v>
      </c>
      <c r="J5048" t="s">
        <v>287</v>
      </c>
      <c r="K5048" s="14">
        <v>4</v>
      </c>
      <c r="L5048" s="24">
        <f t="shared" si="78"/>
        <v>4.3194681571356508</v>
      </c>
    </row>
    <row r="5049" spans="1:12" x14ac:dyDescent="0.25">
      <c r="A5049" t="s">
        <v>80</v>
      </c>
      <c r="B5049" t="s">
        <v>12916</v>
      </c>
      <c r="C5049" t="s">
        <v>725</v>
      </c>
      <c r="D5049" t="s">
        <v>1615</v>
      </c>
      <c r="E5049" t="s">
        <v>12917</v>
      </c>
      <c r="F5049" t="s">
        <v>12918</v>
      </c>
      <c r="G5049" t="s">
        <v>4886</v>
      </c>
      <c r="H5049" t="s">
        <v>12919</v>
      </c>
      <c r="I5049" t="s">
        <v>4890</v>
      </c>
      <c r="J5049" t="s">
        <v>287</v>
      </c>
      <c r="K5049" s="14">
        <v>2</v>
      </c>
      <c r="L5049" s="24">
        <f t="shared" si="78"/>
        <v>2.1597340785678254</v>
      </c>
    </row>
    <row r="5050" spans="1:12" x14ac:dyDescent="0.25">
      <c r="A5050" t="s">
        <v>80</v>
      </c>
      <c r="B5050" t="s">
        <v>12916</v>
      </c>
      <c r="C5050" t="s">
        <v>725</v>
      </c>
      <c r="D5050" t="s">
        <v>1615</v>
      </c>
      <c r="E5050" t="s">
        <v>12920</v>
      </c>
      <c r="F5050" t="s">
        <v>12921</v>
      </c>
      <c r="G5050" t="s">
        <v>4886</v>
      </c>
      <c r="H5050" t="s">
        <v>12922</v>
      </c>
      <c r="I5050" t="s">
        <v>4890</v>
      </c>
      <c r="J5050" t="s">
        <v>287</v>
      </c>
      <c r="K5050" s="14">
        <v>724</v>
      </c>
      <c r="L5050" s="24">
        <f t="shared" si="78"/>
        <v>781.82373644155291</v>
      </c>
    </row>
    <row r="5051" spans="1:12" x14ac:dyDescent="0.25">
      <c r="A5051" t="s">
        <v>80</v>
      </c>
      <c r="B5051" t="s">
        <v>12916</v>
      </c>
      <c r="C5051" t="s">
        <v>725</v>
      </c>
      <c r="D5051" t="s">
        <v>1615</v>
      </c>
      <c r="E5051" t="s">
        <v>12923</v>
      </c>
      <c r="F5051" t="s">
        <v>12924</v>
      </c>
      <c r="G5051" t="s">
        <v>4886</v>
      </c>
      <c r="H5051" t="s">
        <v>12925</v>
      </c>
      <c r="I5051" t="s">
        <v>4894</v>
      </c>
      <c r="J5051" t="s">
        <v>4897</v>
      </c>
      <c r="K5051" s="14">
        <v>81</v>
      </c>
      <c r="L5051" s="24">
        <f t="shared" si="78"/>
        <v>87.469230181996934</v>
      </c>
    </row>
    <row r="5052" spans="1:12" x14ac:dyDescent="0.25">
      <c r="A5052" t="s">
        <v>82</v>
      </c>
      <c r="B5052" t="s">
        <v>12926</v>
      </c>
      <c r="E5052" t="s">
        <v>4964</v>
      </c>
      <c r="F5052" t="s">
        <v>12927</v>
      </c>
      <c r="G5052" t="s">
        <v>5141</v>
      </c>
      <c r="H5052" t="s">
        <v>12928</v>
      </c>
      <c r="I5052" t="s">
        <v>4890</v>
      </c>
      <c r="J5052" t="s">
        <v>287</v>
      </c>
      <c r="K5052" s="14">
        <v>1</v>
      </c>
      <c r="L5052" s="24">
        <f t="shared" si="78"/>
        <v>1.0798670392839127</v>
      </c>
    </row>
    <row r="5053" spans="1:12" x14ac:dyDescent="0.25">
      <c r="A5053" t="s">
        <v>82</v>
      </c>
      <c r="B5053" t="s">
        <v>12926</v>
      </c>
      <c r="E5053" t="s">
        <v>4964</v>
      </c>
      <c r="F5053" t="s">
        <v>12927</v>
      </c>
      <c r="G5053" t="s">
        <v>5143</v>
      </c>
      <c r="H5053" t="s">
        <v>12929</v>
      </c>
      <c r="I5053" t="s">
        <v>4890</v>
      </c>
      <c r="J5053" t="s">
        <v>287</v>
      </c>
      <c r="K5053" s="14">
        <v>1</v>
      </c>
      <c r="L5053" s="24">
        <f t="shared" si="78"/>
        <v>1.0798670392839127</v>
      </c>
    </row>
    <row r="5054" spans="1:12" x14ac:dyDescent="0.25">
      <c r="A5054" t="s">
        <v>82</v>
      </c>
      <c r="B5054" t="s">
        <v>12926</v>
      </c>
      <c r="E5054" t="s">
        <v>4966</v>
      </c>
      <c r="F5054" t="s">
        <v>12930</v>
      </c>
      <c r="G5054" t="s">
        <v>4890</v>
      </c>
      <c r="H5054" t="s">
        <v>12931</v>
      </c>
      <c r="I5054" t="s">
        <v>4890</v>
      </c>
      <c r="J5054" t="s">
        <v>287</v>
      </c>
      <c r="K5054" s="14">
        <v>1</v>
      </c>
      <c r="L5054" s="24">
        <f t="shared" si="78"/>
        <v>1.0798670392839127</v>
      </c>
    </row>
    <row r="5055" spans="1:12" x14ac:dyDescent="0.25">
      <c r="A5055" t="s">
        <v>82</v>
      </c>
      <c r="B5055" t="s">
        <v>12926</v>
      </c>
      <c r="E5055" t="s">
        <v>4966</v>
      </c>
      <c r="F5055" t="s">
        <v>12930</v>
      </c>
      <c r="G5055" t="s">
        <v>5141</v>
      </c>
      <c r="H5055" t="s">
        <v>12932</v>
      </c>
      <c r="I5055" t="s">
        <v>4890</v>
      </c>
      <c r="J5055" t="s">
        <v>287</v>
      </c>
      <c r="K5055" s="14">
        <v>1</v>
      </c>
      <c r="L5055" s="24">
        <f t="shared" si="78"/>
        <v>1.0798670392839127</v>
      </c>
    </row>
    <row r="5056" spans="1:12" x14ac:dyDescent="0.25">
      <c r="A5056" t="s">
        <v>82</v>
      </c>
      <c r="B5056" t="s">
        <v>12926</v>
      </c>
      <c r="E5056" t="s">
        <v>12933</v>
      </c>
      <c r="F5056" t="s">
        <v>12934</v>
      </c>
      <c r="G5056" t="s">
        <v>5141</v>
      </c>
      <c r="H5056" t="s">
        <v>12935</v>
      </c>
      <c r="I5056" t="s">
        <v>4888</v>
      </c>
      <c r="J5056" t="s">
        <v>4889</v>
      </c>
      <c r="K5056" s="14">
        <v>1</v>
      </c>
      <c r="L5056" s="24">
        <f t="shared" si="78"/>
        <v>1.0798670392839127</v>
      </c>
    </row>
    <row r="5057" spans="1:12" x14ac:dyDescent="0.25">
      <c r="A5057" t="s">
        <v>82</v>
      </c>
      <c r="B5057" t="s">
        <v>12926</v>
      </c>
      <c r="C5057" t="s">
        <v>725</v>
      </c>
      <c r="D5057" t="s">
        <v>287</v>
      </c>
      <c r="E5057" t="s">
        <v>12936</v>
      </c>
      <c r="F5057" t="s">
        <v>12937</v>
      </c>
      <c r="G5057" t="s">
        <v>5141</v>
      </c>
      <c r="H5057" t="s">
        <v>12938</v>
      </c>
      <c r="I5057" t="s">
        <v>4890</v>
      </c>
      <c r="J5057" t="s">
        <v>287</v>
      </c>
      <c r="K5057" s="14">
        <v>3</v>
      </c>
      <c r="L5057" s="24">
        <f t="shared" si="78"/>
        <v>3.2396011178517381</v>
      </c>
    </row>
    <row r="5058" spans="1:12" x14ac:dyDescent="0.25">
      <c r="A5058" t="s">
        <v>82</v>
      </c>
      <c r="B5058" t="s">
        <v>12926</v>
      </c>
      <c r="C5058" t="s">
        <v>725</v>
      </c>
      <c r="D5058" t="s">
        <v>287</v>
      </c>
      <c r="E5058" t="s">
        <v>12939</v>
      </c>
      <c r="F5058" t="s">
        <v>12940</v>
      </c>
      <c r="G5058" t="s">
        <v>5141</v>
      </c>
      <c r="H5058" t="s">
        <v>12941</v>
      </c>
      <c r="I5058" t="s">
        <v>4890</v>
      </c>
      <c r="J5058" t="s">
        <v>287</v>
      </c>
      <c r="K5058" s="14">
        <v>6</v>
      </c>
      <c r="L5058" s="24">
        <f t="shared" si="78"/>
        <v>6.4792022357034762</v>
      </c>
    </row>
    <row r="5059" spans="1:12" x14ac:dyDescent="0.25">
      <c r="A5059" t="s">
        <v>82</v>
      </c>
      <c r="B5059" t="s">
        <v>12926</v>
      </c>
      <c r="C5059" t="s">
        <v>725</v>
      </c>
      <c r="D5059" t="s">
        <v>287</v>
      </c>
      <c r="E5059" t="s">
        <v>12942</v>
      </c>
      <c r="F5059" t="s">
        <v>12940</v>
      </c>
      <c r="G5059" t="s">
        <v>4890</v>
      </c>
      <c r="H5059" t="s">
        <v>12943</v>
      </c>
      <c r="I5059" t="s">
        <v>4890</v>
      </c>
      <c r="J5059" t="s">
        <v>287</v>
      </c>
      <c r="K5059" s="14">
        <v>30</v>
      </c>
      <c r="L5059" s="24">
        <f t="shared" si="78"/>
        <v>32.396011178517384</v>
      </c>
    </row>
    <row r="5060" spans="1:12" x14ac:dyDescent="0.25">
      <c r="A5060" t="s">
        <v>82</v>
      </c>
      <c r="B5060" t="s">
        <v>12926</v>
      </c>
      <c r="C5060" t="s">
        <v>725</v>
      </c>
      <c r="D5060" t="s">
        <v>287</v>
      </c>
      <c r="E5060" t="s">
        <v>12942</v>
      </c>
      <c r="F5060" t="s">
        <v>12940</v>
      </c>
      <c r="G5060" t="s">
        <v>5141</v>
      </c>
      <c r="H5060" t="s">
        <v>12944</v>
      </c>
      <c r="I5060" t="s">
        <v>4890</v>
      </c>
      <c r="J5060" t="s">
        <v>287</v>
      </c>
      <c r="K5060" s="14">
        <v>28</v>
      </c>
      <c r="L5060" s="24">
        <f t="shared" si="78"/>
        <v>30.236277099949554</v>
      </c>
    </row>
    <row r="5061" spans="1:12" x14ac:dyDescent="0.25">
      <c r="A5061" t="s">
        <v>82</v>
      </c>
      <c r="B5061" t="s">
        <v>12926</v>
      </c>
      <c r="C5061" t="s">
        <v>725</v>
      </c>
      <c r="D5061" t="s">
        <v>287</v>
      </c>
      <c r="E5061" t="s">
        <v>12945</v>
      </c>
      <c r="F5061" t="s">
        <v>12940</v>
      </c>
      <c r="G5061" t="s">
        <v>4890</v>
      </c>
      <c r="H5061" t="s">
        <v>12946</v>
      </c>
      <c r="I5061" t="s">
        <v>4890</v>
      </c>
      <c r="J5061" t="s">
        <v>287</v>
      </c>
      <c r="K5061" s="14">
        <v>28</v>
      </c>
      <c r="L5061" s="24">
        <f t="shared" si="78"/>
        <v>30.236277099949554</v>
      </c>
    </row>
    <row r="5062" spans="1:12" x14ac:dyDescent="0.25">
      <c r="A5062" t="s">
        <v>82</v>
      </c>
      <c r="B5062" t="s">
        <v>12926</v>
      </c>
      <c r="C5062" t="s">
        <v>725</v>
      </c>
      <c r="D5062" t="s">
        <v>287</v>
      </c>
      <c r="E5062" t="s">
        <v>12945</v>
      </c>
      <c r="F5062" t="s">
        <v>12940</v>
      </c>
      <c r="G5062" t="s">
        <v>5141</v>
      </c>
      <c r="H5062" t="s">
        <v>12947</v>
      </c>
      <c r="I5062" t="s">
        <v>4890</v>
      </c>
      <c r="J5062" t="s">
        <v>287</v>
      </c>
      <c r="K5062" s="14">
        <v>9</v>
      </c>
      <c r="L5062" s="24">
        <f t="shared" si="78"/>
        <v>9.7188033535552147</v>
      </c>
    </row>
    <row r="5063" spans="1:12" x14ac:dyDescent="0.25">
      <c r="A5063" t="s">
        <v>82</v>
      </c>
      <c r="B5063" t="s">
        <v>12926</v>
      </c>
      <c r="C5063" t="s">
        <v>725</v>
      </c>
      <c r="D5063" t="s">
        <v>287</v>
      </c>
      <c r="E5063" t="s">
        <v>12948</v>
      </c>
      <c r="F5063" t="s">
        <v>12949</v>
      </c>
      <c r="G5063" t="s">
        <v>4890</v>
      </c>
      <c r="H5063" t="s">
        <v>12950</v>
      </c>
      <c r="I5063" t="s">
        <v>4890</v>
      </c>
      <c r="J5063" t="s">
        <v>287</v>
      </c>
      <c r="K5063" s="14">
        <v>11</v>
      </c>
      <c r="L5063" s="24">
        <f t="shared" si="78"/>
        <v>11.878537432123041</v>
      </c>
    </row>
    <row r="5064" spans="1:12" x14ac:dyDescent="0.25">
      <c r="A5064" t="s">
        <v>82</v>
      </c>
      <c r="B5064" t="s">
        <v>12926</v>
      </c>
      <c r="C5064" t="s">
        <v>725</v>
      </c>
      <c r="D5064" t="s">
        <v>287</v>
      </c>
      <c r="E5064" t="s">
        <v>12948</v>
      </c>
      <c r="F5064" t="s">
        <v>12949</v>
      </c>
      <c r="G5064" t="s">
        <v>5141</v>
      </c>
      <c r="H5064" t="s">
        <v>12951</v>
      </c>
      <c r="I5064" t="s">
        <v>4890</v>
      </c>
      <c r="J5064" t="s">
        <v>287</v>
      </c>
      <c r="K5064" s="14">
        <v>24</v>
      </c>
      <c r="L5064" s="24">
        <f t="shared" si="78"/>
        <v>25.916808942813905</v>
      </c>
    </row>
    <row r="5065" spans="1:12" x14ac:dyDescent="0.25">
      <c r="A5065" t="s">
        <v>82</v>
      </c>
      <c r="B5065" t="s">
        <v>12926</v>
      </c>
      <c r="C5065" t="s">
        <v>725</v>
      </c>
      <c r="D5065" t="s">
        <v>287</v>
      </c>
      <c r="E5065" t="s">
        <v>12952</v>
      </c>
      <c r="F5065" t="s">
        <v>12953</v>
      </c>
      <c r="G5065" t="s">
        <v>4890</v>
      </c>
      <c r="H5065" t="s">
        <v>12954</v>
      </c>
      <c r="I5065" t="s">
        <v>4890</v>
      </c>
      <c r="J5065" t="s">
        <v>287</v>
      </c>
      <c r="K5065" s="14">
        <v>2</v>
      </c>
      <c r="L5065" s="24">
        <f t="shared" si="78"/>
        <v>2.1597340785678254</v>
      </c>
    </row>
    <row r="5066" spans="1:12" x14ac:dyDescent="0.25">
      <c r="A5066" t="s">
        <v>82</v>
      </c>
      <c r="B5066" t="s">
        <v>12926</v>
      </c>
      <c r="C5066" t="s">
        <v>725</v>
      </c>
      <c r="D5066" t="s">
        <v>287</v>
      </c>
      <c r="E5066" t="s">
        <v>12952</v>
      </c>
      <c r="F5066" t="s">
        <v>12953</v>
      </c>
      <c r="G5066" t="s">
        <v>5141</v>
      </c>
      <c r="H5066" t="s">
        <v>12955</v>
      </c>
      <c r="I5066" t="s">
        <v>4890</v>
      </c>
      <c r="J5066" t="s">
        <v>287</v>
      </c>
      <c r="K5066" s="14">
        <v>11</v>
      </c>
      <c r="L5066" s="24">
        <f t="shared" si="78"/>
        <v>11.878537432123041</v>
      </c>
    </row>
    <row r="5067" spans="1:12" x14ac:dyDescent="0.25">
      <c r="A5067" t="s">
        <v>82</v>
      </c>
      <c r="B5067" t="s">
        <v>12926</v>
      </c>
      <c r="C5067" t="s">
        <v>725</v>
      </c>
      <c r="D5067" t="s">
        <v>287</v>
      </c>
      <c r="E5067" t="s">
        <v>12956</v>
      </c>
      <c r="F5067" t="s">
        <v>12953</v>
      </c>
      <c r="G5067" t="s">
        <v>4890</v>
      </c>
      <c r="H5067" t="s">
        <v>12954</v>
      </c>
      <c r="I5067" t="s">
        <v>4890</v>
      </c>
      <c r="J5067" t="s">
        <v>287</v>
      </c>
      <c r="K5067" s="14">
        <v>24</v>
      </c>
      <c r="L5067" s="24">
        <f t="shared" si="78"/>
        <v>25.916808942813905</v>
      </c>
    </row>
    <row r="5068" spans="1:12" x14ac:dyDescent="0.25">
      <c r="A5068" t="s">
        <v>82</v>
      </c>
      <c r="B5068" t="s">
        <v>12926</v>
      </c>
      <c r="C5068" t="s">
        <v>725</v>
      </c>
      <c r="D5068" t="s">
        <v>287</v>
      </c>
      <c r="E5068" t="s">
        <v>12956</v>
      </c>
      <c r="F5068" t="s">
        <v>12953</v>
      </c>
      <c r="G5068" t="s">
        <v>5141</v>
      </c>
      <c r="H5068" t="s">
        <v>12957</v>
      </c>
      <c r="I5068" t="s">
        <v>4890</v>
      </c>
      <c r="J5068" t="s">
        <v>287</v>
      </c>
      <c r="K5068" s="14">
        <v>29</v>
      </c>
      <c r="L5068" s="24">
        <f t="shared" ref="L5068:L5131" si="79">K5068/$D$6*$D$5</f>
        <v>31.316144139233469</v>
      </c>
    </row>
    <row r="5069" spans="1:12" x14ac:dyDescent="0.25">
      <c r="A5069" t="s">
        <v>82</v>
      </c>
      <c r="B5069" t="s">
        <v>12926</v>
      </c>
      <c r="C5069" t="s">
        <v>725</v>
      </c>
      <c r="D5069" t="s">
        <v>287</v>
      </c>
      <c r="E5069" t="s">
        <v>12958</v>
      </c>
      <c r="F5069" t="s">
        <v>8275</v>
      </c>
      <c r="G5069" t="s">
        <v>5141</v>
      </c>
      <c r="H5069" t="s">
        <v>12959</v>
      </c>
      <c r="I5069" t="s">
        <v>4890</v>
      </c>
      <c r="J5069" t="s">
        <v>287</v>
      </c>
      <c r="K5069" s="14">
        <v>8</v>
      </c>
      <c r="L5069" s="24">
        <f t="shared" si="79"/>
        <v>8.6389363142713016</v>
      </c>
    </row>
    <row r="5070" spans="1:12" x14ac:dyDescent="0.25">
      <c r="A5070" t="s">
        <v>82</v>
      </c>
      <c r="B5070" t="s">
        <v>12926</v>
      </c>
      <c r="C5070" t="s">
        <v>725</v>
      </c>
      <c r="D5070" t="s">
        <v>287</v>
      </c>
      <c r="E5070" t="s">
        <v>12960</v>
      </c>
      <c r="F5070" t="s">
        <v>12953</v>
      </c>
      <c r="G5070" t="s">
        <v>4890</v>
      </c>
      <c r="H5070" t="s">
        <v>12954</v>
      </c>
      <c r="I5070" t="s">
        <v>4890</v>
      </c>
      <c r="J5070" t="s">
        <v>287</v>
      </c>
      <c r="K5070" s="14">
        <v>34</v>
      </c>
      <c r="L5070" s="24">
        <f t="shared" si="79"/>
        <v>36.715479335653036</v>
      </c>
    </row>
    <row r="5071" spans="1:12" x14ac:dyDescent="0.25">
      <c r="A5071" t="s">
        <v>82</v>
      </c>
      <c r="B5071" t="s">
        <v>12926</v>
      </c>
      <c r="C5071" t="s">
        <v>725</v>
      </c>
      <c r="D5071" t="s">
        <v>287</v>
      </c>
      <c r="E5071" t="s">
        <v>12960</v>
      </c>
      <c r="F5071" t="s">
        <v>12953</v>
      </c>
      <c r="G5071" t="s">
        <v>5141</v>
      </c>
      <c r="H5071" t="s">
        <v>12957</v>
      </c>
      <c r="I5071" t="s">
        <v>4890</v>
      </c>
      <c r="J5071" t="s">
        <v>287</v>
      </c>
      <c r="K5071" s="14">
        <v>12</v>
      </c>
      <c r="L5071" s="24">
        <f t="shared" si="79"/>
        <v>12.958404471406952</v>
      </c>
    </row>
    <row r="5072" spans="1:12" x14ac:dyDescent="0.25">
      <c r="A5072" t="s">
        <v>82</v>
      </c>
      <c r="B5072" t="s">
        <v>12926</v>
      </c>
      <c r="C5072" t="s">
        <v>725</v>
      </c>
      <c r="D5072" t="s">
        <v>287</v>
      </c>
      <c r="E5072" t="s">
        <v>12961</v>
      </c>
      <c r="F5072" t="s">
        <v>12962</v>
      </c>
      <c r="G5072" t="s">
        <v>4886</v>
      </c>
      <c r="H5072" t="s">
        <v>12962</v>
      </c>
      <c r="I5072" t="s">
        <v>4890</v>
      </c>
      <c r="J5072" t="s">
        <v>287</v>
      </c>
      <c r="K5072" s="14">
        <v>15</v>
      </c>
      <c r="L5072" s="24">
        <f t="shared" si="79"/>
        <v>16.198005589258692</v>
      </c>
    </row>
    <row r="5073" spans="1:12" x14ac:dyDescent="0.25">
      <c r="A5073" t="s">
        <v>82</v>
      </c>
      <c r="B5073" t="s">
        <v>12926</v>
      </c>
      <c r="C5073" t="s">
        <v>725</v>
      </c>
      <c r="D5073" t="s">
        <v>287</v>
      </c>
      <c r="E5073" t="s">
        <v>12963</v>
      </c>
      <c r="F5073" t="s">
        <v>8275</v>
      </c>
      <c r="G5073" t="s">
        <v>4890</v>
      </c>
      <c r="H5073" t="s">
        <v>12964</v>
      </c>
      <c r="I5073" t="s">
        <v>4890</v>
      </c>
      <c r="J5073" t="s">
        <v>287</v>
      </c>
      <c r="K5073" s="14">
        <v>103</v>
      </c>
      <c r="L5073" s="24">
        <f t="shared" si="79"/>
        <v>111.22630504624301</v>
      </c>
    </row>
    <row r="5074" spans="1:12" x14ac:dyDescent="0.25">
      <c r="A5074" t="s">
        <v>82</v>
      </c>
      <c r="B5074" t="s">
        <v>12926</v>
      </c>
      <c r="C5074" t="s">
        <v>725</v>
      </c>
      <c r="D5074" t="s">
        <v>287</v>
      </c>
      <c r="E5074" t="s">
        <v>12963</v>
      </c>
      <c r="F5074" t="s">
        <v>8275</v>
      </c>
      <c r="G5074" t="s">
        <v>5141</v>
      </c>
      <c r="H5074" t="s">
        <v>12959</v>
      </c>
      <c r="I5074" t="s">
        <v>4890</v>
      </c>
      <c r="J5074" t="s">
        <v>287</v>
      </c>
      <c r="K5074" s="14">
        <v>72</v>
      </c>
      <c r="L5074" s="24">
        <f t="shared" si="79"/>
        <v>77.750426828441718</v>
      </c>
    </row>
    <row r="5075" spans="1:12" x14ac:dyDescent="0.25">
      <c r="A5075" t="s">
        <v>82</v>
      </c>
      <c r="B5075" t="s">
        <v>12926</v>
      </c>
      <c r="C5075" t="s">
        <v>725</v>
      </c>
      <c r="D5075" t="s">
        <v>287</v>
      </c>
      <c r="E5075" t="s">
        <v>12965</v>
      </c>
      <c r="F5075" t="s">
        <v>12966</v>
      </c>
      <c r="G5075" t="s">
        <v>4890</v>
      </c>
      <c r="H5075" t="s">
        <v>12967</v>
      </c>
      <c r="I5075" t="s">
        <v>4890</v>
      </c>
      <c r="J5075" t="s">
        <v>287</v>
      </c>
      <c r="K5075" s="14">
        <v>41</v>
      </c>
      <c r="L5075" s="24">
        <f t="shared" si="79"/>
        <v>44.274548610640423</v>
      </c>
    </row>
    <row r="5076" spans="1:12" x14ac:dyDescent="0.25">
      <c r="A5076" t="s">
        <v>82</v>
      </c>
      <c r="B5076" t="s">
        <v>12926</v>
      </c>
      <c r="C5076" t="s">
        <v>725</v>
      </c>
      <c r="D5076" t="s">
        <v>287</v>
      </c>
      <c r="E5076" t="s">
        <v>12965</v>
      </c>
      <c r="F5076" t="s">
        <v>12966</v>
      </c>
      <c r="G5076" t="s">
        <v>5141</v>
      </c>
      <c r="H5076" t="s">
        <v>12968</v>
      </c>
      <c r="I5076" t="s">
        <v>4890</v>
      </c>
      <c r="J5076" t="s">
        <v>287</v>
      </c>
      <c r="K5076" s="14">
        <v>28</v>
      </c>
      <c r="L5076" s="24">
        <f t="shared" si="79"/>
        <v>30.236277099949554</v>
      </c>
    </row>
    <row r="5077" spans="1:12" x14ac:dyDescent="0.25">
      <c r="A5077" t="s">
        <v>82</v>
      </c>
      <c r="B5077" t="s">
        <v>12926</v>
      </c>
      <c r="C5077" t="s">
        <v>725</v>
      </c>
      <c r="D5077" t="s">
        <v>287</v>
      </c>
      <c r="E5077" t="s">
        <v>12969</v>
      </c>
      <c r="F5077" t="s">
        <v>12962</v>
      </c>
      <c r="G5077" t="s">
        <v>4886</v>
      </c>
      <c r="H5077" t="s">
        <v>12962</v>
      </c>
      <c r="I5077" t="s">
        <v>4890</v>
      </c>
      <c r="J5077" t="s">
        <v>287</v>
      </c>
      <c r="K5077" s="14">
        <v>125</v>
      </c>
      <c r="L5077" s="24">
        <f t="shared" si="79"/>
        <v>134.98337991048911</v>
      </c>
    </row>
    <row r="5078" spans="1:12" x14ac:dyDescent="0.25">
      <c r="A5078" t="s">
        <v>82</v>
      </c>
      <c r="B5078" t="s">
        <v>12926</v>
      </c>
      <c r="C5078" t="s">
        <v>725</v>
      </c>
      <c r="D5078" t="s">
        <v>287</v>
      </c>
      <c r="E5078" t="s">
        <v>12970</v>
      </c>
      <c r="F5078" t="s">
        <v>12966</v>
      </c>
      <c r="G5078" t="s">
        <v>4890</v>
      </c>
      <c r="H5078" t="s">
        <v>12971</v>
      </c>
      <c r="I5078" t="s">
        <v>4890</v>
      </c>
      <c r="J5078" t="s">
        <v>287</v>
      </c>
      <c r="K5078" s="14">
        <v>218</v>
      </c>
      <c r="L5078" s="24">
        <f t="shared" si="79"/>
        <v>235.41101456389299</v>
      </c>
    </row>
    <row r="5079" spans="1:12" x14ac:dyDescent="0.25">
      <c r="A5079" t="s">
        <v>82</v>
      </c>
      <c r="B5079" t="s">
        <v>12926</v>
      </c>
      <c r="C5079" t="s">
        <v>725</v>
      </c>
      <c r="D5079" t="s">
        <v>287</v>
      </c>
      <c r="E5079" t="s">
        <v>12970</v>
      </c>
      <c r="F5079" t="s">
        <v>12966</v>
      </c>
      <c r="G5079" t="s">
        <v>5141</v>
      </c>
      <c r="H5079" t="s">
        <v>12972</v>
      </c>
      <c r="I5079" t="s">
        <v>4890</v>
      </c>
      <c r="J5079" t="s">
        <v>287</v>
      </c>
      <c r="K5079" s="14">
        <v>23</v>
      </c>
      <c r="L5079" s="24">
        <f t="shared" si="79"/>
        <v>24.836941903529993</v>
      </c>
    </row>
    <row r="5080" spans="1:12" x14ac:dyDescent="0.25">
      <c r="A5080" t="s">
        <v>82</v>
      </c>
      <c r="B5080" t="s">
        <v>12926</v>
      </c>
      <c r="C5080" t="s">
        <v>725</v>
      </c>
      <c r="D5080" t="s">
        <v>287</v>
      </c>
      <c r="E5080" t="s">
        <v>12973</v>
      </c>
      <c r="F5080" t="s">
        <v>12974</v>
      </c>
      <c r="G5080" t="s">
        <v>5141</v>
      </c>
      <c r="H5080" t="s">
        <v>12975</v>
      </c>
      <c r="I5080" t="s">
        <v>4890</v>
      </c>
      <c r="J5080" t="s">
        <v>287</v>
      </c>
      <c r="K5080" s="14">
        <v>2</v>
      </c>
      <c r="L5080" s="24">
        <f t="shared" si="79"/>
        <v>2.1597340785678254</v>
      </c>
    </row>
    <row r="5081" spans="1:12" x14ac:dyDescent="0.25">
      <c r="A5081" t="s">
        <v>82</v>
      </c>
      <c r="B5081" t="s">
        <v>12926</v>
      </c>
      <c r="C5081" t="s">
        <v>725</v>
      </c>
      <c r="D5081" t="s">
        <v>287</v>
      </c>
      <c r="E5081" t="s">
        <v>12976</v>
      </c>
      <c r="F5081" t="s">
        <v>12962</v>
      </c>
      <c r="G5081" t="s">
        <v>4886</v>
      </c>
      <c r="H5081" t="s">
        <v>12962</v>
      </c>
      <c r="I5081" t="s">
        <v>4890</v>
      </c>
      <c r="J5081" t="s">
        <v>287</v>
      </c>
      <c r="K5081" s="14">
        <v>52</v>
      </c>
      <c r="L5081" s="24">
        <f t="shared" si="79"/>
        <v>56.153086042763462</v>
      </c>
    </row>
    <row r="5082" spans="1:12" x14ac:dyDescent="0.25">
      <c r="A5082" t="s">
        <v>82</v>
      </c>
      <c r="B5082" t="s">
        <v>12926</v>
      </c>
      <c r="C5082" t="s">
        <v>725</v>
      </c>
      <c r="D5082" t="s">
        <v>287</v>
      </c>
      <c r="E5082" t="s">
        <v>12977</v>
      </c>
      <c r="F5082" t="s">
        <v>8275</v>
      </c>
      <c r="G5082" t="s">
        <v>5141</v>
      </c>
      <c r="H5082" t="s">
        <v>12978</v>
      </c>
      <c r="I5082" t="s">
        <v>4890</v>
      </c>
      <c r="J5082" t="s">
        <v>287</v>
      </c>
      <c r="K5082" s="14">
        <v>16</v>
      </c>
      <c r="L5082" s="24">
        <f t="shared" si="79"/>
        <v>17.277872628542603</v>
      </c>
    </row>
    <row r="5083" spans="1:12" x14ac:dyDescent="0.25">
      <c r="A5083" t="s">
        <v>82</v>
      </c>
      <c r="B5083" t="s">
        <v>12926</v>
      </c>
      <c r="C5083" t="s">
        <v>725</v>
      </c>
      <c r="D5083" t="s">
        <v>287</v>
      </c>
      <c r="E5083" t="s">
        <v>12979</v>
      </c>
      <c r="F5083" t="s">
        <v>12966</v>
      </c>
      <c r="G5083" t="s">
        <v>4890</v>
      </c>
      <c r="H5083" t="s">
        <v>12980</v>
      </c>
      <c r="I5083" t="s">
        <v>4890</v>
      </c>
      <c r="J5083" t="s">
        <v>287</v>
      </c>
      <c r="K5083" s="14">
        <v>67</v>
      </c>
      <c r="L5083" s="24">
        <f t="shared" si="79"/>
        <v>72.351091632022161</v>
      </c>
    </row>
    <row r="5084" spans="1:12" x14ac:dyDescent="0.25">
      <c r="A5084" t="s">
        <v>82</v>
      </c>
      <c r="B5084" t="s">
        <v>12926</v>
      </c>
      <c r="C5084" t="s">
        <v>725</v>
      </c>
      <c r="D5084" t="s">
        <v>287</v>
      </c>
      <c r="E5084" t="s">
        <v>12979</v>
      </c>
      <c r="F5084" t="s">
        <v>12966</v>
      </c>
      <c r="G5084" t="s">
        <v>5141</v>
      </c>
      <c r="H5084" t="s">
        <v>12968</v>
      </c>
      <c r="I5084" t="s">
        <v>4890</v>
      </c>
      <c r="J5084" t="s">
        <v>287</v>
      </c>
      <c r="K5084" s="14">
        <v>6</v>
      </c>
      <c r="L5084" s="24">
        <f t="shared" si="79"/>
        <v>6.4792022357034762</v>
      </c>
    </row>
    <row r="5085" spans="1:12" x14ac:dyDescent="0.25">
      <c r="A5085" t="s">
        <v>82</v>
      </c>
      <c r="B5085" t="s">
        <v>12926</v>
      </c>
      <c r="C5085" t="s">
        <v>725</v>
      </c>
      <c r="D5085" t="s">
        <v>287</v>
      </c>
      <c r="E5085" t="s">
        <v>12981</v>
      </c>
      <c r="F5085" t="s">
        <v>12974</v>
      </c>
      <c r="G5085" t="s">
        <v>4890</v>
      </c>
      <c r="H5085" t="s">
        <v>12982</v>
      </c>
      <c r="I5085" t="s">
        <v>4890</v>
      </c>
      <c r="J5085" t="s">
        <v>287</v>
      </c>
      <c r="K5085" s="14">
        <v>148</v>
      </c>
      <c r="L5085" s="24">
        <f t="shared" si="79"/>
        <v>159.82032181401911</v>
      </c>
    </row>
    <row r="5086" spans="1:12" x14ac:dyDescent="0.25">
      <c r="A5086" t="s">
        <v>82</v>
      </c>
      <c r="B5086" t="s">
        <v>12926</v>
      </c>
      <c r="C5086" t="s">
        <v>725</v>
      </c>
      <c r="D5086" t="s">
        <v>287</v>
      </c>
      <c r="E5086" t="s">
        <v>12981</v>
      </c>
      <c r="F5086" t="s">
        <v>12974</v>
      </c>
      <c r="G5086" t="s">
        <v>5141</v>
      </c>
      <c r="H5086" t="s">
        <v>12983</v>
      </c>
      <c r="I5086" t="s">
        <v>4890</v>
      </c>
      <c r="J5086" t="s">
        <v>287</v>
      </c>
      <c r="K5086" s="14">
        <v>23</v>
      </c>
      <c r="L5086" s="24">
        <f t="shared" si="79"/>
        <v>24.836941903529993</v>
      </c>
    </row>
    <row r="5087" spans="1:12" x14ac:dyDescent="0.25">
      <c r="A5087" t="s">
        <v>82</v>
      </c>
      <c r="B5087" t="s">
        <v>12926</v>
      </c>
      <c r="C5087" t="s">
        <v>725</v>
      </c>
      <c r="D5087" t="s">
        <v>287</v>
      </c>
      <c r="E5087" t="s">
        <v>12984</v>
      </c>
      <c r="F5087" t="s">
        <v>12974</v>
      </c>
      <c r="G5087" t="s">
        <v>4890</v>
      </c>
      <c r="H5087" t="s">
        <v>12985</v>
      </c>
      <c r="I5087" t="s">
        <v>4890</v>
      </c>
      <c r="J5087" t="s">
        <v>287</v>
      </c>
      <c r="K5087" s="14">
        <v>32</v>
      </c>
      <c r="L5087" s="24">
        <f t="shared" si="79"/>
        <v>34.555745257085206</v>
      </c>
    </row>
    <row r="5088" spans="1:12" x14ac:dyDescent="0.25">
      <c r="A5088" t="s">
        <v>82</v>
      </c>
      <c r="B5088" t="s">
        <v>12926</v>
      </c>
      <c r="C5088" t="s">
        <v>725</v>
      </c>
      <c r="D5088" t="s">
        <v>287</v>
      </c>
      <c r="E5088" t="s">
        <v>12984</v>
      </c>
      <c r="F5088" t="s">
        <v>12974</v>
      </c>
      <c r="G5088" t="s">
        <v>5141</v>
      </c>
      <c r="H5088" t="s">
        <v>12986</v>
      </c>
      <c r="I5088" t="s">
        <v>4890</v>
      </c>
      <c r="J5088" t="s">
        <v>287</v>
      </c>
      <c r="K5088" s="14">
        <v>30</v>
      </c>
      <c r="L5088" s="24">
        <f t="shared" si="79"/>
        <v>32.396011178517384</v>
      </c>
    </row>
    <row r="5089" spans="1:12" x14ac:dyDescent="0.25">
      <c r="A5089" t="s">
        <v>82</v>
      </c>
      <c r="B5089" t="s">
        <v>12926</v>
      </c>
      <c r="C5089" t="s">
        <v>725</v>
      </c>
      <c r="D5089" t="s">
        <v>287</v>
      </c>
      <c r="E5089" t="s">
        <v>12987</v>
      </c>
      <c r="F5089" t="s">
        <v>12974</v>
      </c>
      <c r="G5089" t="s">
        <v>5141</v>
      </c>
      <c r="H5089" t="s">
        <v>12986</v>
      </c>
      <c r="I5089" t="s">
        <v>4890</v>
      </c>
      <c r="J5089" t="s">
        <v>287</v>
      </c>
      <c r="K5089" s="14">
        <v>14</v>
      </c>
      <c r="L5089" s="24">
        <f t="shared" si="79"/>
        <v>15.118138549974777</v>
      </c>
    </row>
    <row r="5090" spans="1:12" x14ac:dyDescent="0.25">
      <c r="A5090" t="s">
        <v>82</v>
      </c>
      <c r="B5090" t="s">
        <v>12926</v>
      </c>
      <c r="C5090" t="s">
        <v>725</v>
      </c>
      <c r="D5090" t="s">
        <v>287</v>
      </c>
      <c r="E5090" t="s">
        <v>12988</v>
      </c>
      <c r="F5090" t="s">
        <v>12989</v>
      </c>
      <c r="G5090" t="s">
        <v>5141</v>
      </c>
      <c r="H5090" t="s">
        <v>12990</v>
      </c>
      <c r="I5090" t="s">
        <v>4890</v>
      </c>
      <c r="J5090" t="s">
        <v>287</v>
      </c>
      <c r="K5090" s="14">
        <v>4</v>
      </c>
      <c r="L5090" s="24">
        <f t="shared" si="79"/>
        <v>4.3194681571356508</v>
      </c>
    </row>
    <row r="5091" spans="1:12" x14ac:dyDescent="0.25">
      <c r="A5091" t="s">
        <v>82</v>
      </c>
      <c r="B5091" t="s">
        <v>12926</v>
      </c>
      <c r="C5091" t="s">
        <v>725</v>
      </c>
      <c r="D5091" t="s">
        <v>287</v>
      </c>
      <c r="E5091" t="s">
        <v>12991</v>
      </c>
      <c r="F5091" t="s">
        <v>12992</v>
      </c>
      <c r="G5091" t="s">
        <v>4890</v>
      </c>
      <c r="H5091" t="s">
        <v>12993</v>
      </c>
      <c r="I5091" t="s">
        <v>4890</v>
      </c>
      <c r="J5091" t="s">
        <v>287</v>
      </c>
      <c r="K5091" s="14">
        <v>4</v>
      </c>
      <c r="L5091" s="24">
        <f t="shared" si="79"/>
        <v>4.3194681571356508</v>
      </c>
    </row>
    <row r="5092" spans="1:12" x14ac:dyDescent="0.25">
      <c r="A5092" t="s">
        <v>82</v>
      </c>
      <c r="B5092" t="s">
        <v>12926</v>
      </c>
      <c r="C5092" t="s">
        <v>725</v>
      </c>
      <c r="D5092" t="s">
        <v>287</v>
      </c>
      <c r="E5092" t="s">
        <v>12991</v>
      </c>
      <c r="F5092" t="s">
        <v>12992</v>
      </c>
      <c r="G5092" t="s">
        <v>5141</v>
      </c>
      <c r="H5092" t="s">
        <v>12994</v>
      </c>
      <c r="I5092" t="s">
        <v>4890</v>
      </c>
      <c r="J5092" t="s">
        <v>287</v>
      </c>
      <c r="K5092" s="14">
        <v>16</v>
      </c>
      <c r="L5092" s="24">
        <f t="shared" si="79"/>
        <v>17.277872628542603</v>
      </c>
    </row>
    <row r="5093" spans="1:12" x14ac:dyDescent="0.25">
      <c r="A5093" t="s">
        <v>82</v>
      </c>
      <c r="B5093" t="s">
        <v>12926</v>
      </c>
      <c r="C5093" t="s">
        <v>725</v>
      </c>
      <c r="D5093" t="s">
        <v>287</v>
      </c>
      <c r="E5093" t="s">
        <v>12995</v>
      </c>
      <c r="F5093" t="s">
        <v>12996</v>
      </c>
      <c r="G5093" t="s">
        <v>5141</v>
      </c>
      <c r="H5093" t="s">
        <v>12997</v>
      </c>
      <c r="I5093" t="s">
        <v>4890</v>
      </c>
      <c r="J5093" t="s">
        <v>287</v>
      </c>
      <c r="K5093" s="14">
        <v>22</v>
      </c>
      <c r="L5093" s="24">
        <f t="shared" si="79"/>
        <v>23.757074864246082</v>
      </c>
    </row>
    <row r="5094" spans="1:12" x14ac:dyDescent="0.25">
      <c r="A5094" t="s">
        <v>82</v>
      </c>
      <c r="B5094" t="s">
        <v>12926</v>
      </c>
      <c r="C5094" t="s">
        <v>725</v>
      </c>
      <c r="D5094" t="s">
        <v>287</v>
      </c>
      <c r="E5094" t="s">
        <v>12998</v>
      </c>
      <c r="F5094" t="s">
        <v>12999</v>
      </c>
      <c r="G5094" t="s">
        <v>5141</v>
      </c>
      <c r="H5094" t="s">
        <v>13000</v>
      </c>
      <c r="I5094" t="s">
        <v>4890</v>
      </c>
      <c r="J5094" t="s">
        <v>287</v>
      </c>
      <c r="K5094" s="14">
        <v>10</v>
      </c>
      <c r="L5094" s="24">
        <f t="shared" si="79"/>
        <v>10.798670392839128</v>
      </c>
    </row>
    <row r="5095" spans="1:12" x14ac:dyDescent="0.25">
      <c r="A5095" t="s">
        <v>82</v>
      </c>
      <c r="B5095" t="s">
        <v>12926</v>
      </c>
      <c r="C5095" t="s">
        <v>725</v>
      </c>
      <c r="D5095" t="s">
        <v>287</v>
      </c>
      <c r="E5095" t="s">
        <v>13001</v>
      </c>
      <c r="F5095" t="s">
        <v>13002</v>
      </c>
      <c r="G5095" t="s">
        <v>4890</v>
      </c>
      <c r="H5095" t="s">
        <v>13003</v>
      </c>
      <c r="I5095" t="s">
        <v>4890</v>
      </c>
      <c r="J5095" t="s">
        <v>287</v>
      </c>
      <c r="K5095" s="14">
        <v>24</v>
      </c>
      <c r="L5095" s="24">
        <f t="shared" si="79"/>
        <v>25.916808942813905</v>
      </c>
    </row>
    <row r="5096" spans="1:12" x14ac:dyDescent="0.25">
      <c r="A5096" t="s">
        <v>82</v>
      </c>
      <c r="B5096" t="s">
        <v>12926</v>
      </c>
      <c r="C5096" t="s">
        <v>725</v>
      </c>
      <c r="D5096" t="s">
        <v>287</v>
      </c>
      <c r="E5096" t="s">
        <v>13001</v>
      </c>
      <c r="F5096" t="s">
        <v>13002</v>
      </c>
      <c r="G5096" t="s">
        <v>5141</v>
      </c>
      <c r="H5096" t="s">
        <v>13004</v>
      </c>
      <c r="I5096" t="s">
        <v>4890</v>
      </c>
      <c r="J5096" t="s">
        <v>287</v>
      </c>
      <c r="K5096" s="14">
        <v>26</v>
      </c>
      <c r="L5096" s="24">
        <f t="shared" si="79"/>
        <v>28.076543021381731</v>
      </c>
    </row>
    <row r="5097" spans="1:12" x14ac:dyDescent="0.25">
      <c r="A5097" t="s">
        <v>82</v>
      </c>
      <c r="B5097" t="s">
        <v>12926</v>
      </c>
      <c r="C5097" t="s">
        <v>725</v>
      </c>
      <c r="D5097" t="s">
        <v>287</v>
      </c>
      <c r="E5097" t="s">
        <v>13005</v>
      </c>
      <c r="F5097" t="s">
        <v>13002</v>
      </c>
      <c r="G5097" t="s">
        <v>4890</v>
      </c>
      <c r="H5097" t="s">
        <v>13003</v>
      </c>
      <c r="I5097" t="s">
        <v>4890</v>
      </c>
      <c r="J5097" t="s">
        <v>287</v>
      </c>
      <c r="K5097" s="14">
        <v>27</v>
      </c>
      <c r="L5097" s="24">
        <f t="shared" si="79"/>
        <v>29.156410060665646</v>
      </c>
    </row>
    <row r="5098" spans="1:12" x14ac:dyDescent="0.25">
      <c r="A5098" t="s">
        <v>82</v>
      </c>
      <c r="B5098" t="s">
        <v>12926</v>
      </c>
      <c r="C5098" t="s">
        <v>725</v>
      </c>
      <c r="D5098" t="s">
        <v>287</v>
      </c>
      <c r="E5098" t="s">
        <v>13005</v>
      </c>
      <c r="F5098" t="s">
        <v>13002</v>
      </c>
      <c r="G5098" t="s">
        <v>5141</v>
      </c>
      <c r="H5098" t="s">
        <v>13004</v>
      </c>
      <c r="I5098" t="s">
        <v>4890</v>
      </c>
      <c r="J5098" t="s">
        <v>287</v>
      </c>
      <c r="K5098" s="14">
        <v>38</v>
      </c>
      <c r="L5098" s="24">
        <f t="shared" si="79"/>
        <v>41.034947492788682</v>
      </c>
    </row>
    <row r="5099" spans="1:12" x14ac:dyDescent="0.25">
      <c r="A5099" t="s">
        <v>82</v>
      </c>
      <c r="B5099" t="s">
        <v>12926</v>
      </c>
      <c r="C5099" t="s">
        <v>713</v>
      </c>
      <c r="D5099" t="s">
        <v>1901</v>
      </c>
      <c r="E5099" t="s">
        <v>12933</v>
      </c>
      <c r="F5099" t="s">
        <v>12934</v>
      </c>
      <c r="G5099" t="s">
        <v>5141</v>
      </c>
      <c r="H5099" t="s">
        <v>12935</v>
      </c>
      <c r="I5099" t="s">
        <v>4888</v>
      </c>
      <c r="J5099" t="s">
        <v>4889</v>
      </c>
      <c r="K5099" s="14">
        <v>2</v>
      </c>
      <c r="L5099" s="24">
        <f t="shared" si="79"/>
        <v>2.1597340785678254</v>
      </c>
    </row>
    <row r="5100" spans="1:12" x14ac:dyDescent="0.25">
      <c r="A5100" t="s">
        <v>82</v>
      </c>
      <c r="B5100" t="s">
        <v>12926</v>
      </c>
      <c r="C5100" t="s">
        <v>1246</v>
      </c>
      <c r="D5100" t="s">
        <v>1902</v>
      </c>
      <c r="E5100" t="s">
        <v>13006</v>
      </c>
      <c r="F5100" t="s">
        <v>13007</v>
      </c>
      <c r="G5100" t="s">
        <v>4890</v>
      </c>
      <c r="H5100" t="s">
        <v>13008</v>
      </c>
      <c r="I5100" t="s">
        <v>4890</v>
      </c>
      <c r="J5100" t="s">
        <v>287</v>
      </c>
      <c r="K5100" s="14">
        <v>101</v>
      </c>
      <c r="L5100" s="24">
        <f t="shared" si="79"/>
        <v>109.0665709676752</v>
      </c>
    </row>
    <row r="5101" spans="1:12" x14ac:dyDescent="0.25">
      <c r="A5101" t="s">
        <v>82</v>
      </c>
      <c r="B5101" t="s">
        <v>12926</v>
      </c>
      <c r="C5101" t="s">
        <v>1246</v>
      </c>
      <c r="D5101" t="s">
        <v>1902</v>
      </c>
      <c r="E5101" t="s">
        <v>13009</v>
      </c>
      <c r="F5101" t="s">
        <v>13007</v>
      </c>
      <c r="G5101" t="s">
        <v>4890</v>
      </c>
      <c r="H5101" t="s">
        <v>13010</v>
      </c>
      <c r="I5101" t="s">
        <v>4890</v>
      </c>
      <c r="J5101" t="s">
        <v>287</v>
      </c>
      <c r="K5101" s="14">
        <v>1143</v>
      </c>
      <c r="L5101" s="24">
        <f t="shared" si="79"/>
        <v>1234.2880259015124</v>
      </c>
    </row>
    <row r="5102" spans="1:12" x14ac:dyDescent="0.25">
      <c r="A5102" t="s">
        <v>82</v>
      </c>
      <c r="B5102" t="s">
        <v>12926</v>
      </c>
      <c r="C5102" t="s">
        <v>1246</v>
      </c>
      <c r="D5102" t="s">
        <v>1902</v>
      </c>
      <c r="E5102" t="s">
        <v>13009</v>
      </c>
      <c r="F5102" t="s">
        <v>13007</v>
      </c>
      <c r="G5102" t="s">
        <v>5141</v>
      </c>
      <c r="H5102" t="s">
        <v>13011</v>
      </c>
      <c r="I5102" t="s">
        <v>4890</v>
      </c>
      <c r="J5102" t="s">
        <v>287</v>
      </c>
      <c r="K5102" s="14">
        <v>50</v>
      </c>
      <c r="L5102" s="24">
        <f t="shared" si="79"/>
        <v>53.993351964195639</v>
      </c>
    </row>
    <row r="5103" spans="1:12" x14ac:dyDescent="0.25">
      <c r="A5103" t="s">
        <v>82</v>
      </c>
      <c r="B5103" t="s">
        <v>12926</v>
      </c>
      <c r="C5103" t="s">
        <v>1246</v>
      </c>
      <c r="D5103" t="s">
        <v>1902</v>
      </c>
      <c r="E5103" t="s">
        <v>13009</v>
      </c>
      <c r="F5103" t="s">
        <v>13007</v>
      </c>
      <c r="G5103" t="s">
        <v>5143</v>
      </c>
      <c r="H5103" t="s">
        <v>13012</v>
      </c>
      <c r="I5103" t="s">
        <v>4890</v>
      </c>
      <c r="J5103" t="s">
        <v>287</v>
      </c>
      <c r="K5103" s="14">
        <v>25</v>
      </c>
      <c r="L5103" s="24">
        <f t="shared" si="79"/>
        <v>26.99667598209782</v>
      </c>
    </row>
    <row r="5104" spans="1:12" x14ac:dyDescent="0.25">
      <c r="A5104" t="s">
        <v>82</v>
      </c>
      <c r="B5104" t="s">
        <v>12926</v>
      </c>
      <c r="C5104" t="s">
        <v>1246</v>
      </c>
      <c r="D5104" t="s">
        <v>1902</v>
      </c>
      <c r="E5104" t="s">
        <v>13009</v>
      </c>
      <c r="F5104" t="s">
        <v>13007</v>
      </c>
      <c r="G5104" t="s">
        <v>5022</v>
      </c>
      <c r="H5104" t="s">
        <v>13013</v>
      </c>
      <c r="I5104" t="s">
        <v>4890</v>
      </c>
      <c r="J5104" t="s">
        <v>287</v>
      </c>
      <c r="K5104" s="14">
        <v>9</v>
      </c>
      <c r="L5104" s="24">
        <f t="shared" si="79"/>
        <v>9.7188033535552147</v>
      </c>
    </row>
    <row r="5105" spans="1:12" x14ac:dyDescent="0.25">
      <c r="A5105" t="s">
        <v>82</v>
      </c>
      <c r="B5105" t="s">
        <v>12926</v>
      </c>
      <c r="C5105" t="s">
        <v>1246</v>
      </c>
      <c r="D5105" t="s">
        <v>1902</v>
      </c>
      <c r="E5105" t="s">
        <v>13009</v>
      </c>
      <c r="F5105" t="s">
        <v>13007</v>
      </c>
      <c r="G5105" t="s">
        <v>5156</v>
      </c>
      <c r="H5105" t="s">
        <v>13014</v>
      </c>
      <c r="I5105" t="s">
        <v>4890</v>
      </c>
      <c r="J5105" t="s">
        <v>287</v>
      </c>
      <c r="K5105" s="14">
        <v>23</v>
      </c>
      <c r="L5105" s="24">
        <f t="shared" si="79"/>
        <v>24.836941903529993</v>
      </c>
    </row>
    <row r="5106" spans="1:12" x14ac:dyDescent="0.25">
      <c r="A5106" t="s">
        <v>82</v>
      </c>
      <c r="B5106" t="s">
        <v>12926</v>
      </c>
      <c r="C5106" t="s">
        <v>1246</v>
      </c>
      <c r="D5106" t="s">
        <v>1902</v>
      </c>
      <c r="E5106" t="s">
        <v>13009</v>
      </c>
      <c r="F5106" t="s">
        <v>13007</v>
      </c>
      <c r="G5106" t="s">
        <v>8481</v>
      </c>
      <c r="H5106" t="s">
        <v>13015</v>
      </c>
      <c r="I5106" t="s">
        <v>4890</v>
      </c>
      <c r="J5106" t="s">
        <v>287</v>
      </c>
      <c r="K5106" s="14">
        <v>14</v>
      </c>
      <c r="L5106" s="24">
        <f t="shared" si="79"/>
        <v>15.118138549974777</v>
      </c>
    </row>
    <row r="5107" spans="1:12" x14ac:dyDescent="0.25">
      <c r="A5107" t="s">
        <v>82</v>
      </c>
      <c r="B5107" t="s">
        <v>12926</v>
      </c>
      <c r="C5107" t="s">
        <v>1246</v>
      </c>
      <c r="D5107" t="s">
        <v>1902</v>
      </c>
      <c r="E5107" t="s">
        <v>13016</v>
      </c>
      <c r="F5107" t="s">
        <v>13007</v>
      </c>
      <c r="G5107" t="s">
        <v>4890</v>
      </c>
      <c r="H5107" t="s">
        <v>13017</v>
      </c>
      <c r="I5107" t="s">
        <v>4890</v>
      </c>
      <c r="J5107" t="s">
        <v>287</v>
      </c>
      <c r="K5107" s="14">
        <v>4</v>
      </c>
      <c r="L5107" s="24">
        <f t="shared" si="79"/>
        <v>4.3194681571356508</v>
      </c>
    </row>
    <row r="5108" spans="1:12" x14ac:dyDescent="0.25">
      <c r="A5108" t="s">
        <v>82</v>
      </c>
      <c r="B5108" t="s">
        <v>12926</v>
      </c>
      <c r="C5108" t="s">
        <v>1246</v>
      </c>
      <c r="D5108" t="s">
        <v>1902</v>
      </c>
      <c r="E5108" t="s">
        <v>13016</v>
      </c>
      <c r="F5108" t="s">
        <v>13007</v>
      </c>
      <c r="G5108" t="s">
        <v>5141</v>
      </c>
      <c r="H5108" t="s">
        <v>13011</v>
      </c>
      <c r="I5108" t="s">
        <v>4890</v>
      </c>
      <c r="J5108" t="s">
        <v>287</v>
      </c>
      <c r="K5108" s="14">
        <v>244</v>
      </c>
      <c r="L5108" s="24">
        <f t="shared" si="79"/>
        <v>263.48755758527471</v>
      </c>
    </row>
    <row r="5109" spans="1:12" x14ac:dyDescent="0.25">
      <c r="A5109" t="s">
        <v>82</v>
      </c>
      <c r="B5109" t="s">
        <v>12926</v>
      </c>
      <c r="C5109" t="s">
        <v>1246</v>
      </c>
      <c r="D5109" t="s">
        <v>1902</v>
      </c>
      <c r="E5109" t="s">
        <v>13016</v>
      </c>
      <c r="F5109" t="s">
        <v>13007</v>
      </c>
      <c r="G5109" t="s">
        <v>5143</v>
      </c>
      <c r="H5109" t="s">
        <v>13012</v>
      </c>
      <c r="I5109" t="s">
        <v>4890</v>
      </c>
      <c r="J5109" t="s">
        <v>287</v>
      </c>
      <c r="K5109" s="14">
        <v>26</v>
      </c>
      <c r="L5109" s="24">
        <f t="shared" si="79"/>
        <v>28.076543021381731</v>
      </c>
    </row>
    <row r="5110" spans="1:12" x14ac:dyDescent="0.25">
      <c r="A5110" t="s">
        <v>82</v>
      </c>
      <c r="B5110" t="s">
        <v>12926</v>
      </c>
      <c r="C5110" t="s">
        <v>1246</v>
      </c>
      <c r="D5110" t="s">
        <v>1902</v>
      </c>
      <c r="E5110" t="s">
        <v>13016</v>
      </c>
      <c r="F5110" t="s">
        <v>13007</v>
      </c>
      <c r="G5110" t="s">
        <v>5022</v>
      </c>
      <c r="H5110" t="s">
        <v>13013</v>
      </c>
      <c r="I5110" t="s">
        <v>4890</v>
      </c>
      <c r="J5110" t="s">
        <v>287</v>
      </c>
      <c r="K5110" s="14">
        <v>21</v>
      </c>
      <c r="L5110" s="24">
        <f t="shared" si="79"/>
        <v>22.677207824962167</v>
      </c>
    </row>
    <row r="5111" spans="1:12" x14ac:dyDescent="0.25">
      <c r="A5111" t="s">
        <v>82</v>
      </c>
      <c r="B5111" t="s">
        <v>12926</v>
      </c>
      <c r="C5111" t="s">
        <v>1246</v>
      </c>
      <c r="D5111" t="s">
        <v>1902</v>
      </c>
      <c r="E5111" t="s">
        <v>13016</v>
      </c>
      <c r="F5111" t="s">
        <v>13007</v>
      </c>
      <c r="G5111" t="s">
        <v>5156</v>
      </c>
      <c r="H5111" t="s">
        <v>13018</v>
      </c>
      <c r="I5111" t="s">
        <v>4890</v>
      </c>
      <c r="J5111" t="s">
        <v>287</v>
      </c>
      <c r="K5111" s="14">
        <v>19</v>
      </c>
      <c r="L5111" s="24">
        <f t="shared" si="79"/>
        <v>20.517473746394341</v>
      </c>
    </row>
    <row r="5112" spans="1:12" x14ac:dyDescent="0.25">
      <c r="A5112" t="s">
        <v>82</v>
      </c>
      <c r="B5112" t="s">
        <v>12926</v>
      </c>
      <c r="C5112" t="s">
        <v>1246</v>
      </c>
      <c r="D5112" t="s">
        <v>1902</v>
      </c>
      <c r="E5112" t="s">
        <v>13016</v>
      </c>
      <c r="F5112" t="s">
        <v>13007</v>
      </c>
      <c r="G5112" t="s">
        <v>8481</v>
      </c>
      <c r="H5112" t="s">
        <v>13015</v>
      </c>
      <c r="I5112" t="s">
        <v>4890</v>
      </c>
      <c r="J5112" t="s">
        <v>287</v>
      </c>
      <c r="K5112" s="14">
        <v>24</v>
      </c>
      <c r="L5112" s="24">
        <f t="shared" si="79"/>
        <v>25.916808942813905</v>
      </c>
    </row>
    <row r="5113" spans="1:12" x14ac:dyDescent="0.25">
      <c r="A5113" t="s">
        <v>82</v>
      </c>
      <c r="B5113" t="s">
        <v>12926</v>
      </c>
      <c r="C5113" t="s">
        <v>1246</v>
      </c>
      <c r="D5113" t="s">
        <v>1902</v>
      </c>
      <c r="E5113" t="s">
        <v>13019</v>
      </c>
      <c r="F5113" t="s">
        <v>13007</v>
      </c>
      <c r="G5113" t="s">
        <v>4890</v>
      </c>
      <c r="H5113" t="s">
        <v>13017</v>
      </c>
      <c r="I5113" t="s">
        <v>4890</v>
      </c>
      <c r="J5113" t="s">
        <v>287</v>
      </c>
      <c r="K5113" s="14">
        <v>5</v>
      </c>
      <c r="L5113" s="24">
        <f t="shared" si="79"/>
        <v>5.3993351964195639</v>
      </c>
    </row>
    <row r="5114" spans="1:12" x14ac:dyDescent="0.25">
      <c r="A5114" t="s">
        <v>82</v>
      </c>
      <c r="B5114" t="s">
        <v>12926</v>
      </c>
      <c r="C5114" t="s">
        <v>1246</v>
      </c>
      <c r="D5114" t="s">
        <v>1902</v>
      </c>
      <c r="E5114" t="s">
        <v>13019</v>
      </c>
      <c r="F5114" t="s">
        <v>13007</v>
      </c>
      <c r="G5114" t="s">
        <v>5141</v>
      </c>
      <c r="H5114" t="s">
        <v>13011</v>
      </c>
      <c r="I5114" t="s">
        <v>4890</v>
      </c>
      <c r="J5114" t="s">
        <v>287</v>
      </c>
      <c r="K5114" s="14">
        <v>267</v>
      </c>
      <c r="L5114" s="24">
        <f t="shared" si="79"/>
        <v>288.32449948880469</v>
      </c>
    </row>
    <row r="5115" spans="1:12" x14ac:dyDescent="0.25">
      <c r="A5115" t="s">
        <v>82</v>
      </c>
      <c r="B5115" t="s">
        <v>12926</v>
      </c>
      <c r="C5115" t="s">
        <v>1246</v>
      </c>
      <c r="D5115" t="s">
        <v>1902</v>
      </c>
      <c r="E5115" t="s">
        <v>13019</v>
      </c>
      <c r="F5115" t="s">
        <v>13007</v>
      </c>
      <c r="G5115" t="s">
        <v>5143</v>
      </c>
      <c r="H5115" t="s">
        <v>13012</v>
      </c>
      <c r="I5115" t="s">
        <v>4890</v>
      </c>
      <c r="J5115" t="s">
        <v>287</v>
      </c>
      <c r="K5115" s="14">
        <v>9</v>
      </c>
      <c r="L5115" s="24">
        <f t="shared" si="79"/>
        <v>9.7188033535552147</v>
      </c>
    </row>
    <row r="5116" spans="1:12" x14ac:dyDescent="0.25">
      <c r="A5116" t="s">
        <v>82</v>
      </c>
      <c r="B5116" t="s">
        <v>12926</v>
      </c>
      <c r="C5116" t="s">
        <v>1246</v>
      </c>
      <c r="D5116" t="s">
        <v>1902</v>
      </c>
      <c r="E5116" t="s">
        <v>13019</v>
      </c>
      <c r="F5116" t="s">
        <v>13007</v>
      </c>
      <c r="G5116" t="s">
        <v>5022</v>
      </c>
      <c r="H5116" t="s">
        <v>13020</v>
      </c>
      <c r="I5116" t="s">
        <v>4890</v>
      </c>
      <c r="J5116" t="s">
        <v>287</v>
      </c>
      <c r="K5116" s="14">
        <v>24</v>
      </c>
      <c r="L5116" s="24">
        <f t="shared" si="79"/>
        <v>25.916808942813905</v>
      </c>
    </row>
    <row r="5117" spans="1:12" x14ac:dyDescent="0.25">
      <c r="A5117" t="s">
        <v>82</v>
      </c>
      <c r="B5117" t="s">
        <v>12926</v>
      </c>
      <c r="C5117" t="s">
        <v>1246</v>
      </c>
      <c r="D5117" t="s">
        <v>1902</v>
      </c>
      <c r="E5117" t="s">
        <v>13019</v>
      </c>
      <c r="F5117" t="s">
        <v>13007</v>
      </c>
      <c r="G5117" t="s">
        <v>5156</v>
      </c>
      <c r="H5117" t="s">
        <v>13021</v>
      </c>
      <c r="I5117" t="s">
        <v>4890</v>
      </c>
      <c r="J5117" t="s">
        <v>287</v>
      </c>
      <c r="K5117" s="14">
        <v>24</v>
      </c>
      <c r="L5117" s="24">
        <f t="shared" si="79"/>
        <v>25.916808942813905</v>
      </c>
    </row>
    <row r="5118" spans="1:12" x14ac:dyDescent="0.25">
      <c r="A5118" t="s">
        <v>82</v>
      </c>
      <c r="B5118" t="s">
        <v>12926</v>
      </c>
      <c r="C5118" t="s">
        <v>1246</v>
      </c>
      <c r="D5118" t="s">
        <v>1902</v>
      </c>
      <c r="E5118" t="s">
        <v>13019</v>
      </c>
      <c r="F5118" t="s">
        <v>13007</v>
      </c>
      <c r="G5118" t="s">
        <v>8481</v>
      </c>
      <c r="H5118" t="s">
        <v>13022</v>
      </c>
      <c r="I5118" t="s">
        <v>4890</v>
      </c>
      <c r="J5118" t="s">
        <v>287</v>
      </c>
      <c r="K5118" s="14">
        <v>24</v>
      </c>
      <c r="L5118" s="24">
        <f t="shared" si="79"/>
        <v>25.916808942813905</v>
      </c>
    </row>
    <row r="5119" spans="1:12" x14ac:dyDescent="0.25">
      <c r="A5119" t="s">
        <v>82</v>
      </c>
      <c r="B5119" t="s">
        <v>12926</v>
      </c>
      <c r="C5119" t="s">
        <v>1246</v>
      </c>
      <c r="D5119" t="s">
        <v>1902</v>
      </c>
      <c r="E5119" t="s">
        <v>13023</v>
      </c>
      <c r="F5119" t="s">
        <v>13024</v>
      </c>
      <c r="G5119" t="s">
        <v>4890</v>
      </c>
      <c r="H5119" t="s">
        <v>13025</v>
      </c>
      <c r="I5119" t="s">
        <v>4890</v>
      </c>
      <c r="J5119" t="s">
        <v>287</v>
      </c>
      <c r="K5119" s="14">
        <v>3</v>
      </c>
      <c r="L5119" s="24">
        <f t="shared" si="79"/>
        <v>3.2396011178517381</v>
      </c>
    </row>
    <row r="5120" spans="1:12" x14ac:dyDescent="0.25">
      <c r="A5120" t="s">
        <v>82</v>
      </c>
      <c r="B5120" t="s">
        <v>12926</v>
      </c>
      <c r="C5120" t="s">
        <v>1246</v>
      </c>
      <c r="D5120" t="s">
        <v>1902</v>
      </c>
      <c r="E5120" t="s">
        <v>13023</v>
      </c>
      <c r="F5120" t="s">
        <v>13024</v>
      </c>
      <c r="G5120" t="s">
        <v>5141</v>
      </c>
      <c r="H5120" t="s">
        <v>13026</v>
      </c>
      <c r="I5120" t="s">
        <v>4890</v>
      </c>
      <c r="J5120" t="s">
        <v>287</v>
      </c>
      <c r="K5120" s="14">
        <v>7</v>
      </c>
      <c r="L5120" s="24">
        <f t="shared" si="79"/>
        <v>7.5590692749873885</v>
      </c>
    </row>
    <row r="5121" spans="1:12" x14ac:dyDescent="0.25">
      <c r="A5121" t="s">
        <v>82</v>
      </c>
      <c r="B5121" t="s">
        <v>12926</v>
      </c>
      <c r="C5121" t="s">
        <v>1246</v>
      </c>
      <c r="D5121" t="s">
        <v>1902</v>
      </c>
      <c r="E5121" t="s">
        <v>13023</v>
      </c>
      <c r="F5121" t="s">
        <v>13024</v>
      </c>
      <c r="G5121" t="s">
        <v>5143</v>
      </c>
      <c r="H5121" t="s">
        <v>13027</v>
      </c>
      <c r="I5121" t="s">
        <v>4890</v>
      </c>
      <c r="J5121" t="s">
        <v>287</v>
      </c>
      <c r="K5121" s="14">
        <v>5</v>
      </c>
      <c r="L5121" s="24">
        <f t="shared" si="79"/>
        <v>5.3993351964195639</v>
      </c>
    </row>
    <row r="5122" spans="1:12" x14ac:dyDescent="0.25">
      <c r="A5122" t="s">
        <v>82</v>
      </c>
      <c r="B5122" t="s">
        <v>12926</v>
      </c>
      <c r="C5122" t="s">
        <v>1246</v>
      </c>
      <c r="D5122" t="s">
        <v>1902</v>
      </c>
      <c r="E5122" t="s">
        <v>13023</v>
      </c>
      <c r="F5122" t="s">
        <v>13024</v>
      </c>
      <c r="G5122" t="s">
        <v>5022</v>
      </c>
      <c r="H5122" t="s">
        <v>13028</v>
      </c>
      <c r="I5122" t="s">
        <v>4890</v>
      </c>
      <c r="J5122" t="s">
        <v>287</v>
      </c>
      <c r="K5122" s="14">
        <v>14</v>
      </c>
      <c r="L5122" s="24">
        <f t="shared" si="79"/>
        <v>15.118138549974777</v>
      </c>
    </row>
    <row r="5123" spans="1:12" x14ac:dyDescent="0.25">
      <c r="A5123" t="s">
        <v>82</v>
      </c>
      <c r="B5123" t="s">
        <v>12926</v>
      </c>
      <c r="C5123" t="s">
        <v>1246</v>
      </c>
      <c r="D5123" t="s">
        <v>1902</v>
      </c>
      <c r="E5123" t="s">
        <v>13023</v>
      </c>
      <c r="F5123" t="s">
        <v>13024</v>
      </c>
      <c r="G5123" t="s">
        <v>5156</v>
      </c>
      <c r="H5123" t="s">
        <v>13029</v>
      </c>
      <c r="I5123" t="s">
        <v>4890</v>
      </c>
      <c r="J5123" t="s">
        <v>287</v>
      </c>
      <c r="K5123" s="14">
        <v>114</v>
      </c>
      <c r="L5123" s="24">
        <f t="shared" si="79"/>
        <v>123.10484247836605</v>
      </c>
    </row>
    <row r="5124" spans="1:12" x14ac:dyDescent="0.25">
      <c r="A5124" t="s">
        <v>82</v>
      </c>
      <c r="B5124" t="s">
        <v>12926</v>
      </c>
      <c r="C5124" t="s">
        <v>1246</v>
      </c>
      <c r="D5124" t="s">
        <v>1902</v>
      </c>
      <c r="E5124" t="s">
        <v>13023</v>
      </c>
      <c r="F5124" t="s">
        <v>13024</v>
      </c>
      <c r="G5124" t="s">
        <v>8481</v>
      </c>
      <c r="H5124" t="s">
        <v>13030</v>
      </c>
      <c r="I5124" t="s">
        <v>4890</v>
      </c>
      <c r="J5124" t="s">
        <v>287</v>
      </c>
      <c r="K5124" s="14">
        <v>14</v>
      </c>
      <c r="L5124" s="24">
        <f t="shared" si="79"/>
        <v>15.118138549974777</v>
      </c>
    </row>
    <row r="5125" spans="1:12" x14ac:dyDescent="0.25">
      <c r="A5125" t="s">
        <v>82</v>
      </c>
      <c r="B5125" t="s">
        <v>12926</v>
      </c>
      <c r="C5125" t="s">
        <v>1903</v>
      </c>
      <c r="D5125" t="s">
        <v>1904</v>
      </c>
      <c r="E5125" t="s">
        <v>13016</v>
      </c>
      <c r="F5125" t="s">
        <v>13007</v>
      </c>
      <c r="G5125" t="s">
        <v>5141</v>
      </c>
      <c r="H5125" t="s">
        <v>13011</v>
      </c>
      <c r="I5125" t="s">
        <v>4890</v>
      </c>
      <c r="J5125" t="s">
        <v>287</v>
      </c>
      <c r="K5125" s="14">
        <v>4</v>
      </c>
      <c r="L5125" s="24">
        <f t="shared" si="79"/>
        <v>4.3194681571356508</v>
      </c>
    </row>
    <row r="5126" spans="1:12" x14ac:dyDescent="0.25">
      <c r="A5126" t="s">
        <v>82</v>
      </c>
      <c r="B5126" t="s">
        <v>12926</v>
      </c>
      <c r="C5126" t="s">
        <v>1909</v>
      </c>
      <c r="D5126" t="s">
        <v>1910</v>
      </c>
      <c r="E5126" t="s">
        <v>4966</v>
      </c>
      <c r="F5126" t="s">
        <v>12930</v>
      </c>
      <c r="G5126" t="s">
        <v>5141</v>
      </c>
      <c r="H5126" t="s">
        <v>12932</v>
      </c>
      <c r="I5126" t="s">
        <v>4890</v>
      </c>
      <c r="J5126" t="s">
        <v>287</v>
      </c>
      <c r="K5126" s="14">
        <v>1</v>
      </c>
      <c r="L5126" s="24">
        <f t="shared" si="79"/>
        <v>1.0798670392839127</v>
      </c>
    </row>
    <row r="5127" spans="1:12" x14ac:dyDescent="0.25">
      <c r="A5127" t="s">
        <v>82</v>
      </c>
      <c r="B5127" t="s">
        <v>12926</v>
      </c>
      <c r="C5127" t="s">
        <v>13031</v>
      </c>
      <c r="D5127" t="s">
        <v>1917</v>
      </c>
      <c r="E5127" t="s">
        <v>13032</v>
      </c>
      <c r="F5127" t="s">
        <v>13033</v>
      </c>
      <c r="G5127" t="s">
        <v>4890</v>
      </c>
      <c r="H5127" t="s">
        <v>13034</v>
      </c>
      <c r="I5127" t="s">
        <v>5022</v>
      </c>
      <c r="J5127" t="s">
        <v>5140</v>
      </c>
      <c r="K5127" s="14">
        <v>2</v>
      </c>
      <c r="L5127" s="24">
        <f t="shared" si="79"/>
        <v>2.1597340785678254</v>
      </c>
    </row>
    <row r="5128" spans="1:12" x14ac:dyDescent="0.25">
      <c r="A5128" t="s">
        <v>86</v>
      </c>
      <c r="B5128" t="s">
        <v>13035</v>
      </c>
      <c r="C5128" t="s">
        <v>713</v>
      </c>
      <c r="D5128" t="s">
        <v>1918</v>
      </c>
      <c r="E5128" t="s">
        <v>5111</v>
      </c>
      <c r="F5128" t="s">
        <v>13036</v>
      </c>
      <c r="G5128" t="s">
        <v>4886</v>
      </c>
      <c r="H5128" t="s">
        <v>13036</v>
      </c>
      <c r="I5128" t="s">
        <v>4894</v>
      </c>
      <c r="J5128" t="s">
        <v>4897</v>
      </c>
      <c r="K5128" s="14">
        <v>7</v>
      </c>
      <c r="L5128" s="24">
        <f t="shared" si="79"/>
        <v>7.5590692749873885</v>
      </c>
    </row>
    <row r="5129" spans="1:12" x14ac:dyDescent="0.25">
      <c r="A5129" t="s">
        <v>86</v>
      </c>
      <c r="B5129" t="s">
        <v>13035</v>
      </c>
      <c r="C5129" t="s">
        <v>13037</v>
      </c>
      <c r="D5129" t="s">
        <v>1939</v>
      </c>
      <c r="E5129" t="s">
        <v>13038</v>
      </c>
      <c r="F5129" t="s">
        <v>13039</v>
      </c>
      <c r="G5129" t="s">
        <v>4886</v>
      </c>
      <c r="H5129" t="s">
        <v>13039</v>
      </c>
      <c r="I5129" t="s">
        <v>4888</v>
      </c>
      <c r="J5129" t="s">
        <v>4889</v>
      </c>
      <c r="K5129" s="14">
        <v>2</v>
      </c>
      <c r="L5129" s="24">
        <f t="shared" si="79"/>
        <v>2.1597340785678254</v>
      </c>
    </row>
    <row r="5130" spans="1:12" x14ac:dyDescent="0.25">
      <c r="A5130" t="s">
        <v>86</v>
      </c>
      <c r="B5130" t="s">
        <v>13035</v>
      </c>
      <c r="C5130" t="s">
        <v>1940</v>
      </c>
      <c r="D5130" t="s">
        <v>1941</v>
      </c>
      <c r="E5130" t="s">
        <v>13040</v>
      </c>
      <c r="F5130" t="s">
        <v>13041</v>
      </c>
      <c r="G5130" t="s">
        <v>4886</v>
      </c>
      <c r="H5130" t="s">
        <v>13041</v>
      </c>
      <c r="I5130" t="s">
        <v>4888</v>
      </c>
      <c r="J5130" t="s">
        <v>4889</v>
      </c>
      <c r="K5130" s="14">
        <v>2</v>
      </c>
      <c r="L5130" s="24">
        <f t="shared" si="79"/>
        <v>2.1597340785678254</v>
      </c>
    </row>
    <row r="5131" spans="1:12" x14ac:dyDescent="0.25">
      <c r="A5131" t="s">
        <v>86</v>
      </c>
      <c r="B5131" t="s">
        <v>13035</v>
      </c>
      <c r="C5131" t="s">
        <v>1940</v>
      </c>
      <c r="D5131" t="s">
        <v>1941</v>
      </c>
      <c r="E5131" t="s">
        <v>13042</v>
      </c>
      <c r="F5131" t="s">
        <v>13043</v>
      </c>
      <c r="G5131" t="s">
        <v>4886</v>
      </c>
      <c r="H5131" t="s">
        <v>13043</v>
      </c>
      <c r="I5131" t="s">
        <v>4888</v>
      </c>
      <c r="J5131" t="s">
        <v>4889</v>
      </c>
      <c r="K5131" s="14">
        <v>2</v>
      </c>
      <c r="L5131" s="24">
        <f t="shared" si="79"/>
        <v>2.1597340785678254</v>
      </c>
    </row>
    <row r="5132" spans="1:12" x14ac:dyDescent="0.25">
      <c r="A5132" t="s">
        <v>86</v>
      </c>
      <c r="B5132" t="s">
        <v>13035</v>
      </c>
      <c r="C5132" t="s">
        <v>757</v>
      </c>
      <c r="D5132" t="s">
        <v>758</v>
      </c>
      <c r="E5132" t="s">
        <v>13044</v>
      </c>
      <c r="F5132" t="s">
        <v>13045</v>
      </c>
      <c r="G5132" t="s">
        <v>4886</v>
      </c>
      <c r="H5132" t="s">
        <v>13045</v>
      </c>
      <c r="I5132" t="s">
        <v>4888</v>
      </c>
      <c r="J5132" t="s">
        <v>4889</v>
      </c>
      <c r="K5132" s="14">
        <v>21</v>
      </c>
      <c r="L5132" s="24">
        <f t="shared" ref="L5132:L5195" si="80">K5132/$D$6*$D$5</f>
        <v>22.677207824962167</v>
      </c>
    </row>
    <row r="5133" spans="1:12" x14ac:dyDescent="0.25">
      <c r="A5133" t="s">
        <v>86</v>
      </c>
      <c r="B5133" t="s">
        <v>13035</v>
      </c>
      <c r="C5133" t="s">
        <v>757</v>
      </c>
      <c r="D5133" t="s">
        <v>758</v>
      </c>
      <c r="E5133" t="s">
        <v>13046</v>
      </c>
      <c r="F5133" t="s">
        <v>13047</v>
      </c>
      <c r="G5133" t="s">
        <v>4886</v>
      </c>
      <c r="H5133" t="s">
        <v>13047</v>
      </c>
      <c r="I5133" t="s">
        <v>4888</v>
      </c>
      <c r="J5133" t="s">
        <v>4889</v>
      </c>
      <c r="K5133" s="14">
        <v>16</v>
      </c>
      <c r="L5133" s="24">
        <f t="shared" si="80"/>
        <v>17.277872628542603</v>
      </c>
    </row>
    <row r="5134" spans="1:12" x14ac:dyDescent="0.25">
      <c r="A5134" t="s">
        <v>86</v>
      </c>
      <c r="B5134" t="s">
        <v>13035</v>
      </c>
      <c r="C5134" t="s">
        <v>772</v>
      </c>
      <c r="D5134" t="s">
        <v>773</v>
      </c>
      <c r="E5134" t="s">
        <v>13048</v>
      </c>
      <c r="F5134" t="s">
        <v>5138</v>
      </c>
      <c r="G5134" t="s">
        <v>4886</v>
      </c>
      <c r="H5134" t="s">
        <v>13049</v>
      </c>
      <c r="I5134" t="s">
        <v>4907</v>
      </c>
      <c r="J5134" t="s">
        <v>5133</v>
      </c>
      <c r="K5134" s="14">
        <v>314</v>
      </c>
      <c r="L5134" s="24">
        <f t="shared" si="80"/>
        <v>339.07825033514865</v>
      </c>
    </row>
    <row r="5135" spans="1:12" x14ac:dyDescent="0.25">
      <c r="A5135" t="s">
        <v>86</v>
      </c>
      <c r="B5135" t="s">
        <v>13035</v>
      </c>
      <c r="C5135" t="s">
        <v>1951</v>
      </c>
      <c r="D5135" t="s">
        <v>1952</v>
      </c>
      <c r="E5135" t="s">
        <v>13038</v>
      </c>
      <c r="F5135" t="s">
        <v>13039</v>
      </c>
      <c r="G5135" t="s">
        <v>4886</v>
      </c>
      <c r="H5135" t="s">
        <v>13039</v>
      </c>
      <c r="I5135" t="s">
        <v>4888</v>
      </c>
      <c r="J5135" t="s">
        <v>4889</v>
      </c>
      <c r="K5135" s="14">
        <v>25</v>
      </c>
      <c r="L5135" s="24">
        <f t="shared" si="80"/>
        <v>26.99667598209782</v>
      </c>
    </row>
    <row r="5136" spans="1:12" x14ac:dyDescent="0.25">
      <c r="A5136" t="s">
        <v>86</v>
      </c>
      <c r="B5136" t="s">
        <v>13035</v>
      </c>
      <c r="C5136" t="s">
        <v>1951</v>
      </c>
      <c r="D5136" t="s">
        <v>1952</v>
      </c>
      <c r="E5136" t="s">
        <v>13050</v>
      </c>
      <c r="F5136" t="s">
        <v>13051</v>
      </c>
      <c r="G5136" t="s">
        <v>4886</v>
      </c>
      <c r="H5136" t="s">
        <v>13051</v>
      </c>
      <c r="I5136" t="s">
        <v>4888</v>
      </c>
      <c r="J5136" t="s">
        <v>4889</v>
      </c>
      <c r="K5136" s="14">
        <v>78</v>
      </c>
      <c r="L5136" s="24">
        <f t="shared" si="80"/>
        <v>84.2296290641452</v>
      </c>
    </row>
    <row r="5137" spans="1:12" x14ac:dyDescent="0.25">
      <c r="A5137" t="s">
        <v>86</v>
      </c>
      <c r="B5137" t="s">
        <v>13035</v>
      </c>
      <c r="C5137" t="s">
        <v>1951</v>
      </c>
      <c r="D5137" t="s">
        <v>1952</v>
      </c>
      <c r="E5137" t="s">
        <v>13052</v>
      </c>
      <c r="F5137" t="s">
        <v>13053</v>
      </c>
      <c r="G5137" t="s">
        <v>4886</v>
      </c>
      <c r="H5137" t="s">
        <v>13053</v>
      </c>
      <c r="I5137" t="s">
        <v>4888</v>
      </c>
      <c r="J5137" t="s">
        <v>4889</v>
      </c>
      <c r="K5137" s="14">
        <v>43</v>
      </c>
      <c r="L5137" s="24">
        <f t="shared" si="80"/>
        <v>46.434282689208253</v>
      </c>
    </row>
    <row r="5138" spans="1:12" x14ac:dyDescent="0.25">
      <c r="A5138" t="s">
        <v>86</v>
      </c>
      <c r="B5138" t="s">
        <v>13035</v>
      </c>
      <c r="C5138" t="s">
        <v>1951</v>
      </c>
      <c r="D5138" t="s">
        <v>1952</v>
      </c>
      <c r="E5138" t="s">
        <v>13054</v>
      </c>
      <c r="F5138" t="s">
        <v>13055</v>
      </c>
      <c r="G5138" t="s">
        <v>4886</v>
      </c>
      <c r="H5138" t="s">
        <v>13055</v>
      </c>
      <c r="I5138" t="s">
        <v>4888</v>
      </c>
      <c r="J5138" t="s">
        <v>4889</v>
      </c>
      <c r="K5138" s="14">
        <v>62</v>
      </c>
      <c r="L5138" s="24">
        <f t="shared" si="80"/>
        <v>66.951756435602604</v>
      </c>
    </row>
    <row r="5139" spans="1:12" x14ac:dyDescent="0.25">
      <c r="A5139" t="s">
        <v>86</v>
      </c>
      <c r="B5139" t="s">
        <v>13035</v>
      </c>
      <c r="C5139" t="s">
        <v>1951</v>
      </c>
      <c r="D5139" t="s">
        <v>1952</v>
      </c>
      <c r="E5139" t="s">
        <v>13056</v>
      </c>
      <c r="F5139" t="s">
        <v>13057</v>
      </c>
      <c r="G5139" t="s">
        <v>4886</v>
      </c>
      <c r="H5139" t="s">
        <v>13057</v>
      </c>
      <c r="I5139" t="s">
        <v>4888</v>
      </c>
      <c r="J5139" t="s">
        <v>4889</v>
      </c>
      <c r="K5139" s="14">
        <v>103</v>
      </c>
      <c r="L5139" s="24">
        <f t="shared" si="80"/>
        <v>111.22630504624301</v>
      </c>
    </row>
    <row r="5140" spans="1:12" x14ac:dyDescent="0.25">
      <c r="A5140" t="s">
        <v>86</v>
      </c>
      <c r="B5140" t="s">
        <v>13035</v>
      </c>
      <c r="C5140" t="s">
        <v>1951</v>
      </c>
      <c r="D5140" t="s">
        <v>1952</v>
      </c>
      <c r="E5140" t="s">
        <v>13058</v>
      </c>
      <c r="F5140" t="s">
        <v>13059</v>
      </c>
      <c r="G5140" t="s">
        <v>4886</v>
      </c>
      <c r="H5140" t="s">
        <v>13059</v>
      </c>
      <c r="I5140" t="s">
        <v>4888</v>
      </c>
      <c r="J5140" t="s">
        <v>4889</v>
      </c>
      <c r="K5140" s="14">
        <v>58</v>
      </c>
      <c r="L5140" s="24">
        <f t="shared" si="80"/>
        <v>62.632288278466937</v>
      </c>
    </row>
    <row r="5141" spans="1:12" x14ac:dyDescent="0.25">
      <c r="A5141" t="s">
        <v>86</v>
      </c>
      <c r="B5141" t="s">
        <v>13035</v>
      </c>
      <c r="C5141" t="s">
        <v>1951</v>
      </c>
      <c r="D5141" t="s">
        <v>1952</v>
      </c>
      <c r="E5141" t="s">
        <v>13060</v>
      </c>
      <c r="F5141" t="s">
        <v>13061</v>
      </c>
      <c r="G5141" t="s">
        <v>4886</v>
      </c>
      <c r="H5141" t="s">
        <v>13061</v>
      </c>
      <c r="I5141" t="s">
        <v>4888</v>
      </c>
      <c r="J5141" t="s">
        <v>4889</v>
      </c>
      <c r="K5141" s="14">
        <v>19</v>
      </c>
      <c r="L5141" s="24">
        <f t="shared" si="80"/>
        <v>20.517473746394341</v>
      </c>
    </row>
    <row r="5142" spans="1:12" x14ac:dyDescent="0.25">
      <c r="A5142" t="s">
        <v>87</v>
      </c>
      <c r="B5142" t="s">
        <v>13062</v>
      </c>
      <c r="C5142" t="s">
        <v>725</v>
      </c>
      <c r="D5142" t="s">
        <v>287</v>
      </c>
      <c r="E5142" t="s">
        <v>13063</v>
      </c>
      <c r="F5142" t="s">
        <v>13064</v>
      </c>
      <c r="G5142" t="s">
        <v>4890</v>
      </c>
      <c r="H5142" t="s">
        <v>13065</v>
      </c>
      <c r="I5142" t="s">
        <v>4894</v>
      </c>
      <c r="J5142" t="s">
        <v>4897</v>
      </c>
      <c r="K5142" s="14">
        <v>94</v>
      </c>
      <c r="L5142" s="24">
        <f t="shared" si="80"/>
        <v>101.50750169268781</v>
      </c>
    </row>
    <row r="5143" spans="1:12" x14ac:dyDescent="0.25">
      <c r="A5143" t="s">
        <v>87</v>
      </c>
      <c r="B5143" t="s">
        <v>13062</v>
      </c>
      <c r="C5143" t="s">
        <v>725</v>
      </c>
      <c r="D5143" t="s">
        <v>287</v>
      </c>
      <c r="E5143" t="s">
        <v>13066</v>
      </c>
      <c r="F5143" t="s">
        <v>13067</v>
      </c>
      <c r="G5143" t="s">
        <v>4890</v>
      </c>
      <c r="H5143" t="s">
        <v>13068</v>
      </c>
      <c r="I5143" t="s">
        <v>5141</v>
      </c>
      <c r="J5143" t="s">
        <v>2256</v>
      </c>
      <c r="K5143" s="14">
        <v>2</v>
      </c>
      <c r="L5143" s="24">
        <f t="shared" si="80"/>
        <v>2.1597340785678254</v>
      </c>
    </row>
    <row r="5144" spans="1:12" x14ac:dyDescent="0.25">
      <c r="A5144" t="s">
        <v>87</v>
      </c>
      <c r="B5144" t="s">
        <v>13062</v>
      </c>
      <c r="C5144" t="s">
        <v>725</v>
      </c>
      <c r="D5144" t="s">
        <v>287</v>
      </c>
      <c r="E5144" t="s">
        <v>13069</v>
      </c>
      <c r="F5144" t="s">
        <v>13070</v>
      </c>
      <c r="G5144" t="s">
        <v>4890</v>
      </c>
      <c r="H5144" t="s">
        <v>13070</v>
      </c>
      <c r="I5144" t="s">
        <v>4894</v>
      </c>
      <c r="J5144" t="s">
        <v>4897</v>
      </c>
      <c r="K5144" s="14">
        <v>71</v>
      </c>
      <c r="L5144" s="24">
        <f t="shared" si="80"/>
        <v>76.670559789157807</v>
      </c>
    </row>
    <row r="5145" spans="1:12" x14ac:dyDescent="0.25">
      <c r="A5145" t="s">
        <v>87</v>
      </c>
      <c r="B5145" t="s">
        <v>13062</v>
      </c>
      <c r="C5145" t="s">
        <v>725</v>
      </c>
      <c r="D5145" t="s">
        <v>287</v>
      </c>
      <c r="E5145" t="s">
        <v>13071</v>
      </c>
      <c r="F5145" t="s">
        <v>13072</v>
      </c>
      <c r="G5145" t="s">
        <v>4890</v>
      </c>
      <c r="H5145" t="s">
        <v>13072</v>
      </c>
      <c r="I5145" t="s">
        <v>4894</v>
      </c>
      <c r="J5145" t="s">
        <v>4897</v>
      </c>
      <c r="K5145" s="14">
        <v>2</v>
      </c>
      <c r="L5145" s="24">
        <f t="shared" si="80"/>
        <v>2.1597340785678254</v>
      </c>
    </row>
    <row r="5146" spans="1:12" x14ac:dyDescent="0.25">
      <c r="A5146" t="s">
        <v>87</v>
      </c>
      <c r="B5146" t="s">
        <v>13062</v>
      </c>
      <c r="C5146" t="s">
        <v>725</v>
      </c>
      <c r="D5146" t="s">
        <v>287</v>
      </c>
      <c r="E5146" t="s">
        <v>13073</v>
      </c>
      <c r="F5146" t="s">
        <v>13074</v>
      </c>
      <c r="G5146" t="s">
        <v>4890</v>
      </c>
      <c r="H5146" t="s">
        <v>13075</v>
      </c>
      <c r="I5146" t="s">
        <v>4894</v>
      </c>
      <c r="J5146" t="s">
        <v>4897</v>
      </c>
      <c r="K5146" s="14">
        <v>25</v>
      </c>
      <c r="L5146" s="24">
        <f t="shared" si="80"/>
        <v>26.99667598209782</v>
      </c>
    </row>
    <row r="5147" spans="1:12" x14ac:dyDescent="0.25">
      <c r="A5147" t="s">
        <v>87</v>
      </c>
      <c r="B5147" t="s">
        <v>13062</v>
      </c>
      <c r="C5147" t="s">
        <v>725</v>
      </c>
      <c r="D5147" t="s">
        <v>287</v>
      </c>
      <c r="E5147" t="s">
        <v>13076</v>
      </c>
      <c r="F5147" t="s">
        <v>13077</v>
      </c>
      <c r="G5147" t="s">
        <v>4890</v>
      </c>
      <c r="H5147" t="s">
        <v>13077</v>
      </c>
      <c r="I5147" t="s">
        <v>4894</v>
      </c>
      <c r="J5147" t="s">
        <v>4897</v>
      </c>
      <c r="K5147" s="14">
        <v>92</v>
      </c>
      <c r="L5147" s="24">
        <f t="shared" si="80"/>
        <v>99.347767614119974</v>
      </c>
    </row>
    <row r="5148" spans="1:12" x14ac:dyDescent="0.25">
      <c r="A5148" t="s">
        <v>90</v>
      </c>
      <c r="B5148" t="s">
        <v>13078</v>
      </c>
      <c r="E5148" t="s">
        <v>4884</v>
      </c>
      <c r="F5148" t="s">
        <v>4885</v>
      </c>
      <c r="G5148" t="s">
        <v>4886</v>
      </c>
      <c r="H5148" t="s">
        <v>4887</v>
      </c>
      <c r="I5148" t="s">
        <v>4888</v>
      </c>
      <c r="J5148" t="s">
        <v>4889</v>
      </c>
      <c r="K5148" s="14">
        <v>1</v>
      </c>
      <c r="L5148" s="24">
        <f t="shared" si="80"/>
        <v>1.0798670392839127</v>
      </c>
    </row>
    <row r="5149" spans="1:12" x14ac:dyDescent="0.25">
      <c r="A5149" t="s">
        <v>90</v>
      </c>
      <c r="B5149" t="s">
        <v>13078</v>
      </c>
      <c r="E5149" t="s">
        <v>13079</v>
      </c>
      <c r="F5149" t="s">
        <v>13080</v>
      </c>
      <c r="G5149" t="s">
        <v>8229</v>
      </c>
      <c r="H5149" t="s">
        <v>13081</v>
      </c>
      <c r="I5149" t="s">
        <v>4888</v>
      </c>
      <c r="J5149" t="s">
        <v>4889</v>
      </c>
      <c r="K5149" s="14">
        <v>1</v>
      </c>
      <c r="L5149" s="24">
        <f t="shared" si="80"/>
        <v>1.0798670392839127</v>
      </c>
    </row>
    <row r="5150" spans="1:12" x14ac:dyDescent="0.25">
      <c r="A5150" t="s">
        <v>90</v>
      </c>
      <c r="B5150" t="s">
        <v>13078</v>
      </c>
      <c r="E5150" t="s">
        <v>13082</v>
      </c>
      <c r="F5150" t="s">
        <v>13080</v>
      </c>
      <c r="G5150" t="s">
        <v>8229</v>
      </c>
      <c r="H5150" t="s">
        <v>13083</v>
      </c>
      <c r="I5150" t="s">
        <v>4888</v>
      </c>
      <c r="J5150" t="s">
        <v>4889</v>
      </c>
      <c r="K5150" s="14">
        <v>1</v>
      </c>
      <c r="L5150" s="24">
        <f t="shared" si="80"/>
        <v>1.0798670392839127</v>
      </c>
    </row>
    <row r="5151" spans="1:12" x14ac:dyDescent="0.25">
      <c r="A5151" t="s">
        <v>90</v>
      </c>
      <c r="B5151" t="s">
        <v>13078</v>
      </c>
      <c r="E5151" t="s">
        <v>13084</v>
      </c>
      <c r="F5151" t="s">
        <v>13085</v>
      </c>
      <c r="G5151" t="s">
        <v>8229</v>
      </c>
      <c r="H5151" t="s">
        <v>13086</v>
      </c>
      <c r="I5151" t="s">
        <v>4888</v>
      </c>
      <c r="J5151" t="s">
        <v>4889</v>
      </c>
      <c r="K5151" s="14">
        <v>1</v>
      </c>
      <c r="L5151" s="24">
        <f t="shared" si="80"/>
        <v>1.0798670392839127</v>
      </c>
    </row>
    <row r="5152" spans="1:12" x14ac:dyDescent="0.25">
      <c r="A5152" t="s">
        <v>90</v>
      </c>
      <c r="B5152" t="s">
        <v>13078</v>
      </c>
      <c r="E5152" t="s">
        <v>8153</v>
      </c>
      <c r="F5152" t="s">
        <v>13087</v>
      </c>
      <c r="G5152" t="s">
        <v>5120</v>
      </c>
      <c r="H5152" t="s">
        <v>13088</v>
      </c>
      <c r="I5152" t="s">
        <v>5141</v>
      </c>
      <c r="J5152" t="s">
        <v>2256</v>
      </c>
      <c r="K5152" s="14">
        <v>1</v>
      </c>
      <c r="L5152" s="24">
        <f t="shared" si="80"/>
        <v>1.0798670392839127</v>
      </c>
    </row>
    <row r="5153" spans="1:12" x14ac:dyDescent="0.25">
      <c r="A5153" t="s">
        <v>90</v>
      </c>
      <c r="B5153" t="s">
        <v>13078</v>
      </c>
      <c r="C5153" t="s">
        <v>682</v>
      </c>
      <c r="D5153" t="s">
        <v>283</v>
      </c>
      <c r="E5153" t="s">
        <v>13089</v>
      </c>
      <c r="F5153" t="s">
        <v>13090</v>
      </c>
      <c r="G5153" t="s">
        <v>4914</v>
      </c>
      <c r="H5153" t="s">
        <v>13091</v>
      </c>
      <c r="I5153" t="s">
        <v>4890</v>
      </c>
      <c r="J5153" t="s">
        <v>287</v>
      </c>
      <c r="K5153" s="14">
        <v>3</v>
      </c>
      <c r="L5153" s="24">
        <f t="shared" si="80"/>
        <v>3.2396011178517381</v>
      </c>
    </row>
    <row r="5154" spans="1:12" x14ac:dyDescent="0.25">
      <c r="A5154" t="s">
        <v>90</v>
      </c>
      <c r="B5154" t="s">
        <v>13078</v>
      </c>
      <c r="C5154" t="s">
        <v>682</v>
      </c>
      <c r="D5154" t="s">
        <v>283</v>
      </c>
      <c r="E5154" t="s">
        <v>13092</v>
      </c>
      <c r="F5154" t="s">
        <v>13093</v>
      </c>
      <c r="G5154" t="s">
        <v>4890</v>
      </c>
      <c r="H5154" t="s">
        <v>13094</v>
      </c>
      <c r="I5154" t="s">
        <v>4890</v>
      </c>
      <c r="J5154" t="s">
        <v>287</v>
      </c>
      <c r="K5154" s="14">
        <v>10</v>
      </c>
      <c r="L5154" s="24">
        <f t="shared" si="80"/>
        <v>10.798670392839128</v>
      </c>
    </row>
    <row r="5155" spans="1:12" x14ac:dyDescent="0.25">
      <c r="A5155" t="s">
        <v>90</v>
      </c>
      <c r="B5155" t="s">
        <v>13078</v>
      </c>
      <c r="C5155" t="s">
        <v>682</v>
      </c>
      <c r="D5155" t="s">
        <v>283</v>
      </c>
      <c r="E5155" t="s">
        <v>13095</v>
      </c>
      <c r="F5155" t="s">
        <v>13096</v>
      </c>
      <c r="G5155" t="s">
        <v>5143</v>
      </c>
      <c r="H5155" t="s">
        <v>13097</v>
      </c>
      <c r="I5155" t="s">
        <v>4890</v>
      </c>
      <c r="J5155" t="s">
        <v>287</v>
      </c>
      <c r="K5155" s="14">
        <v>3</v>
      </c>
      <c r="L5155" s="24">
        <f t="shared" si="80"/>
        <v>3.2396011178517381</v>
      </c>
    </row>
    <row r="5156" spans="1:12" x14ac:dyDescent="0.25">
      <c r="A5156" t="s">
        <v>90</v>
      </c>
      <c r="B5156" t="s">
        <v>13078</v>
      </c>
      <c r="C5156" t="s">
        <v>1974</v>
      </c>
      <c r="D5156" t="s">
        <v>1975</v>
      </c>
      <c r="E5156" t="s">
        <v>13098</v>
      </c>
      <c r="F5156" t="s">
        <v>13099</v>
      </c>
      <c r="G5156" t="s">
        <v>4914</v>
      </c>
      <c r="H5156" t="s">
        <v>13099</v>
      </c>
      <c r="I5156" t="s">
        <v>5120</v>
      </c>
      <c r="J5156" t="s">
        <v>5121</v>
      </c>
      <c r="K5156" s="14">
        <v>39</v>
      </c>
      <c r="L5156" s="24">
        <f t="shared" si="80"/>
        <v>42.1148145320726</v>
      </c>
    </row>
    <row r="5157" spans="1:12" x14ac:dyDescent="0.25">
      <c r="A5157" t="s">
        <v>90</v>
      </c>
      <c r="B5157" t="s">
        <v>13078</v>
      </c>
      <c r="C5157" t="s">
        <v>1974</v>
      </c>
      <c r="D5157" t="s">
        <v>1975</v>
      </c>
      <c r="E5157" t="s">
        <v>5643</v>
      </c>
      <c r="F5157" t="s">
        <v>13100</v>
      </c>
      <c r="G5157" t="s">
        <v>4890</v>
      </c>
      <c r="H5157" t="s">
        <v>13100</v>
      </c>
      <c r="I5157" t="s">
        <v>5120</v>
      </c>
      <c r="J5157" t="s">
        <v>5121</v>
      </c>
      <c r="K5157" s="14">
        <v>14</v>
      </c>
      <c r="L5157" s="24">
        <f t="shared" si="80"/>
        <v>15.118138549974777</v>
      </c>
    </row>
    <row r="5158" spans="1:12" x14ac:dyDescent="0.25">
      <c r="A5158" t="s">
        <v>90</v>
      </c>
      <c r="B5158" t="s">
        <v>13078</v>
      </c>
      <c r="C5158" t="s">
        <v>1974</v>
      </c>
      <c r="D5158" t="s">
        <v>1975</v>
      </c>
      <c r="E5158" t="s">
        <v>13101</v>
      </c>
      <c r="F5158" t="s">
        <v>13102</v>
      </c>
      <c r="G5158" t="s">
        <v>4890</v>
      </c>
      <c r="H5158" t="s">
        <v>13102</v>
      </c>
      <c r="I5158" t="s">
        <v>5120</v>
      </c>
      <c r="J5158" t="s">
        <v>5121</v>
      </c>
      <c r="K5158" s="14">
        <v>479</v>
      </c>
      <c r="L5158" s="24">
        <f t="shared" si="80"/>
        <v>517.25631181699418</v>
      </c>
    </row>
    <row r="5159" spans="1:12" x14ac:dyDescent="0.25">
      <c r="A5159" t="s">
        <v>90</v>
      </c>
      <c r="B5159" t="s">
        <v>13078</v>
      </c>
      <c r="C5159" t="s">
        <v>1974</v>
      </c>
      <c r="D5159" t="s">
        <v>1975</v>
      </c>
      <c r="E5159" t="s">
        <v>13103</v>
      </c>
      <c r="F5159" t="s">
        <v>13104</v>
      </c>
      <c r="G5159" t="s">
        <v>4890</v>
      </c>
      <c r="H5159" t="s">
        <v>13104</v>
      </c>
      <c r="I5159" t="s">
        <v>5120</v>
      </c>
      <c r="J5159" t="s">
        <v>5121</v>
      </c>
      <c r="K5159" s="14">
        <v>33</v>
      </c>
      <c r="L5159" s="24">
        <f t="shared" si="80"/>
        <v>35.635612296369125</v>
      </c>
    </row>
    <row r="5160" spans="1:12" x14ac:dyDescent="0.25">
      <c r="A5160" t="s">
        <v>90</v>
      </c>
      <c r="B5160" t="s">
        <v>13078</v>
      </c>
      <c r="C5160" t="s">
        <v>1974</v>
      </c>
      <c r="D5160" t="s">
        <v>1975</v>
      </c>
      <c r="E5160" t="s">
        <v>13105</v>
      </c>
      <c r="F5160" t="s">
        <v>13106</v>
      </c>
      <c r="G5160" t="s">
        <v>4890</v>
      </c>
      <c r="H5160" t="s">
        <v>13106</v>
      </c>
      <c r="I5160" t="s">
        <v>5120</v>
      </c>
      <c r="J5160" t="s">
        <v>5121</v>
      </c>
      <c r="K5160" s="14">
        <v>3</v>
      </c>
      <c r="L5160" s="24">
        <f t="shared" si="80"/>
        <v>3.2396011178517381</v>
      </c>
    </row>
    <row r="5161" spans="1:12" x14ac:dyDescent="0.25">
      <c r="A5161" t="s">
        <v>90</v>
      </c>
      <c r="B5161" t="s">
        <v>13078</v>
      </c>
      <c r="C5161" t="s">
        <v>1974</v>
      </c>
      <c r="D5161" t="s">
        <v>1975</v>
      </c>
      <c r="E5161" t="s">
        <v>13105</v>
      </c>
      <c r="F5161" t="s">
        <v>13106</v>
      </c>
      <c r="G5161" t="s">
        <v>4914</v>
      </c>
      <c r="H5161" t="s">
        <v>13107</v>
      </c>
      <c r="I5161" t="s">
        <v>5120</v>
      </c>
      <c r="J5161" t="s">
        <v>5121</v>
      </c>
      <c r="K5161" s="14">
        <v>8</v>
      </c>
      <c r="L5161" s="24">
        <f t="shared" si="80"/>
        <v>8.6389363142713016</v>
      </c>
    </row>
    <row r="5162" spans="1:12" x14ac:dyDescent="0.25">
      <c r="A5162" t="s">
        <v>90</v>
      </c>
      <c r="B5162" t="s">
        <v>13078</v>
      </c>
      <c r="C5162" t="s">
        <v>1974</v>
      </c>
      <c r="D5162" t="s">
        <v>1975</v>
      </c>
      <c r="E5162" t="s">
        <v>13108</v>
      </c>
      <c r="F5162" t="s">
        <v>13109</v>
      </c>
      <c r="G5162" t="s">
        <v>4890</v>
      </c>
      <c r="H5162" t="s">
        <v>13109</v>
      </c>
      <c r="I5162" t="s">
        <v>5120</v>
      </c>
      <c r="J5162" t="s">
        <v>5121</v>
      </c>
      <c r="K5162" s="14">
        <v>373</v>
      </c>
      <c r="L5162" s="24">
        <f t="shared" si="80"/>
        <v>402.79040565289949</v>
      </c>
    </row>
    <row r="5163" spans="1:12" x14ac:dyDescent="0.25">
      <c r="A5163" t="s">
        <v>90</v>
      </c>
      <c r="B5163" t="s">
        <v>13078</v>
      </c>
      <c r="C5163" t="s">
        <v>1974</v>
      </c>
      <c r="D5163" t="s">
        <v>1975</v>
      </c>
      <c r="E5163" t="s">
        <v>13110</v>
      </c>
      <c r="F5163" t="s">
        <v>13111</v>
      </c>
      <c r="G5163" t="s">
        <v>4890</v>
      </c>
      <c r="H5163" t="s">
        <v>13111</v>
      </c>
      <c r="I5163" t="s">
        <v>5120</v>
      </c>
      <c r="J5163" t="s">
        <v>5121</v>
      </c>
      <c r="K5163" s="14">
        <v>141</v>
      </c>
      <c r="L5163" s="24">
        <f t="shared" si="80"/>
        <v>152.26125253903172</v>
      </c>
    </row>
    <row r="5164" spans="1:12" x14ac:dyDescent="0.25">
      <c r="A5164" t="s">
        <v>90</v>
      </c>
      <c r="B5164" t="s">
        <v>13078</v>
      </c>
      <c r="C5164" t="s">
        <v>1974</v>
      </c>
      <c r="D5164" t="s">
        <v>1975</v>
      </c>
      <c r="E5164" t="s">
        <v>13110</v>
      </c>
      <c r="F5164" t="s">
        <v>13111</v>
      </c>
      <c r="G5164" t="s">
        <v>4914</v>
      </c>
      <c r="H5164" t="s">
        <v>13112</v>
      </c>
      <c r="I5164" t="s">
        <v>5120</v>
      </c>
      <c r="J5164" t="s">
        <v>5121</v>
      </c>
      <c r="K5164" s="14">
        <v>5</v>
      </c>
      <c r="L5164" s="24">
        <f t="shared" si="80"/>
        <v>5.3993351964195639</v>
      </c>
    </row>
    <row r="5165" spans="1:12" x14ac:dyDescent="0.25">
      <c r="A5165" t="s">
        <v>90</v>
      </c>
      <c r="B5165" t="s">
        <v>13078</v>
      </c>
      <c r="C5165" t="s">
        <v>1974</v>
      </c>
      <c r="D5165" t="s">
        <v>1975</v>
      </c>
      <c r="E5165" t="s">
        <v>13113</v>
      </c>
      <c r="F5165" t="s">
        <v>13114</v>
      </c>
      <c r="G5165" t="s">
        <v>4890</v>
      </c>
      <c r="H5165" t="s">
        <v>13114</v>
      </c>
      <c r="I5165" t="s">
        <v>5120</v>
      </c>
      <c r="J5165" t="s">
        <v>5121</v>
      </c>
      <c r="K5165" s="14">
        <v>19</v>
      </c>
      <c r="L5165" s="24">
        <f t="shared" si="80"/>
        <v>20.517473746394341</v>
      </c>
    </row>
    <row r="5166" spans="1:12" x14ac:dyDescent="0.25">
      <c r="A5166" t="s">
        <v>90</v>
      </c>
      <c r="B5166" t="s">
        <v>13078</v>
      </c>
      <c r="C5166" t="s">
        <v>1974</v>
      </c>
      <c r="D5166" t="s">
        <v>1975</v>
      </c>
      <c r="E5166" t="s">
        <v>13113</v>
      </c>
      <c r="F5166" t="s">
        <v>13114</v>
      </c>
      <c r="G5166" t="s">
        <v>4914</v>
      </c>
      <c r="H5166" t="s">
        <v>13115</v>
      </c>
      <c r="I5166" t="s">
        <v>5120</v>
      </c>
      <c r="J5166" t="s">
        <v>5121</v>
      </c>
      <c r="K5166" s="14">
        <v>49</v>
      </c>
      <c r="L5166" s="24">
        <f t="shared" si="80"/>
        <v>52.913484924911728</v>
      </c>
    </row>
    <row r="5167" spans="1:12" x14ac:dyDescent="0.25">
      <c r="A5167" t="s">
        <v>90</v>
      </c>
      <c r="B5167" t="s">
        <v>13078</v>
      </c>
      <c r="C5167" t="s">
        <v>1974</v>
      </c>
      <c r="D5167" t="s">
        <v>1975</v>
      </c>
      <c r="E5167" t="s">
        <v>13116</v>
      </c>
      <c r="F5167" t="s">
        <v>13117</v>
      </c>
      <c r="G5167" t="s">
        <v>4890</v>
      </c>
      <c r="H5167" t="s">
        <v>13117</v>
      </c>
      <c r="I5167" t="s">
        <v>5120</v>
      </c>
      <c r="J5167" t="s">
        <v>5121</v>
      </c>
      <c r="K5167" s="14">
        <v>84</v>
      </c>
      <c r="L5167" s="24">
        <f t="shared" si="80"/>
        <v>90.708831299848669</v>
      </c>
    </row>
    <row r="5168" spans="1:12" x14ac:dyDescent="0.25">
      <c r="A5168" t="s">
        <v>90</v>
      </c>
      <c r="B5168" t="s">
        <v>13078</v>
      </c>
      <c r="C5168" t="s">
        <v>1974</v>
      </c>
      <c r="D5168" t="s">
        <v>1975</v>
      </c>
      <c r="E5168" t="s">
        <v>13116</v>
      </c>
      <c r="F5168" t="s">
        <v>13117</v>
      </c>
      <c r="G5168" t="s">
        <v>4914</v>
      </c>
      <c r="H5168" t="s">
        <v>13118</v>
      </c>
      <c r="I5168" t="s">
        <v>5120</v>
      </c>
      <c r="J5168" t="s">
        <v>5121</v>
      </c>
      <c r="K5168" s="14">
        <v>109</v>
      </c>
      <c r="L5168" s="24">
        <f t="shared" si="80"/>
        <v>117.7055072819465</v>
      </c>
    </row>
    <row r="5169" spans="1:12" x14ac:dyDescent="0.25">
      <c r="A5169" t="s">
        <v>90</v>
      </c>
      <c r="B5169" t="s">
        <v>13078</v>
      </c>
      <c r="C5169" t="s">
        <v>1974</v>
      </c>
      <c r="D5169" t="s">
        <v>1975</v>
      </c>
      <c r="E5169" t="s">
        <v>13119</v>
      </c>
      <c r="F5169" t="s">
        <v>13120</v>
      </c>
      <c r="G5169" t="s">
        <v>4890</v>
      </c>
      <c r="H5169" t="s">
        <v>13120</v>
      </c>
      <c r="I5169" t="s">
        <v>5120</v>
      </c>
      <c r="J5169" t="s">
        <v>5121</v>
      </c>
      <c r="K5169" s="14">
        <v>82</v>
      </c>
      <c r="L5169" s="24">
        <f t="shared" si="80"/>
        <v>88.549097221280846</v>
      </c>
    </row>
    <row r="5170" spans="1:12" x14ac:dyDescent="0.25">
      <c r="A5170" t="s">
        <v>90</v>
      </c>
      <c r="B5170" t="s">
        <v>13078</v>
      </c>
      <c r="C5170" t="s">
        <v>1974</v>
      </c>
      <c r="D5170" t="s">
        <v>1975</v>
      </c>
      <c r="E5170" t="s">
        <v>13121</v>
      </c>
      <c r="F5170" t="s">
        <v>13122</v>
      </c>
      <c r="G5170" t="s">
        <v>4890</v>
      </c>
      <c r="H5170" t="s">
        <v>13122</v>
      </c>
      <c r="I5170" t="s">
        <v>5120</v>
      </c>
      <c r="J5170" t="s">
        <v>5121</v>
      </c>
      <c r="K5170" s="14">
        <v>2</v>
      </c>
      <c r="L5170" s="24">
        <f t="shared" si="80"/>
        <v>2.1597340785678254</v>
      </c>
    </row>
    <row r="5171" spans="1:12" x14ac:dyDescent="0.25">
      <c r="A5171" t="s">
        <v>90</v>
      </c>
      <c r="B5171" t="s">
        <v>13078</v>
      </c>
      <c r="C5171" t="s">
        <v>1974</v>
      </c>
      <c r="D5171" t="s">
        <v>1975</v>
      </c>
      <c r="E5171" t="s">
        <v>13123</v>
      </c>
      <c r="F5171" t="s">
        <v>13124</v>
      </c>
      <c r="G5171" t="s">
        <v>4890</v>
      </c>
      <c r="H5171" t="s">
        <v>13124</v>
      </c>
      <c r="I5171" t="s">
        <v>5120</v>
      </c>
      <c r="J5171" t="s">
        <v>5121</v>
      </c>
      <c r="K5171" s="14">
        <v>96</v>
      </c>
      <c r="L5171" s="24">
        <f t="shared" si="80"/>
        <v>103.66723577125562</v>
      </c>
    </row>
    <row r="5172" spans="1:12" x14ac:dyDescent="0.25">
      <c r="A5172" t="s">
        <v>90</v>
      </c>
      <c r="B5172" t="s">
        <v>13078</v>
      </c>
      <c r="C5172" t="s">
        <v>1974</v>
      </c>
      <c r="D5172" t="s">
        <v>1975</v>
      </c>
      <c r="E5172" t="s">
        <v>13125</v>
      </c>
      <c r="F5172" t="s">
        <v>13126</v>
      </c>
      <c r="G5172" t="s">
        <v>4890</v>
      </c>
      <c r="H5172" t="s">
        <v>13126</v>
      </c>
      <c r="I5172" t="s">
        <v>5120</v>
      </c>
      <c r="J5172" t="s">
        <v>5121</v>
      </c>
      <c r="K5172" s="14">
        <v>179</v>
      </c>
      <c r="L5172" s="24">
        <f t="shared" si="80"/>
        <v>193.2962000318204</v>
      </c>
    </row>
    <row r="5173" spans="1:12" x14ac:dyDescent="0.25">
      <c r="A5173" t="s">
        <v>90</v>
      </c>
      <c r="B5173" t="s">
        <v>13078</v>
      </c>
      <c r="C5173" t="s">
        <v>1974</v>
      </c>
      <c r="D5173" t="s">
        <v>1975</v>
      </c>
      <c r="E5173" t="s">
        <v>13127</v>
      </c>
      <c r="F5173" t="s">
        <v>13128</v>
      </c>
      <c r="G5173" t="s">
        <v>4890</v>
      </c>
      <c r="H5173" t="s">
        <v>13128</v>
      </c>
      <c r="I5173" t="s">
        <v>5120</v>
      </c>
      <c r="J5173" t="s">
        <v>5121</v>
      </c>
      <c r="K5173" s="14">
        <v>819</v>
      </c>
      <c r="L5173" s="24">
        <f t="shared" si="80"/>
        <v>884.41110517352456</v>
      </c>
    </row>
    <row r="5174" spans="1:12" x14ac:dyDescent="0.25">
      <c r="A5174" t="s">
        <v>90</v>
      </c>
      <c r="B5174" t="s">
        <v>13078</v>
      </c>
      <c r="C5174" t="s">
        <v>1974</v>
      </c>
      <c r="D5174" t="s">
        <v>1975</v>
      </c>
      <c r="E5174" t="s">
        <v>13127</v>
      </c>
      <c r="F5174" t="s">
        <v>13128</v>
      </c>
      <c r="G5174" t="s">
        <v>4914</v>
      </c>
      <c r="H5174" t="s">
        <v>13129</v>
      </c>
      <c r="I5174" t="s">
        <v>5120</v>
      </c>
      <c r="J5174" t="s">
        <v>5121</v>
      </c>
      <c r="K5174" s="14">
        <v>291</v>
      </c>
      <c r="L5174" s="24">
        <f t="shared" si="80"/>
        <v>314.24130843161862</v>
      </c>
    </row>
    <row r="5175" spans="1:12" x14ac:dyDescent="0.25">
      <c r="A5175" t="s">
        <v>90</v>
      </c>
      <c r="B5175" t="s">
        <v>13078</v>
      </c>
      <c r="C5175" t="s">
        <v>1974</v>
      </c>
      <c r="D5175" t="s">
        <v>1975</v>
      </c>
      <c r="E5175" t="s">
        <v>13130</v>
      </c>
      <c r="F5175" t="s">
        <v>13131</v>
      </c>
      <c r="G5175" t="s">
        <v>4890</v>
      </c>
      <c r="H5175" t="s">
        <v>13131</v>
      </c>
      <c r="I5175" t="s">
        <v>5120</v>
      </c>
      <c r="J5175" t="s">
        <v>5121</v>
      </c>
      <c r="K5175" s="14">
        <v>516</v>
      </c>
      <c r="L5175" s="24">
        <f t="shared" si="80"/>
        <v>557.211392270499</v>
      </c>
    </row>
    <row r="5176" spans="1:12" x14ac:dyDescent="0.25">
      <c r="A5176" t="s">
        <v>90</v>
      </c>
      <c r="B5176" t="s">
        <v>13078</v>
      </c>
      <c r="C5176" t="s">
        <v>1974</v>
      </c>
      <c r="D5176" t="s">
        <v>1975</v>
      </c>
      <c r="E5176" t="s">
        <v>13132</v>
      </c>
      <c r="F5176" t="s">
        <v>13133</v>
      </c>
      <c r="G5176" t="s">
        <v>4914</v>
      </c>
      <c r="H5176" t="s">
        <v>13133</v>
      </c>
      <c r="I5176" t="s">
        <v>5120</v>
      </c>
      <c r="J5176" t="s">
        <v>5121</v>
      </c>
      <c r="K5176" s="14">
        <v>2</v>
      </c>
      <c r="L5176" s="24">
        <f t="shared" si="80"/>
        <v>2.1597340785678254</v>
      </c>
    </row>
    <row r="5177" spans="1:12" x14ac:dyDescent="0.25">
      <c r="A5177" t="s">
        <v>90</v>
      </c>
      <c r="B5177" t="s">
        <v>13078</v>
      </c>
      <c r="C5177" t="s">
        <v>725</v>
      </c>
      <c r="D5177" t="s">
        <v>287</v>
      </c>
      <c r="E5177" t="s">
        <v>13134</v>
      </c>
      <c r="F5177" t="s">
        <v>13088</v>
      </c>
      <c r="G5177" t="s">
        <v>4886</v>
      </c>
      <c r="H5177" t="s">
        <v>13088</v>
      </c>
      <c r="I5177" t="s">
        <v>4927</v>
      </c>
      <c r="J5177" t="s">
        <v>5165</v>
      </c>
      <c r="K5177" s="14">
        <v>1</v>
      </c>
      <c r="L5177" s="24">
        <f t="shared" si="80"/>
        <v>1.0798670392839127</v>
      </c>
    </row>
    <row r="5178" spans="1:12" x14ac:dyDescent="0.25">
      <c r="A5178" t="s">
        <v>90</v>
      </c>
      <c r="B5178" t="s">
        <v>13078</v>
      </c>
      <c r="C5178" t="s">
        <v>725</v>
      </c>
      <c r="D5178" t="s">
        <v>287</v>
      </c>
      <c r="E5178" t="s">
        <v>13135</v>
      </c>
      <c r="F5178" t="s">
        <v>13085</v>
      </c>
      <c r="G5178" t="s">
        <v>5141</v>
      </c>
      <c r="H5178" t="s">
        <v>13136</v>
      </c>
      <c r="I5178" t="s">
        <v>4890</v>
      </c>
      <c r="J5178" t="s">
        <v>287</v>
      </c>
      <c r="K5178" s="14">
        <v>2</v>
      </c>
      <c r="L5178" s="24">
        <f t="shared" si="80"/>
        <v>2.1597340785678254</v>
      </c>
    </row>
    <row r="5179" spans="1:12" x14ac:dyDescent="0.25">
      <c r="A5179" t="s">
        <v>90</v>
      </c>
      <c r="B5179" t="s">
        <v>13078</v>
      </c>
      <c r="C5179" t="s">
        <v>725</v>
      </c>
      <c r="D5179" t="s">
        <v>287</v>
      </c>
      <c r="E5179" t="s">
        <v>13137</v>
      </c>
      <c r="F5179" t="s">
        <v>13138</v>
      </c>
      <c r="G5179" t="s">
        <v>5141</v>
      </c>
      <c r="H5179" t="s">
        <v>13139</v>
      </c>
      <c r="I5179" t="s">
        <v>4888</v>
      </c>
      <c r="J5179" t="s">
        <v>4889</v>
      </c>
      <c r="K5179" s="14">
        <v>2</v>
      </c>
      <c r="L5179" s="24">
        <f t="shared" si="80"/>
        <v>2.1597340785678254</v>
      </c>
    </row>
    <row r="5180" spans="1:12" x14ac:dyDescent="0.25">
      <c r="A5180" t="s">
        <v>90</v>
      </c>
      <c r="B5180" t="s">
        <v>13078</v>
      </c>
      <c r="C5180" t="s">
        <v>725</v>
      </c>
      <c r="D5180" t="s">
        <v>287</v>
      </c>
      <c r="E5180" t="s">
        <v>13140</v>
      </c>
      <c r="F5180" t="s">
        <v>13141</v>
      </c>
      <c r="G5180" t="s">
        <v>5141</v>
      </c>
      <c r="H5180" t="s">
        <v>13142</v>
      </c>
      <c r="I5180" t="s">
        <v>4888</v>
      </c>
      <c r="J5180" t="s">
        <v>4889</v>
      </c>
      <c r="K5180" s="14">
        <v>2</v>
      </c>
      <c r="L5180" s="24">
        <f t="shared" si="80"/>
        <v>2.1597340785678254</v>
      </c>
    </row>
    <row r="5181" spans="1:12" x14ac:dyDescent="0.25">
      <c r="A5181" t="s">
        <v>90</v>
      </c>
      <c r="B5181" t="s">
        <v>13078</v>
      </c>
      <c r="C5181" t="s">
        <v>725</v>
      </c>
      <c r="D5181" t="s">
        <v>287</v>
      </c>
      <c r="E5181" t="s">
        <v>13143</v>
      </c>
      <c r="F5181" t="s">
        <v>13144</v>
      </c>
      <c r="G5181" t="s">
        <v>5141</v>
      </c>
      <c r="H5181" t="s">
        <v>13144</v>
      </c>
      <c r="I5181" t="s">
        <v>4890</v>
      </c>
      <c r="J5181" t="s">
        <v>287</v>
      </c>
      <c r="K5181" s="14">
        <v>1</v>
      </c>
      <c r="L5181" s="24">
        <f t="shared" si="80"/>
        <v>1.0798670392839127</v>
      </c>
    </row>
    <row r="5182" spans="1:12" x14ac:dyDescent="0.25">
      <c r="A5182" t="s">
        <v>90</v>
      </c>
      <c r="B5182" t="s">
        <v>13078</v>
      </c>
      <c r="C5182" t="s">
        <v>725</v>
      </c>
      <c r="D5182" t="s">
        <v>287</v>
      </c>
      <c r="E5182" t="s">
        <v>13145</v>
      </c>
      <c r="F5182" t="s">
        <v>13139</v>
      </c>
      <c r="G5182" t="s">
        <v>5141</v>
      </c>
      <c r="H5182" t="s">
        <v>13146</v>
      </c>
      <c r="I5182" t="s">
        <v>4890</v>
      </c>
      <c r="J5182" t="s">
        <v>287</v>
      </c>
      <c r="K5182" s="14">
        <v>2</v>
      </c>
      <c r="L5182" s="24">
        <f t="shared" si="80"/>
        <v>2.1597340785678254</v>
      </c>
    </row>
    <row r="5183" spans="1:12" x14ac:dyDescent="0.25">
      <c r="A5183" t="s">
        <v>90</v>
      </c>
      <c r="B5183" t="s">
        <v>13078</v>
      </c>
      <c r="C5183" t="s">
        <v>725</v>
      </c>
      <c r="D5183" t="s">
        <v>287</v>
      </c>
      <c r="E5183" t="s">
        <v>13147</v>
      </c>
      <c r="F5183" t="s">
        <v>13148</v>
      </c>
      <c r="G5183" t="s">
        <v>5141</v>
      </c>
      <c r="H5183" t="s">
        <v>13149</v>
      </c>
      <c r="I5183" t="s">
        <v>4890</v>
      </c>
      <c r="J5183" t="s">
        <v>287</v>
      </c>
      <c r="K5183" s="14">
        <v>2</v>
      </c>
      <c r="L5183" s="24">
        <f t="shared" si="80"/>
        <v>2.1597340785678254</v>
      </c>
    </row>
    <row r="5184" spans="1:12" x14ac:dyDescent="0.25">
      <c r="A5184" t="s">
        <v>90</v>
      </c>
      <c r="B5184" t="s">
        <v>13078</v>
      </c>
      <c r="C5184" t="s">
        <v>725</v>
      </c>
      <c r="D5184" t="s">
        <v>287</v>
      </c>
      <c r="E5184" t="s">
        <v>13150</v>
      </c>
      <c r="F5184" t="s">
        <v>13151</v>
      </c>
      <c r="G5184" t="s">
        <v>5141</v>
      </c>
      <c r="H5184" t="s">
        <v>13151</v>
      </c>
      <c r="I5184" t="s">
        <v>4890</v>
      </c>
      <c r="J5184" t="s">
        <v>287</v>
      </c>
      <c r="K5184" s="14">
        <v>1</v>
      </c>
      <c r="L5184" s="24">
        <f t="shared" si="80"/>
        <v>1.0798670392839127</v>
      </c>
    </row>
    <row r="5185" spans="1:12" x14ac:dyDescent="0.25">
      <c r="A5185" t="s">
        <v>90</v>
      </c>
      <c r="B5185" t="s">
        <v>13078</v>
      </c>
      <c r="C5185" t="s">
        <v>725</v>
      </c>
      <c r="D5185" t="s">
        <v>287</v>
      </c>
      <c r="E5185" t="s">
        <v>13152</v>
      </c>
      <c r="F5185" t="s">
        <v>13153</v>
      </c>
      <c r="G5185" t="s">
        <v>5141</v>
      </c>
      <c r="H5185" t="s">
        <v>13154</v>
      </c>
      <c r="I5185" t="s">
        <v>4890</v>
      </c>
      <c r="J5185" t="s">
        <v>287</v>
      </c>
      <c r="K5185" s="14">
        <v>2</v>
      </c>
      <c r="L5185" s="24">
        <f t="shared" si="80"/>
        <v>2.1597340785678254</v>
      </c>
    </row>
    <row r="5186" spans="1:12" x14ac:dyDescent="0.25">
      <c r="A5186" t="s">
        <v>90</v>
      </c>
      <c r="B5186" t="s">
        <v>13078</v>
      </c>
      <c r="C5186" t="s">
        <v>725</v>
      </c>
      <c r="D5186" t="s">
        <v>287</v>
      </c>
      <c r="E5186" t="s">
        <v>13155</v>
      </c>
      <c r="F5186" t="s">
        <v>13156</v>
      </c>
      <c r="G5186" t="s">
        <v>5141</v>
      </c>
      <c r="H5186" t="s">
        <v>13156</v>
      </c>
      <c r="I5186" t="s">
        <v>4888</v>
      </c>
      <c r="J5186" t="s">
        <v>4889</v>
      </c>
      <c r="K5186" s="14">
        <v>2</v>
      </c>
      <c r="L5186" s="24">
        <f t="shared" si="80"/>
        <v>2.1597340785678254</v>
      </c>
    </row>
    <row r="5187" spans="1:12" x14ac:dyDescent="0.25">
      <c r="A5187" t="s">
        <v>90</v>
      </c>
      <c r="B5187" t="s">
        <v>13078</v>
      </c>
      <c r="C5187" t="s">
        <v>725</v>
      </c>
      <c r="D5187" t="s">
        <v>287</v>
      </c>
      <c r="E5187" t="s">
        <v>13157</v>
      </c>
      <c r="F5187" t="s">
        <v>13148</v>
      </c>
      <c r="G5187" t="s">
        <v>5143</v>
      </c>
      <c r="H5187" t="s">
        <v>13149</v>
      </c>
      <c r="I5187" t="s">
        <v>4890</v>
      </c>
      <c r="J5187" t="s">
        <v>287</v>
      </c>
      <c r="K5187" s="14">
        <v>1</v>
      </c>
      <c r="L5187" s="24">
        <f t="shared" si="80"/>
        <v>1.0798670392839127</v>
      </c>
    </row>
    <row r="5188" spans="1:12" x14ac:dyDescent="0.25">
      <c r="A5188" t="s">
        <v>90</v>
      </c>
      <c r="B5188" t="s">
        <v>13078</v>
      </c>
      <c r="C5188" t="s">
        <v>725</v>
      </c>
      <c r="D5188" t="s">
        <v>287</v>
      </c>
      <c r="E5188" t="s">
        <v>13158</v>
      </c>
      <c r="F5188" t="s">
        <v>13153</v>
      </c>
      <c r="G5188" t="s">
        <v>5143</v>
      </c>
      <c r="H5188" t="s">
        <v>13151</v>
      </c>
      <c r="I5188" t="s">
        <v>4890</v>
      </c>
      <c r="J5188" t="s">
        <v>287</v>
      </c>
      <c r="K5188" s="14">
        <v>1</v>
      </c>
      <c r="L5188" s="24">
        <f t="shared" si="80"/>
        <v>1.0798670392839127</v>
      </c>
    </row>
    <row r="5189" spans="1:12" x14ac:dyDescent="0.25">
      <c r="A5189" t="s">
        <v>90</v>
      </c>
      <c r="B5189" t="s">
        <v>13078</v>
      </c>
      <c r="C5189" t="s">
        <v>725</v>
      </c>
      <c r="D5189" t="s">
        <v>287</v>
      </c>
      <c r="E5189" t="s">
        <v>13159</v>
      </c>
      <c r="F5189" t="s">
        <v>13160</v>
      </c>
      <c r="G5189" t="s">
        <v>5143</v>
      </c>
      <c r="H5189" t="s">
        <v>13161</v>
      </c>
      <c r="I5189" t="s">
        <v>4890</v>
      </c>
      <c r="J5189" t="s">
        <v>287</v>
      </c>
      <c r="K5189" s="14">
        <v>1</v>
      </c>
      <c r="L5189" s="24">
        <f t="shared" si="80"/>
        <v>1.0798670392839127</v>
      </c>
    </row>
    <row r="5190" spans="1:12" x14ac:dyDescent="0.25">
      <c r="A5190" t="s">
        <v>90</v>
      </c>
      <c r="B5190" t="s">
        <v>13078</v>
      </c>
      <c r="C5190" t="s">
        <v>725</v>
      </c>
      <c r="D5190" t="s">
        <v>287</v>
      </c>
      <c r="E5190" t="s">
        <v>13162</v>
      </c>
      <c r="F5190" t="s">
        <v>13163</v>
      </c>
      <c r="G5190" t="s">
        <v>5143</v>
      </c>
      <c r="H5190" t="s">
        <v>13164</v>
      </c>
      <c r="I5190" t="s">
        <v>4890</v>
      </c>
      <c r="J5190" t="s">
        <v>287</v>
      </c>
      <c r="K5190" s="14">
        <v>1</v>
      </c>
      <c r="L5190" s="24">
        <f t="shared" si="80"/>
        <v>1.0798670392839127</v>
      </c>
    </row>
    <row r="5191" spans="1:12" x14ac:dyDescent="0.25">
      <c r="A5191" t="s">
        <v>90</v>
      </c>
      <c r="B5191" t="s">
        <v>13078</v>
      </c>
      <c r="C5191" t="s">
        <v>713</v>
      </c>
      <c r="D5191" t="s">
        <v>1976</v>
      </c>
      <c r="E5191" t="s">
        <v>13165</v>
      </c>
      <c r="F5191" t="s">
        <v>13166</v>
      </c>
      <c r="G5191" t="s">
        <v>4890</v>
      </c>
      <c r="H5191" t="s">
        <v>13167</v>
      </c>
      <c r="I5191" t="s">
        <v>4890</v>
      </c>
      <c r="J5191" t="s">
        <v>287</v>
      </c>
      <c r="K5191" s="14">
        <v>6</v>
      </c>
      <c r="L5191" s="24">
        <f t="shared" si="80"/>
        <v>6.4792022357034762</v>
      </c>
    </row>
    <row r="5192" spans="1:12" x14ac:dyDescent="0.25">
      <c r="A5192" t="s">
        <v>90</v>
      </c>
      <c r="B5192" t="s">
        <v>13078</v>
      </c>
      <c r="C5192" t="s">
        <v>713</v>
      </c>
      <c r="D5192" t="s">
        <v>1976</v>
      </c>
      <c r="E5192" t="s">
        <v>13168</v>
      </c>
      <c r="F5192" t="s">
        <v>13169</v>
      </c>
      <c r="G5192" t="s">
        <v>4890</v>
      </c>
      <c r="H5192" t="s">
        <v>13169</v>
      </c>
      <c r="I5192" t="s">
        <v>4890</v>
      </c>
      <c r="J5192" t="s">
        <v>287</v>
      </c>
      <c r="K5192" s="14">
        <v>11</v>
      </c>
      <c r="L5192" s="24">
        <f t="shared" si="80"/>
        <v>11.878537432123041</v>
      </c>
    </row>
    <row r="5193" spans="1:12" x14ac:dyDescent="0.25">
      <c r="A5193" t="s">
        <v>90</v>
      </c>
      <c r="B5193" t="s">
        <v>13078</v>
      </c>
      <c r="C5193" t="s">
        <v>713</v>
      </c>
      <c r="D5193" t="s">
        <v>1976</v>
      </c>
      <c r="E5193" t="s">
        <v>13168</v>
      </c>
      <c r="F5193" t="s">
        <v>13169</v>
      </c>
      <c r="G5193" t="s">
        <v>5143</v>
      </c>
      <c r="H5193" t="s">
        <v>13170</v>
      </c>
      <c r="I5193" t="s">
        <v>4890</v>
      </c>
      <c r="J5193" t="s">
        <v>287</v>
      </c>
      <c r="K5193" s="14">
        <v>70</v>
      </c>
      <c r="L5193" s="24">
        <f t="shared" si="80"/>
        <v>75.590692749873895</v>
      </c>
    </row>
    <row r="5194" spans="1:12" x14ac:dyDescent="0.25">
      <c r="A5194" t="s">
        <v>90</v>
      </c>
      <c r="B5194" t="s">
        <v>13078</v>
      </c>
      <c r="C5194" t="s">
        <v>713</v>
      </c>
      <c r="D5194" t="s">
        <v>1976</v>
      </c>
      <c r="E5194" t="s">
        <v>13171</v>
      </c>
      <c r="F5194" t="s">
        <v>13172</v>
      </c>
      <c r="G5194" t="s">
        <v>4890</v>
      </c>
      <c r="H5194" t="s">
        <v>13173</v>
      </c>
      <c r="I5194" t="s">
        <v>4890</v>
      </c>
      <c r="J5194" t="s">
        <v>287</v>
      </c>
      <c r="K5194" s="14">
        <v>13</v>
      </c>
      <c r="L5194" s="24">
        <f t="shared" si="80"/>
        <v>14.038271510690866</v>
      </c>
    </row>
    <row r="5195" spans="1:12" x14ac:dyDescent="0.25">
      <c r="A5195" t="s">
        <v>90</v>
      </c>
      <c r="B5195" t="s">
        <v>13078</v>
      </c>
      <c r="C5195" t="s">
        <v>713</v>
      </c>
      <c r="D5195" t="s">
        <v>1976</v>
      </c>
      <c r="E5195" t="s">
        <v>13171</v>
      </c>
      <c r="F5195" t="s">
        <v>13172</v>
      </c>
      <c r="G5195" t="s">
        <v>5141</v>
      </c>
      <c r="H5195" t="s">
        <v>13174</v>
      </c>
      <c r="I5195" t="s">
        <v>4890</v>
      </c>
      <c r="J5195" t="s">
        <v>287</v>
      </c>
      <c r="K5195" s="14">
        <v>21</v>
      </c>
      <c r="L5195" s="24">
        <f t="shared" si="80"/>
        <v>22.677207824962167</v>
      </c>
    </row>
    <row r="5196" spans="1:12" x14ac:dyDescent="0.25">
      <c r="A5196" t="s">
        <v>90</v>
      </c>
      <c r="B5196" t="s">
        <v>13078</v>
      </c>
      <c r="C5196" t="s">
        <v>713</v>
      </c>
      <c r="D5196" t="s">
        <v>1976</v>
      </c>
      <c r="E5196" t="s">
        <v>13175</v>
      </c>
      <c r="F5196" t="s">
        <v>13176</v>
      </c>
      <c r="G5196" t="s">
        <v>4890</v>
      </c>
      <c r="H5196" t="s">
        <v>13177</v>
      </c>
      <c r="I5196" t="s">
        <v>4890</v>
      </c>
      <c r="J5196" t="s">
        <v>287</v>
      </c>
      <c r="K5196" s="14">
        <v>30</v>
      </c>
      <c r="L5196" s="24">
        <f t="shared" ref="L5196:L5259" si="81">K5196/$D$6*$D$5</f>
        <v>32.396011178517384</v>
      </c>
    </row>
    <row r="5197" spans="1:12" x14ac:dyDescent="0.25">
      <c r="A5197" t="s">
        <v>90</v>
      </c>
      <c r="B5197" t="s">
        <v>13078</v>
      </c>
      <c r="C5197" t="s">
        <v>713</v>
      </c>
      <c r="D5197" t="s">
        <v>1976</v>
      </c>
      <c r="E5197" t="s">
        <v>13175</v>
      </c>
      <c r="F5197" t="s">
        <v>13176</v>
      </c>
      <c r="G5197" t="s">
        <v>5141</v>
      </c>
      <c r="H5197" t="s">
        <v>13178</v>
      </c>
      <c r="I5197" t="s">
        <v>4890</v>
      </c>
      <c r="J5197" t="s">
        <v>287</v>
      </c>
      <c r="K5197" s="14">
        <v>85</v>
      </c>
      <c r="L5197" s="24">
        <f t="shared" si="81"/>
        <v>91.788698339132594</v>
      </c>
    </row>
    <row r="5198" spans="1:12" x14ac:dyDescent="0.25">
      <c r="A5198" t="s">
        <v>90</v>
      </c>
      <c r="B5198" t="s">
        <v>13078</v>
      </c>
      <c r="C5198" t="s">
        <v>713</v>
      </c>
      <c r="D5198" t="s">
        <v>1976</v>
      </c>
      <c r="E5198" t="s">
        <v>13179</v>
      </c>
      <c r="F5198" t="s">
        <v>13180</v>
      </c>
      <c r="G5198" t="s">
        <v>4890</v>
      </c>
      <c r="H5198" t="s">
        <v>13181</v>
      </c>
      <c r="I5198" t="s">
        <v>4890</v>
      </c>
      <c r="J5198" t="s">
        <v>287</v>
      </c>
      <c r="K5198" s="14">
        <v>6</v>
      </c>
      <c r="L5198" s="24">
        <f t="shared" si="81"/>
        <v>6.4792022357034762</v>
      </c>
    </row>
    <row r="5199" spans="1:12" x14ac:dyDescent="0.25">
      <c r="A5199" t="s">
        <v>90</v>
      </c>
      <c r="B5199" t="s">
        <v>13078</v>
      </c>
      <c r="C5199" t="s">
        <v>713</v>
      </c>
      <c r="D5199" t="s">
        <v>1976</v>
      </c>
      <c r="E5199" t="s">
        <v>13179</v>
      </c>
      <c r="F5199" t="s">
        <v>13180</v>
      </c>
      <c r="G5199" t="s">
        <v>5141</v>
      </c>
      <c r="H5199" t="s">
        <v>13182</v>
      </c>
      <c r="I5199" t="s">
        <v>4890</v>
      </c>
      <c r="J5199" t="s">
        <v>287</v>
      </c>
      <c r="K5199" s="14">
        <v>116</v>
      </c>
      <c r="L5199" s="24">
        <f t="shared" si="81"/>
        <v>125.26457655693387</v>
      </c>
    </row>
    <row r="5200" spans="1:12" x14ac:dyDescent="0.25">
      <c r="A5200" t="s">
        <v>90</v>
      </c>
      <c r="B5200" t="s">
        <v>13078</v>
      </c>
      <c r="C5200" t="s">
        <v>713</v>
      </c>
      <c r="D5200" t="s">
        <v>1976</v>
      </c>
      <c r="E5200" t="s">
        <v>13183</v>
      </c>
      <c r="F5200" t="s">
        <v>13184</v>
      </c>
      <c r="G5200" t="s">
        <v>4890</v>
      </c>
      <c r="H5200" t="s">
        <v>13185</v>
      </c>
      <c r="I5200" t="s">
        <v>4890</v>
      </c>
      <c r="J5200" t="s">
        <v>287</v>
      </c>
      <c r="K5200" s="14">
        <v>24</v>
      </c>
      <c r="L5200" s="24">
        <f t="shared" si="81"/>
        <v>25.916808942813905</v>
      </c>
    </row>
    <row r="5201" spans="1:12" x14ac:dyDescent="0.25">
      <c r="A5201" t="s">
        <v>90</v>
      </c>
      <c r="B5201" t="s">
        <v>13078</v>
      </c>
      <c r="C5201" t="s">
        <v>713</v>
      </c>
      <c r="D5201" t="s">
        <v>1976</v>
      </c>
      <c r="E5201" t="s">
        <v>13186</v>
      </c>
      <c r="F5201" t="s">
        <v>13187</v>
      </c>
      <c r="G5201" t="s">
        <v>4890</v>
      </c>
      <c r="H5201" t="s">
        <v>13167</v>
      </c>
      <c r="I5201" t="s">
        <v>4890</v>
      </c>
      <c r="J5201" t="s">
        <v>287</v>
      </c>
      <c r="K5201" s="14">
        <v>1</v>
      </c>
      <c r="L5201" s="24">
        <f t="shared" si="81"/>
        <v>1.0798670392839127</v>
      </c>
    </row>
    <row r="5202" spans="1:12" x14ac:dyDescent="0.25">
      <c r="A5202" t="s">
        <v>90</v>
      </c>
      <c r="B5202" t="s">
        <v>13078</v>
      </c>
      <c r="C5202" t="s">
        <v>713</v>
      </c>
      <c r="D5202" t="s">
        <v>1976</v>
      </c>
      <c r="E5202" t="s">
        <v>13188</v>
      </c>
      <c r="F5202" t="s">
        <v>13189</v>
      </c>
      <c r="G5202" t="s">
        <v>4890</v>
      </c>
      <c r="H5202" t="s">
        <v>13190</v>
      </c>
      <c r="I5202" t="s">
        <v>4927</v>
      </c>
      <c r="J5202" t="s">
        <v>5165</v>
      </c>
      <c r="K5202" s="14">
        <v>25</v>
      </c>
      <c r="L5202" s="24">
        <f t="shared" si="81"/>
        <v>26.99667598209782</v>
      </c>
    </row>
    <row r="5203" spans="1:12" x14ac:dyDescent="0.25">
      <c r="A5203" t="s">
        <v>90</v>
      </c>
      <c r="B5203" t="s">
        <v>13078</v>
      </c>
      <c r="C5203" t="s">
        <v>713</v>
      </c>
      <c r="D5203" t="s">
        <v>1976</v>
      </c>
      <c r="E5203" t="s">
        <v>13191</v>
      </c>
      <c r="F5203" t="s">
        <v>13192</v>
      </c>
      <c r="G5203" t="s">
        <v>4890</v>
      </c>
      <c r="H5203" t="s">
        <v>13192</v>
      </c>
      <c r="I5203" t="s">
        <v>5141</v>
      </c>
      <c r="J5203" t="s">
        <v>2256</v>
      </c>
      <c r="K5203" s="14">
        <v>18</v>
      </c>
      <c r="L5203" s="24">
        <f t="shared" si="81"/>
        <v>19.437606707110429</v>
      </c>
    </row>
    <row r="5204" spans="1:12" x14ac:dyDescent="0.25">
      <c r="A5204" t="s">
        <v>90</v>
      </c>
      <c r="B5204" t="s">
        <v>13078</v>
      </c>
      <c r="C5204" t="s">
        <v>713</v>
      </c>
      <c r="D5204" t="s">
        <v>1976</v>
      </c>
      <c r="E5204" t="s">
        <v>13193</v>
      </c>
      <c r="F5204" t="s">
        <v>13194</v>
      </c>
      <c r="G5204" t="s">
        <v>4890</v>
      </c>
      <c r="H5204" t="s">
        <v>13195</v>
      </c>
      <c r="I5204" t="s">
        <v>4894</v>
      </c>
      <c r="J5204" t="s">
        <v>4897</v>
      </c>
      <c r="K5204" s="14">
        <v>42</v>
      </c>
      <c r="L5204" s="24">
        <f t="shared" si="81"/>
        <v>45.354415649924334</v>
      </c>
    </row>
    <row r="5205" spans="1:12" x14ac:dyDescent="0.25">
      <c r="A5205" t="s">
        <v>90</v>
      </c>
      <c r="B5205" t="s">
        <v>13078</v>
      </c>
      <c r="C5205" t="s">
        <v>713</v>
      </c>
      <c r="D5205" t="s">
        <v>1976</v>
      </c>
      <c r="E5205" t="s">
        <v>13196</v>
      </c>
      <c r="F5205" t="s">
        <v>13197</v>
      </c>
      <c r="G5205" t="s">
        <v>5003</v>
      </c>
      <c r="H5205" t="s">
        <v>13198</v>
      </c>
      <c r="I5205" t="s">
        <v>4890</v>
      </c>
      <c r="J5205" t="s">
        <v>287</v>
      </c>
      <c r="K5205" s="14">
        <v>1</v>
      </c>
      <c r="L5205" s="24">
        <f t="shared" si="81"/>
        <v>1.0798670392839127</v>
      </c>
    </row>
    <row r="5206" spans="1:12" x14ac:dyDescent="0.25">
      <c r="A5206" t="s">
        <v>90</v>
      </c>
      <c r="B5206" t="s">
        <v>13078</v>
      </c>
      <c r="C5206" t="s">
        <v>713</v>
      </c>
      <c r="D5206" t="s">
        <v>1976</v>
      </c>
      <c r="E5206" t="s">
        <v>13199</v>
      </c>
      <c r="F5206" t="s">
        <v>13200</v>
      </c>
      <c r="G5206" t="s">
        <v>4890</v>
      </c>
      <c r="H5206" t="s">
        <v>13167</v>
      </c>
      <c r="I5206" t="s">
        <v>4890</v>
      </c>
      <c r="J5206" t="s">
        <v>287</v>
      </c>
      <c r="K5206" s="14">
        <v>14</v>
      </c>
      <c r="L5206" s="24">
        <f t="shared" si="81"/>
        <v>15.118138549974777</v>
      </c>
    </row>
    <row r="5207" spans="1:12" x14ac:dyDescent="0.25">
      <c r="A5207" t="s">
        <v>90</v>
      </c>
      <c r="B5207" t="s">
        <v>13078</v>
      </c>
      <c r="C5207" t="s">
        <v>713</v>
      </c>
      <c r="D5207" t="s">
        <v>1976</v>
      </c>
      <c r="E5207" t="s">
        <v>13199</v>
      </c>
      <c r="F5207" t="s">
        <v>13200</v>
      </c>
      <c r="G5207" t="s">
        <v>5141</v>
      </c>
      <c r="H5207" t="s">
        <v>13201</v>
      </c>
      <c r="I5207" t="s">
        <v>4890</v>
      </c>
      <c r="J5207" t="s">
        <v>287</v>
      </c>
      <c r="K5207" s="14">
        <v>2</v>
      </c>
      <c r="L5207" s="24">
        <f t="shared" si="81"/>
        <v>2.1597340785678254</v>
      </c>
    </row>
    <row r="5208" spans="1:12" x14ac:dyDescent="0.25">
      <c r="A5208" t="s">
        <v>90</v>
      </c>
      <c r="B5208" t="s">
        <v>13078</v>
      </c>
      <c r="C5208" t="s">
        <v>713</v>
      </c>
      <c r="D5208" t="s">
        <v>1976</v>
      </c>
      <c r="E5208" t="s">
        <v>13202</v>
      </c>
      <c r="F5208" t="s">
        <v>13203</v>
      </c>
      <c r="G5208" t="s">
        <v>4890</v>
      </c>
      <c r="H5208" t="s">
        <v>13204</v>
      </c>
      <c r="I5208" t="s">
        <v>4890</v>
      </c>
      <c r="J5208" t="s">
        <v>287</v>
      </c>
      <c r="K5208" s="14">
        <v>282</v>
      </c>
      <c r="L5208" s="24">
        <f t="shared" si="81"/>
        <v>304.52250507806343</v>
      </c>
    </row>
    <row r="5209" spans="1:12" x14ac:dyDescent="0.25">
      <c r="A5209" t="s">
        <v>90</v>
      </c>
      <c r="B5209" t="s">
        <v>13078</v>
      </c>
      <c r="C5209" t="s">
        <v>713</v>
      </c>
      <c r="D5209" t="s">
        <v>1976</v>
      </c>
      <c r="E5209" t="s">
        <v>13202</v>
      </c>
      <c r="F5209" t="s">
        <v>13203</v>
      </c>
      <c r="G5209" t="s">
        <v>5141</v>
      </c>
      <c r="H5209" t="s">
        <v>13205</v>
      </c>
      <c r="I5209" t="s">
        <v>4890</v>
      </c>
      <c r="J5209" t="s">
        <v>287</v>
      </c>
      <c r="K5209" s="14">
        <v>109</v>
      </c>
      <c r="L5209" s="24">
        <f t="shared" si="81"/>
        <v>117.7055072819465</v>
      </c>
    </row>
    <row r="5210" spans="1:12" x14ac:dyDescent="0.25">
      <c r="A5210" t="s">
        <v>90</v>
      </c>
      <c r="B5210" t="s">
        <v>13078</v>
      </c>
      <c r="C5210" t="s">
        <v>713</v>
      </c>
      <c r="D5210" t="s">
        <v>1976</v>
      </c>
      <c r="E5210" t="s">
        <v>13206</v>
      </c>
      <c r="F5210" t="s">
        <v>13207</v>
      </c>
      <c r="G5210" t="s">
        <v>4890</v>
      </c>
      <c r="H5210" t="s">
        <v>13208</v>
      </c>
      <c r="I5210" t="s">
        <v>4890</v>
      </c>
      <c r="J5210" t="s">
        <v>287</v>
      </c>
      <c r="K5210" s="14">
        <v>502</v>
      </c>
      <c r="L5210" s="24">
        <f t="shared" si="81"/>
        <v>542.09325372052422</v>
      </c>
    </row>
    <row r="5211" spans="1:12" x14ac:dyDescent="0.25">
      <c r="A5211" t="s">
        <v>90</v>
      </c>
      <c r="B5211" t="s">
        <v>13078</v>
      </c>
      <c r="C5211" t="s">
        <v>713</v>
      </c>
      <c r="D5211" t="s">
        <v>1976</v>
      </c>
      <c r="E5211" t="s">
        <v>13206</v>
      </c>
      <c r="F5211" t="s">
        <v>13207</v>
      </c>
      <c r="G5211" t="s">
        <v>5141</v>
      </c>
      <c r="H5211" t="s">
        <v>13209</v>
      </c>
      <c r="I5211" t="s">
        <v>4890</v>
      </c>
      <c r="J5211" t="s">
        <v>287</v>
      </c>
      <c r="K5211" s="14">
        <v>56</v>
      </c>
      <c r="L5211" s="24">
        <f t="shared" si="81"/>
        <v>60.472554199899108</v>
      </c>
    </row>
    <row r="5212" spans="1:12" x14ac:dyDescent="0.25">
      <c r="A5212" t="s">
        <v>90</v>
      </c>
      <c r="B5212" t="s">
        <v>13078</v>
      </c>
      <c r="C5212" t="s">
        <v>713</v>
      </c>
      <c r="D5212" t="s">
        <v>1976</v>
      </c>
      <c r="E5212" t="s">
        <v>13210</v>
      </c>
      <c r="F5212" t="s">
        <v>13211</v>
      </c>
      <c r="G5212" t="s">
        <v>5003</v>
      </c>
      <c r="H5212" t="s">
        <v>13212</v>
      </c>
      <c r="I5212" t="s">
        <v>4890</v>
      </c>
      <c r="J5212" t="s">
        <v>287</v>
      </c>
      <c r="K5212" s="14">
        <v>4</v>
      </c>
      <c r="L5212" s="24">
        <f t="shared" si="81"/>
        <v>4.3194681571356508</v>
      </c>
    </row>
    <row r="5213" spans="1:12" x14ac:dyDescent="0.25">
      <c r="A5213" t="s">
        <v>90</v>
      </c>
      <c r="B5213" t="s">
        <v>13078</v>
      </c>
      <c r="C5213" t="s">
        <v>713</v>
      </c>
      <c r="D5213" t="s">
        <v>1976</v>
      </c>
      <c r="E5213" t="s">
        <v>13213</v>
      </c>
      <c r="F5213" t="s">
        <v>13214</v>
      </c>
      <c r="G5213" t="s">
        <v>4890</v>
      </c>
      <c r="H5213" t="s">
        <v>13215</v>
      </c>
      <c r="I5213" t="s">
        <v>4890</v>
      </c>
      <c r="J5213" t="s">
        <v>287</v>
      </c>
      <c r="K5213" s="14">
        <v>12</v>
      </c>
      <c r="L5213" s="24">
        <f t="shared" si="81"/>
        <v>12.958404471406952</v>
      </c>
    </row>
    <row r="5214" spans="1:12" x14ac:dyDescent="0.25">
      <c r="A5214" t="s">
        <v>90</v>
      </c>
      <c r="B5214" t="s">
        <v>13078</v>
      </c>
      <c r="C5214" t="s">
        <v>713</v>
      </c>
      <c r="D5214" t="s">
        <v>1976</v>
      </c>
      <c r="E5214" t="s">
        <v>13216</v>
      </c>
      <c r="F5214" t="s">
        <v>13217</v>
      </c>
      <c r="G5214" t="s">
        <v>4890</v>
      </c>
      <c r="H5214" t="s">
        <v>13218</v>
      </c>
      <c r="I5214" t="s">
        <v>4894</v>
      </c>
      <c r="J5214" t="s">
        <v>4897</v>
      </c>
      <c r="K5214" s="14">
        <v>2</v>
      </c>
      <c r="L5214" s="24">
        <f t="shared" si="81"/>
        <v>2.1597340785678254</v>
      </c>
    </row>
    <row r="5215" spans="1:12" x14ac:dyDescent="0.25">
      <c r="A5215" t="s">
        <v>90</v>
      </c>
      <c r="B5215" t="s">
        <v>13078</v>
      </c>
      <c r="C5215" t="s">
        <v>713</v>
      </c>
      <c r="D5215" t="s">
        <v>1976</v>
      </c>
      <c r="E5215" t="s">
        <v>13216</v>
      </c>
      <c r="F5215" t="s">
        <v>13217</v>
      </c>
      <c r="G5215" t="s">
        <v>5141</v>
      </c>
      <c r="H5215" t="s">
        <v>13219</v>
      </c>
      <c r="I5215" t="s">
        <v>4894</v>
      </c>
      <c r="J5215" t="s">
        <v>4897</v>
      </c>
      <c r="K5215" s="14">
        <v>6</v>
      </c>
      <c r="L5215" s="24">
        <f t="shared" si="81"/>
        <v>6.4792022357034762</v>
      </c>
    </row>
    <row r="5216" spans="1:12" x14ac:dyDescent="0.25">
      <c r="A5216" t="s">
        <v>90</v>
      </c>
      <c r="B5216" t="s">
        <v>13078</v>
      </c>
      <c r="C5216" t="s">
        <v>713</v>
      </c>
      <c r="D5216" t="s">
        <v>1976</v>
      </c>
      <c r="E5216" t="s">
        <v>13216</v>
      </c>
      <c r="F5216" t="s">
        <v>13217</v>
      </c>
      <c r="G5216" t="s">
        <v>4894</v>
      </c>
      <c r="H5216" t="s">
        <v>13220</v>
      </c>
      <c r="I5216" t="s">
        <v>4894</v>
      </c>
      <c r="J5216" t="s">
        <v>4897</v>
      </c>
      <c r="K5216" s="14">
        <v>14</v>
      </c>
      <c r="L5216" s="24">
        <f t="shared" si="81"/>
        <v>15.118138549974777</v>
      </c>
    </row>
    <row r="5217" spans="1:12" x14ac:dyDescent="0.25">
      <c r="A5217" t="s">
        <v>90</v>
      </c>
      <c r="B5217" t="s">
        <v>13078</v>
      </c>
      <c r="C5217" t="s">
        <v>713</v>
      </c>
      <c r="D5217" t="s">
        <v>1976</v>
      </c>
      <c r="E5217" t="s">
        <v>13216</v>
      </c>
      <c r="F5217" t="s">
        <v>13217</v>
      </c>
      <c r="G5217" t="s">
        <v>4888</v>
      </c>
      <c r="H5217" t="s">
        <v>13221</v>
      </c>
      <c r="I5217" t="s">
        <v>4894</v>
      </c>
      <c r="J5217" t="s">
        <v>4897</v>
      </c>
      <c r="K5217" s="14">
        <v>22</v>
      </c>
      <c r="L5217" s="24">
        <f t="shared" si="81"/>
        <v>23.757074864246082</v>
      </c>
    </row>
    <row r="5218" spans="1:12" x14ac:dyDescent="0.25">
      <c r="A5218" t="s">
        <v>90</v>
      </c>
      <c r="B5218" t="s">
        <v>13078</v>
      </c>
      <c r="C5218" t="s">
        <v>713</v>
      </c>
      <c r="D5218" t="s">
        <v>1976</v>
      </c>
      <c r="E5218" t="s">
        <v>13216</v>
      </c>
      <c r="F5218" t="s">
        <v>13217</v>
      </c>
      <c r="G5218" t="s">
        <v>4927</v>
      </c>
      <c r="H5218" t="s">
        <v>13222</v>
      </c>
      <c r="I5218" t="s">
        <v>4894</v>
      </c>
      <c r="J5218" t="s">
        <v>4897</v>
      </c>
      <c r="K5218" s="14">
        <v>2</v>
      </c>
      <c r="L5218" s="24">
        <f t="shared" si="81"/>
        <v>2.1597340785678254</v>
      </c>
    </row>
    <row r="5219" spans="1:12" x14ac:dyDescent="0.25">
      <c r="A5219" t="s">
        <v>90</v>
      </c>
      <c r="B5219" t="s">
        <v>13078</v>
      </c>
      <c r="C5219" t="s">
        <v>713</v>
      </c>
      <c r="D5219" t="s">
        <v>1976</v>
      </c>
      <c r="E5219" t="s">
        <v>13216</v>
      </c>
      <c r="F5219" t="s">
        <v>13217</v>
      </c>
      <c r="G5219" t="s">
        <v>5003</v>
      </c>
      <c r="H5219" t="s">
        <v>13223</v>
      </c>
      <c r="I5219" t="s">
        <v>4894</v>
      </c>
      <c r="J5219" t="s">
        <v>4897</v>
      </c>
      <c r="K5219" s="14">
        <v>4</v>
      </c>
      <c r="L5219" s="24">
        <f t="shared" si="81"/>
        <v>4.3194681571356508</v>
      </c>
    </row>
    <row r="5220" spans="1:12" x14ac:dyDescent="0.25">
      <c r="A5220" t="s">
        <v>90</v>
      </c>
      <c r="B5220" t="s">
        <v>13078</v>
      </c>
      <c r="C5220" t="s">
        <v>713</v>
      </c>
      <c r="D5220" t="s">
        <v>1976</v>
      </c>
      <c r="E5220" t="s">
        <v>13216</v>
      </c>
      <c r="F5220" t="s">
        <v>13217</v>
      </c>
      <c r="G5220" t="s">
        <v>5751</v>
      </c>
      <c r="H5220" t="s">
        <v>13224</v>
      </c>
      <c r="I5220" t="s">
        <v>4894</v>
      </c>
      <c r="J5220" t="s">
        <v>4897</v>
      </c>
      <c r="K5220" s="14">
        <v>2</v>
      </c>
      <c r="L5220" s="24">
        <f t="shared" si="81"/>
        <v>2.1597340785678254</v>
      </c>
    </row>
    <row r="5221" spans="1:12" x14ac:dyDescent="0.25">
      <c r="A5221" t="s">
        <v>90</v>
      </c>
      <c r="B5221" t="s">
        <v>13078</v>
      </c>
      <c r="C5221" t="s">
        <v>713</v>
      </c>
      <c r="D5221" t="s">
        <v>1976</v>
      </c>
      <c r="E5221" t="s">
        <v>13225</v>
      </c>
      <c r="F5221" t="s">
        <v>13226</v>
      </c>
      <c r="G5221" t="s">
        <v>4890</v>
      </c>
      <c r="H5221" t="s">
        <v>13227</v>
      </c>
      <c r="I5221" t="s">
        <v>4890</v>
      </c>
      <c r="J5221" t="s">
        <v>287</v>
      </c>
      <c r="K5221" s="14">
        <v>5</v>
      </c>
      <c r="L5221" s="24">
        <f t="shared" si="81"/>
        <v>5.3993351964195639</v>
      </c>
    </row>
    <row r="5222" spans="1:12" x14ac:dyDescent="0.25">
      <c r="A5222" t="s">
        <v>90</v>
      </c>
      <c r="B5222" t="s">
        <v>13078</v>
      </c>
      <c r="C5222" t="s">
        <v>713</v>
      </c>
      <c r="D5222" t="s">
        <v>1976</v>
      </c>
      <c r="E5222" t="s">
        <v>13225</v>
      </c>
      <c r="F5222" t="s">
        <v>13226</v>
      </c>
      <c r="G5222" t="s">
        <v>5141</v>
      </c>
      <c r="H5222" t="s">
        <v>13228</v>
      </c>
      <c r="I5222" t="s">
        <v>4890</v>
      </c>
      <c r="J5222" t="s">
        <v>287</v>
      </c>
      <c r="K5222" s="14">
        <v>50</v>
      </c>
      <c r="L5222" s="24">
        <f t="shared" si="81"/>
        <v>53.993351964195639</v>
      </c>
    </row>
    <row r="5223" spans="1:12" x14ac:dyDescent="0.25">
      <c r="A5223" t="s">
        <v>90</v>
      </c>
      <c r="B5223" t="s">
        <v>13078</v>
      </c>
      <c r="C5223" t="s">
        <v>713</v>
      </c>
      <c r="D5223" t="s">
        <v>1976</v>
      </c>
      <c r="E5223" t="s">
        <v>13229</v>
      </c>
      <c r="F5223" t="s">
        <v>13230</v>
      </c>
      <c r="G5223" t="s">
        <v>4890</v>
      </c>
      <c r="H5223" t="s">
        <v>13231</v>
      </c>
      <c r="I5223" t="s">
        <v>4890</v>
      </c>
      <c r="J5223" t="s">
        <v>287</v>
      </c>
      <c r="K5223" s="14">
        <v>6</v>
      </c>
      <c r="L5223" s="24">
        <f t="shared" si="81"/>
        <v>6.4792022357034762</v>
      </c>
    </row>
    <row r="5224" spans="1:12" x14ac:dyDescent="0.25">
      <c r="A5224" t="s">
        <v>90</v>
      </c>
      <c r="B5224" t="s">
        <v>13078</v>
      </c>
      <c r="C5224" t="s">
        <v>713</v>
      </c>
      <c r="D5224" t="s">
        <v>1976</v>
      </c>
      <c r="E5224" t="s">
        <v>13229</v>
      </c>
      <c r="F5224" t="s">
        <v>13230</v>
      </c>
      <c r="G5224" t="s">
        <v>5141</v>
      </c>
      <c r="H5224" t="s">
        <v>13232</v>
      </c>
      <c r="I5224" t="s">
        <v>4890</v>
      </c>
      <c r="J5224" t="s">
        <v>287</v>
      </c>
      <c r="K5224" s="14">
        <v>24</v>
      </c>
      <c r="L5224" s="24">
        <f t="shared" si="81"/>
        <v>25.916808942813905</v>
      </c>
    </row>
    <row r="5225" spans="1:12" x14ac:dyDescent="0.25">
      <c r="A5225" t="s">
        <v>90</v>
      </c>
      <c r="B5225" t="s">
        <v>13078</v>
      </c>
      <c r="C5225" t="s">
        <v>713</v>
      </c>
      <c r="D5225" t="s">
        <v>1976</v>
      </c>
      <c r="E5225" t="s">
        <v>13229</v>
      </c>
      <c r="F5225" t="s">
        <v>13230</v>
      </c>
      <c r="G5225" t="s">
        <v>5143</v>
      </c>
      <c r="H5225" t="s">
        <v>13233</v>
      </c>
      <c r="I5225" t="s">
        <v>4890</v>
      </c>
      <c r="J5225" t="s">
        <v>287</v>
      </c>
      <c r="K5225" s="14">
        <v>50</v>
      </c>
      <c r="L5225" s="24">
        <f t="shared" si="81"/>
        <v>53.993351964195639</v>
      </c>
    </row>
    <row r="5226" spans="1:12" x14ac:dyDescent="0.25">
      <c r="A5226" t="s">
        <v>90</v>
      </c>
      <c r="B5226" t="s">
        <v>13078</v>
      </c>
      <c r="C5226" t="s">
        <v>713</v>
      </c>
      <c r="D5226" t="s">
        <v>1976</v>
      </c>
      <c r="E5226" t="s">
        <v>13234</v>
      </c>
      <c r="F5226" t="s">
        <v>13235</v>
      </c>
      <c r="G5226" t="s">
        <v>4890</v>
      </c>
      <c r="H5226" t="s">
        <v>13236</v>
      </c>
      <c r="I5226" t="s">
        <v>4890</v>
      </c>
      <c r="J5226" t="s">
        <v>287</v>
      </c>
      <c r="K5226" s="14">
        <v>7</v>
      </c>
      <c r="L5226" s="24">
        <f t="shared" si="81"/>
        <v>7.5590692749873885</v>
      </c>
    </row>
    <row r="5227" spans="1:12" x14ac:dyDescent="0.25">
      <c r="A5227" t="s">
        <v>90</v>
      </c>
      <c r="B5227" t="s">
        <v>13078</v>
      </c>
      <c r="C5227" t="s">
        <v>713</v>
      </c>
      <c r="D5227" t="s">
        <v>1976</v>
      </c>
      <c r="E5227" t="s">
        <v>13234</v>
      </c>
      <c r="F5227" t="s">
        <v>13235</v>
      </c>
      <c r="G5227" t="s">
        <v>5141</v>
      </c>
      <c r="H5227" t="s">
        <v>13237</v>
      </c>
      <c r="I5227" t="s">
        <v>4890</v>
      </c>
      <c r="J5227" t="s">
        <v>287</v>
      </c>
      <c r="K5227" s="14">
        <v>36</v>
      </c>
      <c r="L5227" s="24">
        <f t="shared" si="81"/>
        <v>38.875213414220859</v>
      </c>
    </row>
    <row r="5228" spans="1:12" x14ac:dyDescent="0.25">
      <c r="A5228" t="s">
        <v>90</v>
      </c>
      <c r="B5228" t="s">
        <v>13078</v>
      </c>
      <c r="C5228" t="s">
        <v>713</v>
      </c>
      <c r="D5228" t="s">
        <v>1976</v>
      </c>
      <c r="E5228" t="s">
        <v>13238</v>
      </c>
      <c r="F5228" t="s">
        <v>13217</v>
      </c>
      <c r="G5228" t="s">
        <v>4890</v>
      </c>
      <c r="H5228" t="s">
        <v>13220</v>
      </c>
      <c r="I5228" t="s">
        <v>4894</v>
      </c>
      <c r="J5228" t="s">
        <v>4897</v>
      </c>
      <c r="K5228" s="14">
        <v>20</v>
      </c>
      <c r="L5228" s="24">
        <f t="shared" si="81"/>
        <v>21.597340785678256</v>
      </c>
    </row>
    <row r="5229" spans="1:12" x14ac:dyDescent="0.25">
      <c r="A5229" t="s">
        <v>90</v>
      </c>
      <c r="B5229" t="s">
        <v>13078</v>
      </c>
      <c r="C5229" t="s">
        <v>713</v>
      </c>
      <c r="D5229" t="s">
        <v>1976</v>
      </c>
      <c r="E5229" t="s">
        <v>13239</v>
      </c>
      <c r="F5229" t="s">
        <v>13240</v>
      </c>
      <c r="G5229" t="s">
        <v>4890</v>
      </c>
      <c r="H5229" t="s">
        <v>13241</v>
      </c>
      <c r="I5229" t="s">
        <v>4894</v>
      </c>
      <c r="J5229" t="s">
        <v>4897</v>
      </c>
      <c r="K5229" s="14">
        <v>7</v>
      </c>
      <c r="L5229" s="24">
        <f t="shared" si="81"/>
        <v>7.5590692749873885</v>
      </c>
    </row>
    <row r="5230" spans="1:12" x14ac:dyDescent="0.25">
      <c r="A5230" t="s">
        <v>90</v>
      </c>
      <c r="B5230" t="s">
        <v>13078</v>
      </c>
      <c r="C5230" t="s">
        <v>713</v>
      </c>
      <c r="D5230" t="s">
        <v>1976</v>
      </c>
      <c r="E5230" t="s">
        <v>13242</v>
      </c>
      <c r="F5230" t="s">
        <v>13243</v>
      </c>
      <c r="G5230" t="s">
        <v>4890</v>
      </c>
      <c r="H5230" t="s">
        <v>13244</v>
      </c>
      <c r="I5230" t="s">
        <v>4894</v>
      </c>
      <c r="J5230" t="s">
        <v>4897</v>
      </c>
      <c r="K5230" s="14">
        <v>2</v>
      </c>
      <c r="L5230" s="24">
        <f t="shared" si="81"/>
        <v>2.1597340785678254</v>
      </c>
    </row>
    <row r="5231" spans="1:12" x14ac:dyDescent="0.25">
      <c r="A5231" t="s">
        <v>90</v>
      </c>
      <c r="B5231" t="s">
        <v>13078</v>
      </c>
      <c r="C5231" t="s">
        <v>713</v>
      </c>
      <c r="D5231" t="s">
        <v>1976</v>
      </c>
      <c r="E5231" t="s">
        <v>13245</v>
      </c>
      <c r="F5231" t="s">
        <v>13246</v>
      </c>
      <c r="G5231" t="s">
        <v>5141</v>
      </c>
      <c r="H5231" t="s">
        <v>13247</v>
      </c>
      <c r="I5231" t="s">
        <v>4894</v>
      </c>
      <c r="J5231" t="s">
        <v>4897</v>
      </c>
      <c r="K5231" s="14">
        <v>18</v>
      </c>
      <c r="L5231" s="24">
        <f t="shared" si="81"/>
        <v>19.437606707110429</v>
      </c>
    </row>
    <row r="5232" spans="1:12" x14ac:dyDescent="0.25">
      <c r="A5232" t="s">
        <v>90</v>
      </c>
      <c r="B5232" t="s">
        <v>13078</v>
      </c>
      <c r="C5232" t="s">
        <v>713</v>
      </c>
      <c r="D5232" t="s">
        <v>1976</v>
      </c>
      <c r="E5232" t="s">
        <v>13245</v>
      </c>
      <c r="F5232" t="s">
        <v>13246</v>
      </c>
      <c r="G5232" t="s">
        <v>5143</v>
      </c>
      <c r="H5232" t="s">
        <v>13248</v>
      </c>
      <c r="I5232" t="s">
        <v>4894</v>
      </c>
      <c r="J5232" t="s">
        <v>4897</v>
      </c>
      <c r="K5232" s="14">
        <v>2</v>
      </c>
      <c r="L5232" s="24">
        <f t="shared" si="81"/>
        <v>2.1597340785678254</v>
      </c>
    </row>
    <row r="5233" spans="1:12" x14ac:dyDescent="0.25">
      <c r="A5233" t="s">
        <v>90</v>
      </c>
      <c r="B5233" t="s">
        <v>13078</v>
      </c>
      <c r="C5233" t="s">
        <v>713</v>
      </c>
      <c r="D5233" t="s">
        <v>1976</v>
      </c>
      <c r="E5233" t="s">
        <v>13245</v>
      </c>
      <c r="F5233" t="s">
        <v>13246</v>
      </c>
      <c r="G5233" t="s">
        <v>4987</v>
      </c>
      <c r="H5233" t="s">
        <v>13249</v>
      </c>
      <c r="I5233" t="s">
        <v>4894</v>
      </c>
      <c r="J5233" t="s">
        <v>4897</v>
      </c>
      <c r="K5233" s="14">
        <v>2</v>
      </c>
      <c r="L5233" s="24">
        <f t="shared" si="81"/>
        <v>2.1597340785678254</v>
      </c>
    </row>
    <row r="5234" spans="1:12" x14ac:dyDescent="0.25">
      <c r="A5234" t="s">
        <v>90</v>
      </c>
      <c r="B5234" t="s">
        <v>13078</v>
      </c>
      <c r="C5234" t="s">
        <v>713</v>
      </c>
      <c r="D5234" t="s">
        <v>1976</v>
      </c>
      <c r="E5234" t="s">
        <v>13245</v>
      </c>
      <c r="F5234" t="s">
        <v>13246</v>
      </c>
      <c r="G5234" t="s">
        <v>4894</v>
      </c>
      <c r="H5234" t="s">
        <v>13250</v>
      </c>
      <c r="I5234" t="s">
        <v>4894</v>
      </c>
      <c r="J5234" t="s">
        <v>4897</v>
      </c>
      <c r="K5234" s="14">
        <v>2</v>
      </c>
      <c r="L5234" s="24">
        <f t="shared" si="81"/>
        <v>2.1597340785678254</v>
      </c>
    </row>
    <row r="5235" spans="1:12" x14ac:dyDescent="0.25">
      <c r="A5235" t="s">
        <v>90</v>
      </c>
      <c r="B5235" t="s">
        <v>13078</v>
      </c>
      <c r="C5235" t="s">
        <v>713</v>
      </c>
      <c r="D5235" t="s">
        <v>1976</v>
      </c>
      <c r="E5235" t="s">
        <v>13245</v>
      </c>
      <c r="F5235" t="s">
        <v>13246</v>
      </c>
      <c r="G5235" t="s">
        <v>4888</v>
      </c>
      <c r="H5235" t="s">
        <v>13251</v>
      </c>
      <c r="I5235" t="s">
        <v>4894</v>
      </c>
      <c r="J5235" t="s">
        <v>4897</v>
      </c>
      <c r="K5235" s="14">
        <v>4</v>
      </c>
      <c r="L5235" s="24">
        <f t="shared" si="81"/>
        <v>4.3194681571356508</v>
      </c>
    </row>
    <row r="5236" spans="1:12" x14ac:dyDescent="0.25">
      <c r="A5236" t="s">
        <v>90</v>
      </c>
      <c r="B5236" t="s">
        <v>13078</v>
      </c>
      <c r="C5236" t="s">
        <v>713</v>
      </c>
      <c r="D5236" t="s">
        <v>1976</v>
      </c>
      <c r="E5236" t="s">
        <v>13245</v>
      </c>
      <c r="F5236" t="s">
        <v>13246</v>
      </c>
      <c r="G5236" t="s">
        <v>4927</v>
      </c>
      <c r="H5236" t="s">
        <v>13252</v>
      </c>
      <c r="I5236" t="s">
        <v>4894</v>
      </c>
      <c r="J5236" t="s">
        <v>4897</v>
      </c>
      <c r="K5236" s="14">
        <v>2</v>
      </c>
      <c r="L5236" s="24">
        <f t="shared" si="81"/>
        <v>2.1597340785678254</v>
      </c>
    </row>
    <row r="5237" spans="1:12" x14ac:dyDescent="0.25">
      <c r="A5237" t="s">
        <v>90</v>
      </c>
      <c r="B5237" t="s">
        <v>13078</v>
      </c>
      <c r="C5237" t="s">
        <v>713</v>
      </c>
      <c r="D5237" t="s">
        <v>1976</v>
      </c>
      <c r="E5237" t="s">
        <v>13245</v>
      </c>
      <c r="F5237" t="s">
        <v>13246</v>
      </c>
      <c r="G5237" t="s">
        <v>4998</v>
      </c>
      <c r="H5237" t="s">
        <v>13253</v>
      </c>
      <c r="I5237" t="s">
        <v>4894</v>
      </c>
      <c r="J5237" t="s">
        <v>4897</v>
      </c>
      <c r="K5237" s="14">
        <v>4</v>
      </c>
      <c r="L5237" s="24">
        <f t="shared" si="81"/>
        <v>4.3194681571356508</v>
      </c>
    </row>
    <row r="5238" spans="1:12" x14ac:dyDescent="0.25">
      <c r="A5238" t="s">
        <v>90</v>
      </c>
      <c r="B5238" t="s">
        <v>13078</v>
      </c>
      <c r="C5238" t="s">
        <v>713</v>
      </c>
      <c r="D5238" t="s">
        <v>1976</v>
      </c>
      <c r="E5238" t="s">
        <v>13245</v>
      </c>
      <c r="F5238" t="s">
        <v>13246</v>
      </c>
      <c r="G5238" t="s">
        <v>5003</v>
      </c>
      <c r="H5238" t="s">
        <v>13254</v>
      </c>
      <c r="I5238" t="s">
        <v>4894</v>
      </c>
      <c r="J5238" t="s">
        <v>4897</v>
      </c>
      <c r="K5238" s="14">
        <v>2</v>
      </c>
      <c r="L5238" s="24">
        <f t="shared" si="81"/>
        <v>2.1597340785678254</v>
      </c>
    </row>
    <row r="5239" spans="1:12" x14ac:dyDescent="0.25">
      <c r="A5239" t="s">
        <v>90</v>
      </c>
      <c r="B5239" t="s">
        <v>13078</v>
      </c>
      <c r="C5239" t="s">
        <v>713</v>
      </c>
      <c r="D5239" t="s">
        <v>1976</v>
      </c>
      <c r="E5239" t="s">
        <v>13255</v>
      </c>
      <c r="F5239" t="s">
        <v>13256</v>
      </c>
      <c r="G5239" t="s">
        <v>4987</v>
      </c>
      <c r="H5239" t="s">
        <v>13257</v>
      </c>
      <c r="I5239" t="s">
        <v>4890</v>
      </c>
      <c r="J5239" t="s">
        <v>287</v>
      </c>
      <c r="K5239" s="14">
        <v>2</v>
      </c>
      <c r="L5239" s="24">
        <f t="shared" si="81"/>
        <v>2.1597340785678254</v>
      </c>
    </row>
    <row r="5240" spans="1:12" x14ac:dyDescent="0.25">
      <c r="A5240" t="s">
        <v>90</v>
      </c>
      <c r="B5240" t="s">
        <v>13078</v>
      </c>
      <c r="C5240" t="s">
        <v>713</v>
      </c>
      <c r="D5240" t="s">
        <v>1976</v>
      </c>
      <c r="E5240" t="s">
        <v>13255</v>
      </c>
      <c r="F5240" t="s">
        <v>13256</v>
      </c>
      <c r="G5240" t="s">
        <v>4894</v>
      </c>
      <c r="H5240" t="s">
        <v>13258</v>
      </c>
      <c r="I5240" t="s">
        <v>4890</v>
      </c>
      <c r="J5240" t="s">
        <v>287</v>
      </c>
      <c r="K5240" s="14">
        <v>6</v>
      </c>
      <c r="L5240" s="24">
        <f t="shared" si="81"/>
        <v>6.4792022357034762</v>
      </c>
    </row>
    <row r="5241" spans="1:12" x14ac:dyDescent="0.25">
      <c r="A5241" t="s">
        <v>90</v>
      </c>
      <c r="B5241" t="s">
        <v>13078</v>
      </c>
      <c r="C5241" t="s">
        <v>713</v>
      </c>
      <c r="D5241" t="s">
        <v>1976</v>
      </c>
      <c r="E5241" t="s">
        <v>13255</v>
      </c>
      <c r="F5241" t="s">
        <v>13256</v>
      </c>
      <c r="G5241" t="s">
        <v>4927</v>
      </c>
      <c r="H5241" t="s">
        <v>13259</v>
      </c>
      <c r="I5241" t="s">
        <v>4890</v>
      </c>
      <c r="J5241" t="s">
        <v>287</v>
      </c>
      <c r="K5241" s="14">
        <v>4</v>
      </c>
      <c r="L5241" s="24">
        <f t="shared" si="81"/>
        <v>4.3194681571356508</v>
      </c>
    </row>
    <row r="5242" spans="1:12" x14ac:dyDescent="0.25">
      <c r="A5242" t="s">
        <v>90</v>
      </c>
      <c r="B5242" t="s">
        <v>13078</v>
      </c>
      <c r="C5242" t="s">
        <v>713</v>
      </c>
      <c r="D5242" t="s">
        <v>1976</v>
      </c>
      <c r="E5242" t="s">
        <v>13260</v>
      </c>
      <c r="F5242" t="s">
        <v>13261</v>
      </c>
      <c r="G5242" t="s">
        <v>4890</v>
      </c>
      <c r="H5242" t="s">
        <v>13262</v>
      </c>
      <c r="I5242" t="s">
        <v>4894</v>
      </c>
      <c r="J5242" t="s">
        <v>4897</v>
      </c>
      <c r="K5242" s="14">
        <v>18</v>
      </c>
      <c r="L5242" s="24">
        <f t="shared" si="81"/>
        <v>19.437606707110429</v>
      </c>
    </row>
    <row r="5243" spans="1:12" x14ac:dyDescent="0.25">
      <c r="A5243" t="s">
        <v>90</v>
      </c>
      <c r="B5243" t="s">
        <v>13078</v>
      </c>
      <c r="C5243" t="s">
        <v>713</v>
      </c>
      <c r="D5243" t="s">
        <v>1976</v>
      </c>
      <c r="E5243" t="s">
        <v>13260</v>
      </c>
      <c r="F5243" t="s">
        <v>13261</v>
      </c>
      <c r="G5243" t="s">
        <v>5141</v>
      </c>
      <c r="H5243" t="s">
        <v>13263</v>
      </c>
      <c r="I5243" t="s">
        <v>4894</v>
      </c>
      <c r="J5243" t="s">
        <v>4897</v>
      </c>
      <c r="K5243" s="14">
        <v>13</v>
      </c>
      <c r="L5243" s="24">
        <f t="shared" si="81"/>
        <v>14.038271510690866</v>
      </c>
    </row>
    <row r="5244" spans="1:12" x14ac:dyDescent="0.25">
      <c r="A5244" t="s">
        <v>90</v>
      </c>
      <c r="B5244" t="s">
        <v>13078</v>
      </c>
      <c r="C5244" t="s">
        <v>713</v>
      </c>
      <c r="D5244" t="s">
        <v>1976</v>
      </c>
      <c r="E5244" t="s">
        <v>13260</v>
      </c>
      <c r="F5244" t="s">
        <v>13261</v>
      </c>
      <c r="G5244" t="s">
        <v>5143</v>
      </c>
      <c r="H5244" t="s">
        <v>13264</v>
      </c>
      <c r="I5244" t="s">
        <v>4894</v>
      </c>
      <c r="J5244" t="s">
        <v>4897</v>
      </c>
      <c r="K5244" s="14">
        <v>50</v>
      </c>
      <c r="L5244" s="24">
        <f t="shared" si="81"/>
        <v>53.993351964195639</v>
      </c>
    </row>
    <row r="5245" spans="1:12" x14ac:dyDescent="0.25">
      <c r="A5245" t="s">
        <v>90</v>
      </c>
      <c r="B5245" t="s">
        <v>13078</v>
      </c>
      <c r="C5245" t="s">
        <v>713</v>
      </c>
      <c r="D5245" t="s">
        <v>1976</v>
      </c>
      <c r="E5245" t="s">
        <v>13260</v>
      </c>
      <c r="F5245" t="s">
        <v>13261</v>
      </c>
      <c r="G5245" t="s">
        <v>4987</v>
      </c>
      <c r="H5245" t="s">
        <v>13265</v>
      </c>
      <c r="I5245" t="s">
        <v>4894</v>
      </c>
      <c r="J5245" t="s">
        <v>4897</v>
      </c>
      <c r="K5245" s="14">
        <v>51</v>
      </c>
      <c r="L5245" s="24">
        <f t="shared" si="81"/>
        <v>55.073219003479551</v>
      </c>
    </row>
    <row r="5246" spans="1:12" x14ac:dyDescent="0.25">
      <c r="A5246" t="s">
        <v>90</v>
      </c>
      <c r="B5246" t="s">
        <v>13078</v>
      </c>
      <c r="C5246" t="s">
        <v>713</v>
      </c>
      <c r="D5246" t="s">
        <v>1976</v>
      </c>
      <c r="E5246" t="s">
        <v>13260</v>
      </c>
      <c r="F5246" t="s">
        <v>13261</v>
      </c>
      <c r="G5246" t="s">
        <v>4894</v>
      </c>
      <c r="H5246" t="s">
        <v>13266</v>
      </c>
      <c r="I5246" t="s">
        <v>4894</v>
      </c>
      <c r="J5246" t="s">
        <v>4897</v>
      </c>
      <c r="K5246" s="14">
        <v>301</v>
      </c>
      <c r="L5246" s="24">
        <f t="shared" si="81"/>
        <v>325.03997882445776</v>
      </c>
    </row>
    <row r="5247" spans="1:12" x14ac:dyDescent="0.25">
      <c r="A5247" t="s">
        <v>90</v>
      </c>
      <c r="B5247" t="s">
        <v>13078</v>
      </c>
      <c r="C5247" t="s">
        <v>713</v>
      </c>
      <c r="D5247" t="s">
        <v>1976</v>
      </c>
      <c r="E5247" t="s">
        <v>13260</v>
      </c>
      <c r="F5247" t="s">
        <v>13261</v>
      </c>
      <c r="G5247" t="s">
        <v>4888</v>
      </c>
      <c r="H5247" t="s">
        <v>13267</v>
      </c>
      <c r="I5247" t="s">
        <v>4894</v>
      </c>
      <c r="J5247" t="s">
        <v>4897</v>
      </c>
      <c r="K5247" s="14">
        <v>136</v>
      </c>
      <c r="L5247" s="24">
        <f t="shared" si="81"/>
        <v>146.86191734261214</v>
      </c>
    </row>
    <row r="5248" spans="1:12" x14ac:dyDescent="0.25">
      <c r="A5248" t="s">
        <v>90</v>
      </c>
      <c r="B5248" t="s">
        <v>13078</v>
      </c>
      <c r="C5248" t="s">
        <v>713</v>
      </c>
      <c r="D5248" t="s">
        <v>1976</v>
      </c>
      <c r="E5248" t="s">
        <v>13260</v>
      </c>
      <c r="F5248" t="s">
        <v>13261</v>
      </c>
      <c r="G5248" t="s">
        <v>4927</v>
      </c>
      <c r="H5248" t="s">
        <v>13268</v>
      </c>
      <c r="I5248" t="s">
        <v>4894</v>
      </c>
      <c r="J5248" t="s">
        <v>4897</v>
      </c>
      <c r="K5248" s="14">
        <v>6</v>
      </c>
      <c r="L5248" s="24">
        <f t="shared" si="81"/>
        <v>6.4792022357034762</v>
      </c>
    </row>
    <row r="5249" spans="1:12" x14ac:dyDescent="0.25">
      <c r="A5249" t="s">
        <v>90</v>
      </c>
      <c r="B5249" t="s">
        <v>13078</v>
      </c>
      <c r="C5249" t="s">
        <v>713</v>
      </c>
      <c r="D5249" t="s">
        <v>1976</v>
      </c>
      <c r="E5249" t="s">
        <v>13260</v>
      </c>
      <c r="F5249" t="s">
        <v>13261</v>
      </c>
      <c r="G5249" t="s">
        <v>4998</v>
      </c>
      <c r="H5249" t="s">
        <v>13269</v>
      </c>
      <c r="I5249" t="s">
        <v>4894</v>
      </c>
      <c r="J5249" t="s">
        <v>4897</v>
      </c>
      <c r="K5249" s="14">
        <v>81</v>
      </c>
      <c r="L5249" s="24">
        <f t="shared" si="81"/>
        <v>87.469230181996934</v>
      </c>
    </row>
    <row r="5250" spans="1:12" x14ac:dyDescent="0.25">
      <c r="A5250" t="s">
        <v>90</v>
      </c>
      <c r="B5250" t="s">
        <v>13078</v>
      </c>
      <c r="C5250" t="s">
        <v>713</v>
      </c>
      <c r="D5250" t="s">
        <v>1976</v>
      </c>
      <c r="E5250" t="s">
        <v>13270</v>
      </c>
      <c r="F5250" t="s">
        <v>13271</v>
      </c>
      <c r="G5250" t="s">
        <v>4890</v>
      </c>
      <c r="H5250" t="s">
        <v>13272</v>
      </c>
      <c r="I5250" t="s">
        <v>4890</v>
      </c>
      <c r="J5250" t="s">
        <v>287</v>
      </c>
      <c r="K5250" s="14">
        <v>18</v>
      </c>
      <c r="L5250" s="24">
        <f t="shared" si="81"/>
        <v>19.437606707110429</v>
      </c>
    </row>
    <row r="5251" spans="1:12" x14ac:dyDescent="0.25">
      <c r="A5251" t="s">
        <v>90</v>
      </c>
      <c r="B5251" t="s">
        <v>13078</v>
      </c>
      <c r="C5251" t="s">
        <v>713</v>
      </c>
      <c r="D5251" t="s">
        <v>1976</v>
      </c>
      <c r="E5251" t="s">
        <v>13273</v>
      </c>
      <c r="F5251" t="s">
        <v>13274</v>
      </c>
      <c r="G5251" t="s">
        <v>4890</v>
      </c>
      <c r="H5251" t="s">
        <v>13275</v>
      </c>
      <c r="I5251" t="s">
        <v>4890</v>
      </c>
      <c r="J5251" t="s">
        <v>287</v>
      </c>
      <c r="K5251" s="14">
        <v>304</v>
      </c>
      <c r="L5251" s="24">
        <f t="shared" si="81"/>
        <v>328.27957994230945</v>
      </c>
    </row>
    <row r="5252" spans="1:12" x14ac:dyDescent="0.25">
      <c r="A5252" t="s">
        <v>90</v>
      </c>
      <c r="B5252" t="s">
        <v>13078</v>
      </c>
      <c r="C5252" t="s">
        <v>713</v>
      </c>
      <c r="D5252" t="s">
        <v>1976</v>
      </c>
      <c r="E5252" t="s">
        <v>13273</v>
      </c>
      <c r="F5252" t="s">
        <v>13274</v>
      </c>
      <c r="G5252" t="s">
        <v>5141</v>
      </c>
      <c r="H5252" t="s">
        <v>13276</v>
      </c>
      <c r="I5252" t="s">
        <v>4890</v>
      </c>
      <c r="J5252" t="s">
        <v>287</v>
      </c>
      <c r="K5252" s="14">
        <v>7</v>
      </c>
      <c r="L5252" s="24">
        <f t="shared" si="81"/>
        <v>7.5590692749873885</v>
      </c>
    </row>
    <row r="5253" spans="1:12" x14ac:dyDescent="0.25">
      <c r="A5253" t="s">
        <v>90</v>
      </c>
      <c r="B5253" t="s">
        <v>13078</v>
      </c>
      <c r="C5253" t="s">
        <v>713</v>
      </c>
      <c r="D5253" t="s">
        <v>1976</v>
      </c>
      <c r="E5253" t="s">
        <v>13273</v>
      </c>
      <c r="F5253" t="s">
        <v>13274</v>
      </c>
      <c r="G5253" t="s">
        <v>5143</v>
      </c>
      <c r="H5253" t="s">
        <v>13277</v>
      </c>
      <c r="I5253" t="s">
        <v>4890</v>
      </c>
      <c r="J5253" t="s">
        <v>287</v>
      </c>
      <c r="K5253" s="14">
        <v>280</v>
      </c>
      <c r="L5253" s="24">
        <f t="shared" si="81"/>
        <v>302.36277099949558</v>
      </c>
    </row>
    <row r="5254" spans="1:12" x14ac:dyDescent="0.25">
      <c r="A5254" t="s">
        <v>90</v>
      </c>
      <c r="B5254" t="s">
        <v>13078</v>
      </c>
      <c r="C5254" t="s">
        <v>713</v>
      </c>
      <c r="D5254" t="s">
        <v>1976</v>
      </c>
      <c r="E5254" t="s">
        <v>13273</v>
      </c>
      <c r="F5254" t="s">
        <v>13274</v>
      </c>
      <c r="G5254" t="s">
        <v>4987</v>
      </c>
      <c r="H5254" t="s">
        <v>13278</v>
      </c>
      <c r="I5254" t="s">
        <v>4890</v>
      </c>
      <c r="J5254" t="s">
        <v>287</v>
      </c>
      <c r="K5254" s="14">
        <v>153</v>
      </c>
      <c r="L5254" s="24">
        <f t="shared" si="81"/>
        <v>165.21965701043865</v>
      </c>
    </row>
    <row r="5255" spans="1:12" x14ac:dyDescent="0.25">
      <c r="A5255" t="s">
        <v>90</v>
      </c>
      <c r="B5255" t="s">
        <v>13078</v>
      </c>
      <c r="C5255" t="s">
        <v>713</v>
      </c>
      <c r="D5255" t="s">
        <v>1976</v>
      </c>
      <c r="E5255" t="s">
        <v>13273</v>
      </c>
      <c r="F5255" t="s">
        <v>13274</v>
      </c>
      <c r="G5255" t="s">
        <v>4894</v>
      </c>
      <c r="H5255" t="s">
        <v>13279</v>
      </c>
      <c r="I5255" t="s">
        <v>4890</v>
      </c>
      <c r="J5255" t="s">
        <v>287</v>
      </c>
      <c r="K5255" s="14">
        <v>113</v>
      </c>
      <c r="L5255" s="24">
        <f t="shared" si="81"/>
        <v>122.02497543908216</v>
      </c>
    </row>
    <row r="5256" spans="1:12" x14ac:dyDescent="0.25">
      <c r="A5256" t="s">
        <v>90</v>
      </c>
      <c r="B5256" t="s">
        <v>13078</v>
      </c>
      <c r="C5256" t="s">
        <v>713</v>
      </c>
      <c r="D5256" t="s">
        <v>1976</v>
      </c>
      <c r="E5256" t="s">
        <v>13273</v>
      </c>
      <c r="F5256" t="s">
        <v>13274</v>
      </c>
      <c r="G5256" t="s">
        <v>4888</v>
      </c>
      <c r="H5256" t="s">
        <v>13280</v>
      </c>
      <c r="I5256" t="s">
        <v>4890</v>
      </c>
      <c r="J5256" t="s">
        <v>287</v>
      </c>
      <c r="K5256" s="14">
        <v>78</v>
      </c>
      <c r="L5256" s="24">
        <f t="shared" si="81"/>
        <v>84.2296290641452</v>
      </c>
    </row>
    <row r="5257" spans="1:12" x14ac:dyDescent="0.25">
      <c r="A5257" t="s">
        <v>90</v>
      </c>
      <c r="B5257" t="s">
        <v>13078</v>
      </c>
      <c r="C5257" t="s">
        <v>713</v>
      </c>
      <c r="D5257" t="s">
        <v>1976</v>
      </c>
      <c r="E5257" t="s">
        <v>13273</v>
      </c>
      <c r="F5257" t="s">
        <v>13274</v>
      </c>
      <c r="G5257" t="s">
        <v>4927</v>
      </c>
      <c r="H5257" t="s">
        <v>13281</v>
      </c>
      <c r="I5257" t="s">
        <v>4890</v>
      </c>
      <c r="J5257" t="s">
        <v>287</v>
      </c>
      <c r="K5257" s="14">
        <v>72</v>
      </c>
      <c r="L5257" s="24">
        <f t="shared" si="81"/>
        <v>77.750426828441718</v>
      </c>
    </row>
    <row r="5258" spans="1:12" x14ac:dyDescent="0.25">
      <c r="A5258" t="s">
        <v>90</v>
      </c>
      <c r="B5258" t="s">
        <v>13078</v>
      </c>
      <c r="C5258" t="s">
        <v>713</v>
      </c>
      <c r="D5258" t="s">
        <v>1976</v>
      </c>
      <c r="E5258" t="s">
        <v>13273</v>
      </c>
      <c r="F5258" t="s">
        <v>13274</v>
      </c>
      <c r="G5258" t="s">
        <v>4998</v>
      </c>
      <c r="H5258" t="s">
        <v>13282</v>
      </c>
      <c r="I5258" t="s">
        <v>4890</v>
      </c>
      <c r="J5258" t="s">
        <v>287</v>
      </c>
      <c r="K5258" s="14">
        <v>120</v>
      </c>
      <c r="L5258" s="24">
        <f t="shared" si="81"/>
        <v>129.58404471406953</v>
      </c>
    </row>
    <row r="5259" spans="1:12" x14ac:dyDescent="0.25">
      <c r="A5259" t="s">
        <v>90</v>
      </c>
      <c r="B5259" t="s">
        <v>13078</v>
      </c>
      <c r="C5259" t="s">
        <v>713</v>
      </c>
      <c r="D5259" t="s">
        <v>1976</v>
      </c>
      <c r="E5259" t="s">
        <v>13273</v>
      </c>
      <c r="F5259" t="s">
        <v>13274</v>
      </c>
      <c r="G5259" t="s">
        <v>5003</v>
      </c>
      <c r="H5259" t="s">
        <v>13283</v>
      </c>
      <c r="I5259" t="s">
        <v>4890</v>
      </c>
      <c r="J5259" t="s">
        <v>287</v>
      </c>
      <c r="K5259" s="14">
        <v>11</v>
      </c>
      <c r="L5259" s="24">
        <f t="shared" si="81"/>
        <v>11.878537432123041</v>
      </c>
    </row>
    <row r="5260" spans="1:12" x14ac:dyDescent="0.25">
      <c r="A5260" t="s">
        <v>90</v>
      </c>
      <c r="B5260" t="s">
        <v>13078</v>
      </c>
      <c r="C5260" t="s">
        <v>713</v>
      </c>
      <c r="D5260" t="s">
        <v>1976</v>
      </c>
      <c r="E5260" t="s">
        <v>13273</v>
      </c>
      <c r="F5260" t="s">
        <v>13274</v>
      </c>
      <c r="G5260" t="s">
        <v>5751</v>
      </c>
      <c r="H5260" t="s">
        <v>13284</v>
      </c>
      <c r="I5260" t="s">
        <v>4890</v>
      </c>
      <c r="J5260" t="s">
        <v>287</v>
      </c>
      <c r="K5260" s="14">
        <v>82</v>
      </c>
      <c r="L5260" s="24">
        <f t="shared" ref="L5260:L5323" si="82">K5260/$D$6*$D$5</f>
        <v>88.549097221280846</v>
      </c>
    </row>
    <row r="5261" spans="1:12" x14ac:dyDescent="0.25">
      <c r="A5261" t="s">
        <v>90</v>
      </c>
      <c r="B5261" t="s">
        <v>13078</v>
      </c>
      <c r="C5261" t="s">
        <v>713</v>
      </c>
      <c r="D5261" t="s">
        <v>1976</v>
      </c>
      <c r="E5261" t="s">
        <v>13273</v>
      </c>
      <c r="F5261" t="s">
        <v>13274</v>
      </c>
      <c r="G5261" t="s">
        <v>5022</v>
      </c>
      <c r="H5261" t="s">
        <v>13285</v>
      </c>
      <c r="I5261" t="s">
        <v>4890</v>
      </c>
      <c r="J5261" t="s">
        <v>287</v>
      </c>
      <c r="K5261" s="14">
        <v>17</v>
      </c>
      <c r="L5261" s="24">
        <f t="shared" si="82"/>
        <v>18.357739667826518</v>
      </c>
    </row>
    <row r="5262" spans="1:12" x14ac:dyDescent="0.25">
      <c r="A5262" t="s">
        <v>90</v>
      </c>
      <c r="B5262" t="s">
        <v>13078</v>
      </c>
      <c r="C5262" t="s">
        <v>713</v>
      </c>
      <c r="D5262" t="s">
        <v>1976</v>
      </c>
      <c r="E5262" t="s">
        <v>13286</v>
      </c>
      <c r="F5262" t="s">
        <v>13287</v>
      </c>
      <c r="G5262" t="s">
        <v>4890</v>
      </c>
      <c r="H5262" t="s">
        <v>13288</v>
      </c>
      <c r="I5262" t="s">
        <v>4890</v>
      </c>
      <c r="J5262" t="s">
        <v>287</v>
      </c>
      <c r="K5262" s="14">
        <v>39</v>
      </c>
      <c r="L5262" s="24">
        <f t="shared" si="82"/>
        <v>42.1148145320726</v>
      </c>
    </row>
    <row r="5263" spans="1:12" x14ac:dyDescent="0.25">
      <c r="A5263" t="s">
        <v>90</v>
      </c>
      <c r="B5263" t="s">
        <v>13078</v>
      </c>
      <c r="C5263" t="s">
        <v>713</v>
      </c>
      <c r="D5263" t="s">
        <v>1976</v>
      </c>
      <c r="E5263" t="s">
        <v>13286</v>
      </c>
      <c r="F5263" t="s">
        <v>13287</v>
      </c>
      <c r="G5263" t="s">
        <v>5141</v>
      </c>
      <c r="H5263" t="s">
        <v>13289</v>
      </c>
      <c r="I5263" t="s">
        <v>4890</v>
      </c>
      <c r="J5263" t="s">
        <v>287</v>
      </c>
      <c r="K5263" s="14">
        <v>409</v>
      </c>
      <c r="L5263" s="24">
        <f t="shared" si="82"/>
        <v>441.6656190671203</v>
      </c>
    </row>
    <row r="5264" spans="1:12" x14ac:dyDescent="0.25">
      <c r="A5264" t="s">
        <v>90</v>
      </c>
      <c r="B5264" t="s">
        <v>13078</v>
      </c>
      <c r="C5264" t="s">
        <v>713</v>
      </c>
      <c r="D5264" t="s">
        <v>1976</v>
      </c>
      <c r="E5264" t="s">
        <v>13290</v>
      </c>
      <c r="F5264" t="s">
        <v>13291</v>
      </c>
      <c r="G5264" t="s">
        <v>4890</v>
      </c>
      <c r="H5264" t="s">
        <v>13292</v>
      </c>
      <c r="I5264" t="s">
        <v>4894</v>
      </c>
      <c r="J5264" t="s">
        <v>4897</v>
      </c>
      <c r="K5264" s="14">
        <v>224</v>
      </c>
      <c r="L5264" s="24">
        <f t="shared" si="82"/>
        <v>241.89021679959643</v>
      </c>
    </row>
    <row r="5265" spans="1:12" x14ac:dyDescent="0.25">
      <c r="A5265" t="s">
        <v>90</v>
      </c>
      <c r="B5265" t="s">
        <v>13078</v>
      </c>
      <c r="C5265" t="s">
        <v>713</v>
      </c>
      <c r="D5265" t="s">
        <v>1976</v>
      </c>
      <c r="E5265" t="s">
        <v>13290</v>
      </c>
      <c r="F5265" t="s">
        <v>13291</v>
      </c>
      <c r="G5265" t="s">
        <v>5141</v>
      </c>
      <c r="H5265" t="s">
        <v>13293</v>
      </c>
      <c r="I5265" t="s">
        <v>4894</v>
      </c>
      <c r="J5265" t="s">
        <v>4897</v>
      </c>
      <c r="K5265" s="14">
        <v>457</v>
      </c>
      <c r="L5265" s="24">
        <f t="shared" si="82"/>
        <v>493.49923695274811</v>
      </c>
    </row>
    <row r="5266" spans="1:12" x14ac:dyDescent="0.25">
      <c r="A5266" t="s">
        <v>90</v>
      </c>
      <c r="B5266" t="s">
        <v>13078</v>
      </c>
      <c r="C5266" t="s">
        <v>713</v>
      </c>
      <c r="D5266" t="s">
        <v>1976</v>
      </c>
      <c r="E5266" t="s">
        <v>13290</v>
      </c>
      <c r="F5266" t="s">
        <v>13291</v>
      </c>
      <c r="G5266" t="s">
        <v>5143</v>
      </c>
      <c r="H5266" t="s">
        <v>13294</v>
      </c>
      <c r="I5266" t="s">
        <v>4894</v>
      </c>
      <c r="J5266" t="s">
        <v>4897</v>
      </c>
      <c r="K5266" s="14">
        <v>238</v>
      </c>
      <c r="L5266" s="24">
        <f t="shared" si="82"/>
        <v>257.00835534957122</v>
      </c>
    </row>
    <row r="5267" spans="1:12" x14ac:dyDescent="0.25">
      <c r="A5267" t="s">
        <v>90</v>
      </c>
      <c r="B5267" t="s">
        <v>13078</v>
      </c>
      <c r="C5267" t="s">
        <v>713</v>
      </c>
      <c r="D5267" t="s">
        <v>1976</v>
      </c>
      <c r="E5267" t="s">
        <v>13290</v>
      </c>
      <c r="F5267" t="s">
        <v>13291</v>
      </c>
      <c r="G5267" t="s">
        <v>4987</v>
      </c>
      <c r="H5267" t="s">
        <v>13295</v>
      </c>
      <c r="I5267" t="s">
        <v>4894</v>
      </c>
      <c r="J5267" t="s">
        <v>4897</v>
      </c>
      <c r="K5267" s="14">
        <v>407</v>
      </c>
      <c r="L5267" s="24">
        <f t="shared" si="82"/>
        <v>439.50588498855251</v>
      </c>
    </row>
    <row r="5268" spans="1:12" x14ac:dyDescent="0.25">
      <c r="A5268" t="s">
        <v>90</v>
      </c>
      <c r="B5268" t="s">
        <v>13078</v>
      </c>
      <c r="C5268" t="s">
        <v>713</v>
      </c>
      <c r="D5268" t="s">
        <v>1976</v>
      </c>
      <c r="E5268" t="s">
        <v>13296</v>
      </c>
      <c r="F5268" t="s">
        <v>13297</v>
      </c>
      <c r="G5268" t="s">
        <v>4890</v>
      </c>
      <c r="H5268" t="s">
        <v>13298</v>
      </c>
      <c r="I5268" t="s">
        <v>4890</v>
      </c>
      <c r="J5268" t="s">
        <v>287</v>
      </c>
      <c r="K5268" s="14">
        <v>727</v>
      </c>
      <c r="L5268" s="24">
        <f t="shared" si="82"/>
        <v>785.06333755940454</v>
      </c>
    </row>
    <row r="5269" spans="1:12" x14ac:dyDescent="0.25">
      <c r="A5269" t="s">
        <v>90</v>
      </c>
      <c r="B5269" t="s">
        <v>13078</v>
      </c>
      <c r="C5269" t="s">
        <v>713</v>
      </c>
      <c r="D5269" t="s">
        <v>1976</v>
      </c>
      <c r="E5269" t="s">
        <v>13296</v>
      </c>
      <c r="F5269" t="s">
        <v>13297</v>
      </c>
      <c r="G5269" t="s">
        <v>5141</v>
      </c>
      <c r="H5269" t="s">
        <v>13299</v>
      </c>
      <c r="I5269" t="s">
        <v>4890</v>
      </c>
      <c r="J5269" t="s">
        <v>287</v>
      </c>
      <c r="K5269" s="14">
        <v>8</v>
      </c>
      <c r="L5269" s="24">
        <f t="shared" si="82"/>
        <v>8.6389363142713016</v>
      </c>
    </row>
    <row r="5270" spans="1:12" x14ac:dyDescent="0.25">
      <c r="A5270" t="s">
        <v>90</v>
      </c>
      <c r="B5270" t="s">
        <v>13078</v>
      </c>
      <c r="C5270" t="s">
        <v>713</v>
      </c>
      <c r="D5270" t="s">
        <v>1976</v>
      </c>
      <c r="E5270" t="s">
        <v>13296</v>
      </c>
      <c r="F5270" t="s">
        <v>13297</v>
      </c>
      <c r="G5270" t="s">
        <v>5143</v>
      </c>
      <c r="H5270" t="s">
        <v>13300</v>
      </c>
      <c r="I5270" t="s">
        <v>4890</v>
      </c>
      <c r="J5270" t="s">
        <v>287</v>
      </c>
      <c r="K5270" s="14">
        <v>211</v>
      </c>
      <c r="L5270" s="24">
        <f t="shared" si="82"/>
        <v>227.8519452889056</v>
      </c>
    </row>
    <row r="5271" spans="1:12" x14ac:dyDescent="0.25">
      <c r="A5271" t="s">
        <v>90</v>
      </c>
      <c r="B5271" t="s">
        <v>13078</v>
      </c>
      <c r="C5271" t="s">
        <v>713</v>
      </c>
      <c r="D5271" t="s">
        <v>1976</v>
      </c>
      <c r="E5271" t="s">
        <v>13296</v>
      </c>
      <c r="F5271" t="s">
        <v>13297</v>
      </c>
      <c r="G5271" t="s">
        <v>4987</v>
      </c>
      <c r="H5271" t="s">
        <v>13301</v>
      </c>
      <c r="I5271" t="s">
        <v>4890</v>
      </c>
      <c r="J5271" t="s">
        <v>287</v>
      </c>
      <c r="K5271" s="14">
        <v>144</v>
      </c>
      <c r="L5271" s="24">
        <f t="shared" si="82"/>
        <v>155.50085365688344</v>
      </c>
    </row>
    <row r="5272" spans="1:12" x14ac:dyDescent="0.25">
      <c r="A5272" t="s">
        <v>90</v>
      </c>
      <c r="B5272" t="s">
        <v>13078</v>
      </c>
      <c r="C5272" t="s">
        <v>713</v>
      </c>
      <c r="D5272" t="s">
        <v>1976</v>
      </c>
      <c r="E5272" t="s">
        <v>13296</v>
      </c>
      <c r="F5272" t="s">
        <v>13297</v>
      </c>
      <c r="G5272" t="s">
        <v>4894</v>
      </c>
      <c r="H5272" t="s">
        <v>13302</v>
      </c>
      <c r="I5272" t="s">
        <v>4890</v>
      </c>
      <c r="J5272" t="s">
        <v>287</v>
      </c>
      <c r="K5272" s="14">
        <v>128</v>
      </c>
      <c r="L5272" s="24">
        <f t="shared" si="82"/>
        <v>138.22298102834083</v>
      </c>
    </row>
    <row r="5273" spans="1:12" x14ac:dyDescent="0.25">
      <c r="A5273" t="s">
        <v>90</v>
      </c>
      <c r="B5273" t="s">
        <v>13078</v>
      </c>
      <c r="C5273" t="s">
        <v>713</v>
      </c>
      <c r="D5273" t="s">
        <v>1976</v>
      </c>
      <c r="E5273" t="s">
        <v>13296</v>
      </c>
      <c r="F5273" t="s">
        <v>13297</v>
      </c>
      <c r="G5273" t="s">
        <v>4888</v>
      </c>
      <c r="H5273" t="s">
        <v>13303</v>
      </c>
      <c r="I5273" t="s">
        <v>4890</v>
      </c>
      <c r="J5273" t="s">
        <v>287</v>
      </c>
      <c r="K5273" s="14">
        <v>60</v>
      </c>
      <c r="L5273" s="24">
        <f t="shared" si="82"/>
        <v>64.792022357034767</v>
      </c>
    </row>
    <row r="5274" spans="1:12" x14ac:dyDescent="0.25">
      <c r="A5274" t="s">
        <v>90</v>
      </c>
      <c r="B5274" t="s">
        <v>13078</v>
      </c>
      <c r="C5274" t="s">
        <v>713</v>
      </c>
      <c r="D5274" t="s">
        <v>1976</v>
      </c>
      <c r="E5274" t="s">
        <v>13296</v>
      </c>
      <c r="F5274" t="s">
        <v>13297</v>
      </c>
      <c r="G5274" t="s">
        <v>4927</v>
      </c>
      <c r="H5274" t="s">
        <v>13304</v>
      </c>
      <c r="I5274" t="s">
        <v>4890</v>
      </c>
      <c r="J5274" t="s">
        <v>287</v>
      </c>
      <c r="K5274" s="14">
        <v>157</v>
      </c>
      <c r="L5274" s="24">
        <f t="shared" si="82"/>
        <v>169.53912516757433</v>
      </c>
    </row>
    <row r="5275" spans="1:12" x14ac:dyDescent="0.25">
      <c r="A5275" t="s">
        <v>90</v>
      </c>
      <c r="B5275" t="s">
        <v>13078</v>
      </c>
      <c r="C5275" t="s">
        <v>713</v>
      </c>
      <c r="D5275" t="s">
        <v>1976</v>
      </c>
      <c r="E5275" t="s">
        <v>13296</v>
      </c>
      <c r="F5275" t="s">
        <v>13297</v>
      </c>
      <c r="G5275" t="s">
        <v>4998</v>
      </c>
      <c r="H5275" t="s">
        <v>13305</v>
      </c>
      <c r="I5275" t="s">
        <v>4890</v>
      </c>
      <c r="J5275" t="s">
        <v>287</v>
      </c>
      <c r="K5275" s="14">
        <v>131</v>
      </c>
      <c r="L5275" s="24">
        <f t="shared" si="82"/>
        <v>141.4625821461926</v>
      </c>
    </row>
    <row r="5276" spans="1:12" x14ac:dyDescent="0.25">
      <c r="A5276" t="s">
        <v>90</v>
      </c>
      <c r="B5276" t="s">
        <v>13078</v>
      </c>
      <c r="C5276" t="s">
        <v>713</v>
      </c>
      <c r="D5276" t="s">
        <v>1976</v>
      </c>
      <c r="E5276" t="s">
        <v>13296</v>
      </c>
      <c r="F5276" t="s">
        <v>13297</v>
      </c>
      <c r="G5276" t="s">
        <v>5003</v>
      </c>
      <c r="H5276" t="s">
        <v>13306</v>
      </c>
      <c r="I5276" t="s">
        <v>4890</v>
      </c>
      <c r="J5276" t="s">
        <v>287</v>
      </c>
      <c r="K5276" s="14">
        <v>156</v>
      </c>
      <c r="L5276" s="24">
        <f t="shared" si="82"/>
        <v>168.4592581282904</v>
      </c>
    </row>
    <row r="5277" spans="1:12" x14ac:dyDescent="0.25">
      <c r="A5277" t="s">
        <v>90</v>
      </c>
      <c r="B5277" t="s">
        <v>13078</v>
      </c>
      <c r="C5277" t="s">
        <v>713</v>
      </c>
      <c r="D5277" t="s">
        <v>1976</v>
      </c>
      <c r="E5277" t="s">
        <v>13296</v>
      </c>
      <c r="F5277" t="s">
        <v>13297</v>
      </c>
      <c r="G5277" t="s">
        <v>5751</v>
      </c>
      <c r="H5277" t="s">
        <v>13307</v>
      </c>
      <c r="I5277" t="s">
        <v>4890</v>
      </c>
      <c r="J5277" t="s">
        <v>287</v>
      </c>
      <c r="K5277" s="14">
        <v>84</v>
      </c>
      <c r="L5277" s="24">
        <f t="shared" si="82"/>
        <v>90.708831299848669</v>
      </c>
    </row>
    <row r="5278" spans="1:12" x14ac:dyDescent="0.25">
      <c r="A5278" t="s">
        <v>90</v>
      </c>
      <c r="B5278" t="s">
        <v>13078</v>
      </c>
      <c r="C5278" t="s">
        <v>713</v>
      </c>
      <c r="D5278" t="s">
        <v>1976</v>
      </c>
      <c r="E5278" t="s">
        <v>13308</v>
      </c>
      <c r="F5278" t="s">
        <v>13309</v>
      </c>
      <c r="G5278" t="s">
        <v>5141</v>
      </c>
      <c r="H5278" t="s">
        <v>13310</v>
      </c>
      <c r="I5278" t="s">
        <v>4894</v>
      </c>
      <c r="J5278" t="s">
        <v>4897</v>
      </c>
      <c r="K5278" s="14">
        <v>21</v>
      </c>
      <c r="L5278" s="24">
        <f t="shared" si="82"/>
        <v>22.677207824962167</v>
      </c>
    </row>
    <row r="5279" spans="1:12" x14ac:dyDescent="0.25">
      <c r="A5279" t="s">
        <v>90</v>
      </c>
      <c r="B5279" t="s">
        <v>13078</v>
      </c>
      <c r="C5279" t="s">
        <v>713</v>
      </c>
      <c r="D5279" t="s">
        <v>1976</v>
      </c>
      <c r="E5279" t="s">
        <v>13308</v>
      </c>
      <c r="F5279" t="s">
        <v>13309</v>
      </c>
      <c r="G5279" t="s">
        <v>5143</v>
      </c>
      <c r="H5279" t="s">
        <v>13311</v>
      </c>
      <c r="I5279" t="s">
        <v>4894</v>
      </c>
      <c r="J5279" t="s">
        <v>4897</v>
      </c>
      <c r="K5279" s="14">
        <v>15</v>
      </c>
      <c r="L5279" s="24">
        <f t="shared" si="82"/>
        <v>16.198005589258692</v>
      </c>
    </row>
    <row r="5280" spans="1:12" x14ac:dyDescent="0.25">
      <c r="A5280" t="s">
        <v>90</v>
      </c>
      <c r="B5280" t="s">
        <v>13078</v>
      </c>
      <c r="C5280" t="s">
        <v>713</v>
      </c>
      <c r="D5280" t="s">
        <v>1976</v>
      </c>
      <c r="E5280" t="s">
        <v>13308</v>
      </c>
      <c r="F5280" t="s">
        <v>13309</v>
      </c>
      <c r="G5280" t="s">
        <v>4987</v>
      </c>
      <c r="H5280" t="s">
        <v>13312</v>
      </c>
      <c r="I5280" t="s">
        <v>4894</v>
      </c>
      <c r="J5280" t="s">
        <v>4897</v>
      </c>
      <c r="K5280" s="14">
        <v>12</v>
      </c>
      <c r="L5280" s="24">
        <f t="shared" si="82"/>
        <v>12.958404471406952</v>
      </c>
    </row>
    <row r="5281" spans="1:12" x14ac:dyDescent="0.25">
      <c r="A5281" t="s">
        <v>90</v>
      </c>
      <c r="B5281" t="s">
        <v>13078</v>
      </c>
      <c r="C5281" t="s">
        <v>713</v>
      </c>
      <c r="D5281" t="s">
        <v>1976</v>
      </c>
      <c r="E5281" t="s">
        <v>13308</v>
      </c>
      <c r="F5281" t="s">
        <v>13309</v>
      </c>
      <c r="G5281" t="s">
        <v>4894</v>
      </c>
      <c r="H5281" t="s">
        <v>13313</v>
      </c>
      <c r="I5281" t="s">
        <v>4894</v>
      </c>
      <c r="J5281" t="s">
        <v>4897</v>
      </c>
      <c r="K5281" s="14">
        <v>73</v>
      </c>
      <c r="L5281" s="24">
        <f t="shared" si="82"/>
        <v>78.830293867725629</v>
      </c>
    </row>
    <row r="5282" spans="1:12" x14ac:dyDescent="0.25">
      <c r="A5282" t="s">
        <v>90</v>
      </c>
      <c r="B5282" t="s">
        <v>13078</v>
      </c>
      <c r="C5282" t="s">
        <v>713</v>
      </c>
      <c r="D5282" t="s">
        <v>1976</v>
      </c>
      <c r="E5282" t="s">
        <v>13308</v>
      </c>
      <c r="F5282" t="s">
        <v>13309</v>
      </c>
      <c r="G5282" t="s">
        <v>4927</v>
      </c>
      <c r="H5282" t="s">
        <v>13314</v>
      </c>
      <c r="I5282" t="s">
        <v>4894</v>
      </c>
      <c r="J5282" t="s">
        <v>4897</v>
      </c>
      <c r="K5282" s="14">
        <v>12</v>
      </c>
      <c r="L5282" s="24">
        <f t="shared" si="82"/>
        <v>12.958404471406952</v>
      </c>
    </row>
    <row r="5283" spans="1:12" x14ac:dyDescent="0.25">
      <c r="A5283" t="s">
        <v>90</v>
      </c>
      <c r="B5283" t="s">
        <v>13078</v>
      </c>
      <c r="C5283" t="s">
        <v>713</v>
      </c>
      <c r="D5283" t="s">
        <v>1976</v>
      </c>
      <c r="E5283" t="s">
        <v>13308</v>
      </c>
      <c r="F5283" t="s">
        <v>13309</v>
      </c>
      <c r="G5283" t="s">
        <v>4998</v>
      </c>
      <c r="H5283" t="s">
        <v>13315</v>
      </c>
      <c r="I5283" t="s">
        <v>4894</v>
      </c>
      <c r="J5283" t="s">
        <v>4897</v>
      </c>
      <c r="K5283" s="14">
        <v>6</v>
      </c>
      <c r="L5283" s="24">
        <f t="shared" si="82"/>
        <v>6.4792022357034762</v>
      </c>
    </row>
    <row r="5284" spans="1:12" x14ac:dyDescent="0.25">
      <c r="A5284" t="s">
        <v>90</v>
      </c>
      <c r="B5284" t="s">
        <v>13078</v>
      </c>
      <c r="C5284" t="s">
        <v>713</v>
      </c>
      <c r="D5284" t="s">
        <v>1976</v>
      </c>
      <c r="E5284" t="s">
        <v>13308</v>
      </c>
      <c r="F5284" t="s">
        <v>13309</v>
      </c>
      <c r="G5284" t="s">
        <v>5003</v>
      </c>
      <c r="H5284" t="s">
        <v>13316</v>
      </c>
      <c r="I5284" t="s">
        <v>4894</v>
      </c>
      <c r="J5284" t="s">
        <v>4897</v>
      </c>
      <c r="K5284" s="14">
        <v>24</v>
      </c>
      <c r="L5284" s="24">
        <f t="shared" si="82"/>
        <v>25.916808942813905</v>
      </c>
    </row>
    <row r="5285" spans="1:12" x14ac:dyDescent="0.25">
      <c r="A5285" t="s">
        <v>90</v>
      </c>
      <c r="B5285" t="s">
        <v>13078</v>
      </c>
      <c r="C5285" t="s">
        <v>713</v>
      </c>
      <c r="D5285" t="s">
        <v>1976</v>
      </c>
      <c r="E5285" t="s">
        <v>13308</v>
      </c>
      <c r="F5285" t="s">
        <v>13309</v>
      </c>
      <c r="G5285" t="s">
        <v>5022</v>
      </c>
      <c r="H5285" t="s">
        <v>13317</v>
      </c>
      <c r="I5285" t="s">
        <v>4894</v>
      </c>
      <c r="J5285" t="s">
        <v>4897</v>
      </c>
      <c r="K5285" s="14">
        <v>30</v>
      </c>
      <c r="L5285" s="24">
        <f t="shared" si="82"/>
        <v>32.396011178517384</v>
      </c>
    </row>
    <row r="5286" spans="1:12" x14ac:dyDescent="0.25">
      <c r="A5286" t="s">
        <v>90</v>
      </c>
      <c r="B5286" t="s">
        <v>13078</v>
      </c>
      <c r="C5286" t="s">
        <v>713</v>
      </c>
      <c r="D5286" t="s">
        <v>1976</v>
      </c>
      <c r="E5286" t="s">
        <v>13318</v>
      </c>
      <c r="F5286" t="s">
        <v>13319</v>
      </c>
      <c r="G5286" t="s">
        <v>4890</v>
      </c>
      <c r="H5286" t="s">
        <v>13320</v>
      </c>
      <c r="I5286" t="s">
        <v>4894</v>
      </c>
      <c r="J5286" t="s">
        <v>4897</v>
      </c>
      <c r="K5286" s="14">
        <v>4</v>
      </c>
      <c r="L5286" s="24">
        <f t="shared" si="82"/>
        <v>4.3194681571356508</v>
      </c>
    </row>
    <row r="5287" spans="1:12" x14ac:dyDescent="0.25">
      <c r="A5287" t="s">
        <v>90</v>
      </c>
      <c r="B5287" t="s">
        <v>13078</v>
      </c>
      <c r="C5287" t="s">
        <v>713</v>
      </c>
      <c r="D5287" t="s">
        <v>1976</v>
      </c>
      <c r="E5287" t="s">
        <v>13321</v>
      </c>
      <c r="F5287" t="s">
        <v>13322</v>
      </c>
      <c r="G5287" t="s">
        <v>4890</v>
      </c>
      <c r="H5287" t="s">
        <v>13323</v>
      </c>
      <c r="I5287" t="s">
        <v>4890</v>
      </c>
      <c r="J5287" t="s">
        <v>287</v>
      </c>
      <c r="K5287" s="14">
        <v>105</v>
      </c>
      <c r="L5287" s="24">
        <f t="shared" si="82"/>
        <v>113.38603912481085</v>
      </c>
    </row>
    <row r="5288" spans="1:12" x14ac:dyDescent="0.25">
      <c r="A5288" t="s">
        <v>90</v>
      </c>
      <c r="B5288" t="s">
        <v>13078</v>
      </c>
      <c r="C5288" t="s">
        <v>713</v>
      </c>
      <c r="D5288" t="s">
        <v>1976</v>
      </c>
      <c r="E5288" t="s">
        <v>13324</v>
      </c>
      <c r="F5288" t="s">
        <v>13325</v>
      </c>
      <c r="G5288" t="s">
        <v>4890</v>
      </c>
      <c r="H5288" t="s">
        <v>13325</v>
      </c>
      <c r="I5288" t="s">
        <v>4890</v>
      </c>
      <c r="J5288" t="s">
        <v>287</v>
      </c>
      <c r="K5288" s="14">
        <v>4</v>
      </c>
      <c r="L5288" s="24">
        <f t="shared" si="82"/>
        <v>4.3194681571356508</v>
      </c>
    </row>
    <row r="5289" spans="1:12" x14ac:dyDescent="0.25">
      <c r="A5289" t="s">
        <v>90</v>
      </c>
      <c r="B5289" t="s">
        <v>13078</v>
      </c>
      <c r="C5289" t="s">
        <v>713</v>
      </c>
      <c r="D5289" t="s">
        <v>1976</v>
      </c>
      <c r="E5289" t="s">
        <v>13324</v>
      </c>
      <c r="F5289" t="s">
        <v>13325</v>
      </c>
      <c r="G5289" t="s">
        <v>5143</v>
      </c>
      <c r="H5289" t="s">
        <v>13326</v>
      </c>
      <c r="I5289" t="s">
        <v>4890</v>
      </c>
      <c r="J5289" t="s">
        <v>287</v>
      </c>
      <c r="K5289" s="14">
        <v>51</v>
      </c>
      <c r="L5289" s="24">
        <f t="shared" si="82"/>
        <v>55.073219003479551</v>
      </c>
    </row>
    <row r="5290" spans="1:12" x14ac:dyDescent="0.25">
      <c r="A5290" t="s">
        <v>90</v>
      </c>
      <c r="B5290" t="s">
        <v>13078</v>
      </c>
      <c r="C5290" t="s">
        <v>713</v>
      </c>
      <c r="D5290" t="s">
        <v>1976</v>
      </c>
      <c r="E5290" t="s">
        <v>13095</v>
      </c>
      <c r="F5290" t="s">
        <v>13096</v>
      </c>
      <c r="G5290" t="s">
        <v>4890</v>
      </c>
      <c r="H5290" t="s">
        <v>13096</v>
      </c>
      <c r="I5290" t="s">
        <v>4890</v>
      </c>
      <c r="J5290" t="s">
        <v>287</v>
      </c>
      <c r="K5290" s="14">
        <v>4</v>
      </c>
      <c r="L5290" s="24">
        <f t="shared" si="82"/>
        <v>4.3194681571356508</v>
      </c>
    </row>
    <row r="5291" spans="1:12" x14ac:dyDescent="0.25">
      <c r="A5291" t="s">
        <v>90</v>
      </c>
      <c r="B5291" t="s">
        <v>13078</v>
      </c>
      <c r="C5291" t="s">
        <v>713</v>
      </c>
      <c r="D5291" t="s">
        <v>1976</v>
      </c>
      <c r="E5291" t="s">
        <v>13095</v>
      </c>
      <c r="F5291" t="s">
        <v>13096</v>
      </c>
      <c r="G5291" t="s">
        <v>5143</v>
      </c>
      <c r="H5291" t="s">
        <v>13097</v>
      </c>
      <c r="I5291" t="s">
        <v>4890</v>
      </c>
      <c r="J5291" t="s">
        <v>287</v>
      </c>
      <c r="K5291" s="14">
        <v>352</v>
      </c>
      <c r="L5291" s="24">
        <f t="shared" si="82"/>
        <v>380.11319782793731</v>
      </c>
    </row>
    <row r="5292" spans="1:12" x14ac:dyDescent="0.25">
      <c r="A5292" t="s">
        <v>90</v>
      </c>
      <c r="B5292" t="s">
        <v>13078</v>
      </c>
      <c r="C5292" t="s">
        <v>1246</v>
      </c>
      <c r="D5292" t="s">
        <v>1977</v>
      </c>
      <c r="E5292" t="s">
        <v>13327</v>
      </c>
      <c r="F5292" t="s">
        <v>13328</v>
      </c>
      <c r="G5292" t="s">
        <v>4987</v>
      </c>
      <c r="H5292" t="s">
        <v>13329</v>
      </c>
      <c r="I5292" t="s">
        <v>4890</v>
      </c>
      <c r="J5292" t="s">
        <v>287</v>
      </c>
      <c r="K5292" s="14">
        <v>2</v>
      </c>
      <c r="L5292" s="24">
        <f t="shared" si="82"/>
        <v>2.1597340785678254</v>
      </c>
    </row>
    <row r="5293" spans="1:12" x14ac:dyDescent="0.25">
      <c r="A5293" t="s">
        <v>90</v>
      </c>
      <c r="B5293" t="s">
        <v>13078</v>
      </c>
      <c r="C5293" t="s">
        <v>1246</v>
      </c>
      <c r="D5293" t="s">
        <v>1977</v>
      </c>
      <c r="E5293" t="s">
        <v>13330</v>
      </c>
      <c r="F5293" t="s">
        <v>13331</v>
      </c>
      <c r="G5293" t="s">
        <v>4886</v>
      </c>
      <c r="H5293" t="s">
        <v>13331</v>
      </c>
      <c r="I5293" t="s">
        <v>4890</v>
      </c>
      <c r="J5293" t="s">
        <v>287</v>
      </c>
      <c r="K5293" s="14">
        <v>88</v>
      </c>
      <c r="L5293" s="24">
        <f t="shared" si="82"/>
        <v>95.028299456984328</v>
      </c>
    </row>
    <row r="5294" spans="1:12" x14ac:dyDescent="0.25">
      <c r="A5294" t="s">
        <v>90</v>
      </c>
      <c r="B5294" t="s">
        <v>13078</v>
      </c>
      <c r="C5294" t="s">
        <v>1246</v>
      </c>
      <c r="D5294" t="s">
        <v>1977</v>
      </c>
      <c r="E5294" t="s">
        <v>13332</v>
      </c>
      <c r="F5294" t="s">
        <v>13333</v>
      </c>
      <c r="G5294" t="s">
        <v>4886</v>
      </c>
      <c r="H5294" t="s">
        <v>13333</v>
      </c>
      <c r="I5294" t="s">
        <v>4890</v>
      </c>
      <c r="J5294" t="s">
        <v>287</v>
      </c>
      <c r="K5294" s="14">
        <v>22</v>
      </c>
      <c r="L5294" s="24">
        <f t="shared" si="82"/>
        <v>23.757074864246082</v>
      </c>
    </row>
    <row r="5295" spans="1:12" x14ac:dyDescent="0.25">
      <c r="A5295" t="s">
        <v>90</v>
      </c>
      <c r="B5295" t="s">
        <v>13078</v>
      </c>
      <c r="C5295" t="s">
        <v>1246</v>
      </c>
      <c r="D5295" t="s">
        <v>1977</v>
      </c>
      <c r="E5295" t="s">
        <v>13334</v>
      </c>
      <c r="F5295" t="s">
        <v>13335</v>
      </c>
      <c r="G5295" t="s">
        <v>5022</v>
      </c>
      <c r="H5295" t="s">
        <v>13336</v>
      </c>
      <c r="I5295" t="s">
        <v>4890</v>
      </c>
      <c r="J5295" t="s">
        <v>287</v>
      </c>
      <c r="K5295" s="14">
        <v>7</v>
      </c>
      <c r="L5295" s="24">
        <f t="shared" si="82"/>
        <v>7.5590692749873885</v>
      </c>
    </row>
    <row r="5296" spans="1:12" x14ac:dyDescent="0.25">
      <c r="A5296" t="s">
        <v>90</v>
      </c>
      <c r="B5296" t="s">
        <v>13078</v>
      </c>
      <c r="C5296" t="s">
        <v>1246</v>
      </c>
      <c r="D5296" t="s">
        <v>1977</v>
      </c>
      <c r="E5296" t="s">
        <v>13089</v>
      </c>
      <c r="F5296" t="s">
        <v>13090</v>
      </c>
      <c r="G5296" t="s">
        <v>5022</v>
      </c>
      <c r="H5296" t="s">
        <v>13337</v>
      </c>
      <c r="I5296" t="s">
        <v>4890</v>
      </c>
      <c r="J5296" t="s">
        <v>287</v>
      </c>
      <c r="K5296" s="14">
        <v>5</v>
      </c>
      <c r="L5296" s="24">
        <f t="shared" si="82"/>
        <v>5.3993351964195639</v>
      </c>
    </row>
    <row r="5297" spans="1:12" x14ac:dyDescent="0.25">
      <c r="A5297" t="s">
        <v>90</v>
      </c>
      <c r="B5297" t="s">
        <v>13078</v>
      </c>
      <c r="C5297" t="s">
        <v>1246</v>
      </c>
      <c r="D5297" t="s">
        <v>1977</v>
      </c>
      <c r="E5297" t="s">
        <v>13089</v>
      </c>
      <c r="F5297" t="s">
        <v>13090</v>
      </c>
      <c r="G5297" t="s">
        <v>4907</v>
      </c>
      <c r="H5297" t="s">
        <v>13338</v>
      </c>
      <c r="I5297" t="s">
        <v>4890</v>
      </c>
      <c r="J5297" t="s">
        <v>287</v>
      </c>
      <c r="K5297" s="14">
        <v>36</v>
      </c>
      <c r="L5297" s="24">
        <f t="shared" si="82"/>
        <v>38.875213414220859</v>
      </c>
    </row>
    <row r="5298" spans="1:12" x14ac:dyDescent="0.25">
      <c r="A5298" t="s">
        <v>90</v>
      </c>
      <c r="B5298" t="s">
        <v>13078</v>
      </c>
      <c r="C5298" t="s">
        <v>1246</v>
      </c>
      <c r="D5298" t="s">
        <v>1977</v>
      </c>
      <c r="E5298" t="s">
        <v>13089</v>
      </c>
      <c r="F5298" t="s">
        <v>13090</v>
      </c>
      <c r="G5298" t="s">
        <v>4918</v>
      </c>
      <c r="H5298" t="s">
        <v>13339</v>
      </c>
      <c r="I5298" t="s">
        <v>4890</v>
      </c>
      <c r="J5298" t="s">
        <v>287</v>
      </c>
      <c r="K5298" s="14">
        <v>5416</v>
      </c>
      <c r="L5298" s="24">
        <f t="shared" si="82"/>
        <v>5848.5598847616711</v>
      </c>
    </row>
    <row r="5299" spans="1:12" x14ac:dyDescent="0.25">
      <c r="A5299" t="s">
        <v>90</v>
      </c>
      <c r="B5299" t="s">
        <v>13078</v>
      </c>
      <c r="C5299" t="s">
        <v>1246</v>
      </c>
      <c r="D5299" t="s">
        <v>1977</v>
      </c>
      <c r="E5299" t="s">
        <v>13089</v>
      </c>
      <c r="F5299" t="s">
        <v>13090</v>
      </c>
      <c r="G5299" t="s">
        <v>4914</v>
      </c>
      <c r="H5299" t="s">
        <v>13091</v>
      </c>
      <c r="I5299" t="s">
        <v>4890</v>
      </c>
      <c r="J5299" t="s">
        <v>287</v>
      </c>
      <c r="K5299" s="14">
        <v>10210</v>
      </c>
      <c r="L5299" s="24">
        <f t="shared" si="82"/>
        <v>11025.442471088751</v>
      </c>
    </row>
    <row r="5300" spans="1:12" x14ac:dyDescent="0.25">
      <c r="A5300" t="s">
        <v>90</v>
      </c>
      <c r="B5300" t="s">
        <v>13078</v>
      </c>
      <c r="C5300" t="s">
        <v>1246</v>
      </c>
      <c r="D5300" t="s">
        <v>1977</v>
      </c>
      <c r="E5300" t="s">
        <v>13340</v>
      </c>
      <c r="F5300" t="s">
        <v>13341</v>
      </c>
      <c r="G5300" t="s">
        <v>5022</v>
      </c>
      <c r="H5300" t="s">
        <v>13342</v>
      </c>
      <c r="I5300" t="s">
        <v>4890</v>
      </c>
      <c r="J5300" t="s">
        <v>287</v>
      </c>
      <c r="K5300" s="14">
        <v>8</v>
      </c>
      <c r="L5300" s="24">
        <f t="shared" si="82"/>
        <v>8.6389363142713016</v>
      </c>
    </row>
    <row r="5301" spans="1:12" x14ac:dyDescent="0.25">
      <c r="A5301" t="s">
        <v>90</v>
      </c>
      <c r="B5301" t="s">
        <v>13078</v>
      </c>
      <c r="C5301" t="s">
        <v>1246</v>
      </c>
      <c r="D5301" t="s">
        <v>1977</v>
      </c>
      <c r="E5301" t="s">
        <v>13340</v>
      </c>
      <c r="F5301" t="s">
        <v>13341</v>
      </c>
      <c r="G5301" t="s">
        <v>4907</v>
      </c>
      <c r="H5301" t="s">
        <v>13343</v>
      </c>
      <c r="I5301" t="s">
        <v>4890</v>
      </c>
      <c r="J5301" t="s">
        <v>287</v>
      </c>
      <c r="K5301" s="14">
        <v>53</v>
      </c>
      <c r="L5301" s="24">
        <f t="shared" si="82"/>
        <v>57.232953082047381</v>
      </c>
    </row>
    <row r="5302" spans="1:12" x14ac:dyDescent="0.25">
      <c r="A5302" t="s">
        <v>90</v>
      </c>
      <c r="B5302" t="s">
        <v>13078</v>
      </c>
      <c r="C5302" t="s">
        <v>1246</v>
      </c>
      <c r="D5302" t="s">
        <v>1977</v>
      </c>
      <c r="E5302" t="s">
        <v>13340</v>
      </c>
      <c r="F5302" t="s">
        <v>13341</v>
      </c>
      <c r="G5302" t="s">
        <v>4918</v>
      </c>
      <c r="H5302" t="s">
        <v>13344</v>
      </c>
      <c r="I5302" t="s">
        <v>4890</v>
      </c>
      <c r="J5302" t="s">
        <v>287</v>
      </c>
      <c r="K5302" s="14">
        <v>352</v>
      </c>
      <c r="L5302" s="24">
        <f t="shared" si="82"/>
        <v>380.11319782793731</v>
      </c>
    </row>
    <row r="5303" spans="1:12" x14ac:dyDescent="0.25">
      <c r="A5303" t="s">
        <v>90</v>
      </c>
      <c r="B5303" t="s">
        <v>13078</v>
      </c>
      <c r="C5303" t="s">
        <v>1246</v>
      </c>
      <c r="D5303" t="s">
        <v>1977</v>
      </c>
      <c r="E5303" t="s">
        <v>13340</v>
      </c>
      <c r="F5303" t="s">
        <v>13341</v>
      </c>
      <c r="G5303" t="s">
        <v>4914</v>
      </c>
      <c r="H5303" t="s">
        <v>13345</v>
      </c>
      <c r="I5303" t="s">
        <v>4890</v>
      </c>
      <c r="J5303" t="s">
        <v>287</v>
      </c>
      <c r="K5303" s="14">
        <v>378</v>
      </c>
      <c r="L5303" s="24">
        <f t="shared" si="82"/>
        <v>408.18974084931904</v>
      </c>
    </row>
    <row r="5304" spans="1:12" x14ac:dyDescent="0.25">
      <c r="A5304" t="s">
        <v>90</v>
      </c>
      <c r="B5304" t="s">
        <v>13078</v>
      </c>
      <c r="C5304" t="s">
        <v>1246</v>
      </c>
      <c r="D5304" t="s">
        <v>1977</v>
      </c>
      <c r="E5304" t="s">
        <v>13346</v>
      </c>
      <c r="F5304" t="s">
        <v>13347</v>
      </c>
      <c r="G5304" t="s">
        <v>4907</v>
      </c>
      <c r="H5304" t="s">
        <v>13348</v>
      </c>
      <c r="I5304" t="s">
        <v>4890</v>
      </c>
      <c r="J5304" t="s">
        <v>287</v>
      </c>
      <c r="K5304" s="14">
        <v>1</v>
      </c>
      <c r="L5304" s="24">
        <f t="shared" si="82"/>
        <v>1.0798670392839127</v>
      </c>
    </row>
    <row r="5305" spans="1:12" x14ac:dyDescent="0.25">
      <c r="A5305" t="s">
        <v>90</v>
      </c>
      <c r="B5305" t="s">
        <v>13078</v>
      </c>
      <c r="C5305" t="s">
        <v>1246</v>
      </c>
      <c r="D5305" t="s">
        <v>1977</v>
      </c>
      <c r="E5305" t="s">
        <v>13346</v>
      </c>
      <c r="F5305" t="s">
        <v>13347</v>
      </c>
      <c r="G5305" t="s">
        <v>4918</v>
      </c>
      <c r="H5305" t="s">
        <v>13349</v>
      </c>
      <c r="I5305" t="s">
        <v>4890</v>
      </c>
      <c r="J5305" t="s">
        <v>287</v>
      </c>
      <c r="K5305" s="14">
        <v>412</v>
      </c>
      <c r="L5305" s="24">
        <f t="shared" si="82"/>
        <v>444.90522018497205</v>
      </c>
    </row>
    <row r="5306" spans="1:12" x14ac:dyDescent="0.25">
      <c r="A5306" t="s">
        <v>90</v>
      </c>
      <c r="B5306" t="s">
        <v>13078</v>
      </c>
      <c r="C5306" t="s">
        <v>1246</v>
      </c>
      <c r="D5306" t="s">
        <v>1977</v>
      </c>
      <c r="E5306" t="s">
        <v>13346</v>
      </c>
      <c r="F5306" t="s">
        <v>13347</v>
      </c>
      <c r="G5306" t="s">
        <v>4914</v>
      </c>
      <c r="H5306" t="s">
        <v>13350</v>
      </c>
      <c r="I5306" t="s">
        <v>4890</v>
      </c>
      <c r="J5306" t="s">
        <v>287</v>
      </c>
      <c r="K5306" s="14">
        <v>962</v>
      </c>
      <c r="L5306" s="24">
        <f t="shared" si="82"/>
        <v>1038.8320917911242</v>
      </c>
    </row>
    <row r="5307" spans="1:12" x14ac:dyDescent="0.25">
      <c r="A5307" t="s">
        <v>90</v>
      </c>
      <c r="B5307" t="s">
        <v>13078</v>
      </c>
      <c r="C5307" t="s">
        <v>1246</v>
      </c>
      <c r="D5307" t="s">
        <v>1977</v>
      </c>
      <c r="E5307" t="s">
        <v>13351</v>
      </c>
      <c r="F5307" t="s">
        <v>13352</v>
      </c>
      <c r="G5307" t="s">
        <v>4907</v>
      </c>
      <c r="H5307" t="s">
        <v>13353</v>
      </c>
      <c r="I5307" t="s">
        <v>4890</v>
      </c>
      <c r="J5307" t="s">
        <v>287</v>
      </c>
      <c r="K5307" s="14">
        <v>4</v>
      </c>
      <c r="L5307" s="24">
        <f t="shared" si="82"/>
        <v>4.3194681571356508</v>
      </c>
    </row>
    <row r="5308" spans="1:12" x14ac:dyDescent="0.25">
      <c r="A5308" t="s">
        <v>90</v>
      </c>
      <c r="B5308" t="s">
        <v>13078</v>
      </c>
      <c r="C5308" t="s">
        <v>1246</v>
      </c>
      <c r="D5308" t="s">
        <v>1977</v>
      </c>
      <c r="E5308" t="s">
        <v>13351</v>
      </c>
      <c r="F5308" t="s">
        <v>13352</v>
      </c>
      <c r="G5308" t="s">
        <v>4918</v>
      </c>
      <c r="H5308" t="s">
        <v>13354</v>
      </c>
      <c r="I5308" t="s">
        <v>4890</v>
      </c>
      <c r="J5308" t="s">
        <v>287</v>
      </c>
      <c r="K5308" s="14">
        <v>226</v>
      </c>
      <c r="L5308" s="24">
        <f t="shared" si="82"/>
        <v>244.04995087816431</v>
      </c>
    </row>
    <row r="5309" spans="1:12" x14ac:dyDescent="0.25">
      <c r="A5309" t="s">
        <v>90</v>
      </c>
      <c r="B5309" t="s">
        <v>13078</v>
      </c>
      <c r="C5309" t="s">
        <v>1246</v>
      </c>
      <c r="D5309" t="s">
        <v>1977</v>
      </c>
      <c r="E5309" t="s">
        <v>13351</v>
      </c>
      <c r="F5309" t="s">
        <v>13352</v>
      </c>
      <c r="G5309" t="s">
        <v>4914</v>
      </c>
      <c r="H5309" t="s">
        <v>13355</v>
      </c>
      <c r="I5309" t="s">
        <v>4890</v>
      </c>
      <c r="J5309" t="s">
        <v>287</v>
      </c>
      <c r="K5309" s="14">
        <v>371</v>
      </c>
      <c r="L5309" s="24">
        <f t="shared" si="82"/>
        <v>400.63067157433164</v>
      </c>
    </row>
    <row r="5310" spans="1:12" x14ac:dyDescent="0.25">
      <c r="A5310" t="s">
        <v>90</v>
      </c>
      <c r="B5310" t="s">
        <v>13078</v>
      </c>
      <c r="C5310" t="s">
        <v>1246</v>
      </c>
      <c r="D5310" t="s">
        <v>1977</v>
      </c>
      <c r="E5310" t="s">
        <v>13356</v>
      </c>
      <c r="F5310" t="s">
        <v>13357</v>
      </c>
      <c r="G5310" t="s">
        <v>5022</v>
      </c>
      <c r="H5310" t="s">
        <v>13358</v>
      </c>
      <c r="I5310" t="s">
        <v>4890</v>
      </c>
      <c r="J5310" t="s">
        <v>287</v>
      </c>
      <c r="K5310" s="14">
        <v>2</v>
      </c>
      <c r="L5310" s="24">
        <f t="shared" si="82"/>
        <v>2.1597340785678254</v>
      </c>
    </row>
    <row r="5311" spans="1:12" x14ac:dyDescent="0.25">
      <c r="A5311" t="s">
        <v>90</v>
      </c>
      <c r="B5311" t="s">
        <v>13078</v>
      </c>
      <c r="C5311" t="s">
        <v>1246</v>
      </c>
      <c r="D5311" t="s">
        <v>1977</v>
      </c>
      <c r="E5311" t="s">
        <v>13356</v>
      </c>
      <c r="F5311" t="s">
        <v>13357</v>
      </c>
      <c r="G5311" t="s">
        <v>4907</v>
      </c>
      <c r="H5311" t="s">
        <v>13359</v>
      </c>
      <c r="I5311" t="s">
        <v>4890</v>
      </c>
      <c r="J5311" t="s">
        <v>287</v>
      </c>
      <c r="K5311" s="14">
        <v>40</v>
      </c>
      <c r="L5311" s="24">
        <f t="shared" si="82"/>
        <v>43.194681571356512</v>
      </c>
    </row>
    <row r="5312" spans="1:12" x14ac:dyDescent="0.25">
      <c r="A5312" t="s">
        <v>90</v>
      </c>
      <c r="B5312" t="s">
        <v>13078</v>
      </c>
      <c r="C5312" t="s">
        <v>1246</v>
      </c>
      <c r="D5312" t="s">
        <v>1977</v>
      </c>
      <c r="E5312" t="s">
        <v>13356</v>
      </c>
      <c r="F5312" t="s">
        <v>13357</v>
      </c>
      <c r="G5312" t="s">
        <v>4918</v>
      </c>
      <c r="H5312" t="s">
        <v>13360</v>
      </c>
      <c r="I5312" t="s">
        <v>4890</v>
      </c>
      <c r="J5312" t="s">
        <v>287</v>
      </c>
      <c r="K5312" s="14">
        <v>634</v>
      </c>
      <c r="L5312" s="24">
        <f t="shared" si="82"/>
        <v>684.6357029060008</v>
      </c>
    </row>
    <row r="5313" spans="1:12" x14ac:dyDescent="0.25">
      <c r="A5313" t="s">
        <v>90</v>
      </c>
      <c r="B5313" t="s">
        <v>13078</v>
      </c>
      <c r="C5313" t="s">
        <v>1246</v>
      </c>
      <c r="D5313" t="s">
        <v>1977</v>
      </c>
      <c r="E5313" t="s">
        <v>13356</v>
      </c>
      <c r="F5313" t="s">
        <v>13357</v>
      </c>
      <c r="G5313" t="s">
        <v>4914</v>
      </c>
      <c r="H5313" t="s">
        <v>13361</v>
      </c>
      <c r="I5313" t="s">
        <v>4890</v>
      </c>
      <c r="J5313" t="s">
        <v>287</v>
      </c>
      <c r="K5313" s="14">
        <v>1311</v>
      </c>
      <c r="L5313" s="24">
        <f t="shared" si="82"/>
        <v>1415.7056885012098</v>
      </c>
    </row>
    <row r="5314" spans="1:12" x14ac:dyDescent="0.25">
      <c r="A5314" t="s">
        <v>90</v>
      </c>
      <c r="B5314" t="s">
        <v>13078</v>
      </c>
      <c r="C5314" t="s">
        <v>1246</v>
      </c>
      <c r="D5314" t="s">
        <v>1977</v>
      </c>
      <c r="E5314" t="s">
        <v>13362</v>
      </c>
      <c r="F5314" t="s">
        <v>13363</v>
      </c>
      <c r="G5314" t="s">
        <v>4907</v>
      </c>
      <c r="H5314" t="s">
        <v>13364</v>
      </c>
      <c r="I5314" t="s">
        <v>4890</v>
      </c>
      <c r="J5314" t="s">
        <v>287</v>
      </c>
      <c r="K5314" s="14">
        <v>2</v>
      </c>
      <c r="L5314" s="24">
        <f t="shared" si="82"/>
        <v>2.1597340785678254</v>
      </c>
    </row>
    <row r="5315" spans="1:12" x14ac:dyDescent="0.25">
      <c r="A5315" t="s">
        <v>90</v>
      </c>
      <c r="B5315" t="s">
        <v>13078</v>
      </c>
      <c r="C5315" t="s">
        <v>1246</v>
      </c>
      <c r="D5315" t="s">
        <v>1977</v>
      </c>
      <c r="E5315" t="s">
        <v>13362</v>
      </c>
      <c r="F5315" t="s">
        <v>13363</v>
      </c>
      <c r="G5315" t="s">
        <v>4918</v>
      </c>
      <c r="H5315" t="s">
        <v>13365</v>
      </c>
      <c r="I5315" t="s">
        <v>4890</v>
      </c>
      <c r="J5315" t="s">
        <v>287</v>
      </c>
      <c r="K5315" s="14">
        <v>256</v>
      </c>
      <c r="L5315" s="24">
        <f t="shared" si="82"/>
        <v>276.44596205668165</v>
      </c>
    </row>
    <row r="5316" spans="1:12" x14ac:dyDescent="0.25">
      <c r="A5316" t="s">
        <v>90</v>
      </c>
      <c r="B5316" t="s">
        <v>13078</v>
      </c>
      <c r="C5316" t="s">
        <v>1246</v>
      </c>
      <c r="D5316" t="s">
        <v>1977</v>
      </c>
      <c r="E5316" t="s">
        <v>13362</v>
      </c>
      <c r="F5316" t="s">
        <v>13363</v>
      </c>
      <c r="G5316" t="s">
        <v>4914</v>
      </c>
      <c r="H5316" t="s">
        <v>13366</v>
      </c>
      <c r="I5316" t="s">
        <v>4890</v>
      </c>
      <c r="J5316" t="s">
        <v>287</v>
      </c>
      <c r="K5316" s="14">
        <v>439</v>
      </c>
      <c r="L5316" s="24">
        <f t="shared" si="82"/>
        <v>474.06163024563773</v>
      </c>
    </row>
    <row r="5317" spans="1:12" x14ac:dyDescent="0.25">
      <c r="A5317" t="s">
        <v>90</v>
      </c>
      <c r="B5317" t="s">
        <v>13078</v>
      </c>
      <c r="C5317" t="s">
        <v>1246</v>
      </c>
      <c r="D5317" t="s">
        <v>1977</v>
      </c>
      <c r="E5317" t="s">
        <v>13367</v>
      </c>
      <c r="F5317" t="s">
        <v>13368</v>
      </c>
      <c r="G5317" t="s">
        <v>4918</v>
      </c>
      <c r="H5317" t="s">
        <v>13369</v>
      </c>
      <c r="I5317" t="s">
        <v>4890</v>
      </c>
      <c r="J5317" t="s">
        <v>287</v>
      </c>
      <c r="K5317" s="14">
        <v>135</v>
      </c>
      <c r="L5317" s="24">
        <f t="shared" si="82"/>
        <v>145.78205030332822</v>
      </c>
    </row>
    <row r="5318" spans="1:12" x14ac:dyDescent="0.25">
      <c r="A5318" t="s">
        <v>90</v>
      </c>
      <c r="B5318" t="s">
        <v>13078</v>
      </c>
      <c r="C5318" t="s">
        <v>1246</v>
      </c>
      <c r="D5318" t="s">
        <v>1977</v>
      </c>
      <c r="E5318" t="s">
        <v>13367</v>
      </c>
      <c r="F5318" t="s">
        <v>13368</v>
      </c>
      <c r="G5318" t="s">
        <v>4914</v>
      </c>
      <c r="H5318" t="s">
        <v>13370</v>
      </c>
      <c r="I5318" t="s">
        <v>4890</v>
      </c>
      <c r="J5318" t="s">
        <v>287</v>
      </c>
      <c r="K5318" s="14">
        <v>286</v>
      </c>
      <c r="L5318" s="24">
        <f t="shared" si="82"/>
        <v>308.84197323519908</v>
      </c>
    </row>
    <row r="5319" spans="1:12" x14ac:dyDescent="0.25">
      <c r="A5319" t="s">
        <v>90</v>
      </c>
      <c r="B5319" t="s">
        <v>13078</v>
      </c>
      <c r="C5319" t="s">
        <v>1246</v>
      </c>
      <c r="D5319" t="s">
        <v>1977</v>
      </c>
      <c r="E5319" t="s">
        <v>13371</v>
      </c>
      <c r="F5319" t="s">
        <v>13372</v>
      </c>
      <c r="G5319" t="s">
        <v>5022</v>
      </c>
      <c r="H5319" t="s">
        <v>13373</v>
      </c>
      <c r="I5319" t="s">
        <v>4890</v>
      </c>
      <c r="J5319" t="s">
        <v>287</v>
      </c>
      <c r="K5319" s="14">
        <v>6</v>
      </c>
      <c r="L5319" s="24">
        <f t="shared" si="82"/>
        <v>6.4792022357034762</v>
      </c>
    </row>
    <row r="5320" spans="1:12" x14ac:dyDescent="0.25">
      <c r="A5320" t="s">
        <v>90</v>
      </c>
      <c r="B5320" t="s">
        <v>13078</v>
      </c>
      <c r="C5320" t="s">
        <v>1246</v>
      </c>
      <c r="D5320" t="s">
        <v>1977</v>
      </c>
      <c r="E5320" t="s">
        <v>13371</v>
      </c>
      <c r="F5320" t="s">
        <v>13372</v>
      </c>
      <c r="G5320" t="s">
        <v>4907</v>
      </c>
      <c r="H5320" t="s">
        <v>13374</v>
      </c>
      <c r="I5320" t="s">
        <v>4890</v>
      </c>
      <c r="J5320" t="s">
        <v>287</v>
      </c>
      <c r="K5320" s="14">
        <v>62</v>
      </c>
      <c r="L5320" s="24">
        <f t="shared" si="82"/>
        <v>66.951756435602604</v>
      </c>
    </row>
    <row r="5321" spans="1:12" x14ac:dyDescent="0.25">
      <c r="A5321" t="s">
        <v>90</v>
      </c>
      <c r="B5321" t="s">
        <v>13078</v>
      </c>
      <c r="C5321" t="s">
        <v>1246</v>
      </c>
      <c r="D5321" t="s">
        <v>1977</v>
      </c>
      <c r="E5321" t="s">
        <v>13371</v>
      </c>
      <c r="F5321" t="s">
        <v>13372</v>
      </c>
      <c r="G5321" t="s">
        <v>4918</v>
      </c>
      <c r="H5321" t="s">
        <v>13375</v>
      </c>
      <c r="I5321" t="s">
        <v>4890</v>
      </c>
      <c r="J5321" t="s">
        <v>287</v>
      </c>
      <c r="K5321" s="14">
        <v>4624</v>
      </c>
      <c r="L5321" s="24">
        <f t="shared" si="82"/>
        <v>4993.3051896488132</v>
      </c>
    </row>
    <row r="5322" spans="1:12" x14ac:dyDescent="0.25">
      <c r="A5322" t="s">
        <v>90</v>
      </c>
      <c r="B5322" t="s">
        <v>13078</v>
      </c>
      <c r="C5322" t="s">
        <v>1246</v>
      </c>
      <c r="D5322" t="s">
        <v>1977</v>
      </c>
      <c r="E5322" t="s">
        <v>13371</v>
      </c>
      <c r="F5322" t="s">
        <v>13372</v>
      </c>
      <c r="G5322" t="s">
        <v>4914</v>
      </c>
      <c r="H5322" t="s">
        <v>13376</v>
      </c>
      <c r="I5322" t="s">
        <v>4890</v>
      </c>
      <c r="J5322" t="s">
        <v>287</v>
      </c>
      <c r="K5322" s="14">
        <v>3085</v>
      </c>
      <c r="L5322" s="24">
        <f t="shared" si="82"/>
        <v>3331.389816190871</v>
      </c>
    </row>
    <row r="5323" spans="1:12" x14ac:dyDescent="0.25">
      <c r="A5323" t="s">
        <v>90</v>
      </c>
      <c r="B5323" t="s">
        <v>13078</v>
      </c>
      <c r="C5323" t="s">
        <v>1246</v>
      </c>
      <c r="D5323" t="s">
        <v>1977</v>
      </c>
      <c r="E5323" t="s">
        <v>13377</v>
      </c>
      <c r="F5323" t="s">
        <v>13378</v>
      </c>
      <c r="G5323" t="s">
        <v>4918</v>
      </c>
      <c r="H5323" t="s">
        <v>13379</v>
      </c>
      <c r="I5323" t="s">
        <v>4890</v>
      </c>
      <c r="J5323" t="s">
        <v>287</v>
      </c>
      <c r="K5323" s="14">
        <v>51</v>
      </c>
      <c r="L5323" s="24">
        <f t="shared" si="82"/>
        <v>55.073219003479551</v>
      </c>
    </row>
    <row r="5324" spans="1:12" x14ac:dyDescent="0.25">
      <c r="A5324" t="s">
        <v>90</v>
      </c>
      <c r="B5324" t="s">
        <v>13078</v>
      </c>
      <c r="C5324" t="s">
        <v>1246</v>
      </c>
      <c r="D5324" t="s">
        <v>1977</v>
      </c>
      <c r="E5324" t="s">
        <v>13377</v>
      </c>
      <c r="F5324" t="s">
        <v>13378</v>
      </c>
      <c r="G5324" t="s">
        <v>4914</v>
      </c>
      <c r="H5324" t="s">
        <v>13380</v>
      </c>
      <c r="I5324" t="s">
        <v>4890</v>
      </c>
      <c r="J5324" t="s">
        <v>287</v>
      </c>
      <c r="K5324" s="14">
        <v>19</v>
      </c>
      <c r="L5324" s="24">
        <f t="shared" ref="L5324:L5387" si="83">K5324/$D$6*$D$5</f>
        <v>20.517473746394341</v>
      </c>
    </row>
    <row r="5325" spans="1:12" x14ac:dyDescent="0.25">
      <c r="A5325" t="s">
        <v>90</v>
      </c>
      <c r="B5325" t="s">
        <v>13078</v>
      </c>
      <c r="C5325" t="s">
        <v>1246</v>
      </c>
      <c r="D5325" t="s">
        <v>1977</v>
      </c>
      <c r="E5325" t="s">
        <v>13381</v>
      </c>
      <c r="F5325" t="s">
        <v>13382</v>
      </c>
      <c r="G5325" t="s">
        <v>5022</v>
      </c>
      <c r="H5325" t="s">
        <v>13383</v>
      </c>
      <c r="I5325" t="s">
        <v>4890</v>
      </c>
      <c r="J5325" t="s">
        <v>287</v>
      </c>
      <c r="K5325" s="14">
        <v>2</v>
      </c>
      <c r="L5325" s="24">
        <f t="shared" si="83"/>
        <v>2.1597340785678254</v>
      </c>
    </row>
    <row r="5326" spans="1:12" x14ac:dyDescent="0.25">
      <c r="A5326" t="s">
        <v>90</v>
      </c>
      <c r="B5326" t="s">
        <v>13078</v>
      </c>
      <c r="C5326" t="s">
        <v>1246</v>
      </c>
      <c r="D5326" t="s">
        <v>1977</v>
      </c>
      <c r="E5326" t="s">
        <v>13381</v>
      </c>
      <c r="F5326" t="s">
        <v>13382</v>
      </c>
      <c r="G5326" t="s">
        <v>4907</v>
      </c>
      <c r="H5326" t="s">
        <v>13384</v>
      </c>
      <c r="I5326" t="s">
        <v>4890</v>
      </c>
      <c r="J5326" t="s">
        <v>287</v>
      </c>
      <c r="K5326" s="14">
        <v>15</v>
      </c>
      <c r="L5326" s="24">
        <f t="shared" si="83"/>
        <v>16.198005589258692</v>
      </c>
    </row>
    <row r="5327" spans="1:12" x14ac:dyDescent="0.25">
      <c r="A5327" t="s">
        <v>90</v>
      </c>
      <c r="B5327" t="s">
        <v>13078</v>
      </c>
      <c r="C5327" t="s">
        <v>1246</v>
      </c>
      <c r="D5327" t="s">
        <v>1977</v>
      </c>
      <c r="E5327" t="s">
        <v>13381</v>
      </c>
      <c r="F5327" t="s">
        <v>13382</v>
      </c>
      <c r="G5327" t="s">
        <v>4918</v>
      </c>
      <c r="H5327" t="s">
        <v>13385</v>
      </c>
      <c r="I5327" t="s">
        <v>4890</v>
      </c>
      <c r="J5327" t="s">
        <v>287</v>
      </c>
      <c r="K5327" s="14">
        <v>207</v>
      </c>
      <c r="L5327" s="24">
        <f t="shared" si="83"/>
        <v>223.53247713176995</v>
      </c>
    </row>
    <row r="5328" spans="1:12" x14ac:dyDescent="0.25">
      <c r="A5328" t="s">
        <v>90</v>
      </c>
      <c r="B5328" t="s">
        <v>13078</v>
      </c>
      <c r="C5328" t="s">
        <v>1246</v>
      </c>
      <c r="D5328" t="s">
        <v>1977</v>
      </c>
      <c r="E5328" t="s">
        <v>13381</v>
      </c>
      <c r="F5328" t="s">
        <v>13382</v>
      </c>
      <c r="G5328" t="s">
        <v>4914</v>
      </c>
      <c r="H5328" t="s">
        <v>13386</v>
      </c>
      <c r="I5328" t="s">
        <v>4890</v>
      </c>
      <c r="J5328" t="s">
        <v>287</v>
      </c>
      <c r="K5328" s="14">
        <v>593</v>
      </c>
      <c r="L5328" s="24">
        <f t="shared" si="83"/>
        <v>640.36115429536028</v>
      </c>
    </row>
    <row r="5329" spans="1:12" x14ac:dyDescent="0.25">
      <c r="A5329" t="s">
        <v>90</v>
      </c>
      <c r="B5329" t="s">
        <v>13078</v>
      </c>
      <c r="C5329" t="s">
        <v>1246</v>
      </c>
      <c r="D5329" t="s">
        <v>1977</v>
      </c>
      <c r="E5329" t="s">
        <v>13387</v>
      </c>
      <c r="F5329" t="s">
        <v>13388</v>
      </c>
      <c r="G5329" t="s">
        <v>4907</v>
      </c>
      <c r="H5329" t="s">
        <v>13389</v>
      </c>
      <c r="I5329" t="s">
        <v>4890</v>
      </c>
      <c r="J5329" t="s">
        <v>287</v>
      </c>
      <c r="K5329" s="14">
        <v>24</v>
      </c>
      <c r="L5329" s="24">
        <f t="shared" si="83"/>
        <v>25.916808942813905</v>
      </c>
    </row>
    <row r="5330" spans="1:12" x14ac:dyDescent="0.25">
      <c r="A5330" t="s">
        <v>90</v>
      </c>
      <c r="B5330" t="s">
        <v>13078</v>
      </c>
      <c r="C5330" t="s">
        <v>1246</v>
      </c>
      <c r="D5330" t="s">
        <v>1977</v>
      </c>
      <c r="E5330" t="s">
        <v>13387</v>
      </c>
      <c r="F5330" t="s">
        <v>13388</v>
      </c>
      <c r="G5330" t="s">
        <v>4918</v>
      </c>
      <c r="H5330" t="s">
        <v>13390</v>
      </c>
      <c r="I5330" t="s">
        <v>4890</v>
      </c>
      <c r="J5330" t="s">
        <v>287</v>
      </c>
      <c r="K5330" s="14">
        <v>160</v>
      </c>
      <c r="L5330" s="24">
        <f t="shared" si="83"/>
        <v>172.77872628542605</v>
      </c>
    </row>
    <row r="5331" spans="1:12" x14ac:dyDescent="0.25">
      <c r="A5331" t="s">
        <v>90</v>
      </c>
      <c r="B5331" t="s">
        <v>13078</v>
      </c>
      <c r="C5331" t="s">
        <v>1246</v>
      </c>
      <c r="D5331" t="s">
        <v>1977</v>
      </c>
      <c r="E5331" t="s">
        <v>13387</v>
      </c>
      <c r="F5331" t="s">
        <v>13388</v>
      </c>
      <c r="G5331" t="s">
        <v>4914</v>
      </c>
      <c r="H5331" t="s">
        <v>13391</v>
      </c>
      <c r="I5331" t="s">
        <v>4890</v>
      </c>
      <c r="J5331" t="s">
        <v>287</v>
      </c>
      <c r="K5331" s="14">
        <v>11</v>
      </c>
      <c r="L5331" s="24">
        <f t="shared" si="83"/>
        <v>11.878537432123041</v>
      </c>
    </row>
    <row r="5332" spans="1:12" x14ac:dyDescent="0.25">
      <c r="A5332" t="s">
        <v>90</v>
      </c>
      <c r="B5332" t="s">
        <v>13078</v>
      </c>
      <c r="C5332" t="s">
        <v>1246</v>
      </c>
      <c r="D5332" t="s">
        <v>1977</v>
      </c>
      <c r="E5332" t="s">
        <v>13392</v>
      </c>
      <c r="F5332" t="s">
        <v>13393</v>
      </c>
      <c r="G5332" t="s">
        <v>5022</v>
      </c>
      <c r="H5332" t="s">
        <v>13394</v>
      </c>
      <c r="I5332" t="s">
        <v>4890</v>
      </c>
      <c r="J5332" t="s">
        <v>287</v>
      </c>
      <c r="K5332" s="14">
        <v>10</v>
      </c>
      <c r="L5332" s="24">
        <f t="shared" si="83"/>
        <v>10.798670392839128</v>
      </c>
    </row>
    <row r="5333" spans="1:12" x14ac:dyDescent="0.25">
      <c r="A5333" t="s">
        <v>90</v>
      </c>
      <c r="B5333" t="s">
        <v>13078</v>
      </c>
      <c r="C5333" t="s">
        <v>1246</v>
      </c>
      <c r="D5333" t="s">
        <v>1977</v>
      </c>
      <c r="E5333" t="s">
        <v>13392</v>
      </c>
      <c r="F5333" t="s">
        <v>13393</v>
      </c>
      <c r="G5333" t="s">
        <v>4907</v>
      </c>
      <c r="H5333" t="s">
        <v>13395</v>
      </c>
      <c r="I5333" t="s">
        <v>4890</v>
      </c>
      <c r="J5333" t="s">
        <v>287</v>
      </c>
      <c r="K5333" s="14">
        <v>23</v>
      </c>
      <c r="L5333" s="24">
        <f t="shared" si="83"/>
        <v>24.836941903529993</v>
      </c>
    </row>
    <row r="5334" spans="1:12" x14ac:dyDescent="0.25">
      <c r="A5334" t="s">
        <v>90</v>
      </c>
      <c r="B5334" t="s">
        <v>13078</v>
      </c>
      <c r="C5334" t="s">
        <v>1246</v>
      </c>
      <c r="D5334" t="s">
        <v>1977</v>
      </c>
      <c r="E5334" t="s">
        <v>13392</v>
      </c>
      <c r="F5334" t="s">
        <v>13393</v>
      </c>
      <c r="G5334" t="s">
        <v>4918</v>
      </c>
      <c r="H5334" t="s">
        <v>13396</v>
      </c>
      <c r="I5334" t="s">
        <v>4890</v>
      </c>
      <c r="J5334" t="s">
        <v>287</v>
      </c>
      <c r="K5334" s="14">
        <v>463</v>
      </c>
      <c r="L5334" s="24">
        <f t="shared" si="83"/>
        <v>499.9784391884516</v>
      </c>
    </row>
    <row r="5335" spans="1:12" x14ac:dyDescent="0.25">
      <c r="A5335" t="s">
        <v>90</v>
      </c>
      <c r="B5335" t="s">
        <v>13078</v>
      </c>
      <c r="C5335" t="s">
        <v>1246</v>
      </c>
      <c r="D5335" t="s">
        <v>1977</v>
      </c>
      <c r="E5335" t="s">
        <v>13392</v>
      </c>
      <c r="F5335" t="s">
        <v>13393</v>
      </c>
      <c r="G5335" t="s">
        <v>4914</v>
      </c>
      <c r="H5335" t="s">
        <v>13397</v>
      </c>
      <c r="I5335" t="s">
        <v>4890</v>
      </c>
      <c r="J5335" t="s">
        <v>287</v>
      </c>
      <c r="K5335" s="14">
        <v>709</v>
      </c>
      <c r="L5335" s="24">
        <f t="shared" si="83"/>
        <v>765.62573085229417</v>
      </c>
    </row>
    <row r="5336" spans="1:12" x14ac:dyDescent="0.25">
      <c r="A5336" t="s">
        <v>90</v>
      </c>
      <c r="B5336" t="s">
        <v>13078</v>
      </c>
      <c r="C5336" t="s">
        <v>1246</v>
      </c>
      <c r="D5336" t="s">
        <v>1977</v>
      </c>
      <c r="E5336" t="s">
        <v>13398</v>
      </c>
      <c r="F5336" t="s">
        <v>13399</v>
      </c>
      <c r="G5336" t="s">
        <v>4918</v>
      </c>
      <c r="H5336" t="s">
        <v>13400</v>
      </c>
      <c r="I5336" t="s">
        <v>4890</v>
      </c>
      <c r="J5336" t="s">
        <v>287</v>
      </c>
      <c r="K5336" s="14">
        <v>162</v>
      </c>
      <c r="L5336" s="24">
        <f t="shared" si="83"/>
        <v>174.93846036399387</v>
      </c>
    </row>
    <row r="5337" spans="1:12" x14ac:dyDescent="0.25">
      <c r="A5337" t="s">
        <v>90</v>
      </c>
      <c r="B5337" t="s">
        <v>13078</v>
      </c>
      <c r="C5337" t="s">
        <v>1246</v>
      </c>
      <c r="D5337" t="s">
        <v>1977</v>
      </c>
      <c r="E5337" t="s">
        <v>13398</v>
      </c>
      <c r="F5337" t="s">
        <v>13399</v>
      </c>
      <c r="G5337" t="s">
        <v>4914</v>
      </c>
      <c r="H5337" t="s">
        <v>13401</v>
      </c>
      <c r="I5337" t="s">
        <v>4890</v>
      </c>
      <c r="J5337" t="s">
        <v>287</v>
      </c>
      <c r="K5337" s="14">
        <v>400</v>
      </c>
      <c r="L5337" s="24">
        <f t="shared" si="83"/>
        <v>431.94681571356512</v>
      </c>
    </row>
    <row r="5338" spans="1:12" x14ac:dyDescent="0.25">
      <c r="A5338" t="s">
        <v>90</v>
      </c>
      <c r="B5338" t="s">
        <v>13078</v>
      </c>
      <c r="C5338" t="s">
        <v>1246</v>
      </c>
      <c r="D5338" t="s">
        <v>1977</v>
      </c>
      <c r="E5338" t="s">
        <v>13402</v>
      </c>
      <c r="F5338" t="s">
        <v>13403</v>
      </c>
      <c r="G5338" t="s">
        <v>4918</v>
      </c>
      <c r="H5338" t="s">
        <v>13404</v>
      </c>
      <c r="I5338" t="s">
        <v>4890</v>
      </c>
      <c r="J5338" t="s">
        <v>287</v>
      </c>
      <c r="K5338" s="14">
        <v>55</v>
      </c>
      <c r="L5338" s="24">
        <f t="shared" si="83"/>
        <v>59.39268716061521</v>
      </c>
    </row>
    <row r="5339" spans="1:12" x14ac:dyDescent="0.25">
      <c r="A5339" t="s">
        <v>90</v>
      </c>
      <c r="B5339" t="s">
        <v>13078</v>
      </c>
      <c r="C5339" t="s">
        <v>1246</v>
      </c>
      <c r="D5339" t="s">
        <v>1977</v>
      </c>
      <c r="E5339" t="s">
        <v>13405</v>
      </c>
      <c r="F5339" t="s">
        <v>13406</v>
      </c>
      <c r="G5339" t="s">
        <v>5022</v>
      </c>
      <c r="H5339" t="s">
        <v>13407</v>
      </c>
      <c r="I5339" t="s">
        <v>4890</v>
      </c>
      <c r="J5339" t="s">
        <v>287</v>
      </c>
      <c r="K5339" s="14">
        <v>1289</v>
      </c>
      <c r="L5339" s="24">
        <f t="shared" si="83"/>
        <v>1391.9486136369635</v>
      </c>
    </row>
    <row r="5340" spans="1:12" x14ac:dyDescent="0.25">
      <c r="A5340" t="s">
        <v>90</v>
      </c>
      <c r="B5340" t="s">
        <v>13078</v>
      </c>
      <c r="C5340" t="s">
        <v>1246</v>
      </c>
      <c r="D5340" t="s">
        <v>1977</v>
      </c>
      <c r="E5340" t="s">
        <v>10300</v>
      </c>
      <c r="F5340" t="s">
        <v>13408</v>
      </c>
      <c r="G5340" t="s">
        <v>4918</v>
      </c>
      <c r="H5340" t="s">
        <v>13409</v>
      </c>
      <c r="I5340" t="s">
        <v>4890</v>
      </c>
      <c r="J5340" t="s">
        <v>287</v>
      </c>
      <c r="K5340" s="14">
        <v>9</v>
      </c>
      <c r="L5340" s="24">
        <f t="shared" si="83"/>
        <v>9.7188033535552147</v>
      </c>
    </row>
    <row r="5341" spans="1:12" x14ac:dyDescent="0.25">
      <c r="A5341" t="s">
        <v>90</v>
      </c>
      <c r="B5341" t="s">
        <v>13078</v>
      </c>
      <c r="C5341" t="s">
        <v>1246</v>
      </c>
      <c r="D5341" t="s">
        <v>1977</v>
      </c>
      <c r="E5341" t="s">
        <v>10300</v>
      </c>
      <c r="F5341" t="s">
        <v>13408</v>
      </c>
      <c r="G5341" t="s">
        <v>4914</v>
      </c>
      <c r="H5341" t="s">
        <v>13410</v>
      </c>
      <c r="I5341" t="s">
        <v>4890</v>
      </c>
      <c r="J5341" t="s">
        <v>287</v>
      </c>
      <c r="K5341" s="14">
        <v>2</v>
      </c>
      <c r="L5341" s="24">
        <f t="shared" si="83"/>
        <v>2.1597340785678254</v>
      </c>
    </row>
    <row r="5342" spans="1:12" x14ac:dyDescent="0.25">
      <c r="A5342" t="s">
        <v>90</v>
      </c>
      <c r="B5342" t="s">
        <v>13078</v>
      </c>
      <c r="C5342" t="s">
        <v>1246</v>
      </c>
      <c r="D5342" t="s">
        <v>1977</v>
      </c>
      <c r="E5342" t="s">
        <v>13411</v>
      </c>
      <c r="F5342" t="s">
        <v>13412</v>
      </c>
      <c r="G5342" t="s">
        <v>5022</v>
      </c>
      <c r="H5342" t="s">
        <v>13413</v>
      </c>
      <c r="I5342" t="s">
        <v>4890</v>
      </c>
      <c r="J5342" t="s">
        <v>287</v>
      </c>
      <c r="K5342" s="14">
        <v>2</v>
      </c>
      <c r="L5342" s="24">
        <f t="shared" si="83"/>
        <v>2.1597340785678254</v>
      </c>
    </row>
    <row r="5343" spans="1:12" x14ac:dyDescent="0.25">
      <c r="A5343" t="s">
        <v>90</v>
      </c>
      <c r="B5343" t="s">
        <v>13078</v>
      </c>
      <c r="C5343" t="s">
        <v>1246</v>
      </c>
      <c r="D5343" t="s">
        <v>1977</v>
      </c>
      <c r="E5343" t="s">
        <v>13411</v>
      </c>
      <c r="F5343" t="s">
        <v>13412</v>
      </c>
      <c r="G5343" t="s">
        <v>4907</v>
      </c>
      <c r="H5343" t="s">
        <v>13414</v>
      </c>
      <c r="I5343" t="s">
        <v>4890</v>
      </c>
      <c r="J5343" t="s">
        <v>287</v>
      </c>
      <c r="K5343" s="14">
        <v>4</v>
      </c>
      <c r="L5343" s="24">
        <f t="shared" si="83"/>
        <v>4.3194681571356508</v>
      </c>
    </row>
    <row r="5344" spans="1:12" x14ac:dyDescent="0.25">
      <c r="A5344" t="s">
        <v>90</v>
      </c>
      <c r="B5344" t="s">
        <v>13078</v>
      </c>
      <c r="C5344" t="s">
        <v>1246</v>
      </c>
      <c r="D5344" t="s">
        <v>1977</v>
      </c>
      <c r="E5344" t="s">
        <v>13411</v>
      </c>
      <c r="F5344" t="s">
        <v>13412</v>
      </c>
      <c r="G5344" t="s">
        <v>4918</v>
      </c>
      <c r="H5344" t="s">
        <v>13415</v>
      </c>
      <c r="I5344" t="s">
        <v>4890</v>
      </c>
      <c r="J5344" t="s">
        <v>287</v>
      </c>
      <c r="K5344" s="14">
        <v>384</v>
      </c>
      <c r="L5344" s="24">
        <f t="shared" si="83"/>
        <v>414.66894308502248</v>
      </c>
    </row>
    <row r="5345" spans="1:12" x14ac:dyDescent="0.25">
      <c r="A5345" t="s">
        <v>90</v>
      </c>
      <c r="B5345" t="s">
        <v>13078</v>
      </c>
      <c r="C5345" t="s">
        <v>1246</v>
      </c>
      <c r="D5345" t="s">
        <v>1977</v>
      </c>
      <c r="E5345" t="s">
        <v>13411</v>
      </c>
      <c r="F5345" t="s">
        <v>13412</v>
      </c>
      <c r="G5345" t="s">
        <v>4914</v>
      </c>
      <c r="H5345" t="s">
        <v>13416</v>
      </c>
      <c r="I5345" t="s">
        <v>4890</v>
      </c>
      <c r="J5345" t="s">
        <v>287</v>
      </c>
      <c r="K5345" s="14">
        <v>720</v>
      </c>
      <c r="L5345" s="24">
        <f t="shared" si="83"/>
        <v>777.50426828441721</v>
      </c>
    </row>
    <row r="5346" spans="1:12" x14ac:dyDescent="0.25">
      <c r="A5346" t="s">
        <v>90</v>
      </c>
      <c r="B5346" t="s">
        <v>13078</v>
      </c>
      <c r="C5346" t="s">
        <v>1246</v>
      </c>
      <c r="D5346" t="s">
        <v>1977</v>
      </c>
      <c r="E5346" t="s">
        <v>13417</v>
      </c>
      <c r="F5346" t="s">
        <v>13418</v>
      </c>
      <c r="G5346" t="s">
        <v>4918</v>
      </c>
      <c r="H5346" t="s">
        <v>13419</v>
      </c>
      <c r="I5346" t="s">
        <v>4890</v>
      </c>
      <c r="J5346" t="s">
        <v>287</v>
      </c>
      <c r="K5346" s="14">
        <v>100</v>
      </c>
      <c r="L5346" s="24">
        <f t="shared" si="83"/>
        <v>107.98670392839128</v>
      </c>
    </row>
    <row r="5347" spans="1:12" x14ac:dyDescent="0.25">
      <c r="A5347" t="s">
        <v>90</v>
      </c>
      <c r="B5347" t="s">
        <v>13078</v>
      </c>
      <c r="C5347" t="s">
        <v>1246</v>
      </c>
      <c r="D5347" t="s">
        <v>1977</v>
      </c>
      <c r="E5347" t="s">
        <v>13417</v>
      </c>
      <c r="F5347" t="s">
        <v>13418</v>
      </c>
      <c r="G5347" t="s">
        <v>4914</v>
      </c>
      <c r="H5347" t="s">
        <v>13420</v>
      </c>
      <c r="I5347" t="s">
        <v>4890</v>
      </c>
      <c r="J5347" t="s">
        <v>287</v>
      </c>
      <c r="K5347" s="14">
        <v>249</v>
      </c>
      <c r="L5347" s="24">
        <f t="shared" si="83"/>
        <v>268.88689278169426</v>
      </c>
    </row>
    <row r="5348" spans="1:12" x14ac:dyDescent="0.25">
      <c r="A5348" t="s">
        <v>90</v>
      </c>
      <c r="B5348" t="s">
        <v>13078</v>
      </c>
      <c r="C5348" t="s">
        <v>1246</v>
      </c>
      <c r="D5348" t="s">
        <v>1977</v>
      </c>
      <c r="E5348" t="s">
        <v>13421</v>
      </c>
      <c r="F5348" t="s">
        <v>13422</v>
      </c>
      <c r="G5348" t="s">
        <v>4918</v>
      </c>
      <c r="H5348" t="s">
        <v>13423</v>
      </c>
      <c r="I5348" t="s">
        <v>4890</v>
      </c>
      <c r="J5348" t="s">
        <v>287</v>
      </c>
      <c r="K5348" s="14">
        <v>127</v>
      </c>
      <c r="L5348" s="24">
        <f t="shared" si="83"/>
        <v>137.14311398905693</v>
      </c>
    </row>
    <row r="5349" spans="1:12" x14ac:dyDescent="0.25">
      <c r="A5349" t="s">
        <v>90</v>
      </c>
      <c r="B5349" t="s">
        <v>13078</v>
      </c>
      <c r="C5349" t="s">
        <v>1246</v>
      </c>
      <c r="D5349" t="s">
        <v>1977</v>
      </c>
      <c r="E5349" t="s">
        <v>13421</v>
      </c>
      <c r="F5349" t="s">
        <v>13422</v>
      </c>
      <c r="G5349" t="s">
        <v>4914</v>
      </c>
      <c r="H5349" t="s">
        <v>13424</v>
      </c>
      <c r="I5349" t="s">
        <v>4890</v>
      </c>
      <c r="J5349" t="s">
        <v>287</v>
      </c>
      <c r="K5349" s="14">
        <v>67</v>
      </c>
      <c r="L5349" s="24">
        <f t="shared" si="83"/>
        <v>72.351091632022161</v>
      </c>
    </row>
    <row r="5350" spans="1:12" x14ac:dyDescent="0.25">
      <c r="A5350" t="s">
        <v>90</v>
      </c>
      <c r="B5350" t="s">
        <v>13078</v>
      </c>
      <c r="C5350" t="s">
        <v>1246</v>
      </c>
      <c r="D5350" t="s">
        <v>1977</v>
      </c>
      <c r="E5350" t="s">
        <v>13425</v>
      </c>
      <c r="F5350" t="s">
        <v>13426</v>
      </c>
      <c r="G5350" t="s">
        <v>4918</v>
      </c>
      <c r="H5350" t="s">
        <v>13427</v>
      </c>
      <c r="I5350" t="s">
        <v>4890</v>
      </c>
      <c r="J5350" t="s">
        <v>287</v>
      </c>
      <c r="K5350" s="14">
        <v>464</v>
      </c>
      <c r="L5350" s="24">
        <f t="shared" si="83"/>
        <v>501.0583062277355</v>
      </c>
    </row>
    <row r="5351" spans="1:12" x14ac:dyDescent="0.25">
      <c r="A5351" t="s">
        <v>90</v>
      </c>
      <c r="B5351" t="s">
        <v>13078</v>
      </c>
      <c r="C5351" t="s">
        <v>1246</v>
      </c>
      <c r="D5351" t="s">
        <v>1977</v>
      </c>
      <c r="E5351" t="s">
        <v>13425</v>
      </c>
      <c r="F5351" t="s">
        <v>13426</v>
      </c>
      <c r="G5351" t="s">
        <v>4914</v>
      </c>
      <c r="H5351" t="s">
        <v>13428</v>
      </c>
      <c r="I5351" t="s">
        <v>4890</v>
      </c>
      <c r="J5351" t="s">
        <v>287</v>
      </c>
      <c r="K5351" s="14">
        <v>1056</v>
      </c>
      <c r="L5351" s="24">
        <f t="shared" si="83"/>
        <v>1140.339593483812</v>
      </c>
    </row>
    <row r="5352" spans="1:12" x14ac:dyDescent="0.25">
      <c r="A5352" t="s">
        <v>90</v>
      </c>
      <c r="B5352" t="s">
        <v>13078</v>
      </c>
      <c r="C5352" t="s">
        <v>1246</v>
      </c>
      <c r="D5352" t="s">
        <v>1977</v>
      </c>
      <c r="E5352" t="s">
        <v>13429</v>
      </c>
      <c r="F5352" t="s">
        <v>13430</v>
      </c>
      <c r="G5352" t="s">
        <v>4918</v>
      </c>
      <c r="H5352" t="s">
        <v>13431</v>
      </c>
      <c r="I5352" t="s">
        <v>4890</v>
      </c>
      <c r="J5352" t="s">
        <v>287</v>
      </c>
      <c r="K5352" s="14">
        <v>163</v>
      </c>
      <c r="L5352" s="24">
        <f t="shared" si="83"/>
        <v>176.01832740327779</v>
      </c>
    </row>
    <row r="5353" spans="1:12" x14ac:dyDescent="0.25">
      <c r="A5353" t="s">
        <v>90</v>
      </c>
      <c r="B5353" t="s">
        <v>13078</v>
      </c>
      <c r="C5353" t="s">
        <v>1246</v>
      </c>
      <c r="D5353" t="s">
        <v>1977</v>
      </c>
      <c r="E5353" t="s">
        <v>13429</v>
      </c>
      <c r="F5353" t="s">
        <v>13430</v>
      </c>
      <c r="G5353" t="s">
        <v>4914</v>
      </c>
      <c r="H5353" t="s">
        <v>13432</v>
      </c>
      <c r="I5353" t="s">
        <v>4890</v>
      </c>
      <c r="J5353" t="s">
        <v>287</v>
      </c>
      <c r="K5353" s="14">
        <v>172</v>
      </c>
      <c r="L5353" s="24">
        <f t="shared" si="83"/>
        <v>185.73713075683301</v>
      </c>
    </row>
    <row r="5354" spans="1:12" x14ac:dyDescent="0.25">
      <c r="A5354" t="s">
        <v>90</v>
      </c>
      <c r="B5354" t="s">
        <v>13078</v>
      </c>
      <c r="C5354" t="s">
        <v>1246</v>
      </c>
      <c r="D5354" t="s">
        <v>1977</v>
      </c>
      <c r="E5354" t="s">
        <v>13433</v>
      </c>
      <c r="F5354" t="s">
        <v>13434</v>
      </c>
      <c r="G5354" t="s">
        <v>4918</v>
      </c>
      <c r="H5354" t="s">
        <v>13435</v>
      </c>
      <c r="I5354" t="s">
        <v>4890</v>
      </c>
      <c r="J5354" t="s">
        <v>287</v>
      </c>
      <c r="K5354" s="14">
        <v>126</v>
      </c>
      <c r="L5354" s="24">
        <f t="shared" si="83"/>
        <v>136.063246949773</v>
      </c>
    </row>
    <row r="5355" spans="1:12" x14ac:dyDescent="0.25">
      <c r="A5355" t="s">
        <v>90</v>
      </c>
      <c r="B5355" t="s">
        <v>13078</v>
      </c>
      <c r="C5355" t="s">
        <v>1246</v>
      </c>
      <c r="D5355" t="s">
        <v>1977</v>
      </c>
      <c r="E5355" t="s">
        <v>13433</v>
      </c>
      <c r="F5355" t="s">
        <v>13434</v>
      </c>
      <c r="G5355" t="s">
        <v>4914</v>
      </c>
      <c r="H5355" t="s">
        <v>13436</v>
      </c>
      <c r="I5355" t="s">
        <v>4890</v>
      </c>
      <c r="J5355" t="s">
        <v>287</v>
      </c>
      <c r="K5355" s="14">
        <v>92</v>
      </c>
      <c r="L5355" s="24">
        <f t="shared" si="83"/>
        <v>99.347767614119974</v>
      </c>
    </row>
    <row r="5356" spans="1:12" x14ac:dyDescent="0.25">
      <c r="A5356" t="s">
        <v>90</v>
      </c>
      <c r="B5356" t="s">
        <v>13078</v>
      </c>
      <c r="C5356" t="s">
        <v>1246</v>
      </c>
      <c r="D5356" t="s">
        <v>1977</v>
      </c>
      <c r="E5356" t="s">
        <v>13437</v>
      </c>
      <c r="F5356" t="s">
        <v>13438</v>
      </c>
      <c r="G5356" t="s">
        <v>4918</v>
      </c>
      <c r="H5356" t="s">
        <v>13439</v>
      </c>
      <c r="I5356" t="s">
        <v>4890</v>
      </c>
      <c r="J5356" t="s">
        <v>287</v>
      </c>
      <c r="K5356" s="14">
        <v>271</v>
      </c>
      <c r="L5356" s="24">
        <f t="shared" si="83"/>
        <v>292.64396764594039</v>
      </c>
    </row>
    <row r="5357" spans="1:12" x14ac:dyDescent="0.25">
      <c r="A5357" t="s">
        <v>90</v>
      </c>
      <c r="B5357" t="s">
        <v>13078</v>
      </c>
      <c r="C5357" t="s">
        <v>1246</v>
      </c>
      <c r="D5357" t="s">
        <v>1977</v>
      </c>
      <c r="E5357" t="s">
        <v>13437</v>
      </c>
      <c r="F5357" t="s">
        <v>13438</v>
      </c>
      <c r="G5357" t="s">
        <v>4914</v>
      </c>
      <c r="H5357" t="s">
        <v>13440</v>
      </c>
      <c r="I5357" t="s">
        <v>4890</v>
      </c>
      <c r="J5357" t="s">
        <v>287</v>
      </c>
      <c r="K5357" s="14">
        <v>461</v>
      </c>
      <c r="L5357" s="24">
        <f t="shared" si="83"/>
        <v>497.81870510988387</v>
      </c>
    </row>
    <row r="5358" spans="1:12" x14ac:dyDescent="0.25">
      <c r="A5358" t="s">
        <v>90</v>
      </c>
      <c r="B5358" t="s">
        <v>13078</v>
      </c>
      <c r="C5358" t="s">
        <v>1246</v>
      </c>
      <c r="D5358" t="s">
        <v>1977</v>
      </c>
      <c r="E5358" t="s">
        <v>13441</v>
      </c>
      <c r="F5358" t="s">
        <v>13442</v>
      </c>
      <c r="G5358" t="s">
        <v>4907</v>
      </c>
      <c r="H5358" t="s">
        <v>13443</v>
      </c>
      <c r="I5358" t="s">
        <v>4890</v>
      </c>
      <c r="J5358" t="s">
        <v>287</v>
      </c>
      <c r="K5358" s="14">
        <v>10</v>
      </c>
      <c r="L5358" s="24">
        <f t="shared" si="83"/>
        <v>10.798670392839128</v>
      </c>
    </row>
    <row r="5359" spans="1:12" x14ac:dyDescent="0.25">
      <c r="A5359" t="s">
        <v>90</v>
      </c>
      <c r="B5359" t="s">
        <v>13078</v>
      </c>
      <c r="C5359" t="s">
        <v>1246</v>
      </c>
      <c r="D5359" t="s">
        <v>1977</v>
      </c>
      <c r="E5359" t="s">
        <v>13441</v>
      </c>
      <c r="F5359" t="s">
        <v>13442</v>
      </c>
      <c r="G5359" t="s">
        <v>4918</v>
      </c>
      <c r="H5359" t="s">
        <v>13444</v>
      </c>
      <c r="I5359" t="s">
        <v>4890</v>
      </c>
      <c r="J5359" t="s">
        <v>287</v>
      </c>
      <c r="K5359" s="14">
        <v>38</v>
      </c>
      <c r="L5359" s="24">
        <f t="shared" si="83"/>
        <v>41.034947492788682</v>
      </c>
    </row>
    <row r="5360" spans="1:12" x14ac:dyDescent="0.25">
      <c r="A5360" t="s">
        <v>90</v>
      </c>
      <c r="B5360" t="s">
        <v>13078</v>
      </c>
      <c r="C5360" t="s">
        <v>1246</v>
      </c>
      <c r="D5360" t="s">
        <v>1977</v>
      </c>
      <c r="E5360" t="s">
        <v>13441</v>
      </c>
      <c r="F5360" t="s">
        <v>13442</v>
      </c>
      <c r="G5360" t="s">
        <v>4914</v>
      </c>
      <c r="H5360" t="s">
        <v>13445</v>
      </c>
      <c r="I5360" t="s">
        <v>4890</v>
      </c>
      <c r="J5360" t="s">
        <v>287</v>
      </c>
      <c r="K5360" s="14">
        <v>4</v>
      </c>
      <c r="L5360" s="24">
        <f t="shared" si="83"/>
        <v>4.3194681571356508</v>
      </c>
    </row>
    <row r="5361" spans="1:12" x14ac:dyDescent="0.25">
      <c r="A5361" t="s">
        <v>90</v>
      </c>
      <c r="B5361" t="s">
        <v>13078</v>
      </c>
      <c r="C5361" t="s">
        <v>1246</v>
      </c>
      <c r="D5361" t="s">
        <v>1977</v>
      </c>
      <c r="E5361" t="s">
        <v>13446</v>
      </c>
      <c r="F5361" t="s">
        <v>13447</v>
      </c>
      <c r="G5361" t="s">
        <v>4918</v>
      </c>
      <c r="H5361" t="s">
        <v>13448</v>
      </c>
      <c r="I5361" t="s">
        <v>4890</v>
      </c>
      <c r="J5361" t="s">
        <v>287</v>
      </c>
      <c r="K5361" s="14">
        <v>101</v>
      </c>
      <c r="L5361" s="24">
        <f t="shared" si="83"/>
        <v>109.0665709676752</v>
      </c>
    </row>
    <row r="5362" spans="1:12" x14ac:dyDescent="0.25">
      <c r="A5362" t="s">
        <v>90</v>
      </c>
      <c r="B5362" t="s">
        <v>13078</v>
      </c>
      <c r="C5362" t="s">
        <v>1246</v>
      </c>
      <c r="D5362" t="s">
        <v>1977</v>
      </c>
      <c r="E5362" t="s">
        <v>13446</v>
      </c>
      <c r="F5362" t="s">
        <v>13447</v>
      </c>
      <c r="G5362" t="s">
        <v>4914</v>
      </c>
      <c r="H5362" t="s">
        <v>13449</v>
      </c>
      <c r="I5362" t="s">
        <v>4890</v>
      </c>
      <c r="J5362" t="s">
        <v>287</v>
      </c>
      <c r="K5362" s="14">
        <v>284</v>
      </c>
      <c r="L5362" s="24">
        <f t="shared" si="83"/>
        <v>306.68223915663123</v>
      </c>
    </row>
    <row r="5363" spans="1:12" x14ac:dyDescent="0.25">
      <c r="A5363" t="s">
        <v>90</v>
      </c>
      <c r="B5363" t="s">
        <v>13078</v>
      </c>
      <c r="C5363" t="s">
        <v>1246</v>
      </c>
      <c r="D5363" t="s">
        <v>1977</v>
      </c>
      <c r="E5363" t="s">
        <v>13450</v>
      </c>
      <c r="F5363" t="s">
        <v>13451</v>
      </c>
      <c r="G5363" t="s">
        <v>4918</v>
      </c>
      <c r="H5363" t="s">
        <v>13452</v>
      </c>
      <c r="I5363" t="s">
        <v>4890</v>
      </c>
      <c r="J5363" t="s">
        <v>287</v>
      </c>
      <c r="K5363" s="14">
        <v>83</v>
      </c>
      <c r="L5363" s="24">
        <f t="shared" si="83"/>
        <v>89.628964260564757</v>
      </c>
    </row>
    <row r="5364" spans="1:12" x14ac:dyDescent="0.25">
      <c r="A5364" t="s">
        <v>90</v>
      </c>
      <c r="B5364" t="s">
        <v>13078</v>
      </c>
      <c r="C5364" t="s">
        <v>1246</v>
      </c>
      <c r="D5364" t="s">
        <v>1977</v>
      </c>
      <c r="E5364" t="s">
        <v>13450</v>
      </c>
      <c r="F5364" t="s">
        <v>13451</v>
      </c>
      <c r="G5364" t="s">
        <v>4914</v>
      </c>
      <c r="H5364" t="s">
        <v>13453</v>
      </c>
      <c r="I5364" t="s">
        <v>4890</v>
      </c>
      <c r="J5364" t="s">
        <v>287</v>
      </c>
      <c r="K5364" s="14">
        <v>212</v>
      </c>
      <c r="L5364" s="24">
        <f t="shared" si="83"/>
        <v>228.93181232818952</v>
      </c>
    </row>
    <row r="5365" spans="1:12" x14ac:dyDescent="0.25">
      <c r="A5365" t="s">
        <v>90</v>
      </c>
      <c r="B5365" t="s">
        <v>13078</v>
      </c>
      <c r="C5365" t="s">
        <v>1246</v>
      </c>
      <c r="D5365" t="s">
        <v>1977</v>
      </c>
      <c r="E5365" t="s">
        <v>13454</v>
      </c>
      <c r="F5365" t="s">
        <v>13455</v>
      </c>
      <c r="G5365" t="s">
        <v>5022</v>
      </c>
      <c r="H5365" t="s">
        <v>13456</v>
      </c>
      <c r="I5365" t="s">
        <v>4890</v>
      </c>
      <c r="J5365" t="s">
        <v>287</v>
      </c>
      <c r="K5365" s="14">
        <v>2</v>
      </c>
      <c r="L5365" s="24">
        <f t="shared" si="83"/>
        <v>2.1597340785678254</v>
      </c>
    </row>
    <row r="5366" spans="1:12" x14ac:dyDescent="0.25">
      <c r="A5366" t="s">
        <v>90</v>
      </c>
      <c r="B5366" t="s">
        <v>13078</v>
      </c>
      <c r="C5366" t="s">
        <v>1246</v>
      </c>
      <c r="D5366" t="s">
        <v>1977</v>
      </c>
      <c r="E5366" t="s">
        <v>13454</v>
      </c>
      <c r="F5366" t="s">
        <v>13455</v>
      </c>
      <c r="G5366" t="s">
        <v>4907</v>
      </c>
      <c r="H5366" t="s">
        <v>13457</v>
      </c>
      <c r="I5366" t="s">
        <v>4890</v>
      </c>
      <c r="J5366" t="s">
        <v>287</v>
      </c>
      <c r="K5366" s="14">
        <v>10</v>
      </c>
      <c r="L5366" s="24">
        <f t="shared" si="83"/>
        <v>10.798670392839128</v>
      </c>
    </row>
    <row r="5367" spans="1:12" x14ac:dyDescent="0.25">
      <c r="A5367" t="s">
        <v>90</v>
      </c>
      <c r="B5367" t="s">
        <v>13078</v>
      </c>
      <c r="C5367" t="s">
        <v>1246</v>
      </c>
      <c r="D5367" t="s">
        <v>1977</v>
      </c>
      <c r="E5367" t="s">
        <v>13454</v>
      </c>
      <c r="F5367" t="s">
        <v>13455</v>
      </c>
      <c r="G5367" t="s">
        <v>4918</v>
      </c>
      <c r="H5367" t="s">
        <v>13458</v>
      </c>
      <c r="I5367" t="s">
        <v>4890</v>
      </c>
      <c r="J5367" t="s">
        <v>287</v>
      </c>
      <c r="K5367" s="14">
        <v>74</v>
      </c>
      <c r="L5367" s="24">
        <f t="shared" si="83"/>
        <v>79.910160907009555</v>
      </c>
    </row>
    <row r="5368" spans="1:12" x14ac:dyDescent="0.25">
      <c r="A5368" t="s">
        <v>90</v>
      </c>
      <c r="B5368" t="s">
        <v>13078</v>
      </c>
      <c r="C5368" t="s">
        <v>1246</v>
      </c>
      <c r="D5368" t="s">
        <v>1977</v>
      </c>
      <c r="E5368" t="s">
        <v>13454</v>
      </c>
      <c r="F5368" t="s">
        <v>13455</v>
      </c>
      <c r="G5368" t="s">
        <v>4914</v>
      </c>
      <c r="H5368" t="s">
        <v>13459</v>
      </c>
      <c r="I5368" t="s">
        <v>4890</v>
      </c>
      <c r="J5368" t="s">
        <v>287</v>
      </c>
      <c r="K5368" s="14">
        <v>85</v>
      </c>
      <c r="L5368" s="24">
        <f t="shared" si="83"/>
        <v>91.788698339132594</v>
      </c>
    </row>
    <row r="5369" spans="1:12" x14ac:dyDescent="0.25">
      <c r="A5369" t="s">
        <v>90</v>
      </c>
      <c r="B5369" t="s">
        <v>13078</v>
      </c>
      <c r="C5369" t="s">
        <v>1246</v>
      </c>
      <c r="D5369" t="s">
        <v>1977</v>
      </c>
      <c r="E5369" t="s">
        <v>13460</v>
      </c>
      <c r="F5369" t="s">
        <v>13461</v>
      </c>
      <c r="G5369" t="s">
        <v>4886</v>
      </c>
      <c r="H5369" t="s">
        <v>13462</v>
      </c>
      <c r="I5369" t="s">
        <v>4890</v>
      </c>
      <c r="J5369" t="s">
        <v>287</v>
      </c>
      <c r="K5369" s="14">
        <v>7</v>
      </c>
      <c r="L5369" s="24">
        <f t="shared" si="83"/>
        <v>7.5590692749873885</v>
      </c>
    </row>
    <row r="5370" spans="1:12" x14ac:dyDescent="0.25">
      <c r="A5370" t="s">
        <v>90</v>
      </c>
      <c r="B5370" t="s">
        <v>13078</v>
      </c>
      <c r="C5370" t="s">
        <v>1246</v>
      </c>
      <c r="D5370" t="s">
        <v>1977</v>
      </c>
      <c r="E5370" t="s">
        <v>13463</v>
      </c>
      <c r="F5370" t="s">
        <v>13464</v>
      </c>
      <c r="G5370" t="s">
        <v>4914</v>
      </c>
      <c r="H5370" t="s">
        <v>13465</v>
      </c>
      <c r="I5370" t="s">
        <v>4890</v>
      </c>
      <c r="J5370" t="s">
        <v>287</v>
      </c>
      <c r="K5370" s="14">
        <v>136</v>
      </c>
      <c r="L5370" s="24">
        <f t="shared" si="83"/>
        <v>146.86191734261214</v>
      </c>
    </row>
    <row r="5371" spans="1:12" x14ac:dyDescent="0.25">
      <c r="A5371" t="s">
        <v>90</v>
      </c>
      <c r="B5371" t="s">
        <v>13078</v>
      </c>
      <c r="C5371" t="s">
        <v>1246</v>
      </c>
      <c r="D5371" t="s">
        <v>1977</v>
      </c>
      <c r="E5371" t="s">
        <v>13466</v>
      </c>
      <c r="F5371" t="s">
        <v>13467</v>
      </c>
      <c r="G5371" t="s">
        <v>5143</v>
      </c>
      <c r="H5371" t="s">
        <v>13467</v>
      </c>
      <c r="I5371" t="s">
        <v>4890</v>
      </c>
      <c r="J5371" t="s">
        <v>287</v>
      </c>
      <c r="K5371" s="14">
        <v>1</v>
      </c>
      <c r="L5371" s="24">
        <f t="shared" si="83"/>
        <v>1.0798670392839127</v>
      </c>
    </row>
    <row r="5372" spans="1:12" x14ac:dyDescent="0.25">
      <c r="A5372" t="s">
        <v>90</v>
      </c>
      <c r="B5372" t="s">
        <v>13078</v>
      </c>
      <c r="C5372" t="s">
        <v>1246</v>
      </c>
      <c r="D5372" t="s">
        <v>1977</v>
      </c>
      <c r="E5372" t="s">
        <v>13159</v>
      </c>
      <c r="F5372" t="s">
        <v>13160</v>
      </c>
      <c r="G5372" t="s">
        <v>5143</v>
      </c>
      <c r="H5372" t="s">
        <v>13161</v>
      </c>
      <c r="I5372" t="s">
        <v>4890</v>
      </c>
      <c r="J5372" t="s">
        <v>287</v>
      </c>
      <c r="K5372" s="14">
        <v>1</v>
      </c>
      <c r="L5372" s="24">
        <f t="shared" si="83"/>
        <v>1.0798670392839127</v>
      </c>
    </row>
    <row r="5373" spans="1:12" x14ac:dyDescent="0.25">
      <c r="A5373" t="s">
        <v>90</v>
      </c>
      <c r="B5373" t="s">
        <v>13078</v>
      </c>
      <c r="C5373" t="s">
        <v>1246</v>
      </c>
      <c r="D5373" t="s">
        <v>1977</v>
      </c>
      <c r="E5373" t="s">
        <v>13468</v>
      </c>
      <c r="F5373" t="s">
        <v>13469</v>
      </c>
      <c r="G5373" t="s">
        <v>5003</v>
      </c>
      <c r="H5373" t="s">
        <v>13470</v>
      </c>
      <c r="I5373" t="s">
        <v>4890</v>
      </c>
      <c r="J5373" t="s">
        <v>287</v>
      </c>
      <c r="K5373" s="14">
        <v>2</v>
      </c>
      <c r="L5373" s="24">
        <f t="shared" si="83"/>
        <v>2.1597340785678254</v>
      </c>
    </row>
    <row r="5374" spans="1:12" x14ac:dyDescent="0.25">
      <c r="A5374" t="s">
        <v>90</v>
      </c>
      <c r="B5374" t="s">
        <v>13078</v>
      </c>
      <c r="C5374" t="s">
        <v>1986</v>
      </c>
      <c r="D5374" t="s">
        <v>1987</v>
      </c>
      <c r="E5374" t="s">
        <v>13134</v>
      </c>
      <c r="F5374" t="s">
        <v>13088</v>
      </c>
      <c r="G5374" t="s">
        <v>4886</v>
      </c>
      <c r="H5374" t="s">
        <v>13088</v>
      </c>
      <c r="I5374" t="s">
        <v>4927</v>
      </c>
      <c r="J5374" t="s">
        <v>5165</v>
      </c>
      <c r="K5374" s="14">
        <v>208</v>
      </c>
      <c r="L5374" s="24">
        <f t="shared" si="83"/>
        <v>224.61234417105385</v>
      </c>
    </row>
    <row r="5375" spans="1:12" x14ac:dyDescent="0.25">
      <c r="A5375" t="s">
        <v>90</v>
      </c>
      <c r="B5375" t="s">
        <v>13078</v>
      </c>
      <c r="C5375" t="s">
        <v>1986</v>
      </c>
      <c r="D5375" t="s">
        <v>1987</v>
      </c>
      <c r="E5375" t="s">
        <v>13134</v>
      </c>
      <c r="F5375" t="s">
        <v>13088</v>
      </c>
      <c r="G5375" t="s">
        <v>4918</v>
      </c>
      <c r="H5375" t="s">
        <v>13088</v>
      </c>
      <c r="I5375" t="s">
        <v>4927</v>
      </c>
      <c r="J5375" t="s">
        <v>5165</v>
      </c>
      <c r="K5375" s="14">
        <v>1479</v>
      </c>
      <c r="L5375" s="24">
        <f t="shared" si="83"/>
        <v>1597.123351100907</v>
      </c>
    </row>
    <row r="5376" spans="1:12" x14ac:dyDescent="0.25">
      <c r="A5376" t="s">
        <v>90</v>
      </c>
      <c r="B5376" t="s">
        <v>13078</v>
      </c>
      <c r="C5376" t="s">
        <v>1986</v>
      </c>
      <c r="D5376" t="s">
        <v>1987</v>
      </c>
      <c r="E5376" t="s">
        <v>13134</v>
      </c>
      <c r="F5376" t="s">
        <v>13088</v>
      </c>
      <c r="G5376" t="s">
        <v>4914</v>
      </c>
      <c r="H5376" t="s">
        <v>13471</v>
      </c>
      <c r="I5376" t="s">
        <v>4927</v>
      </c>
      <c r="J5376" t="s">
        <v>5165</v>
      </c>
      <c r="K5376" s="14">
        <v>2680</v>
      </c>
      <c r="L5376" s="24">
        <f t="shared" si="83"/>
        <v>2894.0436652808862</v>
      </c>
    </row>
    <row r="5377" spans="1:12" x14ac:dyDescent="0.25">
      <c r="A5377" t="s">
        <v>90</v>
      </c>
      <c r="B5377" t="s">
        <v>13078</v>
      </c>
      <c r="C5377" t="s">
        <v>1986</v>
      </c>
      <c r="D5377" t="s">
        <v>1987</v>
      </c>
      <c r="E5377" t="s">
        <v>13466</v>
      </c>
      <c r="F5377" t="s">
        <v>13467</v>
      </c>
      <c r="G5377" t="s">
        <v>5143</v>
      </c>
      <c r="H5377" t="s">
        <v>13467</v>
      </c>
      <c r="I5377" t="s">
        <v>4890</v>
      </c>
      <c r="J5377" t="s">
        <v>287</v>
      </c>
      <c r="K5377" s="14">
        <v>1</v>
      </c>
      <c r="L5377" s="24">
        <f t="shared" si="83"/>
        <v>1.0798670392839127</v>
      </c>
    </row>
    <row r="5378" spans="1:12" x14ac:dyDescent="0.25">
      <c r="A5378" t="s">
        <v>90</v>
      </c>
      <c r="B5378" t="s">
        <v>13078</v>
      </c>
      <c r="C5378" t="s">
        <v>1988</v>
      </c>
      <c r="D5378" t="s">
        <v>1989</v>
      </c>
      <c r="E5378" t="s">
        <v>13472</v>
      </c>
      <c r="F5378" t="s">
        <v>13473</v>
      </c>
      <c r="G5378" t="s">
        <v>5141</v>
      </c>
      <c r="H5378" t="s">
        <v>13474</v>
      </c>
      <c r="I5378" t="s">
        <v>4888</v>
      </c>
      <c r="J5378" t="s">
        <v>4889</v>
      </c>
      <c r="K5378" s="14">
        <v>13</v>
      </c>
      <c r="L5378" s="24">
        <f t="shared" si="83"/>
        <v>14.038271510690866</v>
      </c>
    </row>
    <row r="5379" spans="1:12" x14ac:dyDescent="0.25">
      <c r="A5379" t="s">
        <v>90</v>
      </c>
      <c r="B5379" t="s">
        <v>13078</v>
      </c>
      <c r="C5379" t="s">
        <v>1991</v>
      </c>
      <c r="D5379" t="s">
        <v>1992</v>
      </c>
      <c r="E5379" t="s">
        <v>13475</v>
      </c>
      <c r="F5379" t="s">
        <v>13476</v>
      </c>
      <c r="G5379" t="s">
        <v>5022</v>
      </c>
      <c r="H5379" t="s">
        <v>13477</v>
      </c>
      <c r="I5379" t="s">
        <v>4888</v>
      </c>
      <c r="J5379" t="s">
        <v>4889</v>
      </c>
      <c r="K5379" s="14">
        <v>2</v>
      </c>
      <c r="L5379" s="24">
        <f t="shared" si="83"/>
        <v>2.1597340785678254</v>
      </c>
    </row>
    <row r="5380" spans="1:12" x14ac:dyDescent="0.25">
      <c r="A5380" t="s">
        <v>90</v>
      </c>
      <c r="B5380" t="s">
        <v>13078</v>
      </c>
      <c r="C5380" t="s">
        <v>1991</v>
      </c>
      <c r="D5380" t="s">
        <v>1992</v>
      </c>
      <c r="E5380" t="s">
        <v>13475</v>
      </c>
      <c r="F5380" t="s">
        <v>13476</v>
      </c>
      <c r="G5380" t="s">
        <v>4918</v>
      </c>
      <c r="H5380" t="s">
        <v>13477</v>
      </c>
      <c r="I5380" t="s">
        <v>4888</v>
      </c>
      <c r="J5380" t="s">
        <v>4889</v>
      </c>
      <c r="K5380" s="14">
        <v>20</v>
      </c>
      <c r="L5380" s="24">
        <f t="shared" si="83"/>
        <v>21.597340785678256</v>
      </c>
    </row>
    <row r="5381" spans="1:12" x14ac:dyDescent="0.25">
      <c r="A5381" t="s">
        <v>90</v>
      </c>
      <c r="B5381" t="s">
        <v>13078</v>
      </c>
      <c r="C5381" t="s">
        <v>1991</v>
      </c>
      <c r="D5381" t="s">
        <v>1992</v>
      </c>
      <c r="E5381" t="s">
        <v>13475</v>
      </c>
      <c r="F5381" t="s">
        <v>13476</v>
      </c>
      <c r="G5381" t="s">
        <v>4914</v>
      </c>
      <c r="H5381" t="s">
        <v>13477</v>
      </c>
      <c r="I5381" t="s">
        <v>4888</v>
      </c>
      <c r="J5381" t="s">
        <v>4889</v>
      </c>
      <c r="K5381" s="14">
        <v>74</v>
      </c>
      <c r="L5381" s="24">
        <f t="shared" si="83"/>
        <v>79.910160907009555</v>
      </c>
    </row>
    <row r="5382" spans="1:12" x14ac:dyDescent="0.25">
      <c r="A5382" t="s">
        <v>90</v>
      </c>
      <c r="B5382" t="s">
        <v>13078</v>
      </c>
      <c r="C5382" t="s">
        <v>757</v>
      </c>
      <c r="D5382" t="s">
        <v>758</v>
      </c>
      <c r="E5382" t="s">
        <v>13478</v>
      </c>
      <c r="F5382" t="s">
        <v>13479</v>
      </c>
      <c r="G5382" t="s">
        <v>4918</v>
      </c>
      <c r="H5382" t="s">
        <v>13480</v>
      </c>
      <c r="I5382" t="s">
        <v>4888</v>
      </c>
      <c r="J5382" t="s">
        <v>4889</v>
      </c>
      <c r="K5382" s="14">
        <v>207</v>
      </c>
      <c r="L5382" s="24">
        <f t="shared" si="83"/>
        <v>223.53247713176995</v>
      </c>
    </row>
    <row r="5383" spans="1:12" x14ac:dyDescent="0.25">
      <c r="A5383" t="s">
        <v>90</v>
      </c>
      <c r="B5383" t="s">
        <v>13078</v>
      </c>
      <c r="C5383" t="s">
        <v>757</v>
      </c>
      <c r="D5383" t="s">
        <v>758</v>
      </c>
      <c r="E5383" t="s">
        <v>13478</v>
      </c>
      <c r="F5383" t="s">
        <v>13479</v>
      </c>
      <c r="G5383" t="s">
        <v>4914</v>
      </c>
      <c r="H5383" t="s">
        <v>13481</v>
      </c>
      <c r="I5383" t="s">
        <v>4888</v>
      </c>
      <c r="J5383" t="s">
        <v>4889</v>
      </c>
      <c r="K5383" s="14">
        <v>715</v>
      </c>
      <c r="L5383" s="24">
        <f t="shared" si="83"/>
        <v>772.10493308799767</v>
      </c>
    </row>
    <row r="5384" spans="1:12" x14ac:dyDescent="0.25">
      <c r="A5384" t="s">
        <v>90</v>
      </c>
      <c r="B5384" t="s">
        <v>13078</v>
      </c>
      <c r="C5384" t="s">
        <v>757</v>
      </c>
      <c r="D5384" t="s">
        <v>758</v>
      </c>
      <c r="E5384" t="s">
        <v>13482</v>
      </c>
      <c r="F5384" t="s">
        <v>13483</v>
      </c>
      <c r="G5384" t="s">
        <v>4918</v>
      </c>
      <c r="H5384" t="s">
        <v>13484</v>
      </c>
      <c r="I5384" t="s">
        <v>4888</v>
      </c>
      <c r="J5384" t="s">
        <v>4889</v>
      </c>
      <c r="K5384" s="14">
        <v>202</v>
      </c>
      <c r="L5384" s="24">
        <f t="shared" si="83"/>
        <v>218.13314193535041</v>
      </c>
    </row>
    <row r="5385" spans="1:12" x14ac:dyDescent="0.25">
      <c r="A5385" t="s">
        <v>90</v>
      </c>
      <c r="B5385" t="s">
        <v>13078</v>
      </c>
      <c r="C5385" t="s">
        <v>757</v>
      </c>
      <c r="D5385" t="s">
        <v>758</v>
      </c>
      <c r="E5385" t="s">
        <v>13482</v>
      </c>
      <c r="F5385" t="s">
        <v>13483</v>
      </c>
      <c r="G5385" t="s">
        <v>4914</v>
      </c>
      <c r="H5385" t="s">
        <v>13485</v>
      </c>
      <c r="I5385" t="s">
        <v>4888</v>
      </c>
      <c r="J5385" t="s">
        <v>4889</v>
      </c>
      <c r="K5385" s="14">
        <v>482</v>
      </c>
      <c r="L5385" s="24">
        <f t="shared" si="83"/>
        <v>520.49591293484605</v>
      </c>
    </row>
    <row r="5386" spans="1:12" x14ac:dyDescent="0.25">
      <c r="A5386" t="s">
        <v>90</v>
      </c>
      <c r="B5386" t="s">
        <v>13078</v>
      </c>
      <c r="C5386" t="s">
        <v>757</v>
      </c>
      <c r="D5386" t="s">
        <v>758</v>
      </c>
      <c r="E5386" t="s">
        <v>13486</v>
      </c>
      <c r="F5386" t="s">
        <v>13487</v>
      </c>
      <c r="G5386" t="s">
        <v>4907</v>
      </c>
      <c r="H5386" t="s">
        <v>13488</v>
      </c>
      <c r="I5386" t="s">
        <v>4888</v>
      </c>
      <c r="J5386" t="s">
        <v>4889</v>
      </c>
      <c r="K5386" s="14">
        <v>6</v>
      </c>
      <c r="L5386" s="24">
        <f t="shared" si="83"/>
        <v>6.4792022357034762</v>
      </c>
    </row>
    <row r="5387" spans="1:12" x14ac:dyDescent="0.25">
      <c r="A5387" t="s">
        <v>90</v>
      </c>
      <c r="B5387" t="s">
        <v>13078</v>
      </c>
      <c r="C5387" t="s">
        <v>757</v>
      </c>
      <c r="D5387" t="s">
        <v>758</v>
      </c>
      <c r="E5387" t="s">
        <v>13486</v>
      </c>
      <c r="F5387" t="s">
        <v>13487</v>
      </c>
      <c r="G5387" t="s">
        <v>4918</v>
      </c>
      <c r="H5387" t="s">
        <v>13489</v>
      </c>
      <c r="I5387" t="s">
        <v>4888</v>
      </c>
      <c r="J5387" t="s">
        <v>4889</v>
      </c>
      <c r="K5387" s="14">
        <v>218</v>
      </c>
      <c r="L5387" s="24">
        <f t="shared" si="83"/>
        <v>235.41101456389299</v>
      </c>
    </row>
    <row r="5388" spans="1:12" x14ac:dyDescent="0.25">
      <c r="A5388" t="s">
        <v>90</v>
      </c>
      <c r="B5388" t="s">
        <v>13078</v>
      </c>
      <c r="C5388" t="s">
        <v>757</v>
      </c>
      <c r="D5388" t="s">
        <v>758</v>
      </c>
      <c r="E5388" t="s">
        <v>13486</v>
      </c>
      <c r="F5388" t="s">
        <v>13487</v>
      </c>
      <c r="G5388" t="s">
        <v>4914</v>
      </c>
      <c r="H5388" t="s">
        <v>13490</v>
      </c>
      <c r="I5388" t="s">
        <v>4888</v>
      </c>
      <c r="J5388" t="s">
        <v>4889</v>
      </c>
      <c r="K5388" s="14">
        <v>499</v>
      </c>
      <c r="L5388" s="24">
        <f t="shared" ref="L5388:L5451" si="84">K5388/$D$6*$D$5</f>
        <v>538.85365260267247</v>
      </c>
    </row>
    <row r="5389" spans="1:12" x14ac:dyDescent="0.25">
      <c r="A5389" t="s">
        <v>90</v>
      </c>
      <c r="B5389" t="s">
        <v>13078</v>
      </c>
      <c r="C5389" t="s">
        <v>757</v>
      </c>
      <c r="D5389" t="s">
        <v>758</v>
      </c>
      <c r="E5389" t="s">
        <v>13491</v>
      </c>
      <c r="F5389" t="s">
        <v>1968</v>
      </c>
      <c r="G5389" t="s">
        <v>4918</v>
      </c>
      <c r="H5389" t="s">
        <v>13492</v>
      </c>
      <c r="I5389" t="s">
        <v>4888</v>
      </c>
      <c r="J5389" t="s">
        <v>4889</v>
      </c>
      <c r="K5389" s="14">
        <v>38</v>
      </c>
      <c r="L5389" s="24">
        <f t="shared" si="84"/>
        <v>41.034947492788682</v>
      </c>
    </row>
    <row r="5390" spans="1:12" x14ac:dyDescent="0.25">
      <c r="A5390" t="s">
        <v>90</v>
      </c>
      <c r="B5390" t="s">
        <v>13078</v>
      </c>
      <c r="C5390" t="s">
        <v>757</v>
      </c>
      <c r="D5390" t="s">
        <v>758</v>
      </c>
      <c r="E5390" t="s">
        <v>13493</v>
      </c>
      <c r="F5390" t="s">
        <v>13494</v>
      </c>
      <c r="G5390" t="s">
        <v>4907</v>
      </c>
      <c r="H5390" t="s">
        <v>13494</v>
      </c>
      <c r="I5390" t="s">
        <v>4888</v>
      </c>
      <c r="J5390" t="s">
        <v>4889</v>
      </c>
      <c r="K5390" s="14">
        <v>19</v>
      </c>
      <c r="L5390" s="24">
        <f t="shared" si="84"/>
        <v>20.517473746394341</v>
      </c>
    </row>
    <row r="5391" spans="1:12" x14ac:dyDescent="0.25">
      <c r="A5391" t="s">
        <v>90</v>
      </c>
      <c r="B5391" t="s">
        <v>13078</v>
      </c>
      <c r="C5391" t="s">
        <v>757</v>
      </c>
      <c r="D5391" t="s">
        <v>758</v>
      </c>
      <c r="E5391" t="s">
        <v>13495</v>
      </c>
      <c r="F5391" t="s">
        <v>13496</v>
      </c>
      <c r="G5391" t="s">
        <v>4890</v>
      </c>
      <c r="H5391" t="s">
        <v>13497</v>
      </c>
      <c r="I5391" t="s">
        <v>4888</v>
      </c>
      <c r="J5391" t="s">
        <v>4889</v>
      </c>
      <c r="K5391" s="14">
        <v>30</v>
      </c>
      <c r="L5391" s="24">
        <f t="shared" si="84"/>
        <v>32.396011178517384</v>
      </c>
    </row>
    <row r="5392" spans="1:12" x14ac:dyDescent="0.25">
      <c r="A5392" t="s">
        <v>90</v>
      </c>
      <c r="B5392" t="s">
        <v>13078</v>
      </c>
      <c r="C5392" t="s">
        <v>757</v>
      </c>
      <c r="D5392" t="s">
        <v>758</v>
      </c>
      <c r="E5392" t="s">
        <v>13495</v>
      </c>
      <c r="F5392" t="s">
        <v>13496</v>
      </c>
      <c r="G5392" t="s">
        <v>5143</v>
      </c>
      <c r="H5392" t="s">
        <v>13498</v>
      </c>
      <c r="I5392" t="s">
        <v>4888</v>
      </c>
      <c r="J5392" t="s">
        <v>4889</v>
      </c>
      <c r="K5392" s="14">
        <v>19</v>
      </c>
      <c r="L5392" s="24">
        <f t="shared" si="84"/>
        <v>20.517473746394341</v>
      </c>
    </row>
    <row r="5393" spans="1:12" x14ac:dyDescent="0.25">
      <c r="A5393" t="s">
        <v>90</v>
      </c>
      <c r="B5393" t="s">
        <v>13078</v>
      </c>
      <c r="C5393" t="s">
        <v>757</v>
      </c>
      <c r="D5393" t="s">
        <v>758</v>
      </c>
      <c r="E5393" t="s">
        <v>13495</v>
      </c>
      <c r="F5393" t="s">
        <v>13496</v>
      </c>
      <c r="G5393" t="s">
        <v>4987</v>
      </c>
      <c r="H5393" t="s">
        <v>13499</v>
      </c>
      <c r="I5393" t="s">
        <v>4888</v>
      </c>
      <c r="J5393" t="s">
        <v>4889</v>
      </c>
      <c r="K5393" s="14">
        <v>10</v>
      </c>
      <c r="L5393" s="24">
        <f t="shared" si="84"/>
        <v>10.798670392839128</v>
      </c>
    </row>
    <row r="5394" spans="1:12" x14ac:dyDescent="0.25">
      <c r="A5394" t="s">
        <v>90</v>
      </c>
      <c r="B5394" t="s">
        <v>13078</v>
      </c>
      <c r="C5394" t="s">
        <v>757</v>
      </c>
      <c r="D5394" t="s">
        <v>758</v>
      </c>
      <c r="E5394" t="s">
        <v>13495</v>
      </c>
      <c r="F5394" t="s">
        <v>13496</v>
      </c>
      <c r="G5394" t="s">
        <v>4894</v>
      </c>
      <c r="H5394" t="s">
        <v>13500</v>
      </c>
      <c r="I5394" t="s">
        <v>4888</v>
      </c>
      <c r="J5394" t="s">
        <v>4889</v>
      </c>
      <c r="K5394" s="14">
        <v>22</v>
      </c>
      <c r="L5394" s="24">
        <f t="shared" si="84"/>
        <v>23.757074864246082</v>
      </c>
    </row>
    <row r="5395" spans="1:12" x14ac:dyDescent="0.25">
      <c r="A5395" t="s">
        <v>90</v>
      </c>
      <c r="B5395" t="s">
        <v>13078</v>
      </c>
      <c r="C5395" t="s">
        <v>757</v>
      </c>
      <c r="D5395" t="s">
        <v>758</v>
      </c>
      <c r="E5395" t="s">
        <v>13495</v>
      </c>
      <c r="F5395" t="s">
        <v>13496</v>
      </c>
      <c r="G5395" t="s">
        <v>4888</v>
      </c>
      <c r="H5395" t="s">
        <v>13501</v>
      </c>
      <c r="I5395" t="s">
        <v>4888</v>
      </c>
      <c r="J5395" t="s">
        <v>4889</v>
      </c>
      <c r="K5395" s="14">
        <v>15</v>
      </c>
      <c r="L5395" s="24">
        <f t="shared" si="84"/>
        <v>16.198005589258692</v>
      </c>
    </row>
    <row r="5396" spans="1:12" x14ac:dyDescent="0.25">
      <c r="A5396" t="s">
        <v>90</v>
      </c>
      <c r="B5396" t="s">
        <v>13078</v>
      </c>
      <c r="C5396" t="s">
        <v>757</v>
      </c>
      <c r="D5396" t="s">
        <v>758</v>
      </c>
      <c r="E5396" t="s">
        <v>13495</v>
      </c>
      <c r="F5396" t="s">
        <v>13496</v>
      </c>
      <c r="G5396" t="s">
        <v>4927</v>
      </c>
      <c r="H5396" t="s">
        <v>13502</v>
      </c>
      <c r="I5396" t="s">
        <v>4888</v>
      </c>
      <c r="J5396" t="s">
        <v>4889</v>
      </c>
      <c r="K5396" s="14">
        <v>37</v>
      </c>
      <c r="L5396" s="24">
        <f t="shared" si="84"/>
        <v>39.955080453504777</v>
      </c>
    </row>
    <row r="5397" spans="1:12" x14ac:dyDescent="0.25">
      <c r="A5397" t="s">
        <v>90</v>
      </c>
      <c r="B5397" t="s">
        <v>13078</v>
      </c>
      <c r="C5397" t="s">
        <v>757</v>
      </c>
      <c r="D5397" t="s">
        <v>758</v>
      </c>
      <c r="E5397" t="s">
        <v>13495</v>
      </c>
      <c r="F5397" t="s">
        <v>13496</v>
      </c>
      <c r="G5397" t="s">
        <v>4998</v>
      </c>
      <c r="H5397" t="s">
        <v>13503</v>
      </c>
      <c r="I5397" t="s">
        <v>4888</v>
      </c>
      <c r="J5397" t="s">
        <v>4889</v>
      </c>
      <c r="K5397" s="14">
        <v>15</v>
      </c>
      <c r="L5397" s="24">
        <f t="shared" si="84"/>
        <v>16.198005589258692</v>
      </c>
    </row>
    <row r="5398" spans="1:12" x14ac:dyDescent="0.25">
      <c r="A5398" t="s">
        <v>90</v>
      </c>
      <c r="B5398" t="s">
        <v>13078</v>
      </c>
      <c r="C5398" t="s">
        <v>757</v>
      </c>
      <c r="D5398" t="s">
        <v>758</v>
      </c>
      <c r="E5398" t="s">
        <v>13495</v>
      </c>
      <c r="F5398" t="s">
        <v>13496</v>
      </c>
      <c r="G5398" t="s">
        <v>5003</v>
      </c>
      <c r="H5398" t="s">
        <v>13504</v>
      </c>
      <c r="I5398" t="s">
        <v>4888</v>
      </c>
      <c r="J5398" t="s">
        <v>4889</v>
      </c>
      <c r="K5398" s="14">
        <v>10</v>
      </c>
      <c r="L5398" s="24">
        <f t="shared" si="84"/>
        <v>10.798670392839128</v>
      </c>
    </row>
    <row r="5399" spans="1:12" x14ac:dyDescent="0.25">
      <c r="A5399" t="s">
        <v>90</v>
      </c>
      <c r="B5399" t="s">
        <v>13078</v>
      </c>
      <c r="C5399" t="s">
        <v>757</v>
      </c>
      <c r="D5399" t="s">
        <v>758</v>
      </c>
      <c r="E5399" t="s">
        <v>13495</v>
      </c>
      <c r="F5399" t="s">
        <v>13496</v>
      </c>
      <c r="G5399" t="s">
        <v>5751</v>
      </c>
      <c r="H5399" t="s">
        <v>13505</v>
      </c>
      <c r="I5399" t="s">
        <v>4888</v>
      </c>
      <c r="J5399" t="s">
        <v>4889</v>
      </c>
      <c r="K5399" s="14">
        <v>10</v>
      </c>
      <c r="L5399" s="24">
        <f t="shared" si="84"/>
        <v>10.798670392839128</v>
      </c>
    </row>
    <row r="5400" spans="1:12" x14ac:dyDescent="0.25">
      <c r="A5400" t="s">
        <v>90</v>
      </c>
      <c r="B5400" t="s">
        <v>13078</v>
      </c>
      <c r="C5400" t="s">
        <v>757</v>
      </c>
      <c r="D5400" t="s">
        <v>758</v>
      </c>
      <c r="E5400" t="s">
        <v>13495</v>
      </c>
      <c r="F5400" t="s">
        <v>13496</v>
      </c>
      <c r="G5400" t="s">
        <v>5022</v>
      </c>
      <c r="H5400" t="s">
        <v>13506</v>
      </c>
      <c r="I5400" t="s">
        <v>4888</v>
      </c>
      <c r="J5400" t="s">
        <v>4889</v>
      </c>
      <c r="K5400" s="14">
        <v>6</v>
      </c>
      <c r="L5400" s="24">
        <f t="shared" si="84"/>
        <v>6.4792022357034762</v>
      </c>
    </row>
    <row r="5401" spans="1:12" x14ac:dyDescent="0.25">
      <c r="A5401" t="s">
        <v>90</v>
      </c>
      <c r="B5401" t="s">
        <v>13078</v>
      </c>
      <c r="C5401" t="s">
        <v>757</v>
      </c>
      <c r="D5401" t="s">
        <v>758</v>
      </c>
      <c r="E5401" t="s">
        <v>5286</v>
      </c>
      <c r="F5401" t="s">
        <v>13507</v>
      </c>
      <c r="G5401" t="s">
        <v>4886</v>
      </c>
      <c r="H5401" t="s">
        <v>13507</v>
      </c>
      <c r="I5401" t="s">
        <v>4888</v>
      </c>
      <c r="J5401" t="s">
        <v>4889</v>
      </c>
      <c r="K5401" s="14">
        <v>164</v>
      </c>
      <c r="L5401" s="24">
        <f t="shared" si="84"/>
        <v>177.09819444256169</v>
      </c>
    </row>
    <row r="5402" spans="1:12" x14ac:dyDescent="0.25">
      <c r="A5402" t="s">
        <v>90</v>
      </c>
      <c r="B5402" t="s">
        <v>13078</v>
      </c>
      <c r="C5402" t="s">
        <v>757</v>
      </c>
      <c r="D5402" t="s">
        <v>758</v>
      </c>
      <c r="E5402" t="s">
        <v>5085</v>
      </c>
      <c r="F5402" t="s">
        <v>13508</v>
      </c>
      <c r="G5402" t="s">
        <v>5143</v>
      </c>
      <c r="H5402" t="s">
        <v>13509</v>
      </c>
      <c r="I5402" t="s">
        <v>4888</v>
      </c>
      <c r="J5402" t="s">
        <v>4889</v>
      </c>
      <c r="K5402" s="14">
        <v>66</v>
      </c>
      <c r="L5402" s="24">
        <f t="shared" si="84"/>
        <v>71.27122459273825</v>
      </c>
    </row>
    <row r="5403" spans="1:12" x14ac:dyDescent="0.25">
      <c r="A5403" t="s">
        <v>90</v>
      </c>
      <c r="B5403" t="s">
        <v>13078</v>
      </c>
      <c r="C5403" t="s">
        <v>757</v>
      </c>
      <c r="D5403" t="s">
        <v>758</v>
      </c>
      <c r="E5403" t="s">
        <v>5085</v>
      </c>
      <c r="F5403" t="s">
        <v>13508</v>
      </c>
      <c r="G5403" t="s">
        <v>4987</v>
      </c>
      <c r="H5403" t="s">
        <v>13510</v>
      </c>
      <c r="I5403" t="s">
        <v>4888</v>
      </c>
      <c r="J5403" t="s">
        <v>4889</v>
      </c>
      <c r="K5403" s="14">
        <v>2</v>
      </c>
      <c r="L5403" s="24">
        <f t="shared" si="84"/>
        <v>2.1597340785678254</v>
      </c>
    </row>
    <row r="5404" spans="1:12" x14ac:dyDescent="0.25">
      <c r="A5404" t="s">
        <v>90</v>
      </c>
      <c r="B5404" t="s">
        <v>13078</v>
      </c>
      <c r="C5404" t="s">
        <v>942</v>
      </c>
      <c r="D5404" t="s">
        <v>945</v>
      </c>
      <c r="E5404" t="s">
        <v>13095</v>
      </c>
      <c r="F5404" t="s">
        <v>13096</v>
      </c>
      <c r="G5404" t="s">
        <v>5143</v>
      </c>
      <c r="H5404" t="s">
        <v>13097</v>
      </c>
      <c r="I5404" t="s">
        <v>4890</v>
      </c>
      <c r="J5404" t="s">
        <v>287</v>
      </c>
      <c r="K5404" s="14">
        <v>4</v>
      </c>
      <c r="L5404" s="24">
        <f t="shared" si="84"/>
        <v>4.3194681571356508</v>
      </c>
    </row>
    <row r="5405" spans="1:12" x14ac:dyDescent="0.25">
      <c r="A5405" t="s">
        <v>92</v>
      </c>
      <c r="B5405" t="s">
        <v>13511</v>
      </c>
      <c r="C5405" t="s">
        <v>725</v>
      </c>
      <c r="D5405" t="s">
        <v>287</v>
      </c>
      <c r="E5405" t="s">
        <v>13512</v>
      </c>
      <c r="F5405" t="s">
        <v>13513</v>
      </c>
      <c r="G5405" t="s">
        <v>5143</v>
      </c>
      <c r="H5405" t="s">
        <v>13514</v>
      </c>
      <c r="I5405" t="s">
        <v>4890</v>
      </c>
      <c r="J5405" t="s">
        <v>287</v>
      </c>
      <c r="K5405" s="14">
        <v>3</v>
      </c>
      <c r="L5405" s="24">
        <f t="shared" si="84"/>
        <v>3.2396011178517381</v>
      </c>
    </row>
    <row r="5406" spans="1:12" x14ac:dyDescent="0.25">
      <c r="A5406" t="s">
        <v>92</v>
      </c>
      <c r="B5406" t="s">
        <v>13511</v>
      </c>
      <c r="C5406" t="s">
        <v>725</v>
      </c>
      <c r="D5406" t="s">
        <v>287</v>
      </c>
      <c r="E5406" t="s">
        <v>13515</v>
      </c>
      <c r="F5406" t="s">
        <v>13516</v>
      </c>
      <c r="G5406" t="s">
        <v>4894</v>
      </c>
      <c r="H5406" t="s">
        <v>13514</v>
      </c>
      <c r="I5406" t="s">
        <v>4890</v>
      </c>
      <c r="J5406" t="s">
        <v>287</v>
      </c>
      <c r="K5406" s="14">
        <v>3</v>
      </c>
      <c r="L5406" s="24">
        <f t="shared" si="84"/>
        <v>3.2396011178517381</v>
      </c>
    </row>
    <row r="5407" spans="1:12" x14ac:dyDescent="0.25">
      <c r="A5407" t="s">
        <v>92</v>
      </c>
      <c r="B5407" t="s">
        <v>13511</v>
      </c>
      <c r="C5407" t="s">
        <v>725</v>
      </c>
      <c r="D5407" t="s">
        <v>287</v>
      </c>
      <c r="E5407" t="s">
        <v>13517</v>
      </c>
      <c r="F5407" t="s">
        <v>13513</v>
      </c>
      <c r="G5407" t="s">
        <v>4907</v>
      </c>
      <c r="H5407" t="s">
        <v>13518</v>
      </c>
      <c r="I5407" t="s">
        <v>4890</v>
      </c>
      <c r="J5407" t="s">
        <v>287</v>
      </c>
      <c r="K5407" s="14">
        <v>45</v>
      </c>
      <c r="L5407" s="24">
        <f t="shared" si="84"/>
        <v>48.594016767776075</v>
      </c>
    </row>
    <row r="5408" spans="1:12" x14ac:dyDescent="0.25">
      <c r="A5408" t="s">
        <v>92</v>
      </c>
      <c r="B5408" t="s">
        <v>13511</v>
      </c>
      <c r="C5408" t="s">
        <v>725</v>
      </c>
      <c r="D5408" t="s">
        <v>287</v>
      </c>
      <c r="E5408" t="s">
        <v>13519</v>
      </c>
      <c r="F5408" t="s">
        <v>13513</v>
      </c>
      <c r="G5408" t="s">
        <v>4918</v>
      </c>
      <c r="H5408" t="s">
        <v>13514</v>
      </c>
      <c r="I5408" t="s">
        <v>4890</v>
      </c>
      <c r="J5408" t="s">
        <v>287</v>
      </c>
      <c r="K5408" s="14">
        <v>196</v>
      </c>
      <c r="L5408" s="24">
        <f t="shared" si="84"/>
        <v>211.65393969964691</v>
      </c>
    </row>
    <row r="5409" spans="1:12" x14ac:dyDescent="0.25">
      <c r="A5409" t="s">
        <v>92</v>
      </c>
      <c r="B5409" t="s">
        <v>13511</v>
      </c>
      <c r="C5409" t="s">
        <v>725</v>
      </c>
      <c r="D5409" t="s">
        <v>287</v>
      </c>
      <c r="E5409" t="s">
        <v>13520</v>
      </c>
      <c r="F5409" t="s">
        <v>13521</v>
      </c>
      <c r="G5409" t="s">
        <v>7786</v>
      </c>
      <c r="H5409" t="s">
        <v>13521</v>
      </c>
      <c r="I5409" t="s">
        <v>4890</v>
      </c>
      <c r="J5409" t="s">
        <v>287</v>
      </c>
      <c r="K5409" s="14">
        <v>4</v>
      </c>
      <c r="L5409" s="24">
        <f t="shared" si="84"/>
        <v>4.3194681571356508</v>
      </c>
    </row>
    <row r="5410" spans="1:12" x14ac:dyDescent="0.25">
      <c r="A5410" t="s">
        <v>92</v>
      </c>
      <c r="B5410" t="s">
        <v>13511</v>
      </c>
      <c r="C5410" t="s">
        <v>725</v>
      </c>
      <c r="D5410" t="s">
        <v>287</v>
      </c>
      <c r="E5410" t="s">
        <v>13522</v>
      </c>
      <c r="F5410" t="s">
        <v>13523</v>
      </c>
      <c r="G5410" t="s">
        <v>4918</v>
      </c>
      <c r="H5410" t="s">
        <v>13524</v>
      </c>
      <c r="I5410" t="s">
        <v>4890</v>
      </c>
      <c r="J5410" t="s">
        <v>287</v>
      </c>
      <c r="K5410" s="14">
        <v>352</v>
      </c>
      <c r="L5410" s="24">
        <f t="shared" si="84"/>
        <v>380.11319782793731</v>
      </c>
    </row>
    <row r="5411" spans="1:12" x14ac:dyDescent="0.25">
      <c r="A5411" t="s">
        <v>92</v>
      </c>
      <c r="B5411" t="s">
        <v>13511</v>
      </c>
      <c r="C5411" t="s">
        <v>13525</v>
      </c>
      <c r="D5411" t="s">
        <v>1999</v>
      </c>
      <c r="E5411" t="s">
        <v>13526</v>
      </c>
      <c r="F5411" t="s">
        <v>13527</v>
      </c>
      <c r="G5411" t="s">
        <v>4886</v>
      </c>
      <c r="H5411" t="s">
        <v>13527</v>
      </c>
      <c r="I5411" t="s">
        <v>4890</v>
      </c>
      <c r="J5411" t="s">
        <v>287</v>
      </c>
      <c r="K5411" s="14">
        <v>938</v>
      </c>
      <c r="L5411" s="24">
        <f t="shared" si="84"/>
        <v>1012.9152828483101</v>
      </c>
    </row>
    <row r="5412" spans="1:12" x14ac:dyDescent="0.25">
      <c r="A5412" t="s">
        <v>93</v>
      </c>
      <c r="B5412" t="s">
        <v>13528</v>
      </c>
      <c r="C5412" t="s">
        <v>725</v>
      </c>
      <c r="D5412" t="s">
        <v>287</v>
      </c>
      <c r="E5412" t="s">
        <v>13529</v>
      </c>
      <c r="F5412" t="s">
        <v>13530</v>
      </c>
      <c r="G5412" t="s">
        <v>4886</v>
      </c>
      <c r="H5412" t="s">
        <v>13530</v>
      </c>
      <c r="I5412" t="s">
        <v>4890</v>
      </c>
      <c r="J5412" t="s">
        <v>287</v>
      </c>
      <c r="K5412" s="14">
        <v>1199</v>
      </c>
      <c r="L5412" s="24">
        <f t="shared" si="84"/>
        <v>1294.7605801014115</v>
      </c>
    </row>
    <row r="5413" spans="1:12" x14ac:dyDescent="0.25">
      <c r="A5413" t="s">
        <v>93</v>
      </c>
      <c r="B5413" t="s">
        <v>13528</v>
      </c>
      <c r="C5413" t="s">
        <v>2008</v>
      </c>
      <c r="D5413" t="s">
        <v>2009</v>
      </c>
      <c r="E5413" t="s">
        <v>13531</v>
      </c>
      <c r="F5413" t="s">
        <v>13532</v>
      </c>
      <c r="G5413" t="s">
        <v>4886</v>
      </c>
      <c r="H5413" t="s">
        <v>13532</v>
      </c>
      <c r="I5413" t="s">
        <v>4894</v>
      </c>
      <c r="J5413" t="s">
        <v>4897</v>
      </c>
      <c r="K5413" s="14">
        <v>3</v>
      </c>
      <c r="L5413" s="24">
        <f t="shared" si="84"/>
        <v>3.2396011178517381</v>
      </c>
    </row>
    <row r="5414" spans="1:12" x14ac:dyDescent="0.25">
      <c r="A5414" t="s">
        <v>93</v>
      </c>
      <c r="B5414" t="s">
        <v>13528</v>
      </c>
      <c r="C5414" t="s">
        <v>2008</v>
      </c>
      <c r="D5414" t="s">
        <v>2009</v>
      </c>
      <c r="E5414" t="s">
        <v>13533</v>
      </c>
      <c r="F5414" t="s">
        <v>13534</v>
      </c>
      <c r="G5414" t="s">
        <v>4886</v>
      </c>
      <c r="H5414" t="s">
        <v>13534</v>
      </c>
      <c r="I5414" t="s">
        <v>5141</v>
      </c>
      <c r="J5414" t="s">
        <v>2256</v>
      </c>
      <c r="K5414" s="14">
        <v>3</v>
      </c>
      <c r="L5414" s="24">
        <f t="shared" si="84"/>
        <v>3.2396011178517381</v>
      </c>
    </row>
    <row r="5415" spans="1:12" x14ac:dyDescent="0.25">
      <c r="A5415" t="s">
        <v>93</v>
      </c>
      <c r="B5415" t="s">
        <v>13528</v>
      </c>
      <c r="C5415" t="s">
        <v>757</v>
      </c>
      <c r="D5415" t="s">
        <v>758</v>
      </c>
      <c r="E5415" t="s">
        <v>13535</v>
      </c>
      <c r="F5415" t="s">
        <v>13536</v>
      </c>
      <c r="G5415" t="s">
        <v>4886</v>
      </c>
      <c r="H5415" t="s">
        <v>13537</v>
      </c>
      <c r="I5415" t="s">
        <v>5141</v>
      </c>
      <c r="J5415" t="s">
        <v>2256</v>
      </c>
      <c r="K5415" s="14">
        <v>582</v>
      </c>
      <c r="L5415" s="24">
        <f t="shared" si="84"/>
        <v>628.48261686323724</v>
      </c>
    </row>
    <row r="5416" spans="1:12" x14ac:dyDescent="0.25">
      <c r="A5416" t="s">
        <v>104</v>
      </c>
      <c r="B5416" t="s">
        <v>13538</v>
      </c>
      <c r="C5416" t="s">
        <v>1707</v>
      </c>
      <c r="D5416" t="s">
        <v>1709</v>
      </c>
      <c r="E5416" t="s">
        <v>13539</v>
      </c>
      <c r="F5416" t="s">
        <v>1708</v>
      </c>
      <c r="G5416" t="s">
        <v>7786</v>
      </c>
      <c r="H5416" t="s">
        <v>1708</v>
      </c>
      <c r="I5416" t="s">
        <v>4888</v>
      </c>
      <c r="J5416" t="s">
        <v>4889</v>
      </c>
      <c r="K5416" s="14">
        <v>42</v>
      </c>
      <c r="L5416" s="24">
        <f t="shared" si="84"/>
        <v>45.354415649924334</v>
      </c>
    </row>
    <row r="5417" spans="1:12" x14ac:dyDescent="0.25">
      <c r="A5417" t="s">
        <v>105</v>
      </c>
      <c r="B5417" t="s">
        <v>13540</v>
      </c>
      <c r="C5417" t="s">
        <v>682</v>
      </c>
      <c r="D5417" t="s">
        <v>283</v>
      </c>
      <c r="E5417" t="s">
        <v>13089</v>
      </c>
      <c r="F5417" t="s">
        <v>13541</v>
      </c>
      <c r="G5417" t="s">
        <v>5120</v>
      </c>
      <c r="H5417" t="s">
        <v>13542</v>
      </c>
      <c r="I5417" t="s">
        <v>5141</v>
      </c>
      <c r="J5417" t="s">
        <v>2256</v>
      </c>
      <c r="K5417" s="14">
        <v>56</v>
      </c>
      <c r="L5417" s="24">
        <f t="shared" si="84"/>
        <v>60.472554199899108</v>
      </c>
    </row>
    <row r="5418" spans="1:12" x14ac:dyDescent="0.25">
      <c r="A5418" t="s">
        <v>105</v>
      </c>
      <c r="B5418" t="s">
        <v>13540</v>
      </c>
      <c r="C5418" t="s">
        <v>725</v>
      </c>
      <c r="D5418" t="s">
        <v>287</v>
      </c>
      <c r="E5418" t="s">
        <v>13543</v>
      </c>
      <c r="F5418" t="s">
        <v>13544</v>
      </c>
      <c r="G5418" t="s">
        <v>4886</v>
      </c>
      <c r="H5418" t="s">
        <v>13545</v>
      </c>
      <c r="I5418" t="s">
        <v>4894</v>
      </c>
      <c r="J5418" t="s">
        <v>4897</v>
      </c>
      <c r="K5418" s="14">
        <v>1250</v>
      </c>
      <c r="L5418" s="24">
        <f t="shared" si="84"/>
        <v>1349.8337991048911</v>
      </c>
    </row>
    <row r="5419" spans="1:12" x14ac:dyDescent="0.25">
      <c r="A5419" t="s">
        <v>105</v>
      </c>
      <c r="B5419" t="s">
        <v>13540</v>
      </c>
      <c r="C5419" t="s">
        <v>725</v>
      </c>
      <c r="D5419" t="s">
        <v>287</v>
      </c>
      <c r="E5419" t="s">
        <v>13546</v>
      </c>
      <c r="F5419" t="s">
        <v>13547</v>
      </c>
      <c r="G5419" t="s">
        <v>4886</v>
      </c>
      <c r="H5419" t="s">
        <v>13547</v>
      </c>
      <c r="I5419" t="s">
        <v>4894</v>
      </c>
      <c r="J5419" t="s">
        <v>4897</v>
      </c>
      <c r="K5419" s="14">
        <v>615</v>
      </c>
      <c r="L5419" s="24">
        <f t="shared" si="84"/>
        <v>664.11822915960636</v>
      </c>
    </row>
    <row r="5420" spans="1:12" x14ac:dyDescent="0.25">
      <c r="A5420" t="s">
        <v>105</v>
      </c>
      <c r="B5420" t="s">
        <v>13540</v>
      </c>
      <c r="C5420" t="s">
        <v>725</v>
      </c>
      <c r="D5420" t="s">
        <v>287</v>
      </c>
      <c r="E5420" t="s">
        <v>5286</v>
      </c>
      <c r="F5420" t="s">
        <v>13548</v>
      </c>
      <c r="G5420" t="s">
        <v>4890</v>
      </c>
      <c r="H5420" t="s">
        <v>13549</v>
      </c>
      <c r="I5420" t="s">
        <v>4890</v>
      </c>
      <c r="J5420" t="s">
        <v>287</v>
      </c>
      <c r="K5420" s="14">
        <v>2</v>
      </c>
      <c r="L5420" s="24">
        <f t="shared" si="84"/>
        <v>2.1597340785678254</v>
      </c>
    </row>
    <row r="5421" spans="1:12" x14ac:dyDescent="0.25">
      <c r="A5421" t="s">
        <v>105</v>
      </c>
      <c r="B5421" t="s">
        <v>13540</v>
      </c>
      <c r="C5421" t="s">
        <v>725</v>
      </c>
      <c r="D5421" t="s">
        <v>287</v>
      </c>
      <c r="E5421" t="s">
        <v>5286</v>
      </c>
      <c r="F5421" t="s">
        <v>13548</v>
      </c>
      <c r="G5421" t="s">
        <v>5120</v>
      </c>
      <c r="H5421" t="s">
        <v>13549</v>
      </c>
      <c r="I5421" t="s">
        <v>4890</v>
      </c>
      <c r="J5421" t="s">
        <v>287</v>
      </c>
      <c r="K5421" s="14">
        <v>5</v>
      </c>
      <c r="L5421" s="24">
        <f t="shared" si="84"/>
        <v>5.3993351964195639</v>
      </c>
    </row>
    <row r="5422" spans="1:12" x14ac:dyDescent="0.25">
      <c r="A5422" t="s">
        <v>105</v>
      </c>
      <c r="B5422" t="s">
        <v>13540</v>
      </c>
      <c r="C5422" t="s">
        <v>725</v>
      </c>
      <c r="D5422" t="s">
        <v>287</v>
      </c>
      <c r="E5422" t="s">
        <v>13550</v>
      </c>
      <c r="F5422" t="s">
        <v>13551</v>
      </c>
      <c r="G5422" t="s">
        <v>4886</v>
      </c>
      <c r="H5422" t="s">
        <v>13551</v>
      </c>
      <c r="I5422" t="s">
        <v>4894</v>
      </c>
      <c r="J5422" t="s">
        <v>4897</v>
      </c>
      <c r="K5422" s="14">
        <v>29</v>
      </c>
      <c r="L5422" s="24">
        <f t="shared" si="84"/>
        <v>31.316144139233469</v>
      </c>
    </row>
    <row r="5423" spans="1:12" x14ac:dyDescent="0.25">
      <c r="A5423" t="s">
        <v>105</v>
      </c>
      <c r="B5423" t="s">
        <v>13540</v>
      </c>
      <c r="C5423" t="s">
        <v>2051</v>
      </c>
      <c r="D5423" t="s">
        <v>2052</v>
      </c>
      <c r="E5423" t="s">
        <v>5223</v>
      </c>
      <c r="F5423" t="s">
        <v>13552</v>
      </c>
      <c r="G5423" t="s">
        <v>5120</v>
      </c>
      <c r="H5423" t="s">
        <v>13553</v>
      </c>
      <c r="I5423" t="s">
        <v>4890</v>
      </c>
      <c r="J5423" t="s">
        <v>287</v>
      </c>
      <c r="K5423" s="14">
        <v>2</v>
      </c>
      <c r="L5423" s="24">
        <f t="shared" si="84"/>
        <v>2.1597340785678254</v>
      </c>
    </row>
    <row r="5424" spans="1:12" x14ac:dyDescent="0.25">
      <c r="A5424" t="s">
        <v>105</v>
      </c>
      <c r="B5424" t="s">
        <v>13540</v>
      </c>
      <c r="C5424" t="s">
        <v>2051</v>
      </c>
      <c r="D5424" t="s">
        <v>2052</v>
      </c>
      <c r="E5424" t="s">
        <v>13340</v>
      </c>
      <c r="F5424" t="s">
        <v>13554</v>
      </c>
      <c r="G5424" t="s">
        <v>4990</v>
      </c>
      <c r="H5424" t="s">
        <v>13555</v>
      </c>
      <c r="I5424" t="s">
        <v>5141</v>
      </c>
      <c r="J5424" t="s">
        <v>2256</v>
      </c>
      <c r="K5424" s="14">
        <v>3</v>
      </c>
      <c r="L5424" s="24">
        <f t="shared" si="84"/>
        <v>3.2396011178517381</v>
      </c>
    </row>
    <row r="5425" spans="1:12" x14ac:dyDescent="0.25">
      <c r="A5425" t="s">
        <v>105</v>
      </c>
      <c r="B5425" t="s">
        <v>13540</v>
      </c>
      <c r="C5425" t="s">
        <v>2051</v>
      </c>
      <c r="D5425" t="s">
        <v>2052</v>
      </c>
      <c r="E5425" t="s">
        <v>5286</v>
      </c>
      <c r="F5425" t="s">
        <v>13548</v>
      </c>
      <c r="G5425" t="s">
        <v>5120</v>
      </c>
      <c r="H5425" t="s">
        <v>13549</v>
      </c>
      <c r="I5425" t="s">
        <v>4890</v>
      </c>
      <c r="J5425" t="s">
        <v>287</v>
      </c>
      <c r="K5425" s="14">
        <v>2</v>
      </c>
      <c r="L5425" s="24">
        <f t="shared" si="84"/>
        <v>2.1597340785678254</v>
      </c>
    </row>
    <row r="5426" spans="1:12" x14ac:dyDescent="0.25">
      <c r="A5426" t="s">
        <v>105</v>
      </c>
      <c r="B5426" t="s">
        <v>13540</v>
      </c>
      <c r="C5426" t="s">
        <v>2054</v>
      </c>
      <c r="D5426" t="s">
        <v>2055</v>
      </c>
      <c r="E5426" t="s">
        <v>13556</v>
      </c>
      <c r="F5426" t="s">
        <v>13557</v>
      </c>
      <c r="G5426" t="s">
        <v>4886</v>
      </c>
      <c r="H5426" t="s">
        <v>13558</v>
      </c>
      <c r="I5426" t="s">
        <v>4888</v>
      </c>
      <c r="J5426" t="s">
        <v>4889</v>
      </c>
      <c r="K5426" s="14">
        <v>206</v>
      </c>
      <c r="L5426" s="24">
        <f t="shared" si="84"/>
        <v>222.45261009248603</v>
      </c>
    </row>
    <row r="5427" spans="1:12" x14ac:dyDescent="0.25">
      <c r="A5427" t="s">
        <v>105</v>
      </c>
      <c r="B5427" t="s">
        <v>13540</v>
      </c>
      <c r="C5427" t="s">
        <v>2054</v>
      </c>
      <c r="D5427" t="s">
        <v>2055</v>
      </c>
      <c r="E5427" t="s">
        <v>13559</v>
      </c>
      <c r="F5427" t="s">
        <v>13560</v>
      </c>
      <c r="G5427" t="s">
        <v>4886</v>
      </c>
      <c r="H5427" t="s">
        <v>13560</v>
      </c>
      <c r="I5427" t="s">
        <v>4888</v>
      </c>
      <c r="J5427" t="s">
        <v>4889</v>
      </c>
      <c r="K5427" s="14">
        <v>2</v>
      </c>
      <c r="L5427" s="24">
        <f t="shared" si="84"/>
        <v>2.1597340785678254</v>
      </c>
    </row>
    <row r="5428" spans="1:12" x14ac:dyDescent="0.25">
      <c r="A5428" t="s">
        <v>105</v>
      </c>
      <c r="B5428" t="s">
        <v>13540</v>
      </c>
      <c r="C5428" t="s">
        <v>2054</v>
      </c>
      <c r="D5428" t="s">
        <v>2055</v>
      </c>
      <c r="E5428" t="s">
        <v>13561</v>
      </c>
      <c r="F5428" t="s">
        <v>13562</v>
      </c>
      <c r="G5428" t="s">
        <v>4886</v>
      </c>
      <c r="H5428" t="s">
        <v>13562</v>
      </c>
      <c r="I5428" t="s">
        <v>4888</v>
      </c>
      <c r="J5428" t="s">
        <v>4889</v>
      </c>
      <c r="K5428" s="14">
        <v>16</v>
      </c>
      <c r="L5428" s="24">
        <f t="shared" si="84"/>
        <v>17.277872628542603</v>
      </c>
    </row>
    <row r="5429" spans="1:12" x14ac:dyDescent="0.25">
      <c r="A5429" t="s">
        <v>105</v>
      </c>
      <c r="B5429" t="s">
        <v>13540</v>
      </c>
      <c r="C5429" t="s">
        <v>13563</v>
      </c>
      <c r="D5429" t="s">
        <v>1185</v>
      </c>
      <c r="E5429" t="s">
        <v>13564</v>
      </c>
      <c r="F5429" t="s">
        <v>13565</v>
      </c>
      <c r="G5429" t="s">
        <v>4886</v>
      </c>
      <c r="H5429" t="s">
        <v>13565</v>
      </c>
      <c r="I5429" t="s">
        <v>4998</v>
      </c>
      <c r="J5429" t="s">
        <v>7070</v>
      </c>
      <c r="K5429" s="14">
        <v>415</v>
      </c>
      <c r="L5429" s="24">
        <f t="shared" si="84"/>
        <v>448.1448213028238</v>
      </c>
    </row>
    <row r="5430" spans="1:12" x14ac:dyDescent="0.25">
      <c r="A5430" t="s">
        <v>105</v>
      </c>
      <c r="B5430" t="s">
        <v>13540</v>
      </c>
      <c r="C5430" t="s">
        <v>2059</v>
      </c>
      <c r="D5430" t="s">
        <v>2060</v>
      </c>
      <c r="E5430" t="s">
        <v>5223</v>
      </c>
      <c r="F5430" t="s">
        <v>13552</v>
      </c>
      <c r="G5430" t="s">
        <v>5120</v>
      </c>
      <c r="H5430" t="s">
        <v>13553</v>
      </c>
      <c r="I5430" t="s">
        <v>4890</v>
      </c>
      <c r="J5430" t="s">
        <v>287</v>
      </c>
      <c r="K5430" s="14">
        <v>2</v>
      </c>
      <c r="L5430" s="24">
        <f t="shared" si="84"/>
        <v>2.1597340785678254</v>
      </c>
    </row>
    <row r="5431" spans="1:12" x14ac:dyDescent="0.25">
      <c r="A5431" t="s">
        <v>105</v>
      </c>
      <c r="B5431" t="s">
        <v>13540</v>
      </c>
      <c r="C5431" t="s">
        <v>2059</v>
      </c>
      <c r="D5431" t="s">
        <v>2060</v>
      </c>
      <c r="E5431" t="s">
        <v>13566</v>
      </c>
      <c r="F5431" t="s">
        <v>13567</v>
      </c>
      <c r="G5431" t="s">
        <v>4886</v>
      </c>
      <c r="H5431" t="s">
        <v>13567</v>
      </c>
      <c r="I5431" t="s">
        <v>4888</v>
      </c>
      <c r="J5431" t="s">
        <v>4889</v>
      </c>
      <c r="K5431" s="14">
        <v>2</v>
      </c>
      <c r="L5431" s="24">
        <f t="shared" si="84"/>
        <v>2.1597340785678254</v>
      </c>
    </row>
    <row r="5432" spans="1:12" x14ac:dyDescent="0.25">
      <c r="A5432" t="s">
        <v>105</v>
      </c>
      <c r="B5432" t="s">
        <v>13540</v>
      </c>
      <c r="C5432" t="s">
        <v>2059</v>
      </c>
      <c r="D5432" t="s">
        <v>2060</v>
      </c>
      <c r="E5432" t="s">
        <v>5008</v>
      </c>
      <c r="F5432" t="s">
        <v>13568</v>
      </c>
      <c r="G5432" t="s">
        <v>4886</v>
      </c>
      <c r="H5432" t="s">
        <v>13569</v>
      </c>
      <c r="I5432" t="s">
        <v>4888</v>
      </c>
      <c r="J5432" t="s">
        <v>4889</v>
      </c>
      <c r="K5432" s="14">
        <v>2</v>
      </c>
      <c r="L5432" s="24">
        <f t="shared" si="84"/>
        <v>2.1597340785678254</v>
      </c>
    </row>
    <row r="5433" spans="1:12" x14ac:dyDescent="0.25">
      <c r="A5433" t="s">
        <v>105</v>
      </c>
      <c r="B5433" t="s">
        <v>13540</v>
      </c>
      <c r="C5433" t="s">
        <v>2059</v>
      </c>
      <c r="D5433" t="s">
        <v>2060</v>
      </c>
      <c r="E5433" t="s">
        <v>13570</v>
      </c>
      <c r="F5433" t="s">
        <v>13571</v>
      </c>
      <c r="G5433" t="s">
        <v>4886</v>
      </c>
      <c r="H5433" t="s">
        <v>13571</v>
      </c>
      <c r="I5433" t="s">
        <v>4888</v>
      </c>
      <c r="J5433" t="s">
        <v>4889</v>
      </c>
      <c r="K5433" s="14">
        <v>2</v>
      </c>
      <c r="L5433" s="24">
        <f t="shared" si="84"/>
        <v>2.1597340785678254</v>
      </c>
    </row>
    <row r="5434" spans="1:12" x14ac:dyDescent="0.25">
      <c r="A5434" t="s">
        <v>105</v>
      </c>
      <c r="B5434" t="s">
        <v>13540</v>
      </c>
      <c r="C5434" t="s">
        <v>2059</v>
      </c>
      <c r="D5434" t="s">
        <v>2060</v>
      </c>
      <c r="E5434" t="s">
        <v>13572</v>
      </c>
      <c r="F5434" t="s">
        <v>13573</v>
      </c>
      <c r="G5434" t="s">
        <v>4886</v>
      </c>
      <c r="H5434" t="s">
        <v>13573</v>
      </c>
      <c r="I5434" t="s">
        <v>4888</v>
      </c>
      <c r="J5434" t="s">
        <v>4889</v>
      </c>
      <c r="K5434" s="14">
        <v>2</v>
      </c>
      <c r="L5434" s="24">
        <f t="shared" si="84"/>
        <v>2.1597340785678254</v>
      </c>
    </row>
    <row r="5435" spans="1:12" x14ac:dyDescent="0.25">
      <c r="A5435" t="s">
        <v>105</v>
      </c>
      <c r="B5435" t="s">
        <v>13540</v>
      </c>
      <c r="C5435" t="s">
        <v>2059</v>
      </c>
      <c r="D5435" t="s">
        <v>2060</v>
      </c>
      <c r="E5435" t="s">
        <v>13574</v>
      </c>
      <c r="F5435" t="s">
        <v>13575</v>
      </c>
      <c r="G5435" t="s">
        <v>4886</v>
      </c>
      <c r="H5435" t="s">
        <v>13575</v>
      </c>
      <c r="I5435" t="s">
        <v>4888</v>
      </c>
      <c r="J5435" t="s">
        <v>4889</v>
      </c>
      <c r="K5435" s="14">
        <v>2</v>
      </c>
      <c r="L5435" s="24">
        <f t="shared" si="84"/>
        <v>2.1597340785678254</v>
      </c>
    </row>
    <row r="5436" spans="1:12" x14ac:dyDescent="0.25">
      <c r="A5436" t="s">
        <v>105</v>
      </c>
      <c r="B5436" t="s">
        <v>13540</v>
      </c>
      <c r="C5436" t="s">
        <v>2059</v>
      </c>
      <c r="D5436" t="s">
        <v>2060</v>
      </c>
      <c r="E5436" t="s">
        <v>13576</v>
      </c>
      <c r="F5436" t="s">
        <v>13577</v>
      </c>
      <c r="G5436" t="s">
        <v>4886</v>
      </c>
      <c r="H5436" t="s">
        <v>13577</v>
      </c>
      <c r="I5436" t="s">
        <v>4888</v>
      </c>
      <c r="J5436" t="s">
        <v>4889</v>
      </c>
      <c r="K5436" s="14">
        <v>2</v>
      </c>
      <c r="L5436" s="24">
        <f t="shared" si="84"/>
        <v>2.1597340785678254</v>
      </c>
    </row>
    <row r="5437" spans="1:12" x14ac:dyDescent="0.25">
      <c r="A5437" t="s">
        <v>105</v>
      </c>
      <c r="B5437" t="s">
        <v>13540</v>
      </c>
      <c r="C5437" t="s">
        <v>2059</v>
      </c>
      <c r="D5437" t="s">
        <v>2060</v>
      </c>
      <c r="E5437" t="s">
        <v>11557</v>
      </c>
      <c r="F5437" t="s">
        <v>13578</v>
      </c>
      <c r="G5437" t="s">
        <v>4886</v>
      </c>
      <c r="H5437" t="s">
        <v>13578</v>
      </c>
      <c r="I5437" t="s">
        <v>4888</v>
      </c>
      <c r="J5437" t="s">
        <v>4889</v>
      </c>
      <c r="K5437" s="14">
        <v>3</v>
      </c>
      <c r="L5437" s="24">
        <f t="shared" si="84"/>
        <v>3.2396011178517381</v>
      </c>
    </row>
    <row r="5438" spans="1:12" x14ac:dyDescent="0.25">
      <c r="A5438" t="s">
        <v>105</v>
      </c>
      <c r="B5438" t="s">
        <v>13540</v>
      </c>
      <c r="C5438" t="s">
        <v>2059</v>
      </c>
      <c r="D5438" t="s">
        <v>2060</v>
      </c>
      <c r="E5438" t="s">
        <v>13579</v>
      </c>
      <c r="F5438" t="s">
        <v>13580</v>
      </c>
      <c r="G5438" t="s">
        <v>4886</v>
      </c>
      <c r="H5438" t="s">
        <v>13581</v>
      </c>
      <c r="I5438" t="s">
        <v>4888</v>
      </c>
      <c r="J5438" t="s">
        <v>4889</v>
      </c>
      <c r="K5438" s="14">
        <v>7</v>
      </c>
      <c r="L5438" s="24">
        <f t="shared" si="84"/>
        <v>7.5590692749873885</v>
      </c>
    </row>
    <row r="5439" spans="1:12" x14ac:dyDescent="0.25">
      <c r="A5439" t="s">
        <v>105</v>
      </c>
      <c r="B5439" t="s">
        <v>13540</v>
      </c>
      <c r="C5439" t="s">
        <v>2059</v>
      </c>
      <c r="D5439" t="s">
        <v>2060</v>
      </c>
      <c r="E5439" t="s">
        <v>5323</v>
      </c>
      <c r="F5439" t="s">
        <v>13582</v>
      </c>
      <c r="G5439" t="s">
        <v>4886</v>
      </c>
      <c r="H5439" t="s">
        <v>13583</v>
      </c>
      <c r="I5439" t="s">
        <v>4888</v>
      </c>
      <c r="J5439" t="s">
        <v>4889</v>
      </c>
      <c r="K5439" s="14">
        <v>6</v>
      </c>
      <c r="L5439" s="24">
        <f t="shared" si="84"/>
        <v>6.4792022357034762</v>
      </c>
    </row>
    <row r="5440" spans="1:12" x14ac:dyDescent="0.25">
      <c r="A5440" t="s">
        <v>105</v>
      </c>
      <c r="B5440" t="s">
        <v>13540</v>
      </c>
      <c r="C5440" t="s">
        <v>2059</v>
      </c>
      <c r="D5440" t="s">
        <v>2060</v>
      </c>
      <c r="E5440" t="s">
        <v>5088</v>
      </c>
      <c r="F5440" t="s">
        <v>13584</v>
      </c>
      <c r="G5440" t="s">
        <v>4886</v>
      </c>
      <c r="H5440" t="s">
        <v>13585</v>
      </c>
      <c r="I5440" t="s">
        <v>4888</v>
      </c>
      <c r="J5440" t="s">
        <v>4889</v>
      </c>
      <c r="K5440" s="14">
        <v>119</v>
      </c>
      <c r="L5440" s="24">
        <f t="shared" si="84"/>
        <v>128.50417767478561</v>
      </c>
    </row>
    <row r="5441" spans="1:12" x14ac:dyDescent="0.25">
      <c r="A5441" t="s">
        <v>105</v>
      </c>
      <c r="B5441" t="s">
        <v>13540</v>
      </c>
      <c r="C5441" t="s">
        <v>2059</v>
      </c>
      <c r="D5441" t="s">
        <v>2060</v>
      </c>
      <c r="E5441" t="s">
        <v>5408</v>
      </c>
      <c r="F5441" t="s">
        <v>13586</v>
      </c>
      <c r="G5441" t="s">
        <v>4886</v>
      </c>
      <c r="H5441" t="s">
        <v>13586</v>
      </c>
      <c r="I5441" t="s">
        <v>4888</v>
      </c>
      <c r="J5441" t="s">
        <v>4889</v>
      </c>
      <c r="K5441" s="14">
        <v>3</v>
      </c>
      <c r="L5441" s="24">
        <f t="shared" si="84"/>
        <v>3.2396011178517381</v>
      </c>
    </row>
    <row r="5442" spans="1:12" x14ac:dyDescent="0.25">
      <c r="A5442" t="s">
        <v>105</v>
      </c>
      <c r="B5442" t="s">
        <v>13540</v>
      </c>
      <c r="C5442" t="s">
        <v>2059</v>
      </c>
      <c r="D5442" t="s">
        <v>2060</v>
      </c>
      <c r="E5442" t="s">
        <v>10946</v>
      </c>
      <c r="F5442" t="s">
        <v>13587</v>
      </c>
      <c r="G5442" t="s">
        <v>4886</v>
      </c>
      <c r="H5442" t="s">
        <v>13587</v>
      </c>
      <c r="I5442" t="s">
        <v>4888</v>
      </c>
      <c r="J5442" t="s">
        <v>4889</v>
      </c>
      <c r="K5442" s="14">
        <v>75</v>
      </c>
      <c r="L5442" s="24">
        <f t="shared" si="84"/>
        <v>80.990027946293466</v>
      </c>
    </row>
    <row r="5443" spans="1:12" x14ac:dyDescent="0.25">
      <c r="A5443" t="s">
        <v>105</v>
      </c>
      <c r="B5443" t="s">
        <v>13540</v>
      </c>
      <c r="C5443" t="s">
        <v>2059</v>
      </c>
      <c r="D5443" t="s">
        <v>2060</v>
      </c>
      <c r="E5443" t="s">
        <v>13588</v>
      </c>
      <c r="F5443" t="s">
        <v>13571</v>
      </c>
      <c r="G5443" t="s">
        <v>4886</v>
      </c>
      <c r="H5443" t="s">
        <v>13571</v>
      </c>
      <c r="I5443" t="s">
        <v>4888</v>
      </c>
      <c r="J5443" t="s">
        <v>4889</v>
      </c>
      <c r="K5443" s="14">
        <v>178</v>
      </c>
      <c r="L5443" s="24">
        <f t="shared" si="84"/>
        <v>192.21633299253648</v>
      </c>
    </row>
    <row r="5444" spans="1:12" x14ac:dyDescent="0.25">
      <c r="A5444" t="s">
        <v>105</v>
      </c>
      <c r="B5444" t="s">
        <v>13540</v>
      </c>
      <c r="C5444" t="s">
        <v>2059</v>
      </c>
      <c r="D5444" t="s">
        <v>2060</v>
      </c>
      <c r="E5444" t="s">
        <v>13589</v>
      </c>
      <c r="F5444" t="s">
        <v>13573</v>
      </c>
      <c r="G5444" t="s">
        <v>4886</v>
      </c>
      <c r="H5444" t="s">
        <v>13573</v>
      </c>
      <c r="I5444" t="s">
        <v>4888</v>
      </c>
      <c r="J5444" t="s">
        <v>4889</v>
      </c>
      <c r="K5444" s="14">
        <v>2</v>
      </c>
      <c r="L5444" s="24">
        <f t="shared" si="84"/>
        <v>2.1597340785678254</v>
      </c>
    </row>
    <row r="5445" spans="1:12" x14ac:dyDescent="0.25">
      <c r="A5445" t="s">
        <v>105</v>
      </c>
      <c r="B5445" t="s">
        <v>13540</v>
      </c>
      <c r="C5445" t="s">
        <v>2059</v>
      </c>
      <c r="D5445" t="s">
        <v>2060</v>
      </c>
      <c r="E5445" t="s">
        <v>13590</v>
      </c>
      <c r="F5445" t="s">
        <v>13575</v>
      </c>
      <c r="G5445" t="s">
        <v>4886</v>
      </c>
      <c r="H5445" t="s">
        <v>13575</v>
      </c>
      <c r="I5445" t="s">
        <v>4888</v>
      </c>
      <c r="J5445" t="s">
        <v>4889</v>
      </c>
      <c r="K5445" s="14">
        <v>79</v>
      </c>
      <c r="L5445" s="24">
        <f t="shared" si="84"/>
        <v>85.309496103429112</v>
      </c>
    </row>
    <row r="5446" spans="1:12" x14ac:dyDescent="0.25">
      <c r="A5446" t="s">
        <v>105</v>
      </c>
      <c r="B5446" t="s">
        <v>13540</v>
      </c>
      <c r="C5446" t="s">
        <v>2059</v>
      </c>
      <c r="D5446" t="s">
        <v>2060</v>
      </c>
      <c r="E5446" t="s">
        <v>13591</v>
      </c>
      <c r="F5446" t="s">
        <v>13592</v>
      </c>
      <c r="G5446" t="s">
        <v>4886</v>
      </c>
      <c r="H5446" t="s">
        <v>13577</v>
      </c>
      <c r="I5446" t="s">
        <v>4888</v>
      </c>
      <c r="J5446" t="s">
        <v>4889</v>
      </c>
      <c r="K5446" s="14">
        <v>2</v>
      </c>
      <c r="L5446" s="24">
        <f t="shared" si="84"/>
        <v>2.1597340785678254</v>
      </c>
    </row>
    <row r="5447" spans="1:12" x14ac:dyDescent="0.25">
      <c r="A5447" t="s">
        <v>105</v>
      </c>
      <c r="B5447" t="s">
        <v>13540</v>
      </c>
      <c r="C5447" t="s">
        <v>2059</v>
      </c>
      <c r="D5447" t="s">
        <v>2060</v>
      </c>
      <c r="E5447" t="s">
        <v>13593</v>
      </c>
      <c r="F5447" t="s">
        <v>13594</v>
      </c>
      <c r="G5447" t="s">
        <v>4886</v>
      </c>
      <c r="H5447" t="s">
        <v>13594</v>
      </c>
      <c r="I5447" t="s">
        <v>4888</v>
      </c>
      <c r="J5447" t="s">
        <v>4889</v>
      </c>
      <c r="K5447" s="14">
        <v>2</v>
      </c>
      <c r="L5447" s="24">
        <f t="shared" si="84"/>
        <v>2.1597340785678254</v>
      </c>
    </row>
    <row r="5448" spans="1:12" x14ac:dyDescent="0.25">
      <c r="A5448" t="s">
        <v>105</v>
      </c>
      <c r="B5448" t="s">
        <v>13540</v>
      </c>
      <c r="C5448" t="s">
        <v>2061</v>
      </c>
      <c r="D5448" t="s">
        <v>2062</v>
      </c>
      <c r="E5448" t="s">
        <v>5223</v>
      </c>
      <c r="F5448" t="s">
        <v>13552</v>
      </c>
      <c r="G5448" t="s">
        <v>5120</v>
      </c>
      <c r="H5448" t="s">
        <v>13553</v>
      </c>
      <c r="I5448" t="s">
        <v>4890</v>
      </c>
      <c r="J5448" t="s">
        <v>287</v>
      </c>
      <c r="K5448" s="14">
        <v>4</v>
      </c>
      <c r="L5448" s="24">
        <f t="shared" si="84"/>
        <v>4.3194681571356508</v>
      </c>
    </row>
    <row r="5449" spans="1:12" x14ac:dyDescent="0.25">
      <c r="A5449" t="s">
        <v>105</v>
      </c>
      <c r="B5449" t="s">
        <v>13540</v>
      </c>
      <c r="C5449" t="s">
        <v>2061</v>
      </c>
      <c r="D5449" t="s">
        <v>2062</v>
      </c>
      <c r="E5449" t="s">
        <v>13089</v>
      </c>
      <c r="F5449" t="s">
        <v>13541</v>
      </c>
      <c r="G5449" t="s">
        <v>5141</v>
      </c>
      <c r="H5449" t="s">
        <v>13595</v>
      </c>
      <c r="I5449" t="s">
        <v>5141</v>
      </c>
      <c r="J5449" t="s">
        <v>2256</v>
      </c>
      <c r="K5449" s="14">
        <v>1</v>
      </c>
      <c r="L5449" s="24">
        <f t="shared" si="84"/>
        <v>1.0798670392839127</v>
      </c>
    </row>
    <row r="5450" spans="1:12" x14ac:dyDescent="0.25">
      <c r="A5450" t="s">
        <v>105</v>
      </c>
      <c r="B5450" t="s">
        <v>13540</v>
      </c>
      <c r="C5450" t="s">
        <v>2061</v>
      </c>
      <c r="D5450" t="s">
        <v>2062</v>
      </c>
      <c r="E5450" t="s">
        <v>13089</v>
      </c>
      <c r="F5450" t="s">
        <v>13541</v>
      </c>
      <c r="G5450" t="s">
        <v>5120</v>
      </c>
      <c r="H5450" t="s">
        <v>13542</v>
      </c>
      <c r="I5450" t="s">
        <v>5141</v>
      </c>
      <c r="J5450" t="s">
        <v>2256</v>
      </c>
      <c r="K5450" s="14">
        <v>3</v>
      </c>
      <c r="L5450" s="24">
        <f t="shared" si="84"/>
        <v>3.2396011178517381</v>
      </c>
    </row>
    <row r="5451" spans="1:12" x14ac:dyDescent="0.25">
      <c r="A5451" t="s">
        <v>105</v>
      </c>
      <c r="B5451" t="s">
        <v>13540</v>
      </c>
      <c r="C5451" t="s">
        <v>2061</v>
      </c>
      <c r="D5451" t="s">
        <v>2062</v>
      </c>
      <c r="E5451" t="s">
        <v>13340</v>
      </c>
      <c r="F5451" t="s">
        <v>13554</v>
      </c>
      <c r="G5451" t="s">
        <v>5141</v>
      </c>
      <c r="H5451" t="s">
        <v>13555</v>
      </c>
      <c r="I5451" t="s">
        <v>5141</v>
      </c>
      <c r="J5451" t="s">
        <v>2256</v>
      </c>
      <c r="K5451" s="14">
        <v>2</v>
      </c>
      <c r="L5451" s="24">
        <f t="shared" si="84"/>
        <v>2.1597340785678254</v>
      </c>
    </row>
    <row r="5452" spans="1:12" x14ac:dyDescent="0.25">
      <c r="A5452" t="s">
        <v>105</v>
      </c>
      <c r="B5452" t="s">
        <v>13540</v>
      </c>
      <c r="C5452" t="s">
        <v>2061</v>
      </c>
      <c r="D5452" t="s">
        <v>2062</v>
      </c>
      <c r="E5452" t="s">
        <v>13340</v>
      </c>
      <c r="F5452" t="s">
        <v>13554</v>
      </c>
      <c r="G5452" t="s">
        <v>7786</v>
      </c>
      <c r="H5452" t="s">
        <v>13555</v>
      </c>
      <c r="I5452" t="s">
        <v>5141</v>
      </c>
      <c r="J5452" t="s">
        <v>2256</v>
      </c>
      <c r="K5452" s="14">
        <v>2</v>
      </c>
      <c r="L5452" s="24">
        <f t="shared" ref="L5452:L5515" si="85">K5452/$D$6*$D$5</f>
        <v>2.1597340785678254</v>
      </c>
    </row>
    <row r="5453" spans="1:12" x14ac:dyDescent="0.25">
      <c r="A5453" t="s">
        <v>105</v>
      </c>
      <c r="B5453" t="s">
        <v>13540</v>
      </c>
      <c r="C5453" t="s">
        <v>2061</v>
      </c>
      <c r="D5453" t="s">
        <v>2062</v>
      </c>
      <c r="E5453" t="s">
        <v>13340</v>
      </c>
      <c r="F5453" t="s">
        <v>13554</v>
      </c>
      <c r="G5453" t="s">
        <v>4990</v>
      </c>
      <c r="H5453" t="s">
        <v>13555</v>
      </c>
      <c r="I5453" t="s">
        <v>5141</v>
      </c>
      <c r="J5453" t="s">
        <v>2256</v>
      </c>
      <c r="K5453" s="14">
        <v>5</v>
      </c>
      <c r="L5453" s="24">
        <f t="shared" si="85"/>
        <v>5.3993351964195639</v>
      </c>
    </row>
    <row r="5454" spans="1:12" x14ac:dyDescent="0.25">
      <c r="A5454" t="s">
        <v>105</v>
      </c>
      <c r="B5454" t="s">
        <v>13540</v>
      </c>
      <c r="C5454" t="s">
        <v>2061</v>
      </c>
      <c r="D5454" t="s">
        <v>2062</v>
      </c>
      <c r="E5454" t="s">
        <v>13340</v>
      </c>
      <c r="F5454" t="s">
        <v>13554</v>
      </c>
      <c r="G5454" t="s">
        <v>5120</v>
      </c>
      <c r="H5454" t="s">
        <v>13596</v>
      </c>
      <c r="I5454" t="s">
        <v>5141</v>
      </c>
      <c r="J5454" t="s">
        <v>2256</v>
      </c>
      <c r="K5454" s="14">
        <v>247</v>
      </c>
      <c r="L5454" s="24">
        <f t="shared" si="85"/>
        <v>266.72715870312646</v>
      </c>
    </row>
    <row r="5455" spans="1:12" x14ac:dyDescent="0.25">
      <c r="A5455" t="s">
        <v>106</v>
      </c>
      <c r="B5455" t="s">
        <v>13597</v>
      </c>
      <c r="C5455" t="s">
        <v>757</v>
      </c>
      <c r="D5455" t="s">
        <v>2070</v>
      </c>
      <c r="E5455" t="s">
        <v>5085</v>
      </c>
      <c r="F5455" t="s">
        <v>13598</v>
      </c>
      <c r="G5455" t="s">
        <v>4890</v>
      </c>
      <c r="H5455" t="s">
        <v>13599</v>
      </c>
      <c r="I5455" t="s">
        <v>5141</v>
      </c>
      <c r="J5455" t="s">
        <v>2256</v>
      </c>
      <c r="K5455" s="14">
        <v>18</v>
      </c>
      <c r="L5455" s="24">
        <f t="shared" si="85"/>
        <v>19.437606707110429</v>
      </c>
    </row>
    <row r="5456" spans="1:12" x14ac:dyDescent="0.25">
      <c r="A5456" t="s">
        <v>108</v>
      </c>
      <c r="B5456" t="s">
        <v>13600</v>
      </c>
      <c r="C5456" t="s">
        <v>725</v>
      </c>
      <c r="D5456" t="s">
        <v>2081</v>
      </c>
      <c r="E5456" t="s">
        <v>7778</v>
      </c>
      <c r="F5456" t="s">
        <v>13601</v>
      </c>
      <c r="G5456" t="s">
        <v>4886</v>
      </c>
      <c r="H5456" t="s">
        <v>13602</v>
      </c>
      <c r="I5456" t="s">
        <v>4927</v>
      </c>
      <c r="J5456" t="s">
        <v>5165</v>
      </c>
      <c r="K5456" s="14">
        <v>10</v>
      </c>
      <c r="L5456" s="24">
        <f t="shared" si="85"/>
        <v>10.798670392839128</v>
      </c>
    </row>
    <row r="5457" spans="1:12" x14ac:dyDescent="0.25">
      <c r="A5457" t="s">
        <v>108</v>
      </c>
      <c r="B5457" t="s">
        <v>13600</v>
      </c>
      <c r="C5457" t="s">
        <v>725</v>
      </c>
      <c r="D5457" t="s">
        <v>2081</v>
      </c>
      <c r="E5457" t="s">
        <v>7790</v>
      </c>
      <c r="F5457" t="s">
        <v>13603</v>
      </c>
      <c r="G5457" t="s">
        <v>4886</v>
      </c>
      <c r="H5457" t="s">
        <v>13604</v>
      </c>
      <c r="I5457" t="s">
        <v>4890</v>
      </c>
      <c r="J5457" t="s">
        <v>287</v>
      </c>
      <c r="K5457" s="14">
        <v>2</v>
      </c>
      <c r="L5457" s="24">
        <f t="shared" si="85"/>
        <v>2.1597340785678254</v>
      </c>
    </row>
    <row r="5458" spans="1:12" x14ac:dyDescent="0.25">
      <c r="A5458" t="s">
        <v>111</v>
      </c>
      <c r="B5458" t="s">
        <v>13605</v>
      </c>
      <c r="C5458" t="s">
        <v>725</v>
      </c>
      <c r="D5458" t="s">
        <v>287</v>
      </c>
      <c r="E5458" t="s">
        <v>13606</v>
      </c>
      <c r="F5458" t="s">
        <v>13607</v>
      </c>
      <c r="G5458" t="s">
        <v>5751</v>
      </c>
      <c r="H5458" t="s">
        <v>13608</v>
      </c>
      <c r="I5458" t="s">
        <v>4890</v>
      </c>
      <c r="J5458" t="s">
        <v>287</v>
      </c>
      <c r="K5458" s="14">
        <v>33</v>
      </c>
      <c r="L5458" s="24">
        <f t="shared" si="85"/>
        <v>35.635612296369125</v>
      </c>
    </row>
    <row r="5459" spans="1:12" x14ac:dyDescent="0.25">
      <c r="A5459" t="s">
        <v>111</v>
      </c>
      <c r="B5459" t="s">
        <v>13605</v>
      </c>
      <c r="C5459" t="s">
        <v>725</v>
      </c>
      <c r="D5459" t="s">
        <v>287</v>
      </c>
      <c r="E5459" t="s">
        <v>13606</v>
      </c>
      <c r="F5459" t="s">
        <v>13607</v>
      </c>
      <c r="G5459" t="s">
        <v>5120</v>
      </c>
      <c r="H5459" t="s">
        <v>13608</v>
      </c>
      <c r="I5459" t="s">
        <v>4890</v>
      </c>
      <c r="J5459" t="s">
        <v>287</v>
      </c>
      <c r="K5459" s="14">
        <v>33</v>
      </c>
      <c r="L5459" s="24">
        <f t="shared" si="85"/>
        <v>35.635612296369125</v>
      </c>
    </row>
    <row r="5460" spans="1:12" x14ac:dyDescent="0.25">
      <c r="A5460" t="s">
        <v>111</v>
      </c>
      <c r="B5460" t="s">
        <v>13605</v>
      </c>
      <c r="C5460" t="s">
        <v>725</v>
      </c>
      <c r="D5460" t="s">
        <v>287</v>
      </c>
      <c r="E5460" t="s">
        <v>13609</v>
      </c>
      <c r="F5460" t="s">
        <v>13610</v>
      </c>
      <c r="G5460" t="s">
        <v>5751</v>
      </c>
      <c r="H5460" t="s">
        <v>13611</v>
      </c>
      <c r="I5460" t="s">
        <v>4890</v>
      </c>
      <c r="J5460" t="s">
        <v>287</v>
      </c>
      <c r="K5460" s="14">
        <v>22</v>
      </c>
      <c r="L5460" s="24">
        <f t="shared" si="85"/>
        <v>23.757074864246082</v>
      </c>
    </row>
    <row r="5461" spans="1:12" x14ac:dyDescent="0.25">
      <c r="A5461" t="s">
        <v>111</v>
      </c>
      <c r="B5461" t="s">
        <v>13605</v>
      </c>
      <c r="C5461" t="s">
        <v>725</v>
      </c>
      <c r="D5461" t="s">
        <v>287</v>
      </c>
      <c r="E5461" t="s">
        <v>13609</v>
      </c>
      <c r="F5461" t="s">
        <v>13610</v>
      </c>
      <c r="G5461" t="s">
        <v>5120</v>
      </c>
      <c r="H5461" t="s">
        <v>13611</v>
      </c>
      <c r="I5461" t="s">
        <v>4890</v>
      </c>
      <c r="J5461" t="s">
        <v>287</v>
      </c>
      <c r="K5461" s="14">
        <v>430</v>
      </c>
      <c r="L5461" s="24">
        <f t="shared" si="85"/>
        <v>464.34282689208248</v>
      </c>
    </row>
    <row r="5462" spans="1:12" x14ac:dyDescent="0.25">
      <c r="A5462" t="s">
        <v>111</v>
      </c>
      <c r="B5462" t="s">
        <v>13605</v>
      </c>
      <c r="C5462" t="s">
        <v>725</v>
      </c>
      <c r="D5462" t="s">
        <v>287</v>
      </c>
      <c r="E5462" t="s">
        <v>13612</v>
      </c>
      <c r="F5462" t="s">
        <v>13613</v>
      </c>
      <c r="G5462" t="s">
        <v>5120</v>
      </c>
      <c r="H5462" t="s">
        <v>13614</v>
      </c>
      <c r="I5462" t="s">
        <v>4890</v>
      </c>
      <c r="J5462" t="s">
        <v>287</v>
      </c>
      <c r="K5462" s="14">
        <v>700</v>
      </c>
      <c r="L5462" s="24">
        <f t="shared" si="85"/>
        <v>755.90692749873892</v>
      </c>
    </row>
    <row r="5463" spans="1:12" x14ac:dyDescent="0.25">
      <c r="A5463" t="s">
        <v>111</v>
      </c>
      <c r="B5463" t="s">
        <v>13605</v>
      </c>
      <c r="C5463" t="s">
        <v>725</v>
      </c>
      <c r="D5463" t="s">
        <v>287</v>
      </c>
      <c r="E5463" t="s">
        <v>13615</v>
      </c>
      <c r="F5463" t="s">
        <v>13616</v>
      </c>
      <c r="G5463" t="s">
        <v>4987</v>
      </c>
      <c r="H5463" t="s">
        <v>13617</v>
      </c>
      <c r="I5463" t="s">
        <v>4890</v>
      </c>
      <c r="J5463" t="s">
        <v>287</v>
      </c>
      <c r="K5463" s="14">
        <v>7</v>
      </c>
      <c r="L5463" s="24">
        <f t="shared" si="85"/>
        <v>7.5590692749873885</v>
      </c>
    </row>
    <row r="5464" spans="1:12" x14ac:dyDescent="0.25">
      <c r="A5464" t="s">
        <v>111</v>
      </c>
      <c r="B5464" t="s">
        <v>13605</v>
      </c>
      <c r="C5464" t="s">
        <v>725</v>
      </c>
      <c r="D5464" t="s">
        <v>287</v>
      </c>
      <c r="E5464" t="s">
        <v>13618</v>
      </c>
      <c r="F5464" t="s">
        <v>13619</v>
      </c>
      <c r="G5464" t="s">
        <v>4987</v>
      </c>
      <c r="H5464" t="s">
        <v>13620</v>
      </c>
      <c r="I5464" t="s">
        <v>4890</v>
      </c>
      <c r="J5464" t="s">
        <v>287</v>
      </c>
      <c r="K5464" s="14">
        <v>1</v>
      </c>
      <c r="L5464" s="24">
        <f t="shared" si="85"/>
        <v>1.0798670392839127</v>
      </c>
    </row>
    <row r="5465" spans="1:12" x14ac:dyDescent="0.25">
      <c r="A5465" t="s">
        <v>111</v>
      </c>
      <c r="B5465" t="s">
        <v>13605</v>
      </c>
      <c r="C5465" t="s">
        <v>725</v>
      </c>
      <c r="D5465" t="s">
        <v>287</v>
      </c>
      <c r="E5465" t="s">
        <v>13621</v>
      </c>
      <c r="F5465" t="s">
        <v>13622</v>
      </c>
      <c r="G5465" t="s">
        <v>5141</v>
      </c>
      <c r="H5465" t="s">
        <v>13623</v>
      </c>
      <c r="I5465" t="s">
        <v>4890</v>
      </c>
      <c r="J5465" t="s">
        <v>287</v>
      </c>
      <c r="K5465" s="14">
        <v>12</v>
      </c>
      <c r="L5465" s="24">
        <f t="shared" si="85"/>
        <v>12.958404471406952</v>
      </c>
    </row>
    <row r="5466" spans="1:12" x14ac:dyDescent="0.25">
      <c r="A5466" t="s">
        <v>111</v>
      </c>
      <c r="B5466" t="s">
        <v>13605</v>
      </c>
      <c r="C5466" t="s">
        <v>725</v>
      </c>
      <c r="D5466" t="s">
        <v>287</v>
      </c>
      <c r="E5466" t="s">
        <v>13621</v>
      </c>
      <c r="F5466" t="s">
        <v>13622</v>
      </c>
      <c r="G5466" t="s">
        <v>4987</v>
      </c>
      <c r="H5466" t="s">
        <v>13624</v>
      </c>
      <c r="I5466" t="s">
        <v>4890</v>
      </c>
      <c r="J5466" t="s">
        <v>287</v>
      </c>
      <c r="K5466" s="14">
        <v>13</v>
      </c>
      <c r="L5466" s="24">
        <f t="shared" si="85"/>
        <v>14.038271510690866</v>
      </c>
    </row>
    <row r="5467" spans="1:12" x14ac:dyDescent="0.25">
      <c r="A5467" t="s">
        <v>111</v>
      </c>
      <c r="B5467" t="s">
        <v>13605</v>
      </c>
      <c r="C5467" t="s">
        <v>725</v>
      </c>
      <c r="D5467" t="s">
        <v>287</v>
      </c>
      <c r="E5467" t="s">
        <v>13625</v>
      </c>
      <c r="F5467" t="s">
        <v>13626</v>
      </c>
      <c r="G5467" t="s">
        <v>5141</v>
      </c>
      <c r="H5467" t="s">
        <v>13627</v>
      </c>
      <c r="I5467" t="s">
        <v>4894</v>
      </c>
      <c r="J5467" t="s">
        <v>4897</v>
      </c>
      <c r="K5467" s="14">
        <v>1</v>
      </c>
      <c r="L5467" s="24">
        <f t="shared" si="85"/>
        <v>1.0798670392839127</v>
      </c>
    </row>
    <row r="5468" spans="1:12" x14ac:dyDescent="0.25">
      <c r="A5468" t="s">
        <v>111</v>
      </c>
      <c r="B5468" t="s">
        <v>13605</v>
      </c>
      <c r="C5468" t="s">
        <v>725</v>
      </c>
      <c r="D5468" t="s">
        <v>287</v>
      </c>
      <c r="E5468" t="s">
        <v>13625</v>
      </c>
      <c r="F5468" t="s">
        <v>13626</v>
      </c>
      <c r="G5468" t="s">
        <v>5143</v>
      </c>
      <c r="H5468" t="s">
        <v>13628</v>
      </c>
      <c r="I5468" t="s">
        <v>4894</v>
      </c>
      <c r="J5468" t="s">
        <v>4897</v>
      </c>
      <c r="K5468" s="14">
        <v>24</v>
      </c>
      <c r="L5468" s="24">
        <f t="shared" si="85"/>
        <v>25.916808942813905</v>
      </c>
    </row>
    <row r="5469" spans="1:12" x14ac:dyDescent="0.25">
      <c r="A5469" t="s">
        <v>111</v>
      </c>
      <c r="B5469" t="s">
        <v>13605</v>
      </c>
      <c r="C5469" t="s">
        <v>725</v>
      </c>
      <c r="D5469" t="s">
        <v>287</v>
      </c>
      <c r="E5469" t="s">
        <v>13625</v>
      </c>
      <c r="F5469" t="s">
        <v>13626</v>
      </c>
      <c r="G5469" t="s">
        <v>4987</v>
      </c>
      <c r="H5469" t="s">
        <v>13629</v>
      </c>
      <c r="I5469" t="s">
        <v>4894</v>
      </c>
      <c r="J5469" t="s">
        <v>4897</v>
      </c>
      <c r="K5469" s="14">
        <v>27</v>
      </c>
      <c r="L5469" s="24">
        <f t="shared" si="85"/>
        <v>29.156410060665646</v>
      </c>
    </row>
    <row r="5470" spans="1:12" x14ac:dyDescent="0.25">
      <c r="A5470" t="s">
        <v>111</v>
      </c>
      <c r="B5470" t="s">
        <v>13605</v>
      </c>
      <c r="C5470" t="s">
        <v>725</v>
      </c>
      <c r="D5470" t="s">
        <v>287</v>
      </c>
      <c r="E5470" t="s">
        <v>13630</v>
      </c>
      <c r="F5470" t="s">
        <v>13631</v>
      </c>
      <c r="G5470" t="s">
        <v>4890</v>
      </c>
      <c r="H5470" t="s">
        <v>13632</v>
      </c>
      <c r="I5470" t="s">
        <v>4894</v>
      </c>
      <c r="J5470" t="s">
        <v>4897</v>
      </c>
      <c r="K5470" s="14">
        <v>19</v>
      </c>
      <c r="L5470" s="24">
        <f t="shared" si="85"/>
        <v>20.517473746394341</v>
      </c>
    </row>
    <row r="5471" spans="1:12" x14ac:dyDescent="0.25">
      <c r="A5471" t="s">
        <v>111</v>
      </c>
      <c r="B5471" t="s">
        <v>13605</v>
      </c>
      <c r="C5471" t="s">
        <v>725</v>
      </c>
      <c r="D5471" t="s">
        <v>287</v>
      </c>
      <c r="E5471" t="s">
        <v>13630</v>
      </c>
      <c r="F5471" t="s">
        <v>13631</v>
      </c>
      <c r="G5471" t="s">
        <v>5141</v>
      </c>
      <c r="H5471" t="s">
        <v>13633</v>
      </c>
      <c r="I5471" t="s">
        <v>4894</v>
      </c>
      <c r="J5471" t="s">
        <v>4897</v>
      </c>
      <c r="K5471" s="14">
        <v>1</v>
      </c>
      <c r="L5471" s="24">
        <f t="shared" si="85"/>
        <v>1.0798670392839127</v>
      </c>
    </row>
    <row r="5472" spans="1:12" x14ac:dyDescent="0.25">
      <c r="A5472" t="s">
        <v>111</v>
      </c>
      <c r="B5472" t="s">
        <v>13605</v>
      </c>
      <c r="C5472" t="s">
        <v>725</v>
      </c>
      <c r="D5472" t="s">
        <v>287</v>
      </c>
      <c r="E5472" t="s">
        <v>13630</v>
      </c>
      <c r="F5472" t="s">
        <v>13631</v>
      </c>
      <c r="G5472" t="s">
        <v>5143</v>
      </c>
      <c r="H5472" t="s">
        <v>13634</v>
      </c>
      <c r="I5472" t="s">
        <v>4894</v>
      </c>
      <c r="J5472" t="s">
        <v>4897</v>
      </c>
      <c r="K5472" s="14">
        <v>35</v>
      </c>
      <c r="L5472" s="24">
        <f t="shared" si="85"/>
        <v>37.795346374936948</v>
      </c>
    </row>
    <row r="5473" spans="1:12" x14ac:dyDescent="0.25">
      <c r="A5473" t="s">
        <v>111</v>
      </c>
      <c r="B5473" t="s">
        <v>13605</v>
      </c>
      <c r="C5473" t="s">
        <v>725</v>
      </c>
      <c r="D5473" t="s">
        <v>287</v>
      </c>
      <c r="E5473" t="s">
        <v>13630</v>
      </c>
      <c r="F5473" t="s">
        <v>13631</v>
      </c>
      <c r="G5473" t="s">
        <v>4987</v>
      </c>
      <c r="H5473" t="s">
        <v>13635</v>
      </c>
      <c r="I5473" t="s">
        <v>4894</v>
      </c>
      <c r="J5473" t="s">
        <v>4897</v>
      </c>
      <c r="K5473" s="14">
        <v>30</v>
      </c>
      <c r="L5473" s="24">
        <f t="shared" si="85"/>
        <v>32.396011178517384</v>
      </c>
    </row>
    <row r="5474" spans="1:12" x14ac:dyDescent="0.25">
      <c r="A5474" t="s">
        <v>111</v>
      </c>
      <c r="B5474" t="s">
        <v>13605</v>
      </c>
      <c r="C5474" t="s">
        <v>725</v>
      </c>
      <c r="D5474" t="s">
        <v>287</v>
      </c>
      <c r="E5474" t="s">
        <v>13636</v>
      </c>
      <c r="F5474" t="s">
        <v>13637</v>
      </c>
      <c r="G5474" t="s">
        <v>4890</v>
      </c>
      <c r="H5474" t="s">
        <v>13638</v>
      </c>
      <c r="I5474" t="s">
        <v>4894</v>
      </c>
      <c r="J5474" t="s">
        <v>4897</v>
      </c>
      <c r="K5474" s="14">
        <v>240</v>
      </c>
      <c r="L5474" s="24">
        <f t="shared" si="85"/>
        <v>259.16808942813907</v>
      </c>
    </row>
    <row r="5475" spans="1:12" x14ac:dyDescent="0.25">
      <c r="A5475" t="s">
        <v>111</v>
      </c>
      <c r="B5475" t="s">
        <v>13605</v>
      </c>
      <c r="C5475" t="s">
        <v>725</v>
      </c>
      <c r="D5475" t="s">
        <v>287</v>
      </c>
      <c r="E5475" t="s">
        <v>13636</v>
      </c>
      <c r="F5475" t="s">
        <v>13637</v>
      </c>
      <c r="G5475" t="s">
        <v>5143</v>
      </c>
      <c r="H5475" t="s">
        <v>13639</v>
      </c>
      <c r="I5475" t="s">
        <v>4894</v>
      </c>
      <c r="J5475" t="s">
        <v>4897</v>
      </c>
      <c r="K5475" s="14">
        <v>21</v>
      </c>
      <c r="L5475" s="24">
        <f t="shared" si="85"/>
        <v>22.677207824962167</v>
      </c>
    </row>
    <row r="5476" spans="1:12" x14ac:dyDescent="0.25">
      <c r="A5476" t="s">
        <v>111</v>
      </c>
      <c r="B5476" t="s">
        <v>13605</v>
      </c>
      <c r="C5476" t="s">
        <v>725</v>
      </c>
      <c r="D5476" t="s">
        <v>287</v>
      </c>
      <c r="E5476" t="s">
        <v>13636</v>
      </c>
      <c r="F5476" t="s">
        <v>13637</v>
      </c>
      <c r="G5476" t="s">
        <v>4987</v>
      </c>
      <c r="H5476" t="s">
        <v>13640</v>
      </c>
      <c r="I5476" t="s">
        <v>4894</v>
      </c>
      <c r="J5476" t="s">
        <v>4897</v>
      </c>
      <c r="K5476" s="14">
        <v>8</v>
      </c>
      <c r="L5476" s="24">
        <f t="shared" si="85"/>
        <v>8.6389363142713016</v>
      </c>
    </row>
    <row r="5477" spans="1:12" x14ac:dyDescent="0.25">
      <c r="A5477" t="s">
        <v>111</v>
      </c>
      <c r="B5477" t="s">
        <v>13605</v>
      </c>
      <c r="C5477" t="s">
        <v>725</v>
      </c>
      <c r="D5477" t="s">
        <v>287</v>
      </c>
      <c r="E5477" t="s">
        <v>13641</v>
      </c>
      <c r="F5477" t="s">
        <v>13642</v>
      </c>
      <c r="G5477" t="s">
        <v>4890</v>
      </c>
      <c r="H5477" t="s">
        <v>13643</v>
      </c>
      <c r="I5477" t="s">
        <v>4894</v>
      </c>
      <c r="J5477" t="s">
        <v>4897</v>
      </c>
      <c r="K5477" s="14">
        <v>7</v>
      </c>
      <c r="L5477" s="24">
        <f t="shared" si="85"/>
        <v>7.5590692749873885</v>
      </c>
    </row>
    <row r="5478" spans="1:12" x14ac:dyDescent="0.25">
      <c r="A5478" t="s">
        <v>111</v>
      </c>
      <c r="B5478" t="s">
        <v>13605</v>
      </c>
      <c r="C5478" t="s">
        <v>725</v>
      </c>
      <c r="D5478" t="s">
        <v>287</v>
      </c>
      <c r="E5478" t="s">
        <v>13641</v>
      </c>
      <c r="F5478" t="s">
        <v>13642</v>
      </c>
      <c r="G5478" t="s">
        <v>5143</v>
      </c>
      <c r="H5478" t="s">
        <v>13644</v>
      </c>
      <c r="I5478" t="s">
        <v>4894</v>
      </c>
      <c r="J5478" t="s">
        <v>4897</v>
      </c>
      <c r="K5478" s="14">
        <v>1</v>
      </c>
      <c r="L5478" s="24">
        <f t="shared" si="85"/>
        <v>1.0798670392839127</v>
      </c>
    </row>
    <row r="5479" spans="1:12" x14ac:dyDescent="0.25">
      <c r="A5479" t="s">
        <v>111</v>
      </c>
      <c r="B5479" t="s">
        <v>13605</v>
      </c>
      <c r="C5479" t="s">
        <v>725</v>
      </c>
      <c r="D5479" t="s">
        <v>287</v>
      </c>
      <c r="E5479" t="s">
        <v>13645</v>
      </c>
      <c r="F5479" t="s">
        <v>13646</v>
      </c>
      <c r="G5479" t="s">
        <v>4890</v>
      </c>
      <c r="H5479" t="s">
        <v>13647</v>
      </c>
      <c r="I5479" t="s">
        <v>4894</v>
      </c>
      <c r="J5479" t="s">
        <v>4897</v>
      </c>
      <c r="K5479" s="14">
        <v>98</v>
      </c>
      <c r="L5479" s="24">
        <f t="shared" si="85"/>
        <v>105.82696984982346</v>
      </c>
    </row>
    <row r="5480" spans="1:12" x14ac:dyDescent="0.25">
      <c r="A5480" t="s">
        <v>111</v>
      </c>
      <c r="B5480" t="s">
        <v>13605</v>
      </c>
      <c r="C5480" t="s">
        <v>725</v>
      </c>
      <c r="D5480" t="s">
        <v>287</v>
      </c>
      <c r="E5480" t="s">
        <v>13645</v>
      </c>
      <c r="F5480" t="s">
        <v>13646</v>
      </c>
      <c r="G5480" t="s">
        <v>5141</v>
      </c>
      <c r="H5480" t="s">
        <v>13648</v>
      </c>
      <c r="I5480" t="s">
        <v>4894</v>
      </c>
      <c r="J5480" t="s">
        <v>4897</v>
      </c>
      <c r="K5480" s="14">
        <v>6</v>
      </c>
      <c r="L5480" s="24">
        <f t="shared" si="85"/>
        <v>6.4792022357034762</v>
      </c>
    </row>
    <row r="5481" spans="1:12" x14ac:dyDescent="0.25">
      <c r="A5481" t="s">
        <v>111</v>
      </c>
      <c r="B5481" t="s">
        <v>13605</v>
      </c>
      <c r="C5481" t="s">
        <v>725</v>
      </c>
      <c r="D5481" t="s">
        <v>287</v>
      </c>
      <c r="E5481" t="s">
        <v>13649</v>
      </c>
      <c r="F5481" t="s">
        <v>13650</v>
      </c>
      <c r="G5481" t="s">
        <v>4886</v>
      </c>
      <c r="H5481" t="s">
        <v>13651</v>
      </c>
      <c r="I5481" t="s">
        <v>4890</v>
      </c>
      <c r="J5481" t="s">
        <v>287</v>
      </c>
      <c r="K5481" s="14">
        <v>6</v>
      </c>
      <c r="L5481" s="24">
        <f t="shared" si="85"/>
        <v>6.4792022357034762</v>
      </c>
    </row>
    <row r="5482" spans="1:12" x14ac:dyDescent="0.25">
      <c r="A5482" t="s">
        <v>111</v>
      </c>
      <c r="B5482" t="s">
        <v>13605</v>
      </c>
      <c r="C5482" t="s">
        <v>725</v>
      </c>
      <c r="D5482" t="s">
        <v>287</v>
      </c>
      <c r="E5482" t="s">
        <v>13652</v>
      </c>
      <c r="F5482" t="s">
        <v>13653</v>
      </c>
      <c r="G5482" t="s">
        <v>4886</v>
      </c>
      <c r="H5482" t="s">
        <v>13654</v>
      </c>
      <c r="I5482" t="s">
        <v>4894</v>
      </c>
      <c r="J5482" t="s">
        <v>4897</v>
      </c>
      <c r="K5482" s="14">
        <v>60</v>
      </c>
      <c r="L5482" s="24">
        <f t="shared" si="85"/>
        <v>64.792022357034767</v>
      </c>
    </row>
    <row r="5483" spans="1:12" x14ac:dyDescent="0.25">
      <c r="A5483" t="s">
        <v>111</v>
      </c>
      <c r="B5483" t="s">
        <v>13605</v>
      </c>
      <c r="C5483" t="s">
        <v>725</v>
      </c>
      <c r="D5483" t="s">
        <v>287</v>
      </c>
      <c r="E5483" t="s">
        <v>13655</v>
      </c>
      <c r="F5483" t="s">
        <v>13656</v>
      </c>
      <c r="G5483" t="s">
        <v>4886</v>
      </c>
      <c r="H5483" t="s">
        <v>13656</v>
      </c>
      <c r="I5483" t="s">
        <v>4890</v>
      </c>
      <c r="J5483" t="s">
        <v>287</v>
      </c>
      <c r="K5483" s="14">
        <v>12</v>
      </c>
      <c r="L5483" s="24">
        <f t="shared" si="85"/>
        <v>12.958404471406952</v>
      </c>
    </row>
    <row r="5484" spans="1:12" x14ac:dyDescent="0.25">
      <c r="A5484" t="s">
        <v>111</v>
      </c>
      <c r="B5484" t="s">
        <v>13605</v>
      </c>
      <c r="C5484" t="s">
        <v>725</v>
      </c>
      <c r="D5484" t="s">
        <v>287</v>
      </c>
      <c r="E5484" t="s">
        <v>13657</v>
      </c>
      <c r="F5484" t="s">
        <v>13658</v>
      </c>
      <c r="G5484" t="s">
        <v>4886</v>
      </c>
      <c r="H5484" t="s">
        <v>13658</v>
      </c>
      <c r="I5484" t="s">
        <v>4927</v>
      </c>
      <c r="J5484" t="s">
        <v>5165</v>
      </c>
      <c r="K5484" s="14">
        <v>21</v>
      </c>
      <c r="L5484" s="24">
        <f t="shared" si="85"/>
        <v>22.677207824962167</v>
      </c>
    </row>
    <row r="5485" spans="1:12" x14ac:dyDescent="0.25">
      <c r="A5485" t="s">
        <v>111</v>
      </c>
      <c r="B5485" t="s">
        <v>13605</v>
      </c>
      <c r="C5485" t="s">
        <v>725</v>
      </c>
      <c r="D5485" t="s">
        <v>287</v>
      </c>
      <c r="E5485" t="s">
        <v>13659</v>
      </c>
      <c r="F5485" t="s">
        <v>13660</v>
      </c>
      <c r="G5485" t="s">
        <v>4886</v>
      </c>
      <c r="H5485" t="s">
        <v>13661</v>
      </c>
      <c r="I5485" t="s">
        <v>4927</v>
      </c>
      <c r="J5485" t="s">
        <v>5165</v>
      </c>
      <c r="K5485" s="14">
        <v>34</v>
      </c>
      <c r="L5485" s="24">
        <f t="shared" si="85"/>
        <v>36.715479335653036</v>
      </c>
    </row>
    <row r="5486" spans="1:12" x14ac:dyDescent="0.25">
      <c r="A5486" t="s">
        <v>111</v>
      </c>
      <c r="B5486" t="s">
        <v>13605</v>
      </c>
      <c r="C5486" t="s">
        <v>725</v>
      </c>
      <c r="D5486" t="s">
        <v>287</v>
      </c>
      <c r="E5486" t="s">
        <v>13662</v>
      </c>
      <c r="F5486" t="s">
        <v>13663</v>
      </c>
      <c r="G5486" t="s">
        <v>4886</v>
      </c>
      <c r="H5486" t="s">
        <v>13663</v>
      </c>
      <c r="I5486" t="s">
        <v>4927</v>
      </c>
      <c r="J5486" t="s">
        <v>5165</v>
      </c>
      <c r="K5486" s="14">
        <v>83</v>
      </c>
      <c r="L5486" s="24">
        <f t="shared" si="85"/>
        <v>89.628964260564757</v>
      </c>
    </row>
    <row r="5487" spans="1:12" x14ac:dyDescent="0.25">
      <c r="A5487" t="s">
        <v>111</v>
      </c>
      <c r="B5487" t="s">
        <v>13605</v>
      </c>
      <c r="C5487" t="s">
        <v>725</v>
      </c>
      <c r="D5487" t="s">
        <v>287</v>
      </c>
      <c r="E5487" t="s">
        <v>13664</v>
      </c>
      <c r="F5487" t="s">
        <v>13665</v>
      </c>
      <c r="G5487" t="s">
        <v>4886</v>
      </c>
      <c r="H5487" t="s">
        <v>13666</v>
      </c>
      <c r="I5487" t="s">
        <v>4894</v>
      </c>
      <c r="J5487" t="s">
        <v>4897</v>
      </c>
      <c r="K5487" s="14">
        <v>49</v>
      </c>
      <c r="L5487" s="24">
        <f t="shared" si="85"/>
        <v>52.913484924911728</v>
      </c>
    </row>
    <row r="5488" spans="1:12" x14ac:dyDescent="0.25">
      <c r="A5488" t="s">
        <v>111</v>
      </c>
      <c r="B5488" t="s">
        <v>13605</v>
      </c>
      <c r="C5488" t="s">
        <v>725</v>
      </c>
      <c r="D5488" t="s">
        <v>287</v>
      </c>
      <c r="E5488" t="s">
        <v>13667</v>
      </c>
      <c r="F5488" t="s">
        <v>13668</v>
      </c>
      <c r="G5488" t="s">
        <v>4886</v>
      </c>
      <c r="H5488" t="s">
        <v>13669</v>
      </c>
      <c r="I5488" t="s">
        <v>4927</v>
      </c>
      <c r="J5488" t="s">
        <v>5165</v>
      </c>
      <c r="K5488" s="14">
        <v>24</v>
      </c>
      <c r="L5488" s="24">
        <f t="shared" si="85"/>
        <v>25.916808942813905</v>
      </c>
    </row>
    <row r="5489" spans="1:12" x14ac:dyDescent="0.25">
      <c r="A5489" t="s">
        <v>111</v>
      </c>
      <c r="B5489" t="s">
        <v>13605</v>
      </c>
      <c r="C5489" t="s">
        <v>725</v>
      </c>
      <c r="D5489" t="s">
        <v>287</v>
      </c>
      <c r="E5489" t="s">
        <v>13670</v>
      </c>
      <c r="F5489" t="s">
        <v>13671</v>
      </c>
      <c r="G5489" t="s">
        <v>4886</v>
      </c>
      <c r="H5489" t="s">
        <v>13671</v>
      </c>
      <c r="I5489" t="s">
        <v>4927</v>
      </c>
      <c r="J5489" t="s">
        <v>5165</v>
      </c>
      <c r="K5489" s="14">
        <v>30</v>
      </c>
      <c r="L5489" s="24">
        <f t="shared" si="85"/>
        <v>32.396011178517384</v>
      </c>
    </row>
    <row r="5490" spans="1:12" x14ac:dyDescent="0.25">
      <c r="A5490" t="s">
        <v>111</v>
      </c>
      <c r="B5490" t="s">
        <v>13605</v>
      </c>
      <c r="C5490" t="s">
        <v>725</v>
      </c>
      <c r="D5490" t="s">
        <v>287</v>
      </c>
      <c r="E5490" t="s">
        <v>13672</v>
      </c>
      <c r="F5490" t="s">
        <v>13673</v>
      </c>
      <c r="G5490" t="s">
        <v>4886</v>
      </c>
      <c r="H5490" t="s">
        <v>13673</v>
      </c>
      <c r="I5490" t="s">
        <v>4927</v>
      </c>
      <c r="J5490" t="s">
        <v>5165</v>
      </c>
      <c r="K5490" s="14">
        <v>28</v>
      </c>
      <c r="L5490" s="24">
        <f t="shared" si="85"/>
        <v>30.236277099949554</v>
      </c>
    </row>
    <row r="5491" spans="1:12" x14ac:dyDescent="0.25">
      <c r="A5491" t="s">
        <v>111</v>
      </c>
      <c r="B5491" t="s">
        <v>13605</v>
      </c>
      <c r="C5491" t="s">
        <v>725</v>
      </c>
      <c r="D5491" t="s">
        <v>287</v>
      </c>
      <c r="E5491" t="s">
        <v>13674</v>
      </c>
      <c r="F5491" t="s">
        <v>13675</v>
      </c>
      <c r="G5491" t="s">
        <v>4886</v>
      </c>
      <c r="H5491" t="s">
        <v>13675</v>
      </c>
      <c r="I5491" t="s">
        <v>4927</v>
      </c>
      <c r="J5491" t="s">
        <v>5165</v>
      </c>
      <c r="K5491" s="14">
        <v>11</v>
      </c>
      <c r="L5491" s="24">
        <f t="shared" si="85"/>
        <v>11.878537432123041</v>
      </c>
    </row>
    <row r="5492" spans="1:12" x14ac:dyDescent="0.25">
      <c r="A5492" t="s">
        <v>111</v>
      </c>
      <c r="B5492" t="s">
        <v>13605</v>
      </c>
      <c r="C5492" t="s">
        <v>725</v>
      </c>
      <c r="D5492" t="s">
        <v>287</v>
      </c>
      <c r="E5492" t="s">
        <v>13676</v>
      </c>
      <c r="F5492" t="s">
        <v>13677</v>
      </c>
      <c r="G5492" t="s">
        <v>4886</v>
      </c>
      <c r="H5492" t="s">
        <v>13663</v>
      </c>
      <c r="I5492" t="s">
        <v>4890</v>
      </c>
      <c r="J5492" t="s">
        <v>287</v>
      </c>
      <c r="K5492" s="14">
        <v>2</v>
      </c>
      <c r="L5492" s="24">
        <f t="shared" si="85"/>
        <v>2.1597340785678254</v>
      </c>
    </row>
    <row r="5493" spans="1:12" x14ac:dyDescent="0.25">
      <c r="A5493" t="s">
        <v>111</v>
      </c>
      <c r="B5493" t="s">
        <v>13605</v>
      </c>
      <c r="C5493" t="s">
        <v>725</v>
      </c>
      <c r="D5493" t="s">
        <v>287</v>
      </c>
      <c r="E5493" t="s">
        <v>13678</v>
      </c>
      <c r="F5493" t="s">
        <v>13679</v>
      </c>
      <c r="G5493" t="s">
        <v>4886</v>
      </c>
      <c r="H5493" t="s">
        <v>13661</v>
      </c>
      <c r="I5493" t="s">
        <v>4927</v>
      </c>
      <c r="J5493" t="s">
        <v>5165</v>
      </c>
      <c r="K5493" s="14">
        <v>16</v>
      </c>
      <c r="L5493" s="24">
        <f t="shared" si="85"/>
        <v>17.277872628542603</v>
      </c>
    </row>
    <row r="5494" spans="1:12" x14ac:dyDescent="0.25">
      <c r="A5494" t="s">
        <v>111</v>
      </c>
      <c r="B5494" t="s">
        <v>13605</v>
      </c>
      <c r="C5494" t="s">
        <v>725</v>
      </c>
      <c r="D5494" t="s">
        <v>287</v>
      </c>
      <c r="E5494" t="s">
        <v>13680</v>
      </c>
      <c r="F5494" t="s">
        <v>13665</v>
      </c>
      <c r="G5494" t="s">
        <v>4886</v>
      </c>
      <c r="H5494" t="s">
        <v>13681</v>
      </c>
      <c r="I5494" t="s">
        <v>4894</v>
      </c>
      <c r="J5494" t="s">
        <v>4897</v>
      </c>
      <c r="K5494" s="14">
        <v>16</v>
      </c>
      <c r="L5494" s="24">
        <f t="shared" si="85"/>
        <v>17.277872628542603</v>
      </c>
    </row>
    <row r="5495" spans="1:12" x14ac:dyDescent="0.25">
      <c r="A5495" t="s">
        <v>111</v>
      </c>
      <c r="B5495" t="s">
        <v>13605</v>
      </c>
      <c r="C5495" t="s">
        <v>725</v>
      </c>
      <c r="D5495" t="s">
        <v>287</v>
      </c>
      <c r="E5495" t="s">
        <v>13682</v>
      </c>
      <c r="F5495" t="s">
        <v>13683</v>
      </c>
      <c r="G5495" t="s">
        <v>4886</v>
      </c>
      <c r="H5495" t="s">
        <v>13684</v>
      </c>
      <c r="I5495" t="s">
        <v>4894</v>
      </c>
      <c r="J5495" t="s">
        <v>4897</v>
      </c>
      <c r="K5495" s="14">
        <v>1</v>
      </c>
      <c r="L5495" s="24">
        <f t="shared" si="85"/>
        <v>1.0798670392839127</v>
      </c>
    </row>
    <row r="5496" spans="1:12" x14ac:dyDescent="0.25">
      <c r="A5496" t="s">
        <v>111</v>
      </c>
      <c r="B5496" t="s">
        <v>13605</v>
      </c>
      <c r="C5496" t="s">
        <v>725</v>
      </c>
      <c r="D5496" t="s">
        <v>287</v>
      </c>
      <c r="E5496" t="s">
        <v>13685</v>
      </c>
      <c r="F5496" t="s">
        <v>13686</v>
      </c>
      <c r="G5496" t="s">
        <v>4886</v>
      </c>
      <c r="H5496" t="s">
        <v>13687</v>
      </c>
      <c r="I5496" t="s">
        <v>4890</v>
      </c>
      <c r="J5496" t="s">
        <v>287</v>
      </c>
      <c r="K5496" s="14">
        <v>1</v>
      </c>
      <c r="L5496" s="24">
        <f t="shared" si="85"/>
        <v>1.0798670392839127</v>
      </c>
    </row>
    <row r="5497" spans="1:12" x14ac:dyDescent="0.25">
      <c r="A5497" t="s">
        <v>111</v>
      </c>
      <c r="B5497" t="s">
        <v>13605</v>
      </c>
      <c r="C5497" t="s">
        <v>725</v>
      </c>
      <c r="D5497" t="s">
        <v>287</v>
      </c>
      <c r="E5497" t="s">
        <v>13688</v>
      </c>
      <c r="F5497" t="s">
        <v>13689</v>
      </c>
      <c r="G5497" t="s">
        <v>4886</v>
      </c>
      <c r="H5497" t="s">
        <v>13690</v>
      </c>
      <c r="I5497" t="s">
        <v>4894</v>
      </c>
      <c r="J5497" t="s">
        <v>4897</v>
      </c>
      <c r="K5497" s="14">
        <v>1</v>
      </c>
      <c r="L5497" s="24">
        <f t="shared" si="85"/>
        <v>1.0798670392839127</v>
      </c>
    </row>
    <row r="5498" spans="1:12" x14ac:dyDescent="0.25">
      <c r="A5498" t="s">
        <v>111</v>
      </c>
      <c r="B5498" t="s">
        <v>13605</v>
      </c>
      <c r="C5498" t="s">
        <v>2104</v>
      </c>
      <c r="D5498" t="s">
        <v>2105</v>
      </c>
      <c r="E5498" t="s">
        <v>13691</v>
      </c>
      <c r="F5498" t="s">
        <v>13692</v>
      </c>
      <c r="G5498" t="s">
        <v>4987</v>
      </c>
      <c r="H5498" t="s">
        <v>13693</v>
      </c>
      <c r="I5498" t="s">
        <v>4888</v>
      </c>
      <c r="J5498" t="s">
        <v>4889</v>
      </c>
      <c r="K5498" s="14">
        <v>1</v>
      </c>
      <c r="L5498" s="24">
        <f t="shared" si="85"/>
        <v>1.0798670392839127</v>
      </c>
    </row>
    <row r="5499" spans="1:12" x14ac:dyDescent="0.25">
      <c r="A5499" t="s">
        <v>111</v>
      </c>
      <c r="B5499" t="s">
        <v>13605</v>
      </c>
      <c r="C5499" t="s">
        <v>2104</v>
      </c>
      <c r="D5499" t="s">
        <v>2105</v>
      </c>
      <c r="E5499" t="s">
        <v>13691</v>
      </c>
      <c r="F5499" t="s">
        <v>13692</v>
      </c>
      <c r="G5499" t="s">
        <v>4888</v>
      </c>
      <c r="H5499" t="s">
        <v>13693</v>
      </c>
      <c r="I5499" t="s">
        <v>4888</v>
      </c>
      <c r="J5499" t="s">
        <v>4889</v>
      </c>
      <c r="K5499" s="14">
        <v>2</v>
      </c>
      <c r="L5499" s="24">
        <f t="shared" si="85"/>
        <v>2.1597340785678254</v>
      </c>
    </row>
    <row r="5500" spans="1:12" x14ac:dyDescent="0.25">
      <c r="A5500" t="s">
        <v>111</v>
      </c>
      <c r="B5500" t="s">
        <v>13605</v>
      </c>
      <c r="C5500" t="s">
        <v>2104</v>
      </c>
      <c r="D5500" t="s">
        <v>2105</v>
      </c>
      <c r="E5500" t="s">
        <v>13691</v>
      </c>
      <c r="F5500" t="s">
        <v>13692</v>
      </c>
      <c r="G5500" t="s">
        <v>4998</v>
      </c>
      <c r="H5500" t="s">
        <v>13693</v>
      </c>
      <c r="I5500" t="s">
        <v>4888</v>
      </c>
      <c r="J5500" t="s">
        <v>4889</v>
      </c>
      <c r="K5500" s="14">
        <v>1</v>
      </c>
      <c r="L5500" s="24">
        <f t="shared" si="85"/>
        <v>1.0798670392839127</v>
      </c>
    </row>
    <row r="5501" spans="1:12" x14ac:dyDescent="0.25">
      <c r="A5501" t="s">
        <v>111</v>
      </c>
      <c r="B5501" t="s">
        <v>13605</v>
      </c>
      <c r="C5501" t="s">
        <v>2104</v>
      </c>
      <c r="D5501" t="s">
        <v>2105</v>
      </c>
      <c r="E5501" t="s">
        <v>13691</v>
      </c>
      <c r="F5501" t="s">
        <v>13692</v>
      </c>
      <c r="G5501" t="s">
        <v>5003</v>
      </c>
      <c r="H5501" t="s">
        <v>13692</v>
      </c>
      <c r="I5501" t="s">
        <v>4888</v>
      </c>
      <c r="J5501" t="s">
        <v>4889</v>
      </c>
      <c r="K5501" s="14">
        <v>2</v>
      </c>
      <c r="L5501" s="24">
        <f t="shared" si="85"/>
        <v>2.1597340785678254</v>
      </c>
    </row>
    <row r="5502" spans="1:12" x14ac:dyDescent="0.25">
      <c r="A5502" t="s">
        <v>111</v>
      </c>
      <c r="B5502" t="s">
        <v>13605</v>
      </c>
      <c r="C5502" t="s">
        <v>2104</v>
      </c>
      <c r="D5502" t="s">
        <v>2105</v>
      </c>
      <c r="E5502" t="s">
        <v>13691</v>
      </c>
      <c r="F5502" t="s">
        <v>13692</v>
      </c>
      <c r="G5502" t="s">
        <v>5751</v>
      </c>
      <c r="H5502" t="s">
        <v>13692</v>
      </c>
      <c r="I5502" t="s">
        <v>4888</v>
      </c>
      <c r="J5502" t="s">
        <v>4889</v>
      </c>
      <c r="K5502" s="14">
        <v>2</v>
      </c>
      <c r="L5502" s="24">
        <f t="shared" si="85"/>
        <v>2.1597340785678254</v>
      </c>
    </row>
    <row r="5503" spans="1:12" x14ac:dyDescent="0.25">
      <c r="A5503" t="s">
        <v>111</v>
      </c>
      <c r="B5503" t="s">
        <v>13605</v>
      </c>
      <c r="C5503" t="s">
        <v>2104</v>
      </c>
      <c r="D5503" t="s">
        <v>2105</v>
      </c>
      <c r="E5503" t="s">
        <v>13691</v>
      </c>
      <c r="F5503" t="s">
        <v>13692</v>
      </c>
      <c r="G5503" t="s">
        <v>5022</v>
      </c>
      <c r="H5503" t="s">
        <v>13692</v>
      </c>
      <c r="I5503" t="s">
        <v>4888</v>
      </c>
      <c r="J5503" t="s">
        <v>4889</v>
      </c>
      <c r="K5503" s="14">
        <v>2</v>
      </c>
      <c r="L5503" s="24">
        <f t="shared" si="85"/>
        <v>2.1597340785678254</v>
      </c>
    </row>
    <row r="5504" spans="1:12" x14ac:dyDescent="0.25">
      <c r="A5504" t="s">
        <v>111</v>
      </c>
      <c r="B5504" t="s">
        <v>13605</v>
      </c>
      <c r="C5504" t="s">
        <v>2104</v>
      </c>
      <c r="D5504" t="s">
        <v>2105</v>
      </c>
      <c r="E5504" t="s">
        <v>13691</v>
      </c>
      <c r="F5504" t="s">
        <v>13692</v>
      </c>
      <c r="G5504" t="s">
        <v>4907</v>
      </c>
      <c r="H5504" t="s">
        <v>13693</v>
      </c>
      <c r="I5504" t="s">
        <v>4888</v>
      </c>
      <c r="J5504" t="s">
        <v>4889</v>
      </c>
      <c r="K5504" s="14">
        <v>2</v>
      </c>
      <c r="L5504" s="24">
        <f t="shared" si="85"/>
        <v>2.1597340785678254</v>
      </c>
    </row>
    <row r="5505" spans="1:12" x14ac:dyDescent="0.25">
      <c r="A5505" t="s">
        <v>111</v>
      </c>
      <c r="B5505" t="s">
        <v>13605</v>
      </c>
      <c r="C5505" t="s">
        <v>2104</v>
      </c>
      <c r="D5505" t="s">
        <v>2105</v>
      </c>
      <c r="E5505" t="s">
        <v>13691</v>
      </c>
      <c r="F5505" t="s">
        <v>13692</v>
      </c>
      <c r="G5505" t="s">
        <v>4918</v>
      </c>
      <c r="H5505" t="s">
        <v>13693</v>
      </c>
      <c r="I5505" t="s">
        <v>4888</v>
      </c>
      <c r="J5505" t="s">
        <v>4889</v>
      </c>
      <c r="K5505" s="14">
        <v>2</v>
      </c>
      <c r="L5505" s="24">
        <f t="shared" si="85"/>
        <v>2.1597340785678254</v>
      </c>
    </row>
    <row r="5506" spans="1:12" x14ac:dyDescent="0.25">
      <c r="A5506" t="s">
        <v>111</v>
      </c>
      <c r="B5506" t="s">
        <v>13605</v>
      </c>
      <c r="C5506" t="s">
        <v>2104</v>
      </c>
      <c r="D5506" t="s">
        <v>2105</v>
      </c>
      <c r="E5506" t="s">
        <v>13691</v>
      </c>
      <c r="F5506" t="s">
        <v>13692</v>
      </c>
      <c r="G5506" t="s">
        <v>4914</v>
      </c>
      <c r="H5506" t="s">
        <v>13693</v>
      </c>
      <c r="I5506" t="s">
        <v>4888</v>
      </c>
      <c r="J5506" t="s">
        <v>4889</v>
      </c>
      <c r="K5506" s="14">
        <v>2</v>
      </c>
      <c r="L5506" s="24">
        <f t="shared" si="85"/>
        <v>2.1597340785678254</v>
      </c>
    </row>
    <row r="5507" spans="1:12" x14ac:dyDescent="0.25">
      <c r="A5507" t="s">
        <v>111</v>
      </c>
      <c r="B5507" t="s">
        <v>13605</v>
      </c>
      <c r="C5507" t="s">
        <v>2104</v>
      </c>
      <c r="D5507" t="s">
        <v>2105</v>
      </c>
      <c r="E5507" t="s">
        <v>13691</v>
      </c>
      <c r="F5507" t="s">
        <v>13692</v>
      </c>
      <c r="G5507" t="s">
        <v>8958</v>
      </c>
      <c r="H5507" t="s">
        <v>13693</v>
      </c>
      <c r="I5507" t="s">
        <v>4888</v>
      </c>
      <c r="J5507" t="s">
        <v>4889</v>
      </c>
      <c r="K5507" s="14">
        <v>1</v>
      </c>
      <c r="L5507" s="24">
        <f t="shared" si="85"/>
        <v>1.0798670392839127</v>
      </c>
    </row>
    <row r="5508" spans="1:12" x14ac:dyDescent="0.25">
      <c r="A5508" t="s">
        <v>111</v>
      </c>
      <c r="B5508" t="s">
        <v>13605</v>
      </c>
      <c r="C5508" t="s">
        <v>2104</v>
      </c>
      <c r="D5508" t="s">
        <v>2105</v>
      </c>
      <c r="E5508" t="s">
        <v>13691</v>
      </c>
      <c r="F5508" t="s">
        <v>13692</v>
      </c>
      <c r="G5508" t="s">
        <v>8961</v>
      </c>
      <c r="H5508" t="s">
        <v>13693</v>
      </c>
      <c r="I5508" t="s">
        <v>4888</v>
      </c>
      <c r="J5508" t="s">
        <v>4889</v>
      </c>
      <c r="K5508" s="14">
        <v>1</v>
      </c>
      <c r="L5508" s="24">
        <f t="shared" si="85"/>
        <v>1.0798670392839127</v>
      </c>
    </row>
    <row r="5509" spans="1:12" x14ac:dyDescent="0.25">
      <c r="A5509" t="s">
        <v>111</v>
      </c>
      <c r="B5509" t="s">
        <v>13605</v>
      </c>
      <c r="C5509" t="s">
        <v>2104</v>
      </c>
      <c r="D5509" t="s">
        <v>2105</v>
      </c>
      <c r="E5509" t="s">
        <v>13691</v>
      </c>
      <c r="F5509" t="s">
        <v>13692</v>
      </c>
      <c r="G5509" t="s">
        <v>8963</v>
      </c>
      <c r="H5509" t="s">
        <v>13693</v>
      </c>
      <c r="I5509" t="s">
        <v>4888</v>
      </c>
      <c r="J5509" t="s">
        <v>4889</v>
      </c>
      <c r="K5509" s="14">
        <v>1</v>
      </c>
      <c r="L5509" s="24">
        <f t="shared" si="85"/>
        <v>1.0798670392839127</v>
      </c>
    </row>
    <row r="5510" spans="1:12" x14ac:dyDescent="0.25">
      <c r="A5510" t="s">
        <v>111</v>
      </c>
      <c r="B5510" t="s">
        <v>13605</v>
      </c>
      <c r="C5510" t="s">
        <v>2104</v>
      </c>
      <c r="D5510" t="s">
        <v>2105</v>
      </c>
      <c r="E5510" t="s">
        <v>13691</v>
      </c>
      <c r="F5510" t="s">
        <v>13692</v>
      </c>
      <c r="G5510" t="s">
        <v>5156</v>
      </c>
      <c r="H5510" t="s">
        <v>13693</v>
      </c>
      <c r="I5510" t="s">
        <v>4888</v>
      </c>
      <c r="J5510" t="s">
        <v>4889</v>
      </c>
      <c r="K5510" s="14">
        <v>1</v>
      </c>
      <c r="L5510" s="24">
        <f t="shared" si="85"/>
        <v>1.0798670392839127</v>
      </c>
    </row>
    <row r="5511" spans="1:12" x14ac:dyDescent="0.25">
      <c r="A5511" t="s">
        <v>111</v>
      </c>
      <c r="B5511" t="s">
        <v>13605</v>
      </c>
      <c r="C5511" t="s">
        <v>2104</v>
      </c>
      <c r="D5511" t="s">
        <v>2105</v>
      </c>
      <c r="E5511" t="s">
        <v>13691</v>
      </c>
      <c r="F5511" t="s">
        <v>13692</v>
      </c>
      <c r="G5511" t="s">
        <v>5159</v>
      </c>
      <c r="H5511" t="s">
        <v>13693</v>
      </c>
      <c r="I5511" t="s">
        <v>4888</v>
      </c>
      <c r="J5511" t="s">
        <v>4889</v>
      </c>
      <c r="K5511" s="14">
        <v>1</v>
      </c>
      <c r="L5511" s="24">
        <f t="shared" si="85"/>
        <v>1.0798670392839127</v>
      </c>
    </row>
    <row r="5512" spans="1:12" x14ac:dyDescent="0.25">
      <c r="A5512" t="s">
        <v>111</v>
      </c>
      <c r="B5512" t="s">
        <v>13605</v>
      </c>
      <c r="C5512" t="s">
        <v>2104</v>
      </c>
      <c r="D5512" t="s">
        <v>2105</v>
      </c>
      <c r="E5512" t="s">
        <v>13691</v>
      </c>
      <c r="F5512" t="s">
        <v>13692</v>
      </c>
      <c r="G5512" t="s">
        <v>9719</v>
      </c>
      <c r="H5512" t="s">
        <v>13693</v>
      </c>
      <c r="I5512" t="s">
        <v>4888</v>
      </c>
      <c r="J5512" t="s">
        <v>4889</v>
      </c>
      <c r="K5512" s="14">
        <v>2</v>
      </c>
      <c r="L5512" s="24">
        <f t="shared" si="85"/>
        <v>2.1597340785678254</v>
      </c>
    </row>
    <row r="5513" spans="1:12" x14ac:dyDescent="0.25">
      <c r="A5513" t="s">
        <v>111</v>
      </c>
      <c r="B5513" t="s">
        <v>13605</v>
      </c>
      <c r="C5513" t="s">
        <v>2104</v>
      </c>
      <c r="D5513" t="s">
        <v>2105</v>
      </c>
      <c r="E5513" t="s">
        <v>13691</v>
      </c>
      <c r="F5513" t="s">
        <v>13692</v>
      </c>
      <c r="G5513" t="s">
        <v>9810</v>
      </c>
      <c r="H5513" t="s">
        <v>13693</v>
      </c>
      <c r="I5513" t="s">
        <v>4888</v>
      </c>
      <c r="J5513" t="s">
        <v>4889</v>
      </c>
      <c r="K5513" s="14">
        <v>1</v>
      </c>
      <c r="L5513" s="24">
        <f t="shared" si="85"/>
        <v>1.0798670392839127</v>
      </c>
    </row>
    <row r="5514" spans="1:12" x14ac:dyDescent="0.25">
      <c r="A5514" t="s">
        <v>111</v>
      </c>
      <c r="B5514" t="s">
        <v>13605</v>
      </c>
      <c r="C5514" t="s">
        <v>2104</v>
      </c>
      <c r="D5514" t="s">
        <v>2105</v>
      </c>
      <c r="E5514" t="s">
        <v>13691</v>
      </c>
      <c r="F5514" t="s">
        <v>13692</v>
      </c>
      <c r="G5514" t="s">
        <v>8430</v>
      </c>
      <c r="H5514" t="s">
        <v>13692</v>
      </c>
      <c r="I5514" t="s">
        <v>4888</v>
      </c>
      <c r="J5514" t="s">
        <v>4889</v>
      </c>
      <c r="K5514" s="14">
        <v>2</v>
      </c>
      <c r="L5514" s="24">
        <f t="shared" si="85"/>
        <v>2.1597340785678254</v>
      </c>
    </row>
    <row r="5515" spans="1:12" x14ac:dyDescent="0.25">
      <c r="A5515" t="s">
        <v>111</v>
      </c>
      <c r="B5515" t="s">
        <v>13605</v>
      </c>
      <c r="C5515" t="s">
        <v>2104</v>
      </c>
      <c r="D5515" t="s">
        <v>2105</v>
      </c>
      <c r="E5515" t="s">
        <v>13691</v>
      </c>
      <c r="F5515" t="s">
        <v>13692</v>
      </c>
      <c r="G5515" t="s">
        <v>8477</v>
      </c>
      <c r="H5515" t="s">
        <v>13693</v>
      </c>
      <c r="I5515" t="s">
        <v>4888</v>
      </c>
      <c r="J5515" t="s">
        <v>4889</v>
      </c>
      <c r="K5515" s="14">
        <v>2</v>
      </c>
      <c r="L5515" s="24">
        <f t="shared" si="85"/>
        <v>2.1597340785678254</v>
      </c>
    </row>
    <row r="5516" spans="1:12" x14ac:dyDescent="0.25">
      <c r="A5516" t="s">
        <v>111</v>
      </c>
      <c r="B5516" t="s">
        <v>13605</v>
      </c>
      <c r="C5516" t="s">
        <v>2104</v>
      </c>
      <c r="D5516" t="s">
        <v>2105</v>
      </c>
      <c r="E5516" t="s">
        <v>13691</v>
      </c>
      <c r="F5516" t="s">
        <v>13692</v>
      </c>
      <c r="G5516" t="s">
        <v>8432</v>
      </c>
      <c r="H5516" t="s">
        <v>13693</v>
      </c>
      <c r="I5516" t="s">
        <v>4888</v>
      </c>
      <c r="J5516" t="s">
        <v>4889</v>
      </c>
      <c r="K5516" s="14">
        <v>1</v>
      </c>
      <c r="L5516" s="24">
        <f t="shared" ref="L5516:L5579" si="86">K5516/$D$6*$D$5</f>
        <v>1.0798670392839127</v>
      </c>
    </row>
    <row r="5517" spans="1:12" x14ac:dyDescent="0.25">
      <c r="A5517" t="s">
        <v>111</v>
      </c>
      <c r="B5517" t="s">
        <v>13605</v>
      </c>
      <c r="C5517" t="s">
        <v>2104</v>
      </c>
      <c r="D5517" t="s">
        <v>2105</v>
      </c>
      <c r="E5517" t="s">
        <v>13691</v>
      </c>
      <c r="F5517" t="s">
        <v>13692</v>
      </c>
      <c r="G5517" t="s">
        <v>9721</v>
      </c>
      <c r="H5517" t="s">
        <v>13693</v>
      </c>
      <c r="I5517" t="s">
        <v>4888</v>
      </c>
      <c r="J5517" t="s">
        <v>4889</v>
      </c>
      <c r="K5517" s="14">
        <v>2</v>
      </c>
      <c r="L5517" s="24">
        <f t="shared" si="86"/>
        <v>2.1597340785678254</v>
      </c>
    </row>
    <row r="5518" spans="1:12" x14ac:dyDescent="0.25">
      <c r="A5518" t="s">
        <v>111</v>
      </c>
      <c r="B5518" t="s">
        <v>13605</v>
      </c>
      <c r="C5518" t="s">
        <v>2104</v>
      </c>
      <c r="D5518" t="s">
        <v>2105</v>
      </c>
      <c r="E5518" t="s">
        <v>13691</v>
      </c>
      <c r="F5518" t="s">
        <v>13692</v>
      </c>
      <c r="G5518" t="s">
        <v>8359</v>
      </c>
      <c r="H5518" t="s">
        <v>13693</v>
      </c>
      <c r="I5518" t="s">
        <v>4888</v>
      </c>
      <c r="J5518" t="s">
        <v>4889</v>
      </c>
      <c r="K5518" s="14">
        <v>1</v>
      </c>
      <c r="L5518" s="24">
        <f t="shared" si="86"/>
        <v>1.0798670392839127</v>
      </c>
    </row>
    <row r="5519" spans="1:12" x14ac:dyDescent="0.25">
      <c r="A5519" t="s">
        <v>111</v>
      </c>
      <c r="B5519" t="s">
        <v>13605</v>
      </c>
      <c r="C5519" t="s">
        <v>2104</v>
      </c>
      <c r="D5519" t="s">
        <v>2105</v>
      </c>
      <c r="E5519" t="s">
        <v>13691</v>
      </c>
      <c r="F5519" t="s">
        <v>13692</v>
      </c>
      <c r="G5519" t="s">
        <v>8361</v>
      </c>
      <c r="H5519" t="s">
        <v>13693</v>
      </c>
      <c r="I5519" t="s">
        <v>4888</v>
      </c>
      <c r="J5519" t="s">
        <v>4889</v>
      </c>
      <c r="K5519" s="14">
        <v>2</v>
      </c>
      <c r="L5519" s="24">
        <f t="shared" si="86"/>
        <v>2.1597340785678254</v>
      </c>
    </row>
    <row r="5520" spans="1:12" x14ac:dyDescent="0.25">
      <c r="A5520" t="s">
        <v>111</v>
      </c>
      <c r="B5520" t="s">
        <v>13605</v>
      </c>
      <c r="C5520" t="s">
        <v>2104</v>
      </c>
      <c r="D5520" t="s">
        <v>2105</v>
      </c>
      <c r="E5520" t="s">
        <v>13691</v>
      </c>
      <c r="F5520" t="s">
        <v>13692</v>
      </c>
      <c r="G5520" t="s">
        <v>9839</v>
      </c>
      <c r="H5520" t="s">
        <v>13693</v>
      </c>
      <c r="I5520" t="s">
        <v>4888</v>
      </c>
      <c r="J5520" t="s">
        <v>4889</v>
      </c>
      <c r="K5520" s="14">
        <v>1</v>
      </c>
      <c r="L5520" s="24">
        <f t="shared" si="86"/>
        <v>1.0798670392839127</v>
      </c>
    </row>
    <row r="5521" spans="1:12" x14ac:dyDescent="0.25">
      <c r="A5521" t="s">
        <v>111</v>
      </c>
      <c r="B5521" t="s">
        <v>13605</v>
      </c>
      <c r="C5521" t="s">
        <v>2104</v>
      </c>
      <c r="D5521" t="s">
        <v>2105</v>
      </c>
      <c r="E5521" t="s">
        <v>13691</v>
      </c>
      <c r="F5521" t="s">
        <v>13692</v>
      </c>
      <c r="G5521" t="s">
        <v>6584</v>
      </c>
      <c r="H5521" t="s">
        <v>13693</v>
      </c>
      <c r="I5521" t="s">
        <v>4888</v>
      </c>
      <c r="J5521" t="s">
        <v>4889</v>
      </c>
      <c r="K5521" s="14">
        <v>1</v>
      </c>
      <c r="L5521" s="24">
        <f t="shared" si="86"/>
        <v>1.0798670392839127</v>
      </c>
    </row>
    <row r="5522" spans="1:12" x14ac:dyDescent="0.25">
      <c r="A5522" t="s">
        <v>111</v>
      </c>
      <c r="B5522" t="s">
        <v>13605</v>
      </c>
      <c r="C5522" t="s">
        <v>2104</v>
      </c>
      <c r="D5522" t="s">
        <v>2105</v>
      </c>
      <c r="E5522" t="s">
        <v>13691</v>
      </c>
      <c r="F5522" t="s">
        <v>13692</v>
      </c>
      <c r="G5522" t="s">
        <v>6571</v>
      </c>
      <c r="H5522" t="s">
        <v>13693</v>
      </c>
      <c r="I5522" t="s">
        <v>4888</v>
      </c>
      <c r="J5522" t="s">
        <v>4889</v>
      </c>
      <c r="K5522" s="14">
        <v>1</v>
      </c>
      <c r="L5522" s="24">
        <f t="shared" si="86"/>
        <v>1.0798670392839127</v>
      </c>
    </row>
    <row r="5523" spans="1:12" x14ac:dyDescent="0.25">
      <c r="A5523" t="s">
        <v>111</v>
      </c>
      <c r="B5523" t="s">
        <v>13605</v>
      </c>
      <c r="C5523" t="s">
        <v>2104</v>
      </c>
      <c r="D5523" t="s">
        <v>2105</v>
      </c>
      <c r="E5523" t="s">
        <v>13691</v>
      </c>
      <c r="F5523" t="s">
        <v>13692</v>
      </c>
      <c r="G5523" t="s">
        <v>9902</v>
      </c>
      <c r="H5523" t="s">
        <v>13693</v>
      </c>
      <c r="I5523" t="s">
        <v>4888</v>
      </c>
      <c r="J5523" t="s">
        <v>4889</v>
      </c>
      <c r="K5523" s="14">
        <v>1</v>
      </c>
      <c r="L5523" s="24">
        <f t="shared" si="86"/>
        <v>1.0798670392839127</v>
      </c>
    </row>
    <row r="5524" spans="1:12" x14ac:dyDescent="0.25">
      <c r="A5524" t="s">
        <v>111</v>
      </c>
      <c r="B5524" t="s">
        <v>13605</v>
      </c>
      <c r="C5524" t="s">
        <v>2104</v>
      </c>
      <c r="D5524" t="s">
        <v>2105</v>
      </c>
      <c r="E5524" t="s">
        <v>13691</v>
      </c>
      <c r="F5524" t="s">
        <v>13692</v>
      </c>
      <c r="G5524" t="s">
        <v>9904</v>
      </c>
      <c r="H5524" t="s">
        <v>13693</v>
      </c>
      <c r="I5524" t="s">
        <v>4888</v>
      </c>
      <c r="J5524" t="s">
        <v>4889</v>
      </c>
      <c r="K5524" s="14">
        <v>1</v>
      </c>
      <c r="L5524" s="24">
        <f t="shared" si="86"/>
        <v>1.0798670392839127</v>
      </c>
    </row>
    <row r="5525" spans="1:12" x14ac:dyDescent="0.25">
      <c r="A5525" t="s">
        <v>112</v>
      </c>
      <c r="B5525" t="s">
        <v>13694</v>
      </c>
      <c r="E5525" t="s">
        <v>13695</v>
      </c>
      <c r="F5525" t="s">
        <v>13696</v>
      </c>
      <c r="G5525" t="s">
        <v>6558</v>
      </c>
      <c r="H5525" t="s">
        <v>13697</v>
      </c>
      <c r="I5525" t="s">
        <v>5141</v>
      </c>
      <c r="J5525" t="s">
        <v>2256</v>
      </c>
      <c r="K5525" s="14">
        <v>1</v>
      </c>
      <c r="L5525" s="24">
        <f t="shared" si="86"/>
        <v>1.0798670392839127</v>
      </c>
    </row>
    <row r="5526" spans="1:12" x14ac:dyDescent="0.25">
      <c r="A5526" t="s">
        <v>112</v>
      </c>
      <c r="B5526" t="s">
        <v>13694</v>
      </c>
      <c r="C5526" t="s">
        <v>725</v>
      </c>
      <c r="D5526" t="s">
        <v>287</v>
      </c>
      <c r="E5526" t="s">
        <v>13698</v>
      </c>
      <c r="F5526" t="s">
        <v>13699</v>
      </c>
      <c r="G5526" t="s">
        <v>4886</v>
      </c>
      <c r="H5526" t="s">
        <v>13700</v>
      </c>
      <c r="I5526" t="s">
        <v>4927</v>
      </c>
      <c r="J5526" t="s">
        <v>5165</v>
      </c>
      <c r="K5526" s="14">
        <v>35</v>
      </c>
      <c r="L5526" s="24">
        <f t="shared" si="86"/>
        <v>37.795346374936948</v>
      </c>
    </row>
    <row r="5527" spans="1:12" x14ac:dyDescent="0.25">
      <c r="A5527" t="s">
        <v>112</v>
      </c>
      <c r="B5527" t="s">
        <v>13694</v>
      </c>
      <c r="C5527" t="s">
        <v>725</v>
      </c>
      <c r="D5527" t="s">
        <v>287</v>
      </c>
      <c r="E5527" t="s">
        <v>13701</v>
      </c>
      <c r="F5527" t="s">
        <v>13702</v>
      </c>
      <c r="G5527" t="s">
        <v>4886</v>
      </c>
      <c r="H5527" t="s">
        <v>13702</v>
      </c>
      <c r="I5527" t="s">
        <v>4894</v>
      </c>
      <c r="J5527" t="s">
        <v>4897</v>
      </c>
      <c r="K5527" s="14">
        <v>10</v>
      </c>
      <c r="L5527" s="24">
        <f t="shared" si="86"/>
        <v>10.798670392839128</v>
      </c>
    </row>
    <row r="5528" spans="1:12" x14ac:dyDescent="0.25">
      <c r="A5528" t="s">
        <v>112</v>
      </c>
      <c r="B5528" t="s">
        <v>13694</v>
      </c>
      <c r="C5528" t="s">
        <v>725</v>
      </c>
      <c r="D5528" t="s">
        <v>287</v>
      </c>
      <c r="E5528" t="s">
        <v>13703</v>
      </c>
      <c r="F5528" t="s">
        <v>13704</v>
      </c>
      <c r="G5528" t="s">
        <v>4886</v>
      </c>
      <c r="H5528" t="s">
        <v>13704</v>
      </c>
      <c r="I5528" t="s">
        <v>4894</v>
      </c>
      <c r="J5528" t="s">
        <v>4897</v>
      </c>
      <c r="K5528" s="14">
        <v>32</v>
      </c>
      <c r="L5528" s="24">
        <f t="shared" si="86"/>
        <v>34.555745257085206</v>
      </c>
    </row>
    <row r="5529" spans="1:12" x14ac:dyDescent="0.25">
      <c r="A5529" t="s">
        <v>112</v>
      </c>
      <c r="B5529" t="s">
        <v>13694</v>
      </c>
      <c r="C5529" t="s">
        <v>725</v>
      </c>
      <c r="D5529" t="s">
        <v>287</v>
      </c>
      <c r="E5529" t="s">
        <v>13705</v>
      </c>
      <c r="F5529" t="s">
        <v>13706</v>
      </c>
      <c r="G5529" t="s">
        <v>4886</v>
      </c>
      <c r="H5529" t="s">
        <v>13706</v>
      </c>
      <c r="I5529" t="s">
        <v>4894</v>
      </c>
      <c r="J5529" t="s">
        <v>4897</v>
      </c>
      <c r="K5529" s="14">
        <v>6</v>
      </c>
      <c r="L5529" s="24">
        <f t="shared" si="86"/>
        <v>6.4792022357034762</v>
      </c>
    </row>
    <row r="5530" spans="1:12" x14ac:dyDescent="0.25">
      <c r="A5530" t="s">
        <v>112</v>
      </c>
      <c r="B5530" t="s">
        <v>13694</v>
      </c>
      <c r="C5530" t="s">
        <v>725</v>
      </c>
      <c r="D5530" t="s">
        <v>287</v>
      </c>
      <c r="E5530" t="s">
        <v>13707</v>
      </c>
      <c r="F5530" t="s">
        <v>13708</v>
      </c>
      <c r="G5530" t="s">
        <v>4886</v>
      </c>
      <c r="H5530" t="s">
        <v>13708</v>
      </c>
      <c r="I5530" t="s">
        <v>4894</v>
      </c>
      <c r="J5530" t="s">
        <v>4897</v>
      </c>
      <c r="K5530" s="14">
        <v>9</v>
      </c>
      <c r="L5530" s="24">
        <f t="shared" si="86"/>
        <v>9.7188033535552147</v>
      </c>
    </row>
    <row r="5531" spans="1:12" x14ac:dyDescent="0.25">
      <c r="A5531" t="s">
        <v>112</v>
      </c>
      <c r="B5531" t="s">
        <v>13694</v>
      </c>
      <c r="C5531" t="s">
        <v>725</v>
      </c>
      <c r="D5531" t="s">
        <v>287</v>
      </c>
      <c r="E5531" t="s">
        <v>13709</v>
      </c>
      <c r="F5531" t="s">
        <v>13710</v>
      </c>
      <c r="G5531" t="s">
        <v>4886</v>
      </c>
      <c r="H5531" t="s">
        <v>13710</v>
      </c>
      <c r="I5531" t="s">
        <v>4894</v>
      </c>
      <c r="J5531" t="s">
        <v>4897</v>
      </c>
      <c r="K5531" s="14">
        <v>4</v>
      </c>
      <c r="L5531" s="24">
        <f t="shared" si="86"/>
        <v>4.3194681571356508</v>
      </c>
    </row>
    <row r="5532" spans="1:12" x14ac:dyDescent="0.25">
      <c r="A5532" t="s">
        <v>112</v>
      </c>
      <c r="B5532" t="s">
        <v>13694</v>
      </c>
      <c r="C5532" t="s">
        <v>725</v>
      </c>
      <c r="D5532" t="s">
        <v>287</v>
      </c>
      <c r="E5532" t="s">
        <v>13711</v>
      </c>
      <c r="F5532" t="s">
        <v>13712</v>
      </c>
      <c r="G5532" t="s">
        <v>4886</v>
      </c>
      <c r="H5532" t="s">
        <v>13712</v>
      </c>
      <c r="I5532" t="s">
        <v>4894</v>
      </c>
      <c r="J5532" t="s">
        <v>4897</v>
      </c>
      <c r="K5532" s="14">
        <v>4</v>
      </c>
      <c r="L5532" s="24">
        <f t="shared" si="86"/>
        <v>4.3194681571356508</v>
      </c>
    </row>
    <row r="5533" spans="1:12" x14ac:dyDescent="0.25">
      <c r="A5533" t="s">
        <v>112</v>
      </c>
      <c r="B5533" t="s">
        <v>13694</v>
      </c>
      <c r="C5533" t="s">
        <v>725</v>
      </c>
      <c r="D5533" t="s">
        <v>287</v>
      </c>
      <c r="E5533" t="s">
        <v>13713</v>
      </c>
      <c r="F5533" t="s">
        <v>13714</v>
      </c>
      <c r="G5533" t="s">
        <v>4886</v>
      </c>
      <c r="H5533" t="s">
        <v>13714</v>
      </c>
      <c r="I5533" t="s">
        <v>4894</v>
      </c>
      <c r="J5533" t="s">
        <v>4897</v>
      </c>
      <c r="K5533" s="14">
        <v>11</v>
      </c>
      <c r="L5533" s="24">
        <f t="shared" si="86"/>
        <v>11.878537432123041</v>
      </c>
    </row>
    <row r="5534" spans="1:12" x14ac:dyDescent="0.25">
      <c r="A5534" t="s">
        <v>112</v>
      </c>
      <c r="B5534" t="s">
        <v>13694</v>
      </c>
      <c r="C5534" t="s">
        <v>725</v>
      </c>
      <c r="D5534" t="s">
        <v>287</v>
      </c>
      <c r="E5534" t="s">
        <v>13715</v>
      </c>
      <c r="F5534" t="s">
        <v>13716</v>
      </c>
      <c r="G5534" t="s">
        <v>4886</v>
      </c>
      <c r="H5534" t="s">
        <v>13716</v>
      </c>
      <c r="I5534" t="s">
        <v>4894</v>
      </c>
      <c r="J5534" t="s">
        <v>4897</v>
      </c>
      <c r="K5534" s="14">
        <v>32</v>
      </c>
      <c r="L5534" s="24">
        <f t="shared" si="86"/>
        <v>34.555745257085206</v>
      </c>
    </row>
    <row r="5535" spans="1:12" x14ac:dyDescent="0.25">
      <c r="A5535" t="s">
        <v>112</v>
      </c>
      <c r="B5535" t="s">
        <v>13694</v>
      </c>
      <c r="C5535" t="s">
        <v>725</v>
      </c>
      <c r="D5535" t="s">
        <v>287</v>
      </c>
      <c r="E5535" t="s">
        <v>13717</v>
      </c>
      <c r="F5535" t="s">
        <v>13718</v>
      </c>
      <c r="G5535" t="s">
        <v>4886</v>
      </c>
      <c r="H5535" t="s">
        <v>13718</v>
      </c>
      <c r="I5535" t="s">
        <v>4894</v>
      </c>
      <c r="J5535" t="s">
        <v>4897</v>
      </c>
      <c r="K5535" s="14">
        <v>32</v>
      </c>
      <c r="L5535" s="24">
        <f t="shared" si="86"/>
        <v>34.555745257085206</v>
      </c>
    </row>
    <row r="5536" spans="1:12" x14ac:dyDescent="0.25">
      <c r="A5536" t="s">
        <v>112</v>
      </c>
      <c r="B5536" t="s">
        <v>13694</v>
      </c>
      <c r="C5536" t="s">
        <v>725</v>
      </c>
      <c r="D5536" t="s">
        <v>287</v>
      </c>
      <c r="E5536" t="s">
        <v>13719</v>
      </c>
      <c r="F5536" t="s">
        <v>13720</v>
      </c>
      <c r="G5536" t="s">
        <v>4886</v>
      </c>
      <c r="H5536" t="s">
        <v>13720</v>
      </c>
      <c r="I5536" t="s">
        <v>4894</v>
      </c>
      <c r="J5536" t="s">
        <v>4897</v>
      </c>
      <c r="K5536" s="14">
        <v>10</v>
      </c>
      <c r="L5536" s="24">
        <f t="shared" si="86"/>
        <v>10.798670392839128</v>
      </c>
    </row>
    <row r="5537" spans="1:12" x14ac:dyDescent="0.25">
      <c r="A5537" t="s">
        <v>112</v>
      </c>
      <c r="B5537" t="s">
        <v>13694</v>
      </c>
      <c r="C5537" t="s">
        <v>725</v>
      </c>
      <c r="D5537" t="s">
        <v>287</v>
      </c>
      <c r="E5537" t="s">
        <v>13721</v>
      </c>
      <c r="F5537" t="s">
        <v>13722</v>
      </c>
      <c r="G5537" t="s">
        <v>4886</v>
      </c>
      <c r="H5537" t="s">
        <v>13722</v>
      </c>
      <c r="I5537" t="s">
        <v>4894</v>
      </c>
      <c r="J5537" t="s">
        <v>4897</v>
      </c>
      <c r="K5537" s="14">
        <v>19</v>
      </c>
      <c r="L5537" s="24">
        <f t="shared" si="86"/>
        <v>20.517473746394341</v>
      </c>
    </row>
    <row r="5538" spans="1:12" x14ac:dyDescent="0.25">
      <c r="A5538" t="s">
        <v>112</v>
      </c>
      <c r="B5538" t="s">
        <v>13694</v>
      </c>
      <c r="C5538" t="s">
        <v>725</v>
      </c>
      <c r="D5538" t="s">
        <v>287</v>
      </c>
      <c r="E5538" t="s">
        <v>13723</v>
      </c>
      <c r="F5538" t="s">
        <v>13724</v>
      </c>
      <c r="G5538" t="s">
        <v>4886</v>
      </c>
      <c r="H5538" t="s">
        <v>13724</v>
      </c>
      <c r="I5538" t="s">
        <v>4894</v>
      </c>
      <c r="J5538" t="s">
        <v>4897</v>
      </c>
      <c r="K5538" s="14">
        <v>8</v>
      </c>
      <c r="L5538" s="24">
        <f t="shared" si="86"/>
        <v>8.6389363142713016</v>
      </c>
    </row>
    <row r="5539" spans="1:12" x14ac:dyDescent="0.25">
      <c r="A5539" t="s">
        <v>112</v>
      </c>
      <c r="B5539" t="s">
        <v>13694</v>
      </c>
      <c r="C5539" t="s">
        <v>725</v>
      </c>
      <c r="D5539" t="s">
        <v>287</v>
      </c>
      <c r="E5539" t="s">
        <v>13725</v>
      </c>
      <c r="F5539" t="s">
        <v>13726</v>
      </c>
      <c r="G5539" t="s">
        <v>4886</v>
      </c>
      <c r="H5539" t="s">
        <v>13726</v>
      </c>
      <c r="I5539" t="s">
        <v>4894</v>
      </c>
      <c r="J5539" t="s">
        <v>4897</v>
      </c>
      <c r="K5539" s="14">
        <v>10</v>
      </c>
      <c r="L5539" s="24">
        <f t="shared" si="86"/>
        <v>10.798670392839128</v>
      </c>
    </row>
    <row r="5540" spans="1:12" x14ac:dyDescent="0.25">
      <c r="A5540" t="s">
        <v>112</v>
      </c>
      <c r="B5540" t="s">
        <v>13694</v>
      </c>
      <c r="C5540" t="s">
        <v>725</v>
      </c>
      <c r="D5540" t="s">
        <v>287</v>
      </c>
      <c r="E5540" t="s">
        <v>13727</v>
      </c>
      <c r="F5540" t="s">
        <v>13728</v>
      </c>
      <c r="G5540" t="s">
        <v>4886</v>
      </c>
      <c r="H5540" t="s">
        <v>13728</v>
      </c>
      <c r="I5540" t="s">
        <v>4894</v>
      </c>
      <c r="J5540" t="s">
        <v>4897</v>
      </c>
      <c r="K5540" s="14">
        <v>4</v>
      </c>
      <c r="L5540" s="24">
        <f t="shared" si="86"/>
        <v>4.3194681571356508</v>
      </c>
    </row>
    <row r="5541" spans="1:12" x14ac:dyDescent="0.25">
      <c r="A5541" t="s">
        <v>112</v>
      </c>
      <c r="B5541" t="s">
        <v>13694</v>
      </c>
      <c r="C5541" t="s">
        <v>725</v>
      </c>
      <c r="D5541" t="s">
        <v>287</v>
      </c>
      <c r="E5541" t="s">
        <v>13729</v>
      </c>
      <c r="F5541" t="s">
        <v>13730</v>
      </c>
      <c r="G5541" t="s">
        <v>4886</v>
      </c>
      <c r="H5541" t="s">
        <v>13731</v>
      </c>
      <c r="I5541" t="s">
        <v>4894</v>
      </c>
      <c r="J5541" t="s">
        <v>4897</v>
      </c>
      <c r="K5541" s="14">
        <v>12</v>
      </c>
      <c r="L5541" s="24">
        <f t="shared" si="86"/>
        <v>12.958404471406952</v>
      </c>
    </row>
    <row r="5542" spans="1:12" x14ac:dyDescent="0.25">
      <c r="A5542" t="s">
        <v>112</v>
      </c>
      <c r="B5542" t="s">
        <v>13694</v>
      </c>
      <c r="C5542" t="s">
        <v>725</v>
      </c>
      <c r="D5542" t="s">
        <v>287</v>
      </c>
      <c r="E5542" t="s">
        <v>13732</v>
      </c>
      <c r="F5542" t="s">
        <v>13733</v>
      </c>
      <c r="G5542" t="s">
        <v>4886</v>
      </c>
      <c r="H5542" t="s">
        <v>13734</v>
      </c>
      <c r="I5542" t="s">
        <v>4894</v>
      </c>
      <c r="J5542" t="s">
        <v>4897</v>
      </c>
      <c r="K5542" s="14">
        <v>7</v>
      </c>
      <c r="L5542" s="24">
        <f t="shared" si="86"/>
        <v>7.5590692749873885</v>
      </c>
    </row>
    <row r="5543" spans="1:12" x14ac:dyDescent="0.25">
      <c r="A5543" t="s">
        <v>112</v>
      </c>
      <c r="B5543" t="s">
        <v>13694</v>
      </c>
      <c r="C5543" t="s">
        <v>725</v>
      </c>
      <c r="D5543" t="s">
        <v>287</v>
      </c>
      <c r="E5543" t="s">
        <v>13735</v>
      </c>
      <c r="F5543" t="s">
        <v>13736</v>
      </c>
      <c r="G5543" t="s">
        <v>4886</v>
      </c>
      <c r="H5543" t="s">
        <v>13737</v>
      </c>
      <c r="I5543" t="s">
        <v>4894</v>
      </c>
      <c r="J5543" t="s">
        <v>4897</v>
      </c>
      <c r="K5543" s="14">
        <v>5</v>
      </c>
      <c r="L5543" s="24">
        <f t="shared" si="86"/>
        <v>5.3993351964195639</v>
      </c>
    </row>
    <row r="5544" spans="1:12" x14ac:dyDescent="0.25">
      <c r="A5544" t="s">
        <v>112</v>
      </c>
      <c r="B5544" t="s">
        <v>13694</v>
      </c>
      <c r="C5544" t="s">
        <v>725</v>
      </c>
      <c r="D5544" t="s">
        <v>287</v>
      </c>
      <c r="E5544" t="s">
        <v>13738</v>
      </c>
      <c r="F5544" t="s">
        <v>13739</v>
      </c>
      <c r="G5544" t="s">
        <v>4886</v>
      </c>
      <c r="H5544" t="s">
        <v>13740</v>
      </c>
      <c r="I5544" t="s">
        <v>4894</v>
      </c>
      <c r="J5544" t="s">
        <v>4897</v>
      </c>
      <c r="K5544" s="14">
        <v>12</v>
      </c>
      <c r="L5544" s="24">
        <f t="shared" si="86"/>
        <v>12.958404471406952</v>
      </c>
    </row>
    <row r="5545" spans="1:12" x14ac:dyDescent="0.25">
      <c r="A5545" t="s">
        <v>112</v>
      </c>
      <c r="B5545" t="s">
        <v>13694</v>
      </c>
      <c r="C5545" t="s">
        <v>725</v>
      </c>
      <c r="D5545" t="s">
        <v>287</v>
      </c>
      <c r="E5545" t="s">
        <v>13741</v>
      </c>
      <c r="F5545" t="s">
        <v>13742</v>
      </c>
      <c r="G5545" t="s">
        <v>4886</v>
      </c>
      <c r="H5545" t="s">
        <v>13742</v>
      </c>
      <c r="I5545" t="s">
        <v>4894</v>
      </c>
      <c r="J5545" t="s">
        <v>4897</v>
      </c>
      <c r="K5545" s="14">
        <v>4</v>
      </c>
      <c r="L5545" s="24">
        <f t="shared" si="86"/>
        <v>4.3194681571356508</v>
      </c>
    </row>
    <row r="5546" spans="1:12" x14ac:dyDescent="0.25">
      <c r="A5546" t="s">
        <v>112</v>
      </c>
      <c r="B5546" t="s">
        <v>13694</v>
      </c>
      <c r="C5546" t="s">
        <v>725</v>
      </c>
      <c r="D5546" t="s">
        <v>287</v>
      </c>
      <c r="E5546" t="s">
        <v>13743</v>
      </c>
      <c r="F5546" t="s">
        <v>13744</v>
      </c>
      <c r="G5546" t="s">
        <v>4886</v>
      </c>
      <c r="H5546" t="s">
        <v>13745</v>
      </c>
      <c r="I5546" t="s">
        <v>4894</v>
      </c>
      <c r="J5546" t="s">
        <v>4897</v>
      </c>
      <c r="K5546" s="14">
        <v>4</v>
      </c>
      <c r="L5546" s="24">
        <f t="shared" si="86"/>
        <v>4.3194681571356508</v>
      </c>
    </row>
    <row r="5547" spans="1:12" x14ac:dyDescent="0.25">
      <c r="A5547" t="s">
        <v>112</v>
      </c>
      <c r="B5547" t="s">
        <v>13694</v>
      </c>
      <c r="C5547" t="s">
        <v>725</v>
      </c>
      <c r="D5547" t="s">
        <v>287</v>
      </c>
      <c r="E5547" t="s">
        <v>13746</v>
      </c>
      <c r="F5547" t="s">
        <v>13747</v>
      </c>
      <c r="G5547" t="s">
        <v>4886</v>
      </c>
      <c r="H5547" t="s">
        <v>13748</v>
      </c>
      <c r="I5547" t="s">
        <v>4894</v>
      </c>
      <c r="J5547" t="s">
        <v>4897</v>
      </c>
      <c r="K5547" s="14">
        <v>10</v>
      </c>
      <c r="L5547" s="24">
        <f t="shared" si="86"/>
        <v>10.798670392839128</v>
      </c>
    </row>
    <row r="5548" spans="1:12" x14ac:dyDescent="0.25">
      <c r="A5548" t="s">
        <v>112</v>
      </c>
      <c r="B5548" t="s">
        <v>13694</v>
      </c>
      <c r="C5548" t="s">
        <v>725</v>
      </c>
      <c r="D5548" t="s">
        <v>287</v>
      </c>
      <c r="E5548" t="s">
        <v>13749</v>
      </c>
      <c r="F5548" t="s">
        <v>13750</v>
      </c>
      <c r="G5548" t="s">
        <v>4886</v>
      </c>
      <c r="H5548" t="s">
        <v>13751</v>
      </c>
      <c r="I5548" t="s">
        <v>4894</v>
      </c>
      <c r="J5548" t="s">
        <v>4897</v>
      </c>
      <c r="K5548" s="14">
        <v>43</v>
      </c>
      <c r="L5548" s="24">
        <f t="shared" si="86"/>
        <v>46.434282689208253</v>
      </c>
    </row>
    <row r="5549" spans="1:12" x14ac:dyDescent="0.25">
      <c r="A5549" t="s">
        <v>112</v>
      </c>
      <c r="B5549" t="s">
        <v>13694</v>
      </c>
      <c r="C5549" t="s">
        <v>725</v>
      </c>
      <c r="D5549" t="s">
        <v>287</v>
      </c>
      <c r="E5549" t="s">
        <v>13752</v>
      </c>
      <c r="F5549" t="s">
        <v>13753</v>
      </c>
      <c r="G5549" t="s">
        <v>4886</v>
      </c>
      <c r="H5549" t="s">
        <v>13753</v>
      </c>
      <c r="I5549" t="s">
        <v>4894</v>
      </c>
      <c r="J5549" t="s">
        <v>4897</v>
      </c>
      <c r="K5549" s="14">
        <v>2</v>
      </c>
      <c r="L5549" s="24">
        <f t="shared" si="86"/>
        <v>2.1597340785678254</v>
      </c>
    </row>
    <row r="5550" spans="1:12" x14ac:dyDescent="0.25">
      <c r="A5550" t="s">
        <v>112</v>
      </c>
      <c r="B5550" t="s">
        <v>13694</v>
      </c>
      <c r="C5550" t="s">
        <v>725</v>
      </c>
      <c r="D5550" t="s">
        <v>287</v>
      </c>
      <c r="E5550" t="s">
        <v>13754</v>
      </c>
      <c r="F5550" t="s">
        <v>13755</v>
      </c>
      <c r="G5550" t="s">
        <v>4886</v>
      </c>
      <c r="H5550" t="s">
        <v>13755</v>
      </c>
      <c r="I5550" t="s">
        <v>4894</v>
      </c>
      <c r="J5550" t="s">
        <v>4897</v>
      </c>
      <c r="K5550" s="14">
        <v>26</v>
      </c>
      <c r="L5550" s="24">
        <f t="shared" si="86"/>
        <v>28.076543021381731</v>
      </c>
    </row>
    <row r="5551" spans="1:12" x14ac:dyDescent="0.25">
      <c r="A5551" t="s">
        <v>112</v>
      </c>
      <c r="B5551" t="s">
        <v>13694</v>
      </c>
      <c r="C5551" t="s">
        <v>725</v>
      </c>
      <c r="D5551" t="s">
        <v>287</v>
      </c>
      <c r="E5551" t="s">
        <v>13756</v>
      </c>
      <c r="F5551" t="s">
        <v>13757</v>
      </c>
      <c r="G5551" t="s">
        <v>4886</v>
      </c>
      <c r="H5551" t="s">
        <v>13758</v>
      </c>
      <c r="I5551" t="s">
        <v>4894</v>
      </c>
      <c r="J5551" t="s">
        <v>4897</v>
      </c>
      <c r="K5551" s="14">
        <v>18</v>
      </c>
      <c r="L5551" s="24">
        <f t="shared" si="86"/>
        <v>19.437606707110429</v>
      </c>
    </row>
    <row r="5552" spans="1:12" x14ac:dyDescent="0.25">
      <c r="A5552" t="s">
        <v>112</v>
      </c>
      <c r="B5552" t="s">
        <v>13694</v>
      </c>
      <c r="C5552" t="s">
        <v>725</v>
      </c>
      <c r="D5552" t="s">
        <v>287</v>
      </c>
      <c r="E5552" t="s">
        <v>13759</v>
      </c>
      <c r="F5552" t="s">
        <v>13760</v>
      </c>
      <c r="G5552" t="s">
        <v>4886</v>
      </c>
      <c r="H5552" t="s">
        <v>13761</v>
      </c>
      <c r="I5552" t="s">
        <v>4894</v>
      </c>
      <c r="J5552" t="s">
        <v>4897</v>
      </c>
      <c r="K5552" s="14">
        <v>32</v>
      </c>
      <c r="L5552" s="24">
        <f t="shared" si="86"/>
        <v>34.555745257085206</v>
      </c>
    </row>
    <row r="5553" spans="1:12" x14ac:dyDescent="0.25">
      <c r="A5553" t="s">
        <v>112</v>
      </c>
      <c r="B5553" t="s">
        <v>13694</v>
      </c>
      <c r="C5553" t="s">
        <v>725</v>
      </c>
      <c r="D5553" t="s">
        <v>287</v>
      </c>
      <c r="E5553" t="s">
        <v>13762</v>
      </c>
      <c r="F5553" t="s">
        <v>13763</v>
      </c>
      <c r="G5553" t="s">
        <v>4886</v>
      </c>
      <c r="H5553" t="s">
        <v>13764</v>
      </c>
      <c r="I5553" t="s">
        <v>4894</v>
      </c>
      <c r="J5553" t="s">
        <v>4897</v>
      </c>
      <c r="K5553" s="14">
        <v>4</v>
      </c>
      <c r="L5553" s="24">
        <f t="shared" si="86"/>
        <v>4.3194681571356508</v>
      </c>
    </row>
    <row r="5554" spans="1:12" x14ac:dyDescent="0.25">
      <c r="A5554" t="s">
        <v>112</v>
      </c>
      <c r="B5554" t="s">
        <v>13694</v>
      </c>
      <c r="C5554" t="s">
        <v>725</v>
      </c>
      <c r="D5554" t="s">
        <v>287</v>
      </c>
      <c r="E5554" t="s">
        <v>13765</v>
      </c>
      <c r="F5554" t="s">
        <v>13766</v>
      </c>
      <c r="G5554" t="s">
        <v>4886</v>
      </c>
      <c r="H5554" t="s">
        <v>13767</v>
      </c>
      <c r="I5554" t="s">
        <v>4894</v>
      </c>
      <c r="J5554" t="s">
        <v>4897</v>
      </c>
      <c r="K5554" s="14">
        <v>5</v>
      </c>
      <c r="L5554" s="24">
        <f t="shared" si="86"/>
        <v>5.3993351964195639</v>
      </c>
    </row>
    <row r="5555" spans="1:12" x14ac:dyDescent="0.25">
      <c r="A5555" t="s">
        <v>112</v>
      </c>
      <c r="B5555" t="s">
        <v>13694</v>
      </c>
      <c r="C5555" t="s">
        <v>725</v>
      </c>
      <c r="D5555" t="s">
        <v>287</v>
      </c>
      <c r="E5555" t="s">
        <v>13768</v>
      </c>
      <c r="F5555" t="s">
        <v>13769</v>
      </c>
      <c r="G5555" t="s">
        <v>4886</v>
      </c>
      <c r="H5555" t="s">
        <v>13769</v>
      </c>
      <c r="I5555" t="s">
        <v>4888</v>
      </c>
      <c r="J5555" t="s">
        <v>4889</v>
      </c>
      <c r="K5555" s="14">
        <v>4</v>
      </c>
      <c r="L5555" s="24">
        <f t="shared" si="86"/>
        <v>4.3194681571356508</v>
      </c>
    </row>
    <row r="5556" spans="1:12" x14ac:dyDescent="0.25">
      <c r="A5556" t="s">
        <v>112</v>
      </c>
      <c r="B5556" t="s">
        <v>13694</v>
      </c>
      <c r="C5556" t="s">
        <v>725</v>
      </c>
      <c r="D5556" t="s">
        <v>287</v>
      </c>
      <c r="E5556" t="s">
        <v>13770</v>
      </c>
      <c r="F5556" t="s">
        <v>13771</v>
      </c>
      <c r="G5556" t="s">
        <v>4886</v>
      </c>
      <c r="H5556" t="s">
        <v>13771</v>
      </c>
      <c r="I5556" t="s">
        <v>4894</v>
      </c>
      <c r="J5556" t="s">
        <v>4897</v>
      </c>
      <c r="K5556" s="14">
        <v>13</v>
      </c>
      <c r="L5556" s="24">
        <f t="shared" si="86"/>
        <v>14.038271510690866</v>
      </c>
    </row>
    <row r="5557" spans="1:12" x14ac:dyDescent="0.25">
      <c r="A5557" t="s">
        <v>112</v>
      </c>
      <c r="B5557" t="s">
        <v>13694</v>
      </c>
      <c r="C5557" t="s">
        <v>725</v>
      </c>
      <c r="D5557" t="s">
        <v>287</v>
      </c>
      <c r="E5557" t="s">
        <v>13772</v>
      </c>
      <c r="F5557" t="s">
        <v>13773</v>
      </c>
      <c r="G5557" t="s">
        <v>4886</v>
      </c>
      <c r="H5557" t="s">
        <v>13774</v>
      </c>
      <c r="I5557" t="s">
        <v>4894</v>
      </c>
      <c r="J5557" t="s">
        <v>4897</v>
      </c>
      <c r="K5557" s="14">
        <v>20</v>
      </c>
      <c r="L5557" s="24">
        <f t="shared" si="86"/>
        <v>21.597340785678256</v>
      </c>
    </row>
    <row r="5558" spans="1:12" x14ac:dyDescent="0.25">
      <c r="A5558" t="s">
        <v>112</v>
      </c>
      <c r="B5558" t="s">
        <v>13694</v>
      </c>
      <c r="C5558" t="s">
        <v>725</v>
      </c>
      <c r="D5558" t="s">
        <v>287</v>
      </c>
      <c r="E5558" t="s">
        <v>13775</v>
      </c>
      <c r="F5558" t="s">
        <v>13776</v>
      </c>
      <c r="G5558" t="s">
        <v>4886</v>
      </c>
      <c r="H5558" t="s">
        <v>13776</v>
      </c>
      <c r="I5558" t="s">
        <v>4894</v>
      </c>
      <c r="J5558" t="s">
        <v>4897</v>
      </c>
      <c r="K5558" s="14">
        <v>18</v>
      </c>
      <c r="L5558" s="24">
        <f t="shared" si="86"/>
        <v>19.437606707110429</v>
      </c>
    </row>
    <row r="5559" spans="1:12" x14ac:dyDescent="0.25">
      <c r="A5559" t="s">
        <v>112</v>
      </c>
      <c r="B5559" t="s">
        <v>13694</v>
      </c>
      <c r="C5559" t="s">
        <v>725</v>
      </c>
      <c r="D5559" t="s">
        <v>287</v>
      </c>
      <c r="E5559" t="s">
        <v>13777</v>
      </c>
      <c r="F5559" t="s">
        <v>13778</v>
      </c>
      <c r="G5559" t="s">
        <v>4886</v>
      </c>
      <c r="H5559" t="s">
        <v>13778</v>
      </c>
      <c r="I5559" t="s">
        <v>4894</v>
      </c>
      <c r="J5559" t="s">
        <v>4897</v>
      </c>
      <c r="K5559" s="14">
        <v>27</v>
      </c>
      <c r="L5559" s="24">
        <f t="shared" si="86"/>
        <v>29.156410060665646</v>
      </c>
    </row>
    <row r="5560" spans="1:12" x14ac:dyDescent="0.25">
      <c r="A5560" t="s">
        <v>112</v>
      </c>
      <c r="B5560" t="s">
        <v>13694</v>
      </c>
      <c r="C5560" t="s">
        <v>725</v>
      </c>
      <c r="D5560" t="s">
        <v>287</v>
      </c>
      <c r="E5560" t="s">
        <v>13779</v>
      </c>
      <c r="F5560" t="s">
        <v>13780</v>
      </c>
      <c r="G5560" t="s">
        <v>4886</v>
      </c>
      <c r="H5560" t="s">
        <v>13780</v>
      </c>
      <c r="I5560" t="s">
        <v>4894</v>
      </c>
      <c r="J5560" t="s">
        <v>4897</v>
      </c>
      <c r="K5560" s="14">
        <v>24</v>
      </c>
      <c r="L5560" s="24">
        <f t="shared" si="86"/>
        <v>25.916808942813905</v>
      </c>
    </row>
    <row r="5561" spans="1:12" x14ac:dyDescent="0.25">
      <c r="A5561" t="s">
        <v>112</v>
      </c>
      <c r="B5561" t="s">
        <v>13694</v>
      </c>
      <c r="C5561" t="s">
        <v>725</v>
      </c>
      <c r="D5561" t="s">
        <v>287</v>
      </c>
      <c r="E5561" t="s">
        <v>7018</v>
      </c>
      <c r="F5561" t="s">
        <v>13781</v>
      </c>
      <c r="G5561" t="s">
        <v>4886</v>
      </c>
      <c r="H5561" t="s">
        <v>13781</v>
      </c>
      <c r="I5561" t="s">
        <v>4888</v>
      </c>
      <c r="J5561" t="s">
        <v>4889</v>
      </c>
      <c r="K5561" s="14">
        <v>4</v>
      </c>
      <c r="L5561" s="24">
        <f t="shared" si="86"/>
        <v>4.3194681571356508</v>
      </c>
    </row>
    <row r="5562" spans="1:12" x14ac:dyDescent="0.25">
      <c r="A5562" t="s">
        <v>112</v>
      </c>
      <c r="B5562" t="s">
        <v>13694</v>
      </c>
      <c r="C5562" t="s">
        <v>725</v>
      </c>
      <c r="D5562" t="s">
        <v>287</v>
      </c>
      <c r="E5562" t="s">
        <v>13782</v>
      </c>
      <c r="F5562" t="s">
        <v>13783</v>
      </c>
      <c r="G5562" t="s">
        <v>4886</v>
      </c>
      <c r="H5562" t="s">
        <v>13783</v>
      </c>
      <c r="I5562" t="s">
        <v>4927</v>
      </c>
      <c r="J5562" t="s">
        <v>5165</v>
      </c>
      <c r="K5562" s="14">
        <v>152</v>
      </c>
      <c r="L5562" s="24">
        <f t="shared" si="86"/>
        <v>164.13978997115473</v>
      </c>
    </row>
    <row r="5563" spans="1:12" x14ac:dyDescent="0.25">
      <c r="A5563" t="s">
        <v>112</v>
      </c>
      <c r="B5563" t="s">
        <v>13694</v>
      </c>
      <c r="C5563" t="s">
        <v>725</v>
      </c>
      <c r="D5563" t="s">
        <v>287</v>
      </c>
      <c r="E5563" t="s">
        <v>13784</v>
      </c>
      <c r="F5563" t="s">
        <v>13785</v>
      </c>
      <c r="G5563" t="s">
        <v>4886</v>
      </c>
      <c r="H5563" t="s">
        <v>13785</v>
      </c>
      <c r="I5563" t="s">
        <v>4890</v>
      </c>
      <c r="J5563" t="s">
        <v>287</v>
      </c>
      <c r="K5563" s="14">
        <v>4</v>
      </c>
      <c r="L5563" s="24">
        <f t="shared" si="86"/>
        <v>4.3194681571356508</v>
      </c>
    </row>
    <row r="5564" spans="1:12" x14ac:dyDescent="0.25">
      <c r="A5564" t="s">
        <v>112</v>
      </c>
      <c r="B5564" t="s">
        <v>13694</v>
      </c>
      <c r="C5564" t="s">
        <v>725</v>
      </c>
      <c r="D5564" t="s">
        <v>287</v>
      </c>
      <c r="E5564" t="s">
        <v>13786</v>
      </c>
      <c r="F5564" t="s">
        <v>13787</v>
      </c>
      <c r="G5564" t="s">
        <v>4890</v>
      </c>
      <c r="H5564" t="s">
        <v>13788</v>
      </c>
      <c r="I5564" t="s">
        <v>4890</v>
      </c>
      <c r="J5564" t="s">
        <v>287</v>
      </c>
      <c r="K5564" s="14">
        <v>3</v>
      </c>
      <c r="L5564" s="24">
        <f t="shared" si="86"/>
        <v>3.2396011178517381</v>
      </c>
    </row>
    <row r="5565" spans="1:12" x14ac:dyDescent="0.25">
      <c r="A5565" t="s">
        <v>112</v>
      </c>
      <c r="B5565" t="s">
        <v>13694</v>
      </c>
      <c r="C5565" t="s">
        <v>725</v>
      </c>
      <c r="D5565" t="s">
        <v>287</v>
      </c>
      <c r="E5565" t="s">
        <v>13786</v>
      </c>
      <c r="F5565" t="s">
        <v>13787</v>
      </c>
      <c r="G5565" t="s">
        <v>5141</v>
      </c>
      <c r="H5565" t="s">
        <v>13789</v>
      </c>
      <c r="I5565" t="s">
        <v>4890</v>
      </c>
      <c r="J5565" t="s">
        <v>287</v>
      </c>
      <c r="K5565" s="14">
        <v>2</v>
      </c>
      <c r="L5565" s="24">
        <f t="shared" si="86"/>
        <v>2.1597340785678254</v>
      </c>
    </row>
    <row r="5566" spans="1:12" x14ac:dyDescent="0.25">
      <c r="A5566" t="s">
        <v>112</v>
      </c>
      <c r="B5566" t="s">
        <v>13694</v>
      </c>
      <c r="C5566" t="s">
        <v>725</v>
      </c>
      <c r="D5566" t="s">
        <v>287</v>
      </c>
      <c r="E5566" t="s">
        <v>13786</v>
      </c>
      <c r="F5566" t="s">
        <v>13787</v>
      </c>
      <c r="G5566" t="s">
        <v>5143</v>
      </c>
      <c r="H5566" t="s">
        <v>13790</v>
      </c>
      <c r="I5566" t="s">
        <v>4890</v>
      </c>
      <c r="J5566" t="s">
        <v>287</v>
      </c>
      <c r="K5566" s="14">
        <v>2</v>
      </c>
      <c r="L5566" s="24">
        <f t="shared" si="86"/>
        <v>2.1597340785678254</v>
      </c>
    </row>
    <row r="5567" spans="1:12" x14ac:dyDescent="0.25">
      <c r="A5567" t="s">
        <v>112</v>
      </c>
      <c r="B5567" t="s">
        <v>13694</v>
      </c>
      <c r="C5567" t="s">
        <v>725</v>
      </c>
      <c r="D5567" t="s">
        <v>287</v>
      </c>
      <c r="E5567" t="s">
        <v>13791</v>
      </c>
      <c r="F5567" t="s">
        <v>13792</v>
      </c>
      <c r="G5567" t="s">
        <v>4890</v>
      </c>
      <c r="H5567" t="s">
        <v>13793</v>
      </c>
      <c r="I5567" t="s">
        <v>4890</v>
      </c>
      <c r="J5567" t="s">
        <v>287</v>
      </c>
      <c r="K5567" s="14">
        <v>3</v>
      </c>
      <c r="L5567" s="24">
        <f t="shared" si="86"/>
        <v>3.2396011178517381</v>
      </c>
    </row>
    <row r="5568" spans="1:12" x14ac:dyDescent="0.25">
      <c r="A5568" t="s">
        <v>112</v>
      </c>
      <c r="B5568" t="s">
        <v>13694</v>
      </c>
      <c r="C5568" t="s">
        <v>725</v>
      </c>
      <c r="D5568" t="s">
        <v>287</v>
      </c>
      <c r="E5568" t="s">
        <v>13791</v>
      </c>
      <c r="F5568" t="s">
        <v>13792</v>
      </c>
      <c r="G5568" t="s">
        <v>5141</v>
      </c>
      <c r="H5568" t="s">
        <v>13794</v>
      </c>
      <c r="I5568" t="s">
        <v>4890</v>
      </c>
      <c r="J5568" t="s">
        <v>287</v>
      </c>
      <c r="K5568" s="14">
        <v>2</v>
      </c>
      <c r="L5568" s="24">
        <f t="shared" si="86"/>
        <v>2.1597340785678254</v>
      </c>
    </row>
    <row r="5569" spans="1:12" x14ac:dyDescent="0.25">
      <c r="A5569" t="s">
        <v>112</v>
      </c>
      <c r="B5569" t="s">
        <v>13694</v>
      </c>
      <c r="C5569" t="s">
        <v>725</v>
      </c>
      <c r="D5569" t="s">
        <v>287</v>
      </c>
      <c r="E5569" t="s">
        <v>13791</v>
      </c>
      <c r="F5569" t="s">
        <v>13792</v>
      </c>
      <c r="G5569" t="s">
        <v>5143</v>
      </c>
      <c r="H5569" t="s">
        <v>13795</v>
      </c>
      <c r="I5569" t="s">
        <v>4890</v>
      </c>
      <c r="J5569" t="s">
        <v>287</v>
      </c>
      <c r="K5569" s="14">
        <v>2</v>
      </c>
      <c r="L5569" s="24">
        <f t="shared" si="86"/>
        <v>2.1597340785678254</v>
      </c>
    </row>
    <row r="5570" spans="1:12" x14ac:dyDescent="0.25">
      <c r="A5570" t="s">
        <v>112</v>
      </c>
      <c r="B5570" t="s">
        <v>13694</v>
      </c>
      <c r="C5570" t="s">
        <v>725</v>
      </c>
      <c r="D5570" t="s">
        <v>287</v>
      </c>
      <c r="E5570" t="s">
        <v>13796</v>
      </c>
      <c r="F5570" t="s">
        <v>13797</v>
      </c>
      <c r="G5570" t="s">
        <v>4890</v>
      </c>
      <c r="H5570" t="s">
        <v>13798</v>
      </c>
      <c r="I5570" t="s">
        <v>4890</v>
      </c>
      <c r="J5570" t="s">
        <v>287</v>
      </c>
      <c r="K5570" s="14">
        <v>17</v>
      </c>
      <c r="L5570" s="24">
        <f t="shared" si="86"/>
        <v>18.357739667826518</v>
      </c>
    </row>
    <row r="5571" spans="1:12" x14ac:dyDescent="0.25">
      <c r="A5571" t="s">
        <v>112</v>
      </c>
      <c r="B5571" t="s">
        <v>13694</v>
      </c>
      <c r="C5571" t="s">
        <v>725</v>
      </c>
      <c r="D5571" t="s">
        <v>287</v>
      </c>
      <c r="E5571" t="s">
        <v>13796</v>
      </c>
      <c r="F5571" t="s">
        <v>13797</v>
      </c>
      <c r="G5571" t="s">
        <v>5141</v>
      </c>
      <c r="H5571" t="s">
        <v>13799</v>
      </c>
      <c r="I5571" t="s">
        <v>4890</v>
      </c>
      <c r="J5571" t="s">
        <v>287</v>
      </c>
      <c r="K5571" s="14">
        <v>4</v>
      </c>
      <c r="L5571" s="24">
        <f t="shared" si="86"/>
        <v>4.3194681571356508</v>
      </c>
    </row>
    <row r="5572" spans="1:12" x14ac:dyDescent="0.25">
      <c r="A5572" t="s">
        <v>112</v>
      </c>
      <c r="B5572" t="s">
        <v>13694</v>
      </c>
      <c r="C5572" t="s">
        <v>725</v>
      </c>
      <c r="D5572" t="s">
        <v>287</v>
      </c>
      <c r="E5572" t="s">
        <v>13796</v>
      </c>
      <c r="F5572" t="s">
        <v>13797</v>
      </c>
      <c r="G5572" t="s">
        <v>5143</v>
      </c>
      <c r="H5572" t="s">
        <v>13800</v>
      </c>
      <c r="I5572" t="s">
        <v>4890</v>
      </c>
      <c r="J5572" t="s">
        <v>287</v>
      </c>
      <c r="K5572" s="14">
        <v>11</v>
      </c>
      <c r="L5572" s="24">
        <f t="shared" si="86"/>
        <v>11.878537432123041</v>
      </c>
    </row>
    <row r="5573" spans="1:12" x14ac:dyDescent="0.25">
      <c r="A5573" t="s">
        <v>112</v>
      </c>
      <c r="B5573" t="s">
        <v>13694</v>
      </c>
      <c r="C5573" t="s">
        <v>725</v>
      </c>
      <c r="D5573" t="s">
        <v>287</v>
      </c>
      <c r="E5573" t="s">
        <v>13801</v>
      </c>
      <c r="F5573" t="s">
        <v>13802</v>
      </c>
      <c r="G5573" t="s">
        <v>4890</v>
      </c>
      <c r="H5573" t="s">
        <v>13803</v>
      </c>
      <c r="I5573" t="s">
        <v>4890</v>
      </c>
      <c r="J5573" t="s">
        <v>287</v>
      </c>
      <c r="K5573" s="14">
        <v>296</v>
      </c>
      <c r="L5573" s="24">
        <f t="shared" si="86"/>
        <v>319.64064362803822</v>
      </c>
    </row>
    <row r="5574" spans="1:12" x14ac:dyDescent="0.25">
      <c r="A5574" t="s">
        <v>112</v>
      </c>
      <c r="B5574" t="s">
        <v>13694</v>
      </c>
      <c r="C5574" t="s">
        <v>725</v>
      </c>
      <c r="D5574" t="s">
        <v>287</v>
      </c>
      <c r="E5574" t="s">
        <v>13801</v>
      </c>
      <c r="F5574" t="s">
        <v>13802</v>
      </c>
      <c r="G5574" t="s">
        <v>5141</v>
      </c>
      <c r="H5574" t="s">
        <v>13804</v>
      </c>
      <c r="I5574" t="s">
        <v>4890</v>
      </c>
      <c r="J5574" t="s">
        <v>287</v>
      </c>
      <c r="K5574" s="14">
        <v>210</v>
      </c>
      <c r="L5574" s="24">
        <f t="shared" si="86"/>
        <v>226.7720782496217</v>
      </c>
    </row>
    <row r="5575" spans="1:12" x14ac:dyDescent="0.25">
      <c r="A5575" t="s">
        <v>112</v>
      </c>
      <c r="B5575" t="s">
        <v>13694</v>
      </c>
      <c r="C5575" t="s">
        <v>725</v>
      </c>
      <c r="D5575" t="s">
        <v>287</v>
      </c>
      <c r="E5575" t="s">
        <v>13805</v>
      </c>
      <c r="F5575" t="s">
        <v>13806</v>
      </c>
      <c r="G5575" t="s">
        <v>4890</v>
      </c>
      <c r="H5575" t="s">
        <v>13807</v>
      </c>
      <c r="I5575" t="s">
        <v>4890</v>
      </c>
      <c r="J5575" t="s">
        <v>287</v>
      </c>
      <c r="K5575" s="14">
        <v>1181</v>
      </c>
      <c r="L5575" s="24">
        <f t="shared" si="86"/>
        <v>1275.322973394301</v>
      </c>
    </row>
    <row r="5576" spans="1:12" x14ac:dyDescent="0.25">
      <c r="A5576" t="s">
        <v>112</v>
      </c>
      <c r="B5576" t="s">
        <v>13694</v>
      </c>
      <c r="C5576" t="s">
        <v>725</v>
      </c>
      <c r="D5576" t="s">
        <v>287</v>
      </c>
      <c r="E5576" t="s">
        <v>13805</v>
      </c>
      <c r="F5576" t="s">
        <v>13806</v>
      </c>
      <c r="G5576" t="s">
        <v>5141</v>
      </c>
      <c r="H5576" t="s">
        <v>13808</v>
      </c>
      <c r="I5576" t="s">
        <v>4890</v>
      </c>
      <c r="J5576" t="s">
        <v>287</v>
      </c>
      <c r="K5576" s="14">
        <v>301</v>
      </c>
      <c r="L5576" s="24">
        <f t="shared" si="86"/>
        <v>325.03997882445776</v>
      </c>
    </row>
    <row r="5577" spans="1:12" x14ac:dyDescent="0.25">
      <c r="A5577" t="s">
        <v>112</v>
      </c>
      <c r="B5577" t="s">
        <v>13694</v>
      </c>
      <c r="C5577" t="s">
        <v>725</v>
      </c>
      <c r="D5577" t="s">
        <v>287</v>
      </c>
      <c r="E5577" t="s">
        <v>13809</v>
      </c>
      <c r="F5577" t="s">
        <v>13810</v>
      </c>
      <c r="G5577" t="s">
        <v>4890</v>
      </c>
      <c r="H5577" t="s">
        <v>13811</v>
      </c>
      <c r="I5577" t="s">
        <v>4890</v>
      </c>
      <c r="J5577" t="s">
        <v>287</v>
      </c>
      <c r="K5577" s="14">
        <v>758</v>
      </c>
      <c r="L5577" s="24">
        <f t="shared" si="86"/>
        <v>818.53921577720587</v>
      </c>
    </row>
    <row r="5578" spans="1:12" x14ac:dyDescent="0.25">
      <c r="A5578" t="s">
        <v>112</v>
      </c>
      <c r="B5578" t="s">
        <v>13694</v>
      </c>
      <c r="C5578" t="s">
        <v>725</v>
      </c>
      <c r="D5578" t="s">
        <v>287</v>
      </c>
      <c r="E5578" t="s">
        <v>13812</v>
      </c>
      <c r="F5578" t="s">
        <v>13813</v>
      </c>
      <c r="G5578" t="s">
        <v>5193</v>
      </c>
      <c r="H5578" t="s">
        <v>13814</v>
      </c>
      <c r="I5578" t="s">
        <v>4890</v>
      </c>
      <c r="J5578" t="s">
        <v>287</v>
      </c>
      <c r="K5578" s="14">
        <v>2</v>
      </c>
      <c r="L5578" s="24">
        <f t="shared" si="86"/>
        <v>2.1597340785678254</v>
      </c>
    </row>
    <row r="5579" spans="1:12" x14ac:dyDescent="0.25">
      <c r="A5579" t="s">
        <v>112</v>
      </c>
      <c r="B5579" t="s">
        <v>13694</v>
      </c>
      <c r="C5579" t="s">
        <v>725</v>
      </c>
      <c r="D5579" t="s">
        <v>287</v>
      </c>
      <c r="E5579" t="s">
        <v>13812</v>
      </c>
      <c r="F5579" t="s">
        <v>13813</v>
      </c>
      <c r="G5579" t="s">
        <v>9997</v>
      </c>
      <c r="H5579" t="s">
        <v>13815</v>
      </c>
      <c r="I5579" t="s">
        <v>4890</v>
      </c>
      <c r="J5579" t="s">
        <v>287</v>
      </c>
      <c r="K5579" s="14">
        <v>2</v>
      </c>
      <c r="L5579" s="24">
        <f t="shared" si="86"/>
        <v>2.1597340785678254</v>
      </c>
    </row>
    <row r="5580" spans="1:12" x14ac:dyDescent="0.25">
      <c r="A5580" t="s">
        <v>112</v>
      </c>
      <c r="B5580" t="s">
        <v>13694</v>
      </c>
      <c r="C5580" t="s">
        <v>725</v>
      </c>
      <c r="D5580" t="s">
        <v>287</v>
      </c>
      <c r="E5580" t="s">
        <v>13812</v>
      </c>
      <c r="F5580" t="s">
        <v>13813</v>
      </c>
      <c r="G5580" t="s">
        <v>5163</v>
      </c>
      <c r="H5580" t="s">
        <v>13816</v>
      </c>
      <c r="I5580" t="s">
        <v>4890</v>
      </c>
      <c r="J5580" t="s">
        <v>287</v>
      </c>
      <c r="K5580" s="14">
        <v>2</v>
      </c>
      <c r="L5580" s="24">
        <f t="shared" ref="L5580:L5643" si="87">K5580/$D$6*$D$5</f>
        <v>2.1597340785678254</v>
      </c>
    </row>
    <row r="5581" spans="1:12" x14ac:dyDescent="0.25">
      <c r="A5581" t="s">
        <v>112</v>
      </c>
      <c r="B5581" t="s">
        <v>13694</v>
      </c>
      <c r="C5581" t="s">
        <v>725</v>
      </c>
      <c r="D5581" t="s">
        <v>287</v>
      </c>
      <c r="E5581" t="s">
        <v>13817</v>
      </c>
      <c r="F5581" t="s">
        <v>13818</v>
      </c>
      <c r="G5581" t="s">
        <v>4890</v>
      </c>
      <c r="H5581" t="s">
        <v>13819</v>
      </c>
      <c r="I5581" t="s">
        <v>4888</v>
      </c>
      <c r="J5581" t="s">
        <v>4889</v>
      </c>
      <c r="K5581" s="14">
        <v>2</v>
      </c>
      <c r="L5581" s="24">
        <f t="shared" si="87"/>
        <v>2.1597340785678254</v>
      </c>
    </row>
    <row r="5582" spans="1:12" x14ac:dyDescent="0.25">
      <c r="A5582" t="s">
        <v>112</v>
      </c>
      <c r="B5582" t="s">
        <v>13694</v>
      </c>
      <c r="C5582" t="s">
        <v>725</v>
      </c>
      <c r="D5582" t="s">
        <v>287</v>
      </c>
      <c r="E5582" t="s">
        <v>13817</v>
      </c>
      <c r="F5582" t="s">
        <v>13818</v>
      </c>
      <c r="G5582" t="s">
        <v>5141</v>
      </c>
      <c r="H5582" t="s">
        <v>13820</v>
      </c>
      <c r="I5582" t="s">
        <v>4888</v>
      </c>
      <c r="J5582" t="s">
        <v>4889</v>
      </c>
      <c r="K5582" s="14">
        <v>2</v>
      </c>
      <c r="L5582" s="24">
        <f t="shared" si="87"/>
        <v>2.1597340785678254</v>
      </c>
    </row>
    <row r="5583" spans="1:12" x14ac:dyDescent="0.25">
      <c r="A5583" t="s">
        <v>112</v>
      </c>
      <c r="B5583" t="s">
        <v>13694</v>
      </c>
      <c r="C5583" t="s">
        <v>725</v>
      </c>
      <c r="D5583" t="s">
        <v>287</v>
      </c>
      <c r="E5583" t="s">
        <v>13817</v>
      </c>
      <c r="F5583" t="s">
        <v>13818</v>
      </c>
      <c r="G5583" t="s">
        <v>5143</v>
      </c>
      <c r="H5583" t="s">
        <v>13821</v>
      </c>
      <c r="I5583" t="s">
        <v>4888</v>
      </c>
      <c r="J5583" t="s">
        <v>4889</v>
      </c>
      <c r="K5583" s="14">
        <v>2</v>
      </c>
      <c r="L5583" s="24">
        <f t="shared" si="87"/>
        <v>2.1597340785678254</v>
      </c>
    </row>
    <row r="5584" spans="1:12" x14ac:dyDescent="0.25">
      <c r="A5584" t="s">
        <v>112</v>
      </c>
      <c r="B5584" t="s">
        <v>13694</v>
      </c>
      <c r="C5584" t="s">
        <v>725</v>
      </c>
      <c r="D5584" t="s">
        <v>287</v>
      </c>
      <c r="E5584" t="s">
        <v>13817</v>
      </c>
      <c r="F5584" t="s">
        <v>13818</v>
      </c>
      <c r="G5584" t="s">
        <v>4894</v>
      </c>
      <c r="H5584" t="s">
        <v>13822</v>
      </c>
      <c r="I5584" t="s">
        <v>4888</v>
      </c>
      <c r="J5584" t="s">
        <v>4889</v>
      </c>
      <c r="K5584" s="14">
        <v>4</v>
      </c>
      <c r="L5584" s="24">
        <f t="shared" si="87"/>
        <v>4.3194681571356508</v>
      </c>
    </row>
    <row r="5585" spans="1:12" x14ac:dyDescent="0.25">
      <c r="A5585" t="s">
        <v>112</v>
      </c>
      <c r="B5585" t="s">
        <v>13694</v>
      </c>
      <c r="C5585" t="s">
        <v>725</v>
      </c>
      <c r="D5585" t="s">
        <v>287</v>
      </c>
      <c r="E5585" t="s">
        <v>13823</v>
      </c>
      <c r="F5585" t="s">
        <v>13824</v>
      </c>
      <c r="G5585" t="s">
        <v>4890</v>
      </c>
      <c r="H5585" t="s">
        <v>13825</v>
      </c>
      <c r="I5585" t="s">
        <v>4888</v>
      </c>
      <c r="J5585" t="s">
        <v>4889</v>
      </c>
      <c r="K5585" s="14">
        <v>2</v>
      </c>
      <c r="L5585" s="24">
        <f t="shared" si="87"/>
        <v>2.1597340785678254</v>
      </c>
    </row>
    <row r="5586" spans="1:12" x14ac:dyDescent="0.25">
      <c r="A5586" t="s">
        <v>112</v>
      </c>
      <c r="B5586" t="s">
        <v>13694</v>
      </c>
      <c r="C5586" t="s">
        <v>725</v>
      </c>
      <c r="D5586" t="s">
        <v>287</v>
      </c>
      <c r="E5586" t="s">
        <v>13823</v>
      </c>
      <c r="F5586" t="s">
        <v>13824</v>
      </c>
      <c r="G5586" t="s">
        <v>5141</v>
      </c>
      <c r="H5586" t="s">
        <v>13826</v>
      </c>
      <c r="I5586" t="s">
        <v>4888</v>
      </c>
      <c r="J5586" t="s">
        <v>4889</v>
      </c>
      <c r="K5586" s="14">
        <v>2</v>
      </c>
      <c r="L5586" s="24">
        <f t="shared" si="87"/>
        <v>2.1597340785678254</v>
      </c>
    </row>
    <row r="5587" spans="1:12" x14ac:dyDescent="0.25">
      <c r="A5587" t="s">
        <v>112</v>
      </c>
      <c r="B5587" t="s">
        <v>13694</v>
      </c>
      <c r="C5587" t="s">
        <v>725</v>
      </c>
      <c r="D5587" t="s">
        <v>287</v>
      </c>
      <c r="E5587" t="s">
        <v>13827</v>
      </c>
      <c r="F5587" t="s">
        <v>13696</v>
      </c>
      <c r="G5587" t="s">
        <v>6558</v>
      </c>
      <c r="H5587" t="s">
        <v>13828</v>
      </c>
      <c r="I5587" t="s">
        <v>4888</v>
      </c>
      <c r="J5587" t="s">
        <v>4889</v>
      </c>
      <c r="K5587" s="14">
        <v>2</v>
      </c>
      <c r="L5587" s="24">
        <f t="shared" si="87"/>
        <v>2.1597340785678254</v>
      </c>
    </row>
    <row r="5588" spans="1:12" x14ac:dyDescent="0.25">
      <c r="A5588" t="s">
        <v>112</v>
      </c>
      <c r="B5588" t="s">
        <v>13694</v>
      </c>
      <c r="C5588" t="s">
        <v>725</v>
      </c>
      <c r="D5588" t="s">
        <v>287</v>
      </c>
      <c r="E5588" t="s">
        <v>13827</v>
      </c>
      <c r="F5588" t="s">
        <v>13696</v>
      </c>
      <c r="G5588" t="s">
        <v>5193</v>
      </c>
      <c r="H5588" t="s">
        <v>13829</v>
      </c>
      <c r="I5588" t="s">
        <v>4888</v>
      </c>
      <c r="J5588" t="s">
        <v>4889</v>
      </c>
      <c r="K5588" s="14">
        <v>2</v>
      </c>
      <c r="L5588" s="24">
        <f t="shared" si="87"/>
        <v>2.1597340785678254</v>
      </c>
    </row>
    <row r="5589" spans="1:12" x14ac:dyDescent="0.25">
      <c r="A5589" t="s">
        <v>112</v>
      </c>
      <c r="B5589" t="s">
        <v>13694</v>
      </c>
      <c r="C5589" t="s">
        <v>725</v>
      </c>
      <c r="D5589" t="s">
        <v>287</v>
      </c>
      <c r="E5589" t="s">
        <v>13827</v>
      </c>
      <c r="F5589" t="s">
        <v>13696</v>
      </c>
      <c r="G5589" t="s">
        <v>9997</v>
      </c>
      <c r="H5589" t="s">
        <v>13830</v>
      </c>
      <c r="I5589" t="s">
        <v>4888</v>
      </c>
      <c r="J5589" t="s">
        <v>4889</v>
      </c>
      <c r="K5589" s="14">
        <v>2</v>
      </c>
      <c r="L5589" s="24">
        <f t="shared" si="87"/>
        <v>2.1597340785678254</v>
      </c>
    </row>
    <row r="5590" spans="1:12" x14ac:dyDescent="0.25">
      <c r="A5590" t="s">
        <v>112</v>
      </c>
      <c r="B5590" t="s">
        <v>13694</v>
      </c>
      <c r="C5590" t="s">
        <v>725</v>
      </c>
      <c r="D5590" t="s">
        <v>287</v>
      </c>
      <c r="E5590" t="s">
        <v>13827</v>
      </c>
      <c r="F5590" t="s">
        <v>13696</v>
      </c>
      <c r="G5590" t="s">
        <v>8229</v>
      </c>
      <c r="H5590" t="s">
        <v>13831</v>
      </c>
      <c r="I5590" t="s">
        <v>4888</v>
      </c>
      <c r="J5590" t="s">
        <v>4889</v>
      </c>
      <c r="K5590" s="14">
        <v>2</v>
      </c>
      <c r="L5590" s="24">
        <f t="shared" si="87"/>
        <v>2.1597340785678254</v>
      </c>
    </row>
    <row r="5591" spans="1:12" x14ac:dyDescent="0.25">
      <c r="A5591" t="s">
        <v>112</v>
      </c>
      <c r="B5591" t="s">
        <v>13694</v>
      </c>
      <c r="C5591" t="s">
        <v>725</v>
      </c>
      <c r="D5591" t="s">
        <v>287</v>
      </c>
      <c r="E5591" t="s">
        <v>13695</v>
      </c>
      <c r="F5591" t="s">
        <v>13696</v>
      </c>
      <c r="G5591" t="s">
        <v>5193</v>
      </c>
      <c r="H5591" t="s">
        <v>13832</v>
      </c>
      <c r="I5591" t="s">
        <v>5141</v>
      </c>
      <c r="J5591" t="s">
        <v>2256</v>
      </c>
      <c r="K5591" s="14">
        <v>2</v>
      </c>
      <c r="L5591" s="24">
        <f t="shared" si="87"/>
        <v>2.1597340785678254</v>
      </c>
    </row>
    <row r="5592" spans="1:12" x14ac:dyDescent="0.25">
      <c r="A5592" t="s">
        <v>112</v>
      </c>
      <c r="B5592" t="s">
        <v>13694</v>
      </c>
      <c r="C5592" t="s">
        <v>725</v>
      </c>
      <c r="D5592" t="s">
        <v>287</v>
      </c>
      <c r="E5592" t="s">
        <v>13695</v>
      </c>
      <c r="F5592" t="s">
        <v>13696</v>
      </c>
      <c r="G5592" t="s">
        <v>9997</v>
      </c>
      <c r="H5592" t="s">
        <v>13833</v>
      </c>
      <c r="I5592" t="s">
        <v>5141</v>
      </c>
      <c r="J5592" t="s">
        <v>2256</v>
      </c>
      <c r="K5592" s="14">
        <v>2</v>
      </c>
      <c r="L5592" s="24">
        <f t="shared" si="87"/>
        <v>2.1597340785678254</v>
      </c>
    </row>
    <row r="5593" spans="1:12" x14ac:dyDescent="0.25">
      <c r="A5593" t="s">
        <v>112</v>
      </c>
      <c r="B5593" t="s">
        <v>13694</v>
      </c>
      <c r="C5593" t="s">
        <v>725</v>
      </c>
      <c r="D5593" t="s">
        <v>287</v>
      </c>
      <c r="E5593" t="s">
        <v>13834</v>
      </c>
      <c r="F5593" t="s">
        <v>13835</v>
      </c>
      <c r="G5593" t="s">
        <v>4886</v>
      </c>
      <c r="H5593" t="s">
        <v>13835</v>
      </c>
      <c r="I5593" t="s">
        <v>4927</v>
      </c>
      <c r="J5593" t="s">
        <v>5165</v>
      </c>
      <c r="K5593" s="14">
        <v>230</v>
      </c>
      <c r="L5593" s="24">
        <f t="shared" si="87"/>
        <v>248.36941903529996</v>
      </c>
    </row>
    <row r="5594" spans="1:12" x14ac:dyDescent="0.25">
      <c r="A5594" t="s">
        <v>112</v>
      </c>
      <c r="B5594" t="s">
        <v>13694</v>
      </c>
      <c r="C5594" t="s">
        <v>725</v>
      </c>
      <c r="D5594" t="s">
        <v>287</v>
      </c>
      <c r="E5594" t="s">
        <v>13836</v>
      </c>
      <c r="F5594" t="s">
        <v>13837</v>
      </c>
      <c r="G5594" t="s">
        <v>4886</v>
      </c>
      <c r="H5594" t="s">
        <v>13838</v>
      </c>
      <c r="I5594" t="s">
        <v>4927</v>
      </c>
      <c r="J5594" t="s">
        <v>5165</v>
      </c>
      <c r="K5594" s="14">
        <v>501</v>
      </c>
      <c r="L5594" s="24">
        <f t="shared" si="87"/>
        <v>541.01338668124038</v>
      </c>
    </row>
    <row r="5595" spans="1:12" x14ac:dyDescent="0.25">
      <c r="A5595" t="s">
        <v>112</v>
      </c>
      <c r="B5595" t="s">
        <v>13694</v>
      </c>
      <c r="C5595" t="s">
        <v>725</v>
      </c>
      <c r="D5595" t="s">
        <v>287</v>
      </c>
      <c r="E5595" t="s">
        <v>5581</v>
      </c>
      <c r="F5595" t="s">
        <v>13839</v>
      </c>
      <c r="G5595" t="s">
        <v>4890</v>
      </c>
      <c r="H5595" t="s">
        <v>13840</v>
      </c>
      <c r="I5595" t="s">
        <v>4888</v>
      </c>
      <c r="J5595" t="s">
        <v>4889</v>
      </c>
      <c r="K5595" s="14">
        <v>2</v>
      </c>
      <c r="L5595" s="24">
        <f t="shared" si="87"/>
        <v>2.1597340785678254</v>
      </c>
    </row>
    <row r="5596" spans="1:12" x14ac:dyDescent="0.25">
      <c r="A5596" t="s">
        <v>112</v>
      </c>
      <c r="B5596" t="s">
        <v>13694</v>
      </c>
      <c r="C5596" t="s">
        <v>725</v>
      </c>
      <c r="D5596" t="s">
        <v>287</v>
      </c>
      <c r="E5596" t="s">
        <v>5581</v>
      </c>
      <c r="F5596" t="s">
        <v>13839</v>
      </c>
      <c r="G5596" t="s">
        <v>5141</v>
      </c>
      <c r="H5596" t="s">
        <v>13841</v>
      </c>
      <c r="I5596" t="s">
        <v>4888</v>
      </c>
      <c r="J5596" t="s">
        <v>4889</v>
      </c>
      <c r="K5596" s="14">
        <v>2</v>
      </c>
      <c r="L5596" s="24">
        <f t="shared" si="87"/>
        <v>2.1597340785678254</v>
      </c>
    </row>
    <row r="5597" spans="1:12" x14ac:dyDescent="0.25">
      <c r="A5597" t="s">
        <v>112</v>
      </c>
      <c r="B5597" t="s">
        <v>13694</v>
      </c>
      <c r="C5597" t="s">
        <v>725</v>
      </c>
      <c r="D5597" t="s">
        <v>287</v>
      </c>
      <c r="E5597" t="s">
        <v>13842</v>
      </c>
      <c r="F5597" t="s">
        <v>13843</v>
      </c>
      <c r="G5597" t="s">
        <v>4886</v>
      </c>
      <c r="H5597" t="s">
        <v>13843</v>
      </c>
      <c r="I5597" t="s">
        <v>4888</v>
      </c>
      <c r="J5597" t="s">
        <v>4889</v>
      </c>
      <c r="K5597" s="14">
        <v>4</v>
      </c>
      <c r="L5597" s="24">
        <f t="shared" si="87"/>
        <v>4.3194681571356508</v>
      </c>
    </row>
    <row r="5598" spans="1:12" x14ac:dyDescent="0.25">
      <c r="A5598" t="s">
        <v>112</v>
      </c>
      <c r="B5598" t="s">
        <v>13694</v>
      </c>
      <c r="C5598" t="s">
        <v>725</v>
      </c>
      <c r="D5598" t="s">
        <v>287</v>
      </c>
      <c r="E5598" t="s">
        <v>5596</v>
      </c>
      <c r="F5598" t="s">
        <v>13844</v>
      </c>
      <c r="G5598" t="s">
        <v>4886</v>
      </c>
      <c r="H5598" t="s">
        <v>13845</v>
      </c>
      <c r="I5598" t="s">
        <v>4890</v>
      </c>
      <c r="J5598" t="s">
        <v>287</v>
      </c>
      <c r="K5598" s="14">
        <v>4</v>
      </c>
      <c r="L5598" s="24">
        <f t="shared" si="87"/>
        <v>4.3194681571356508</v>
      </c>
    </row>
    <row r="5599" spans="1:12" x14ac:dyDescent="0.25">
      <c r="A5599" t="s">
        <v>112</v>
      </c>
      <c r="B5599" t="s">
        <v>13694</v>
      </c>
      <c r="C5599" t="s">
        <v>725</v>
      </c>
      <c r="D5599" t="s">
        <v>287</v>
      </c>
      <c r="E5599" t="s">
        <v>13846</v>
      </c>
      <c r="F5599" t="s">
        <v>13847</v>
      </c>
      <c r="G5599" t="s">
        <v>4886</v>
      </c>
      <c r="H5599" t="s">
        <v>13848</v>
      </c>
      <c r="I5599" t="s">
        <v>4890</v>
      </c>
      <c r="J5599" t="s">
        <v>287</v>
      </c>
      <c r="K5599" s="14">
        <v>4</v>
      </c>
      <c r="L5599" s="24">
        <f t="shared" si="87"/>
        <v>4.3194681571356508</v>
      </c>
    </row>
    <row r="5600" spans="1:12" x14ac:dyDescent="0.25">
      <c r="A5600" t="s">
        <v>112</v>
      </c>
      <c r="B5600" t="s">
        <v>13694</v>
      </c>
      <c r="C5600" t="s">
        <v>725</v>
      </c>
      <c r="D5600" t="s">
        <v>287</v>
      </c>
      <c r="E5600" t="s">
        <v>13849</v>
      </c>
      <c r="F5600" t="s">
        <v>13850</v>
      </c>
      <c r="G5600" t="s">
        <v>4886</v>
      </c>
      <c r="H5600" t="s">
        <v>13851</v>
      </c>
      <c r="I5600" t="s">
        <v>4890</v>
      </c>
      <c r="J5600" t="s">
        <v>287</v>
      </c>
      <c r="K5600" s="14">
        <v>3</v>
      </c>
      <c r="L5600" s="24">
        <f t="shared" si="87"/>
        <v>3.2396011178517381</v>
      </c>
    </row>
    <row r="5601" spans="1:12" x14ac:dyDescent="0.25">
      <c r="A5601" t="s">
        <v>112</v>
      </c>
      <c r="B5601" t="s">
        <v>13694</v>
      </c>
      <c r="C5601" t="s">
        <v>725</v>
      </c>
      <c r="D5601" t="s">
        <v>287</v>
      </c>
      <c r="E5601" t="s">
        <v>13852</v>
      </c>
      <c r="F5601" t="s">
        <v>13853</v>
      </c>
      <c r="G5601" t="s">
        <v>6558</v>
      </c>
      <c r="H5601" t="s">
        <v>13854</v>
      </c>
      <c r="I5601" t="s">
        <v>4890</v>
      </c>
      <c r="J5601" t="s">
        <v>287</v>
      </c>
      <c r="K5601" s="14">
        <v>2</v>
      </c>
      <c r="L5601" s="24">
        <f t="shared" si="87"/>
        <v>2.1597340785678254</v>
      </c>
    </row>
    <row r="5602" spans="1:12" x14ac:dyDescent="0.25">
      <c r="A5602" t="s">
        <v>112</v>
      </c>
      <c r="B5602" t="s">
        <v>13694</v>
      </c>
      <c r="C5602" t="s">
        <v>725</v>
      </c>
      <c r="D5602" t="s">
        <v>287</v>
      </c>
      <c r="E5602" t="s">
        <v>13852</v>
      </c>
      <c r="F5602" t="s">
        <v>13853</v>
      </c>
      <c r="G5602" t="s">
        <v>9997</v>
      </c>
      <c r="H5602" t="s">
        <v>13855</v>
      </c>
      <c r="I5602" t="s">
        <v>4890</v>
      </c>
      <c r="J5602" t="s">
        <v>287</v>
      </c>
      <c r="K5602" s="14">
        <v>2</v>
      </c>
      <c r="L5602" s="24">
        <f t="shared" si="87"/>
        <v>2.1597340785678254</v>
      </c>
    </row>
    <row r="5603" spans="1:12" x14ac:dyDescent="0.25">
      <c r="A5603" t="s">
        <v>112</v>
      </c>
      <c r="B5603" t="s">
        <v>13694</v>
      </c>
      <c r="C5603" t="s">
        <v>725</v>
      </c>
      <c r="D5603" t="s">
        <v>287</v>
      </c>
      <c r="E5603" t="s">
        <v>13852</v>
      </c>
      <c r="F5603" t="s">
        <v>13853</v>
      </c>
      <c r="G5603" t="s">
        <v>5163</v>
      </c>
      <c r="H5603" t="s">
        <v>13856</v>
      </c>
      <c r="I5603" t="s">
        <v>4890</v>
      </c>
      <c r="J5603" t="s">
        <v>287</v>
      </c>
      <c r="K5603" s="14">
        <v>2</v>
      </c>
      <c r="L5603" s="24">
        <f t="shared" si="87"/>
        <v>2.1597340785678254</v>
      </c>
    </row>
    <row r="5604" spans="1:12" x14ac:dyDescent="0.25">
      <c r="A5604" t="s">
        <v>112</v>
      </c>
      <c r="B5604" t="s">
        <v>13694</v>
      </c>
      <c r="C5604" t="s">
        <v>725</v>
      </c>
      <c r="D5604" t="s">
        <v>287</v>
      </c>
      <c r="E5604" t="s">
        <v>13852</v>
      </c>
      <c r="F5604" t="s">
        <v>13853</v>
      </c>
      <c r="G5604" t="s">
        <v>8229</v>
      </c>
      <c r="H5604" t="s">
        <v>13857</v>
      </c>
      <c r="I5604" t="s">
        <v>4890</v>
      </c>
      <c r="J5604" t="s">
        <v>287</v>
      </c>
      <c r="K5604" s="14">
        <v>2</v>
      </c>
      <c r="L5604" s="24">
        <f t="shared" si="87"/>
        <v>2.1597340785678254</v>
      </c>
    </row>
    <row r="5605" spans="1:12" x14ac:dyDescent="0.25">
      <c r="A5605" t="s">
        <v>112</v>
      </c>
      <c r="B5605" t="s">
        <v>13694</v>
      </c>
      <c r="C5605" t="s">
        <v>725</v>
      </c>
      <c r="D5605" t="s">
        <v>287</v>
      </c>
      <c r="E5605" t="s">
        <v>13852</v>
      </c>
      <c r="F5605" t="s">
        <v>13853</v>
      </c>
      <c r="G5605" t="s">
        <v>7786</v>
      </c>
      <c r="H5605" t="s">
        <v>13858</v>
      </c>
      <c r="I5605" t="s">
        <v>4890</v>
      </c>
      <c r="J5605" t="s">
        <v>287</v>
      </c>
      <c r="K5605" s="14">
        <v>2</v>
      </c>
      <c r="L5605" s="24">
        <f t="shared" si="87"/>
        <v>2.1597340785678254</v>
      </c>
    </row>
    <row r="5606" spans="1:12" x14ac:dyDescent="0.25">
      <c r="A5606" t="s">
        <v>112</v>
      </c>
      <c r="B5606" t="s">
        <v>13694</v>
      </c>
      <c r="C5606" t="s">
        <v>725</v>
      </c>
      <c r="D5606" t="s">
        <v>287</v>
      </c>
      <c r="E5606" t="s">
        <v>13852</v>
      </c>
      <c r="F5606" t="s">
        <v>13853</v>
      </c>
      <c r="G5606" t="s">
        <v>4990</v>
      </c>
      <c r="H5606" t="s">
        <v>13859</v>
      </c>
      <c r="I5606" t="s">
        <v>4890</v>
      </c>
      <c r="J5606" t="s">
        <v>287</v>
      </c>
      <c r="K5606" s="14">
        <v>2</v>
      </c>
      <c r="L5606" s="24">
        <f t="shared" si="87"/>
        <v>2.1597340785678254</v>
      </c>
    </row>
    <row r="5607" spans="1:12" x14ac:dyDescent="0.25">
      <c r="A5607" t="s">
        <v>112</v>
      </c>
      <c r="B5607" t="s">
        <v>13694</v>
      </c>
      <c r="C5607" t="s">
        <v>725</v>
      </c>
      <c r="D5607" t="s">
        <v>287</v>
      </c>
      <c r="E5607" t="s">
        <v>13860</v>
      </c>
      <c r="F5607" t="s">
        <v>13861</v>
      </c>
      <c r="G5607" t="s">
        <v>6558</v>
      </c>
      <c r="H5607" t="s">
        <v>13862</v>
      </c>
      <c r="I5607" t="s">
        <v>4894</v>
      </c>
      <c r="J5607" t="s">
        <v>4897</v>
      </c>
      <c r="K5607" s="14">
        <v>4</v>
      </c>
      <c r="L5607" s="24">
        <f t="shared" si="87"/>
        <v>4.3194681571356508</v>
      </c>
    </row>
    <row r="5608" spans="1:12" x14ac:dyDescent="0.25">
      <c r="A5608" t="s">
        <v>112</v>
      </c>
      <c r="B5608" t="s">
        <v>13694</v>
      </c>
      <c r="C5608" t="s">
        <v>725</v>
      </c>
      <c r="D5608" t="s">
        <v>287</v>
      </c>
      <c r="E5608" t="s">
        <v>13860</v>
      </c>
      <c r="F5608" t="s">
        <v>13861</v>
      </c>
      <c r="G5608" t="s">
        <v>5193</v>
      </c>
      <c r="H5608" t="s">
        <v>13863</v>
      </c>
      <c r="I5608" t="s">
        <v>4894</v>
      </c>
      <c r="J5608" t="s">
        <v>4897</v>
      </c>
      <c r="K5608" s="14">
        <v>3</v>
      </c>
      <c r="L5608" s="24">
        <f t="shared" si="87"/>
        <v>3.2396011178517381</v>
      </c>
    </row>
    <row r="5609" spans="1:12" x14ac:dyDescent="0.25">
      <c r="A5609" t="s">
        <v>112</v>
      </c>
      <c r="B5609" t="s">
        <v>13694</v>
      </c>
      <c r="C5609" t="s">
        <v>725</v>
      </c>
      <c r="D5609" t="s">
        <v>287</v>
      </c>
      <c r="E5609" t="s">
        <v>13860</v>
      </c>
      <c r="F5609" t="s">
        <v>13861</v>
      </c>
      <c r="G5609" t="s">
        <v>9997</v>
      </c>
      <c r="H5609" t="s">
        <v>13864</v>
      </c>
      <c r="I5609" t="s">
        <v>4894</v>
      </c>
      <c r="J5609" t="s">
        <v>4897</v>
      </c>
      <c r="K5609" s="14">
        <v>2</v>
      </c>
      <c r="L5609" s="24">
        <f t="shared" si="87"/>
        <v>2.1597340785678254</v>
      </c>
    </row>
    <row r="5610" spans="1:12" x14ac:dyDescent="0.25">
      <c r="A5610" t="s">
        <v>112</v>
      </c>
      <c r="B5610" t="s">
        <v>13694</v>
      </c>
      <c r="C5610" t="s">
        <v>725</v>
      </c>
      <c r="D5610" t="s">
        <v>287</v>
      </c>
      <c r="E5610" t="s">
        <v>13860</v>
      </c>
      <c r="F5610" t="s">
        <v>13861</v>
      </c>
      <c r="G5610" t="s">
        <v>5163</v>
      </c>
      <c r="H5610" t="s">
        <v>13865</v>
      </c>
      <c r="I5610" t="s">
        <v>4894</v>
      </c>
      <c r="J5610" t="s">
        <v>4897</v>
      </c>
      <c r="K5610" s="14">
        <v>3</v>
      </c>
      <c r="L5610" s="24">
        <f t="shared" si="87"/>
        <v>3.2396011178517381</v>
      </c>
    </row>
    <row r="5611" spans="1:12" x14ac:dyDescent="0.25">
      <c r="A5611" t="s">
        <v>112</v>
      </c>
      <c r="B5611" t="s">
        <v>13694</v>
      </c>
      <c r="C5611" t="s">
        <v>725</v>
      </c>
      <c r="D5611" t="s">
        <v>287</v>
      </c>
      <c r="E5611" t="s">
        <v>13866</v>
      </c>
      <c r="F5611" t="s">
        <v>13867</v>
      </c>
      <c r="G5611" t="s">
        <v>4886</v>
      </c>
      <c r="H5611" t="s">
        <v>13867</v>
      </c>
      <c r="I5611" t="s">
        <v>4890</v>
      </c>
      <c r="J5611" t="s">
        <v>287</v>
      </c>
      <c r="K5611" s="14">
        <v>4</v>
      </c>
      <c r="L5611" s="24">
        <f t="shared" si="87"/>
        <v>4.3194681571356508</v>
      </c>
    </row>
    <row r="5612" spans="1:12" x14ac:dyDescent="0.25">
      <c r="A5612" t="s">
        <v>112</v>
      </c>
      <c r="B5612" t="s">
        <v>13694</v>
      </c>
      <c r="C5612" t="s">
        <v>725</v>
      </c>
      <c r="D5612" t="s">
        <v>287</v>
      </c>
      <c r="E5612" t="s">
        <v>13868</v>
      </c>
      <c r="F5612" t="s">
        <v>13869</v>
      </c>
      <c r="G5612" t="s">
        <v>4890</v>
      </c>
      <c r="H5612" t="s">
        <v>13870</v>
      </c>
      <c r="I5612" t="s">
        <v>4894</v>
      </c>
      <c r="J5612" t="s">
        <v>4897</v>
      </c>
      <c r="K5612" s="14">
        <v>2</v>
      </c>
      <c r="L5612" s="24">
        <f t="shared" si="87"/>
        <v>2.1597340785678254</v>
      </c>
    </row>
    <row r="5613" spans="1:12" x14ac:dyDescent="0.25">
      <c r="A5613" t="s">
        <v>112</v>
      </c>
      <c r="B5613" t="s">
        <v>13694</v>
      </c>
      <c r="C5613" t="s">
        <v>725</v>
      </c>
      <c r="D5613" t="s">
        <v>287</v>
      </c>
      <c r="E5613" t="s">
        <v>13868</v>
      </c>
      <c r="F5613" t="s">
        <v>13869</v>
      </c>
      <c r="G5613" t="s">
        <v>4998</v>
      </c>
      <c r="H5613" t="s">
        <v>13871</v>
      </c>
      <c r="I5613" t="s">
        <v>4894</v>
      </c>
      <c r="J5613" t="s">
        <v>4897</v>
      </c>
      <c r="K5613" s="14">
        <v>2</v>
      </c>
      <c r="L5613" s="24">
        <f t="shared" si="87"/>
        <v>2.1597340785678254</v>
      </c>
    </row>
    <row r="5614" spans="1:12" x14ac:dyDescent="0.25">
      <c r="A5614" t="s">
        <v>112</v>
      </c>
      <c r="B5614" t="s">
        <v>13694</v>
      </c>
      <c r="C5614" t="s">
        <v>725</v>
      </c>
      <c r="D5614" t="s">
        <v>287</v>
      </c>
      <c r="E5614" t="s">
        <v>13872</v>
      </c>
      <c r="F5614" t="s">
        <v>13873</v>
      </c>
      <c r="G5614" t="s">
        <v>5022</v>
      </c>
      <c r="H5614" t="s">
        <v>13874</v>
      </c>
      <c r="I5614" t="s">
        <v>4890</v>
      </c>
      <c r="J5614" t="s">
        <v>287</v>
      </c>
      <c r="K5614" s="14">
        <v>33</v>
      </c>
      <c r="L5614" s="24">
        <f t="shared" si="87"/>
        <v>35.635612296369125</v>
      </c>
    </row>
    <row r="5615" spans="1:12" x14ac:dyDescent="0.25">
      <c r="A5615" t="s">
        <v>112</v>
      </c>
      <c r="B5615" t="s">
        <v>13694</v>
      </c>
      <c r="C5615" t="s">
        <v>725</v>
      </c>
      <c r="D5615" t="s">
        <v>287</v>
      </c>
      <c r="E5615" t="s">
        <v>13875</v>
      </c>
      <c r="F5615" t="s">
        <v>13876</v>
      </c>
      <c r="G5615" t="s">
        <v>4890</v>
      </c>
      <c r="H5615" t="s">
        <v>13877</v>
      </c>
      <c r="I5615" t="s">
        <v>4890</v>
      </c>
      <c r="J5615" t="s">
        <v>287</v>
      </c>
      <c r="K5615" s="14">
        <v>170</v>
      </c>
      <c r="L5615" s="24">
        <f t="shared" si="87"/>
        <v>183.57739667826519</v>
      </c>
    </row>
    <row r="5616" spans="1:12" x14ac:dyDescent="0.25">
      <c r="A5616" t="s">
        <v>112</v>
      </c>
      <c r="B5616" t="s">
        <v>13694</v>
      </c>
      <c r="C5616" t="s">
        <v>725</v>
      </c>
      <c r="D5616" t="s">
        <v>287</v>
      </c>
      <c r="E5616" t="s">
        <v>13875</v>
      </c>
      <c r="F5616" t="s">
        <v>13876</v>
      </c>
      <c r="G5616" t="s">
        <v>5141</v>
      </c>
      <c r="H5616" t="s">
        <v>13878</v>
      </c>
      <c r="I5616" t="s">
        <v>4890</v>
      </c>
      <c r="J5616" t="s">
        <v>287</v>
      </c>
      <c r="K5616" s="14">
        <v>83</v>
      </c>
      <c r="L5616" s="24">
        <f t="shared" si="87"/>
        <v>89.628964260564757</v>
      </c>
    </row>
    <row r="5617" spans="1:12" x14ac:dyDescent="0.25">
      <c r="A5617" t="s">
        <v>112</v>
      </c>
      <c r="B5617" t="s">
        <v>13694</v>
      </c>
      <c r="C5617" t="s">
        <v>725</v>
      </c>
      <c r="D5617" t="s">
        <v>287</v>
      </c>
      <c r="E5617" t="s">
        <v>13875</v>
      </c>
      <c r="F5617" t="s">
        <v>13876</v>
      </c>
      <c r="G5617" t="s">
        <v>5143</v>
      </c>
      <c r="H5617" t="s">
        <v>13879</v>
      </c>
      <c r="I5617" t="s">
        <v>4890</v>
      </c>
      <c r="J5617" t="s">
        <v>287</v>
      </c>
      <c r="K5617" s="14">
        <v>82</v>
      </c>
      <c r="L5617" s="24">
        <f t="shared" si="87"/>
        <v>88.549097221280846</v>
      </c>
    </row>
    <row r="5618" spans="1:12" x14ac:dyDescent="0.25">
      <c r="A5618" t="s">
        <v>112</v>
      </c>
      <c r="B5618" t="s">
        <v>13694</v>
      </c>
      <c r="C5618" t="s">
        <v>725</v>
      </c>
      <c r="D5618" t="s">
        <v>287</v>
      </c>
      <c r="E5618" t="s">
        <v>13875</v>
      </c>
      <c r="F5618" t="s">
        <v>13876</v>
      </c>
      <c r="G5618" t="s">
        <v>4987</v>
      </c>
      <c r="H5618" t="s">
        <v>13880</v>
      </c>
      <c r="I5618" t="s">
        <v>4890</v>
      </c>
      <c r="J5618" t="s">
        <v>287</v>
      </c>
      <c r="K5618" s="14">
        <v>26</v>
      </c>
      <c r="L5618" s="24">
        <f t="shared" si="87"/>
        <v>28.076543021381731</v>
      </c>
    </row>
    <row r="5619" spans="1:12" x14ac:dyDescent="0.25">
      <c r="A5619" t="s">
        <v>112</v>
      </c>
      <c r="B5619" t="s">
        <v>13694</v>
      </c>
      <c r="C5619" t="s">
        <v>725</v>
      </c>
      <c r="D5619" t="s">
        <v>287</v>
      </c>
      <c r="E5619" t="s">
        <v>13875</v>
      </c>
      <c r="F5619" t="s">
        <v>13876</v>
      </c>
      <c r="G5619" t="s">
        <v>4894</v>
      </c>
      <c r="H5619" t="s">
        <v>13881</v>
      </c>
      <c r="I5619" t="s">
        <v>4890</v>
      </c>
      <c r="J5619" t="s">
        <v>287</v>
      </c>
      <c r="K5619" s="14">
        <v>28</v>
      </c>
      <c r="L5619" s="24">
        <f t="shared" si="87"/>
        <v>30.236277099949554</v>
      </c>
    </row>
    <row r="5620" spans="1:12" x14ac:dyDescent="0.25">
      <c r="A5620" t="s">
        <v>112</v>
      </c>
      <c r="B5620" t="s">
        <v>13694</v>
      </c>
      <c r="C5620" t="s">
        <v>725</v>
      </c>
      <c r="D5620" t="s">
        <v>287</v>
      </c>
      <c r="E5620" t="s">
        <v>13875</v>
      </c>
      <c r="F5620" t="s">
        <v>13876</v>
      </c>
      <c r="G5620" t="s">
        <v>4888</v>
      </c>
      <c r="H5620" t="s">
        <v>13882</v>
      </c>
      <c r="I5620" t="s">
        <v>4890</v>
      </c>
      <c r="J5620" t="s">
        <v>287</v>
      </c>
      <c r="K5620" s="14">
        <v>13</v>
      </c>
      <c r="L5620" s="24">
        <f t="shared" si="87"/>
        <v>14.038271510690866</v>
      </c>
    </row>
    <row r="5621" spans="1:12" x14ac:dyDescent="0.25">
      <c r="A5621" t="s">
        <v>112</v>
      </c>
      <c r="B5621" t="s">
        <v>13694</v>
      </c>
      <c r="C5621" t="s">
        <v>725</v>
      </c>
      <c r="D5621" t="s">
        <v>287</v>
      </c>
      <c r="E5621" t="s">
        <v>13875</v>
      </c>
      <c r="F5621" t="s">
        <v>13876</v>
      </c>
      <c r="G5621" t="s">
        <v>4927</v>
      </c>
      <c r="H5621" t="s">
        <v>13883</v>
      </c>
      <c r="I5621" t="s">
        <v>4890</v>
      </c>
      <c r="J5621" t="s">
        <v>287</v>
      </c>
      <c r="K5621" s="14">
        <v>51</v>
      </c>
      <c r="L5621" s="24">
        <f t="shared" si="87"/>
        <v>55.073219003479551</v>
      </c>
    </row>
    <row r="5622" spans="1:12" x14ac:dyDescent="0.25">
      <c r="A5622" t="s">
        <v>112</v>
      </c>
      <c r="B5622" t="s">
        <v>13694</v>
      </c>
      <c r="C5622" t="s">
        <v>725</v>
      </c>
      <c r="D5622" t="s">
        <v>287</v>
      </c>
      <c r="E5622" t="s">
        <v>13884</v>
      </c>
      <c r="F5622" t="s">
        <v>13885</v>
      </c>
      <c r="G5622" t="s">
        <v>4890</v>
      </c>
      <c r="H5622" t="s">
        <v>13886</v>
      </c>
      <c r="I5622" t="s">
        <v>4890</v>
      </c>
      <c r="J5622" t="s">
        <v>287</v>
      </c>
      <c r="K5622" s="14">
        <v>109</v>
      </c>
      <c r="L5622" s="24">
        <f t="shared" si="87"/>
        <v>117.7055072819465</v>
      </c>
    </row>
    <row r="5623" spans="1:12" x14ac:dyDescent="0.25">
      <c r="A5623" t="s">
        <v>112</v>
      </c>
      <c r="B5623" t="s">
        <v>13694</v>
      </c>
      <c r="C5623" t="s">
        <v>725</v>
      </c>
      <c r="D5623" t="s">
        <v>287</v>
      </c>
      <c r="E5623" t="s">
        <v>13884</v>
      </c>
      <c r="F5623" t="s">
        <v>13885</v>
      </c>
      <c r="G5623" t="s">
        <v>5141</v>
      </c>
      <c r="H5623" t="s">
        <v>13887</v>
      </c>
      <c r="I5623" t="s">
        <v>4890</v>
      </c>
      <c r="J5623" t="s">
        <v>287</v>
      </c>
      <c r="K5623" s="14">
        <v>64</v>
      </c>
      <c r="L5623" s="24">
        <f t="shared" si="87"/>
        <v>69.111490514170413</v>
      </c>
    </row>
    <row r="5624" spans="1:12" x14ac:dyDescent="0.25">
      <c r="A5624" t="s">
        <v>112</v>
      </c>
      <c r="B5624" t="s">
        <v>13694</v>
      </c>
      <c r="C5624" t="s">
        <v>725</v>
      </c>
      <c r="D5624" t="s">
        <v>287</v>
      </c>
      <c r="E5624" t="s">
        <v>13884</v>
      </c>
      <c r="F5624" t="s">
        <v>13885</v>
      </c>
      <c r="G5624" t="s">
        <v>5143</v>
      </c>
      <c r="H5624" t="s">
        <v>13888</v>
      </c>
      <c r="I5624" t="s">
        <v>4890</v>
      </c>
      <c r="J5624" t="s">
        <v>287</v>
      </c>
      <c r="K5624" s="14">
        <v>57</v>
      </c>
      <c r="L5624" s="24">
        <f t="shared" si="87"/>
        <v>61.552421239183026</v>
      </c>
    </row>
    <row r="5625" spans="1:12" x14ac:dyDescent="0.25">
      <c r="A5625" t="s">
        <v>112</v>
      </c>
      <c r="B5625" t="s">
        <v>13694</v>
      </c>
      <c r="C5625" t="s">
        <v>725</v>
      </c>
      <c r="D5625" t="s">
        <v>287</v>
      </c>
      <c r="E5625" t="s">
        <v>13884</v>
      </c>
      <c r="F5625" t="s">
        <v>13885</v>
      </c>
      <c r="G5625" t="s">
        <v>4987</v>
      </c>
      <c r="H5625" t="s">
        <v>13889</v>
      </c>
      <c r="I5625" t="s">
        <v>4890</v>
      </c>
      <c r="J5625" t="s">
        <v>287</v>
      </c>
      <c r="K5625" s="14">
        <v>7</v>
      </c>
      <c r="L5625" s="24">
        <f t="shared" si="87"/>
        <v>7.5590692749873885</v>
      </c>
    </row>
    <row r="5626" spans="1:12" x14ac:dyDescent="0.25">
      <c r="A5626" t="s">
        <v>112</v>
      </c>
      <c r="B5626" t="s">
        <v>13694</v>
      </c>
      <c r="C5626" t="s">
        <v>725</v>
      </c>
      <c r="D5626" t="s">
        <v>287</v>
      </c>
      <c r="E5626" t="s">
        <v>13884</v>
      </c>
      <c r="F5626" t="s">
        <v>13885</v>
      </c>
      <c r="G5626" t="s">
        <v>4894</v>
      </c>
      <c r="H5626" t="s">
        <v>13890</v>
      </c>
      <c r="I5626" t="s">
        <v>4890</v>
      </c>
      <c r="J5626" t="s">
        <v>287</v>
      </c>
      <c r="K5626" s="14">
        <v>36</v>
      </c>
      <c r="L5626" s="24">
        <f t="shared" si="87"/>
        <v>38.875213414220859</v>
      </c>
    </row>
    <row r="5627" spans="1:12" x14ac:dyDescent="0.25">
      <c r="A5627" t="s">
        <v>112</v>
      </c>
      <c r="B5627" t="s">
        <v>13694</v>
      </c>
      <c r="C5627" t="s">
        <v>725</v>
      </c>
      <c r="D5627" t="s">
        <v>287</v>
      </c>
      <c r="E5627" t="s">
        <v>13884</v>
      </c>
      <c r="F5627" t="s">
        <v>13885</v>
      </c>
      <c r="G5627" t="s">
        <v>4927</v>
      </c>
      <c r="H5627" t="s">
        <v>13891</v>
      </c>
      <c r="I5627" t="s">
        <v>4890</v>
      </c>
      <c r="J5627" t="s">
        <v>287</v>
      </c>
      <c r="K5627" s="14">
        <v>29</v>
      </c>
      <c r="L5627" s="24">
        <f t="shared" si="87"/>
        <v>31.316144139233469</v>
      </c>
    </row>
    <row r="5628" spans="1:12" x14ac:dyDescent="0.25">
      <c r="A5628" t="s">
        <v>112</v>
      </c>
      <c r="B5628" t="s">
        <v>13694</v>
      </c>
      <c r="C5628" t="s">
        <v>725</v>
      </c>
      <c r="D5628" t="s">
        <v>287</v>
      </c>
      <c r="E5628" t="s">
        <v>13892</v>
      </c>
      <c r="F5628" t="s">
        <v>13893</v>
      </c>
      <c r="G5628" t="s">
        <v>4886</v>
      </c>
      <c r="H5628" t="s">
        <v>13894</v>
      </c>
      <c r="I5628" t="s">
        <v>4927</v>
      </c>
      <c r="J5628" t="s">
        <v>5165</v>
      </c>
      <c r="K5628" s="14">
        <v>12</v>
      </c>
      <c r="L5628" s="24">
        <f t="shared" si="87"/>
        <v>12.958404471406952</v>
      </c>
    </row>
    <row r="5629" spans="1:12" x14ac:dyDescent="0.25">
      <c r="A5629" t="s">
        <v>112</v>
      </c>
      <c r="B5629" t="s">
        <v>13694</v>
      </c>
      <c r="C5629" t="s">
        <v>725</v>
      </c>
      <c r="D5629" t="s">
        <v>287</v>
      </c>
      <c r="E5629" t="s">
        <v>13895</v>
      </c>
      <c r="F5629" t="s">
        <v>13896</v>
      </c>
      <c r="G5629" t="s">
        <v>4886</v>
      </c>
      <c r="H5629" t="s">
        <v>13896</v>
      </c>
      <c r="I5629" t="s">
        <v>4927</v>
      </c>
      <c r="J5629" t="s">
        <v>5165</v>
      </c>
      <c r="K5629" s="14">
        <v>30</v>
      </c>
      <c r="L5629" s="24">
        <f t="shared" si="87"/>
        <v>32.396011178517384</v>
      </c>
    </row>
    <row r="5630" spans="1:12" x14ac:dyDescent="0.25">
      <c r="A5630" t="s">
        <v>112</v>
      </c>
      <c r="B5630" t="s">
        <v>13694</v>
      </c>
      <c r="C5630" t="s">
        <v>725</v>
      </c>
      <c r="D5630" t="s">
        <v>287</v>
      </c>
      <c r="E5630" t="s">
        <v>13897</v>
      </c>
      <c r="F5630" t="s">
        <v>13898</v>
      </c>
      <c r="G5630" t="s">
        <v>4886</v>
      </c>
      <c r="H5630" t="s">
        <v>13898</v>
      </c>
      <c r="I5630" t="s">
        <v>4927</v>
      </c>
      <c r="J5630" t="s">
        <v>5165</v>
      </c>
      <c r="K5630" s="14">
        <v>53</v>
      </c>
      <c r="L5630" s="24">
        <f t="shared" si="87"/>
        <v>57.232953082047381</v>
      </c>
    </row>
    <row r="5631" spans="1:12" x14ac:dyDescent="0.25">
      <c r="A5631" t="s">
        <v>112</v>
      </c>
      <c r="B5631" t="s">
        <v>13694</v>
      </c>
      <c r="C5631" t="s">
        <v>725</v>
      </c>
      <c r="D5631" t="s">
        <v>287</v>
      </c>
      <c r="E5631" t="s">
        <v>13899</v>
      </c>
      <c r="F5631" t="s">
        <v>13900</v>
      </c>
      <c r="G5631" t="s">
        <v>4886</v>
      </c>
      <c r="H5631" t="s">
        <v>13900</v>
      </c>
      <c r="I5631" t="s">
        <v>4927</v>
      </c>
      <c r="J5631" t="s">
        <v>5165</v>
      </c>
      <c r="K5631" s="14">
        <v>174</v>
      </c>
      <c r="L5631" s="24">
        <f t="shared" si="87"/>
        <v>187.89686483540083</v>
      </c>
    </row>
    <row r="5632" spans="1:12" x14ac:dyDescent="0.25">
      <c r="A5632" t="s">
        <v>112</v>
      </c>
      <c r="B5632" t="s">
        <v>13694</v>
      </c>
      <c r="C5632" t="s">
        <v>725</v>
      </c>
      <c r="D5632" t="s">
        <v>287</v>
      </c>
      <c r="E5632" t="s">
        <v>13901</v>
      </c>
      <c r="F5632" t="s">
        <v>13902</v>
      </c>
      <c r="G5632" t="s">
        <v>4886</v>
      </c>
      <c r="H5632" t="s">
        <v>13902</v>
      </c>
      <c r="I5632" t="s">
        <v>4927</v>
      </c>
      <c r="J5632" t="s">
        <v>5165</v>
      </c>
      <c r="K5632" s="14">
        <v>18</v>
      </c>
      <c r="L5632" s="24">
        <f t="shared" si="87"/>
        <v>19.437606707110429</v>
      </c>
    </row>
    <row r="5633" spans="1:12" x14ac:dyDescent="0.25">
      <c r="A5633" t="s">
        <v>112</v>
      </c>
      <c r="B5633" t="s">
        <v>13694</v>
      </c>
      <c r="C5633" t="s">
        <v>725</v>
      </c>
      <c r="D5633" t="s">
        <v>287</v>
      </c>
      <c r="E5633" t="s">
        <v>13903</v>
      </c>
      <c r="F5633" t="s">
        <v>13904</v>
      </c>
      <c r="G5633" t="s">
        <v>4886</v>
      </c>
      <c r="H5633" t="s">
        <v>13904</v>
      </c>
      <c r="I5633" t="s">
        <v>4927</v>
      </c>
      <c r="J5633" t="s">
        <v>5165</v>
      </c>
      <c r="K5633" s="14">
        <v>3</v>
      </c>
      <c r="L5633" s="24">
        <f t="shared" si="87"/>
        <v>3.2396011178517381</v>
      </c>
    </row>
    <row r="5634" spans="1:12" x14ac:dyDescent="0.25">
      <c r="A5634" t="s">
        <v>112</v>
      </c>
      <c r="B5634" t="s">
        <v>13694</v>
      </c>
      <c r="C5634" t="s">
        <v>725</v>
      </c>
      <c r="D5634" t="s">
        <v>287</v>
      </c>
      <c r="E5634" t="s">
        <v>13905</v>
      </c>
      <c r="F5634" t="s">
        <v>13906</v>
      </c>
      <c r="G5634" t="s">
        <v>4886</v>
      </c>
      <c r="H5634" t="s">
        <v>13906</v>
      </c>
      <c r="I5634" t="s">
        <v>5751</v>
      </c>
      <c r="J5634" t="s">
        <v>5752</v>
      </c>
      <c r="K5634" s="14">
        <v>126</v>
      </c>
      <c r="L5634" s="24">
        <f t="shared" si="87"/>
        <v>136.063246949773</v>
      </c>
    </row>
    <row r="5635" spans="1:12" x14ac:dyDescent="0.25">
      <c r="A5635" t="s">
        <v>112</v>
      </c>
      <c r="B5635" t="s">
        <v>13694</v>
      </c>
      <c r="C5635" t="s">
        <v>725</v>
      </c>
      <c r="D5635" t="s">
        <v>287</v>
      </c>
      <c r="E5635" t="s">
        <v>13907</v>
      </c>
      <c r="F5635" t="s">
        <v>13908</v>
      </c>
      <c r="G5635" t="s">
        <v>4886</v>
      </c>
      <c r="H5635" t="s">
        <v>13908</v>
      </c>
      <c r="I5635" t="s">
        <v>4890</v>
      </c>
      <c r="J5635" t="s">
        <v>287</v>
      </c>
      <c r="K5635" s="14">
        <v>2</v>
      </c>
      <c r="L5635" s="24">
        <f t="shared" si="87"/>
        <v>2.1597340785678254</v>
      </c>
    </row>
    <row r="5636" spans="1:12" x14ac:dyDescent="0.25">
      <c r="A5636" t="s">
        <v>112</v>
      </c>
      <c r="B5636" t="s">
        <v>13694</v>
      </c>
      <c r="C5636" t="s">
        <v>725</v>
      </c>
      <c r="D5636" t="s">
        <v>287</v>
      </c>
      <c r="E5636" t="s">
        <v>13909</v>
      </c>
      <c r="F5636" t="s">
        <v>13910</v>
      </c>
      <c r="G5636" t="s">
        <v>6558</v>
      </c>
      <c r="H5636" t="s">
        <v>13911</v>
      </c>
      <c r="I5636" t="s">
        <v>4890</v>
      </c>
      <c r="J5636" t="s">
        <v>287</v>
      </c>
      <c r="K5636" s="14">
        <v>1</v>
      </c>
      <c r="L5636" s="24">
        <f t="shared" si="87"/>
        <v>1.0798670392839127</v>
      </c>
    </row>
    <row r="5637" spans="1:12" x14ac:dyDescent="0.25">
      <c r="A5637" t="s">
        <v>112</v>
      </c>
      <c r="B5637" t="s">
        <v>13694</v>
      </c>
      <c r="C5637" t="s">
        <v>725</v>
      </c>
      <c r="D5637" t="s">
        <v>287</v>
      </c>
      <c r="E5637" t="s">
        <v>13912</v>
      </c>
      <c r="F5637" t="s">
        <v>13913</v>
      </c>
      <c r="G5637" t="s">
        <v>4886</v>
      </c>
      <c r="H5637" t="s">
        <v>13914</v>
      </c>
      <c r="I5637" t="s">
        <v>5141</v>
      </c>
      <c r="J5637" t="s">
        <v>2256</v>
      </c>
      <c r="K5637" s="14">
        <v>1</v>
      </c>
      <c r="L5637" s="24">
        <f t="shared" si="87"/>
        <v>1.0798670392839127</v>
      </c>
    </row>
    <row r="5638" spans="1:12" x14ac:dyDescent="0.25">
      <c r="A5638" t="s">
        <v>112</v>
      </c>
      <c r="B5638" t="s">
        <v>13694</v>
      </c>
      <c r="C5638" t="s">
        <v>725</v>
      </c>
      <c r="D5638" t="s">
        <v>287</v>
      </c>
      <c r="E5638" t="s">
        <v>13912</v>
      </c>
      <c r="F5638" t="s">
        <v>13913</v>
      </c>
      <c r="G5638" t="s">
        <v>4890</v>
      </c>
      <c r="H5638" t="s">
        <v>13915</v>
      </c>
      <c r="I5638" t="s">
        <v>5141</v>
      </c>
      <c r="J5638" t="s">
        <v>2256</v>
      </c>
      <c r="K5638" s="14">
        <v>1</v>
      </c>
      <c r="L5638" s="24">
        <f t="shared" si="87"/>
        <v>1.0798670392839127</v>
      </c>
    </row>
    <row r="5639" spans="1:12" x14ac:dyDescent="0.25">
      <c r="A5639" t="s">
        <v>112</v>
      </c>
      <c r="B5639" t="s">
        <v>13694</v>
      </c>
      <c r="C5639" t="s">
        <v>725</v>
      </c>
      <c r="D5639" t="s">
        <v>287</v>
      </c>
      <c r="E5639" t="s">
        <v>13916</v>
      </c>
      <c r="F5639" t="s">
        <v>13917</v>
      </c>
      <c r="G5639" t="s">
        <v>4886</v>
      </c>
      <c r="H5639" t="s">
        <v>13917</v>
      </c>
      <c r="I5639" t="s">
        <v>4927</v>
      </c>
      <c r="J5639" t="s">
        <v>5165</v>
      </c>
      <c r="K5639" s="14">
        <v>59</v>
      </c>
      <c r="L5639" s="24">
        <f t="shared" si="87"/>
        <v>63.712155317750856</v>
      </c>
    </row>
    <row r="5640" spans="1:12" x14ac:dyDescent="0.25">
      <c r="A5640" t="s">
        <v>112</v>
      </c>
      <c r="B5640" t="s">
        <v>13694</v>
      </c>
      <c r="C5640" t="s">
        <v>725</v>
      </c>
      <c r="D5640" t="s">
        <v>287</v>
      </c>
      <c r="E5640" t="s">
        <v>13918</v>
      </c>
      <c r="F5640" t="s">
        <v>13919</v>
      </c>
      <c r="G5640" t="s">
        <v>4886</v>
      </c>
      <c r="H5640" t="s">
        <v>13920</v>
      </c>
      <c r="I5640" t="s">
        <v>5751</v>
      </c>
      <c r="J5640" t="s">
        <v>5752</v>
      </c>
      <c r="K5640" s="14">
        <v>7</v>
      </c>
      <c r="L5640" s="24">
        <f t="shared" si="87"/>
        <v>7.5590692749873885</v>
      </c>
    </row>
    <row r="5641" spans="1:12" x14ac:dyDescent="0.25">
      <c r="A5641" t="s">
        <v>112</v>
      </c>
      <c r="B5641" t="s">
        <v>13694</v>
      </c>
      <c r="C5641" t="s">
        <v>725</v>
      </c>
      <c r="D5641" t="s">
        <v>287</v>
      </c>
      <c r="E5641" t="s">
        <v>13921</v>
      </c>
      <c r="F5641" t="s">
        <v>13922</v>
      </c>
      <c r="G5641" t="s">
        <v>4886</v>
      </c>
      <c r="H5641" t="s">
        <v>13922</v>
      </c>
      <c r="I5641" t="s">
        <v>4927</v>
      </c>
      <c r="J5641" t="s">
        <v>5165</v>
      </c>
      <c r="K5641" s="14">
        <v>58</v>
      </c>
      <c r="L5641" s="24">
        <f t="shared" si="87"/>
        <v>62.632288278466937</v>
      </c>
    </row>
    <row r="5642" spans="1:12" x14ac:dyDescent="0.25">
      <c r="A5642" t="s">
        <v>112</v>
      </c>
      <c r="B5642" t="s">
        <v>13694</v>
      </c>
      <c r="C5642" t="s">
        <v>725</v>
      </c>
      <c r="D5642" t="s">
        <v>287</v>
      </c>
      <c r="E5642" t="s">
        <v>13923</v>
      </c>
      <c r="F5642" t="s">
        <v>13924</v>
      </c>
      <c r="G5642" t="s">
        <v>4886</v>
      </c>
      <c r="H5642" t="s">
        <v>13924</v>
      </c>
      <c r="I5642" t="s">
        <v>4927</v>
      </c>
      <c r="J5642" t="s">
        <v>5165</v>
      </c>
      <c r="K5642" s="14">
        <v>6</v>
      </c>
      <c r="L5642" s="24">
        <f t="shared" si="87"/>
        <v>6.4792022357034762</v>
      </c>
    </row>
    <row r="5643" spans="1:12" x14ac:dyDescent="0.25">
      <c r="A5643" t="s">
        <v>112</v>
      </c>
      <c r="B5643" t="s">
        <v>13694</v>
      </c>
      <c r="C5643" t="s">
        <v>725</v>
      </c>
      <c r="D5643" t="s">
        <v>287</v>
      </c>
      <c r="E5643" t="s">
        <v>13925</v>
      </c>
      <c r="F5643" t="s">
        <v>13926</v>
      </c>
      <c r="G5643" t="s">
        <v>4886</v>
      </c>
      <c r="H5643" t="s">
        <v>13926</v>
      </c>
      <c r="I5643" t="s">
        <v>4894</v>
      </c>
      <c r="J5643" t="s">
        <v>4897</v>
      </c>
      <c r="K5643" s="14">
        <v>25</v>
      </c>
      <c r="L5643" s="24">
        <f t="shared" si="87"/>
        <v>26.99667598209782</v>
      </c>
    </row>
    <row r="5644" spans="1:12" x14ac:dyDescent="0.25">
      <c r="A5644" t="s">
        <v>112</v>
      </c>
      <c r="B5644" t="s">
        <v>13694</v>
      </c>
      <c r="C5644" t="s">
        <v>725</v>
      </c>
      <c r="D5644" t="s">
        <v>287</v>
      </c>
      <c r="E5644" t="s">
        <v>13927</v>
      </c>
      <c r="F5644" t="s">
        <v>13928</v>
      </c>
      <c r="G5644" t="s">
        <v>4886</v>
      </c>
      <c r="H5644" t="s">
        <v>13928</v>
      </c>
      <c r="I5644" t="s">
        <v>4894</v>
      </c>
      <c r="J5644" t="s">
        <v>4897</v>
      </c>
      <c r="K5644" s="14">
        <v>11</v>
      </c>
      <c r="L5644" s="24">
        <f t="shared" ref="L5644:L5707" si="88">K5644/$D$6*$D$5</f>
        <v>11.878537432123041</v>
      </c>
    </row>
    <row r="5645" spans="1:12" x14ac:dyDescent="0.25">
      <c r="A5645" t="s">
        <v>112</v>
      </c>
      <c r="B5645" t="s">
        <v>13694</v>
      </c>
      <c r="C5645" t="s">
        <v>725</v>
      </c>
      <c r="D5645" t="s">
        <v>287</v>
      </c>
      <c r="E5645" t="s">
        <v>13929</v>
      </c>
      <c r="F5645" t="s">
        <v>13930</v>
      </c>
      <c r="G5645" t="s">
        <v>4886</v>
      </c>
      <c r="H5645" t="s">
        <v>13930</v>
      </c>
      <c r="I5645" t="s">
        <v>4894</v>
      </c>
      <c r="J5645" t="s">
        <v>4897</v>
      </c>
      <c r="K5645" s="14">
        <v>15</v>
      </c>
      <c r="L5645" s="24">
        <f t="shared" si="88"/>
        <v>16.198005589258692</v>
      </c>
    </row>
    <row r="5646" spans="1:12" x14ac:dyDescent="0.25">
      <c r="A5646" t="s">
        <v>112</v>
      </c>
      <c r="B5646" t="s">
        <v>13694</v>
      </c>
      <c r="C5646" t="s">
        <v>725</v>
      </c>
      <c r="D5646" t="s">
        <v>287</v>
      </c>
      <c r="E5646" t="s">
        <v>13931</v>
      </c>
      <c r="F5646" t="s">
        <v>13932</v>
      </c>
      <c r="G5646" t="s">
        <v>4886</v>
      </c>
      <c r="H5646" t="s">
        <v>13932</v>
      </c>
      <c r="I5646" t="s">
        <v>4894</v>
      </c>
      <c r="J5646" t="s">
        <v>4897</v>
      </c>
      <c r="K5646" s="14">
        <v>2</v>
      </c>
      <c r="L5646" s="24">
        <f t="shared" si="88"/>
        <v>2.1597340785678254</v>
      </c>
    </row>
    <row r="5647" spans="1:12" x14ac:dyDescent="0.25">
      <c r="A5647" t="s">
        <v>112</v>
      </c>
      <c r="B5647" t="s">
        <v>13694</v>
      </c>
      <c r="C5647" t="s">
        <v>725</v>
      </c>
      <c r="D5647" t="s">
        <v>287</v>
      </c>
      <c r="E5647" t="s">
        <v>13933</v>
      </c>
      <c r="F5647" t="s">
        <v>13934</v>
      </c>
      <c r="G5647" t="s">
        <v>4886</v>
      </c>
      <c r="H5647" t="s">
        <v>13934</v>
      </c>
      <c r="I5647" t="s">
        <v>4894</v>
      </c>
      <c r="J5647" t="s">
        <v>4897</v>
      </c>
      <c r="K5647" s="14">
        <v>30</v>
      </c>
      <c r="L5647" s="24">
        <f t="shared" si="88"/>
        <v>32.396011178517384</v>
      </c>
    </row>
    <row r="5648" spans="1:12" x14ac:dyDescent="0.25">
      <c r="A5648" t="s">
        <v>112</v>
      </c>
      <c r="B5648" t="s">
        <v>13694</v>
      </c>
      <c r="C5648" t="s">
        <v>725</v>
      </c>
      <c r="D5648" t="s">
        <v>287</v>
      </c>
      <c r="E5648" t="s">
        <v>13935</v>
      </c>
      <c r="F5648" t="s">
        <v>13936</v>
      </c>
      <c r="G5648" t="s">
        <v>4886</v>
      </c>
      <c r="H5648" t="s">
        <v>13936</v>
      </c>
      <c r="I5648" t="s">
        <v>4894</v>
      </c>
      <c r="J5648" t="s">
        <v>4897</v>
      </c>
      <c r="K5648" s="14">
        <v>60</v>
      </c>
      <c r="L5648" s="24">
        <f t="shared" si="88"/>
        <v>64.792022357034767</v>
      </c>
    </row>
    <row r="5649" spans="1:12" x14ac:dyDescent="0.25">
      <c r="A5649" t="s">
        <v>112</v>
      </c>
      <c r="B5649" t="s">
        <v>13694</v>
      </c>
      <c r="C5649" t="s">
        <v>725</v>
      </c>
      <c r="D5649" t="s">
        <v>287</v>
      </c>
      <c r="E5649" t="s">
        <v>13937</v>
      </c>
      <c r="F5649" t="s">
        <v>13938</v>
      </c>
      <c r="G5649" t="s">
        <v>4886</v>
      </c>
      <c r="H5649" t="s">
        <v>13939</v>
      </c>
      <c r="I5649" t="s">
        <v>4894</v>
      </c>
      <c r="J5649" t="s">
        <v>4897</v>
      </c>
      <c r="K5649" s="14">
        <v>4</v>
      </c>
      <c r="L5649" s="24">
        <f t="shared" si="88"/>
        <v>4.3194681571356508</v>
      </c>
    </row>
    <row r="5650" spans="1:12" x14ac:dyDescent="0.25">
      <c r="A5650" t="s">
        <v>112</v>
      </c>
      <c r="B5650" t="s">
        <v>13694</v>
      </c>
      <c r="C5650" t="s">
        <v>725</v>
      </c>
      <c r="D5650" t="s">
        <v>287</v>
      </c>
      <c r="E5650" t="s">
        <v>13940</v>
      </c>
      <c r="F5650" t="s">
        <v>13941</v>
      </c>
      <c r="G5650" t="s">
        <v>4886</v>
      </c>
      <c r="H5650" t="s">
        <v>13941</v>
      </c>
      <c r="I5650" t="s">
        <v>4894</v>
      </c>
      <c r="J5650" t="s">
        <v>4897</v>
      </c>
      <c r="K5650" s="14">
        <v>34</v>
      </c>
      <c r="L5650" s="24">
        <f t="shared" si="88"/>
        <v>36.715479335653036</v>
      </c>
    </row>
    <row r="5651" spans="1:12" x14ac:dyDescent="0.25">
      <c r="A5651" t="s">
        <v>112</v>
      </c>
      <c r="B5651" t="s">
        <v>13694</v>
      </c>
      <c r="C5651" t="s">
        <v>725</v>
      </c>
      <c r="D5651" t="s">
        <v>287</v>
      </c>
      <c r="E5651" t="s">
        <v>13942</v>
      </c>
      <c r="F5651" t="s">
        <v>13943</v>
      </c>
      <c r="G5651" t="s">
        <v>4886</v>
      </c>
      <c r="H5651" t="s">
        <v>13944</v>
      </c>
      <c r="I5651" t="s">
        <v>4894</v>
      </c>
      <c r="J5651" t="s">
        <v>4897</v>
      </c>
      <c r="K5651" s="14">
        <v>4</v>
      </c>
      <c r="L5651" s="24">
        <f t="shared" si="88"/>
        <v>4.3194681571356508</v>
      </c>
    </row>
    <row r="5652" spans="1:12" x14ac:dyDescent="0.25">
      <c r="A5652" t="s">
        <v>112</v>
      </c>
      <c r="B5652" t="s">
        <v>13694</v>
      </c>
      <c r="C5652" t="s">
        <v>725</v>
      </c>
      <c r="D5652" t="s">
        <v>287</v>
      </c>
      <c r="E5652" t="s">
        <v>13945</v>
      </c>
      <c r="F5652" t="s">
        <v>13946</v>
      </c>
      <c r="G5652" t="s">
        <v>4886</v>
      </c>
      <c r="H5652" t="s">
        <v>13946</v>
      </c>
      <c r="I5652" t="s">
        <v>4894</v>
      </c>
      <c r="J5652" t="s">
        <v>4897</v>
      </c>
      <c r="K5652" s="14">
        <v>38</v>
      </c>
      <c r="L5652" s="24">
        <f t="shared" si="88"/>
        <v>41.034947492788682</v>
      </c>
    </row>
    <row r="5653" spans="1:12" x14ac:dyDescent="0.25">
      <c r="A5653" t="s">
        <v>112</v>
      </c>
      <c r="B5653" t="s">
        <v>13694</v>
      </c>
      <c r="C5653" t="s">
        <v>725</v>
      </c>
      <c r="D5653" t="s">
        <v>287</v>
      </c>
      <c r="E5653" t="s">
        <v>13947</v>
      </c>
      <c r="F5653" t="s">
        <v>13948</v>
      </c>
      <c r="G5653" t="s">
        <v>4886</v>
      </c>
      <c r="H5653" t="s">
        <v>13949</v>
      </c>
      <c r="I5653" t="s">
        <v>4894</v>
      </c>
      <c r="J5653" t="s">
        <v>4897</v>
      </c>
      <c r="K5653" s="14">
        <v>10</v>
      </c>
      <c r="L5653" s="24">
        <f t="shared" si="88"/>
        <v>10.798670392839128</v>
      </c>
    </row>
    <row r="5654" spans="1:12" x14ac:dyDescent="0.25">
      <c r="A5654" t="s">
        <v>112</v>
      </c>
      <c r="B5654" t="s">
        <v>13694</v>
      </c>
      <c r="C5654" t="s">
        <v>725</v>
      </c>
      <c r="D5654" t="s">
        <v>287</v>
      </c>
      <c r="E5654" t="s">
        <v>13950</v>
      </c>
      <c r="F5654" t="s">
        <v>13951</v>
      </c>
      <c r="G5654" t="s">
        <v>4886</v>
      </c>
      <c r="H5654" t="s">
        <v>13951</v>
      </c>
      <c r="I5654" t="s">
        <v>4890</v>
      </c>
      <c r="J5654" t="s">
        <v>287</v>
      </c>
      <c r="K5654" s="14">
        <v>96</v>
      </c>
      <c r="L5654" s="24">
        <f t="shared" si="88"/>
        <v>103.66723577125562</v>
      </c>
    </row>
    <row r="5655" spans="1:12" x14ac:dyDescent="0.25">
      <c r="A5655" t="s">
        <v>112</v>
      </c>
      <c r="B5655" t="s">
        <v>13694</v>
      </c>
      <c r="C5655" t="s">
        <v>725</v>
      </c>
      <c r="D5655" t="s">
        <v>287</v>
      </c>
      <c r="E5655" t="s">
        <v>13952</v>
      </c>
      <c r="F5655" t="s">
        <v>13953</v>
      </c>
      <c r="G5655" t="s">
        <v>4886</v>
      </c>
      <c r="H5655" t="s">
        <v>13953</v>
      </c>
      <c r="I5655" t="s">
        <v>4890</v>
      </c>
      <c r="J5655" t="s">
        <v>287</v>
      </c>
      <c r="K5655" s="14">
        <v>102</v>
      </c>
      <c r="L5655" s="24">
        <f t="shared" si="88"/>
        <v>110.1464380069591</v>
      </c>
    </row>
    <row r="5656" spans="1:12" x14ac:dyDescent="0.25">
      <c r="A5656" t="s">
        <v>112</v>
      </c>
      <c r="B5656" t="s">
        <v>13694</v>
      </c>
      <c r="C5656" t="s">
        <v>725</v>
      </c>
      <c r="D5656" t="s">
        <v>287</v>
      </c>
      <c r="E5656" t="s">
        <v>13954</v>
      </c>
      <c r="F5656" t="s">
        <v>13955</v>
      </c>
      <c r="G5656" t="s">
        <v>4886</v>
      </c>
      <c r="H5656" t="s">
        <v>13955</v>
      </c>
      <c r="I5656" t="s">
        <v>4890</v>
      </c>
      <c r="J5656" t="s">
        <v>287</v>
      </c>
      <c r="K5656" s="14">
        <v>38</v>
      </c>
      <c r="L5656" s="24">
        <f t="shared" si="88"/>
        <v>41.034947492788682</v>
      </c>
    </row>
    <row r="5657" spans="1:12" x14ac:dyDescent="0.25">
      <c r="A5657" t="s">
        <v>112</v>
      </c>
      <c r="B5657" t="s">
        <v>13694</v>
      </c>
      <c r="C5657" t="s">
        <v>725</v>
      </c>
      <c r="D5657" t="s">
        <v>287</v>
      </c>
      <c r="E5657" t="s">
        <v>13956</v>
      </c>
      <c r="F5657" t="s">
        <v>13957</v>
      </c>
      <c r="G5657" t="s">
        <v>4886</v>
      </c>
      <c r="H5657" t="s">
        <v>13957</v>
      </c>
      <c r="I5657" t="s">
        <v>4890</v>
      </c>
      <c r="J5657" t="s">
        <v>287</v>
      </c>
      <c r="K5657" s="14">
        <v>80</v>
      </c>
      <c r="L5657" s="24">
        <f t="shared" si="88"/>
        <v>86.389363142713023</v>
      </c>
    </row>
    <row r="5658" spans="1:12" x14ac:dyDescent="0.25">
      <c r="A5658" t="s">
        <v>112</v>
      </c>
      <c r="B5658" t="s">
        <v>13694</v>
      </c>
      <c r="C5658" t="s">
        <v>725</v>
      </c>
      <c r="D5658" t="s">
        <v>287</v>
      </c>
      <c r="E5658" t="s">
        <v>13958</v>
      </c>
      <c r="F5658" t="s">
        <v>13959</v>
      </c>
      <c r="G5658" t="s">
        <v>4886</v>
      </c>
      <c r="H5658" t="s">
        <v>13959</v>
      </c>
      <c r="I5658" t="s">
        <v>4894</v>
      </c>
      <c r="J5658" t="s">
        <v>4897</v>
      </c>
      <c r="K5658" s="14">
        <v>3</v>
      </c>
      <c r="L5658" s="24">
        <f t="shared" si="88"/>
        <v>3.2396011178517381</v>
      </c>
    </row>
    <row r="5659" spans="1:12" x14ac:dyDescent="0.25">
      <c r="A5659" t="s">
        <v>112</v>
      </c>
      <c r="B5659" t="s">
        <v>13694</v>
      </c>
      <c r="C5659" t="s">
        <v>725</v>
      </c>
      <c r="D5659" t="s">
        <v>287</v>
      </c>
      <c r="E5659" t="s">
        <v>13960</v>
      </c>
      <c r="F5659" t="s">
        <v>13961</v>
      </c>
      <c r="G5659" t="s">
        <v>4886</v>
      </c>
      <c r="H5659" t="s">
        <v>13962</v>
      </c>
      <c r="I5659" t="s">
        <v>4894</v>
      </c>
      <c r="J5659" t="s">
        <v>4897</v>
      </c>
      <c r="K5659" s="14">
        <v>3</v>
      </c>
      <c r="L5659" s="24">
        <f t="shared" si="88"/>
        <v>3.2396011178517381</v>
      </c>
    </row>
    <row r="5660" spans="1:12" x14ac:dyDescent="0.25">
      <c r="A5660" t="s">
        <v>112</v>
      </c>
      <c r="B5660" t="s">
        <v>13694</v>
      </c>
      <c r="C5660" t="s">
        <v>725</v>
      </c>
      <c r="D5660" t="s">
        <v>287</v>
      </c>
      <c r="E5660" t="s">
        <v>13963</v>
      </c>
      <c r="F5660" t="s">
        <v>13964</v>
      </c>
      <c r="G5660" t="s">
        <v>4886</v>
      </c>
      <c r="H5660" t="s">
        <v>13964</v>
      </c>
      <c r="I5660" t="s">
        <v>4894</v>
      </c>
      <c r="J5660" t="s">
        <v>4897</v>
      </c>
      <c r="K5660" s="14">
        <v>7</v>
      </c>
      <c r="L5660" s="24">
        <f t="shared" si="88"/>
        <v>7.5590692749873885</v>
      </c>
    </row>
    <row r="5661" spans="1:12" x14ac:dyDescent="0.25">
      <c r="A5661" t="s">
        <v>112</v>
      </c>
      <c r="B5661" t="s">
        <v>13694</v>
      </c>
      <c r="C5661" t="s">
        <v>725</v>
      </c>
      <c r="D5661" t="s">
        <v>287</v>
      </c>
      <c r="E5661" t="s">
        <v>13965</v>
      </c>
      <c r="F5661" t="s">
        <v>13966</v>
      </c>
      <c r="G5661" t="s">
        <v>4886</v>
      </c>
      <c r="H5661" t="s">
        <v>13966</v>
      </c>
      <c r="I5661" t="s">
        <v>4890</v>
      </c>
      <c r="J5661" t="s">
        <v>287</v>
      </c>
      <c r="K5661" s="14">
        <v>49</v>
      </c>
      <c r="L5661" s="24">
        <f t="shared" si="88"/>
        <v>52.913484924911728</v>
      </c>
    </row>
    <row r="5662" spans="1:12" x14ac:dyDescent="0.25">
      <c r="A5662" t="s">
        <v>112</v>
      </c>
      <c r="B5662" t="s">
        <v>13694</v>
      </c>
      <c r="C5662" t="s">
        <v>725</v>
      </c>
      <c r="D5662" t="s">
        <v>287</v>
      </c>
      <c r="E5662" t="s">
        <v>13967</v>
      </c>
      <c r="F5662" t="s">
        <v>13968</v>
      </c>
      <c r="G5662" t="s">
        <v>4886</v>
      </c>
      <c r="H5662" t="s">
        <v>13969</v>
      </c>
      <c r="I5662" t="s">
        <v>4894</v>
      </c>
      <c r="J5662" t="s">
        <v>4897</v>
      </c>
      <c r="K5662" s="14">
        <v>31</v>
      </c>
      <c r="L5662" s="24">
        <f t="shared" si="88"/>
        <v>33.475878217801302</v>
      </c>
    </row>
    <row r="5663" spans="1:12" x14ac:dyDescent="0.25">
      <c r="A5663" t="s">
        <v>112</v>
      </c>
      <c r="B5663" t="s">
        <v>13694</v>
      </c>
      <c r="C5663" t="s">
        <v>725</v>
      </c>
      <c r="D5663" t="s">
        <v>287</v>
      </c>
      <c r="E5663" t="s">
        <v>13970</v>
      </c>
      <c r="F5663" t="s">
        <v>13971</v>
      </c>
      <c r="G5663" t="s">
        <v>4886</v>
      </c>
      <c r="H5663" t="s">
        <v>13972</v>
      </c>
      <c r="I5663" t="s">
        <v>4894</v>
      </c>
      <c r="J5663" t="s">
        <v>4897</v>
      </c>
      <c r="K5663" s="14">
        <v>26</v>
      </c>
      <c r="L5663" s="24">
        <f t="shared" si="88"/>
        <v>28.076543021381731</v>
      </c>
    </row>
    <row r="5664" spans="1:12" x14ac:dyDescent="0.25">
      <c r="A5664" t="s">
        <v>112</v>
      </c>
      <c r="B5664" t="s">
        <v>13694</v>
      </c>
      <c r="C5664" t="s">
        <v>725</v>
      </c>
      <c r="D5664" t="s">
        <v>287</v>
      </c>
      <c r="E5664" t="s">
        <v>13973</v>
      </c>
      <c r="F5664" t="s">
        <v>13974</v>
      </c>
      <c r="G5664" t="s">
        <v>4886</v>
      </c>
      <c r="H5664" t="s">
        <v>13975</v>
      </c>
      <c r="I5664" t="s">
        <v>4894</v>
      </c>
      <c r="J5664" t="s">
        <v>4897</v>
      </c>
      <c r="K5664" s="14">
        <v>2</v>
      </c>
      <c r="L5664" s="24">
        <f t="shared" si="88"/>
        <v>2.1597340785678254</v>
      </c>
    </row>
    <row r="5665" spans="1:12" x14ac:dyDescent="0.25">
      <c r="A5665" t="s">
        <v>112</v>
      </c>
      <c r="B5665" t="s">
        <v>13694</v>
      </c>
      <c r="C5665" t="s">
        <v>725</v>
      </c>
      <c r="D5665" t="s">
        <v>287</v>
      </c>
      <c r="E5665" t="s">
        <v>13976</v>
      </c>
      <c r="F5665" t="s">
        <v>13977</v>
      </c>
      <c r="G5665" t="s">
        <v>4886</v>
      </c>
      <c r="H5665" t="s">
        <v>13978</v>
      </c>
      <c r="I5665" t="s">
        <v>4894</v>
      </c>
      <c r="J5665" t="s">
        <v>4897</v>
      </c>
      <c r="K5665" s="14">
        <v>9</v>
      </c>
      <c r="L5665" s="24">
        <f t="shared" si="88"/>
        <v>9.7188033535552147</v>
      </c>
    </row>
    <row r="5666" spans="1:12" x14ac:dyDescent="0.25">
      <c r="A5666" t="s">
        <v>112</v>
      </c>
      <c r="B5666" t="s">
        <v>13694</v>
      </c>
      <c r="C5666" t="s">
        <v>725</v>
      </c>
      <c r="D5666" t="s">
        <v>287</v>
      </c>
      <c r="E5666" t="s">
        <v>13979</v>
      </c>
      <c r="F5666" t="s">
        <v>13980</v>
      </c>
      <c r="G5666" t="s">
        <v>4886</v>
      </c>
      <c r="H5666" t="s">
        <v>13981</v>
      </c>
      <c r="I5666" t="s">
        <v>4894</v>
      </c>
      <c r="J5666" t="s">
        <v>4897</v>
      </c>
      <c r="K5666" s="14">
        <v>30</v>
      </c>
      <c r="L5666" s="24">
        <f t="shared" si="88"/>
        <v>32.396011178517384</v>
      </c>
    </row>
    <row r="5667" spans="1:12" x14ac:dyDescent="0.25">
      <c r="A5667" t="s">
        <v>112</v>
      </c>
      <c r="B5667" t="s">
        <v>13694</v>
      </c>
      <c r="C5667" t="s">
        <v>725</v>
      </c>
      <c r="D5667" t="s">
        <v>287</v>
      </c>
      <c r="E5667" t="s">
        <v>13982</v>
      </c>
      <c r="F5667" t="s">
        <v>13983</v>
      </c>
      <c r="G5667" t="s">
        <v>4886</v>
      </c>
      <c r="H5667" t="s">
        <v>13984</v>
      </c>
      <c r="I5667" t="s">
        <v>4894</v>
      </c>
      <c r="J5667" t="s">
        <v>4897</v>
      </c>
      <c r="K5667" s="14">
        <v>23</v>
      </c>
      <c r="L5667" s="24">
        <f t="shared" si="88"/>
        <v>24.836941903529993</v>
      </c>
    </row>
    <row r="5668" spans="1:12" x14ac:dyDescent="0.25">
      <c r="A5668" t="s">
        <v>112</v>
      </c>
      <c r="B5668" t="s">
        <v>13694</v>
      </c>
      <c r="C5668" t="s">
        <v>725</v>
      </c>
      <c r="D5668" t="s">
        <v>287</v>
      </c>
      <c r="E5668" t="s">
        <v>13985</v>
      </c>
      <c r="F5668" t="s">
        <v>13986</v>
      </c>
      <c r="G5668" t="s">
        <v>4886</v>
      </c>
      <c r="H5668" t="s">
        <v>13987</v>
      </c>
      <c r="I5668" t="s">
        <v>4894</v>
      </c>
      <c r="J5668" t="s">
        <v>4897</v>
      </c>
      <c r="K5668" s="14">
        <v>4</v>
      </c>
      <c r="L5668" s="24">
        <f t="shared" si="88"/>
        <v>4.3194681571356508</v>
      </c>
    </row>
    <row r="5669" spans="1:12" x14ac:dyDescent="0.25">
      <c r="A5669" t="s">
        <v>112</v>
      </c>
      <c r="B5669" t="s">
        <v>13694</v>
      </c>
      <c r="C5669" t="s">
        <v>725</v>
      </c>
      <c r="D5669" t="s">
        <v>287</v>
      </c>
      <c r="E5669" t="s">
        <v>13988</v>
      </c>
      <c r="F5669" t="s">
        <v>13989</v>
      </c>
      <c r="G5669" t="s">
        <v>4886</v>
      </c>
      <c r="H5669" t="s">
        <v>13989</v>
      </c>
      <c r="I5669" t="s">
        <v>4890</v>
      </c>
      <c r="J5669" t="s">
        <v>287</v>
      </c>
      <c r="K5669" s="14">
        <v>6</v>
      </c>
      <c r="L5669" s="24">
        <f t="shared" si="88"/>
        <v>6.4792022357034762</v>
      </c>
    </row>
    <row r="5670" spans="1:12" x14ac:dyDescent="0.25">
      <c r="A5670" t="s">
        <v>112</v>
      </c>
      <c r="B5670" t="s">
        <v>13694</v>
      </c>
      <c r="C5670" t="s">
        <v>725</v>
      </c>
      <c r="D5670" t="s">
        <v>287</v>
      </c>
      <c r="E5670" t="s">
        <v>13990</v>
      </c>
      <c r="F5670" t="s">
        <v>13991</v>
      </c>
      <c r="G5670" t="s">
        <v>4886</v>
      </c>
      <c r="H5670" t="s">
        <v>13992</v>
      </c>
      <c r="I5670" t="s">
        <v>4894</v>
      </c>
      <c r="J5670" t="s">
        <v>4897</v>
      </c>
      <c r="K5670" s="14">
        <v>46</v>
      </c>
      <c r="L5670" s="24">
        <f t="shared" si="88"/>
        <v>49.673883807059987</v>
      </c>
    </row>
    <row r="5671" spans="1:12" x14ac:dyDescent="0.25">
      <c r="A5671" t="s">
        <v>112</v>
      </c>
      <c r="B5671" t="s">
        <v>13694</v>
      </c>
      <c r="C5671" t="s">
        <v>725</v>
      </c>
      <c r="D5671" t="s">
        <v>287</v>
      </c>
      <c r="E5671" t="s">
        <v>13993</v>
      </c>
      <c r="F5671" t="s">
        <v>13994</v>
      </c>
      <c r="G5671" t="s">
        <v>4886</v>
      </c>
      <c r="H5671" t="s">
        <v>13994</v>
      </c>
      <c r="I5671" t="s">
        <v>4894</v>
      </c>
      <c r="J5671" t="s">
        <v>4897</v>
      </c>
      <c r="K5671" s="14">
        <v>28</v>
      </c>
      <c r="L5671" s="24">
        <f t="shared" si="88"/>
        <v>30.236277099949554</v>
      </c>
    </row>
    <row r="5672" spans="1:12" x14ac:dyDescent="0.25">
      <c r="A5672" t="s">
        <v>112</v>
      </c>
      <c r="B5672" t="s">
        <v>13694</v>
      </c>
      <c r="C5672" t="s">
        <v>725</v>
      </c>
      <c r="D5672" t="s">
        <v>287</v>
      </c>
      <c r="E5672" t="s">
        <v>13995</v>
      </c>
      <c r="F5672" t="s">
        <v>13996</v>
      </c>
      <c r="G5672" t="s">
        <v>4886</v>
      </c>
      <c r="H5672" t="s">
        <v>13996</v>
      </c>
      <c r="I5672" t="s">
        <v>4894</v>
      </c>
      <c r="J5672" t="s">
        <v>4897</v>
      </c>
      <c r="K5672" s="14">
        <v>47</v>
      </c>
      <c r="L5672" s="24">
        <f t="shared" si="88"/>
        <v>50.753750846343905</v>
      </c>
    </row>
    <row r="5673" spans="1:12" x14ac:dyDescent="0.25">
      <c r="A5673" t="s">
        <v>112</v>
      </c>
      <c r="B5673" t="s">
        <v>13694</v>
      </c>
      <c r="C5673" t="s">
        <v>725</v>
      </c>
      <c r="D5673" t="s">
        <v>287</v>
      </c>
      <c r="E5673" t="s">
        <v>13997</v>
      </c>
      <c r="F5673" t="s">
        <v>13998</v>
      </c>
      <c r="G5673" t="s">
        <v>4886</v>
      </c>
      <c r="H5673" t="s">
        <v>13999</v>
      </c>
      <c r="I5673" t="s">
        <v>4894</v>
      </c>
      <c r="J5673" t="s">
        <v>4897</v>
      </c>
      <c r="K5673" s="14">
        <v>6</v>
      </c>
      <c r="L5673" s="24">
        <f t="shared" si="88"/>
        <v>6.4792022357034762</v>
      </c>
    </row>
    <row r="5674" spans="1:12" x14ac:dyDescent="0.25">
      <c r="A5674" t="s">
        <v>112</v>
      </c>
      <c r="B5674" t="s">
        <v>13694</v>
      </c>
      <c r="C5674" t="s">
        <v>725</v>
      </c>
      <c r="D5674" t="s">
        <v>287</v>
      </c>
      <c r="E5674" t="s">
        <v>14000</v>
      </c>
      <c r="F5674" t="s">
        <v>14001</v>
      </c>
      <c r="G5674" t="s">
        <v>4886</v>
      </c>
      <c r="H5674" t="s">
        <v>14001</v>
      </c>
      <c r="I5674" t="s">
        <v>4894</v>
      </c>
      <c r="J5674" t="s">
        <v>4897</v>
      </c>
      <c r="K5674" s="14">
        <v>4</v>
      </c>
      <c r="L5674" s="24">
        <f t="shared" si="88"/>
        <v>4.3194681571356508</v>
      </c>
    </row>
    <row r="5675" spans="1:12" x14ac:dyDescent="0.25">
      <c r="A5675" t="s">
        <v>112</v>
      </c>
      <c r="B5675" t="s">
        <v>13694</v>
      </c>
      <c r="C5675" t="s">
        <v>725</v>
      </c>
      <c r="D5675" t="s">
        <v>287</v>
      </c>
      <c r="E5675" t="s">
        <v>14002</v>
      </c>
      <c r="F5675" t="s">
        <v>14003</v>
      </c>
      <c r="G5675" t="s">
        <v>4886</v>
      </c>
      <c r="H5675" t="s">
        <v>14003</v>
      </c>
      <c r="I5675" t="s">
        <v>4894</v>
      </c>
      <c r="J5675" t="s">
        <v>4897</v>
      </c>
      <c r="K5675" s="14">
        <v>14</v>
      </c>
      <c r="L5675" s="24">
        <f t="shared" si="88"/>
        <v>15.118138549974777</v>
      </c>
    </row>
    <row r="5676" spans="1:12" x14ac:dyDescent="0.25">
      <c r="A5676" t="s">
        <v>112</v>
      </c>
      <c r="B5676" t="s">
        <v>13694</v>
      </c>
      <c r="C5676" t="s">
        <v>725</v>
      </c>
      <c r="D5676" t="s">
        <v>287</v>
      </c>
      <c r="E5676" t="s">
        <v>14004</v>
      </c>
      <c r="F5676" t="s">
        <v>14005</v>
      </c>
      <c r="G5676" t="s">
        <v>4886</v>
      </c>
      <c r="H5676" t="s">
        <v>14006</v>
      </c>
      <c r="I5676" t="s">
        <v>4890</v>
      </c>
      <c r="J5676" t="s">
        <v>287</v>
      </c>
      <c r="K5676" s="14">
        <v>14</v>
      </c>
      <c r="L5676" s="24">
        <f t="shared" si="88"/>
        <v>15.118138549974777</v>
      </c>
    </row>
    <row r="5677" spans="1:12" x14ac:dyDescent="0.25">
      <c r="A5677" t="s">
        <v>112</v>
      </c>
      <c r="B5677" t="s">
        <v>13694</v>
      </c>
      <c r="C5677" t="s">
        <v>725</v>
      </c>
      <c r="D5677" t="s">
        <v>287</v>
      </c>
      <c r="E5677" t="s">
        <v>14007</v>
      </c>
      <c r="F5677" t="s">
        <v>14008</v>
      </c>
      <c r="G5677" t="s">
        <v>4886</v>
      </c>
      <c r="H5677" t="s">
        <v>14008</v>
      </c>
      <c r="I5677" t="s">
        <v>4890</v>
      </c>
      <c r="J5677" t="s">
        <v>287</v>
      </c>
      <c r="K5677" s="14">
        <v>22</v>
      </c>
      <c r="L5677" s="24">
        <f t="shared" si="88"/>
        <v>23.757074864246082</v>
      </c>
    </row>
    <row r="5678" spans="1:12" x14ac:dyDescent="0.25">
      <c r="A5678" t="s">
        <v>112</v>
      </c>
      <c r="B5678" t="s">
        <v>13694</v>
      </c>
      <c r="C5678" t="s">
        <v>725</v>
      </c>
      <c r="D5678" t="s">
        <v>287</v>
      </c>
      <c r="E5678" t="s">
        <v>14009</v>
      </c>
      <c r="F5678" t="s">
        <v>14010</v>
      </c>
      <c r="G5678" t="s">
        <v>4886</v>
      </c>
      <c r="H5678" t="s">
        <v>14010</v>
      </c>
      <c r="I5678" t="s">
        <v>4890</v>
      </c>
      <c r="J5678" t="s">
        <v>287</v>
      </c>
      <c r="K5678" s="14">
        <v>43</v>
      </c>
      <c r="L5678" s="24">
        <f t="shared" si="88"/>
        <v>46.434282689208253</v>
      </c>
    </row>
    <row r="5679" spans="1:12" x14ac:dyDescent="0.25">
      <c r="A5679" t="s">
        <v>112</v>
      </c>
      <c r="B5679" t="s">
        <v>13694</v>
      </c>
      <c r="C5679" t="s">
        <v>1333</v>
      </c>
      <c r="D5679" t="s">
        <v>2114</v>
      </c>
      <c r="E5679" t="s">
        <v>14011</v>
      </c>
      <c r="F5679" t="s">
        <v>14012</v>
      </c>
      <c r="G5679" t="s">
        <v>4886</v>
      </c>
      <c r="H5679" t="s">
        <v>14012</v>
      </c>
      <c r="I5679" t="s">
        <v>4888</v>
      </c>
      <c r="J5679" t="s">
        <v>4889</v>
      </c>
      <c r="K5679" s="14">
        <v>1490</v>
      </c>
      <c r="L5679" s="24">
        <f t="shared" si="88"/>
        <v>1609.0018885330301</v>
      </c>
    </row>
    <row r="5680" spans="1:12" x14ac:dyDescent="0.25">
      <c r="A5680" t="s">
        <v>112</v>
      </c>
      <c r="B5680" t="s">
        <v>13694</v>
      </c>
      <c r="C5680" t="s">
        <v>1333</v>
      </c>
      <c r="D5680" t="s">
        <v>2114</v>
      </c>
      <c r="E5680" t="s">
        <v>11540</v>
      </c>
      <c r="F5680" t="s">
        <v>14013</v>
      </c>
      <c r="G5680" t="s">
        <v>4890</v>
      </c>
      <c r="H5680" t="s">
        <v>14014</v>
      </c>
      <c r="I5680" t="s">
        <v>4888</v>
      </c>
      <c r="J5680" t="s">
        <v>4889</v>
      </c>
      <c r="K5680" s="14">
        <v>466</v>
      </c>
      <c r="L5680" s="24">
        <f t="shared" si="88"/>
        <v>503.21804030630335</v>
      </c>
    </row>
    <row r="5681" spans="1:12" x14ac:dyDescent="0.25">
      <c r="A5681" t="s">
        <v>112</v>
      </c>
      <c r="B5681" t="s">
        <v>13694</v>
      </c>
      <c r="C5681" t="s">
        <v>2115</v>
      </c>
      <c r="D5681" t="s">
        <v>2116</v>
      </c>
      <c r="E5681" t="s">
        <v>13846</v>
      </c>
      <c r="F5681" t="s">
        <v>13847</v>
      </c>
      <c r="G5681" t="s">
        <v>4886</v>
      </c>
      <c r="H5681" t="s">
        <v>13848</v>
      </c>
      <c r="I5681" t="s">
        <v>4890</v>
      </c>
      <c r="J5681" t="s">
        <v>287</v>
      </c>
      <c r="K5681" s="14">
        <v>3</v>
      </c>
      <c r="L5681" s="24">
        <f t="shared" si="88"/>
        <v>3.2396011178517381</v>
      </c>
    </row>
    <row r="5682" spans="1:12" x14ac:dyDescent="0.25">
      <c r="A5682" t="s">
        <v>112</v>
      </c>
      <c r="B5682" t="s">
        <v>13694</v>
      </c>
      <c r="C5682" t="s">
        <v>2118</v>
      </c>
      <c r="D5682" t="s">
        <v>2119</v>
      </c>
      <c r="E5682" t="s">
        <v>4884</v>
      </c>
      <c r="F5682" t="s">
        <v>4885</v>
      </c>
      <c r="G5682" t="s">
        <v>4886</v>
      </c>
      <c r="H5682" t="s">
        <v>4887</v>
      </c>
      <c r="I5682" t="s">
        <v>4888</v>
      </c>
      <c r="J5682" t="s">
        <v>4889</v>
      </c>
      <c r="K5682" s="14">
        <v>3</v>
      </c>
      <c r="L5682" s="24">
        <f t="shared" si="88"/>
        <v>3.2396011178517381</v>
      </c>
    </row>
    <row r="5683" spans="1:12" x14ac:dyDescent="0.25">
      <c r="A5683" t="s">
        <v>112</v>
      </c>
      <c r="B5683" t="s">
        <v>13694</v>
      </c>
      <c r="C5683" t="s">
        <v>2121</v>
      </c>
      <c r="D5683" t="s">
        <v>2122</v>
      </c>
      <c r="E5683" t="s">
        <v>14015</v>
      </c>
      <c r="F5683" t="s">
        <v>14016</v>
      </c>
      <c r="G5683" t="s">
        <v>4890</v>
      </c>
      <c r="H5683" t="s">
        <v>14017</v>
      </c>
      <c r="I5683" t="s">
        <v>4888</v>
      </c>
      <c r="J5683" t="s">
        <v>4889</v>
      </c>
      <c r="K5683" s="14">
        <v>792</v>
      </c>
      <c r="L5683" s="24">
        <f t="shared" si="88"/>
        <v>855.25469511285894</v>
      </c>
    </row>
    <row r="5684" spans="1:12" x14ac:dyDescent="0.25">
      <c r="A5684" t="s">
        <v>112</v>
      </c>
      <c r="B5684" t="s">
        <v>13694</v>
      </c>
      <c r="C5684" t="s">
        <v>2121</v>
      </c>
      <c r="D5684" t="s">
        <v>2122</v>
      </c>
      <c r="E5684" t="s">
        <v>14015</v>
      </c>
      <c r="F5684" t="s">
        <v>14016</v>
      </c>
      <c r="G5684" t="s">
        <v>5141</v>
      </c>
      <c r="H5684" t="s">
        <v>14018</v>
      </c>
      <c r="I5684" t="s">
        <v>4888</v>
      </c>
      <c r="J5684" t="s">
        <v>4889</v>
      </c>
      <c r="K5684" s="14">
        <v>292</v>
      </c>
      <c r="L5684" s="24">
        <f t="shared" si="88"/>
        <v>315.32117547090252</v>
      </c>
    </row>
    <row r="5685" spans="1:12" x14ac:dyDescent="0.25">
      <c r="A5685" t="s">
        <v>112</v>
      </c>
      <c r="B5685" t="s">
        <v>13694</v>
      </c>
      <c r="C5685" t="s">
        <v>2121</v>
      </c>
      <c r="D5685" t="s">
        <v>2122</v>
      </c>
      <c r="E5685" t="s">
        <v>14019</v>
      </c>
      <c r="F5685" t="s">
        <v>14020</v>
      </c>
      <c r="G5685" t="s">
        <v>4890</v>
      </c>
      <c r="H5685" t="s">
        <v>14021</v>
      </c>
      <c r="I5685" t="s">
        <v>4888</v>
      </c>
      <c r="J5685" t="s">
        <v>4889</v>
      </c>
      <c r="K5685" s="14">
        <v>280</v>
      </c>
      <c r="L5685" s="24">
        <f t="shared" si="88"/>
        <v>302.36277099949558</v>
      </c>
    </row>
    <row r="5686" spans="1:12" x14ac:dyDescent="0.25">
      <c r="A5686" t="s">
        <v>112</v>
      </c>
      <c r="B5686" t="s">
        <v>13694</v>
      </c>
      <c r="C5686" t="s">
        <v>2121</v>
      </c>
      <c r="D5686" t="s">
        <v>2122</v>
      </c>
      <c r="E5686" t="s">
        <v>14019</v>
      </c>
      <c r="F5686" t="s">
        <v>14020</v>
      </c>
      <c r="G5686" t="s">
        <v>5141</v>
      </c>
      <c r="H5686" t="s">
        <v>14022</v>
      </c>
      <c r="I5686" t="s">
        <v>4888</v>
      </c>
      <c r="J5686" t="s">
        <v>4889</v>
      </c>
      <c r="K5686" s="14">
        <v>41</v>
      </c>
      <c r="L5686" s="24">
        <f t="shared" si="88"/>
        <v>44.274548610640423</v>
      </c>
    </row>
    <row r="5687" spans="1:12" x14ac:dyDescent="0.25">
      <c r="A5687" t="s">
        <v>112</v>
      </c>
      <c r="B5687" t="s">
        <v>13694</v>
      </c>
      <c r="C5687" t="s">
        <v>2121</v>
      </c>
      <c r="D5687" t="s">
        <v>2122</v>
      </c>
      <c r="E5687" t="s">
        <v>14023</v>
      </c>
      <c r="F5687" t="s">
        <v>14024</v>
      </c>
      <c r="G5687" t="s">
        <v>4886</v>
      </c>
      <c r="H5687" t="s">
        <v>14024</v>
      </c>
      <c r="I5687" t="s">
        <v>4888</v>
      </c>
      <c r="J5687" t="s">
        <v>4889</v>
      </c>
      <c r="K5687" s="14">
        <v>56</v>
      </c>
      <c r="L5687" s="24">
        <f t="shared" si="88"/>
        <v>60.472554199899108</v>
      </c>
    </row>
    <row r="5688" spans="1:12" x14ac:dyDescent="0.25">
      <c r="A5688" t="s">
        <v>112</v>
      </c>
      <c r="B5688" t="s">
        <v>13694</v>
      </c>
      <c r="C5688" t="s">
        <v>2121</v>
      </c>
      <c r="D5688" t="s">
        <v>2122</v>
      </c>
      <c r="E5688" t="s">
        <v>14025</v>
      </c>
      <c r="F5688" t="s">
        <v>14026</v>
      </c>
      <c r="G5688" t="s">
        <v>4886</v>
      </c>
      <c r="H5688" t="s">
        <v>14027</v>
      </c>
      <c r="I5688" t="s">
        <v>4888</v>
      </c>
      <c r="J5688" t="s">
        <v>4889</v>
      </c>
      <c r="K5688" s="14">
        <v>9981</v>
      </c>
      <c r="L5688" s="24">
        <f t="shared" si="88"/>
        <v>10778.152919092732</v>
      </c>
    </row>
    <row r="5689" spans="1:12" x14ac:dyDescent="0.25">
      <c r="A5689" t="s">
        <v>112</v>
      </c>
      <c r="B5689" t="s">
        <v>13694</v>
      </c>
      <c r="C5689" t="s">
        <v>2128</v>
      </c>
      <c r="D5689" t="s">
        <v>2129</v>
      </c>
      <c r="E5689" t="s">
        <v>14028</v>
      </c>
      <c r="F5689" t="s">
        <v>14029</v>
      </c>
      <c r="G5689" t="s">
        <v>4886</v>
      </c>
      <c r="H5689" t="s">
        <v>14029</v>
      </c>
      <c r="I5689" t="s">
        <v>5141</v>
      </c>
      <c r="J5689" t="s">
        <v>2256</v>
      </c>
      <c r="K5689" s="14">
        <v>3</v>
      </c>
      <c r="L5689" s="24">
        <f t="shared" si="88"/>
        <v>3.2396011178517381</v>
      </c>
    </row>
    <row r="5690" spans="1:12" x14ac:dyDescent="0.25">
      <c r="A5690" t="s">
        <v>112</v>
      </c>
      <c r="B5690" t="s">
        <v>13694</v>
      </c>
      <c r="C5690" t="s">
        <v>2128</v>
      </c>
      <c r="D5690" t="s">
        <v>2129</v>
      </c>
      <c r="E5690" t="s">
        <v>14030</v>
      </c>
      <c r="F5690" t="s">
        <v>14031</v>
      </c>
      <c r="G5690" t="s">
        <v>5141</v>
      </c>
      <c r="H5690" t="s">
        <v>14032</v>
      </c>
      <c r="I5690" t="s">
        <v>4888</v>
      </c>
      <c r="J5690" t="s">
        <v>4889</v>
      </c>
      <c r="K5690" s="14">
        <v>1</v>
      </c>
      <c r="L5690" s="24">
        <f t="shared" si="88"/>
        <v>1.0798670392839127</v>
      </c>
    </row>
    <row r="5691" spans="1:12" x14ac:dyDescent="0.25">
      <c r="A5691" t="s">
        <v>112</v>
      </c>
      <c r="B5691" t="s">
        <v>13694</v>
      </c>
      <c r="C5691" t="s">
        <v>2128</v>
      </c>
      <c r="D5691" t="s">
        <v>2129</v>
      </c>
      <c r="E5691" t="s">
        <v>14033</v>
      </c>
      <c r="F5691" t="s">
        <v>14034</v>
      </c>
      <c r="G5691" t="s">
        <v>4890</v>
      </c>
      <c r="H5691" t="s">
        <v>14035</v>
      </c>
      <c r="I5691" t="s">
        <v>4888</v>
      </c>
      <c r="J5691" t="s">
        <v>4889</v>
      </c>
      <c r="K5691" s="14">
        <v>2</v>
      </c>
      <c r="L5691" s="24">
        <f t="shared" si="88"/>
        <v>2.1597340785678254</v>
      </c>
    </row>
    <row r="5692" spans="1:12" x14ac:dyDescent="0.25">
      <c r="A5692" t="s">
        <v>112</v>
      </c>
      <c r="B5692" t="s">
        <v>13694</v>
      </c>
      <c r="C5692" t="s">
        <v>2128</v>
      </c>
      <c r="D5692" t="s">
        <v>2129</v>
      </c>
      <c r="E5692" t="s">
        <v>14036</v>
      </c>
      <c r="F5692" t="s">
        <v>14037</v>
      </c>
      <c r="G5692" t="s">
        <v>4886</v>
      </c>
      <c r="H5692" t="s">
        <v>14037</v>
      </c>
      <c r="I5692" t="s">
        <v>5141</v>
      </c>
      <c r="J5692" t="s">
        <v>2256</v>
      </c>
      <c r="K5692" s="14">
        <v>2</v>
      </c>
      <c r="L5692" s="24">
        <f t="shared" si="88"/>
        <v>2.1597340785678254</v>
      </c>
    </row>
    <row r="5693" spans="1:12" x14ac:dyDescent="0.25">
      <c r="A5693" t="s">
        <v>112</v>
      </c>
      <c r="B5693" t="s">
        <v>13694</v>
      </c>
      <c r="C5693" t="s">
        <v>2128</v>
      </c>
      <c r="D5693" t="s">
        <v>2129</v>
      </c>
      <c r="E5693" t="s">
        <v>14036</v>
      </c>
      <c r="F5693" t="s">
        <v>14037</v>
      </c>
      <c r="G5693" t="s">
        <v>4894</v>
      </c>
      <c r="H5693" t="s">
        <v>14038</v>
      </c>
      <c r="I5693" t="s">
        <v>5141</v>
      </c>
      <c r="J5693" t="s">
        <v>2256</v>
      </c>
      <c r="K5693" s="14">
        <v>2</v>
      </c>
      <c r="L5693" s="24">
        <f t="shared" si="88"/>
        <v>2.1597340785678254</v>
      </c>
    </row>
    <row r="5694" spans="1:12" x14ac:dyDescent="0.25">
      <c r="A5694" t="s">
        <v>112</v>
      </c>
      <c r="B5694" t="s">
        <v>13694</v>
      </c>
      <c r="C5694" t="s">
        <v>2128</v>
      </c>
      <c r="D5694" t="s">
        <v>2129</v>
      </c>
      <c r="E5694" t="s">
        <v>14036</v>
      </c>
      <c r="F5694" t="s">
        <v>14037</v>
      </c>
      <c r="G5694" t="s">
        <v>4918</v>
      </c>
      <c r="H5694" t="s">
        <v>14039</v>
      </c>
      <c r="I5694" t="s">
        <v>5141</v>
      </c>
      <c r="J5694" t="s">
        <v>2256</v>
      </c>
      <c r="K5694" s="14">
        <v>2</v>
      </c>
      <c r="L5694" s="24">
        <f t="shared" si="88"/>
        <v>2.1597340785678254</v>
      </c>
    </row>
    <row r="5695" spans="1:12" x14ac:dyDescent="0.25">
      <c r="A5695" t="s">
        <v>112</v>
      </c>
      <c r="B5695" t="s">
        <v>13694</v>
      </c>
      <c r="C5695" t="s">
        <v>2128</v>
      </c>
      <c r="D5695" t="s">
        <v>2129</v>
      </c>
      <c r="E5695" t="s">
        <v>14040</v>
      </c>
      <c r="F5695" t="s">
        <v>14041</v>
      </c>
      <c r="G5695" t="s">
        <v>4886</v>
      </c>
      <c r="H5695" t="s">
        <v>14041</v>
      </c>
      <c r="I5695" t="s">
        <v>5141</v>
      </c>
      <c r="J5695" t="s">
        <v>2256</v>
      </c>
      <c r="K5695" s="14">
        <v>3</v>
      </c>
      <c r="L5695" s="24">
        <f t="shared" si="88"/>
        <v>3.2396011178517381</v>
      </c>
    </row>
    <row r="5696" spans="1:12" x14ac:dyDescent="0.25">
      <c r="A5696" t="s">
        <v>112</v>
      </c>
      <c r="B5696" t="s">
        <v>13694</v>
      </c>
      <c r="C5696" t="s">
        <v>2128</v>
      </c>
      <c r="D5696" t="s">
        <v>2129</v>
      </c>
      <c r="E5696" t="s">
        <v>14042</v>
      </c>
      <c r="F5696" t="s">
        <v>14043</v>
      </c>
      <c r="G5696" t="s">
        <v>4886</v>
      </c>
      <c r="H5696" t="s">
        <v>14043</v>
      </c>
      <c r="I5696" t="s">
        <v>5141</v>
      </c>
      <c r="J5696" t="s">
        <v>2256</v>
      </c>
      <c r="K5696" s="14">
        <v>3</v>
      </c>
      <c r="L5696" s="24">
        <f t="shared" si="88"/>
        <v>3.2396011178517381</v>
      </c>
    </row>
    <row r="5697" spans="1:12" x14ac:dyDescent="0.25">
      <c r="A5697" t="s">
        <v>112</v>
      </c>
      <c r="B5697" t="s">
        <v>13694</v>
      </c>
      <c r="C5697" t="s">
        <v>2128</v>
      </c>
      <c r="D5697" t="s">
        <v>2129</v>
      </c>
      <c r="E5697" t="s">
        <v>5111</v>
      </c>
      <c r="F5697" t="s">
        <v>14044</v>
      </c>
      <c r="G5697" t="s">
        <v>4886</v>
      </c>
      <c r="H5697" t="s">
        <v>14045</v>
      </c>
      <c r="I5697" t="s">
        <v>5141</v>
      </c>
      <c r="J5697" t="s">
        <v>2256</v>
      </c>
      <c r="K5697" s="14">
        <v>4</v>
      </c>
      <c r="L5697" s="24">
        <f t="shared" si="88"/>
        <v>4.3194681571356508</v>
      </c>
    </row>
    <row r="5698" spans="1:12" x14ac:dyDescent="0.25">
      <c r="A5698" t="s">
        <v>112</v>
      </c>
      <c r="B5698" t="s">
        <v>13694</v>
      </c>
      <c r="C5698" t="s">
        <v>2128</v>
      </c>
      <c r="D5698" t="s">
        <v>2129</v>
      </c>
      <c r="E5698" t="s">
        <v>14046</v>
      </c>
      <c r="F5698" t="s">
        <v>14047</v>
      </c>
      <c r="G5698" t="s">
        <v>4886</v>
      </c>
      <c r="H5698" t="s">
        <v>14048</v>
      </c>
      <c r="I5698" t="s">
        <v>4888</v>
      </c>
      <c r="J5698" t="s">
        <v>4889</v>
      </c>
      <c r="K5698" s="14">
        <v>79</v>
      </c>
      <c r="L5698" s="24">
        <f t="shared" si="88"/>
        <v>85.309496103429112</v>
      </c>
    </row>
    <row r="5699" spans="1:12" x14ac:dyDescent="0.25">
      <c r="A5699" t="s">
        <v>112</v>
      </c>
      <c r="B5699" t="s">
        <v>13694</v>
      </c>
      <c r="C5699" t="s">
        <v>2128</v>
      </c>
      <c r="D5699" t="s">
        <v>2129</v>
      </c>
      <c r="E5699" t="s">
        <v>14049</v>
      </c>
      <c r="F5699" t="s">
        <v>14050</v>
      </c>
      <c r="G5699" t="s">
        <v>4886</v>
      </c>
      <c r="H5699" t="s">
        <v>14051</v>
      </c>
      <c r="I5699" t="s">
        <v>4888</v>
      </c>
      <c r="J5699" t="s">
        <v>4889</v>
      </c>
      <c r="K5699" s="14">
        <v>10</v>
      </c>
      <c r="L5699" s="24">
        <f t="shared" si="88"/>
        <v>10.798670392839128</v>
      </c>
    </row>
    <row r="5700" spans="1:12" x14ac:dyDescent="0.25">
      <c r="A5700" t="s">
        <v>112</v>
      </c>
      <c r="B5700" t="s">
        <v>13694</v>
      </c>
      <c r="C5700" t="s">
        <v>2128</v>
      </c>
      <c r="D5700" t="s">
        <v>2129</v>
      </c>
      <c r="E5700" t="s">
        <v>14052</v>
      </c>
      <c r="F5700" t="s">
        <v>14053</v>
      </c>
      <c r="G5700" t="s">
        <v>4886</v>
      </c>
      <c r="H5700" t="s">
        <v>14053</v>
      </c>
      <c r="I5700" t="s">
        <v>4888</v>
      </c>
      <c r="J5700" t="s">
        <v>4889</v>
      </c>
      <c r="K5700" s="14">
        <v>4</v>
      </c>
      <c r="L5700" s="24">
        <f t="shared" si="88"/>
        <v>4.3194681571356508</v>
      </c>
    </row>
    <row r="5701" spans="1:12" x14ac:dyDescent="0.25">
      <c r="A5701" t="s">
        <v>112</v>
      </c>
      <c r="B5701" t="s">
        <v>13694</v>
      </c>
      <c r="C5701" t="s">
        <v>2128</v>
      </c>
      <c r="D5701" t="s">
        <v>2129</v>
      </c>
      <c r="E5701" t="s">
        <v>14054</v>
      </c>
      <c r="F5701" t="s">
        <v>14055</v>
      </c>
      <c r="G5701" t="s">
        <v>4886</v>
      </c>
      <c r="H5701" t="s">
        <v>14055</v>
      </c>
      <c r="I5701" t="s">
        <v>4888</v>
      </c>
      <c r="J5701" t="s">
        <v>4889</v>
      </c>
      <c r="K5701" s="14">
        <v>107</v>
      </c>
      <c r="L5701" s="24">
        <f t="shared" si="88"/>
        <v>115.54577320337866</v>
      </c>
    </row>
    <row r="5702" spans="1:12" x14ac:dyDescent="0.25">
      <c r="A5702" t="s">
        <v>112</v>
      </c>
      <c r="B5702" t="s">
        <v>13694</v>
      </c>
      <c r="C5702" t="s">
        <v>2128</v>
      </c>
      <c r="D5702" t="s">
        <v>2129</v>
      </c>
      <c r="E5702" t="s">
        <v>14056</v>
      </c>
      <c r="F5702" t="s">
        <v>14057</v>
      </c>
      <c r="G5702" t="s">
        <v>4886</v>
      </c>
      <c r="H5702" t="s">
        <v>14058</v>
      </c>
      <c r="I5702" t="s">
        <v>5141</v>
      </c>
      <c r="J5702" t="s">
        <v>2256</v>
      </c>
      <c r="K5702" s="14">
        <v>119</v>
      </c>
      <c r="L5702" s="24">
        <f t="shared" si="88"/>
        <v>128.50417767478561</v>
      </c>
    </row>
    <row r="5703" spans="1:12" x14ac:dyDescent="0.25">
      <c r="A5703" t="s">
        <v>112</v>
      </c>
      <c r="B5703" t="s">
        <v>13694</v>
      </c>
      <c r="C5703" t="s">
        <v>2128</v>
      </c>
      <c r="D5703" t="s">
        <v>2129</v>
      </c>
      <c r="E5703" t="s">
        <v>14059</v>
      </c>
      <c r="F5703" t="s">
        <v>14060</v>
      </c>
      <c r="G5703" t="s">
        <v>4886</v>
      </c>
      <c r="H5703" t="s">
        <v>14061</v>
      </c>
      <c r="I5703" t="s">
        <v>5141</v>
      </c>
      <c r="J5703" t="s">
        <v>2256</v>
      </c>
      <c r="K5703" s="14">
        <v>2</v>
      </c>
      <c r="L5703" s="24">
        <f t="shared" si="88"/>
        <v>2.1597340785678254</v>
      </c>
    </row>
    <row r="5704" spans="1:12" x14ac:dyDescent="0.25">
      <c r="A5704" t="s">
        <v>112</v>
      </c>
      <c r="B5704" t="s">
        <v>13694</v>
      </c>
      <c r="C5704" t="s">
        <v>2128</v>
      </c>
      <c r="D5704" t="s">
        <v>2129</v>
      </c>
      <c r="E5704" t="s">
        <v>14062</v>
      </c>
      <c r="F5704" t="s">
        <v>14063</v>
      </c>
      <c r="G5704" t="s">
        <v>4886</v>
      </c>
      <c r="H5704" t="s">
        <v>14063</v>
      </c>
      <c r="I5704" t="s">
        <v>5141</v>
      </c>
      <c r="J5704" t="s">
        <v>2256</v>
      </c>
      <c r="K5704" s="14">
        <v>4</v>
      </c>
      <c r="L5704" s="24">
        <f t="shared" si="88"/>
        <v>4.3194681571356508</v>
      </c>
    </row>
    <row r="5705" spans="1:12" x14ac:dyDescent="0.25">
      <c r="A5705" t="s">
        <v>112</v>
      </c>
      <c r="B5705" t="s">
        <v>13694</v>
      </c>
      <c r="C5705" t="s">
        <v>2128</v>
      </c>
      <c r="D5705" t="s">
        <v>2129</v>
      </c>
      <c r="E5705" t="s">
        <v>13593</v>
      </c>
      <c r="F5705" t="s">
        <v>14064</v>
      </c>
      <c r="G5705" t="s">
        <v>4886</v>
      </c>
      <c r="H5705" t="s">
        <v>14064</v>
      </c>
      <c r="I5705" t="s">
        <v>5141</v>
      </c>
      <c r="J5705" t="s">
        <v>2256</v>
      </c>
      <c r="K5705" s="14">
        <v>3</v>
      </c>
      <c r="L5705" s="24">
        <f t="shared" si="88"/>
        <v>3.2396011178517381</v>
      </c>
    </row>
    <row r="5706" spans="1:12" x14ac:dyDescent="0.25">
      <c r="A5706" t="s">
        <v>112</v>
      </c>
      <c r="B5706" t="s">
        <v>13694</v>
      </c>
      <c r="C5706" t="s">
        <v>2128</v>
      </c>
      <c r="D5706" t="s">
        <v>2129</v>
      </c>
      <c r="E5706" t="s">
        <v>14065</v>
      </c>
      <c r="F5706" t="s">
        <v>14066</v>
      </c>
      <c r="G5706" t="s">
        <v>4886</v>
      </c>
      <c r="H5706" t="s">
        <v>14067</v>
      </c>
      <c r="I5706" t="s">
        <v>4888</v>
      </c>
      <c r="J5706" t="s">
        <v>4889</v>
      </c>
      <c r="K5706" s="14">
        <v>39</v>
      </c>
      <c r="L5706" s="24">
        <f t="shared" si="88"/>
        <v>42.1148145320726</v>
      </c>
    </row>
    <row r="5707" spans="1:12" x14ac:dyDescent="0.25">
      <c r="A5707" t="s">
        <v>112</v>
      </c>
      <c r="B5707" t="s">
        <v>13694</v>
      </c>
      <c r="C5707" t="s">
        <v>2128</v>
      </c>
      <c r="D5707" t="s">
        <v>2129</v>
      </c>
      <c r="E5707" t="s">
        <v>14068</v>
      </c>
      <c r="F5707" t="s">
        <v>14069</v>
      </c>
      <c r="G5707" t="s">
        <v>4886</v>
      </c>
      <c r="H5707" t="s">
        <v>14070</v>
      </c>
      <c r="I5707" t="s">
        <v>4888</v>
      </c>
      <c r="J5707" t="s">
        <v>4889</v>
      </c>
      <c r="K5707" s="14">
        <v>13</v>
      </c>
      <c r="L5707" s="24">
        <f t="shared" si="88"/>
        <v>14.038271510690866</v>
      </c>
    </row>
    <row r="5708" spans="1:12" x14ac:dyDescent="0.25">
      <c r="A5708" t="s">
        <v>112</v>
      </c>
      <c r="B5708" t="s">
        <v>13694</v>
      </c>
      <c r="C5708" t="s">
        <v>2128</v>
      </c>
      <c r="D5708" t="s">
        <v>2129</v>
      </c>
      <c r="E5708" t="s">
        <v>14068</v>
      </c>
      <c r="F5708" t="s">
        <v>14069</v>
      </c>
      <c r="G5708" t="s">
        <v>4890</v>
      </c>
      <c r="H5708" t="s">
        <v>14071</v>
      </c>
      <c r="I5708" t="s">
        <v>4888</v>
      </c>
      <c r="J5708" t="s">
        <v>4889</v>
      </c>
      <c r="K5708" s="14">
        <v>297</v>
      </c>
      <c r="L5708" s="24">
        <f t="shared" ref="L5708:L5771" si="89">K5708/$D$6*$D$5</f>
        <v>320.72051066732206</v>
      </c>
    </row>
    <row r="5709" spans="1:12" x14ac:dyDescent="0.25">
      <c r="A5709" t="s">
        <v>112</v>
      </c>
      <c r="B5709" t="s">
        <v>13694</v>
      </c>
      <c r="C5709" t="s">
        <v>2128</v>
      </c>
      <c r="D5709" t="s">
        <v>2129</v>
      </c>
      <c r="E5709" t="s">
        <v>14068</v>
      </c>
      <c r="F5709" t="s">
        <v>14069</v>
      </c>
      <c r="G5709" t="s">
        <v>5143</v>
      </c>
      <c r="H5709" t="s">
        <v>14072</v>
      </c>
      <c r="I5709" t="s">
        <v>4888</v>
      </c>
      <c r="J5709" t="s">
        <v>4889</v>
      </c>
      <c r="K5709" s="14">
        <v>310</v>
      </c>
      <c r="L5709" s="24">
        <f t="shared" si="89"/>
        <v>334.75878217801301</v>
      </c>
    </row>
    <row r="5710" spans="1:12" x14ac:dyDescent="0.25">
      <c r="A5710" t="s">
        <v>112</v>
      </c>
      <c r="B5710" t="s">
        <v>13694</v>
      </c>
      <c r="C5710" t="s">
        <v>2128</v>
      </c>
      <c r="D5710" t="s">
        <v>2129</v>
      </c>
      <c r="E5710" t="s">
        <v>14073</v>
      </c>
      <c r="F5710" t="s">
        <v>14074</v>
      </c>
      <c r="G5710" t="s">
        <v>4886</v>
      </c>
      <c r="H5710" t="s">
        <v>14074</v>
      </c>
      <c r="I5710" t="s">
        <v>4888</v>
      </c>
      <c r="J5710" t="s">
        <v>4889</v>
      </c>
      <c r="K5710" s="14">
        <v>6</v>
      </c>
      <c r="L5710" s="24">
        <f t="shared" si="89"/>
        <v>6.4792022357034762</v>
      </c>
    </row>
    <row r="5711" spans="1:12" x14ac:dyDescent="0.25">
      <c r="A5711" t="s">
        <v>112</v>
      </c>
      <c r="B5711" t="s">
        <v>13694</v>
      </c>
      <c r="C5711" t="s">
        <v>2128</v>
      </c>
      <c r="D5711" t="s">
        <v>2129</v>
      </c>
      <c r="E5711" t="s">
        <v>14075</v>
      </c>
      <c r="F5711" t="s">
        <v>14076</v>
      </c>
      <c r="G5711" t="s">
        <v>4886</v>
      </c>
      <c r="H5711" t="s">
        <v>14076</v>
      </c>
      <c r="I5711" t="s">
        <v>4888</v>
      </c>
      <c r="J5711" t="s">
        <v>4889</v>
      </c>
      <c r="K5711" s="14">
        <v>86</v>
      </c>
      <c r="L5711" s="24">
        <f t="shared" si="89"/>
        <v>92.868565378416505</v>
      </c>
    </row>
    <row r="5712" spans="1:12" x14ac:dyDescent="0.25">
      <c r="A5712" t="s">
        <v>112</v>
      </c>
      <c r="B5712" t="s">
        <v>13694</v>
      </c>
      <c r="C5712" t="s">
        <v>2128</v>
      </c>
      <c r="D5712" t="s">
        <v>2129</v>
      </c>
      <c r="E5712" t="s">
        <v>14077</v>
      </c>
      <c r="F5712" t="s">
        <v>14078</v>
      </c>
      <c r="G5712" t="s">
        <v>4886</v>
      </c>
      <c r="H5712" t="s">
        <v>14079</v>
      </c>
      <c r="I5712" t="s">
        <v>4888</v>
      </c>
      <c r="J5712" t="s">
        <v>4889</v>
      </c>
      <c r="K5712" s="14">
        <v>51</v>
      </c>
      <c r="L5712" s="24">
        <f t="shared" si="89"/>
        <v>55.073219003479551</v>
      </c>
    </row>
    <row r="5713" spans="1:12" x14ac:dyDescent="0.25">
      <c r="A5713" t="s">
        <v>112</v>
      </c>
      <c r="B5713" t="s">
        <v>13694</v>
      </c>
      <c r="C5713" t="s">
        <v>2128</v>
      </c>
      <c r="D5713" t="s">
        <v>2129</v>
      </c>
      <c r="E5713" t="s">
        <v>14080</v>
      </c>
      <c r="F5713" t="s">
        <v>14081</v>
      </c>
      <c r="G5713" t="s">
        <v>4886</v>
      </c>
      <c r="H5713" t="s">
        <v>14081</v>
      </c>
      <c r="I5713" t="s">
        <v>5141</v>
      </c>
      <c r="J5713" t="s">
        <v>2256</v>
      </c>
      <c r="K5713" s="14">
        <v>3</v>
      </c>
      <c r="L5713" s="24">
        <f t="shared" si="89"/>
        <v>3.2396011178517381</v>
      </c>
    </row>
    <row r="5714" spans="1:12" x14ac:dyDescent="0.25">
      <c r="A5714" t="s">
        <v>112</v>
      </c>
      <c r="B5714" t="s">
        <v>13694</v>
      </c>
      <c r="C5714" t="s">
        <v>2128</v>
      </c>
      <c r="D5714" t="s">
        <v>2129</v>
      </c>
      <c r="E5714" t="s">
        <v>14082</v>
      </c>
      <c r="F5714" t="s">
        <v>14083</v>
      </c>
      <c r="G5714" t="s">
        <v>4890</v>
      </c>
      <c r="H5714" t="s">
        <v>14084</v>
      </c>
      <c r="I5714" t="s">
        <v>4894</v>
      </c>
      <c r="J5714" t="s">
        <v>4897</v>
      </c>
      <c r="K5714" s="14">
        <v>5</v>
      </c>
      <c r="L5714" s="24">
        <f t="shared" si="89"/>
        <v>5.3993351964195639</v>
      </c>
    </row>
    <row r="5715" spans="1:12" x14ac:dyDescent="0.25">
      <c r="A5715" t="s">
        <v>112</v>
      </c>
      <c r="B5715" t="s">
        <v>13694</v>
      </c>
      <c r="C5715" t="s">
        <v>2128</v>
      </c>
      <c r="D5715" t="s">
        <v>2129</v>
      </c>
      <c r="E5715" t="s">
        <v>14082</v>
      </c>
      <c r="F5715" t="s">
        <v>14083</v>
      </c>
      <c r="G5715" t="s">
        <v>5141</v>
      </c>
      <c r="H5715" t="s">
        <v>14085</v>
      </c>
      <c r="I5715" t="s">
        <v>4894</v>
      </c>
      <c r="J5715" t="s">
        <v>4897</v>
      </c>
      <c r="K5715" s="14">
        <v>2</v>
      </c>
      <c r="L5715" s="24">
        <f t="shared" si="89"/>
        <v>2.1597340785678254</v>
      </c>
    </row>
    <row r="5716" spans="1:12" x14ac:dyDescent="0.25">
      <c r="A5716" t="s">
        <v>112</v>
      </c>
      <c r="B5716" t="s">
        <v>13694</v>
      </c>
      <c r="C5716" t="s">
        <v>2128</v>
      </c>
      <c r="D5716" t="s">
        <v>2129</v>
      </c>
      <c r="E5716" t="s">
        <v>14082</v>
      </c>
      <c r="F5716" t="s">
        <v>14083</v>
      </c>
      <c r="G5716" t="s">
        <v>5143</v>
      </c>
      <c r="H5716" t="s">
        <v>14086</v>
      </c>
      <c r="I5716" t="s">
        <v>4894</v>
      </c>
      <c r="J5716" t="s">
        <v>4897</v>
      </c>
      <c r="K5716" s="14">
        <v>2</v>
      </c>
      <c r="L5716" s="24">
        <f t="shared" si="89"/>
        <v>2.1597340785678254</v>
      </c>
    </row>
    <row r="5717" spans="1:12" x14ac:dyDescent="0.25">
      <c r="A5717" t="s">
        <v>112</v>
      </c>
      <c r="B5717" t="s">
        <v>13694</v>
      </c>
      <c r="C5717" t="s">
        <v>2128</v>
      </c>
      <c r="D5717" t="s">
        <v>2129</v>
      </c>
      <c r="E5717" t="s">
        <v>14082</v>
      </c>
      <c r="F5717" t="s">
        <v>14083</v>
      </c>
      <c r="G5717" t="s">
        <v>4987</v>
      </c>
      <c r="H5717" t="s">
        <v>14087</v>
      </c>
      <c r="I5717" t="s">
        <v>4894</v>
      </c>
      <c r="J5717" t="s">
        <v>4897</v>
      </c>
      <c r="K5717" s="14">
        <v>2</v>
      </c>
      <c r="L5717" s="24">
        <f t="shared" si="89"/>
        <v>2.1597340785678254</v>
      </c>
    </row>
    <row r="5718" spans="1:12" x14ac:dyDescent="0.25">
      <c r="A5718" t="s">
        <v>112</v>
      </c>
      <c r="B5718" t="s">
        <v>13694</v>
      </c>
      <c r="C5718" t="s">
        <v>2128</v>
      </c>
      <c r="D5718" t="s">
        <v>2129</v>
      </c>
      <c r="E5718" t="s">
        <v>14082</v>
      </c>
      <c r="F5718" t="s">
        <v>14083</v>
      </c>
      <c r="G5718" t="s">
        <v>4894</v>
      </c>
      <c r="H5718" t="s">
        <v>14088</v>
      </c>
      <c r="I5718" t="s">
        <v>4894</v>
      </c>
      <c r="J5718" t="s">
        <v>4897</v>
      </c>
      <c r="K5718" s="14">
        <v>2</v>
      </c>
      <c r="L5718" s="24">
        <f t="shared" si="89"/>
        <v>2.1597340785678254</v>
      </c>
    </row>
    <row r="5719" spans="1:12" x14ac:dyDescent="0.25">
      <c r="A5719" t="s">
        <v>112</v>
      </c>
      <c r="B5719" t="s">
        <v>13694</v>
      </c>
      <c r="C5719" t="s">
        <v>2128</v>
      </c>
      <c r="D5719" t="s">
        <v>2129</v>
      </c>
      <c r="E5719" t="s">
        <v>14089</v>
      </c>
      <c r="F5719" t="s">
        <v>14090</v>
      </c>
      <c r="G5719" t="s">
        <v>4886</v>
      </c>
      <c r="H5719" t="s">
        <v>14090</v>
      </c>
      <c r="I5719" t="s">
        <v>4894</v>
      </c>
      <c r="J5719" t="s">
        <v>4897</v>
      </c>
      <c r="K5719" s="14">
        <v>3</v>
      </c>
      <c r="L5719" s="24">
        <f t="shared" si="89"/>
        <v>3.2396011178517381</v>
      </c>
    </row>
    <row r="5720" spans="1:12" x14ac:dyDescent="0.25">
      <c r="A5720" t="s">
        <v>112</v>
      </c>
      <c r="B5720" t="s">
        <v>13694</v>
      </c>
      <c r="C5720" t="s">
        <v>2128</v>
      </c>
      <c r="D5720" t="s">
        <v>2129</v>
      </c>
      <c r="E5720" t="s">
        <v>14091</v>
      </c>
      <c r="F5720" t="s">
        <v>14092</v>
      </c>
      <c r="G5720" t="s">
        <v>4886</v>
      </c>
      <c r="H5720" t="s">
        <v>14092</v>
      </c>
      <c r="I5720" t="s">
        <v>4888</v>
      </c>
      <c r="J5720" t="s">
        <v>4889</v>
      </c>
      <c r="K5720" s="14">
        <v>34</v>
      </c>
      <c r="L5720" s="24">
        <f t="shared" si="89"/>
        <v>36.715479335653036</v>
      </c>
    </row>
    <row r="5721" spans="1:12" x14ac:dyDescent="0.25">
      <c r="A5721" t="s">
        <v>112</v>
      </c>
      <c r="B5721" t="s">
        <v>13694</v>
      </c>
      <c r="C5721" t="s">
        <v>2128</v>
      </c>
      <c r="D5721" t="s">
        <v>2129</v>
      </c>
      <c r="E5721" t="s">
        <v>14093</v>
      </c>
      <c r="F5721" t="s">
        <v>14094</v>
      </c>
      <c r="G5721" t="s">
        <v>4886</v>
      </c>
      <c r="H5721" t="s">
        <v>14095</v>
      </c>
      <c r="I5721" t="s">
        <v>4894</v>
      </c>
      <c r="J5721" t="s">
        <v>4897</v>
      </c>
      <c r="K5721" s="14">
        <v>3</v>
      </c>
      <c r="L5721" s="24">
        <f t="shared" si="89"/>
        <v>3.2396011178517381</v>
      </c>
    </row>
    <row r="5722" spans="1:12" x14ac:dyDescent="0.25">
      <c r="A5722" t="s">
        <v>112</v>
      </c>
      <c r="B5722" t="s">
        <v>13694</v>
      </c>
      <c r="C5722" t="s">
        <v>2128</v>
      </c>
      <c r="D5722" t="s">
        <v>2129</v>
      </c>
      <c r="E5722" t="s">
        <v>14096</v>
      </c>
      <c r="F5722" t="s">
        <v>13968</v>
      </c>
      <c r="G5722" t="s">
        <v>4886</v>
      </c>
      <c r="H5722" t="s">
        <v>14097</v>
      </c>
      <c r="I5722" t="s">
        <v>5141</v>
      </c>
      <c r="J5722" t="s">
        <v>2256</v>
      </c>
      <c r="K5722" s="14">
        <v>18</v>
      </c>
      <c r="L5722" s="24">
        <f t="shared" si="89"/>
        <v>19.437606707110429</v>
      </c>
    </row>
    <row r="5723" spans="1:12" x14ac:dyDescent="0.25">
      <c r="A5723" t="s">
        <v>112</v>
      </c>
      <c r="B5723" t="s">
        <v>13694</v>
      </c>
      <c r="C5723" t="s">
        <v>2128</v>
      </c>
      <c r="D5723" t="s">
        <v>2129</v>
      </c>
      <c r="E5723" t="s">
        <v>14098</v>
      </c>
      <c r="F5723" t="s">
        <v>14099</v>
      </c>
      <c r="G5723" t="s">
        <v>4886</v>
      </c>
      <c r="H5723" t="s">
        <v>14100</v>
      </c>
      <c r="I5723" t="s">
        <v>5141</v>
      </c>
      <c r="J5723" t="s">
        <v>2256</v>
      </c>
      <c r="K5723" s="14">
        <v>182</v>
      </c>
      <c r="L5723" s="24">
        <f t="shared" si="89"/>
        <v>196.53580114967212</v>
      </c>
    </row>
    <row r="5724" spans="1:12" x14ac:dyDescent="0.25">
      <c r="A5724" t="s">
        <v>112</v>
      </c>
      <c r="B5724" t="s">
        <v>13694</v>
      </c>
      <c r="C5724" t="s">
        <v>2128</v>
      </c>
      <c r="D5724" t="s">
        <v>2129</v>
      </c>
      <c r="E5724" t="s">
        <v>14101</v>
      </c>
      <c r="F5724" t="s">
        <v>14102</v>
      </c>
      <c r="G5724" t="s">
        <v>4886</v>
      </c>
      <c r="H5724" t="s">
        <v>14103</v>
      </c>
      <c r="I5724" t="s">
        <v>5141</v>
      </c>
      <c r="J5724" t="s">
        <v>2256</v>
      </c>
      <c r="K5724" s="14">
        <v>206</v>
      </c>
      <c r="L5724" s="24">
        <f t="shared" si="89"/>
        <v>222.45261009248603</v>
      </c>
    </row>
    <row r="5725" spans="1:12" x14ac:dyDescent="0.25">
      <c r="A5725" t="s">
        <v>112</v>
      </c>
      <c r="B5725" t="s">
        <v>13694</v>
      </c>
      <c r="C5725" t="s">
        <v>2128</v>
      </c>
      <c r="D5725" t="s">
        <v>2129</v>
      </c>
      <c r="E5725" t="s">
        <v>14104</v>
      </c>
      <c r="F5725" t="s">
        <v>14105</v>
      </c>
      <c r="G5725" t="s">
        <v>4886</v>
      </c>
      <c r="H5725" t="s">
        <v>14106</v>
      </c>
      <c r="I5725" t="s">
        <v>5141</v>
      </c>
      <c r="J5725" t="s">
        <v>2256</v>
      </c>
      <c r="K5725" s="14">
        <v>5</v>
      </c>
      <c r="L5725" s="24">
        <f t="shared" si="89"/>
        <v>5.3993351964195639</v>
      </c>
    </row>
    <row r="5726" spans="1:12" x14ac:dyDescent="0.25">
      <c r="A5726" t="s">
        <v>112</v>
      </c>
      <c r="B5726" t="s">
        <v>13694</v>
      </c>
      <c r="C5726" t="s">
        <v>2128</v>
      </c>
      <c r="D5726" t="s">
        <v>2129</v>
      </c>
      <c r="E5726" t="s">
        <v>14107</v>
      </c>
      <c r="F5726" t="s">
        <v>14108</v>
      </c>
      <c r="G5726" t="s">
        <v>4890</v>
      </c>
      <c r="H5726" t="s">
        <v>14109</v>
      </c>
      <c r="I5726" t="s">
        <v>4888</v>
      </c>
      <c r="J5726" t="s">
        <v>4889</v>
      </c>
      <c r="K5726" s="14">
        <v>2</v>
      </c>
      <c r="L5726" s="24">
        <f t="shared" si="89"/>
        <v>2.1597340785678254</v>
      </c>
    </row>
    <row r="5727" spans="1:12" x14ac:dyDescent="0.25">
      <c r="A5727" t="s">
        <v>112</v>
      </c>
      <c r="B5727" t="s">
        <v>13694</v>
      </c>
      <c r="C5727" t="s">
        <v>2128</v>
      </c>
      <c r="D5727" t="s">
        <v>2129</v>
      </c>
      <c r="E5727" t="s">
        <v>14107</v>
      </c>
      <c r="F5727" t="s">
        <v>14108</v>
      </c>
      <c r="G5727" t="s">
        <v>5141</v>
      </c>
      <c r="H5727" t="s">
        <v>14110</v>
      </c>
      <c r="I5727" t="s">
        <v>4888</v>
      </c>
      <c r="J5727" t="s">
        <v>4889</v>
      </c>
      <c r="K5727" s="14">
        <v>2</v>
      </c>
      <c r="L5727" s="24">
        <f t="shared" si="89"/>
        <v>2.1597340785678254</v>
      </c>
    </row>
    <row r="5728" spans="1:12" x14ac:dyDescent="0.25">
      <c r="A5728" t="s">
        <v>112</v>
      </c>
      <c r="B5728" t="s">
        <v>13694</v>
      </c>
      <c r="C5728" t="s">
        <v>2128</v>
      </c>
      <c r="D5728" t="s">
        <v>2129</v>
      </c>
      <c r="E5728" t="s">
        <v>14111</v>
      </c>
      <c r="F5728" t="s">
        <v>14112</v>
      </c>
      <c r="G5728" t="s">
        <v>4890</v>
      </c>
      <c r="H5728" t="s">
        <v>14113</v>
      </c>
      <c r="I5728" t="s">
        <v>4888</v>
      </c>
      <c r="J5728" t="s">
        <v>4889</v>
      </c>
      <c r="K5728" s="14">
        <v>2</v>
      </c>
      <c r="L5728" s="24">
        <f t="shared" si="89"/>
        <v>2.1597340785678254</v>
      </c>
    </row>
    <row r="5729" spans="1:12" x14ac:dyDescent="0.25">
      <c r="A5729" t="s">
        <v>112</v>
      </c>
      <c r="B5729" t="s">
        <v>13694</v>
      </c>
      <c r="C5729" t="s">
        <v>2128</v>
      </c>
      <c r="D5729" t="s">
        <v>2129</v>
      </c>
      <c r="E5729" t="s">
        <v>14111</v>
      </c>
      <c r="F5729" t="s">
        <v>14112</v>
      </c>
      <c r="G5729" t="s">
        <v>5141</v>
      </c>
      <c r="H5729" t="s">
        <v>14114</v>
      </c>
      <c r="I5729" t="s">
        <v>4888</v>
      </c>
      <c r="J5729" t="s">
        <v>4889</v>
      </c>
      <c r="K5729" s="14">
        <v>2</v>
      </c>
      <c r="L5729" s="24">
        <f t="shared" si="89"/>
        <v>2.1597340785678254</v>
      </c>
    </row>
    <row r="5730" spans="1:12" x14ac:dyDescent="0.25">
      <c r="A5730" t="s">
        <v>112</v>
      </c>
      <c r="B5730" t="s">
        <v>13694</v>
      </c>
      <c r="C5730" t="s">
        <v>2128</v>
      </c>
      <c r="D5730" t="s">
        <v>2129</v>
      </c>
      <c r="E5730" t="s">
        <v>14111</v>
      </c>
      <c r="F5730" t="s">
        <v>14112</v>
      </c>
      <c r="G5730" t="s">
        <v>5143</v>
      </c>
      <c r="H5730" t="s">
        <v>14115</v>
      </c>
      <c r="I5730" t="s">
        <v>4888</v>
      </c>
      <c r="J5730" t="s">
        <v>4889</v>
      </c>
      <c r="K5730" s="14">
        <v>3</v>
      </c>
      <c r="L5730" s="24">
        <f t="shared" si="89"/>
        <v>3.2396011178517381</v>
      </c>
    </row>
    <row r="5731" spans="1:12" x14ac:dyDescent="0.25">
      <c r="A5731" t="s">
        <v>112</v>
      </c>
      <c r="B5731" t="s">
        <v>13694</v>
      </c>
      <c r="C5731" t="s">
        <v>2128</v>
      </c>
      <c r="D5731" t="s">
        <v>2129</v>
      </c>
      <c r="E5731" t="s">
        <v>14116</v>
      </c>
      <c r="F5731" t="s">
        <v>14117</v>
      </c>
      <c r="G5731" t="s">
        <v>4890</v>
      </c>
      <c r="H5731" t="s">
        <v>14118</v>
      </c>
      <c r="I5731" t="s">
        <v>4888</v>
      </c>
      <c r="J5731" t="s">
        <v>4889</v>
      </c>
      <c r="K5731" s="14">
        <v>2</v>
      </c>
      <c r="L5731" s="24">
        <f t="shared" si="89"/>
        <v>2.1597340785678254</v>
      </c>
    </row>
    <row r="5732" spans="1:12" x14ac:dyDescent="0.25">
      <c r="A5732" t="s">
        <v>112</v>
      </c>
      <c r="B5732" t="s">
        <v>13694</v>
      </c>
      <c r="C5732" t="s">
        <v>2128</v>
      </c>
      <c r="D5732" t="s">
        <v>2129</v>
      </c>
      <c r="E5732" t="s">
        <v>14116</v>
      </c>
      <c r="F5732" t="s">
        <v>14117</v>
      </c>
      <c r="G5732" t="s">
        <v>5141</v>
      </c>
      <c r="H5732" t="s">
        <v>14119</v>
      </c>
      <c r="I5732" t="s">
        <v>4888</v>
      </c>
      <c r="J5732" t="s">
        <v>4889</v>
      </c>
      <c r="K5732" s="14">
        <v>2</v>
      </c>
      <c r="L5732" s="24">
        <f t="shared" si="89"/>
        <v>2.1597340785678254</v>
      </c>
    </row>
    <row r="5733" spans="1:12" x14ac:dyDescent="0.25">
      <c r="A5733" t="s">
        <v>112</v>
      </c>
      <c r="B5733" t="s">
        <v>13694</v>
      </c>
      <c r="C5733" t="s">
        <v>2128</v>
      </c>
      <c r="D5733" t="s">
        <v>2129</v>
      </c>
      <c r="E5733" t="s">
        <v>14116</v>
      </c>
      <c r="F5733" t="s">
        <v>14117</v>
      </c>
      <c r="G5733" t="s">
        <v>5143</v>
      </c>
      <c r="H5733" t="s">
        <v>14120</v>
      </c>
      <c r="I5733" t="s">
        <v>4888</v>
      </c>
      <c r="J5733" t="s">
        <v>4889</v>
      </c>
      <c r="K5733" s="14">
        <v>3</v>
      </c>
      <c r="L5733" s="24">
        <f t="shared" si="89"/>
        <v>3.2396011178517381</v>
      </c>
    </row>
    <row r="5734" spans="1:12" x14ac:dyDescent="0.25">
      <c r="A5734" t="s">
        <v>112</v>
      </c>
      <c r="B5734" t="s">
        <v>13694</v>
      </c>
      <c r="C5734" t="s">
        <v>2128</v>
      </c>
      <c r="D5734" t="s">
        <v>2129</v>
      </c>
      <c r="E5734" t="s">
        <v>14121</v>
      </c>
      <c r="F5734" t="s">
        <v>14122</v>
      </c>
      <c r="G5734" t="s">
        <v>4886</v>
      </c>
      <c r="H5734" t="s">
        <v>14122</v>
      </c>
      <c r="I5734" t="s">
        <v>4888</v>
      </c>
      <c r="J5734" t="s">
        <v>4889</v>
      </c>
      <c r="K5734" s="14">
        <v>421</v>
      </c>
      <c r="L5734" s="24">
        <f t="shared" si="89"/>
        <v>454.6240235385273</v>
      </c>
    </row>
    <row r="5735" spans="1:12" x14ac:dyDescent="0.25">
      <c r="A5735" t="s">
        <v>112</v>
      </c>
      <c r="B5735" t="s">
        <v>13694</v>
      </c>
      <c r="C5735" t="s">
        <v>2128</v>
      </c>
      <c r="D5735" t="s">
        <v>2129</v>
      </c>
      <c r="E5735" t="s">
        <v>14123</v>
      </c>
      <c r="F5735" t="s">
        <v>14124</v>
      </c>
      <c r="G5735" t="s">
        <v>4886</v>
      </c>
      <c r="H5735" t="s">
        <v>14124</v>
      </c>
      <c r="I5735" t="s">
        <v>4888</v>
      </c>
      <c r="J5735" t="s">
        <v>4889</v>
      </c>
      <c r="K5735" s="14">
        <v>4</v>
      </c>
      <c r="L5735" s="24">
        <f t="shared" si="89"/>
        <v>4.3194681571356508</v>
      </c>
    </row>
    <row r="5736" spans="1:12" x14ac:dyDescent="0.25">
      <c r="A5736" t="s">
        <v>112</v>
      </c>
      <c r="B5736" t="s">
        <v>13694</v>
      </c>
      <c r="C5736" t="s">
        <v>2128</v>
      </c>
      <c r="D5736" t="s">
        <v>2129</v>
      </c>
      <c r="E5736" t="s">
        <v>14125</v>
      </c>
      <c r="F5736" t="s">
        <v>14126</v>
      </c>
      <c r="G5736" t="s">
        <v>4886</v>
      </c>
      <c r="H5736" t="s">
        <v>14126</v>
      </c>
      <c r="I5736" t="s">
        <v>4888</v>
      </c>
      <c r="J5736" t="s">
        <v>4889</v>
      </c>
      <c r="K5736" s="14">
        <v>2</v>
      </c>
      <c r="L5736" s="24">
        <f t="shared" si="89"/>
        <v>2.1597340785678254</v>
      </c>
    </row>
    <row r="5737" spans="1:12" x14ac:dyDescent="0.25">
      <c r="A5737" t="s">
        <v>112</v>
      </c>
      <c r="B5737" t="s">
        <v>13694</v>
      </c>
      <c r="C5737" t="s">
        <v>2128</v>
      </c>
      <c r="D5737" t="s">
        <v>2129</v>
      </c>
      <c r="E5737" t="s">
        <v>14127</v>
      </c>
      <c r="F5737" t="s">
        <v>14128</v>
      </c>
      <c r="G5737" t="s">
        <v>4886</v>
      </c>
      <c r="H5737" t="s">
        <v>14128</v>
      </c>
      <c r="I5737" t="s">
        <v>4894</v>
      </c>
      <c r="J5737" t="s">
        <v>4897</v>
      </c>
      <c r="K5737" s="14">
        <v>4</v>
      </c>
      <c r="L5737" s="24">
        <f t="shared" si="89"/>
        <v>4.3194681571356508</v>
      </c>
    </row>
    <row r="5738" spans="1:12" x14ac:dyDescent="0.25">
      <c r="A5738" t="s">
        <v>112</v>
      </c>
      <c r="B5738" t="s">
        <v>13694</v>
      </c>
      <c r="C5738" t="s">
        <v>2128</v>
      </c>
      <c r="D5738" t="s">
        <v>2129</v>
      </c>
      <c r="E5738" t="s">
        <v>11540</v>
      </c>
      <c r="F5738" t="s">
        <v>14013</v>
      </c>
      <c r="G5738" t="s">
        <v>4886</v>
      </c>
      <c r="H5738" t="s">
        <v>14129</v>
      </c>
      <c r="I5738" t="s">
        <v>4888</v>
      </c>
      <c r="J5738" t="s">
        <v>4889</v>
      </c>
      <c r="K5738" s="14">
        <v>2</v>
      </c>
      <c r="L5738" s="24">
        <f t="shared" si="89"/>
        <v>2.1597340785678254</v>
      </c>
    </row>
    <row r="5739" spans="1:12" x14ac:dyDescent="0.25">
      <c r="A5739" t="s">
        <v>112</v>
      </c>
      <c r="B5739" t="s">
        <v>13694</v>
      </c>
      <c r="C5739" t="s">
        <v>2128</v>
      </c>
      <c r="D5739" t="s">
        <v>2129</v>
      </c>
      <c r="E5739" t="s">
        <v>11540</v>
      </c>
      <c r="F5739" t="s">
        <v>14013</v>
      </c>
      <c r="G5739" t="s">
        <v>4890</v>
      </c>
      <c r="H5739" t="s">
        <v>14014</v>
      </c>
      <c r="I5739" t="s">
        <v>4888</v>
      </c>
      <c r="J5739" t="s">
        <v>4889</v>
      </c>
      <c r="K5739" s="14">
        <v>2</v>
      </c>
      <c r="L5739" s="24">
        <f t="shared" si="89"/>
        <v>2.1597340785678254</v>
      </c>
    </row>
    <row r="5740" spans="1:12" x14ac:dyDescent="0.25">
      <c r="A5740" t="s">
        <v>112</v>
      </c>
      <c r="B5740" t="s">
        <v>13694</v>
      </c>
      <c r="C5740" t="s">
        <v>2128</v>
      </c>
      <c r="D5740" t="s">
        <v>2129</v>
      </c>
      <c r="E5740" t="s">
        <v>14130</v>
      </c>
      <c r="F5740" t="s">
        <v>14131</v>
      </c>
      <c r="G5740" t="s">
        <v>4886</v>
      </c>
      <c r="H5740" t="s">
        <v>14132</v>
      </c>
      <c r="I5740" t="s">
        <v>5141</v>
      </c>
      <c r="J5740" t="s">
        <v>2256</v>
      </c>
      <c r="K5740" s="14">
        <v>3</v>
      </c>
      <c r="L5740" s="24">
        <f t="shared" si="89"/>
        <v>3.2396011178517381</v>
      </c>
    </row>
    <row r="5741" spans="1:12" x14ac:dyDescent="0.25">
      <c r="A5741" t="s">
        <v>112</v>
      </c>
      <c r="B5741" t="s">
        <v>13694</v>
      </c>
      <c r="C5741" t="s">
        <v>2131</v>
      </c>
      <c r="D5741" t="s">
        <v>2132</v>
      </c>
      <c r="E5741" t="s">
        <v>14133</v>
      </c>
      <c r="F5741" t="s">
        <v>14134</v>
      </c>
      <c r="G5741" t="s">
        <v>4886</v>
      </c>
      <c r="H5741" t="s">
        <v>14134</v>
      </c>
      <c r="I5741" t="s">
        <v>4888</v>
      </c>
      <c r="J5741" t="s">
        <v>4889</v>
      </c>
      <c r="K5741" s="14">
        <v>2181</v>
      </c>
      <c r="L5741" s="24">
        <f t="shared" si="89"/>
        <v>2355.1900126782139</v>
      </c>
    </row>
    <row r="5742" spans="1:12" x14ac:dyDescent="0.25">
      <c r="A5742" t="s">
        <v>112</v>
      </c>
      <c r="B5742" t="s">
        <v>13694</v>
      </c>
      <c r="C5742" t="s">
        <v>2133</v>
      </c>
      <c r="D5742" t="s">
        <v>2134</v>
      </c>
      <c r="E5742" t="s">
        <v>4958</v>
      </c>
      <c r="F5742" t="s">
        <v>14135</v>
      </c>
      <c r="G5742" t="s">
        <v>4886</v>
      </c>
      <c r="H5742" t="s">
        <v>2134</v>
      </c>
      <c r="I5742" t="s">
        <v>4888</v>
      </c>
      <c r="J5742" t="s">
        <v>4889</v>
      </c>
      <c r="K5742" s="14">
        <v>32</v>
      </c>
      <c r="L5742" s="24">
        <f t="shared" si="89"/>
        <v>34.555745257085206</v>
      </c>
    </row>
    <row r="5743" spans="1:12" x14ac:dyDescent="0.25">
      <c r="A5743" t="s">
        <v>112</v>
      </c>
      <c r="B5743" t="s">
        <v>13694</v>
      </c>
      <c r="C5743" t="s">
        <v>2136</v>
      </c>
      <c r="D5743" t="s">
        <v>2137</v>
      </c>
      <c r="E5743" t="s">
        <v>5684</v>
      </c>
      <c r="F5743" t="s">
        <v>14136</v>
      </c>
      <c r="G5743" t="s">
        <v>4886</v>
      </c>
      <c r="H5743" t="s">
        <v>14136</v>
      </c>
      <c r="I5743" t="s">
        <v>4888</v>
      </c>
      <c r="J5743" t="s">
        <v>4889</v>
      </c>
      <c r="K5743" s="14">
        <v>1417</v>
      </c>
      <c r="L5743" s="24">
        <f t="shared" si="89"/>
        <v>1530.1715946653044</v>
      </c>
    </row>
    <row r="5744" spans="1:12" x14ac:dyDescent="0.25">
      <c r="A5744" t="s">
        <v>112</v>
      </c>
      <c r="B5744" t="s">
        <v>13694</v>
      </c>
      <c r="C5744" t="s">
        <v>2145</v>
      </c>
      <c r="D5744" t="s">
        <v>2146</v>
      </c>
      <c r="E5744" t="s">
        <v>14137</v>
      </c>
      <c r="F5744" t="s">
        <v>14138</v>
      </c>
      <c r="G5744" t="s">
        <v>5141</v>
      </c>
      <c r="H5744" t="s">
        <v>14139</v>
      </c>
      <c r="I5744" t="s">
        <v>4888</v>
      </c>
      <c r="J5744" t="s">
        <v>4889</v>
      </c>
      <c r="K5744" s="14">
        <v>1048</v>
      </c>
      <c r="L5744" s="24">
        <f t="shared" si="89"/>
        <v>1131.7006571695408</v>
      </c>
    </row>
    <row r="5745" spans="1:12" x14ac:dyDescent="0.25">
      <c r="A5745" t="s">
        <v>112</v>
      </c>
      <c r="B5745" t="s">
        <v>13694</v>
      </c>
      <c r="C5745" t="s">
        <v>757</v>
      </c>
      <c r="D5745" t="s">
        <v>758</v>
      </c>
      <c r="E5745" t="s">
        <v>14140</v>
      </c>
      <c r="F5745" t="s">
        <v>14141</v>
      </c>
      <c r="G5745" t="s">
        <v>4890</v>
      </c>
      <c r="H5745" t="s">
        <v>14142</v>
      </c>
      <c r="I5745" t="s">
        <v>4888</v>
      </c>
      <c r="J5745" t="s">
        <v>4889</v>
      </c>
      <c r="K5745" s="14">
        <v>907</v>
      </c>
      <c r="L5745" s="24">
        <f t="shared" si="89"/>
        <v>979.43940463050899</v>
      </c>
    </row>
    <row r="5746" spans="1:12" x14ac:dyDescent="0.25">
      <c r="A5746" t="s">
        <v>112</v>
      </c>
      <c r="B5746" t="s">
        <v>13694</v>
      </c>
      <c r="C5746" t="s">
        <v>757</v>
      </c>
      <c r="D5746" t="s">
        <v>758</v>
      </c>
      <c r="E5746" t="s">
        <v>14140</v>
      </c>
      <c r="F5746" t="s">
        <v>14141</v>
      </c>
      <c r="G5746" t="s">
        <v>5141</v>
      </c>
      <c r="H5746" t="s">
        <v>14143</v>
      </c>
      <c r="I5746" t="s">
        <v>4888</v>
      </c>
      <c r="J5746" t="s">
        <v>4889</v>
      </c>
      <c r="K5746" s="14">
        <v>213</v>
      </c>
      <c r="L5746" s="24">
        <f t="shared" si="89"/>
        <v>230.01167936747342</v>
      </c>
    </row>
    <row r="5747" spans="1:12" x14ac:dyDescent="0.25">
      <c r="A5747" t="s">
        <v>112</v>
      </c>
      <c r="B5747" t="s">
        <v>13694</v>
      </c>
      <c r="C5747" t="s">
        <v>757</v>
      </c>
      <c r="D5747" t="s">
        <v>758</v>
      </c>
      <c r="E5747" t="s">
        <v>14140</v>
      </c>
      <c r="F5747" t="s">
        <v>14141</v>
      </c>
      <c r="G5747" t="s">
        <v>4987</v>
      </c>
      <c r="H5747" t="s">
        <v>14144</v>
      </c>
      <c r="I5747" t="s">
        <v>4888</v>
      </c>
      <c r="J5747" t="s">
        <v>4889</v>
      </c>
      <c r="K5747" s="14">
        <v>164</v>
      </c>
      <c r="L5747" s="24">
        <f t="shared" si="89"/>
        <v>177.09819444256169</v>
      </c>
    </row>
    <row r="5748" spans="1:12" x14ac:dyDescent="0.25">
      <c r="A5748" t="s">
        <v>112</v>
      </c>
      <c r="B5748" t="s">
        <v>13694</v>
      </c>
      <c r="C5748" t="s">
        <v>757</v>
      </c>
      <c r="D5748" t="s">
        <v>758</v>
      </c>
      <c r="E5748" t="s">
        <v>14140</v>
      </c>
      <c r="F5748" t="s">
        <v>14141</v>
      </c>
      <c r="G5748" t="s">
        <v>4894</v>
      </c>
      <c r="H5748" t="s">
        <v>14145</v>
      </c>
      <c r="I5748" t="s">
        <v>4888</v>
      </c>
      <c r="J5748" t="s">
        <v>4889</v>
      </c>
      <c r="K5748" s="14">
        <v>162</v>
      </c>
      <c r="L5748" s="24">
        <f t="shared" si="89"/>
        <v>174.93846036399387</v>
      </c>
    </row>
    <row r="5749" spans="1:12" x14ac:dyDescent="0.25">
      <c r="A5749" t="s">
        <v>112</v>
      </c>
      <c r="B5749" t="s">
        <v>13694</v>
      </c>
      <c r="C5749" t="s">
        <v>757</v>
      </c>
      <c r="D5749" t="s">
        <v>758</v>
      </c>
      <c r="E5749" t="s">
        <v>14140</v>
      </c>
      <c r="F5749" t="s">
        <v>14141</v>
      </c>
      <c r="G5749" t="s">
        <v>4888</v>
      </c>
      <c r="H5749" t="s">
        <v>14146</v>
      </c>
      <c r="I5749" t="s">
        <v>4888</v>
      </c>
      <c r="J5749" t="s">
        <v>4889</v>
      </c>
      <c r="K5749" s="14">
        <v>168</v>
      </c>
      <c r="L5749" s="24">
        <f t="shared" si="89"/>
        <v>181.41766259969734</v>
      </c>
    </row>
    <row r="5750" spans="1:12" x14ac:dyDescent="0.25">
      <c r="A5750" t="s">
        <v>112</v>
      </c>
      <c r="B5750" t="s">
        <v>13694</v>
      </c>
      <c r="C5750" t="s">
        <v>757</v>
      </c>
      <c r="D5750" t="s">
        <v>758</v>
      </c>
      <c r="E5750" t="s">
        <v>14140</v>
      </c>
      <c r="F5750" t="s">
        <v>14141</v>
      </c>
      <c r="G5750" t="s">
        <v>4927</v>
      </c>
      <c r="H5750" t="s">
        <v>14147</v>
      </c>
      <c r="I5750" t="s">
        <v>4888</v>
      </c>
      <c r="J5750" t="s">
        <v>4889</v>
      </c>
      <c r="K5750" s="14">
        <v>206</v>
      </c>
      <c r="L5750" s="24">
        <f t="shared" si="89"/>
        <v>222.45261009248603</v>
      </c>
    </row>
    <row r="5751" spans="1:12" x14ac:dyDescent="0.25">
      <c r="A5751" t="s">
        <v>112</v>
      </c>
      <c r="B5751" t="s">
        <v>13694</v>
      </c>
      <c r="C5751" t="s">
        <v>757</v>
      </c>
      <c r="D5751" t="s">
        <v>758</v>
      </c>
      <c r="E5751" t="s">
        <v>14148</v>
      </c>
      <c r="F5751" t="s">
        <v>14149</v>
      </c>
      <c r="G5751" t="s">
        <v>4886</v>
      </c>
      <c r="H5751" t="s">
        <v>14149</v>
      </c>
      <c r="I5751" t="s">
        <v>5141</v>
      </c>
      <c r="J5751" t="s">
        <v>2256</v>
      </c>
      <c r="K5751" s="14">
        <v>244</v>
      </c>
      <c r="L5751" s="24">
        <f t="shared" si="89"/>
        <v>263.48755758527471</v>
      </c>
    </row>
    <row r="5752" spans="1:12" x14ac:dyDescent="0.25">
      <c r="A5752" t="s">
        <v>112</v>
      </c>
      <c r="B5752" t="s">
        <v>13694</v>
      </c>
      <c r="C5752" t="s">
        <v>757</v>
      </c>
      <c r="D5752" t="s">
        <v>758</v>
      </c>
      <c r="E5752" t="s">
        <v>14150</v>
      </c>
      <c r="F5752" t="s">
        <v>14151</v>
      </c>
      <c r="G5752" t="s">
        <v>4886</v>
      </c>
      <c r="H5752" t="s">
        <v>14151</v>
      </c>
      <c r="I5752" t="s">
        <v>5141</v>
      </c>
      <c r="J5752" t="s">
        <v>2256</v>
      </c>
      <c r="K5752" s="14">
        <v>38</v>
      </c>
      <c r="L5752" s="24">
        <f t="shared" si="89"/>
        <v>41.034947492788682</v>
      </c>
    </row>
    <row r="5753" spans="1:12" x14ac:dyDescent="0.25">
      <c r="A5753" t="s">
        <v>112</v>
      </c>
      <c r="B5753" t="s">
        <v>13694</v>
      </c>
      <c r="C5753" t="s">
        <v>757</v>
      </c>
      <c r="D5753" t="s">
        <v>758</v>
      </c>
      <c r="E5753" t="s">
        <v>14152</v>
      </c>
      <c r="F5753" t="s">
        <v>14153</v>
      </c>
      <c r="G5753" t="s">
        <v>4886</v>
      </c>
      <c r="H5753" t="s">
        <v>14154</v>
      </c>
      <c r="I5753" t="s">
        <v>5141</v>
      </c>
      <c r="J5753" t="s">
        <v>2256</v>
      </c>
      <c r="K5753" s="14">
        <v>12</v>
      </c>
      <c r="L5753" s="24">
        <f t="shared" si="89"/>
        <v>12.958404471406952</v>
      </c>
    </row>
    <row r="5754" spans="1:12" x14ac:dyDescent="0.25">
      <c r="A5754" t="s">
        <v>112</v>
      </c>
      <c r="B5754" t="s">
        <v>13694</v>
      </c>
      <c r="C5754" t="s">
        <v>757</v>
      </c>
      <c r="D5754" t="s">
        <v>758</v>
      </c>
      <c r="E5754" t="s">
        <v>14155</v>
      </c>
      <c r="F5754" t="s">
        <v>14156</v>
      </c>
      <c r="G5754" t="s">
        <v>4886</v>
      </c>
      <c r="H5754" t="s">
        <v>14156</v>
      </c>
      <c r="I5754" t="s">
        <v>5141</v>
      </c>
      <c r="J5754" t="s">
        <v>2256</v>
      </c>
      <c r="K5754" s="14">
        <v>10</v>
      </c>
      <c r="L5754" s="24">
        <f t="shared" si="89"/>
        <v>10.798670392839128</v>
      </c>
    </row>
    <row r="5755" spans="1:12" x14ac:dyDescent="0.25">
      <c r="A5755" t="s">
        <v>112</v>
      </c>
      <c r="B5755" t="s">
        <v>13694</v>
      </c>
      <c r="C5755" t="s">
        <v>757</v>
      </c>
      <c r="D5755" t="s">
        <v>758</v>
      </c>
      <c r="E5755" t="s">
        <v>14157</v>
      </c>
      <c r="F5755" t="s">
        <v>14158</v>
      </c>
      <c r="G5755" t="s">
        <v>4886</v>
      </c>
      <c r="H5755" t="s">
        <v>14158</v>
      </c>
      <c r="I5755" t="s">
        <v>5141</v>
      </c>
      <c r="J5755" t="s">
        <v>2256</v>
      </c>
      <c r="K5755" s="14">
        <v>4</v>
      </c>
      <c r="L5755" s="24">
        <f t="shared" si="89"/>
        <v>4.3194681571356508</v>
      </c>
    </row>
    <row r="5756" spans="1:12" x14ac:dyDescent="0.25">
      <c r="A5756" t="s">
        <v>112</v>
      </c>
      <c r="B5756" t="s">
        <v>13694</v>
      </c>
      <c r="C5756" t="s">
        <v>757</v>
      </c>
      <c r="D5756" t="s">
        <v>758</v>
      </c>
      <c r="E5756" t="s">
        <v>14159</v>
      </c>
      <c r="F5756" t="s">
        <v>14160</v>
      </c>
      <c r="G5756" t="s">
        <v>4886</v>
      </c>
      <c r="H5756" t="s">
        <v>14161</v>
      </c>
      <c r="I5756" t="s">
        <v>5141</v>
      </c>
      <c r="J5756" t="s">
        <v>2256</v>
      </c>
      <c r="K5756" s="14">
        <v>68</v>
      </c>
      <c r="L5756" s="24">
        <f t="shared" si="89"/>
        <v>73.430958671306072</v>
      </c>
    </row>
    <row r="5757" spans="1:12" x14ac:dyDescent="0.25">
      <c r="A5757" t="s">
        <v>112</v>
      </c>
      <c r="B5757" t="s">
        <v>13694</v>
      </c>
      <c r="C5757" t="s">
        <v>757</v>
      </c>
      <c r="D5757" t="s">
        <v>758</v>
      </c>
      <c r="E5757" t="s">
        <v>14162</v>
      </c>
      <c r="F5757" t="s">
        <v>14163</v>
      </c>
      <c r="G5757" t="s">
        <v>4886</v>
      </c>
      <c r="H5757" t="s">
        <v>14163</v>
      </c>
      <c r="I5757" t="s">
        <v>5141</v>
      </c>
      <c r="J5757" t="s">
        <v>2256</v>
      </c>
      <c r="K5757" s="14">
        <v>1647</v>
      </c>
      <c r="L5757" s="24">
        <f t="shared" si="89"/>
        <v>1778.5410137006043</v>
      </c>
    </row>
    <row r="5758" spans="1:12" x14ac:dyDescent="0.25">
      <c r="A5758" t="s">
        <v>112</v>
      </c>
      <c r="B5758" t="s">
        <v>13694</v>
      </c>
      <c r="C5758" t="s">
        <v>757</v>
      </c>
      <c r="D5758" t="s">
        <v>758</v>
      </c>
      <c r="E5758" t="s">
        <v>14162</v>
      </c>
      <c r="F5758" t="s">
        <v>14163</v>
      </c>
      <c r="G5758" t="s">
        <v>4890</v>
      </c>
      <c r="H5758" t="s">
        <v>14164</v>
      </c>
      <c r="I5758" t="s">
        <v>5141</v>
      </c>
      <c r="J5758" t="s">
        <v>2256</v>
      </c>
      <c r="K5758" s="14">
        <v>168</v>
      </c>
      <c r="L5758" s="24">
        <f t="shared" si="89"/>
        <v>181.41766259969734</v>
      </c>
    </row>
    <row r="5759" spans="1:12" x14ac:dyDescent="0.25">
      <c r="A5759" t="s">
        <v>112</v>
      </c>
      <c r="B5759" t="s">
        <v>13694</v>
      </c>
      <c r="C5759" t="s">
        <v>757</v>
      </c>
      <c r="D5759" t="s">
        <v>758</v>
      </c>
      <c r="E5759" t="s">
        <v>14162</v>
      </c>
      <c r="F5759" t="s">
        <v>14163</v>
      </c>
      <c r="G5759" t="s">
        <v>5141</v>
      </c>
      <c r="H5759" t="s">
        <v>14165</v>
      </c>
      <c r="I5759" t="s">
        <v>5141</v>
      </c>
      <c r="J5759" t="s">
        <v>2256</v>
      </c>
      <c r="K5759" s="14">
        <v>147</v>
      </c>
      <c r="L5759" s="24">
        <f t="shared" si="89"/>
        <v>158.74045477473518</v>
      </c>
    </row>
    <row r="5760" spans="1:12" x14ac:dyDescent="0.25">
      <c r="A5760" t="s">
        <v>112</v>
      </c>
      <c r="B5760" t="s">
        <v>13694</v>
      </c>
      <c r="C5760" t="s">
        <v>757</v>
      </c>
      <c r="D5760" t="s">
        <v>758</v>
      </c>
      <c r="E5760" t="s">
        <v>14166</v>
      </c>
      <c r="F5760" t="s">
        <v>14167</v>
      </c>
      <c r="G5760" t="s">
        <v>4886</v>
      </c>
      <c r="H5760" t="s">
        <v>14167</v>
      </c>
      <c r="I5760" t="s">
        <v>5143</v>
      </c>
      <c r="J5760" t="s">
        <v>5187</v>
      </c>
      <c r="K5760" s="14">
        <v>25</v>
      </c>
      <c r="L5760" s="24">
        <f t="shared" si="89"/>
        <v>26.99667598209782</v>
      </c>
    </row>
    <row r="5761" spans="1:12" x14ac:dyDescent="0.25">
      <c r="A5761" t="s">
        <v>112</v>
      </c>
      <c r="B5761" t="s">
        <v>13694</v>
      </c>
      <c r="C5761" t="s">
        <v>757</v>
      </c>
      <c r="D5761" t="s">
        <v>758</v>
      </c>
      <c r="E5761" t="s">
        <v>14168</v>
      </c>
      <c r="F5761" t="s">
        <v>14169</v>
      </c>
      <c r="G5761" t="s">
        <v>4886</v>
      </c>
      <c r="H5761" t="s">
        <v>14169</v>
      </c>
      <c r="I5761" t="s">
        <v>5141</v>
      </c>
      <c r="J5761" t="s">
        <v>2256</v>
      </c>
      <c r="K5761" s="14">
        <v>25</v>
      </c>
      <c r="L5761" s="24">
        <f t="shared" si="89"/>
        <v>26.99667598209782</v>
      </c>
    </row>
    <row r="5762" spans="1:12" x14ac:dyDescent="0.25">
      <c r="A5762" t="s">
        <v>112</v>
      </c>
      <c r="B5762" t="s">
        <v>13694</v>
      </c>
      <c r="C5762" t="s">
        <v>757</v>
      </c>
      <c r="D5762" t="s">
        <v>758</v>
      </c>
      <c r="E5762" t="s">
        <v>14170</v>
      </c>
      <c r="F5762" t="s">
        <v>14171</v>
      </c>
      <c r="G5762" t="s">
        <v>4886</v>
      </c>
      <c r="H5762" t="s">
        <v>14171</v>
      </c>
      <c r="I5762" t="s">
        <v>5143</v>
      </c>
      <c r="J5762" t="s">
        <v>5187</v>
      </c>
      <c r="K5762" s="14">
        <v>2</v>
      </c>
      <c r="L5762" s="24">
        <f t="shared" si="89"/>
        <v>2.1597340785678254</v>
      </c>
    </row>
    <row r="5763" spans="1:12" x14ac:dyDescent="0.25">
      <c r="A5763" t="s">
        <v>112</v>
      </c>
      <c r="B5763" t="s">
        <v>13694</v>
      </c>
      <c r="C5763" t="s">
        <v>757</v>
      </c>
      <c r="D5763" t="s">
        <v>758</v>
      </c>
      <c r="E5763" t="s">
        <v>14172</v>
      </c>
      <c r="F5763" t="s">
        <v>14173</v>
      </c>
      <c r="G5763" t="s">
        <v>4886</v>
      </c>
      <c r="H5763" t="s">
        <v>14174</v>
      </c>
      <c r="I5763" t="s">
        <v>5143</v>
      </c>
      <c r="J5763" t="s">
        <v>5187</v>
      </c>
      <c r="K5763" s="14">
        <v>330</v>
      </c>
      <c r="L5763" s="24">
        <f t="shared" si="89"/>
        <v>356.35612296369123</v>
      </c>
    </row>
    <row r="5764" spans="1:12" x14ac:dyDescent="0.25">
      <c r="A5764" t="s">
        <v>112</v>
      </c>
      <c r="B5764" t="s">
        <v>13694</v>
      </c>
      <c r="C5764" t="s">
        <v>757</v>
      </c>
      <c r="D5764" t="s">
        <v>758</v>
      </c>
      <c r="E5764" t="s">
        <v>14175</v>
      </c>
      <c r="F5764" t="s">
        <v>14176</v>
      </c>
      <c r="G5764" t="s">
        <v>4987</v>
      </c>
      <c r="H5764" t="s">
        <v>14177</v>
      </c>
      <c r="I5764" t="s">
        <v>5143</v>
      </c>
      <c r="J5764" t="s">
        <v>5187</v>
      </c>
      <c r="K5764" s="14">
        <v>38</v>
      </c>
      <c r="L5764" s="24">
        <f t="shared" si="89"/>
        <v>41.034947492788682</v>
      </c>
    </row>
    <row r="5765" spans="1:12" x14ac:dyDescent="0.25">
      <c r="A5765" t="s">
        <v>112</v>
      </c>
      <c r="B5765" t="s">
        <v>13694</v>
      </c>
      <c r="C5765" t="s">
        <v>757</v>
      </c>
      <c r="D5765" t="s">
        <v>758</v>
      </c>
      <c r="E5765" t="s">
        <v>14175</v>
      </c>
      <c r="F5765" t="s">
        <v>14176</v>
      </c>
      <c r="G5765" t="s">
        <v>4888</v>
      </c>
      <c r="H5765" t="s">
        <v>14178</v>
      </c>
      <c r="I5765" t="s">
        <v>5143</v>
      </c>
      <c r="J5765" t="s">
        <v>5187</v>
      </c>
      <c r="K5765" s="14">
        <v>108</v>
      </c>
      <c r="L5765" s="24">
        <f t="shared" si="89"/>
        <v>116.62564024266258</v>
      </c>
    </row>
    <row r="5766" spans="1:12" x14ac:dyDescent="0.25">
      <c r="A5766" t="s">
        <v>112</v>
      </c>
      <c r="B5766" t="s">
        <v>13694</v>
      </c>
      <c r="C5766" t="s">
        <v>757</v>
      </c>
      <c r="D5766" t="s">
        <v>758</v>
      </c>
      <c r="E5766" t="s">
        <v>14175</v>
      </c>
      <c r="F5766" t="s">
        <v>14176</v>
      </c>
      <c r="G5766" t="s">
        <v>4998</v>
      </c>
      <c r="H5766" t="s">
        <v>14179</v>
      </c>
      <c r="I5766" t="s">
        <v>5143</v>
      </c>
      <c r="J5766" t="s">
        <v>5187</v>
      </c>
      <c r="K5766" s="14">
        <v>117</v>
      </c>
      <c r="L5766" s="24">
        <f t="shared" si="89"/>
        <v>126.34444359621781</v>
      </c>
    </row>
    <row r="5767" spans="1:12" x14ac:dyDescent="0.25">
      <c r="A5767" t="s">
        <v>112</v>
      </c>
      <c r="B5767" t="s">
        <v>13694</v>
      </c>
      <c r="C5767" t="s">
        <v>757</v>
      </c>
      <c r="D5767" t="s">
        <v>758</v>
      </c>
      <c r="E5767" t="s">
        <v>14175</v>
      </c>
      <c r="F5767" t="s">
        <v>14176</v>
      </c>
      <c r="G5767" t="s">
        <v>4914</v>
      </c>
      <c r="H5767" t="s">
        <v>14180</v>
      </c>
      <c r="I5767" t="s">
        <v>5143</v>
      </c>
      <c r="J5767" t="s">
        <v>5187</v>
      </c>
      <c r="K5767" s="14">
        <v>94</v>
      </c>
      <c r="L5767" s="24">
        <f t="shared" si="89"/>
        <v>101.50750169268781</v>
      </c>
    </row>
    <row r="5768" spans="1:12" x14ac:dyDescent="0.25">
      <c r="A5768" t="s">
        <v>112</v>
      </c>
      <c r="B5768" t="s">
        <v>13694</v>
      </c>
      <c r="C5768" t="s">
        <v>757</v>
      </c>
      <c r="D5768" t="s">
        <v>758</v>
      </c>
      <c r="E5768" t="s">
        <v>14181</v>
      </c>
      <c r="F5768" t="s">
        <v>13906</v>
      </c>
      <c r="G5768" t="s">
        <v>4886</v>
      </c>
      <c r="H5768" t="s">
        <v>13906</v>
      </c>
      <c r="I5768" t="s">
        <v>5143</v>
      </c>
      <c r="J5768" t="s">
        <v>5187</v>
      </c>
      <c r="K5768" s="14">
        <v>163</v>
      </c>
      <c r="L5768" s="24">
        <f t="shared" si="89"/>
        <v>176.01832740327779</v>
      </c>
    </row>
    <row r="5769" spans="1:12" x14ac:dyDescent="0.25">
      <c r="A5769" t="s">
        <v>112</v>
      </c>
      <c r="B5769" t="s">
        <v>13694</v>
      </c>
      <c r="C5769" t="s">
        <v>2154</v>
      </c>
      <c r="D5769" t="s">
        <v>740</v>
      </c>
      <c r="E5769" t="s">
        <v>14182</v>
      </c>
      <c r="F5769" t="s">
        <v>14183</v>
      </c>
      <c r="G5769" t="s">
        <v>4886</v>
      </c>
      <c r="H5769" t="s">
        <v>14183</v>
      </c>
      <c r="I5769" t="s">
        <v>4927</v>
      </c>
      <c r="J5769" t="s">
        <v>5165</v>
      </c>
      <c r="K5769" s="14">
        <v>755</v>
      </c>
      <c r="L5769" s="24">
        <f t="shared" si="89"/>
        <v>815.29961465935412</v>
      </c>
    </row>
    <row r="5770" spans="1:12" x14ac:dyDescent="0.25">
      <c r="A5770" t="s">
        <v>112</v>
      </c>
      <c r="B5770" t="s">
        <v>13694</v>
      </c>
      <c r="C5770" t="s">
        <v>2154</v>
      </c>
      <c r="D5770" t="s">
        <v>740</v>
      </c>
      <c r="E5770" t="s">
        <v>5286</v>
      </c>
      <c r="F5770" t="s">
        <v>14184</v>
      </c>
      <c r="G5770" t="s">
        <v>4886</v>
      </c>
      <c r="H5770" t="s">
        <v>14184</v>
      </c>
      <c r="I5770" t="s">
        <v>4927</v>
      </c>
      <c r="J5770" t="s">
        <v>5165</v>
      </c>
      <c r="K5770" s="14">
        <v>687</v>
      </c>
      <c r="L5770" s="24">
        <f t="shared" si="89"/>
        <v>741.86865598804809</v>
      </c>
    </row>
    <row r="5771" spans="1:12" x14ac:dyDescent="0.25">
      <c r="A5771" t="s">
        <v>112</v>
      </c>
      <c r="B5771" t="s">
        <v>13694</v>
      </c>
      <c r="C5771" t="s">
        <v>2154</v>
      </c>
      <c r="D5771" t="s">
        <v>740</v>
      </c>
      <c r="E5771" t="s">
        <v>13846</v>
      </c>
      <c r="F5771" t="s">
        <v>13847</v>
      </c>
      <c r="G5771" t="s">
        <v>4886</v>
      </c>
      <c r="H5771" t="s">
        <v>13848</v>
      </c>
      <c r="I5771" t="s">
        <v>4890</v>
      </c>
      <c r="J5771" t="s">
        <v>287</v>
      </c>
      <c r="K5771" s="14">
        <v>2</v>
      </c>
      <c r="L5771" s="24">
        <f t="shared" si="89"/>
        <v>2.1597340785678254</v>
      </c>
    </row>
    <row r="5772" spans="1:12" x14ac:dyDescent="0.25">
      <c r="A5772" t="s">
        <v>122</v>
      </c>
      <c r="B5772" t="s">
        <v>14185</v>
      </c>
      <c r="C5772" t="s">
        <v>757</v>
      </c>
      <c r="D5772" t="s">
        <v>758</v>
      </c>
      <c r="E5772" t="s">
        <v>7772</v>
      </c>
      <c r="F5772" t="s">
        <v>14186</v>
      </c>
      <c r="G5772" t="s">
        <v>4890</v>
      </c>
      <c r="H5772" t="s">
        <v>14186</v>
      </c>
      <c r="I5772" t="s">
        <v>4888</v>
      </c>
      <c r="J5772" t="s">
        <v>4889</v>
      </c>
      <c r="K5772" s="14">
        <v>2</v>
      </c>
      <c r="L5772" s="24">
        <f t="shared" ref="L5772:L5835" si="90">K5772/$D$6*$D$5</f>
        <v>2.1597340785678254</v>
      </c>
    </row>
    <row r="5773" spans="1:12" x14ac:dyDescent="0.25">
      <c r="A5773" t="s">
        <v>122</v>
      </c>
      <c r="B5773" t="s">
        <v>14185</v>
      </c>
      <c r="C5773" t="s">
        <v>757</v>
      </c>
      <c r="D5773" t="s">
        <v>758</v>
      </c>
      <c r="E5773" t="s">
        <v>4960</v>
      </c>
      <c r="F5773" t="s">
        <v>14187</v>
      </c>
      <c r="G5773" t="s">
        <v>4890</v>
      </c>
      <c r="H5773" t="s">
        <v>14187</v>
      </c>
      <c r="I5773" t="s">
        <v>5141</v>
      </c>
      <c r="J5773" t="s">
        <v>2256</v>
      </c>
      <c r="K5773" s="14">
        <v>354</v>
      </c>
      <c r="L5773" s="24">
        <f t="shared" si="90"/>
        <v>382.27293190650511</v>
      </c>
    </row>
    <row r="5774" spans="1:12" x14ac:dyDescent="0.25">
      <c r="A5774" t="s">
        <v>123</v>
      </c>
      <c r="B5774" t="s">
        <v>14188</v>
      </c>
      <c r="C5774" t="s">
        <v>725</v>
      </c>
      <c r="D5774" t="s">
        <v>287</v>
      </c>
      <c r="E5774" t="s">
        <v>14189</v>
      </c>
      <c r="F5774" t="s">
        <v>14190</v>
      </c>
      <c r="G5774" t="s">
        <v>4914</v>
      </c>
      <c r="H5774" t="s">
        <v>14190</v>
      </c>
      <c r="I5774" t="s">
        <v>4894</v>
      </c>
      <c r="J5774" t="s">
        <v>4897</v>
      </c>
      <c r="K5774" s="14">
        <v>494</v>
      </c>
      <c r="L5774" s="24">
        <f t="shared" si="90"/>
        <v>533.45431740625293</v>
      </c>
    </row>
    <row r="5775" spans="1:12" x14ac:dyDescent="0.25">
      <c r="A5775" t="s">
        <v>124</v>
      </c>
      <c r="B5775" t="s">
        <v>14191</v>
      </c>
      <c r="C5775" t="s">
        <v>682</v>
      </c>
      <c r="D5775" t="s">
        <v>283</v>
      </c>
      <c r="E5775" t="s">
        <v>14192</v>
      </c>
      <c r="F5775" t="s">
        <v>14193</v>
      </c>
      <c r="G5775" t="s">
        <v>4886</v>
      </c>
      <c r="H5775" t="s">
        <v>14193</v>
      </c>
      <c r="I5775" t="s">
        <v>4987</v>
      </c>
      <c r="J5775" t="s">
        <v>1302</v>
      </c>
      <c r="K5775" s="14">
        <v>10</v>
      </c>
      <c r="L5775" s="24">
        <f t="shared" si="90"/>
        <v>10.798670392839128</v>
      </c>
    </row>
    <row r="5776" spans="1:12" x14ac:dyDescent="0.25">
      <c r="A5776" t="s">
        <v>124</v>
      </c>
      <c r="B5776" t="s">
        <v>14191</v>
      </c>
      <c r="C5776" t="s">
        <v>725</v>
      </c>
      <c r="D5776" t="s">
        <v>287</v>
      </c>
      <c r="E5776" t="s">
        <v>14194</v>
      </c>
      <c r="F5776" t="s">
        <v>14195</v>
      </c>
      <c r="G5776" t="s">
        <v>4886</v>
      </c>
      <c r="H5776" t="s">
        <v>14196</v>
      </c>
      <c r="I5776" t="s">
        <v>4894</v>
      </c>
      <c r="J5776" t="s">
        <v>4897</v>
      </c>
      <c r="K5776" s="14">
        <v>125</v>
      </c>
      <c r="L5776" s="24">
        <f t="shared" si="90"/>
        <v>134.98337991048911</v>
      </c>
    </row>
    <row r="5777" spans="1:12" x14ac:dyDescent="0.25">
      <c r="A5777" t="s">
        <v>124</v>
      </c>
      <c r="B5777" t="s">
        <v>14191</v>
      </c>
      <c r="C5777" t="s">
        <v>725</v>
      </c>
      <c r="D5777" t="s">
        <v>287</v>
      </c>
      <c r="E5777" t="s">
        <v>14197</v>
      </c>
      <c r="F5777" t="s">
        <v>14198</v>
      </c>
      <c r="G5777" t="s">
        <v>4886</v>
      </c>
      <c r="H5777" t="s">
        <v>14199</v>
      </c>
      <c r="I5777" t="s">
        <v>4894</v>
      </c>
      <c r="J5777" t="s">
        <v>4897</v>
      </c>
      <c r="K5777" s="14">
        <v>309</v>
      </c>
      <c r="L5777" s="24">
        <f t="shared" si="90"/>
        <v>333.67891513872905</v>
      </c>
    </row>
    <row r="5778" spans="1:12" x14ac:dyDescent="0.25">
      <c r="A5778" t="s">
        <v>124</v>
      </c>
      <c r="B5778" t="s">
        <v>14191</v>
      </c>
      <c r="C5778" t="s">
        <v>725</v>
      </c>
      <c r="D5778" t="s">
        <v>287</v>
      </c>
      <c r="E5778" t="s">
        <v>14200</v>
      </c>
      <c r="F5778" t="s">
        <v>14201</v>
      </c>
      <c r="G5778" t="s">
        <v>4886</v>
      </c>
      <c r="H5778" t="s">
        <v>14202</v>
      </c>
      <c r="I5778" t="s">
        <v>4894</v>
      </c>
      <c r="J5778" t="s">
        <v>4897</v>
      </c>
      <c r="K5778" s="14">
        <v>1</v>
      </c>
      <c r="L5778" s="24">
        <f t="shared" si="90"/>
        <v>1.0798670392839127</v>
      </c>
    </row>
    <row r="5779" spans="1:12" x14ac:dyDescent="0.25">
      <c r="A5779" t="s">
        <v>124</v>
      </c>
      <c r="B5779" t="s">
        <v>14191</v>
      </c>
      <c r="C5779" t="s">
        <v>725</v>
      </c>
      <c r="D5779" t="s">
        <v>287</v>
      </c>
      <c r="E5779" t="s">
        <v>14203</v>
      </c>
      <c r="F5779" t="s">
        <v>14204</v>
      </c>
      <c r="G5779" t="s">
        <v>4886</v>
      </c>
      <c r="H5779" t="s">
        <v>14205</v>
      </c>
      <c r="I5779" t="s">
        <v>4894</v>
      </c>
      <c r="J5779" t="s">
        <v>4897</v>
      </c>
      <c r="K5779" s="14">
        <v>6</v>
      </c>
      <c r="L5779" s="24">
        <f t="shared" si="90"/>
        <v>6.4792022357034762</v>
      </c>
    </row>
    <row r="5780" spans="1:12" x14ac:dyDescent="0.25">
      <c r="A5780" t="s">
        <v>124</v>
      </c>
      <c r="B5780" t="s">
        <v>14191</v>
      </c>
      <c r="C5780" t="s">
        <v>725</v>
      </c>
      <c r="D5780" t="s">
        <v>287</v>
      </c>
      <c r="E5780" t="s">
        <v>14206</v>
      </c>
      <c r="F5780" t="s">
        <v>14207</v>
      </c>
      <c r="G5780" t="s">
        <v>4886</v>
      </c>
      <c r="H5780" t="s">
        <v>14207</v>
      </c>
      <c r="I5780" t="s">
        <v>4894</v>
      </c>
      <c r="J5780" t="s">
        <v>4897</v>
      </c>
      <c r="K5780" s="14">
        <v>23</v>
      </c>
      <c r="L5780" s="24">
        <f t="shared" si="90"/>
        <v>24.836941903529993</v>
      </c>
    </row>
    <row r="5781" spans="1:12" x14ac:dyDescent="0.25">
      <c r="A5781" t="s">
        <v>124</v>
      </c>
      <c r="B5781" t="s">
        <v>14191</v>
      </c>
      <c r="C5781" t="s">
        <v>725</v>
      </c>
      <c r="D5781" t="s">
        <v>287</v>
      </c>
      <c r="E5781" t="s">
        <v>14208</v>
      </c>
      <c r="F5781" t="s">
        <v>14209</v>
      </c>
      <c r="G5781" t="s">
        <v>4886</v>
      </c>
      <c r="H5781" t="s">
        <v>14209</v>
      </c>
      <c r="I5781" t="s">
        <v>4894</v>
      </c>
      <c r="J5781" t="s">
        <v>4897</v>
      </c>
      <c r="K5781" s="14">
        <v>141</v>
      </c>
      <c r="L5781" s="24">
        <f t="shared" si="90"/>
        <v>152.26125253903172</v>
      </c>
    </row>
    <row r="5782" spans="1:12" x14ac:dyDescent="0.25">
      <c r="A5782" t="s">
        <v>124</v>
      </c>
      <c r="B5782" t="s">
        <v>14191</v>
      </c>
      <c r="C5782" t="s">
        <v>725</v>
      </c>
      <c r="D5782" t="s">
        <v>287</v>
      </c>
      <c r="E5782" t="s">
        <v>14210</v>
      </c>
      <c r="F5782" t="s">
        <v>14211</v>
      </c>
      <c r="G5782" t="s">
        <v>4886</v>
      </c>
      <c r="H5782" t="s">
        <v>14211</v>
      </c>
      <c r="I5782" t="s">
        <v>4894</v>
      </c>
      <c r="J5782" t="s">
        <v>4897</v>
      </c>
      <c r="K5782" s="14">
        <v>30</v>
      </c>
      <c r="L5782" s="24">
        <f t="shared" si="90"/>
        <v>32.396011178517384</v>
      </c>
    </row>
    <row r="5783" spans="1:12" x14ac:dyDescent="0.25">
      <c r="A5783" t="s">
        <v>124</v>
      </c>
      <c r="B5783" t="s">
        <v>14191</v>
      </c>
      <c r="C5783" t="s">
        <v>725</v>
      </c>
      <c r="D5783" t="s">
        <v>287</v>
      </c>
      <c r="E5783" t="s">
        <v>14212</v>
      </c>
      <c r="F5783" t="s">
        <v>14213</v>
      </c>
      <c r="G5783" t="s">
        <v>4886</v>
      </c>
      <c r="H5783" t="s">
        <v>14213</v>
      </c>
      <c r="I5783" t="s">
        <v>4894</v>
      </c>
      <c r="J5783" t="s">
        <v>4897</v>
      </c>
      <c r="K5783" s="14">
        <v>7</v>
      </c>
      <c r="L5783" s="24">
        <f t="shared" si="90"/>
        <v>7.5590692749873885</v>
      </c>
    </row>
    <row r="5784" spans="1:12" x14ac:dyDescent="0.25">
      <c r="A5784" t="s">
        <v>124</v>
      </c>
      <c r="B5784" t="s">
        <v>14191</v>
      </c>
      <c r="C5784" t="s">
        <v>725</v>
      </c>
      <c r="D5784" t="s">
        <v>287</v>
      </c>
      <c r="E5784" t="s">
        <v>14214</v>
      </c>
      <c r="F5784" t="s">
        <v>14215</v>
      </c>
      <c r="G5784" t="s">
        <v>4886</v>
      </c>
      <c r="H5784" t="s">
        <v>14216</v>
      </c>
      <c r="I5784" t="s">
        <v>4894</v>
      </c>
      <c r="J5784" t="s">
        <v>4897</v>
      </c>
      <c r="K5784" s="14">
        <v>13</v>
      </c>
      <c r="L5784" s="24">
        <f t="shared" si="90"/>
        <v>14.038271510690866</v>
      </c>
    </row>
    <row r="5785" spans="1:12" x14ac:dyDescent="0.25">
      <c r="A5785" t="s">
        <v>124</v>
      </c>
      <c r="B5785" t="s">
        <v>14191</v>
      </c>
      <c r="C5785" t="s">
        <v>725</v>
      </c>
      <c r="D5785" t="s">
        <v>287</v>
      </c>
      <c r="E5785" t="s">
        <v>14217</v>
      </c>
      <c r="F5785" t="s">
        <v>14218</v>
      </c>
      <c r="G5785" t="s">
        <v>4886</v>
      </c>
      <c r="H5785" t="s">
        <v>14219</v>
      </c>
      <c r="I5785" t="s">
        <v>4894</v>
      </c>
      <c r="J5785" t="s">
        <v>4897</v>
      </c>
      <c r="K5785" s="14">
        <v>159</v>
      </c>
      <c r="L5785" s="24">
        <f t="shared" si="90"/>
        <v>171.69885924614212</v>
      </c>
    </row>
    <row r="5786" spans="1:12" x14ac:dyDescent="0.25">
      <c r="A5786" t="s">
        <v>124</v>
      </c>
      <c r="B5786" t="s">
        <v>14191</v>
      </c>
      <c r="C5786" t="s">
        <v>725</v>
      </c>
      <c r="D5786" t="s">
        <v>287</v>
      </c>
      <c r="E5786" t="s">
        <v>14220</v>
      </c>
      <c r="F5786" t="s">
        <v>14221</v>
      </c>
      <c r="G5786" t="s">
        <v>4886</v>
      </c>
      <c r="H5786" t="s">
        <v>14221</v>
      </c>
      <c r="I5786" t="s">
        <v>4894</v>
      </c>
      <c r="J5786" t="s">
        <v>4897</v>
      </c>
      <c r="K5786" s="14">
        <v>740</v>
      </c>
      <c r="L5786" s="24">
        <f t="shared" si="90"/>
        <v>799.10160907009538</v>
      </c>
    </row>
    <row r="5787" spans="1:12" x14ac:dyDescent="0.25">
      <c r="A5787" t="s">
        <v>124</v>
      </c>
      <c r="B5787" t="s">
        <v>14191</v>
      </c>
      <c r="C5787" t="s">
        <v>725</v>
      </c>
      <c r="D5787" t="s">
        <v>287</v>
      </c>
      <c r="E5787" t="s">
        <v>14222</v>
      </c>
      <c r="F5787" t="s">
        <v>14223</v>
      </c>
      <c r="G5787" t="s">
        <v>4886</v>
      </c>
      <c r="H5787" t="s">
        <v>14223</v>
      </c>
      <c r="I5787" t="s">
        <v>4894</v>
      </c>
      <c r="J5787" t="s">
        <v>4897</v>
      </c>
      <c r="K5787" s="14">
        <v>341</v>
      </c>
      <c r="L5787" s="24">
        <f t="shared" si="90"/>
        <v>368.23466039581427</v>
      </c>
    </row>
    <row r="5788" spans="1:12" x14ac:dyDescent="0.25">
      <c r="A5788" t="s">
        <v>124</v>
      </c>
      <c r="B5788" t="s">
        <v>14191</v>
      </c>
      <c r="C5788" t="s">
        <v>725</v>
      </c>
      <c r="D5788" t="s">
        <v>287</v>
      </c>
      <c r="E5788" t="s">
        <v>14224</v>
      </c>
      <c r="F5788" t="s">
        <v>14225</v>
      </c>
      <c r="G5788" t="s">
        <v>4886</v>
      </c>
      <c r="H5788" t="s">
        <v>14225</v>
      </c>
      <c r="I5788" t="s">
        <v>4894</v>
      </c>
      <c r="J5788" t="s">
        <v>4897</v>
      </c>
      <c r="K5788" s="14">
        <v>17</v>
      </c>
      <c r="L5788" s="24">
        <f t="shared" si="90"/>
        <v>18.357739667826518</v>
      </c>
    </row>
    <row r="5789" spans="1:12" x14ac:dyDescent="0.25">
      <c r="A5789" t="s">
        <v>124</v>
      </c>
      <c r="B5789" t="s">
        <v>14191</v>
      </c>
      <c r="C5789" t="s">
        <v>725</v>
      </c>
      <c r="D5789" t="s">
        <v>287</v>
      </c>
      <c r="E5789" t="s">
        <v>14226</v>
      </c>
      <c r="F5789" t="s">
        <v>14227</v>
      </c>
      <c r="G5789" t="s">
        <v>4886</v>
      </c>
      <c r="H5789" t="s">
        <v>14227</v>
      </c>
      <c r="I5789" t="s">
        <v>4894</v>
      </c>
      <c r="J5789" t="s">
        <v>4897</v>
      </c>
      <c r="K5789" s="14">
        <v>12</v>
      </c>
      <c r="L5789" s="24">
        <f t="shared" si="90"/>
        <v>12.958404471406952</v>
      </c>
    </row>
    <row r="5790" spans="1:12" x14ac:dyDescent="0.25">
      <c r="A5790" t="s">
        <v>124</v>
      </c>
      <c r="B5790" t="s">
        <v>14191</v>
      </c>
      <c r="C5790" t="s">
        <v>725</v>
      </c>
      <c r="D5790" t="s">
        <v>287</v>
      </c>
      <c r="E5790" t="s">
        <v>14228</v>
      </c>
      <c r="F5790" t="s">
        <v>14229</v>
      </c>
      <c r="G5790" t="s">
        <v>4886</v>
      </c>
      <c r="H5790" t="s">
        <v>14230</v>
      </c>
      <c r="I5790" t="s">
        <v>4894</v>
      </c>
      <c r="J5790" t="s">
        <v>4897</v>
      </c>
      <c r="K5790" s="14">
        <v>694</v>
      </c>
      <c r="L5790" s="24">
        <f t="shared" si="90"/>
        <v>749.42772526303543</v>
      </c>
    </row>
    <row r="5791" spans="1:12" x14ac:dyDescent="0.25">
      <c r="A5791" t="s">
        <v>124</v>
      </c>
      <c r="B5791" t="s">
        <v>14191</v>
      </c>
      <c r="C5791" t="s">
        <v>725</v>
      </c>
      <c r="D5791" t="s">
        <v>287</v>
      </c>
      <c r="E5791" t="s">
        <v>14231</v>
      </c>
      <c r="F5791" t="s">
        <v>14232</v>
      </c>
      <c r="G5791" t="s">
        <v>4886</v>
      </c>
      <c r="H5791" t="s">
        <v>14232</v>
      </c>
      <c r="I5791" t="s">
        <v>4894</v>
      </c>
      <c r="J5791" t="s">
        <v>4897</v>
      </c>
      <c r="K5791" s="14">
        <v>1</v>
      </c>
      <c r="L5791" s="24">
        <f t="shared" si="90"/>
        <v>1.0798670392839127</v>
      </c>
    </row>
    <row r="5792" spans="1:12" x14ac:dyDescent="0.25">
      <c r="A5792" t="s">
        <v>124</v>
      </c>
      <c r="B5792" t="s">
        <v>14191</v>
      </c>
      <c r="C5792" t="s">
        <v>725</v>
      </c>
      <c r="D5792" t="s">
        <v>287</v>
      </c>
      <c r="E5792" t="s">
        <v>14233</v>
      </c>
      <c r="F5792" t="s">
        <v>14234</v>
      </c>
      <c r="G5792" t="s">
        <v>4886</v>
      </c>
      <c r="H5792" t="s">
        <v>14234</v>
      </c>
      <c r="I5792" t="s">
        <v>4894</v>
      </c>
      <c r="J5792" t="s">
        <v>4897</v>
      </c>
      <c r="K5792" s="14">
        <v>1</v>
      </c>
      <c r="L5792" s="24">
        <f t="shared" si="90"/>
        <v>1.0798670392839127</v>
      </c>
    </row>
    <row r="5793" spans="1:12" x14ac:dyDescent="0.25">
      <c r="A5793" t="s">
        <v>124</v>
      </c>
      <c r="B5793" t="s">
        <v>14191</v>
      </c>
      <c r="C5793" t="s">
        <v>725</v>
      </c>
      <c r="D5793" t="s">
        <v>287</v>
      </c>
      <c r="E5793" t="s">
        <v>14235</v>
      </c>
      <c r="F5793" t="s">
        <v>14236</v>
      </c>
      <c r="G5793" t="s">
        <v>4886</v>
      </c>
      <c r="H5793" t="s">
        <v>14236</v>
      </c>
      <c r="I5793" t="s">
        <v>4894</v>
      </c>
      <c r="J5793" t="s">
        <v>4897</v>
      </c>
      <c r="K5793" s="14">
        <v>1</v>
      </c>
      <c r="L5793" s="24">
        <f t="shared" si="90"/>
        <v>1.0798670392839127</v>
      </c>
    </row>
    <row r="5794" spans="1:12" x14ac:dyDescent="0.25">
      <c r="A5794" t="s">
        <v>124</v>
      </c>
      <c r="B5794" t="s">
        <v>14191</v>
      </c>
      <c r="C5794" t="s">
        <v>725</v>
      </c>
      <c r="D5794" t="s">
        <v>287</v>
      </c>
      <c r="E5794" t="s">
        <v>14237</v>
      </c>
      <c r="F5794" t="s">
        <v>14238</v>
      </c>
      <c r="G5794" t="s">
        <v>4886</v>
      </c>
      <c r="H5794" t="s">
        <v>14238</v>
      </c>
      <c r="I5794" t="s">
        <v>4894</v>
      </c>
      <c r="J5794" t="s">
        <v>4897</v>
      </c>
      <c r="K5794" s="14">
        <v>1</v>
      </c>
      <c r="L5794" s="24">
        <f t="shared" si="90"/>
        <v>1.0798670392839127</v>
      </c>
    </row>
    <row r="5795" spans="1:12" x14ac:dyDescent="0.25">
      <c r="A5795" t="s">
        <v>124</v>
      </c>
      <c r="B5795" t="s">
        <v>14191</v>
      </c>
      <c r="C5795" t="s">
        <v>725</v>
      </c>
      <c r="D5795" t="s">
        <v>287</v>
      </c>
      <c r="E5795" t="s">
        <v>14239</v>
      </c>
      <c r="F5795" t="s">
        <v>14240</v>
      </c>
      <c r="G5795" t="s">
        <v>4886</v>
      </c>
      <c r="H5795" t="s">
        <v>14241</v>
      </c>
      <c r="I5795" t="s">
        <v>4894</v>
      </c>
      <c r="J5795" t="s">
        <v>4897</v>
      </c>
      <c r="K5795" s="14">
        <v>1</v>
      </c>
      <c r="L5795" s="24">
        <f t="shared" si="90"/>
        <v>1.0798670392839127</v>
      </c>
    </row>
    <row r="5796" spans="1:12" x14ac:dyDescent="0.25">
      <c r="A5796" t="s">
        <v>124</v>
      </c>
      <c r="B5796" t="s">
        <v>14191</v>
      </c>
      <c r="C5796" t="s">
        <v>725</v>
      </c>
      <c r="D5796" t="s">
        <v>287</v>
      </c>
      <c r="E5796" t="s">
        <v>14242</v>
      </c>
      <c r="F5796" t="s">
        <v>14243</v>
      </c>
      <c r="G5796" t="s">
        <v>4886</v>
      </c>
      <c r="H5796" t="s">
        <v>14243</v>
      </c>
      <c r="I5796" t="s">
        <v>4890</v>
      </c>
      <c r="J5796" t="s">
        <v>287</v>
      </c>
      <c r="K5796" s="14">
        <v>1</v>
      </c>
      <c r="L5796" s="24">
        <f t="shared" si="90"/>
        <v>1.0798670392839127</v>
      </c>
    </row>
    <row r="5797" spans="1:12" x14ac:dyDescent="0.25">
      <c r="A5797" t="s">
        <v>124</v>
      </c>
      <c r="B5797" t="s">
        <v>14191</v>
      </c>
      <c r="C5797" t="s">
        <v>725</v>
      </c>
      <c r="D5797" t="s">
        <v>287</v>
      </c>
      <c r="E5797" t="s">
        <v>14244</v>
      </c>
      <c r="F5797" t="s">
        <v>14245</v>
      </c>
      <c r="G5797" t="s">
        <v>4886</v>
      </c>
      <c r="H5797" t="s">
        <v>14245</v>
      </c>
      <c r="I5797" t="s">
        <v>4894</v>
      </c>
      <c r="J5797" t="s">
        <v>4897</v>
      </c>
      <c r="K5797" s="14">
        <v>1</v>
      </c>
      <c r="L5797" s="24">
        <f t="shared" si="90"/>
        <v>1.0798670392839127</v>
      </c>
    </row>
    <row r="5798" spans="1:12" x14ac:dyDescent="0.25">
      <c r="A5798" t="s">
        <v>124</v>
      </c>
      <c r="B5798" t="s">
        <v>14191</v>
      </c>
      <c r="C5798" t="s">
        <v>725</v>
      </c>
      <c r="D5798" t="s">
        <v>287</v>
      </c>
      <c r="E5798" t="s">
        <v>14246</v>
      </c>
      <c r="F5798" t="s">
        <v>14247</v>
      </c>
      <c r="G5798" t="s">
        <v>4886</v>
      </c>
      <c r="H5798" t="s">
        <v>14247</v>
      </c>
      <c r="I5798" t="s">
        <v>4894</v>
      </c>
      <c r="J5798" t="s">
        <v>4897</v>
      </c>
      <c r="K5798" s="14">
        <v>1</v>
      </c>
      <c r="L5798" s="24">
        <f t="shared" si="90"/>
        <v>1.0798670392839127</v>
      </c>
    </row>
    <row r="5799" spans="1:12" x14ac:dyDescent="0.25">
      <c r="A5799" t="s">
        <v>124</v>
      </c>
      <c r="B5799" t="s">
        <v>14191</v>
      </c>
      <c r="C5799" t="s">
        <v>725</v>
      </c>
      <c r="D5799" t="s">
        <v>287</v>
      </c>
      <c r="E5799" t="s">
        <v>14248</v>
      </c>
      <c r="F5799" t="s">
        <v>14249</v>
      </c>
      <c r="G5799" t="s">
        <v>4886</v>
      </c>
      <c r="H5799" t="s">
        <v>14249</v>
      </c>
      <c r="I5799" t="s">
        <v>4894</v>
      </c>
      <c r="J5799" t="s">
        <v>4897</v>
      </c>
      <c r="K5799" s="14">
        <v>116</v>
      </c>
      <c r="L5799" s="24">
        <f t="shared" si="90"/>
        <v>125.26457655693387</v>
      </c>
    </row>
    <row r="5800" spans="1:12" x14ac:dyDescent="0.25">
      <c r="A5800" t="s">
        <v>124</v>
      </c>
      <c r="B5800" t="s">
        <v>14191</v>
      </c>
      <c r="C5800" t="s">
        <v>725</v>
      </c>
      <c r="D5800" t="s">
        <v>287</v>
      </c>
      <c r="E5800" t="s">
        <v>14250</v>
      </c>
      <c r="F5800" t="s">
        <v>14251</v>
      </c>
      <c r="G5800" t="s">
        <v>4886</v>
      </c>
      <c r="H5800" t="s">
        <v>14252</v>
      </c>
      <c r="I5800" t="s">
        <v>4894</v>
      </c>
      <c r="J5800" t="s">
        <v>4897</v>
      </c>
      <c r="K5800" s="14">
        <v>465</v>
      </c>
      <c r="L5800" s="24">
        <f t="shared" si="90"/>
        <v>502.13817326701945</v>
      </c>
    </row>
    <row r="5801" spans="1:12" x14ac:dyDescent="0.25">
      <c r="A5801" t="s">
        <v>124</v>
      </c>
      <c r="B5801" t="s">
        <v>14191</v>
      </c>
      <c r="C5801" t="s">
        <v>725</v>
      </c>
      <c r="D5801" t="s">
        <v>287</v>
      </c>
      <c r="E5801" t="s">
        <v>14253</v>
      </c>
      <c r="F5801" t="s">
        <v>14254</v>
      </c>
      <c r="G5801" t="s">
        <v>4886</v>
      </c>
      <c r="H5801" t="s">
        <v>14254</v>
      </c>
      <c r="I5801" t="s">
        <v>4894</v>
      </c>
      <c r="J5801" t="s">
        <v>4897</v>
      </c>
      <c r="K5801" s="14">
        <v>1</v>
      </c>
      <c r="L5801" s="24">
        <f t="shared" si="90"/>
        <v>1.0798670392839127</v>
      </c>
    </row>
    <row r="5802" spans="1:12" x14ac:dyDescent="0.25">
      <c r="A5802" t="s">
        <v>124</v>
      </c>
      <c r="B5802" t="s">
        <v>14191</v>
      </c>
      <c r="C5802" t="s">
        <v>725</v>
      </c>
      <c r="D5802" t="s">
        <v>287</v>
      </c>
      <c r="E5802" t="s">
        <v>14255</v>
      </c>
      <c r="F5802" t="s">
        <v>14256</v>
      </c>
      <c r="G5802" t="s">
        <v>4886</v>
      </c>
      <c r="H5802" t="s">
        <v>14256</v>
      </c>
      <c r="I5802" t="s">
        <v>4894</v>
      </c>
      <c r="J5802" t="s">
        <v>4897</v>
      </c>
      <c r="K5802" s="14">
        <v>1</v>
      </c>
      <c r="L5802" s="24">
        <f t="shared" si="90"/>
        <v>1.0798670392839127</v>
      </c>
    </row>
    <row r="5803" spans="1:12" x14ac:dyDescent="0.25">
      <c r="A5803" t="s">
        <v>124</v>
      </c>
      <c r="B5803" t="s">
        <v>14191</v>
      </c>
      <c r="C5803" t="s">
        <v>725</v>
      </c>
      <c r="D5803" t="s">
        <v>287</v>
      </c>
      <c r="E5803" t="s">
        <v>14257</v>
      </c>
      <c r="F5803" t="s">
        <v>14258</v>
      </c>
      <c r="G5803" t="s">
        <v>4886</v>
      </c>
      <c r="H5803" t="s">
        <v>14259</v>
      </c>
      <c r="I5803" t="s">
        <v>4890</v>
      </c>
      <c r="J5803" t="s">
        <v>287</v>
      </c>
      <c r="K5803" s="14">
        <v>3</v>
      </c>
      <c r="L5803" s="24">
        <f t="shared" si="90"/>
        <v>3.2396011178517381</v>
      </c>
    </row>
    <row r="5804" spans="1:12" x14ac:dyDescent="0.25">
      <c r="A5804" t="s">
        <v>124</v>
      </c>
      <c r="B5804" t="s">
        <v>14191</v>
      </c>
      <c r="C5804" t="s">
        <v>725</v>
      </c>
      <c r="D5804" t="s">
        <v>287</v>
      </c>
      <c r="E5804" t="s">
        <v>14260</v>
      </c>
      <c r="F5804" t="s">
        <v>14261</v>
      </c>
      <c r="G5804" t="s">
        <v>4886</v>
      </c>
      <c r="H5804" t="s">
        <v>14262</v>
      </c>
      <c r="I5804" t="s">
        <v>4890</v>
      </c>
      <c r="J5804" t="s">
        <v>287</v>
      </c>
      <c r="K5804" s="14">
        <v>2</v>
      </c>
      <c r="L5804" s="24">
        <f t="shared" si="90"/>
        <v>2.1597340785678254</v>
      </c>
    </row>
    <row r="5805" spans="1:12" x14ac:dyDescent="0.25">
      <c r="A5805" t="s">
        <v>124</v>
      </c>
      <c r="B5805" t="s">
        <v>14191</v>
      </c>
      <c r="C5805" t="s">
        <v>725</v>
      </c>
      <c r="D5805" t="s">
        <v>287</v>
      </c>
      <c r="E5805" t="s">
        <v>14263</v>
      </c>
      <c r="F5805" t="s">
        <v>14264</v>
      </c>
      <c r="G5805" t="s">
        <v>4886</v>
      </c>
      <c r="H5805" t="s">
        <v>14265</v>
      </c>
      <c r="I5805" t="s">
        <v>4890</v>
      </c>
      <c r="J5805" t="s">
        <v>287</v>
      </c>
      <c r="K5805" s="14">
        <v>2</v>
      </c>
      <c r="L5805" s="24">
        <f t="shared" si="90"/>
        <v>2.1597340785678254</v>
      </c>
    </row>
    <row r="5806" spans="1:12" x14ac:dyDescent="0.25">
      <c r="A5806" t="s">
        <v>124</v>
      </c>
      <c r="B5806" t="s">
        <v>14191</v>
      </c>
      <c r="C5806" t="s">
        <v>725</v>
      </c>
      <c r="D5806" t="s">
        <v>287</v>
      </c>
      <c r="E5806" t="s">
        <v>14266</v>
      </c>
      <c r="F5806" t="s">
        <v>14267</v>
      </c>
      <c r="G5806" t="s">
        <v>4886</v>
      </c>
      <c r="H5806" t="s">
        <v>14268</v>
      </c>
      <c r="I5806" t="s">
        <v>4890</v>
      </c>
      <c r="J5806" t="s">
        <v>287</v>
      </c>
      <c r="K5806" s="14">
        <v>371</v>
      </c>
      <c r="L5806" s="24">
        <f t="shared" si="90"/>
        <v>400.63067157433164</v>
      </c>
    </row>
    <row r="5807" spans="1:12" x14ac:dyDescent="0.25">
      <c r="A5807" t="s">
        <v>124</v>
      </c>
      <c r="B5807" t="s">
        <v>14191</v>
      </c>
      <c r="C5807" t="s">
        <v>725</v>
      </c>
      <c r="D5807" t="s">
        <v>287</v>
      </c>
      <c r="E5807" t="s">
        <v>14269</v>
      </c>
      <c r="F5807" t="s">
        <v>14270</v>
      </c>
      <c r="G5807" t="s">
        <v>4886</v>
      </c>
      <c r="H5807" t="s">
        <v>14271</v>
      </c>
      <c r="I5807" t="s">
        <v>4890</v>
      </c>
      <c r="J5807" t="s">
        <v>287</v>
      </c>
      <c r="K5807" s="14">
        <v>384</v>
      </c>
      <c r="L5807" s="24">
        <f t="shared" si="90"/>
        <v>414.66894308502248</v>
      </c>
    </row>
    <row r="5808" spans="1:12" x14ac:dyDescent="0.25">
      <c r="A5808" t="s">
        <v>124</v>
      </c>
      <c r="B5808" t="s">
        <v>14191</v>
      </c>
      <c r="C5808" t="s">
        <v>2254</v>
      </c>
      <c r="D5808" t="s">
        <v>2255</v>
      </c>
      <c r="E5808" t="s">
        <v>14272</v>
      </c>
      <c r="F5808" t="s">
        <v>14273</v>
      </c>
      <c r="G5808" t="s">
        <v>4886</v>
      </c>
      <c r="H5808" t="s">
        <v>14274</v>
      </c>
      <c r="I5808" t="s">
        <v>4888</v>
      </c>
      <c r="J5808" t="s">
        <v>4889</v>
      </c>
      <c r="K5808" s="14">
        <v>19</v>
      </c>
      <c r="L5808" s="24">
        <f t="shared" si="90"/>
        <v>20.517473746394341</v>
      </c>
    </row>
    <row r="5809" spans="1:12" x14ac:dyDescent="0.25">
      <c r="A5809" t="s">
        <v>124</v>
      </c>
      <c r="B5809" t="s">
        <v>14191</v>
      </c>
      <c r="C5809" t="s">
        <v>2254</v>
      </c>
      <c r="D5809" t="s">
        <v>2255</v>
      </c>
      <c r="E5809" t="s">
        <v>14192</v>
      </c>
      <c r="F5809" t="s">
        <v>14193</v>
      </c>
      <c r="G5809" t="s">
        <v>4886</v>
      </c>
      <c r="H5809" t="s">
        <v>14193</v>
      </c>
      <c r="I5809" t="s">
        <v>4987</v>
      </c>
      <c r="J5809" t="s">
        <v>1302</v>
      </c>
      <c r="K5809" s="14">
        <v>104</v>
      </c>
      <c r="L5809" s="24">
        <f t="shared" si="90"/>
        <v>112.30617208552692</v>
      </c>
    </row>
    <row r="5810" spans="1:12" x14ac:dyDescent="0.25">
      <c r="A5810" t="s">
        <v>124</v>
      </c>
      <c r="B5810" t="s">
        <v>14191</v>
      </c>
      <c r="C5810" t="s">
        <v>2254</v>
      </c>
      <c r="D5810" t="s">
        <v>2255</v>
      </c>
      <c r="E5810" t="s">
        <v>14275</v>
      </c>
      <c r="F5810" t="s">
        <v>14276</v>
      </c>
      <c r="G5810" t="s">
        <v>4886</v>
      </c>
      <c r="H5810" t="s">
        <v>14277</v>
      </c>
      <c r="I5810" t="s">
        <v>4888</v>
      </c>
      <c r="J5810" t="s">
        <v>4889</v>
      </c>
      <c r="K5810" s="14">
        <v>56</v>
      </c>
      <c r="L5810" s="24">
        <f t="shared" si="90"/>
        <v>60.472554199899108</v>
      </c>
    </row>
    <row r="5811" spans="1:12" x14ac:dyDescent="0.25">
      <c r="A5811" t="s">
        <v>124</v>
      </c>
      <c r="B5811" t="s">
        <v>14191</v>
      </c>
      <c r="C5811" t="s">
        <v>2254</v>
      </c>
      <c r="D5811" t="s">
        <v>2255</v>
      </c>
      <c r="E5811" t="s">
        <v>14278</v>
      </c>
      <c r="F5811" t="s">
        <v>14279</v>
      </c>
      <c r="G5811" t="s">
        <v>4886</v>
      </c>
      <c r="H5811" t="s">
        <v>14279</v>
      </c>
      <c r="I5811" t="s">
        <v>4987</v>
      </c>
      <c r="J5811" t="s">
        <v>1302</v>
      </c>
      <c r="K5811" s="14">
        <v>4</v>
      </c>
      <c r="L5811" s="24">
        <f t="shared" si="90"/>
        <v>4.3194681571356508</v>
      </c>
    </row>
    <row r="5812" spans="1:12" x14ac:dyDescent="0.25">
      <c r="A5812" t="s">
        <v>124</v>
      </c>
      <c r="B5812" t="s">
        <v>14191</v>
      </c>
      <c r="C5812" t="s">
        <v>2254</v>
      </c>
      <c r="D5812" t="s">
        <v>2255</v>
      </c>
      <c r="E5812" t="s">
        <v>14280</v>
      </c>
      <c r="F5812" t="s">
        <v>14281</v>
      </c>
      <c r="G5812" t="s">
        <v>4886</v>
      </c>
      <c r="H5812" t="s">
        <v>14282</v>
      </c>
      <c r="I5812" t="s">
        <v>4987</v>
      </c>
      <c r="J5812" t="s">
        <v>1302</v>
      </c>
      <c r="K5812" s="14">
        <v>8</v>
      </c>
      <c r="L5812" s="24">
        <f t="shared" si="90"/>
        <v>8.6389363142713016</v>
      </c>
    </row>
    <row r="5813" spans="1:12" x14ac:dyDescent="0.25">
      <c r="A5813" t="s">
        <v>124</v>
      </c>
      <c r="B5813" t="s">
        <v>14191</v>
      </c>
      <c r="C5813" t="s">
        <v>2254</v>
      </c>
      <c r="D5813" t="s">
        <v>2255</v>
      </c>
      <c r="E5813" t="s">
        <v>14283</v>
      </c>
      <c r="F5813" t="s">
        <v>14284</v>
      </c>
      <c r="G5813" t="s">
        <v>4886</v>
      </c>
      <c r="H5813" t="s">
        <v>14285</v>
      </c>
      <c r="I5813" t="s">
        <v>4987</v>
      </c>
      <c r="J5813" t="s">
        <v>1302</v>
      </c>
      <c r="K5813" s="14">
        <v>4</v>
      </c>
      <c r="L5813" s="24">
        <f t="shared" si="90"/>
        <v>4.3194681571356508</v>
      </c>
    </row>
    <row r="5814" spans="1:12" x14ac:dyDescent="0.25">
      <c r="A5814" t="s">
        <v>124</v>
      </c>
      <c r="B5814" t="s">
        <v>14191</v>
      </c>
      <c r="C5814" t="s">
        <v>2254</v>
      </c>
      <c r="D5814" t="s">
        <v>2255</v>
      </c>
      <c r="E5814" t="s">
        <v>14286</v>
      </c>
      <c r="F5814" t="s">
        <v>14287</v>
      </c>
      <c r="G5814" t="s">
        <v>4886</v>
      </c>
      <c r="H5814" t="s">
        <v>14288</v>
      </c>
      <c r="I5814" t="s">
        <v>4987</v>
      </c>
      <c r="J5814" t="s">
        <v>1302</v>
      </c>
      <c r="K5814" s="14">
        <v>4</v>
      </c>
      <c r="L5814" s="24">
        <f t="shared" si="90"/>
        <v>4.3194681571356508</v>
      </c>
    </row>
    <row r="5815" spans="1:12" x14ac:dyDescent="0.25">
      <c r="A5815" t="s">
        <v>124</v>
      </c>
      <c r="B5815" t="s">
        <v>14191</v>
      </c>
      <c r="C5815" t="s">
        <v>2254</v>
      </c>
      <c r="D5815" t="s">
        <v>2255</v>
      </c>
      <c r="E5815" t="s">
        <v>14289</v>
      </c>
      <c r="F5815" t="s">
        <v>14290</v>
      </c>
      <c r="G5815" t="s">
        <v>4886</v>
      </c>
      <c r="H5815" t="s">
        <v>14291</v>
      </c>
      <c r="I5815" t="s">
        <v>4987</v>
      </c>
      <c r="J5815" t="s">
        <v>1302</v>
      </c>
      <c r="K5815" s="14">
        <v>4</v>
      </c>
      <c r="L5815" s="24">
        <f t="shared" si="90"/>
        <v>4.3194681571356508</v>
      </c>
    </row>
    <row r="5816" spans="1:12" x14ac:dyDescent="0.25">
      <c r="A5816" t="s">
        <v>124</v>
      </c>
      <c r="B5816" t="s">
        <v>14191</v>
      </c>
      <c r="C5816" t="s">
        <v>2257</v>
      </c>
      <c r="D5816" t="s">
        <v>2258</v>
      </c>
      <c r="E5816" t="s">
        <v>14292</v>
      </c>
      <c r="F5816" t="s">
        <v>14293</v>
      </c>
      <c r="G5816" t="s">
        <v>4890</v>
      </c>
      <c r="H5816" t="s">
        <v>14293</v>
      </c>
      <c r="I5816" t="s">
        <v>4894</v>
      </c>
      <c r="J5816" t="s">
        <v>4897</v>
      </c>
      <c r="K5816" s="14">
        <v>1</v>
      </c>
      <c r="L5816" s="24">
        <f t="shared" si="90"/>
        <v>1.0798670392839127</v>
      </c>
    </row>
    <row r="5817" spans="1:12" x14ac:dyDescent="0.25">
      <c r="A5817" t="s">
        <v>124</v>
      </c>
      <c r="B5817" t="s">
        <v>14191</v>
      </c>
      <c r="C5817" t="s">
        <v>2257</v>
      </c>
      <c r="D5817" t="s">
        <v>2258</v>
      </c>
      <c r="E5817" t="s">
        <v>14233</v>
      </c>
      <c r="F5817" t="s">
        <v>14234</v>
      </c>
      <c r="G5817" t="s">
        <v>4886</v>
      </c>
      <c r="H5817" t="s">
        <v>14234</v>
      </c>
      <c r="I5817" t="s">
        <v>4894</v>
      </c>
      <c r="J5817" t="s">
        <v>4897</v>
      </c>
      <c r="K5817" s="14">
        <v>1</v>
      </c>
      <c r="L5817" s="24">
        <f t="shared" si="90"/>
        <v>1.0798670392839127</v>
      </c>
    </row>
    <row r="5818" spans="1:12" x14ac:dyDescent="0.25">
      <c r="A5818" t="s">
        <v>124</v>
      </c>
      <c r="B5818" t="s">
        <v>14191</v>
      </c>
      <c r="C5818" t="s">
        <v>2265</v>
      </c>
      <c r="D5818" t="s">
        <v>2266</v>
      </c>
      <c r="E5818" t="s">
        <v>14246</v>
      </c>
      <c r="F5818" t="s">
        <v>14247</v>
      </c>
      <c r="G5818" t="s">
        <v>4886</v>
      </c>
      <c r="H5818" t="s">
        <v>14247</v>
      </c>
      <c r="I5818" t="s">
        <v>4894</v>
      </c>
      <c r="J5818" t="s">
        <v>4897</v>
      </c>
      <c r="K5818" s="14">
        <v>1</v>
      </c>
      <c r="L5818" s="24">
        <f t="shared" si="90"/>
        <v>1.0798670392839127</v>
      </c>
    </row>
    <row r="5819" spans="1:12" x14ac:dyDescent="0.25">
      <c r="A5819" t="s">
        <v>125</v>
      </c>
      <c r="B5819" t="s">
        <v>6650</v>
      </c>
      <c r="C5819" t="s">
        <v>817</v>
      </c>
      <c r="D5819" t="s">
        <v>2281</v>
      </c>
      <c r="E5819" t="s">
        <v>11564</v>
      </c>
      <c r="F5819" t="s">
        <v>14294</v>
      </c>
      <c r="G5819" t="s">
        <v>4886</v>
      </c>
      <c r="H5819" t="s">
        <v>14295</v>
      </c>
      <c r="I5819" t="s">
        <v>4888</v>
      </c>
      <c r="J5819" t="s">
        <v>4889</v>
      </c>
      <c r="K5819" s="14">
        <v>47</v>
      </c>
      <c r="L5819" s="24">
        <f t="shared" si="90"/>
        <v>50.753750846343905</v>
      </c>
    </row>
    <row r="5820" spans="1:12" x14ac:dyDescent="0.25">
      <c r="A5820" t="s">
        <v>125</v>
      </c>
      <c r="B5820" t="s">
        <v>6650</v>
      </c>
      <c r="C5820" t="s">
        <v>2287</v>
      </c>
      <c r="D5820" t="s">
        <v>2288</v>
      </c>
      <c r="E5820" t="s">
        <v>14296</v>
      </c>
      <c r="F5820" t="s">
        <v>14297</v>
      </c>
      <c r="G5820" t="s">
        <v>4886</v>
      </c>
      <c r="H5820" t="s">
        <v>14298</v>
      </c>
      <c r="I5820" t="s">
        <v>4888</v>
      </c>
      <c r="J5820" t="s">
        <v>4889</v>
      </c>
      <c r="K5820" s="14">
        <v>25</v>
      </c>
      <c r="L5820" s="24">
        <f t="shared" si="90"/>
        <v>26.99667598209782</v>
      </c>
    </row>
    <row r="5821" spans="1:12" x14ac:dyDescent="0.25">
      <c r="A5821" t="s">
        <v>127</v>
      </c>
      <c r="B5821" t="s">
        <v>14299</v>
      </c>
      <c r="C5821" t="s">
        <v>2290</v>
      </c>
      <c r="D5821" t="s">
        <v>2291</v>
      </c>
      <c r="E5821" t="s">
        <v>14300</v>
      </c>
      <c r="F5821" t="s">
        <v>14301</v>
      </c>
      <c r="G5821" t="s">
        <v>4886</v>
      </c>
      <c r="H5821" t="s">
        <v>14301</v>
      </c>
      <c r="I5821" t="s">
        <v>5141</v>
      </c>
      <c r="J5821" t="s">
        <v>2256</v>
      </c>
      <c r="K5821" s="14">
        <v>483</v>
      </c>
      <c r="L5821" s="24">
        <f t="shared" si="90"/>
        <v>521.57577997412989</v>
      </c>
    </row>
    <row r="5822" spans="1:12" x14ac:dyDescent="0.25">
      <c r="A5822" t="s">
        <v>127</v>
      </c>
      <c r="B5822" t="s">
        <v>14299</v>
      </c>
      <c r="C5822" t="s">
        <v>2293</v>
      </c>
      <c r="D5822" t="s">
        <v>2294</v>
      </c>
      <c r="E5822" t="s">
        <v>14302</v>
      </c>
      <c r="F5822" t="s">
        <v>14303</v>
      </c>
      <c r="G5822" t="s">
        <v>4886</v>
      </c>
      <c r="H5822" t="s">
        <v>14303</v>
      </c>
      <c r="I5822" t="s">
        <v>4894</v>
      </c>
      <c r="J5822" t="s">
        <v>4897</v>
      </c>
      <c r="K5822" s="14">
        <v>72</v>
      </c>
      <c r="L5822" s="24">
        <f t="shared" si="90"/>
        <v>77.750426828441718</v>
      </c>
    </row>
    <row r="5823" spans="1:12" x14ac:dyDescent="0.25">
      <c r="A5823" t="s">
        <v>127</v>
      </c>
      <c r="B5823" t="s">
        <v>14299</v>
      </c>
      <c r="C5823" t="s">
        <v>2293</v>
      </c>
      <c r="D5823" t="s">
        <v>2294</v>
      </c>
      <c r="E5823" t="s">
        <v>14304</v>
      </c>
      <c r="F5823" t="s">
        <v>14305</v>
      </c>
      <c r="G5823" t="s">
        <v>4886</v>
      </c>
      <c r="H5823" t="s">
        <v>14305</v>
      </c>
      <c r="I5823" t="s">
        <v>4890</v>
      </c>
      <c r="J5823" t="s">
        <v>287</v>
      </c>
      <c r="K5823" s="14">
        <v>376</v>
      </c>
      <c r="L5823" s="24">
        <f t="shared" si="90"/>
        <v>406.03000677075124</v>
      </c>
    </row>
    <row r="5824" spans="1:12" x14ac:dyDescent="0.25">
      <c r="A5824" t="s">
        <v>127</v>
      </c>
      <c r="B5824" t="s">
        <v>14299</v>
      </c>
      <c r="C5824" t="s">
        <v>2293</v>
      </c>
      <c r="D5824" t="s">
        <v>2294</v>
      </c>
      <c r="E5824" t="s">
        <v>14306</v>
      </c>
      <c r="F5824" t="s">
        <v>14307</v>
      </c>
      <c r="G5824" t="s">
        <v>4886</v>
      </c>
      <c r="H5824" t="s">
        <v>14307</v>
      </c>
      <c r="I5824" t="s">
        <v>4890</v>
      </c>
      <c r="J5824" t="s">
        <v>287</v>
      </c>
      <c r="K5824" s="14">
        <v>434</v>
      </c>
      <c r="L5824" s="24">
        <f t="shared" si="90"/>
        <v>468.66229504921813</v>
      </c>
    </row>
    <row r="5825" spans="1:12" x14ac:dyDescent="0.25">
      <c r="A5825" t="s">
        <v>127</v>
      </c>
      <c r="B5825" t="s">
        <v>14299</v>
      </c>
      <c r="C5825" t="s">
        <v>2293</v>
      </c>
      <c r="D5825" t="s">
        <v>2294</v>
      </c>
      <c r="E5825" t="s">
        <v>14308</v>
      </c>
      <c r="F5825" t="s">
        <v>14309</v>
      </c>
      <c r="G5825" t="s">
        <v>4886</v>
      </c>
      <c r="H5825" t="s">
        <v>14309</v>
      </c>
      <c r="I5825" t="s">
        <v>4894</v>
      </c>
      <c r="J5825" t="s">
        <v>4897</v>
      </c>
      <c r="K5825" s="14">
        <v>425</v>
      </c>
      <c r="L5825" s="24">
        <f t="shared" si="90"/>
        <v>458.94349169566294</v>
      </c>
    </row>
    <row r="5826" spans="1:12" x14ac:dyDescent="0.25">
      <c r="A5826" t="s">
        <v>127</v>
      </c>
      <c r="B5826" t="s">
        <v>14299</v>
      </c>
      <c r="C5826" t="s">
        <v>2293</v>
      </c>
      <c r="D5826" t="s">
        <v>2294</v>
      </c>
      <c r="E5826" t="s">
        <v>14310</v>
      </c>
      <c r="F5826" t="s">
        <v>14311</v>
      </c>
      <c r="G5826" t="s">
        <v>4886</v>
      </c>
      <c r="H5826" t="s">
        <v>14311</v>
      </c>
      <c r="I5826" t="s">
        <v>4894</v>
      </c>
      <c r="J5826" t="s">
        <v>4897</v>
      </c>
      <c r="K5826" s="14">
        <v>52</v>
      </c>
      <c r="L5826" s="24">
        <f t="shared" si="90"/>
        <v>56.153086042763462</v>
      </c>
    </row>
    <row r="5827" spans="1:12" x14ac:dyDescent="0.25">
      <c r="A5827" t="s">
        <v>127</v>
      </c>
      <c r="B5827" t="s">
        <v>14299</v>
      </c>
      <c r="C5827" t="s">
        <v>2293</v>
      </c>
      <c r="D5827" t="s">
        <v>2294</v>
      </c>
      <c r="E5827" t="s">
        <v>14312</v>
      </c>
      <c r="F5827" t="s">
        <v>14313</v>
      </c>
      <c r="G5827" t="s">
        <v>4886</v>
      </c>
      <c r="H5827" t="s">
        <v>14313</v>
      </c>
      <c r="I5827" t="s">
        <v>4890</v>
      </c>
      <c r="J5827" t="s">
        <v>287</v>
      </c>
      <c r="K5827" s="14">
        <v>583</v>
      </c>
      <c r="L5827" s="24">
        <f t="shared" si="90"/>
        <v>629.56248390252119</v>
      </c>
    </row>
    <row r="5828" spans="1:12" x14ac:dyDescent="0.25">
      <c r="A5828" t="s">
        <v>127</v>
      </c>
      <c r="B5828" t="s">
        <v>14299</v>
      </c>
      <c r="C5828" t="s">
        <v>2293</v>
      </c>
      <c r="D5828" t="s">
        <v>2294</v>
      </c>
      <c r="E5828" t="s">
        <v>14314</v>
      </c>
      <c r="F5828" t="s">
        <v>14315</v>
      </c>
      <c r="G5828" t="s">
        <v>4886</v>
      </c>
      <c r="H5828" t="s">
        <v>14315</v>
      </c>
      <c r="I5828" t="s">
        <v>4894</v>
      </c>
      <c r="J5828" t="s">
        <v>4897</v>
      </c>
      <c r="K5828" s="14">
        <v>45</v>
      </c>
      <c r="L5828" s="24">
        <f t="shared" si="90"/>
        <v>48.594016767776075</v>
      </c>
    </row>
    <row r="5829" spans="1:12" x14ac:dyDescent="0.25">
      <c r="A5829" t="s">
        <v>127</v>
      </c>
      <c r="B5829" t="s">
        <v>14299</v>
      </c>
      <c r="C5829" t="s">
        <v>2293</v>
      </c>
      <c r="D5829" t="s">
        <v>2294</v>
      </c>
      <c r="E5829" t="s">
        <v>14316</v>
      </c>
      <c r="F5829" t="s">
        <v>14317</v>
      </c>
      <c r="G5829" t="s">
        <v>4886</v>
      </c>
      <c r="H5829" t="s">
        <v>14317</v>
      </c>
      <c r="I5829" t="s">
        <v>4890</v>
      </c>
      <c r="J5829" t="s">
        <v>287</v>
      </c>
      <c r="K5829" s="14">
        <v>577</v>
      </c>
      <c r="L5829" s="24">
        <f t="shared" si="90"/>
        <v>623.0832816668177</v>
      </c>
    </row>
    <row r="5830" spans="1:12" x14ac:dyDescent="0.25">
      <c r="A5830" t="s">
        <v>127</v>
      </c>
      <c r="B5830" t="s">
        <v>14299</v>
      </c>
      <c r="C5830" t="s">
        <v>2293</v>
      </c>
      <c r="D5830" t="s">
        <v>2294</v>
      </c>
      <c r="E5830" t="s">
        <v>14318</v>
      </c>
      <c r="F5830" t="s">
        <v>14319</v>
      </c>
      <c r="G5830" t="s">
        <v>4886</v>
      </c>
      <c r="H5830" t="s">
        <v>14320</v>
      </c>
      <c r="I5830" t="s">
        <v>4890</v>
      </c>
      <c r="J5830" t="s">
        <v>287</v>
      </c>
      <c r="K5830" s="14">
        <v>92</v>
      </c>
      <c r="L5830" s="24">
        <f t="shared" si="90"/>
        <v>99.347767614119974</v>
      </c>
    </row>
    <row r="5831" spans="1:12" x14ac:dyDescent="0.25">
      <c r="A5831" t="s">
        <v>127</v>
      </c>
      <c r="B5831" t="s">
        <v>14299</v>
      </c>
      <c r="C5831" t="s">
        <v>2293</v>
      </c>
      <c r="D5831" t="s">
        <v>2294</v>
      </c>
      <c r="E5831" t="s">
        <v>14321</v>
      </c>
      <c r="F5831" t="s">
        <v>14322</v>
      </c>
      <c r="G5831" t="s">
        <v>4886</v>
      </c>
      <c r="H5831" t="s">
        <v>14323</v>
      </c>
      <c r="I5831" t="s">
        <v>4894</v>
      </c>
      <c r="J5831" t="s">
        <v>4897</v>
      </c>
      <c r="K5831" s="14">
        <v>44</v>
      </c>
      <c r="L5831" s="24">
        <f t="shared" si="90"/>
        <v>47.514149728492164</v>
      </c>
    </row>
    <row r="5832" spans="1:12" x14ac:dyDescent="0.25">
      <c r="A5832" t="s">
        <v>127</v>
      </c>
      <c r="B5832" t="s">
        <v>14299</v>
      </c>
      <c r="C5832" t="s">
        <v>2293</v>
      </c>
      <c r="D5832" t="s">
        <v>2294</v>
      </c>
      <c r="E5832" t="s">
        <v>14324</v>
      </c>
      <c r="F5832" t="s">
        <v>14325</v>
      </c>
      <c r="G5832" t="s">
        <v>4886</v>
      </c>
      <c r="H5832" t="s">
        <v>14326</v>
      </c>
      <c r="I5832" t="s">
        <v>5751</v>
      </c>
      <c r="J5832" t="s">
        <v>5752</v>
      </c>
      <c r="K5832" s="14">
        <v>6</v>
      </c>
      <c r="L5832" s="24">
        <f t="shared" si="90"/>
        <v>6.4792022357034762</v>
      </c>
    </row>
    <row r="5833" spans="1:12" x14ac:dyDescent="0.25">
      <c r="A5833" t="s">
        <v>127</v>
      </c>
      <c r="B5833" t="s">
        <v>14299</v>
      </c>
      <c r="C5833" t="s">
        <v>2293</v>
      </c>
      <c r="D5833" t="s">
        <v>2294</v>
      </c>
      <c r="E5833" t="s">
        <v>14327</v>
      </c>
      <c r="F5833" t="s">
        <v>14328</v>
      </c>
      <c r="G5833" t="s">
        <v>4886</v>
      </c>
      <c r="H5833" t="s">
        <v>14328</v>
      </c>
      <c r="I5833" t="s">
        <v>4987</v>
      </c>
      <c r="J5833" t="s">
        <v>1302</v>
      </c>
      <c r="K5833" s="14">
        <v>71</v>
      </c>
      <c r="L5833" s="24">
        <f t="shared" si="90"/>
        <v>76.670559789157807</v>
      </c>
    </row>
    <row r="5834" spans="1:12" x14ac:dyDescent="0.25">
      <c r="A5834" t="s">
        <v>127</v>
      </c>
      <c r="B5834" t="s">
        <v>14299</v>
      </c>
      <c r="C5834" t="s">
        <v>2293</v>
      </c>
      <c r="D5834" t="s">
        <v>2294</v>
      </c>
      <c r="E5834" t="s">
        <v>14329</v>
      </c>
      <c r="F5834" t="s">
        <v>14330</v>
      </c>
      <c r="G5834" t="s">
        <v>4886</v>
      </c>
      <c r="H5834" t="s">
        <v>14331</v>
      </c>
      <c r="I5834" t="s">
        <v>4894</v>
      </c>
      <c r="J5834" t="s">
        <v>4897</v>
      </c>
      <c r="K5834" s="14">
        <v>56</v>
      </c>
      <c r="L5834" s="24">
        <f t="shared" si="90"/>
        <v>60.472554199899108</v>
      </c>
    </row>
    <row r="5835" spans="1:12" x14ac:dyDescent="0.25">
      <c r="A5835" t="s">
        <v>127</v>
      </c>
      <c r="B5835" t="s">
        <v>14299</v>
      </c>
      <c r="C5835" t="s">
        <v>2293</v>
      </c>
      <c r="D5835" t="s">
        <v>2294</v>
      </c>
      <c r="E5835" t="s">
        <v>14332</v>
      </c>
      <c r="F5835" t="s">
        <v>14333</v>
      </c>
      <c r="G5835" t="s">
        <v>4886</v>
      </c>
      <c r="H5835" t="s">
        <v>14333</v>
      </c>
      <c r="I5835" t="s">
        <v>4890</v>
      </c>
      <c r="J5835" t="s">
        <v>287</v>
      </c>
      <c r="K5835" s="14">
        <v>30</v>
      </c>
      <c r="L5835" s="24">
        <f t="shared" si="90"/>
        <v>32.396011178517384</v>
      </c>
    </row>
    <row r="5836" spans="1:12" x14ac:dyDescent="0.25">
      <c r="A5836" t="s">
        <v>127</v>
      </c>
      <c r="B5836" t="s">
        <v>14299</v>
      </c>
      <c r="C5836" t="s">
        <v>2293</v>
      </c>
      <c r="D5836" t="s">
        <v>2294</v>
      </c>
      <c r="E5836" t="s">
        <v>14334</v>
      </c>
      <c r="F5836" t="s">
        <v>14335</v>
      </c>
      <c r="G5836" t="s">
        <v>4886</v>
      </c>
      <c r="H5836" t="s">
        <v>14335</v>
      </c>
      <c r="I5836" t="s">
        <v>4894</v>
      </c>
      <c r="J5836" t="s">
        <v>4897</v>
      </c>
      <c r="K5836" s="14">
        <v>118</v>
      </c>
      <c r="L5836" s="24">
        <f t="shared" ref="L5836:L5888" si="91">K5836/$D$6*$D$5</f>
        <v>127.42431063550171</v>
      </c>
    </row>
    <row r="5837" spans="1:12" x14ac:dyDescent="0.25">
      <c r="A5837" t="s">
        <v>127</v>
      </c>
      <c r="B5837" t="s">
        <v>14299</v>
      </c>
      <c r="C5837" t="s">
        <v>2293</v>
      </c>
      <c r="D5837" t="s">
        <v>2294</v>
      </c>
      <c r="E5837" t="s">
        <v>14336</v>
      </c>
      <c r="F5837" t="s">
        <v>14337</v>
      </c>
      <c r="G5837" t="s">
        <v>4886</v>
      </c>
      <c r="H5837" t="s">
        <v>14337</v>
      </c>
      <c r="I5837" t="s">
        <v>4894</v>
      </c>
      <c r="J5837" t="s">
        <v>4897</v>
      </c>
      <c r="K5837" s="14">
        <v>4</v>
      </c>
      <c r="L5837" s="24">
        <f t="shared" si="91"/>
        <v>4.3194681571356508</v>
      </c>
    </row>
    <row r="5838" spans="1:12" x14ac:dyDescent="0.25">
      <c r="A5838" t="s">
        <v>127</v>
      </c>
      <c r="B5838" t="s">
        <v>14299</v>
      </c>
      <c r="C5838" t="s">
        <v>2293</v>
      </c>
      <c r="D5838" t="s">
        <v>2294</v>
      </c>
      <c r="E5838" t="s">
        <v>14338</v>
      </c>
      <c r="F5838" t="s">
        <v>14339</v>
      </c>
      <c r="G5838" t="s">
        <v>4886</v>
      </c>
      <c r="H5838" t="s">
        <v>14339</v>
      </c>
      <c r="I5838" t="s">
        <v>4894</v>
      </c>
      <c r="J5838" t="s">
        <v>4897</v>
      </c>
      <c r="K5838" s="14">
        <v>4</v>
      </c>
      <c r="L5838" s="24">
        <f t="shared" si="91"/>
        <v>4.3194681571356508</v>
      </c>
    </row>
    <row r="5839" spans="1:12" x14ac:dyDescent="0.25">
      <c r="A5839" t="s">
        <v>127</v>
      </c>
      <c r="B5839" t="s">
        <v>14299</v>
      </c>
      <c r="C5839" t="s">
        <v>2293</v>
      </c>
      <c r="D5839" t="s">
        <v>2294</v>
      </c>
      <c r="E5839" t="s">
        <v>14340</v>
      </c>
      <c r="F5839" t="s">
        <v>14341</v>
      </c>
      <c r="G5839" t="s">
        <v>4886</v>
      </c>
      <c r="H5839" t="s">
        <v>14342</v>
      </c>
      <c r="I5839" t="s">
        <v>4894</v>
      </c>
      <c r="J5839" t="s">
        <v>4897</v>
      </c>
      <c r="K5839" s="14">
        <v>4</v>
      </c>
      <c r="L5839" s="24">
        <f t="shared" si="91"/>
        <v>4.3194681571356508</v>
      </c>
    </row>
    <row r="5840" spans="1:12" x14ac:dyDescent="0.25">
      <c r="A5840" t="s">
        <v>127</v>
      </c>
      <c r="B5840" t="s">
        <v>14299</v>
      </c>
      <c r="C5840" t="s">
        <v>2300</v>
      </c>
      <c r="D5840" t="s">
        <v>2301</v>
      </c>
      <c r="E5840" t="s">
        <v>14343</v>
      </c>
      <c r="F5840" t="s">
        <v>14344</v>
      </c>
      <c r="G5840" t="s">
        <v>4886</v>
      </c>
      <c r="H5840" t="s">
        <v>14344</v>
      </c>
      <c r="I5840" t="s">
        <v>4894</v>
      </c>
      <c r="J5840" t="s">
        <v>4897</v>
      </c>
      <c r="K5840" s="14">
        <v>358</v>
      </c>
      <c r="L5840" s="24">
        <f t="shared" si="91"/>
        <v>386.59240006364081</v>
      </c>
    </row>
    <row r="5841" spans="1:12" x14ac:dyDescent="0.25">
      <c r="A5841" t="s">
        <v>128</v>
      </c>
      <c r="B5841" t="s">
        <v>14345</v>
      </c>
      <c r="C5841" t="s">
        <v>725</v>
      </c>
      <c r="D5841" t="s">
        <v>287</v>
      </c>
      <c r="E5841" t="s">
        <v>14346</v>
      </c>
      <c r="F5841" t="s">
        <v>14347</v>
      </c>
      <c r="G5841" t="s">
        <v>4886</v>
      </c>
      <c r="H5841" t="s">
        <v>14348</v>
      </c>
      <c r="I5841" t="s">
        <v>4890</v>
      </c>
      <c r="J5841" t="s">
        <v>287</v>
      </c>
      <c r="K5841" s="14">
        <v>14</v>
      </c>
      <c r="L5841" s="24">
        <f t="shared" si="91"/>
        <v>15.118138549974777</v>
      </c>
    </row>
    <row r="5842" spans="1:12" x14ac:dyDescent="0.25">
      <c r="A5842" t="s">
        <v>128</v>
      </c>
      <c r="B5842" t="s">
        <v>14345</v>
      </c>
      <c r="C5842" t="s">
        <v>725</v>
      </c>
      <c r="D5842" t="s">
        <v>287</v>
      </c>
      <c r="E5842" t="s">
        <v>14349</v>
      </c>
      <c r="F5842" t="s">
        <v>14350</v>
      </c>
      <c r="G5842" t="s">
        <v>4886</v>
      </c>
      <c r="H5842" t="s">
        <v>14351</v>
      </c>
      <c r="I5842" t="s">
        <v>4890</v>
      </c>
      <c r="J5842" t="s">
        <v>287</v>
      </c>
      <c r="K5842" s="14">
        <v>78</v>
      </c>
      <c r="L5842" s="24">
        <f t="shared" si="91"/>
        <v>84.2296290641452</v>
      </c>
    </row>
    <row r="5843" spans="1:12" x14ac:dyDescent="0.25">
      <c r="A5843" t="s">
        <v>128</v>
      </c>
      <c r="B5843" t="s">
        <v>14345</v>
      </c>
      <c r="C5843" t="s">
        <v>725</v>
      </c>
      <c r="D5843" t="s">
        <v>287</v>
      </c>
      <c r="E5843" t="s">
        <v>14352</v>
      </c>
      <c r="F5843" t="s">
        <v>14353</v>
      </c>
      <c r="G5843" t="s">
        <v>4886</v>
      </c>
      <c r="H5843" t="s">
        <v>14353</v>
      </c>
      <c r="I5843" t="s">
        <v>5751</v>
      </c>
      <c r="J5843" t="s">
        <v>5752</v>
      </c>
      <c r="K5843" s="14">
        <v>29</v>
      </c>
      <c r="L5843" s="24">
        <f t="shared" si="91"/>
        <v>31.316144139233469</v>
      </c>
    </row>
    <row r="5844" spans="1:12" x14ac:dyDescent="0.25">
      <c r="A5844" t="s">
        <v>128</v>
      </c>
      <c r="B5844" t="s">
        <v>14345</v>
      </c>
      <c r="C5844" t="s">
        <v>725</v>
      </c>
      <c r="D5844" t="s">
        <v>287</v>
      </c>
      <c r="E5844" t="s">
        <v>14354</v>
      </c>
      <c r="F5844" t="s">
        <v>14355</v>
      </c>
      <c r="G5844" t="s">
        <v>4886</v>
      </c>
      <c r="H5844" t="s">
        <v>14356</v>
      </c>
      <c r="I5844" t="s">
        <v>4890</v>
      </c>
      <c r="J5844" t="s">
        <v>287</v>
      </c>
      <c r="K5844" s="14">
        <v>713</v>
      </c>
      <c r="L5844" s="24">
        <f t="shared" si="91"/>
        <v>769.94519900942976</v>
      </c>
    </row>
    <row r="5845" spans="1:12" x14ac:dyDescent="0.25">
      <c r="A5845" t="s">
        <v>128</v>
      </c>
      <c r="B5845" t="s">
        <v>14345</v>
      </c>
      <c r="C5845" t="s">
        <v>725</v>
      </c>
      <c r="D5845" t="s">
        <v>287</v>
      </c>
      <c r="E5845" t="s">
        <v>14357</v>
      </c>
      <c r="F5845" t="s">
        <v>14358</v>
      </c>
      <c r="G5845" t="s">
        <v>4886</v>
      </c>
      <c r="H5845" t="s">
        <v>14358</v>
      </c>
      <c r="I5845" t="s">
        <v>4890</v>
      </c>
      <c r="J5845" t="s">
        <v>287</v>
      </c>
      <c r="K5845" s="14">
        <v>2159</v>
      </c>
      <c r="L5845" s="24">
        <f t="shared" si="91"/>
        <v>2331.4329378139678</v>
      </c>
    </row>
    <row r="5846" spans="1:12" x14ac:dyDescent="0.25">
      <c r="A5846" t="s">
        <v>128</v>
      </c>
      <c r="B5846" t="s">
        <v>14345</v>
      </c>
      <c r="C5846" t="s">
        <v>725</v>
      </c>
      <c r="D5846" t="s">
        <v>287</v>
      </c>
      <c r="E5846" t="s">
        <v>14359</v>
      </c>
      <c r="F5846" t="s">
        <v>14360</v>
      </c>
      <c r="G5846" t="s">
        <v>4886</v>
      </c>
      <c r="H5846" t="s">
        <v>14360</v>
      </c>
      <c r="I5846" t="s">
        <v>4890</v>
      </c>
      <c r="J5846" t="s">
        <v>287</v>
      </c>
      <c r="K5846" s="14">
        <v>4792</v>
      </c>
      <c r="L5846" s="24">
        <f t="shared" si="91"/>
        <v>5174.7228522485102</v>
      </c>
    </row>
    <row r="5847" spans="1:12" x14ac:dyDescent="0.25">
      <c r="A5847" t="s">
        <v>128</v>
      </c>
      <c r="B5847" t="s">
        <v>14345</v>
      </c>
      <c r="C5847" t="s">
        <v>725</v>
      </c>
      <c r="D5847" t="s">
        <v>287</v>
      </c>
      <c r="E5847" t="s">
        <v>14361</v>
      </c>
      <c r="F5847" t="s">
        <v>14362</v>
      </c>
      <c r="G5847" t="s">
        <v>4886</v>
      </c>
      <c r="H5847" t="s">
        <v>14362</v>
      </c>
      <c r="I5847" t="s">
        <v>4890</v>
      </c>
      <c r="J5847" t="s">
        <v>287</v>
      </c>
      <c r="K5847" s="14">
        <v>39</v>
      </c>
      <c r="L5847" s="24">
        <f t="shared" si="91"/>
        <v>42.1148145320726</v>
      </c>
    </row>
    <row r="5848" spans="1:12" x14ac:dyDescent="0.25">
      <c r="A5848" t="s">
        <v>128</v>
      </c>
      <c r="B5848" t="s">
        <v>14345</v>
      </c>
      <c r="C5848" t="s">
        <v>725</v>
      </c>
      <c r="D5848" t="s">
        <v>287</v>
      </c>
      <c r="E5848" t="s">
        <v>14363</v>
      </c>
      <c r="F5848" t="s">
        <v>11074</v>
      </c>
      <c r="G5848" t="s">
        <v>4886</v>
      </c>
      <c r="H5848" t="s">
        <v>11074</v>
      </c>
      <c r="I5848" t="s">
        <v>4890</v>
      </c>
      <c r="J5848" t="s">
        <v>287</v>
      </c>
      <c r="K5848" s="14">
        <v>165</v>
      </c>
      <c r="L5848" s="24">
        <f t="shared" si="91"/>
        <v>178.17806148184562</v>
      </c>
    </row>
    <row r="5849" spans="1:12" x14ac:dyDescent="0.25">
      <c r="A5849" t="s">
        <v>128</v>
      </c>
      <c r="B5849" t="s">
        <v>14345</v>
      </c>
      <c r="C5849" t="s">
        <v>2335</v>
      </c>
      <c r="D5849" t="s">
        <v>2336</v>
      </c>
      <c r="E5849" t="s">
        <v>14364</v>
      </c>
      <c r="F5849" t="s">
        <v>14365</v>
      </c>
      <c r="G5849" t="s">
        <v>4886</v>
      </c>
      <c r="H5849" t="s">
        <v>14365</v>
      </c>
      <c r="I5849" t="s">
        <v>4890</v>
      </c>
      <c r="J5849" t="s">
        <v>287</v>
      </c>
      <c r="K5849" s="14">
        <v>25</v>
      </c>
      <c r="L5849" s="24">
        <f t="shared" si="91"/>
        <v>26.99667598209782</v>
      </c>
    </row>
    <row r="5850" spans="1:12" x14ac:dyDescent="0.25">
      <c r="A5850" t="s">
        <v>128</v>
      </c>
      <c r="B5850" t="s">
        <v>14345</v>
      </c>
      <c r="C5850" t="s">
        <v>2335</v>
      </c>
      <c r="D5850" t="s">
        <v>2336</v>
      </c>
      <c r="E5850" t="s">
        <v>14366</v>
      </c>
      <c r="F5850" t="s">
        <v>14367</v>
      </c>
      <c r="G5850" t="s">
        <v>4886</v>
      </c>
      <c r="H5850" t="s">
        <v>14368</v>
      </c>
      <c r="I5850" t="s">
        <v>4890</v>
      </c>
      <c r="J5850" t="s">
        <v>287</v>
      </c>
      <c r="K5850" s="14">
        <v>900</v>
      </c>
      <c r="L5850" s="24">
        <f t="shared" si="91"/>
        <v>971.88033535552154</v>
      </c>
    </row>
    <row r="5851" spans="1:12" x14ac:dyDescent="0.25">
      <c r="A5851" t="s">
        <v>128</v>
      </c>
      <c r="B5851" t="s">
        <v>14345</v>
      </c>
      <c r="C5851" t="s">
        <v>772</v>
      </c>
      <c r="D5851" t="s">
        <v>773</v>
      </c>
      <c r="E5851" t="s">
        <v>14369</v>
      </c>
      <c r="F5851" t="s">
        <v>14370</v>
      </c>
      <c r="G5851" t="s">
        <v>4886</v>
      </c>
      <c r="H5851" t="s">
        <v>14371</v>
      </c>
      <c r="I5851" t="s">
        <v>4907</v>
      </c>
      <c r="J5851" t="s">
        <v>5133</v>
      </c>
      <c r="K5851" s="14">
        <v>6</v>
      </c>
      <c r="L5851" s="24">
        <f t="shared" si="91"/>
        <v>6.4792022357034762</v>
      </c>
    </row>
    <row r="5852" spans="1:12" x14ac:dyDescent="0.25">
      <c r="A5852" t="s">
        <v>132</v>
      </c>
      <c r="B5852" t="s">
        <v>14372</v>
      </c>
      <c r="C5852" t="s">
        <v>14373</v>
      </c>
      <c r="D5852" t="s">
        <v>2429</v>
      </c>
      <c r="E5852" t="s">
        <v>14374</v>
      </c>
      <c r="F5852" t="s">
        <v>14375</v>
      </c>
      <c r="G5852" t="s">
        <v>4886</v>
      </c>
      <c r="H5852" t="s">
        <v>14375</v>
      </c>
      <c r="I5852" t="s">
        <v>4888</v>
      </c>
      <c r="J5852" t="s">
        <v>4889</v>
      </c>
      <c r="K5852" s="14">
        <v>397</v>
      </c>
      <c r="L5852" s="24">
        <f t="shared" si="91"/>
        <v>428.70721459571342</v>
      </c>
    </row>
    <row r="5853" spans="1:12" x14ac:dyDescent="0.25">
      <c r="A5853" t="s">
        <v>132</v>
      </c>
      <c r="B5853" t="s">
        <v>14372</v>
      </c>
      <c r="C5853" t="s">
        <v>14373</v>
      </c>
      <c r="D5853" t="s">
        <v>2429</v>
      </c>
      <c r="E5853" t="s">
        <v>14376</v>
      </c>
      <c r="F5853" t="s">
        <v>14377</v>
      </c>
      <c r="G5853" t="s">
        <v>4886</v>
      </c>
      <c r="H5853" t="s">
        <v>14377</v>
      </c>
      <c r="I5853" t="s">
        <v>4888</v>
      </c>
      <c r="J5853" t="s">
        <v>4889</v>
      </c>
      <c r="K5853" s="14">
        <v>288</v>
      </c>
      <c r="L5853" s="24">
        <f t="shared" si="91"/>
        <v>311.00170731376687</v>
      </c>
    </row>
    <row r="5854" spans="1:12" x14ac:dyDescent="0.25">
      <c r="A5854" t="s">
        <v>132</v>
      </c>
      <c r="B5854" t="s">
        <v>14372</v>
      </c>
      <c r="C5854" t="s">
        <v>14373</v>
      </c>
      <c r="D5854" t="s">
        <v>2429</v>
      </c>
      <c r="E5854" t="s">
        <v>14378</v>
      </c>
      <c r="F5854" t="s">
        <v>14379</v>
      </c>
      <c r="G5854" t="s">
        <v>4886</v>
      </c>
      <c r="H5854" t="s">
        <v>14379</v>
      </c>
      <c r="I5854" t="s">
        <v>4888</v>
      </c>
      <c r="J5854" t="s">
        <v>4889</v>
      </c>
      <c r="K5854" s="14">
        <v>57</v>
      </c>
      <c r="L5854" s="24">
        <f t="shared" si="91"/>
        <v>61.552421239183026</v>
      </c>
    </row>
    <row r="5855" spans="1:12" x14ac:dyDescent="0.25">
      <c r="A5855" t="s">
        <v>132</v>
      </c>
      <c r="B5855" t="s">
        <v>14372</v>
      </c>
      <c r="C5855" t="s">
        <v>14380</v>
      </c>
      <c r="D5855" t="s">
        <v>2430</v>
      </c>
      <c r="E5855" t="s">
        <v>14381</v>
      </c>
      <c r="F5855" t="s">
        <v>14382</v>
      </c>
      <c r="G5855" t="s">
        <v>4886</v>
      </c>
      <c r="H5855" t="s">
        <v>14382</v>
      </c>
      <c r="I5855" t="s">
        <v>4888</v>
      </c>
      <c r="J5855" t="s">
        <v>4889</v>
      </c>
      <c r="K5855" s="14">
        <v>2218</v>
      </c>
      <c r="L5855" s="24">
        <f t="shared" si="91"/>
        <v>2395.1450931317186</v>
      </c>
    </row>
    <row r="5856" spans="1:12" x14ac:dyDescent="0.25">
      <c r="A5856" t="s">
        <v>136</v>
      </c>
      <c r="B5856" t="s">
        <v>14383</v>
      </c>
      <c r="C5856" t="s">
        <v>1124</v>
      </c>
      <c r="D5856" t="s">
        <v>2468</v>
      </c>
      <c r="E5856" t="s">
        <v>12496</v>
      </c>
      <c r="G5856" t="s">
        <v>4886</v>
      </c>
      <c r="K5856" s="14">
        <v>1</v>
      </c>
      <c r="L5856" s="24">
        <f t="shared" si="91"/>
        <v>1.0798670392839127</v>
      </c>
    </row>
    <row r="5857" spans="1:12" x14ac:dyDescent="0.25">
      <c r="A5857" t="s">
        <v>137</v>
      </c>
      <c r="B5857" t="s">
        <v>14384</v>
      </c>
      <c r="C5857" t="s">
        <v>725</v>
      </c>
      <c r="D5857" t="s">
        <v>287</v>
      </c>
      <c r="E5857" t="s">
        <v>14385</v>
      </c>
      <c r="F5857" t="s">
        <v>14386</v>
      </c>
      <c r="G5857" t="s">
        <v>5751</v>
      </c>
      <c r="H5857" t="s">
        <v>14387</v>
      </c>
      <c r="I5857" t="s">
        <v>4890</v>
      </c>
      <c r="J5857" t="s">
        <v>287</v>
      </c>
      <c r="K5857" s="14">
        <v>2</v>
      </c>
      <c r="L5857" s="24">
        <f t="shared" si="91"/>
        <v>2.1597340785678254</v>
      </c>
    </row>
    <row r="5858" spans="1:12" x14ac:dyDescent="0.25">
      <c r="A5858" t="s">
        <v>137</v>
      </c>
      <c r="B5858" t="s">
        <v>14384</v>
      </c>
      <c r="C5858" t="s">
        <v>725</v>
      </c>
      <c r="D5858" t="s">
        <v>287</v>
      </c>
      <c r="E5858" t="s">
        <v>14388</v>
      </c>
      <c r="F5858" t="s">
        <v>14389</v>
      </c>
      <c r="G5858" t="s">
        <v>4886</v>
      </c>
      <c r="H5858" t="s">
        <v>14389</v>
      </c>
      <c r="I5858" t="s">
        <v>4890</v>
      </c>
      <c r="J5858" t="s">
        <v>287</v>
      </c>
      <c r="K5858" s="14">
        <v>53</v>
      </c>
      <c r="L5858" s="24">
        <f t="shared" si="91"/>
        <v>57.232953082047381</v>
      </c>
    </row>
    <row r="5859" spans="1:12" x14ac:dyDescent="0.25">
      <c r="A5859" t="s">
        <v>137</v>
      </c>
      <c r="B5859" t="s">
        <v>14384</v>
      </c>
      <c r="C5859" t="s">
        <v>725</v>
      </c>
      <c r="D5859" t="s">
        <v>287</v>
      </c>
      <c r="E5859" t="s">
        <v>7772</v>
      </c>
      <c r="F5859" t="s">
        <v>14390</v>
      </c>
      <c r="G5859" t="s">
        <v>4886</v>
      </c>
      <c r="H5859" t="s">
        <v>14390</v>
      </c>
      <c r="I5859" t="s">
        <v>4890</v>
      </c>
      <c r="J5859" t="s">
        <v>287</v>
      </c>
      <c r="K5859" s="14">
        <v>891</v>
      </c>
      <c r="L5859" s="24">
        <f t="shared" si="91"/>
        <v>962.16153200196629</v>
      </c>
    </row>
    <row r="5860" spans="1:12" x14ac:dyDescent="0.25">
      <c r="A5860" t="s">
        <v>137</v>
      </c>
      <c r="B5860" t="s">
        <v>14384</v>
      </c>
      <c r="C5860" t="s">
        <v>725</v>
      </c>
      <c r="D5860" t="s">
        <v>287</v>
      </c>
      <c r="E5860" t="s">
        <v>14391</v>
      </c>
      <c r="F5860" t="s">
        <v>14392</v>
      </c>
      <c r="G5860" t="s">
        <v>4907</v>
      </c>
      <c r="H5860" t="s">
        <v>14392</v>
      </c>
      <c r="I5860" t="s">
        <v>4890</v>
      </c>
      <c r="J5860" t="s">
        <v>287</v>
      </c>
      <c r="K5860" s="14">
        <v>61</v>
      </c>
      <c r="L5860" s="24">
        <f t="shared" si="91"/>
        <v>65.871889396318679</v>
      </c>
    </row>
    <row r="5861" spans="1:12" x14ac:dyDescent="0.25">
      <c r="A5861" t="s">
        <v>137</v>
      </c>
      <c r="B5861" t="s">
        <v>14384</v>
      </c>
      <c r="C5861" t="s">
        <v>725</v>
      </c>
      <c r="D5861" t="s">
        <v>287</v>
      </c>
      <c r="E5861" t="s">
        <v>14393</v>
      </c>
      <c r="F5861" t="s">
        <v>14394</v>
      </c>
      <c r="G5861" t="s">
        <v>5022</v>
      </c>
      <c r="H5861" t="s">
        <v>14394</v>
      </c>
      <c r="I5861" t="s">
        <v>4890</v>
      </c>
      <c r="J5861" t="s">
        <v>287</v>
      </c>
      <c r="K5861" s="14">
        <v>11</v>
      </c>
      <c r="L5861" s="24">
        <f t="shared" si="91"/>
        <v>11.878537432123041</v>
      </c>
    </row>
    <row r="5862" spans="1:12" x14ac:dyDescent="0.25">
      <c r="A5862" t="s">
        <v>137</v>
      </c>
      <c r="B5862" t="s">
        <v>14384</v>
      </c>
      <c r="C5862" t="s">
        <v>725</v>
      </c>
      <c r="D5862" t="s">
        <v>287</v>
      </c>
      <c r="E5862" t="s">
        <v>14395</v>
      </c>
      <c r="F5862" t="s">
        <v>14396</v>
      </c>
      <c r="G5862" t="s">
        <v>4890</v>
      </c>
      <c r="H5862" t="s">
        <v>14396</v>
      </c>
      <c r="I5862" t="s">
        <v>4890</v>
      </c>
      <c r="J5862" t="s">
        <v>287</v>
      </c>
      <c r="K5862" s="14">
        <v>16</v>
      </c>
      <c r="L5862" s="24">
        <f t="shared" si="91"/>
        <v>17.277872628542603</v>
      </c>
    </row>
    <row r="5863" spans="1:12" x14ac:dyDescent="0.25">
      <c r="A5863" t="s">
        <v>137</v>
      </c>
      <c r="B5863" t="s">
        <v>14384</v>
      </c>
      <c r="C5863" t="s">
        <v>2473</v>
      </c>
      <c r="D5863" t="s">
        <v>2474</v>
      </c>
      <c r="E5863" t="s">
        <v>14388</v>
      </c>
      <c r="F5863" t="s">
        <v>14389</v>
      </c>
      <c r="G5863" t="s">
        <v>4886</v>
      </c>
      <c r="H5863" t="s">
        <v>14389</v>
      </c>
      <c r="I5863" t="s">
        <v>4890</v>
      </c>
      <c r="J5863" t="s">
        <v>287</v>
      </c>
      <c r="K5863" s="14">
        <v>3</v>
      </c>
      <c r="L5863" s="24">
        <f t="shared" si="91"/>
        <v>3.2396011178517381</v>
      </c>
    </row>
    <row r="5864" spans="1:12" x14ac:dyDescent="0.25">
      <c r="A5864" t="s">
        <v>137</v>
      </c>
      <c r="B5864" t="s">
        <v>14384</v>
      </c>
      <c r="C5864" t="s">
        <v>2473</v>
      </c>
      <c r="D5864" t="s">
        <v>2474</v>
      </c>
      <c r="E5864" t="s">
        <v>7772</v>
      </c>
      <c r="F5864" t="s">
        <v>14390</v>
      </c>
      <c r="G5864" t="s">
        <v>4886</v>
      </c>
      <c r="H5864" t="s">
        <v>14390</v>
      </c>
      <c r="I5864" t="s">
        <v>4890</v>
      </c>
      <c r="J5864" t="s">
        <v>287</v>
      </c>
      <c r="K5864" s="14">
        <v>3</v>
      </c>
      <c r="L5864" s="24">
        <f t="shared" si="91"/>
        <v>3.2396011178517381</v>
      </c>
    </row>
    <row r="5865" spans="1:12" x14ac:dyDescent="0.25">
      <c r="A5865" t="s">
        <v>137</v>
      </c>
      <c r="B5865" t="s">
        <v>14384</v>
      </c>
      <c r="C5865" t="s">
        <v>2478</v>
      </c>
      <c r="D5865" t="s">
        <v>2479</v>
      </c>
      <c r="E5865" t="s">
        <v>14397</v>
      </c>
      <c r="F5865" t="s">
        <v>14398</v>
      </c>
      <c r="G5865" t="s">
        <v>4886</v>
      </c>
      <c r="H5865" t="s">
        <v>14398</v>
      </c>
      <c r="I5865" t="s">
        <v>4890</v>
      </c>
      <c r="J5865" t="s">
        <v>287</v>
      </c>
      <c r="K5865" s="14">
        <v>19</v>
      </c>
      <c r="L5865" s="24">
        <f t="shared" si="91"/>
        <v>20.517473746394341</v>
      </c>
    </row>
    <row r="5866" spans="1:12" x14ac:dyDescent="0.25">
      <c r="A5866" t="s">
        <v>137</v>
      </c>
      <c r="B5866" t="s">
        <v>14384</v>
      </c>
      <c r="C5866" t="s">
        <v>2478</v>
      </c>
      <c r="D5866" t="s">
        <v>2479</v>
      </c>
      <c r="E5866" t="s">
        <v>7772</v>
      </c>
      <c r="F5866" t="s">
        <v>14390</v>
      </c>
      <c r="G5866" t="s">
        <v>4886</v>
      </c>
      <c r="H5866" t="s">
        <v>14390</v>
      </c>
      <c r="I5866" t="s">
        <v>4890</v>
      </c>
      <c r="J5866" t="s">
        <v>287</v>
      </c>
      <c r="K5866" s="14">
        <v>3</v>
      </c>
      <c r="L5866" s="24">
        <f t="shared" si="91"/>
        <v>3.2396011178517381</v>
      </c>
    </row>
    <row r="5867" spans="1:12" x14ac:dyDescent="0.25">
      <c r="A5867" t="s">
        <v>137</v>
      </c>
      <c r="B5867" t="s">
        <v>14384</v>
      </c>
      <c r="C5867" t="s">
        <v>2481</v>
      </c>
      <c r="D5867" t="s">
        <v>2482</v>
      </c>
      <c r="E5867" t="s">
        <v>14397</v>
      </c>
      <c r="F5867" t="s">
        <v>14398</v>
      </c>
      <c r="G5867" t="s">
        <v>4886</v>
      </c>
      <c r="H5867" t="s">
        <v>14398</v>
      </c>
      <c r="I5867" t="s">
        <v>4890</v>
      </c>
      <c r="J5867" t="s">
        <v>287</v>
      </c>
      <c r="K5867" s="14">
        <v>34</v>
      </c>
      <c r="L5867" s="24">
        <f t="shared" si="91"/>
        <v>36.715479335653036</v>
      </c>
    </row>
    <row r="5868" spans="1:12" x14ac:dyDescent="0.25">
      <c r="A5868" t="s">
        <v>137</v>
      </c>
      <c r="B5868" t="s">
        <v>14384</v>
      </c>
      <c r="C5868" t="s">
        <v>772</v>
      </c>
      <c r="D5868" t="s">
        <v>773</v>
      </c>
      <c r="E5868" t="s">
        <v>14399</v>
      </c>
      <c r="F5868" t="s">
        <v>14400</v>
      </c>
      <c r="G5868" t="s">
        <v>5751</v>
      </c>
      <c r="H5868" t="s">
        <v>14401</v>
      </c>
      <c r="I5868" t="s">
        <v>5022</v>
      </c>
      <c r="J5868" t="s">
        <v>5140</v>
      </c>
      <c r="K5868" s="14">
        <v>1</v>
      </c>
      <c r="L5868" s="24">
        <f t="shared" si="91"/>
        <v>1.0798670392839127</v>
      </c>
    </row>
    <row r="5869" spans="1:12" x14ac:dyDescent="0.25">
      <c r="A5869" t="s">
        <v>139</v>
      </c>
      <c r="B5869" t="s">
        <v>14402</v>
      </c>
      <c r="C5869" t="s">
        <v>725</v>
      </c>
      <c r="D5869" t="s">
        <v>287</v>
      </c>
      <c r="E5869" t="s">
        <v>14403</v>
      </c>
      <c r="F5869" t="s">
        <v>14404</v>
      </c>
      <c r="G5869" t="s">
        <v>4886</v>
      </c>
      <c r="H5869" t="s">
        <v>14404</v>
      </c>
      <c r="I5869" t="s">
        <v>4890</v>
      </c>
      <c r="J5869" t="s">
        <v>287</v>
      </c>
      <c r="K5869" s="14">
        <v>93</v>
      </c>
      <c r="L5869" s="24">
        <f t="shared" si="91"/>
        <v>100.4276346534039</v>
      </c>
    </row>
    <row r="5870" spans="1:12" x14ac:dyDescent="0.25">
      <c r="A5870" t="s">
        <v>139</v>
      </c>
      <c r="B5870" t="s">
        <v>14402</v>
      </c>
      <c r="C5870" t="s">
        <v>725</v>
      </c>
      <c r="D5870" t="s">
        <v>287</v>
      </c>
      <c r="E5870" t="s">
        <v>14405</v>
      </c>
      <c r="F5870" t="s">
        <v>14406</v>
      </c>
      <c r="G5870" t="s">
        <v>4886</v>
      </c>
      <c r="H5870" t="s">
        <v>14406</v>
      </c>
      <c r="I5870" t="s">
        <v>4890</v>
      </c>
      <c r="J5870" t="s">
        <v>287</v>
      </c>
      <c r="K5870" s="14">
        <v>108</v>
      </c>
      <c r="L5870" s="24">
        <f t="shared" si="91"/>
        <v>116.62564024266258</v>
      </c>
    </row>
    <row r="5871" spans="1:12" x14ac:dyDescent="0.25">
      <c r="A5871" t="s">
        <v>139</v>
      </c>
      <c r="B5871" t="s">
        <v>14402</v>
      </c>
      <c r="C5871" t="s">
        <v>757</v>
      </c>
      <c r="D5871" t="s">
        <v>2521</v>
      </c>
      <c r="E5871" t="s">
        <v>11752</v>
      </c>
      <c r="F5871" t="s">
        <v>14407</v>
      </c>
      <c r="G5871" t="s">
        <v>5120</v>
      </c>
      <c r="H5871" t="s">
        <v>14407</v>
      </c>
      <c r="I5871" t="s">
        <v>4888</v>
      </c>
      <c r="J5871" t="s">
        <v>4889</v>
      </c>
      <c r="K5871" s="14">
        <v>1</v>
      </c>
      <c r="L5871" s="24">
        <f t="shared" si="91"/>
        <v>1.0798670392839127</v>
      </c>
    </row>
    <row r="5872" spans="1:12" x14ac:dyDescent="0.25">
      <c r="A5872" t="s">
        <v>139</v>
      </c>
      <c r="B5872" t="s">
        <v>14402</v>
      </c>
      <c r="C5872" t="s">
        <v>757</v>
      </c>
      <c r="D5872" t="s">
        <v>2521</v>
      </c>
      <c r="E5872" t="s">
        <v>14408</v>
      </c>
      <c r="F5872" t="s">
        <v>14409</v>
      </c>
      <c r="G5872" t="s">
        <v>8229</v>
      </c>
      <c r="H5872" t="s">
        <v>14409</v>
      </c>
      <c r="I5872" t="s">
        <v>5143</v>
      </c>
      <c r="J5872" t="s">
        <v>5187</v>
      </c>
      <c r="K5872" s="14">
        <v>1</v>
      </c>
      <c r="L5872" s="24">
        <f t="shared" si="91"/>
        <v>1.0798670392839127</v>
      </c>
    </row>
    <row r="5873" spans="1:12" x14ac:dyDescent="0.25">
      <c r="A5873" t="s">
        <v>139</v>
      </c>
      <c r="B5873" t="s">
        <v>14402</v>
      </c>
      <c r="C5873" t="s">
        <v>757</v>
      </c>
      <c r="D5873" t="s">
        <v>2521</v>
      </c>
      <c r="E5873" t="s">
        <v>14408</v>
      </c>
      <c r="F5873" t="s">
        <v>14409</v>
      </c>
      <c r="G5873" t="s">
        <v>7786</v>
      </c>
      <c r="H5873" t="s">
        <v>14409</v>
      </c>
      <c r="I5873" t="s">
        <v>5143</v>
      </c>
      <c r="J5873" t="s">
        <v>5187</v>
      </c>
      <c r="K5873" s="14">
        <v>1</v>
      </c>
      <c r="L5873" s="24">
        <f t="shared" si="91"/>
        <v>1.0798670392839127</v>
      </c>
    </row>
    <row r="5874" spans="1:12" x14ac:dyDescent="0.25">
      <c r="A5874" t="s">
        <v>139</v>
      </c>
      <c r="B5874" t="s">
        <v>14402</v>
      </c>
      <c r="C5874" t="s">
        <v>757</v>
      </c>
      <c r="D5874" t="s">
        <v>2521</v>
      </c>
      <c r="E5874" t="s">
        <v>14410</v>
      </c>
      <c r="F5874" t="s">
        <v>14411</v>
      </c>
      <c r="G5874" t="s">
        <v>7786</v>
      </c>
      <c r="H5874" t="s">
        <v>14411</v>
      </c>
      <c r="I5874" t="s">
        <v>5143</v>
      </c>
      <c r="J5874" t="s">
        <v>5187</v>
      </c>
      <c r="K5874" s="14">
        <v>1</v>
      </c>
      <c r="L5874" s="24">
        <f t="shared" si="91"/>
        <v>1.0798670392839127</v>
      </c>
    </row>
    <row r="5875" spans="1:12" x14ac:dyDescent="0.25">
      <c r="A5875" t="s">
        <v>139</v>
      </c>
      <c r="B5875" t="s">
        <v>14402</v>
      </c>
      <c r="C5875" t="s">
        <v>757</v>
      </c>
      <c r="D5875" t="s">
        <v>2521</v>
      </c>
      <c r="E5875" t="s">
        <v>14412</v>
      </c>
      <c r="F5875" t="s">
        <v>14413</v>
      </c>
      <c r="G5875" t="s">
        <v>7786</v>
      </c>
      <c r="H5875" t="s">
        <v>14413</v>
      </c>
      <c r="I5875" t="s">
        <v>4888</v>
      </c>
      <c r="J5875" t="s">
        <v>4889</v>
      </c>
      <c r="K5875" s="14">
        <v>1</v>
      </c>
      <c r="L5875" s="24">
        <f t="shared" si="91"/>
        <v>1.0798670392839127</v>
      </c>
    </row>
    <row r="5876" spans="1:12" x14ac:dyDescent="0.25">
      <c r="A5876" t="s">
        <v>139</v>
      </c>
      <c r="B5876" t="s">
        <v>14402</v>
      </c>
      <c r="C5876" t="s">
        <v>757</v>
      </c>
      <c r="D5876" t="s">
        <v>2521</v>
      </c>
      <c r="E5876" t="s">
        <v>14412</v>
      </c>
      <c r="F5876" t="s">
        <v>14413</v>
      </c>
      <c r="G5876" t="s">
        <v>4990</v>
      </c>
      <c r="H5876" t="s">
        <v>14413</v>
      </c>
      <c r="I5876" t="s">
        <v>4888</v>
      </c>
      <c r="J5876" t="s">
        <v>4889</v>
      </c>
      <c r="K5876" s="14">
        <v>1</v>
      </c>
      <c r="L5876" s="24">
        <f t="shared" si="91"/>
        <v>1.0798670392839127</v>
      </c>
    </row>
    <row r="5877" spans="1:12" x14ac:dyDescent="0.25">
      <c r="A5877" t="s">
        <v>139</v>
      </c>
      <c r="B5877" t="s">
        <v>14402</v>
      </c>
      <c r="C5877" t="s">
        <v>757</v>
      </c>
      <c r="D5877" t="s">
        <v>2521</v>
      </c>
      <c r="E5877" t="s">
        <v>14414</v>
      </c>
      <c r="F5877" t="s">
        <v>14415</v>
      </c>
      <c r="G5877" t="s">
        <v>8229</v>
      </c>
      <c r="H5877" t="s">
        <v>14416</v>
      </c>
      <c r="I5877" t="s">
        <v>5143</v>
      </c>
      <c r="J5877" t="s">
        <v>5187</v>
      </c>
      <c r="K5877" s="14">
        <v>1</v>
      </c>
      <c r="L5877" s="24">
        <f t="shared" si="91"/>
        <v>1.0798670392839127</v>
      </c>
    </row>
    <row r="5878" spans="1:12" x14ac:dyDescent="0.25">
      <c r="A5878" t="s">
        <v>140</v>
      </c>
      <c r="B5878" t="s">
        <v>14417</v>
      </c>
      <c r="C5878" t="s">
        <v>2544</v>
      </c>
      <c r="D5878" t="s">
        <v>2545</v>
      </c>
      <c r="E5878" t="s">
        <v>14418</v>
      </c>
      <c r="F5878" t="s">
        <v>14419</v>
      </c>
      <c r="G5878" t="s">
        <v>4886</v>
      </c>
      <c r="H5878" t="s">
        <v>14419</v>
      </c>
      <c r="I5878" t="s">
        <v>5141</v>
      </c>
      <c r="J5878" t="s">
        <v>2256</v>
      </c>
      <c r="K5878" s="14">
        <v>1</v>
      </c>
      <c r="L5878" s="24">
        <f t="shared" si="91"/>
        <v>1.0798670392839127</v>
      </c>
    </row>
    <row r="5879" spans="1:12" x14ac:dyDescent="0.25">
      <c r="A5879" t="s">
        <v>140</v>
      </c>
      <c r="B5879" t="s">
        <v>14417</v>
      </c>
      <c r="C5879" t="s">
        <v>14420</v>
      </c>
      <c r="D5879" t="s">
        <v>2548</v>
      </c>
      <c r="E5879" t="s">
        <v>11398</v>
      </c>
      <c r="F5879" t="s">
        <v>14421</v>
      </c>
      <c r="G5879" t="s">
        <v>5751</v>
      </c>
      <c r="H5879" t="s">
        <v>14422</v>
      </c>
      <c r="I5879" t="s">
        <v>4890</v>
      </c>
      <c r="J5879" t="s">
        <v>287</v>
      </c>
      <c r="K5879" s="14">
        <v>35</v>
      </c>
      <c r="L5879" s="24">
        <f t="shared" si="91"/>
        <v>37.795346374936948</v>
      </c>
    </row>
    <row r="5880" spans="1:12" x14ac:dyDescent="0.25">
      <c r="A5880" t="s">
        <v>140</v>
      </c>
      <c r="B5880" t="s">
        <v>14417</v>
      </c>
      <c r="C5880" t="s">
        <v>14420</v>
      </c>
      <c r="D5880" t="s">
        <v>2548</v>
      </c>
      <c r="E5880" t="s">
        <v>11398</v>
      </c>
      <c r="F5880" t="s">
        <v>14421</v>
      </c>
      <c r="G5880" t="s">
        <v>5022</v>
      </c>
      <c r="H5880" t="s">
        <v>14423</v>
      </c>
      <c r="I5880" t="s">
        <v>4890</v>
      </c>
      <c r="J5880" t="s">
        <v>287</v>
      </c>
      <c r="K5880" s="14">
        <v>174</v>
      </c>
      <c r="L5880" s="24">
        <f t="shared" si="91"/>
        <v>187.89686483540083</v>
      </c>
    </row>
    <row r="5881" spans="1:12" x14ac:dyDescent="0.25">
      <c r="A5881" t="s">
        <v>140</v>
      </c>
      <c r="B5881" t="s">
        <v>14417</v>
      </c>
      <c r="C5881" t="s">
        <v>14420</v>
      </c>
      <c r="D5881" t="s">
        <v>2548</v>
      </c>
      <c r="E5881" t="s">
        <v>11398</v>
      </c>
      <c r="F5881" t="s">
        <v>14421</v>
      </c>
      <c r="G5881" t="s">
        <v>4907</v>
      </c>
      <c r="H5881" t="s">
        <v>14424</v>
      </c>
      <c r="I5881" t="s">
        <v>4890</v>
      </c>
      <c r="J5881" t="s">
        <v>287</v>
      </c>
      <c r="K5881" s="14">
        <v>222</v>
      </c>
      <c r="L5881" s="24">
        <f t="shared" si="91"/>
        <v>239.73048272102864</v>
      </c>
    </row>
    <row r="5882" spans="1:12" x14ac:dyDescent="0.25">
      <c r="A5882" t="s">
        <v>140</v>
      </c>
      <c r="B5882" t="s">
        <v>14417</v>
      </c>
      <c r="C5882" t="s">
        <v>14420</v>
      </c>
      <c r="D5882" t="s">
        <v>2548</v>
      </c>
      <c r="E5882" t="s">
        <v>11398</v>
      </c>
      <c r="F5882" t="s">
        <v>14421</v>
      </c>
      <c r="G5882" t="s">
        <v>4918</v>
      </c>
      <c r="H5882" t="s">
        <v>14425</v>
      </c>
      <c r="I5882" t="s">
        <v>4890</v>
      </c>
      <c r="J5882" t="s">
        <v>287</v>
      </c>
      <c r="K5882" s="14">
        <v>898</v>
      </c>
      <c r="L5882" s="24">
        <f t="shared" si="91"/>
        <v>969.72060127695363</v>
      </c>
    </row>
    <row r="5883" spans="1:12" x14ac:dyDescent="0.25">
      <c r="A5883" t="s">
        <v>140</v>
      </c>
      <c r="B5883" t="s">
        <v>14417</v>
      </c>
      <c r="C5883" t="s">
        <v>14426</v>
      </c>
      <c r="D5883" t="s">
        <v>2561</v>
      </c>
      <c r="E5883" t="s">
        <v>14427</v>
      </c>
      <c r="F5883" t="s">
        <v>14428</v>
      </c>
      <c r="G5883" t="s">
        <v>4990</v>
      </c>
      <c r="H5883" t="s">
        <v>14428</v>
      </c>
      <c r="I5883" t="s">
        <v>5141</v>
      </c>
      <c r="J5883" t="s">
        <v>2256</v>
      </c>
      <c r="K5883" s="14">
        <v>1</v>
      </c>
      <c r="L5883" s="24">
        <f t="shared" si="91"/>
        <v>1.0798670392839127</v>
      </c>
    </row>
    <row r="5884" spans="1:12" x14ac:dyDescent="0.25">
      <c r="A5884" t="s">
        <v>140</v>
      </c>
      <c r="B5884" t="s">
        <v>14417</v>
      </c>
      <c r="C5884" t="s">
        <v>14429</v>
      </c>
      <c r="D5884" t="s">
        <v>2563</v>
      </c>
      <c r="E5884" t="s">
        <v>14430</v>
      </c>
      <c r="F5884" t="s">
        <v>14431</v>
      </c>
      <c r="G5884" t="s">
        <v>5003</v>
      </c>
      <c r="H5884" t="s">
        <v>14432</v>
      </c>
      <c r="I5884" t="s">
        <v>4890</v>
      </c>
      <c r="J5884" t="s">
        <v>287</v>
      </c>
      <c r="K5884" s="14">
        <v>46</v>
      </c>
      <c r="L5884" s="24">
        <f t="shared" si="91"/>
        <v>49.673883807059987</v>
      </c>
    </row>
    <row r="5885" spans="1:12" x14ac:dyDescent="0.25">
      <c r="A5885" t="s">
        <v>140</v>
      </c>
      <c r="B5885" t="s">
        <v>14417</v>
      </c>
      <c r="C5885" t="s">
        <v>14429</v>
      </c>
      <c r="D5885" t="s">
        <v>2563</v>
      </c>
      <c r="E5885" t="s">
        <v>14430</v>
      </c>
      <c r="F5885" t="s">
        <v>14431</v>
      </c>
      <c r="G5885" t="s">
        <v>5751</v>
      </c>
      <c r="H5885" t="s">
        <v>14433</v>
      </c>
      <c r="I5885" t="s">
        <v>4890</v>
      </c>
      <c r="J5885" t="s">
        <v>287</v>
      </c>
      <c r="K5885" s="14">
        <v>441</v>
      </c>
      <c r="L5885" s="24">
        <f t="shared" si="91"/>
        <v>476.22136432420547</v>
      </c>
    </row>
    <row r="5886" spans="1:12" x14ac:dyDescent="0.25">
      <c r="A5886" t="s">
        <v>140</v>
      </c>
      <c r="B5886" t="s">
        <v>14417</v>
      </c>
      <c r="C5886" t="s">
        <v>14429</v>
      </c>
      <c r="D5886" t="s">
        <v>2563</v>
      </c>
      <c r="E5886" t="s">
        <v>14430</v>
      </c>
      <c r="F5886" t="s">
        <v>14431</v>
      </c>
      <c r="G5886" t="s">
        <v>5022</v>
      </c>
      <c r="H5886" t="s">
        <v>14434</v>
      </c>
      <c r="I5886" t="s">
        <v>4890</v>
      </c>
      <c r="J5886" t="s">
        <v>287</v>
      </c>
      <c r="K5886" s="14">
        <v>621</v>
      </c>
      <c r="L5886" s="24">
        <f t="shared" si="91"/>
        <v>670.59743139530985</v>
      </c>
    </row>
    <row r="5887" spans="1:12" x14ac:dyDescent="0.25">
      <c r="A5887" t="s">
        <v>140</v>
      </c>
      <c r="B5887" t="s">
        <v>14417</v>
      </c>
      <c r="C5887" t="s">
        <v>14429</v>
      </c>
      <c r="D5887" t="s">
        <v>2563</v>
      </c>
      <c r="E5887" t="s">
        <v>14430</v>
      </c>
      <c r="F5887" t="s">
        <v>14431</v>
      </c>
      <c r="G5887" t="s">
        <v>4907</v>
      </c>
      <c r="H5887" t="s">
        <v>14435</v>
      </c>
      <c r="I5887" t="s">
        <v>4890</v>
      </c>
      <c r="J5887" t="s">
        <v>287</v>
      </c>
      <c r="K5887" s="14">
        <v>685</v>
      </c>
      <c r="L5887" s="24">
        <f t="shared" si="91"/>
        <v>739.70892190948018</v>
      </c>
    </row>
    <row r="5888" spans="1:12" x14ac:dyDescent="0.25">
      <c r="A5888" t="s">
        <v>140</v>
      </c>
      <c r="B5888" t="s">
        <v>14417</v>
      </c>
      <c r="C5888" t="s">
        <v>14429</v>
      </c>
      <c r="D5888" t="s">
        <v>2563</v>
      </c>
      <c r="E5888" t="s">
        <v>14430</v>
      </c>
      <c r="F5888" t="s">
        <v>14431</v>
      </c>
      <c r="G5888" t="s">
        <v>4918</v>
      </c>
      <c r="H5888" t="s">
        <v>14436</v>
      </c>
      <c r="I5888" t="s">
        <v>4890</v>
      </c>
      <c r="J5888" t="s">
        <v>287</v>
      </c>
      <c r="K5888" s="14">
        <v>204</v>
      </c>
      <c r="L5888" s="24">
        <f t="shared" si="91"/>
        <v>220.2928760139182</v>
      </c>
    </row>
    <row r="5889" spans="11:12" ht="15.75" thickBot="1" x14ac:dyDescent="0.3">
      <c r="K5889" s="53">
        <f>SUM(K11:K5888)</f>
        <v>1459567</v>
      </c>
      <c r="L5889" s="25">
        <f>SUM(L11:L5888)</f>
        <v>1576138.294926587</v>
      </c>
    </row>
    <row r="5890" spans="11:12" ht="15.75" thickTop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24"/>
  <sheetViews>
    <sheetView workbookViewId="0">
      <selection activeCell="E7" sqref="E7"/>
    </sheetView>
  </sheetViews>
  <sheetFormatPr defaultRowHeight="15" outlineLevelRow="2" x14ac:dyDescent="0.25"/>
  <cols>
    <col min="1" max="1" width="20.5703125" style="3" customWidth="1"/>
    <col min="2" max="2" width="11.42578125" style="5" hidden="1" customWidth="1"/>
    <col min="3" max="3" width="11.28515625" style="3" hidden="1" customWidth="1"/>
    <col min="4" max="4" width="19.28515625" style="3" bestFit="1" customWidth="1"/>
    <col min="5" max="5" width="12.5703125" style="11" bestFit="1" customWidth="1"/>
  </cols>
  <sheetData>
    <row r="1" spans="1:6" x14ac:dyDescent="0.25">
      <c r="A1" s="10" t="s">
        <v>271</v>
      </c>
    </row>
    <row r="2" spans="1:6" x14ac:dyDescent="0.25">
      <c r="A2" s="10" t="s">
        <v>272</v>
      </c>
    </row>
    <row r="3" spans="1:6" x14ac:dyDescent="0.25">
      <c r="A3" s="10" t="s">
        <v>275</v>
      </c>
    </row>
    <row r="4" spans="1:6" x14ac:dyDescent="0.25">
      <c r="A4" s="9">
        <v>41879</v>
      </c>
    </row>
    <row r="5" spans="1:6" x14ac:dyDescent="0.25">
      <c r="A5" s="9"/>
      <c r="E5" s="12" t="s">
        <v>274</v>
      </c>
    </row>
    <row r="6" spans="1:6" x14ac:dyDescent="0.25">
      <c r="A6" s="9" t="s">
        <v>273</v>
      </c>
      <c r="E6" s="11">
        <v>7567800</v>
      </c>
    </row>
    <row r="7" spans="1:6" ht="15.75" thickBot="1" x14ac:dyDescent="0.3">
      <c r="A7" s="3" t="s">
        <v>279</v>
      </c>
      <c r="D7" s="17">
        <f t="shared" ref="D7" si="0">SUM(D13:D1822)</f>
        <v>9274188</v>
      </c>
      <c r="E7" s="15">
        <f>SUM(E13:E1823)</f>
        <v>15135599.999999978</v>
      </c>
      <c r="F7" t="s">
        <v>278</v>
      </c>
    </row>
    <row r="8" spans="1:6" ht="15.75" thickTop="1" x14ac:dyDescent="0.25">
      <c r="A8" s="3" t="s">
        <v>276</v>
      </c>
      <c r="D8" s="16">
        <f>-SUM(D12:D26)</f>
        <v>-1774100</v>
      </c>
    </row>
    <row r="9" spans="1:6" x14ac:dyDescent="0.25">
      <c r="A9" s="3" t="s">
        <v>277</v>
      </c>
      <c r="D9" s="16">
        <f>-SUM(D1662:D1676)</f>
        <v>-491322</v>
      </c>
    </row>
    <row r="10" spans="1:6" ht="15.75" thickBot="1" x14ac:dyDescent="0.3">
      <c r="D10" s="13">
        <f>D7+D8+D9</f>
        <v>7008766</v>
      </c>
    </row>
    <row r="11" spans="1:6" ht="15.75" thickTop="1" x14ac:dyDescent="0.25"/>
    <row r="12" spans="1:6" ht="15.75" x14ac:dyDescent="0.25">
      <c r="A12" s="2" t="s">
        <v>143</v>
      </c>
      <c r="B12" s="4" t="s">
        <v>144</v>
      </c>
      <c r="C12" s="2" t="s">
        <v>145</v>
      </c>
      <c r="D12" s="2" t="s">
        <v>146</v>
      </c>
    </row>
    <row r="13" spans="1:6" hidden="1" outlineLevel="2" x14ac:dyDescent="0.25">
      <c r="A13" s="3" t="s">
        <v>0</v>
      </c>
      <c r="B13" s="5" t="s">
        <v>1</v>
      </c>
      <c r="C13" s="3">
        <v>9</v>
      </c>
      <c r="D13" s="3">
        <v>157</v>
      </c>
      <c r="E13" s="18"/>
    </row>
    <row r="14" spans="1:6" hidden="1" outlineLevel="2" x14ac:dyDescent="0.25">
      <c r="A14" s="3" t="s">
        <v>0</v>
      </c>
      <c r="B14" s="5" t="s">
        <v>2</v>
      </c>
      <c r="C14" s="3">
        <v>137</v>
      </c>
      <c r="D14" s="3">
        <v>374</v>
      </c>
      <c r="E14" s="18"/>
    </row>
    <row r="15" spans="1:6" hidden="1" outlineLevel="2" x14ac:dyDescent="0.25">
      <c r="A15" s="3" t="s">
        <v>0</v>
      </c>
      <c r="B15" s="5" t="s">
        <v>3</v>
      </c>
      <c r="C15" s="3">
        <v>329</v>
      </c>
      <c r="D15" s="3">
        <v>479</v>
      </c>
      <c r="E15" s="18"/>
    </row>
    <row r="16" spans="1:6" hidden="1" outlineLevel="2" x14ac:dyDescent="0.25">
      <c r="A16" s="3" t="s">
        <v>0</v>
      </c>
      <c r="B16" s="5" t="s">
        <v>4</v>
      </c>
      <c r="C16" s="3">
        <v>58</v>
      </c>
      <c r="D16" s="3">
        <v>110</v>
      </c>
      <c r="E16" s="18"/>
    </row>
    <row r="17" spans="1:5" hidden="1" outlineLevel="2" x14ac:dyDescent="0.25">
      <c r="A17" s="3" t="s">
        <v>0</v>
      </c>
      <c r="B17" s="5" t="s">
        <v>5</v>
      </c>
      <c r="C17" s="3">
        <v>33</v>
      </c>
      <c r="D17" s="3">
        <v>132</v>
      </c>
      <c r="E17" s="18"/>
    </row>
    <row r="18" spans="1:5" hidden="1" outlineLevel="2" x14ac:dyDescent="0.25">
      <c r="A18" s="3" t="s">
        <v>0</v>
      </c>
      <c r="B18" s="5" t="s">
        <v>6</v>
      </c>
      <c r="C18" s="3">
        <v>115</v>
      </c>
      <c r="D18" s="3">
        <v>203</v>
      </c>
      <c r="E18" s="18"/>
    </row>
    <row r="19" spans="1:5" hidden="1" outlineLevel="2" x14ac:dyDescent="0.25">
      <c r="A19" s="3" t="s">
        <v>0</v>
      </c>
      <c r="B19" s="5" t="s">
        <v>7</v>
      </c>
      <c r="C19" s="3">
        <v>173</v>
      </c>
      <c r="D19" s="3">
        <v>4424</v>
      </c>
      <c r="E19" s="18"/>
    </row>
    <row r="20" spans="1:5" hidden="1" outlineLevel="2" x14ac:dyDescent="0.25">
      <c r="A20" s="3" t="s">
        <v>0</v>
      </c>
      <c r="B20" s="5" t="s">
        <v>8</v>
      </c>
      <c r="C20" s="3">
        <v>129</v>
      </c>
      <c r="D20" s="3">
        <v>239</v>
      </c>
      <c r="E20" s="18"/>
    </row>
    <row r="21" spans="1:5" hidden="1" outlineLevel="2" x14ac:dyDescent="0.25">
      <c r="A21" s="3" t="s">
        <v>0</v>
      </c>
      <c r="B21" s="5" t="s">
        <v>9</v>
      </c>
      <c r="C21" s="3">
        <v>78</v>
      </c>
      <c r="D21" s="3">
        <v>78</v>
      </c>
      <c r="E21" s="18"/>
    </row>
    <row r="22" spans="1:5" hidden="1" outlineLevel="2" x14ac:dyDescent="0.25">
      <c r="A22" s="3" t="s">
        <v>0</v>
      </c>
      <c r="B22" s="5" t="s">
        <v>10</v>
      </c>
      <c r="C22" s="3">
        <v>253</v>
      </c>
      <c r="D22" s="3">
        <v>1296</v>
      </c>
      <c r="E22" s="18"/>
    </row>
    <row r="23" spans="1:5" hidden="1" outlineLevel="2" x14ac:dyDescent="0.25">
      <c r="A23" s="3" t="s">
        <v>0</v>
      </c>
      <c r="B23" s="5" t="s">
        <v>11</v>
      </c>
      <c r="C23" s="3">
        <v>155</v>
      </c>
      <c r="D23" s="3">
        <v>1239</v>
      </c>
      <c r="E23" s="18"/>
    </row>
    <row r="24" spans="1:5" hidden="1" outlineLevel="2" x14ac:dyDescent="0.25">
      <c r="A24" s="3" t="s">
        <v>0</v>
      </c>
      <c r="B24" s="5" t="s">
        <v>12</v>
      </c>
      <c r="C24" s="3">
        <v>2</v>
      </c>
      <c r="D24" s="3">
        <v>28</v>
      </c>
      <c r="E24" s="18"/>
    </row>
    <row r="25" spans="1:5" hidden="1" outlineLevel="2" x14ac:dyDescent="0.25">
      <c r="A25" s="3" t="s">
        <v>0</v>
      </c>
      <c r="B25" s="5">
        <v>2</v>
      </c>
      <c r="C25" s="3">
        <v>185</v>
      </c>
      <c r="D25" s="3">
        <v>381</v>
      </c>
      <c r="E25" s="18"/>
    </row>
    <row r="26" spans="1:5" hidden="1" outlineLevel="2" x14ac:dyDescent="0.25">
      <c r="A26" s="3" t="s">
        <v>0</v>
      </c>
      <c r="B26" s="5">
        <v>8</v>
      </c>
      <c r="C26" s="3">
        <v>741</v>
      </c>
      <c r="D26" s="3">
        <v>1764960</v>
      </c>
      <c r="E26" s="18"/>
    </row>
    <row r="27" spans="1:5" outlineLevel="1" collapsed="1" x14ac:dyDescent="0.25">
      <c r="A27" s="7" t="s">
        <v>147</v>
      </c>
      <c r="E27" s="18">
        <f>SUBTOTAL(9,E13:E26)</f>
        <v>0</v>
      </c>
    </row>
    <row r="28" spans="1:5" hidden="1" outlineLevel="2" x14ac:dyDescent="0.25">
      <c r="A28" s="3" t="s">
        <v>13</v>
      </c>
      <c r="B28" s="5" t="s">
        <v>1</v>
      </c>
      <c r="C28" s="3">
        <v>4</v>
      </c>
      <c r="D28" s="3">
        <v>25</v>
      </c>
      <c r="E28" s="14">
        <f t="shared" ref="E28:E42" si="1">$D28/$D$10*E$6</f>
        <v>26.99405287606977</v>
      </c>
    </row>
    <row r="29" spans="1:5" hidden="1" outlineLevel="2" x14ac:dyDescent="0.25">
      <c r="A29" s="3" t="s">
        <v>13</v>
      </c>
      <c r="B29" s="5" t="s">
        <v>2</v>
      </c>
      <c r="C29" s="3">
        <v>2</v>
      </c>
      <c r="D29" s="3">
        <v>2</v>
      </c>
      <c r="E29" s="14">
        <f t="shared" si="1"/>
        <v>2.1595242300855815</v>
      </c>
    </row>
    <row r="30" spans="1:5" hidden="1" outlineLevel="2" x14ac:dyDescent="0.25">
      <c r="A30" s="3" t="s">
        <v>13</v>
      </c>
      <c r="B30" s="5" t="s">
        <v>3</v>
      </c>
      <c r="C30" s="3">
        <v>500</v>
      </c>
      <c r="D30" s="3">
        <v>1896</v>
      </c>
      <c r="E30" s="14">
        <f t="shared" si="1"/>
        <v>2047.2289701211312</v>
      </c>
    </row>
    <row r="31" spans="1:5" hidden="1" outlineLevel="2" x14ac:dyDescent="0.25">
      <c r="A31" s="3" t="s">
        <v>13</v>
      </c>
      <c r="B31" s="5" t="s">
        <v>4</v>
      </c>
      <c r="C31" s="3">
        <v>83</v>
      </c>
      <c r="D31" s="3">
        <v>92</v>
      </c>
      <c r="E31" s="14">
        <f t="shared" si="1"/>
        <v>99.338114583936743</v>
      </c>
    </row>
    <row r="32" spans="1:5" hidden="1" outlineLevel="2" x14ac:dyDescent="0.25">
      <c r="A32" s="3" t="s">
        <v>13</v>
      </c>
      <c r="B32" s="5" t="s">
        <v>5</v>
      </c>
      <c r="C32" s="3">
        <v>3</v>
      </c>
      <c r="D32" s="3">
        <v>3</v>
      </c>
      <c r="E32" s="14">
        <f t="shared" si="1"/>
        <v>3.239286345128372</v>
      </c>
    </row>
    <row r="33" spans="1:5" hidden="1" outlineLevel="2" x14ac:dyDescent="0.25">
      <c r="A33" s="3" t="s">
        <v>13</v>
      </c>
      <c r="B33" s="5" t="s">
        <v>6</v>
      </c>
      <c r="C33" s="3">
        <v>266</v>
      </c>
      <c r="D33" s="3">
        <v>1912</v>
      </c>
      <c r="E33" s="14">
        <f t="shared" si="1"/>
        <v>2064.5051639618159</v>
      </c>
    </row>
    <row r="34" spans="1:5" hidden="1" outlineLevel="2" x14ac:dyDescent="0.25">
      <c r="A34" s="3" t="s">
        <v>13</v>
      </c>
      <c r="B34" s="5" t="s">
        <v>7</v>
      </c>
      <c r="C34" s="3">
        <v>51</v>
      </c>
      <c r="D34" s="3">
        <v>52</v>
      </c>
      <c r="E34" s="14">
        <f t="shared" si="1"/>
        <v>56.147629982225119</v>
      </c>
    </row>
    <row r="35" spans="1:5" hidden="1" outlineLevel="2" x14ac:dyDescent="0.25">
      <c r="A35" s="3" t="s">
        <v>13</v>
      </c>
      <c r="B35" s="5" t="s">
        <v>14</v>
      </c>
      <c r="C35" s="3">
        <v>1</v>
      </c>
      <c r="D35" s="3">
        <v>1</v>
      </c>
      <c r="E35" s="14">
        <f t="shared" si="1"/>
        <v>1.0797621150427907</v>
      </c>
    </row>
    <row r="36" spans="1:5" hidden="1" outlineLevel="2" x14ac:dyDescent="0.25">
      <c r="A36" s="3" t="s">
        <v>13</v>
      </c>
      <c r="B36" s="5" t="s">
        <v>8</v>
      </c>
      <c r="C36" s="3">
        <v>40</v>
      </c>
      <c r="D36" s="3">
        <v>83</v>
      </c>
      <c r="E36" s="14">
        <f t="shared" si="1"/>
        <v>89.620255548551626</v>
      </c>
    </row>
    <row r="37" spans="1:5" hidden="1" outlineLevel="2" x14ac:dyDescent="0.25">
      <c r="A37" s="3" t="s">
        <v>13</v>
      </c>
      <c r="B37" s="5" t="s">
        <v>10</v>
      </c>
      <c r="C37" s="6">
        <v>113</v>
      </c>
      <c r="D37" s="3">
        <v>132</v>
      </c>
      <c r="E37" s="14">
        <f t="shared" si="1"/>
        <v>142.52859918564837</v>
      </c>
    </row>
    <row r="38" spans="1:5" hidden="1" outlineLevel="2" x14ac:dyDescent="0.25">
      <c r="A38" s="3" t="s">
        <v>13</v>
      </c>
      <c r="B38" s="5" t="s">
        <v>11</v>
      </c>
      <c r="C38" s="3">
        <v>71</v>
      </c>
      <c r="D38" s="3">
        <v>363</v>
      </c>
      <c r="E38" s="14">
        <f t="shared" si="1"/>
        <v>391.95364776053304</v>
      </c>
    </row>
    <row r="39" spans="1:5" hidden="1" outlineLevel="2" x14ac:dyDescent="0.25">
      <c r="A39" s="3" t="s">
        <v>13</v>
      </c>
      <c r="B39" s="5" t="s">
        <v>15</v>
      </c>
      <c r="C39" s="3">
        <v>1</v>
      </c>
      <c r="D39" s="3">
        <v>1</v>
      </c>
      <c r="E39" s="14">
        <f t="shared" si="1"/>
        <v>1.0797621150427907</v>
      </c>
    </row>
    <row r="40" spans="1:5" hidden="1" outlineLevel="2" x14ac:dyDescent="0.25">
      <c r="A40" s="3" t="s">
        <v>13</v>
      </c>
      <c r="B40" s="5" t="s">
        <v>12</v>
      </c>
      <c r="C40" s="3">
        <v>6</v>
      </c>
      <c r="D40" s="3">
        <v>12</v>
      </c>
      <c r="E40" s="14">
        <f t="shared" si="1"/>
        <v>12.957145380513488</v>
      </c>
    </row>
    <row r="41" spans="1:5" hidden="1" outlineLevel="2" x14ac:dyDescent="0.25">
      <c r="A41" s="3" t="s">
        <v>13</v>
      </c>
      <c r="B41" s="5">
        <v>2</v>
      </c>
      <c r="C41" s="3">
        <v>212</v>
      </c>
      <c r="D41" s="3">
        <v>366</v>
      </c>
      <c r="E41" s="14">
        <f t="shared" si="1"/>
        <v>395.19293410566138</v>
      </c>
    </row>
    <row r="42" spans="1:5" hidden="1" outlineLevel="2" x14ac:dyDescent="0.25">
      <c r="A42" s="3" t="s">
        <v>13</v>
      </c>
      <c r="B42" s="5">
        <v>8</v>
      </c>
      <c r="C42" s="3">
        <v>26</v>
      </c>
      <c r="D42" s="3">
        <v>439</v>
      </c>
      <c r="E42" s="14">
        <f t="shared" si="1"/>
        <v>474.01556850378506</v>
      </c>
    </row>
    <row r="43" spans="1:5" outlineLevel="1" collapsed="1" x14ac:dyDescent="0.25">
      <c r="A43" s="7" t="s">
        <v>148</v>
      </c>
      <c r="E43" s="14">
        <f>SUBTOTAL(9,E28:E42)</f>
        <v>5808.0404168151717</v>
      </c>
    </row>
    <row r="44" spans="1:5" hidden="1" outlineLevel="2" x14ac:dyDescent="0.25">
      <c r="A44" s="3" t="s">
        <v>16</v>
      </c>
      <c r="B44" s="5" t="s">
        <v>1</v>
      </c>
      <c r="C44" s="3">
        <v>43</v>
      </c>
      <c r="D44" s="3">
        <v>482</v>
      </c>
      <c r="E44" s="14">
        <f t="shared" ref="E44:E64" si="2">$D44/$D$10*E$6</f>
        <v>520.44533945062517</v>
      </c>
    </row>
    <row r="45" spans="1:5" hidden="1" outlineLevel="2" x14ac:dyDescent="0.25">
      <c r="A45" s="3" t="s">
        <v>16</v>
      </c>
      <c r="B45" s="5" t="s">
        <v>2</v>
      </c>
      <c r="C45" s="3">
        <v>128</v>
      </c>
      <c r="D45" s="3">
        <v>203</v>
      </c>
      <c r="E45" s="14">
        <f t="shared" si="2"/>
        <v>219.19170935368652</v>
      </c>
    </row>
    <row r="46" spans="1:5" hidden="1" outlineLevel="2" x14ac:dyDescent="0.25">
      <c r="A46" s="3" t="s">
        <v>16</v>
      </c>
      <c r="B46" s="5" t="s">
        <v>3</v>
      </c>
      <c r="C46" s="3">
        <v>2608</v>
      </c>
      <c r="D46" s="3">
        <v>12418</v>
      </c>
      <c r="E46" s="14">
        <f t="shared" si="2"/>
        <v>13408.485944601374</v>
      </c>
    </row>
    <row r="47" spans="1:5" hidden="1" outlineLevel="2" x14ac:dyDescent="0.25">
      <c r="A47" s="3" t="s">
        <v>16</v>
      </c>
      <c r="B47" s="5" t="s">
        <v>4</v>
      </c>
      <c r="C47" s="3">
        <v>4053</v>
      </c>
      <c r="D47" s="3">
        <v>4990</v>
      </c>
      <c r="E47" s="14">
        <f t="shared" si="2"/>
        <v>5388.0129540635253</v>
      </c>
    </row>
    <row r="48" spans="1:5" hidden="1" outlineLevel="2" x14ac:dyDescent="0.25">
      <c r="A48" s="3" t="s">
        <v>16</v>
      </c>
      <c r="B48" s="5" t="s">
        <v>5</v>
      </c>
      <c r="C48" s="3">
        <v>396</v>
      </c>
      <c r="D48" s="3">
        <v>774</v>
      </c>
      <c r="E48" s="14">
        <f t="shared" si="2"/>
        <v>835.7358770431199</v>
      </c>
    </row>
    <row r="49" spans="1:5" hidden="1" outlineLevel="2" x14ac:dyDescent="0.25">
      <c r="A49" s="3" t="s">
        <v>16</v>
      </c>
      <c r="B49" s="5" t="s">
        <v>6</v>
      </c>
      <c r="C49" s="3">
        <v>963</v>
      </c>
      <c r="D49" s="3">
        <v>5706</v>
      </c>
      <c r="E49" s="14">
        <f t="shared" si="2"/>
        <v>6161.1226284341637</v>
      </c>
    </row>
    <row r="50" spans="1:5" hidden="1" outlineLevel="2" x14ac:dyDescent="0.25">
      <c r="A50" s="3" t="s">
        <v>16</v>
      </c>
      <c r="B50" s="5" t="s">
        <v>7</v>
      </c>
      <c r="C50" s="3">
        <v>2063</v>
      </c>
      <c r="D50" s="3">
        <v>22567</v>
      </c>
      <c r="E50" s="14">
        <f t="shared" si="2"/>
        <v>24366.991650170658</v>
      </c>
    </row>
    <row r="51" spans="1:5" hidden="1" outlineLevel="2" x14ac:dyDescent="0.25">
      <c r="A51" s="3" t="s">
        <v>16</v>
      </c>
      <c r="B51" s="5" t="s">
        <v>14</v>
      </c>
      <c r="C51" s="3">
        <v>23</v>
      </c>
      <c r="D51" s="3">
        <v>63</v>
      </c>
      <c r="E51" s="14">
        <f t="shared" si="2"/>
        <v>68.02501324769581</v>
      </c>
    </row>
    <row r="52" spans="1:5" hidden="1" outlineLevel="2" x14ac:dyDescent="0.25">
      <c r="A52" s="3" t="s">
        <v>16</v>
      </c>
      <c r="B52" s="5" t="s">
        <v>17</v>
      </c>
      <c r="C52" s="3">
        <v>1627</v>
      </c>
      <c r="D52" s="3">
        <v>1956</v>
      </c>
      <c r="E52" s="14">
        <f t="shared" si="2"/>
        <v>2112.0146970236983</v>
      </c>
    </row>
    <row r="53" spans="1:5" hidden="1" outlineLevel="2" x14ac:dyDescent="0.25">
      <c r="A53" s="3" t="s">
        <v>16</v>
      </c>
      <c r="B53" s="5" t="s">
        <v>18</v>
      </c>
      <c r="C53" s="3">
        <v>12</v>
      </c>
      <c r="D53" s="3">
        <v>360</v>
      </c>
      <c r="E53" s="14">
        <f t="shared" si="2"/>
        <v>388.71436141540465</v>
      </c>
    </row>
    <row r="54" spans="1:5" hidden="1" outlineLevel="2" x14ac:dyDescent="0.25">
      <c r="A54" s="3" t="s">
        <v>16</v>
      </c>
      <c r="B54" s="5" t="s">
        <v>19</v>
      </c>
      <c r="C54" s="3">
        <v>7682</v>
      </c>
      <c r="D54" s="3">
        <v>7684</v>
      </c>
      <c r="E54" s="14">
        <f t="shared" si="2"/>
        <v>8296.8920919888023</v>
      </c>
    </row>
    <row r="55" spans="1:5" hidden="1" outlineLevel="2" x14ac:dyDescent="0.25">
      <c r="A55" s="3" t="s">
        <v>16</v>
      </c>
      <c r="B55" s="5" t="s">
        <v>8</v>
      </c>
      <c r="C55" s="3">
        <v>700</v>
      </c>
      <c r="D55" s="3">
        <v>1756</v>
      </c>
      <c r="E55" s="14">
        <f t="shared" si="2"/>
        <v>1896.0622740151402</v>
      </c>
    </row>
    <row r="56" spans="1:5" hidden="1" outlineLevel="2" x14ac:dyDescent="0.25">
      <c r="A56" s="3" t="s">
        <v>16</v>
      </c>
      <c r="B56" s="5" t="s">
        <v>10</v>
      </c>
      <c r="C56" s="3">
        <v>263</v>
      </c>
      <c r="D56" s="3">
        <v>4783</v>
      </c>
      <c r="E56" s="14">
        <f t="shared" si="2"/>
        <v>5164.5021962496676</v>
      </c>
    </row>
    <row r="57" spans="1:5" hidden="1" outlineLevel="2" x14ac:dyDescent="0.25">
      <c r="A57" s="3" t="s">
        <v>16</v>
      </c>
      <c r="B57" s="5" t="s">
        <v>11</v>
      </c>
      <c r="C57" s="3">
        <v>251</v>
      </c>
      <c r="D57" s="3">
        <v>77488</v>
      </c>
      <c r="E57" s="14">
        <f t="shared" si="2"/>
        <v>83668.60677043577</v>
      </c>
    </row>
    <row r="58" spans="1:5" hidden="1" outlineLevel="2" x14ac:dyDescent="0.25">
      <c r="A58" s="3" t="s">
        <v>16</v>
      </c>
      <c r="B58" s="5" t="s">
        <v>15</v>
      </c>
      <c r="C58" s="3">
        <v>63</v>
      </c>
      <c r="D58" s="3">
        <v>228</v>
      </c>
      <c r="E58" s="14">
        <f t="shared" si="2"/>
        <v>246.18576222975625</v>
      </c>
    </row>
    <row r="59" spans="1:5" hidden="1" outlineLevel="2" x14ac:dyDescent="0.25">
      <c r="A59" s="3" t="s">
        <v>16</v>
      </c>
      <c r="B59" s="5" t="s">
        <v>12</v>
      </c>
      <c r="C59" s="3">
        <v>43</v>
      </c>
      <c r="D59" s="3">
        <v>2834</v>
      </c>
      <c r="E59" s="14">
        <f t="shared" si="2"/>
        <v>3060.0458340312689</v>
      </c>
    </row>
    <row r="60" spans="1:5" hidden="1" outlineLevel="2" x14ac:dyDescent="0.25">
      <c r="A60" s="3" t="s">
        <v>16</v>
      </c>
      <c r="B60" s="5" t="s">
        <v>20</v>
      </c>
      <c r="C60" s="3">
        <v>12</v>
      </c>
      <c r="D60" s="3">
        <v>6108</v>
      </c>
      <c r="E60" s="14">
        <f t="shared" si="2"/>
        <v>6595.1869986813654</v>
      </c>
    </row>
    <row r="61" spans="1:5" hidden="1" outlineLevel="2" x14ac:dyDescent="0.25">
      <c r="A61" s="3" t="s">
        <v>16</v>
      </c>
      <c r="B61" s="5">
        <v>1</v>
      </c>
      <c r="C61" s="3">
        <v>17</v>
      </c>
      <c r="D61" s="3">
        <v>45</v>
      </c>
      <c r="E61" s="14">
        <f t="shared" si="2"/>
        <v>48.589295176925582</v>
      </c>
    </row>
    <row r="62" spans="1:5" hidden="1" outlineLevel="2" x14ac:dyDescent="0.25">
      <c r="A62" s="3" t="s">
        <v>16</v>
      </c>
      <c r="B62" s="5">
        <v>2</v>
      </c>
      <c r="C62" s="3">
        <v>38288</v>
      </c>
      <c r="D62" s="3">
        <v>76418</v>
      </c>
      <c r="E62" s="14">
        <f t="shared" si="2"/>
        <v>82513.261307339984</v>
      </c>
    </row>
    <row r="63" spans="1:5" hidden="1" outlineLevel="2" x14ac:dyDescent="0.25">
      <c r="A63" s="3" t="s">
        <v>16</v>
      </c>
      <c r="B63" s="5">
        <v>3</v>
      </c>
      <c r="C63" s="3">
        <v>64</v>
      </c>
      <c r="D63" s="3">
        <v>119</v>
      </c>
      <c r="E63" s="14">
        <f t="shared" si="2"/>
        <v>128.4916916900921</v>
      </c>
    </row>
    <row r="64" spans="1:5" hidden="1" outlineLevel="2" x14ac:dyDescent="0.25">
      <c r="A64" s="3" t="s">
        <v>16</v>
      </c>
      <c r="B64" s="5">
        <v>8</v>
      </c>
      <c r="C64" s="3">
        <v>58</v>
      </c>
      <c r="D64" s="3">
        <v>33398</v>
      </c>
      <c r="E64" s="14">
        <f t="shared" si="2"/>
        <v>36061.895118199121</v>
      </c>
    </row>
    <row r="65" spans="1:5" outlineLevel="1" collapsed="1" x14ac:dyDescent="0.25">
      <c r="A65" s="7" t="s">
        <v>149</v>
      </c>
      <c r="E65" s="14">
        <f>SUBTOTAL(9,E44:E64)</f>
        <v>281148.4595148419</v>
      </c>
    </row>
    <row r="66" spans="1:5" hidden="1" outlineLevel="2" x14ac:dyDescent="0.25">
      <c r="A66" s="3" t="s">
        <v>21</v>
      </c>
      <c r="B66" s="5" t="s">
        <v>1</v>
      </c>
      <c r="C66" s="3">
        <v>8</v>
      </c>
      <c r="D66" s="3">
        <v>201</v>
      </c>
      <c r="E66" s="14">
        <f t="shared" ref="E66:E81" si="3">$D66/$D$10*E$6</f>
        <v>217.03218512360093</v>
      </c>
    </row>
    <row r="67" spans="1:5" hidden="1" outlineLevel="2" x14ac:dyDescent="0.25">
      <c r="A67" s="3" t="s">
        <v>21</v>
      </c>
      <c r="B67" s="5" t="s">
        <v>22</v>
      </c>
      <c r="C67" s="3">
        <v>5</v>
      </c>
      <c r="D67" s="3">
        <v>35</v>
      </c>
      <c r="E67" s="14">
        <f t="shared" si="3"/>
        <v>37.791674026497674</v>
      </c>
    </row>
    <row r="68" spans="1:5" hidden="1" outlineLevel="2" x14ac:dyDescent="0.25">
      <c r="A68" s="3" t="s">
        <v>21</v>
      </c>
      <c r="B68" s="5" t="s">
        <v>3</v>
      </c>
      <c r="C68" s="3">
        <v>488</v>
      </c>
      <c r="D68" s="3">
        <v>1155</v>
      </c>
      <c r="E68" s="14">
        <f t="shared" si="3"/>
        <v>1247.1252428744233</v>
      </c>
    </row>
    <row r="69" spans="1:5" hidden="1" outlineLevel="2" x14ac:dyDescent="0.25">
      <c r="A69" s="3" t="s">
        <v>21</v>
      </c>
      <c r="B69" s="5" t="s">
        <v>4</v>
      </c>
      <c r="C69" s="3">
        <v>489</v>
      </c>
      <c r="D69" s="3">
        <v>548</v>
      </c>
      <c r="E69" s="14">
        <f t="shared" si="3"/>
        <v>591.70963904344933</v>
      </c>
    </row>
    <row r="70" spans="1:5" hidden="1" outlineLevel="2" x14ac:dyDescent="0.25">
      <c r="A70" s="3" t="s">
        <v>21</v>
      </c>
      <c r="B70" s="5" t="s">
        <v>5</v>
      </c>
      <c r="C70" s="3">
        <v>20</v>
      </c>
      <c r="D70" s="3">
        <v>51</v>
      </c>
      <c r="E70" s="14">
        <f t="shared" si="3"/>
        <v>55.067867867182329</v>
      </c>
    </row>
    <row r="71" spans="1:5" hidden="1" outlineLevel="2" x14ac:dyDescent="0.25">
      <c r="A71" s="3" t="s">
        <v>21</v>
      </c>
      <c r="B71" s="5" t="s">
        <v>6</v>
      </c>
      <c r="C71" s="3">
        <v>62</v>
      </c>
      <c r="D71" s="3">
        <v>302</v>
      </c>
      <c r="E71" s="14">
        <f t="shared" si="3"/>
        <v>326.08815874292276</v>
      </c>
    </row>
    <row r="72" spans="1:5" hidden="1" outlineLevel="2" x14ac:dyDescent="0.25">
      <c r="A72" s="3" t="s">
        <v>21</v>
      </c>
      <c r="B72" s="5" t="s">
        <v>7</v>
      </c>
      <c r="C72" s="3">
        <v>80</v>
      </c>
      <c r="D72" s="3">
        <v>100</v>
      </c>
      <c r="E72" s="14">
        <f t="shared" si="3"/>
        <v>107.97621150427908</v>
      </c>
    </row>
    <row r="73" spans="1:5" hidden="1" outlineLevel="2" x14ac:dyDescent="0.25">
      <c r="A73" s="3" t="s">
        <v>21</v>
      </c>
      <c r="B73" s="5" t="s">
        <v>14</v>
      </c>
      <c r="C73" s="3">
        <v>4</v>
      </c>
      <c r="D73" s="3">
        <v>5</v>
      </c>
      <c r="E73" s="14">
        <f t="shared" si="3"/>
        <v>5.3988105752139539</v>
      </c>
    </row>
    <row r="74" spans="1:5" hidden="1" outlineLevel="2" x14ac:dyDescent="0.25">
      <c r="A74" s="3" t="s">
        <v>21</v>
      </c>
      <c r="B74" s="5" t="s">
        <v>17</v>
      </c>
      <c r="C74" s="3">
        <v>188</v>
      </c>
      <c r="D74" s="3">
        <v>200</v>
      </c>
      <c r="E74" s="14">
        <f t="shared" si="3"/>
        <v>215.95242300855816</v>
      </c>
    </row>
    <row r="75" spans="1:5" hidden="1" outlineLevel="2" x14ac:dyDescent="0.25">
      <c r="A75" s="3" t="s">
        <v>21</v>
      </c>
      <c r="B75" s="5" t="s">
        <v>8</v>
      </c>
      <c r="C75" s="3">
        <v>20</v>
      </c>
      <c r="D75" s="3">
        <v>27</v>
      </c>
      <c r="E75" s="14">
        <f t="shared" si="3"/>
        <v>29.15357710615535</v>
      </c>
    </row>
    <row r="76" spans="1:5" hidden="1" outlineLevel="2" x14ac:dyDescent="0.25">
      <c r="A76" s="3" t="s">
        <v>21</v>
      </c>
      <c r="B76" s="5" t="s">
        <v>10</v>
      </c>
      <c r="C76" s="3">
        <v>195</v>
      </c>
      <c r="D76" s="3">
        <v>418</v>
      </c>
      <c r="E76" s="14">
        <f t="shared" si="3"/>
        <v>451.34056408788649</v>
      </c>
    </row>
    <row r="77" spans="1:5" hidden="1" outlineLevel="2" x14ac:dyDescent="0.25">
      <c r="A77" s="3" t="s">
        <v>21</v>
      </c>
      <c r="B77" s="5" t="s">
        <v>11</v>
      </c>
      <c r="C77" s="3">
        <v>165</v>
      </c>
      <c r="D77" s="3">
        <v>864</v>
      </c>
      <c r="E77" s="14">
        <f t="shared" si="3"/>
        <v>932.91446739697119</v>
      </c>
    </row>
    <row r="78" spans="1:5" hidden="1" outlineLevel="2" x14ac:dyDescent="0.25">
      <c r="A78" s="3" t="s">
        <v>21</v>
      </c>
      <c r="B78" s="5" t="s">
        <v>15</v>
      </c>
      <c r="C78" s="3">
        <v>4</v>
      </c>
      <c r="D78" s="3">
        <v>4</v>
      </c>
      <c r="E78" s="14">
        <f t="shared" si="3"/>
        <v>4.319048460171163</v>
      </c>
    </row>
    <row r="79" spans="1:5" hidden="1" outlineLevel="2" x14ac:dyDescent="0.25">
      <c r="A79" s="3" t="s">
        <v>21</v>
      </c>
      <c r="B79" s="5" t="s">
        <v>12</v>
      </c>
      <c r="C79" s="3">
        <v>5</v>
      </c>
      <c r="D79" s="3">
        <v>56</v>
      </c>
      <c r="E79" s="14">
        <f t="shared" si="3"/>
        <v>60.466678442396287</v>
      </c>
    </row>
    <row r="80" spans="1:5" hidden="1" outlineLevel="2" x14ac:dyDescent="0.25">
      <c r="A80" s="3" t="s">
        <v>21</v>
      </c>
      <c r="B80" s="5">
        <v>2</v>
      </c>
      <c r="C80" s="3">
        <v>618</v>
      </c>
      <c r="D80" s="3">
        <v>856</v>
      </c>
      <c r="E80" s="14">
        <f t="shared" si="3"/>
        <v>924.27637047662893</v>
      </c>
    </row>
    <row r="81" spans="1:5" hidden="1" outlineLevel="2" x14ac:dyDescent="0.25">
      <c r="A81" s="3" t="s">
        <v>21</v>
      </c>
      <c r="B81" s="5">
        <v>8</v>
      </c>
      <c r="C81" s="3">
        <v>27</v>
      </c>
      <c r="D81" s="3">
        <v>4097</v>
      </c>
      <c r="E81" s="14">
        <f t="shared" si="3"/>
        <v>4423.7853853303141</v>
      </c>
    </row>
    <row r="82" spans="1:5" outlineLevel="1" collapsed="1" x14ac:dyDescent="0.25">
      <c r="A82" s="7" t="s">
        <v>150</v>
      </c>
      <c r="E82" s="14">
        <f>SUBTOTAL(9,E66:E81)</f>
        <v>9630.3983040666499</v>
      </c>
    </row>
    <row r="83" spans="1:5" hidden="1" outlineLevel="2" x14ac:dyDescent="0.25">
      <c r="A83" s="3" t="s">
        <v>23</v>
      </c>
      <c r="B83" s="5" t="s">
        <v>1</v>
      </c>
      <c r="C83" s="3">
        <v>4</v>
      </c>
      <c r="D83" s="3">
        <v>25</v>
      </c>
      <c r="E83" s="14">
        <f t="shared" ref="E83:E90" si="4">$D83/$D$10*E$6</f>
        <v>26.99405287606977</v>
      </c>
    </row>
    <row r="84" spans="1:5" hidden="1" outlineLevel="2" x14ac:dyDescent="0.25">
      <c r="A84" s="3" t="s">
        <v>23</v>
      </c>
      <c r="B84" s="5" t="s">
        <v>4</v>
      </c>
      <c r="C84" s="3">
        <v>5</v>
      </c>
      <c r="D84" s="3">
        <v>5</v>
      </c>
      <c r="E84" s="14">
        <f t="shared" si="4"/>
        <v>5.3988105752139539</v>
      </c>
    </row>
    <row r="85" spans="1:5" hidden="1" outlineLevel="2" x14ac:dyDescent="0.25">
      <c r="A85" s="3" t="s">
        <v>23</v>
      </c>
      <c r="B85" s="5" t="s">
        <v>8</v>
      </c>
      <c r="C85" s="3">
        <v>14</v>
      </c>
      <c r="D85" s="3">
        <v>14</v>
      </c>
      <c r="E85" s="14">
        <f t="shared" si="4"/>
        <v>15.116669610599072</v>
      </c>
    </row>
    <row r="86" spans="1:5" hidden="1" outlineLevel="2" x14ac:dyDescent="0.25">
      <c r="A86" s="3" t="s">
        <v>23</v>
      </c>
      <c r="B86" s="5" t="s">
        <v>10</v>
      </c>
      <c r="C86" s="3">
        <v>8</v>
      </c>
      <c r="D86" s="3">
        <v>8</v>
      </c>
      <c r="E86" s="14">
        <f t="shared" si="4"/>
        <v>8.6380969203423259</v>
      </c>
    </row>
    <row r="87" spans="1:5" hidden="1" outlineLevel="2" x14ac:dyDescent="0.25">
      <c r="A87" s="3" t="s">
        <v>23</v>
      </c>
      <c r="B87" s="5" t="s">
        <v>11</v>
      </c>
      <c r="C87" s="3">
        <v>6</v>
      </c>
      <c r="D87" s="3">
        <v>9</v>
      </c>
      <c r="E87" s="14">
        <f t="shared" si="4"/>
        <v>9.7178590353851177</v>
      </c>
    </row>
    <row r="88" spans="1:5" hidden="1" outlineLevel="2" x14ac:dyDescent="0.25">
      <c r="A88" s="3" t="s">
        <v>23</v>
      </c>
      <c r="B88" s="5" t="s">
        <v>12</v>
      </c>
      <c r="C88" s="3">
        <v>4</v>
      </c>
      <c r="D88" s="3">
        <v>5</v>
      </c>
      <c r="E88" s="14">
        <f t="shared" si="4"/>
        <v>5.3988105752139539</v>
      </c>
    </row>
    <row r="89" spans="1:5" hidden="1" outlineLevel="2" x14ac:dyDescent="0.25">
      <c r="A89" s="3" t="s">
        <v>23</v>
      </c>
      <c r="B89" s="5">
        <v>2</v>
      </c>
      <c r="C89" s="3">
        <v>6</v>
      </c>
      <c r="D89" s="3">
        <v>9</v>
      </c>
      <c r="E89" s="14">
        <f t="shared" si="4"/>
        <v>9.7178590353851177</v>
      </c>
    </row>
    <row r="90" spans="1:5" hidden="1" outlineLevel="2" x14ac:dyDescent="0.25">
      <c r="A90" s="3" t="s">
        <v>23</v>
      </c>
      <c r="B90" s="5">
        <v>8</v>
      </c>
      <c r="C90" s="3">
        <v>21</v>
      </c>
      <c r="D90" s="3">
        <v>285</v>
      </c>
      <c r="E90" s="14">
        <f t="shared" si="4"/>
        <v>307.73220278719532</v>
      </c>
    </row>
    <row r="91" spans="1:5" outlineLevel="1" collapsed="1" x14ac:dyDescent="0.25">
      <c r="A91" s="7" t="s">
        <v>151</v>
      </c>
      <c r="E91" s="14">
        <f>SUBTOTAL(9,E83:E90)</f>
        <v>388.7143614154046</v>
      </c>
    </row>
    <row r="92" spans="1:5" hidden="1" outlineLevel="2" x14ac:dyDescent="0.25">
      <c r="A92" s="3" t="s">
        <v>24</v>
      </c>
      <c r="B92" s="5" t="s">
        <v>1</v>
      </c>
      <c r="C92" s="3">
        <v>93</v>
      </c>
      <c r="D92" s="3">
        <v>26488</v>
      </c>
      <c r="E92" s="14">
        <f t="shared" ref="E92:E111" si="5">$D92/$D$10*E$6</f>
        <v>28600.738903253437</v>
      </c>
    </row>
    <row r="93" spans="1:5" hidden="1" outlineLevel="2" x14ac:dyDescent="0.25">
      <c r="A93" s="3" t="s">
        <v>24</v>
      </c>
      <c r="B93" s="5" t="s">
        <v>22</v>
      </c>
      <c r="C93" s="3">
        <v>342</v>
      </c>
      <c r="D93" s="3">
        <v>2189</v>
      </c>
      <c r="E93" s="14">
        <f t="shared" si="5"/>
        <v>2363.5992698286691</v>
      </c>
    </row>
    <row r="94" spans="1:5" hidden="1" outlineLevel="2" x14ac:dyDescent="0.25">
      <c r="A94" s="3" t="s">
        <v>24</v>
      </c>
      <c r="B94" s="5" t="s">
        <v>2</v>
      </c>
      <c r="C94" s="3">
        <v>31</v>
      </c>
      <c r="D94" s="3">
        <v>35</v>
      </c>
      <c r="E94" s="14">
        <f t="shared" si="5"/>
        <v>37.791674026497674</v>
      </c>
    </row>
    <row r="95" spans="1:5" hidden="1" outlineLevel="2" x14ac:dyDescent="0.25">
      <c r="A95" s="3" t="s">
        <v>24</v>
      </c>
      <c r="B95" s="5" t="s">
        <v>3</v>
      </c>
      <c r="C95" s="3">
        <v>758</v>
      </c>
      <c r="D95" s="3">
        <v>2243</v>
      </c>
      <c r="E95" s="14">
        <f t="shared" si="5"/>
        <v>2421.9064240409798</v>
      </c>
    </row>
    <row r="96" spans="1:5" hidden="1" outlineLevel="2" x14ac:dyDescent="0.25">
      <c r="A96" s="3" t="s">
        <v>24</v>
      </c>
      <c r="B96" s="5" t="s">
        <v>4</v>
      </c>
      <c r="C96" s="3">
        <v>3043</v>
      </c>
      <c r="D96" s="3">
        <v>5746</v>
      </c>
      <c r="E96" s="14">
        <f t="shared" si="5"/>
        <v>6204.3131130358752</v>
      </c>
    </row>
    <row r="97" spans="1:5" hidden="1" outlineLevel="2" x14ac:dyDescent="0.25">
      <c r="A97" s="3" t="s">
        <v>24</v>
      </c>
      <c r="B97" s="5" t="s">
        <v>5</v>
      </c>
      <c r="C97" s="3">
        <v>195</v>
      </c>
      <c r="D97" s="3">
        <v>1980</v>
      </c>
      <c r="E97" s="14">
        <f t="shared" si="5"/>
        <v>2137.9289877847255</v>
      </c>
    </row>
    <row r="98" spans="1:5" hidden="1" outlineLevel="2" x14ac:dyDescent="0.25">
      <c r="A98" s="3" t="s">
        <v>24</v>
      </c>
      <c r="B98" s="5" t="s">
        <v>6</v>
      </c>
      <c r="C98" s="3">
        <v>594</v>
      </c>
      <c r="D98" s="3">
        <v>9543</v>
      </c>
      <c r="E98" s="14">
        <f t="shared" si="5"/>
        <v>10304.169863853353</v>
      </c>
    </row>
    <row r="99" spans="1:5" hidden="1" outlineLevel="2" x14ac:dyDescent="0.25">
      <c r="A99" s="3" t="s">
        <v>24</v>
      </c>
      <c r="B99" s="5" t="s">
        <v>7</v>
      </c>
      <c r="C99" s="3">
        <v>3508</v>
      </c>
      <c r="D99" s="3">
        <v>7145</v>
      </c>
      <c r="E99" s="14">
        <f t="shared" si="5"/>
        <v>7714.9003119807394</v>
      </c>
    </row>
    <row r="100" spans="1:5" hidden="1" outlineLevel="2" x14ac:dyDescent="0.25">
      <c r="A100" s="3" t="s">
        <v>24</v>
      </c>
      <c r="B100" s="5" t="s">
        <v>14</v>
      </c>
      <c r="C100" s="3">
        <v>90</v>
      </c>
      <c r="D100" s="3">
        <v>266</v>
      </c>
      <c r="E100" s="14">
        <f t="shared" si="5"/>
        <v>287.21672260138234</v>
      </c>
    </row>
    <row r="101" spans="1:5" hidden="1" outlineLevel="2" x14ac:dyDescent="0.25">
      <c r="A101" s="3" t="s">
        <v>24</v>
      </c>
      <c r="B101" s="5" t="s">
        <v>17</v>
      </c>
      <c r="C101" s="3">
        <v>1871</v>
      </c>
      <c r="D101" s="3">
        <v>10138</v>
      </c>
      <c r="E101" s="14">
        <f t="shared" si="5"/>
        <v>10946.628322303812</v>
      </c>
    </row>
    <row r="102" spans="1:5" hidden="1" outlineLevel="2" x14ac:dyDescent="0.25">
      <c r="A102" s="3" t="s">
        <v>24</v>
      </c>
      <c r="B102" s="5" t="s">
        <v>18</v>
      </c>
      <c r="C102" s="3">
        <v>10</v>
      </c>
      <c r="D102" s="3">
        <v>266</v>
      </c>
      <c r="E102" s="14">
        <f t="shared" si="5"/>
        <v>287.21672260138234</v>
      </c>
    </row>
    <row r="103" spans="1:5" hidden="1" outlineLevel="2" x14ac:dyDescent="0.25">
      <c r="A103" s="3" t="s">
        <v>24</v>
      </c>
      <c r="B103" s="5" t="s">
        <v>8</v>
      </c>
      <c r="C103" s="3">
        <v>3440</v>
      </c>
      <c r="D103" s="3">
        <v>4214</v>
      </c>
      <c r="E103" s="14">
        <f t="shared" si="5"/>
        <v>4550.1175527903206</v>
      </c>
    </row>
    <row r="104" spans="1:5" hidden="1" outlineLevel="2" x14ac:dyDescent="0.25">
      <c r="A104" s="3" t="s">
        <v>24</v>
      </c>
      <c r="B104" s="5" t="s">
        <v>10</v>
      </c>
      <c r="C104" s="3">
        <v>259</v>
      </c>
      <c r="D104" s="3">
        <v>5732</v>
      </c>
      <c r="E104" s="14">
        <f t="shared" si="5"/>
        <v>6189.1964434252768</v>
      </c>
    </row>
    <row r="105" spans="1:5" hidden="1" outlineLevel="2" x14ac:dyDescent="0.25">
      <c r="A105" s="3" t="s">
        <v>24</v>
      </c>
      <c r="B105" s="5" t="s">
        <v>11</v>
      </c>
      <c r="C105" s="3">
        <v>175</v>
      </c>
      <c r="D105" s="3">
        <v>9478</v>
      </c>
      <c r="E105" s="14">
        <f t="shared" si="5"/>
        <v>10233.98532637557</v>
      </c>
    </row>
    <row r="106" spans="1:5" hidden="1" outlineLevel="2" x14ac:dyDescent="0.25">
      <c r="A106" s="3" t="s">
        <v>24</v>
      </c>
      <c r="B106" s="5" t="s">
        <v>15</v>
      </c>
      <c r="C106" s="3">
        <v>1</v>
      </c>
      <c r="D106" s="3">
        <v>2</v>
      </c>
      <c r="E106" s="14">
        <f t="shared" si="5"/>
        <v>2.1595242300855815</v>
      </c>
    </row>
    <row r="107" spans="1:5" hidden="1" outlineLevel="2" x14ac:dyDescent="0.25">
      <c r="A107" s="3" t="s">
        <v>24</v>
      </c>
      <c r="B107" s="5" t="s">
        <v>12</v>
      </c>
      <c r="C107" s="3">
        <v>5</v>
      </c>
      <c r="D107" s="3">
        <v>1850</v>
      </c>
      <c r="E107" s="14">
        <f t="shared" si="5"/>
        <v>1997.5599128291628</v>
      </c>
    </row>
    <row r="108" spans="1:5" hidden="1" outlineLevel="2" x14ac:dyDescent="0.25">
      <c r="A108" s="3" t="s">
        <v>24</v>
      </c>
      <c r="B108" s="5" t="s">
        <v>20</v>
      </c>
      <c r="C108" s="3">
        <v>12</v>
      </c>
      <c r="D108" s="3">
        <v>109</v>
      </c>
      <c r="E108" s="14">
        <f t="shared" si="5"/>
        <v>117.6940705396642</v>
      </c>
    </row>
    <row r="109" spans="1:5" hidden="1" outlineLevel="2" x14ac:dyDescent="0.25">
      <c r="A109" s="3" t="s">
        <v>24</v>
      </c>
      <c r="B109" s="5">
        <v>1</v>
      </c>
      <c r="C109" s="3">
        <v>7</v>
      </c>
      <c r="D109" s="3">
        <v>27</v>
      </c>
      <c r="E109" s="14">
        <f t="shared" si="5"/>
        <v>29.15357710615535</v>
      </c>
    </row>
    <row r="110" spans="1:5" hidden="1" outlineLevel="2" x14ac:dyDescent="0.25">
      <c r="A110" s="3" t="s">
        <v>24</v>
      </c>
      <c r="B110" s="5">
        <v>2</v>
      </c>
      <c r="C110" s="3">
        <v>4005</v>
      </c>
      <c r="D110" s="3">
        <v>9443</v>
      </c>
      <c r="E110" s="14">
        <f t="shared" si="5"/>
        <v>10196.193652349073</v>
      </c>
    </row>
    <row r="111" spans="1:5" hidden="1" outlineLevel="2" x14ac:dyDescent="0.25">
      <c r="A111" s="3" t="s">
        <v>24</v>
      </c>
      <c r="B111" s="5">
        <v>8</v>
      </c>
      <c r="C111" s="3">
        <v>40</v>
      </c>
      <c r="D111" s="3">
        <v>53505</v>
      </c>
      <c r="E111" s="14">
        <f t="shared" si="5"/>
        <v>57772.671965364512</v>
      </c>
    </row>
    <row r="112" spans="1:5" outlineLevel="1" collapsed="1" x14ac:dyDescent="0.25">
      <c r="A112" s="7" t="s">
        <v>152</v>
      </c>
      <c r="E112" s="14">
        <f>SUBTOTAL(9,E92:E111)</f>
        <v>162395.14234032069</v>
      </c>
    </row>
    <row r="113" spans="1:5" hidden="1" outlineLevel="2" x14ac:dyDescent="0.25">
      <c r="A113" s="3" t="s">
        <v>25</v>
      </c>
      <c r="B113" s="5" t="s">
        <v>1</v>
      </c>
      <c r="C113" s="3">
        <v>71</v>
      </c>
      <c r="D113" s="3">
        <v>684</v>
      </c>
      <c r="E113" s="14">
        <f t="shared" ref="E113:E130" si="6">$D113/$D$10*E$6</f>
        <v>738.55728668926884</v>
      </c>
    </row>
    <row r="114" spans="1:5" hidden="1" outlineLevel="2" x14ac:dyDescent="0.25">
      <c r="A114" s="3" t="s">
        <v>25</v>
      </c>
      <c r="B114" s="5" t="s">
        <v>22</v>
      </c>
      <c r="C114" s="3">
        <v>168</v>
      </c>
      <c r="D114" s="3">
        <v>632</v>
      </c>
      <c r="E114" s="14">
        <f t="shared" si="6"/>
        <v>682.40965670704372</v>
      </c>
    </row>
    <row r="115" spans="1:5" hidden="1" outlineLevel="2" x14ac:dyDescent="0.25">
      <c r="A115" s="3" t="s">
        <v>25</v>
      </c>
      <c r="B115" s="5" t="s">
        <v>2</v>
      </c>
      <c r="C115" s="3">
        <v>2</v>
      </c>
      <c r="D115" s="3">
        <v>3</v>
      </c>
      <c r="E115" s="14">
        <f t="shared" si="6"/>
        <v>3.239286345128372</v>
      </c>
    </row>
    <row r="116" spans="1:5" hidden="1" outlineLevel="2" x14ac:dyDescent="0.25">
      <c r="A116" s="3" t="s">
        <v>25</v>
      </c>
      <c r="B116" s="5" t="s">
        <v>3</v>
      </c>
      <c r="C116" s="3">
        <v>1425</v>
      </c>
      <c r="D116" s="3">
        <v>4240</v>
      </c>
      <c r="E116" s="14">
        <f t="shared" si="6"/>
        <v>4578.1913677814318</v>
      </c>
    </row>
    <row r="117" spans="1:5" hidden="1" outlineLevel="2" x14ac:dyDescent="0.25">
      <c r="A117" s="3" t="s">
        <v>25</v>
      </c>
      <c r="B117" s="5" t="s">
        <v>4</v>
      </c>
      <c r="C117" s="3">
        <v>1283</v>
      </c>
      <c r="D117" s="3">
        <v>1742</v>
      </c>
      <c r="E117" s="14">
        <f t="shared" si="6"/>
        <v>1880.9456044045412</v>
      </c>
    </row>
    <row r="118" spans="1:5" hidden="1" outlineLevel="2" x14ac:dyDescent="0.25">
      <c r="A118" s="3" t="s">
        <v>25</v>
      </c>
      <c r="B118" s="5" t="s">
        <v>5</v>
      </c>
      <c r="C118" s="3">
        <v>32</v>
      </c>
      <c r="D118" s="3">
        <v>66</v>
      </c>
      <c r="E118" s="14">
        <f t="shared" si="6"/>
        <v>71.264299592824187</v>
      </c>
    </row>
    <row r="119" spans="1:5" hidden="1" outlineLevel="2" x14ac:dyDescent="0.25">
      <c r="A119" s="3" t="s">
        <v>25</v>
      </c>
      <c r="B119" s="5" t="s">
        <v>6</v>
      </c>
      <c r="C119" s="3">
        <v>197</v>
      </c>
      <c r="D119" s="3">
        <v>2439</v>
      </c>
      <c r="E119" s="14">
        <f t="shared" si="6"/>
        <v>2633.5397985893665</v>
      </c>
    </row>
    <row r="120" spans="1:5" hidden="1" outlineLevel="2" x14ac:dyDescent="0.25">
      <c r="A120" s="3" t="s">
        <v>25</v>
      </c>
      <c r="B120" s="5" t="s">
        <v>7</v>
      </c>
      <c r="C120" s="3">
        <v>483</v>
      </c>
      <c r="D120" s="3">
        <v>1557</v>
      </c>
      <c r="E120" s="14">
        <f t="shared" si="6"/>
        <v>1681.1896131216251</v>
      </c>
    </row>
    <row r="121" spans="1:5" hidden="1" outlineLevel="2" x14ac:dyDescent="0.25">
      <c r="A121" s="3" t="s">
        <v>25</v>
      </c>
      <c r="B121" s="5" t="s">
        <v>14</v>
      </c>
      <c r="C121" s="3">
        <v>35</v>
      </c>
      <c r="D121" s="3">
        <v>60</v>
      </c>
      <c r="E121" s="14">
        <f t="shared" si="6"/>
        <v>64.785726902567433</v>
      </c>
    </row>
    <row r="122" spans="1:5" hidden="1" outlineLevel="2" x14ac:dyDescent="0.25">
      <c r="A122" s="3" t="s">
        <v>25</v>
      </c>
      <c r="B122" s="5" t="s">
        <v>17</v>
      </c>
      <c r="C122" s="3">
        <v>385</v>
      </c>
      <c r="D122" s="3">
        <v>489</v>
      </c>
      <c r="E122" s="14">
        <f t="shared" si="6"/>
        <v>528.00367425592458</v>
      </c>
    </row>
    <row r="123" spans="1:5" hidden="1" outlineLevel="2" x14ac:dyDescent="0.25">
      <c r="A123" s="3" t="s">
        <v>25</v>
      </c>
      <c r="B123" s="5" t="s">
        <v>8</v>
      </c>
      <c r="C123" s="3">
        <v>240</v>
      </c>
      <c r="D123" s="3">
        <v>263</v>
      </c>
      <c r="E123" s="14">
        <f t="shared" si="6"/>
        <v>283.97743625625395</v>
      </c>
    </row>
    <row r="124" spans="1:5" hidden="1" outlineLevel="2" x14ac:dyDescent="0.25">
      <c r="A124" s="3" t="s">
        <v>25</v>
      </c>
      <c r="B124" s="5" t="s">
        <v>10</v>
      </c>
      <c r="C124" s="3">
        <v>248</v>
      </c>
      <c r="D124" s="3">
        <v>1636</v>
      </c>
      <c r="E124" s="14">
        <f t="shared" si="6"/>
        <v>1766.4908202100055</v>
      </c>
    </row>
    <row r="125" spans="1:5" hidden="1" outlineLevel="2" x14ac:dyDescent="0.25">
      <c r="A125" s="3" t="s">
        <v>25</v>
      </c>
      <c r="B125" s="5" t="s">
        <v>11</v>
      </c>
      <c r="C125" s="3">
        <v>165</v>
      </c>
      <c r="D125" s="3">
        <v>3579</v>
      </c>
      <c r="E125" s="14">
        <f t="shared" si="6"/>
        <v>3864.4686097381482</v>
      </c>
    </row>
    <row r="126" spans="1:5" hidden="1" outlineLevel="2" x14ac:dyDescent="0.25">
      <c r="A126" s="3" t="s">
        <v>25</v>
      </c>
      <c r="B126" s="5" t="s">
        <v>15</v>
      </c>
      <c r="C126" s="3">
        <v>6</v>
      </c>
      <c r="D126" s="3">
        <v>23</v>
      </c>
      <c r="E126" s="14">
        <f t="shared" si="6"/>
        <v>24.834528645984186</v>
      </c>
    </row>
    <row r="127" spans="1:5" hidden="1" outlineLevel="2" x14ac:dyDescent="0.25">
      <c r="A127" s="3" t="s">
        <v>25</v>
      </c>
      <c r="B127" s="5" t="s">
        <v>12</v>
      </c>
      <c r="C127" s="3">
        <v>6</v>
      </c>
      <c r="D127" s="3">
        <v>394</v>
      </c>
      <c r="E127" s="14">
        <f t="shared" si="6"/>
        <v>425.42627332685953</v>
      </c>
    </row>
    <row r="128" spans="1:5" hidden="1" outlineLevel="2" x14ac:dyDescent="0.25">
      <c r="A128" s="3" t="s">
        <v>25</v>
      </c>
      <c r="B128" s="5">
        <v>1</v>
      </c>
      <c r="C128" s="3">
        <v>7</v>
      </c>
      <c r="D128" s="3">
        <v>7</v>
      </c>
      <c r="E128" s="14">
        <f t="shared" si="6"/>
        <v>7.5583348052995358</v>
      </c>
    </row>
    <row r="129" spans="1:5" hidden="1" outlineLevel="2" x14ac:dyDescent="0.25">
      <c r="A129" s="3" t="s">
        <v>25</v>
      </c>
      <c r="B129" s="5">
        <v>2</v>
      </c>
      <c r="C129" s="3">
        <v>2210</v>
      </c>
      <c r="D129" s="3">
        <v>3452</v>
      </c>
      <c r="E129" s="14">
        <f t="shared" si="6"/>
        <v>3727.3388211277138</v>
      </c>
    </row>
    <row r="130" spans="1:5" hidden="1" outlineLevel="2" x14ac:dyDescent="0.25">
      <c r="A130" s="3" t="s">
        <v>25</v>
      </c>
      <c r="B130" s="5">
        <v>8</v>
      </c>
      <c r="C130" s="3">
        <v>37</v>
      </c>
      <c r="D130" s="3">
        <v>18140</v>
      </c>
      <c r="E130" s="14">
        <f t="shared" si="6"/>
        <v>19586.884766876225</v>
      </c>
    </row>
    <row r="131" spans="1:5" outlineLevel="1" collapsed="1" x14ac:dyDescent="0.25">
      <c r="A131" s="7" t="s">
        <v>153</v>
      </c>
      <c r="E131" s="14">
        <f>SUBTOTAL(9,E113:E130)</f>
        <v>42549.105905376215</v>
      </c>
    </row>
    <row r="132" spans="1:5" hidden="1" outlineLevel="2" x14ac:dyDescent="0.25">
      <c r="A132" s="3" t="s">
        <v>26</v>
      </c>
      <c r="B132" s="5" t="s">
        <v>1</v>
      </c>
      <c r="C132" s="3">
        <v>4</v>
      </c>
      <c r="D132" s="3">
        <v>25</v>
      </c>
      <c r="E132" s="14">
        <f t="shared" ref="E132:E142" si="7">$D132/$D$10*E$6</f>
        <v>26.99405287606977</v>
      </c>
    </row>
    <row r="133" spans="1:5" hidden="1" outlineLevel="2" x14ac:dyDescent="0.25">
      <c r="A133" s="3" t="s">
        <v>26</v>
      </c>
      <c r="B133" s="5" t="s">
        <v>3</v>
      </c>
      <c r="C133" s="3">
        <v>200</v>
      </c>
      <c r="D133" s="3">
        <v>730</v>
      </c>
      <c r="E133" s="14">
        <f t="shared" si="7"/>
        <v>788.22634398123728</v>
      </c>
    </row>
    <row r="134" spans="1:5" hidden="1" outlineLevel="2" x14ac:dyDescent="0.25">
      <c r="A134" s="3" t="s">
        <v>26</v>
      </c>
      <c r="B134" s="5" t="s">
        <v>4</v>
      </c>
      <c r="C134" s="3">
        <v>21</v>
      </c>
      <c r="D134" s="3">
        <v>21</v>
      </c>
      <c r="E134" s="14">
        <f t="shared" si="7"/>
        <v>22.675004415898606</v>
      </c>
    </row>
    <row r="135" spans="1:5" hidden="1" outlineLevel="2" x14ac:dyDescent="0.25">
      <c r="A135" s="3" t="s">
        <v>26</v>
      </c>
      <c r="B135" s="5" t="s">
        <v>6</v>
      </c>
      <c r="C135" s="3">
        <v>3</v>
      </c>
      <c r="D135" s="3">
        <v>12</v>
      </c>
      <c r="E135" s="14">
        <f t="shared" si="7"/>
        <v>12.957145380513488</v>
      </c>
    </row>
    <row r="136" spans="1:5" hidden="1" outlineLevel="2" x14ac:dyDescent="0.25">
      <c r="A136" s="3" t="s">
        <v>26</v>
      </c>
      <c r="B136" s="5" t="s">
        <v>7</v>
      </c>
      <c r="C136" s="3">
        <v>30</v>
      </c>
      <c r="D136" s="3">
        <v>34</v>
      </c>
      <c r="E136" s="14">
        <f t="shared" si="7"/>
        <v>36.711911911454884</v>
      </c>
    </row>
    <row r="137" spans="1:5" hidden="1" outlineLevel="2" x14ac:dyDescent="0.25">
      <c r="A137" s="3" t="s">
        <v>26</v>
      </c>
      <c r="B137" s="5" t="s">
        <v>8</v>
      </c>
      <c r="C137" s="3">
        <v>1</v>
      </c>
      <c r="D137" s="3">
        <v>1</v>
      </c>
      <c r="E137" s="14">
        <f t="shared" si="7"/>
        <v>1.0797621150427907</v>
      </c>
    </row>
    <row r="138" spans="1:5" hidden="1" outlineLevel="2" x14ac:dyDescent="0.25">
      <c r="A138" s="3" t="s">
        <v>26</v>
      </c>
      <c r="B138" s="5" t="s">
        <v>10</v>
      </c>
      <c r="C138" s="3">
        <v>45</v>
      </c>
      <c r="D138" s="3">
        <v>59</v>
      </c>
      <c r="E138" s="14">
        <f t="shared" si="7"/>
        <v>63.70596478752465</v>
      </c>
    </row>
    <row r="139" spans="1:5" hidden="1" outlineLevel="2" x14ac:dyDescent="0.25">
      <c r="A139" s="3" t="s">
        <v>26</v>
      </c>
      <c r="B139" s="5" t="s">
        <v>11</v>
      </c>
      <c r="C139" s="3">
        <v>37</v>
      </c>
      <c r="D139" s="3">
        <v>82</v>
      </c>
      <c r="E139" s="14">
        <f t="shared" si="7"/>
        <v>88.540493433508843</v>
      </c>
    </row>
    <row r="140" spans="1:5" hidden="1" outlineLevel="2" x14ac:dyDescent="0.25">
      <c r="A140" s="3" t="s">
        <v>26</v>
      </c>
      <c r="B140" s="5" t="s">
        <v>12</v>
      </c>
      <c r="C140" s="3">
        <v>3</v>
      </c>
      <c r="D140" s="3">
        <v>11</v>
      </c>
      <c r="E140" s="14">
        <f t="shared" si="7"/>
        <v>11.877383265470698</v>
      </c>
    </row>
    <row r="141" spans="1:5" hidden="1" outlineLevel="2" x14ac:dyDescent="0.25">
      <c r="A141" s="3" t="s">
        <v>26</v>
      </c>
      <c r="B141" s="5">
        <v>2</v>
      </c>
      <c r="C141" s="3">
        <v>54</v>
      </c>
      <c r="D141" s="3">
        <v>87</v>
      </c>
      <c r="E141" s="14">
        <f t="shared" si="7"/>
        <v>93.9393040087228</v>
      </c>
    </row>
    <row r="142" spans="1:5" hidden="1" outlineLevel="2" x14ac:dyDescent="0.25">
      <c r="A142" s="3" t="s">
        <v>26</v>
      </c>
      <c r="B142" s="5">
        <v>8</v>
      </c>
      <c r="C142" s="3">
        <v>26</v>
      </c>
      <c r="D142" s="3">
        <v>314</v>
      </c>
      <c r="E142" s="14">
        <f t="shared" si="7"/>
        <v>339.04530412343627</v>
      </c>
    </row>
    <row r="143" spans="1:5" outlineLevel="1" collapsed="1" x14ac:dyDescent="0.25">
      <c r="A143" s="7" t="s">
        <v>154</v>
      </c>
      <c r="E143" s="14">
        <f>SUBTOTAL(9,E132:E142)</f>
        <v>1485.7526702988798</v>
      </c>
    </row>
    <row r="144" spans="1:5" hidden="1" outlineLevel="2" x14ac:dyDescent="0.25">
      <c r="A144" s="3" t="s">
        <v>27</v>
      </c>
      <c r="B144" s="5" t="s">
        <v>1</v>
      </c>
      <c r="C144" s="3">
        <v>12</v>
      </c>
      <c r="D144" s="3">
        <v>328</v>
      </c>
      <c r="E144" s="14">
        <f t="shared" ref="E144:E157" si="8">$D144/$D$10*E$6</f>
        <v>354.16197373403537</v>
      </c>
    </row>
    <row r="145" spans="1:5" hidden="1" outlineLevel="2" x14ac:dyDescent="0.25">
      <c r="A145" s="3" t="s">
        <v>27</v>
      </c>
      <c r="B145" s="5" t="s">
        <v>22</v>
      </c>
      <c r="C145" s="3">
        <v>3</v>
      </c>
      <c r="D145" s="3">
        <v>26</v>
      </c>
      <c r="E145" s="14">
        <f t="shared" si="8"/>
        <v>28.07381499111256</v>
      </c>
    </row>
    <row r="146" spans="1:5" hidden="1" outlineLevel="2" x14ac:dyDescent="0.25">
      <c r="A146" s="3" t="s">
        <v>27</v>
      </c>
      <c r="B146" s="5" t="s">
        <v>2</v>
      </c>
      <c r="C146" s="3">
        <v>3</v>
      </c>
      <c r="D146" s="3">
        <v>3</v>
      </c>
      <c r="E146" s="14">
        <f t="shared" si="8"/>
        <v>3.239286345128372</v>
      </c>
    </row>
    <row r="147" spans="1:5" hidden="1" outlineLevel="2" x14ac:dyDescent="0.25">
      <c r="A147" s="3" t="s">
        <v>27</v>
      </c>
      <c r="B147" s="5" t="s">
        <v>3</v>
      </c>
      <c r="C147" s="3">
        <v>57</v>
      </c>
      <c r="D147" s="3">
        <v>430</v>
      </c>
      <c r="E147" s="14">
        <f t="shared" si="8"/>
        <v>464.2977094684</v>
      </c>
    </row>
    <row r="148" spans="1:5" hidden="1" outlineLevel="2" x14ac:dyDescent="0.25">
      <c r="A148" s="3" t="s">
        <v>27</v>
      </c>
      <c r="B148" s="5" t="s">
        <v>4</v>
      </c>
      <c r="C148" s="3">
        <v>85</v>
      </c>
      <c r="D148" s="3">
        <v>94</v>
      </c>
      <c r="E148" s="14">
        <f t="shared" si="8"/>
        <v>101.49763881402232</v>
      </c>
    </row>
    <row r="149" spans="1:5" hidden="1" outlineLevel="2" x14ac:dyDescent="0.25">
      <c r="A149" s="3" t="s">
        <v>27</v>
      </c>
      <c r="B149" s="5" t="s">
        <v>5</v>
      </c>
      <c r="C149" s="3">
        <v>5</v>
      </c>
      <c r="D149" s="3">
        <v>5</v>
      </c>
      <c r="E149" s="14">
        <f t="shared" si="8"/>
        <v>5.3988105752139539</v>
      </c>
    </row>
    <row r="150" spans="1:5" hidden="1" outlineLevel="2" x14ac:dyDescent="0.25">
      <c r="A150" s="3" t="s">
        <v>27</v>
      </c>
      <c r="B150" s="5" t="s">
        <v>7</v>
      </c>
      <c r="C150" s="3">
        <v>41</v>
      </c>
      <c r="D150" s="3">
        <v>49</v>
      </c>
      <c r="E150" s="14">
        <f t="shared" si="8"/>
        <v>52.908343637096742</v>
      </c>
    </row>
    <row r="151" spans="1:5" hidden="1" outlineLevel="2" x14ac:dyDescent="0.25">
      <c r="A151" s="3" t="s">
        <v>27</v>
      </c>
      <c r="B151" s="5" t="s">
        <v>17</v>
      </c>
      <c r="C151" s="3">
        <v>8</v>
      </c>
      <c r="D151" s="3">
        <v>10</v>
      </c>
      <c r="E151" s="14">
        <f t="shared" si="8"/>
        <v>10.797621150427908</v>
      </c>
    </row>
    <row r="152" spans="1:5" hidden="1" outlineLevel="2" x14ac:dyDescent="0.25">
      <c r="A152" s="3" t="s">
        <v>27</v>
      </c>
      <c r="B152" s="5" t="s">
        <v>8</v>
      </c>
      <c r="C152" s="3">
        <v>4</v>
      </c>
      <c r="D152" s="3">
        <v>8</v>
      </c>
      <c r="E152" s="14">
        <f t="shared" si="8"/>
        <v>8.6380969203423259</v>
      </c>
    </row>
    <row r="153" spans="1:5" hidden="1" outlineLevel="2" x14ac:dyDescent="0.25">
      <c r="A153" s="3" t="s">
        <v>27</v>
      </c>
      <c r="B153" s="5" t="s">
        <v>10</v>
      </c>
      <c r="C153" s="3">
        <v>111</v>
      </c>
      <c r="D153" s="3">
        <v>126</v>
      </c>
      <c r="E153" s="14">
        <f t="shared" si="8"/>
        <v>136.05002649539162</v>
      </c>
    </row>
    <row r="154" spans="1:5" hidden="1" outlineLevel="2" x14ac:dyDescent="0.25">
      <c r="A154" s="3" t="s">
        <v>27</v>
      </c>
      <c r="B154" s="5" t="s">
        <v>11</v>
      </c>
      <c r="C154" s="3">
        <v>51</v>
      </c>
      <c r="D154" s="3">
        <v>205</v>
      </c>
      <c r="E154" s="14">
        <f t="shared" si="8"/>
        <v>221.35123358377211</v>
      </c>
    </row>
    <row r="155" spans="1:5" hidden="1" outlineLevel="2" x14ac:dyDescent="0.25">
      <c r="A155" s="3" t="s">
        <v>27</v>
      </c>
      <c r="B155" s="5" t="s">
        <v>12</v>
      </c>
      <c r="C155" s="3">
        <v>5</v>
      </c>
      <c r="D155" s="3">
        <v>32</v>
      </c>
      <c r="E155" s="14">
        <f t="shared" si="8"/>
        <v>34.552387681369304</v>
      </c>
    </row>
    <row r="156" spans="1:5" hidden="1" outlineLevel="2" x14ac:dyDescent="0.25">
      <c r="A156" s="3" t="s">
        <v>27</v>
      </c>
      <c r="B156" s="5">
        <v>2</v>
      </c>
      <c r="C156" s="3">
        <v>174</v>
      </c>
      <c r="D156" s="3">
        <v>191</v>
      </c>
      <c r="E156" s="14">
        <f t="shared" si="8"/>
        <v>206.23456397317301</v>
      </c>
    </row>
    <row r="157" spans="1:5" hidden="1" outlineLevel="2" x14ac:dyDescent="0.25">
      <c r="A157" s="3" t="s">
        <v>27</v>
      </c>
      <c r="B157" s="5">
        <v>8</v>
      </c>
      <c r="C157" s="3">
        <v>28</v>
      </c>
      <c r="D157" s="3">
        <v>564</v>
      </c>
      <c r="E157" s="14">
        <f t="shared" si="8"/>
        <v>608.98583288413397</v>
      </c>
    </row>
    <row r="158" spans="1:5" outlineLevel="1" collapsed="1" x14ac:dyDescent="0.25">
      <c r="A158" s="7" t="s">
        <v>155</v>
      </c>
      <c r="E158" s="14">
        <f>SUBTOTAL(9,E144:E157)</f>
        <v>2236.1873402536194</v>
      </c>
    </row>
    <row r="159" spans="1:5" hidden="1" outlineLevel="2" x14ac:dyDescent="0.25">
      <c r="A159" s="3" t="s">
        <v>28</v>
      </c>
      <c r="B159" s="5" t="s">
        <v>1</v>
      </c>
      <c r="C159" s="3">
        <v>12</v>
      </c>
      <c r="D159" s="3">
        <v>313</v>
      </c>
      <c r="E159" s="14">
        <f t="shared" ref="E159:E168" si="9">$D159/$D$10*E$6</f>
        <v>337.96554200839353</v>
      </c>
    </row>
    <row r="160" spans="1:5" hidden="1" outlineLevel="2" x14ac:dyDescent="0.25">
      <c r="A160" s="3" t="s">
        <v>28</v>
      </c>
      <c r="B160" s="5" t="s">
        <v>3</v>
      </c>
      <c r="C160" s="3">
        <v>18</v>
      </c>
      <c r="D160" s="3">
        <v>48</v>
      </c>
      <c r="E160" s="14">
        <f t="shared" si="9"/>
        <v>51.828581522053952</v>
      </c>
    </row>
    <row r="161" spans="1:5" hidden="1" outlineLevel="2" x14ac:dyDescent="0.25">
      <c r="A161" s="3" t="s">
        <v>28</v>
      </c>
      <c r="B161" s="5" t="s">
        <v>4</v>
      </c>
      <c r="C161" s="3">
        <v>14</v>
      </c>
      <c r="D161" s="3">
        <v>158</v>
      </c>
      <c r="E161" s="14">
        <f t="shared" si="9"/>
        <v>170.60241417676093</v>
      </c>
    </row>
    <row r="162" spans="1:5" hidden="1" outlineLevel="2" x14ac:dyDescent="0.25">
      <c r="A162" s="3" t="s">
        <v>28</v>
      </c>
      <c r="B162" s="5" t="s">
        <v>5</v>
      </c>
      <c r="C162" s="3">
        <v>5</v>
      </c>
      <c r="D162" s="3">
        <v>14</v>
      </c>
      <c r="E162" s="14">
        <f t="shared" si="9"/>
        <v>15.116669610599072</v>
      </c>
    </row>
    <row r="163" spans="1:5" hidden="1" outlineLevel="2" x14ac:dyDescent="0.25">
      <c r="A163" s="3" t="s">
        <v>28</v>
      </c>
      <c r="B163" s="5" t="s">
        <v>6</v>
      </c>
      <c r="C163" s="3">
        <v>10</v>
      </c>
      <c r="D163" s="3">
        <v>118</v>
      </c>
      <c r="E163" s="14">
        <f t="shared" si="9"/>
        <v>127.4119295750493</v>
      </c>
    </row>
    <row r="164" spans="1:5" hidden="1" outlineLevel="2" x14ac:dyDescent="0.25">
      <c r="A164" s="3" t="s">
        <v>28</v>
      </c>
      <c r="B164" s="5" t="s">
        <v>8</v>
      </c>
      <c r="C164" s="3">
        <v>13</v>
      </c>
      <c r="D164" s="3">
        <v>13</v>
      </c>
      <c r="E164" s="14">
        <f t="shared" si="9"/>
        <v>14.03690749555628</v>
      </c>
    </row>
    <row r="165" spans="1:5" hidden="1" outlineLevel="2" x14ac:dyDescent="0.25">
      <c r="A165" s="3" t="s">
        <v>28</v>
      </c>
      <c r="B165" s="5" t="s">
        <v>10</v>
      </c>
      <c r="C165" s="3">
        <v>25</v>
      </c>
      <c r="D165" s="3">
        <v>41</v>
      </c>
      <c r="E165" s="14">
        <f t="shared" si="9"/>
        <v>44.270246716754421</v>
      </c>
    </row>
    <row r="166" spans="1:5" hidden="1" outlineLevel="2" x14ac:dyDescent="0.25">
      <c r="A166" s="3" t="s">
        <v>28</v>
      </c>
      <c r="B166" s="5" t="s">
        <v>11</v>
      </c>
      <c r="C166" s="3">
        <v>23</v>
      </c>
      <c r="D166" s="3">
        <v>170</v>
      </c>
      <c r="E166" s="14">
        <f t="shared" si="9"/>
        <v>183.55955955727444</v>
      </c>
    </row>
    <row r="167" spans="1:5" hidden="1" outlineLevel="2" x14ac:dyDescent="0.25">
      <c r="A167" s="3" t="s">
        <v>28</v>
      </c>
      <c r="B167" s="5" t="s">
        <v>12</v>
      </c>
      <c r="C167" s="3">
        <v>3</v>
      </c>
      <c r="D167" s="3">
        <v>15</v>
      </c>
      <c r="E167" s="14">
        <f t="shared" si="9"/>
        <v>16.196431725641858</v>
      </c>
    </row>
    <row r="168" spans="1:5" hidden="1" outlineLevel="2" x14ac:dyDescent="0.25">
      <c r="A168" s="3" t="s">
        <v>28</v>
      </c>
      <c r="B168" s="5">
        <v>2</v>
      </c>
      <c r="C168" s="3">
        <v>25</v>
      </c>
      <c r="D168" s="3">
        <v>170</v>
      </c>
      <c r="E168" s="14">
        <f t="shared" si="9"/>
        <v>183.55955955727444</v>
      </c>
    </row>
    <row r="169" spans="1:5" outlineLevel="1" collapsed="1" x14ac:dyDescent="0.25">
      <c r="A169" s="7" t="s">
        <v>156</v>
      </c>
      <c r="E169" s="14">
        <f>SUBTOTAL(9,E159:E168)</f>
        <v>1144.5478419453582</v>
      </c>
    </row>
    <row r="170" spans="1:5" hidden="1" outlineLevel="2" x14ac:dyDescent="0.25">
      <c r="A170" s="3" t="s">
        <v>29</v>
      </c>
      <c r="B170" s="5" t="s">
        <v>1</v>
      </c>
      <c r="C170" s="3">
        <v>6</v>
      </c>
      <c r="D170" s="3">
        <v>349</v>
      </c>
      <c r="E170" s="14">
        <f t="shared" ref="E170:E184" si="10">$D170/$D$10*E$6</f>
        <v>376.83697814993394</v>
      </c>
    </row>
    <row r="171" spans="1:5" hidden="1" outlineLevel="2" x14ac:dyDescent="0.25">
      <c r="A171" s="3" t="s">
        <v>29</v>
      </c>
      <c r="B171" s="5" t="s">
        <v>22</v>
      </c>
      <c r="C171" s="3">
        <v>1</v>
      </c>
      <c r="D171" s="3">
        <v>26</v>
      </c>
      <c r="E171" s="14">
        <f t="shared" si="10"/>
        <v>28.07381499111256</v>
      </c>
    </row>
    <row r="172" spans="1:5" hidden="1" outlineLevel="2" x14ac:dyDescent="0.25">
      <c r="A172" s="3" t="s">
        <v>29</v>
      </c>
      <c r="B172" s="5" t="s">
        <v>3</v>
      </c>
      <c r="C172" s="3">
        <v>82</v>
      </c>
      <c r="D172" s="3">
        <v>88</v>
      </c>
      <c r="E172" s="14">
        <f t="shared" si="10"/>
        <v>95.019066123765583</v>
      </c>
    </row>
    <row r="173" spans="1:5" hidden="1" outlineLevel="2" x14ac:dyDescent="0.25">
      <c r="A173" s="3" t="s">
        <v>29</v>
      </c>
      <c r="B173" s="5" t="s">
        <v>4</v>
      </c>
      <c r="C173" s="3">
        <v>60</v>
      </c>
      <c r="D173" s="3">
        <v>63</v>
      </c>
      <c r="E173" s="14">
        <f t="shared" si="10"/>
        <v>68.02501324769581</v>
      </c>
    </row>
    <row r="174" spans="1:5" hidden="1" outlineLevel="2" x14ac:dyDescent="0.25">
      <c r="A174" s="3" t="s">
        <v>29</v>
      </c>
      <c r="B174" s="5" t="s">
        <v>5</v>
      </c>
      <c r="C174" s="3">
        <v>3</v>
      </c>
      <c r="D174" s="3">
        <v>3</v>
      </c>
      <c r="E174" s="14">
        <f t="shared" si="10"/>
        <v>3.239286345128372</v>
      </c>
    </row>
    <row r="175" spans="1:5" hidden="1" outlineLevel="2" x14ac:dyDescent="0.25">
      <c r="A175" s="3" t="s">
        <v>29</v>
      </c>
      <c r="B175" s="5" t="s">
        <v>7</v>
      </c>
      <c r="C175" s="3">
        <v>48</v>
      </c>
      <c r="D175" s="3">
        <v>74</v>
      </c>
      <c r="E175" s="14">
        <f t="shared" si="10"/>
        <v>79.902396513166508</v>
      </c>
    </row>
    <row r="176" spans="1:5" hidden="1" outlineLevel="2" x14ac:dyDescent="0.25">
      <c r="A176" s="3" t="s">
        <v>29</v>
      </c>
      <c r="B176" s="5" t="s">
        <v>14</v>
      </c>
      <c r="C176" s="3">
        <v>1</v>
      </c>
      <c r="D176" s="3">
        <v>1</v>
      </c>
      <c r="E176" s="14">
        <f t="shared" si="10"/>
        <v>1.0797621150427907</v>
      </c>
    </row>
    <row r="177" spans="1:5" hidden="1" outlineLevel="2" x14ac:dyDescent="0.25">
      <c r="A177" s="3" t="s">
        <v>29</v>
      </c>
      <c r="B177" s="5" t="s">
        <v>8</v>
      </c>
      <c r="C177" s="3">
        <v>20</v>
      </c>
      <c r="D177" s="3">
        <v>20</v>
      </c>
      <c r="E177" s="14">
        <f t="shared" si="10"/>
        <v>21.595242300855816</v>
      </c>
    </row>
    <row r="178" spans="1:5" hidden="1" outlineLevel="2" x14ac:dyDescent="0.25">
      <c r="A178" s="3" t="s">
        <v>29</v>
      </c>
      <c r="B178" s="5" t="s">
        <v>10</v>
      </c>
      <c r="C178" s="3">
        <v>101</v>
      </c>
      <c r="D178" s="3">
        <v>109</v>
      </c>
      <c r="E178" s="14">
        <f t="shared" si="10"/>
        <v>117.6940705396642</v>
      </c>
    </row>
    <row r="179" spans="1:5" hidden="1" outlineLevel="2" x14ac:dyDescent="0.25">
      <c r="A179" s="3" t="s">
        <v>29</v>
      </c>
      <c r="B179" s="5" t="s">
        <v>11</v>
      </c>
      <c r="C179" s="3">
        <v>65</v>
      </c>
      <c r="D179" s="3">
        <v>201</v>
      </c>
      <c r="E179" s="14">
        <f t="shared" si="10"/>
        <v>217.03218512360093</v>
      </c>
    </row>
    <row r="180" spans="1:5" hidden="1" outlineLevel="2" x14ac:dyDescent="0.25">
      <c r="A180" s="3" t="s">
        <v>29</v>
      </c>
      <c r="B180" s="5" t="s">
        <v>15</v>
      </c>
      <c r="C180" s="3">
        <v>2</v>
      </c>
      <c r="D180" s="3">
        <v>2</v>
      </c>
      <c r="E180" s="14">
        <f t="shared" si="10"/>
        <v>2.1595242300855815</v>
      </c>
    </row>
    <row r="181" spans="1:5" hidden="1" outlineLevel="2" x14ac:dyDescent="0.25">
      <c r="A181" s="3" t="s">
        <v>29</v>
      </c>
      <c r="B181" s="5" t="s">
        <v>12</v>
      </c>
      <c r="C181" s="3">
        <v>6</v>
      </c>
      <c r="D181" s="3">
        <v>21</v>
      </c>
      <c r="E181" s="14">
        <f t="shared" si="10"/>
        <v>22.675004415898606</v>
      </c>
    </row>
    <row r="182" spans="1:5" hidden="1" outlineLevel="2" x14ac:dyDescent="0.25">
      <c r="A182" s="3" t="s">
        <v>29</v>
      </c>
      <c r="B182" s="5">
        <v>1</v>
      </c>
      <c r="C182" s="3">
        <v>1</v>
      </c>
      <c r="D182" s="3">
        <v>1</v>
      </c>
      <c r="E182" s="14">
        <f t="shared" si="10"/>
        <v>1.0797621150427907</v>
      </c>
    </row>
    <row r="183" spans="1:5" hidden="1" outlineLevel="2" x14ac:dyDescent="0.25">
      <c r="A183" s="3" t="s">
        <v>29</v>
      </c>
      <c r="B183" s="5">
        <v>2</v>
      </c>
      <c r="C183" s="3">
        <v>134</v>
      </c>
      <c r="D183" s="3">
        <v>192</v>
      </c>
      <c r="E183" s="14">
        <f t="shared" si="10"/>
        <v>207.31432608821581</v>
      </c>
    </row>
    <row r="184" spans="1:5" hidden="1" outlineLevel="2" x14ac:dyDescent="0.25">
      <c r="A184" s="3" t="s">
        <v>29</v>
      </c>
      <c r="B184" s="5">
        <v>8</v>
      </c>
      <c r="C184" s="3">
        <v>26</v>
      </c>
      <c r="D184" s="3">
        <v>879</v>
      </c>
      <c r="E184" s="14">
        <f t="shared" si="10"/>
        <v>949.11089912261298</v>
      </c>
    </row>
    <row r="185" spans="1:5" outlineLevel="1" collapsed="1" x14ac:dyDescent="0.25">
      <c r="A185" s="7" t="s">
        <v>157</v>
      </c>
      <c r="E185" s="14">
        <f>SUBTOTAL(9,E170:E184)</f>
        <v>2190.837331421822</v>
      </c>
    </row>
    <row r="186" spans="1:5" hidden="1" outlineLevel="2" x14ac:dyDescent="0.25">
      <c r="A186" s="3" t="s">
        <v>30</v>
      </c>
      <c r="B186" s="5" t="s">
        <v>1</v>
      </c>
      <c r="C186" s="3">
        <v>5</v>
      </c>
      <c r="D186" s="3">
        <v>22</v>
      </c>
      <c r="E186" s="14">
        <f t="shared" ref="E186:E200" si="11">$D186/$D$10*E$6</f>
        <v>23.754766530941396</v>
      </c>
    </row>
    <row r="187" spans="1:5" hidden="1" outlineLevel="2" x14ac:dyDescent="0.25">
      <c r="A187" s="3" t="s">
        <v>30</v>
      </c>
      <c r="B187" s="5" t="s">
        <v>2</v>
      </c>
      <c r="C187" s="3">
        <v>1</v>
      </c>
      <c r="D187" s="3">
        <v>2</v>
      </c>
      <c r="E187" s="14">
        <f t="shared" si="11"/>
        <v>2.1595242300855815</v>
      </c>
    </row>
    <row r="188" spans="1:5" hidden="1" outlineLevel="2" x14ac:dyDescent="0.25">
      <c r="A188" s="3" t="s">
        <v>30</v>
      </c>
      <c r="B188" s="5" t="s">
        <v>3</v>
      </c>
      <c r="C188" s="3">
        <v>26</v>
      </c>
      <c r="D188" s="3">
        <v>52</v>
      </c>
      <c r="E188" s="14">
        <f t="shared" si="11"/>
        <v>56.147629982225119</v>
      </c>
    </row>
    <row r="189" spans="1:5" hidden="1" outlineLevel="2" x14ac:dyDescent="0.25">
      <c r="A189" s="3" t="s">
        <v>30</v>
      </c>
      <c r="B189" s="5" t="s">
        <v>4</v>
      </c>
      <c r="C189" s="3">
        <v>281</v>
      </c>
      <c r="D189" s="3">
        <v>418</v>
      </c>
      <c r="E189" s="14">
        <f t="shared" si="11"/>
        <v>451.34056408788649</v>
      </c>
    </row>
    <row r="190" spans="1:5" hidden="1" outlineLevel="2" x14ac:dyDescent="0.25">
      <c r="A190" s="3" t="s">
        <v>30</v>
      </c>
      <c r="B190" s="5" t="s">
        <v>5</v>
      </c>
      <c r="C190" s="3">
        <v>1</v>
      </c>
      <c r="D190" s="3">
        <v>1</v>
      </c>
      <c r="E190" s="14">
        <f t="shared" si="11"/>
        <v>1.0797621150427907</v>
      </c>
    </row>
    <row r="191" spans="1:5" hidden="1" outlineLevel="2" x14ac:dyDescent="0.25">
      <c r="A191" s="3" t="s">
        <v>30</v>
      </c>
      <c r="B191" s="5" t="s">
        <v>6</v>
      </c>
      <c r="C191" s="3">
        <v>10</v>
      </c>
      <c r="D191" s="3">
        <v>83</v>
      </c>
      <c r="E191" s="14">
        <f t="shared" si="11"/>
        <v>89.620255548551626</v>
      </c>
    </row>
    <row r="192" spans="1:5" hidden="1" outlineLevel="2" x14ac:dyDescent="0.25">
      <c r="A192" s="3" t="s">
        <v>30</v>
      </c>
      <c r="B192" s="5" t="s">
        <v>7</v>
      </c>
      <c r="C192" s="3">
        <v>49</v>
      </c>
      <c r="D192" s="3">
        <v>61</v>
      </c>
      <c r="E192" s="14">
        <f t="shared" si="11"/>
        <v>65.86548901761023</v>
      </c>
    </row>
    <row r="193" spans="1:5" hidden="1" outlineLevel="2" x14ac:dyDescent="0.25">
      <c r="A193" s="3" t="s">
        <v>30</v>
      </c>
      <c r="B193" s="5" t="s">
        <v>14</v>
      </c>
      <c r="C193" s="3">
        <v>7</v>
      </c>
      <c r="D193" s="3">
        <v>12</v>
      </c>
      <c r="E193" s="14">
        <f t="shared" si="11"/>
        <v>12.957145380513488</v>
      </c>
    </row>
    <row r="194" spans="1:5" hidden="1" outlineLevel="2" x14ac:dyDescent="0.25">
      <c r="A194" s="3" t="s">
        <v>30</v>
      </c>
      <c r="B194" s="5" t="s">
        <v>8</v>
      </c>
      <c r="C194" s="3">
        <v>39</v>
      </c>
      <c r="D194" s="3">
        <v>88</v>
      </c>
      <c r="E194" s="14">
        <f t="shared" si="11"/>
        <v>95.019066123765583</v>
      </c>
    </row>
    <row r="195" spans="1:5" hidden="1" outlineLevel="2" x14ac:dyDescent="0.25">
      <c r="A195" s="3" t="s">
        <v>30</v>
      </c>
      <c r="B195" s="5" t="s">
        <v>10</v>
      </c>
      <c r="C195" s="3">
        <v>174</v>
      </c>
      <c r="D195" s="3">
        <v>272</v>
      </c>
      <c r="E195" s="14">
        <f t="shared" si="11"/>
        <v>293.69529529163907</v>
      </c>
    </row>
    <row r="196" spans="1:5" hidden="1" outlineLevel="2" x14ac:dyDescent="0.25">
      <c r="A196" s="3" t="s">
        <v>30</v>
      </c>
      <c r="B196" s="5" t="s">
        <v>11</v>
      </c>
      <c r="C196" s="3">
        <v>77</v>
      </c>
      <c r="D196" s="3">
        <v>703</v>
      </c>
      <c r="E196" s="14">
        <f t="shared" si="11"/>
        <v>759.07276687508181</v>
      </c>
    </row>
    <row r="197" spans="1:5" hidden="1" outlineLevel="2" x14ac:dyDescent="0.25">
      <c r="A197" s="3" t="s">
        <v>30</v>
      </c>
      <c r="B197" s="5" t="s">
        <v>15</v>
      </c>
      <c r="C197" s="3">
        <v>3</v>
      </c>
      <c r="D197" s="3">
        <v>4</v>
      </c>
      <c r="E197" s="14">
        <f t="shared" si="11"/>
        <v>4.319048460171163</v>
      </c>
    </row>
    <row r="198" spans="1:5" hidden="1" outlineLevel="2" x14ac:dyDescent="0.25">
      <c r="A198" s="3" t="s">
        <v>30</v>
      </c>
      <c r="B198" s="5" t="s">
        <v>12</v>
      </c>
      <c r="C198" s="3">
        <v>4</v>
      </c>
      <c r="D198" s="3">
        <v>30</v>
      </c>
      <c r="E198" s="14">
        <f t="shared" si="11"/>
        <v>32.392863451283716</v>
      </c>
    </row>
    <row r="199" spans="1:5" hidden="1" outlineLevel="2" x14ac:dyDescent="0.25">
      <c r="A199" s="3" t="s">
        <v>30</v>
      </c>
      <c r="B199" s="5">
        <v>2</v>
      </c>
      <c r="C199" s="3">
        <v>474</v>
      </c>
      <c r="D199" s="3">
        <v>678</v>
      </c>
      <c r="E199" s="14">
        <f t="shared" si="11"/>
        <v>732.07871399901205</v>
      </c>
    </row>
    <row r="200" spans="1:5" hidden="1" outlineLevel="2" x14ac:dyDescent="0.25">
      <c r="A200" s="3" t="s">
        <v>30</v>
      </c>
      <c r="B200" s="5">
        <v>8</v>
      </c>
      <c r="C200" s="3">
        <v>26</v>
      </c>
      <c r="D200" s="3">
        <v>2342</v>
      </c>
      <c r="E200" s="14">
        <f t="shared" si="11"/>
        <v>2528.8028734302161</v>
      </c>
    </row>
    <row r="201" spans="1:5" outlineLevel="1" collapsed="1" x14ac:dyDescent="0.25">
      <c r="A201" s="7" t="s">
        <v>158</v>
      </c>
      <c r="E201" s="14">
        <f>SUBTOTAL(9,E186:E200)</f>
        <v>5148.305764524026</v>
      </c>
    </row>
    <row r="202" spans="1:5" hidden="1" outlineLevel="2" x14ac:dyDescent="0.25">
      <c r="A202" s="3" t="s">
        <v>31</v>
      </c>
      <c r="B202" s="5" t="s">
        <v>1</v>
      </c>
      <c r="C202" s="3">
        <v>6</v>
      </c>
      <c r="D202" s="3">
        <v>17</v>
      </c>
      <c r="E202" s="14">
        <f t="shared" ref="E202:E211" si="12">$D202/$D$10*E$6</f>
        <v>18.355955955727442</v>
      </c>
    </row>
    <row r="203" spans="1:5" hidden="1" outlineLevel="2" x14ac:dyDescent="0.25">
      <c r="A203" s="3" t="s">
        <v>31</v>
      </c>
      <c r="B203" s="5" t="s">
        <v>3</v>
      </c>
      <c r="C203" s="3">
        <v>26</v>
      </c>
      <c r="D203" s="3">
        <v>114</v>
      </c>
      <c r="E203" s="14">
        <f t="shared" si="12"/>
        <v>123.09288111487813</v>
      </c>
    </row>
    <row r="204" spans="1:5" hidden="1" outlineLevel="2" x14ac:dyDescent="0.25">
      <c r="A204" s="3" t="s">
        <v>31</v>
      </c>
      <c r="B204" s="5" t="s">
        <v>4</v>
      </c>
      <c r="C204" s="3">
        <v>5</v>
      </c>
      <c r="D204" s="3">
        <v>5</v>
      </c>
      <c r="E204" s="14">
        <f t="shared" si="12"/>
        <v>5.3988105752139539</v>
      </c>
    </row>
    <row r="205" spans="1:5" hidden="1" outlineLevel="2" x14ac:dyDescent="0.25">
      <c r="A205" s="3" t="s">
        <v>31</v>
      </c>
      <c r="B205" s="5" t="s">
        <v>7</v>
      </c>
      <c r="C205" s="3">
        <v>37</v>
      </c>
      <c r="D205" s="3">
        <v>40</v>
      </c>
      <c r="E205" s="14">
        <f t="shared" si="12"/>
        <v>43.190484601711631</v>
      </c>
    </row>
    <row r="206" spans="1:5" hidden="1" outlineLevel="2" x14ac:dyDescent="0.25">
      <c r="A206" s="3" t="s">
        <v>31</v>
      </c>
      <c r="B206" s="5" t="s">
        <v>8</v>
      </c>
      <c r="C206" s="3">
        <v>2</v>
      </c>
      <c r="D206" s="3">
        <v>2</v>
      </c>
      <c r="E206" s="14">
        <f t="shared" si="12"/>
        <v>2.1595242300855815</v>
      </c>
    </row>
    <row r="207" spans="1:5" hidden="1" outlineLevel="2" x14ac:dyDescent="0.25">
      <c r="A207" s="3" t="s">
        <v>31</v>
      </c>
      <c r="B207" s="5" t="s">
        <v>10</v>
      </c>
      <c r="C207" s="3">
        <v>25</v>
      </c>
      <c r="D207" s="3">
        <v>25</v>
      </c>
      <c r="E207" s="14">
        <f t="shared" si="12"/>
        <v>26.99405287606977</v>
      </c>
    </row>
    <row r="208" spans="1:5" hidden="1" outlineLevel="2" x14ac:dyDescent="0.25">
      <c r="A208" s="3" t="s">
        <v>31</v>
      </c>
      <c r="B208" s="5" t="s">
        <v>11</v>
      </c>
      <c r="C208" s="3">
        <v>21</v>
      </c>
      <c r="D208" s="3">
        <v>26</v>
      </c>
      <c r="E208" s="14">
        <f t="shared" si="12"/>
        <v>28.07381499111256</v>
      </c>
    </row>
    <row r="209" spans="1:5" hidden="1" outlineLevel="2" x14ac:dyDescent="0.25">
      <c r="A209" s="3" t="s">
        <v>31</v>
      </c>
      <c r="B209" s="5" t="s">
        <v>12</v>
      </c>
      <c r="C209" s="3">
        <v>4</v>
      </c>
      <c r="D209" s="3">
        <v>9</v>
      </c>
      <c r="E209" s="14">
        <f t="shared" si="12"/>
        <v>9.7178590353851177</v>
      </c>
    </row>
    <row r="210" spans="1:5" hidden="1" outlineLevel="2" x14ac:dyDescent="0.25">
      <c r="A210" s="3" t="s">
        <v>31</v>
      </c>
      <c r="B210" s="5">
        <v>2</v>
      </c>
      <c r="C210" s="3">
        <v>26</v>
      </c>
      <c r="D210" s="3">
        <v>26</v>
      </c>
      <c r="E210" s="14">
        <f t="shared" si="12"/>
        <v>28.07381499111256</v>
      </c>
    </row>
    <row r="211" spans="1:5" hidden="1" outlineLevel="2" x14ac:dyDescent="0.25">
      <c r="A211" s="3" t="s">
        <v>31</v>
      </c>
      <c r="B211" s="5">
        <v>8</v>
      </c>
      <c r="C211" s="3">
        <v>26</v>
      </c>
      <c r="D211" s="3">
        <v>360</v>
      </c>
      <c r="E211" s="14">
        <f t="shared" si="12"/>
        <v>388.71436141540465</v>
      </c>
    </row>
    <row r="212" spans="1:5" outlineLevel="1" collapsed="1" x14ac:dyDescent="0.25">
      <c r="A212" s="7" t="s">
        <v>159</v>
      </c>
      <c r="E212" s="14">
        <f>SUBTOTAL(9,E202:E211)</f>
        <v>673.77155978670135</v>
      </c>
    </row>
    <row r="213" spans="1:5" hidden="1" outlineLevel="2" x14ac:dyDescent="0.25">
      <c r="A213" s="3" t="s">
        <v>32</v>
      </c>
      <c r="B213" s="5" t="s">
        <v>1</v>
      </c>
      <c r="C213" s="3">
        <v>4</v>
      </c>
      <c r="D213" s="3">
        <v>25</v>
      </c>
      <c r="E213" s="14">
        <f t="shared" ref="E213:E223" si="13">$D213/$D$10*E$6</f>
        <v>26.99405287606977</v>
      </c>
    </row>
    <row r="214" spans="1:5" hidden="1" outlineLevel="2" x14ac:dyDescent="0.25">
      <c r="A214" s="3" t="s">
        <v>32</v>
      </c>
      <c r="B214" s="5" t="s">
        <v>3</v>
      </c>
      <c r="C214" s="3">
        <v>83</v>
      </c>
      <c r="D214" s="3">
        <v>587</v>
      </c>
      <c r="E214" s="14">
        <f t="shared" si="13"/>
        <v>633.82036153011813</v>
      </c>
    </row>
    <row r="215" spans="1:5" hidden="1" outlineLevel="2" x14ac:dyDescent="0.25">
      <c r="A215" s="3" t="s">
        <v>32</v>
      </c>
      <c r="B215" s="5" t="s">
        <v>4</v>
      </c>
      <c r="C215" s="3">
        <v>33</v>
      </c>
      <c r="D215" s="3">
        <v>36</v>
      </c>
      <c r="E215" s="14">
        <f t="shared" si="13"/>
        <v>38.871436141540471</v>
      </c>
    </row>
    <row r="216" spans="1:5" hidden="1" outlineLevel="2" x14ac:dyDescent="0.25">
      <c r="A216" s="3" t="s">
        <v>32</v>
      </c>
      <c r="B216" s="5" t="s">
        <v>6</v>
      </c>
      <c r="C216" s="3">
        <v>5</v>
      </c>
      <c r="D216" s="3">
        <v>10</v>
      </c>
      <c r="E216" s="14">
        <f t="shared" si="13"/>
        <v>10.797621150427908</v>
      </c>
    </row>
    <row r="217" spans="1:5" hidden="1" outlineLevel="2" x14ac:dyDescent="0.25">
      <c r="A217" s="3" t="s">
        <v>32</v>
      </c>
      <c r="B217" s="5" t="s">
        <v>7</v>
      </c>
      <c r="C217" s="3">
        <v>52</v>
      </c>
      <c r="D217" s="3">
        <v>58</v>
      </c>
      <c r="E217" s="14">
        <f t="shared" si="13"/>
        <v>62.626202672481853</v>
      </c>
    </row>
    <row r="218" spans="1:5" hidden="1" outlineLevel="2" x14ac:dyDescent="0.25">
      <c r="A218" s="3" t="s">
        <v>32</v>
      </c>
      <c r="B218" s="5" t="s">
        <v>8</v>
      </c>
      <c r="C218" s="3">
        <v>1</v>
      </c>
      <c r="D218" s="3">
        <v>1</v>
      </c>
      <c r="E218" s="14">
        <f t="shared" si="13"/>
        <v>1.0797621150427907</v>
      </c>
    </row>
    <row r="219" spans="1:5" hidden="1" outlineLevel="2" x14ac:dyDescent="0.25">
      <c r="A219" s="3" t="s">
        <v>32</v>
      </c>
      <c r="B219" s="5" t="s">
        <v>10</v>
      </c>
      <c r="C219" s="3">
        <v>31</v>
      </c>
      <c r="D219" s="3">
        <v>33</v>
      </c>
      <c r="E219" s="14">
        <f t="shared" si="13"/>
        <v>35.632149796412094</v>
      </c>
    </row>
    <row r="220" spans="1:5" hidden="1" outlineLevel="2" x14ac:dyDescent="0.25">
      <c r="A220" s="3" t="s">
        <v>32</v>
      </c>
      <c r="B220" s="5" t="s">
        <v>11</v>
      </c>
      <c r="C220" s="3">
        <v>21</v>
      </c>
      <c r="D220" s="3">
        <v>65</v>
      </c>
      <c r="E220" s="14">
        <f t="shared" si="13"/>
        <v>70.18453747778139</v>
      </c>
    </row>
    <row r="221" spans="1:5" hidden="1" outlineLevel="2" x14ac:dyDescent="0.25">
      <c r="A221" s="3" t="s">
        <v>32</v>
      </c>
      <c r="B221" s="5" t="s">
        <v>12</v>
      </c>
      <c r="C221" s="3">
        <v>3</v>
      </c>
      <c r="D221" s="3">
        <v>7</v>
      </c>
      <c r="E221" s="14">
        <f t="shared" si="13"/>
        <v>7.5583348052995358</v>
      </c>
    </row>
    <row r="222" spans="1:5" hidden="1" outlineLevel="2" x14ac:dyDescent="0.25">
      <c r="A222" s="3" t="s">
        <v>32</v>
      </c>
      <c r="B222" s="5">
        <v>2</v>
      </c>
      <c r="C222" s="3">
        <v>41</v>
      </c>
      <c r="D222" s="3">
        <v>67</v>
      </c>
      <c r="E222" s="14">
        <f t="shared" si="13"/>
        <v>72.344061707866985</v>
      </c>
    </row>
    <row r="223" spans="1:5" hidden="1" outlineLevel="2" x14ac:dyDescent="0.25">
      <c r="A223" s="3" t="s">
        <v>32</v>
      </c>
      <c r="B223" s="5">
        <v>8</v>
      </c>
      <c r="C223" s="3">
        <v>26</v>
      </c>
      <c r="D223" s="3">
        <v>423</v>
      </c>
      <c r="E223" s="14">
        <f t="shared" si="13"/>
        <v>456.73937466310048</v>
      </c>
    </row>
    <row r="224" spans="1:5" outlineLevel="1" collapsed="1" x14ac:dyDescent="0.25">
      <c r="A224" s="7" t="s">
        <v>160</v>
      </c>
      <c r="E224" s="14">
        <f>SUBTOTAL(9,E213:E223)</f>
        <v>1416.6478949361415</v>
      </c>
    </row>
    <row r="225" spans="1:5" hidden="1" outlineLevel="2" x14ac:dyDescent="0.25">
      <c r="A225" s="3" t="s">
        <v>33</v>
      </c>
      <c r="B225" s="5" t="s">
        <v>1</v>
      </c>
      <c r="C225" s="3">
        <v>6</v>
      </c>
      <c r="D225" s="3">
        <v>287</v>
      </c>
      <c r="E225" s="14">
        <f t="shared" ref="E225:E239" si="14">$D225/$D$10*E$6</f>
        <v>309.89172701728091</v>
      </c>
    </row>
    <row r="226" spans="1:5" hidden="1" outlineLevel="2" x14ac:dyDescent="0.25">
      <c r="A226" s="3" t="s">
        <v>33</v>
      </c>
      <c r="B226" s="5" t="s">
        <v>22</v>
      </c>
      <c r="C226" s="3">
        <v>2</v>
      </c>
      <c r="D226" s="3">
        <v>20</v>
      </c>
      <c r="E226" s="14">
        <f t="shared" si="14"/>
        <v>21.595242300855816</v>
      </c>
    </row>
    <row r="227" spans="1:5" hidden="1" outlineLevel="2" x14ac:dyDescent="0.25">
      <c r="A227" s="3" t="s">
        <v>33</v>
      </c>
      <c r="B227" s="5" t="s">
        <v>2</v>
      </c>
      <c r="C227" s="3">
        <v>1</v>
      </c>
      <c r="D227" s="3">
        <v>1</v>
      </c>
      <c r="E227" s="14">
        <f t="shared" si="14"/>
        <v>1.0797621150427907</v>
      </c>
    </row>
    <row r="228" spans="1:5" hidden="1" outlineLevel="2" x14ac:dyDescent="0.25">
      <c r="A228" s="3" t="s">
        <v>33</v>
      </c>
      <c r="B228" s="5" t="s">
        <v>3</v>
      </c>
      <c r="C228" s="3">
        <v>702</v>
      </c>
      <c r="D228" s="3">
        <v>4223</v>
      </c>
      <c r="E228" s="14">
        <f t="shared" si="14"/>
        <v>4559.8354118257048</v>
      </c>
    </row>
    <row r="229" spans="1:5" hidden="1" outlineLevel="2" x14ac:dyDescent="0.25">
      <c r="A229" s="3" t="s">
        <v>33</v>
      </c>
      <c r="B229" s="5" t="s">
        <v>4</v>
      </c>
      <c r="C229" s="3">
        <v>63</v>
      </c>
      <c r="D229" s="3">
        <v>113</v>
      </c>
      <c r="E229" s="14">
        <f t="shared" si="14"/>
        <v>122.01311899983534</v>
      </c>
    </row>
    <row r="230" spans="1:5" hidden="1" outlineLevel="2" x14ac:dyDescent="0.25">
      <c r="A230" s="3" t="s">
        <v>33</v>
      </c>
      <c r="B230" s="5" t="s">
        <v>5</v>
      </c>
      <c r="C230" s="3">
        <v>7</v>
      </c>
      <c r="D230" s="3">
        <v>10</v>
      </c>
      <c r="E230" s="14">
        <f t="shared" si="14"/>
        <v>10.797621150427908</v>
      </c>
    </row>
    <row r="231" spans="1:5" hidden="1" outlineLevel="2" x14ac:dyDescent="0.25">
      <c r="A231" s="3" t="s">
        <v>33</v>
      </c>
      <c r="B231" s="5" t="s">
        <v>6</v>
      </c>
      <c r="C231" s="3">
        <v>95</v>
      </c>
      <c r="D231" s="3">
        <v>427</v>
      </c>
      <c r="E231" s="14">
        <f t="shared" si="14"/>
        <v>461.05842312327161</v>
      </c>
    </row>
    <row r="232" spans="1:5" hidden="1" outlineLevel="2" x14ac:dyDescent="0.25">
      <c r="A232" s="3" t="s">
        <v>33</v>
      </c>
      <c r="B232" s="5" t="s">
        <v>7</v>
      </c>
      <c r="C232" s="3">
        <v>93</v>
      </c>
      <c r="D232" s="3">
        <v>156</v>
      </c>
      <c r="E232" s="14">
        <f t="shared" si="14"/>
        <v>168.44288994667534</v>
      </c>
    </row>
    <row r="233" spans="1:5" hidden="1" outlineLevel="2" x14ac:dyDescent="0.25">
      <c r="A233" s="3" t="s">
        <v>33</v>
      </c>
      <c r="B233" s="5" t="s">
        <v>14</v>
      </c>
      <c r="C233" s="3">
        <v>12</v>
      </c>
      <c r="D233" s="3">
        <v>106</v>
      </c>
      <c r="E233" s="14">
        <f t="shared" si="14"/>
        <v>114.4547841945358</v>
      </c>
    </row>
    <row r="234" spans="1:5" hidden="1" outlineLevel="2" x14ac:dyDescent="0.25">
      <c r="A234" s="3" t="s">
        <v>33</v>
      </c>
      <c r="B234" s="5" t="s">
        <v>8</v>
      </c>
      <c r="C234" s="3">
        <v>32</v>
      </c>
      <c r="D234" s="3">
        <v>86</v>
      </c>
      <c r="E234" s="14">
        <f t="shared" si="14"/>
        <v>92.859541893680003</v>
      </c>
    </row>
    <row r="235" spans="1:5" hidden="1" outlineLevel="2" x14ac:dyDescent="0.25">
      <c r="A235" s="3" t="s">
        <v>33</v>
      </c>
      <c r="B235" s="5" t="s">
        <v>10</v>
      </c>
      <c r="C235" s="3">
        <v>182</v>
      </c>
      <c r="D235" s="3">
        <v>354</v>
      </c>
      <c r="E235" s="14">
        <f t="shared" si="14"/>
        <v>382.23578872514787</v>
      </c>
    </row>
    <row r="236" spans="1:5" hidden="1" outlineLevel="2" x14ac:dyDescent="0.25">
      <c r="A236" s="3" t="s">
        <v>33</v>
      </c>
      <c r="B236" s="5" t="s">
        <v>11</v>
      </c>
      <c r="C236" s="3">
        <v>124</v>
      </c>
      <c r="D236" s="3">
        <v>991</v>
      </c>
      <c r="E236" s="14">
        <f t="shared" si="14"/>
        <v>1070.0442560074057</v>
      </c>
    </row>
    <row r="237" spans="1:5" hidden="1" outlineLevel="2" x14ac:dyDescent="0.25">
      <c r="A237" s="3" t="s">
        <v>33</v>
      </c>
      <c r="B237" s="5" t="s">
        <v>12</v>
      </c>
      <c r="C237" s="3">
        <v>7</v>
      </c>
      <c r="D237" s="3">
        <v>47</v>
      </c>
      <c r="E237" s="14">
        <f t="shared" si="14"/>
        <v>50.748819407011162</v>
      </c>
    </row>
    <row r="238" spans="1:5" hidden="1" outlineLevel="2" x14ac:dyDescent="0.25">
      <c r="A238" s="3" t="s">
        <v>33</v>
      </c>
      <c r="B238" s="5">
        <v>2</v>
      </c>
      <c r="C238" s="3">
        <v>504</v>
      </c>
      <c r="D238" s="3">
        <v>896</v>
      </c>
      <c r="E238" s="14">
        <f t="shared" si="14"/>
        <v>967.46685507834059</v>
      </c>
    </row>
    <row r="239" spans="1:5" hidden="1" outlineLevel="2" x14ac:dyDescent="0.25">
      <c r="A239" s="3" t="s">
        <v>33</v>
      </c>
      <c r="B239" s="5">
        <v>8</v>
      </c>
      <c r="C239" s="3">
        <v>27</v>
      </c>
      <c r="D239" s="3">
        <v>2460</v>
      </c>
      <c r="E239" s="14">
        <f t="shared" si="14"/>
        <v>2656.2148030052654</v>
      </c>
    </row>
    <row r="240" spans="1:5" outlineLevel="1" collapsed="1" x14ac:dyDescent="0.25">
      <c r="A240" s="7" t="s">
        <v>161</v>
      </c>
      <c r="E240" s="14">
        <f>SUBTOTAL(9,E225:E239)</f>
        <v>10988.739044790482</v>
      </c>
    </row>
    <row r="241" spans="1:5" hidden="1" outlineLevel="2" x14ac:dyDescent="0.25">
      <c r="A241" s="3" t="s">
        <v>34</v>
      </c>
      <c r="B241" s="5" t="s">
        <v>1</v>
      </c>
      <c r="C241" s="3">
        <v>1</v>
      </c>
      <c r="D241" s="3">
        <v>2</v>
      </c>
      <c r="E241" s="14">
        <f t="shared" ref="E241:E253" si="15">$D241/$D$10*E$6</f>
        <v>2.1595242300855815</v>
      </c>
    </row>
    <row r="242" spans="1:5" hidden="1" outlineLevel="2" x14ac:dyDescent="0.25">
      <c r="A242" s="3" t="s">
        <v>34</v>
      </c>
      <c r="B242" s="5" t="s">
        <v>3</v>
      </c>
      <c r="C242" s="3">
        <v>1</v>
      </c>
      <c r="D242" s="3">
        <v>1</v>
      </c>
      <c r="E242" s="14">
        <f t="shared" si="15"/>
        <v>1.0797621150427907</v>
      </c>
    </row>
    <row r="243" spans="1:5" hidden="1" outlineLevel="2" x14ac:dyDescent="0.25">
      <c r="A243" s="3" t="s">
        <v>34</v>
      </c>
      <c r="B243" s="5" t="s">
        <v>4</v>
      </c>
      <c r="C243" s="3">
        <v>131</v>
      </c>
      <c r="D243" s="3">
        <v>132</v>
      </c>
      <c r="E243" s="14">
        <f t="shared" si="15"/>
        <v>142.52859918564837</v>
      </c>
    </row>
    <row r="244" spans="1:5" hidden="1" outlineLevel="2" x14ac:dyDescent="0.25">
      <c r="A244" s="3" t="s">
        <v>34</v>
      </c>
      <c r="B244" s="5" t="s">
        <v>5</v>
      </c>
      <c r="C244" s="3">
        <v>14</v>
      </c>
      <c r="D244" s="3">
        <v>14</v>
      </c>
      <c r="E244" s="14">
        <f t="shared" si="15"/>
        <v>15.116669610599072</v>
      </c>
    </row>
    <row r="245" spans="1:5" hidden="1" outlineLevel="2" x14ac:dyDescent="0.25">
      <c r="A245" s="3" t="s">
        <v>34</v>
      </c>
      <c r="B245" s="5" t="s">
        <v>6</v>
      </c>
      <c r="C245" s="3">
        <v>3</v>
      </c>
      <c r="D245" s="3">
        <v>9</v>
      </c>
      <c r="E245" s="14">
        <f t="shared" si="15"/>
        <v>9.7178590353851177</v>
      </c>
    </row>
    <row r="246" spans="1:5" hidden="1" outlineLevel="2" x14ac:dyDescent="0.25">
      <c r="A246" s="3" t="s">
        <v>34</v>
      </c>
      <c r="B246" s="5" t="s">
        <v>7</v>
      </c>
      <c r="C246" s="3">
        <v>33</v>
      </c>
      <c r="D246" s="3">
        <v>44</v>
      </c>
      <c r="E246" s="14">
        <f t="shared" si="15"/>
        <v>47.509533061882792</v>
      </c>
    </row>
    <row r="247" spans="1:5" hidden="1" outlineLevel="2" x14ac:dyDescent="0.25">
      <c r="A247" s="3" t="s">
        <v>34</v>
      </c>
      <c r="B247" s="5" t="s">
        <v>17</v>
      </c>
      <c r="C247" s="3">
        <v>9</v>
      </c>
      <c r="D247" s="3">
        <v>9</v>
      </c>
      <c r="E247" s="14">
        <f t="shared" si="15"/>
        <v>9.7178590353851177</v>
      </c>
    </row>
    <row r="248" spans="1:5" hidden="1" outlineLevel="2" x14ac:dyDescent="0.25">
      <c r="A248" s="3" t="s">
        <v>34</v>
      </c>
      <c r="B248" s="5" t="s">
        <v>10</v>
      </c>
      <c r="C248" s="3">
        <v>97</v>
      </c>
      <c r="D248" s="3">
        <v>104</v>
      </c>
      <c r="E248" s="14">
        <f t="shared" si="15"/>
        <v>112.29525996445024</v>
      </c>
    </row>
    <row r="249" spans="1:5" hidden="1" outlineLevel="2" x14ac:dyDescent="0.25">
      <c r="A249" s="3" t="s">
        <v>34</v>
      </c>
      <c r="B249" s="5" t="s">
        <v>11</v>
      </c>
      <c r="C249" s="3">
        <v>62</v>
      </c>
      <c r="D249" s="3">
        <v>161</v>
      </c>
      <c r="E249" s="14">
        <f t="shared" si="15"/>
        <v>173.84170052188929</v>
      </c>
    </row>
    <row r="250" spans="1:5" hidden="1" outlineLevel="2" x14ac:dyDescent="0.25">
      <c r="A250" s="3" t="s">
        <v>34</v>
      </c>
      <c r="B250" s="5" t="s">
        <v>15</v>
      </c>
      <c r="C250" s="3">
        <v>1</v>
      </c>
      <c r="D250" s="3">
        <v>1</v>
      </c>
      <c r="E250" s="14">
        <f t="shared" si="15"/>
        <v>1.0797621150427907</v>
      </c>
    </row>
    <row r="251" spans="1:5" hidden="1" outlineLevel="2" x14ac:dyDescent="0.25">
      <c r="A251" s="3" t="s">
        <v>34</v>
      </c>
      <c r="B251" s="5" t="s">
        <v>12</v>
      </c>
      <c r="C251" s="3">
        <v>3</v>
      </c>
      <c r="D251" s="3">
        <v>22</v>
      </c>
      <c r="E251" s="14">
        <f t="shared" si="15"/>
        <v>23.754766530941396</v>
      </c>
    </row>
    <row r="252" spans="1:5" hidden="1" outlineLevel="2" x14ac:dyDescent="0.25">
      <c r="A252" s="3" t="s">
        <v>34</v>
      </c>
      <c r="B252" s="5">
        <v>2</v>
      </c>
      <c r="C252" s="3">
        <v>146</v>
      </c>
      <c r="D252" s="3">
        <v>160</v>
      </c>
      <c r="E252" s="14">
        <f t="shared" si="15"/>
        <v>172.76193840684653</v>
      </c>
    </row>
    <row r="253" spans="1:5" hidden="1" outlineLevel="2" x14ac:dyDescent="0.25">
      <c r="A253" s="3" t="s">
        <v>34</v>
      </c>
      <c r="B253" s="5">
        <v>8</v>
      </c>
      <c r="C253" s="3">
        <v>29</v>
      </c>
      <c r="D253" s="3">
        <v>390</v>
      </c>
      <c r="E253" s="14">
        <f t="shared" si="15"/>
        <v>421.1072248666884</v>
      </c>
    </row>
    <row r="254" spans="1:5" outlineLevel="1" collapsed="1" x14ac:dyDescent="0.25">
      <c r="A254" s="7" t="s">
        <v>162</v>
      </c>
      <c r="E254" s="14">
        <f>SUBTOTAL(9,E241:E253)</f>
        <v>1132.6704586798874</v>
      </c>
    </row>
    <row r="255" spans="1:5" hidden="1" outlineLevel="2" x14ac:dyDescent="0.25">
      <c r="A255" s="3" t="s">
        <v>35</v>
      </c>
      <c r="B255" s="5" t="s">
        <v>1</v>
      </c>
      <c r="C255" s="3">
        <v>4</v>
      </c>
      <c r="D255" s="3">
        <v>20</v>
      </c>
      <c r="E255" s="14">
        <f t="shared" ref="E255:E267" si="16">$D255/$D$10*E$6</f>
        <v>21.595242300855816</v>
      </c>
    </row>
    <row r="256" spans="1:5" hidden="1" outlineLevel="2" x14ac:dyDescent="0.25">
      <c r="A256" s="3" t="s">
        <v>35</v>
      </c>
      <c r="B256" s="5" t="s">
        <v>3</v>
      </c>
      <c r="C256" s="3">
        <v>433</v>
      </c>
      <c r="D256" s="3">
        <v>3895</v>
      </c>
      <c r="E256" s="14">
        <f t="shared" si="16"/>
        <v>4205.6734380916696</v>
      </c>
    </row>
    <row r="257" spans="1:5" hidden="1" outlineLevel="2" x14ac:dyDescent="0.25">
      <c r="A257" s="3" t="s">
        <v>35</v>
      </c>
      <c r="B257" s="5" t="s">
        <v>4</v>
      </c>
      <c r="C257" s="3">
        <v>84</v>
      </c>
      <c r="D257" s="3">
        <v>103</v>
      </c>
      <c r="E257" s="14">
        <f t="shared" si="16"/>
        <v>111.21549784940744</v>
      </c>
    </row>
    <row r="258" spans="1:5" hidden="1" outlineLevel="2" x14ac:dyDescent="0.25">
      <c r="A258" s="3" t="s">
        <v>35</v>
      </c>
      <c r="B258" s="5" t="s">
        <v>5</v>
      </c>
      <c r="C258" s="3">
        <v>2</v>
      </c>
      <c r="D258" s="3">
        <v>2</v>
      </c>
      <c r="E258" s="14">
        <f t="shared" si="16"/>
        <v>2.1595242300855815</v>
      </c>
    </row>
    <row r="259" spans="1:5" hidden="1" outlineLevel="2" x14ac:dyDescent="0.25">
      <c r="A259" s="3" t="s">
        <v>35</v>
      </c>
      <c r="B259" s="5" t="s">
        <v>6</v>
      </c>
      <c r="C259" s="3">
        <v>14</v>
      </c>
      <c r="D259" s="3">
        <v>57</v>
      </c>
      <c r="E259" s="14">
        <f t="shared" si="16"/>
        <v>61.546440557439063</v>
      </c>
    </row>
    <row r="260" spans="1:5" hidden="1" outlineLevel="2" x14ac:dyDescent="0.25">
      <c r="A260" s="3" t="s">
        <v>35</v>
      </c>
      <c r="B260" s="5" t="s">
        <v>7</v>
      </c>
      <c r="C260" s="3">
        <v>80</v>
      </c>
      <c r="D260" s="3">
        <v>107</v>
      </c>
      <c r="E260" s="14">
        <f t="shared" si="16"/>
        <v>115.53454630957862</v>
      </c>
    </row>
    <row r="261" spans="1:5" hidden="1" outlineLevel="2" x14ac:dyDescent="0.25">
      <c r="A261" s="3" t="s">
        <v>35</v>
      </c>
      <c r="B261" s="5" t="s">
        <v>8</v>
      </c>
      <c r="C261" s="3">
        <v>4</v>
      </c>
      <c r="D261" s="3">
        <v>10</v>
      </c>
      <c r="E261" s="14">
        <f t="shared" si="16"/>
        <v>10.797621150427908</v>
      </c>
    </row>
    <row r="262" spans="1:5" hidden="1" outlineLevel="2" x14ac:dyDescent="0.25">
      <c r="A262" s="3" t="s">
        <v>35</v>
      </c>
      <c r="B262" s="5" t="s">
        <v>10</v>
      </c>
      <c r="C262" s="3">
        <v>140</v>
      </c>
      <c r="D262" s="3">
        <v>177</v>
      </c>
      <c r="E262" s="14">
        <f t="shared" si="16"/>
        <v>191.11789436257394</v>
      </c>
    </row>
    <row r="263" spans="1:5" hidden="1" outlineLevel="2" x14ac:dyDescent="0.25">
      <c r="A263" s="3" t="s">
        <v>35</v>
      </c>
      <c r="B263" s="5" t="s">
        <v>11</v>
      </c>
      <c r="C263" s="3">
        <v>48</v>
      </c>
      <c r="D263" s="3">
        <v>348</v>
      </c>
      <c r="E263" s="14">
        <f t="shared" si="16"/>
        <v>375.7572160348912</v>
      </c>
    </row>
    <row r="264" spans="1:5" hidden="1" outlineLevel="2" x14ac:dyDescent="0.25">
      <c r="A264" s="3" t="s">
        <v>35</v>
      </c>
      <c r="B264" s="5" t="s">
        <v>15</v>
      </c>
      <c r="C264" s="3">
        <v>2</v>
      </c>
      <c r="D264" s="3">
        <v>3</v>
      </c>
      <c r="E264" s="14">
        <f t="shared" si="16"/>
        <v>3.239286345128372</v>
      </c>
    </row>
    <row r="265" spans="1:5" hidden="1" outlineLevel="2" x14ac:dyDescent="0.25">
      <c r="A265" s="3" t="s">
        <v>35</v>
      </c>
      <c r="B265" s="5" t="s">
        <v>12</v>
      </c>
      <c r="C265" s="3">
        <v>5</v>
      </c>
      <c r="D265" s="3">
        <v>15</v>
      </c>
      <c r="E265" s="14">
        <f t="shared" si="16"/>
        <v>16.196431725641858</v>
      </c>
    </row>
    <row r="266" spans="1:5" hidden="1" outlineLevel="2" x14ac:dyDescent="0.25">
      <c r="A266" s="3" t="s">
        <v>35</v>
      </c>
      <c r="B266" s="5">
        <v>2</v>
      </c>
      <c r="C266" s="3">
        <v>240</v>
      </c>
      <c r="D266" s="3">
        <v>331</v>
      </c>
      <c r="E266" s="14">
        <f t="shared" si="16"/>
        <v>357.40126007916371</v>
      </c>
    </row>
    <row r="267" spans="1:5" hidden="1" outlineLevel="2" x14ac:dyDescent="0.25">
      <c r="A267" s="3" t="s">
        <v>35</v>
      </c>
      <c r="B267" s="5">
        <v>8</v>
      </c>
      <c r="C267" s="3">
        <v>32</v>
      </c>
      <c r="D267" s="3">
        <v>912</v>
      </c>
      <c r="E267" s="14">
        <f t="shared" si="16"/>
        <v>984.743048919025</v>
      </c>
    </row>
    <row r="268" spans="1:5" outlineLevel="1" collapsed="1" x14ac:dyDescent="0.25">
      <c r="A268" s="7" t="s">
        <v>163</v>
      </c>
      <c r="E268" s="14">
        <f>SUBTOTAL(9,E255:E267)</f>
        <v>6456.9774479558873</v>
      </c>
    </row>
    <row r="269" spans="1:5" hidden="1" outlineLevel="2" x14ac:dyDescent="0.25">
      <c r="A269" s="3" t="s">
        <v>36</v>
      </c>
      <c r="B269" s="5" t="s">
        <v>1</v>
      </c>
      <c r="C269" s="3">
        <v>6</v>
      </c>
      <c r="D269" s="3">
        <v>22</v>
      </c>
      <c r="E269" s="14">
        <f t="shared" ref="E269:E284" si="17">$D269/$D$10*E$6</f>
        <v>23.754766530941396</v>
      </c>
    </row>
    <row r="270" spans="1:5" hidden="1" outlineLevel="2" x14ac:dyDescent="0.25">
      <c r="A270" s="3" t="s">
        <v>36</v>
      </c>
      <c r="B270" s="5" t="s">
        <v>2</v>
      </c>
      <c r="C270" s="3">
        <v>2</v>
      </c>
      <c r="D270" s="3">
        <v>2</v>
      </c>
      <c r="E270" s="14">
        <f t="shared" si="17"/>
        <v>2.1595242300855815</v>
      </c>
    </row>
    <row r="271" spans="1:5" hidden="1" outlineLevel="2" x14ac:dyDescent="0.25">
      <c r="A271" s="3" t="s">
        <v>36</v>
      </c>
      <c r="B271" s="5" t="s">
        <v>3</v>
      </c>
      <c r="C271" s="3">
        <v>971</v>
      </c>
      <c r="D271" s="3">
        <v>5001</v>
      </c>
      <c r="E271" s="14">
        <f t="shared" si="17"/>
        <v>5399.8903373289968</v>
      </c>
    </row>
    <row r="272" spans="1:5" hidden="1" outlineLevel="2" x14ac:dyDescent="0.25">
      <c r="A272" s="3" t="s">
        <v>36</v>
      </c>
      <c r="B272" s="5" t="s">
        <v>4</v>
      </c>
      <c r="C272" s="3">
        <v>159</v>
      </c>
      <c r="D272" s="3">
        <v>556</v>
      </c>
      <c r="E272" s="14">
        <f t="shared" si="17"/>
        <v>600.34773596379171</v>
      </c>
    </row>
    <row r="273" spans="1:5" hidden="1" outlineLevel="2" x14ac:dyDescent="0.25">
      <c r="A273" s="3" t="s">
        <v>36</v>
      </c>
      <c r="B273" s="5" t="s">
        <v>5</v>
      </c>
      <c r="C273" s="3">
        <v>10</v>
      </c>
      <c r="D273" s="3">
        <v>11</v>
      </c>
      <c r="E273" s="14">
        <f t="shared" si="17"/>
        <v>11.877383265470698</v>
      </c>
    </row>
    <row r="274" spans="1:5" hidden="1" outlineLevel="2" x14ac:dyDescent="0.25">
      <c r="A274" s="3" t="s">
        <v>36</v>
      </c>
      <c r="B274" s="5" t="s">
        <v>6</v>
      </c>
      <c r="C274" s="3">
        <v>218</v>
      </c>
      <c r="D274" s="3">
        <v>4054</v>
      </c>
      <c r="E274" s="14">
        <f t="shared" si="17"/>
        <v>4377.3556143834739</v>
      </c>
    </row>
    <row r="275" spans="1:5" hidden="1" outlineLevel="2" x14ac:dyDescent="0.25">
      <c r="A275" s="3" t="s">
        <v>36</v>
      </c>
      <c r="B275" s="5" t="s">
        <v>7</v>
      </c>
      <c r="C275" s="3">
        <v>1059</v>
      </c>
      <c r="D275" s="3">
        <v>1795</v>
      </c>
      <c r="E275" s="14">
        <f t="shared" si="17"/>
        <v>1938.1729965018094</v>
      </c>
    </row>
    <row r="276" spans="1:5" hidden="1" outlineLevel="2" x14ac:dyDescent="0.25">
      <c r="A276" s="3" t="s">
        <v>36</v>
      </c>
      <c r="B276" s="5" t="s">
        <v>14</v>
      </c>
      <c r="C276" s="3">
        <v>10</v>
      </c>
      <c r="D276" s="3">
        <v>19</v>
      </c>
      <c r="E276" s="14">
        <f t="shared" si="17"/>
        <v>20.515480185813022</v>
      </c>
    </row>
    <row r="277" spans="1:5" hidden="1" outlineLevel="2" x14ac:dyDescent="0.25">
      <c r="A277" s="3" t="s">
        <v>36</v>
      </c>
      <c r="B277" s="5" t="s">
        <v>17</v>
      </c>
      <c r="C277" s="3">
        <v>22</v>
      </c>
      <c r="D277" s="3">
        <v>90</v>
      </c>
      <c r="E277" s="14">
        <f t="shared" si="17"/>
        <v>97.178590353851163</v>
      </c>
    </row>
    <row r="278" spans="1:5" hidden="1" outlineLevel="2" x14ac:dyDescent="0.25">
      <c r="A278" s="3" t="s">
        <v>36</v>
      </c>
      <c r="B278" s="5" t="s">
        <v>8</v>
      </c>
      <c r="C278" s="3">
        <v>11</v>
      </c>
      <c r="D278" s="3">
        <v>28</v>
      </c>
      <c r="E278" s="14">
        <f t="shared" si="17"/>
        <v>30.233339221198143</v>
      </c>
    </row>
    <row r="279" spans="1:5" hidden="1" outlineLevel="2" x14ac:dyDescent="0.25">
      <c r="A279" s="3" t="s">
        <v>36</v>
      </c>
      <c r="B279" s="5" t="s">
        <v>10</v>
      </c>
      <c r="C279" s="3">
        <v>170</v>
      </c>
      <c r="D279" s="3">
        <v>276</v>
      </c>
      <c r="E279" s="14">
        <f t="shared" si="17"/>
        <v>298.01434375181026</v>
      </c>
    </row>
    <row r="280" spans="1:5" hidden="1" outlineLevel="2" x14ac:dyDescent="0.25">
      <c r="A280" s="3" t="s">
        <v>36</v>
      </c>
      <c r="B280" s="5" t="s">
        <v>11</v>
      </c>
      <c r="C280" s="3">
        <v>96</v>
      </c>
      <c r="D280" s="3">
        <v>1398</v>
      </c>
      <c r="E280" s="14">
        <f t="shared" si="17"/>
        <v>1509.5074368298212</v>
      </c>
    </row>
    <row r="281" spans="1:5" hidden="1" outlineLevel="2" x14ac:dyDescent="0.25">
      <c r="A281" s="3" t="s">
        <v>36</v>
      </c>
      <c r="B281" s="5" t="s">
        <v>12</v>
      </c>
      <c r="C281" s="3">
        <v>3</v>
      </c>
      <c r="D281" s="3">
        <v>25</v>
      </c>
      <c r="E281" s="14">
        <f t="shared" si="17"/>
        <v>26.99405287606977</v>
      </c>
    </row>
    <row r="282" spans="1:5" hidden="1" outlineLevel="2" x14ac:dyDescent="0.25">
      <c r="A282" s="3" t="s">
        <v>36</v>
      </c>
      <c r="B282" s="5">
        <v>1</v>
      </c>
      <c r="C282" s="3">
        <v>14</v>
      </c>
      <c r="D282" s="3">
        <v>33</v>
      </c>
      <c r="E282" s="14">
        <f t="shared" si="17"/>
        <v>35.632149796412094</v>
      </c>
    </row>
    <row r="283" spans="1:5" hidden="1" outlineLevel="2" x14ac:dyDescent="0.25">
      <c r="A283" s="3" t="s">
        <v>36</v>
      </c>
      <c r="B283" s="5">
        <v>2</v>
      </c>
      <c r="C283" s="3">
        <v>444</v>
      </c>
      <c r="D283" s="3">
        <v>1354</v>
      </c>
      <c r="E283" s="14">
        <f t="shared" si="17"/>
        <v>1461.9979037679386</v>
      </c>
    </row>
    <row r="284" spans="1:5" hidden="1" outlineLevel="2" x14ac:dyDescent="0.25">
      <c r="A284" s="3" t="s">
        <v>36</v>
      </c>
      <c r="B284" s="5">
        <v>8</v>
      </c>
      <c r="C284" s="3">
        <v>27</v>
      </c>
      <c r="D284" s="3">
        <v>4583</v>
      </c>
      <c r="E284" s="14">
        <f t="shared" si="17"/>
        <v>4948.5497732411095</v>
      </c>
    </row>
    <row r="285" spans="1:5" outlineLevel="1" collapsed="1" x14ac:dyDescent="0.25">
      <c r="A285" s="7" t="s">
        <v>164</v>
      </c>
      <c r="E285" s="14">
        <f>SUBTOTAL(9,E269:E284)</f>
        <v>20782.181428228592</v>
      </c>
    </row>
    <row r="286" spans="1:5" hidden="1" outlineLevel="2" x14ac:dyDescent="0.25">
      <c r="A286" s="3" t="s">
        <v>37</v>
      </c>
      <c r="B286" s="5" t="s">
        <v>1</v>
      </c>
      <c r="C286" s="3">
        <v>5</v>
      </c>
      <c r="D286" s="3">
        <v>31</v>
      </c>
      <c r="E286" s="14">
        <f t="shared" ref="E286:E298" si="18">$D286/$D$10*E$6</f>
        <v>33.472625566326514</v>
      </c>
    </row>
    <row r="287" spans="1:5" hidden="1" outlineLevel="2" x14ac:dyDescent="0.25">
      <c r="A287" s="3" t="s">
        <v>37</v>
      </c>
      <c r="B287" s="5" t="s">
        <v>3</v>
      </c>
      <c r="C287" s="3">
        <v>45</v>
      </c>
      <c r="D287" s="3">
        <v>50</v>
      </c>
      <c r="E287" s="14">
        <f t="shared" si="18"/>
        <v>53.988105752139539</v>
      </c>
    </row>
    <row r="288" spans="1:5" hidden="1" outlineLevel="2" x14ac:dyDescent="0.25">
      <c r="A288" s="3" t="s">
        <v>37</v>
      </c>
      <c r="B288" s="5" t="s">
        <v>4</v>
      </c>
      <c r="C288" s="3">
        <v>57</v>
      </c>
      <c r="D288" s="3">
        <v>65</v>
      </c>
      <c r="E288" s="14">
        <f t="shared" si="18"/>
        <v>70.18453747778139</v>
      </c>
    </row>
    <row r="289" spans="1:5" hidden="1" outlineLevel="2" x14ac:dyDescent="0.25">
      <c r="A289" s="3" t="s">
        <v>37</v>
      </c>
      <c r="B289" s="5" t="s">
        <v>5</v>
      </c>
      <c r="C289" s="3">
        <v>21</v>
      </c>
      <c r="D289" s="3">
        <v>42</v>
      </c>
      <c r="E289" s="14">
        <f t="shared" si="18"/>
        <v>45.350008831797211</v>
      </c>
    </row>
    <row r="290" spans="1:5" hidden="1" outlineLevel="2" x14ac:dyDescent="0.25">
      <c r="A290" s="3" t="s">
        <v>37</v>
      </c>
      <c r="B290" s="5" t="s">
        <v>6</v>
      </c>
      <c r="C290" s="3">
        <v>14</v>
      </c>
      <c r="D290" s="3">
        <v>232</v>
      </c>
      <c r="E290" s="14">
        <f t="shared" si="18"/>
        <v>250.50481068992741</v>
      </c>
    </row>
    <row r="291" spans="1:5" hidden="1" outlineLevel="2" x14ac:dyDescent="0.25">
      <c r="A291" s="3" t="s">
        <v>37</v>
      </c>
      <c r="B291" s="5" t="s">
        <v>7</v>
      </c>
      <c r="C291" s="3">
        <v>22</v>
      </c>
      <c r="D291" s="3">
        <v>32</v>
      </c>
      <c r="E291" s="14">
        <f t="shared" si="18"/>
        <v>34.552387681369304</v>
      </c>
    </row>
    <row r="292" spans="1:5" hidden="1" outlineLevel="2" x14ac:dyDescent="0.25">
      <c r="A292" s="3" t="s">
        <v>37</v>
      </c>
      <c r="B292" s="5" t="s">
        <v>38</v>
      </c>
      <c r="C292" s="3">
        <v>1</v>
      </c>
      <c r="D292" s="3">
        <v>2</v>
      </c>
      <c r="E292" s="14">
        <f t="shared" si="18"/>
        <v>2.1595242300855815</v>
      </c>
    </row>
    <row r="293" spans="1:5" hidden="1" outlineLevel="2" x14ac:dyDescent="0.25">
      <c r="A293" s="3" t="s">
        <v>37</v>
      </c>
      <c r="B293" s="5" t="s">
        <v>8</v>
      </c>
      <c r="C293" s="3">
        <v>52</v>
      </c>
      <c r="D293" s="3">
        <v>232</v>
      </c>
      <c r="E293" s="14">
        <f t="shared" si="18"/>
        <v>250.50481068992741</v>
      </c>
    </row>
    <row r="294" spans="1:5" hidden="1" outlineLevel="2" x14ac:dyDescent="0.25">
      <c r="A294" s="3" t="s">
        <v>37</v>
      </c>
      <c r="B294" s="5" t="s">
        <v>10</v>
      </c>
      <c r="C294" s="3">
        <v>73</v>
      </c>
      <c r="D294" s="3">
        <v>87</v>
      </c>
      <c r="E294" s="14">
        <f t="shared" si="18"/>
        <v>93.9393040087228</v>
      </c>
    </row>
    <row r="295" spans="1:5" hidden="1" outlineLevel="2" x14ac:dyDescent="0.25">
      <c r="A295" s="3" t="s">
        <v>37</v>
      </c>
      <c r="B295" s="5" t="s">
        <v>11</v>
      </c>
      <c r="C295" s="3">
        <v>48</v>
      </c>
      <c r="D295" s="3">
        <v>146</v>
      </c>
      <c r="E295" s="14">
        <f t="shared" si="18"/>
        <v>157.64526879624742</v>
      </c>
    </row>
    <row r="296" spans="1:5" hidden="1" outlineLevel="2" x14ac:dyDescent="0.25">
      <c r="A296" s="3" t="s">
        <v>37</v>
      </c>
      <c r="B296" s="5" t="s">
        <v>12</v>
      </c>
      <c r="C296" s="3">
        <v>3</v>
      </c>
      <c r="D296" s="3">
        <v>31</v>
      </c>
      <c r="E296" s="14">
        <f t="shared" si="18"/>
        <v>33.472625566326514</v>
      </c>
    </row>
    <row r="297" spans="1:5" hidden="1" outlineLevel="2" x14ac:dyDescent="0.25">
      <c r="A297" s="3" t="s">
        <v>37</v>
      </c>
      <c r="B297" s="5">
        <v>2</v>
      </c>
      <c r="C297" s="3">
        <v>111</v>
      </c>
      <c r="D297" s="3">
        <v>145</v>
      </c>
      <c r="E297" s="14">
        <f t="shared" si="18"/>
        <v>156.56550668120465</v>
      </c>
    </row>
    <row r="298" spans="1:5" hidden="1" outlineLevel="2" x14ac:dyDescent="0.25">
      <c r="A298" s="3" t="s">
        <v>37</v>
      </c>
      <c r="B298" s="5">
        <v>8</v>
      </c>
      <c r="C298" s="3">
        <v>12</v>
      </c>
      <c r="D298" s="3">
        <v>12</v>
      </c>
      <c r="E298" s="14">
        <f t="shared" si="18"/>
        <v>12.957145380513488</v>
      </c>
    </row>
    <row r="299" spans="1:5" outlineLevel="1" collapsed="1" x14ac:dyDescent="0.25">
      <c r="A299" s="7" t="s">
        <v>165</v>
      </c>
      <c r="E299" s="14">
        <f>SUBTOTAL(9,E286:E298)</f>
        <v>1195.2966613523695</v>
      </c>
    </row>
    <row r="300" spans="1:5" hidden="1" outlineLevel="2" x14ac:dyDescent="0.25">
      <c r="A300" s="3" t="s">
        <v>39</v>
      </c>
      <c r="B300" s="5" t="s">
        <v>3</v>
      </c>
      <c r="C300" s="3">
        <v>25</v>
      </c>
      <c r="D300" s="3">
        <v>249</v>
      </c>
      <c r="E300" s="14">
        <f t="shared" ref="E300:E307" si="19">$D300/$D$10*E$6</f>
        <v>268.86076664565491</v>
      </c>
    </row>
    <row r="301" spans="1:5" hidden="1" outlineLevel="2" x14ac:dyDescent="0.25">
      <c r="A301" s="3" t="s">
        <v>39</v>
      </c>
      <c r="B301" s="5" t="s">
        <v>4</v>
      </c>
      <c r="C301" s="3">
        <v>20</v>
      </c>
      <c r="D301" s="3">
        <v>20</v>
      </c>
      <c r="E301" s="14">
        <f t="shared" si="19"/>
        <v>21.595242300855816</v>
      </c>
    </row>
    <row r="302" spans="1:5" hidden="1" outlineLevel="2" x14ac:dyDescent="0.25">
      <c r="A302" s="3" t="s">
        <v>39</v>
      </c>
      <c r="B302" s="5" t="s">
        <v>7</v>
      </c>
      <c r="C302" s="3">
        <v>139</v>
      </c>
      <c r="D302" s="3">
        <v>155</v>
      </c>
      <c r="E302" s="14">
        <f t="shared" si="19"/>
        <v>167.36312783163257</v>
      </c>
    </row>
    <row r="303" spans="1:5" hidden="1" outlineLevel="2" x14ac:dyDescent="0.25">
      <c r="A303" s="3" t="s">
        <v>39</v>
      </c>
      <c r="B303" s="5" t="s">
        <v>8</v>
      </c>
      <c r="C303" s="3">
        <v>48</v>
      </c>
      <c r="D303" s="3">
        <v>48</v>
      </c>
      <c r="E303" s="14">
        <f t="shared" si="19"/>
        <v>51.828581522053952</v>
      </c>
    </row>
    <row r="304" spans="1:5" hidden="1" outlineLevel="2" x14ac:dyDescent="0.25">
      <c r="A304" s="3" t="s">
        <v>39</v>
      </c>
      <c r="B304" s="5" t="s">
        <v>10</v>
      </c>
      <c r="C304" s="3">
        <v>45</v>
      </c>
      <c r="D304" s="3">
        <v>52</v>
      </c>
      <c r="E304" s="14">
        <f t="shared" si="19"/>
        <v>56.147629982225119</v>
      </c>
    </row>
    <row r="305" spans="1:5" hidden="1" outlineLevel="2" x14ac:dyDescent="0.25">
      <c r="A305" s="3" t="s">
        <v>39</v>
      </c>
      <c r="B305" s="5" t="s">
        <v>11</v>
      </c>
      <c r="C305" s="3">
        <v>45</v>
      </c>
      <c r="D305" s="3">
        <v>55</v>
      </c>
      <c r="E305" s="14">
        <f t="shared" si="19"/>
        <v>59.386916327353497</v>
      </c>
    </row>
    <row r="306" spans="1:5" hidden="1" outlineLevel="2" x14ac:dyDescent="0.25">
      <c r="A306" s="3" t="s">
        <v>39</v>
      </c>
      <c r="B306" s="5" t="s">
        <v>12</v>
      </c>
      <c r="C306" s="3">
        <v>2</v>
      </c>
      <c r="D306" s="3">
        <v>9</v>
      </c>
      <c r="E306" s="14">
        <f t="shared" si="19"/>
        <v>9.7178590353851177</v>
      </c>
    </row>
    <row r="307" spans="1:5" hidden="1" outlineLevel="2" x14ac:dyDescent="0.25">
      <c r="A307" s="3" t="s">
        <v>39</v>
      </c>
      <c r="B307" s="5">
        <v>2</v>
      </c>
      <c r="C307" s="3">
        <v>52</v>
      </c>
      <c r="D307" s="3">
        <v>55</v>
      </c>
      <c r="E307" s="14">
        <f t="shared" si="19"/>
        <v>59.386916327353497</v>
      </c>
    </row>
    <row r="308" spans="1:5" outlineLevel="1" collapsed="1" x14ac:dyDescent="0.25">
      <c r="A308" s="7" t="s">
        <v>166</v>
      </c>
      <c r="E308" s="14">
        <f>SUBTOTAL(9,E300:E307)</f>
        <v>694.28703997251432</v>
      </c>
    </row>
    <row r="309" spans="1:5" hidden="1" outlineLevel="2" x14ac:dyDescent="0.25">
      <c r="A309" s="3" t="s">
        <v>40</v>
      </c>
      <c r="B309" s="5" t="s">
        <v>1</v>
      </c>
      <c r="C309" s="3">
        <v>4</v>
      </c>
      <c r="D309" s="3">
        <v>20</v>
      </c>
      <c r="E309" s="14">
        <f t="shared" ref="E309:E321" si="20">$D309/$D$10*E$6</f>
        <v>21.595242300855816</v>
      </c>
    </row>
    <row r="310" spans="1:5" hidden="1" outlineLevel="2" x14ac:dyDescent="0.25">
      <c r="A310" s="3" t="s">
        <v>40</v>
      </c>
      <c r="B310" s="5" t="s">
        <v>2</v>
      </c>
      <c r="C310" s="3">
        <v>5</v>
      </c>
      <c r="D310" s="3">
        <v>8</v>
      </c>
      <c r="E310" s="14">
        <f t="shared" si="20"/>
        <v>8.6380969203423259</v>
      </c>
    </row>
    <row r="311" spans="1:5" hidden="1" outlineLevel="2" x14ac:dyDescent="0.25">
      <c r="A311" s="3" t="s">
        <v>40</v>
      </c>
      <c r="B311" s="5" t="s">
        <v>3</v>
      </c>
      <c r="C311" s="3">
        <v>875</v>
      </c>
      <c r="D311" s="3">
        <v>4071</v>
      </c>
      <c r="E311" s="14">
        <f t="shared" si="20"/>
        <v>4395.711570339201</v>
      </c>
    </row>
    <row r="312" spans="1:5" hidden="1" outlineLevel="2" x14ac:dyDescent="0.25">
      <c r="A312" s="3" t="s">
        <v>40</v>
      </c>
      <c r="B312" s="5" t="s">
        <v>4</v>
      </c>
      <c r="C312" s="3">
        <v>135</v>
      </c>
      <c r="D312" s="3">
        <v>139</v>
      </c>
      <c r="E312" s="14">
        <f t="shared" si="20"/>
        <v>150.08693399094793</v>
      </c>
    </row>
    <row r="313" spans="1:5" hidden="1" outlineLevel="2" x14ac:dyDescent="0.25">
      <c r="A313" s="3" t="s">
        <v>40</v>
      </c>
      <c r="B313" s="5" t="s">
        <v>6</v>
      </c>
      <c r="C313" s="3">
        <v>18</v>
      </c>
      <c r="D313" s="3">
        <v>257</v>
      </c>
      <c r="E313" s="14">
        <f t="shared" si="20"/>
        <v>277.49886356599717</v>
      </c>
    </row>
    <row r="314" spans="1:5" hidden="1" outlineLevel="2" x14ac:dyDescent="0.25">
      <c r="A314" s="3" t="s">
        <v>40</v>
      </c>
      <c r="B314" s="5" t="s">
        <v>7</v>
      </c>
      <c r="C314" s="3">
        <v>161</v>
      </c>
      <c r="D314" s="3">
        <v>202</v>
      </c>
      <c r="E314" s="14">
        <f t="shared" si="20"/>
        <v>218.11194723864372</v>
      </c>
    </row>
    <row r="315" spans="1:5" hidden="1" outlineLevel="2" x14ac:dyDescent="0.25">
      <c r="A315" s="3" t="s">
        <v>40</v>
      </c>
      <c r="B315" s="5" t="s">
        <v>17</v>
      </c>
      <c r="C315" s="3">
        <v>22</v>
      </c>
      <c r="D315" s="3">
        <v>22</v>
      </c>
      <c r="E315" s="14">
        <f t="shared" si="20"/>
        <v>23.754766530941396</v>
      </c>
    </row>
    <row r="316" spans="1:5" hidden="1" outlineLevel="2" x14ac:dyDescent="0.25">
      <c r="A316" s="3" t="s">
        <v>40</v>
      </c>
      <c r="B316" s="5" t="s">
        <v>8</v>
      </c>
      <c r="C316" s="3">
        <v>3</v>
      </c>
      <c r="D316" s="3">
        <v>4</v>
      </c>
      <c r="E316" s="14">
        <f t="shared" si="20"/>
        <v>4.319048460171163</v>
      </c>
    </row>
    <row r="317" spans="1:5" hidden="1" outlineLevel="2" x14ac:dyDescent="0.25">
      <c r="A317" s="3" t="s">
        <v>40</v>
      </c>
      <c r="B317" s="5" t="s">
        <v>10</v>
      </c>
      <c r="C317" s="3">
        <v>176</v>
      </c>
      <c r="D317" s="3">
        <v>265</v>
      </c>
      <c r="E317" s="14">
        <f t="shared" si="20"/>
        <v>286.13696048633949</v>
      </c>
    </row>
    <row r="318" spans="1:5" hidden="1" outlineLevel="2" x14ac:dyDescent="0.25">
      <c r="A318" s="3" t="s">
        <v>40</v>
      </c>
      <c r="B318" s="5" t="s">
        <v>11</v>
      </c>
      <c r="C318" s="3">
        <v>82</v>
      </c>
      <c r="D318" s="3">
        <v>608</v>
      </c>
      <c r="E318" s="14">
        <f t="shared" si="20"/>
        <v>656.4953659460167</v>
      </c>
    </row>
    <row r="319" spans="1:5" hidden="1" outlineLevel="2" x14ac:dyDescent="0.25">
      <c r="A319" s="3" t="s">
        <v>40</v>
      </c>
      <c r="B319" s="5" t="s">
        <v>12</v>
      </c>
      <c r="C319" s="3">
        <v>4</v>
      </c>
      <c r="D319" s="3">
        <v>24</v>
      </c>
      <c r="E319" s="14">
        <f t="shared" si="20"/>
        <v>25.914290761026976</v>
      </c>
    </row>
    <row r="320" spans="1:5" hidden="1" outlineLevel="2" x14ac:dyDescent="0.25">
      <c r="A320" s="3" t="s">
        <v>40</v>
      </c>
      <c r="B320" s="5">
        <v>2</v>
      </c>
      <c r="C320" s="3">
        <v>437</v>
      </c>
      <c r="D320" s="3">
        <v>588</v>
      </c>
      <c r="E320" s="14">
        <f t="shared" si="20"/>
        <v>634.90012364516087</v>
      </c>
    </row>
    <row r="321" spans="1:5" hidden="1" outlineLevel="2" x14ac:dyDescent="0.25">
      <c r="A321" s="3" t="s">
        <v>40</v>
      </c>
      <c r="B321" s="5">
        <v>8</v>
      </c>
      <c r="C321" s="3">
        <v>28</v>
      </c>
      <c r="D321" s="3">
        <v>907</v>
      </c>
      <c r="E321" s="14">
        <f t="shared" si="20"/>
        <v>979.34423834381118</v>
      </c>
    </row>
    <row r="322" spans="1:5" outlineLevel="1" collapsed="1" x14ac:dyDescent="0.25">
      <c r="A322" s="7" t="s">
        <v>167</v>
      </c>
      <c r="E322" s="14">
        <f>SUBTOTAL(9,E309:E321)</f>
        <v>7682.5074485294563</v>
      </c>
    </row>
    <row r="323" spans="1:5" hidden="1" outlineLevel="2" x14ac:dyDescent="0.25">
      <c r="A323" s="3" t="s">
        <v>41</v>
      </c>
      <c r="B323" s="5" t="s">
        <v>1</v>
      </c>
      <c r="C323" s="3">
        <v>14</v>
      </c>
      <c r="D323" s="3">
        <v>570</v>
      </c>
      <c r="E323" s="14">
        <f t="shared" ref="E323:E339" si="21">$D323/$D$10*E$6</f>
        <v>615.46440557439064</v>
      </c>
    </row>
    <row r="324" spans="1:5" hidden="1" outlineLevel="2" x14ac:dyDescent="0.25">
      <c r="A324" s="3" t="s">
        <v>41</v>
      </c>
      <c r="B324" s="5" t="s">
        <v>22</v>
      </c>
      <c r="C324" s="3">
        <v>1</v>
      </c>
      <c r="D324" s="3">
        <v>102</v>
      </c>
      <c r="E324" s="14">
        <f t="shared" si="21"/>
        <v>110.13573573436466</v>
      </c>
    </row>
    <row r="325" spans="1:5" hidden="1" outlineLevel="2" x14ac:dyDescent="0.25">
      <c r="A325" s="3" t="s">
        <v>41</v>
      </c>
      <c r="B325" s="5" t="s">
        <v>2</v>
      </c>
      <c r="C325" s="3">
        <v>3</v>
      </c>
      <c r="D325" s="3">
        <v>9</v>
      </c>
      <c r="E325" s="14">
        <f t="shared" si="21"/>
        <v>9.7178590353851177</v>
      </c>
    </row>
    <row r="326" spans="1:5" hidden="1" outlineLevel="2" x14ac:dyDescent="0.25">
      <c r="A326" s="3" t="s">
        <v>41</v>
      </c>
      <c r="B326" s="5" t="s">
        <v>3</v>
      </c>
      <c r="C326" s="3">
        <v>1196</v>
      </c>
      <c r="D326" s="3">
        <v>4799</v>
      </c>
      <c r="E326" s="14">
        <f t="shared" si="21"/>
        <v>5181.7783900903523</v>
      </c>
    </row>
    <row r="327" spans="1:5" hidden="1" outlineLevel="2" x14ac:dyDescent="0.25">
      <c r="A327" s="3" t="s">
        <v>41</v>
      </c>
      <c r="B327" s="5" t="s">
        <v>4</v>
      </c>
      <c r="C327" s="3">
        <v>626</v>
      </c>
      <c r="D327" s="3">
        <v>1329</v>
      </c>
      <c r="E327" s="14">
        <f t="shared" si="21"/>
        <v>1435.0038508918688</v>
      </c>
    </row>
    <row r="328" spans="1:5" hidden="1" outlineLevel="2" x14ac:dyDescent="0.25">
      <c r="A328" s="3" t="s">
        <v>41</v>
      </c>
      <c r="B328" s="5" t="s">
        <v>5</v>
      </c>
      <c r="C328" s="3">
        <v>25</v>
      </c>
      <c r="D328" s="3">
        <v>32</v>
      </c>
      <c r="E328" s="14">
        <f t="shared" si="21"/>
        <v>34.552387681369304</v>
      </c>
    </row>
    <row r="329" spans="1:5" hidden="1" outlineLevel="2" x14ac:dyDescent="0.25">
      <c r="A329" s="3" t="s">
        <v>41</v>
      </c>
      <c r="B329" s="5" t="s">
        <v>6</v>
      </c>
      <c r="C329" s="3">
        <v>202</v>
      </c>
      <c r="D329" s="3">
        <v>4775</v>
      </c>
      <c r="E329" s="14">
        <f t="shared" si="21"/>
        <v>5155.8640993293257</v>
      </c>
    </row>
    <row r="330" spans="1:5" hidden="1" outlineLevel="2" x14ac:dyDescent="0.25">
      <c r="A330" s="3" t="s">
        <v>41</v>
      </c>
      <c r="B330" s="5" t="s">
        <v>7</v>
      </c>
      <c r="C330" s="3">
        <v>349</v>
      </c>
      <c r="D330" s="3">
        <v>650</v>
      </c>
      <c r="E330" s="14">
        <f t="shared" si="21"/>
        <v>701.84537477781396</v>
      </c>
    </row>
    <row r="331" spans="1:5" hidden="1" outlineLevel="2" x14ac:dyDescent="0.25">
      <c r="A331" s="3" t="s">
        <v>41</v>
      </c>
      <c r="B331" s="5" t="s">
        <v>14</v>
      </c>
      <c r="C331" s="3">
        <v>80</v>
      </c>
      <c r="D331" s="3">
        <v>145</v>
      </c>
      <c r="E331" s="14">
        <f t="shared" si="21"/>
        <v>156.56550668120465</v>
      </c>
    </row>
    <row r="332" spans="1:5" hidden="1" outlineLevel="2" x14ac:dyDescent="0.25">
      <c r="A332" s="3" t="s">
        <v>41</v>
      </c>
      <c r="B332" s="5" t="s">
        <v>8</v>
      </c>
      <c r="C332" s="3">
        <v>70</v>
      </c>
      <c r="D332" s="3">
        <v>257</v>
      </c>
      <c r="E332" s="14">
        <f t="shared" si="21"/>
        <v>277.49886356599717</v>
      </c>
    </row>
    <row r="333" spans="1:5" hidden="1" outlineLevel="2" x14ac:dyDescent="0.25">
      <c r="A333" s="3" t="s">
        <v>41</v>
      </c>
      <c r="B333" s="5" t="s">
        <v>10</v>
      </c>
      <c r="C333" s="3">
        <v>248</v>
      </c>
      <c r="D333" s="3">
        <v>1033</v>
      </c>
      <c r="E333" s="14">
        <f t="shared" si="21"/>
        <v>1115.3942648392028</v>
      </c>
    </row>
    <row r="334" spans="1:5" hidden="1" outlineLevel="2" x14ac:dyDescent="0.25">
      <c r="A334" s="3" t="s">
        <v>41</v>
      </c>
      <c r="B334" s="5" t="s">
        <v>11</v>
      </c>
      <c r="C334" s="3">
        <v>146</v>
      </c>
      <c r="D334" s="3">
        <v>2841</v>
      </c>
      <c r="E334" s="14">
        <f t="shared" si="21"/>
        <v>3067.6041688365685</v>
      </c>
    </row>
    <row r="335" spans="1:5" hidden="1" outlineLevel="2" x14ac:dyDescent="0.25">
      <c r="A335" s="3" t="s">
        <v>41</v>
      </c>
      <c r="B335" s="5" t="s">
        <v>15</v>
      </c>
      <c r="C335" s="3">
        <v>1</v>
      </c>
      <c r="D335" s="3">
        <v>3</v>
      </c>
      <c r="E335" s="14">
        <f t="shared" si="21"/>
        <v>3.239286345128372</v>
      </c>
    </row>
    <row r="336" spans="1:5" hidden="1" outlineLevel="2" x14ac:dyDescent="0.25">
      <c r="A336" s="3" t="s">
        <v>41</v>
      </c>
      <c r="B336" s="5" t="s">
        <v>12</v>
      </c>
      <c r="C336" s="3">
        <v>6</v>
      </c>
      <c r="D336" s="3">
        <v>210</v>
      </c>
      <c r="E336" s="14">
        <f t="shared" si="21"/>
        <v>226.75004415898604</v>
      </c>
    </row>
    <row r="337" spans="1:5" hidden="1" outlineLevel="2" x14ac:dyDescent="0.25">
      <c r="A337" s="3" t="s">
        <v>41</v>
      </c>
      <c r="B337" s="5">
        <v>1</v>
      </c>
      <c r="C337" s="3">
        <v>36</v>
      </c>
      <c r="D337" s="3">
        <v>36</v>
      </c>
      <c r="E337" s="14">
        <f t="shared" si="21"/>
        <v>38.871436141540471</v>
      </c>
    </row>
    <row r="338" spans="1:5" hidden="1" outlineLevel="2" x14ac:dyDescent="0.25">
      <c r="A338" s="3" t="s">
        <v>41</v>
      </c>
      <c r="B338" s="5">
        <v>2</v>
      </c>
      <c r="C338" s="3">
        <v>1362</v>
      </c>
      <c r="D338" s="3">
        <v>2665</v>
      </c>
      <c r="E338" s="14">
        <f t="shared" si="21"/>
        <v>2877.5660365890371</v>
      </c>
    </row>
    <row r="339" spans="1:5" hidden="1" outlineLevel="2" x14ac:dyDescent="0.25">
      <c r="A339" s="3" t="s">
        <v>41</v>
      </c>
      <c r="B339" s="5">
        <v>8</v>
      </c>
      <c r="C339" s="3">
        <v>30</v>
      </c>
      <c r="D339" s="3">
        <v>9086</v>
      </c>
      <c r="E339" s="14">
        <f t="shared" si="21"/>
        <v>9810.7185772787961</v>
      </c>
    </row>
    <row r="340" spans="1:5" outlineLevel="1" collapsed="1" x14ac:dyDescent="0.25">
      <c r="A340" s="7" t="s">
        <v>168</v>
      </c>
      <c r="E340" s="14">
        <f>SUBTOTAL(9,E323:E339)</f>
        <v>30818.570287551334</v>
      </c>
    </row>
    <row r="341" spans="1:5" hidden="1" outlineLevel="2" x14ac:dyDescent="0.25">
      <c r="A341" s="3" t="s">
        <v>42</v>
      </c>
      <c r="B341" s="5" t="s">
        <v>2</v>
      </c>
      <c r="C341" s="3">
        <v>4</v>
      </c>
      <c r="D341" s="3">
        <v>6</v>
      </c>
      <c r="E341" s="14">
        <f t="shared" ref="E341:E354" si="22">$D341/$D$10*E$6</f>
        <v>6.478572690256744</v>
      </c>
    </row>
    <row r="342" spans="1:5" hidden="1" outlineLevel="2" x14ac:dyDescent="0.25">
      <c r="A342" s="3" t="s">
        <v>42</v>
      </c>
      <c r="B342" s="5" t="s">
        <v>3</v>
      </c>
      <c r="C342" s="3">
        <v>37</v>
      </c>
      <c r="D342" s="3">
        <v>165</v>
      </c>
      <c r="E342" s="14">
        <f t="shared" si="22"/>
        <v>178.16074898206048</v>
      </c>
    </row>
    <row r="343" spans="1:5" hidden="1" outlineLevel="2" x14ac:dyDescent="0.25">
      <c r="A343" s="3" t="s">
        <v>42</v>
      </c>
      <c r="B343" s="5" t="s">
        <v>5</v>
      </c>
      <c r="C343" s="3">
        <v>23</v>
      </c>
      <c r="D343" s="3">
        <v>27</v>
      </c>
      <c r="E343" s="14">
        <f t="shared" si="22"/>
        <v>29.15357710615535</v>
      </c>
    </row>
    <row r="344" spans="1:5" hidden="1" outlineLevel="2" x14ac:dyDescent="0.25">
      <c r="A344" s="3" t="s">
        <v>42</v>
      </c>
      <c r="B344" s="5" t="s">
        <v>6</v>
      </c>
      <c r="C344" s="3">
        <v>102</v>
      </c>
      <c r="D344" s="3">
        <v>1461</v>
      </c>
      <c r="E344" s="14">
        <f t="shared" si="22"/>
        <v>1577.5324500775173</v>
      </c>
    </row>
    <row r="345" spans="1:5" hidden="1" outlineLevel="2" x14ac:dyDescent="0.25">
      <c r="A345" s="3" t="s">
        <v>42</v>
      </c>
      <c r="B345" s="5" t="s">
        <v>7</v>
      </c>
      <c r="C345" s="3">
        <v>230</v>
      </c>
      <c r="D345" s="3">
        <v>775</v>
      </c>
      <c r="E345" s="14">
        <f t="shared" si="22"/>
        <v>836.81563915816287</v>
      </c>
    </row>
    <row r="346" spans="1:5" hidden="1" outlineLevel="2" x14ac:dyDescent="0.25">
      <c r="A346" s="3" t="s">
        <v>42</v>
      </c>
      <c r="B346" s="5" t="s">
        <v>14</v>
      </c>
      <c r="C346" s="3">
        <v>12</v>
      </c>
      <c r="D346" s="3">
        <v>90</v>
      </c>
      <c r="E346" s="14">
        <f t="shared" si="22"/>
        <v>97.178590353851163</v>
      </c>
    </row>
    <row r="347" spans="1:5" hidden="1" outlineLevel="2" x14ac:dyDescent="0.25">
      <c r="A347" s="3" t="s">
        <v>42</v>
      </c>
      <c r="B347" s="5" t="s">
        <v>8</v>
      </c>
      <c r="C347" s="3">
        <v>72</v>
      </c>
      <c r="D347" s="3">
        <v>232</v>
      </c>
      <c r="E347" s="14">
        <f t="shared" si="22"/>
        <v>250.50481068992741</v>
      </c>
    </row>
    <row r="348" spans="1:5" hidden="1" outlineLevel="2" x14ac:dyDescent="0.25">
      <c r="A348" s="3" t="s">
        <v>42</v>
      </c>
      <c r="B348" s="5" t="s">
        <v>10</v>
      </c>
      <c r="C348" s="3">
        <v>252</v>
      </c>
      <c r="D348" s="3">
        <v>741</v>
      </c>
      <c r="E348" s="14">
        <f t="shared" si="22"/>
        <v>800.10372724670788</v>
      </c>
    </row>
    <row r="349" spans="1:5" hidden="1" outlineLevel="2" x14ac:dyDescent="0.25">
      <c r="A349" s="3" t="s">
        <v>42</v>
      </c>
      <c r="B349" s="5" t="s">
        <v>11</v>
      </c>
      <c r="C349" s="3">
        <v>135</v>
      </c>
      <c r="D349" s="3">
        <v>11865</v>
      </c>
      <c r="E349" s="14">
        <f t="shared" si="22"/>
        <v>12811.377494982711</v>
      </c>
    </row>
    <row r="350" spans="1:5" hidden="1" outlineLevel="2" x14ac:dyDescent="0.25">
      <c r="A350" s="3" t="s">
        <v>42</v>
      </c>
      <c r="B350" s="5" t="s">
        <v>15</v>
      </c>
      <c r="C350" s="3">
        <v>4</v>
      </c>
      <c r="D350" s="3">
        <v>12</v>
      </c>
      <c r="E350" s="14">
        <f t="shared" si="22"/>
        <v>12.957145380513488</v>
      </c>
    </row>
    <row r="351" spans="1:5" hidden="1" outlineLevel="2" x14ac:dyDescent="0.25">
      <c r="A351" s="3" t="s">
        <v>42</v>
      </c>
      <c r="B351" s="5" t="s">
        <v>12</v>
      </c>
      <c r="C351" s="3">
        <v>1</v>
      </c>
      <c r="D351" s="3">
        <v>48</v>
      </c>
      <c r="E351" s="14">
        <f t="shared" si="22"/>
        <v>51.828581522053952</v>
      </c>
    </row>
    <row r="352" spans="1:5" hidden="1" outlineLevel="2" x14ac:dyDescent="0.25">
      <c r="A352" s="3" t="s">
        <v>42</v>
      </c>
      <c r="B352" s="5">
        <v>1</v>
      </c>
      <c r="C352" s="3">
        <v>14</v>
      </c>
      <c r="D352" s="3">
        <v>369</v>
      </c>
      <c r="E352" s="14">
        <f t="shared" si="22"/>
        <v>398.43222045078977</v>
      </c>
    </row>
    <row r="353" spans="1:5" hidden="1" outlineLevel="2" x14ac:dyDescent="0.25">
      <c r="A353" s="3" t="s">
        <v>42</v>
      </c>
      <c r="B353" s="5">
        <v>2</v>
      </c>
      <c r="C353" s="3">
        <v>4634</v>
      </c>
      <c r="D353" s="3">
        <v>11974</v>
      </c>
      <c r="E353" s="14">
        <f t="shared" si="22"/>
        <v>12929.071565522376</v>
      </c>
    </row>
    <row r="354" spans="1:5" hidden="1" outlineLevel="2" x14ac:dyDescent="0.25">
      <c r="A354" s="3" t="s">
        <v>42</v>
      </c>
      <c r="B354" s="5">
        <v>8</v>
      </c>
      <c r="C354" s="3">
        <v>31</v>
      </c>
      <c r="D354" s="3">
        <v>29131</v>
      </c>
      <c r="E354" s="14">
        <f t="shared" si="22"/>
        <v>31454.550173311538</v>
      </c>
    </row>
    <row r="355" spans="1:5" outlineLevel="1" collapsed="1" x14ac:dyDescent="0.25">
      <c r="A355" s="7" t="s">
        <v>169</v>
      </c>
      <c r="E355" s="14">
        <f>SUBTOTAL(9,E341:E354)</f>
        <v>61434.145297474621</v>
      </c>
    </row>
    <row r="356" spans="1:5" hidden="1" outlineLevel="2" x14ac:dyDescent="0.25">
      <c r="A356" s="3" t="s">
        <v>43</v>
      </c>
      <c r="B356" s="5" t="s">
        <v>1</v>
      </c>
      <c r="C356" s="3">
        <v>4</v>
      </c>
      <c r="D356" s="3">
        <v>20</v>
      </c>
      <c r="E356" s="14">
        <f t="shared" ref="E356:E367" si="23">$D356/$D$10*E$6</f>
        <v>21.595242300855816</v>
      </c>
    </row>
    <row r="357" spans="1:5" hidden="1" outlineLevel="2" x14ac:dyDescent="0.25">
      <c r="A357" s="3" t="s">
        <v>43</v>
      </c>
      <c r="B357" s="5" t="s">
        <v>2</v>
      </c>
      <c r="C357" s="3">
        <v>1</v>
      </c>
      <c r="D357" s="3">
        <v>1</v>
      </c>
      <c r="E357" s="14">
        <f t="shared" si="23"/>
        <v>1.0797621150427907</v>
      </c>
    </row>
    <row r="358" spans="1:5" hidden="1" outlineLevel="2" x14ac:dyDescent="0.25">
      <c r="A358" s="3" t="s">
        <v>43</v>
      </c>
      <c r="B358" s="5" t="s">
        <v>3</v>
      </c>
      <c r="C358" s="3">
        <v>58</v>
      </c>
      <c r="D358" s="3">
        <v>394</v>
      </c>
      <c r="E358" s="14">
        <f t="shared" si="23"/>
        <v>425.42627332685953</v>
      </c>
    </row>
    <row r="359" spans="1:5" hidden="1" outlineLevel="2" x14ac:dyDescent="0.25">
      <c r="A359" s="3" t="s">
        <v>43</v>
      </c>
      <c r="B359" s="5" t="s">
        <v>4</v>
      </c>
      <c r="C359" s="3">
        <v>44</v>
      </c>
      <c r="D359" s="3">
        <v>49</v>
      </c>
      <c r="E359" s="14">
        <f t="shared" si="23"/>
        <v>52.908343637096742</v>
      </c>
    </row>
    <row r="360" spans="1:5" hidden="1" outlineLevel="2" x14ac:dyDescent="0.25">
      <c r="A360" s="3" t="s">
        <v>43</v>
      </c>
      <c r="B360" s="5" t="s">
        <v>6</v>
      </c>
      <c r="C360" s="3">
        <v>3</v>
      </c>
      <c r="D360" s="3">
        <v>6</v>
      </c>
      <c r="E360" s="14">
        <f t="shared" si="23"/>
        <v>6.478572690256744</v>
      </c>
    </row>
    <row r="361" spans="1:5" hidden="1" outlineLevel="2" x14ac:dyDescent="0.25">
      <c r="A361" s="3" t="s">
        <v>43</v>
      </c>
      <c r="B361" s="5" t="s">
        <v>7</v>
      </c>
      <c r="C361" s="3">
        <v>42</v>
      </c>
      <c r="D361" s="3">
        <v>42</v>
      </c>
      <c r="E361" s="14">
        <f t="shared" si="23"/>
        <v>45.350008831797211</v>
      </c>
    </row>
    <row r="362" spans="1:5" hidden="1" outlineLevel="2" x14ac:dyDescent="0.25">
      <c r="A362" s="3" t="s">
        <v>43</v>
      </c>
      <c r="B362" s="5" t="s">
        <v>8</v>
      </c>
      <c r="C362" s="3">
        <v>1</v>
      </c>
      <c r="D362" s="3">
        <v>1</v>
      </c>
      <c r="E362" s="14">
        <f t="shared" si="23"/>
        <v>1.0797621150427907</v>
      </c>
    </row>
    <row r="363" spans="1:5" hidden="1" outlineLevel="2" x14ac:dyDescent="0.25">
      <c r="A363" s="3" t="s">
        <v>43</v>
      </c>
      <c r="B363" s="5" t="s">
        <v>10</v>
      </c>
      <c r="C363" s="3">
        <v>80</v>
      </c>
      <c r="D363" s="3">
        <v>87</v>
      </c>
      <c r="E363" s="14">
        <f t="shared" si="23"/>
        <v>93.9393040087228</v>
      </c>
    </row>
    <row r="364" spans="1:5" hidden="1" outlineLevel="2" x14ac:dyDescent="0.25">
      <c r="A364" s="3" t="s">
        <v>43</v>
      </c>
      <c r="B364" s="5" t="s">
        <v>11</v>
      </c>
      <c r="C364" s="3">
        <v>54</v>
      </c>
      <c r="D364" s="3">
        <v>131</v>
      </c>
      <c r="E364" s="14">
        <f t="shared" si="23"/>
        <v>141.44883707060558</v>
      </c>
    </row>
    <row r="365" spans="1:5" hidden="1" outlineLevel="2" x14ac:dyDescent="0.25">
      <c r="A365" s="3" t="s">
        <v>43</v>
      </c>
      <c r="B365" s="5" t="s">
        <v>12</v>
      </c>
      <c r="C365" s="3">
        <v>3</v>
      </c>
      <c r="D365" s="3">
        <v>8</v>
      </c>
      <c r="E365" s="14">
        <f t="shared" si="23"/>
        <v>8.6380969203423259</v>
      </c>
    </row>
    <row r="366" spans="1:5" hidden="1" outlineLevel="2" x14ac:dyDescent="0.25">
      <c r="A366" s="3" t="s">
        <v>43</v>
      </c>
      <c r="B366" s="5">
        <v>2</v>
      </c>
      <c r="C366" s="3">
        <v>111</v>
      </c>
      <c r="D366" s="3">
        <v>125</v>
      </c>
      <c r="E366" s="14">
        <f t="shared" si="23"/>
        <v>134.97026438034882</v>
      </c>
    </row>
    <row r="367" spans="1:5" hidden="1" outlineLevel="2" x14ac:dyDescent="0.25">
      <c r="A367" s="3" t="s">
        <v>43</v>
      </c>
      <c r="B367" s="5">
        <v>8</v>
      </c>
      <c r="C367" s="3">
        <v>26</v>
      </c>
      <c r="D367" s="3">
        <v>398</v>
      </c>
      <c r="E367" s="14">
        <f t="shared" si="23"/>
        <v>429.74532178703072</v>
      </c>
    </row>
    <row r="368" spans="1:5" outlineLevel="1" collapsed="1" x14ac:dyDescent="0.25">
      <c r="A368" s="7" t="s">
        <v>170</v>
      </c>
      <c r="E368" s="14">
        <f>SUBTOTAL(9,E356:E367)</f>
        <v>1362.659789184002</v>
      </c>
    </row>
    <row r="369" spans="1:5" hidden="1" outlineLevel="2" x14ac:dyDescent="0.25">
      <c r="A369" s="3" t="s">
        <v>44</v>
      </c>
      <c r="B369" s="5" t="s">
        <v>1</v>
      </c>
      <c r="C369" s="3">
        <v>7</v>
      </c>
      <c r="D369" s="3">
        <v>24</v>
      </c>
      <c r="E369" s="14">
        <f t="shared" ref="E369:E383" si="24">$D369/$D$10*E$6</f>
        <v>25.914290761026976</v>
      </c>
    </row>
    <row r="370" spans="1:5" hidden="1" outlineLevel="2" x14ac:dyDescent="0.25">
      <c r="A370" s="3" t="s">
        <v>44</v>
      </c>
      <c r="B370" s="5" t="s">
        <v>2</v>
      </c>
      <c r="C370" s="3">
        <v>7</v>
      </c>
      <c r="D370" s="3">
        <v>7</v>
      </c>
      <c r="E370" s="14">
        <f t="shared" si="24"/>
        <v>7.5583348052995358</v>
      </c>
    </row>
    <row r="371" spans="1:5" hidden="1" outlineLevel="2" x14ac:dyDescent="0.25">
      <c r="A371" s="3" t="s">
        <v>44</v>
      </c>
      <c r="B371" s="5" t="s">
        <v>3</v>
      </c>
      <c r="C371" s="3">
        <v>97</v>
      </c>
      <c r="D371" s="3">
        <v>284</v>
      </c>
      <c r="E371" s="14">
        <f t="shared" si="24"/>
        <v>306.65244067215258</v>
      </c>
    </row>
    <row r="372" spans="1:5" hidden="1" outlineLevel="2" x14ac:dyDescent="0.25">
      <c r="A372" s="3" t="s">
        <v>44</v>
      </c>
      <c r="B372" s="5" t="s">
        <v>4</v>
      </c>
      <c r="C372" s="3">
        <v>1234</v>
      </c>
      <c r="D372" s="3">
        <v>1281</v>
      </c>
      <c r="E372" s="14">
        <f t="shared" si="24"/>
        <v>1383.1752693698149</v>
      </c>
    </row>
    <row r="373" spans="1:5" hidden="1" outlineLevel="2" x14ac:dyDescent="0.25">
      <c r="A373" s="3" t="s">
        <v>44</v>
      </c>
      <c r="B373" s="5" t="s">
        <v>5</v>
      </c>
      <c r="C373" s="3">
        <v>2</v>
      </c>
      <c r="D373" s="3">
        <v>2</v>
      </c>
      <c r="E373" s="14">
        <f t="shared" si="24"/>
        <v>2.1595242300855815</v>
      </c>
    </row>
    <row r="374" spans="1:5" hidden="1" outlineLevel="2" x14ac:dyDescent="0.25">
      <c r="A374" s="3" t="s">
        <v>44</v>
      </c>
      <c r="B374" s="5" t="s">
        <v>6</v>
      </c>
      <c r="C374" s="3">
        <v>10</v>
      </c>
      <c r="D374" s="3">
        <v>22</v>
      </c>
      <c r="E374" s="14">
        <f t="shared" si="24"/>
        <v>23.754766530941396</v>
      </c>
    </row>
    <row r="375" spans="1:5" hidden="1" outlineLevel="2" x14ac:dyDescent="0.25">
      <c r="A375" s="3" t="s">
        <v>44</v>
      </c>
      <c r="B375" s="5" t="s">
        <v>7</v>
      </c>
      <c r="C375" s="3">
        <v>83</v>
      </c>
      <c r="D375" s="3">
        <v>95</v>
      </c>
      <c r="E375" s="14">
        <f t="shared" si="24"/>
        <v>102.57740092906512</v>
      </c>
    </row>
    <row r="376" spans="1:5" hidden="1" outlineLevel="2" x14ac:dyDescent="0.25">
      <c r="A376" s="3" t="s">
        <v>44</v>
      </c>
      <c r="B376" s="5" t="s">
        <v>17</v>
      </c>
      <c r="C376" s="3">
        <v>15</v>
      </c>
      <c r="D376" s="3">
        <v>15</v>
      </c>
      <c r="E376" s="14">
        <f t="shared" si="24"/>
        <v>16.196431725641858</v>
      </c>
    </row>
    <row r="377" spans="1:5" hidden="1" outlineLevel="2" x14ac:dyDescent="0.25">
      <c r="A377" s="3" t="s">
        <v>44</v>
      </c>
      <c r="B377" s="5" t="s">
        <v>8</v>
      </c>
      <c r="C377" s="3">
        <v>34</v>
      </c>
      <c r="D377" s="3">
        <v>35</v>
      </c>
      <c r="E377" s="14">
        <f t="shared" si="24"/>
        <v>37.791674026497674</v>
      </c>
    </row>
    <row r="378" spans="1:5" hidden="1" outlineLevel="2" x14ac:dyDescent="0.25">
      <c r="A378" s="3" t="s">
        <v>44</v>
      </c>
      <c r="B378" s="5" t="s">
        <v>10</v>
      </c>
      <c r="C378" s="3">
        <v>217</v>
      </c>
      <c r="D378" s="3">
        <v>219</v>
      </c>
      <c r="E378" s="14">
        <f t="shared" si="24"/>
        <v>236.46790319437116</v>
      </c>
    </row>
    <row r="379" spans="1:5" hidden="1" outlineLevel="2" x14ac:dyDescent="0.25">
      <c r="A379" s="3" t="s">
        <v>44</v>
      </c>
      <c r="B379" s="5" t="s">
        <v>11</v>
      </c>
      <c r="C379" s="3">
        <v>93</v>
      </c>
      <c r="D379" s="3">
        <v>1532</v>
      </c>
      <c r="E379" s="14">
        <f t="shared" si="24"/>
        <v>1654.1955602455555</v>
      </c>
    </row>
    <row r="380" spans="1:5" hidden="1" outlineLevel="2" x14ac:dyDescent="0.25">
      <c r="A380" s="3" t="s">
        <v>44</v>
      </c>
      <c r="B380" s="5" t="s">
        <v>12</v>
      </c>
      <c r="C380" s="3">
        <v>4</v>
      </c>
      <c r="D380" s="3">
        <v>118</v>
      </c>
      <c r="E380" s="14">
        <f t="shared" si="24"/>
        <v>127.4119295750493</v>
      </c>
    </row>
    <row r="381" spans="1:5" hidden="1" outlineLevel="2" x14ac:dyDescent="0.25">
      <c r="A381" s="3" t="s">
        <v>44</v>
      </c>
      <c r="B381" s="5" t="s">
        <v>20</v>
      </c>
      <c r="C381" s="3">
        <v>12</v>
      </c>
      <c r="D381" s="3">
        <v>917</v>
      </c>
      <c r="E381" s="14">
        <f t="shared" si="24"/>
        <v>990.14185949423904</v>
      </c>
    </row>
    <row r="382" spans="1:5" hidden="1" outlineLevel="2" x14ac:dyDescent="0.25">
      <c r="A382" s="3" t="s">
        <v>44</v>
      </c>
      <c r="B382" s="5">
        <v>2</v>
      </c>
      <c r="C382" s="3">
        <v>1186</v>
      </c>
      <c r="D382" s="3">
        <v>1516</v>
      </c>
      <c r="E382" s="14">
        <f t="shared" si="24"/>
        <v>1636.9193664048707</v>
      </c>
    </row>
    <row r="383" spans="1:5" hidden="1" outlineLevel="2" x14ac:dyDescent="0.25">
      <c r="A383" s="3" t="s">
        <v>44</v>
      </c>
      <c r="B383" s="5">
        <v>8</v>
      </c>
      <c r="C383" s="3">
        <v>50</v>
      </c>
      <c r="D383" s="3">
        <v>4951</v>
      </c>
      <c r="E383" s="14">
        <f t="shared" si="24"/>
        <v>5345.9022315768561</v>
      </c>
    </row>
    <row r="384" spans="1:5" outlineLevel="1" collapsed="1" x14ac:dyDescent="0.25">
      <c r="A384" s="7" t="s">
        <v>171</v>
      </c>
      <c r="E384" s="14">
        <f>SUBTOTAL(9,E369:E383)</f>
        <v>11896.818983541467</v>
      </c>
    </row>
    <row r="385" spans="1:5" hidden="1" outlineLevel="2" x14ac:dyDescent="0.25">
      <c r="A385" s="3" t="s">
        <v>45</v>
      </c>
      <c r="B385" s="5" t="s">
        <v>1</v>
      </c>
      <c r="C385" s="3">
        <v>1</v>
      </c>
      <c r="D385" s="3">
        <v>2</v>
      </c>
      <c r="E385" s="14">
        <f t="shared" ref="E385:E394" si="25">$D385/$D$10*E$6</f>
        <v>2.1595242300855815</v>
      </c>
    </row>
    <row r="386" spans="1:5" hidden="1" outlineLevel="2" x14ac:dyDescent="0.25">
      <c r="A386" s="3" t="s">
        <v>45</v>
      </c>
      <c r="B386" s="5" t="s">
        <v>3</v>
      </c>
      <c r="C386" s="3">
        <v>95</v>
      </c>
      <c r="D386" s="3">
        <v>228</v>
      </c>
      <c r="E386" s="14">
        <f t="shared" si="25"/>
        <v>246.18576222975625</v>
      </c>
    </row>
    <row r="387" spans="1:5" hidden="1" outlineLevel="2" x14ac:dyDescent="0.25">
      <c r="A387" s="3" t="s">
        <v>45</v>
      </c>
      <c r="B387" s="5" t="s">
        <v>4</v>
      </c>
      <c r="C387" s="3">
        <v>1</v>
      </c>
      <c r="D387" s="3">
        <v>1</v>
      </c>
      <c r="E387" s="14">
        <f t="shared" si="25"/>
        <v>1.0797621150427907</v>
      </c>
    </row>
    <row r="388" spans="1:5" hidden="1" outlineLevel="2" x14ac:dyDescent="0.25">
      <c r="A388" s="3" t="s">
        <v>45</v>
      </c>
      <c r="B388" s="5" t="s">
        <v>5</v>
      </c>
      <c r="C388" s="3">
        <v>1</v>
      </c>
      <c r="D388" s="3">
        <v>1</v>
      </c>
      <c r="E388" s="14">
        <f t="shared" si="25"/>
        <v>1.0797621150427907</v>
      </c>
    </row>
    <row r="389" spans="1:5" hidden="1" outlineLevel="2" x14ac:dyDescent="0.25">
      <c r="A389" s="3" t="s">
        <v>45</v>
      </c>
      <c r="B389" s="5" t="s">
        <v>6</v>
      </c>
      <c r="C389" s="3">
        <v>1</v>
      </c>
      <c r="D389" s="3">
        <v>2</v>
      </c>
      <c r="E389" s="14">
        <f t="shared" si="25"/>
        <v>2.1595242300855815</v>
      </c>
    </row>
    <row r="390" spans="1:5" hidden="1" outlineLevel="2" x14ac:dyDescent="0.25">
      <c r="A390" s="3" t="s">
        <v>45</v>
      </c>
      <c r="B390" s="5" t="s">
        <v>7</v>
      </c>
      <c r="C390" s="3">
        <v>6</v>
      </c>
      <c r="D390" s="3">
        <v>6</v>
      </c>
      <c r="E390" s="14">
        <f t="shared" si="25"/>
        <v>6.478572690256744</v>
      </c>
    </row>
    <row r="391" spans="1:5" hidden="1" outlineLevel="2" x14ac:dyDescent="0.25">
      <c r="A391" s="3" t="s">
        <v>45</v>
      </c>
      <c r="B391" s="5" t="s">
        <v>10</v>
      </c>
      <c r="C391" s="3">
        <v>21</v>
      </c>
      <c r="D391" s="3">
        <v>21</v>
      </c>
      <c r="E391" s="14">
        <f t="shared" si="25"/>
        <v>22.675004415898606</v>
      </c>
    </row>
    <row r="392" spans="1:5" hidden="1" outlineLevel="2" x14ac:dyDescent="0.25">
      <c r="A392" s="3" t="s">
        <v>45</v>
      </c>
      <c r="B392" s="5" t="s">
        <v>11</v>
      </c>
      <c r="C392" s="3">
        <v>17</v>
      </c>
      <c r="D392" s="3">
        <v>46</v>
      </c>
      <c r="E392" s="14">
        <f t="shared" si="25"/>
        <v>49.669057291968372</v>
      </c>
    </row>
    <row r="393" spans="1:5" hidden="1" outlineLevel="2" x14ac:dyDescent="0.25">
      <c r="A393" s="3" t="s">
        <v>45</v>
      </c>
      <c r="B393" s="5" t="s">
        <v>12</v>
      </c>
      <c r="C393" s="3">
        <v>1</v>
      </c>
      <c r="D393" s="3">
        <v>9</v>
      </c>
      <c r="E393" s="14">
        <f t="shared" si="25"/>
        <v>9.7178590353851177</v>
      </c>
    </row>
    <row r="394" spans="1:5" hidden="1" outlineLevel="2" x14ac:dyDescent="0.25">
      <c r="A394" s="3" t="s">
        <v>45</v>
      </c>
      <c r="B394" s="5">
        <v>2</v>
      </c>
      <c r="C394" s="3">
        <v>28</v>
      </c>
      <c r="D394" s="3">
        <v>36</v>
      </c>
      <c r="E394" s="14">
        <f t="shared" si="25"/>
        <v>38.871436141540471</v>
      </c>
    </row>
    <row r="395" spans="1:5" outlineLevel="1" collapsed="1" x14ac:dyDescent="0.25">
      <c r="A395" s="7" t="s">
        <v>172</v>
      </c>
      <c r="E395" s="14">
        <f>SUBTOTAL(9,E385:E394)</f>
        <v>380.07626449506239</v>
      </c>
    </row>
    <row r="396" spans="1:5" hidden="1" outlineLevel="2" x14ac:dyDescent="0.25">
      <c r="A396" s="3" t="s">
        <v>46</v>
      </c>
      <c r="B396" s="5" t="s">
        <v>1</v>
      </c>
      <c r="C396" s="3">
        <v>4</v>
      </c>
      <c r="D396" s="3">
        <v>10</v>
      </c>
      <c r="E396" s="14">
        <f t="shared" ref="E396:E409" si="26">$D396/$D$10*E$6</f>
        <v>10.797621150427908</v>
      </c>
    </row>
    <row r="397" spans="1:5" hidden="1" outlineLevel="2" x14ac:dyDescent="0.25">
      <c r="A397" s="3" t="s">
        <v>46</v>
      </c>
      <c r="B397" s="5" t="s">
        <v>3</v>
      </c>
      <c r="C397" s="3">
        <v>243</v>
      </c>
      <c r="D397" s="3">
        <v>723</v>
      </c>
      <c r="E397" s="14">
        <f t="shared" si="26"/>
        <v>780.66800917593764</v>
      </c>
    </row>
    <row r="398" spans="1:5" hidden="1" outlineLevel="2" x14ac:dyDescent="0.25">
      <c r="A398" s="3" t="s">
        <v>46</v>
      </c>
      <c r="B398" s="5" t="s">
        <v>4</v>
      </c>
      <c r="C398" s="3">
        <v>103</v>
      </c>
      <c r="D398" s="3">
        <v>114</v>
      </c>
      <c r="E398" s="14">
        <f t="shared" si="26"/>
        <v>123.09288111487813</v>
      </c>
    </row>
    <row r="399" spans="1:5" hidden="1" outlineLevel="2" x14ac:dyDescent="0.25">
      <c r="A399" s="3" t="s">
        <v>46</v>
      </c>
      <c r="B399" s="5" t="s">
        <v>6</v>
      </c>
      <c r="C399" s="3">
        <v>25</v>
      </c>
      <c r="D399" s="3">
        <v>48</v>
      </c>
      <c r="E399" s="14">
        <f t="shared" si="26"/>
        <v>51.828581522053952</v>
      </c>
    </row>
    <row r="400" spans="1:5" hidden="1" outlineLevel="2" x14ac:dyDescent="0.25">
      <c r="A400" s="3" t="s">
        <v>46</v>
      </c>
      <c r="B400" s="5" t="s">
        <v>7</v>
      </c>
      <c r="C400" s="3">
        <v>4</v>
      </c>
      <c r="D400" s="3">
        <v>6</v>
      </c>
      <c r="E400" s="14">
        <f t="shared" si="26"/>
        <v>6.478572690256744</v>
      </c>
    </row>
    <row r="401" spans="1:5" hidden="1" outlineLevel="2" x14ac:dyDescent="0.25">
      <c r="A401" s="3" t="s">
        <v>46</v>
      </c>
      <c r="B401" s="5" t="s">
        <v>14</v>
      </c>
      <c r="C401" s="3">
        <v>8</v>
      </c>
      <c r="D401" s="3">
        <v>12</v>
      </c>
      <c r="E401" s="14">
        <f t="shared" si="26"/>
        <v>12.957145380513488</v>
      </c>
    </row>
    <row r="402" spans="1:5" hidden="1" outlineLevel="2" x14ac:dyDescent="0.25">
      <c r="A402" s="3" t="s">
        <v>46</v>
      </c>
      <c r="B402" s="5" t="s">
        <v>8</v>
      </c>
      <c r="C402" s="3">
        <v>5</v>
      </c>
      <c r="D402" s="3">
        <v>5</v>
      </c>
      <c r="E402" s="14">
        <f t="shared" si="26"/>
        <v>5.3988105752139539</v>
      </c>
    </row>
    <row r="403" spans="1:5" hidden="1" outlineLevel="2" x14ac:dyDescent="0.25">
      <c r="A403" s="3" t="s">
        <v>46</v>
      </c>
      <c r="B403" s="5" t="s">
        <v>10</v>
      </c>
      <c r="C403" s="3">
        <v>123</v>
      </c>
      <c r="D403" s="3">
        <v>127</v>
      </c>
      <c r="E403" s="14">
        <f t="shared" si="26"/>
        <v>137.12978861043442</v>
      </c>
    </row>
    <row r="404" spans="1:5" hidden="1" outlineLevel="2" x14ac:dyDescent="0.25">
      <c r="A404" s="3" t="s">
        <v>46</v>
      </c>
      <c r="B404" s="5" t="s">
        <v>11</v>
      </c>
      <c r="C404" s="3">
        <v>111</v>
      </c>
      <c r="D404" s="3">
        <v>331</v>
      </c>
      <c r="E404" s="14">
        <f t="shared" si="26"/>
        <v>357.40126007916371</v>
      </c>
    </row>
    <row r="405" spans="1:5" hidden="1" outlineLevel="2" x14ac:dyDescent="0.25">
      <c r="A405" s="3" t="s">
        <v>46</v>
      </c>
      <c r="B405" s="5" t="s">
        <v>15</v>
      </c>
      <c r="C405" s="3">
        <v>2</v>
      </c>
      <c r="D405" s="3">
        <v>3</v>
      </c>
      <c r="E405" s="14">
        <f t="shared" si="26"/>
        <v>3.239286345128372</v>
      </c>
    </row>
    <row r="406" spans="1:5" hidden="1" outlineLevel="2" x14ac:dyDescent="0.25">
      <c r="A406" s="3" t="s">
        <v>46</v>
      </c>
      <c r="B406" s="5" t="s">
        <v>12</v>
      </c>
      <c r="C406" s="3">
        <v>4</v>
      </c>
      <c r="D406" s="3">
        <v>16</v>
      </c>
      <c r="E406" s="14">
        <f t="shared" si="26"/>
        <v>17.276193840684652</v>
      </c>
    </row>
    <row r="407" spans="1:5" hidden="1" outlineLevel="2" x14ac:dyDescent="0.25">
      <c r="A407" s="3" t="s">
        <v>46</v>
      </c>
      <c r="B407" s="5">
        <v>1</v>
      </c>
      <c r="C407" s="3">
        <v>6</v>
      </c>
      <c r="D407" s="3">
        <v>18</v>
      </c>
      <c r="E407" s="14">
        <f t="shared" si="26"/>
        <v>19.435718070770235</v>
      </c>
    </row>
    <row r="408" spans="1:5" hidden="1" outlineLevel="2" x14ac:dyDescent="0.25">
      <c r="A408" s="3" t="s">
        <v>46</v>
      </c>
      <c r="B408" s="5">
        <v>2</v>
      </c>
      <c r="C408" s="3">
        <v>199</v>
      </c>
      <c r="D408" s="3">
        <v>316</v>
      </c>
      <c r="E408" s="14">
        <f t="shared" si="26"/>
        <v>341.20482835352186</v>
      </c>
    </row>
    <row r="409" spans="1:5" hidden="1" outlineLevel="2" x14ac:dyDescent="0.25">
      <c r="A409" s="3" t="s">
        <v>46</v>
      </c>
      <c r="B409" s="5">
        <v>8</v>
      </c>
      <c r="C409" s="3">
        <v>26</v>
      </c>
      <c r="D409" s="3">
        <v>457</v>
      </c>
      <c r="E409" s="14">
        <f t="shared" si="26"/>
        <v>493.45128657455535</v>
      </c>
    </row>
    <row r="410" spans="1:5" outlineLevel="1" collapsed="1" x14ac:dyDescent="0.25">
      <c r="A410" s="7" t="s">
        <v>173</v>
      </c>
      <c r="E410" s="14">
        <f>SUBTOTAL(9,E396:E409)</f>
        <v>2360.3599834835404</v>
      </c>
    </row>
    <row r="411" spans="1:5" hidden="1" outlineLevel="2" x14ac:dyDescent="0.25">
      <c r="A411" s="3" t="s">
        <v>47</v>
      </c>
      <c r="B411" s="5" t="s">
        <v>3</v>
      </c>
      <c r="C411" s="3">
        <v>32</v>
      </c>
      <c r="D411" s="3">
        <v>159</v>
      </c>
      <c r="E411" s="14">
        <f t="shared" ref="E411:E421" si="27">$D411/$D$10*E$6</f>
        <v>171.68217629180373</v>
      </c>
    </row>
    <row r="412" spans="1:5" hidden="1" outlineLevel="2" x14ac:dyDescent="0.25">
      <c r="A412" s="3" t="s">
        <v>47</v>
      </c>
      <c r="B412" s="5" t="s">
        <v>4</v>
      </c>
      <c r="C412" s="3">
        <v>1</v>
      </c>
      <c r="D412" s="3">
        <v>1</v>
      </c>
      <c r="E412" s="14">
        <f t="shared" si="27"/>
        <v>1.0797621150427907</v>
      </c>
    </row>
    <row r="413" spans="1:5" hidden="1" outlineLevel="2" x14ac:dyDescent="0.25">
      <c r="A413" s="3" t="s">
        <v>47</v>
      </c>
      <c r="B413" s="5" t="s">
        <v>6</v>
      </c>
      <c r="C413" s="3">
        <v>9</v>
      </c>
      <c r="D413" s="3">
        <v>106</v>
      </c>
      <c r="E413" s="14">
        <f t="shared" si="27"/>
        <v>114.4547841945358</v>
      </c>
    </row>
    <row r="414" spans="1:5" hidden="1" outlineLevel="2" x14ac:dyDescent="0.25">
      <c r="A414" s="3" t="s">
        <v>47</v>
      </c>
      <c r="B414" s="5" t="s">
        <v>7</v>
      </c>
      <c r="C414" s="3">
        <v>72</v>
      </c>
      <c r="D414" s="3">
        <v>78</v>
      </c>
      <c r="E414" s="14">
        <f t="shared" si="27"/>
        <v>84.221444973337668</v>
      </c>
    </row>
    <row r="415" spans="1:5" hidden="1" outlineLevel="2" x14ac:dyDescent="0.25">
      <c r="A415" s="3" t="s">
        <v>47</v>
      </c>
      <c r="B415" s="5" t="s">
        <v>8</v>
      </c>
      <c r="C415" s="3">
        <v>14</v>
      </c>
      <c r="D415" s="3">
        <v>14</v>
      </c>
      <c r="E415" s="14">
        <f t="shared" si="27"/>
        <v>15.116669610599072</v>
      </c>
    </row>
    <row r="416" spans="1:5" hidden="1" outlineLevel="2" x14ac:dyDescent="0.25">
      <c r="A416" s="3" t="s">
        <v>47</v>
      </c>
      <c r="B416" s="5" t="s">
        <v>10</v>
      </c>
      <c r="C416" s="3">
        <v>229</v>
      </c>
      <c r="D416" s="3">
        <v>242</v>
      </c>
      <c r="E416" s="14">
        <f t="shared" si="27"/>
        <v>261.30243184035533</v>
      </c>
    </row>
    <row r="417" spans="1:5" hidden="1" outlineLevel="2" x14ac:dyDescent="0.25">
      <c r="A417" s="3" t="s">
        <v>47</v>
      </c>
      <c r="B417" s="5" t="s">
        <v>11</v>
      </c>
      <c r="C417" s="3">
        <v>97</v>
      </c>
      <c r="D417" s="3">
        <v>1012</v>
      </c>
      <c r="E417" s="14">
        <f t="shared" si="27"/>
        <v>1092.7192604233044</v>
      </c>
    </row>
    <row r="418" spans="1:5" hidden="1" outlineLevel="2" x14ac:dyDescent="0.25">
      <c r="A418" s="3" t="s">
        <v>47</v>
      </c>
      <c r="B418" s="5" t="s">
        <v>15</v>
      </c>
      <c r="C418" s="3">
        <v>1</v>
      </c>
      <c r="D418" s="3">
        <v>1</v>
      </c>
      <c r="E418" s="14">
        <f t="shared" si="27"/>
        <v>1.0797621150427907</v>
      </c>
    </row>
    <row r="419" spans="1:5" hidden="1" outlineLevel="2" x14ac:dyDescent="0.25">
      <c r="A419" s="3" t="s">
        <v>47</v>
      </c>
      <c r="B419" s="5" t="s">
        <v>12</v>
      </c>
      <c r="C419" s="3">
        <v>2</v>
      </c>
      <c r="D419" s="3">
        <v>10</v>
      </c>
      <c r="E419" s="14">
        <f t="shared" si="27"/>
        <v>10.797621150427908</v>
      </c>
    </row>
    <row r="420" spans="1:5" hidden="1" outlineLevel="2" x14ac:dyDescent="0.25">
      <c r="A420" s="3" t="s">
        <v>47</v>
      </c>
      <c r="B420" s="5">
        <v>2</v>
      </c>
      <c r="C420" s="3">
        <v>808</v>
      </c>
      <c r="D420" s="3">
        <v>1015</v>
      </c>
      <c r="E420" s="14">
        <f t="shared" si="27"/>
        <v>1095.9585467684326</v>
      </c>
    </row>
    <row r="421" spans="1:5" hidden="1" outlineLevel="2" x14ac:dyDescent="0.25">
      <c r="A421" s="3" t="s">
        <v>47</v>
      </c>
      <c r="B421" s="5">
        <v>8</v>
      </c>
      <c r="C421" s="3">
        <v>26</v>
      </c>
      <c r="D421" s="3">
        <v>852</v>
      </c>
      <c r="E421" s="14">
        <f t="shared" si="27"/>
        <v>919.95732201645762</v>
      </c>
    </row>
    <row r="422" spans="1:5" outlineLevel="1" collapsed="1" x14ac:dyDescent="0.25">
      <c r="A422" s="7" t="s">
        <v>174</v>
      </c>
      <c r="E422" s="14">
        <f>SUBTOTAL(9,E411:E421)</f>
        <v>3768.3697814993393</v>
      </c>
    </row>
    <row r="423" spans="1:5" hidden="1" outlineLevel="2" x14ac:dyDescent="0.25">
      <c r="A423" s="3" t="s">
        <v>48</v>
      </c>
      <c r="B423" s="5" t="s">
        <v>1</v>
      </c>
      <c r="C423" s="3">
        <v>4</v>
      </c>
      <c r="D423" s="3">
        <v>25</v>
      </c>
      <c r="E423" s="14">
        <f t="shared" ref="E423:E435" si="28">$D423/$D$10*E$6</f>
        <v>26.99405287606977</v>
      </c>
    </row>
    <row r="424" spans="1:5" hidden="1" outlineLevel="2" x14ac:dyDescent="0.25">
      <c r="A424" s="3" t="s">
        <v>48</v>
      </c>
      <c r="B424" s="5" t="s">
        <v>3</v>
      </c>
      <c r="C424" s="3">
        <v>13</v>
      </c>
      <c r="D424" s="3">
        <v>13</v>
      </c>
      <c r="E424" s="14">
        <f t="shared" si="28"/>
        <v>14.03690749555628</v>
      </c>
    </row>
    <row r="425" spans="1:5" hidden="1" outlineLevel="2" x14ac:dyDescent="0.25">
      <c r="A425" s="3" t="s">
        <v>48</v>
      </c>
      <c r="B425" s="5" t="s">
        <v>4</v>
      </c>
      <c r="C425" s="3">
        <v>40</v>
      </c>
      <c r="D425" s="3">
        <v>42</v>
      </c>
      <c r="E425" s="14">
        <f t="shared" si="28"/>
        <v>45.350008831797211</v>
      </c>
    </row>
    <row r="426" spans="1:5" hidden="1" outlineLevel="2" x14ac:dyDescent="0.25">
      <c r="A426" s="3" t="s">
        <v>48</v>
      </c>
      <c r="B426" s="5" t="s">
        <v>5</v>
      </c>
      <c r="C426" s="3">
        <v>2</v>
      </c>
      <c r="D426" s="3">
        <v>2</v>
      </c>
      <c r="E426" s="14">
        <f t="shared" si="28"/>
        <v>2.1595242300855815</v>
      </c>
    </row>
    <row r="427" spans="1:5" hidden="1" outlineLevel="2" x14ac:dyDescent="0.25">
      <c r="A427" s="3" t="s">
        <v>48</v>
      </c>
      <c r="B427" s="5" t="s">
        <v>6</v>
      </c>
      <c r="C427" s="3">
        <v>2</v>
      </c>
      <c r="D427" s="3">
        <v>4</v>
      </c>
      <c r="E427" s="14">
        <f t="shared" si="28"/>
        <v>4.319048460171163</v>
      </c>
    </row>
    <row r="428" spans="1:5" hidden="1" outlineLevel="2" x14ac:dyDescent="0.25">
      <c r="A428" s="3" t="s">
        <v>48</v>
      </c>
      <c r="B428" s="5" t="s">
        <v>7</v>
      </c>
      <c r="C428" s="3">
        <v>58</v>
      </c>
      <c r="D428" s="3">
        <v>64</v>
      </c>
      <c r="E428" s="14">
        <f t="shared" si="28"/>
        <v>69.104775362738607</v>
      </c>
    </row>
    <row r="429" spans="1:5" hidden="1" outlineLevel="2" x14ac:dyDescent="0.25">
      <c r="A429" s="3" t="s">
        <v>48</v>
      </c>
      <c r="B429" s="5" t="s">
        <v>8</v>
      </c>
      <c r="C429" s="3">
        <v>2</v>
      </c>
      <c r="D429" s="3">
        <v>2</v>
      </c>
      <c r="E429" s="14">
        <f t="shared" si="28"/>
        <v>2.1595242300855815</v>
      </c>
    </row>
    <row r="430" spans="1:5" hidden="1" outlineLevel="2" x14ac:dyDescent="0.25">
      <c r="A430" s="3" t="s">
        <v>48</v>
      </c>
      <c r="B430" s="5" t="s">
        <v>10</v>
      </c>
      <c r="C430" s="3">
        <v>56</v>
      </c>
      <c r="D430" s="3">
        <v>59</v>
      </c>
      <c r="E430" s="14">
        <f t="shared" si="28"/>
        <v>63.70596478752465</v>
      </c>
    </row>
    <row r="431" spans="1:5" hidden="1" outlineLevel="2" x14ac:dyDescent="0.25">
      <c r="A431" s="3" t="s">
        <v>48</v>
      </c>
      <c r="B431" s="5" t="s">
        <v>11</v>
      </c>
      <c r="C431" s="3">
        <v>22</v>
      </c>
      <c r="D431" s="3">
        <v>85</v>
      </c>
      <c r="E431" s="14">
        <f t="shared" si="28"/>
        <v>91.77977977863722</v>
      </c>
    </row>
    <row r="432" spans="1:5" hidden="1" outlineLevel="2" x14ac:dyDescent="0.25">
      <c r="A432" s="3" t="s">
        <v>48</v>
      </c>
      <c r="B432" s="5" t="s">
        <v>12</v>
      </c>
      <c r="C432" s="3">
        <v>3</v>
      </c>
      <c r="D432" s="3">
        <v>12</v>
      </c>
      <c r="E432" s="14">
        <f t="shared" si="28"/>
        <v>12.957145380513488</v>
      </c>
    </row>
    <row r="433" spans="1:5" hidden="1" outlineLevel="2" x14ac:dyDescent="0.25">
      <c r="A433" s="3" t="s">
        <v>48</v>
      </c>
      <c r="B433" s="5">
        <v>1</v>
      </c>
      <c r="C433" s="3">
        <v>3</v>
      </c>
      <c r="D433" s="3">
        <v>3</v>
      </c>
      <c r="E433" s="14">
        <f t="shared" si="28"/>
        <v>3.239286345128372</v>
      </c>
    </row>
    <row r="434" spans="1:5" hidden="1" outlineLevel="2" x14ac:dyDescent="0.25">
      <c r="A434" s="3" t="s">
        <v>48</v>
      </c>
      <c r="B434" s="5">
        <v>2</v>
      </c>
      <c r="C434" s="3">
        <v>80</v>
      </c>
      <c r="D434" s="3">
        <v>89</v>
      </c>
      <c r="E434" s="14">
        <f t="shared" si="28"/>
        <v>96.098828238808366</v>
      </c>
    </row>
    <row r="435" spans="1:5" hidden="1" outlineLevel="2" x14ac:dyDescent="0.25">
      <c r="A435" s="3" t="s">
        <v>48</v>
      </c>
      <c r="B435" s="5">
        <v>8</v>
      </c>
      <c r="C435" s="3">
        <v>26</v>
      </c>
      <c r="D435" s="3">
        <v>373</v>
      </c>
      <c r="E435" s="14">
        <f t="shared" si="28"/>
        <v>402.75126891096096</v>
      </c>
    </row>
    <row r="436" spans="1:5" outlineLevel="1" collapsed="1" x14ac:dyDescent="0.25">
      <c r="A436" s="7" t="s">
        <v>175</v>
      </c>
      <c r="E436" s="14">
        <f>SUBTOTAL(9,E423:E435)</f>
        <v>834.65611492807727</v>
      </c>
    </row>
    <row r="437" spans="1:5" hidden="1" outlineLevel="2" x14ac:dyDescent="0.25">
      <c r="A437" s="3" t="s">
        <v>49</v>
      </c>
      <c r="B437" s="5" t="s">
        <v>1</v>
      </c>
      <c r="C437" s="3">
        <v>4</v>
      </c>
      <c r="D437" s="3">
        <v>15</v>
      </c>
      <c r="E437" s="14">
        <f t="shared" ref="E437:E448" si="29">$D437/$D$10*E$6</f>
        <v>16.196431725641858</v>
      </c>
    </row>
    <row r="438" spans="1:5" hidden="1" outlineLevel="2" x14ac:dyDescent="0.25">
      <c r="A438" s="3" t="s">
        <v>49</v>
      </c>
      <c r="B438" s="5" t="s">
        <v>3</v>
      </c>
      <c r="C438" s="3">
        <v>13</v>
      </c>
      <c r="D438" s="3">
        <v>37</v>
      </c>
      <c r="E438" s="14">
        <f t="shared" si="29"/>
        <v>39.951198256583254</v>
      </c>
    </row>
    <row r="439" spans="1:5" hidden="1" outlineLevel="2" x14ac:dyDescent="0.25">
      <c r="A439" s="3" t="s">
        <v>49</v>
      </c>
      <c r="B439" s="5" t="s">
        <v>4</v>
      </c>
      <c r="C439" s="3">
        <v>53</v>
      </c>
      <c r="D439" s="3">
        <v>56</v>
      </c>
      <c r="E439" s="14">
        <f t="shared" si="29"/>
        <v>60.466678442396287</v>
      </c>
    </row>
    <row r="440" spans="1:5" hidden="1" outlineLevel="2" x14ac:dyDescent="0.25">
      <c r="A440" s="3" t="s">
        <v>49</v>
      </c>
      <c r="B440" s="5" t="s">
        <v>5</v>
      </c>
      <c r="C440" s="3">
        <v>1</v>
      </c>
      <c r="D440" s="3">
        <v>1</v>
      </c>
      <c r="E440" s="14">
        <f t="shared" si="29"/>
        <v>1.0797621150427907</v>
      </c>
    </row>
    <row r="441" spans="1:5" hidden="1" outlineLevel="2" x14ac:dyDescent="0.25">
      <c r="A441" s="3" t="s">
        <v>49</v>
      </c>
      <c r="B441" s="5" t="s">
        <v>6</v>
      </c>
      <c r="C441" s="3">
        <v>7</v>
      </c>
      <c r="D441" s="3">
        <v>42</v>
      </c>
      <c r="E441" s="14">
        <f t="shared" si="29"/>
        <v>45.350008831797211</v>
      </c>
    </row>
    <row r="442" spans="1:5" hidden="1" outlineLevel="2" x14ac:dyDescent="0.25">
      <c r="A442" s="3" t="s">
        <v>49</v>
      </c>
      <c r="B442" s="5" t="s">
        <v>7</v>
      </c>
      <c r="C442" s="3">
        <v>2</v>
      </c>
      <c r="D442" s="3">
        <v>2</v>
      </c>
      <c r="E442" s="14">
        <f t="shared" si="29"/>
        <v>2.1595242300855815</v>
      </c>
    </row>
    <row r="443" spans="1:5" hidden="1" outlineLevel="2" x14ac:dyDescent="0.25">
      <c r="A443" s="3" t="s">
        <v>49</v>
      </c>
      <c r="B443" s="5" t="s">
        <v>8</v>
      </c>
      <c r="C443" s="3">
        <v>3</v>
      </c>
      <c r="D443" s="3">
        <v>3</v>
      </c>
      <c r="E443" s="14">
        <f t="shared" si="29"/>
        <v>3.239286345128372</v>
      </c>
    </row>
    <row r="444" spans="1:5" hidden="1" outlineLevel="2" x14ac:dyDescent="0.25">
      <c r="A444" s="3" t="s">
        <v>49</v>
      </c>
      <c r="B444" s="5" t="s">
        <v>10</v>
      </c>
      <c r="C444" s="3">
        <v>111</v>
      </c>
      <c r="D444" s="3">
        <v>115</v>
      </c>
      <c r="E444" s="14">
        <f t="shared" si="29"/>
        <v>124.17264322992092</v>
      </c>
    </row>
    <row r="445" spans="1:5" hidden="1" outlineLevel="2" x14ac:dyDescent="0.25">
      <c r="A445" s="3" t="s">
        <v>49</v>
      </c>
      <c r="B445" s="5" t="s">
        <v>11</v>
      </c>
      <c r="C445" s="3">
        <v>70</v>
      </c>
      <c r="D445" s="3">
        <v>199</v>
      </c>
      <c r="E445" s="14">
        <f t="shared" si="29"/>
        <v>214.87266089351536</v>
      </c>
    </row>
    <row r="446" spans="1:5" hidden="1" outlineLevel="2" x14ac:dyDescent="0.25">
      <c r="A446" s="3" t="s">
        <v>49</v>
      </c>
      <c r="B446" s="5" t="s">
        <v>12</v>
      </c>
      <c r="C446" s="3">
        <v>4</v>
      </c>
      <c r="D446" s="3">
        <v>13</v>
      </c>
      <c r="E446" s="14">
        <f t="shared" si="29"/>
        <v>14.03690749555628</v>
      </c>
    </row>
    <row r="447" spans="1:5" hidden="1" outlineLevel="2" x14ac:dyDescent="0.25">
      <c r="A447" s="3" t="s">
        <v>49</v>
      </c>
      <c r="B447" s="5">
        <v>2</v>
      </c>
      <c r="C447" s="3">
        <v>146</v>
      </c>
      <c r="D447" s="3">
        <v>185</v>
      </c>
      <c r="E447" s="14">
        <f t="shared" si="29"/>
        <v>199.75599128291628</v>
      </c>
    </row>
    <row r="448" spans="1:5" hidden="1" outlineLevel="2" x14ac:dyDescent="0.25">
      <c r="A448" s="3" t="s">
        <v>49</v>
      </c>
      <c r="B448" s="5">
        <v>8</v>
      </c>
      <c r="C448" s="3">
        <v>27</v>
      </c>
      <c r="D448" s="3">
        <v>489</v>
      </c>
      <c r="E448" s="14">
        <f t="shared" si="29"/>
        <v>528.00367425592458</v>
      </c>
    </row>
    <row r="449" spans="1:5" outlineLevel="1" collapsed="1" x14ac:dyDescent="0.25">
      <c r="A449" s="7" t="s">
        <v>176</v>
      </c>
      <c r="E449" s="14">
        <f>SUBTOTAL(9,E437:E448)</f>
        <v>1249.2847671045088</v>
      </c>
    </row>
    <row r="450" spans="1:5" hidden="1" outlineLevel="2" x14ac:dyDescent="0.25">
      <c r="A450" s="3" t="s">
        <v>50</v>
      </c>
      <c r="B450" s="5" t="s">
        <v>1</v>
      </c>
      <c r="C450" s="3">
        <v>1106</v>
      </c>
      <c r="D450" s="3">
        <v>8525</v>
      </c>
      <c r="E450" s="14">
        <f t="shared" ref="E450:E470" si="30">$D450/$D$10*E$6</f>
        <v>9204.9720307397911</v>
      </c>
    </row>
    <row r="451" spans="1:5" hidden="1" outlineLevel="2" x14ac:dyDescent="0.25">
      <c r="A451" s="3" t="s">
        <v>50</v>
      </c>
      <c r="B451" s="5" t="s">
        <v>22</v>
      </c>
      <c r="C451" s="3">
        <v>1764</v>
      </c>
      <c r="D451" s="3">
        <v>8398</v>
      </c>
      <c r="E451" s="14">
        <f t="shared" si="30"/>
        <v>9067.8422421293562</v>
      </c>
    </row>
    <row r="452" spans="1:5" hidden="1" outlineLevel="2" x14ac:dyDescent="0.25">
      <c r="A452" s="3" t="s">
        <v>50</v>
      </c>
      <c r="B452" s="5" t="s">
        <v>2</v>
      </c>
      <c r="C452" s="3">
        <v>48</v>
      </c>
      <c r="D452" s="3">
        <v>128</v>
      </c>
      <c r="E452" s="14">
        <f t="shared" si="30"/>
        <v>138.20955072547721</v>
      </c>
    </row>
    <row r="453" spans="1:5" hidden="1" outlineLevel="2" x14ac:dyDescent="0.25">
      <c r="A453" s="3" t="s">
        <v>50</v>
      </c>
      <c r="B453" s="5" t="s">
        <v>3</v>
      </c>
      <c r="C453" s="3">
        <v>4207</v>
      </c>
      <c r="D453" s="3">
        <v>13664</v>
      </c>
      <c r="E453" s="14">
        <f t="shared" si="30"/>
        <v>14753.869539944691</v>
      </c>
    </row>
    <row r="454" spans="1:5" hidden="1" outlineLevel="2" x14ac:dyDescent="0.25">
      <c r="A454" s="3" t="s">
        <v>50</v>
      </c>
      <c r="B454" s="5" t="s">
        <v>4</v>
      </c>
      <c r="C454" s="3">
        <v>34188</v>
      </c>
      <c r="D454" s="3">
        <v>40129</v>
      </c>
      <c r="E454" s="14">
        <f t="shared" si="30"/>
        <v>43329.773914552148</v>
      </c>
    </row>
    <row r="455" spans="1:5" hidden="1" outlineLevel="2" x14ac:dyDescent="0.25">
      <c r="A455" s="3" t="s">
        <v>50</v>
      </c>
      <c r="B455" s="5" t="s">
        <v>5</v>
      </c>
      <c r="C455" s="3">
        <v>120</v>
      </c>
      <c r="D455" s="3">
        <v>221</v>
      </c>
      <c r="E455" s="14">
        <f t="shared" si="30"/>
        <v>238.62742742445676</v>
      </c>
    </row>
    <row r="456" spans="1:5" hidden="1" outlineLevel="2" x14ac:dyDescent="0.25">
      <c r="A456" s="3" t="s">
        <v>50</v>
      </c>
      <c r="B456" s="5" t="s">
        <v>6</v>
      </c>
      <c r="C456" s="3">
        <v>1298</v>
      </c>
      <c r="D456" s="3">
        <v>10421</v>
      </c>
      <c r="E456" s="14">
        <f t="shared" si="30"/>
        <v>11252.201000860921</v>
      </c>
    </row>
    <row r="457" spans="1:5" hidden="1" outlineLevel="2" x14ac:dyDescent="0.25">
      <c r="A457" s="3" t="s">
        <v>50</v>
      </c>
      <c r="B457" s="5" t="s">
        <v>7</v>
      </c>
      <c r="C457" s="3">
        <v>1520</v>
      </c>
      <c r="D457" s="3">
        <v>12639</v>
      </c>
      <c r="E457" s="14">
        <f t="shared" si="30"/>
        <v>13647.113372025833</v>
      </c>
    </row>
    <row r="458" spans="1:5" hidden="1" outlineLevel="2" x14ac:dyDescent="0.25">
      <c r="A458" s="3" t="s">
        <v>50</v>
      </c>
      <c r="B458" s="5" t="s">
        <v>14</v>
      </c>
      <c r="C458" s="3">
        <v>38</v>
      </c>
      <c r="D458" s="3">
        <v>77</v>
      </c>
      <c r="E458" s="14">
        <f t="shared" si="30"/>
        <v>83.141682858294885</v>
      </c>
    </row>
    <row r="459" spans="1:5" hidden="1" outlineLevel="2" x14ac:dyDescent="0.25">
      <c r="A459" s="3" t="s">
        <v>50</v>
      </c>
      <c r="B459" s="5" t="s">
        <v>38</v>
      </c>
      <c r="C459" s="3">
        <v>1</v>
      </c>
      <c r="D459" s="3">
        <v>2</v>
      </c>
      <c r="E459" s="14">
        <f t="shared" si="30"/>
        <v>2.1595242300855815</v>
      </c>
    </row>
    <row r="460" spans="1:5" hidden="1" outlineLevel="2" x14ac:dyDescent="0.25">
      <c r="A460" s="3" t="s">
        <v>50</v>
      </c>
      <c r="B460" s="5" t="s">
        <v>17</v>
      </c>
      <c r="C460" s="3">
        <v>11472</v>
      </c>
      <c r="D460" s="3">
        <v>12462</v>
      </c>
      <c r="E460" s="14">
        <f t="shared" si="30"/>
        <v>13455.995477663257</v>
      </c>
    </row>
    <row r="461" spans="1:5" hidden="1" outlineLevel="2" x14ac:dyDescent="0.25">
      <c r="A461" s="3" t="s">
        <v>50</v>
      </c>
      <c r="B461" s="5" t="s">
        <v>8</v>
      </c>
      <c r="C461" s="3">
        <v>401</v>
      </c>
      <c r="D461" s="3">
        <v>1714</v>
      </c>
      <c r="E461" s="14">
        <f t="shared" si="30"/>
        <v>1850.7122651833433</v>
      </c>
    </row>
    <row r="462" spans="1:5" hidden="1" outlineLevel="2" x14ac:dyDescent="0.25">
      <c r="A462" s="3" t="s">
        <v>50</v>
      </c>
      <c r="B462" s="5" t="s">
        <v>10</v>
      </c>
      <c r="C462" s="3">
        <v>253</v>
      </c>
      <c r="D462" s="3">
        <v>4204</v>
      </c>
      <c r="E462" s="14">
        <f t="shared" si="30"/>
        <v>4539.3199316398923</v>
      </c>
    </row>
    <row r="463" spans="1:5" hidden="1" outlineLevel="2" x14ac:dyDescent="0.25">
      <c r="A463" s="3" t="s">
        <v>50</v>
      </c>
      <c r="B463" s="5" t="s">
        <v>11</v>
      </c>
      <c r="C463" s="3">
        <v>251</v>
      </c>
      <c r="D463" s="3">
        <v>81807</v>
      </c>
      <c r="E463" s="14">
        <f t="shared" si="30"/>
        <v>88332.099345305571</v>
      </c>
    </row>
    <row r="464" spans="1:5" hidden="1" outlineLevel="2" x14ac:dyDescent="0.25">
      <c r="A464" s="3" t="s">
        <v>50</v>
      </c>
      <c r="B464" s="5" t="s">
        <v>15</v>
      </c>
      <c r="C464" s="3">
        <v>78</v>
      </c>
      <c r="D464" s="3">
        <v>379</v>
      </c>
      <c r="E464" s="14">
        <f t="shared" si="30"/>
        <v>409.22984160121769</v>
      </c>
    </row>
    <row r="465" spans="1:5" hidden="1" outlineLevel="2" x14ac:dyDescent="0.25">
      <c r="A465" s="3" t="s">
        <v>50</v>
      </c>
      <c r="B465" s="5" t="s">
        <v>12</v>
      </c>
      <c r="C465" s="3">
        <v>70</v>
      </c>
      <c r="D465" s="3">
        <v>2866</v>
      </c>
      <c r="E465" s="14">
        <f t="shared" si="30"/>
        <v>3094.5982217126384</v>
      </c>
    </row>
    <row r="466" spans="1:5" hidden="1" outlineLevel="2" x14ac:dyDescent="0.25">
      <c r="A466" s="3" t="s">
        <v>50</v>
      </c>
      <c r="B466" s="5" t="s">
        <v>20</v>
      </c>
      <c r="C466" s="3">
        <v>12</v>
      </c>
      <c r="D466" s="3">
        <v>608</v>
      </c>
      <c r="E466" s="14">
        <f t="shared" si="30"/>
        <v>656.4953659460167</v>
      </c>
    </row>
    <row r="467" spans="1:5" hidden="1" outlineLevel="2" x14ac:dyDescent="0.25">
      <c r="A467" s="3" t="s">
        <v>50</v>
      </c>
      <c r="B467" s="5">
        <v>1</v>
      </c>
      <c r="C467" s="3">
        <v>100</v>
      </c>
      <c r="D467" s="3">
        <v>233</v>
      </c>
      <c r="E467" s="14">
        <f t="shared" si="30"/>
        <v>251.58457280497024</v>
      </c>
    </row>
    <row r="468" spans="1:5" hidden="1" outlineLevel="2" x14ac:dyDescent="0.25">
      <c r="A468" s="3" t="s">
        <v>50</v>
      </c>
      <c r="B468" s="5">
        <v>2</v>
      </c>
      <c r="C468" s="3">
        <v>45047</v>
      </c>
      <c r="D468" s="3">
        <v>80632</v>
      </c>
      <c r="E468" s="14">
        <f t="shared" si="30"/>
        <v>87063.378860130295</v>
      </c>
    </row>
    <row r="469" spans="1:5" hidden="1" outlineLevel="2" x14ac:dyDescent="0.25">
      <c r="A469" s="3" t="s">
        <v>50</v>
      </c>
      <c r="B469" s="5">
        <v>3</v>
      </c>
      <c r="C469" s="3">
        <v>151</v>
      </c>
      <c r="D469" s="3">
        <v>222</v>
      </c>
      <c r="E469" s="14">
        <f t="shared" si="30"/>
        <v>239.70718953949955</v>
      </c>
    </row>
    <row r="470" spans="1:5" hidden="1" outlineLevel="2" x14ac:dyDescent="0.25">
      <c r="A470" s="3" t="s">
        <v>50</v>
      </c>
      <c r="B470" s="5">
        <v>8</v>
      </c>
      <c r="C470" s="3">
        <v>201</v>
      </c>
      <c r="D470" s="3">
        <v>243476</v>
      </c>
      <c r="E470" s="14">
        <f t="shared" si="30"/>
        <v>262896.1607221585</v>
      </c>
    </row>
    <row r="471" spans="1:5" outlineLevel="1" collapsed="1" x14ac:dyDescent="0.25">
      <c r="A471" s="7" t="s">
        <v>177</v>
      </c>
      <c r="E471" s="14">
        <f>SUBTOTAL(9,E450:E470)</f>
        <v>564507.19207917619</v>
      </c>
    </row>
    <row r="472" spans="1:5" hidden="1" outlineLevel="2" x14ac:dyDescent="0.25">
      <c r="A472" s="3" t="s">
        <v>51</v>
      </c>
      <c r="B472" s="5" t="s">
        <v>1</v>
      </c>
      <c r="C472" s="3">
        <v>58</v>
      </c>
      <c r="D472" s="3">
        <v>1225</v>
      </c>
      <c r="E472" s="14">
        <f t="shared" ref="E472:E488" si="31">$D472/$D$10*E$6</f>
        <v>1322.7085909274185</v>
      </c>
    </row>
    <row r="473" spans="1:5" hidden="1" outlineLevel="2" x14ac:dyDescent="0.25">
      <c r="A473" s="3" t="s">
        <v>51</v>
      </c>
      <c r="B473" s="5" t="s">
        <v>2</v>
      </c>
      <c r="C473" s="3">
        <v>491</v>
      </c>
      <c r="D473" s="3">
        <v>1128</v>
      </c>
      <c r="E473" s="14">
        <f t="shared" si="31"/>
        <v>1217.9716657682679</v>
      </c>
    </row>
    <row r="474" spans="1:5" hidden="1" outlineLevel="2" x14ac:dyDescent="0.25">
      <c r="A474" s="3" t="s">
        <v>51</v>
      </c>
      <c r="B474" s="5" t="s">
        <v>3</v>
      </c>
      <c r="C474" s="3">
        <v>3215</v>
      </c>
      <c r="D474" s="3">
        <v>7203</v>
      </c>
      <c r="E474" s="14">
        <f t="shared" si="31"/>
        <v>7777.5265146532211</v>
      </c>
    </row>
    <row r="475" spans="1:5" hidden="1" outlineLevel="2" x14ac:dyDescent="0.25">
      <c r="A475" s="3" t="s">
        <v>51</v>
      </c>
      <c r="B475" s="5" t="s">
        <v>4</v>
      </c>
      <c r="C475" s="3">
        <v>8305</v>
      </c>
      <c r="D475" s="3">
        <v>9101</v>
      </c>
      <c r="E475" s="14">
        <f t="shared" si="31"/>
        <v>9826.9150090044386</v>
      </c>
    </row>
    <row r="476" spans="1:5" hidden="1" outlineLevel="2" x14ac:dyDescent="0.25">
      <c r="A476" s="3" t="s">
        <v>51</v>
      </c>
      <c r="B476" s="5" t="s">
        <v>5</v>
      </c>
      <c r="C476" s="3">
        <v>1590</v>
      </c>
      <c r="D476" s="3">
        <v>4934</v>
      </c>
      <c r="E476" s="14">
        <f t="shared" si="31"/>
        <v>5327.5462756211291</v>
      </c>
    </row>
    <row r="477" spans="1:5" hidden="1" outlineLevel="2" x14ac:dyDescent="0.25">
      <c r="A477" s="3" t="s">
        <v>51</v>
      </c>
      <c r="B477" s="5" t="s">
        <v>6</v>
      </c>
      <c r="C477" s="3">
        <v>2792</v>
      </c>
      <c r="D477" s="3">
        <v>15495</v>
      </c>
      <c r="E477" s="14">
        <f t="shared" si="31"/>
        <v>16730.913972588041</v>
      </c>
    </row>
    <row r="478" spans="1:5" hidden="1" outlineLevel="2" x14ac:dyDescent="0.25">
      <c r="A478" s="3" t="s">
        <v>51</v>
      </c>
      <c r="B478" s="5" t="s">
        <v>7</v>
      </c>
      <c r="C478" s="3">
        <v>2855</v>
      </c>
      <c r="D478" s="3">
        <v>125144</v>
      </c>
      <c r="E478" s="14">
        <f t="shared" si="31"/>
        <v>135125.75012491501</v>
      </c>
    </row>
    <row r="479" spans="1:5" hidden="1" outlineLevel="2" x14ac:dyDescent="0.25">
      <c r="A479" s="3" t="s">
        <v>51</v>
      </c>
      <c r="B479" s="5" t="s">
        <v>14</v>
      </c>
      <c r="C479" s="3">
        <v>14</v>
      </c>
      <c r="D479" s="3">
        <v>249</v>
      </c>
      <c r="E479" s="14">
        <f t="shared" si="31"/>
        <v>268.86076664565491</v>
      </c>
    </row>
    <row r="480" spans="1:5" hidden="1" outlineLevel="2" x14ac:dyDescent="0.25">
      <c r="A480" s="3" t="s">
        <v>51</v>
      </c>
      <c r="B480" s="5" t="s">
        <v>38</v>
      </c>
      <c r="C480" s="3">
        <v>5</v>
      </c>
      <c r="D480" s="3">
        <v>54</v>
      </c>
      <c r="E480" s="14">
        <f t="shared" si="31"/>
        <v>58.307154212310699</v>
      </c>
    </row>
    <row r="481" spans="1:5" hidden="1" outlineLevel="2" x14ac:dyDescent="0.25">
      <c r="A481" s="3" t="s">
        <v>51</v>
      </c>
      <c r="B481" s="5" t="s">
        <v>8</v>
      </c>
      <c r="C481" s="3">
        <v>1177</v>
      </c>
      <c r="D481" s="3">
        <v>3455</v>
      </c>
      <c r="E481" s="14">
        <f t="shared" si="31"/>
        <v>3730.5781074728416</v>
      </c>
    </row>
    <row r="482" spans="1:5" hidden="1" outlineLevel="2" x14ac:dyDescent="0.25">
      <c r="A482" s="3" t="s">
        <v>51</v>
      </c>
      <c r="B482" s="5" t="s">
        <v>9</v>
      </c>
      <c r="C482" s="3">
        <v>2078</v>
      </c>
      <c r="D482" s="3">
        <v>12803</v>
      </c>
      <c r="E482" s="14">
        <f t="shared" si="31"/>
        <v>13824.19435889285</v>
      </c>
    </row>
    <row r="483" spans="1:5" hidden="1" outlineLevel="2" x14ac:dyDescent="0.25">
      <c r="A483" s="3" t="s">
        <v>51</v>
      </c>
      <c r="B483" s="5" t="s">
        <v>10</v>
      </c>
      <c r="C483" s="3">
        <v>263</v>
      </c>
      <c r="D483" s="3">
        <v>13052</v>
      </c>
      <c r="E483" s="14">
        <f t="shared" si="31"/>
        <v>14093.055125538505</v>
      </c>
    </row>
    <row r="484" spans="1:5" hidden="1" outlineLevel="2" x14ac:dyDescent="0.25">
      <c r="A484" s="3" t="s">
        <v>51</v>
      </c>
      <c r="B484" s="5" t="s">
        <v>11</v>
      </c>
      <c r="C484" s="3">
        <v>250</v>
      </c>
      <c r="D484" s="3">
        <v>490949</v>
      </c>
      <c r="E484" s="14">
        <f t="shared" si="31"/>
        <v>530108.13061814313</v>
      </c>
    </row>
    <row r="485" spans="1:5" hidden="1" outlineLevel="2" x14ac:dyDescent="0.25">
      <c r="A485" s="3" t="s">
        <v>51</v>
      </c>
      <c r="B485" s="5" t="s">
        <v>12</v>
      </c>
      <c r="C485" s="3">
        <v>4</v>
      </c>
      <c r="D485" s="3">
        <v>711</v>
      </c>
      <c r="E485" s="14">
        <f t="shared" si="31"/>
        <v>767.71086379542419</v>
      </c>
    </row>
    <row r="486" spans="1:5" hidden="1" outlineLevel="2" x14ac:dyDescent="0.25">
      <c r="A486" s="3" t="s">
        <v>51</v>
      </c>
      <c r="B486" s="5">
        <v>1</v>
      </c>
      <c r="C486" s="3">
        <v>610</v>
      </c>
      <c r="D486" s="3">
        <v>4009</v>
      </c>
      <c r="E486" s="14">
        <f t="shared" si="31"/>
        <v>4328.7663192065484</v>
      </c>
    </row>
    <row r="487" spans="1:5" hidden="1" outlineLevel="2" x14ac:dyDescent="0.25">
      <c r="A487" s="3" t="s">
        <v>51</v>
      </c>
      <c r="B487" s="5">
        <v>2</v>
      </c>
      <c r="C487" s="3">
        <v>163289</v>
      </c>
      <c r="D487" s="3">
        <v>484696</v>
      </c>
      <c r="E487" s="14">
        <f t="shared" si="31"/>
        <v>523356.37811278045</v>
      </c>
    </row>
    <row r="488" spans="1:5" hidden="1" outlineLevel="2" x14ac:dyDescent="0.25">
      <c r="A488" s="3" t="s">
        <v>51</v>
      </c>
      <c r="B488" s="5">
        <v>8</v>
      </c>
      <c r="C488" s="3">
        <v>212</v>
      </c>
      <c r="D488" s="3">
        <v>4825</v>
      </c>
      <c r="E488" s="14">
        <f t="shared" si="31"/>
        <v>5209.8522050814654</v>
      </c>
    </row>
    <row r="489" spans="1:5" outlineLevel="1" collapsed="1" x14ac:dyDescent="0.25">
      <c r="A489" s="7" t="s">
        <v>178</v>
      </c>
      <c r="E489" s="14">
        <f>SUBTOTAL(9,E472:E488)</f>
        <v>1273075.1657852468</v>
      </c>
    </row>
    <row r="490" spans="1:5" hidden="1" outlineLevel="2" x14ac:dyDescent="0.25">
      <c r="A490" s="3" t="s">
        <v>52</v>
      </c>
      <c r="B490" s="5" t="s">
        <v>1</v>
      </c>
      <c r="C490" s="3">
        <v>5</v>
      </c>
      <c r="D490" s="3">
        <v>27</v>
      </c>
      <c r="E490" s="14">
        <f t="shared" ref="E490:E503" si="32">$D490/$D$10*E$6</f>
        <v>29.15357710615535</v>
      </c>
    </row>
    <row r="491" spans="1:5" hidden="1" outlineLevel="2" x14ac:dyDescent="0.25">
      <c r="A491" s="3" t="s">
        <v>52</v>
      </c>
      <c r="B491" s="5" t="s">
        <v>3</v>
      </c>
      <c r="C491" s="3">
        <v>38</v>
      </c>
      <c r="D491" s="3">
        <v>38</v>
      </c>
      <c r="E491" s="14">
        <f t="shared" si="32"/>
        <v>41.030960371626044</v>
      </c>
    </row>
    <row r="492" spans="1:5" hidden="1" outlineLevel="2" x14ac:dyDescent="0.25">
      <c r="A492" s="3" t="s">
        <v>52</v>
      </c>
      <c r="B492" s="5" t="s">
        <v>4</v>
      </c>
      <c r="C492" s="3">
        <v>399</v>
      </c>
      <c r="D492" s="3">
        <v>405</v>
      </c>
      <c r="E492" s="14">
        <f t="shared" si="32"/>
        <v>437.30365659233024</v>
      </c>
    </row>
    <row r="493" spans="1:5" hidden="1" outlineLevel="2" x14ac:dyDescent="0.25">
      <c r="A493" s="3" t="s">
        <v>52</v>
      </c>
      <c r="B493" s="5" t="s">
        <v>5</v>
      </c>
      <c r="C493" s="3">
        <v>1</v>
      </c>
      <c r="D493" s="3">
        <v>1</v>
      </c>
      <c r="E493" s="14">
        <f t="shared" si="32"/>
        <v>1.0797621150427907</v>
      </c>
    </row>
    <row r="494" spans="1:5" hidden="1" outlineLevel="2" x14ac:dyDescent="0.25">
      <c r="A494" s="3" t="s">
        <v>52</v>
      </c>
      <c r="B494" s="5" t="s">
        <v>6</v>
      </c>
      <c r="C494" s="3">
        <v>2</v>
      </c>
      <c r="D494" s="3">
        <v>11</v>
      </c>
      <c r="E494" s="14">
        <f t="shared" si="32"/>
        <v>11.877383265470698</v>
      </c>
    </row>
    <row r="495" spans="1:5" hidden="1" outlineLevel="2" x14ac:dyDescent="0.25">
      <c r="A495" s="3" t="s">
        <v>52</v>
      </c>
      <c r="B495" s="5" t="s">
        <v>7</v>
      </c>
      <c r="C495" s="3">
        <v>78</v>
      </c>
      <c r="D495" s="3">
        <v>107</v>
      </c>
      <c r="E495" s="14">
        <f t="shared" si="32"/>
        <v>115.53454630957862</v>
      </c>
    </row>
    <row r="496" spans="1:5" hidden="1" outlineLevel="2" x14ac:dyDescent="0.25">
      <c r="A496" s="3" t="s">
        <v>52</v>
      </c>
      <c r="B496" s="5" t="s">
        <v>14</v>
      </c>
      <c r="C496" s="3">
        <v>7</v>
      </c>
      <c r="D496" s="3">
        <v>15</v>
      </c>
      <c r="E496" s="14">
        <f t="shared" si="32"/>
        <v>16.196431725641858</v>
      </c>
    </row>
    <row r="497" spans="1:5" hidden="1" outlineLevel="2" x14ac:dyDescent="0.25">
      <c r="A497" s="3" t="s">
        <v>52</v>
      </c>
      <c r="B497" s="5" t="s">
        <v>17</v>
      </c>
      <c r="C497" s="3">
        <v>95</v>
      </c>
      <c r="D497" s="3">
        <v>95</v>
      </c>
      <c r="E497" s="14">
        <f t="shared" si="32"/>
        <v>102.57740092906512</v>
      </c>
    </row>
    <row r="498" spans="1:5" hidden="1" outlineLevel="2" x14ac:dyDescent="0.25">
      <c r="A498" s="3" t="s">
        <v>52</v>
      </c>
      <c r="B498" s="5" t="s">
        <v>8</v>
      </c>
      <c r="C498" s="3">
        <v>4</v>
      </c>
      <c r="D498" s="3">
        <v>4</v>
      </c>
      <c r="E498" s="14">
        <f t="shared" si="32"/>
        <v>4.319048460171163</v>
      </c>
    </row>
    <row r="499" spans="1:5" hidden="1" outlineLevel="2" x14ac:dyDescent="0.25">
      <c r="A499" s="3" t="s">
        <v>52</v>
      </c>
      <c r="B499" s="5" t="s">
        <v>10</v>
      </c>
      <c r="C499" s="3">
        <v>176</v>
      </c>
      <c r="D499" s="3">
        <v>205</v>
      </c>
      <c r="E499" s="14">
        <f t="shared" si="32"/>
        <v>221.35123358377211</v>
      </c>
    </row>
    <row r="500" spans="1:5" hidden="1" outlineLevel="2" x14ac:dyDescent="0.25">
      <c r="A500" s="3" t="s">
        <v>52</v>
      </c>
      <c r="B500" s="5" t="s">
        <v>11</v>
      </c>
      <c r="C500" s="3">
        <v>133</v>
      </c>
      <c r="D500" s="3">
        <v>1049</v>
      </c>
      <c r="E500" s="14">
        <f t="shared" si="32"/>
        <v>1132.6704586798874</v>
      </c>
    </row>
    <row r="501" spans="1:5" hidden="1" outlineLevel="2" x14ac:dyDescent="0.25">
      <c r="A501" s="3" t="s">
        <v>52</v>
      </c>
      <c r="B501" s="5" t="s">
        <v>12</v>
      </c>
      <c r="C501" s="3">
        <v>4</v>
      </c>
      <c r="D501" s="3">
        <v>93</v>
      </c>
      <c r="E501" s="14">
        <f t="shared" si="32"/>
        <v>100.41787669897953</v>
      </c>
    </row>
    <row r="502" spans="1:5" hidden="1" outlineLevel="2" x14ac:dyDescent="0.25">
      <c r="A502" s="3" t="s">
        <v>52</v>
      </c>
      <c r="B502" s="5">
        <v>2</v>
      </c>
      <c r="C502" s="3">
        <v>515</v>
      </c>
      <c r="D502" s="3">
        <v>1100</v>
      </c>
      <c r="E502" s="14">
        <f t="shared" si="32"/>
        <v>1187.7383265470696</v>
      </c>
    </row>
    <row r="503" spans="1:5" hidden="1" outlineLevel="2" x14ac:dyDescent="0.25">
      <c r="A503" s="3" t="s">
        <v>52</v>
      </c>
      <c r="B503" s="5">
        <v>8</v>
      </c>
      <c r="C503" s="3">
        <v>26</v>
      </c>
      <c r="D503" s="3">
        <v>1530</v>
      </c>
      <c r="E503" s="14">
        <f t="shared" si="32"/>
        <v>1652.0360360154698</v>
      </c>
    </row>
    <row r="504" spans="1:5" outlineLevel="1" collapsed="1" x14ac:dyDescent="0.25">
      <c r="A504" s="7" t="s">
        <v>179</v>
      </c>
      <c r="E504" s="14">
        <f>SUBTOTAL(9,E490:E503)</f>
        <v>5053.2866984002603</v>
      </c>
    </row>
    <row r="505" spans="1:5" hidden="1" outlineLevel="2" x14ac:dyDescent="0.25">
      <c r="A505" s="3" t="s">
        <v>53</v>
      </c>
      <c r="B505" s="5" t="s">
        <v>1</v>
      </c>
      <c r="C505" s="3">
        <v>39</v>
      </c>
      <c r="D505" s="3">
        <v>604</v>
      </c>
      <c r="E505" s="14">
        <f t="shared" ref="E505:E523" si="33">$D505/$D$10*E$6</f>
        <v>652.17631748584552</v>
      </c>
    </row>
    <row r="506" spans="1:5" hidden="1" outlineLevel="2" x14ac:dyDescent="0.25">
      <c r="A506" s="3" t="s">
        <v>53</v>
      </c>
      <c r="B506" s="5" t="s">
        <v>22</v>
      </c>
      <c r="C506" s="3">
        <v>113</v>
      </c>
      <c r="D506" s="3">
        <v>654</v>
      </c>
      <c r="E506" s="14">
        <f t="shared" si="33"/>
        <v>706.16442323798503</v>
      </c>
    </row>
    <row r="507" spans="1:5" hidden="1" outlineLevel="2" x14ac:dyDescent="0.25">
      <c r="A507" s="3" t="s">
        <v>53</v>
      </c>
      <c r="B507" s="5" t="s">
        <v>2</v>
      </c>
      <c r="C507" s="3">
        <v>5</v>
      </c>
      <c r="D507" s="3">
        <v>9</v>
      </c>
      <c r="E507" s="14">
        <f t="shared" si="33"/>
        <v>9.7178590353851177</v>
      </c>
    </row>
    <row r="508" spans="1:5" hidden="1" outlineLevel="2" x14ac:dyDescent="0.25">
      <c r="A508" s="3" t="s">
        <v>53</v>
      </c>
      <c r="B508" s="5" t="s">
        <v>3</v>
      </c>
      <c r="C508" s="3">
        <v>127</v>
      </c>
      <c r="D508" s="3">
        <v>335</v>
      </c>
      <c r="E508" s="14">
        <f t="shared" si="33"/>
        <v>361.72030853933489</v>
      </c>
    </row>
    <row r="509" spans="1:5" hidden="1" outlineLevel="2" x14ac:dyDescent="0.25">
      <c r="A509" s="3" t="s">
        <v>53</v>
      </c>
      <c r="B509" s="5" t="s">
        <v>4</v>
      </c>
      <c r="C509" s="3">
        <v>3701</v>
      </c>
      <c r="D509" s="3">
        <v>4963</v>
      </c>
      <c r="E509" s="14">
        <f t="shared" si="33"/>
        <v>5358.8593769573708</v>
      </c>
    </row>
    <row r="510" spans="1:5" hidden="1" outlineLevel="2" x14ac:dyDescent="0.25">
      <c r="A510" s="3" t="s">
        <v>53</v>
      </c>
      <c r="B510" s="5" t="s">
        <v>5</v>
      </c>
      <c r="C510" s="3">
        <v>107</v>
      </c>
      <c r="D510" s="3">
        <v>133</v>
      </c>
      <c r="E510" s="14">
        <f t="shared" si="33"/>
        <v>143.60836130069117</v>
      </c>
    </row>
    <row r="511" spans="1:5" hidden="1" outlineLevel="2" x14ac:dyDescent="0.25">
      <c r="A511" s="3" t="s">
        <v>53</v>
      </c>
      <c r="B511" s="5" t="s">
        <v>6</v>
      </c>
      <c r="C511" s="3">
        <v>211</v>
      </c>
      <c r="D511" s="3">
        <v>1973</v>
      </c>
      <c r="E511" s="14">
        <f t="shared" si="33"/>
        <v>2130.3706529794258</v>
      </c>
    </row>
    <row r="512" spans="1:5" hidden="1" outlineLevel="2" x14ac:dyDescent="0.25">
      <c r="A512" s="3" t="s">
        <v>53</v>
      </c>
      <c r="B512" s="5" t="s">
        <v>7</v>
      </c>
      <c r="C512" s="3">
        <v>113</v>
      </c>
      <c r="D512" s="3">
        <v>404</v>
      </c>
      <c r="E512" s="14">
        <f t="shared" si="33"/>
        <v>436.22389447728744</v>
      </c>
    </row>
    <row r="513" spans="1:5" hidden="1" outlineLevel="2" x14ac:dyDescent="0.25">
      <c r="A513" s="3" t="s">
        <v>53</v>
      </c>
      <c r="B513" s="5" t="s">
        <v>14</v>
      </c>
      <c r="C513" s="3">
        <v>24</v>
      </c>
      <c r="D513" s="3">
        <v>54</v>
      </c>
      <c r="E513" s="14">
        <f t="shared" si="33"/>
        <v>58.307154212310699</v>
      </c>
    </row>
    <row r="514" spans="1:5" hidden="1" outlineLevel="2" x14ac:dyDescent="0.25">
      <c r="A514" s="3" t="s">
        <v>53</v>
      </c>
      <c r="B514" s="5" t="s">
        <v>17</v>
      </c>
      <c r="C514" s="3">
        <v>1278</v>
      </c>
      <c r="D514" s="3">
        <v>1602</v>
      </c>
      <c r="E514" s="14">
        <f t="shared" si="33"/>
        <v>1729.7789082985507</v>
      </c>
    </row>
    <row r="515" spans="1:5" hidden="1" outlineLevel="2" x14ac:dyDescent="0.25">
      <c r="A515" s="3" t="s">
        <v>53</v>
      </c>
      <c r="B515" s="5" t="s">
        <v>8</v>
      </c>
      <c r="C515" s="3">
        <v>103</v>
      </c>
      <c r="D515" s="3">
        <v>423</v>
      </c>
      <c r="E515" s="14">
        <f t="shared" si="33"/>
        <v>456.73937466310048</v>
      </c>
    </row>
    <row r="516" spans="1:5" hidden="1" outlineLevel="2" x14ac:dyDescent="0.25">
      <c r="A516" s="3" t="s">
        <v>53</v>
      </c>
      <c r="B516" s="5" t="s">
        <v>10</v>
      </c>
      <c r="C516" s="3">
        <v>252</v>
      </c>
      <c r="D516" s="3">
        <v>1017</v>
      </c>
      <c r="E516" s="14">
        <f t="shared" si="33"/>
        <v>1098.1180709985181</v>
      </c>
    </row>
    <row r="517" spans="1:5" hidden="1" outlineLevel="2" x14ac:dyDescent="0.25">
      <c r="A517" s="3" t="s">
        <v>53</v>
      </c>
      <c r="B517" s="5" t="s">
        <v>11</v>
      </c>
      <c r="C517" s="3">
        <v>243</v>
      </c>
      <c r="D517" s="3">
        <v>5847</v>
      </c>
      <c r="E517" s="14">
        <f t="shared" si="33"/>
        <v>6313.3690866551979</v>
      </c>
    </row>
    <row r="518" spans="1:5" hidden="1" outlineLevel="2" x14ac:dyDescent="0.25">
      <c r="A518" s="3" t="s">
        <v>53</v>
      </c>
      <c r="B518" s="5" t="s">
        <v>15</v>
      </c>
      <c r="C518" s="3">
        <v>6</v>
      </c>
      <c r="D518" s="3">
        <v>26</v>
      </c>
      <c r="E518" s="14">
        <f t="shared" si="33"/>
        <v>28.07381499111256</v>
      </c>
    </row>
    <row r="519" spans="1:5" hidden="1" outlineLevel="2" x14ac:dyDescent="0.25">
      <c r="A519" s="3" t="s">
        <v>53</v>
      </c>
      <c r="B519" s="5" t="s">
        <v>12</v>
      </c>
      <c r="C519" s="3">
        <v>11</v>
      </c>
      <c r="D519" s="3">
        <v>254</v>
      </c>
      <c r="E519" s="14">
        <f t="shared" si="33"/>
        <v>274.25957722086883</v>
      </c>
    </row>
    <row r="520" spans="1:5" hidden="1" outlineLevel="2" x14ac:dyDescent="0.25">
      <c r="A520" s="3" t="s">
        <v>53</v>
      </c>
      <c r="B520" s="5" t="s">
        <v>20</v>
      </c>
      <c r="C520" s="3">
        <v>12</v>
      </c>
      <c r="D520" s="3">
        <v>36</v>
      </c>
      <c r="E520" s="14">
        <f t="shared" si="33"/>
        <v>38.871436141540471</v>
      </c>
    </row>
    <row r="521" spans="1:5" hidden="1" outlineLevel="2" x14ac:dyDescent="0.25">
      <c r="A521" s="3" t="s">
        <v>53</v>
      </c>
      <c r="B521" s="5">
        <v>1</v>
      </c>
      <c r="C521" s="3">
        <v>19</v>
      </c>
      <c r="D521" s="3">
        <v>40</v>
      </c>
      <c r="E521" s="14">
        <f t="shared" si="33"/>
        <v>43.190484601711631</v>
      </c>
    </row>
    <row r="522" spans="1:5" hidden="1" outlineLevel="2" x14ac:dyDescent="0.25">
      <c r="A522" s="3" t="s">
        <v>53</v>
      </c>
      <c r="B522" s="5">
        <v>2</v>
      </c>
      <c r="C522" s="3">
        <v>3564</v>
      </c>
      <c r="D522" s="3">
        <v>5588</v>
      </c>
      <c r="E522" s="14">
        <f t="shared" si="33"/>
        <v>6033.710698859114</v>
      </c>
    </row>
    <row r="523" spans="1:5" hidden="1" outlineLevel="2" x14ac:dyDescent="0.25">
      <c r="A523" s="3" t="s">
        <v>53</v>
      </c>
      <c r="B523" s="5">
        <v>8</v>
      </c>
      <c r="C523" s="3">
        <v>83</v>
      </c>
      <c r="D523" s="3">
        <v>13117</v>
      </c>
      <c r="E523" s="14">
        <f t="shared" si="33"/>
        <v>14163.239663016286</v>
      </c>
    </row>
    <row r="524" spans="1:5" outlineLevel="1" collapsed="1" x14ac:dyDescent="0.25">
      <c r="A524" s="7" t="s">
        <v>180</v>
      </c>
      <c r="E524" s="14">
        <f>SUBTOTAL(9,E505:E523)</f>
        <v>40036.499463671644</v>
      </c>
    </row>
    <row r="525" spans="1:5" hidden="1" outlineLevel="2" x14ac:dyDescent="0.25">
      <c r="A525" s="3" t="s">
        <v>54</v>
      </c>
      <c r="B525" s="5" t="s">
        <v>1</v>
      </c>
      <c r="C525" s="3">
        <v>4</v>
      </c>
      <c r="D525" s="3">
        <v>25</v>
      </c>
      <c r="E525" s="14">
        <f t="shared" ref="E525:E535" si="34">$D525/$D$10*E$6</f>
        <v>26.99405287606977</v>
      </c>
    </row>
    <row r="526" spans="1:5" hidden="1" outlineLevel="2" x14ac:dyDescent="0.25">
      <c r="A526" s="3" t="s">
        <v>54</v>
      </c>
      <c r="B526" s="5" t="s">
        <v>3</v>
      </c>
      <c r="C526" s="3">
        <v>130</v>
      </c>
      <c r="D526" s="3">
        <v>399</v>
      </c>
      <c r="E526" s="14">
        <f t="shared" si="34"/>
        <v>430.82508390207346</v>
      </c>
    </row>
    <row r="527" spans="1:5" hidden="1" outlineLevel="2" x14ac:dyDescent="0.25">
      <c r="A527" s="3" t="s">
        <v>54</v>
      </c>
      <c r="B527" s="5" t="s">
        <v>4</v>
      </c>
      <c r="C527" s="3">
        <v>12</v>
      </c>
      <c r="D527" s="3">
        <v>14</v>
      </c>
      <c r="E527" s="14">
        <f t="shared" si="34"/>
        <v>15.116669610599072</v>
      </c>
    </row>
    <row r="528" spans="1:5" hidden="1" outlineLevel="2" x14ac:dyDescent="0.25">
      <c r="A528" s="3" t="s">
        <v>54</v>
      </c>
      <c r="B528" s="5" t="s">
        <v>6</v>
      </c>
      <c r="C528" s="3">
        <v>3</v>
      </c>
      <c r="D528" s="3">
        <v>18</v>
      </c>
      <c r="E528" s="14">
        <f t="shared" si="34"/>
        <v>19.435718070770235</v>
      </c>
    </row>
    <row r="529" spans="1:5" hidden="1" outlineLevel="2" x14ac:dyDescent="0.25">
      <c r="A529" s="3" t="s">
        <v>54</v>
      </c>
      <c r="B529" s="5" t="s">
        <v>7</v>
      </c>
      <c r="C529" s="3">
        <v>39</v>
      </c>
      <c r="D529" s="3">
        <v>50</v>
      </c>
      <c r="E529" s="14">
        <f t="shared" si="34"/>
        <v>53.988105752139539</v>
      </c>
    </row>
    <row r="530" spans="1:5" hidden="1" outlineLevel="2" x14ac:dyDescent="0.25">
      <c r="A530" s="3" t="s">
        <v>54</v>
      </c>
      <c r="B530" s="5" t="s">
        <v>8</v>
      </c>
      <c r="C530" s="3">
        <v>1</v>
      </c>
      <c r="D530" s="3">
        <v>1</v>
      </c>
      <c r="E530" s="14">
        <f t="shared" si="34"/>
        <v>1.0797621150427907</v>
      </c>
    </row>
    <row r="531" spans="1:5" hidden="1" outlineLevel="2" x14ac:dyDescent="0.25">
      <c r="A531" s="3" t="s">
        <v>54</v>
      </c>
      <c r="B531" s="5" t="s">
        <v>10</v>
      </c>
      <c r="C531" s="3">
        <v>17</v>
      </c>
      <c r="D531" s="3">
        <v>20</v>
      </c>
      <c r="E531" s="14">
        <f t="shared" si="34"/>
        <v>21.595242300855816</v>
      </c>
    </row>
    <row r="532" spans="1:5" hidden="1" outlineLevel="2" x14ac:dyDescent="0.25">
      <c r="A532" s="3" t="s">
        <v>54</v>
      </c>
      <c r="B532" s="5" t="s">
        <v>11</v>
      </c>
      <c r="C532" s="3">
        <v>14</v>
      </c>
      <c r="D532" s="3">
        <v>17</v>
      </c>
      <c r="E532" s="14">
        <f t="shared" si="34"/>
        <v>18.355955955727442</v>
      </c>
    </row>
    <row r="533" spans="1:5" hidden="1" outlineLevel="2" x14ac:dyDescent="0.25">
      <c r="A533" s="3" t="s">
        <v>54</v>
      </c>
      <c r="B533" s="5" t="s">
        <v>12</v>
      </c>
      <c r="C533" s="3">
        <v>3</v>
      </c>
      <c r="D533" s="3">
        <v>11</v>
      </c>
      <c r="E533" s="14">
        <f t="shared" si="34"/>
        <v>11.877383265470698</v>
      </c>
    </row>
    <row r="534" spans="1:5" hidden="1" outlineLevel="2" x14ac:dyDescent="0.25">
      <c r="A534" s="3" t="s">
        <v>54</v>
      </c>
      <c r="B534" s="5">
        <v>2</v>
      </c>
      <c r="C534" s="3">
        <v>17</v>
      </c>
      <c r="D534" s="3">
        <v>20</v>
      </c>
      <c r="E534" s="14">
        <f t="shared" si="34"/>
        <v>21.595242300855816</v>
      </c>
    </row>
    <row r="535" spans="1:5" hidden="1" outlineLevel="2" x14ac:dyDescent="0.25">
      <c r="A535" s="3" t="s">
        <v>54</v>
      </c>
      <c r="B535" s="5">
        <v>8</v>
      </c>
      <c r="C535" s="3">
        <v>26</v>
      </c>
      <c r="D535" s="3">
        <v>387</v>
      </c>
      <c r="E535" s="14">
        <f t="shared" si="34"/>
        <v>417.86793852155995</v>
      </c>
    </row>
    <row r="536" spans="1:5" outlineLevel="1" collapsed="1" x14ac:dyDescent="0.25">
      <c r="A536" s="7" t="s">
        <v>181</v>
      </c>
      <c r="E536" s="14">
        <f>SUBTOTAL(9,E525:E535)</f>
        <v>1038.7311546711646</v>
      </c>
    </row>
    <row r="537" spans="1:5" hidden="1" outlineLevel="2" x14ac:dyDescent="0.25">
      <c r="A537" s="3" t="s">
        <v>55</v>
      </c>
      <c r="B537" s="5" t="s">
        <v>1</v>
      </c>
      <c r="C537" s="3">
        <v>14</v>
      </c>
      <c r="D537" s="3">
        <v>361</v>
      </c>
      <c r="E537" s="14">
        <f t="shared" ref="E537:E552" si="35">$D537/$D$10*E$6</f>
        <v>389.79412353044745</v>
      </c>
    </row>
    <row r="538" spans="1:5" hidden="1" outlineLevel="2" x14ac:dyDescent="0.25">
      <c r="A538" s="3" t="s">
        <v>55</v>
      </c>
      <c r="B538" s="5" t="s">
        <v>2</v>
      </c>
      <c r="C538" s="3">
        <v>218</v>
      </c>
      <c r="D538" s="3">
        <v>286</v>
      </c>
      <c r="E538" s="14">
        <f t="shared" si="35"/>
        <v>308.81196490223817</v>
      </c>
    </row>
    <row r="539" spans="1:5" hidden="1" outlineLevel="2" x14ac:dyDescent="0.25">
      <c r="A539" s="3" t="s">
        <v>55</v>
      </c>
      <c r="B539" s="5" t="s">
        <v>3</v>
      </c>
      <c r="C539" s="3">
        <v>3967</v>
      </c>
      <c r="D539" s="3">
        <v>6900</v>
      </c>
      <c r="E539" s="14">
        <f t="shared" si="35"/>
        <v>7450.3585937952548</v>
      </c>
    </row>
    <row r="540" spans="1:5" hidden="1" outlineLevel="2" x14ac:dyDescent="0.25">
      <c r="A540" s="3" t="s">
        <v>55</v>
      </c>
      <c r="B540" s="5" t="s">
        <v>4</v>
      </c>
      <c r="C540" s="3">
        <v>71608</v>
      </c>
      <c r="D540" s="3">
        <v>79189</v>
      </c>
      <c r="E540" s="14">
        <f t="shared" si="35"/>
        <v>85505.282128123552</v>
      </c>
    </row>
    <row r="541" spans="1:5" hidden="1" outlineLevel="2" x14ac:dyDescent="0.25">
      <c r="A541" s="3" t="s">
        <v>55</v>
      </c>
      <c r="B541" s="5" t="s">
        <v>5</v>
      </c>
      <c r="C541" s="3">
        <v>81</v>
      </c>
      <c r="D541" s="3">
        <v>422</v>
      </c>
      <c r="E541" s="14">
        <f t="shared" si="35"/>
        <v>455.65961254805768</v>
      </c>
    </row>
    <row r="542" spans="1:5" hidden="1" outlineLevel="2" x14ac:dyDescent="0.25">
      <c r="A542" s="3" t="s">
        <v>55</v>
      </c>
      <c r="B542" s="5" t="s">
        <v>6</v>
      </c>
      <c r="C542" s="3">
        <v>170093</v>
      </c>
      <c r="D542" s="3">
        <v>866189</v>
      </c>
      <c r="E542" s="14">
        <f t="shared" si="35"/>
        <v>935278.06666679983</v>
      </c>
    </row>
    <row r="543" spans="1:5" hidden="1" outlineLevel="2" x14ac:dyDescent="0.25">
      <c r="A543" s="3" t="s">
        <v>55</v>
      </c>
      <c r="B543" s="5" t="s">
        <v>7</v>
      </c>
      <c r="C543" s="3">
        <v>13829</v>
      </c>
      <c r="D543" s="3">
        <v>60666</v>
      </c>
      <c r="E543" s="14">
        <f t="shared" si="35"/>
        <v>65504.848471185942</v>
      </c>
    </row>
    <row r="544" spans="1:5" hidden="1" outlineLevel="2" x14ac:dyDescent="0.25">
      <c r="A544" s="3" t="s">
        <v>55</v>
      </c>
      <c r="B544" s="5" t="s">
        <v>14</v>
      </c>
      <c r="C544" s="3">
        <v>13</v>
      </c>
      <c r="D544" s="3">
        <v>501</v>
      </c>
      <c r="E544" s="14">
        <f t="shared" si="35"/>
        <v>540.96081963643815</v>
      </c>
    </row>
    <row r="545" spans="1:5" hidden="1" outlineLevel="2" x14ac:dyDescent="0.25">
      <c r="A545" s="3" t="s">
        <v>55</v>
      </c>
      <c r="B545" s="5" t="s">
        <v>19</v>
      </c>
      <c r="C545" s="3">
        <v>180</v>
      </c>
      <c r="D545" s="3">
        <v>440</v>
      </c>
      <c r="E545" s="14">
        <f t="shared" si="35"/>
        <v>475.09533061882797</v>
      </c>
    </row>
    <row r="546" spans="1:5" hidden="1" outlineLevel="2" x14ac:dyDescent="0.25">
      <c r="A546" s="3" t="s">
        <v>55</v>
      </c>
      <c r="B546" s="5" t="s">
        <v>8</v>
      </c>
      <c r="C546" s="3">
        <v>1315</v>
      </c>
      <c r="D546" s="3">
        <v>1529</v>
      </c>
      <c r="E546" s="14">
        <f t="shared" si="35"/>
        <v>1650.956273900427</v>
      </c>
    </row>
    <row r="547" spans="1:5" hidden="1" outlineLevel="2" x14ac:dyDescent="0.25">
      <c r="A547" s="3" t="s">
        <v>55</v>
      </c>
      <c r="B547" s="5" t="s">
        <v>10</v>
      </c>
      <c r="C547" s="3">
        <v>263</v>
      </c>
      <c r="D547" s="3">
        <v>4616</v>
      </c>
      <c r="E547" s="14">
        <f t="shared" si="35"/>
        <v>4984.1819230375222</v>
      </c>
    </row>
    <row r="548" spans="1:5" hidden="1" outlineLevel="2" x14ac:dyDescent="0.25">
      <c r="A548" s="3" t="s">
        <v>55</v>
      </c>
      <c r="B548" s="5" t="s">
        <v>11</v>
      </c>
      <c r="C548" s="3">
        <v>260</v>
      </c>
      <c r="D548" s="3">
        <v>374873</v>
      </c>
      <c r="E548" s="14">
        <f t="shared" si="35"/>
        <v>404773.66335243604</v>
      </c>
    </row>
    <row r="549" spans="1:5" hidden="1" outlineLevel="2" x14ac:dyDescent="0.25">
      <c r="A549" s="3" t="s">
        <v>55</v>
      </c>
      <c r="B549" s="5" t="s">
        <v>12</v>
      </c>
      <c r="C549" s="3">
        <v>4</v>
      </c>
      <c r="D549" s="3">
        <v>2415</v>
      </c>
      <c r="E549" s="14">
        <f t="shared" si="35"/>
        <v>2607.6255078283393</v>
      </c>
    </row>
    <row r="550" spans="1:5" hidden="1" outlineLevel="2" x14ac:dyDescent="0.25">
      <c r="A550" s="3" t="s">
        <v>55</v>
      </c>
      <c r="B550" s="5">
        <v>1</v>
      </c>
      <c r="C550" s="3">
        <v>2</v>
      </c>
      <c r="D550" s="3">
        <v>3</v>
      </c>
      <c r="E550" s="14">
        <f t="shared" si="35"/>
        <v>3.239286345128372</v>
      </c>
    </row>
    <row r="551" spans="1:5" hidden="1" outlineLevel="2" x14ac:dyDescent="0.25">
      <c r="A551" s="3" t="s">
        <v>55</v>
      </c>
      <c r="B551" s="5">
        <v>2</v>
      </c>
      <c r="C551" s="3">
        <v>226408</v>
      </c>
      <c r="D551" s="3">
        <v>373095</v>
      </c>
      <c r="E551" s="14">
        <f t="shared" si="35"/>
        <v>402853.84631189</v>
      </c>
    </row>
    <row r="552" spans="1:5" hidden="1" outlineLevel="2" x14ac:dyDescent="0.25">
      <c r="A552" s="3" t="s">
        <v>55</v>
      </c>
      <c r="B552" s="5">
        <v>8</v>
      </c>
      <c r="C552" s="3">
        <v>93</v>
      </c>
      <c r="D552" s="3">
        <v>15892</v>
      </c>
      <c r="E552" s="14">
        <f t="shared" si="35"/>
        <v>17159.579532260032</v>
      </c>
    </row>
    <row r="553" spans="1:5" outlineLevel="1" collapsed="1" x14ac:dyDescent="0.25">
      <c r="A553" s="7" t="s">
        <v>182</v>
      </c>
      <c r="E553" s="14">
        <f>SUBTOTAL(9,E537:E552)</f>
        <v>1929941.9698988383</v>
      </c>
    </row>
    <row r="554" spans="1:5" hidden="1" outlineLevel="2" x14ac:dyDescent="0.25">
      <c r="A554" s="3" t="s">
        <v>56</v>
      </c>
      <c r="B554" s="5" t="s">
        <v>1</v>
      </c>
      <c r="C554" s="3">
        <v>4</v>
      </c>
      <c r="D554" s="3">
        <v>20</v>
      </c>
      <c r="E554" s="14">
        <f t="shared" ref="E554:E567" si="36">$D554/$D$10*E$6</f>
        <v>21.595242300855816</v>
      </c>
    </row>
    <row r="555" spans="1:5" hidden="1" outlineLevel="2" x14ac:dyDescent="0.25">
      <c r="A555" s="3" t="s">
        <v>56</v>
      </c>
      <c r="B555" s="5" t="s">
        <v>2</v>
      </c>
      <c r="C555" s="3">
        <v>3</v>
      </c>
      <c r="D555" s="3">
        <v>6</v>
      </c>
      <c r="E555" s="14">
        <f t="shared" si="36"/>
        <v>6.478572690256744</v>
      </c>
    </row>
    <row r="556" spans="1:5" hidden="1" outlineLevel="2" x14ac:dyDescent="0.25">
      <c r="A556" s="3" t="s">
        <v>56</v>
      </c>
      <c r="B556" s="5" t="s">
        <v>3</v>
      </c>
      <c r="C556" s="3">
        <v>387</v>
      </c>
      <c r="D556" s="3">
        <v>2942</v>
      </c>
      <c r="E556" s="14">
        <f t="shared" si="36"/>
        <v>3176.6601424558903</v>
      </c>
    </row>
    <row r="557" spans="1:5" hidden="1" outlineLevel="2" x14ac:dyDescent="0.25">
      <c r="A557" s="3" t="s">
        <v>56</v>
      </c>
      <c r="B557" s="5" t="s">
        <v>4</v>
      </c>
      <c r="C557" s="3">
        <v>215</v>
      </c>
      <c r="D557" s="3">
        <v>217</v>
      </c>
      <c r="E557" s="14">
        <f t="shared" si="36"/>
        <v>234.30837896428557</v>
      </c>
    </row>
    <row r="558" spans="1:5" hidden="1" outlineLevel="2" x14ac:dyDescent="0.25">
      <c r="A558" s="3" t="s">
        <v>56</v>
      </c>
      <c r="B558" s="5" t="s">
        <v>5</v>
      </c>
      <c r="C558" s="3">
        <v>2</v>
      </c>
      <c r="D558" s="3">
        <v>2</v>
      </c>
      <c r="E558" s="14">
        <f t="shared" si="36"/>
        <v>2.1595242300855815</v>
      </c>
    </row>
    <row r="559" spans="1:5" hidden="1" outlineLevel="2" x14ac:dyDescent="0.25">
      <c r="A559" s="3" t="s">
        <v>56</v>
      </c>
      <c r="B559" s="5" t="s">
        <v>6</v>
      </c>
      <c r="C559" s="3">
        <v>14</v>
      </c>
      <c r="D559" s="3">
        <v>51</v>
      </c>
      <c r="E559" s="14">
        <f t="shared" si="36"/>
        <v>55.067867867182329</v>
      </c>
    </row>
    <row r="560" spans="1:5" hidden="1" outlineLevel="2" x14ac:dyDescent="0.25">
      <c r="A560" s="3" t="s">
        <v>56</v>
      </c>
      <c r="B560" s="5" t="s">
        <v>7</v>
      </c>
      <c r="C560" s="3">
        <v>30</v>
      </c>
      <c r="D560" s="3">
        <v>31</v>
      </c>
      <c r="E560" s="14">
        <f t="shared" si="36"/>
        <v>33.472625566326514</v>
      </c>
    </row>
    <row r="561" spans="1:5" hidden="1" outlineLevel="2" x14ac:dyDescent="0.25">
      <c r="A561" s="3" t="s">
        <v>56</v>
      </c>
      <c r="B561" s="5" t="s">
        <v>17</v>
      </c>
      <c r="C561" s="3">
        <v>9</v>
      </c>
      <c r="D561" s="3">
        <v>9</v>
      </c>
      <c r="E561" s="14">
        <f t="shared" si="36"/>
        <v>9.7178590353851177</v>
      </c>
    </row>
    <row r="562" spans="1:5" hidden="1" outlineLevel="2" x14ac:dyDescent="0.25">
      <c r="A562" s="3" t="s">
        <v>56</v>
      </c>
      <c r="B562" s="5" t="s">
        <v>8</v>
      </c>
      <c r="C562" s="3">
        <v>2</v>
      </c>
      <c r="D562" s="3">
        <v>2</v>
      </c>
      <c r="E562" s="14">
        <f t="shared" si="36"/>
        <v>2.1595242300855815</v>
      </c>
    </row>
    <row r="563" spans="1:5" hidden="1" outlineLevel="2" x14ac:dyDescent="0.25">
      <c r="A563" s="3" t="s">
        <v>56</v>
      </c>
      <c r="B563" s="5" t="s">
        <v>10</v>
      </c>
      <c r="C563" s="3">
        <v>148</v>
      </c>
      <c r="D563" s="3">
        <v>184</v>
      </c>
      <c r="E563" s="14">
        <f t="shared" si="36"/>
        <v>198.67622916787349</v>
      </c>
    </row>
    <row r="564" spans="1:5" hidden="1" outlineLevel="2" x14ac:dyDescent="0.25">
      <c r="A564" s="3" t="s">
        <v>56</v>
      </c>
      <c r="B564" s="5" t="s">
        <v>11</v>
      </c>
      <c r="C564" s="3">
        <v>74</v>
      </c>
      <c r="D564" s="3">
        <v>282</v>
      </c>
      <c r="E564" s="14">
        <f t="shared" si="36"/>
        <v>304.49291644206698</v>
      </c>
    </row>
    <row r="565" spans="1:5" hidden="1" outlineLevel="2" x14ac:dyDescent="0.25">
      <c r="A565" s="3" t="s">
        <v>56</v>
      </c>
      <c r="B565" s="5" t="s">
        <v>12</v>
      </c>
      <c r="C565" s="3">
        <v>5</v>
      </c>
      <c r="D565" s="3">
        <v>22</v>
      </c>
      <c r="E565" s="14">
        <f t="shared" si="36"/>
        <v>23.754766530941396</v>
      </c>
    </row>
    <row r="566" spans="1:5" hidden="1" outlineLevel="2" x14ac:dyDescent="0.25">
      <c r="A566" s="3" t="s">
        <v>56</v>
      </c>
      <c r="B566" s="5">
        <v>2</v>
      </c>
      <c r="C566" s="3">
        <v>238</v>
      </c>
      <c r="D566" s="3">
        <v>290</v>
      </c>
      <c r="E566" s="14">
        <f t="shared" si="36"/>
        <v>313.13101336240931</v>
      </c>
    </row>
    <row r="567" spans="1:5" hidden="1" outlineLevel="2" x14ac:dyDescent="0.25">
      <c r="A567" s="3" t="s">
        <v>56</v>
      </c>
      <c r="B567" s="5">
        <v>8</v>
      </c>
      <c r="C567" s="3">
        <v>26</v>
      </c>
      <c r="D567" s="3">
        <v>444</v>
      </c>
      <c r="E567" s="14">
        <f t="shared" si="36"/>
        <v>479.4143790789991</v>
      </c>
    </row>
    <row r="568" spans="1:5" outlineLevel="1" collapsed="1" x14ac:dyDescent="0.25">
      <c r="A568" s="7" t="s">
        <v>183</v>
      </c>
      <c r="E568" s="14">
        <f>SUBTOTAL(9,E554:E567)</f>
        <v>4861.0890419226434</v>
      </c>
    </row>
    <row r="569" spans="1:5" hidden="1" outlineLevel="2" x14ac:dyDescent="0.25">
      <c r="A569" s="3" t="s">
        <v>57</v>
      </c>
      <c r="B569" s="5" t="s">
        <v>3</v>
      </c>
      <c r="C569" s="3">
        <v>1237</v>
      </c>
      <c r="D569" s="3">
        <v>2175</v>
      </c>
      <c r="E569" s="14">
        <f t="shared" ref="E569:E578" si="37">$D569/$D$10*E$6</f>
        <v>2348.4826002180698</v>
      </c>
    </row>
    <row r="570" spans="1:5" hidden="1" outlineLevel="2" x14ac:dyDescent="0.25">
      <c r="A570" s="3" t="s">
        <v>57</v>
      </c>
      <c r="B570" s="5" t="s">
        <v>5</v>
      </c>
      <c r="C570" s="3">
        <v>5</v>
      </c>
      <c r="D570" s="3">
        <v>6</v>
      </c>
      <c r="E570" s="14">
        <f t="shared" si="37"/>
        <v>6.478572690256744</v>
      </c>
    </row>
    <row r="571" spans="1:5" hidden="1" outlineLevel="2" x14ac:dyDescent="0.25">
      <c r="A571" s="3" t="s">
        <v>57</v>
      </c>
      <c r="B571" s="5" t="s">
        <v>6</v>
      </c>
      <c r="C571" s="3">
        <v>3</v>
      </c>
      <c r="D571" s="3">
        <v>4</v>
      </c>
      <c r="E571" s="14">
        <f t="shared" si="37"/>
        <v>4.319048460171163</v>
      </c>
    </row>
    <row r="572" spans="1:5" hidden="1" outlineLevel="2" x14ac:dyDescent="0.25">
      <c r="A572" s="3" t="s">
        <v>57</v>
      </c>
      <c r="B572" s="5" t="s">
        <v>7</v>
      </c>
      <c r="C572" s="3">
        <v>27</v>
      </c>
      <c r="D572" s="3">
        <v>46</v>
      </c>
      <c r="E572" s="14">
        <f t="shared" si="37"/>
        <v>49.669057291968372</v>
      </c>
    </row>
    <row r="573" spans="1:5" hidden="1" outlineLevel="2" x14ac:dyDescent="0.25">
      <c r="A573" s="3" t="s">
        <v>57</v>
      </c>
      <c r="B573" s="5" t="s">
        <v>8</v>
      </c>
      <c r="C573" s="3">
        <v>1</v>
      </c>
      <c r="D573" s="3">
        <v>1</v>
      </c>
      <c r="E573" s="14">
        <f t="shared" si="37"/>
        <v>1.0797621150427907</v>
      </c>
    </row>
    <row r="574" spans="1:5" hidden="1" outlineLevel="2" x14ac:dyDescent="0.25">
      <c r="A574" s="3" t="s">
        <v>57</v>
      </c>
      <c r="B574" s="5" t="s">
        <v>10</v>
      </c>
      <c r="C574" s="3">
        <v>82</v>
      </c>
      <c r="D574" s="3">
        <v>93</v>
      </c>
      <c r="E574" s="14">
        <f t="shared" si="37"/>
        <v>100.41787669897953</v>
      </c>
    </row>
    <row r="575" spans="1:5" hidden="1" outlineLevel="2" x14ac:dyDescent="0.25">
      <c r="A575" s="3" t="s">
        <v>57</v>
      </c>
      <c r="B575" s="5" t="s">
        <v>11</v>
      </c>
      <c r="C575" s="3">
        <v>37</v>
      </c>
      <c r="D575" s="3">
        <v>470</v>
      </c>
      <c r="E575" s="14">
        <f t="shared" si="37"/>
        <v>507.48819407011166</v>
      </c>
    </row>
    <row r="576" spans="1:5" hidden="1" outlineLevel="2" x14ac:dyDescent="0.25">
      <c r="A576" s="3" t="s">
        <v>57</v>
      </c>
      <c r="B576" s="5" t="s">
        <v>12</v>
      </c>
      <c r="C576" s="3">
        <v>1</v>
      </c>
      <c r="D576" s="3">
        <v>6</v>
      </c>
      <c r="E576" s="14">
        <f t="shared" si="37"/>
        <v>6.478572690256744</v>
      </c>
    </row>
    <row r="577" spans="1:5" hidden="1" outlineLevel="2" x14ac:dyDescent="0.25">
      <c r="A577" s="3" t="s">
        <v>57</v>
      </c>
      <c r="B577" s="5">
        <v>2</v>
      </c>
      <c r="C577" s="3">
        <v>197</v>
      </c>
      <c r="D577" s="3">
        <v>477</v>
      </c>
      <c r="E577" s="14">
        <f t="shared" si="37"/>
        <v>515.04652887541124</v>
      </c>
    </row>
    <row r="578" spans="1:5" hidden="1" outlineLevel="2" x14ac:dyDescent="0.25">
      <c r="A578" s="3" t="s">
        <v>57</v>
      </c>
      <c r="B578" s="5">
        <v>8</v>
      </c>
      <c r="C578" s="3">
        <v>27</v>
      </c>
      <c r="D578" s="3">
        <v>880</v>
      </c>
      <c r="E578" s="14">
        <f t="shared" si="37"/>
        <v>950.19066123765595</v>
      </c>
    </row>
    <row r="579" spans="1:5" outlineLevel="1" collapsed="1" x14ac:dyDescent="0.25">
      <c r="A579" s="7" t="s">
        <v>184</v>
      </c>
      <c r="E579" s="14">
        <f>SUBTOTAL(9,E569:E578)</f>
        <v>4489.6508743479235</v>
      </c>
    </row>
    <row r="580" spans="1:5" hidden="1" outlineLevel="2" x14ac:dyDescent="0.25">
      <c r="A580" s="3" t="s">
        <v>58</v>
      </c>
      <c r="B580" s="5" t="s">
        <v>1</v>
      </c>
      <c r="C580" s="3">
        <v>57</v>
      </c>
      <c r="D580" s="3">
        <v>5531</v>
      </c>
      <c r="E580" s="14">
        <f t="shared" ref="E580:E597" si="38">$D580/$D$10*E$6</f>
        <v>5972.1642583016755</v>
      </c>
    </row>
    <row r="581" spans="1:5" hidden="1" outlineLevel="2" x14ac:dyDescent="0.25">
      <c r="A581" s="3" t="s">
        <v>58</v>
      </c>
      <c r="B581" s="5" t="s">
        <v>22</v>
      </c>
      <c r="C581" s="3">
        <v>69</v>
      </c>
      <c r="D581" s="3">
        <v>2594</v>
      </c>
      <c r="E581" s="14">
        <f t="shared" si="38"/>
        <v>2800.9029264209989</v>
      </c>
    </row>
    <row r="582" spans="1:5" hidden="1" outlineLevel="2" x14ac:dyDescent="0.25">
      <c r="A582" s="3" t="s">
        <v>58</v>
      </c>
      <c r="B582" s="5" t="s">
        <v>2</v>
      </c>
      <c r="C582" s="3">
        <v>39</v>
      </c>
      <c r="D582" s="3">
        <v>56</v>
      </c>
      <c r="E582" s="14">
        <f t="shared" si="38"/>
        <v>60.466678442396287</v>
      </c>
    </row>
    <row r="583" spans="1:5" hidden="1" outlineLevel="2" x14ac:dyDescent="0.25">
      <c r="A583" s="3" t="s">
        <v>58</v>
      </c>
      <c r="B583" s="5" t="s">
        <v>3</v>
      </c>
      <c r="C583" s="3">
        <v>2043</v>
      </c>
      <c r="D583" s="3">
        <v>11121</v>
      </c>
      <c r="E583" s="14">
        <f t="shared" si="38"/>
        <v>12008.034481390876</v>
      </c>
    </row>
    <row r="584" spans="1:5" hidden="1" outlineLevel="2" x14ac:dyDescent="0.25">
      <c r="A584" s="3" t="s">
        <v>58</v>
      </c>
      <c r="B584" s="5" t="s">
        <v>4</v>
      </c>
      <c r="C584" s="3">
        <v>18495</v>
      </c>
      <c r="D584" s="3">
        <v>22307</v>
      </c>
      <c r="E584" s="14">
        <f t="shared" si="38"/>
        <v>24086.253500259532</v>
      </c>
    </row>
    <row r="585" spans="1:5" hidden="1" outlineLevel="2" x14ac:dyDescent="0.25">
      <c r="A585" s="3" t="s">
        <v>58</v>
      </c>
      <c r="B585" s="5" t="s">
        <v>5</v>
      </c>
      <c r="C585" s="3">
        <v>462</v>
      </c>
      <c r="D585" s="3">
        <v>1903</v>
      </c>
      <c r="E585" s="14">
        <f t="shared" si="38"/>
        <v>2054.7873049264308</v>
      </c>
    </row>
    <row r="586" spans="1:5" hidden="1" outlineLevel="2" x14ac:dyDescent="0.25">
      <c r="A586" s="3" t="s">
        <v>58</v>
      </c>
      <c r="B586" s="5" t="s">
        <v>6</v>
      </c>
      <c r="C586" s="3">
        <v>1012</v>
      </c>
      <c r="D586" s="3">
        <v>14173</v>
      </c>
      <c r="E586" s="14">
        <f t="shared" si="38"/>
        <v>15303.468456501474</v>
      </c>
    </row>
    <row r="587" spans="1:5" hidden="1" outlineLevel="2" x14ac:dyDescent="0.25">
      <c r="A587" s="3" t="s">
        <v>58</v>
      </c>
      <c r="B587" s="5" t="s">
        <v>7</v>
      </c>
      <c r="C587" s="3">
        <v>625</v>
      </c>
      <c r="D587" s="3">
        <v>3518</v>
      </c>
      <c r="E587" s="14">
        <f t="shared" si="38"/>
        <v>3798.6031207205383</v>
      </c>
    </row>
    <row r="588" spans="1:5" hidden="1" outlineLevel="2" x14ac:dyDescent="0.25">
      <c r="A588" s="3" t="s">
        <v>58</v>
      </c>
      <c r="B588" s="5" t="s">
        <v>14</v>
      </c>
      <c r="C588" s="3">
        <v>33</v>
      </c>
      <c r="D588" s="3">
        <v>259</v>
      </c>
      <c r="E588" s="14">
        <f t="shared" si="38"/>
        <v>279.65838779608276</v>
      </c>
    </row>
    <row r="589" spans="1:5" hidden="1" outlineLevel="2" x14ac:dyDescent="0.25">
      <c r="A589" s="3" t="s">
        <v>58</v>
      </c>
      <c r="B589" s="5" t="s">
        <v>17</v>
      </c>
      <c r="C589" s="3">
        <v>4211</v>
      </c>
      <c r="D589" s="3">
        <v>6924</v>
      </c>
      <c r="E589" s="14">
        <f t="shared" si="38"/>
        <v>7476.2728845562833</v>
      </c>
    </row>
    <row r="590" spans="1:5" hidden="1" outlineLevel="2" x14ac:dyDescent="0.25">
      <c r="A590" s="3" t="s">
        <v>58</v>
      </c>
      <c r="B590" s="5" t="s">
        <v>8</v>
      </c>
      <c r="C590" s="3">
        <v>320</v>
      </c>
      <c r="D590" s="3">
        <v>560</v>
      </c>
      <c r="E590" s="14">
        <f t="shared" si="38"/>
        <v>604.66678442396278</v>
      </c>
    </row>
    <row r="591" spans="1:5" hidden="1" outlineLevel="2" x14ac:dyDescent="0.25">
      <c r="A591" s="3" t="s">
        <v>58</v>
      </c>
      <c r="B591" s="5" t="s">
        <v>10</v>
      </c>
      <c r="C591" s="3">
        <v>262</v>
      </c>
      <c r="D591" s="3">
        <v>13415</v>
      </c>
      <c r="E591" s="14">
        <f t="shared" si="38"/>
        <v>14485.008773299036</v>
      </c>
    </row>
    <row r="592" spans="1:5" hidden="1" outlineLevel="2" x14ac:dyDescent="0.25">
      <c r="A592" s="3" t="s">
        <v>58</v>
      </c>
      <c r="B592" s="5" t="s">
        <v>11</v>
      </c>
      <c r="C592" s="3">
        <v>251</v>
      </c>
      <c r="D592" s="3">
        <v>45077</v>
      </c>
      <c r="E592" s="14">
        <f t="shared" si="38"/>
        <v>48672.436859783877</v>
      </c>
    </row>
    <row r="593" spans="1:5" hidden="1" outlineLevel="2" x14ac:dyDescent="0.25">
      <c r="A593" s="3" t="s">
        <v>58</v>
      </c>
      <c r="B593" s="5" t="s">
        <v>15</v>
      </c>
      <c r="C593" s="3">
        <v>8</v>
      </c>
      <c r="D593" s="3">
        <v>18</v>
      </c>
      <c r="E593" s="14">
        <f t="shared" si="38"/>
        <v>19.435718070770235</v>
      </c>
    </row>
    <row r="594" spans="1:5" hidden="1" outlineLevel="2" x14ac:dyDescent="0.25">
      <c r="A594" s="3" t="s">
        <v>58</v>
      </c>
      <c r="B594" s="5" t="s">
        <v>12</v>
      </c>
      <c r="C594" s="3">
        <v>9</v>
      </c>
      <c r="D594" s="3">
        <v>2373</v>
      </c>
      <c r="E594" s="14">
        <f t="shared" si="38"/>
        <v>2562.2754989965424</v>
      </c>
    </row>
    <row r="595" spans="1:5" hidden="1" outlineLevel="2" x14ac:dyDescent="0.25">
      <c r="A595" s="3" t="s">
        <v>58</v>
      </c>
      <c r="B595" s="5">
        <v>1</v>
      </c>
      <c r="C595" s="3">
        <v>11</v>
      </c>
      <c r="D595" s="3">
        <v>19</v>
      </c>
      <c r="E595" s="14">
        <f t="shared" si="38"/>
        <v>20.515480185813022</v>
      </c>
    </row>
    <row r="596" spans="1:5" hidden="1" outlineLevel="2" x14ac:dyDescent="0.25">
      <c r="A596" s="3" t="s">
        <v>58</v>
      </c>
      <c r="B596" s="5">
        <v>2</v>
      </c>
      <c r="C596" s="3">
        <v>27324</v>
      </c>
      <c r="D596" s="3">
        <v>44010</v>
      </c>
      <c r="E596" s="14">
        <f t="shared" si="38"/>
        <v>47520.330683033222</v>
      </c>
    </row>
    <row r="597" spans="1:5" hidden="1" outlineLevel="2" x14ac:dyDescent="0.25">
      <c r="A597" s="3" t="s">
        <v>58</v>
      </c>
      <c r="B597" s="5">
        <v>8</v>
      </c>
      <c r="C597" s="3">
        <v>37</v>
      </c>
      <c r="D597" s="3">
        <v>39312</v>
      </c>
      <c r="E597" s="14">
        <f t="shared" si="38"/>
        <v>42447.608266562187</v>
      </c>
    </row>
    <row r="598" spans="1:5" outlineLevel="1" collapsed="1" x14ac:dyDescent="0.25">
      <c r="A598" s="7" t="s">
        <v>185</v>
      </c>
      <c r="E598" s="14">
        <f>SUBTOTAL(9,E580:E597)</f>
        <v>230172.89006367169</v>
      </c>
    </row>
    <row r="599" spans="1:5" hidden="1" outlineLevel="2" x14ac:dyDescent="0.25">
      <c r="A599" s="3" t="s">
        <v>59</v>
      </c>
      <c r="B599" s="5" t="s">
        <v>1</v>
      </c>
      <c r="C599" s="3">
        <v>4</v>
      </c>
      <c r="D599" s="3">
        <v>25</v>
      </c>
      <c r="E599" s="14">
        <f t="shared" ref="E599:E609" si="39">$D599/$D$10*E$6</f>
        <v>26.99405287606977</v>
      </c>
    </row>
    <row r="600" spans="1:5" hidden="1" outlineLevel="2" x14ac:dyDescent="0.25">
      <c r="A600" s="3" t="s">
        <v>59</v>
      </c>
      <c r="B600" s="5" t="s">
        <v>3</v>
      </c>
      <c r="C600" s="3">
        <v>9</v>
      </c>
      <c r="D600" s="3">
        <v>10</v>
      </c>
      <c r="E600" s="14">
        <f t="shared" si="39"/>
        <v>10.797621150427908</v>
      </c>
    </row>
    <row r="601" spans="1:5" hidden="1" outlineLevel="2" x14ac:dyDescent="0.25">
      <c r="A601" s="3" t="s">
        <v>59</v>
      </c>
      <c r="B601" s="5" t="s">
        <v>4</v>
      </c>
      <c r="C601" s="3">
        <v>42</v>
      </c>
      <c r="D601" s="3">
        <v>43</v>
      </c>
      <c r="E601" s="14">
        <f t="shared" si="39"/>
        <v>46.429770946840001</v>
      </c>
    </row>
    <row r="602" spans="1:5" hidden="1" outlineLevel="2" x14ac:dyDescent="0.25">
      <c r="A602" s="3" t="s">
        <v>59</v>
      </c>
      <c r="B602" s="5" t="s">
        <v>7</v>
      </c>
      <c r="C602" s="3">
        <v>40</v>
      </c>
      <c r="D602" s="3">
        <v>44</v>
      </c>
      <c r="E602" s="14">
        <f t="shared" si="39"/>
        <v>47.509533061882792</v>
      </c>
    </row>
    <row r="603" spans="1:5" hidden="1" outlineLevel="2" x14ac:dyDescent="0.25">
      <c r="A603" s="3" t="s">
        <v>59</v>
      </c>
      <c r="B603" s="5" t="s">
        <v>17</v>
      </c>
      <c r="C603" s="3">
        <v>5</v>
      </c>
      <c r="D603" s="3">
        <v>5</v>
      </c>
      <c r="E603" s="14">
        <f t="shared" si="39"/>
        <v>5.3988105752139539</v>
      </c>
    </row>
    <row r="604" spans="1:5" hidden="1" outlineLevel="2" x14ac:dyDescent="0.25">
      <c r="A604" s="3" t="s">
        <v>59</v>
      </c>
      <c r="B604" s="5" t="s">
        <v>8</v>
      </c>
      <c r="C604" s="3">
        <v>1</v>
      </c>
      <c r="D604" s="3">
        <v>1</v>
      </c>
      <c r="E604" s="14">
        <f t="shared" si="39"/>
        <v>1.0797621150427907</v>
      </c>
    </row>
    <row r="605" spans="1:5" hidden="1" outlineLevel="2" x14ac:dyDescent="0.25">
      <c r="A605" s="3" t="s">
        <v>59</v>
      </c>
      <c r="B605" s="5" t="s">
        <v>10</v>
      </c>
      <c r="C605" s="3">
        <v>62</v>
      </c>
      <c r="D605" s="3">
        <v>63</v>
      </c>
      <c r="E605" s="14">
        <f t="shared" si="39"/>
        <v>68.02501324769581</v>
      </c>
    </row>
    <row r="606" spans="1:5" hidden="1" outlineLevel="2" x14ac:dyDescent="0.25">
      <c r="A606" s="3" t="s">
        <v>59</v>
      </c>
      <c r="B606" s="5" t="s">
        <v>11</v>
      </c>
      <c r="C606" s="3">
        <v>48</v>
      </c>
      <c r="D606" s="3">
        <v>112</v>
      </c>
      <c r="E606" s="14">
        <f t="shared" si="39"/>
        <v>120.93335688479257</v>
      </c>
    </row>
    <row r="607" spans="1:5" hidden="1" outlineLevel="2" x14ac:dyDescent="0.25">
      <c r="A607" s="3" t="s">
        <v>59</v>
      </c>
      <c r="B607" s="5" t="s">
        <v>12</v>
      </c>
      <c r="C607" s="3">
        <v>5</v>
      </c>
      <c r="D607" s="3">
        <v>17</v>
      </c>
      <c r="E607" s="14">
        <f t="shared" si="39"/>
        <v>18.355955955727442</v>
      </c>
    </row>
    <row r="608" spans="1:5" hidden="1" outlineLevel="2" x14ac:dyDescent="0.25">
      <c r="A608" s="3" t="s">
        <v>59</v>
      </c>
      <c r="B608" s="5">
        <v>2</v>
      </c>
      <c r="C608" s="3">
        <v>66</v>
      </c>
      <c r="D608" s="3">
        <v>111</v>
      </c>
      <c r="E608" s="14">
        <f t="shared" si="39"/>
        <v>119.85359476974978</v>
      </c>
    </row>
    <row r="609" spans="1:5" hidden="1" outlineLevel="2" x14ac:dyDescent="0.25">
      <c r="A609" s="3" t="s">
        <v>59</v>
      </c>
      <c r="B609" s="5">
        <v>8</v>
      </c>
      <c r="C609" s="3">
        <v>26</v>
      </c>
      <c r="D609" s="3">
        <v>466</v>
      </c>
      <c r="E609" s="14">
        <f t="shared" si="39"/>
        <v>503.16914560994047</v>
      </c>
    </row>
    <row r="610" spans="1:5" outlineLevel="1" collapsed="1" x14ac:dyDescent="0.25">
      <c r="A610" s="7" t="s">
        <v>186</v>
      </c>
      <c r="E610" s="14">
        <f>SUBTOTAL(9,E599:E609)</f>
        <v>968.54661719338333</v>
      </c>
    </row>
    <row r="611" spans="1:5" hidden="1" outlineLevel="2" x14ac:dyDescent="0.25">
      <c r="A611" s="3" t="s">
        <v>60</v>
      </c>
      <c r="B611" s="5" t="s">
        <v>1</v>
      </c>
      <c r="C611" s="3">
        <v>112</v>
      </c>
      <c r="D611" s="3">
        <v>1931</v>
      </c>
      <c r="E611" s="14">
        <f t="shared" ref="E611:E628" si="40">$D611/$D$10*E$6</f>
        <v>2085.0206441476289</v>
      </c>
    </row>
    <row r="612" spans="1:5" hidden="1" outlineLevel="2" x14ac:dyDescent="0.25">
      <c r="A612" s="3" t="s">
        <v>60</v>
      </c>
      <c r="B612" s="5" t="s">
        <v>22</v>
      </c>
      <c r="C612" s="3">
        <v>257</v>
      </c>
      <c r="D612" s="3">
        <v>1753</v>
      </c>
      <c r="E612" s="14">
        <f t="shared" si="40"/>
        <v>1892.822987670012</v>
      </c>
    </row>
    <row r="613" spans="1:5" hidden="1" outlineLevel="2" x14ac:dyDescent="0.25">
      <c r="A613" s="3" t="s">
        <v>60</v>
      </c>
      <c r="B613" s="5" t="s">
        <v>2</v>
      </c>
      <c r="C613" s="3">
        <v>10</v>
      </c>
      <c r="D613" s="3">
        <v>14</v>
      </c>
      <c r="E613" s="14">
        <f t="shared" si="40"/>
        <v>15.116669610599072</v>
      </c>
    </row>
    <row r="614" spans="1:5" hidden="1" outlineLevel="2" x14ac:dyDescent="0.25">
      <c r="A614" s="3" t="s">
        <v>60</v>
      </c>
      <c r="B614" s="5" t="s">
        <v>3</v>
      </c>
      <c r="C614" s="3">
        <v>2063</v>
      </c>
      <c r="D614" s="3">
        <v>6200</v>
      </c>
      <c r="E614" s="14">
        <f t="shared" si="40"/>
        <v>6694.5251132653029</v>
      </c>
    </row>
    <row r="615" spans="1:5" hidden="1" outlineLevel="2" x14ac:dyDescent="0.25">
      <c r="A615" s="3" t="s">
        <v>60</v>
      </c>
      <c r="B615" s="5" t="s">
        <v>4</v>
      </c>
      <c r="C615" s="3">
        <v>2724</v>
      </c>
      <c r="D615" s="3">
        <v>3668</v>
      </c>
      <c r="E615" s="14">
        <f t="shared" si="40"/>
        <v>3960.5674379769562</v>
      </c>
    </row>
    <row r="616" spans="1:5" hidden="1" outlineLevel="2" x14ac:dyDescent="0.25">
      <c r="A616" s="3" t="s">
        <v>60</v>
      </c>
      <c r="B616" s="5" t="s">
        <v>5</v>
      </c>
      <c r="C616" s="3">
        <v>147</v>
      </c>
      <c r="D616" s="3">
        <v>287</v>
      </c>
      <c r="E616" s="14">
        <f t="shared" si="40"/>
        <v>309.89172701728091</v>
      </c>
    </row>
    <row r="617" spans="1:5" hidden="1" outlineLevel="2" x14ac:dyDescent="0.25">
      <c r="A617" s="3" t="s">
        <v>60</v>
      </c>
      <c r="B617" s="5" t="s">
        <v>6</v>
      </c>
      <c r="C617" s="3">
        <v>287</v>
      </c>
      <c r="D617" s="3">
        <v>2997</v>
      </c>
      <c r="E617" s="14">
        <f t="shared" si="40"/>
        <v>3236.0470587832438</v>
      </c>
    </row>
    <row r="618" spans="1:5" hidden="1" outlineLevel="2" x14ac:dyDescent="0.25">
      <c r="A618" s="3" t="s">
        <v>60</v>
      </c>
      <c r="B618" s="5" t="s">
        <v>7</v>
      </c>
      <c r="C618" s="3">
        <v>731</v>
      </c>
      <c r="D618" s="3">
        <v>1311</v>
      </c>
      <c r="E618" s="14">
        <f t="shared" si="40"/>
        <v>1415.5681328210987</v>
      </c>
    </row>
    <row r="619" spans="1:5" hidden="1" outlineLevel="2" x14ac:dyDescent="0.25">
      <c r="A619" s="3" t="s">
        <v>60</v>
      </c>
      <c r="B619" s="5" t="s">
        <v>38</v>
      </c>
      <c r="C619" s="3">
        <v>1</v>
      </c>
      <c r="D619" s="3">
        <v>2</v>
      </c>
      <c r="E619" s="14">
        <f t="shared" si="40"/>
        <v>2.1595242300855815</v>
      </c>
    </row>
    <row r="620" spans="1:5" hidden="1" outlineLevel="2" x14ac:dyDescent="0.25">
      <c r="A620" s="3" t="s">
        <v>60</v>
      </c>
      <c r="B620" s="5" t="s">
        <v>17</v>
      </c>
      <c r="C620" s="3">
        <v>1016</v>
      </c>
      <c r="D620" s="3">
        <v>1255</v>
      </c>
      <c r="E620" s="14">
        <f t="shared" si="40"/>
        <v>1355.1014543787023</v>
      </c>
    </row>
    <row r="621" spans="1:5" hidden="1" outlineLevel="2" x14ac:dyDescent="0.25">
      <c r="A621" s="3" t="s">
        <v>60</v>
      </c>
      <c r="B621" s="5" t="s">
        <v>18</v>
      </c>
      <c r="C621" s="3">
        <v>16</v>
      </c>
      <c r="D621" s="3">
        <v>8935</v>
      </c>
      <c r="E621" s="14">
        <f t="shared" si="40"/>
        <v>9647.6744979073355</v>
      </c>
    </row>
    <row r="622" spans="1:5" hidden="1" outlineLevel="2" x14ac:dyDescent="0.25">
      <c r="A622" s="3" t="s">
        <v>60</v>
      </c>
      <c r="B622" s="5" t="s">
        <v>8</v>
      </c>
      <c r="C622" s="3">
        <v>376</v>
      </c>
      <c r="D622" s="3">
        <v>446</v>
      </c>
      <c r="E622" s="14">
        <f t="shared" si="40"/>
        <v>481.57390330908464</v>
      </c>
    </row>
    <row r="623" spans="1:5" hidden="1" outlineLevel="2" x14ac:dyDescent="0.25">
      <c r="A623" s="3" t="s">
        <v>60</v>
      </c>
      <c r="B623" s="5" t="s">
        <v>10</v>
      </c>
      <c r="C623" s="3">
        <v>250</v>
      </c>
      <c r="D623" s="3">
        <v>2664</v>
      </c>
      <c r="E623" s="14">
        <f t="shared" si="40"/>
        <v>2876.4862744739944</v>
      </c>
    </row>
    <row r="624" spans="1:5" hidden="1" outlineLevel="2" x14ac:dyDescent="0.25">
      <c r="A624" s="3" t="s">
        <v>60</v>
      </c>
      <c r="B624" s="5" t="s">
        <v>11</v>
      </c>
      <c r="C624" s="3">
        <v>223</v>
      </c>
      <c r="D624" s="3">
        <v>8252</v>
      </c>
      <c r="E624" s="14">
        <f t="shared" si="40"/>
        <v>8910.1969733331098</v>
      </c>
    </row>
    <row r="625" spans="1:5" hidden="1" outlineLevel="2" x14ac:dyDescent="0.25">
      <c r="A625" s="3" t="s">
        <v>60</v>
      </c>
      <c r="B625" s="5" t="s">
        <v>15</v>
      </c>
      <c r="C625" s="3">
        <v>23</v>
      </c>
      <c r="D625" s="3">
        <v>58</v>
      </c>
      <c r="E625" s="14">
        <f t="shared" si="40"/>
        <v>62.626202672481853</v>
      </c>
    </row>
    <row r="626" spans="1:5" hidden="1" outlineLevel="2" x14ac:dyDescent="0.25">
      <c r="A626" s="3" t="s">
        <v>60</v>
      </c>
      <c r="B626" s="5" t="s">
        <v>12</v>
      </c>
      <c r="C626" s="3">
        <v>15</v>
      </c>
      <c r="D626" s="3">
        <v>1177</v>
      </c>
      <c r="E626" s="14">
        <f t="shared" si="40"/>
        <v>1270.8800094053647</v>
      </c>
    </row>
    <row r="627" spans="1:5" hidden="1" outlineLevel="2" x14ac:dyDescent="0.25">
      <c r="A627" s="3" t="s">
        <v>60</v>
      </c>
      <c r="B627" s="5">
        <v>2</v>
      </c>
      <c r="C627" s="3">
        <v>4131</v>
      </c>
      <c r="D627" s="3">
        <v>8379</v>
      </c>
      <c r="E627" s="14">
        <f t="shared" si="40"/>
        <v>9047.3267619435428</v>
      </c>
    </row>
    <row r="628" spans="1:5" hidden="1" outlineLevel="2" x14ac:dyDescent="0.25">
      <c r="A628" s="3" t="s">
        <v>60</v>
      </c>
      <c r="B628" s="5">
        <v>8</v>
      </c>
      <c r="C628" s="3">
        <v>44</v>
      </c>
      <c r="D628" s="3">
        <v>267249</v>
      </c>
      <c r="E628" s="14">
        <f t="shared" si="40"/>
        <v>288565.34548307076</v>
      </c>
    </row>
    <row r="629" spans="1:5" outlineLevel="1" collapsed="1" x14ac:dyDescent="0.25">
      <c r="A629" s="7" t="s">
        <v>187</v>
      </c>
      <c r="E629" s="14">
        <f>SUBTOTAL(9,E611:E628)</f>
        <v>341828.93085601658</v>
      </c>
    </row>
    <row r="630" spans="1:5" hidden="1" outlineLevel="2" x14ac:dyDescent="0.25">
      <c r="A630" s="3" t="s">
        <v>61</v>
      </c>
      <c r="B630" s="5" t="s">
        <v>1</v>
      </c>
      <c r="C630" s="3">
        <v>4</v>
      </c>
      <c r="D630" s="3">
        <v>25</v>
      </c>
      <c r="E630" s="14">
        <f t="shared" ref="E630:E640" si="41">$D630/$D$10*E$6</f>
        <v>26.99405287606977</v>
      </c>
    </row>
    <row r="631" spans="1:5" hidden="1" outlineLevel="2" x14ac:dyDescent="0.25">
      <c r="A631" s="3" t="s">
        <v>61</v>
      </c>
      <c r="B631" s="5" t="s">
        <v>3</v>
      </c>
      <c r="C631" s="3">
        <v>222</v>
      </c>
      <c r="D631" s="3">
        <v>887</v>
      </c>
      <c r="E631" s="14">
        <f t="shared" si="41"/>
        <v>957.74899604295524</v>
      </c>
    </row>
    <row r="632" spans="1:5" hidden="1" outlineLevel="2" x14ac:dyDescent="0.25">
      <c r="A632" s="3" t="s">
        <v>61</v>
      </c>
      <c r="B632" s="5" t="s">
        <v>4</v>
      </c>
      <c r="C632" s="3">
        <v>16</v>
      </c>
      <c r="D632" s="3">
        <v>16</v>
      </c>
      <c r="E632" s="14">
        <f t="shared" si="41"/>
        <v>17.276193840684652</v>
      </c>
    </row>
    <row r="633" spans="1:5" hidden="1" outlineLevel="2" x14ac:dyDescent="0.25">
      <c r="A633" s="3" t="s">
        <v>61</v>
      </c>
      <c r="B633" s="5" t="s">
        <v>6</v>
      </c>
      <c r="C633" s="3">
        <v>5</v>
      </c>
      <c r="D633" s="3">
        <v>19</v>
      </c>
      <c r="E633" s="14">
        <f t="shared" si="41"/>
        <v>20.515480185813022</v>
      </c>
    </row>
    <row r="634" spans="1:5" hidden="1" outlineLevel="2" x14ac:dyDescent="0.25">
      <c r="A634" s="3" t="s">
        <v>61</v>
      </c>
      <c r="B634" s="5" t="s">
        <v>7</v>
      </c>
      <c r="C634" s="3">
        <v>72</v>
      </c>
      <c r="D634" s="3">
        <v>80</v>
      </c>
      <c r="E634" s="14">
        <f t="shared" si="41"/>
        <v>86.380969203423263</v>
      </c>
    </row>
    <row r="635" spans="1:5" hidden="1" outlineLevel="2" x14ac:dyDescent="0.25">
      <c r="A635" s="3" t="s">
        <v>61</v>
      </c>
      <c r="B635" s="5" t="s">
        <v>8</v>
      </c>
      <c r="C635" s="3">
        <v>13</v>
      </c>
      <c r="D635" s="3">
        <v>13</v>
      </c>
      <c r="E635" s="14">
        <f t="shared" si="41"/>
        <v>14.03690749555628</v>
      </c>
    </row>
    <row r="636" spans="1:5" hidden="1" outlineLevel="2" x14ac:dyDescent="0.25">
      <c r="A636" s="3" t="s">
        <v>61</v>
      </c>
      <c r="B636" s="5" t="s">
        <v>10</v>
      </c>
      <c r="C636" s="3">
        <v>42</v>
      </c>
      <c r="D636" s="3">
        <v>51</v>
      </c>
      <c r="E636" s="14">
        <f t="shared" si="41"/>
        <v>55.067867867182329</v>
      </c>
    </row>
    <row r="637" spans="1:5" hidden="1" outlineLevel="2" x14ac:dyDescent="0.25">
      <c r="A637" s="3" t="s">
        <v>61</v>
      </c>
      <c r="B637" s="5" t="s">
        <v>11</v>
      </c>
      <c r="C637" s="3">
        <v>41</v>
      </c>
      <c r="D637" s="3">
        <v>71</v>
      </c>
      <c r="E637" s="14">
        <f t="shared" si="41"/>
        <v>76.663110168038145</v>
      </c>
    </row>
    <row r="638" spans="1:5" hidden="1" outlineLevel="2" x14ac:dyDescent="0.25">
      <c r="A638" s="3" t="s">
        <v>61</v>
      </c>
      <c r="B638" s="5" t="s">
        <v>12</v>
      </c>
      <c r="C638" s="3">
        <v>3</v>
      </c>
      <c r="D638" s="3">
        <v>10</v>
      </c>
      <c r="E638" s="14">
        <f t="shared" si="41"/>
        <v>10.797621150427908</v>
      </c>
    </row>
    <row r="639" spans="1:5" hidden="1" outlineLevel="2" x14ac:dyDescent="0.25">
      <c r="A639" s="3" t="s">
        <v>61</v>
      </c>
      <c r="B639" s="5">
        <v>2</v>
      </c>
      <c r="C639" s="3">
        <v>48</v>
      </c>
      <c r="D639" s="3">
        <v>69</v>
      </c>
      <c r="E639" s="14">
        <f t="shared" si="41"/>
        <v>74.503585937952565</v>
      </c>
    </row>
    <row r="640" spans="1:5" hidden="1" outlineLevel="2" x14ac:dyDescent="0.25">
      <c r="A640" s="3" t="s">
        <v>61</v>
      </c>
      <c r="B640" s="5">
        <v>8</v>
      </c>
      <c r="C640" s="3">
        <v>26</v>
      </c>
      <c r="D640" s="3">
        <v>418</v>
      </c>
      <c r="E640" s="14">
        <f t="shared" si="41"/>
        <v>451.34056408788649</v>
      </c>
    </row>
    <row r="641" spans="1:5" outlineLevel="1" collapsed="1" x14ac:dyDescent="0.25">
      <c r="A641" s="7" t="s">
        <v>188</v>
      </c>
      <c r="E641" s="14">
        <f>SUBTOTAL(9,E630:E640)</f>
        <v>1791.3253488559894</v>
      </c>
    </row>
    <row r="642" spans="1:5" hidden="1" outlineLevel="2" x14ac:dyDescent="0.25">
      <c r="A642" s="3" t="s">
        <v>62</v>
      </c>
      <c r="B642" s="5" t="s">
        <v>1</v>
      </c>
      <c r="C642" s="3">
        <v>8</v>
      </c>
      <c r="D642" s="3">
        <v>47</v>
      </c>
      <c r="E642" s="14">
        <f t="shared" ref="E642:E655" si="42">$D642/$D$10*E$6</f>
        <v>50.748819407011162</v>
      </c>
    </row>
    <row r="643" spans="1:5" hidden="1" outlineLevel="2" x14ac:dyDescent="0.25">
      <c r="A643" s="3" t="s">
        <v>62</v>
      </c>
      <c r="B643" s="5" t="s">
        <v>2</v>
      </c>
      <c r="C643" s="3">
        <v>11</v>
      </c>
      <c r="D643" s="3">
        <v>40</v>
      </c>
      <c r="E643" s="14">
        <f t="shared" si="42"/>
        <v>43.190484601711631</v>
      </c>
    </row>
    <row r="644" spans="1:5" hidden="1" outlineLevel="2" x14ac:dyDescent="0.25">
      <c r="A644" s="3" t="s">
        <v>62</v>
      </c>
      <c r="B644" s="5" t="s">
        <v>3</v>
      </c>
      <c r="C644" s="3">
        <v>233</v>
      </c>
      <c r="D644" s="3">
        <v>1544</v>
      </c>
      <c r="E644" s="14">
        <f t="shared" si="42"/>
        <v>1667.1527056260688</v>
      </c>
    </row>
    <row r="645" spans="1:5" hidden="1" outlineLevel="2" x14ac:dyDescent="0.25">
      <c r="A645" s="3" t="s">
        <v>62</v>
      </c>
      <c r="B645" s="5" t="s">
        <v>4</v>
      </c>
      <c r="C645" s="3">
        <v>25</v>
      </c>
      <c r="D645" s="3">
        <v>57</v>
      </c>
      <c r="E645" s="14">
        <f t="shared" si="42"/>
        <v>61.546440557439063</v>
      </c>
    </row>
    <row r="646" spans="1:5" hidden="1" outlineLevel="2" x14ac:dyDescent="0.25">
      <c r="A646" s="3" t="s">
        <v>62</v>
      </c>
      <c r="B646" s="5" t="s">
        <v>5</v>
      </c>
      <c r="C646" s="3">
        <v>6</v>
      </c>
      <c r="D646" s="3">
        <v>19</v>
      </c>
      <c r="E646" s="14">
        <f t="shared" si="42"/>
        <v>20.515480185813022</v>
      </c>
    </row>
    <row r="647" spans="1:5" hidden="1" outlineLevel="2" x14ac:dyDescent="0.25">
      <c r="A647" s="3" t="s">
        <v>62</v>
      </c>
      <c r="B647" s="5" t="s">
        <v>6</v>
      </c>
      <c r="C647" s="3">
        <v>101</v>
      </c>
      <c r="D647" s="3">
        <v>2144</v>
      </c>
      <c r="E647" s="14">
        <f t="shared" si="42"/>
        <v>2315.0099746517435</v>
      </c>
    </row>
    <row r="648" spans="1:5" hidden="1" outlineLevel="2" x14ac:dyDescent="0.25">
      <c r="A648" s="3" t="s">
        <v>62</v>
      </c>
      <c r="B648" s="5" t="s">
        <v>7</v>
      </c>
      <c r="C648" s="3">
        <v>127</v>
      </c>
      <c r="D648" s="3">
        <v>1028</v>
      </c>
      <c r="E648" s="14">
        <f t="shared" si="42"/>
        <v>1109.9954542639887</v>
      </c>
    </row>
    <row r="649" spans="1:5" hidden="1" outlineLevel="2" x14ac:dyDescent="0.25">
      <c r="A649" s="3" t="s">
        <v>62</v>
      </c>
      <c r="B649" s="5" t="s">
        <v>14</v>
      </c>
      <c r="C649" s="3">
        <v>10</v>
      </c>
      <c r="D649" s="3">
        <v>29</v>
      </c>
      <c r="E649" s="14">
        <f t="shared" si="42"/>
        <v>31.313101336240926</v>
      </c>
    </row>
    <row r="650" spans="1:5" hidden="1" outlineLevel="2" x14ac:dyDescent="0.25">
      <c r="A650" s="3" t="s">
        <v>62</v>
      </c>
      <c r="B650" s="5" t="s">
        <v>8</v>
      </c>
      <c r="C650" s="3">
        <v>268</v>
      </c>
      <c r="D650" s="3">
        <v>1786</v>
      </c>
      <c r="E650" s="14">
        <f t="shared" si="42"/>
        <v>1928.455137466424</v>
      </c>
    </row>
    <row r="651" spans="1:5" hidden="1" outlineLevel="2" x14ac:dyDescent="0.25">
      <c r="A651" s="3" t="s">
        <v>62</v>
      </c>
      <c r="B651" s="5" t="s">
        <v>10</v>
      </c>
      <c r="C651" s="3">
        <v>256</v>
      </c>
      <c r="D651" s="3">
        <v>1281</v>
      </c>
      <c r="E651" s="14">
        <f t="shared" si="42"/>
        <v>1383.1752693698149</v>
      </c>
    </row>
    <row r="652" spans="1:5" hidden="1" outlineLevel="2" x14ac:dyDescent="0.25">
      <c r="A652" s="3" t="s">
        <v>62</v>
      </c>
      <c r="B652" s="5" t="s">
        <v>11</v>
      </c>
      <c r="C652" s="3">
        <v>151</v>
      </c>
      <c r="D652" s="3">
        <v>5642</v>
      </c>
      <c r="E652" s="14">
        <f t="shared" si="42"/>
        <v>6092.0178530714256</v>
      </c>
    </row>
    <row r="653" spans="1:5" hidden="1" outlineLevel="2" x14ac:dyDescent="0.25">
      <c r="A653" s="3" t="s">
        <v>62</v>
      </c>
      <c r="B653" s="5" t="s">
        <v>12</v>
      </c>
      <c r="C653" s="3">
        <v>4</v>
      </c>
      <c r="D653" s="3">
        <v>108</v>
      </c>
      <c r="E653" s="14">
        <f t="shared" si="42"/>
        <v>116.6143084246214</v>
      </c>
    </row>
    <row r="654" spans="1:5" hidden="1" outlineLevel="2" x14ac:dyDescent="0.25">
      <c r="A654" s="3" t="s">
        <v>62</v>
      </c>
      <c r="B654" s="5">
        <v>2</v>
      </c>
      <c r="C654" s="3">
        <v>2748</v>
      </c>
      <c r="D654" s="3">
        <v>5610</v>
      </c>
      <c r="E654" s="14">
        <f t="shared" si="42"/>
        <v>6057.4654653900561</v>
      </c>
    </row>
    <row r="655" spans="1:5" hidden="1" outlineLevel="2" x14ac:dyDescent="0.25">
      <c r="A655" s="3" t="s">
        <v>62</v>
      </c>
      <c r="B655" s="5">
        <v>8</v>
      </c>
      <c r="C655" s="3">
        <v>29</v>
      </c>
      <c r="D655" s="3">
        <v>23753</v>
      </c>
      <c r="E655" s="14">
        <f t="shared" si="42"/>
        <v>25647.58951861141</v>
      </c>
    </row>
    <row r="656" spans="1:5" outlineLevel="1" collapsed="1" x14ac:dyDescent="0.25">
      <c r="A656" s="7" t="s">
        <v>189</v>
      </c>
      <c r="E656" s="14">
        <f>SUBTOTAL(9,E642:E655)</f>
        <v>46524.790012963771</v>
      </c>
    </row>
    <row r="657" spans="1:5" hidden="1" outlineLevel="2" x14ac:dyDescent="0.25">
      <c r="A657" s="3" t="s">
        <v>63</v>
      </c>
      <c r="B657" s="5" t="s">
        <v>1</v>
      </c>
      <c r="C657" s="3">
        <v>267</v>
      </c>
      <c r="D657" s="3">
        <v>7553</v>
      </c>
      <c r="E657" s="14">
        <f t="shared" ref="E657:E675" si="43">$D657/$D$10*E$6</f>
        <v>8155.4432549181984</v>
      </c>
    </row>
    <row r="658" spans="1:5" hidden="1" outlineLevel="2" x14ac:dyDescent="0.25">
      <c r="A658" s="3" t="s">
        <v>63</v>
      </c>
      <c r="B658" s="5" t="s">
        <v>22</v>
      </c>
      <c r="C658" s="3">
        <v>988</v>
      </c>
      <c r="D658" s="3">
        <v>7442</v>
      </c>
      <c r="E658" s="14">
        <f t="shared" si="43"/>
        <v>8035.5896601484483</v>
      </c>
    </row>
    <row r="659" spans="1:5" hidden="1" outlineLevel="2" x14ac:dyDescent="0.25">
      <c r="A659" s="3" t="s">
        <v>63</v>
      </c>
      <c r="B659" s="5" t="s">
        <v>2</v>
      </c>
      <c r="C659" s="3">
        <v>28</v>
      </c>
      <c r="D659" s="3">
        <v>85</v>
      </c>
      <c r="E659" s="14">
        <f t="shared" si="43"/>
        <v>91.77977977863722</v>
      </c>
    </row>
    <row r="660" spans="1:5" hidden="1" outlineLevel="2" x14ac:dyDescent="0.25">
      <c r="A660" s="3" t="s">
        <v>63</v>
      </c>
      <c r="B660" s="5" t="s">
        <v>3</v>
      </c>
      <c r="C660" s="3">
        <v>1837</v>
      </c>
      <c r="D660" s="3">
        <v>12789</v>
      </c>
      <c r="E660" s="14">
        <f t="shared" si="43"/>
        <v>13809.077689282251</v>
      </c>
    </row>
    <row r="661" spans="1:5" hidden="1" outlineLevel="2" x14ac:dyDescent="0.25">
      <c r="A661" s="3" t="s">
        <v>63</v>
      </c>
      <c r="B661" s="5" t="s">
        <v>4</v>
      </c>
      <c r="C661" s="3">
        <v>13786</v>
      </c>
      <c r="D661" s="3">
        <v>21154</v>
      </c>
      <c r="E661" s="14">
        <f t="shared" si="43"/>
        <v>22841.287781615196</v>
      </c>
    </row>
    <row r="662" spans="1:5" hidden="1" outlineLevel="2" x14ac:dyDescent="0.25">
      <c r="A662" s="3" t="s">
        <v>63</v>
      </c>
      <c r="B662" s="5" t="s">
        <v>5</v>
      </c>
      <c r="C662" s="3">
        <v>67</v>
      </c>
      <c r="D662" s="3">
        <v>448</v>
      </c>
      <c r="E662" s="14">
        <f t="shared" si="43"/>
        <v>483.73342753917029</v>
      </c>
    </row>
    <row r="663" spans="1:5" hidden="1" outlineLevel="2" x14ac:dyDescent="0.25">
      <c r="A663" s="3" t="s">
        <v>63</v>
      </c>
      <c r="B663" s="5" t="s">
        <v>6</v>
      </c>
      <c r="C663" s="3">
        <v>627</v>
      </c>
      <c r="D663" s="3">
        <v>15251</v>
      </c>
      <c r="E663" s="14">
        <f t="shared" si="43"/>
        <v>16467.4520165176</v>
      </c>
    </row>
    <row r="664" spans="1:5" hidden="1" outlineLevel="2" x14ac:dyDescent="0.25">
      <c r="A664" s="3" t="s">
        <v>63</v>
      </c>
      <c r="B664" s="5" t="s">
        <v>7</v>
      </c>
      <c r="C664" s="3">
        <v>1243</v>
      </c>
      <c r="D664" s="3">
        <v>6181</v>
      </c>
      <c r="E664" s="14">
        <f t="shared" si="43"/>
        <v>6674.0096330794895</v>
      </c>
    </row>
    <row r="665" spans="1:5" hidden="1" outlineLevel="2" x14ac:dyDescent="0.25">
      <c r="A665" s="3" t="s">
        <v>63</v>
      </c>
      <c r="B665" s="5" t="s">
        <v>14</v>
      </c>
      <c r="C665" s="3">
        <v>182</v>
      </c>
      <c r="D665" s="3">
        <v>670</v>
      </c>
      <c r="E665" s="14">
        <f t="shared" si="43"/>
        <v>723.44061707866979</v>
      </c>
    </row>
    <row r="666" spans="1:5" hidden="1" outlineLevel="2" x14ac:dyDescent="0.25">
      <c r="A666" s="3" t="s">
        <v>63</v>
      </c>
      <c r="B666" s="5" t="s">
        <v>17</v>
      </c>
      <c r="C666" s="3">
        <v>7530</v>
      </c>
      <c r="D666" s="3">
        <v>11724</v>
      </c>
      <c r="E666" s="14">
        <f t="shared" si="43"/>
        <v>12659.131036761677</v>
      </c>
    </row>
    <row r="667" spans="1:5" hidden="1" outlineLevel="2" x14ac:dyDescent="0.25">
      <c r="A667" s="3" t="s">
        <v>63</v>
      </c>
      <c r="B667" s="5" t="s">
        <v>8</v>
      </c>
      <c r="C667" s="3">
        <v>643</v>
      </c>
      <c r="D667" s="3">
        <v>836</v>
      </c>
      <c r="E667" s="14">
        <f t="shared" si="43"/>
        <v>902.68112817577298</v>
      </c>
    </row>
    <row r="668" spans="1:5" hidden="1" outlineLevel="2" x14ac:dyDescent="0.25">
      <c r="A668" s="3" t="s">
        <v>63</v>
      </c>
      <c r="B668" s="5" t="s">
        <v>10</v>
      </c>
      <c r="C668" s="3">
        <v>253</v>
      </c>
      <c r="D668" s="3">
        <v>6872</v>
      </c>
      <c r="E668" s="14">
        <f t="shared" si="43"/>
        <v>7420.1252545740581</v>
      </c>
    </row>
    <row r="669" spans="1:5" hidden="1" outlineLevel="2" x14ac:dyDescent="0.25">
      <c r="A669" s="3" t="s">
        <v>63</v>
      </c>
      <c r="B669" s="5" t="s">
        <v>11</v>
      </c>
      <c r="C669" s="3">
        <v>254</v>
      </c>
      <c r="D669" s="3">
        <v>29928</v>
      </c>
      <c r="E669" s="14">
        <f t="shared" si="43"/>
        <v>32315.120579000642</v>
      </c>
    </row>
    <row r="670" spans="1:5" hidden="1" outlineLevel="2" x14ac:dyDescent="0.25">
      <c r="A670" s="3" t="s">
        <v>63</v>
      </c>
      <c r="B670" s="5" t="s">
        <v>15</v>
      </c>
      <c r="C670" s="3">
        <v>100</v>
      </c>
      <c r="D670" s="3">
        <v>383</v>
      </c>
      <c r="E670" s="14">
        <f t="shared" si="43"/>
        <v>413.54889006138887</v>
      </c>
    </row>
    <row r="671" spans="1:5" hidden="1" outlineLevel="2" x14ac:dyDescent="0.25">
      <c r="A671" s="3" t="s">
        <v>63</v>
      </c>
      <c r="B671" s="5" t="s">
        <v>12</v>
      </c>
      <c r="C671" s="3">
        <v>24</v>
      </c>
      <c r="D671" s="3">
        <v>2420</v>
      </c>
      <c r="E671" s="14">
        <f t="shared" si="43"/>
        <v>2613.0243184035535</v>
      </c>
    </row>
    <row r="672" spans="1:5" hidden="1" outlineLevel="2" x14ac:dyDescent="0.25">
      <c r="A672" s="3" t="s">
        <v>63</v>
      </c>
      <c r="B672" s="5">
        <v>1</v>
      </c>
      <c r="C672" s="3">
        <v>245</v>
      </c>
      <c r="D672" s="3">
        <v>1564</v>
      </c>
      <c r="E672" s="14">
        <f t="shared" si="43"/>
        <v>1688.7479479269246</v>
      </c>
    </row>
    <row r="673" spans="1:5" hidden="1" outlineLevel="2" x14ac:dyDescent="0.25">
      <c r="A673" s="3" t="s">
        <v>63</v>
      </c>
      <c r="B673" s="5">
        <v>2</v>
      </c>
      <c r="C673" s="3">
        <v>15629</v>
      </c>
      <c r="D673" s="3">
        <v>45483</v>
      </c>
      <c r="E673" s="14">
        <f t="shared" si="43"/>
        <v>49110.82027849125</v>
      </c>
    </row>
    <row r="674" spans="1:5" hidden="1" outlineLevel="2" x14ac:dyDescent="0.25">
      <c r="A674" s="3" t="s">
        <v>63</v>
      </c>
      <c r="B674" s="5">
        <v>3</v>
      </c>
      <c r="C674" s="3">
        <v>85</v>
      </c>
      <c r="D674" s="3">
        <v>96</v>
      </c>
      <c r="E674" s="14">
        <f t="shared" si="43"/>
        <v>103.6571630441079</v>
      </c>
    </row>
    <row r="675" spans="1:5" hidden="1" outlineLevel="2" x14ac:dyDescent="0.25">
      <c r="A675" s="3" t="s">
        <v>63</v>
      </c>
      <c r="B675" s="5">
        <v>8</v>
      </c>
      <c r="C675" s="3">
        <v>52</v>
      </c>
      <c r="D675" s="3">
        <v>142212</v>
      </c>
      <c r="E675" s="14">
        <f t="shared" si="43"/>
        <v>153555.12990446534</v>
      </c>
    </row>
    <row r="676" spans="1:5" outlineLevel="1" collapsed="1" x14ac:dyDescent="0.25">
      <c r="A676" s="7" t="s">
        <v>190</v>
      </c>
      <c r="E676" s="14">
        <f>SUBTOTAL(9,E657:E675)</f>
        <v>338063.8003608624</v>
      </c>
    </row>
    <row r="677" spans="1:5" hidden="1" outlineLevel="2" x14ac:dyDescent="0.25">
      <c r="A677" s="3" t="s">
        <v>64</v>
      </c>
      <c r="B677" s="5" t="s">
        <v>2</v>
      </c>
      <c r="C677" s="3">
        <v>7</v>
      </c>
      <c r="D677" s="3">
        <v>15</v>
      </c>
      <c r="E677" s="14">
        <f t="shared" ref="E677:E687" si="44">$D677/$D$10*E$6</f>
        <v>16.196431725641858</v>
      </c>
    </row>
    <row r="678" spans="1:5" hidden="1" outlineLevel="2" x14ac:dyDescent="0.25">
      <c r="A678" s="3" t="s">
        <v>64</v>
      </c>
      <c r="B678" s="5" t="s">
        <v>3</v>
      </c>
      <c r="C678" s="3">
        <v>809</v>
      </c>
      <c r="D678" s="3">
        <v>1161</v>
      </c>
      <c r="E678" s="14">
        <f t="shared" si="44"/>
        <v>1253.6038155646802</v>
      </c>
    </row>
    <row r="679" spans="1:5" hidden="1" outlineLevel="2" x14ac:dyDescent="0.25">
      <c r="A679" s="3" t="s">
        <v>64</v>
      </c>
      <c r="B679" s="5" t="s">
        <v>5</v>
      </c>
      <c r="C679" s="3">
        <v>82</v>
      </c>
      <c r="D679" s="3">
        <v>96</v>
      </c>
      <c r="E679" s="14">
        <f t="shared" si="44"/>
        <v>103.6571630441079</v>
      </c>
    </row>
    <row r="680" spans="1:5" hidden="1" outlineLevel="2" x14ac:dyDescent="0.25">
      <c r="A680" s="3" t="s">
        <v>64</v>
      </c>
      <c r="B680" s="5" t="s">
        <v>6</v>
      </c>
      <c r="C680" s="3">
        <v>51</v>
      </c>
      <c r="D680" s="3">
        <v>135</v>
      </c>
      <c r="E680" s="14">
        <f t="shared" si="44"/>
        <v>145.76788553077674</v>
      </c>
    </row>
    <row r="681" spans="1:5" hidden="1" outlineLevel="2" x14ac:dyDescent="0.25">
      <c r="A681" s="3" t="s">
        <v>64</v>
      </c>
      <c r="B681" s="5" t="s">
        <v>7</v>
      </c>
      <c r="C681" s="3">
        <v>50</v>
      </c>
      <c r="D681" s="3">
        <v>74</v>
      </c>
      <c r="E681" s="14">
        <f t="shared" si="44"/>
        <v>79.902396513166508</v>
      </c>
    </row>
    <row r="682" spans="1:5" hidden="1" outlineLevel="2" x14ac:dyDescent="0.25">
      <c r="A682" s="3" t="s">
        <v>64</v>
      </c>
      <c r="B682" s="5" t="s">
        <v>8</v>
      </c>
      <c r="C682" s="3">
        <v>34</v>
      </c>
      <c r="D682" s="3">
        <v>40</v>
      </c>
      <c r="E682" s="14">
        <f t="shared" si="44"/>
        <v>43.190484601711631</v>
      </c>
    </row>
    <row r="683" spans="1:5" hidden="1" outlineLevel="2" x14ac:dyDescent="0.25">
      <c r="A683" s="3" t="s">
        <v>64</v>
      </c>
      <c r="B683" s="5" t="s">
        <v>10</v>
      </c>
      <c r="C683" s="3">
        <v>244</v>
      </c>
      <c r="D683" s="3">
        <v>622</v>
      </c>
      <c r="E683" s="14">
        <f t="shared" si="44"/>
        <v>671.61203555661587</v>
      </c>
    </row>
    <row r="684" spans="1:5" hidden="1" outlineLevel="2" x14ac:dyDescent="0.25">
      <c r="A684" s="3" t="s">
        <v>64</v>
      </c>
      <c r="B684" s="5" t="s">
        <v>11</v>
      </c>
      <c r="C684" s="3">
        <v>145</v>
      </c>
      <c r="D684" s="3">
        <v>1520</v>
      </c>
      <c r="E684" s="14">
        <f t="shared" si="44"/>
        <v>1641.2384148650419</v>
      </c>
    </row>
    <row r="685" spans="1:5" hidden="1" outlineLevel="2" x14ac:dyDescent="0.25">
      <c r="A685" s="3" t="s">
        <v>64</v>
      </c>
      <c r="B685" s="5" t="s">
        <v>12</v>
      </c>
      <c r="C685" s="3">
        <v>1</v>
      </c>
      <c r="D685" s="3">
        <v>51</v>
      </c>
      <c r="E685" s="14">
        <f t="shared" si="44"/>
        <v>55.067867867182329</v>
      </c>
    </row>
    <row r="686" spans="1:5" hidden="1" outlineLevel="2" x14ac:dyDescent="0.25">
      <c r="A686" s="3" t="s">
        <v>64</v>
      </c>
      <c r="B686" s="5">
        <v>2</v>
      </c>
      <c r="C686" s="3">
        <v>1197</v>
      </c>
      <c r="D686" s="3">
        <v>1526</v>
      </c>
      <c r="E686" s="14">
        <f t="shared" si="44"/>
        <v>1647.7169875552986</v>
      </c>
    </row>
    <row r="687" spans="1:5" hidden="1" outlineLevel="2" x14ac:dyDescent="0.25">
      <c r="A687" s="3" t="s">
        <v>64</v>
      </c>
      <c r="B687" s="5">
        <v>8</v>
      </c>
      <c r="C687" s="3">
        <v>27</v>
      </c>
      <c r="D687" s="3">
        <v>5634</v>
      </c>
      <c r="E687" s="14">
        <f t="shared" si="44"/>
        <v>6083.3797561510828</v>
      </c>
    </row>
    <row r="688" spans="1:5" outlineLevel="1" collapsed="1" x14ac:dyDescent="0.25">
      <c r="A688" s="7" t="s">
        <v>191</v>
      </c>
      <c r="E688" s="14">
        <f>SUBTOTAL(9,E677:E687)</f>
        <v>11741.333238975305</v>
      </c>
    </row>
    <row r="689" spans="1:5" hidden="1" outlineLevel="2" x14ac:dyDescent="0.25">
      <c r="A689" s="3" t="s">
        <v>65</v>
      </c>
      <c r="B689" s="5" t="s">
        <v>1</v>
      </c>
      <c r="C689" s="3">
        <v>4</v>
      </c>
      <c r="D689" s="3">
        <v>55</v>
      </c>
      <c r="E689" s="14">
        <f t="shared" ref="E689:E704" si="45">$D689/$D$10*E$6</f>
        <v>59.386916327353497</v>
      </c>
    </row>
    <row r="690" spans="1:5" hidden="1" outlineLevel="2" x14ac:dyDescent="0.25">
      <c r="A690" s="3" t="s">
        <v>65</v>
      </c>
      <c r="B690" s="5" t="s">
        <v>2</v>
      </c>
      <c r="C690" s="3">
        <v>1</v>
      </c>
      <c r="D690" s="3">
        <v>4</v>
      </c>
      <c r="E690" s="14">
        <f t="shared" si="45"/>
        <v>4.319048460171163</v>
      </c>
    </row>
    <row r="691" spans="1:5" hidden="1" outlineLevel="2" x14ac:dyDescent="0.25">
      <c r="A691" s="3" t="s">
        <v>65</v>
      </c>
      <c r="B691" s="5" t="s">
        <v>3</v>
      </c>
      <c r="C691" s="3">
        <v>385</v>
      </c>
      <c r="D691" s="3">
        <v>1228</v>
      </c>
      <c r="E691" s="14">
        <f t="shared" si="45"/>
        <v>1325.947877272547</v>
      </c>
    </row>
    <row r="692" spans="1:5" hidden="1" outlineLevel="2" x14ac:dyDescent="0.25">
      <c r="A692" s="3" t="s">
        <v>65</v>
      </c>
      <c r="B692" s="5" t="s">
        <v>4</v>
      </c>
      <c r="C692" s="3">
        <v>632</v>
      </c>
      <c r="D692" s="3">
        <v>676</v>
      </c>
      <c r="E692" s="14">
        <f t="shared" si="45"/>
        <v>729.91918976892657</v>
      </c>
    </row>
    <row r="693" spans="1:5" hidden="1" outlineLevel="2" x14ac:dyDescent="0.25">
      <c r="A693" s="3" t="s">
        <v>65</v>
      </c>
      <c r="B693" s="5" t="s">
        <v>5</v>
      </c>
      <c r="C693" s="3">
        <v>4</v>
      </c>
      <c r="D693" s="3">
        <v>12</v>
      </c>
      <c r="E693" s="14">
        <f t="shared" si="45"/>
        <v>12.957145380513488</v>
      </c>
    </row>
    <row r="694" spans="1:5" hidden="1" outlineLevel="2" x14ac:dyDescent="0.25">
      <c r="A694" s="3" t="s">
        <v>65</v>
      </c>
      <c r="B694" s="5" t="s">
        <v>6</v>
      </c>
      <c r="C694" s="3">
        <v>14</v>
      </c>
      <c r="D694" s="3">
        <v>26</v>
      </c>
      <c r="E694" s="14">
        <f t="shared" si="45"/>
        <v>28.07381499111256</v>
      </c>
    </row>
    <row r="695" spans="1:5" hidden="1" outlineLevel="2" x14ac:dyDescent="0.25">
      <c r="A695" s="3" t="s">
        <v>65</v>
      </c>
      <c r="B695" s="5" t="s">
        <v>7</v>
      </c>
      <c r="C695" s="3">
        <v>594</v>
      </c>
      <c r="D695" s="3">
        <v>2340</v>
      </c>
      <c r="E695" s="14">
        <f t="shared" si="45"/>
        <v>2526.6433492001302</v>
      </c>
    </row>
    <row r="696" spans="1:5" hidden="1" outlineLevel="2" x14ac:dyDescent="0.25">
      <c r="A696" s="3" t="s">
        <v>65</v>
      </c>
      <c r="B696" s="5" t="s">
        <v>14</v>
      </c>
      <c r="C696" s="3">
        <v>14</v>
      </c>
      <c r="D696" s="3">
        <v>43</v>
      </c>
      <c r="E696" s="14">
        <f t="shared" si="45"/>
        <v>46.429770946840001</v>
      </c>
    </row>
    <row r="697" spans="1:5" hidden="1" outlineLevel="2" x14ac:dyDescent="0.25">
      <c r="A697" s="3" t="s">
        <v>65</v>
      </c>
      <c r="B697" s="5" t="s">
        <v>17</v>
      </c>
      <c r="C697" s="3">
        <v>85</v>
      </c>
      <c r="D697" s="3">
        <v>91</v>
      </c>
      <c r="E697" s="14">
        <f t="shared" si="45"/>
        <v>98.258352468893946</v>
      </c>
    </row>
    <row r="698" spans="1:5" hidden="1" outlineLevel="2" x14ac:dyDescent="0.25">
      <c r="A698" s="3" t="s">
        <v>65</v>
      </c>
      <c r="B698" s="5" t="s">
        <v>8</v>
      </c>
      <c r="C698" s="3">
        <v>55</v>
      </c>
      <c r="D698" s="3">
        <v>61</v>
      </c>
      <c r="E698" s="14">
        <f t="shared" si="45"/>
        <v>65.86548901761023</v>
      </c>
    </row>
    <row r="699" spans="1:5" hidden="1" outlineLevel="2" x14ac:dyDescent="0.25">
      <c r="A699" s="3" t="s">
        <v>65</v>
      </c>
      <c r="B699" s="5" t="s">
        <v>10</v>
      </c>
      <c r="C699" s="3">
        <v>214</v>
      </c>
      <c r="D699" s="3">
        <v>330</v>
      </c>
      <c r="E699" s="14">
        <f t="shared" si="45"/>
        <v>356.32149796412097</v>
      </c>
    </row>
    <row r="700" spans="1:5" hidden="1" outlineLevel="2" x14ac:dyDescent="0.25">
      <c r="A700" s="3" t="s">
        <v>65</v>
      </c>
      <c r="B700" s="5" t="s">
        <v>11</v>
      </c>
      <c r="C700" s="3">
        <v>92</v>
      </c>
      <c r="D700" s="3">
        <v>1184</v>
      </c>
      <c r="E700" s="14">
        <f t="shared" si="45"/>
        <v>1278.4383442106641</v>
      </c>
    </row>
    <row r="701" spans="1:5" hidden="1" outlineLevel="2" x14ac:dyDescent="0.25">
      <c r="A701" s="3" t="s">
        <v>65</v>
      </c>
      <c r="B701" s="5" t="s">
        <v>15</v>
      </c>
      <c r="C701" s="3">
        <v>2</v>
      </c>
      <c r="D701" s="3">
        <v>4</v>
      </c>
      <c r="E701" s="14">
        <f t="shared" si="45"/>
        <v>4.319048460171163</v>
      </c>
    </row>
    <row r="702" spans="1:5" hidden="1" outlineLevel="2" x14ac:dyDescent="0.25">
      <c r="A702" s="3" t="s">
        <v>65</v>
      </c>
      <c r="B702" s="5" t="s">
        <v>12</v>
      </c>
      <c r="C702" s="3">
        <v>4</v>
      </c>
      <c r="D702" s="3">
        <v>37</v>
      </c>
      <c r="E702" s="14">
        <f t="shared" si="45"/>
        <v>39.951198256583254</v>
      </c>
    </row>
    <row r="703" spans="1:5" hidden="1" outlineLevel="2" x14ac:dyDescent="0.25">
      <c r="A703" s="3" t="s">
        <v>65</v>
      </c>
      <c r="B703" s="5">
        <v>2</v>
      </c>
      <c r="C703" s="3">
        <v>852</v>
      </c>
      <c r="D703" s="3">
        <v>1116</v>
      </c>
      <c r="E703" s="14">
        <f t="shared" si="45"/>
        <v>1205.0145203877544</v>
      </c>
    </row>
    <row r="704" spans="1:5" hidden="1" outlineLevel="2" x14ac:dyDescent="0.25">
      <c r="A704" s="3" t="s">
        <v>65</v>
      </c>
      <c r="B704" s="5">
        <v>8</v>
      </c>
      <c r="C704" s="3">
        <v>32</v>
      </c>
      <c r="D704" s="3">
        <v>1529</v>
      </c>
      <c r="E704" s="14">
        <f t="shared" si="45"/>
        <v>1650.956273900427</v>
      </c>
    </row>
    <row r="705" spans="1:5" outlineLevel="1" collapsed="1" x14ac:dyDescent="0.25">
      <c r="A705" s="7" t="s">
        <v>192</v>
      </c>
      <c r="E705" s="14">
        <f>SUBTOTAL(9,E689:E704)</f>
        <v>9432.8018370138197</v>
      </c>
    </row>
    <row r="706" spans="1:5" hidden="1" outlineLevel="2" x14ac:dyDescent="0.25">
      <c r="A706" s="3" t="s">
        <v>66</v>
      </c>
      <c r="B706" s="5" t="s">
        <v>1</v>
      </c>
      <c r="C706" s="3">
        <v>6</v>
      </c>
      <c r="D706" s="3">
        <v>32</v>
      </c>
      <c r="E706" s="14">
        <f t="shared" ref="E706:E720" si="46">$D706/$D$10*E$6</f>
        <v>34.552387681369304</v>
      </c>
    </row>
    <row r="707" spans="1:5" hidden="1" outlineLevel="2" x14ac:dyDescent="0.25">
      <c r="A707" s="3" t="s">
        <v>66</v>
      </c>
      <c r="B707" s="5" t="s">
        <v>2</v>
      </c>
      <c r="C707" s="3">
        <v>2</v>
      </c>
      <c r="D707" s="3">
        <v>2</v>
      </c>
      <c r="E707" s="14">
        <f t="shared" si="46"/>
        <v>2.1595242300855815</v>
      </c>
    </row>
    <row r="708" spans="1:5" hidden="1" outlineLevel="2" x14ac:dyDescent="0.25">
      <c r="A708" s="3" t="s">
        <v>66</v>
      </c>
      <c r="B708" s="5" t="s">
        <v>3</v>
      </c>
      <c r="C708" s="3">
        <v>392</v>
      </c>
      <c r="D708" s="3">
        <v>456</v>
      </c>
      <c r="E708" s="14">
        <f t="shared" si="46"/>
        <v>492.3715244595125</v>
      </c>
    </row>
    <row r="709" spans="1:5" hidden="1" outlineLevel="2" x14ac:dyDescent="0.25">
      <c r="A709" s="3" t="s">
        <v>66</v>
      </c>
      <c r="B709" s="5" t="s">
        <v>4</v>
      </c>
      <c r="C709" s="3">
        <v>18</v>
      </c>
      <c r="D709" s="3">
        <v>24</v>
      </c>
      <c r="E709" s="14">
        <f t="shared" si="46"/>
        <v>25.914290761026976</v>
      </c>
    </row>
    <row r="710" spans="1:5" hidden="1" outlineLevel="2" x14ac:dyDescent="0.25">
      <c r="A710" s="3" t="s">
        <v>66</v>
      </c>
      <c r="B710" s="5" t="s">
        <v>5</v>
      </c>
      <c r="C710" s="3">
        <v>110</v>
      </c>
      <c r="D710" s="3">
        <v>227</v>
      </c>
      <c r="E710" s="14">
        <f t="shared" si="46"/>
        <v>245.10600011471348</v>
      </c>
    </row>
    <row r="711" spans="1:5" hidden="1" outlineLevel="2" x14ac:dyDescent="0.25">
      <c r="A711" s="3" t="s">
        <v>66</v>
      </c>
      <c r="B711" s="5" t="s">
        <v>6</v>
      </c>
      <c r="C711" s="3">
        <v>351</v>
      </c>
      <c r="D711" s="3">
        <v>1920</v>
      </c>
      <c r="E711" s="14">
        <f t="shared" si="46"/>
        <v>2073.1432608821578</v>
      </c>
    </row>
    <row r="712" spans="1:5" hidden="1" outlineLevel="2" x14ac:dyDescent="0.25">
      <c r="A712" s="3" t="s">
        <v>66</v>
      </c>
      <c r="B712" s="5" t="s">
        <v>7</v>
      </c>
      <c r="C712" s="3">
        <v>80</v>
      </c>
      <c r="D712" s="3">
        <v>138</v>
      </c>
      <c r="E712" s="14">
        <f t="shared" si="46"/>
        <v>149.00717187590513</v>
      </c>
    </row>
    <row r="713" spans="1:5" hidden="1" outlineLevel="2" x14ac:dyDescent="0.25">
      <c r="A713" s="3" t="s">
        <v>66</v>
      </c>
      <c r="B713" s="5" t="s">
        <v>14</v>
      </c>
      <c r="C713" s="3">
        <v>11</v>
      </c>
      <c r="D713" s="3">
        <v>145</v>
      </c>
      <c r="E713" s="14">
        <f t="shared" si="46"/>
        <v>156.56550668120465</v>
      </c>
    </row>
    <row r="714" spans="1:5" hidden="1" outlineLevel="2" x14ac:dyDescent="0.25">
      <c r="A714" s="3" t="s">
        <v>66</v>
      </c>
      <c r="B714" s="5" t="s">
        <v>8</v>
      </c>
      <c r="C714" s="3">
        <v>24</v>
      </c>
      <c r="D714" s="3">
        <v>30</v>
      </c>
      <c r="E714" s="14">
        <f t="shared" si="46"/>
        <v>32.392863451283716</v>
      </c>
    </row>
    <row r="715" spans="1:5" hidden="1" outlineLevel="2" x14ac:dyDescent="0.25">
      <c r="A715" s="3" t="s">
        <v>66</v>
      </c>
      <c r="B715" s="5" t="s">
        <v>10</v>
      </c>
      <c r="C715" s="3">
        <v>218</v>
      </c>
      <c r="D715" s="3">
        <v>556</v>
      </c>
      <c r="E715" s="14">
        <f t="shared" si="46"/>
        <v>600.34773596379171</v>
      </c>
    </row>
    <row r="716" spans="1:5" hidden="1" outlineLevel="2" x14ac:dyDescent="0.25">
      <c r="A716" s="3" t="s">
        <v>66</v>
      </c>
      <c r="B716" s="5" t="s">
        <v>11</v>
      </c>
      <c r="C716" s="3">
        <v>127</v>
      </c>
      <c r="D716" s="3">
        <v>1488</v>
      </c>
      <c r="E716" s="14">
        <f t="shared" si="46"/>
        <v>1606.6860271836724</v>
      </c>
    </row>
    <row r="717" spans="1:5" hidden="1" outlineLevel="2" x14ac:dyDescent="0.25">
      <c r="A717" s="3" t="s">
        <v>66</v>
      </c>
      <c r="B717" s="5" t="s">
        <v>12</v>
      </c>
      <c r="C717" s="3">
        <v>2</v>
      </c>
      <c r="D717" s="3">
        <v>123</v>
      </c>
      <c r="E717" s="14">
        <f t="shared" si="46"/>
        <v>132.81074015026326</v>
      </c>
    </row>
    <row r="718" spans="1:5" hidden="1" outlineLevel="2" x14ac:dyDescent="0.25">
      <c r="A718" s="3" t="s">
        <v>66</v>
      </c>
      <c r="B718" s="5">
        <v>1</v>
      </c>
      <c r="C718" s="3">
        <v>3</v>
      </c>
      <c r="D718" s="3">
        <v>4</v>
      </c>
      <c r="E718" s="14">
        <f t="shared" si="46"/>
        <v>4.319048460171163</v>
      </c>
    </row>
    <row r="719" spans="1:5" hidden="1" outlineLevel="2" x14ac:dyDescent="0.25">
      <c r="A719" s="3" t="s">
        <v>66</v>
      </c>
      <c r="B719" s="5">
        <v>2</v>
      </c>
      <c r="C719" s="3">
        <v>691</v>
      </c>
      <c r="D719" s="3">
        <v>1339</v>
      </c>
      <c r="E719" s="14">
        <f t="shared" si="46"/>
        <v>1445.8014720422966</v>
      </c>
    </row>
    <row r="720" spans="1:5" hidden="1" outlineLevel="2" x14ac:dyDescent="0.25">
      <c r="A720" s="3" t="s">
        <v>66</v>
      </c>
      <c r="B720" s="5">
        <v>8</v>
      </c>
      <c r="C720" s="3">
        <v>26</v>
      </c>
      <c r="D720" s="3">
        <v>7776</v>
      </c>
      <c r="E720" s="14">
        <f t="shared" si="46"/>
        <v>8396.2302065727417</v>
      </c>
    </row>
    <row r="721" spans="1:5" outlineLevel="1" collapsed="1" x14ac:dyDescent="0.25">
      <c r="A721" s="7" t="s">
        <v>193</v>
      </c>
      <c r="E721" s="14">
        <f>SUBTOTAL(9,E706:E720)</f>
        <v>15397.407760510196</v>
      </c>
    </row>
    <row r="722" spans="1:5" hidden="1" outlineLevel="2" x14ac:dyDescent="0.25">
      <c r="A722" s="3" t="s">
        <v>67</v>
      </c>
      <c r="B722" s="5" t="s">
        <v>1</v>
      </c>
      <c r="C722" s="3">
        <v>9</v>
      </c>
      <c r="D722" s="3">
        <v>60</v>
      </c>
      <c r="E722" s="14">
        <f t="shared" ref="E722:E737" si="47">$D722/$D$10*E$6</f>
        <v>64.785726902567433</v>
      </c>
    </row>
    <row r="723" spans="1:5" hidden="1" outlineLevel="2" x14ac:dyDescent="0.25">
      <c r="A723" s="3" t="s">
        <v>67</v>
      </c>
      <c r="B723" s="5" t="s">
        <v>22</v>
      </c>
      <c r="C723" s="3">
        <v>48</v>
      </c>
      <c r="D723" s="3">
        <v>83</v>
      </c>
      <c r="E723" s="14">
        <f t="shared" si="47"/>
        <v>89.620255548551626</v>
      </c>
    </row>
    <row r="724" spans="1:5" hidden="1" outlineLevel="2" x14ac:dyDescent="0.25">
      <c r="A724" s="3" t="s">
        <v>67</v>
      </c>
      <c r="B724" s="5" t="s">
        <v>2</v>
      </c>
      <c r="C724" s="3">
        <v>7</v>
      </c>
      <c r="D724" s="3">
        <v>9</v>
      </c>
      <c r="E724" s="14">
        <f t="shared" si="47"/>
        <v>9.7178590353851177</v>
      </c>
    </row>
    <row r="725" spans="1:5" hidden="1" outlineLevel="2" x14ac:dyDescent="0.25">
      <c r="A725" s="3" t="s">
        <v>67</v>
      </c>
      <c r="B725" s="5" t="s">
        <v>3</v>
      </c>
      <c r="C725" s="3">
        <v>522</v>
      </c>
      <c r="D725" s="3">
        <v>813</v>
      </c>
      <c r="E725" s="14">
        <f t="shared" si="47"/>
        <v>877.84659952978882</v>
      </c>
    </row>
    <row r="726" spans="1:5" hidden="1" outlineLevel="2" x14ac:dyDescent="0.25">
      <c r="A726" s="3" t="s">
        <v>67</v>
      </c>
      <c r="B726" s="5" t="s">
        <v>4</v>
      </c>
      <c r="C726" s="3">
        <v>179</v>
      </c>
      <c r="D726" s="3">
        <v>199</v>
      </c>
      <c r="E726" s="14">
        <f t="shared" si="47"/>
        <v>214.87266089351536</v>
      </c>
    </row>
    <row r="727" spans="1:5" hidden="1" outlineLevel="2" x14ac:dyDescent="0.25">
      <c r="A727" s="3" t="s">
        <v>67</v>
      </c>
      <c r="B727" s="5" t="s">
        <v>5</v>
      </c>
      <c r="C727" s="3">
        <v>555</v>
      </c>
      <c r="D727" s="3">
        <v>1014</v>
      </c>
      <c r="E727" s="14">
        <f t="shared" si="47"/>
        <v>1094.8787846533899</v>
      </c>
    </row>
    <row r="728" spans="1:5" hidden="1" outlineLevel="2" x14ac:dyDescent="0.25">
      <c r="A728" s="3" t="s">
        <v>67</v>
      </c>
      <c r="B728" s="5" t="s">
        <v>6</v>
      </c>
      <c r="C728" s="3">
        <v>608</v>
      </c>
      <c r="D728" s="3">
        <v>4196</v>
      </c>
      <c r="E728" s="14">
        <f t="shared" si="47"/>
        <v>4530.6818347195494</v>
      </c>
    </row>
    <row r="729" spans="1:5" hidden="1" outlineLevel="2" x14ac:dyDescent="0.25">
      <c r="A729" s="3" t="s">
        <v>67</v>
      </c>
      <c r="B729" s="5" t="s">
        <v>7</v>
      </c>
      <c r="C729" s="3">
        <v>400</v>
      </c>
      <c r="D729" s="3">
        <v>572</v>
      </c>
      <c r="E729" s="14">
        <f t="shared" si="47"/>
        <v>617.62392980447635</v>
      </c>
    </row>
    <row r="730" spans="1:5" hidden="1" outlineLevel="2" x14ac:dyDescent="0.25">
      <c r="A730" s="3" t="s">
        <v>67</v>
      </c>
      <c r="B730" s="5" t="s">
        <v>14</v>
      </c>
      <c r="C730" s="3">
        <v>84</v>
      </c>
      <c r="D730" s="3">
        <v>107</v>
      </c>
      <c r="E730" s="14">
        <f t="shared" si="47"/>
        <v>115.53454630957862</v>
      </c>
    </row>
    <row r="731" spans="1:5" hidden="1" outlineLevel="2" x14ac:dyDescent="0.25">
      <c r="A731" s="3" t="s">
        <v>67</v>
      </c>
      <c r="B731" s="5" t="s">
        <v>8</v>
      </c>
      <c r="C731" s="3">
        <v>143</v>
      </c>
      <c r="D731" s="3">
        <v>185</v>
      </c>
      <c r="E731" s="14">
        <f t="shared" si="47"/>
        <v>199.75599128291628</v>
      </c>
    </row>
    <row r="732" spans="1:5" hidden="1" outlineLevel="2" x14ac:dyDescent="0.25">
      <c r="A732" s="3" t="s">
        <v>67</v>
      </c>
      <c r="B732" s="5" t="s">
        <v>10</v>
      </c>
      <c r="C732" s="3">
        <v>251</v>
      </c>
      <c r="D732" s="3">
        <v>1532</v>
      </c>
      <c r="E732" s="14">
        <f t="shared" si="47"/>
        <v>1654.1955602455555</v>
      </c>
    </row>
    <row r="733" spans="1:5" hidden="1" outlineLevel="2" x14ac:dyDescent="0.25">
      <c r="A733" s="3" t="s">
        <v>67</v>
      </c>
      <c r="B733" s="5" t="s">
        <v>11</v>
      </c>
      <c r="C733" s="3">
        <v>211</v>
      </c>
      <c r="D733" s="3">
        <v>2912</v>
      </c>
      <c r="E733" s="14">
        <f t="shared" si="47"/>
        <v>3144.2672790046063</v>
      </c>
    </row>
    <row r="734" spans="1:5" hidden="1" outlineLevel="2" x14ac:dyDescent="0.25">
      <c r="A734" s="3" t="s">
        <v>67</v>
      </c>
      <c r="B734" s="5" t="s">
        <v>15</v>
      </c>
      <c r="C734" s="3">
        <v>5</v>
      </c>
      <c r="D734" s="3">
        <v>17</v>
      </c>
      <c r="E734" s="14">
        <f t="shared" si="47"/>
        <v>18.355955955727442</v>
      </c>
    </row>
    <row r="735" spans="1:5" hidden="1" outlineLevel="2" x14ac:dyDescent="0.25">
      <c r="A735" s="3" t="s">
        <v>67</v>
      </c>
      <c r="B735" s="5" t="s">
        <v>12</v>
      </c>
      <c r="C735" s="3">
        <v>4</v>
      </c>
      <c r="D735" s="3">
        <v>233</v>
      </c>
      <c r="E735" s="14">
        <f t="shared" si="47"/>
        <v>251.58457280497024</v>
      </c>
    </row>
    <row r="736" spans="1:5" hidden="1" outlineLevel="2" x14ac:dyDescent="0.25">
      <c r="A736" s="3" t="s">
        <v>67</v>
      </c>
      <c r="B736" s="5">
        <v>2</v>
      </c>
      <c r="C736" s="3">
        <v>2262</v>
      </c>
      <c r="D736" s="3">
        <v>2810</v>
      </c>
      <c r="E736" s="14">
        <f t="shared" si="47"/>
        <v>3034.1315432702418</v>
      </c>
    </row>
    <row r="737" spans="1:5" hidden="1" outlineLevel="2" x14ac:dyDescent="0.25">
      <c r="A737" s="3" t="s">
        <v>67</v>
      </c>
      <c r="B737" s="5">
        <v>8</v>
      </c>
      <c r="C737" s="3">
        <v>27</v>
      </c>
      <c r="D737" s="3">
        <v>19297</v>
      </c>
      <c r="E737" s="14">
        <f t="shared" si="47"/>
        <v>20836.169533980734</v>
      </c>
    </row>
    <row r="738" spans="1:5" outlineLevel="1" collapsed="1" x14ac:dyDescent="0.25">
      <c r="A738" s="7" t="s">
        <v>194</v>
      </c>
      <c r="E738" s="14">
        <f>SUBTOTAL(9,E722:E737)</f>
        <v>36754.022633941553</v>
      </c>
    </row>
    <row r="739" spans="1:5" hidden="1" outlineLevel="2" x14ac:dyDescent="0.25">
      <c r="A739" s="3" t="s">
        <v>68</v>
      </c>
      <c r="B739" s="5" t="s">
        <v>1</v>
      </c>
      <c r="C739" s="3">
        <v>54</v>
      </c>
      <c r="D739" s="3">
        <v>591</v>
      </c>
      <c r="E739" s="14">
        <f t="shared" ref="E739:E754" si="48">$D739/$D$10*E$6</f>
        <v>638.13940999028932</v>
      </c>
    </row>
    <row r="740" spans="1:5" hidden="1" outlineLevel="2" x14ac:dyDescent="0.25">
      <c r="A740" s="3" t="s">
        <v>68</v>
      </c>
      <c r="B740" s="5" t="s">
        <v>2</v>
      </c>
      <c r="C740" s="3">
        <v>13</v>
      </c>
      <c r="D740" s="3">
        <v>23</v>
      </c>
      <c r="E740" s="14">
        <f t="shared" si="48"/>
        <v>24.834528645984186</v>
      </c>
    </row>
    <row r="741" spans="1:5" hidden="1" outlineLevel="2" x14ac:dyDescent="0.25">
      <c r="A741" s="3" t="s">
        <v>68</v>
      </c>
      <c r="B741" s="5" t="s">
        <v>3</v>
      </c>
      <c r="C741" s="3">
        <v>2262</v>
      </c>
      <c r="D741" s="3">
        <v>6524</v>
      </c>
      <c r="E741" s="14">
        <f t="shared" si="48"/>
        <v>7044.3680385391672</v>
      </c>
    </row>
    <row r="742" spans="1:5" hidden="1" outlineLevel="2" x14ac:dyDescent="0.25">
      <c r="A742" s="3" t="s">
        <v>68</v>
      </c>
      <c r="B742" s="5" t="s">
        <v>4</v>
      </c>
      <c r="C742" s="3">
        <v>26144</v>
      </c>
      <c r="D742" s="3">
        <v>28911</v>
      </c>
      <c r="E742" s="14">
        <f t="shared" si="48"/>
        <v>31217.002508002119</v>
      </c>
    </row>
    <row r="743" spans="1:5" hidden="1" outlineLevel="2" x14ac:dyDescent="0.25">
      <c r="A743" s="3" t="s">
        <v>68</v>
      </c>
      <c r="B743" s="5" t="s">
        <v>5</v>
      </c>
      <c r="C743" s="3">
        <v>644</v>
      </c>
      <c r="D743" s="3">
        <v>2243</v>
      </c>
      <c r="E743" s="14">
        <f t="shared" si="48"/>
        <v>2421.9064240409798</v>
      </c>
    </row>
    <row r="744" spans="1:5" hidden="1" outlineLevel="2" x14ac:dyDescent="0.25">
      <c r="A744" s="3" t="s">
        <v>68</v>
      </c>
      <c r="B744" s="5" t="s">
        <v>6</v>
      </c>
      <c r="C744" s="3">
        <v>1009</v>
      </c>
      <c r="D744" s="3">
        <v>9089</v>
      </c>
      <c r="E744" s="14">
        <f t="shared" si="48"/>
        <v>9813.9578636239239</v>
      </c>
    </row>
    <row r="745" spans="1:5" hidden="1" outlineLevel="2" x14ac:dyDescent="0.25">
      <c r="A745" s="3" t="s">
        <v>68</v>
      </c>
      <c r="B745" s="5" t="s">
        <v>7</v>
      </c>
      <c r="C745" s="3">
        <v>783</v>
      </c>
      <c r="D745" s="3">
        <v>3401</v>
      </c>
      <c r="E745" s="14">
        <f t="shared" si="48"/>
        <v>3672.2709532605313</v>
      </c>
    </row>
    <row r="746" spans="1:5" hidden="1" outlineLevel="2" x14ac:dyDescent="0.25">
      <c r="A746" s="3" t="s">
        <v>68</v>
      </c>
      <c r="B746" s="5" t="s">
        <v>14</v>
      </c>
      <c r="C746" s="3">
        <v>30</v>
      </c>
      <c r="D746" s="3">
        <v>211</v>
      </c>
      <c r="E746" s="14">
        <f t="shared" si="48"/>
        <v>227.82980627402884</v>
      </c>
    </row>
    <row r="747" spans="1:5" hidden="1" outlineLevel="2" x14ac:dyDescent="0.25">
      <c r="A747" s="3" t="s">
        <v>68</v>
      </c>
      <c r="B747" s="5" t="s">
        <v>38</v>
      </c>
      <c r="C747" s="3">
        <v>14</v>
      </c>
      <c r="D747" s="3">
        <v>56</v>
      </c>
      <c r="E747" s="14">
        <f t="shared" si="48"/>
        <v>60.466678442396287</v>
      </c>
    </row>
    <row r="748" spans="1:5" hidden="1" outlineLevel="2" x14ac:dyDescent="0.25">
      <c r="A748" s="3" t="s">
        <v>68</v>
      </c>
      <c r="B748" s="5" t="s">
        <v>8</v>
      </c>
      <c r="C748" s="3">
        <v>145</v>
      </c>
      <c r="D748" s="3">
        <v>318</v>
      </c>
      <c r="E748" s="14">
        <f t="shared" si="48"/>
        <v>343.36435258360746</v>
      </c>
    </row>
    <row r="749" spans="1:5" hidden="1" outlineLevel="2" x14ac:dyDescent="0.25">
      <c r="A749" s="3" t="s">
        <v>68</v>
      </c>
      <c r="B749" s="5" t="s">
        <v>10</v>
      </c>
      <c r="C749" s="3">
        <v>259</v>
      </c>
      <c r="D749" s="3">
        <v>3504</v>
      </c>
      <c r="E749" s="14">
        <f t="shared" si="48"/>
        <v>3783.4864511099386</v>
      </c>
    </row>
    <row r="750" spans="1:5" hidden="1" outlineLevel="2" x14ac:dyDescent="0.25">
      <c r="A750" s="3" t="s">
        <v>68</v>
      </c>
      <c r="B750" s="5" t="s">
        <v>11</v>
      </c>
      <c r="C750" s="3">
        <v>251</v>
      </c>
      <c r="D750" s="3">
        <v>34618</v>
      </c>
      <c r="E750" s="14">
        <f t="shared" si="48"/>
        <v>37379.204898551325</v>
      </c>
    </row>
    <row r="751" spans="1:5" hidden="1" outlineLevel="2" x14ac:dyDescent="0.25">
      <c r="A751" s="3" t="s">
        <v>68</v>
      </c>
      <c r="B751" s="5" t="s">
        <v>12</v>
      </c>
      <c r="C751" s="3">
        <v>4</v>
      </c>
      <c r="D751" s="3">
        <v>3708</v>
      </c>
      <c r="E751" s="14">
        <f t="shared" si="48"/>
        <v>4003.7579225786676</v>
      </c>
    </row>
    <row r="752" spans="1:5" hidden="1" outlineLevel="2" x14ac:dyDescent="0.25">
      <c r="A752" s="3" t="s">
        <v>68</v>
      </c>
      <c r="B752" s="5">
        <v>1</v>
      </c>
      <c r="C752" s="3">
        <v>87</v>
      </c>
      <c r="D752" s="3">
        <v>393</v>
      </c>
      <c r="E752" s="14">
        <f t="shared" si="48"/>
        <v>424.34651121181673</v>
      </c>
    </row>
    <row r="753" spans="1:5" hidden="1" outlineLevel="2" x14ac:dyDescent="0.25">
      <c r="A753" s="3" t="s">
        <v>68</v>
      </c>
      <c r="B753" s="5">
        <v>2</v>
      </c>
      <c r="C753" s="3">
        <v>6620</v>
      </c>
      <c r="D753" s="3">
        <v>35301</v>
      </c>
      <c r="E753" s="14">
        <f t="shared" si="48"/>
        <v>38116.682423125552</v>
      </c>
    </row>
    <row r="754" spans="1:5" hidden="1" outlineLevel="2" x14ac:dyDescent="0.25">
      <c r="A754" s="3" t="s">
        <v>68</v>
      </c>
      <c r="B754" s="5">
        <v>8</v>
      </c>
      <c r="C754" s="3">
        <v>50</v>
      </c>
      <c r="D754" s="3">
        <v>144842</v>
      </c>
      <c r="E754" s="14">
        <f t="shared" si="48"/>
        <v>156394.90426702789</v>
      </c>
    </row>
    <row r="755" spans="1:5" outlineLevel="1" collapsed="1" x14ac:dyDescent="0.25">
      <c r="A755" s="7" t="s">
        <v>195</v>
      </c>
      <c r="E755" s="14">
        <f>SUBTOTAL(9,E739:E754)</f>
        <v>295566.52303700824</v>
      </c>
    </row>
    <row r="756" spans="1:5" hidden="1" outlineLevel="2" x14ac:dyDescent="0.25">
      <c r="A756" s="3" t="s">
        <v>69</v>
      </c>
      <c r="B756" s="5" t="s">
        <v>1</v>
      </c>
      <c r="C756" s="3">
        <v>9</v>
      </c>
      <c r="D756" s="3">
        <v>361</v>
      </c>
      <c r="E756" s="14">
        <f t="shared" ref="E756:E770" si="49">$D756/$D$10*E$6</f>
        <v>389.79412353044745</v>
      </c>
    </row>
    <row r="757" spans="1:5" hidden="1" outlineLevel="2" x14ac:dyDescent="0.25">
      <c r="A757" s="3" t="s">
        <v>69</v>
      </c>
      <c r="B757" s="5" t="s">
        <v>2</v>
      </c>
      <c r="C757" s="3">
        <v>8</v>
      </c>
      <c r="D757" s="3">
        <v>10</v>
      </c>
      <c r="E757" s="14">
        <f t="shared" si="49"/>
        <v>10.797621150427908</v>
      </c>
    </row>
    <row r="758" spans="1:5" hidden="1" outlineLevel="2" x14ac:dyDescent="0.25">
      <c r="A758" s="3" t="s">
        <v>69</v>
      </c>
      <c r="B758" s="5" t="s">
        <v>3</v>
      </c>
      <c r="C758" s="3">
        <v>2239</v>
      </c>
      <c r="D758" s="3">
        <v>4316</v>
      </c>
      <c r="E758" s="14">
        <f t="shared" si="49"/>
        <v>4660.2532885246846</v>
      </c>
    </row>
    <row r="759" spans="1:5" hidden="1" outlineLevel="2" x14ac:dyDescent="0.25">
      <c r="A759" s="3" t="s">
        <v>69</v>
      </c>
      <c r="B759" s="5" t="s">
        <v>4</v>
      </c>
      <c r="C759" s="3">
        <v>4</v>
      </c>
      <c r="D759" s="3">
        <v>5</v>
      </c>
      <c r="E759" s="14">
        <f t="shared" si="49"/>
        <v>5.3988105752139539</v>
      </c>
    </row>
    <row r="760" spans="1:5" hidden="1" outlineLevel="2" x14ac:dyDescent="0.25">
      <c r="A760" s="3" t="s">
        <v>69</v>
      </c>
      <c r="B760" s="5" t="s">
        <v>5</v>
      </c>
      <c r="C760" s="3">
        <v>7</v>
      </c>
      <c r="D760" s="3">
        <v>11</v>
      </c>
      <c r="E760" s="14">
        <f t="shared" si="49"/>
        <v>11.877383265470698</v>
      </c>
    </row>
    <row r="761" spans="1:5" hidden="1" outlineLevel="2" x14ac:dyDescent="0.25">
      <c r="A761" s="3" t="s">
        <v>69</v>
      </c>
      <c r="B761" s="5" t="s">
        <v>6</v>
      </c>
      <c r="C761" s="3">
        <v>149</v>
      </c>
      <c r="D761" s="3">
        <v>1436</v>
      </c>
      <c r="E761" s="14">
        <f t="shared" si="49"/>
        <v>1550.5383972014474</v>
      </c>
    </row>
    <row r="762" spans="1:5" hidden="1" outlineLevel="2" x14ac:dyDescent="0.25">
      <c r="A762" s="3" t="s">
        <v>69</v>
      </c>
      <c r="B762" s="5" t="s">
        <v>7</v>
      </c>
      <c r="C762" s="3">
        <v>142</v>
      </c>
      <c r="D762" s="3">
        <v>319</v>
      </c>
      <c r="E762" s="14">
        <f t="shared" si="49"/>
        <v>344.44411469865025</v>
      </c>
    </row>
    <row r="763" spans="1:5" hidden="1" outlineLevel="2" x14ac:dyDescent="0.25">
      <c r="A763" s="3" t="s">
        <v>69</v>
      </c>
      <c r="B763" s="5" t="s">
        <v>14</v>
      </c>
      <c r="C763" s="3">
        <v>8</v>
      </c>
      <c r="D763" s="3">
        <v>31</v>
      </c>
      <c r="E763" s="14">
        <f t="shared" si="49"/>
        <v>33.472625566326514</v>
      </c>
    </row>
    <row r="764" spans="1:5" hidden="1" outlineLevel="2" x14ac:dyDescent="0.25">
      <c r="A764" s="3" t="s">
        <v>69</v>
      </c>
      <c r="B764" s="5" t="s">
        <v>8</v>
      </c>
      <c r="C764" s="3">
        <v>40</v>
      </c>
      <c r="D764" s="3">
        <v>49</v>
      </c>
      <c r="E764" s="14">
        <f t="shared" si="49"/>
        <v>52.908343637096742</v>
      </c>
    </row>
    <row r="765" spans="1:5" hidden="1" outlineLevel="2" x14ac:dyDescent="0.25">
      <c r="A765" s="3" t="s">
        <v>69</v>
      </c>
      <c r="B765" s="5" t="s">
        <v>10</v>
      </c>
      <c r="C765" s="3">
        <v>262</v>
      </c>
      <c r="D765" s="3">
        <v>2578</v>
      </c>
      <c r="E765" s="14">
        <f t="shared" si="49"/>
        <v>2783.6267325803142</v>
      </c>
    </row>
    <row r="766" spans="1:5" hidden="1" outlineLevel="2" x14ac:dyDescent="0.25">
      <c r="A766" s="3" t="s">
        <v>69</v>
      </c>
      <c r="B766" s="5" t="s">
        <v>11</v>
      </c>
      <c r="C766" s="3">
        <v>236</v>
      </c>
      <c r="D766" s="3">
        <v>8564</v>
      </c>
      <c r="E766" s="14">
        <f t="shared" si="49"/>
        <v>9247.0827532264593</v>
      </c>
    </row>
    <row r="767" spans="1:5" hidden="1" outlineLevel="2" x14ac:dyDescent="0.25">
      <c r="A767" s="3" t="s">
        <v>69</v>
      </c>
      <c r="B767" s="5" t="s">
        <v>15</v>
      </c>
      <c r="C767" s="3">
        <v>1</v>
      </c>
      <c r="D767" s="3">
        <v>1</v>
      </c>
      <c r="E767" s="14">
        <f t="shared" si="49"/>
        <v>1.0797621150427907</v>
      </c>
    </row>
    <row r="768" spans="1:5" hidden="1" outlineLevel="2" x14ac:dyDescent="0.25">
      <c r="A768" s="3" t="s">
        <v>69</v>
      </c>
      <c r="B768" s="5" t="s">
        <v>12</v>
      </c>
      <c r="C768" s="3">
        <v>1</v>
      </c>
      <c r="D768" s="3">
        <v>408</v>
      </c>
      <c r="E768" s="14">
        <f t="shared" si="49"/>
        <v>440.54294293745863</v>
      </c>
    </row>
    <row r="769" spans="1:5" hidden="1" outlineLevel="2" x14ac:dyDescent="0.25">
      <c r="A769" s="3" t="s">
        <v>69</v>
      </c>
      <c r="B769" s="5">
        <v>2</v>
      </c>
      <c r="C769" s="3">
        <v>4720</v>
      </c>
      <c r="D769" s="3">
        <v>8578</v>
      </c>
      <c r="E769" s="14">
        <f t="shared" si="49"/>
        <v>9262.1994228370586</v>
      </c>
    </row>
    <row r="770" spans="1:5" hidden="1" outlineLevel="2" x14ac:dyDescent="0.25">
      <c r="A770" s="3" t="s">
        <v>69</v>
      </c>
      <c r="B770" s="5">
        <v>8</v>
      </c>
      <c r="C770" s="3">
        <v>26</v>
      </c>
      <c r="D770" s="3">
        <v>37572</v>
      </c>
      <c r="E770" s="14">
        <f t="shared" si="49"/>
        <v>40568.822186387733</v>
      </c>
    </row>
    <row r="771" spans="1:5" outlineLevel="1" collapsed="1" x14ac:dyDescent="0.25">
      <c r="A771" s="7" t="s">
        <v>196</v>
      </c>
      <c r="E771" s="14">
        <f>SUBTOTAL(9,E756:E770)</f>
        <v>69362.838508233835</v>
      </c>
    </row>
    <row r="772" spans="1:5" hidden="1" outlineLevel="2" x14ac:dyDescent="0.25">
      <c r="A772" s="3" t="s">
        <v>70</v>
      </c>
      <c r="B772" s="5" t="s">
        <v>1</v>
      </c>
      <c r="C772" s="3">
        <v>4</v>
      </c>
      <c r="D772" s="3">
        <v>25</v>
      </c>
      <c r="E772" s="14">
        <f t="shared" ref="E772:E781" si="50">$D772/$D$10*E$6</f>
        <v>26.99405287606977</v>
      </c>
    </row>
    <row r="773" spans="1:5" hidden="1" outlineLevel="2" x14ac:dyDescent="0.25">
      <c r="A773" s="3" t="s">
        <v>70</v>
      </c>
      <c r="B773" s="5" t="s">
        <v>3</v>
      </c>
      <c r="C773" s="3">
        <v>77</v>
      </c>
      <c r="D773" s="3">
        <v>172</v>
      </c>
      <c r="E773" s="14">
        <f t="shared" si="50"/>
        <v>185.71908378736001</v>
      </c>
    </row>
    <row r="774" spans="1:5" hidden="1" outlineLevel="2" x14ac:dyDescent="0.25">
      <c r="A774" s="3" t="s">
        <v>70</v>
      </c>
      <c r="B774" s="5" t="s">
        <v>4</v>
      </c>
      <c r="C774" s="3">
        <v>11</v>
      </c>
      <c r="D774" s="3">
        <v>11</v>
      </c>
      <c r="E774" s="14">
        <f t="shared" si="50"/>
        <v>11.877383265470698</v>
      </c>
    </row>
    <row r="775" spans="1:5" hidden="1" outlineLevel="2" x14ac:dyDescent="0.25">
      <c r="A775" s="3" t="s">
        <v>70</v>
      </c>
      <c r="B775" s="5" t="s">
        <v>7</v>
      </c>
      <c r="C775" s="3">
        <v>32</v>
      </c>
      <c r="D775" s="3">
        <v>43</v>
      </c>
      <c r="E775" s="14">
        <f t="shared" si="50"/>
        <v>46.429770946840001</v>
      </c>
    </row>
    <row r="776" spans="1:5" hidden="1" outlineLevel="2" x14ac:dyDescent="0.25">
      <c r="A776" s="3" t="s">
        <v>70</v>
      </c>
      <c r="B776" s="5" t="s">
        <v>8</v>
      </c>
      <c r="C776" s="3">
        <v>1</v>
      </c>
      <c r="D776" s="3">
        <v>1</v>
      </c>
      <c r="E776" s="14">
        <f t="shared" si="50"/>
        <v>1.0797621150427907</v>
      </c>
    </row>
    <row r="777" spans="1:5" hidden="1" outlineLevel="2" x14ac:dyDescent="0.25">
      <c r="A777" s="3" t="s">
        <v>70</v>
      </c>
      <c r="B777" s="5" t="s">
        <v>10</v>
      </c>
      <c r="C777" s="3">
        <v>36</v>
      </c>
      <c r="D777" s="3">
        <v>39</v>
      </c>
      <c r="E777" s="14">
        <f t="shared" si="50"/>
        <v>42.110722486668834</v>
      </c>
    </row>
    <row r="778" spans="1:5" hidden="1" outlineLevel="2" x14ac:dyDescent="0.25">
      <c r="A778" s="3" t="s">
        <v>70</v>
      </c>
      <c r="B778" s="5" t="s">
        <v>11</v>
      </c>
      <c r="C778" s="3">
        <v>32</v>
      </c>
      <c r="D778" s="3">
        <v>43</v>
      </c>
      <c r="E778" s="14">
        <f t="shared" si="50"/>
        <v>46.429770946840001</v>
      </c>
    </row>
    <row r="779" spans="1:5" hidden="1" outlineLevel="2" x14ac:dyDescent="0.25">
      <c r="A779" s="3" t="s">
        <v>70</v>
      </c>
      <c r="B779" s="5" t="s">
        <v>12</v>
      </c>
      <c r="C779" s="3">
        <v>3</v>
      </c>
      <c r="D779" s="3">
        <v>8</v>
      </c>
      <c r="E779" s="14">
        <f t="shared" si="50"/>
        <v>8.6380969203423259</v>
      </c>
    </row>
    <row r="780" spans="1:5" hidden="1" outlineLevel="2" x14ac:dyDescent="0.25">
      <c r="A780" s="3" t="s">
        <v>70</v>
      </c>
      <c r="B780" s="5">
        <v>2</v>
      </c>
      <c r="C780" s="3">
        <v>37</v>
      </c>
      <c r="D780" s="3">
        <v>43</v>
      </c>
      <c r="E780" s="14">
        <f t="shared" si="50"/>
        <v>46.429770946840001</v>
      </c>
    </row>
    <row r="781" spans="1:5" hidden="1" outlineLevel="2" x14ac:dyDescent="0.25">
      <c r="A781" s="3" t="s">
        <v>70</v>
      </c>
      <c r="B781" s="5">
        <v>8</v>
      </c>
      <c r="C781" s="3">
        <v>26</v>
      </c>
      <c r="D781" s="3">
        <v>260</v>
      </c>
      <c r="E781" s="14">
        <f t="shared" si="50"/>
        <v>280.73814991112556</v>
      </c>
    </row>
    <row r="782" spans="1:5" outlineLevel="1" collapsed="1" x14ac:dyDescent="0.25">
      <c r="A782" s="7" t="s">
        <v>197</v>
      </c>
      <c r="E782" s="14">
        <f>SUBTOTAL(9,E772:E781)</f>
        <v>696.44656420260003</v>
      </c>
    </row>
    <row r="783" spans="1:5" hidden="1" outlineLevel="2" x14ac:dyDescent="0.25">
      <c r="A783" s="3" t="s">
        <v>71</v>
      </c>
      <c r="B783" s="5" t="s">
        <v>1</v>
      </c>
      <c r="C783" s="3">
        <v>6</v>
      </c>
      <c r="D783" s="3">
        <v>43</v>
      </c>
      <c r="E783" s="14">
        <f t="shared" ref="E783:E797" si="51">$D783/$D$10*E$6</f>
        <v>46.429770946840001</v>
      </c>
    </row>
    <row r="784" spans="1:5" hidden="1" outlineLevel="2" x14ac:dyDescent="0.25">
      <c r="A784" s="3" t="s">
        <v>71</v>
      </c>
      <c r="B784" s="5" t="s">
        <v>22</v>
      </c>
      <c r="C784" s="3">
        <v>3</v>
      </c>
      <c r="D784" s="3">
        <v>11</v>
      </c>
      <c r="E784" s="14">
        <f t="shared" si="51"/>
        <v>11.877383265470698</v>
      </c>
    </row>
    <row r="785" spans="1:5" hidden="1" outlineLevel="2" x14ac:dyDescent="0.25">
      <c r="A785" s="3" t="s">
        <v>71</v>
      </c>
      <c r="B785" s="5" t="s">
        <v>3</v>
      </c>
      <c r="C785" s="3">
        <v>8</v>
      </c>
      <c r="D785" s="3">
        <v>19</v>
      </c>
      <c r="E785" s="14">
        <f t="shared" si="51"/>
        <v>20.515480185813022</v>
      </c>
    </row>
    <row r="786" spans="1:5" hidden="1" outlineLevel="2" x14ac:dyDescent="0.25">
      <c r="A786" s="3" t="s">
        <v>71</v>
      </c>
      <c r="B786" s="5" t="s">
        <v>4</v>
      </c>
      <c r="C786" s="3">
        <v>212</v>
      </c>
      <c r="D786" s="3">
        <v>224</v>
      </c>
      <c r="E786" s="14">
        <f t="shared" si="51"/>
        <v>241.86671376958515</v>
      </c>
    </row>
    <row r="787" spans="1:5" hidden="1" outlineLevel="2" x14ac:dyDescent="0.25">
      <c r="A787" s="3" t="s">
        <v>71</v>
      </c>
      <c r="B787" s="5" t="s">
        <v>5</v>
      </c>
      <c r="C787" s="3">
        <v>73</v>
      </c>
      <c r="D787" s="3">
        <v>81</v>
      </c>
      <c r="E787" s="14">
        <f t="shared" si="51"/>
        <v>87.460731318466046</v>
      </c>
    </row>
    <row r="788" spans="1:5" hidden="1" outlineLevel="2" x14ac:dyDescent="0.25">
      <c r="A788" s="3" t="s">
        <v>71</v>
      </c>
      <c r="B788" s="5" t="s">
        <v>6</v>
      </c>
      <c r="C788" s="3">
        <v>1</v>
      </c>
      <c r="D788" s="3">
        <v>2</v>
      </c>
      <c r="E788" s="14">
        <f t="shared" si="51"/>
        <v>2.1595242300855815</v>
      </c>
    </row>
    <row r="789" spans="1:5" hidden="1" outlineLevel="2" x14ac:dyDescent="0.25">
      <c r="A789" s="3" t="s">
        <v>71</v>
      </c>
      <c r="B789" s="5" t="s">
        <v>7</v>
      </c>
      <c r="C789" s="3">
        <v>35</v>
      </c>
      <c r="D789" s="3">
        <v>53</v>
      </c>
      <c r="E789" s="14">
        <f t="shared" si="51"/>
        <v>57.227392097267902</v>
      </c>
    </row>
    <row r="790" spans="1:5" hidden="1" outlineLevel="2" x14ac:dyDescent="0.25">
      <c r="A790" s="3" t="s">
        <v>71</v>
      </c>
      <c r="B790" s="5" t="s">
        <v>17</v>
      </c>
      <c r="C790" s="3">
        <v>3</v>
      </c>
      <c r="D790" s="3">
        <v>3</v>
      </c>
      <c r="E790" s="14">
        <f t="shared" si="51"/>
        <v>3.239286345128372</v>
      </c>
    </row>
    <row r="791" spans="1:5" hidden="1" outlineLevel="2" x14ac:dyDescent="0.25">
      <c r="A791" s="3" t="s">
        <v>71</v>
      </c>
      <c r="B791" s="5" t="s">
        <v>8</v>
      </c>
      <c r="C791" s="3">
        <v>5</v>
      </c>
      <c r="D791" s="3">
        <v>7</v>
      </c>
      <c r="E791" s="14">
        <f t="shared" si="51"/>
        <v>7.5583348052995358</v>
      </c>
    </row>
    <row r="792" spans="1:5" hidden="1" outlineLevel="2" x14ac:dyDescent="0.25">
      <c r="A792" s="3" t="s">
        <v>71</v>
      </c>
      <c r="B792" s="5" t="s">
        <v>10</v>
      </c>
      <c r="C792" s="3">
        <v>92</v>
      </c>
      <c r="D792" s="3">
        <v>98</v>
      </c>
      <c r="E792" s="14">
        <f t="shared" si="51"/>
        <v>105.81668727419348</v>
      </c>
    </row>
    <row r="793" spans="1:5" hidden="1" outlineLevel="2" x14ac:dyDescent="0.25">
      <c r="A793" s="3" t="s">
        <v>71</v>
      </c>
      <c r="B793" s="5" t="s">
        <v>11</v>
      </c>
      <c r="C793" s="3">
        <v>59</v>
      </c>
      <c r="D793" s="3">
        <v>221</v>
      </c>
      <c r="E793" s="14">
        <f t="shared" si="51"/>
        <v>238.62742742445676</v>
      </c>
    </row>
    <row r="794" spans="1:5" hidden="1" outlineLevel="2" x14ac:dyDescent="0.25">
      <c r="A794" s="3" t="s">
        <v>71</v>
      </c>
      <c r="B794" s="5" t="s">
        <v>15</v>
      </c>
      <c r="C794" s="3">
        <v>1</v>
      </c>
      <c r="D794" s="3">
        <v>1</v>
      </c>
      <c r="E794" s="14">
        <f t="shared" si="51"/>
        <v>1.0797621150427907</v>
      </c>
    </row>
    <row r="795" spans="1:5" hidden="1" outlineLevel="2" x14ac:dyDescent="0.25">
      <c r="A795" s="3" t="s">
        <v>71</v>
      </c>
      <c r="B795" s="5" t="s">
        <v>12</v>
      </c>
      <c r="C795" s="3">
        <v>3</v>
      </c>
      <c r="D795" s="3">
        <v>11</v>
      </c>
      <c r="E795" s="14">
        <f t="shared" si="51"/>
        <v>11.877383265470698</v>
      </c>
    </row>
    <row r="796" spans="1:5" hidden="1" outlineLevel="2" x14ac:dyDescent="0.25">
      <c r="A796" s="3" t="s">
        <v>71</v>
      </c>
      <c r="B796" s="5">
        <v>2</v>
      </c>
      <c r="C796" s="3">
        <v>209</v>
      </c>
      <c r="D796" s="3">
        <v>221</v>
      </c>
      <c r="E796" s="14">
        <f t="shared" si="51"/>
        <v>238.62742742445676</v>
      </c>
    </row>
    <row r="797" spans="1:5" hidden="1" outlineLevel="2" x14ac:dyDescent="0.25">
      <c r="A797" s="3" t="s">
        <v>71</v>
      </c>
      <c r="B797" s="5">
        <v>8</v>
      </c>
      <c r="C797" s="3">
        <v>27</v>
      </c>
      <c r="D797" s="3">
        <v>770</v>
      </c>
      <c r="E797" s="14">
        <f t="shared" si="51"/>
        <v>831.41682858294882</v>
      </c>
    </row>
    <row r="798" spans="1:5" outlineLevel="1" collapsed="1" x14ac:dyDescent="0.25">
      <c r="A798" s="7" t="s">
        <v>198</v>
      </c>
      <c r="E798" s="14">
        <f>SUBTOTAL(9,E783:E797)</f>
        <v>1905.7801330505254</v>
      </c>
    </row>
    <row r="799" spans="1:5" hidden="1" outlineLevel="2" x14ac:dyDescent="0.25">
      <c r="A799" s="3" t="s">
        <v>72</v>
      </c>
      <c r="B799" s="5" t="s">
        <v>1</v>
      </c>
      <c r="C799" s="3">
        <v>5</v>
      </c>
      <c r="D799" s="3">
        <v>489</v>
      </c>
      <c r="E799" s="14">
        <f t="shared" ref="E799:E814" si="52">$D799/$D$10*E$6</f>
        <v>528.00367425592458</v>
      </c>
    </row>
    <row r="800" spans="1:5" hidden="1" outlineLevel="2" x14ac:dyDescent="0.25">
      <c r="A800" s="3" t="s">
        <v>72</v>
      </c>
      <c r="B800" s="5" t="s">
        <v>22</v>
      </c>
      <c r="C800" s="3">
        <v>14</v>
      </c>
      <c r="D800" s="3">
        <v>38</v>
      </c>
      <c r="E800" s="14">
        <f t="shared" si="52"/>
        <v>41.030960371626044</v>
      </c>
    </row>
    <row r="801" spans="1:5" hidden="1" outlineLevel="2" x14ac:dyDescent="0.25">
      <c r="A801" s="3" t="s">
        <v>72</v>
      </c>
      <c r="B801" s="5" t="s">
        <v>2</v>
      </c>
      <c r="C801" s="3">
        <v>1</v>
      </c>
      <c r="D801" s="3">
        <v>1</v>
      </c>
      <c r="E801" s="14">
        <f t="shared" si="52"/>
        <v>1.0797621150427907</v>
      </c>
    </row>
    <row r="802" spans="1:5" hidden="1" outlineLevel="2" x14ac:dyDescent="0.25">
      <c r="A802" s="3" t="s">
        <v>72</v>
      </c>
      <c r="B802" s="5" t="s">
        <v>3</v>
      </c>
      <c r="C802" s="3">
        <v>204</v>
      </c>
      <c r="D802" s="3">
        <v>1161</v>
      </c>
      <c r="E802" s="14">
        <f t="shared" si="52"/>
        <v>1253.6038155646802</v>
      </c>
    </row>
    <row r="803" spans="1:5" hidden="1" outlineLevel="2" x14ac:dyDescent="0.25">
      <c r="A803" s="3" t="s">
        <v>72</v>
      </c>
      <c r="B803" s="5" t="s">
        <v>4</v>
      </c>
      <c r="C803" s="3">
        <v>216</v>
      </c>
      <c r="D803" s="3">
        <v>223</v>
      </c>
      <c r="E803" s="14">
        <f t="shared" si="52"/>
        <v>240.78695165454232</v>
      </c>
    </row>
    <row r="804" spans="1:5" hidden="1" outlineLevel="2" x14ac:dyDescent="0.25">
      <c r="A804" s="3" t="s">
        <v>72</v>
      </c>
      <c r="B804" s="5" t="s">
        <v>5</v>
      </c>
      <c r="C804" s="3">
        <v>4</v>
      </c>
      <c r="D804" s="3">
        <v>9</v>
      </c>
      <c r="E804" s="14">
        <f t="shared" si="52"/>
        <v>9.7178590353851177</v>
      </c>
    </row>
    <row r="805" spans="1:5" hidden="1" outlineLevel="2" x14ac:dyDescent="0.25">
      <c r="A805" s="3" t="s">
        <v>72</v>
      </c>
      <c r="B805" s="5" t="s">
        <v>6</v>
      </c>
      <c r="C805" s="3">
        <v>61</v>
      </c>
      <c r="D805" s="3">
        <v>1438</v>
      </c>
      <c r="E805" s="14">
        <f t="shared" si="52"/>
        <v>1552.6979214315329</v>
      </c>
    </row>
    <row r="806" spans="1:5" hidden="1" outlineLevel="2" x14ac:dyDescent="0.25">
      <c r="A806" s="3" t="s">
        <v>72</v>
      </c>
      <c r="B806" s="5" t="s">
        <v>7</v>
      </c>
      <c r="C806" s="3">
        <v>176</v>
      </c>
      <c r="D806" s="3">
        <v>676</v>
      </c>
      <c r="E806" s="14">
        <f t="shared" si="52"/>
        <v>729.91918976892657</v>
      </c>
    </row>
    <row r="807" spans="1:5" hidden="1" outlineLevel="2" x14ac:dyDescent="0.25">
      <c r="A807" s="3" t="s">
        <v>72</v>
      </c>
      <c r="B807" s="5" t="s">
        <v>14</v>
      </c>
      <c r="C807" s="3">
        <v>1</v>
      </c>
      <c r="D807" s="3">
        <v>1</v>
      </c>
      <c r="E807" s="14">
        <f t="shared" si="52"/>
        <v>1.0797621150427907</v>
      </c>
    </row>
    <row r="808" spans="1:5" hidden="1" outlineLevel="2" x14ac:dyDescent="0.25">
      <c r="A808" s="3" t="s">
        <v>72</v>
      </c>
      <c r="B808" s="5" t="s">
        <v>8</v>
      </c>
      <c r="C808" s="3">
        <v>85</v>
      </c>
      <c r="D808" s="3">
        <v>88</v>
      </c>
      <c r="E808" s="14">
        <f t="shared" si="52"/>
        <v>95.019066123765583</v>
      </c>
    </row>
    <row r="809" spans="1:5" hidden="1" outlineLevel="2" x14ac:dyDescent="0.25">
      <c r="A809" s="3" t="s">
        <v>72</v>
      </c>
      <c r="B809" s="5" t="s">
        <v>10</v>
      </c>
      <c r="C809" s="3">
        <v>194</v>
      </c>
      <c r="D809" s="3">
        <v>598</v>
      </c>
      <c r="E809" s="14">
        <f t="shared" si="52"/>
        <v>645.69774479558885</v>
      </c>
    </row>
    <row r="810" spans="1:5" hidden="1" outlineLevel="2" x14ac:dyDescent="0.25">
      <c r="A810" s="3" t="s">
        <v>72</v>
      </c>
      <c r="B810" s="5" t="s">
        <v>11</v>
      </c>
      <c r="C810" s="3">
        <v>56</v>
      </c>
      <c r="D810" s="3">
        <v>1229</v>
      </c>
      <c r="E810" s="14">
        <f t="shared" si="52"/>
        <v>1327.0276393875897</v>
      </c>
    </row>
    <row r="811" spans="1:5" hidden="1" outlineLevel="2" x14ac:dyDescent="0.25">
      <c r="A811" s="3" t="s">
        <v>72</v>
      </c>
      <c r="B811" s="5" t="s">
        <v>15</v>
      </c>
      <c r="C811" s="3">
        <v>1</v>
      </c>
      <c r="D811" s="3">
        <v>1</v>
      </c>
      <c r="E811" s="14">
        <f t="shared" si="52"/>
        <v>1.0797621150427907</v>
      </c>
    </row>
    <row r="812" spans="1:5" hidden="1" outlineLevel="2" x14ac:dyDescent="0.25">
      <c r="A812" s="3" t="s">
        <v>72</v>
      </c>
      <c r="B812" s="5" t="s">
        <v>12</v>
      </c>
      <c r="C812" s="3">
        <v>4</v>
      </c>
      <c r="D812" s="3">
        <v>53</v>
      </c>
      <c r="E812" s="14">
        <f t="shared" si="52"/>
        <v>57.227392097267902</v>
      </c>
    </row>
    <row r="813" spans="1:5" hidden="1" outlineLevel="2" x14ac:dyDescent="0.25">
      <c r="A813" s="3" t="s">
        <v>72</v>
      </c>
      <c r="B813" s="5">
        <v>2</v>
      </c>
      <c r="C813" s="3">
        <v>1144</v>
      </c>
      <c r="D813" s="3">
        <v>1235</v>
      </c>
      <c r="E813" s="14">
        <f t="shared" si="52"/>
        <v>1333.5062120778466</v>
      </c>
    </row>
    <row r="814" spans="1:5" hidden="1" outlineLevel="2" x14ac:dyDescent="0.25">
      <c r="A814" s="3" t="s">
        <v>72</v>
      </c>
      <c r="B814" s="5">
        <v>8</v>
      </c>
      <c r="C814" s="3">
        <v>29</v>
      </c>
      <c r="D814" s="3">
        <v>6884</v>
      </c>
      <c r="E814" s="14">
        <f t="shared" si="52"/>
        <v>7433.082399954571</v>
      </c>
    </row>
    <row r="815" spans="1:5" outlineLevel="1" collapsed="1" x14ac:dyDescent="0.25">
      <c r="A815" s="7" t="s">
        <v>199</v>
      </c>
      <c r="E815" s="14">
        <f>SUBTOTAL(9,E799:E814)</f>
        <v>15250.560112864376</v>
      </c>
    </row>
    <row r="816" spans="1:5" hidden="1" outlineLevel="2" x14ac:dyDescent="0.25">
      <c r="A816" s="3" t="s">
        <v>73</v>
      </c>
      <c r="B816" s="5" t="s">
        <v>22</v>
      </c>
      <c r="C816" s="3">
        <v>63</v>
      </c>
      <c r="D816" s="3">
        <v>473</v>
      </c>
      <c r="E816" s="14">
        <f t="shared" ref="E816:E828" si="53">$D816/$D$10*E$6</f>
        <v>510.72748041524005</v>
      </c>
    </row>
    <row r="817" spans="1:5" hidden="1" outlineLevel="2" x14ac:dyDescent="0.25">
      <c r="A817" s="3" t="s">
        <v>73</v>
      </c>
      <c r="B817" s="5" t="s">
        <v>2</v>
      </c>
      <c r="C817" s="3">
        <v>3</v>
      </c>
      <c r="D817" s="3">
        <v>4</v>
      </c>
      <c r="E817" s="14">
        <f t="shared" si="53"/>
        <v>4.319048460171163</v>
      </c>
    </row>
    <row r="818" spans="1:5" hidden="1" outlineLevel="2" x14ac:dyDescent="0.25">
      <c r="A818" s="3" t="s">
        <v>73</v>
      </c>
      <c r="B818" s="5" t="s">
        <v>3</v>
      </c>
      <c r="C818" s="3">
        <v>136</v>
      </c>
      <c r="D818" s="3">
        <v>525</v>
      </c>
      <c r="E818" s="14">
        <f t="shared" si="53"/>
        <v>566.87511039746505</v>
      </c>
    </row>
    <row r="819" spans="1:5" hidden="1" outlineLevel="2" x14ac:dyDescent="0.25">
      <c r="A819" s="3" t="s">
        <v>73</v>
      </c>
      <c r="B819" s="5" t="s">
        <v>5</v>
      </c>
      <c r="C819" s="3">
        <v>225</v>
      </c>
      <c r="D819" s="3">
        <v>333</v>
      </c>
      <c r="E819" s="14">
        <f t="shared" si="53"/>
        <v>359.5607843092493</v>
      </c>
    </row>
    <row r="820" spans="1:5" hidden="1" outlineLevel="2" x14ac:dyDescent="0.25">
      <c r="A820" s="3" t="s">
        <v>73</v>
      </c>
      <c r="B820" s="5" t="s">
        <v>6</v>
      </c>
      <c r="C820" s="3">
        <v>39</v>
      </c>
      <c r="D820" s="3">
        <v>321</v>
      </c>
      <c r="E820" s="14">
        <f t="shared" si="53"/>
        <v>346.60363892873579</v>
      </c>
    </row>
    <row r="821" spans="1:5" hidden="1" outlineLevel="2" x14ac:dyDescent="0.25">
      <c r="A821" s="3" t="s">
        <v>73</v>
      </c>
      <c r="B821" s="5" t="s">
        <v>7</v>
      </c>
      <c r="C821" s="3">
        <v>41</v>
      </c>
      <c r="D821" s="3">
        <v>43</v>
      </c>
      <c r="E821" s="14">
        <f t="shared" si="53"/>
        <v>46.429770946840001</v>
      </c>
    </row>
    <row r="822" spans="1:5" hidden="1" outlineLevel="2" x14ac:dyDescent="0.25">
      <c r="A822" s="3" t="s">
        <v>73</v>
      </c>
      <c r="B822" s="5" t="s">
        <v>14</v>
      </c>
      <c r="C822" s="3">
        <v>13</v>
      </c>
      <c r="D822" s="3">
        <v>14</v>
      </c>
      <c r="E822" s="14">
        <f t="shared" si="53"/>
        <v>15.116669610599072</v>
      </c>
    </row>
    <row r="823" spans="1:5" hidden="1" outlineLevel="2" x14ac:dyDescent="0.25">
      <c r="A823" s="3" t="s">
        <v>73</v>
      </c>
      <c r="B823" s="5" t="s">
        <v>8</v>
      </c>
      <c r="C823" s="3">
        <v>1</v>
      </c>
      <c r="D823" s="3">
        <v>1</v>
      </c>
      <c r="E823" s="14">
        <f t="shared" si="53"/>
        <v>1.0797621150427907</v>
      </c>
    </row>
    <row r="824" spans="1:5" hidden="1" outlineLevel="2" x14ac:dyDescent="0.25">
      <c r="A824" s="3" t="s">
        <v>73</v>
      </c>
      <c r="B824" s="5" t="s">
        <v>10</v>
      </c>
      <c r="C824" s="3">
        <v>183</v>
      </c>
      <c r="D824" s="3">
        <v>474</v>
      </c>
      <c r="E824" s="14">
        <f t="shared" si="53"/>
        <v>511.80724253028279</v>
      </c>
    </row>
    <row r="825" spans="1:5" hidden="1" outlineLevel="2" x14ac:dyDescent="0.25">
      <c r="A825" s="3" t="s">
        <v>73</v>
      </c>
      <c r="B825" s="5" t="s">
        <v>11</v>
      </c>
      <c r="C825" s="3">
        <v>82</v>
      </c>
      <c r="D825" s="3">
        <v>917</v>
      </c>
      <c r="E825" s="14">
        <f t="shared" si="53"/>
        <v>990.14185949423904</v>
      </c>
    </row>
    <row r="826" spans="1:5" hidden="1" outlineLevel="2" x14ac:dyDescent="0.25">
      <c r="A826" s="3" t="s">
        <v>73</v>
      </c>
      <c r="B826" s="5" t="s">
        <v>12</v>
      </c>
      <c r="C826" s="3">
        <v>1</v>
      </c>
      <c r="D826" s="3">
        <v>64</v>
      </c>
      <c r="E826" s="14">
        <f t="shared" si="53"/>
        <v>69.104775362738607</v>
      </c>
    </row>
    <row r="827" spans="1:5" hidden="1" outlineLevel="2" x14ac:dyDescent="0.25">
      <c r="A827" s="3" t="s">
        <v>73</v>
      </c>
      <c r="B827" s="5">
        <v>2</v>
      </c>
      <c r="C827" s="3">
        <v>728</v>
      </c>
      <c r="D827" s="3">
        <v>905</v>
      </c>
      <c r="E827" s="14">
        <f t="shared" si="53"/>
        <v>977.1847141137257</v>
      </c>
    </row>
    <row r="828" spans="1:5" hidden="1" outlineLevel="2" x14ac:dyDescent="0.25">
      <c r="A828" s="3" t="s">
        <v>73</v>
      </c>
      <c r="B828" s="5">
        <v>8</v>
      </c>
      <c r="C828" s="3">
        <v>26</v>
      </c>
      <c r="D828" s="3">
        <v>3936</v>
      </c>
      <c r="E828" s="14">
        <f t="shared" si="53"/>
        <v>4249.9436848084242</v>
      </c>
    </row>
    <row r="829" spans="1:5" outlineLevel="1" collapsed="1" x14ac:dyDescent="0.25">
      <c r="A829" s="7" t="s">
        <v>200</v>
      </c>
      <c r="E829" s="14">
        <f>SUBTOTAL(9,E816:E828)</f>
        <v>8648.894541492753</v>
      </c>
    </row>
    <row r="830" spans="1:5" hidden="1" outlineLevel="2" x14ac:dyDescent="0.25">
      <c r="A830" s="3" t="s">
        <v>74</v>
      </c>
      <c r="B830" s="5" t="s">
        <v>1</v>
      </c>
      <c r="C830" s="3">
        <v>6</v>
      </c>
      <c r="D830" s="3">
        <v>17</v>
      </c>
      <c r="E830" s="14">
        <f t="shared" ref="E830:E843" si="54">$D830/$D$10*E$6</f>
        <v>18.355955955727442</v>
      </c>
    </row>
    <row r="831" spans="1:5" hidden="1" outlineLevel="2" x14ac:dyDescent="0.25">
      <c r="A831" s="3" t="s">
        <v>74</v>
      </c>
      <c r="B831" s="5" t="s">
        <v>2</v>
      </c>
      <c r="C831" s="3">
        <v>1</v>
      </c>
      <c r="D831" s="3">
        <v>1</v>
      </c>
      <c r="E831" s="14">
        <f t="shared" si="54"/>
        <v>1.0797621150427907</v>
      </c>
    </row>
    <row r="832" spans="1:5" hidden="1" outlineLevel="2" x14ac:dyDescent="0.25">
      <c r="A832" s="3" t="s">
        <v>74</v>
      </c>
      <c r="B832" s="5" t="s">
        <v>3</v>
      </c>
      <c r="C832" s="3">
        <v>6</v>
      </c>
      <c r="D832" s="3">
        <v>6</v>
      </c>
      <c r="E832" s="14">
        <f t="shared" si="54"/>
        <v>6.478572690256744</v>
      </c>
    </row>
    <row r="833" spans="1:5" hidden="1" outlineLevel="2" x14ac:dyDescent="0.25">
      <c r="A833" s="3" t="s">
        <v>74</v>
      </c>
      <c r="B833" s="5" t="s">
        <v>4</v>
      </c>
      <c r="C833" s="3">
        <v>85</v>
      </c>
      <c r="D833" s="3">
        <v>88</v>
      </c>
      <c r="E833" s="14">
        <f t="shared" si="54"/>
        <v>95.019066123765583</v>
      </c>
    </row>
    <row r="834" spans="1:5" hidden="1" outlineLevel="2" x14ac:dyDescent="0.25">
      <c r="A834" s="3" t="s">
        <v>74</v>
      </c>
      <c r="B834" s="5" t="s">
        <v>6</v>
      </c>
      <c r="C834" s="3">
        <v>22</v>
      </c>
      <c r="D834" s="3">
        <v>501</v>
      </c>
      <c r="E834" s="14">
        <f t="shared" si="54"/>
        <v>540.96081963643815</v>
      </c>
    </row>
    <row r="835" spans="1:5" hidden="1" outlineLevel="2" x14ac:dyDescent="0.25">
      <c r="A835" s="3" t="s">
        <v>74</v>
      </c>
      <c r="B835" s="5" t="s">
        <v>7</v>
      </c>
      <c r="C835" s="3">
        <v>32</v>
      </c>
      <c r="D835" s="3">
        <v>34</v>
      </c>
      <c r="E835" s="14">
        <f t="shared" si="54"/>
        <v>36.711911911454884</v>
      </c>
    </row>
    <row r="836" spans="1:5" hidden="1" outlineLevel="2" x14ac:dyDescent="0.25">
      <c r="A836" s="3" t="s">
        <v>74</v>
      </c>
      <c r="B836" s="5" t="s">
        <v>14</v>
      </c>
      <c r="C836" s="3">
        <v>7</v>
      </c>
      <c r="D836" s="3">
        <v>7</v>
      </c>
      <c r="E836" s="14">
        <f t="shared" si="54"/>
        <v>7.5583348052995358</v>
      </c>
    </row>
    <row r="837" spans="1:5" hidden="1" outlineLevel="2" x14ac:dyDescent="0.25">
      <c r="A837" s="3" t="s">
        <v>74</v>
      </c>
      <c r="B837" s="5" t="s">
        <v>8</v>
      </c>
      <c r="C837" s="3">
        <v>3</v>
      </c>
      <c r="D837" s="3">
        <v>7</v>
      </c>
      <c r="E837" s="14">
        <f t="shared" si="54"/>
        <v>7.5583348052995358</v>
      </c>
    </row>
    <row r="838" spans="1:5" hidden="1" outlineLevel="2" x14ac:dyDescent="0.25">
      <c r="A838" s="3" t="s">
        <v>74</v>
      </c>
      <c r="B838" s="5" t="s">
        <v>10</v>
      </c>
      <c r="C838" s="3">
        <v>103</v>
      </c>
      <c r="D838" s="3">
        <v>108</v>
      </c>
      <c r="E838" s="14">
        <f t="shared" si="54"/>
        <v>116.6143084246214</v>
      </c>
    </row>
    <row r="839" spans="1:5" hidden="1" outlineLevel="2" x14ac:dyDescent="0.25">
      <c r="A839" s="3" t="s">
        <v>74</v>
      </c>
      <c r="B839" s="5" t="s">
        <v>11</v>
      </c>
      <c r="C839" s="3">
        <v>30</v>
      </c>
      <c r="D839" s="3">
        <v>425</v>
      </c>
      <c r="E839" s="14">
        <f t="shared" si="54"/>
        <v>458.89889889318607</v>
      </c>
    </row>
    <row r="840" spans="1:5" hidden="1" outlineLevel="2" x14ac:dyDescent="0.25">
      <c r="A840" s="3" t="s">
        <v>74</v>
      </c>
      <c r="B840" s="5" t="s">
        <v>15</v>
      </c>
      <c r="C840" s="3">
        <v>1</v>
      </c>
      <c r="D840" s="3">
        <v>1</v>
      </c>
      <c r="E840" s="14">
        <f t="shared" si="54"/>
        <v>1.0797621150427907</v>
      </c>
    </row>
    <row r="841" spans="1:5" hidden="1" outlineLevel="2" x14ac:dyDescent="0.25">
      <c r="A841" s="3" t="s">
        <v>74</v>
      </c>
      <c r="B841" s="5" t="s">
        <v>12</v>
      </c>
      <c r="C841" s="3">
        <v>2</v>
      </c>
      <c r="D841" s="3">
        <v>6</v>
      </c>
      <c r="E841" s="14">
        <f t="shared" si="54"/>
        <v>6.478572690256744</v>
      </c>
    </row>
    <row r="842" spans="1:5" hidden="1" outlineLevel="2" x14ac:dyDescent="0.25">
      <c r="A842" s="3" t="s">
        <v>74</v>
      </c>
      <c r="B842" s="5">
        <v>2</v>
      </c>
      <c r="C842" s="3">
        <v>229</v>
      </c>
      <c r="D842" s="3">
        <v>418</v>
      </c>
      <c r="E842" s="14">
        <f t="shared" si="54"/>
        <v>451.34056408788649</v>
      </c>
    </row>
    <row r="843" spans="1:5" hidden="1" outlineLevel="2" x14ac:dyDescent="0.25">
      <c r="A843" s="3" t="s">
        <v>74</v>
      </c>
      <c r="B843" s="5">
        <v>8</v>
      </c>
      <c r="C843" s="3">
        <v>28</v>
      </c>
      <c r="D843" s="3">
        <v>4846</v>
      </c>
      <c r="E843" s="14">
        <f t="shared" si="54"/>
        <v>5232.5272094973643</v>
      </c>
    </row>
    <row r="844" spans="1:5" outlineLevel="1" collapsed="1" x14ac:dyDescent="0.25">
      <c r="A844" s="7" t="s">
        <v>201</v>
      </c>
      <c r="E844" s="14">
        <f>SUBTOTAL(9,E830:E843)</f>
        <v>6980.6620737516423</v>
      </c>
    </row>
    <row r="845" spans="1:5" hidden="1" outlineLevel="2" x14ac:dyDescent="0.25">
      <c r="A845" s="3" t="s">
        <v>75</v>
      </c>
      <c r="B845" s="5" t="s">
        <v>1</v>
      </c>
      <c r="C845" s="3">
        <v>313</v>
      </c>
      <c r="D845" s="3">
        <v>12475</v>
      </c>
      <c r="E845" s="14">
        <f t="shared" ref="E845:E865" si="55">$D845/$D$10*E$6</f>
        <v>13470.032385158815</v>
      </c>
    </row>
    <row r="846" spans="1:5" hidden="1" outlineLevel="2" x14ac:dyDescent="0.25">
      <c r="A846" s="3" t="s">
        <v>75</v>
      </c>
      <c r="B846" s="5" t="s">
        <v>22</v>
      </c>
      <c r="C846" s="3">
        <v>2609</v>
      </c>
      <c r="D846" s="3">
        <v>11750</v>
      </c>
      <c r="E846" s="14">
        <f t="shared" si="55"/>
        <v>12687.204851752791</v>
      </c>
    </row>
    <row r="847" spans="1:5" hidden="1" outlineLevel="2" x14ac:dyDescent="0.25">
      <c r="A847" s="3" t="s">
        <v>75</v>
      </c>
      <c r="B847" s="5" t="s">
        <v>2</v>
      </c>
      <c r="C847" s="3">
        <v>25</v>
      </c>
      <c r="D847" s="3">
        <v>36</v>
      </c>
      <c r="E847" s="14">
        <f t="shared" si="55"/>
        <v>38.871436141540471</v>
      </c>
    </row>
    <row r="848" spans="1:5" hidden="1" outlineLevel="2" x14ac:dyDescent="0.25">
      <c r="A848" s="3" t="s">
        <v>75</v>
      </c>
      <c r="B848" s="5" t="s">
        <v>3</v>
      </c>
      <c r="C848" s="3">
        <v>3876</v>
      </c>
      <c r="D848" s="3">
        <v>15976</v>
      </c>
      <c r="E848" s="14">
        <f t="shared" si="55"/>
        <v>17250.279549923624</v>
      </c>
    </row>
    <row r="849" spans="1:5" hidden="1" outlineLevel="2" x14ac:dyDescent="0.25">
      <c r="A849" s="3" t="s">
        <v>75</v>
      </c>
      <c r="B849" s="5" t="s">
        <v>4</v>
      </c>
      <c r="C849" s="3">
        <v>10890</v>
      </c>
      <c r="D849" s="3">
        <v>20712</v>
      </c>
      <c r="E849" s="14">
        <f t="shared" si="55"/>
        <v>22364.032926766282</v>
      </c>
    </row>
    <row r="850" spans="1:5" hidden="1" outlineLevel="2" x14ac:dyDescent="0.25">
      <c r="A850" s="3" t="s">
        <v>75</v>
      </c>
      <c r="B850" s="5" t="s">
        <v>5</v>
      </c>
      <c r="C850" s="3">
        <v>1402</v>
      </c>
      <c r="D850" s="3">
        <v>29910</v>
      </c>
      <c r="E850" s="14">
        <f t="shared" si="55"/>
        <v>32295.684860929872</v>
      </c>
    </row>
    <row r="851" spans="1:5" hidden="1" outlineLevel="2" x14ac:dyDescent="0.25">
      <c r="A851" s="3" t="s">
        <v>75</v>
      </c>
      <c r="B851" s="5" t="s">
        <v>6</v>
      </c>
      <c r="C851" s="3">
        <v>1207</v>
      </c>
      <c r="D851" s="3">
        <v>19796</v>
      </c>
      <c r="E851" s="14">
        <f t="shared" si="55"/>
        <v>21374.970829387083</v>
      </c>
    </row>
    <row r="852" spans="1:5" hidden="1" outlineLevel="2" x14ac:dyDescent="0.25">
      <c r="A852" s="3" t="s">
        <v>75</v>
      </c>
      <c r="B852" s="5" t="s">
        <v>7</v>
      </c>
      <c r="C852" s="3">
        <v>1457</v>
      </c>
      <c r="D852" s="3">
        <v>7121</v>
      </c>
      <c r="E852" s="14">
        <f t="shared" si="55"/>
        <v>7688.9860212197136</v>
      </c>
    </row>
    <row r="853" spans="1:5" hidden="1" outlineLevel="2" x14ac:dyDescent="0.25">
      <c r="A853" s="3" t="s">
        <v>75</v>
      </c>
      <c r="B853" s="5" t="s">
        <v>14</v>
      </c>
      <c r="C853" s="3">
        <v>117</v>
      </c>
      <c r="D853" s="3">
        <v>313</v>
      </c>
      <c r="E853" s="14">
        <f t="shared" si="55"/>
        <v>337.96554200839353</v>
      </c>
    </row>
    <row r="854" spans="1:5" hidden="1" outlineLevel="2" x14ac:dyDescent="0.25">
      <c r="A854" s="3" t="s">
        <v>75</v>
      </c>
      <c r="B854" s="5" t="s">
        <v>38</v>
      </c>
      <c r="C854" s="3">
        <v>1</v>
      </c>
      <c r="D854" s="3">
        <v>4</v>
      </c>
      <c r="E854" s="14">
        <f t="shared" si="55"/>
        <v>4.319048460171163</v>
      </c>
    </row>
    <row r="855" spans="1:5" hidden="1" outlineLevel="2" x14ac:dyDescent="0.25">
      <c r="A855" s="3" t="s">
        <v>75</v>
      </c>
      <c r="B855" s="5" t="s">
        <v>17</v>
      </c>
      <c r="C855" s="3">
        <v>3525</v>
      </c>
      <c r="D855" s="3">
        <v>5480</v>
      </c>
      <c r="E855" s="14">
        <f t="shared" si="55"/>
        <v>5917.0963904344935</v>
      </c>
    </row>
    <row r="856" spans="1:5" hidden="1" outlineLevel="2" x14ac:dyDescent="0.25">
      <c r="A856" s="3" t="s">
        <v>75</v>
      </c>
      <c r="B856" s="5" t="s">
        <v>18</v>
      </c>
      <c r="C856" s="3">
        <v>1235</v>
      </c>
      <c r="D856" s="3">
        <v>14429</v>
      </c>
      <c r="E856" s="14">
        <f t="shared" si="55"/>
        <v>15579.887557952428</v>
      </c>
    </row>
    <row r="857" spans="1:5" hidden="1" outlineLevel="2" x14ac:dyDescent="0.25">
      <c r="A857" s="3" t="s">
        <v>75</v>
      </c>
      <c r="B857" s="5" t="s">
        <v>19</v>
      </c>
      <c r="C857" s="3">
        <v>197</v>
      </c>
      <c r="D857" s="3">
        <v>198</v>
      </c>
      <c r="E857" s="14">
        <f t="shared" si="55"/>
        <v>213.79289877847256</v>
      </c>
    </row>
    <row r="858" spans="1:5" hidden="1" outlineLevel="2" x14ac:dyDescent="0.25">
      <c r="A858" s="3" t="s">
        <v>75</v>
      </c>
      <c r="B858" s="5" t="s">
        <v>8</v>
      </c>
      <c r="C858" s="3">
        <v>614</v>
      </c>
      <c r="D858" s="3">
        <v>978</v>
      </c>
      <c r="E858" s="14">
        <f t="shared" si="55"/>
        <v>1056.0073485118492</v>
      </c>
    </row>
    <row r="859" spans="1:5" hidden="1" outlineLevel="2" x14ac:dyDescent="0.25">
      <c r="A859" s="3" t="s">
        <v>75</v>
      </c>
      <c r="B859" s="5" t="s">
        <v>10</v>
      </c>
      <c r="C859" s="3">
        <v>259</v>
      </c>
      <c r="D859" s="3">
        <v>16231</v>
      </c>
      <c r="E859" s="14">
        <f t="shared" si="55"/>
        <v>17525.618889259535</v>
      </c>
    </row>
    <row r="860" spans="1:5" hidden="1" outlineLevel="2" x14ac:dyDescent="0.25">
      <c r="A860" s="3" t="s">
        <v>75</v>
      </c>
      <c r="B860" s="5" t="s">
        <v>11</v>
      </c>
      <c r="C860" s="3">
        <v>260</v>
      </c>
      <c r="D860" s="3">
        <v>58421</v>
      </c>
      <c r="E860" s="14">
        <f t="shared" si="55"/>
        <v>63080.78252291488</v>
      </c>
    </row>
    <row r="861" spans="1:5" hidden="1" outlineLevel="2" x14ac:dyDescent="0.25">
      <c r="A861" s="3" t="s">
        <v>75</v>
      </c>
      <c r="B861" s="5" t="s">
        <v>15</v>
      </c>
      <c r="C861" s="3">
        <v>32</v>
      </c>
      <c r="D861" s="3">
        <v>150</v>
      </c>
      <c r="E861" s="14">
        <f t="shared" si="55"/>
        <v>161.96431725641861</v>
      </c>
    </row>
    <row r="862" spans="1:5" hidden="1" outlineLevel="2" x14ac:dyDescent="0.25">
      <c r="A862" s="3" t="s">
        <v>75</v>
      </c>
      <c r="B862" s="5" t="s">
        <v>12</v>
      </c>
      <c r="C862" s="3">
        <v>5</v>
      </c>
      <c r="D862" s="3">
        <v>4598</v>
      </c>
      <c r="E862" s="14">
        <f t="shared" si="55"/>
        <v>4964.7462049667511</v>
      </c>
    </row>
    <row r="863" spans="1:5" hidden="1" outlineLevel="2" x14ac:dyDescent="0.25">
      <c r="A863" s="3" t="s">
        <v>75</v>
      </c>
      <c r="B863" s="5" t="s">
        <v>20</v>
      </c>
      <c r="C863" s="3">
        <v>12</v>
      </c>
      <c r="D863" s="3">
        <v>36</v>
      </c>
      <c r="E863" s="14">
        <f t="shared" si="55"/>
        <v>38.871436141540471</v>
      </c>
    </row>
    <row r="864" spans="1:5" hidden="1" outlineLevel="2" x14ac:dyDescent="0.25">
      <c r="A864" s="3" t="s">
        <v>75</v>
      </c>
      <c r="B864" s="5">
        <v>2</v>
      </c>
      <c r="C864" s="3">
        <v>24588</v>
      </c>
      <c r="D864" s="3">
        <v>58604</v>
      </c>
      <c r="E864" s="14">
        <f t="shared" si="55"/>
        <v>63278.378989967714</v>
      </c>
    </row>
    <row r="865" spans="1:5" hidden="1" outlineLevel="2" x14ac:dyDescent="0.25">
      <c r="A865" s="3" t="s">
        <v>75</v>
      </c>
      <c r="B865" s="5">
        <v>8</v>
      </c>
      <c r="C865" s="3">
        <v>74</v>
      </c>
      <c r="D865" s="3">
        <v>170721</v>
      </c>
      <c r="E865" s="14">
        <f t="shared" si="55"/>
        <v>184338.06804222029</v>
      </c>
    </row>
    <row r="866" spans="1:5" outlineLevel="1" collapsed="1" x14ac:dyDescent="0.25">
      <c r="A866" s="7" t="s">
        <v>202</v>
      </c>
      <c r="E866" s="14">
        <f>SUBTOTAL(9,E845:E865)</f>
        <v>483667.56205015257</v>
      </c>
    </row>
    <row r="867" spans="1:5" hidden="1" outlineLevel="2" x14ac:dyDescent="0.25">
      <c r="A867" s="3" t="s">
        <v>76</v>
      </c>
      <c r="B867" s="5" t="s">
        <v>1</v>
      </c>
      <c r="C867" s="3">
        <v>1</v>
      </c>
      <c r="D867" s="3">
        <v>4</v>
      </c>
      <c r="E867" s="14">
        <f t="shared" ref="E867:E881" si="56">$D867/$D$10*E$6</f>
        <v>4.319048460171163</v>
      </c>
    </row>
    <row r="868" spans="1:5" hidden="1" outlineLevel="2" x14ac:dyDescent="0.25">
      <c r="A868" s="3" t="s">
        <v>76</v>
      </c>
      <c r="B868" s="5" t="s">
        <v>2</v>
      </c>
      <c r="C868" s="3">
        <v>5</v>
      </c>
      <c r="D868" s="3">
        <v>5</v>
      </c>
      <c r="E868" s="14">
        <f t="shared" si="56"/>
        <v>5.3988105752139539</v>
      </c>
    </row>
    <row r="869" spans="1:5" hidden="1" outlineLevel="2" x14ac:dyDescent="0.25">
      <c r="A869" s="3" t="s">
        <v>76</v>
      </c>
      <c r="B869" s="5" t="s">
        <v>3</v>
      </c>
      <c r="C869" s="3">
        <v>17</v>
      </c>
      <c r="D869" s="3">
        <v>23</v>
      </c>
      <c r="E869" s="14">
        <f t="shared" si="56"/>
        <v>24.834528645984186</v>
      </c>
    </row>
    <row r="870" spans="1:5" hidden="1" outlineLevel="2" x14ac:dyDescent="0.25">
      <c r="A870" s="3" t="s">
        <v>76</v>
      </c>
      <c r="B870" s="5" t="s">
        <v>4</v>
      </c>
      <c r="C870" s="3">
        <v>6</v>
      </c>
      <c r="D870" s="3">
        <v>7</v>
      </c>
      <c r="E870" s="14">
        <f t="shared" si="56"/>
        <v>7.5583348052995358</v>
      </c>
    </row>
    <row r="871" spans="1:5" hidden="1" outlineLevel="2" x14ac:dyDescent="0.25">
      <c r="A871" s="3" t="s">
        <v>76</v>
      </c>
      <c r="B871" s="5" t="s">
        <v>5</v>
      </c>
      <c r="C871" s="3">
        <v>4</v>
      </c>
      <c r="D871" s="3">
        <v>6</v>
      </c>
      <c r="E871" s="14">
        <f t="shared" si="56"/>
        <v>6.478572690256744</v>
      </c>
    </row>
    <row r="872" spans="1:5" hidden="1" outlineLevel="2" x14ac:dyDescent="0.25">
      <c r="A872" s="3" t="s">
        <v>76</v>
      </c>
      <c r="B872" s="5" t="s">
        <v>6</v>
      </c>
      <c r="C872" s="3">
        <v>5</v>
      </c>
      <c r="D872" s="3">
        <v>52</v>
      </c>
      <c r="E872" s="14">
        <f t="shared" si="56"/>
        <v>56.147629982225119</v>
      </c>
    </row>
    <row r="873" spans="1:5" hidden="1" outlineLevel="2" x14ac:dyDescent="0.25">
      <c r="A873" s="3" t="s">
        <v>76</v>
      </c>
      <c r="B873" s="5" t="s">
        <v>7</v>
      </c>
      <c r="C873" s="3">
        <v>15</v>
      </c>
      <c r="D873" s="3">
        <v>27</v>
      </c>
      <c r="E873" s="14">
        <f t="shared" si="56"/>
        <v>29.15357710615535</v>
      </c>
    </row>
    <row r="874" spans="1:5" hidden="1" outlineLevel="2" x14ac:dyDescent="0.25">
      <c r="A874" s="3" t="s">
        <v>76</v>
      </c>
      <c r="B874" s="5" t="s">
        <v>14</v>
      </c>
      <c r="C874" s="3">
        <v>10</v>
      </c>
      <c r="D874" s="3">
        <v>23</v>
      </c>
      <c r="E874" s="14">
        <f t="shared" si="56"/>
        <v>24.834528645984186</v>
      </c>
    </row>
    <row r="875" spans="1:5" hidden="1" outlineLevel="2" x14ac:dyDescent="0.25">
      <c r="A875" s="3" t="s">
        <v>76</v>
      </c>
      <c r="B875" s="5" t="s">
        <v>8</v>
      </c>
      <c r="C875" s="3">
        <v>12</v>
      </c>
      <c r="D875" s="3">
        <v>12</v>
      </c>
      <c r="E875" s="14">
        <f t="shared" si="56"/>
        <v>12.957145380513488</v>
      </c>
    </row>
    <row r="876" spans="1:5" hidden="1" outlineLevel="2" x14ac:dyDescent="0.25">
      <c r="A876" s="3" t="s">
        <v>76</v>
      </c>
      <c r="B876" s="5" t="s">
        <v>10</v>
      </c>
      <c r="C876" s="3">
        <v>180</v>
      </c>
      <c r="D876" s="3">
        <v>286</v>
      </c>
      <c r="E876" s="14">
        <f t="shared" si="56"/>
        <v>308.81196490223817</v>
      </c>
    </row>
    <row r="877" spans="1:5" hidden="1" outlineLevel="2" x14ac:dyDescent="0.25">
      <c r="A877" s="3" t="s">
        <v>76</v>
      </c>
      <c r="B877" s="5" t="s">
        <v>11</v>
      </c>
      <c r="C877" s="3">
        <v>57</v>
      </c>
      <c r="D877" s="3">
        <v>690</v>
      </c>
      <c r="E877" s="14">
        <f t="shared" si="56"/>
        <v>745.03585937952562</v>
      </c>
    </row>
    <row r="878" spans="1:5" hidden="1" outlineLevel="2" x14ac:dyDescent="0.25">
      <c r="A878" s="3" t="s">
        <v>76</v>
      </c>
      <c r="B878" s="5" t="s">
        <v>12</v>
      </c>
      <c r="C878" s="3">
        <v>1</v>
      </c>
      <c r="D878" s="3">
        <v>21</v>
      </c>
      <c r="E878" s="14">
        <f t="shared" si="56"/>
        <v>22.675004415898606</v>
      </c>
    </row>
    <row r="879" spans="1:5" hidden="1" outlineLevel="2" x14ac:dyDescent="0.25">
      <c r="A879" s="3" t="s">
        <v>76</v>
      </c>
      <c r="B879" s="5">
        <v>1</v>
      </c>
      <c r="C879" s="3">
        <v>6</v>
      </c>
      <c r="D879" s="3">
        <v>11</v>
      </c>
      <c r="E879" s="14">
        <f t="shared" si="56"/>
        <v>11.877383265470698</v>
      </c>
    </row>
    <row r="880" spans="1:5" hidden="1" outlineLevel="2" x14ac:dyDescent="0.25">
      <c r="A880" s="3" t="s">
        <v>76</v>
      </c>
      <c r="B880" s="5">
        <v>2</v>
      </c>
      <c r="C880" s="3">
        <v>518</v>
      </c>
      <c r="D880" s="3">
        <v>642</v>
      </c>
      <c r="E880" s="14">
        <f t="shared" si="56"/>
        <v>693.20727785747158</v>
      </c>
    </row>
    <row r="881" spans="1:5" hidden="1" outlineLevel="2" x14ac:dyDescent="0.25">
      <c r="A881" s="3" t="s">
        <v>76</v>
      </c>
      <c r="B881" s="5">
        <v>8</v>
      </c>
      <c r="C881" s="3">
        <v>27</v>
      </c>
      <c r="D881" s="3">
        <v>1460</v>
      </c>
      <c r="E881" s="14">
        <f t="shared" si="56"/>
        <v>1576.4526879624746</v>
      </c>
    </row>
    <row r="882" spans="1:5" outlineLevel="1" collapsed="1" x14ac:dyDescent="0.25">
      <c r="A882" s="7" t="s">
        <v>203</v>
      </c>
      <c r="E882" s="14">
        <f>SUBTOTAL(9,E867:E881)</f>
        <v>3529.7423540748832</v>
      </c>
    </row>
    <row r="883" spans="1:5" hidden="1" outlineLevel="2" x14ac:dyDescent="0.25">
      <c r="A883" s="3" t="s">
        <v>77</v>
      </c>
      <c r="B883" s="5" t="s">
        <v>1</v>
      </c>
      <c r="C883" s="3">
        <v>4</v>
      </c>
      <c r="D883" s="3">
        <v>25</v>
      </c>
      <c r="E883" s="14">
        <f t="shared" ref="E883:E895" si="57">$D883/$D$10*E$6</f>
        <v>26.99405287606977</v>
      </c>
    </row>
    <row r="884" spans="1:5" hidden="1" outlineLevel="2" x14ac:dyDescent="0.25">
      <c r="A884" s="3" t="s">
        <v>77</v>
      </c>
      <c r="B884" s="5" t="s">
        <v>2</v>
      </c>
      <c r="C884" s="3">
        <v>1</v>
      </c>
      <c r="D884" s="3">
        <v>1</v>
      </c>
      <c r="E884" s="14">
        <f t="shared" si="57"/>
        <v>1.0797621150427907</v>
      </c>
    </row>
    <row r="885" spans="1:5" hidden="1" outlineLevel="2" x14ac:dyDescent="0.25">
      <c r="A885" s="3" t="s">
        <v>77</v>
      </c>
      <c r="B885" s="5" t="s">
        <v>3</v>
      </c>
      <c r="C885" s="3">
        <v>9</v>
      </c>
      <c r="D885" s="3">
        <v>9</v>
      </c>
      <c r="E885" s="14">
        <f t="shared" si="57"/>
        <v>9.7178590353851177</v>
      </c>
    </row>
    <row r="886" spans="1:5" hidden="1" outlineLevel="2" x14ac:dyDescent="0.25">
      <c r="A886" s="3" t="s">
        <v>77</v>
      </c>
      <c r="B886" s="5" t="s">
        <v>4</v>
      </c>
      <c r="C886" s="3">
        <v>13</v>
      </c>
      <c r="D886" s="3">
        <v>14</v>
      </c>
      <c r="E886" s="14">
        <f t="shared" si="57"/>
        <v>15.116669610599072</v>
      </c>
    </row>
    <row r="887" spans="1:5" hidden="1" outlineLevel="2" x14ac:dyDescent="0.25">
      <c r="A887" s="3" t="s">
        <v>77</v>
      </c>
      <c r="B887" s="5" t="s">
        <v>5</v>
      </c>
      <c r="C887" s="3">
        <v>1</v>
      </c>
      <c r="D887" s="3">
        <v>1</v>
      </c>
      <c r="E887" s="14">
        <f t="shared" si="57"/>
        <v>1.0797621150427907</v>
      </c>
    </row>
    <row r="888" spans="1:5" hidden="1" outlineLevel="2" x14ac:dyDescent="0.25">
      <c r="A888" s="3" t="s">
        <v>77</v>
      </c>
      <c r="B888" s="5" t="s">
        <v>6</v>
      </c>
      <c r="C888" s="3">
        <v>2</v>
      </c>
      <c r="D888" s="3">
        <v>3</v>
      </c>
      <c r="E888" s="14">
        <f t="shared" si="57"/>
        <v>3.239286345128372</v>
      </c>
    </row>
    <row r="889" spans="1:5" hidden="1" outlineLevel="2" x14ac:dyDescent="0.25">
      <c r="A889" s="3" t="s">
        <v>77</v>
      </c>
      <c r="B889" s="5" t="s">
        <v>7</v>
      </c>
      <c r="C889" s="3">
        <v>6</v>
      </c>
      <c r="D889" s="3">
        <v>6</v>
      </c>
      <c r="E889" s="14">
        <f t="shared" si="57"/>
        <v>6.478572690256744</v>
      </c>
    </row>
    <row r="890" spans="1:5" hidden="1" outlineLevel="2" x14ac:dyDescent="0.25">
      <c r="A890" s="3" t="s">
        <v>77</v>
      </c>
      <c r="B890" s="5" t="s">
        <v>8</v>
      </c>
      <c r="C890" s="3">
        <v>12</v>
      </c>
      <c r="D890" s="3">
        <v>14</v>
      </c>
      <c r="E890" s="14">
        <f t="shared" si="57"/>
        <v>15.116669610599072</v>
      </c>
    </row>
    <row r="891" spans="1:5" hidden="1" outlineLevel="2" x14ac:dyDescent="0.25">
      <c r="A891" s="3" t="s">
        <v>77</v>
      </c>
      <c r="B891" s="5" t="s">
        <v>10</v>
      </c>
      <c r="C891" s="3">
        <v>38</v>
      </c>
      <c r="D891" s="3">
        <v>41</v>
      </c>
      <c r="E891" s="14">
        <f t="shared" si="57"/>
        <v>44.270246716754421</v>
      </c>
    </row>
    <row r="892" spans="1:5" hidden="1" outlineLevel="2" x14ac:dyDescent="0.25">
      <c r="A892" s="3" t="s">
        <v>77</v>
      </c>
      <c r="B892" s="5" t="s">
        <v>11</v>
      </c>
      <c r="C892" s="3">
        <v>28</v>
      </c>
      <c r="D892" s="3">
        <v>44</v>
      </c>
      <c r="E892" s="14">
        <f t="shared" si="57"/>
        <v>47.509533061882792</v>
      </c>
    </row>
    <row r="893" spans="1:5" hidden="1" outlineLevel="2" x14ac:dyDescent="0.25">
      <c r="A893" s="3" t="s">
        <v>77</v>
      </c>
      <c r="B893" s="5" t="s">
        <v>12</v>
      </c>
      <c r="C893" s="3">
        <v>4</v>
      </c>
      <c r="D893" s="3">
        <v>18</v>
      </c>
      <c r="E893" s="14">
        <f t="shared" si="57"/>
        <v>19.435718070770235</v>
      </c>
    </row>
    <row r="894" spans="1:5" hidden="1" outlineLevel="2" x14ac:dyDescent="0.25">
      <c r="A894" s="3" t="s">
        <v>77</v>
      </c>
      <c r="B894" s="5">
        <v>2</v>
      </c>
      <c r="C894" s="3">
        <v>41</v>
      </c>
      <c r="D894" s="3">
        <v>43</v>
      </c>
      <c r="E894" s="14">
        <f t="shared" si="57"/>
        <v>46.429770946840001</v>
      </c>
    </row>
    <row r="895" spans="1:5" hidden="1" outlineLevel="2" x14ac:dyDescent="0.25">
      <c r="A895" s="3" t="s">
        <v>77</v>
      </c>
      <c r="B895" s="5">
        <v>8</v>
      </c>
      <c r="C895" s="3">
        <v>26</v>
      </c>
      <c r="D895" s="3">
        <v>351</v>
      </c>
      <c r="E895" s="14">
        <f t="shared" si="57"/>
        <v>378.99650238001954</v>
      </c>
    </row>
    <row r="896" spans="1:5" outlineLevel="1" collapsed="1" x14ac:dyDescent="0.25">
      <c r="A896" s="7" t="s">
        <v>204</v>
      </c>
      <c r="E896" s="14">
        <f>SUBTOTAL(9,E883:E895)</f>
        <v>615.46440557439064</v>
      </c>
    </row>
    <row r="897" spans="1:5" hidden="1" outlineLevel="2" x14ac:dyDescent="0.25">
      <c r="A897" s="3" t="s">
        <v>78</v>
      </c>
      <c r="B897" s="5" t="s">
        <v>4</v>
      </c>
      <c r="C897" s="3">
        <v>1</v>
      </c>
      <c r="D897" s="3">
        <v>1</v>
      </c>
      <c r="E897" s="14">
        <f>$D897/$D$10*E$6</f>
        <v>1.0797621150427907</v>
      </c>
    </row>
    <row r="898" spans="1:5" hidden="1" outlineLevel="2" x14ac:dyDescent="0.25">
      <c r="A898" s="3" t="s">
        <v>78</v>
      </c>
      <c r="B898" s="5" t="s">
        <v>6</v>
      </c>
      <c r="C898" s="3">
        <v>2</v>
      </c>
      <c r="D898" s="3">
        <v>2</v>
      </c>
      <c r="E898" s="14">
        <f>$D898/$D$10*E$6</f>
        <v>2.1595242300855815</v>
      </c>
    </row>
    <row r="899" spans="1:5" hidden="1" outlineLevel="2" x14ac:dyDescent="0.25">
      <c r="A899" s="3" t="s">
        <v>78</v>
      </c>
      <c r="B899" s="5" t="s">
        <v>8</v>
      </c>
      <c r="C899" s="3">
        <v>1</v>
      </c>
      <c r="D899" s="3">
        <v>1</v>
      </c>
      <c r="E899" s="14">
        <f>$D899/$D$10*E$6</f>
        <v>1.0797621150427907</v>
      </c>
    </row>
    <row r="900" spans="1:5" hidden="1" outlineLevel="2" x14ac:dyDescent="0.25">
      <c r="A900" s="3" t="s">
        <v>78</v>
      </c>
      <c r="B900" s="5" t="s">
        <v>12</v>
      </c>
      <c r="C900" s="3">
        <v>2</v>
      </c>
      <c r="D900" s="3">
        <v>2</v>
      </c>
      <c r="E900" s="14">
        <f>$D900/$D$10*E$6</f>
        <v>2.1595242300855815</v>
      </c>
    </row>
    <row r="901" spans="1:5" outlineLevel="1" collapsed="1" x14ac:dyDescent="0.25">
      <c r="A901" s="7" t="s">
        <v>205</v>
      </c>
      <c r="E901" s="14">
        <f>SUBTOTAL(9,E897:E900)</f>
        <v>6.478572690256744</v>
      </c>
    </row>
    <row r="902" spans="1:5" hidden="1" outlineLevel="2" x14ac:dyDescent="0.25">
      <c r="A902" s="3" t="s">
        <v>79</v>
      </c>
      <c r="B902" s="5" t="s">
        <v>1</v>
      </c>
      <c r="C902" s="3">
        <v>5</v>
      </c>
      <c r="D902" s="3">
        <v>24</v>
      </c>
      <c r="E902" s="14">
        <f t="shared" ref="E902:E918" si="58">$D902/$D$10*E$6</f>
        <v>25.914290761026976</v>
      </c>
    </row>
    <row r="903" spans="1:5" hidden="1" outlineLevel="2" x14ac:dyDescent="0.25">
      <c r="A903" s="3" t="s">
        <v>79</v>
      </c>
      <c r="B903" s="5" t="s">
        <v>2</v>
      </c>
      <c r="C903" s="3">
        <v>22</v>
      </c>
      <c r="D903" s="3">
        <v>28</v>
      </c>
      <c r="E903" s="14">
        <f t="shared" si="58"/>
        <v>30.233339221198143</v>
      </c>
    </row>
    <row r="904" spans="1:5" hidden="1" outlineLevel="2" x14ac:dyDescent="0.25">
      <c r="A904" s="3" t="s">
        <v>79</v>
      </c>
      <c r="B904" s="5" t="s">
        <v>3</v>
      </c>
      <c r="C904" s="3">
        <v>231</v>
      </c>
      <c r="D904" s="3">
        <v>574</v>
      </c>
      <c r="E904" s="14">
        <f t="shared" si="58"/>
        <v>619.78345403456183</v>
      </c>
    </row>
    <row r="905" spans="1:5" hidden="1" outlineLevel="2" x14ac:dyDescent="0.25">
      <c r="A905" s="3" t="s">
        <v>79</v>
      </c>
      <c r="B905" s="5" t="s">
        <v>4</v>
      </c>
      <c r="C905" s="3">
        <v>1612</v>
      </c>
      <c r="D905" s="3">
        <v>1691</v>
      </c>
      <c r="E905" s="14">
        <f t="shared" si="58"/>
        <v>1825.8777365373592</v>
      </c>
    </row>
    <row r="906" spans="1:5" hidden="1" outlineLevel="2" x14ac:dyDescent="0.25">
      <c r="A906" s="3" t="s">
        <v>79</v>
      </c>
      <c r="B906" s="5" t="s">
        <v>5</v>
      </c>
      <c r="C906" s="3">
        <v>16</v>
      </c>
      <c r="D906" s="3">
        <v>174</v>
      </c>
      <c r="E906" s="14">
        <f t="shared" si="58"/>
        <v>187.8786080174456</v>
      </c>
    </row>
    <row r="907" spans="1:5" hidden="1" outlineLevel="2" x14ac:dyDescent="0.25">
      <c r="A907" s="3" t="s">
        <v>79</v>
      </c>
      <c r="B907" s="5" t="s">
        <v>6</v>
      </c>
      <c r="C907" s="3">
        <v>301</v>
      </c>
      <c r="D907" s="3">
        <v>1877</v>
      </c>
      <c r="E907" s="14">
        <f t="shared" si="58"/>
        <v>2026.7134899353182</v>
      </c>
    </row>
    <row r="908" spans="1:5" hidden="1" outlineLevel="2" x14ac:dyDescent="0.25">
      <c r="A908" s="3" t="s">
        <v>79</v>
      </c>
      <c r="B908" s="5" t="s">
        <v>7</v>
      </c>
      <c r="C908" s="3">
        <v>117</v>
      </c>
      <c r="D908" s="3">
        <v>328</v>
      </c>
      <c r="E908" s="14">
        <f t="shared" si="58"/>
        <v>354.16197373403537</v>
      </c>
    </row>
    <row r="909" spans="1:5" hidden="1" outlineLevel="2" x14ac:dyDescent="0.25">
      <c r="A909" s="3" t="s">
        <v>79</v>
      </c>
      <c r="B909" s="5" t="s">
        <v>14</v>
      </c>
      <c r="C909" s="3">
        <v>10</v>
      </c>
      <c r="D909" s="3">
        <v>42</v>
      </c>
      <c r="E909" s="14">
        <f t="shared" si="58"/>
        <v>45.350008831797211</v>
      </c>
    </row>
    <row r="910" spans="1:5" hidden="1" outlineLevel="2" x14ac:dyDescent="0.25">
      <c r="A910" s="3" t="s">
        <v>79</v>
      </c>
      <c r="B910" s="5" t="s">
        <v>17</v>
      </c>
      <c r="C910" s="3">
        <v>601</v>
      </c>
      <c r="D910" s="3">
        <v>605</v>
      </c>
      <c r="E910" s="14">
        <f t="shared" si="58"/>
        <v>653.25607960088837</v>
      </c>
    </row>
    <row r="911" spans="1:5" hidden="1" outlineLevel="2" x14ac:dyDescent="0.25">
      <c r="A911" s="3" t="s">
        <v>79</v>
      </c>
      <c r="B911" s="5" t="s">
        <v>8</v>
      </c>
      <c r="C911" s="3">
        <v>31</v>
      </c>
      <c r="D911" s="3">
        <v>31</v>
      </c>
      <c r="E911" s="14">
        <f t="shared" si="58"/>
        <v>33.472625566326514</v>
      </c>
    </row>
    <row r="912" spans="1:5" hidden="1" outlineLevel="2" x14ac:dyDescent="0.25">
      <c r="A912" s="3" t="s">
        <v>79</v>
      </c>
      <c r="B912" s="5" t="s">
        <v>10</v>
      </c>
      <c r="C912" s="3">
        <v>251</v>
      </c>
      <c r="D912" s="3">
        <v>899</v>
      </c>
      <c r="E912" s="14">
        <f t="shared" si="58"/>
        <v>970.70614142346892</v>
      </c>
    </row>
    <row r="913" spans="1:5" hidden="1" outlineLevel="2" x14ac:dyDescent="0.25">
      <c r="A913" s="3" t="s">
        <v>79</v>
      </c>
      <c r="B913" s="5" t="s">
        <v>11</v>
      </c>
      <c r="C913" s="3">
        <v>216</v>
      </c>
      <c r="D913" s="3">
        <v>12811</v>
      </c>
      <c r="E913" s="14">
        <f t="shared" si="58"/>
        <v>13832.832455813192</v>
      </c>
    </row>
    <row r="914" spans="1:5" hidden="1" outlineLevel="2" x14ac:dyDescent="0.25">
      <c r="A914" s="3" t="s">
        <v>79</v>
      </c>
      <c r="B914" s="5" t="s">
        <v>15</v>
      </c>
      <c r="C914" s="3">
        <v>2</v>
      </c>
      <c r="D914" s="3">
        <v>2</v>
      </c>
      <c r="E914" s="14">
        <f t="shared" si="58"/>
        <v>2.1595242300855815</v>
      </c>
    </row>
    <row r="915" spans="1:5" hidden="1" outlineLevel="2" x14ac:dyDescent="0.25">
      <c r="A915" s="3" t="s">
        <v>79</v>
      </c>
      <c r="B915" s="5" t="s">
        <v>12</v>
      </c>
      <c r="C915" s="3">
        <v>4</v>
      </c>
      <c r="D915" s="3">
        <v>602</v>
      </c>
      <c r="E915" s="14">
        <f t="shared" si="58"/>
        <v>650.01679325576004</v>
      </c>
    </row>
    <row r="916" spans="1:5" hidden="1" outlineLevel="2" x14ac:dyDescent="0.25">
      <c r="A916" s="3" t="s">
        <v>79</v>
      </c>
      <c r="B916" s="5">
        <v>1</v>
      </c>
      <c r="C916" s="3">
        <v>27</v>
      </c>
      <c r="D916" s="3">
        <v>152</v>
      </c>
      <c r="E916" s="14">
        <f t="shared" si="58"/>
        <v>164.12384148650418</v>
      </c>
    </row>
    <row r="917" spans="1:5" hidden="1" outlineLevel="2" x14ac:dyDescent="0.25">
      <c r="A917" s="3" t="s">
        <v>79</v>
      </c>
      <c r="B917" s="5">
        <v>2</v>
      </c>
      <c r="C917" s="3">
        <v>10390</v>
      </c>
      <c r="D917" s="3">
        <v>12822</v>
      </c>
      <c r="E917" s="14">
        <f t="shared" si="58"/>
        <v>13844.709839078663</v>
      </c>
    </row>
    <row r="918" spans="1:5" hidden="1" outlineLevel="2" x14ac:dyDescent="0.25">
      <c r="A918" s="3" t="s">
        <v>79</v>
      </c>
      <c r="B918" s="5">
        <v>8</v>
      </c>
      <c r="C918" s="3">
        <v>32</v>
      </c>
      <c r="D918" s="3">
        <v>8437</v>
      </c>
      <c r="E918" s="14">
        <f t="shared" si="58"/>
        <v>9109.9529646160245</v>
      </c>
    </row>
    <row r="919" spans="1:5" outlineLevel="1" collapsed="1" x14ac:dyDescent="0.25">
      <c r="A919" s="7" t="s">
        <v>206</v>
      </c>
      <c r="E919" s="14">
        <f>SUBTOTAL(9,E902:E918)</f>
        <v>44377.143166143651</v>
      </c>
    </row>
    <row r="920" spans="1:5" hidden="1" outlineLevel="2" x14ac:dyDescent="0.25">
      <c r="A920" s="3" t="s">
        <v>80</v>
      </c>
      <c r="B920" s="5" t="s">
        <v>1</v>
      </c>
      <c r="C920" s="3">
        <v>6</v>
      </c>
      <c r="D920" s="3">
        <v>147</v>
      </c>
      <c r="E920" s="14">
        <f t="shared" ref="E920:E938" si="59">$D920/$D$10*E$6</f>
        <v>158.72503091129022</v>
      </c>
    </row>
    <row r="921" spans="1:5" hidden="1" outlineLevel="2" x14ac:dyDescent="0.25">
      <c r="A921" s="3" t="s">
        <v>80</v>
      </c>
      <c r="B921" s="5" t="s">
        <v>22</v>
      </c>
      <c r="C921" s="3">
        <v>1</v>
      </c>
      <c r="D921" s="3">
        <v>28</v>
      </c>
      <c r="E921" s="14">
        <f t="shared" si="59"/>
        <v>30.233339221198143</v>
      </c>
    </row>
    <row r="922" spans="1:5" hidden="1" outlineLevel="2" x14ac:dyDescent="0.25">
      <c r="A922" s="3" t="s">
        <v>80</v>
      </c>
      <c r="B922" s="5" t="s">
        <v>2</v>
      </c>
      <c r="C922" s="3">
        <v>2</v>
      </c>
      <c r="D922" s="3">
        <v>2</v>
      </c>
      <c r="E922" s="14">
        <f t="shared" si="59"/>
        <v>2.1595242300855815</v>
      </c>
    </row>
    <row r="923" spans="1:5" hidden="1" outlineLevel="2" x14ac:dyDescent="0.25">
      <c r="A923" s="3" t="s">
        <v>80</v>
      </c>
      <c r="B923" s="5" t="s">
        <v>3</v>
      </c>
      <c r="C923" s="3">
        <v>1386</v>
      </c>
      <c r="D923" s="3">
        <v>6403</v>
      </c>
      <c r="E923" s="14">
        <f t="shared" si="59"/>
        <v>6913.7168226189888</v>
      </c>
    </row>
    <row r="924" spans="1:5" hidden="1" outlineLevel="2" x14ac:dyDescent="0.25">
      <c r="A924" s="3" t="s">
        <v>80</v>
      </c>
      <c r="B924" s="5" t="s">
        <v>4</v>
      </c>
      <c r="C924" s="3">
        <v>302</v>
      </c>
      <c r="D924" s="3">
        <v>862</v>
      </c>
      <c r="E924" s="14">
        <f t="shared" si="59"/>
        <v>930.75494316688548</v>
      </c>
    </row>
    <row r="925" spans="1:5" hidden="1" outlineLevel="2" x14ac:dyDescent="0.25">
      <c r="A925" s="3" t="s">
        <v>80</v>
      </c>
      <c r="B925" s="5" t="s">
        <v>5</v>
      </c>
      <c r="C925" s="3">
        <v>24</v>
      </c>
      <c r="D925" s="3">
        <v>53</v>
      </c>
      <c r="E925" s="14">
        <f t="shared" si="59"/>
        <v>57.227392097267902</v>
      </c>
    </row>
    <row r="926" spans="1:5" hidden="1" outlineLevel="2" x14ac:dyDescent="0.25">
      <c r="A926" s="3" t="s">
        <v>80</v>
      </c>
      <c r="B926" s="5" t="s">
        <v>6</v>
      </c>
      <c r="C926" s="3">
        <v>66</v>
      </c>
      <c r="D926" s="3">
        <v>1714</v>
      </c>
      <c r="E926" s="14">
        <f t="shared" si="59"/>
        <v>1850.7122651833433</v>
      </c>
    </row>
    <row r="927" spans="1:5" hidden="1" outlineLevel="2" x14ac:dyDescent="0.25">
      <c r="A927" s="3" t="s">
        <v>80</v>
      </c>
      <c r="B927" s="5" t="s">
        <v>7</v>
      </c>
      <c r="C927" s="3">
        <v>805</v>
      </c>
      <c r="D927" s="3">
        <v>1203</v>
      </c>
      <c r="E927" s="14">
        <f t="shared" si="59"/>
        <v>1298.9538243964773</v>
      </c>
    </row>
    <row r="928" spans="1:5" hidden="1" outlineLevel="2" x14ac:dyDescent="0.25">
      <c r="A928" s="3" t="s">
        <v>80</v>
      </c>
      <c r="B928" s="5" t="s">
        <v>14</v>
      </c>
      <c r="C928" s="3">
        <v>11</v>
      </c>
      <c r="D928" s="3">
        <v>42</v>
      </c>
      <c r="E928" s="14">
        <f t="shared" si="59"/>
        <v>45.350008831797211</v>
      </c>
    </row>
    <row r="929" spans="1:5" hidden="1" outlineLevel="2" x14ac:dyDescent="0.25">
      <c r="A929" s="3" t="s">
        <v>80</v>
      </c>
      <c r="B929" s="5" t="s">
        <v>81</v>
      </c>
      <c r="C929" s="3">
        <v>1</v>
      </c>
      <c r="D929" s="3">
        <v>1</v>
      </c>
      <c r="E929" s="14">
        <f t="shared" si="59"/>
        <v>1.0797621150427907</v>
      </c>
    </row>
    <row r="930" spans="1:5" hidden="1" outlineLevel="2" x14ac:dyDescent="0.25">
      <c r="A930" s="3" t="s">
        <v>80</v>
      </c>
      <c r="B930" s="5" t="s">
        <v>17</v>
      </c>
      <c r="C930" s="3">
        <v>48</v>
      </c>
      <c r="D930" s="3">
        <v>156</v>
      </c>
      <c r="E930" s="14">
        <f t="shared" si="59"/>
        <v>168.44288994667534</v>
      </c>
    </row>
    <row r="931" spans="1:5" hidden="1" outlineLevel="2" x14ac:dyDescent="0.25">
      <c r="A931" s="3" t="s">
        <v>80</v>
      </c>
      <c r="B931" s="5" t="s">
        <v>19</v>
      </c>
      <c r="C931" s="3">
        <v>1</v>
      </c>
      <c r="D931" s="3">
        <v>4</v>
      </c>
      <c r="E931" s="14">
        <f t="shared" si="59"/>
        <v>4.319048460171163</v>
      </c>
    </row>
    <row r="932" spans="1:5" hidden="1" outlineLevel="2" x14ac:dyDescent="0.25">
      <c r="A932" s="3" t="s">
        <v>80</v>
      </c>
      <c r="B932" s="5" t="s">
        <v>8</v>
      </c>
      <c r="C932" s="3">
        <v>45</v>
      </c>
      <c r="D932" s="3">
        <v>74</v>
      </c>
      <c r="E932" s="14">
        <f t="shared" si="59"/>
        <v>79.902396513166508</v>
      </c>
    </row>
    <row r="933" spans="1:5" hidden="1" outlineLevel="2" x14ac:dyDescent="0.25">
      <c r="A933" s="3" t="s">
        <v>80</v>
      </c>
      <c r="B933" s="5" t="s">
        <v>10</v>
      </c>
      <c r="C933" s="3">
        <v>210</v>
      </c>
      <c r="D933" s="3">
        <v>794</v>
      </c>
      <c r="E933" s="14">
        <f t="shared" si="59"/>
        <v>857.33111934397573</v>
      </c>
    </row>
    <row r="934" spans="1:5" hidden="1" outlineLevel="2" x14ac:dyDescent="0.25">
      <c r="A934" s="3" t="s">
        <v>80</v>
      </c>
      <c r="B934" s="5" t="s">
        <v>11</v>
      </c>
      <c r="C934" s="3">
        <v>85</v>
      </c>
      <c r="D934" s="3">
        <v>2663</v>
      </c>
      <c r="E934" s="14">
        <f t="shared" si="59"/>
        <v>2875.4065123589517</v>
      </c>
    </row>
    <row r="935" spans="1:5" hidden="1" outlineLevel="2" x14ac:dyDescent="0.25">
      <c r="A935" s="3" t="s">
        <v>80</v>
      </c>
      <c r="B935" s="5" t="s">
        <v>15</v>
      </c>
      <c r="C935" s="3">
        <v>2</v>
      </c>
      <c r="D935" s="3">
        <v>3</v>
      </c>
      <c r="E935" s="14">
        <f t="shared" si="59"/>
        <v>3.239286345128372</v>
      </c>
    </row>
    <row r="936" spans="1:5" hidden="1" outlineLevel="2" x14ac:dyDescent="0.25">
      <c r="A936" s="3" t="s">
        <v>80</v>
      </c>
      <c r="B936" s="5" t="s">
        <v>12</v>
      </c>
      <c r="C936" s="3">
        <v>6</v>
      </c>
      <c r="D936" s="3">
        <v>320</v>
      </c>
      <c r="E936" s="14">
        <f t="shared" si="59"/>
        <v>345.52387681369305</v>
      </c>
    </row>
    <row r="937" spans="1:5" hidden="1" outlineLevel="2" x14ac:dyDescent="0.25">
      <c r="A937" s="3" t="s">
        <v>80</v>
      </c>
      <c r="B937" s="5">
        <v>2</v>
      </c>
      <c r="C937" s="3">
        <v>1111</v>
      </c>
      <c r="D937" s="3">
        <v>2625</v>
      </c>
      <c r="E937" s="14">
        <f t="shared" si="59"/>
        <v>2834.3755519873257</v>
      </c>
    </row>
    <row r="938" spans="1:5" hidden="1" outlineLevel="2" x14ac:dyDescent="0.25">
      <c r="A938" s="3" t="s">
        <v>80</v>
      </c>
      <c r="B938" s="5">
        <v>8</v>
      </c>
      <c r="C938" s="3">
        <v>27</v>
      </c>
      <c r="D938" s="3">
        <v>9978</v>
      </c>
      <c r="E938" s="14">
        <f t="shared" si="59"/>
        <v>10773.866383896966</v>
      </c>
    </row>
    <row r="939" spans="1:5" outlineLevel="1" collapsed="1" x14ac:dyDescent="0.25">
      <c r="A939" s="7" t="s">
        <v>207</v>
      </c>
      <c r="E939" s="14">
        <f>SUBTOTAL(9,E920:E938)</f>
        <v>29231.319978438431</v>
      </c>
    </row>
    <row r="940" spans="1:5" hidden="1" outlineLevel="2" x14ac:dyDescent="0.25">
      <c r="A940" s="3" t="s">
        <v>82</v>
      </c>
      <c r="B940" s="5" t="s">
        <v>1</v>
      </c>
      <c r="C940" s="3">
        <v>9</v>
      </c>
      <c r="D940" s="3">
        <v>249</v>
      </c>
      <c r="E940" s="14">
        <f t="shared" ref="E940:E955" si="60">$D940/$D$10*E$6</f>
        <v>268.86076664565491</v>
      </c>
    </row>
    <row r="941" spans="1:5" hidden="1" outlineLevel="2" x14ac:dyDescent="0.25">
      <c r="A941" s="3" t="s">
        <v>82</v>
      </c>
      <c r="B941" s="5" t="s">
        <v>22</v>
      </c>
      <c r="C941" s="3">
        <v>1</v>
      </c>
      <c r="D941" s="3">
        <v>15</v>
      </c>
      <c r="E941" s="14">
        <f t="shared" si="60"/>
        <v>16.196431725641858</v>
      </c>
    </row>
    <row r="942" spans="1:5" hidden="1" outlineLevel="2" x14ac:dyDescent="0.25">
      <c r="A942" s="3" t="s">
        <v>82</v>
      </c>
      <c r="B942" s="5" t="s">
        <v>3</v>
      </c>
      <c r="C942" s="3">
        <v>1115</v>
      </c>
      <c r="D942" s="3">
        <v>1488</v>
      </c>
      <c r="E942" s="14">
        <f t="shared" si="60"/>
        <v>1606.6860271836724</v>
      </c>
    </row>
    <row r="943" spans="1:5" hidden="1" outlineLevel="2" x14ac:dyDescent="0.25">
      <c r="A943" s="3" t="s">
        <v>82</v>
      </c>
      <c r="B943" s="5" t="s">
        <v>4</v>
      </c>
      <c r="C943" s="3">
        <v>159</v>
      </c>
      <c r="D943" s="3">
        <v>781</v>
      </c>
      <c r="E943" s="14">
        <f t="shared" si="60"/>
        <v>843.29421184841954</v>
      </c>
    </row>
    <row r="944" spans="1:5" hidden="1" outlineLevel="2" x14ac:dyDescent="0.25">
      <c r="A944" s="3" t="s">
        <v>82</v>
      </c>
      <c r="B944" s="5" t="s">
        <v>5</v>
      </c>
      <c r="C944" s="3">
        <v>98</v>
      </c>
      <c r="D944" s="3">
        <v>123</v>
      </c>
      <c r="E944" s="14">
        <f t="shared" si="60"/>
        <v>132.81074015026326</v>
      </c>
    </row>
    <row r="945" spans="1:5" hidden="1" outlineLevel="2" x14ac:dyDescent="0.25">
      <c r="A945" s="3" t="s">
        <v>82</v>
      </c>
      <c r="B945" s="5" t="s">
        <v>6</v>
      </c>
      <c r="C945" s="3">
        <v>150</v>
      </c>
      <c r="D945" s="3">
        <v>1944</v>
      </c>
      <c r="E945" s="14">
        <f t="shared" si="60"/>
        <v>2099.0575516431854</v>
      </c>
    </row>
    <row r="946" spans="1:5" hidden="1" outlineLevel="2" x14ac:dyDescent="0.25">
      <c r="A946" s="3" t="s">
        <v>82</v>
      </c>
      <c r="B946" s="5" t="s">
        <v>7</v>
      </c>
      <c r="C946" s="3">
        <v>197</v>
      </c>
      <c r="D946" s="3">
        <v>394</v>
      </c>
      <c r="E946" s="14">
        <f t="shared" si="60"/>
        <v>425.42627332685953</v>
      </c>
    </row>
    <row r="947" spans="1:5" hidden="1" outlineLevel="2" x14ac:dyDescent="0.25">
      <c r="A947" s="3" t="s">
        <v>82</v>
      </c>
      <c r="B947" s="5" t="s">
        <v>14</v>
      </c>
      <c r="C947" s="3">
        <v>8</v>
      </c>
      <c r="D947" s="3">
        <v>13</v>
      </c>
      <c r="E947" s="14">
        <f t="shared" si="60"/>
        <v>14.03690749555628</v>
      </c>
    </row>
    <row r="948" spans="1:5" hidden="1" outlineLevel="2" x14ac:dyDescent="0.25">
      <c r="A948" s="3" t="s">
        <v>82</v>
      </c>
      <c r="B948" s="5" t="s">
        <v>17</v>
      </c>
      <c r="C948" s="3">
        <v>10</v>
      </c>
      <c r="D948" s="3">
        <v>22</v>
      </c>
      <c r="E948" s="14">
        <f t="shared" si="60"/>
        <v>23.754766530941396</v>
      </c>
    </row>
    <row r="949" spans="1:5" hidden="1" outlineLevel="2" x14ac:dyDescent="0.25">
      <c r="A949" s="3" t="s">
        <v>82</v>
      </c>
      <c r="B949" s="5" t="s">
        <v>8</v>
      </c>
      <c r="C949" s="3">
        <v>95</v>
      </c>
      <c r="D949" s="3">
        <v>198</v>
      </c>
      <c r="E949" s="14">
        <f t="shared" si="60"/>
        <v>213.79289877847256</v>
      </c>
    </row>
    <row r="950" spans="1:5" hidden="1" outlineLevel="2" x14ac:dyDescent="0.25">
      <c r="A950" s="3" t="s">
        <v>82</v>
      </c>
      <c r="B950" s="5" t="s">
        <v>10</v>
      </c>
      <c r="C950" s="3">
        <v>162</v>
      </c>
      <c r="D950" s="3">
        <v>422</v>
      </c>
      <c r="E950" s="14">
        <f t="shared" si="60"/>
        <v>455.65961254805768</v>
      </c>
    </row>
    <row r="951" spans="1:5" hidden="1" outlineLevel="2" x14ac:dyDescent="0.25">
      <c r="A951" s="3" t="s">
        <v>82</v>
      </c>
      <c r="B951" s="5" t="s">
        <v>11</v>
      </c>
      <c r="C951" s="3">
        <v>144</v>
      </c>
      <c r="D951" s="3">
        <v>1706</v>
      </c>
      <c r="E951" s="14">
        <f t="shared" si="60"/>
        <v>1842.074168263001</v>
      </c>
    </row>
    <row r="952" spans="1:5" hidden="1" outlineLevel="2" x14ac:dyDescent="0.25">
      <c r="A952" s="3" t="s">
        <v>82</v>
      </c>
      <c r="B952" s="5" t="s">
        <v>15</v>
      </c>
      <c r="C952" s="3">
        <v>1</v>
      </c>
      <c r="D952" s="3">
        <v>3</v>
      </c>
      <c r="E952" s="14">
        <f t="shared" si="60"/>
        <v>3.239286345128372</v>
      </c>
    </row>
    <row r="953" spans="1:5" hidden="1" outlineLevel="2" x14ac:dyDescent="0.25">
      <c r="A953" s="3" t="s">
        <v>82</v>
      </c>
      <c r="B953" s="5" t="s">
        <v>12</v>
      </c>
      <c r="C953" s="3">
        <v>4</v>
      </c>
      <c r="D953" s="3">
        <v>406</v>
      </c>
      <c r="E953" s="14">
        <f t="shared" si="60"/>
        <v>438.38341870737304</v>
      </c>
    </row>
    <row r="954" spans="1:5" hidden="1" outlineLevel="2" x14ac:dyDescent="0.25">
      <c r="A954" s="3" t="s">
        <v>82</v>
      </c>
      <c r="B954" s="5">
        <v>2</v>
      </c>
      <c r="C954" s="3">
        <v>433</v>
      </c>
      <c r="D954" s="3">
        <v>1781</v>
      </c>
      <c r="E954" s="14">
        <f t="shared" si="60"/>
        <v>1923.0563268912103</v>
      </c>
    </row>
    <row r="955" spans="1:5" hidden="1" outlineLevel="2" x14ac:dyDescent="0.25">
      <c r="A955" s="3" t="s">
        <v>82</v>
      </c>
      <c r="B955" s="5">
        <v>8</v>
      </c>
      <c r="C955" s="3">
        <v>26</v>
      </c>
      <c r="D955" s="3">
        <v>2251</v>
      </c>
      <c r="E955" s="14">
        <f t="shared" si="60"/>
        <v>2430.5445209613217</v>
      </c>
    </row>
    <row r="956" spans="1:5" outlineLevel="1" collapsed="1" x14ac:dyDescent="0.25">
      <c r="A956" s="7" t="s">
        <v>208</v>
      </c>
      <c r="E956" s="14">
        <f>SUBTOTAL(9,E940:E955)</f>
        <v>12736.87390904476</v>
      </c>
    </row>
    <row r="957" spans="1:5" hidden="1" outlineLevel="2" x14ac:dyDescent="0.25">
      <c r="A957" s="3" t="s">
        <v>83</v>
      </c>
      <c r="B957" s="5" t="s">
        <v>1</v>
      </c>
      <c r="C957" s="3">
        <v>5</v>
      </c>
      <c r="D957" s="3">
        <v>15</v>
      </c>
      <c r="E957" s="14">
        <f t="shared" ref="E957:E967" si="61">$D957/$D$10*E$6</f>
        <v>16.196431725641858</v>
      </c>
    </row>
    <row r="958" spans="1:5" hidden="1" outlineLevel="2" x14ac:dyDescent="0.25">
      <c r="A958" s="3" t="s">
        <v>83</v>
      </c>
      <c r="B958" s="5" t="s">
        <v>3</v>
      </c>
      <c r="C958" s="3">
        <v>4</v>
      </c>
      <c r="D958" s="3">
        <v>4</v>
      </c>
      <c r="E958" s="14">
        <f t="shared" si="61"/>
        <v>4.319048460171163</v>
      </c>
    </row>
    <row r="959" spans="1:5" hidden="1" outlineLevel="2" x14ac:dyDescent="0.25">
      <c r="A959" s="3" t="s">
        <v>83</v>
      </c>
      <c r="B959" s="5" t="s">
        <v>4</v>
      </c>
      <c r="C959" s="3">
        <v>9</v>
      </c>
      <c r="D959" s="3">
        <v>9</v>
      </c>
      <c r="E959" s="14">
        <f t="shared" si="61"/>
        <v>9.7178590353851177</v>
      </c>
    </row>
    <row r="960" spans="1:5" hidden="1" outlineLevel="2" x14ac:dyDescent="0.25">
      <c r="A960" s="3" t="s">
        <v>83</v>
      </c>
      <c r="B960" s="5" t="s">
        <v>6</v>
      </c>
      <c r="C960" s="3">
        <v>2</v>
      </c>
      <c r="D960" s="3">
        <v>3</v>
      </c>
      <c r="E960" s="14">
        <f t="shared" si="61"/>
        <v>3.239286345128372</v>
      </c>
    </row>
    <row r="961" spans="1:5" hidden="1" outlineLevel="2" x14ac:dyDescent="0.25">
      <c r="A961" s="3" t="s">
        <v>83</v>
      </c>
      <c r="B961" s="5" t="s">
        <v>7</v>
      </c>
      <c r="C961" s="3">
        <v>21</v>
      </c>
      <c r="D961" s="3">
        <v>27</v>
      </c>
      <c r="E961" s="14">
        <f t="shared" si="61"/>
        <v>29.15357710615535</v>
      </c>
    </row>
    <row r="962" spans="1:5" hidden="1" outlineLevel="2" x14ac:dyDescent="0.25">
      <c r="A962" s="3" t="s">
        <v>83</v>
      </c>
      <c r="B962" s="5" t="s">
        <v>8</v>
      </c>
      <c r="C962" s="3">
        <v>3</v>
      </c>
      <c r="D962" s="3">
        <v>3</v>
      </c>
      <c r="E962" s="14">
        <f t="shared" si="61"/>
        <v>3.239286345128372</v>
      </c>
    </row>
    <row r="963" spans="1:5" hidden="1" outlineLevel="2" x14ac:dyDescent="0.25">
      <c r="A963" s="3" t="s">
        <v>83</v>
      </c>
      <c r="B963" s="5" t="s">
        <v>10</v>
      </c>
      <c r="C963" s="3">
        <v>34</v>
      </c>
      <c r="D963" s="3">
        <v>35</v>
      </c>
      <c r="E963" s="14">
        <f t="shared" si="61"/>
        <v>37.791674026497674</v>
      </c>
    </row>
    <row r="964" spans="1:5" hidden="1" outlineLevel="2" x14ac:dyDescent="0.25">
      <c r="A964" s="3" t="s">
        <v>83</v>
      </c>
      <c r="B964" s="5" t="s">
        <v>11</v>
      </c>
      <c r="C964" s="3">
        <v>22</v>
      </c>
      <c r="D964" s="3">
        <v>49</v>
      </c>
      <c r="E964" s="14">
        <f t="shared" si="61"/>
        <v>52.908343637096742</v>
      </c>
    </row>
    <row r="965" spans="1:5" hidden="1" outlineLevel="2" x14ac:dyDescent="0.25">
      <c r="A965" s="3" t="s">
        <v>83</v>
      </c>
      <c r="B965" s="5" t="s">
        <v>12</v>
      </c>
      <c r="C965" s="3">
        <v>4</v>
      </c>
      <c r="D965" s="3">
        <v>7</v>
      </c>
      <c r="E965" s="14">
        <f t="shared" si="61"/>
        <v>7.5583348052995358</v>
      </c>
    </row>
    <row r="966" spans="1:5" hidden="1" outlineLevel="2" x14ac:dyDescent="0.25">
      <c r="A966" s="3" t="s">
        <v>83</v>
      </c>
      <c r="B966" s="5">
        <v>2</v>
      </c>
      <c r="C966" s="3">
        <v>44</v>
      </c>
      <c r="D966" s="3">
        <v>49</v>
      </c>
      <c r="E966" s="14">
        <f t="shared" si="61"/>
        <v>52.908343637096742</v>
      </c>
    </row>
    <row r="967" spans="1:5" hidden="1" outlineLevel="2" x14ac:dyDescent="0.25">
      <c r="A967" s="3" t="s">
        <v>83</v>
      </c>
      <c r="B967" s="5">
        <v>8</v>
      </c>
      <c r="C967" s="3">
        <v>26</v>
      </c>
      <c r="D967" s="3">
        <v>344</v>
      </c>
      <c r="E967" s="14">
        <f t="shared" si="61"/>
        <v>371.43816757472001</v>
      </c>
    </row>
    <row r="968" spans="1:5" outlineLevel="1" collapsed="1" x14ac:dyDescent="0.25">
      <c r="A968" s="7" t="s">
        <v>209</v>
      </c>
      <c r="E968" s="14">
        <f>SUBTOTAL(9,E957:E967)</f>
        <v>588.47035269832099</v>
      </c>
    </row>
    <row r="969" spans="1:5" hidden="1" outlineLevel="2" x14ac:dyDescent="0.25">
      <c r="A969" s="3" t="s">
        <v>84</v>
      </c>
      <c r="B969" s="5" t="s">
        <v>4</v>
      </c>
      <c r="C969" s="3">
        <v>1</v>
      </c>
      <c r="D969" s="3">
        <v>1</v>
      </c>
      <c r="E969" s="14">
        <f>$D969/$D$10*E$6</f>
        <v>1.0797621150427907</v>
      </c>
    </row>
    <row r="970" spans="1:5" hidden="1" outlineLevel="2" x14ac:dyDescent="0.25">
      <c r="A970" s="3" t="s">
        <v>84</v>
      </c>
      <c r="B970" s="5" t="s">
        <v>6</v>
      </c>
      <c r="C970" s="3">
        <v>1</v>
      </c>
      <c r="D970" s="3">
        <v>1</v>
      </c>
      <c r="E970" s="14">
        <f>$D970/$D$10*E$6</f>
        <v>1.0797621150427907</v>
      </c>
    </row>
    <row r="971" spans="1:5" hidden="1" outlineLevel="2" x14ac:dyDescent="0.25">
      <c r="A971" s="3" t="s">
        <v>84</v>
      </c>
      <c r="B971" s="5" t="s">
        <v>8</v>
      </c>
      <c r="C971" s="3">
        <v>1</v>
      </c>
      <c r="D971" s="3">
        <v>2</v>
      </c>
      <c r="E971" s="14">
        <f>$D971/$D$10*E$6</f>
        <v>2.1595242300855815</v>
      </c>
    </row>
    <row r="972" spans="1:5" hidden="1" outlineLevel="2" x14ac:dyDescent="0.25">
      <c r="A972" s="3" t="s">
        <v>84</v>
      </c>
      <c r="B972" s="5" t="s">
        <v>12</v>
      </c>
      <c r="C972" s="3">
        <v>2</v>
      </c>
      <c r="D972" s="3">
        <v>2</v>
      </c>
      <c r="E972" s="14">
        <f>$D972/$D$10*E$6</f>
        <v>2.1595242300855815</v>
      </c>
    </row>
    <row r="973" spans="1:5" outlineLevel="1" collapsed="1" x14ac:dyDescent="0.25">
      <c r="A973" s="7" t="s">
        <v>210</v>
      </c>
      <c r="E973" s="14">
        <f>SUBTOTAL(9,E969:E972)</f>
        <v>6.478572690256744</v>
      </c>
    </row>
    <row r="974" spans="1:5" hidden="1" outlineLevel="2" x14ac:dyDescent="0.25">
      <c r="A974" s="3" t="s">
        <v>85</v>
      </c>
      <c r="B974" s="5" t="s">
        <v>1</v>
      </c>
      <c r="C974" s="3">
        <v>4</v>
      </c>
      <c r="D974" s="3">
        <v>30</v>
      </c>
      <c r="E974" s="14">
        <f t="shared" ref="E974:E986" si="62">$D974/$D$10*E$6</f>
        <v>32.392863451283716</v>
      </c>
    </row>
    <row r="975" spans="1:5" hidden="1" outlineLevel="2" x14ac:dyDescent="0.25">
      <c r="A975" s="3" t="s">
        <v>85</v>
      </c>
      <c r="B975" s="5" t="s">
        <v>2</v>
      </c>
      <c r="C975" s="3">
        <v>1</v>
      </c>
      <c r="D975" s="3">
        <v>1</v>
      </c>
      <c r="E975" s="14">
        <f t="shared" si="62"/>
        <v>1.0797621150427907</v>
      </c>
    </row>
    <row r="976" spans="1:5" hidden="1" outlineLevel="2" x14ac:dyDescent="0.25">
      <c r="A976" s="3" t="s">
        <v>85</v>
      </c>
      <c r="B976" s="5" t="s">
        <v>3</v>
      </c>
      <c r="C976" s="3">
        <v>3</v>
      </c>
      <c r="D976" s="3">
        <v>3</v>
      </c>
      <c r="E976" s="14">
        <f t="shared" si="62"/>
        <v>3.239286345128372</v>
      </c>
    </row>
    <row r="977" spans="1:5" hidden="1" outlineLevel="2" x14ac:dyDescent="0.25">
      <c r="A977" s="3" t="s">
        <v>85</v>
      </c>
      <c r="B977" s="5" t="s">
        <v>4</v>
      </c>
      <c r="C977" s="3">
        <v>166</v>
      </c>
      <c r="D977" s="3">
        <v>223</v>
      </c>
      <c r="E977" s="14">
        <f t="shared" si="62"/>
        <v>240.78695165454232</v>
      </c>
    </row>
    <row r="978" spans="1:5" hidden="1" outlineLevel="2" x14ac:dyDescent="0.25">
      <c r="A978" s="3" t="s">
        <v>85</v>
      </c>
      <c r="B978" s="5" t="s">
        <v>6</v>
      </c>
      <c r="C978" s="3">
        <v>3</v>
      </c>
      <c r="D978" s="3">
        <v>3</v>
      </c>
      <c r="E978" s="14">
        <f t="shared" si="62"/>
        <v>3.239286345128372</v>
      </c>
    </row>
    <row r="979" spans="1:5" hidden="1" outlineLevel="2" x14ac:dyDescent="0.25">
      <c r="A979" s="3" t="s">
        <v>85</v>
      </c>
      <c r="B979" s="5" t="s">
        <v>7</v>
      </c>
      <c r="C979" s="3">
        <v>28</v>
      </c>
      <c r="D979" s="3">
        <v>30</v>
      </c>
      <c r="E979" s="14">
        <f t="shared" si="62"/>
        <v>32.392863451283716</v>
      </c>
    </row>
    <row r="980" spans="1:5" hidden="1" outlineLevel="2" x14ac:dyDescent="0.25">
      <c r="A980" s="3" t="s">
        <v>85</v>
      </c>
      <c r="B980" s="5" t="s">
        <v>8</v>
      </c>
      <c r="C980" s="3">
        <v>3</v>
      </c>
      <c r="D980" s="3">
        <v>3</v>
      </c>
      <c r="E980" s="14">
        <f t="shared" si="62"/>
        <v>3.239286345128372</v>
      </c>
    </row>
    <row r="981" spans="1:5" hidden="1" outlineLevel="2" x14ac:dyDescent="0.25">
      <c r="A981" s="3" t="s">
        <v>85</v>
      </c>
      <c r="B981" s="5" t="s">
        <v>10</v>
      </c>
      <c r="C981" s="3">
        <v>191</v>
      </c>
      <c r="D981" s="3">
        <v>263</v>
      </c>
      <c r="E981" s="14">
        <f t="shared" si="62"/>
        <v>283.97743625625395</v>
      </c>
    </row>
    <row r="982" spans="1:5" hidden="1" outlineLevel="2" x14ac:dyDescent="0.25">
      <c r="A982" s="3" t="s">
        <v>85</v>
      </c>
      <c r="B982" s="5" t="s">
        <v>11</v>
      </c>
      <c r="C982" s="3">
        <v>81</v>
      </c>
      <c r="D982" s="3">
        <v>580</v>
      </c>
      <c r="E982" s="14">
        <f t="shared" si="62"/>
        <v>626.26202672481861</v>
      </c>
    </row>
    <row r="983" spans="1:5" hidden="1" outlineLevel="2" x14ac:dyDescent="0.25">
      <c r="A983" s="3" t="s">
        <v>85</v>
      </c>
      <c r="B983" s="5" t="s">
        <v>15</v>
      </c>
      <c r="C983" s="3">
        <v>4</v>
      </c>
      <c r="D983" s="3">
        <v>12</v>
      </c>
      <c r="E983" s="14">
        <f t="shared" si="62"/>
        <v>12.957145380513488</v>
      </c>
    </row>
    <row r="984" spans="1:5" hidden="1" outlineLevel="2" x14ac:dyDescent="0.25">
      <c r="A984" s="3" t="s">
        <v>85</v>
      </c>
      <c r="B984" s="5" t="s">
        <v>12</v>
      </c>
      <c r="C984" s="3">
        <v>3</v>
      </c>
      <c r="D984" s="3">
        <v>15</v>
      </c>
      <c r="E984" s="14">
        <f t="shared" si="62"/>
        <v>16.196431725641858</v>
      </c>
    </row>
    <row r="985" spans="1:5" hidden="1" outlineLevel="2" x14ac:dyDescent="0.25">
      <c r="A985" s="3" t="s">
        <v>85</v>
      </c>
      <c r="B985" s="5">
        <v>2</v>
      </c>
      <c r="C985" s="3">
        <v>472</v>
      </c>
      <c r="D985" s="3">
        <v>581</v>
      </c>
      <c r="E985" s="14">
        <f t="shared" si="62"/>
        <v>627.34178883986147</v>
      </c>
    </row>
    <row r="986" spans="1:5" hidden="1" outlineLevel="2" x14ac:dyDescent="0.25">
      <c r="A986" s="3" t="s">
        <v>85</v>
      </c>
      <c r="B986" s="5">
        <v>8</v>
      </c>
      <c r="C986" s="3">
        <v>28</v>
      </c>
      <c r="D986" s="3">
        <v>1160</v>
      </c>
      <c r="E986" s="14">
        <f t="shared" si="62"/>
        <v>1252.5240534496372</v>
      </c>
    </row>
    <row r="987" spans="1:5" outlineLevel="1" collapsed="1" x14ac:dyDescent="0.25">
      <c r="A987" s="7" t="s">
        <v>211</v>
      </c>
      <c r="E987" s="14">
        <f>SUBTOTAL(9,E974:E986)</f>
        <v>3135.6291820842644</v>
      </c>
    </row>
    <row r="988" spans="1:5" hidden="1" outlineLevel="2" x14ac:dyDescent="0.25">
      <c r="A988" s="3" t="s">
        <v>86</v>
      </c>
      <c r="B988" s="5" t="s">
        <v>1</v>
      </c>
      <c r="C988" s="3">
        <v>8</v>
      </c>
      <c r="D988" s="3">
        <v>119</v>
      </c>
      <c r="E988" s="14">
        <f t="shared" ref="E988:E1005" si="63">$D988/$D$10*E$6</f>
        <v>128.4916916900921</v>
      </c>
    </row>
    <row r="989" spans="1:5" hidden="1" outlineLevel="2" x14ac:dyDescent="0.25">
      <c r="A989" s="3" t="s">
        <v>86</v>
      </c>
      <c r="B989" s="5" t="s">
        <v>22</v>
      </c>
      <c r="C989" s="3">
        <v>1</v>
      </c>
      <c r="D989" s="3">
        <v>14</v>
      </c>
      <c r="E989" s="14">
        <f t="shared" si="63"/>
        <v>15.116669610599072</v>
      </c>
    </row>
    <row r="990" spans="1:5" hidden="1" outlineLevel="2" x14ac:dyDescent="0.25">
      <c r="A990" s="3" t="s">
        <v>86</v>
      </c>
      <c r="B990" s="5" t="s">
        <v>2</v>
      </c>
      <c r="C990" s="3">
        <v>1</v>
      </c>
      <c r="D990" s="3">
        <v>1</v>
      </c>
      <c r="E990" s="14">
        <f t="shared" si="63"/>
        <v>1.0797621150427907</v>
      </c>
    </row>
    <row r="991" spans="1:5" hidden="1" outlineLevel="2" x14ac:dyDescent="0.25">
      <c r="A991" s="3" t="s">
        <v>86</v>
      </c>
      <c r="B991" s="5" t="s">
        <v>3</v>
      </c>
      <c r="C991" s="3">
        <v>253</v>
      </c>
      <c r="D991" s="3">
        <v>262</v>
      </c>
      <c r="E991" s="14">
        <f t="shared" si="63"/>
        <v>282.89767414121116</v>
      </c>
    </row>
    <row r="992" spans="1:5" hidden="1" outlineLevel="2" x14ac:dyDescent="0.25">
      <c r="A992" s="3" t="s">
        <v>86</v>
      </c>
      <c r="B992" s="5" t="s">
        <v>4</v>
      </c>
      <c r="C992" s="3">
        <v>796</v>
      </c>
      <c r="D992" s="3">
        <v>954</v>
      </c>
      <c r="E992" s="14">
        <f t="shared" si="63"/>
        <v>1030.0930577508225</v>
      </c>
    </row>
    <row r="993" spans="1:5" hidden="1" outlineLevel="2" x14ac:dyDescent="0.25">
      <c r="A993" s="3" t="s">
        <v>86</v>
      </c>
      <c r="B993" s="5" t="s">
        <v>5</v>
      </c>
      <c r="C993" s="3">
        <v>26</v>
      </c>
      <c r="D993" s="3">
        <v>30</v>
      </c>
      <c r="E993" s="14">
        <f t="shared" si="63"/>
        <v>32.392863451283716</v>
      </c>
    </row>
    <row r="994" spans="1:5" hidden="1" outlineLevel="2" x14ac:dyDescent="0.25">
      <c r="A994" s="3" t="s">
        <v>86</v>
      </c>
      <c r="B994" s="5" t="s">
        <v>6</v>
      </c>
      <c r="C994" s="3">
        <v>80</v>
      </c>
      <c r="D994" s="3">
        <v>839</v>
      </c>
      <c r="E994" s="14">
        <f t="shared" si="63"/>
        <v>905.92041452090143</v>
      </c>
    </row>
    <row r="995" spans="1:5" hidden="1" outlineLevel="2" x14ac:dyDescent="0.25">
      <c r="A995" s="3" t="s">
        <v>86</v>
      </c>
      <c r="B995" s="5" t="s">
        <v>7</v>
      </c>
      <c r="C995" s="3">
        <v>145</v>
      </c>
      <c r="D995" s="3">
        <v>296</v>
      </c>
      <c r="E995" s="14">
        <f t="shared" si="63"/>
        <v>319.60958605266603</v>
      </c>
    </row>
    <row r="996" spans="1:5" hidden="1" outlineLevel="2" x14ac:dyDescent="0.25">
      <c r="A996" s="3" t="s">
        <v>86</v>
      </c>
      <c r="B996" s="5" t="s">
        <v>14</v>
      </c>
      <c r="C996" s="3">
        <v>8</v>
      </c>
      <c r="D996" s="3">
        <v>11</v>
      </c>
      <c r="E996" s="14">
        <f t="shared" si="63"/>
        <v>11.877383265470698</v>
      </c>
    </row>
    <row r="997" spans="1:5" hidden="1" outlineLevel="2" x14ac:dyDescent="0.25">
      <c r="A997" s="3" t="s">
        <v>86</v>
      </c>
      <c r="B997" s="5" t="s">
        <v>17</v>
      </c>
      <c r="C997" s="3">
        <v>269</v>
      </c>
      <c r="D997" s="3">
        <v>313</v>
      </c>
      <c r="E997" s="14">
        <f t="shared" si="63"/>
        <v>337.96554200839353</v>
      </c>
    </row>
    <row r="998" spans="1:5" hidden="1" outlineLevel="2" x14ac:dyDescent="0.25">
      <c r="A998" s="3" t="s">
        <v>86</v>
      </c>
      <c r="B998" s="5" t="s">
        <v>8</v>
      </c>
      <c r="C998" s="3">
        <v>317</v>
      </c>
      <c r="D998" s="3">
        <v>520</v>
      </c>
      <c r="E998" s="14">
        <f t="shared" si="63"/>
        <v>561.47629982225112</v>
      </c>
    </row>
    <row r="999" spans="1:5" hidden="1" outlineLevel="2" x14ac:dyDescent="0.25">
      <c r="A999" s="3" t="s">
        <v>86</v>
      </c>
      <c r="B999" s="5" t="s">
        <v>10</v>
      </c>
      <c r="C999" s="3">
        <v>243</v>
      </c>
      <c r="D999" s="3">
        <v>647</v>
      </c>
      <c r="E999" s="14">
        <f t="shared" si="63"/>
        <v>698.60608843268562</v>
      </c>
    </row>
    <row r="1000" spans="1:5" hidden="1" outlineLevel="2" x14ac:dyDescent="0.25">
      <c r="A1000" s="3" t="s">
        <v>86</v>
      </c>
      <c r="B1000" s="5" t="s">
        <v>11</v>
      </c>
      <c r="C1000" s="3">
        <v>177</v>
      </c>
      <c r="D1000" s="3">
        <v>1567</v>
      </c>
      <c r="E1000" s="14">
        <f t="shared" si="63"/>
        <v>1691.987234272053</v>
      </c>
    </row>
    <row r="1001" spans="1:5" hidden="1" outlineLevel="2" x14ac:dyDescent="0.25">
      <c r="A1001" s="3" t="s">
        <v>86</v>
      </c>
      <c r="B1001" s="5" t="s">
        <v>15</v>
      </c>
      <c r="C1001" s="3">
        <v>2</v>
      </c>
      <c r="D1001" s="3">
        <v>2</v>
      </c>
      <c r="E1001" s="14">
        <f t="shared" si="63"/>
        <v>2.1595242300855815</v>
      </c>
    </row>
    <row r="1002" spans="1:5" hidden="1" outlineLevel="2" x14ac:dyDescent="0.25">
      <c r="A1002" s="3" t="s">
        <v>86</v>
      </c>
      <c r="B1002" s="5" t="s">
        <v>12</v>
      </c>
      <c r="C1002" s="3">
        <v>5</v>
      </c>
      <c r="D1002" s="3">
        <v>364</v>
      </c>
      <c r="E1002" s="14">
        <f t="shared" si="63"/>
        <v>393.03340987557579</v>
      </c>
    </row>
    <row r="1003" spans="1:5" hidden="1" outlineLevel="2" x14ac:dyDescent="0.25">
      <c r="A1003" s="3" t="s">
        <v>86</v>
      </c>
      <c r="B1003" s="5" t="s">
        <v>20</v>
      </c>
      <c r="C1003" s="3">
        <v>12</v>
      </c>
      <c r="D1003" s="3">
        <v>217</v>
      </c>
      <c r="E1003" s="14">
        <f t="shared" si="63"/>
        <v>234.30837896428557</v>
      </c>
    </row>
    <row r="1004" spans="1:5" hidden="1" outlineLevel="2" x14ac:dyDescent="0.25">
      <c r="A1004" s="3" t="s">
        <v>86</v>
      </c>
      <c r="B1004" s="5">
        <v>2</v>
      </c>
      <c r="C1004" s="3">
        <v>1012</v>
      </c>
      <c r="D1004" s="3">
        <v>1549</v>
      </c>
      <c r="E1004" s="14">
        <f t="shared" si="63"/>
        <v>1672.5515162012828</v>
      </c>
    </row>
    <row r="1005" spans="1:5" hidden="1" outlineLevel="2" x14ac:dyDescent="0.25">
      <c r="A1005" s="3" t="s">
        <v>86</v>
      </c>
      <c r="B1005" s="5">
        <v>8</v>
      </c>
      <c r="C1005" s="3">
        <v>35</v>
      </c>
      <c r="D1005" s="3">
        <v>8559</v>
      </c>
      <c r="E1005" s="14">
        <f t="shared" si="63"/>
        <v>9241.6839426512452</v>
      </c>
    </row>
    <row r="1006" spans="1:5" outlineLevel="1" collapsed="1" x14ac:dyDescent="0.25">
      <c r="A1006" s="7" t="s">
        <v>212</v>
      </c>
      <c r="E1006" s="14">
        <f>SUBTOTAL(9,E988:E1005)</f>
        <v>17561.251039055947</v>
      </c>
    </row>
    <row r="1007" spans="1:5" hidden="1" outlineLevel="2" x14ac:dyDescent="0.25">
      <c r="A1007" s="3" t="s">
        <v>87</v>
      </c>
      <c r="B1007" s="5" t="s">
        <v>1</v>
      </c>
      <c r="C1007" s="3">
        <v>6</v>
      </c>
      <c r="D1007" s="3">
        <v>109</v>
      </c>
      <c r="E1007" s="14">
        <f t="shared" ref="E1007:E1023" si="64">$D1007/$D$10*E$6</f>
        <v>117.6940705396642</v>
      </c>
    </row>
    <row r="1008" spans="1:5" hidden="1" outlineLevel="2" x14ac:dyDescent="0.25">
      <c r="A1008" s="3" t="s">
        <v>87</v>
      </c>
      <c r="B1008" s="5" t="s">
        <v>22</v>
      </c>
      <c r="C1008" s="3">
        <v>1</v>
      </c>
      <c r="D1008" s="3">
        <v>20</v>
      </c>
      <c r="E1008" s="14">
        <f t="shared" si="64"/>
        <v>21.595242300855816</v>
      </c>
    </row>
    <row r="1009" spans="1:5" hidden="1" outlineLevel="2" x14ac:dyDescent="0.25">
      <c r="A1009" s="3" t="s">
        <v>87</v>
      </c>
      <c r="B1009" s="5" t="s">
        <v>2</v>
      </c>
      <c r="C1009" s="3">
        <v>6</v>
      </c>
      <c r="D1009" s="3">
        <v>11</v>
      </c>
      <c r="E1009" s="14">
        <f t="shared" si="64"/>
        <v>11.877383265470698</v>
      </c>
    </row>
    <row r="1010" spans="1:5" hidden="1" outlineLevel="2" x14ac:dyDescent="0.25">
      <c r="A1010" s="3" t="s">
        <v>87</v>
      </c>
      <c r="B1010" s="5" t="s">
        <v>3</v>
      </c>
      <c r="C1010" s="3">
        <v>308</v>
      </c>
      <c r="D1010" s="3">
        <v>967</v>
      </c>
      <c r="E1010" s="14">
        <f t="shared" si="64"/>
        <v>1044.1299652463786</v>
      </c>
    </row>
    <row r="1011" spans="1:5" hidden="1" outlineLevel="2" x14ac:dyDescent="0.25">
      <c r="A1011" s="3" t="s">
        <v>87</v>
      </c>
      <c r="B1011" s="5" t="s">
        <v>4</v>
      </c>
      <c r="C1011" s="3">
        <v>89</v>
      </c>
      <c r="D1011" s="3">
        <v>135</v>
      </c>
      <c r="E1011" s="14">
        <f t="shared" si="64"/>
        <v>145.76788553077674</v>
      </c>
    </row>
    <row r="1012" spans="1:5" hidden="1" outlineLevel="2" x14ac:dyDescent="0.25">
      <c r="A1012" s="3" t="s">
        <v>87</v>
      </c>
      <c r="B1012" s="5" t="s">
        <v>5</v>
      </c>
      <c r="C1012" s="3">
        <v>25</v>
      </c>
      <c r="D1012" s="3">
        <v>31</v>
      </c>
      <c r="E1012" s="14">
        <f t="shared" si="64"/>
        <v>33.472625566326514</v>
      </c>
    </row>
    <row r="1013" spans="1:5" hidden="1" outlineLevel="2" x14ac:dyDescent="0.25">
      <c r="A1013" s="3" t="s">
        <v>87</v>
      </c>
      <c r="B1013" s="5" t="s">
        <v>6</v>
      </c>
      <c r="C1013" s="3">
        <v>72</v>
      </c>
      <c r="D1013" s="3">
        <v>1059</v>
      </c>
      <c r="E1013" s="14">
        <f t="shared" si="64"/>
        <v>1143.4680798303152</v>
      </c>
    </row>
    <row r="1014" spans="1:5" hidden="1" outlineLevel="2" x14ac:dyDescent="0.25">
      <c r="A1014" s="3" t="s">
        <v>87</v>
      </c>
      <c r="B1014" s="5" t="s">
        <v>7</v>
      </c>
      <c r="C1014" s="3">
        <v>144</v>
      </c>
      <c r="D1014" s="3">
        <v>302</v>
      </c>
      <c r="E1014" s="14">
        <f t="shared" si="64"/>
        <v>326.08815874292276</v>
      </c>
    </row>
    <row r="1015" spans="1:5" hidden="1" outlineLevel="2" x14ac:dyDescent="0.25">
      <c r="A1015" s="3" t="s">
        <v>87</v>
      </c>
      <c r="B1015" s="5" t="s">
        <v>14</v>
      </c>
      <c r="C1015" s="3">
        <v>2</v>
      </c>
      <c r="D1015" s="3">
        <v>5</v>
      </c>
      <c r="E1015" s="14">
        <f t="shared" si="64"/>
        <v>5.3988105752139539</v>
      </c>
    </row>
    <row r="1016" spans="1:5" hidden="1" outlineLevel="2" x14ac:dyDescent="0.25">
      <c r="A1016" s="3" t="s">
        <v>87</v>
      </c>
      <c r="B1016" s="5" t="s">
        <v>17</v>
      </c>
      <c r="C1016" s="3">
        <v>10</v>
      </c>
      <c r="D1016" s="3">
        <v>12</v>
      </c>
      <c r="E1016" s="14">
        <f t="shared" si="64"/>
        <v>12.957145380513488</v>
      </c>
    </row>
    <row r="1017" spans="1:5" hidden="1" outlineLevel="2" x14ac:dyDescent="0.25">
      <c r="A1017" s="3" t="s">
        <v>87</v>
      </c>
      <c r="B1017" s="5" t="s">
        <v>8</v>
      </c>
      <c r="C1017" s="3">
        <v>35</v>
      </c>
      <c r="D1017" s="3">
        <v>37</v>
      </c>
      <c r="E1017" s="14">
        <f t="shared" si="64"/>
        <v>39.951198256583254</v>
      </c>
    </row>
    <row r="1018" spans="1:5" hidden="1" outlineLevel="2" x14ac:dyDescent="0.25">
      <c r="A1018" s="3" t="s">
        <v>87</v>
      </c>
      <c r="B1018" s="5" t="s">
        <v>10</v>
      </c>
      <c r="C1018" s="3">
        <v>143</v>
      </c>
      <c r="D1018" s="3">
        <v>282</v>
      </c>
      <c r="E1018" s="14">
        <f t="shared" si="64"/>
        <v>304.49291644206698</v>
      </c>
    </row>
    <row r="1019" spans="1:5" hidden="1" outlineLevel="2" x14ac:dyDescent="0.25">
      <c r="A1019" s="3" t="s">
        <v>87</v>
      </c>
      <c r="B1019" s="5" t="s">
        <v>11</v>
      </c>
      <c r="C1019" s="3">
        <v>63</v>
      </c>
      <c r="D1019" s="3">
        <v>658</v>
      </c>
      <c r="E1019" s="14">
        <f t="shared" si="64"/>
        <v>710.48347169815622</v>
      </c>
    </row>
    <row r="1020" spans="1:5" hidden="1" outlineLevel="2" x14ac:dyDescent="0.25">
      <c r="A1020" s="3" t="s">
        <v>87</v>
      </c>
      <c r="B1020" s="5" t="s">
        <v>12</v>
      </c>
      <c r="C1020" s="3">
        <v>6</v>
      </c>
      <c r="D1020" s="3">
        <v>41</v>
      </c>
      <c r="E1020" s="14">
        <f t="shared" si="64"/>
        <v>44.270246716754421</v>
      </c>
    </row>
    <row r="1021" spans="1:5" hidden="1" outlineLevel="2" x14ac:dyDescent="0.25">
      <c r="A1021" s="3" t="s">
        <v>87</v>
      </c>
      <c r="B1021" s="5">
        <v>1</v>
      </c>
      <c r="C1021" s="3">
        <v>15</v>
      </c>
      <c r="D1021" s="3">
        <v>43</v>
      </c>
      <c r="E1021" s="14">
        <f t="shared" si="64"/>
        <v>46.429770946840001</v>
      </c>
    </row>
    <row r="1022" spans="1:5" hidden="1" outlineLevel="2" x14ac:dyDescent="0.25">
      <c r="A1022" s="3" t="s">
        <v>87</v>
      </c>
      <c r="B1022" s="5">
        <v>2</v>
      </c>
      <c r="C1022" s="3">
        <v>375</v>
      </c>
      <c r="D1022" s="3">
        <v>605</v>
      </c>
      <c r="E1022" s="14">
        <f t="shared" si="64"/>
        <v>653.25607960088837</v>
      </c>
    </row>
    <row r="1023" spans="1:5" hidden="1" outlineLevel="2" x14ac:dyDescent="0.25">
      <c r="A1023" s="3" t="s">
        <v>87</v>
      </c>
      <c r="B1023" s="5">
        <v>8</v>
      </c>
      <c r="C1023" s="3">
        <v>26</v>
      </c>
      <c r="D1023" s="3">
        <v>3184</v>
      </c>
      <c r="E1023" s="14">
        <f t="shared" si="64"/>
        <v>3437.9625742962457</v>
      </c>
    </row>
    <row r="1024" spans="1:5" outlineLevel="1" collapsed="1" x14ac:dyDescent="0.25">
      <c r="A1024" s="7" t="s">
        <v>213</v>
      </c>
      <c r="E1024" s="14">
        <f>SUBTOTAL(9,E1007:E1023)</f>
        <v>8099.2956249359722</v>
      </c>
    </row>
    <row r="1025" spans="1:5" hidden="1" outlineLevel="2" x14ac:dyDescent="0.25">
      <c r="A1025" s="3" t="s">
        <v>88</v>
      </c>
      <c r="B1025" s="5" t="s">
        <v>1</v>
      </c>
      <c r="C1025" s="3">
        <v>10</v>
      </c>
      <c r="D1025" s="3">
        <v>211</v>
      </c>
      <c r="E1025" s="14">
        <f t="shared" ref="E1025:E1043" si="65">$D1025/$D$10*E$6</f>
        <v>227.82980627402884</v>
      </c>
    </row>
    <row r="1026" spans="1:5" hidden="1" outlineLevel="2" x14ac:dyDescent="0.25">
      <c r="A1026" s="3" t="s">
        <v>88</v>
      </c>
      <c r="B1026" s="5" t="s">
        <v>22</v>
      </c>
      <c r="C1026" s="3">
        <v>1</v>
      </c>
      <c r="D1026" s="3">
        <v>39</v>
      </c>
      <c r="E1026" s="14">
        <f t="shared" si="65"/>
        <v>42.110722486668834</v>
      </c>
    </row>
    <row r="1027" spans="1:5" hidden="1" outlineLevel="2" x14ac:dyDescent="0.25">
      <c r="A1027" s="3" t="s">
        <v>88</v>
      </c>
      <c r="B1027" s="5" t="s">
        <v>2</v>
      </c>
      <c r="C1027" s="3">
        <v>9</v>
      </c>
      <c r="D1027" s="3">
        <v>10</v>
      </c>
      <c r="E1027" s="14">
        <f t="shared" si="65"/>
        <v>10.797621150427908</v>
      </c>
    </row>
    <row r="1028" spans="1:5" hidden="1" outlineLevel="2" x14ac:dyDescent="0.25">
      <c r="A1028" s="3" t="s">
        <v>88</v>
      </c>
      <c r="B1028" s="5" t="s">
        <v>3</v>
      </c>
      <c r="C1028" s="3">
        <v>184</v>
      </c>
      <c r="D1028" s="3">
        <v>1219</v>
      </c>
      <c r="E1028" s="14">
        <f t="shared" si="65"/>
        <v>1316.2300182371619</v>
      </c>
    </row>
    <row r="1029" spans="1:5" hidden="1" outlineLevel="2" x14ac:dyDescent="0.25">
      <c r="A1029" s="3" t="s">
        <v>88</v>
      </c>
      <c r="B1029" s="5" t="s">
        <v>4</v>
      </c>
      <c r="C1029" s="3">
        <v>1194</v>
      </c>
      <c r="D1029" s="3">
        <v>1871</v>
      </c>
      <c r="E1029" s="14">
        <f t="shared" si="65"/>
        <v>2020.2349172450613</v>
      </c>
    </row>
    <row r="1030" spans="1:5" hidden="1" outlineLevel="2" x14ac:dyDescent="0.25">
      <c r="A1030" s="3" t="s">
        <v>88</v>
      </c>
      <c r="B1030" s="5" t="s">
        <v>5</v>
      </c>
      <c r="C1030" s="3">
        <v>62</v>
      </c>
      <c r="D1030" s="3">
        <v>562</v>
      </c>
      <c r="E1030" s="14">
        <f t="shared" si="65"/>
        <v>606.82630865404838</v>
      </c>
    </row>
    <row r="1031" spans="1:5" hidden="1" outlineLevel="2" x14ac:dyDescent="0.25">
      <c r="A1031" s="3" t="s">
        <v>88</v>
      </c>
      <c r="B1031" s="5" t="s">
        <v>6</v>
      </c>
      <c r="C1031" s="3">
        <v>22</v>
      </c>
      <c r="D1031" s="3">
        <v>184</v>
      </c>
      <c r="E1031" s="14">
        <f t="shared" si="65"/>
        <v>198.67622916787349</v>
      </c>
    </row>
    <row r="1032" spans="1:5" hidden="1" outlineLevel="2" x14ac:dyDescent="0.25">
      <c r="A1032" s="3" t="s">
        <v>88</v>
      </c>
      <c r="B1032" s="5" t="s">
        <v>7</v>
      </c>
      <c r="C1032" s="3">
        <v>499</v>
      </c>
      <c r="D1032" s="3">
        <v>683</v>
      </c>
      <c r="E1032" s="14">
        <f t="shared" si="65"/>
        <v>737.47752457422598</v>
      </c>
    </row>
    <row r="1033" spans="1:5" hidden="1" outlineLevel="2" x14ac:dyDescent="0.25">
      <c r="A1033" s="3" t="s">
        <v>88</v>
      </c>
      <c r="B1033" s="5" t="s">
        <v>14</v>
      </c>
      <c r="C1033" s="3">
        <v>10</v>
      </c>
      <c r="D1033" s="3">
        <v>65</v>
      </c>
      <c r="E1033" s="14">
        <f t="shared" si="65"/>
        <v>70.18453747778139</v>
      </c>
    </row>
    <row r="1034" spans="1:5" hidden="1" outlineLevel="2" x14ac:dyDescent="0.25">
      <c r="A1034" s="3" t="s">
        <v>88</v>
      </c>
      <c r="B1034" s="5" t="s">
        <v>17</v>
      </c>
      <c r="C1034" s="3">
        <v>399</v>
      </c>
      <c r="D1034" s="3">
        <v>543</v>
      </c>
      <c r="E1034" s="14">
        <f t="shared" si="65"/>
        <v>586.3108284682354</v>
      </c>
    </row>
    <row r="1035" spans="1:5" hidden="1" outlineLevel="2" x14ac:dyDescent="0.25">
      <c r="A1035" s="3" t="s">
        <v>88</v>
      </c>
      <c r="B1035" s="5" t="s">
        <v>8</v>
      </c>
      <c r="C1035" s="3">
        <v>39</v>
      </c>
      <c r="D1035" s="3">
        <v>144</v>
      </c>
      <c r="E1035" s="14">
        <f t="shared" si="65"/>
        <v>155.48574456616188</v>
      </c>
    </row>
    <row r="1036" spans="1:5" hidden="1" outlineLevel="2" x14ac:dyDescent="0.25">
      <c r="A1036" s="3" t="s">
        <v>88</v>
      </c>
      <c r="B1036" s="5" t="s">
        <v>10</v>
      </c>
      <c r="C1036" s="3">
        <v>246</v>
      </c>
      <c r="D1036" s="3">
        <v>406</v>
      </c>
      <c r="E1036" s="14">
        <f t="shared" si="65"/>
        <v>438.38341870737304</v>
      </c>
    </row>
    <row r="1037" spans="1:5" hidden="1" outlineLevel="2" x14ac:dyDescent="0.25">
      <c r="A1037" s="3" t="s">
        <v>88</v>
      </c>
      <c r="B1037" s="5" t="s">
        <v>11</v>
      </c>
      <c r="C1037" s="3">
        <v>200</v>
      </c>
      <c r="D1037" s="3">
        <v>2679</v>
      </c>
      <c r="E1037" s="14">
        <f t="shared" si="65"/>
        <v>2892.6827061996364</v>
      </c>
    </row>
    <row r="1038" spans="1:5" hidden="1" outlineLevel="2" x14ac:dyDescent="0.25">
      <c r="A1038" s="3" t="s">
        <v>88</v>
      </c>
      <c r="B1038" s="5" t="s">
        <v>15</v>
      </c>
      <c r="C1038" s="3">
        <v>1</v>
      </c>
      <c r="D1038" s="3">
        <v>1</v>
      </c>
      <c r="E1038" s="14">
        <f t="shared" si="65"/>
        <v>1.0797621150427907</v>
      </c>
    </row>
    <row r="1039" spans="1:5" hidden="1" outlineLevel="2" x14ac:dyDescent="0.25">
      <c r="A1039" s="3" t="s">
        <v>88</v>
      </c>
      <c r="B1039" s="5" t="s">
        <v>12</v>
      </c>
      <c r="C1039" s="3">
        <v>4</v>
      </c>
      <c r="D1039" s="3">
        <v>351</v>
      </c>
      <c r="E1039" s="14">
        <f t="shared" si="65"/>
        <v>378.99650238001954</v>
      </c>
    </row>
    <row r="1040" spans="1:5" hidden="1" outlineLevel="2" x14ac:dyDescent="0.25">
      <c r="A1040" s="3" t="s">
        <v>88</v>
      </c>
      <c r="B1040" s="5" t="s">
        <v>20</v>
      </c>
      <c r="C1040" s="3">
        <v>12</v>
      </c>
      <c r="D1040" s="3">
        <v>188</v>
      </c>
      <c r="E1040" s="14">
        <f t="shared" si="65"/>
        <v>202.99527762804465</v>
      </c>
    </row>
    <row r="1041" spans="1:5" hidden="1" outlineLevel="2" x14ac:dyDescent="0.25">
      <c r="A1041" s="3" t="s">
        <v>88</v>
      </c>
      <c r="B1041" s="5">
        <v>1</v>
      </c>
      <c r="C1041" s="3">
        <v>11</v>
      </c>
      <c r="D1041" s="3">
        <v>72</v>
      </c>
      <c r="E1041" s="14">
        <f t="shared" si="65"/>
        <v>77.742872283080942</v>
      </c>
    </row>
    <row r="1042" spans="1:5" hidden="1" outlineLevel="2" x14ac:dyDescent="0.25">
      <c r="A1042" s="3" t="s">
        <v>88</v>
      </c>
      <c r="B1042" s="5">
        <v>2</v>
      </c>
      <c r="C1042" s="3">
        <v>1776</v>
      </c>
      <c r="D1042" s="3">
        <v>2644</v>
      </c>
      <c r="E1042" s="14">
        <f t="shared" si="65"/>
        <v>2854.8910321731387</v>
      </c>
    </row>
    <row r="1043" spans="1:5" hidden="1" outlineLevel="2" x14ac:dyDescent="0.25">
      <c r="A1043" s="3" t="s">
        <v>88</v>
      </c>
      <c r="B1043" s="5">
        <v>8</v>
      </c>
      <c r="C1043" s="3">
        <v>28</v>
      </c>
      <c r="D1043" s="3">
        <v>2486</v>
      </c>
      <c r="E1043" s="14">
        <f t="shared" si="65"/>
        <v>2684.288617996378</v>
      </c>
    </row>
    <row r="1044" spans="1:5" outlineLevel="1" collapsed="1" x14ac:dyDescent="0.25">
      <c r="A1044" s="7" t="s">
        <v>214</v>
      </c>
      <c r="E1044" s="14">
        <f>SUBTOTAL(9,E1025:E1043)</f>
        <v>15503.224447784389</v>
      </c>
    </row>
    <row r="1045" spans="1:5" hidden="1" outlineLevel="2" x14ac:dyDescent="0.25">
      <c r="A1045" s="3" t="s">
        <v>89</v>
      </c>
      <c r="B1045" s="5" t="s">
        <v>8</v>
      </c>
      <c r="C1045" s="3">
        <v>1</v>
      </c>
      <c r="D1045" s="3">
        <v>1</v>
      </c>
      <c r="E1045" s="14">
        <f>$D1045/$D$10*E$6</f>
        <v>1.0797621150427907</v>
      </c>
    </row>
    <row r="1046" spans="1:5" hidden="1" outlineLevel="2" x14ac:dyDescent="0.25">
      <c r="A1046" s="3" t="s">
        <v>89</v>
      </c>
      <c r="B1046" s="5" t="s">
        <v>10</v>
      </c>
      <c r="C1046" s="3">
        <v>2</v>
      </c>
      <c r="D1046" s="3">
        <v>2</v>
      </c>
      <c r="E1046" s="14">
        <f>$D1046/$D$10*E$6</f>
        <v>2.1595242300855815</v>
      </c>
    </row>
    <row r="1047" spans="1:5" hidden="1" outlineLevel="2" x14ac:dyDescent="0.25">
      <c r="A1047" s="3" t="s">
        <v>89</v>
      </c>
      <c r="B1047" s="5" t="s">
        <v>11</v>
      </c>
      <c r="C1047" s="3">
        <v>1</v>
      </c>
      <c r="D1047" s="3">
        <v>2</v>
      </c>
      <c r="E1047" s="14">
        <f>$D1047/$D$10*E$6</f>
        <v>2.1595242300855815</v>
      </c>
    </row>
    <row r="1048" spans="1:5" hidden="1" outlineLevel="2" x14ac:dyDescent="0.25">
      <c r="A1048" s="3" t="s">
        <v>89</v>
      </c>
      <c r="B1048" s="5" t="s">
        <v>12</v>
      </c>
      <c r="C1048" s="3">
        <v>3</v>
      </c>
      <c r="D1048" s="3">
        <v>4</v>
      </c>
      <c r="E1048" s="14">
        <f>$D1048/$D$10*E$6</f>
        <v>4.319048460171163</v>
      </c>
    </row>
    <row r="1049" spans="1:5" outlineLevel="1" collapsed="1" x14ac:dyDescent="0.25">
      <c r="A1049" s="7" t="s">
        <v>215</v>
      </c>
      <c r="E1049" s="14">
        <f>SUBTOTAL(9,E1045:E1048)</f>
        <v>9.7178590353851177</v>
      </c>
    </row>
    <row r="1050" spans="1:5" hidden="1" outlineLevel="2" x14ac:dyDescent="0.25">
      <c r="A1050" s="3" t="s">
        <v>90</v>
      </c>
      <c r="B1050" s="5" t="s">
        <v>1</v>
      </c>
      <c r="C1050" s="3">
        <v>10</v>
      </c>
      <c r="D1050" s="3">
        <v>69</v>
      </c>
      <c r="E1050" s="14">
        <f t="shared" ref="E1050:E1066" si="66">$D1050/$D$10*E$6</f>
        <v>74.503585937952565</v>
      </c>
    </row>
    <row r="1051" spans="1:5" hidden="1" outlineLevel="2" x14ac:dyDescent="0.25">
      <c r="A1051" s="3" t="s">
        <v>90</v>
      </c>
      <c r="B1051" s="5" t="s">
        <v>2</v>
      </c>
      <c r="C1051" s="3">
        <v>34</v>
      </c>
      <c r="D1051" s="3">
        <v>47</v>
      </c>
      <c r="E1051" s="14">
        <f t="shared" si="66"/>
        <v>50.748819407011162</v>
      </c>
    </row>
    <row r="1052" spans="1:5" hidden="1" outlineLevel="2" x14ac:dyDescent="0.25">
      <c r="A1052" s="3" t="s">
        <v>90</v>
      </c>
      <c r="B1052" s="5" t="s">
        <v>3</v>
      </c>
      <c r="C1052" s="3">
        <v>290</v>
      </c>
      <c r="D1052" s="3">
        <v>1140</v>
      </c>
      <c r="E1052" s="14">
        <f t="shared" si="66"/>
        <v>1230.9288111487813</v>
      </c>
    </row>
    <row r="1053" spans="1:5" hidden="1" outlineLevel="2" x14ac:dyDescent="0.25">
      <c r="A1053" s="3" t="s">
        <v>90</v>
      </c>
      <c r="B1053" s="5" t="s">
        <v>4</v>
      </c>
      <c r="C1053" s="3">
        <v>2993</v>
      </c>
      <c r="D1053" s="3">
        <v>5199</v>
      </c>
      <c r="E1053" s="14">
        <f t="shared" si="66"/>
        <v>5613.6832361074685</v>
      </c>
    </row>
    <row r="1054" spans="1:5" hidden="1" outlineLevel="2" x14ac:dyDescent="0.25">
      <c r="A1054" s="3" t="s">
        <v>90</v>
      </c>
      <c r="B1054" s="5" t="s">
        <v>5</v>
      </c>
      <c r="C1054" s="3">
        <v>230</v>
      </c>
      <c r="D1054" s="3">
        <v>669</v>
      </c>
      <c r="E1054" s="14">
        <f t="shared" si="66"/>
        <v>722.36085496362693</v>
      </c>
    </row>
    <row r="1055" spans="1:5" hidden="1" outlineLevel="2" x14ac:dyDescent="0.25">
      <c r="A1055" s="3" t="s">
        <v>90</v>
      </c>
      <c r="B1055" s="5" t="s">
        <v>6</v>
      </c>
      <c r="C1055" s="3">
        <v>342</v>
      </c>
      <c r="D1055" s="3">
        <v>3500</v>
      </c>
      <c r="E1055" s="14">
        <f t="shared" si="66"/>
        <v>3779.1674026497676</v>
      </c>
    </row>
    <row r="1056" spans="1:5" hidden="1" outlineLevel="2" x14ac:dyDescent="0.25">
      <c r="A1056" s="3" t="s">
        <v>90</v>
      </c>
      <c r="B1056" s="5" t="s">
        <v>7</v>
      </c>
      <c r="C1056" s="3">
        <v>348</v>
      </c>
      <c r="D1056" s="3">
        <v>1009</v>
      </c>
      <c r="E1056" s="14">
        <f t="shared" si="66"/>
        <v>1089.4799740781757</v>
      </c>
    </row>
    <row r="1057" spans="1:5" hidden="1" outlineLevel="2" x14ac:dyDescent="0.25">
      <c r="A1057" s="3" t="s">
        <v>90</v>
      </c>
      <c r="B1057" s="5" t="s">
        <v>14</v>
      </c>
      <c r="C1057" s="3">
        <v>23</v>
      </c>
      <c r="D1057" s="3">
        <v>123</v>
      </c>
      <c r="E1057" s="14">
        <f t="shared" si="66"/>
        <v>132.81074015026326</v>
      </c>
    </row>
    <row r="1058" spans="1:5" hidden="1" outlineLevel="2" x14ac:dyDescent="0.25">
      <c r="A1058" s="3" t="s">
        <v>90</v>
      </c>
      <c r="B1058" s="5" t="s">
        <v>17</v>
      </c>
      <c r="C1058" s="3">
        <v>2167</v>
      </c>
      <c r="D1058" s="3">
        <v>2673</v>
      </c>
      <c r="E1058" s="14">
        <f t="shared" si="66"/>
        <v>2886.2041335093795</v>
      </c>
    </row>
    <row r="1059" spans="1:5" hidden="1" outlineLevel="2" x14ac:dyDescent="0.25">
      <c r="A1059" s="3" t="s">
        <v>90</v>
      </c>
      <c r="B1059" s="5" t="s">
        <v>8</v>
      </c>
      <c r="C1059" s="3">
        <v>148</v>
      </c>
      <c r="D1059" s="3">
        <v>343</v>
      </c>
      <c r="E1059" s="14">
        <f t="shared" si="66"/>
        <v>370.35840545967721</v>
      </c>
    </row>
    <row r="1060" spans="1:5" hidden="1" outlineLevel="2" x14ac:dyDescent="0.25">
      <c r="A1060" s="3" t="s">
        <v>90</v>
      </c>
      <c r="B1060" s="5" t="s">
        <v>10</v>
      </c>
      <c r="C1060" s="3">
        <v>258</v>
      </c>
      <c r="D1060" s="3">
        <v>3235</v>
      </c>
      <c r="E1060" s="14">
        <f t="shared" si="66"/>
        <v>3493.0304421634278</v>
      </c>
    </row>
    <row r="1061" spans="1:5" hidden="1" outlineLevel="2" x14ac:dyDescent="0.25">
      <c r="A1061" s="3" t="s">
        <v>90</v>
      </c>
      <c r="B1061" s="5" t="s">
        <v>11</v>
      </c>
      <c r="C1061" s="3">
        <v>234</v>
      </c>
      <c r="D1061" s="3">
        <v>14981</v>
      </c>
      <c r="E1061" s="14">
        <f t="shared" si="66"/>
        <v>16175.916245456048</v>
      </c>
    </row>
    <row r="1062" spans="1:5" hidden="1" outlineLevel="2" x14ac:dyDescent="0.25">
      <c r="A1062" s="3" t="s">
        <v>90</v>
      </c>
      <c r="B1062" s="5" t="s">
        <v>15</v>
      </c>
      <c r="C1062" s="3">
        <v>25</v>
      </c>
      <c r="D1062" s="3">
        <v>38</v>
      </c>
      <c r="E1062" s="14">
        <f t="shared" si="66"/>
        <v>41.030960371626044</v>
      </c>
    </row>
    <row r="1063" spans="1:5" hidden="1" outlineLevel="2" x14ac:dyDescent="0.25">
      <c r="A1063" s="3" t="s">
        <v>90</v>
      </c>
      <c r="B1063" s="5" t="s">
        <v>12</v>
      </c>
      <c r="C1063" s="3">
        <v>13</v>
      </c>
      <c r="D1063" s="3">
        <v>1703</v>
      </c>
      <c r="E1063" s="14">
        <f t="shared" si="66"/>
        <v>1838.8348819178725</v>
      </c>
    </row>
    <row r="1064" spans="1:5" hidden="1" outlineLevel="2" x14ac:dyDescent="0.25">
      <c r="A1064" s="3" t="s">
        <v>90</v>
      </c>
      <c r="B1064" s="5">
        <v>2</v>
      </c>
      <c r="C1064" s="3">
        <v>8926</v>
      </c>
      <c r="D1064" s="3">
        <v>14523</v>
      </c>
      <c r="E1064" s="14">
        <f t="shared" si="66"/>
        <v>15681.38519676645</v>
      </c>
    </row>
    <row r="1065" spans="1:5" hidden="1" outlineLevel="2" x14ac:dyDescent="0.25">
      <c r="A1065" s="3" t="s">
        <v>90</v>
      </c>
      <c r="B1065" s="5">
        <v>3</v>
      </c>
      <c r="C1065" s="3">
        <v>11</v>
      </c>
      <c r="D1065" s="3">
        <v>11</v>
      </c>
      <c r="E1065" s="14">
        <f t="shared" si="66"/>
        <v>11.877383265470698</v>
      </c>
    </row>
    <row r="1066" spans="1:5" hidden="1" outlineLevel="2" x14ac:dyDescent="0.25">
      <c r="A1066" s="3" t="s">
        <v>90</v>
      </c>
      <c r="B1066" s="5">
        <v>8</v>
      </c>
      <c r="C1066" s="3">
        <v>40</v>
      </c>
      <c r="D1066" s="3">
        <v>27103</v>
      </c>
      <c r="E1066" s="14">
        <f t="shared" si="66"/>
        <v>29264.792604004757</v>
      </c>
    </row>
    <row r="1067" spans="1:5" outlineLevel="1" collapsed="1" x14ac:dyDescent="0.25">
      <c r="A1067" s="7" t="s">
        <v>216</v>
      </c>
      <c r="E1067" s="14">
        <f>SUBTOTAL(9,E1050:E1066)</f>
        <v>82457.11367735776</v>
      </c>
    </row>
    <row r="1068" spans="1:5" hidden="1" outlineLevel="2" x14ac:dyDescent="0.25">
      <c r="A1068" s="3" t="s">
        <v>91</v>
      </c>
      <c r="B1068" s="5" t="s">
        <v>1</v>
      </c>
      <c r="C1068" s="3">
        <v>14</v>
      </c>
      <c r="D1068" s="3">
        <v>165</v>
      </c>
      <c r="E1068" s="14">
        <f t="shared" ref="E1068:E1084" si="67">$D1068/$D$10*E$6</f>
        <v>178.16074898206048</v>
      </c>
    </row>
    <row r="1069" spans="1:5" hidden="1" outlineLevel="2" x14ac:dyDescent="0.25">
      <c r="A1069" s="3" t="s">
        <v>91</v>
      </c>
      <c r="B1069" s="5" t="s">
        <v>22</v>
      </c>
      <c r="C1069" s="3">
        <v>4</v>
      </c>
      <c r="D1069" s="3">
        <v>125</v>
      </c>
      <c r="E1069" s="14">
        <f t="shared" si="67"/>
        <v>134.97026438034882</v>
      </c>
    </row>
    <row r="1070" spans="1:5" hidden="1" outlineLevel="2" x14ac:dyDescent="0.25">
      <c r="A1070" s="3" t="s">
        <v>91</v>
      </c>
      <c r="B1070" s="5" t="s">
        <v>2</v>
      </c>
      <c r="C1070" s="3">
        <v>5</v>
      </c>
      <c r="D1070" s="3">
        <v>5</v>
      </c>
      <c r="E1070" s="14">
        <f t="shared" si="67"/>
        <v>5.3988105752139539</v>
      </c>
    </row>
    <row r="1071" spans="1:5" hidden="1" outlineLevel="2" x14ac:dyDescent="0.25">
      <c r="A1071" s="3" t="s">
        <v>91</v>
      </c>
      <c r="B1071" s="5" t="s">
        <v>3</v>
      </c>
      <c r="C1071" s="3">
        <v>508</v>
      </c>
      <c r="D1071" s="3">
        <v>2282</v>
      </c>
      <c r="E1071" s="14">
        <f t="shared" si="67"/>
        <v>2464.0171465276485</v>
      </c>
    </row>
    <row r="1072" spans="1:5" hidden="1" outlineLevel="2" x14ac:dyDescent="0.25">
      <c r="A1072" s="3" t="s">
        <v>91</v>
      </c>
      <c r="B1072" s="5" t="s">
        <v>4</v>
      </c>
      <c r="C1072" s="3">
        <v>698</v>
      </c>
      <c r="D1072" s="3">
        <v>857</v>
      </c>
      <c r="E1072" s="14">
        <f t="shared" si="67"/>
        <v>925.35613259167167</v>
      </c>
    </row>
    <row r="1073" spans="1:5" hidden="1" outlineLevel="2" x14ac:dyDescent="0.25">
      <c r="A1073" s="3" t="s">
        <v>91</v>
      </c>
      <c r="B1073" s="5" t="s">
        <v>5</v>
      </c>
      <c r="C1073" s="3">
        <v>5</v>
      </c>
      <c r="D1073" s="3">
        <v>5</v>
      </c>
      <c r="E1073" s="14">
        <f t="shared" si="67"/>
        <v>5.3988105752139539</v>
      </c>
    </row>
    <row r="1074" spans="1:5" hidden="1" outlineLevel="2" x14ac:dyDescent="0.25">
      <c r="A1074" s="3" t="s">
        <v>91</v>
      </c>
      <c r="B1074" s="5" t="s">
        <v>6</v>
      </c>
      <c r="C1074" s="3">
        <v>749</v>
      </c>
      <c r="D1074" s="3">
        <v>11654</v>
      </c>
      <c r="E1074" s="14">
        <f t="shared" si="67"/>
        <v>12583.547688708682</v>
      </c>
    </row>
    <row r="1075" spans="1:5" hidden="1" outlineLevel="2" x14ac:dyDescent="0.25">
      <c r="A1075" s="3" t="s">
        <v>91</v>
      </c>
      <c r="B1075" s="5" t="s">
        <v>7</v>
      </c>
      <c r="C1075" s="3">
        <v>70</v>
      </c>
      <c r="D1075" s="3">
        <v>75</v>
      </c>
      <c r="E1075" s="14">
        <f t="shared" si="67"/>
        <v>80.982158628209305</v>
      </c>
    </row>
    <row r="1076" spans="1:5" hidden="1" outlineLevel="2" x14ac:dyDescent="0.25">
      <c r="A1076" s="3" t="s">
        <v>91</v>
      </c>
      <c r="B1076" s="5" t="s">
        <v>14</v>
      </c>
      <c r="C1076" s="3">
        <v>7</v>
      </c>
      <c r="D1076" s="3">
        <v>14</v>
      </c>
      <c r="E1076" s="14">
        <f t="shared" si="67"/>
        <v>15.116669610599072</v>
      </c>
    </row>
    <row r="1077" spans="1:5" hidden="1" outlineLevel="2" x14ac:dyDescent="0.25">
      <c r="A1077" s="3" t="s">
        <v>91</v>
      </c>
      <c r="B1077" s="5" t="s">
        <v>17</v>
      </c>
      <c r="C1077" s="3">
        <v>404</v>
      </c>
      <c r="D1077" s="3">
        <v>460</v>
      </c>
      <c r="E1077" s="14">
        <f t="shared" si="67"/>
        <v>496.69057291968369</v>
      </c>
    </row>
    <row r="1078" spans="1:5" hidden="1" outlineLevel="2" x14ac:dyDescent="0.25">
      <c r="A1078" s="3" t="s">
        <v>91</v>
      </c>
      <c r="B1078" s="5" t="s">
        <v>8</v>
      </c>
      <c r="C1078" s="3">
        <v>31</v>
      </c>
      <c r="D1078" s="3">
        <v>211</v>
      </c>
      <c r="E1078" s="14">
        <f t="shared" si="67"/>
        <v>227.82980627402884</v>
      </c>
    </row>
    <row r="1079" spans="1:5" hidden="1" outlineLevel="2" x14ac:dyDescent="0.25">
      <c r="A1079" s="3" t="s">
        <v>91</v>
      </c>
      <c r="B1079" s="5" t="s">
        <v>10</v>
      </c>
      <c r="C1079" s="3">
        <v>238</v>
      </c>
      <c r="D1079" s="3">
        <v>276</v>
      </c>
      <c r="E1079" s="14">
        <f t="shared" si="67"/>
        <v>298.01434375181026</v>
      </c>
    </row>
    <row r="1080" spans="1:5" hidden="1" outlineLevel="2" x14ac:dyDescent="0.25">
      <c r="A1080" s="3" t="s">
        <v>91</v>
      </c>
      <c r="B1080" s="5" t="s">
        <v>11</v>
      </c>
      <c r="C1080" s="3">
        <v>169</v>
      </c>
      <c r="D1080" s="3">
        <v>1314</v>
      </c>
      <c r="E1080" s="14">
        <f t="shared" si="67"/>
        <v>1418.807419166227</v>
      </c>
    </row>
    <row r="1081" spans="1:5" hidden="1" outlineLevel="2" x14ac:dyDescent="0.25">
      <c r="A1081" s="3" t="s">
        <v>91</v>
      </c>
      <c r="B1081" s="5" t="s">
        <v>15</v>
      </c>
      <c r="C1081" s="3">
        <v>8</v>
      </c>
      <c r="D1081" s="3">
        <v>11</v>
      </c>
      <c r="E1081" s="14">
        <f t="shared" si="67"/>
        <v>11.877383265470698</v>
      </c>
    </row>
    <row r="1082" spans="1:5" hidden="1" outlineLevel="2" x14ac:dyDescent="0.25">
      <c r="A1082" s="3" t="s">
        <v>91</v>
      </c>
      <c r="B1082" s="5" t="s">
        <v>12</v>
      </c>
      <c r="C1082" s="3">
        <v>4</v>
      </c>
      <c r="D1082" s="3">
        <v>21</v>
      </c>
      <c r="E1082" s="14">
        <f t="shared" si="67"/>
        <v>22.675004415898606</v>
      </c>
    </row>
    <row r="1083" spans="1:5" hidden="1" outlineLevel="2" x14ac:dyDescent="0.25">
      <c r="A1083" s="3" t="s">
        <v>91</v>
      </c>
      <c r="B1083" s="5">
        <v>2</v>
      </c>
      <c r="C1083" s="3">
        <v>1106</v>
      </c>
      <c r="D1083" s="3">
        <v>1328</v>
      </c>
      <c r="E1083" s="14">
        <f t="shared" si="67"/>
        <v>1433.924088776826</v>
      </c>
    </row>
    <row r="1084" spans="1:5" hidden="1" outlineLevel="2" x14ac:dyDescent="0.25">
      <c r="A1084" s="3" t="s">
        <v>91</v>
      </c>
      <c r="B1084" s="5">
        <v>8</v>
      </c>
      <c r="C1084" s="3">
        <v>27</v>
      </c>
      <c r="D1084" s="3">
        <v>2948</v>
      </c>
      <c r="E1084" s="14">
        <f t="shared" si="67"/>
        <v>3183.1387151461472</v>
      </c>
    </row>
    <row r="1085" spans="1:5" outlineLevel="1" collapsed="1" x14ac:dyDescent="0.25">
      <c r="A1085" s="7" t="s">
        <v>217</v>
      </c>
      <c r="E1085" s="14">
        <f>SUBTOTAL(9,E1068:E1084)</f>
        <v>23485.905764295734</v>
      </c>
    </row>
    <row r="1086" spans="1:5" hidden="1" outlineLevel="2" x14ac:dyDescent="0.25">
      <c r="A1086" s="3" t="s">
        <v>92</v>
      </c>
      <c r="B1086" s="5" t="s">
        <v>1</v>
      </c>
      <c r="C1086" s="3">
        <v>16</v>
      </c>
      <c r="D1086" s="3">
        <v>148</v>
      </c>
      <c r="E1086" s="14">
        <f t="shared" ref="E1086:E1101" si="68">$D1086/$D$10*E$6</f>
        <v>159.80479302633302</v>
      </c>
    </row>
    <row r="1087" spans="1:5" hidden="1" outlineLevel="2" x14ac:dyDescent="0.25">
      <c r="A1087" s="3" t="s">
        <v>92</v>
      </c>
      <c r="B1087" s="5" t="s">
        <v>2</v>
      </c>
      <c r="C1087" s="3">
        <v>1</v>
      </c>
      <c r="D1087" s="3">
        <v>8</v>
      </c>
      <c r="E1087" s="14">
        <f t="shared" si="68"/>
        <v>8.6380969203423259</v>
      </c>
    </row>
    <row r="1088" spans="1:5" hidden="1" outlineLevel="2" x14ac:dyDescent="0.25">
      <c r="A1088" s="3" t="s">
        <v>92</v>
      </c>
      <c r="B1088" s="5" t="s">
        <v>3</v>
      </c>
      <c r="C1088" s="3">
        <v>345</v>
      </c>
      <c r="D1088" s="3">
        <v>356</v>
      </c>
      <c r="E1088" s="14">
        <f t="shared" si="68"/>
        <v>384.39531295523346</v>
      </c>
    </row>
    <row r="1089" spans="1:5" hidden="1" outlineLevel="2" x14ac:dyDescent="0.25">
      <c r="A1089" s="3" t="s">
        <v>92</v>
      </c>
      <c r="B1089" s="5" t="s">
        <v>4</v>
      </c>
      <c r="C1089" s="3">
        <v>205</v>
      </c>
      <c r="D1089" s="3">
        <v>293</v>
      </c>
      <c r="E1089" s="14">
        <f t="shared" si="68"/>
        <v>316.3702997075377</v>
      </c>
    </row>
    <row r="1090" spans="1:5" hidden="1" outlineLevel="2" x14ac:dyDescent="0.25">
      <c r="A1090" s="3" t="s">
        <v>92</v>
      </c>
      <c r="B1090" s="5" t="s">
        <v>5</v>
      </c>
      <c r="C1090" s="3">
        <v>6</v>
      </c>
      <c r="D1090" s="3">
        <v>11</v>
      </c>
      <c r="E1090" s="14">
        <f t="shared" si="68"/>
        <v>11.877383265470698</v>
      </c>
    </row>
    <row r="1091" spans="1:5" hidden="1" outlineLevel="2" x14ac:dyDescent="0.25">
      <c r="A1091" s="3" t="s">
        <v>92</v>
      </c>
      <c r="B1091" s="5" t="s">
        <v>6</v>
      </c>
      <c r="C1091" s="3">
        <v>106</v>
      </c>
      <c r="D1091" s="3">
        <v>902</v>
      </c>
      <c r="E1091" s="14">
        <f t="shared" si="68"/>
        <v>973.94542776859714</v>
      </c>
    </row>
    <row r="1092" spans="1:5" hidden="1" outlineLevel="2" x14ac:dyDescent="0.25">
      <c r="A1092" s="3" t="s">
        <v>92</v>
      </c>
      <c r="B1092" s="5" t="s">
        <v>7</v>
      </c>
      <c r="C1092" s="3">
        <v>133</v>
      </c>
      <c r="D1092" s="3">
        <v>302</v>
      </c>
      <c r="E1092" s="14">
        <f t="shared" si="68"/>
        <v>326.08815874292276</v>
      </c>
    </row>
    <row r="1093" spans="1:5" hidden="1" outlineLevel="2" x14ac:dyDescent="0.25">
      <c r="A1093" s="3" t="s">
        <v>92</v>
      </c>
      <c r="B1093" s="5" t="s">
        <v>14</v>
      </c>
      <c r="C1093" s="3">
        <v>2</v>
      </c>
      <c r="D1093" s="3">
        <v>2</v>
      </c>
      <c r="E1093" s="14">
        <f t="shared" si="68"/>
        <v>2.1595242300855815</v>
      </c>
    </row>
    <row r="1094" spans="1:5" hidden="1" outlineLevel="2" x14ac:dyDescent="0.25">
      <c r="A1094" s="3" t="s">
        <v>92</v>
      </c>
      <c r="B1094" s="5" t="s">
        <v>17</v>
      </c>
      <c r="C1094" s="3">
        <v>50</v>
      </c>
      <c r="D1094" s="3">
        <v>54</v>
      </c>
      <c r="E1094" s="14">
        <f t="shared" si="68"/>
        <v>58.307154212310699</v>
      </c>
    </row>
    <row r="1095" spans="1:5" hidden="1" outlineLevel="2" x14ac:dyDescent="0.25">
      <c r="A1095" s="3" t="s">
        <v>92</v>
      </c>
      <c r="B1095" s="5" t="s">
        <v>8</v>
      </c>
      <c r="C1095" s="3">
        <v>20</v>
      </c>
      <c r="D1095" s="3">
        <v>29</v>
      </c>
      <c r="E1095" s="14">
        <f t="shared" si="68"/>
        <v>31.313101336240926</v>
      </c>
    </row>
    <row r="1096" spans="1:5" hidden="1" outlineLevel="2" x14ac:dyDescent="0.25">
      <c r="A1096" s="3" t="s">
        <v>92</v>
      </c>
      <c r="B1096" s="5" t="s">
        <v>10</v>
      </c>
      <c r="C1096" s="3">
        <v>142</v>
      </c>
      <c r="D1096" s="3">
        <v>267</v>
      </c>
      <c r="E1096" s="14">
        <f t="shared" si="68"/>
        <v>288.29648471642508</v>
      </c>
    </row>
    <row r="1097" spans="1:5" hidden="1" outlineLevel="2" x14ac:dyDescent="0.25">
      <c r="A1097" s="3" t="s">
        <v>92</v>
      </c>
      <c r="B1097" s="5" t="s">
        <v>11</v>
      </c>
      <c r="C1097" s="3">
        <v>103</v>
      </c>
      <c r="D1097" s="3">
        <v>456</v>
      </c>
      <c r="E1097" s="14">
        <f t="shared" si="68"/>
        <v>492.3715244595125</v>
      </c>
    </row>
    <row r="1098" spans="1:5" hidden="1" outlineLevel="2" x14ac:dyDescent="0.25">
      <c r="A1098" s="3" t="s">
        <v>92</v>
      </c>
      <c r="B1098" s="5" t="s">
        <v>12</v>
      </c>
      <c r="C1098" s="3">
        <v>4</v>
      </c>
      <c r="D1098" s="3">
        <v>48</v>
      </c>
      <c r="E1098" s="14">
        <f t="shared" si="68"/>
        <v>51.828581522053952</v>
      </c>
    </row>
    <row r="1099" spans="1:5" hidden="1" outlineLevel="2" x14ac:dyDescent="0.25">
      <c r="A1099" s="3" t="s">
        <v>92</v>
      </c>
      <c r="B1099" s="5">
        <v>1</v>
      </c>
      <c r="C1099" s="3">
        <v>2</v>
      </c>
      <c r="D1099" s="3">
        <v>2</v>
      </c>
      <c r="E1099" s="14">
        <f t="shared" si="68"/>
        <v>2.1595242300855815</v>
      </c>
    </row>
    <row r="1100" spans="1:5" hidden="1" outlineLevel="2" x14ac:dyDescent="0.25">
      <c r="A1100" s="3" t="s">
        <v>92</v>
      </c>
      <c r="B1100" s="5">
        <v>2</v>
      </c>
      <c r="C1100" s="3">
        <v>278</v>
      </c>
      <c r="D1100" s="3">
        <v>440</v>
      </c>
      <c r="E1100" s="14">
        <f t="shared" si="68"/>
        <v>475.09533061882797</v>
      </c>
    </row>
    <row r="1101" spans="1:5" hidden="1" outlineLevel="2" x14ac:dyDescent="0.25">
      <c r="A1101" s="3" t="s">
        <v>92</v>
      </c>
      <c r="B1101" s="5">
        <v>8</v>
      </c>
      <c r="C1101" s="3">
        <v>27</v>
      </c>
      <c r="D1101" s="3">
        <v>1398</v>
      </c>
      <c r="E1101" s="14">
        <f t="shared" si="68"/>
        <v>1509.5074368298212</v>
      </c>
    </row>
    <row r="1102" spans="1:5" outlineLevel="1" collapsed="1" x14ac:dyDescent="0.25">
      <c r="A1102" s="7" t="s">
        <v>218</v>
      </c>
      <c r="E1102" s="14">
        <f>SUBTOTAL(9,E1086:E1101)</f>
        <v>5092.1581345417999</v>
      </c>
    </row>
    <row r="1103" spans="1:5" hidden="1" outlineLevel="2" x14ac:dyDescent="0.25">
      <c r="A1103" s="3" t="s">
        <v>93</v>
      </c>
      <c r="B1103" s="5" t="s">
        <v>1</v>
      </c>
      <c r="C1103" s="3">
        <v>5</v>
      </c>
      <c r="D1103" s="3">
        <v>27</v>
      </c>
      <c r="E1103" s="14">
        <f t="shared" ref="E1103:E1115" si="69">$D1103/$D$10*E$6</f>
        <v>29.15357710615535</v>
      </c>
    </row>
    <row r="1104" spans="1:5" hidden="1" outlineLevel="2" x14ac:dyDescent="0.25">
      <c r="A1104" s="3" t="s">
        <v>93</v>
      </c>
      <c r="B1104" s="5" t="s">
        <v>3</v>
      </c>
      <c r="C1104" s="3">
        <v>633</v>
      </c>
      <c r="D1104" s="3">
        <v>3714</v>
      </c>
      <c r="E1104" s="14">
        <f t="shared" si="69"/>
        <v>4010.2364952689245</v>
      </c>
    </row>
    <row r="1105" spans="1:5" hidden="1" outlineLevel="2" x14ac:dyDescent="0.25">
      <c r="A1105" s="3" t="s">
        <v>93</v>
      </c>
      <c r="B1105" s="5" t="s">
        <v>4</v>
      </c>
      <c r="C1105" s="3">
        <v>41</v>
      </c>
      <c r="D1105" s="3">
        <v>91</v>
      </c>
      <c r="E1105" s="14">
        <f t="shared" si="69"/>
        <v>98.258352468893946</v>
      </c>
    </row>
    <row r="1106" spans="1:5" hidden="1" outlineLevel="2" x14ac:dyDescent="0.25">
      <c r="A1106" s="3" t="s">
        <v>93</v>
      </c>
      <c r="B1106" s="5" t="s">
        <v>5</v>
      </c>
      <c r="C1106" s="3">
        <v>4</v>
      </c>
      <c r="D1106" s="3">
        <v>5</v>
      </c>
      <c r="E1106" s="14">
        <f t="shared" si="69"/>
        <v>5.3988105752139539</v>
      </c>
    </row>
    <row r="1107" spans="1:5" hidden="1" outlineLevel="2" x14ac:dyDescent="0.25">
      <c r="A1107" s="3" t="s">
        <v>93</v>
      </c>
      <c r="B1107" s="5" t="s">
        <v>6</v>
      </c>
      <c r="C1107" s="3">
        <v>23</v>
      </c>
      <c r="D1107" s="3">
        <v>61</v>
      </c>
      <c r="E1107" s="14">
        <f t="shared" si="69"/>
        <v>65.86548901761023</v>
      </c>
    </row>
    <row r="1108" spans="1:5" hidden="1" outlineLevel="2" x14ac:dyDescent="0.25">
      <c r="A1108" s="3" t="s">
        <v>93</v>
      </c>
      <c r="B1108" s="5" t="s">
        <v>7</v>
      </c>
      <c r="C1108" s="3">
        <v>120</v>
      </c>
      <c r="D1108" s="3">
        <v>200</v>
      </c>
      <c r="E1108" s="14">
        <f t="shared" si="69"/>
        <v>215.95242300855816</v>
      </c>
    </row>
    <row r="1109" spans="1:5" hidden="1" outlineLevel="2" x14ac:dyDescent="0.25">
      <c r="A1109" s="3" t="s">
        <v>93</v>
      </c>
      <c r="B1109" s="5" t="s">
        <v>8</v>
      </c>
      <c r="C1109" s="3">
        <v>84</v>
      </c>
      <c r="D1109" s="3">
        <v>130</v>
      </c>
      <c r="E1109" s="14">
        <f t="shared" si="69"/>
        <v>140.36907495556278</v>
      </c>
    </row>
    <row r="1110" spans="1:5" hidden="1" outlineLevel="2" x14ac:dyDescent="0.25">
      <c r="A1110" s="3" t="s">
        <v>93</v>
      </c>
      <c r="B1110" s="5" t="s">
        <v>10</v>
      </c>
      <c r="C1110" s="3">
        <v>161</v>
      </c>
      <c r="D1110" s="3">
        <v>252</v>
      </c>
      <c r="E1110" s="14">
        <f t="shared" si="69"/>
        <v>272.10005299078324</v>
      </c>
    </row>
    <row r="1111" spans="1:5" hidden="1" outlineLevel="2" x14ac:dyDescent="0.25">
      <c r="A1111" s="3" t="s">
        <v>93</v>
      </c>
      <c r="B1111" s="5" t="s">
        <v>11</v>
      </c>
      <c r="C1111" s="3">
        <v>93</v>
      </c>
      <c r="D1111" s="3">
        <v>562</v>
      </c>
      <c r="E1111" s="14">
        <f t="shared" si="69"/>
        <v>606.82630865404838</v>
      </c>
    </row>
    <row r="1112" spans="1:5" hidden="1" outlineLevel="2" x14ac:dyDescent="0.25">
      <c r="A1112" s="3" t="s">
        <v>93</v>
      </c>
      <c r="B1112" s="5" t="s">
        <v>15</v>
      </c>
      <c r="C1112" s="3">
        <v>1</v>
      </c>
      <c r="D1112" s="3">
        <v>1</v>
      </c>
      <c r="E1112" s="14">
        <f t="shared" si="69"/>
        <v>1.0797621150427907</v>
      </c>
    </row>
    <row r="1113" spans="1:5" hidden="1" outlineLevel="2" x14ac:dyDescent="0.25">
      <c r="A1113" s="3" t="s">
        <v>93</v>
      </c>
      <c r="B1113" s="5" t="s">
        <v>12</v>
      </c>
      <c r="C1113" s="3">
        <v>4</v>
      </c>
      <c r="D1113" s="3">
        <v>43</v>
      </c>
      <c r="E1113" s="14">
        <f t="shared" si="69"/>
        <v>46.429770946840001</v>
      </c>
    </row>
    <row r="1114" spans="1:5" hidden="1" outlineLevel="2" x14ac:dyDescent="0.25">
      <c r="A1114" s="3" t="s">
        <v>93</v>
      </c>
      <c r="B1114" s="5">
        <v>2</v>
      </c>
      <c r="C1114" s="3">
        <v>318</v>
      </c>
      <c r="D1114" s="3">
        <v>573</v>
      </c>
      <c r="E1114" s="14">
        <f t="shared" si="69"/>
        <v>618.70369191951909</v>
      </c>
    </row>
    <row r="1115" spans="1:5" hidden="1" outlineLevel="2" x14ac:dyDescent="0.25">
      <c r="A1115" s="3" t="s">
        <v>93</v>
      </c>
      <c r="B1115" s="5">
        <v>8</v>
      </c>
      <c r="C1115" s="3">
        <v>28</v>
      </c>
      <c r="D1115" s="3">
        <v>2538</v>
      </c>
      <c r="E1115" s="14">
        <f t="shared" si="69"/>
        <v>2740.4362479786028</v>
      </c>
    </row>
    <row r="1116" spans="1:5" outlineLevel="1" collapsed="1" x14ac:dyDescent="0.25">
      <c r="A1116" s="7" t="s">
        <v>219</v>
      </c>
      <c r="E1116" s="14">
        <f>SUBTOTAL(9,E1103:E1115)</f>
        <v>8850.8100570057559</v>
      </c>
    </row>
    <row r="1117" spans="1:5" hidden="1" outlineLevel="2" x14ac:dyDescent="0.25">
      <c r="A1117" s="3" t="s">
        <v>94</v>
      </c>
      <c r="B1117" s="5" t="s">
        <v>12</v>
      </c>
      <c r="C1117" s="3">
        <v>1</v>
      </c>
      <c r="D1117" s="3">
        <v>2</v>
      </c>
      <c r="E1117" s="14">
        <f>$D1117/$D$10*E$6</f>
        <v>2.1595242300855815</v>
      </c>
    </row>
    <row r="1118" spans="1:5" outlineLevel="1" collapsed="1" x14ac:dyDescent="0.25">
      <c r="A1118" s="7" t="s">
        <v>220</v>
      </c>
      <c r="E1118" s="14">
        <f>SUBTOTAL(9,E1117:E1117)</f>
        <v>2.1595242300855815</v>
      </c>
    </row>
    <row r="1119" spans="1:5" hidden="1" outlineLevel="2" x14ac:dyDescent="0.25">
      <c r="A1119" s="3" t="s">
        <v>95</v>
      </c>
      <c r="B1119" s="5" t="s">
        <v>1</v>
      </c>
      <c r="C1119" s="3">
        <v>4</v>
      </c>
      <c r="D1119" s="3">
        <v>25</v>
      </c>
      <c r="E1119" s="14">
        <f t="shared" ref="E1119:E1130" si="70">$D1119/$D$10*E$6</f>
        <v>26.99405287606977</v>
      </c>
    </row>
    <row r="1120" spans="1:5" hidden="1" outlineLevel="2" x14ac:dyDescent="0.25">
      <c r="A1120" s="3" t="s">
        <v>95</v>
      </c>
      <c r="B1120" s="5" t="s">
        <v>3</v>
      </c>
      <c r="C1120" s="3">
        <v>142</v>
      </c>
      <c r="D1120" s="3">
        <v>1247</v>
      </c>
      <c r="E1120" s="14">
        <f t="shared" si="70"/>
        <v>1346.46335745836</v>
      </c>
    </row>
    <row r="1121" spans="1:5" hidden="1" outlineLevel="2" x14ac:dyDescent="0.25">
      <c r="A1121" s="3" t="s">
        <v>95</v>
      </c>
      <c r="B1121" s="5" t="s">
        <v>4</v>
      </c>
      <c r="C1121" s="3">
        <v>18</v>
      </c>
      <c r="D1121" s="3">
        <v>18</v>
      </c>
      <c r="E1121" s="14">
        <f t="shared" si="70"/>
        <v>19.435718070770235</v>
      </c>
    </row>
    <row r="1122" spans="1:5" hidden="1" outlineLevel="2" x14ac:dyDescent="0.25">
      <c r="A1122" s="3" t="s">
        <v>95</v>
      </c>
      <c r="B1122" s="5" t="s">
        <v>5</v>
      </c>
      <c r="C1122" s="3">
        <v>6</v>
      </c>
      <c r="D1122" s="3">
        <v>6</v>
      </c>
      <c r="E1122" s="14">
        <f t="shared" si="70"/>
        <v>6.478572690256744</v>
      </c>
    </row>
    <row r="1123" spans="1:5" hidden="1" outlineLevel="2" x14ac:dyDescent="0.25">
      <c r="A1123" s="3" t="s">
        <v>95</v>
      </c>
      <c r="B1123" s="5" t="s">
        <v>6</v>
      </c>
      <c r="C1123" s="3">
        <v>3</v>
      </c>
      <c r="D1123" s="3">
        <v>32</v>
      </c>
      <c r="E1123" s="14">
        <f t="shared" si="70"/>
        <v>34.552387681369304</v>
      </c>
    </row>
    <row r="1124" spans="1:5" hidden="1" outlineLevel="2" x14ac:dyDescent="0.25">
      <c r="A1124" s="3" t="s">
        <v>95</v>
      </c>
      <c r="B1124" s="5" t="s">
        <v>7</v>
      </c>
      <c r="C1124" s="3">
        <v>71</v>
      </c>
      <c r="D1124" s="3">
        <v>108</v>
      </c>
      <c r="E1124" s="14">
        <f t="shared" si="70"/>
        <v>116.6143084246214</v>
      </c>
    </row>
    <row r="1125" spans="1:5" hidden="1" outlineLevel="2" x14ac:dyDescent="0.25">
      <c r="A1125" s="3" t="s">
        <v>95</v>
      </c>
      <c r="B1125" s="5" t="s">
        <v>8</v>
      </c>
      <c r="C1125" s="3">
        <v>2</v>
      </c>
      <c r="D1125" s="3">
        <v>16</v>
      </c>
      <c r="E1125" s="14">
        <f t="shared" si="70"/>
        <v>17.276193840684652</v>
      </c>
    </row>
    <row r="1126" spans="1:5" hidden="1" outlineLevel="2" x14ac:dyDescent="0.25">
      <c r="A1126" s="3" t="s">
        <v>95</v>
      </c>
      <c r="B1126" s="5" t="s">
        <v>10</v>
      </c>
      <c r="C1126" s="3">
        <v>68</v>
      </c>
      <c r="D1126" s="3">
        <v>74</v>
      </c>
      <c r="E1126" s="14">
        <f t="shared" si="70"/>
        <v>79.902396513166508</v>
      </c>
    </row>
    <row r="1127" spans="1:5" hidden="1" outlineLevel="2" x14ac:dyDescent="0.25">
      <c r="A1127" s="3" t="s">
        <v>95</v>
      </c>
      <c r="B1127" s="5" t="s">
        <v>11</v>
      </c>
      <c r="C1127" s="3">
        <v>63</v>
      </c>
      <c r="D1127" s="3">
        <v>110</v>
      </c>
      <c r="E1127" s="14">
        <f t="shared" si="70"/>
        <v>118.77383265470699</v>
      </c>
    </row>
    <row r="1128" spans="1:5" hidden="1" outlineLevel="2" x14ac:dyDescent="0.25">
      <c r="A1128" s="3" t="s">
        <v>95</v>
      </c>
      <c r="B1128" s="5" t="s">
        <v>12</v>
      </c>
      <c r="C1128" s="3">
        <v>1</v>
      </c>
      <c r="D1128" s="3">
        <v>7</v>
      </c>
      <c r="E1128" s="14">
        <f t="shared" si="70"/>
        <v>7.5583348052995358</v>
      </c>
    </row>
    <row r="1129" spans="1:5" hidden="1" outlineLevel="2" x14ac:dyDescent="0.25">
      <c r="A1129" s="3" t="s">
        <v>95</v>
      </c>
      <c r="B1129" s="5">
        <v>2</v>
      </c>
      <c r="C1129" s="3">
        <v>96</v>
      </c>
      <c r="D1129" s="3">
        <v>116</v>
      </c>
      <c r="E1129" s="14">
        <f t="shared" si="70"/>
        <v>125.25240534496371</v>
      </c>
    </row>
    <row r="1130" spans="1:5" hidden="1" outlineLevel="2" x14ac:dyDescent="0.25">
      <c r="A1130" s="3" t="s">
        <v>95</v>
      </c>
      <c r="B1130" s="5">
        <v>8</v>
      </c>
      <c r="C1130" s="3">
        <v>26</v>
      </c>
      <c r="D1130" s="3">
        <v>409</v>
      </c>
      <c r="E1130" s="14">
        <f t="shared" si="70"/>
        <v>441.62270505250137</v>
      </c>
    </row>
    <row r="1131" spans="1:5" outlineLevel="1" collapsed="1" x14ac:dyDescent="0.25">
      <c r="A1131" s="7" t="s">
        <v>221</v>
      </c>
      <c r="E1131" s="14">
        <f>SUBTOTAL(9,E1119:E1130)</f>
        <v>2340.9242654127702</v>
      </c>
    </row>
    <row r="1132" spans="1:5" hidden="1" outlineLevel="2" x14ac:dyDescent="0.25">
      <c r="A1132" s="3" t="s">
        <v>96</v>
      </c>
      <c r="B1132" s="5" t="s">
        <v>1</v>
      </c>
      <c r="C1132" s="3">
        <v>10</v>
      </c>
      <c r="D1132" s="3">
        <v>95</v>
      </c>
      <c r="E1132" s="14">
        <f t="shared" ref="E1132:E1141" si="71">$D1132/$D$10*E$6</f>
        <v>102.57740092906512</v>
      </c>
    </row>
    <row r="1133" spans="1:5" hidden="1" outlineLevel="2" x14ac:dyDescent="0.25">
      <c r="A1133" s="3" t="s">
        <v>96</v>
      </c>
      <c r="B1133" s="5" t="s">
        <v>3</v>
      </c>
      <c r="C1133" s="3">
        <v>18</v>
      </c>
      <c r="D1133" s="3">
        <v>18</v>
      </c>
      <c r="E1133" s="14">
        <f t="shared" si="71"/>
        <v>19.435718070770235</v>
      </c>
    </row>
    <row r="1134" spans="1:5" hidden="1" outlineLevel="2" x14ac:dyDescent="0.25">
      <c r="A1134" s="3" t="s">
        <v>96</v>
      </c>
      <c r="B1134" s="5" t="s">
        <v>4</v>
      </c>
      <c r="C1134" s="3">
        <v>14</v>
      </c>
      <c r="D1134" s="3">
        <v>75</v>
      </c>
      <c r="E1134" s="14">
        <f t="shared" si="71"/>
        <v>80.982158628209305</v>
      </c>
    </row>
    <row r="1135" spans="1:5" hidden="1" outlineLevel="2" x14ac:dyDescent="0.25">
      <c r="A1135" s="3" t="s">
        <v>96</v>
      </c>
      <c r="B1135" s="5" t="s">
        <v>5</v>
      </c>
      <c r="C1135" s="3">
        <v>7</v>
      </c>
      <c r="D1135" s="3">
        <v>13</v>
      </c>
      <c r="E1135" s="14">
        <f t="shared" si="71"/>
        <v>14.03690749555628</v>
      </c>
    </row>
    <row r="1136" spans="1:5" hidden="1" outlineLevel="2" x14ac:dyDescent="0.25">
      <c r="A1136" s="3" t="s">
        <v>96</v>
      </c>
      <c r="B1136" s="5" t="s">
        <v>7</v>
      </c>
      <c r="C1136" s="3">
        <v>1</v>
      </c>
      <c r="D1136" s="3">
        <v>1</v>
      </c>
      <c r="E1136" s="14">
        <f t="shared" si="71"/>
        <v>1.0797621150427907</v>
      </c>
    </row>
    <row r="1137" spans="1:5" hidden="1" outlineLevel="2" x14ac:dyDescent="0.25">
      <c r="A1137" s="3" t="s">
        <v>96</v>
      </c>
      <c r="B1137" s="5" t="s">
        <v>8</v>
      </c>
      <c r="C1137" s="3">
        <v>13</v>
      </c>
      <c r="D1137" s="3">
        <v>13</v>
      </c>
      <c r="E1137" s="14">
        <f t="shared" si="71"/>
        <v>14.03690749555628</v>
      </c>
    </row>
    <row r="1138" spans="1:5" hidden="1" outlineLevel="2" x14ac:dyDescent="0.25">
      <c r="A1138" s="3" t="s">
        <v>96</v>
      </c>
      <c r="B1138" s="5" t="s">
        <v>10</v>
      </c>
      <c r="C1138" s="3">
        <v>25</v>
      </c>
      <c r="D1138" s="3">
        <v>40</v>
      </c>
      <c r="E1138" s="14">
        <f t="shared" si="71"/>
        <v>43.190484601711631</v>
      </c>
    </row>
    <row r="1139" spans="1:5" hidden="1" outlineLevel="2" x14ac:dyDescent="0.25">
      <c r="A1139" s="3" t="s">
        <v>96</v>
      </c>
      <c r="B1139" s="5" t="s">
        <v>11</v>
      </c>
      <c r="C1139" s="3">
        <v>25</v>
      </c>
      <c r="D1139" s="3">
        <v>87</v>
      </c>
      <c r="E1139" s="14">
        <f t="shared" si="71"/>
        <v>93.9393040087228</v>
      </c>
    </row>
    <row r="1140" spans="1:5" hidden="1" outlineLevel="2" x14ac:dyDescent="0.25">
      <c r="A1140" s="3" t="s">
        <v>96</v>
      </c>
      <c r="B1140" s="5" t="s">
        <v>12</v>
      </c>
      <c r="C1140" s="3">
        <v>1</v>
      </c>
      <c r="D1140" s="3">
        <v>8</v>
      </c>
      <c r="E1140" s="14">
        <f t="shared" si="71"/>
        <v>8.6380969203423259</v>
      </c>
    </row>
    <row r="1141" spans="1:5" hidden="1" outlineLevel="2" x14ac:dyDescent="0.25">
      <c r="A1141" s="3" t="s">
        <v>96</v>
      </c>
      <c r="B1141" s="5">
        <v>2</v>
      </c>
      <c r="C1141" s="3">
        <v>26</v>
      </c>
      <c r="D1141" s="3">
        <v>87</v>
      </c>
      <c r="E1141" s="14">
        <f t="shared" si="71"/>
        <v>93.9393040087228</v>
      </c>
    </row>
    <row r="1142" spans="1:5" outlineLevel="1" collapsed="1" x14ac:dyDescent="0.25">
      <c r="A1142" s="7" t="s">
        <v>222</v>
      </c>
      <c r="E1142" s="14">
        <f>SUBTOTAL(9,E1132:E1141)</f>
        <v>471.85604427369952</v>
      </c>
    </row>
    <row r="1143" spans="1:5" hidden="1" outlineLevel="2" x14ac:dyDescent="0.25">
      <c r="A1143" s="3" t="s">
        <v>97</v>
      </c>
      <c r="B1143" s="5" t="s">
        <v>1</v>
      </c>
      <c r="C1143" s="3">
        <v>6</v>
      </c>
      <c r="D1143" s="3">
        <v>30</v>
      </c>
      <c r="E1143" s="14">
        <f t="shared" ref="E1143:E1154" si="72">$D1143/$D$10*E$6</f>
        <v>32.392863451283716</v>
      </c>
    </row>
    <row r="1144" spans="1:5" hidden="1" outlineLevel="2" x14ac:dyDescent="0.25">
      <c r="A1144" s="3" t="s">
        <v>97</v>
      </c>
      <c r="B1144" s="5" t="s">
        <v>3</v>
      </c>
      <c r="C1144" s="3">
        <v>242</v>
      </c>
      <c r="D1144" s="3">
        <v>1107</v>
      </c>
      <c r="E1144" s="14">
        <f t="shared" si="72"/>
        <v>1195.2966613523693</v>
      </c>
    </row>
    <row r="1145" spans="1:5" hidden="1" outlineLevel="2" x14ac:dyDescent="0.25">
      <c r="A1145" s="3" t="s">
        <v>97</v>
      </c>
      <c r="B1145" s="5" t="s">
        <v>4</v>
      </c>
      <c r="C1145" s="3">
        <v>25</v>
      </c>
      <c r="D1145" s="3">
        <v>38</v>
      </c>
      <c r="E1145" s="14">
        <f t="shared" si="72"/>
        <v>41.030960371626044</v>
      </c>
    </row>
    <row r="1146" spans="1:5" hidden="1" outlineLevel="2" x14ac:dyDescent="0.25">
      <c r="A1146" s="3" t="s">
        <v>97</v>
      </c>
      <c r="B1146" s="5" t="s">
        <v>5</v>
      </c>
      <c r="C1146" s="3">
        <v>7</v>
      </c>
      <c r="D1146" s="3">
        <v>7</v>
      </c>
      <c r="E1146" s="14">
        <f t="shared" si="72"/>
        <v>7.5583348052995358</v>
      </c>
    </row>
    <row r="1147" spans="1:5" hidden="1" outlineLevel="2" x14ac:dyDescent="0.25">
      <c r="A1147" s="3" t="s">
        <v>97</v>
      </c>
      <c r="B1147" s="5" t="s">
        <v>6</v>
      </c>
      <c r="C1147" s="3">
        <v>9</v>
      </c>
      <c r="D1147" s="3">
        <v>38</v>
      </c>
      <c r="E1147" s="14">
        <f t="shared" si="72"/>
        <v>41.030960371626044</v>
      </c>
    </row>
    <row r="1148" spans="1:5" hidden="1" outlineLevel="2" x14ac:dyDescent="0.25">
      <c r="A1148" s="3" t="s">
        <v>97</v>
      </c>
      <c r="B1148" s="5" t="s">
        <v>7</v>
      </c>
      <c r="C1148" s="3">
        <v>43</v>
      </c>
      <c r="D1148" s="3">
        <v>85</v>
      </c>
      <c r="E1148" s="14">
        <f t="shared" si="72"/>
        <v>91.77977977863722</v>
      </c>
    </row>
    <row r="1149" spans="1:5" hidden="1" outlineLevel="2" x14ac:dyDescent="0.25">
      <c r="A1149" s="3" t="s">
        <v>97</v>
      </c>
      <c r="B1149" s="5" t="s">
        <v>8</v>
      </c>
      <c r="C1149" s="3">
        <v>4</v>
      </c>
      <c r="D1149" s="3">
        <v>21</v>
      </c>
      <c r="E1149" s="14">
        <f t="shared" si="72"/>
        <v>22.675004415898606</v>
      </c>
    </row>
    <row r="1150" spans="1:5" hidden="1" outlineLevel="2" x14ac:dyDescent="0.25">
      <c r="A1150" s="3" t="s">
        <v>97</v>
      </c>
      <c r="B1150" s="5" t="s">
        <v>10</v>
      </c>
      <c r="C1150" s="3">
        <v>38</v>
      </c>
      <c r="D1150" s="3">
        <v>57</v>
      </c>
      <c r="E1150" s="14">
        <f t="shared" si="72"/>
        <v>61.546440557439063</v>
      </c>
    </row>
    <row r="1151" spans="1:5" hidden="1" outlineLevel="2" x14ac:dyDescent="0.25">
      <c r="A1151" s="3" t="s">
        <v>97</v>
      </c>
      <c r="B1151" s="5" t="s">
        <v>11</v>
      </c>
      <c r="C1151" s="3">
        <v>29</v>
      </c>
      <c r="D1151" s="3">
        <v>78</v>
      </c>
      <c r="E1151" s="14">
        <f t="shared" si="72"/>
        <v>84.221444973337668</v>
      </c>
    </row>
    <row r="1152" spans="1:5" hidden="1" outlineLevel="2" x14ac:dyDescent="0.25">
      <c r="A1152" s="3" t="s">
        <v>97</v>
      </c>
      <c r="B1152" s="5" t="s">
        <v>12</v>
      </c>
      <c r="C1152" s="3">
        <v>3</v>
      </c>
      <c r="D1152" s="3">
        <v>24</v>
      </c>
      <c r="E1152" s="14">
        <f t="shared" si="72"/>
        <v>25.914290761026976</v>
      </c>
    </row>
    <row r="1153" spans="1:5" hidden="1" outlineLevel="2" x14ac:dyDescent="0.25">
      <c r="A1153" s="3" t="s">
        <v>97</v>
      </c>
      <c r="B1153" s="5">
        <v>2</v>
      </c>
      <c r="C1153" s="3">
        <v>37</v>
      </c>
      <c r="D1153" s="3">
        <v>60</v>
      </c>
      <c r="E1153" s="14">
        <f t="shared" si="72"/>
        <v>64.785726902567433</v>
      </c>
    </row>
    <row r="1154" spans="1:5" hidden="1" outlineLevel="2" x14ac:dyDescent="0.25">
      <c r="A1154" s="3" t="s">
        <v>97</v>
      </c>
      <c r="B1154" s="5">
        <v>8</v>
      </c>
      <c r="C1154" s="3">
        <v>26</v>
      </c>
      <c r="D1154" s="3">
        <v>373</v>
      </c>
      <c r="E1154" s="14">
        <f t="shared" si="72"/>
        <v>402.75126891096096</v>
      </c>
    </row>
    <row r="1155" spans="1:5" outlineLevel="1" collapsed="1" x14ac:dyDescent="0.25">
      <c r="A1155" s="7" t="s">
        <v>223</v>
      </c>
      <c r="E1155" s="14">
        <f>SUBTOTAL(9,E1143:E1154)</f>
        <v>2070.9837366520724</v>
      </c>
    </row>
    <row r="1156" spans="1:5" hidden="1" outlineLevel="2" x14ac:dyDescent="0.25">
      <c r="A1156" s="3" t="s">
        <v>98</v>
      </c>
      <c r="B1156" s="5" t="s">
        <v>1</v>
      </c>
      <c r="C1156" s="3">
        <v>4</v>
      </c>
      <c r="D1156" s="3">
        <v>25</v>
      </c>
      <c r="E1156" s="14">
        <f t="shared" ref="E1156:E1167" si="73">$D1156/$D$10*E$6</f>
        <v>26.99405287606977</v>
      </c>
    </row>
    <row r="1157" spans="1:5" hidden="1" outlineLevel="2" x14ac:dyDescent="0.25">
      <c r="A1157" s="3" t="s">
        <v>98</v>
      </c>
      <c r="B1157" s="5" t="s">
        <v>3</v>
      </c>
      <c r="C1157" s="3">
        <v>223</v>
      </c>
      <c r="D1157" s="3">
        <v>1987</v>
      </c>
      <c r="E1157" s="14">
        <f t="shared" si="73"/>
        <v>2145.4873225900251</v>
      </c>
    </row>
    <row r="1158" spans="1:5" hidden="1" outlineLevel="2" x14ac:dyDescent="0.25">
      <c r="A1158" s="3" t="s">
        <v>98</v>
      </c>
      <c r="B1158" s="5" t="s">
        <v>4</v>
      </c>
      <c r="C1158" s="3">
        <v>15</v>
      </c>
      <c r="D1158" s="3">
        <v>15</v>
      </c>
      <c r="E1158" s="14">
        <f t="shared" si="73"/>
        <v>16.196431725641858</v>
      </c>
    </row>
    <row r="1159" spans="1:5" hidden="1" outlineLevel="2" x14ac:dyDescent="0.25">
      <c r="A1159" s="3" t="s">
        <v>98</v>
      </c>
      <c r="B1159" s="5" t="s">
        <v>6</v>
      </c>
      <c r="C1159" s="3">
        <v>31</v>
      </c>
      <c r="D1159" s="3">
        <v>198</v>
      </c>
      <c r="E1159" s="14">
        <f t="shared" si="73"/>
        <v>213.79289877847256</v>
      </c>
    </row>
    <row r="1160" spans="1:5" hidden="1" outlineLevel="2" x14ac:dyDescent="0.25">
      <c r="A1160" s="3" t="s">
        <v>98</v>
      </c>
      <c r="B1160" s="5" t="s">
        <v>7</v>
      </c>
      <c r="C1160" s="3">
        <v>62</v>
      </c>
      <c r="D1160" s="3">
        <v>65</v>
      </c>
      <c r="E1160" s="14">
        <f t="shared" si="73"/>
        <v>70.18453747778139</v>
      </c>
    </row>
    <row r="1161" spans="1:5" hidden="1" outlineLevel="2" x14ac:dyDescent="0.25">
      <c r="A1161" s="3" t="s">
        <v>98</v>
      </c>
      <c r="B1161" s="5" t="s">
        <v>14</v>
      </c>
      <c r="C1161" s="3">
        <v>2</v>
      </c>
      <c r="D1161" s="3">
        <v>2</v>
      </c>
      <c r="E1161" s="14">
        <f t="shared" si="73"/>
        <v>2.1595242300855815</v>
      </c>
    </row>
    <row r="1162" spans="1:5" hidden="1" outlineLevel="2" x14ac:dyDescent="0.25">
      <c r="A1162" s="3" t="s">
        <v>98</v>
      </c>
      <c r="B1162" s="5" t="s">
        <v>8</v>
      </c>
      <c r="C1162" s="3">
        <v>13</v>
      </c>
      <c r="D1162" s="3">
        <v>13</v>
      </c>
      <c r="E1162" s="14">
        <f t="shared" si="73"/>
        <v>14.03690749555628</v>
      </c>
    </row>
    <row r="1163" spans="1:5" hidden="1" outlineLevel="2" x14ac:dyDescent="0.25">
      <c r="A1163" s="3" t="s">
        <v>98</v>
      </c>
      <c r="B1163" s="5" t="s">
        <v>10</v>
      </c>
      <c r="C1163" s="3">
        <v>63</v>
      </c>
      <c r="D1163" s="3">
        <v>69</v>
      </c>
      <c r="E1163" s="14">
        <f t="shared" si="73"/>
        <v>74.503585937952565</v>
      </c>
    </row>
    <row r="1164" spans="1:5" hidden="1" outlineLevel="2" x14ac:dyDescent="0.25">
      <c r="A1164" s="3" t="s">
        <v>98</v>
      </c>
      <c r="B1164" s="5" t="s">
        <v>11</v>
      </c>
      <c r="C1164" s="3">
        <v>37</v>
      </c>
      <c r="D1164" s="3">
        <v>89</v>
      </c>
      <c r="E1164" s="14">
        <f t="shared" si="73"/>
        <v>96.098828238808366</v>
      </c>
    </row>
    <row r="1165" spans="1:5" hidden="1" outlineLevel="2" x14ac:dyDescent="0.25">
      <c r="A1165" s="3" t="s">
        <v>98</v>
      </c>
      <c r="B1165" s="5" t="s">
        <v>12</v>
      </c>
      <c r="C1165" s="3">
        <v>3</v>
      </c>
      <c r="D1165" s="3">
        <v>8</v>
      </c>
      <c r="E1165" s="14">
        <f t="shared" si="73"/>
        <v>8.6380969203423259</v>
      </c>
    </row>
    <row r="1166" spans="1:5" hidden="1" outlineLevel="2" x14ac:dyDescent="0.25">
      <c r="A1166" s="3" t="s">
        <v>98</v>
      </c>
      <c r="B1166" s="5">
        <v>2</v>
      </c>
      <c r="C1166" s="3">
        <v>78</v>
      </c>
      <c r="D1166" s="3">
        <v>87</v>
      </c>
      <c r="E1166" s="14">
        <f t="shared" si="73"/>
        <v>93.9393040087228</v>
      </c>
    </row>
    <row r="1167" spans="1:5" hidden="1" outlineLevel="2" x14ac:dyDescent="0.25">
      <c r="A1167" s="3" t="s">
        <v>98</v>
      </c>
      <c r="B1167" s="5">
        <v>8</v>
      </c>
      <c r="C1167" s="3">
        <v>26</v>
      </c>
      <c r="D1167" s="3">
        <v>439</v>
      </c>
      <c r="E1167" s="14">
        <f t="shared" si="73"/>
        <v>474.01556850378506</v>
      </c>
    </row>
    <row r="1168" spans="1:5" outlineLevel="1" collapsed="1" x14ac:dyDescent="0.25">
      <c r="A1168" s="7" t="s">
        <v>224</v>
      </c>
      <c r="E1168" s="14">
        <f>SUBTOTAL(9,E1156:E1167)</f>
        <v>3236.0470587832442</v>
      </c>
    </row>
    <row r="1169" spans="1:5" hidden="1" outlineLevel="2" x14ac:dyDescent="0.25">
      <c r="A1169" s="3" t="s">
        <v>99</v>
      </c>
      <c r="B1169" s="5" t="s">
        <v>1</v>
      </c>
      <c r="C1169" s="3">
        <v>6</v>
      </c>
      <c r="D1169" s="3">
        <v>25</v>
      </c>
      <c r="E1169" s="14">
        <f t="shared" ref="E1169:E1178" si="74">$D1169/$D$10*E$6</f>
        <v>26.99405287606977</v>
      </c>
    </row>
    <row r="1170" spans="1:5" hidden="1" outlineLevel="2" x14ac:dyDescent="0.25">
      <c r="A1170" s="3" t="s">
        <v>99</v>
      </c>
      <c r="B1170" s="5" t="s">
        <v>4</v>
      </c>
      <c r="C1170" s="3">
        <v>14</v>
      </c>
      <c r="D1170" s="3">
        <v>14</v>
      </c>
      <c r="E1170" s="14">
        <f t="shared" si="74"/>
        <v>15.116669610599072</v>
      </c>
    </row>
    <row r="1171" spans="1:5" hidden="1" outlineLevel="2" x14ac:dyDescent="0.25">
      <c r="A1171" s="3" t="s">
        <v>99</v>
      </c>
      <c r="B1171" s="5" t="s">
        <v>5</v>
      </c>
      <c r="C1171" s="3">
        <v>6</v>
      </c>
      <c r="D1171" s="3">
        <v>8</v>
      </c>
      <c r="E1171" s="14">
        <f t="shared" si="74"/>
        <v>8.6380969203423259</v>
      </c>
    </row>
    <row r="1172" spans="1:5" hidden="1" outlineLevel="2" x14ac:dyDescent="0.25">
      <c r="A1172" s="3" t="s">
        <v>99</v>
      </c>
      <c r="B1172" s="5" t="s">
        <v>7</v>
      </c>
      <c r="C1172" s="3">
        <v>30</v>
      </c>
      <c r="D1172" s="3">
        <v>48</v>
      </c>
      <c r="E1172" s="14">
        <f t="shared" si="74"/>
        <v>51.828581522053952</v>
      </c>
    </row>
    <row r="1173" spans="1:5" hidden="1" outlineLevel="2" x14ac:dyDescent="0.25">
      <c r="A1173" s="3" t="s">
        <v>99</v>
      </c>
      <c r="B1173" s="5" t="s">
        <v>8</v>
      </c>
      <c r="C1173" s="3">
        <v>1</v>
      </c>
      <c r="D1173" s="3">
        <v>1</v>
      </c>
      <c r="E1173" s="14">
        <f t="shared" si="74"/>
        <v>1.0797621150427907</v>
      </c>
    </row>
    <row r="1174" spans="1:5" hidden="1" outlineLevel="2" x14ac:dyDescent="0.25">
      <c r="A1174" s="3" t="s">
        <v>99</v>
      </c>
      <c r="B1174" s="5" t="s">
        <v>10</v>
      </c>
      <c r="C1174" s="3">
        <v>41</v>
      </c>
      <c r="D1174" s="3">
        <v>46</v>
      </c>
      <c r="E1174" s="14">
        <f t="shared" si="74"/>
        <v>49.669057291968372</v>
      </c>
    </row>
    <row r="1175" spans="1:5" hidden="1" outlineLevel="2" x14ac:dyDescent="0.25">
      <c r="A1175" s="3" t="s">
        <v>99</v>
      </c>
      <c r="B1175" s="5" t="s">
        <v>11</v>
      </c>
      <c r="C1175" s="3">
        <v>32</v>
      </c>
      <c r="D1175" s="3">
        <v>63</v>
      </c>
      <c r="E1175" s="14">
        <f t="shared" si="74"/>
        <v>68.02501324769581</v>
      </c>
    </row>
    <row r="1176" spans="1:5" hidden="1" outlineLevel="2" x14ac:dyDescent="0.25">
      <c r="A1176" s="3" t="s">
        <v>99</v>
      </c>
      <c r="B1176" s="5" t="s">
        <v>12</v>
      </c>
      <c r="C1176" s="3">
        <v>3</v>
      </c>
      <c r="D1176" s="3">
        <v>10</v>
      </c>
      <c r="E1176" s="14">
        <f t="shared" si="74"/>
        <v>10.797621150427908</v>
      </c>
    </row>
    <row r="1177" spans="1:5" hidden="1" outlineLevel="2" x14ac:dyDescent="0.25">
      <c r="A1177" s="3" t="s">
        <v>99</v>
      </c>
      <c r="B1177" s="5">
        <v>2</v>
      </c>
      <c r="C1177" s="3">
        <v>44</v>
      </c>
      <c r="D1177" s="3">
        <v>59</v>
      </c>
      <c r="E1177" s="14">
        <f t="shared" si="74"/>
        <v>63.70596478752465</v>
      </c>
    </row>
    <row r="1178" spans="1:5" hidden="1" outlineLevel="2" x14ac:dyDescent="0.25">
      <c r="A1178" s="3" t="s">
        <v>99</v>
      </c>
      <c r="B1178" s="5">
        <v>8</v>
      </c>
      <c r="C1178" s="3">
        <v>26</v>
      </c>
      <c r="D1178" s="3">
        <v>364</v>
      </c>
      <c r="E1178" s="14">
        <f t="shared" si="74"/>
        <v>393.03340987557579</v>
      </c>
    </row>
    <row r="1179" spans="1:5" outlineLevel="1" collapsed="1" x14ac:dyDescent="0.25">
      <c r="A1179" s="7" t="s">
        <v>225</v>
      </c>
      <c r="E1179" s="14">
        <f>SUBTOTAL(9,E1169:E1178)</f>
        <v>688.88822939730039</v>
      </c>
    </row>
    <row r="1180" spans="1:5" hidden="1" outlineLevel="2" x14ac:dyDescent="0.25">
      <c r="A1180" s="3" t="s">
        <v>100</v>
      </c>
      <c r="B1180" s="5" t="s">
        <v>1</v>
      </c>
      <c r="C1180" s="3">
        <v>6</v>
      </c>
      <c r="D1180" s="3">
        <v>397</v>
      </c>
      <c r="E1180" s="14">
        <f t="shared" ref="E1180:E1192" si="75">$D1180/$D$10*E$6</f>
        <v>428.66555967198786</v>
      </c>
    </row>
    <row r="1181" spans="1:5" hidden="1" outlineLevel="2" x14ac:dyDescent="0.25">
      <c r="A1181" s="3" t="s">
        <v>100</v>
      </c>
      <c r="B1181" s="5" t="s">
        <v>22</v>
      </c>
      <c r="C1181" s="3">
        <v>2</v>
      </c>
      <c r="D1181" s="3">
        <v>31</v>
      </c>
      <c r="E1181" s="14">
        <f t="shared" si="75"/>
        <v>33.472625566326514</v>
      </c>
    </row>
    <row r="1182" spans="1:5" hidden="1" outlineLevel="2" x14ac:dyDescent="0.25">
      <c r="A1182" s="3" t="s">
        <v>100</v>
      </c>
      <c r="B1182" s="5" t="s">
        <v>3</v>
      </c>
      <c r="C1182" s="3">
        <v>178</v>
      </c>
      <c r="D1182" s="3">
        <v>677</v>
      </c>
      <c r="E1182" s="14">
        <f t="shared" si="75"/>
        <v>730.99895188396931</v>
      </c>
    </row>
    <row r="1183" spans="1:5" hidden="1" outlineLevel="2" x14ac:dyDescent="0.25">
      <c r="A1183" s="3" t="s">
        <v>100</v>
      </c>
      <c r="B1183" s="5" t="s">
        <v>4</v>
      </c>
      <c r="C1183" s="3">
        <v>10</v>
      </c>
      <c r="D1183" s="3">
        <v>12</v>
      </c>
      <c r="E1183" s="14">
        <f t="shared" si="75"/>
        <v>12.957145380513488</v>
      </c>
    </row>
    <row r="1184" spans="1:5" hidden="1" outlineLevel="2" x14ac:dyDescent="0.25">
      <c r="A1184" s="3" t="s">
        <v>100</v>
      </c>
      <c r="B1184" s="5" t="s">
        <v>6</v>
      </c>
      <c r="C1184" s="3">
        <v>4</v>
      </c>
      <c r="D1184" s="3">
        <v>22</v>
      </c>
      <c r="E1184" s="14">
        <f t="shared" si="75"/>
        <v>23.754766530941396</v>
      </c>
    </row>
    <row r="1185" spans="1:5" hidden="1" outlineLevel="2" x14ac:dyDescent="0.25">
      <c r="A1185" s="3" t="s">
        <v>100</v>
      </c>
      <c r="B1185" s="5" t="s">
        <v>7</v>
      </c>
      <c r="C1185" s="3">
        <v>26</v>
      </c>
      <c r="D1185" s="3">
        <v>40</v>
      </c>
      <c r="E1185" s="14">
        <f t="shared" si="75"/>
        <v>43.190484601711631</v>
      </c>
    </row>
    <row r="1186" spans="1:5" hidden="1" outlineLevel="2" x14ac:dyDescent="0.25">
      <c r="A1186" s="3" t="s">
        <v>100</v>
      </c>
      <c r="B1186" s="5" t="s">
        <v>14</v>
      </c>
      <c r="C1186" s="3">
        <v>2</v>
      </c>
      <c r="D1186" s="3">
        <v>3</v>
      </c>
      <c r="E1186" s="14">
        <f t="shared" si="75"/>
        <v>3.239286345128372</v>
      </c>
    </row>
    <row r="1187" spans="1:5" hidden="1" outlineLevel="2" x14ac:dyDescent="0.25">
      <c r="A1187" s="3" t="s">
        <v>100</v>
      </c>
      <c r="B1187" s="5" t="s">
        <v>8</v>
      </c>
      <c r="C1187" s="3">
        <v>14</v>
      </c>
      <c r="D1187" s="3">
        <v>203</v>
      </c>
      <c r="E1187" s="14">
        <f t="shared" si="75"/>
        <v>219.19170935368652</v>
      </c>
    </row>
    <row r="1188" spans="1:5" hidden="1" outlineLevel="2" x14ac:dyDescent="0.25">
      <c r="A1188" s="3" t="s">
        <v>100</v>
      </c>
      <c r="B1188" s="5" t="s">
        <v>10</v>
      </c>
      <c r="C1188" s="3">
        <v>26</v>
      </c>
      <c r="D1188" s="3">
        <v>27</v>
      </c>
      <c r="E1188" s="14">
        <f t="shared" si="75"/>
        <v>29.15357710615535</v>
      </c>
    </row>
    <row r="1189" spans="1:5" hidden="1" outlineLevel="2" x14ac:dyDescent="0.25">
      <c r="A1189" s="3" t="s">
        <v>100</v>
      </c>
      <c r="B1189" s="5" t="s">
        <v>11</v>
      </c>
      <c r="C1189" s="3">
        <v>23</v>
      </c>
      <c r="D1189" s="3">
        <v>59</v>
      </c>
      <c r="E1189" s="14">
        <f t="shared" si="75"/>
        <v>63.70596478752465</v>
      </c>
    </row>
    <row r="1190" spans="1:5" hidden="1" outlineLevel="2" x14ac:dyDescent="0.25">
      <c r="A1190" s="3" t="s">
        <v>100</v>
      </c>
      <c r="B1190" s="5" t="s">
        <v>12</v>
      </c>
      <c r="C1190" s="3">
        <v>2</v>
      </c>
      <c r="D1190" s="3">
        <v>9</v>
      </c>
      <c r="E1190" s="14">
        <f t="shared" si="75"/>
        <v>9.7178590353851177</v>
      </c>
    </row>
    <row r="1191" spans="1:5" hidden="1" outlineLevel="2" x14ac:dyDescent="0.25">
      <c r="A1191" s="3" t="s">
        <v>100</v>
      </c>
      <c r="B1191" s="5">
        <v>2</v>
      </c>
      <c r="C1191" s="3">
        <v>28</v>
      </c>
      <c r="D1191" s="3">
        <v>52</v>
      </c>
      <c r="E1191" s="14">
        <f t="shared" si="75"/>
        <v>56.147629982225119</v>
      </c>
    </row>
    <row r="1192" spans="1:5" hidden="1" outlineLevel="2" x14ac:dyDescent="0.25">
      <c r="A1192" s="3" t="s">
        <v>100</v>
      </c>
      <c r="B1192" s="5">
        <v>8</v>
      </c>
      <c r="C1192" s="3">
        <v>26</v>
      </c>
      <c r="D1192" s="3">
        <v>360</v>
      </c>
      <c r="E1192" s="14">
        <f t="shared" si="75"/>
        <v>388.71436141540465</v>
      </c>
    </row>
    <row r="1193" spans="1:5" outlineLevel="1" collapsed="1" x14ac:dyDescent="0.25">
      <c r="A1193" s="7" t="s">
        <v>226</v>
      </c>
      <c r="E1193" s="14">
        <f>SUBTOTAL(9,E1180:E1192)</f>
        <v>2042.9099216609602</v>
      </c>
    </row>
    <row r="1194" spans="1:5" hidden="1" outlineLevel="2" x14ac:dyDescent="0.25">
      <c r="A1194" s="3" t="s">
        <v>101</v>
      </c>
      <c r="B1194" s="5" t="s">
        <v>1</v>
      </c>
      <c r="C1194" s="3">
        <v>5</v>
      </c>
      <c r="D1194" s="3">
        <v>125</v>
      </c>
      <c r="E1194" s="14">
        <f t="shared" ref="E1194:E1207" si="76">$D1194/$D$10*E$6</f>
        <v>134.97026438034882</v>
      </c>
    </row>
    <row r="1195" spans="1:5" hidden="1" outlineLevel="2" x14ac:dyDescent="0.25">
      <c r="A1195" s="3" t="s">
        <v>101</v>
      </c>
      <c r="B1195" s="5" t="s">
        <v>22</v>
      </c>
      <c r="C1195" s="3">
        <v>2</v>
      </c>
      <c r="D1195" s="3">
        <v>36</v>
      </c>
      <c r="E1195" s="14">
        <f t="shared" si="76"/>
        <v>38.871436141540471</v>
      </c>
    </row>
    <row r="1196" spans="1:5" hidden="1" outlineLevel="2" x14ac:dyDescent="0.25">
      <c r="A1196" s="3" t="s">
        <v>101</v>
      </c>
      <c r="B1196" s="5" t="s">
        <v>2</v>
      </c>
      <c r="C1196" s="3">
        <v>1</v>
      </c>
      <c r="D1196" s="3">
        <v>1</v>
      </c>
      <c r="E1196" s="14">
        <f t="shared" si="76"/>
        <v>1.0797621150427907</v>
      </c>
    </row>
    <row r="1197" spans="1:5" hidden="1" outlineLevel="2" x14ac:dyDescent="0.25">
      <c r="A1197" s="3" t="s">
        <v>101</v>
      </c>
      <c r="B1197" s="5" t="s">
        <v>3</v>
      </c>
      <c r="C1197" s="3">
        <v>295</v>
      </c>
      <c r="D1197" s="3">
        <v>676</v>
      </c>
      <c r="E1197" s="14">
        <f t="shared" si="76"/>
        <v>729.91918976892657</v>
      </c>
    </row>
    <row r="1198" spans="1:5" hidden="1" outlineLevel="2" x14ac:dyDescent="0.25">
      <c r="A1198" s="3" t="s">
        <v>101</v>
      </c>
      <c r="B1198" s="5" t="s">
        <v>4</v>
      </c>
      <c r="C1198" s="3">
        <v>69</v>
      </c>
      <c r="D1198" s="3">
        <v>72</v>
      </c>
      <c r="E1198" s="14">
        <f t="shared" si="76"/>
        <v>77.742872283080942</v>
      </c>
    </row>
    <row r="1199" spans="1:5" hidden="1" outlineLevel="2" x14ac:dyDescent="0.25">
      <c r="A1199" s="3" t="s">
        <v>101</v>
      </c>
      <c r="B1199" s="5" t="s">
        <v>5</v>
      </c>
      <c r="C1199" s="3">
        <v>6</v>
      </c>
      <c r="D1199" s="3">
        <v>6</v>
      </c>
      <c r="E1199" s="14">
        <f t="shared" si="76"/>
        <v>6.478572690256744</v>
      </c>
    </row>
    <row r="1200" spans="1:5" hidden="1" outlineLevel="2" x14ac:dyDescent="0.25">
      <c r="A1200" s="3" t="s">
        <v>101</v>
      </c>
      <c r="B1200" s="5" t="s">
        <v>6</v>
      </c>
      <c r="C1200" s="3">
        <v>54</v>
      </c>
      <c r="D1200" s="3">
        <v>1366</v>
      </c>
      <c r="E1200" s="14">
        <f t="shared" si="76"/>
        <v>1474.955049148452</v>
      </c>
    </row>
    <row r="1201" spans="1:5" hidden="1" outlineLevel="2" x14ac:dyDescent="0.25">
      <c r="A1201" s="3" t="s">
        <v>101</v>
      </c>
      <c r="B1201" s="5" t="s">
        <v>7</v>
      </c>
      <c r="C1201" s="3">
        <v>61</v>
      </c>
      <c r="D1201" s="3">
        <v>63</v>
      </c>
      <c r="E1201" s="14">
        <f t="shared" si="76"/>
        <v>68.02501324769581</v>
      </c>
    </row>
    <row r="1202" spans="1:5" hidden="1" outlineLevel="2" x14ac:dyDescent="0.25">
      <c r="A1202" s="3" t="s">
        <v>101</v>
      </c>
      <c r="B1202" s="5" t="s">
        <v>8</v>
      </c>
      <c r="C1202" s="3">
        <v>16</v>
      </c>
      <c r="D1202" s="3">
        <v>177</v>
      </c>
      <c r="E1202" s="14">
        <f t="shared" si="76"/>
        <v>191.11789436257394</v>
      </c>
    </row>
    <row r="1203" spans="1:5" hidden="1" outlineLevel="2" x14ac:dyDescent="0.25">
      <c r="A1203" s="3" t="s">
        <v>101</v>
      </c>
      <c r="B1203" s="5" t="s">
        <v>10</v>
      </c>
      <c r="C1203" s="3">
        <v>126</v>
      </c>
      <c r="D1203" s="3">
        <v>143</v>
      </c>
      <c r="E1203" s="14">
        <f t="shared" si="76"/>
        <v>154.40598245111909</v>
      </c>
    </row>
    <row r="1204" spans="1:5" hidden="1" outlineLevel="2" x14ac:dyDescent="0.25">
      <c r="A1204" s="3" t="s">
        <v>101</v>
      </c>
      <c r="B1204" s="5" t="s">
        <v>11</v>
      </c>
      <c r="C1204" s="3">
        <v>77</v>
      </c>
      <c r="D1204" s="3">
        <v>217</v>
      </c>
      <c r="E1204" s="14">
        <f t="shared" si="76"/>
        <v>234.30837896428557</v>
      </c>
    </row>
    <row r="1205" spans="1:5" hidden="1" outlineLevel="2" x14ac:dyDescent="0.25">
      <c r="A1205" s="3" t="s">
        <v>101</v>
      </c>
      <c r="B1205" s="5" t="s">
        <v>12</v>
      </c>
      <c r="C1205" s="3">
        <v>4</v>
      </c>
      <c r="D1205" s="3">
        <v>11</v>
      </c>
      <c r="E1205" s="14">
        <f t="shared" si="76"/>
        <v>11.877383265470698</v>
      </c>
    </row>
    <row r="1206" spans="1:5" hidden="1" outlineLevel="2" x14ac:dyDescent="0.25">
      <c r="A1206" s="3" t="s">
        <v>101</v>
      </c>
      <c r="B1206" s="5">
        <v>2</v>
      </c>
      <c r="C1206" s="3">
        <v>200</v>
      </c>
      <c r="D1206" s="3">
        <v>220</v>
      </c>
      <c r="E1206" s="14">
        <f t="shared" si="76"/>
        <v>237.54766530941399</v>
      </c>
    </row>
    <row r="1207" spans="1:5" hidden="1" outlineLevel="2" x14ac:dyDescent="0.25">
      <c r="A1207" s="3" t="s">
        <v>101</v>
      </c>
      <c r="B1207" s="5">
        <v>8</v>
      </c>
      <c r="C1207" s="3">
        <v>27</v>
      </c>
      <c r="D1207" s="3">
        <v>779</v>
      </c>
      <c r="E1207" s="14">
        <f t="shared" si="76"/>
        <v>841.13468761833394</v>
      </c>
    </row>
    <row r="1208" spans="1:5" outlineLevel="1" collapsed="1" x14ac:dyDescent="0.25">
      <c r="A1208" s="7" t="s">
        <v>227</v>
      </c>
      <c r="E1208" s="14">
        <f>SUBTOTAL(9,E1194:E1207)</f>
        <v>4202.4341517465418</v>
      </c>
    </row>
    <row r="1209" spans="1:5" hidden="1" outlineLevel="2" x14ac:dyDescent="0.25">
      <c r="A1209" s="3" t="s">
        <v>102</v>
      </c>
      <c r="B1209" s="5" t="s">
        <v>1</v>
      </c>
      <c r="C1209" s="3">
        <v>4</v>
      </c>
      <c r="D1209" s="3">
        <v>20</v>
      </c>
      <c r="E1209" s="14">
        <f t="shared" ref="E1209:E1219" si="77">$D1209/$D$10*E$6</f>
        <v>21.595242300855816</v>
      </c>
    </row>
    <row r="1210" spans="1:5" hidden="1" outlineLevel="2" x14ac:dyDescent="0.25">
      <c r="A1210" s="3" t="s">
        <v>102</v>
      </c>
      <c r="B1210" s="5" t="s">
        <v>3</v>
      </c>
      <c r="C1210" s="3">
        <v>26</v>
      </c>
      <c r="D1210" s="3">
        <v>190</v>
      </c>
      <c r="E1210" s="14">
        <f t="shared" si="77"/>
        <v>205.15480185813024</v>
      </c>
    </row>
    <row r="1211" spans="1:5" hidden="1" outlineLevel="2" x14ac:dyDescent="0.25">
      <c r="A1211" s="3" t="s">
        <v>102</v>
      </c>
      <c r="B1211" s="5" t="s">
        <v>4</v>
      </c>
      <c r="C1211" s="3">
        <v>30</v>
      </c>
      <c r="D1211" s="3">
        <v>36</v>
      </c>
      <c r="E1211" s="14">
        <f t="shared" si="77"/>
        <v>38.871436141540471</v>
      </c>
    </row>
    <row r="1212" spans="1:5" hidden="1" outlineLevel="2" x14ac:dyDescent="0.25">
      <c r="A1212" s="3" t="s">
        <v>102</v>
      </c>
      <c r="B1212" s="5" t="s">
        <v>6</v>
      </c>
      <c r="C1212" s="3">
        <v>1</v>
      </c>
      <c r="D1212" s="3">
        <v>4</v>
      </c>
      <c r="E1212" s="14">
        <f t="shared" si="77"/>
        <v>4.319048460171163</v>
      </c>
    </row>
    <row r="1213" spans="1:5" hidden="1" outlineLevel="2" x14ac:dyDescent="0.25">
      <c r="A1213" s="3" t="s">
        <v>102</v>
      </c>
      <c r="B1213" s="5" t="s">
        <v>7</v>
      </c>
      <c r="C1213" s="3">
        <v>49</v>
      </c>
      <c r="D1213" s="3">
        <v>52</v>
      </c>
      <c r="E1213" s="14">
        <f t="shared" si="77"/>
        <v>56.147629982225119</v>
      </c>
    </row>
    <row r="1214" spans="1:5" hidden="1" outlineLevel="2" x14ac:dyDescent="0.25">
      <c r="A1214" s="3" t="s">
        <v>102</v>
      </c>
      <c r="B1214" s="5" t="s">
        <v>8</v>
      </c>
      <c r="C1214" s="3">
        <v>2</v>
      </c>
      <c r="D1214" s="3">
        <v>2</v>
      </c>
      <c r="E1214" s="14">
        <f t="shared" si="77"/>
        <v>2.1595242300855815</v>
      </c>
    </row>
    <row r="1215" spans="1:5" hidden="1" outlineLevel="2" x14ac:dyDescent="0.25">
      <c r="A1215" s="3" t="s">
        <v>102</v>
      </c>
      <c r="B1215" s="5" t="s">
        <v>10</v>
      </c>
      <c r="C1215" s="3">
        <v>53</v>
      </c>
      <c r="D1215" s="3">
        <v>59</v>
      </c>
      <c r="E1215" s="14">
        <f t="shared" si="77"/>
        <v>63.70596478752465</v>
      </c>
    </row>
    <row r="1216" spans="1:5" hidden="1" outlineLevel="2" x14ac:dyDescent="0.25">
      <c r="A1216" s="3" t="s">
        <v>102</v>
      </c>
      <c r="B1216" s="5" t="s">
        <v>11</v>
      </c>
      <c r="C1216" s="3">
        <v>43</v>
      </c>
      <c r="D1216" s="3">
        <v>74</v>
      </c>
      <c r="E1216" s="14">
        <f t="shared" si="77"/>
        <v>79.902396513166508</v>
      </c>
    </row>
    <row r="1217" spans="1:5" hidden="1" outlineLevel="2" x14ac:dyDescent="0.25">
      <c r="A1217" s="3" t="s">
        <v>102</v>
      </c>
      <c r="B1217" s="5" t="s">
        <v>12</v>
      </c>
      <c r="C1217" s="3">
        <v>3</v>
      </c>
      <c r="D1217" s="3">
        <v>7</v>
      </c>
      <c r="E1217" s="14">
        <f t="shared" si="77"/>
        <v>7.5583348052995358</v>
      </c>
    </row>
    <row r="1218" spans="1:5" hidden="1" outlineLevel="2" x14ac:dyDescent="0.25">
      <c r="A1218" s="3" t="s">
        <v>102</v>
      </c>
      <c r="B1218" s="5">
        <v>2</v>
      </c>
      <c r="C1218" s="3">
        <v>61</v>
      </c>
      <c r="D1218" s="3">
        <v>70</v>
      </c>
      <c r="E1218" s="14">
        <f t="shared" si="77"/>
        <v>75.583348052995348</v>
      </c>
    </row>
    <row r="1219" spans="1:5" hidden="1" outlineLevel="2" x14ac:dyDescent="0.25">
      <c r="A1219" s="3" t="s">
        <v>102</v>
      </c>
      <c r="B1219" s="5">
        <v>8</v>
      </c>
      <c r="C1219" s="3">
        <v>26</v>
      </c>
      <c r="D1219" s="3">
        <v>375</v>
      </c>
      <c r="E1219" s="14">
        <f t="shared" si="77"/>
        <v>404.91079314104655</v>
      </c>
    </row>
    <row r="1220" spans="1:5" outlineLevel="1" collapsed="1" x14ac:dyDescent="0.25">
      <c r="A1220" s="7" t="s">
        <v>228</v>
      </c>
      <c r="E1220" s="14">
        <f>SUBTOTAL(9,E1209:E1219)</f>
        <v>959.90852027304095</v>
      </c>
    </row>
    <row r="1221" spans="1:5" hidden="1" outlineLevel="2" x14ac:dyDescent="0.25">
      <c r="A1221" s="3" t="s">
        <v>103</v>
      </c>
      <c r="B1221" s="5" t="s">
        <v>1</v>
      </c>
      <c r="C1221" s="3">
        <v>6</v>
      </c>
      <c r="D1221" s="3">
        <v>47</v>
      </c>
      <c r="E1221" s="14">
        <f t="shared" ref="E1221:E1233" si="78">$D1221/$D$10*E$6</f>
        <v>50.748819407011162</v>
      </c>
    </row>
    <row r="1222" spans="1:5" hidden="1" outlineLevel="2" x14ac:dyDescent="0.25">
      <c r="A1222" s="3" t="s">
        <v>103</v>
      </c>
      <c r="B1222" s="5" t="s">
        <v>22</v>
      </c>
      <c r="C1222" s="3">
        <v>1</v>
      </c>
      <c r="D1222" s="3">
        <v>5</v>
      </c>
      <c r="E1222" s="14">
        <f t="shared" si="78"/>
        <v>5.3988105752139539</v>
      </c>
    </row>
    <row r="1223" spans="1:5" hidden="1" outlineLevel="2" x14ac:dyDescent="0.25">
      <c r="A1223" s="3" t="s">
        <v>103</v>
      </c>
      <c r="B1223" s="5" t="s">
        <v>3</v>
      </c>
      <c r="C1223" s="3">
        <v>1</v>
      </c>
      <c r="D1223" s="3">
        <v>1</v>
      </c>
      <c r="E1223" s="14">
        <f t="shared" si="78"/>
        <v>1.0797621150427907</v>
      </c>
    </row>
    <row r="1224" spans="1:5" hidden="1" outlineLevel="2" x14ac:dyDescent="0.25">
      <c r="A1224" s="3" t="s">
        <v>103</v>
      </c>
      <c r="B1224" s="5" t="s">
        <v>4</v>
      </c>
      <c r="C1224" s="3">
        <v>73</v>
      </c>
      <c r="D1224" s="3">
        <v>73</v>
      </c>
      <c r="E1224" s="14">
        <f t="shared" si="78"/>
        <v>78.822634398123711</v>
      </c>
    </row>
    <row r="1225" spans="1:5" hidden="1" outlineLevel="2" x14ac:dyDescent="0.25">
      <c r="A1225" s="3" t="s">
        <v>103</v>
      </c>
      <c r="B1225" s="5" t="s">
        <v>5</v>
      </c>
      <c r="C1225" s="3">
        <v>1</v>
      </c>
      <c r="D1225" s="3">
        <v>1</v>
      </c>
      <c r="E1225" s="14">
        <f t="shared" si="78"/>
        <v>1.0797621150427907</v>
      </c>
    </row>
    <row r="1226" spans="1:5" hidden="1" outlineLevel="2" x14ac:dyDescent="0.25">
      <c r="A1226" s="3" t="s">
        <v>103</v>
      </c>
      <c r="B1226" s="5" t="s">
        <v>7</v>
      </c>
      <c r="C1226" s="3">
        <v>70</v>
      </c>
      <c r="D1226" s="3">
        <v>423</v>
      </c>
      <c r="E1226" s="14">
        <f t="shared" si="78"/>
        <v>456.73937466310048</v>
      </c>
    </row>
    <row r="1227" spans="1:5" hidden="1" outlineLevel="2" x14ac:dyDescent="0.25">
      <c r="A1227" s="3" t="s">
        <v>103</v>
      </c>
      <c r="B1227" s="5" t="s">
        <v>17</v>
      </c>
      <c r="C1227" s="3">
        <v>6</v>
      </c>
      <c r="D1227" s="3">
        <v>6</v>
      </c>
      <c r="E1227" s="14">
        <f t="shared" si="78"/>
        <v>6.478572690256744</v>
      </c>
    </row>
    <row r="1228" spans="1:5" hidden="1" outlineLevel="2" x14ac:dyDescent="0.25">
      <c r="A1228" s="3" t="s">
        <v>103</v>
      </c>
      <c r="B1228" s="5" t="s">
        <v>8</v>
      </c>
      <c r="C1228" s="3">
        <v>1</v>
      </c>
      <c r="D1228" s="3">
        <v>1</v>
      </c>
      <c r="E1228" s="14">
        <f t="shared" si="78"/>
        <v>1.0797621150427907</v>
      </c>
    </row>
    <row r="1229" spans="1:5" hidden="1" outlineLevel="2" x14ac:dyDescent="0.25">
      <c r="A1229" s="3" t="s">
        <v>103</v>
      </c>
      <c r="B1229" s="5" t="s">
        <v>10</v>
      </c>
      <c r="C1229" s="3">
        <v>61</v>
      </c>
      <c r="D1229" s="3">
        <v>62</v>
      </c>
      <c r="E1229" s="14">
        <f t="shared" si="78"/>
        <v>66.945251132653027</v>
      </c>
    </row>
    <row r="1230" spans="1:5" hidden="1" outlineLevel="2" x14ac:dyDescent="0.25">
      <c r="A1230" s="3" t="s">
        <v>103</v>
      </c>
      <c r="B1230" s="5" t="s">
        <v>11</v>
      </c>
      <c r="C1230" s="3">
        <v>29</v>
      </c>
      <c r="D1230" s="3">
        <v>151</v>
      </c>
      <c r="E1230" s="14">
        <f t="shared" si="78"/>
        <v>163.04407937146138</v>
      </c>
    </row>
    <row r="1231" spans="1:5" hidden="1" outlineLevel="2" x14ac:dyDescent="0.25">
      <c r="A1231" s="3" t="s">
        <v>103</v>
      </c>
      <c r="B1231" s="5" t="s">
        <v>12</v>
      </c>
      <c r="C1231" s="3">
        <v>4</v>
      </c>
      <c r="D1231" s="3">
        <v>24</v>
      </c>
      <c r="E1231" s="14">
        <f t="shared" si="78"/>
        <v>25.914290761026976</v>
      </c>
    </row>
    <row r="1232" spans="1:5" hidden="1" outlineLevel="2" x14ac:dyDescent="0.25">
      <c r="A1232" s="3" t="s">
        <v>103</v>
      </c>
      <c r="B1232" s="5">
        <v>2</v>
      </c>
      <c r="C1232" s="3">
        <v>89</v>
      </c>
      <c r="D1232" s="3">
        <v>160</v>
      </c>
      <c r="E1232" s="14">
        <f t="shared" si="78"/>
        <v>172.76193840684653</v>
      </c>
    </row>
    <row r="1233" spans="1:5" hidden="1" outlineLevel="2" x14ac:dyDescent="0.25">
      <c r="A1233" s="3" t="s">
        <v>103</v>
      </c>
      <c r="B1233" s="5">
        <v>8</v>
      </c>
      <c r="C1233" s="3">
        <v>26</v>
      </c>
      <c r="D1233" s="3">
        <v>374</v>
      </c>
      <c r="E1233" s="14">
        <f t="shared" si="78"/>
        <v>403.8310310260037</v>
      </c>
    </row>
    <row r="1234" spans="1:5" outlineLevel="1" collapsed="1" x14ac:dyDescent="0.25">
      <c r="A1234" s="7" t="s">
        <v>229</v>
      </c>
      <c r="E1234" s="14">
        <f>SUBTOTAL(9,E1221:E1233)</f>
        <v>1433.9240887768262</v>
      </c>
    </row>
    <row r="1235" spans="1:5" hidden="1" outlineLevel="2" x14ac:dyDescent="0.25">
      <c r="A1235" s="3" t="s">
        <v>104</v>
      </c>
      <c r="B1235" s="5" t="s">
        <v>5</v>
      </c>
      <c r="C1235" s="3">
        <v>23</v>
      </c>
      <c r="D1235" s="3">
        <v>36</v>
      </c>
      <c r="E1235" s="14">
        <f>$D1235/$D$10*E$6</f>
        <v>38.871436141540471</v>
      </c>
    </row>
    <row r="1236" spans="1:5" hidden="1" outlineLevel="2" x14ac:dyDescent="0.25">
      <c r="A1236" s="3" t="s">
        <v>104</v>
      </c>
      <c r="B1236" s="5" t="s">
        <v>12</v>
      </c>
      <c r="C1236" s="3">
        <v>1</v>
      </c>
      <c r="D1236" s="3">
        <v>6</v>
      </c>
      <c r="E1236" s="14">
        <f>$D1236/$D$10*E$6</f>
        <v>6.478572690256744</v>
      </c>
    </row>
    <row r="1237" spans="1:5" outlineLevel="1" collapsed="1" x14ac:dyDescent="0.25">
      <c r="A1237" s="7" t="s">
        <v>230</v>
      </c>
      <c r="E1237" s="14">
        <f>SUBTOTAL(9,E1235:E1236)</f>
        <v>45.350008831797211</v>
      </c>
    </row>
    <row r="1238" spans="1:5" hidden="1" outlineLevel="2" x14ac:dyDescent="0.25">
      <c r="A1238" s="3" t="s">
        <v>105</v>
      </c>
      <c r="B1238" s="5" t="s">
        <v>1</v>
      </c>
      <c r="C1238" s="3">
        <v>8</v>
      </c>
      <c r="D1238" s="3">
        <v>66</v>
      </c>
      <c r="E1238" s="14">
        <f t="shared" ref="E1238:E1251" si="79">$D1238/$D$10*E$6</f>
        <v>71.264299592824187</v>
      </c>
    </row>
    <row r="1239" spans="1:5" hidden="1" outlineLevel="2" x14ac:dyDescent="0.25">
      <c r="A1239" s="3" t="s">
        <v>105</v>
      </c>
      <c r="B1239" s="5" t="s">
        <v>2</v>
      </c>
      <c r="C1239" s="3">
        <v>5</v>
      </c>
      <c r="D1239" s="3">
        <v>23</v>
      </c>
      <c r="E1239" s="14">
        <f t="shared" si="79"/>
        <v>24.834528645984186</v>
      </c>
    </row>
    <row r="1240" spans="1:5" hidden="1" outlineLevel="2" x14ac:dyDescent="0.25">
      <c r="A1240" s="3" t="s">
        <v>105</v>
      </c>
      <c r="B1240" s="5" t="s">
        <v>3</v>
      </c>
      <c r="C1240" s="3">
        <v>78</v>
      </c>
      <c r="D1240" s="3">
        <v>314</v>
      </c>
      <c r="E1240" s="14">
        <f t="shared" si="79"/>
        <v>339.04530412343627</v>
      </c>
    </row>
    <row r="1241" spans="1:5" hidden="1" outlineLevel="2" x14ac:dyDescent="0.25">
      <c r="A1241" s="3" t="s">
        <v>105</v>
      </c>
      <c r="B1241" s="5" t="s">
        <v>4</v>
      </c>
      <c r="C1241" s="3">
        <v>301</v>
      </c>
      <c r="D1241" s="3">
        <v>335</v>
      </c>
      <c r="E1241" s="14">
        <f t="shared" si="79"/>
        <v>361.72030853933489</v>
      </c>
    </row>
    <row r="1242" spans="1:5" hidden="1" outlineLevel="2" x14ac:dyDescent="0.25">
      <c r="A1242" s="3" t="s">
        <v>105</v>
      </c>
      <c r="B1242" s="5" t="s">
        <v>5</v>
      </c>
      <c r="C1242" s="3">
        <v>48</v>
      </c>
      <c r="D1242" s="3">
        <v>80</v>
      </c>
      <c r="E1242" s="14">
        <f t="shared" si="79"/>
        <v>86.380969203423263</v>
      </c>
    </row>
    <row r="1243" spans="1:5" hidden="1" outlineLevel="2" x14ac:dyDescent="0.25">
      <c r="A1243" s="3" t="s">
        <v>105</v>
      </c>
      <c r="B1243" s="5" t="s">
        <v>6</v>
      </c>
      <c r="C1243" s="3">
        <v>77</v>
      </c>
      <c r="D1243" s="3">
        <v>918</v>
      </c>
      <c r="E1243" s="14">
        <f t="shared" si="79"/>
        <v>991.22162160928178</v>
      </c>
    </row>
    <row r="1244" spans="1:5" hidden="1" outlineLevel="2" x14ac:dyDescent="0.25">
      <c r="A1244" s="3" t="s">
        <v>105</v>
      </c>
      <c r="B1244" s="5" t="s">
        <v>7</v>
      </c>
      <c r="C1244" s="3">
        <v>74</v>
      </c>
      <c r="D1244" s="3">
        <v>110</v>
      </c>
      <c r="E1244" s="14">
        <f t="shared" si="79"/>
        <v>118.77383265470699</v>
      </c>
    </row>
    <row r="1245" spans="1:5" hidden="1" outlineLevel="2" x14ac:dyDescent="0.25">
      <c r="A1245" s="3" t="s">
        <v>105</v>
      </c>
      <c r="B1245" s="5" t="s">
        <v>14</v>
      </c>
      <c r="C1245" s="3">
        <v>2</v>
      </c>
      <c r="D1245" s="3">
        <v>4</v>
      </c>
      <c r="E1245" s="14">
        <f t="shared" si="79"/>
        <v>4.319048460171163</v>
      </c>
    </row>
    <row r="1246" spans="1:5" hidden="1" outlineLevel="2" x14ac:dyDescent="0.25">
      <c r="A1246" s="3" t="s">
        <v>105</v>
      </c>
      <c r="B1246" s="5" t="s">
        <v>8</v>
      </c>
      <c r="C1246" s="3">
        <v>44</v>
      </c>
      <c r="D1246" s="3">
        <v>45</v>
      </c>
      <c r="E1246" s="14">
        <f t="shared" si="79"/>
        <v>48.589295176925582</v>
      </c>
    </row>
    <row r="1247" spans="1:5" hidden="1" outlineLevel="2" x14ac:dyDescent="0.25">
      <c r="A1247" s="3" t="s">
        <v>105</v>
      </c>
      <c r="B1247" s="5" t="s">
        <v>10</v>
      </c>
      <c r="C1247" s="3">
        <v>193</v>
      </c>
      <c r="D1247" s="3">
        <v>508</v>
      </c>
      <c r="E1247" s="14">
        <f t="shared" si="79"/>
        <v>548.51915444173767</v>
      </c>
    </row>
    <row r="1248" spans="1:5" hidden="1" outlineLevel="2" x14ac:dyDescent="0.25">
      <c r="A1248" s="3" t="s">
        <v>105</v>
      </c>
      <c r="B1248" s="5" t="s">
        <v>11</v>
      </c>
      <c r="C1248" s="3">
        <v>123</v>
      </c>
      <c r="D1248" s="3">
        <v>895</v>
      </c>
      <c r="E1248" s="14">
        <f t="shared" si="79"/>
        <v>966.38709296329762</v>
      </c>
    </row>
    <row r="1249" spans="1:5" hidden="1" outlineLevel="2" x14ac:dyDescent="0.25">
      <c r="A1249" s="3" t="s">
        <v>105</v>
      </c>
      <c r="B1249" s="5" t="s">
        <v>12</v>
      </c>
      <c r="C1249" s="3">
        <v>3</v>
      </c>
      <c r="D1249" s="3">
        <v>105</v>
      </c>
      <c r="E1249" s="14">
        <f t="shared" si="79"/>
        <v>113.37502207949302</v>
      </c>
    </row>
    <row r="1250" spans="1:5" hidden="1" outlineLevel="2" x14ac:dyDescent="0.25">
      <c r="A1250" s="3" t="s">
        <v>105</v>
      </c>
      <c r="B1250" s="5">
        <v>2</v>
      </c>
      <c r="C1250" s="3">
        <v>389</v>
      </c>
      <c r="D1250" s="3">
        <v>897</v>
      </c>
      <c r="E1250" s="14">
        <f t="shared" si="79"/>
        <v>968.54661719338333</v>
      </c>
    </row>
    <row r="1251" spans="1:5" hidden="1" outlineLevel="2" x14ac:dyDescent="0.25">
      <c r="A1251" s="3" t="s">
        <v>105</v>
      </c>
      <c r="B1251" s="5">
        <v>8</v>
      </c>
      <c r="C1251" s="3">
        <v>26</v>
      </c>
      <c r="D1251" s="3">
        <v>1849</v>
      </c>
      <c r="E1251" s="14">
        <f t="shared" si="79"/>
        <v>1996.4801507141201</v>
      </c>
    </row>
    <row r="1252" spans="1:5" outlineLevel="1" collapsed="1" x14ac:dyDescent="0.25">
      <c r="A1252" s="7" t="s">
        <v>231</v>
      </c>
      <c r="E1252" s="14">
        <f>SUBTOTAL(9,E1238:E1251)</f>
        <v>6639.45724539812</v>
      </c>
    </row>
    <row r="1253" spans="1:5" hidden="1" outlineLevel="2" x14ac:dyDescent="0.25">
      <c r="A1253" s="3" t="s">
        <v>106</v>
      </c>
      <c r="B1253" s="5" t="s">
        <v>1</v>
      </c>
      <c r="C1253" s="3">
        <v>4</v>
      </c>
      <c r="D1253" s="3">
        <v>20</v>
      </c>
      <c r="E1253" s="14">
        <f t="shared" ref="E1253:E1264" si="80">$D1253/$D$10*E$6</f>
        <v>21.595242300855816</v>
      </c>
    </row>
    <row r="1254" spans="1:5" hidden="1" outlineLevel="2" x14ac:dyDescent="0.25">
      <c r="A1254" s="3" t="s">
        <v>106</v>
      </c>
      <c r="B1254" s="5" t="s">
        <v>3</v>
      </c>
      <c r="C1254" s="3">
        <v>1</v>
      </c>
      <c r="D1254" s="3">
        <v>1</v>
      </c>
      <c r="E1254" s="14">
        <f t="shared" si="80"/>
        <v>1.0797621150427907</v>
      </c>
    </row>
    <row r="1255" spans="1:5" hidden="1" outlineLevel="2" x14ac:dyDescent="0.25">
      <c r="A1255" s="3" t="s">
        <v>106</v>
      </c>
      <c r="B1255" s="5" t="s">
        <v>4</v>
      </c>
      <c r="C1255" s="3">
        <v>31</v>
      </c>
      <c r="D1255" s="3">
        <v>32</v>
      </c>
      <c r="E1255" s="14">
        <f t="shared" si="80"/>
        <v>34.552387681369304</v>
      </c>
    </row>
    <row r="1256" spans="1:5" hidden="1" outlineLevel="2" x14ac:dyDescent="0.25">
      <c r="A1256" s="3" t="s">
        <v>106</v>
      </c>
      <c r="B1256" s="5" t="s">
        <v>6</v>
      </c>
      <c r="C1256" s="3">
        <v>2</v>
      </c>
      <c r="D1256" s="3">
        <v>31</v>
      </c>
      <c r="E1256" s="14">
        <f t="shared" si="80"/>
        <v>33.472625566326514</v>
      </c>
    </row>
    <row r="1257" spans="1:5" hidden="1" outlineLevel="2" x14ac:dyDescent="0.25">
      <c r="A1257" s="3" t="s">
        <v>106</v>
      </c>
      <c r="B1257" s="5" t="s">
        <v>7</v>
      </c>
      <c r="C1257" s="3">
        <v>8</v>
      </c>
      <c r="D1257" s="3">
        <v>8</v>
      </c>
      <c r="E1257" s="14">
        <f t="shared" si="80"/>
        <v>8.6380969203423259</v>
      </c>
    </row>
    <row r="1258" spans="1:5" hidden="1" outlineLevel="2" x14ac:dyDescent="0.25">
      <c r="A1258" s="3" t="s">
        <v>106</v>
      </c>
      <c r="B1258" s="5" t="s">
        <v>8</v>
      </c>
      <c r="C1258" s="3">
        <v>1</v>
      </c>
      <c r="D1258" s="3">
        <v>1</v>
      </c>
      <c r="E1258" s="14">
        <f t="shared" si="80"/>
        <v>1.0797621150427907</v>
      </c>
    </row>
    <row r="1259" spans="1:5" hidden="1" outlineLevel="2" x14ac:dyDescent="0.25">
      <c r="A1259" s="3" t="s">
        <v>106</v>
      </c>
      <c r="B1259" s="5" t="s">
        <v>10</v>
      </c>
      <c r="C1259" s="3">
        <v>23</v>
      </c>
      <c r="D1259" s="3">
        <v>24</v>
      </c>
      <c r="E1259" s="14">
        <f t="shared" si="80"/>
        <v>25.914290761026976</v>
      </c>
    </row>
    <row r="1260" spans="1:5" hidden="1" outlineLevel="2" x14ac:dyDescent="0.25">
      <c r="A1260" s="3" t="s">
        <v>106</v>
      </c>
      <c r="B1260" s="5" t="s">
        <v>11</v>
      </c>
      <c r="C1260" s="3">
        <v>24</v>
      </c>
      <c r="D1260" s="3">
        <v>38</v>
      </c>
      <c r="E1260" s="14">
        <f t="shared" si="80"/>
        <v>41.030960371626044</v>
      </c>
    </row>
    <row r="1261" spans="1:5" hidden="1" outlineLevel="2" x14ac:dyDescent="0.25">
      <c r="A1261" s="3" t="s">
        <v>106</v>
      </c>
      <c r="B1261" s="5" t="s">
        <v>15</v>
      </c>
      <c r="C1261" s="3">
        <v>1</v>
      </c>
      <c r="D1261" s="3">
        <v>1</v>
      </c>
      <c r="E1261" s="14">
        <f t="shared" si="80"/>
        <v>1.0797621150427907</v>
      </c>
    </row>
    <row r="1262" spans="1:5" hidden="1" outlineLevel="2" x14ac:dyDescent="0.25">
      <c r="A1262" s="3" t="s">
        <v>106</v>
      </c>
      <c r="B1262" s="5" t="s">
        <v>12</v>
      </c>
      <c r="C1262" s="3">
        <v>2</v>
      </c>
      <c r="D1262" s="3">
        <v>7</v>
      </c>
      <c r="E1262" s="14">
        <f t="shared" si="80"/>
        <v>7.5583348052995358</v>
      </c>
    </row>
    <row r="1263" spans="1:5" hidden="1" outlineLevel="2" x14ac:dyDescent="0.25">
      <c r="A1263" s="3" t="s">
        <v>106</v>
      </c>
      <c r="B1263" s="5">
        <v>2</v>
      </c>
      <c r="C1263" s="3">
        <v>35</v>
      </c>
      <c r="D1263" s="3">
        <v>46</v>
      </c>
      <c r="E1263" s="14">
        <f t="shared" si="80"/>
        <v>49.669057291968372</v>
      </c>
    </row>
    <row r="1264" spans="1:5" hidden="1" outlineLevel="2" x14ac:dyDescent="0.25">
      <c r="A1264" s="3" t="s">
        <v>106</v>
      </c>
      <c r="B1264" s="5">
        <v>8</v>
      </c>
      <c r="C1264" s="3">
        <v>26</v>
      </c>
      <c r="D1264" s="3">
        <v>745</v>
      </c>
      <c r="E1264" s="14">
        <f t="shared" si="80"/>
        <v>804.42277570687907</v>
      </c>
    </row>
    <row r="1265" spans="1:5" outlineLevel="1" collapsed="1" x14ac:dyDescent="0.25">
      <c r="A1265" s="7" t="s">
        <v>232</v>
      </c>
      <c r="E1265" s="14">
        <f>SUBTOTAL(9,E1253:E1264)</f>
        <v>1030.0930577508223</v>
      </c>
    </row>
    <row r="1266" spans="1:5" hidden="1" outlineLevel="2" x14ac:dyDescent="0.25">
      <c r="A1266" s="3" t="s">
        <v>107</v>
      </c>
      <c r="B1266" s="5" t="s">
        <v>1</v>
      </c>
      <c r="C1266" s="3">
        <v>4</v>
      </c>
      <c r="D1266" s="3">
        <v>45</v>
      </c>
      <c r="E1266" s="14">
        <f t="shared" ref="E1266:E1280" si="81">$D1266/$D$10*E$6</f>
        <v>48.589295176925582</v>
      </c>
    </row>
    <row r="1267" spans="1:5" hidden="1" outlineLevel="2" x14ac:dyDescent="0.25">
      <c r="A1267" s="3" t="s">
        <v>107</v>
      </c>
      <c r="B1267" s="5" t="s">
        <v>2</v>
      </c>
      <c r="C1267" s="3">
        <v>7</v>
      </c>
      <c r="D1267" s="3">
        <v>8</v>
      </c>
      <c r="E1267" s="14">
        <f t="shared" si="81"/>
        <v>8.6380969203423259</v>
      </c>
    </row>
    <row r="1268" spans="1:5" hidden="1" outlineLevel="2" x14ac:dyDescent="0.25">
      <c r="A1268" s="3" t="s">
        <v>107</v>
      </c>
      <c r="B1268" s="5" t="s">
        <v>3</v>
      </c>
      <c r="C1268" s="3">
        <v>282</v>
      </c>
      <c r="D1268" s="3">
        <v>1379</v>
      </c>
      <c r="E1268" s="14">
        <f t="shared" si="81"/>
        <v>1488.9919566440083</v>
      </c>
    </row>
    <row r="1269" spans="1:5" hidden="1" outlineLevel="2" x14ac:dyDescent="0.25">
      <c r="A1269" s="3" t="s">
        <v>107</v>
      </c>
      <c r="B1269" s="5" t="s">
        <v>4</v>
      </c>
      <c r="C1269" s="3">
        <v>306</v>
      </c>
      <c r="D1269" s="3">
        <v>399</v>
      </c>
      <c r="E1269" s="14">
        <f t="shared" si="81"/>
        <v>430.82508390207346</v>
      </c>
    </row>
    <row r="1270" spans="1:5" hidden="1" outlineLevel="2" x14ac:dyDescent="0.25">
      <c r="A1270" s="3" t="s">
        <v>107</v>
      </c>
      <c r="B1270" s="5" t="s">
        <v>5</v>
      </c>
      <c r="C1270" s="3">
        <v>2</v>
      </c>
      <c r="D1270" s="3">
        <v>3</v>
      </c>
      <c r="E1270" s="14">
        <f t="shared" si="81"/>
        <v>3.239286345128372</v>
      </c>
    </row>
    <row r="1271" spans="1:5" hidden="1" outlineLevel="2" x14ac:dyDescent="0.25">
      <c r="A1271" s="3" t="s">
        <v>107</v>
      </c>
      <c r="B1271" s="5" t="s">
        <v>6</v>
      </c>
      <c r="C1271" s="3">
        <v>20</v>
      </c>
      <c r="D1271" s="3">
        <v>53</v>
      </c>
      <c r="E1271" s="14">
        <f t="shared" si="81"/>
        <v>57.227392097267902</v>
      </c>
    </row>
    <row r="1272" spans="1:5" hidden="1" outlineLevel="2" x14ac:dyDescent="0.25">
      <c r="A1272" s="3" t="s">
        <v>107</v>
      </c>
      <c r="B1272" s="5" t="s">
        <v>7</v>
      </c>
      <c r="C1272" s="3">
        <v>96</v>
      </c>
      <c r="D1272" s="3">
        <v>117</v>
      </c>
      <c r="E1272" s="14">
        <f t="shared" si="81"/>
        <v>126.3321674600065</v>
      </c>
    </row>
    <row r="1273" spans="1:5" hidden="1" outlineLevel="2" x14ac:dyDescent="0.25">
      <c r="A1273" s="3" t="s">
        <v>107</v>
      </c>
      <c r="B1273" s="5" t="s">
        <v>17</v>
      </c>
      <c r="C1273" s="3">
        <v>36</v>
      </c>
      <c r="D1273" s="3">
        <v>42</v>
      </c>
      <c r="E1273" s="14">
        <f t="shared" si="81"/>
        <v>45.350008831797211</v>
      </c>
    </row>
    <row r="1274" spans="1:5" hidden="1" outlineLevel="2" x14ac:dyDescent="0.25">
      <c r="A1274" s="3" t="s">
        <v>107</v>
      </c>
      <c r="B1274" s="5" t="s">
        <v>8</v>
      </c>
      <c r="C1274" s="3">
        <v>62</v>
      </c>
      <c r="D1274" s="3">
        <v>106</v>
      </c>
      <c r="E1274" s="14">
        <f t="shared" si="81"/>
        <v>114.4547841945358</v>
      </c>
    </row>
    <row r="1275" spans="1:5" hidden="1" outlineLevel="2" x14ac:dyDescent="0.25">
      <c r="A1275" s="3" t="s">
        <v>107</v>
      </c>
      <c r="B1275" s="5" t="s">
        <v>10</v>
      </c>
      <c r="C1275" s="3">
        <v>209</v>
      </c>
      <c r="D1275" s="3">
        <v>338</v>
      </c>
      <c r="E1275" s="14">
        <f t="shared" si="81"/>
        <v>364.95959488446329</v>
      </c>
    </row>
    <row r="1276" spans="1:5" hidden="1" outlineLevel="2" x14ac:dyDescent="0.25">
      <c r="A1276" s="3" t="s">
        <v>107</v>
      </c>
      <c r="B1276" s="5" t="s">
        <v>11</v>
      </c>
      <c r="C1276" s="3">
        <v>114</v>
      </c>
      <c r="D1276" s="3">
        <v>1816</v>
      </c>
      <c r="E1276" s="14">
        <f t="shared" si="81"/>
        <v>1960.8480009177079</v>
      </c>
    </row>
    <row r="1277" spans="1:5" hidden="1" outlineLevel="2" x14ac:dyDescent="0.25">
      <c r="A1277" s="3" t="s">
        <v>107</v>
      </c>
      <c r="B1277" s="5" t="s">
        <v>12</v>
      </c>
      <c r="C1277" s="3">
        <v>4</v>
      </c>
      <c r="D1277" s="3">
        <v>47</v>
      </c>
      <c r="E1277" s="14">
        <f t="shared" si="81"/>
        <v>50.748819407011162</v>
      </c>
    </row>
    <row r="1278" spans="1:5" hidden="1" outlineLevel="2" x14ac:dyDescent="0.25">
      <c r="A1278" s="3" t="s">
        <v>107</v>
      </c>
      <c r="B1278" s="5" t="s">
        <v>20</v>
      </c>
      <c r="C1278" s="3">
        <v>12</v>
      </c>
      <c r="D1278" s="3">
        <v>74</v>
      </c>
      <c r="E1278" s="14">
        <f t="shared" si="81"/>
        <v>79.902396513166508</v>
      </c>
    </row>
    <row r="1279" spans="1:5" hidden="1" outlineLevel="2" x14ac:dyDescent="0.25">
      <c r="A1279" s="3" t="s">
        <v>107</v>
      </c>
      <c r="B1279" s="5">
        <v>2</v>
      </c>
      <c r="C1279" s="3">
        <v>917</v>
      </c>
      <c r="D1279" s="3">
        <v>1809</v>
      </c>
      <c r="E1279" s="14">
        <f t="shared" si="81"/>
        <v>1953.2896661124087</v>
      </c>
    </row>
    <row r="1280" spans="1:5" hidden="1" outlineLevel="2" x14ac:dyDescent="0.25">
      <c r="A1280" s="3" t="s">
        <v>107</v>
      </c>
      <c r="B1280" s="5">
        <v>8</v>
      </c>
      <c r="C1280" s="3">
        <v>42</v>
      </c>
      <c r="D1280" s="3">
        <v>811</v>
      </c>
      <c r="E1280" s="14">
        <f t="shared" si="81"/>
        <v>875.68707529970322</v>
      </c>
    </row>
    <row r="1281" spans="1:5" outlineLevel="1" collapsed="1" x14ac:dyDescent="0.25">
      <c r="A1281" s="7" t="s">
        <v>233</v>
      </c>
      <c r="E1281" s="14">
        <f>SUBTOTAL(9,E1266:E1280)</f>
        <v>7609.0836247065463</v>
      </c>
    </row>
    <row r="1282" spans="1:5" hidden="1" outlineLevel="2" x14ac:dyDescent="0.25">
      <c r="A1282" s="3" t="s">
        <v>108</v>
      </c>
      <c r="B1282" s="5" t="s">
        <v>1</v>
      </c>
      <c r="C1282" s="3">
        <v>9</v>
      </c>
      <c r="D1282" s="3">
        <v>31</v>
      </c>
      <c r="E1282" s="14">
        <f t="shared" ref="E1282:E1296" si="82">$D1282/$D$10*E$6</f>
        <v>33.472625566326514</v>
      </c>
    </row>
    <row r="1283" spans="1:5" hidden="1" outlineLevel="2" x14ac:dyDescent="0.25">
      <c r="A1283" s="3" t="s">
        <v>108</v>
      </c>
      <c r="B1283" s="5" t="s">
        <v>2</v>
      </c>
      <c r="C1283" s="3">
        <v>3</v>
      </c>
      <c r="D1283" s="3">
        <v>5</v>
      </c>
      <c r="E1283" s="14">
        <f t="shared" si="82"/>
        <v>5.3988105752139539</v>
      </c>
    </row>
    <row r="1284" spans="1:5" hidden="1" outlineLevel="2" x14ac:dyDescent="0.25">
      <c r="A1284" s="3" t="s">
        <v>108</v>
      </c>
      <c r="B1284" s="5" t="s">
        <v>3</v>
      </c>
      <c r="C1284" s="3">
        <v>765</v>
      </c>
      <c r="D1284" s="3">
        <v>9927</v>
      </c>
      <c r="E1284" s="14">
        <f t="shared" si="82"/>
        <v>10718.798516029785</v>
      </c>
    </row>
    <row r="1285" spans="1:5" hidden="1" outlineLevel="2" x14ac:dyDescent="0.25">
      <c r="A1285" s="3" t="s">
        <v>108</v>
      </c>
      <c r="B1285" s="5" t="s">
        <v>4</v>
      </c>
      <c r="C1285" s="3">
        <v>131</v>
      </c>
      <c r="D1285" s="3">
        <v>135</v>
      </c>
      <c r="E1285" s="14">
        <f t="shared" si="82"/>
        <v>145.76788553077674</v>
      </c>
    </row>
    <row r="1286" spans="1:5" hidden="1" outlineLevel="2" x14ac:dyDescent="0.25">
      <c r="A1286" s="3" t="s">
        <v>108</v>
      </c>
      <c r="B1286" s="5" t="s">
        <v>5</v>
      </c>
      <c r="C1286" s="3">
        <v>8</v>
      </c>
      <c r="D1286" s="3">
        <v>9</v>
      </c>
      <c r="E1286" s="14">
        <f t="shared" si="82"/>
        <v>9.7178590353851177</v>
      </c>
    </row>
    <row r="1287" spans="1:5" hidden="1" outlineLevel="2" x14ac:dyDescent="0.25">
      <c r="A1287" s="3" t="s">
        <v>108</v>
      </c>
      <c r="B1287" s="5" t="s">
        <v>6</v>
      </c>
      <c r="C1287" s="3">
        <v>18</v>
      </c>
      <c r="D1287" s="3">
        <v>86</v>
      </c>
      <c r="E1287" s="14">
        <f t="shared" si="82"/>
        <v>92.859541893680003</v>
      </c>
    </row>
    <row r="1288" spans="1:5" hidden="1" outlineLevel="2" x14ac:dyDescent="0.25">
      <c r="A1288" s="3" t="s">
        <v>108</v>
      </c>
      <c r="B1288" s="5" t="s">
        <v>7</v>
      </c>
      <c r="C1288" s="3">
        <v>106</v>
      </c>
      <c r="D1288" s="3">
        <v>152</v>
      </c>
      <c r="E1288" s="14">
        <f t="shared" si="82"/>
        <v>164.12384148650418</v>
      </c>
    </row>
    <row r="1289" spans="1:5" hidden="1" outlineLevel="2" x14ac:dyDescent="0.25">
      <c r="A1289" s="3" t="s">
        <v>108</v>
      </c>
      <c r="B1289" s="5" t="s">
        <v>17</v>
      </c>
      <c r="C1289" s="3">
        <v>17</v>
      </c>
      <c r="D1289" s="3">
        <v>17</v>
      </c>
      <c r="E1289" s="14">
        <f t="shared" si="82"/>
        <v>18.355955955727442</v>
      </c>
    </row>
    <row r="1290" spans="1:5" hidden="1" outlineLevel="2" x14ac:dyDescent="0.25">
      <c r="A1290" s="3" t="s">
        <v>108</v>
      </c>
      <c r="B1290" s="5" t="s">
        <v>8</v>
      </c>
      <c r="C1290" s="3">
        <v>4</v>
      </c>
      <c r="D1290" s="3">
        <v>5</v>
      </c>
      <c r="E1290" s="14">
        <f t="shared" si="82"/>
        <v>5.3988105752139539</v>
      </c>
    </row>
    <row r="1291" spans="1:5" hidden="1" outlineLevel="2" x14ac:dyDescent="0.25">
      <c r="A1291" s="3" t="s">
        <v>108</v>
      </c>
      <c r="B1291" s="5" t="s">
        <v>10</v>
      </c>
      <c r="C1291" s="3">
        <v>139</v>
      </c>
      <c r="D1291" s="3">
        <v>256</v>
      </c>
      <c r="E1291" s="14">
        <f t="shared" si="82"/>
        <v>276.41910145095443</v>
      </c>
    </row>
    <row r="1292" spans="1:5" hidden="1" outlineLevel="2" x14ac:dyDescent="0.25">
      <c r="A1292" s="3" t="s">
        <v>108</v>
      </c>
      <c r="B1292" s="5" t="s">
        <v>11</v>
      </c>
      <c r="C1292" s="3">
        <v>89</v>
      </c>
      <c r="D1292" s="3">
        <v>386</v>
      </c>
      <c r="E1292" s="14">
        <f t="shared" si="82"/>
        <v>416.78817640651721</v>
      </c>
    </row>
    <row r="1293" spans="1:5" hidden="1" outlineLevel="2" x14ac:dyDescent="0.25">
      <c r="A1293" s="3" t="s">
        <v>108</v>
      </c>
      <c r="B1293" s="5" t="s">
        <v>15</v>
      </c>
      <c r="C1293" s="3">
        <v>1</v>
      </c>
      <c r="D1293" s="3">
        <v>1</v>
      </c>
      <c r="E1293" s="14">
        <f t="shared" si="82"/>
        <v>1.0797621150427907</v>
      </c>
    </row>
    <row r="1294" spans="1:5" hidden="1" outlineLevel="2" x14ac:dyDescent="0.25">
      <c r="A1294" s="3" t="s">
        <v>108</v>
      </c>
      <c r="B1294" s="5" t="s">
        <v>12</v>
      </c>
      <c r="C1294" s="3">
        <v>4</v>
      </c>
      <c r="D1294" s="3">
        <v>39</v>
      </c>
      <c r="E1294" s="14">
        <f t="shared" si="82"/>
        <v>42.110722486668834</v>
      </c>
    </row>
    <row r="1295" spans="1:5" hidden="1" outlineLevel="2" x14ac:dyDescent="0.25">
      <c r="A1295" s="3" t="s">
        <v>108</v>
      </c>
      <c r="B1295" s="5">
        <v>2</v>
      </c>
      <c r="C1295" s="3">
        <v>247</v>
      </c>
      <c r="D1295" s="3">
        <v>392</v>
      </c>
      <c r="E1295" s="14">
        <f t="shared" si="82"/>
        <v>423.26674909677394</v>
      </c>
    </row>
    <row r="1296" spans="1:5" hidden="1" outlineLevel="2" x14ac:dyDescent="0.25">
      <c r="A1296" s="3" t="s">
        <v>108</v>
      </c>
      <c r="B1296" s="5">
        <v>8</v>
      </c>
      <c r="C1296" s="3">
        <v>29</v>
      </c>
      <c r="D1296" s="3">
        <v>1496</v>
      </c>
      <c r="E1296" s="14">
        <f t="shared" si="82"/>
        <v>1615.3241241040148</v>
      </c>
    </row>
    <row r="1297" spans="1:5" outlineLevel="1" collapsed="1" x14ac:dyDescent="0.25">
      <c r="A1297" s="7" t="s">
        <v>234</v>
      </c>
      <c r="E1297" s="14">
        <f>SUBTOTAL(9,E1282:E1296)</f>
        <v>13968.882482308583</v>
      </c>
    </row>
    <row r="1298" spans="1:5" hidden="1" outlineLevel="2" x14ac:dyDescent="0.25">
      <c r="A1298" s="3" t="s">
        <v>109</v>
      </c>
      <c r="B1298" s="5" t="s">
        <v>1</v>
      </c>
      <c r="C1298" s="3">
        <v>4</v>
      </c>
      <c r="D1298" s="3">
        <v>25</v>
      </c>
      <c r="E1298" s="14">
        <f t="shared" ref="E1298:E1310" si="83">$D1298/$D$10*E$6</f>
        <v>26.99405287606977</v>
      </c>
    </row>
    <row r="1299" spans="1:5" hidden="1" outlineLevel="2" x14ac:dyDescent="0.25">
      <c r="A1299" s="3" t="s">
        <v>109</v>
      </c>
      <c r="B1299" s="5" t="s">
        <v>2</v>
      </c>
      <c r="C1299" s="3">
        <v>1</v>
      </c>
      <c r="D1299" s="3">
        <v>1</v>
      </c>
      <c r="E1299" s="14">
        <f t="shared" si="83"/>
        <v>1.0797621150427907</v>
      </c>
    </row>
    <row r="1300" spans="1:5" hidden="1" outlineLevel="2" x14ac:dyDescent="0.25">
      <c r="A1300" s="3" t="s">
        <v>109</v>
      </c>
      <c r="B1300" s="5" t="s">
        <v>3</v>
      </c>
      <c r="C1300" s="3">
        <v>87</v>
      </c>
      <c r="D1300" s="3">
        <v>254</v>
      </c>
      <c r="E1300" s="14">
        <f t="shared" si="83"/>
        <v>274.25957722086883</v>
      </c>
    </row>
    <row r="1301" spans="1:5" hidden="1" outlineLevel="2" x14ac:dyDescent="0.25">
      <c r="A1301" s="3" t="s">
        <v>109</v>
      </c>
      <c r="B1301" s="5" t="s">
        <v>4</v>
      </c>
      <c r="C1301" s="3">
        <v>16</v>
      </c>
      <c r="D1301" s="3">
        <v>16</v>
      </c>
      <c r="E1301" s="14">
        <f t="shared" si="83"/>
        <v>17.276193840684652</v>
      </c>
    </row>
    <row r="1302" spans="1:5" hidden="1" outlineLevel="2" x14ac:dyDescent="0.25">
      <c r="A1302" s="3" t="s">
        <v>109</v>
      </c>
      <c r="B1302" s="5" t="s">
        <v>5</v>
      </c>
      <c r="C1302" s="3">
        <v>1</v>
      </c>
      <c r="D1302" s="3">
        <v>1</v>
      </c>
      <c r="E1302" s="14">
        <f t="shared" si="83"/>
        <v>1.0797621150427907</v>
      </c>
    </row>
    <row r="1303" spans="1:5" hidden="1" outlineLevel="2" x14ac:dyDescent="0.25">
      <c r="A1303" s="3" t="s">
        <v>109</v>
      </c>
      <c r="B1303" s="5" t="s">
        <v>6</v>
      </c>
      <c r="C1303" s="3">
        <v>4</v>
      </c>
      <c r="D1303" s="3">
        <v>38</v>
      </c>
      <c r="E1303" s="14">
        <f t="shared" si="83"/>
        <v>41.030960371626044</v>
      </c>
    </row>
    <row r="1304" spans="1:5" hidden="1" outlineLevel="2" x14ac:dyDescent="0.25">
      <c r="A1304" s="3" t="s">
        <v>109</v>
      </c>
      <c r="B1304" s="5" t="s">
        <v>7</v>
      </c>
      <c r="C1304" s="3">
        <v>39</v>
      </c>
      <c r="D1304" s="3">
        <v>51</v>
      </c>
      <c r="E1304" s="14">
        <f t="shared" si="83"/>
        <v>55.067867867182329</v>
      </c>
    </row>
    <row r="1305" spans="1:5" hidden="1" outlineLevel="2" x14ac:dyDescent="0.25">
      <c r="A1305" s="3" t="s">
        <v>109</v>
      </c>
      <c r="B1305" s="5" t="s">
        <v>8</v>
      </c>
      <c r="C1305" s="3">
        <v>1</v>
      </c>
      <c r="D1305" s="3">
        <v>1</v>
      </c>
      <c r="E1305" s="14">
        <f t="shared" si="83"/>
        <v>1.0797621150427907</v>
      </c>
    </row>
    <row r="1306" spans="1:5" hidden="1" outlineLevel="2" x14ac:dyDescent="0.25">
      <c r="A1306" s="3" t="s">
        <v>109</v>
      </c>
      <c r="B1306" s="5" t="s">
        <v>10</v>
      </c>
      <c r="C1306" s="3">
        <v>35</v>
      </c>
      <c r="D1306" s="3">
        <v>37</v>
      </c>
      <c r="E1306" s="14">
        <f t="shared" si="83"/>
        <v>39.951198256583254</v>
      </c>
    </row>
    <row r="1307" spans="1:5" hidden="1" outlineLevel="2" x14ac:dyDescent="0.25">
      <c r="A1307" s="3" t="s">
        <v>109</v>
      </c>
      <c r="B1307" s="5" t="s">
        <v>11</v>
      </c>
      <c r="C1307" s="3">
        <v>28</v>
      </c>
      <c r="D1307" s="3">
        <v>37</v>
      </c>
      <c r="E1307" s="14">
        <f t="shared" si="83"/>
        <v>39.951198256583254</v>
      </c>
    </row>
    <row r="1308" spans="1:5" hidden="1" outlineLevel="2" x14ac:dyDescent="0.25">
      <c r="A1308" s="3" t="s">
        <v>109</v>
      </c>
      <c r="B1308" s="5" t="s">
        <v>12</v>
      </c>
      <c r="C1308" s="3">
        <v>3</v>
      </c>
      <c r="D1308" s="3">
        <v>9</v>
      </c>
      <c r="E1308" s="14">
        <f t="shared" si="83"/>
        <v>9.7178590353851177</v>
      </c>
    </row>
    <row r="1309" spans="1:5" hidden="1" outlineLevel="2" x14ac:dyDescent="0.25">
      <c r="A1309" s="3" t="s">
        <v>109</v>
      </c>
      <c r="B1309" s="5">
        <v>2</v>
      </c>
      <c r="C1309" s="3">
        <v>36</v>
      </c>
      <c r="D1309" s="3">
        <v>38</v>
      </c>
      <c r="E1309" s="14">
        <f t="shared" si="83"/>
        <v>41.030960371626044</v>
      </c>
    </row>
    <row r="1310" spans="1:5" hidden="1" outlineLevel="2" x14ac:dyDescent="0.25">
      <c r="A1310" s="3" t="s">
        <v>109</v>
      </c>
      <c r="B1310" s="5">
        <v>8</v>
      </c>
      <c r="C1310" s="3">
        <v>26</v>
      </c>
      <c r="D1310" s="3">
        <v>380</v>
      </c>
      <c r="E1310" s="14">
        <f t="shared" si="83"/>
        <v>410.30960371626048</v>
      </c>
    </row>
    <row r="1311" spans="1:5" outlineLevel="1" collapsed="1" x14ac:dyDescent="0.25">
      <c r="A1311" s="7" t="s">
        <v>235</v>
      </c>
      <c r="E1311" s="14">
        <f>SUBTOTAL(9,E1298:E1310)</f>
        <v>958.82875815799821</v>
      </c>
    </row>
    <row r="1312" spans="1:5" hidden="1" outlineLevel="2" x14ac:dyDescent="0.25">
      <c r="A1312" s="3" t="s">
        <v>110</v>
      </c>
      <c r="B1312" s="5" t="s">
        <v>1</v>
      </c>
      <c r="C1312" s="3">
        <v>4</v>
      </c>
      <c r="D1312" s="3">
        <v>25</v>
      </c>
      <c r="E1312" s="14">
        <f t="shared" ref="E1312:E1322" si="84">$D1312/$D$10*E$6</f>
        <v>26.99405287606977</v>
      </c>
    </row>
    <row r="1313" spans="1:5" hidden="1" outlineLevel="2" x14ac:dyDescent="0.25">
      <c r="A1313" s="3" t="s">
        <v>110</v>
      </c>
      <c r="B1313" s="5" t="s">
        <v>3</v>
      </c>
      <c r="C1313" s="3">
        <v>17</v>
      </c>
      <c r="D1313" s="3">
        <v>31</v>
      </c>
      <c r="E1313" s="14">
        <f t="shared" si="84"/>
        <v>33.472625566326514</v>
      </c>
    </row>
    <row r="1314" spans="1:5" hidden="1" outlineLevel="2" x14ac:dyDescent="0.25">
      <c r="A1314" s="3" t="s">
        <v>110</v>
      </c>
      <c r="B1314" s="5" t="s">
        <v>4</v>
      </c>
      <c r="C1314" s="3">
        <v>32</v>
      </c>
      <c r="D1314" s="3">
        <v>32</v>
      </c>
      <c r="E1314" s="14">
        <f t="shared" si="84"/>
        <v>34.552387681369304</v>
      </c>
    </row>
    <row r="1315" spans="1:5" hidden="1" outlineLevel="2" x14ac:dyDescent="0.25">
      <c r="A1315" s="3" t="s">
        <v>110</v>
      </c>
      <c r="B1315" s="5" t="s">
        <v>6</v>
      </c>
      <c r="C1315" s="3">
        <v>4</v>
      </c>
      <c r="D1315" s="3">
        <v>4</v>
      </c>
      <c r="E1315" s="14">
        <f t="shared" si="84"/>
        <v>4.319048460171163</v>
      </c>
    </row>
    <row r="1316" spans="1:5" hidden="1" outlineLevel="2" x14ac:dyDescent="0.25">
      <c r="A1316" s="3" t="s">
        <v>110</v>
      </c>
      <c r="B1316" s="5" t="s">
        <v>7</v>
      </c>
      <c r="C1316" s="3">
        <v>30</v>
      </c>
      <c r="D1316" s="3">
        <v>44</v>
      </c>
      <c r="E1316" s="14">
        <f t="shared" si="84"/>
        <v>47.509533061882792</v>
      </c>
    </row>
    <row r="1317" spans="1:5" hidden="1" outlineLevel="2" x14ac:dyDescent="0.25">
      <c r="A1317" s="3" t="s">
        <v>110</v>
      </c>
      <c r="B1317" s="5" t="s">
        <v>8</v>
      </c>
      <c r="C1317" s="3">
        <v>2</v>
      </c>
      <c r="D1317" s="3">
        <v>2</v>
      </c>
      <c r="E1317" s="14">
        <f t="shared" si="84"/>
        <v>2.1595242300855815</v>
      </c>
    </row>
    <row r="1318" spans="1:5" hidden="1" outlineLevel="2" x14ac:dyDescent="0.25">
      <c r="A1318" s="3" t="s">
        <v>110</v>
      </c>
      <c r="B1318" s="5" t="s">
        <v>10</v>
      </c>
      <c r="C1318" s="3">
        <v>55</v>
      </c>
      <c r="D1318" s="3">
        <v>56</v>
      </c>
      <c r="E1318" s="14">
        <f t="shared" si="84"/>
        <v>60.466678442396287</v>
      </c>
    </row>
    <row r="1319" spans="1:5" hidden="1" outlineLevel="2" x14ac:dyDescent="0.25">
      <c r="A1319" s="3" t="s">
        <v>110</v>
      </c>
      <c r="B1319" s="5" t="s">
        <v>11</v>
      </c>
      <c r="C1319" s="3">
        <v>39</v>
      </c>
      <c r="D1319" s="3">
        <v>81</v>
      </c>
      <c r="E1319" s="14">
        <f t="shared" si="84"/>
        <v>87.460731318466046</v>
      </c>
    </row>
    <row r="1320" spans="1:5" hidden="1" outlineLevel="2" x14ac:dyDescent="0.25">
      <c r="A1320" s="3" t="s">
        <v>110</v>
      </c>
      <c r="B1320" s="5" t="s">
        <v>12</v>
      </c>
      <c r="C1320" s="3">
        <v>3</v>
      </c>
      <c r="D1320" s="3">
        <v>7</v>
      </c>
      <c r="E1320" s="14">
        <f t="shared" si="84"/>
        <v>7.5583348052995358</v>
      </c>
    </row>
    <row r="1321" spans="1:5" hidden="1" outlineLevel="2" x14ac:dyDescent="0.25">
      <c r="A1321" s="3" t="s">
        <v>110</v>
      </c>
      <c r="B1321" s="5">
        <v>2</v>
      </c>
      <c r="C1321" s="3">
        <v>70</v>
      </c>
      <c r="D1321" s="3">
        <v>84</v>
      </c>
      <c r="E1321" s="14">
        <f t="shared" si="84"/>
        <v>90.700017663594423</v>
      </c>
    </row>
    <row r="1322" spans="1:5" hidden="1" outlineLevel="2" x14ac:dyDescent="0.25">
      <c r="A1322" s="3" t="s">
        <v>110</v>
      </c>
      <c r="B1322" s="5">
        <v>8</v>
      </c>
      <c r="C1322" s="3">
        <v>32</v>
      </c>
      <c r="D1322" s="3">
        <v>526</v>
      </c>
      <c r="E1322" s="14">
        <f t="shared" si="84"/>
        <v>567.9548725125079</v>
      </c>
    </row>
    <row r="1323" spans="1:5" outlineLevel="1" collapsed="1" x14ac:dyDescent="0.25">
      <c r="A1323" s="7" t="s">
        <v>236</v>
      </c>
      <c r="E1323" s="14">
        <f>SUBTOTAL(9,E1312:E1322)</f>
        <v>963.14780661816928</v>
      </c>
    </row>
    <row r="1324" spans="1:5" hidden="1" outlineLevel="2" x14ac:dyDescent="0.25">
      <c r="A1324" s="3" t="s">
        <v>111</v>
      </c>
      <c r="B1324" s="5" t="s">
        <v>1</v>
      </c>
      <c r="C1324" s="3">
        <v>25</v>
      </c>
      <c r="D1324" s="3">
        <v>4185</v>
      </c>
      <c r="E1324" s="14">
        <f t="shared" ref="E1324:E1343" si="85">$D1324/$D$10*E$6</f>
        <v>4518.8044514540788</v>
      </c>
    </row>
    <row r="1325" spans="1:5" hidden="1" outlineLevel="2" x14ac:dyDescent="0.25">
      <c r="A1325" s="3" t="s">
        <v>111</v>
      </c>
      <c r="B1325" s="5" t="s">
        <v>22</v>
      </c>
      <c r="C1325" s="3">
        <v>98</v>
      </c>
      <c r="D1325" s="3">
        <v>428</v>
      </c>
      <c r="E1325" s="14">
        <f t="shared" si="85"/>
        <v>462.13818523831446</v>
      </c>
    </row>
    <row r="1326" spans="1:5" hidden="1" outlineLevel="2" x14ac:dyDescent="0.25">
      <c r="A1326" s="3" t="s">
        <v>111</v>
      </c>
      <c r="B1326" s="5" t="s">
        <v>2</v>
      </c>
      <c r="C1326" s="3">
        <v>11</v>
      </c>
      <c r="D1326" s="3">
        <v>32</v>
      </c>
      <c r="E1326" s="14">
        <f t="shared" si="85"/>
        <v>34.552387681369304</v>
      </c>
    </row>
    <row r="1327" spans="1:5" hidden="1" outlineLevel="2" x14ac:dyDescent="0.25">
      <c r="A1327" s="3" t="s">
        <v>111</v>
      </c>
      <c r="B1327" s="5" t="s">
        <v>3</v>
      </c>
      <c r="C1327" s="3">
        <v>657</v>
      </c>
      <c r="D1327" s="3">
        <v>1971</v>
      </c>
      <c r="E1327" s="14">
        <f t="shared" si="85"/>
        <v>2128.2111287493403</v>
      </c>
    </row>
    <row r="1328" spans="1:5" hidden="1" outlineLevel="2" x14ac:dyDescent="0.25">
      <c r="A1328" s="3" t="s">
        <v>111</v>
      </c>
      <c r="B1328" s="5" t="s">
        <v>4</v>
      </c>
      <c r="C1328" s="3">
        <v>2375</v>
      </c>
      <c r="D1328" s="3">
        <v>2982</v>
      </c>
      <c r="E1328" s="14">
        <f t="shared" si="85"/>
        <v>3219.8506270576022</v>
      </c>
    </row>
    <row r="1329" spans="1:5" hidden="1" outlineLevel="2" x14ac:dyDescent="0.25">
      <c r="A1329" s="3" t="s">
        <v>111</v>
      </c>
      <c r="B1329" s="5" t="s">
        <v>5</v>
      </c>
      <c r="C1329" s="3">
        <v>7</v>
      </c>
      <c r="D1329" s="3">
        <v>13</v>
      </c>
      <c r="E1329" s="14">
        <f t="shared" si="85"/>
        <v>14.03690749555628</v>
      </c>
    </row>
    <row r="1330" spans="1:5" hidden="1" outlineLevel="2" x14ac:dyDescent="0.25">
      <c r="A1330" s="3" t="s">
        <v>111</v>
      </c>
      <c r="B1330" s="5" t="s">
        <v>6</v>
      </c>
      <c r="C1330" s="3">
        <v>604</v>
      </c>
      <c r="D1330" s="3">
        <v>6492</v>
      </c>
      <c r="E1330" s="14">
        <f t="shared" si="85"/>
        <v>7009.8156508577977</v>
      </c>
    </row>
    <row r="1331" spans="1:5" hidden="1" outlineLevel="2" x14ac:dyDescent="0.25">
      <c r="A1331" s="3" t="s">
        <v>111</v>
      </c>
      <c r="B1331" s="5" t="s">
        <v>7</v>
      </c>
      <c r="C1331" s="3">
        <v>562</v>
      </c>
      <c r="D1331" s="3">
        <v>998</v>
      </c>
      <c r="E1331" s="14">
        <f t="shared" si="85"/>
        <v>1077.6025908127051</v>
      </c>
    </row>
    <row r="1332" spans="1:5" hidden="1" outlineLevel="2" x14ac:dyDescent="0.25">
      <c r="A1332" s="3" t="s">
        <v>111</v>
      </c>
      <c r="B1332" s="5" t="s">
        <v>14</v>
      </c>
      <c r="C1332" s="3">
        <v>8</v>
      </c>
      <c r="D1332" s="3">
        <v>27</v>
      </c>
      <c r="E1332" s="14">
        <f t="shared" si="85"/>
        <v>29.15357710615535</v>
      </c>
    </row>
    <row r="1333" spans="1:5" hidden="1" outlineLevel="2" x14ac:dyDescent="0.25">
      <c r="A1333" s="3" t="s">
        <v>111</v>
      </c>
      <c r="B1333" s="5" t="s">
        <v>81</v>
      </c>
      <c r="C1333" s="3">
        <v>2</v>
      </c>
      <c r="D1333" s="3">
        <v>4</v>
      </c>
      <c r="E1333" s="14">
        <f t="shared" si="85"/>
        <v>4.319048460171163</v>
      </c>
    </row>
    <row r="1334" spans="1:5" hidden="1" outlineLevel="2" x14ac:dyDescent="0.25">
      <c r="A1334" s="3" t="s">
        <v>111</v>
      </c>
      <c r="B1334" s="5" t="s">
        <v>17</v>
      </c>
      <c r="C1334" s="3">
        <v>993</v>
      </c>
      <c r="D1334" s="3">
        <v>1029</v>
      </c>
      <c r="E1334" s="14">
        <f t="shared" si="85"/>
        <v>1111.0752163790316</v>
      </c>
    </row>
    <row r="1335" spans="1:5" hidden="1" outlineLevel="2" x14ac:dyDescent="0.25">
      <c r="A1335" s="3" t="s">
        <v>111</v>
      </c>
      <c r="B1335" s="5" t="s">
        <v>8</v>
      </c>
      <c r="C1335" s="3">
        <v>253</v>
      </c>
      <c r="D1335" s="3">
        <v>389</v>
      </c>
      <c r="E1335" s="14">
        <f t="shared" si="85"/>
        <v>420.02746275164554</v>
      </c>
    </row>
    <row r="1336" spans="1:5" hidden="1" outlineLevel="2" x14ac:dyDescent="0.25">
      <c r="A1336" s="3" t="s">
        <v>111</v>
      </c>
      <c r="B1336" s="5" t="s">
        <v>10</v>
      </c>
      <c r="C1336" s="3">
        <v>258</v>
      </c>
      <c r="D1336" s="3">
        <v>861</v>
      </c>
      <c r="E1336" s="14">
        <f t="shared" si="85"/>
        <v>929.67518105184274</v>
      </c>
    </row>
    <row r="1337" spans="1:5" hidden="1" outlineLevel="2" x14ac:dyDescent="0.25">
      <c r="A1337" s="3" t="s">
        <v>111</v>
      </c>
      <c r="B1337" s="5" t="s">
        <v>11</v>
      </c>
      <c r="C1337" s="3">
        <v>227</v>
      </c>
      <c r="D1337" s="3">
        <v>7014</v>
      </c>
      <c r="E1337" s="14">
        <f t="shared" si="85"/>
        <v>7573.4514749101345</v>
      </c>
    </row>
    <row r="1338" spans="1:5" hidden="1" outlineLevel="2" x14ac:dyDescent="0.25">
      <c r="A1338" s="3" t="s">
        <v>111</v>
      </c>
      <c r="B1338" s="5" t="s">
        <v>15</v>
      </c>
      <c r="C1338" s="3">
        <v>8</v>
      </c>
      <c r="D1338" s="3">
        <v>45</v>
      </c>
      <c r="E1338" s="14">
        <f t="shared" si="85"/>
        <v>48.589295176925582</v>
      </c>
    </row>
    <row r="1339" spans="1:5" hidden="1" outlineLevel="2" x14ac:dyDescent="0.25">
      <c r="A1339" s="3" t="s">
        <v>111</v>
      </c>
      <c r="B1339" s="5" t="s">
        <v>12</v>
      </c>
      <c r="C1339" s="3">
        <v>9</v>
      </c>
      <c r="D1339" s="3">
        <v>634</v>
      </c>
      <c r="E1339" s="14">
        <f t="shared" si="85"/>
        <v>684.56918093712932</v>
      </c>
    </row>
    <row r="1340" spans="1:5" hidden="1" outlineLevel="2" x14ac:dyDescent="0.25">
      <c r="A1340" s="3" t="s">
        <v>111</v>
      </c>
      <c r="B1340" s="5">
        <v>1</v>
      </c>
      <c r="C1340" s="3">
        <v>1</v>
      </c>
      <c r="D1340" s="3">
        <v>1</v>
      </c>
      <c r="E1340" s="14">
        <f t="shared" si="85"/>
        <v>1.0797621150427907</v>
      </c>
    </row>
    <row r="1341" spans="1:5" hidden="1" outlineLevel="2" x14ac:dyDescent="0.25">
      <c r="A1341" s="3" t="s">
        <v>111</v>
      </c>
      <c r="B1341" s="5">
        <v>2</v>
      </c>
      <c r="C1341" s="3">
        <v>3747</v>
      </c>
      <c r="D1341" s="3">
        <v>6965</v>
      </c>
      <c r="E1341" s="14">
        <f t="shared" si="85"/>
        <v>7520.543131273037</v>
      </c>
    </row>
    <row r="1342" spans="1:5" hidden="1" outlineLevel="2" x14ac:dyDescent="0.25">
      <c r="A1342" s="3" t="s">
        <v>111</v>
      </c>
      <c r="B1342" s="5">
        <v>3</v>
      </c>
      <c r="C1342" s="3">
        <v>31</v>
      </c>
      <c r="D1342" s="3">
        <v>44</v>
      </c>
      <c r="E1342" s="14">
        <f t="shared" si="85"/>
        <v>47.509533061882792</v>
      </c>
    </row>
    <row r="1343" spans="1:5" hidden="1" outlineLevel="2" x14ac:dyDescent="0.25">
      <c r="A1343" s="3" t="s">
        <v>111</v>
      </c>
      <c r="B1343" s="5">
        <v>8</v>
      </c>
      <c r="C1343" s="3">
        <v>37</v>
      </c>
      <c r="D1343" s="3">
        <v>22891</v>
      </c>
      <c r="E1343" s="14">
        <f t="shared" si="85"/>
        <v>24716.834575444522</v>
      </c>
    </row>
    <row r="1344" spans="1:5" outlineLevel="1" collapsed="1" x14ac:dyDescent="0.25">
      <c r="A1344" s="7" t="s">
        <v>237</v>
      </c>
      <c r="E1344" s="14">
        <f>SUBTOTAL(9,E1324:E1343)</f>
        <v>61551.839368014291</v>
      </c>
    </row>
    <row r="1345" spans="1:5" hidden="1" outlineLevel="2" x14ac:dyDescent="0.25">
      <c r="A1345" s="3" t="s">
        <v>112</v>
      </c>
      <c r="B1345" s="5" t="s">
        <v>1</v>
      </c>
      <c r="C1345" s="3">
        <v>16</v>
      </c>
      <c r="D1345" s="3">
        <v>1174</v>
      </c>
      <c r="E1345" s="14">
        <f t="shared" ref="E1345:E1363" si="86">$D1345/$D$10*E$6</f>
        <v>1267.6407230602363</v>
      </c>
    </row>
    <row r="1346" spans="1:5" hidden="1" outlineLevel="2" x14ac:dyDescent="0.25">
      <c r="A1346" s="3" t="s">
        <v>112</v>
      </c>
      <c r="B1346" s="5" t="s">
        <v>22</v>
      </c>
      <c r="C1346" s="3">
        <v>15</v>
      </c>
      <c r="D1346" s="3">
        <v>222</v>
      </c>
      <c r="E1346" s="14">
        <f t="shared" si="86"/>
        <v>239.70718953949955</v>
      </c>
    </row>
    <row r="1347" spans="1:5" hidden="1" outlineLevel="2" x14ac:dyDescent="0.25">
      <c r="A1347" s="3" t="s">
        <v>112</v>
      </c>
      <c r="B1347" s="5" t="s">
        <v>2</v>
      </c>
      <c r="C1347" s="3">
        <v>61</v>
      </c>
      <c r="D1347" s="3">
        <v>105</v>
      </c>
      <c r="E1347" s="14">
        <f t="shared" si="86"/>
        <v>113.37502207949302</v>
      </c>
    </row>
    <row r="1348" spans="1:5" hidden="1" outlineLevel="2" x14ac:dyDescent="0.25">
      <c r="A1348" s="3" t="s">
        <v>112</v>
      </c>
      <c r="B1348" s="5" t="s">
        <v>3</v>
      </c>
      <c r="C1348" s="3">
        <v>3343</v>
      </c>
      <c r="D1348" s="3">
        <v>12552</v>
      </c>
      <c r="E1348" s="14">
        <f t="shared" si="86"/>
        <v>13553.17406801711</v>
      </c>
    </row>
    <row r="1349" spans="1:5" hidden="1" outlineLevel="2" x14ac:dyDescent="0.25">
      <c r="A1349" s="3" t="s">
        <v>112</v>
      </c>
      <c r="B1349" s="5" t="s">
        <v>4</v>
      </c>
      <c r="C1349" s="3">
        <v>6058</v>
      </c>
      <c r="D1349" s="3">
        <v>6890</v>
      </c>
      <c r="E1349" s="14">
        <f t="shared" si="86"/>
        <v>7439.5609726448283</v>
      </c>
    </row>
    <row r="1350" spans="1:5" hidden="1" outlineLevel="2" x14ac:dyDescent="0.25">
      <c r="A1350" s="3" t="s">
        <v>112</v>
      </c>
      <c r="B1350" s="5" t="s">
        <v>5</v>
      </c>
      <c r="C1350" s="3">
        <v>259</v>
      </c>
      <c r="D1350" s="3">
        <v>508</v>
      </c>
      <c r="E1350" s="14">
        <f t="shared" si="86"/>
        <v>548.51915444173767</v>
      </c>
    </row>
    <row r="1351" spans="1:5" hidden="1" outlineLevel="2" x14ac:dyDescent="0.25">
      <c r="A1351" s="3" t="s">
        <v>112</v>
      </c>
      <c r="B1351" s="5" t="s">
        <v>6</v>
      </c>
      <c r="C1351" s="3">
        <v>1440</v>
      </c>
      <c r="D1351" s="3">
        <v>16401</v>
      </c>
      <c r="E1351" s="14">
        <f t="shared" si="86"/>
        <v>17709.178448816809</v>
      </c>
    </row>
    <row r="1352" spans="1:5" hidden="1" outlineLevel="2" x14ac:dyDescent="0.25">
      <c r="A1352" s="3" t="s">
        <v>112</v>
      </c>
      <c r="B1352" s="5" t="s">
        <v>7</v>
      </c>
      <c r="C1352" s="3">
        <v>603</v>
      </c>
      <c r="D1352" s="3">
        <v>8699</v>
      </c>
      <c r="E1352" s="14">
        <f t="shared" si="86"/>
        <v>9392.8506387572361</v>
      </c>
    </row>
    <row r="1353" spans="1:5" hidden="1" outlineLevel="2" x14ac:dyDescent="0.25">
      <c r="A1353" s="3" t="s">
        <v>112</v>
      </c>
      <c r="B1353" s="5" t="s">
        <v>14</v>
      </c>
      <c r="C1353" s="3">
        <v>12</v>
      </c>
      <c r="D1353" s="3">
        <v>14</v>
      </c>
      <c r="E1353" s="14">
        <f t="shared" si="86"/>
        <v>15.116669610599072</v>
      </c>
    </row>
    <row r="1354" spans="1:5" hidden="1" outlineLevel="2" x14ac:dyDescent="0.25">
      <c r="A1354" s="3" t="s">
        <v>112</v>
      </c>
      <c r="B1354" s="5" t="s">
        <v>17</v>
      </c>
      <c r="C1354" s="3">
        <v>1683</v>
      </c>
      <c r="D1354" s="3">
        <v>1710</v>
      </c>
      <c r="E1354" s="14">
        <f t="shared" si="86"/>
        <v>1846.3932167231721</v>
      </c>
    </row>
    <row r="1355" spans="1:5" hidden="1" outlineLevel="2" x14ac:dyDescent="0.25">
      <c r="A1355" s="3" t="s">
        <v>112</v>
      </c>
      <c r="B1355" s="5" t="s">
        <v>8</v>
      </c>
      <c r="C1355" s="3">
        <v>1281</v>
      </c>
      <c r="D1355" s="3">
        <v>3426</v>
      </c>
      <c r="E1355" s="14">
        <f t="shared" si="86"/>
        <v>3699.2650061366012</v>
      </c>
    </row>
    <row r="1356" spans="1:5" hidden="1" outlineLevel="2" x14ac:dyDescent="0.25">
      <c r="A1356" s="3" t="s">
        <v>112</v>
      </c>
      <c r="B1356" s="5" t="s">
        <v>10</v>
      </c>
      <c r="C1356" s="3">
        <v>256</v>
      </c>
      <c r="D1356" s="3">
        <v>2519</v>
      </c>
      <c r="E1356" s="14">
        <f t="shared" si="86"/>
        <v>2719.9207677927898</v>
      </c>
    </row>
    <row r="1357" spans="1:5" hidden="1" outlineLevel="2" x14ac:dyDescent="0.25">
      <c r="A1357" s="3" t="s">
        <v>112</v>
      </c>
      <c r="B1357" s="5" t="s">
        <v>11</v>
      </c>
      <c r="C1357" s="3">
        <v>251</v>
      </c>
      <c r="D1357" s="3">
        <v>31921</v>
      </c>
      <c r="E1357" s="14">
        <f t="shared" si="86"/>
        <v>34467.086474280921</v>
      </c>
    </row>
    <row r="1358" spans="1:5" hidden="1" outlineLevel="2" x14ac:dyDescent="0.25">
      <c r="A1358" s="3" t="s">
        <v>112</v>
      </c>
      <c r="B1358" s="5" t="s">
        <v>15</v>
      </c>
      <c r="C1358" s="3">
        <v>58</v>
      </c>
      <c r="D1358" s="3">
        <v>990</v>
      </c>
      <c r="E1358" s="14">
        <f t="shared" si="86"/>
        <v>1068.9644938923627</v>
      </c>
    </row>
    <row r="1359" spans="1:5" hidden="1" outlineLevel="2" x14ac:dyDescent="0.25">
      <c r="A1359" s="3" t="s">
        <v>112</v>
      </c>
      <c r="B1359" s="5" t="s">
        <v>12</v>
      </c>
      <c r="C1359" s="3">
        <v>42</v>
      </c>
      <c r="D1359" s="3">
        <v>1514</v>
      </c>
      <c r="E1359" s="14">
        <f t="shared" si="86"/>
        <v>1634.759842174785</v>
      </c>
    </row>
    <row r="1360" spans="1:5" hidden="1" outlineLevel="2" x14ac:dyDescent="0.25">
      <c r="A1360" s="3" t="s">
        <v>112</v>
      </c>
      <c r="B1360" s="5">
        <v>1</v>
      </c>
      <c r="C1360" s="3">
        <v>54</v>
      </c>
      <c r="D1360" s="3">
        <v>82</v>
      </c>
      <c r="E1360" s="14">
        <f t="shared" si="86"/>
        <v>88.540493433508843</v>
      </c>
    </row>
    <row r="1361" spans="1:5" hidden="1" outlineLevel="2" x14ac:dyDescent="0.25">
      <c r="A1361" s="3" t="s">
        <v>112</v>
      </c>
      <c r="B1361" s="5">
        <v>2</v>
      </c>
      <c r="C1361" s="3">
        <v>14519</v>
      </c>
      <c r="D1361" s="3">
        <v>31417</v>
      </c>
      <c r="E1361" s="14">
        <f t="shared" si="86"/>
        <v>33922.886368299354</v>
      </c>
    </row>
    <row r="1362" spans="1:5" hidden="1" outlineLevel="2" x14ac:dyDescent="0.25">
      <c r="A1362" s="3" t="s">
        <v>112</v>
      </c>
      <c r="B1362" s="5">
        <v>3</v>
      </c>
      <c r="C1362" s="3">
        <v>1</v>
      </c>
      <c r="D1362" s="3">
        <v>1</v>
      </c>
      <c r="E1362" s="14">
        <f t="shared" si="86"/>
        <v>1.0797621150427907</v>
      </c>
    </row>
    <row r="1363" spans="1:5" hidden="1" outlineLevel="2" x14ac:dyDescent="0.25">
      <c r="A1363" s="3" t="s">
        <v>112</v>
      </c>
      <c r="B1363" s="5">
        <v>8</v>
      </c>
      <c r="C1363" s="3">
        <v>52</v>
      </c>
      <c r="D1363" s="3">
        <v>44229</v>
      </c>
      <c r="E1363" s="14">
        <f t="shared" si="86"/>
        <v>47756.798586227589</v>
      </c>
    </row>
    <row r="1364" spans="1:5" outlineLevel="1" collapsed="1" x14ac:dyDescent="0.25">
      <c r="A1364" s="7" t="s">
        <v>238</v>
      </c>
      <c r="E1364" s="14">
        <f>SUBTOTAL(9,E1345:E1363)</f>
        <v>177484.81789804366</v>
      </c>
    </row>
    <row r="1365" spans="1:5" hidden="1" outlineLevel="2" x14ac:dyDescent="0.25">
      <c r="A1365" s="3" t="s">
        <v>113</v>
      </c>
      <c r="B1365" s="5" t="s">
        <v>1</v>
      </c>
      <c r="C1365" s="3">
        <v>4</v>
      </c>
      <c r="D1365" s="3">
        <v>20</v>
      </c>
      <c r="E1365" s="14">
        <f t="shared" ref="E1365:E1376" si="87">$D1365/$D$10*E$6</f>
        <v>21.595242300855816</v>
      </c>
    </row>
    <row r="1366" spans="1:5" hidden="1" outlineLevel="2" x14ac:dyDescent="0.25">
      <c r="A1366" s="3" t="s">
        <v>113</v>
      </c>
      <c r="B1366" s="5" t="s">
        <v>3</v>
      </c>
      <c r="C1366" s="3">
        <v>144</v>
      </c>
      <c r="D1366" s="3">
        <v>912</v>
      </c>
      <c r="E1366" s="14">
        <f t="shared" si="87"/>
        <v>984.743048919025</v>
      </c>
    </row>
    <row r="1367" spans="1:5" hidden="1" outlineLevel="2" x14ac:dyDescent="0.25">
      <c r="A1367" s="3" t="s">
        <v>113</v>
      </c>
      <c r="B1367" s="5" t="s">
        <v>4</v>
      </c>
      <c r="C1367" s="3">
        <v>51</v>
      </c>
      <c r="D1367" s="3">
        <v>62</v>
      </c>
      <c r="E1367" s="14">
        <f t="shared" si="87"/>
        <v>66.945251132653027</v>
      </c>
    </row>
    <row r="1368" spans="1:5" hidden="1" outlineLevel="2" x14ac:dyDescent="0.25">
      <c r="A1368" s="3" t="s">
        <v>113</v>
      </c>
      <c r="B1368" s="5" t="s">
        <v>6</v>
      </c>
      <c r="C1368" s="3">
        <v>8</v>
      </c>
      <c r="D1368" s="3">
        <v>48</v>
      </c>
      <c r="E1368" s="14">
        <f t="shared" si="87"/>
        <v>51.828581522053952</v>
      </c>
    </row>
    <row r="1369" spans="1:5" hidden="1" outlineLevel="2" x14ac:dyDescent="0.25">
      <c r="A1369" s="3" t="s">
        <v>113</v>
      </c>
      <c r="B1369" s="5" t="s">
        <v>7</v>
      </c>
      <c r="C1369" s="3">
        <v>55</v>
      </c>
      <c r="D1369" s="3">
        <v>55</v>
      </c>
      <c r="E1369" s="14">
        <f t="shared" si="87"/>
        <v>59.386916327353497</v>
      </c>
    </row>
    <row r="1370" spans="1:5" hidden="1" outlineLevel="2" x14ac:dyDescent="0.25">
      <c r="A1370" s="3" t="s">
        <v>113</v>
      </c>
      <c r="B1370" s="5" t="s">
        <v>17</v>
      </c>
      <c r="C1370" s="3">
        <v>4</v>
      </c>
      <c r="D1370" s="3">
        <v>4</v>
      </c>
      <c r="E1370" s="14">
        <f t="shared" si="87"/>
        <v>4.319048460171163</v>
      </c>
    </row>
    <row r="1371" spans="1:5" hidden="1" outlineLevel="2" x14ac:dyDescent="0.25">
      <c r="A1371" s="3" t="s">
        <v>113</v>
      </c>
      <c r="B1371" s="5" t="s">
        <v>8</v>
      </c>
      <c r="C1371" s="3">
        <v>3</v>
      </c>
      <c r="D1371" s="3">
        <v>13</v>
      </c>
      <c r="E1371" s="14">
        <f t="shared" si="87"/>
        <v>14.03690749555628</v>
      </c>
    </row>
    <row r="1372" spans="1:5" hidden="1" outlineLevel="2" x14ac:dyDescent="0.25">
      <c r="A1372" s="3" t="s">
        <v>113</v>
      </c>
      <c r="B1372" s="5" t="s">
        <v>10</v>
      </c>
      <c r="C1372" s="3">
        <v>87</v>
      </c>
      <c r="D1372" s="3">
        <v>121</v>
      </c>
      <c r="E1372" s="14">
        <f t="shared" si="87"/>
        <v>130.65121592017766</v>
      </c>
    </row>
    <row r="1373" spans="1:5" hidden="1" outlineLevel="2" x14ac:dyDescent="0.25">
      <c r="A1373" s="3" t="s">
        <v>113</v>
      </c>
      <c r="B1373" s="5" t="s">
        <v>11</v>
      </c>
      <c r="C1373" s="3">
        <v>63</v>
      </c>
      <c r="D1373" s="3">
        <v>167</v>
      </c>
      <c r="E1373" s="14">
        <f t="shared" si="87"/>
        <v>180.32027321214605</v>
      </c>
    </row>
    <row r="1374" spans="1:5" hidden="1" outlineLevel="2" x14ac:dyDescent="0.25">
      <c r="A1374" s="3" t="s">
        <v>113</v>
      </c>
      <c r="B1374" s="5" t="s">
        <v>12</v>
      </c>
      <c r="C1374" s="3">
        <v>4</v>
      </c>
      <c r="D1374" s="3">
        <v>13</v>
      </c>
      <c r="E1374" s="14">
        <f t="shared" si="87"/>
        <v>14.03690749555628</v>
      </c>
    </row>
    <row r="1375" spans="1:5" hidden="1" outlineLevel="2" x14ac:dyDescent="0.25">
      <c r="A1375" s="3" t="s">
        <v>113</v>
      </c>
      <c r="B1375" s="5">
        <v>2</v>
      </c>
      <c r="C1375" s="3">
        <v>121</v>
      </c>
      <c r="D1375" s="3">
        <v>178</v>
      </c>
      <c r="E1375" s="14">
        <f t="shared" si="87"/>
        <v>192.19765647761673</v>
      </c>
    </row>
    <row r="1376" spans="1:5" hidden="1" outlineLevel="2" x14ac:dyDescent="0.25">
      <c r="A1376" s="3" t="s">
        <v>113</v>
      </c>
      <c r="B1376" s="5">
        <v>8</v>
      </c>
      <c r="C1376" s="3">
        <v>26</v>
      </c>
      <c r="D1376" s="3">
        <v>380</v>
      </c>
      <c r="E1376" s="14">
        <f t="shared" si="87"/>
        <v>410.30960371626048</v>
      </c>
    </row>
    <row r="1377" spans="1:5" outlineLevel="1" collapsed="1" x14ac:dyDescent="0.25">
      <c r="A1377" s="7" t="s">
        <v>239</v>
      </c>
      <c r="E1377" s="14">
        <f>SUBTOTAL(9,E1365:E1376)</f>
        <v>2130.3706529794263</v>
      </c>
    </row>
    <row r="1378" spans="1:5" hidden="1" outlineLevel="2" x14ac:dyDescent="0.25">
      <c r="A1378" s="3" t="s">
        <v>114</v>
      </c>
      <c r="B1378" s="5" t="s">
        <v>1</v>
      </c>
      <c r="C1378" s="3">
        <v>5</v>
      </c>
      <c r="D1378" s="3">
        <v>29</v>
      </c>
      <c r="E1378" s="14">
        <f t="shared" ref="E1378:E1389" si="88">$D1378/$D$10*E$6</f>
        <v>31.313101336240926</v>
      </c>
    </row>
    <row r="1379" spans="1:5" hidden="1" outlineLevel="2" x14ac:dyDescent="0.25">
      <c r="A1379" s="3" t="s">
        <v>114</v>
      </c>
      <c r="B1379" s="5" t="s">
        <v>3</v>
      </c>
      <c r="C1379" s="3">
        <v>52</v>
      </c>
      <c r="D1379" s="3">
        <v>184</v>
      </c>
      <c r="E1379" s="14">
        <f t="shared" si="88"/>
        <v>198.67622916787349</v>
      </c>
    </row>
    <row r="1380" spans="1:5" hidden="1" outlineLevel="2" x14ac:dyDescent="0.25">
      <c r="A1380" s="3" t="s">
        <v>114</v>
      </c>
      <c r="B1380" s="5" t="s">
        <v>4</v>
      </c>
      <c r="C1380" s="3">
        <v>27</v>
      </c>
      <c r="D1380" s="3">
        <v>28</v>
      </c>
      <c r="E1380" s="14">
        <f t="shared" si="88"/>
        <v>30.233339221198143</v>
      </c>
    </row>
    <row r="1381" spans="1:5" hidden="1" outlineLevel="2" x14ac:dyDescent="0.25">
      <c r="A1381" s="3" t="s">
        <v>114</v>
      </c>
      <c r="B1381" s="5" t="s">
        <v>5</v>
      </c>
      <c r="C1381" s="3">
        <v>1</v>
      </c>
      <c r="D1381" s="3">
        <v>2</v>
      </c>
      <c r="E1381" s="14">
        <f t="shared" si="88"/>
        <v>2.1595242300855815</v>
      </c>
    </row>
    <row r="1382" spans="1:5" hidden="1" outlineLevel="2" x14ac:dyDescent="0.25">
      <c r="A1382" s="3" t="s">
        <v>114</v>
      </c>
      <c r="B1382" s="5" t="s">
        <v>6</v>
      </c>
      <c r="C1382" s="3">
        <v>2</v>
      </c>
      <c r="D1382" s="3">
        <v>10</v>
      </c>
      <c r="E1382" s="14">
        <f t="shared" si="88"/>
        <v>10.797621150427908</v>
      </c>
    </row>
    <row r="1383" spans="1:5" hidden="1" outlineLevel="2" x14ac:dyDescent="0.25">
      <c r="A1383" s="3" t="s">
        <v>114</v>
      </c>
      <c r="B1383" s="5" t="s">
        <v>7</v>
      </c>
      <c r="C1383" s="3">
        <v>75</v>
      </c>
      <c r="D1383" s="3">
        <v>96</v>
      </c>
      <c r="E1383" s="14">
        <f t="shared" si="88"/>
        <v>103.6571630441079</v>
      </c>
    </row>
    <row r="1384" spans="1:5" hidden="1" outlineLevel="2" x14ac:dyDescent="0.25">
      <c r="A1384" s="3" t="s">
        <v>114</v>
      </c>
      <c r="B1384" s="5" t="s">
        <v>8</v>
      </c>
      <c r="C1384" s="3">
        <v>14</v>
      </c>
      <c r="D1384" s="3">
        <v>15</v>
      </c>
      <c r="E1384" s="14">
        <f t="shared" si="88"/>
        <v>16.196431725641858</v>
      </c>
    </row>
    <row r="1385" spans="1:5" hidden="1" outlineLevel="2" x14ac:dyDescent="0.25">
      <c r="A1385" s="3" t="s">
        <v>114</v>
      </c>
      <c r="B1385" s="5" t="s">
        <v>10</v>
      </c>
      <c r="C1385" s="3">
        <v>55</v>
      </c>
      <c r="D1385" s="3">
        <v>56</v>
      </c>
      <c r="E1385" s="14">
        <f t="shared" si="88"/>
        <v>60.466678442396287</v>
      </c>
    </row>
    <row r="1386" spans="1:5" hidden="1" outlineLevel="2" x14ac:dyDescent="0.25">
      <c r="A1386" s="3" t="s">
        <v>114</v>
      </c>
      <c r="B1386" s="5" t="s">
        <v>11</v>
      </c>
      <c r="C1386" s="3">
        <v>39</v>
      </c>
      <c r="D1386" s="3">
        <v>62</v>
      </c>
      <c r="E1386" s="14">
        <f t="shared" si="88"/>
        <v>66.945251132653027</v>
      </c>
    </row>
    <row r="1387" spans="1:5" hidden="1" outlineLevel="2" x14ac:dyDescent="0.25">
      <c r="A1387" s="3" t="s">
        <v>114</v>
      </c>
      <c r="B1387" s="5" t="s">
        <v>12</v>
      </c>
      <c r="C1387" s="3">
        <v>3</v>
      </c>
      <c r="D1387" s="3">
        <v>12</v>
      </c>
      <c r="E1387" s="14">
        <f t="shared" si="88"/>
        <v>12.957145380513488</v>
      </c>
    </row>
    <row r="1388" spans="1:5" hidden="1" outlineLevel="2" x14ac:dyDescent="0.25">
      <c r="A1388" s="3" t="s">
        <v>114</v>
      </c>
      <c r="B1388" s="5">
        <v>2</v>
      </c>
      <c r="C1388" s="3">
        <v>58</v>
      </c>
      <c r="D1388" s="3">
        <v>61</v>
      </c>
      <c r="E1388" s="14">
        <f t="shared" si="88"/>
        <v>65.86548901761023</v>
      </c>
    </row>
    <row r="1389" spans="1:5" hidden="1" outlineLevel="2" x14ac:dyDescent="0.25">
      <c r="A1389" s="3" t="s">
        <v>114</v>
      </c>
      <c r="B1389" s="5">
        <v>8</v>
      </c>
      <c r="C1389" s="3">
        <v>27</v>
      </c>
      <c r="D1389" s="3">
        <v>800</v>
      </c>
      <c r="E1389" s="14">
        <f t="shared" si="88"/>
        <v>863.80969203423263</v>
      </c>
    </row>
    <row r="1390" spans="1:5" outlineLevel="1" collapsed="1" x14ac:dyDescent="0.25">
      <c r="A1390" s="7" t="s">
        <v>240</v>
      </c>
      <c r="E1390" s="14">
        <f>SUBTOTAL(9,E1378:E1389)</f>
        <v>1463.0776658829814</v>
      </c>
    </row>
    <row r="1391" spans="1:5" hidden="1" outlineLevel="2" x14ac:dyDescent="0.25">
      <c r="A1391" s="3" t="s">
        <v>115</v>
      </c>
      <c r="B1391" s="5" t="s">
        <v>1</v>
      </c>
      <c r="C1391" s="3">
        <v>4</v>
      </c>
      <c r="D1391" s="3">
        <v>25</v>
      </c>
      <c r="E1391" s="14">
        <f t="shared" ref="E1391:E1401" si="89">$D1391/$D$10*E$6</f>
        <v>26.99405287606977</v>
      </c>
    </row>
    <row r="1392" spans="1:5" hidden="1" outlineLevel="2" x14ac:dyDescent="0.25">
      <c r="A1392" s="3" t="s">
        <v>115</v>
      </c>
      <c r="B1392" s="5" t="s">
        <v>3</v>
      </c>
      <c r="C1392" s="3">
        <v>312</v>
      </c>
      <c r="D1392" s="3">
        <v>2211</v>
      </c>
      <c r="E1392" s="14">
        <f t="shared" si="89"/>
        <v>2387.3540363596103</v>
      </c>
    </row>
    <row r="1393" spans="1:5" hidden="1" outlineLevel="2" x14ac:dyDescent="0.25">
      <c r="A1393" s="3" t="s">
        <v>115</v>
      </c>
      <c r="B1393" s="5" t="s">
        <v>4</v>
      </c>
      <c r="C1393" s="3">
        <v>22</v>
      </c>
      <c r="D1393" s="3">
        <v>22</v>
      </c>
      <c r="E1393" s="14">
        <f t="shared" si="89"/>
        <v>23.754766530941396</v>
      </c>
    </row>
    <row r="1394" spans="1:5" hidden="1" outlineLevel="2" x14ac:dyDescent="0.25">
      <c r="A1394" s="3" t="s">
        <v>115</v>
      </c>
      <c r="B1394" s="5" t="s">
        <v>6</v>
      </c>
      <c r="C1394" s="3">
        <v>17</v>
      </c>
      <c r="D1394" s="3">
        <v>67</v>
      </c>
      <c r="E1394" s="14">
        <f t="shared" si="89"/>
        <v>72.344061707866985</v>
      </c>
    </row>
    <row r="1395" spans="1:5" hidden="1" outlineLevel="2" x14ac:dyDescent="0.25">
      <c r="A1395" s="3" t="s">
        <v>115</v>
      </c>
      <c r="B1395" s="5" t="s">
        <v>7</v>
      </c>
      <c r="C1395" s="3">
        <v>97</v>
      </c>
      <c r="D1395" s="3">
        <v>106</v>
      </c>
      <c r="E1395" s="14">
        <f t="shared" si="89"/>
        <v>114.4547841945358</v>
      </c>
    </row>
    <row r="1396" spans="1:5" hidden="1" outlineLevel="2" x14ac:dyDescent="0.25">
      <c r="A1396" s="3" t="s">
        <v>115</v>
      </c>
      <c r="B1396" s="5" t="s">
        <v>8</v>
      </c>
      <c r="C1396" s="3">
        <v>2</v>
      </c>
      <c r="D1396" s="3">
        <v>2</v>
      </c>
      <c r="E1396" s="14">
        <f t="shared" si="89"/>
        <v>2.1595242300855815</v>
      </c>
    </row>
    <row r="1397" spans="1:5" hidden="1" outlineLevel="2" x14ac:dyDescent="0.25">
      <c r="A1397" s="3" t="s">
        <v>115</v>
      </c>
      <c r="B1397" s="5" t="s">
        <v>10</v>
      </c>
      <c r="C1397" s="3">
        <v>53</v>
      </c>
      <c r="D1397" s="3">
        <v>65</v>
      </c>
      <c r="E1397" s="14">
        <f t="shared" si="89"/>
        <v>70.18453747778139</v>
      </c>
    </row>
    <row r="1398" spans="1:5" hidden="1" outlineLevel="2" x14ac:dyDescent="0.25">
      <c r="A1398" s="3" t="s">
        <v>115</v>
      </c>
      <c r="B1398" s="5" t="s">
        <v>11</v>
      </c>
      <c r="C1398" s="3">
        <v>39</v>
      </c>
      <c r="D1398" s="3">
        <v>108</v>
      </c>
      <c r="E1398" s="14">
        <f t="shared" si="89"/>
        <v>116.6143084246214</v>
      </c>
    </row>
    <row r="1399" spans="1:5" hidden="1" outlineLevel="2" x14ac:dyDescent="0.25">
      <c r="A1399" s="3" t="s">
        <v>115</v>
      </c>
      <c r="B1399" s="5" t="s">
        <v>12</v>
      </c>
      <c r="C1399" s="3">
        <v>3</v>
      </c>
      <c r="D1399" s="3">
        <v>10</v>
      </c>
      <c r="E1399" s="14">
        <f t="shared" si="89"/>
        <v>10.797621150427908</v>
      </c>
    </row>
    <row r="1400" spans="1:5" hidden="1" outlineLevel="2" x14ac:dyDescent="0.25">
      <c r="A1400" s="3" t="s">
        <v>115</v>
      </c>
      <c r="B1400" s="5">
        <v>2</v>
      </c>
      <c r="C1400" s="3">
        <v>74</v>
      </c>
      <c r="D1400" s="3">
        <v>109</v>
      </c>
      <c r="E1400" s="14">
        <f t="shared" si="89"/>
        <v>117.6940705396642</v>
      </c>
    </row>
    <row r="1401" spans="1:5" hidden="1" outlineLevel="2" x14ac:dyDescent="0.25">
      <c r="A1401" s="3" t="s">
        <v>115</v>
      </c>
      <c r="B1401" s="5">
        <v>8</v>
      </c>
      <c r="C1401" s="3">
        <v>26</v>
      </c>
      <c r="D1401" s="3">
        <v>602</v>
      </c>
      <c r="E1401" s="14">
        <f t="shared" si="89"/>
        <v>650.01679325576004</v>
      </c>
    </row>
    <row r="1402" spans="1:5" outlineLevel="1" collapsed="1" x14ac:dyDescent="0.25">
      <c r="A1402" s="7" t="s">
        <v>241</v>
      </c>
      <c r="E1402" s="14">
        <f>SUBTOTAL(9,E1391:E1401)</f>
        <v>3592.3685567473644</v>
      </c>
    </row>
    <row r="1403" spans="1:5" hidden="1" outlineLevel="2" x14ac:dyDescent="0.25">
      <c r="A1403" s="3" t="s">
        <v>116</v>
      </c>
      <c r="B1403" s="5" t="s">
        <v>1</v>
      </c>
      <c r="C1403" s="3">
        <v>5</v>
      </c>
      <c r="D1403" s="3">
        <v>38</v>
      </c>
      <c r="E1403" s="14">
        <f t="shared" ref="E1403:E1418" si="90">$D1403/$D$10*E$6</f>
        <v>41.030960371626044</v>
      </c>
    </row>
    <row r="1404" spans="1:5" hidden="1" outlineLevel="2" x14ac:dyDescent="0.25">
      <c r="A1404" s="3" t="s">
        <v>116</v>
      </c>
      <c r="B1404" s="5" t="s">
        <v>2</v>
      </c>
      <c r="C1404" s="3">
        <v>2</v>
      </c>
      <c r="D1404" s="3">
        <v>3</v>
      </c>
      <c r="E1404" s="14">
        <f t="shared" si="90"/>
        <v>3.239286345128372</v>
      </c>
    </row>
    <row r="1405" spans="1:5" hidden="1" outlineLevel="2" x14ac:dyDescent="0.25">
      <c r="A1405" s="3" t="s">
        <v>116</v>
      </c>
      <c r="B1405" s="5" t="s">
        <v>3</v>
      </c>
      <c r="C1405" s="3">
        <v>177</v>
      </c>
      <c r="D1405" s="3">
        <v>1422</v>
      </c>
      <c r="E1405" s="14">
        <f t="shared" si="90"/>
        <v>1535.4217275908484</v>
      </c>
    </row>
    <row r="1406" spans="1:5" hidden="1" outlineLevel="2" x14ac:dyDescent="0.25">
      <c r="A1406" s="3" t="s">
        <v>116</v>
      </c>
      <c r="B1406" s="5" t="s">
        <v>4</v>
      </c>
      <c r="C1406" s="3">
        <v>328</v>
      </c>
      <c r="D1406" s="3">
        <v>363</v>
      </c>
      <c r="E1406" s="14">
        <f t="shared" si="90"/>
        <v>391.95364776053304</v>
      </c>
    </row>
    <row r="1407" spans="1:5" hidden="1" outlineLevel="2" x14ac:dyDescent="0.25">
      <c r="A1407" s="3" t="s">
        <v>116</v>
      </c>
      <c r="B1407" s="5" t="s">
        <v>5</v>
      </c>
      <c r="C1407" s="3">
        <v>4</v>
      </c>
      <c r="D1407" s="3">
        <v>6</v>
      </c>
      <c r="E1407" s="14">
        <f t="shared" si="90"/>
        <v>6.478572690256744</v>
      </c>
    </row>
    <row r="1408" spans="1:5" hidden="1" outlineLevel="2" x14ac:dyDescent="0.25">
      <c r="A1408" s="3" t="s">
        <v>116</v>
      </c>
      <c r="B1408" s="5" t="s">
        <v>6</v>
      </c>
      <c r="C1408" s="3">
        <v>7</v>
      </c>
      <c r="D1408" s="3">
        <v>22</v>
      </c>
      <c r="E1408" s="14">
        <f t="shared" si="90"/>
        <v>23.754766530941396</v>
      </c>
    </row>
    <row r="1409" spans="1:5" hidden="1" outlineLevel="2" x14ac:dyDescent="0.25">
      <c r="A1409" s="3" t="s">
        <v>116</v>
      </c>
      <c r="B1409" s="5" t="s">
        <v>7</v>
      </c>
      <c r="C1409" s="3">
        <v>126</v>
      </c>
      <c r="D1409" s="3">
        <v>466</v>
      </c>
      <c r="E1409" s="14">
        <f t="shared" si="90"/>
        <v>503.16914560994047</v>
      </c>
    </row>
    <row r="1410" spans="1:5" hidden="1" outlineLevel="2" x14ac:dyDescent="0.25">
      <c r="A1410" s="3" t="s">
        <v>116</v>
      </c>
      <c r="B1410" s="5" t="s">
        <v>14</v>
      </c>
      <c r="C1410" s="3">
        <v>5</v>
      </c>
      <c r="D1410" s="3">
        <v>7</v>
      </c>
      <c r="E1410" s="14">
        <f t="shared" si="90"/>
        <v>7.5583348052995358</v>
      </c>
    </row>
    <row r="1411" spans="1:5" hidden="1" outlineLevel="2" x14ac:dyDescent="0.25">
      <c r="A1411" s="3" t="s">
        <v>116</v>
      </c>
      <c r="B1411" s="5" t="s">
        <v>17</v>
      </c>
      <c r="C1411" s="3">
        <v>117</v>
      </c>
      <c r="D1411" s="3">
        <v>144</v>
      </c>
      <c r="E1411" s="14">
        <f t="shared" si="90"/>
        <v>155.48574456616188</v>
      </c>
    </row>
    <row r="1412" spans="1:5" hidden="1" outlineLevel="2" x14ac:dyDescent="0.25">
      <c r="A1412" s="3" t="s">
        <v>116</v>
      </c>
      <c r="B1412" s="5" t="s">
        <v>8</v>
      </c>
      <c r="C1412" s="3">
        <v>2</v>
      </c>
      <c r="D1412" s="3">
        <v>2</v>
      </c>
      <c r="E1412" s="14">
        <f t="shared" si="90"/>
        <v>2.1595242300855815</v>
      </c>
    </row>
    <row r="1413" spans="1:5" hidden="1" outlineLevel="2" x14ac:dyDescent="0.25">
      <c r="A1413" s="3" t="s">
        <v>116</v>
      </c>
      <c r="B1413" s="5" t="s">
        <v>10</v>
      </c>
      <c r="C1413" s="3">
        <v>163</v>
      </c>
      <c r="D1413" s="3">
        <v>248</v>
      </c>
      <c r="E1413" s="14">
        <f t="shared" si="90"/>
        <v>267.78100453061211</v>
      </c>
    </row>
    <row r="1414" spans="1:5" hidden="1" outlineLevel="2" x14ac:dyDescent="0.25">
      <c r="A1414" s="3" t="s">
        <v>116</v>
      </c>
      <c r="B1414" s="5" t="s">
        <v>11</v>
      </c>
      <c r="C1414" s="3">
        <v>80</v>
      </c>
      <c r="D1414" s="3">
        <v>616</v>
      </c>
      <c r="E1414" s="14">
        <f t="shared" si="90"/>
        <v>665.13346286635908</v>
      </c>
    </row>
    <row r="1415" spans="1:5" hidden="1" outlineLevel="2" x14ac:dyDescent="0.25">
      <c r="A1415" s="3" t="s">
        <v>116</v>
      </c>
      <c r="B1415" s="5" t="s">
        <v>15</v>
      </c>
      <c r="C1415" s="3">
        <v>1</v>
      </c>
      <c r="D1415" s="3">
        <v>2</v>
      </c>
      <c r="E1415" s="14">
        <f t="shared" si="90"/>
        <v>2.1595242300855815</v>
      </c>
    </row>
    <row r="1416" spans="1:5" hidden="1" outlineLevel="2" x14ac:dyDescent="0.25">
      <c r="A1416" s="3" t="s">
        <v>116</v>
      </c>
      <c r="B1416" s="5" t="s">
        <v>12</v>
      </c>
      <c r="C1416" s="3">
        <v>4</v>
      </c>
      <c r="D1416" s="3">
        <v>38</v>
      </c>
      <c r="E1416" s="14">
        <f t="shared" si="90"/>
        <v>41.030960371626044</v>
      </c>
    </row>
    <row r="1417" spans="1:5" hidden="1" outlineLevel="2" x14ac:dyDescent="0.25">
      <c r="A1417" s="3" t="s">
        <v>116</v>
      </c>
      <c r="B1417" s="5">
        <v>2</v>
      </c>
      <c r="C1417" s="3">
        <v>518</v>
      </c>
      <c r="D1417" s="3">
        <v>627</v>
      </c>
      <c r="E1417" s="14">
        <f t="shared" si="90"/>
        <v>677.01084613182979</v>
      </c>
    </row>
    <row r="1418" spans="1:5" hidden="1" outlineLevel="2" x14ac:dyDescent="0.25">
      <c r="A1418" s="3" t="s">
        <v>116</v>
      </c>
      <c r="B1418" s="5">
        <v>8</v>
      </c>
      <c r="C1418" s="3">
        <v>31</v>
      </c>
      <c r="D1418" s="3">
        <v>703</v>
      </c>
      <c r="E1418" s="14">
        <f t="shared" si="90"/>
        <v>759.07276687508181</v>
      </c>
    </row>
    <row r="1419" spans="1:5" outlineLevel="1" collapsed="1" x14ac:dyDescent="0.25">
      <c r="A1419" s="7" t="s">
        <v>242</v>
      </c>
      <c r="E1419" s="14">
        <f>SUBTOTAL(9,E1403:E1418)</f>
        <v>5082.4402755064148</v>
      </c>
    </row>
    <row r="1420" spans="1:5" hidden="1" outlineLevel="2" x14ac:dyDescent="0.25">
      <c r="A1420" s="3" t="s">
        <v>117</v>
      </c>
      <c r="B1420" s="5" t="s">
        <v>1</v>
      </c>
      <c r="C1420" s="3">
        <v>7</v>
      </c>
      <c r="D1420" s="3">
        <v>25</v>
      </c>
      <c r="E1420" s="14">
        <f t="shared" ref="E1420:E1430" si="91">$D1420/$D$10*E$6</f>
        <v>26.99405287606977</v>
      </c>
    </row>
    <row r="1421" spans="1:5" hidden="1" outlineLevel="2" x14ac:dyDescent="0.25">
      <c r="A1421" s="3" t="s">
        <v>117</v>
      </c>
      <c r="B1421" s="5" t="s">
        <v>3</v>
      </c>
      <c r="C1421" s="3">
        <v>1</v>
      </c>
      <c r="D1421" s="3">
        <v>1</v>
      </c>
      <c r="E1421" s="14">
        <f t="shared" si="91"/>
        <v>1.0797621150427907</v>
      </c>
    </row>
    <row r="1422" spans="1:5" hidden="1" outlineLevel="2" x14ac:dyDescent="0.25">
      <c r="A1422" s="3" t="s">
        <v>117</v>
      </c>
      <c r="B1422" s="5" t="s">
        <v>4</v>
      </c>
      <c r="C1422" s="3">
        <v>69</v>
      </c>
      <c r="D1422" s="3">
        <v>69</v>
      </c>
      <c r="E1422" s="14">
        <f t="shared" si="91"/>
        <v>74.503585937952565</v>
      </c>
    </row>
    <row r="1423" spans="1:5" hidden="1" outlineLevel="2" x14ac:dyDescent="0.25">
      <c r="A1423" s="3" t="s">
        <v>117</v>
      </c>
      <c r="B1423" s="5" t="s">
        <v>6</v>
      </c>
      <c r="C1423" s="3">
        <v>2</v>
      </c>
      <c r="D1423" s="3">
        <v>4</v>
      </c>
      <c r="E1423" s="14">
        <f t="shared" si="91"/>
        <v>4.319048460171163</v>
      </c>
    </row>
    <row r="1424" spans="1:5" hidden="1" outlineLevel="2" x14ac:dyDescent="0.25">
      <c r="A1424" s="3" t="s">
        <v>117</v>
      </c>
      <c r="B1424" s="5" t="s">
        <v>7</v>
      </c>
      <c r="C1424" s="3">
        <v>33</v>
      </c>
      <c r="D1424" s="3">
        <v>34</v>
      </c>
      <c r="E1424" s="14">
        <f t="shared" si="91"/>
        <v>36.711911911454884</v>
      </c>
    </row>
    <row r="1425" spans="1:5" hidden="1" outlineLevel="2" x14ac:dyDescent="0.25">
      <c r="A1425" s="3" t="s">
        <v>117</v>
      </c>
      <c r="B1425" s="5" t="s">
        <v>8</v>
      </c>
      <c r="C1425" s="3">
        <v>2</v>
      </c>
      <c r="D1425" s="3">
        <v>2</v>
      </c>
      <c r="E1425" s="14">
        <f t="shared" si="91"/>
        <v>2.1595242300855815</v>
      </c>
    </row>
    <row r="1426" spans="1:5" hidden="1" outlineLevel="2" x14ac:dyDescent="0.25">
      <c r="A1426" s="3" t="s">
        <v>117</v>
      </c>
      <c r="B1426" s="5" t="s">
        <v>10</v>
      </c>
      <c r="C1426" s="3">
        <v>109</v>
      </c>
      <c r="D1426" s="3">
        <v>118</v>
      </c>
      <c r="E1426" s="14">
        <f t="shared" si="91"/>
        <v>127.4119295750493</v>
      </c>
    </row>
    <row r="1427" spans="1:5" hidden="1" outlineLevel="2" x14ac:dyDescent="0.25">
      <c r="A1427" s="3" t="s">
        <v>117</v>
      </c>
      <c r="B1427" s="5" t="s">
        <v>11</v>
      </c>
      <c r="C1427" s="3">
        <v>55</v>
      </c>
      <c r="D1427" s="3">
        <v>223</v>
      </c>
      <c r="E1427" s="14">
        <f t="shared" si="91"/>
        <v>240.78695165454232</v>
      </c>
    </row>
    <row r="1428" spans="1:5" hidden="1" outlineLevel="2" x14ac:dyDescent="0.25">
      <c r="A1428" s="3" t="s">
        <v>117</v>
      </c>
      <c r="B1428" s="5" t="s">
        <v>12</v>
      </c>
      <c r="C1428" s="3">
        <v>2</v>
      </c>
      <c r="D1428" s="3">
        <v>4</v>
      </c>
      <c r="E1428" s="14">
        <f t="shared" si="91"/>
        <v>4.319048460171163</v>
      </c>
    </row>
    <row r="1429" spans="1:5" hidden="1" outlineLevel="2" x14ac:dyDescent="0.25">
      <c r="A1429" s="3" t="s">
        <v>117</v>
      </c>
      <c r="B1429" s="5">
        <v>2</v>
      </c>
      <c r="C1429" s="3">
        <v>161</v>
      </c>
      <c r="D1429" s="3">
        <v>236</v>
      </c>
      <c r="E1429" s="14">
        <f t="shared" si="91"/>
        <v>254.8238591500986</v>
      </c>
    </row>
    <row r="1430" spans="1:5" hidden="1" outlineLevel="2" x14ac:dyDescent="0.25">
      <c r="A1430" s="3" t="s">
        <v>117</v>
      </c>
      <c r="B1430" s="5">
        <v>8</v>
      </c>
      <c r="C1430" s="3">
        <v>26</v>
      </c>
      <c r="D1430" s="3">
        <v>367</v>
      </c>
      <c r="E1430" s="14">
        <f t="shared" si="91"/>
        <v>396.27269622070418</v>
      </c>
    </row>
    <row r="1431" spans="1:5" outlineLevel="1" collapsed="1" x14ac:dyDescent="0.25">
      <c r="A1431" s="7" t="s">
        <v>243</v>
      </c>
      <c r="E1431" s="14">
        <f>SUBTOTAL(9,E1420:E1430)</f>
        <v>1169.3823705913424</v>
      </c>
    </row>
    <row r="1432" spans="1:5" hidden="1" outlineLevel="2" x14ac:dyDescent="0.25">
      <c r="A1432" s="3" t="s">
        <v>118</v>
      </c>
      <c r="B1432" s="5" t="s">
        <v>1</v>
      </c>
      <c r="C1432" s="3">
        <v>5</v>
      </c>
      <c r="D1432" s="3">
        <v>22</v>
      </c>
      <c r="E1432" s="14">
        <f t="shared" ref="E1432:E1448" si="92">$D1432/$D$10*E$6</f>
        <v>23.754766530941396</v>
      </c>
    </row>
    <row r="1433" spans="1:5" hidden="1" outlineLevel="2" x14ac:dyDescent="0.25">
      <c r="A1433" s="3" t="s">
        <v>118</v>
      </c>
      <c r="B1433" s="5" t="s">
        <v>2</v>
      </c>
      <c r="C1433" s="3">
        <v>1</v>
      </c>
      <c r="D1433" s="3">
        <v>1</v>
      </c>
      <c r="E1433" s="14">
        <f t="shared" si="92"/>
        <v>1.0797621150427907</v>
      </c>
    </row>
    <row r="1434" spans="1:5" hidden="1" outlineLevel="2" x14ac:dyDescent="0.25">
      <c r="A1434" s="3" t="s">
        <v>118</v>
      </c>
      <c r="B1434" s="5" t="s">
        <v>3</v>
      </c>
      <c r="C1434" s="3">
        <v>1209</v>
      </c>
      <c r="D1434" s="3">
        <v>5846</v>
      </c>
      <c r="E1434" s="14">
        <f t="shared" si="92"/>
        <v>6312.2893245401547</v>
      </c>
    </row>
    <row r="1435" spans="1:5" hidden="1" outlineLevel="2" x14ac:dyDescent="0.25">
      <c r="A1435" s="3" t="s">
        <v>118</v>
      </c>
      <c r="B1435" s="5" t="s">
        <v>4</v>
      </c>
      <c r="C1435" s="3">
        <v>95</v>
      </c>
      <c r="D1435" s="3">
        <v>101</v>
      </c>
      <c r="E1435" s="14">
        <f t="shared" si="92"/>
        <v>109.05597361932186</v>
      </c>
    </row>
    <row r="1436" spans="1:5" hidden="1" outlineLevel="2" x14ac:dyDescent="0.25">
      <c r="A1436" s="3" t="s">
        <v>118</v>
      </c>
      <c r="B1436" s="5" t="s">
        <v>5</v>
      </c>
      <c r="C1436" s="3">
        <v>3</v>
      </c>
      <c r="D1436" s="3">
        <v>3</v>
      </c>
      <c r="E1436" s="14">
        <f t="shared" si="92"/>
        <v>3.239286345128372</v>
      </c>
    </row>
    <row r="1437" spans="1:5" hidden="1" outlineLevel="2" x14ac:dyDescent="0.25">
      <c r="A1437" s="3" t="s">
        <v>118</v>
      </c>
      <c r="B1437" s="5" t="s">
        <v>6</v>
      </c>
      <c r="C1437" s="3">
        <v>22</v>
      </c>
      <c r="D1437" s="3">
        <v>242</v>
      </c>
      <c r="E1437" s="14">
        <f t="shared" si="92"/>
        <v>261.30243184035533</v>
      </c>
    </row>
    <row r="1438" spans="1:5" hidden="1" outlineLevel="2" x14ac:dyDescent="0.25">
      <c r="A1438" s="3" t="s">
        <v>118</v>
      </c>
      <c r="B1438" s="5" t="s">
        <v>7</v>
      </c>
      <c r="C1438" s="3">
        <v>80</v>
      </c>
      <c r="D1438" s="3">
        <v>128</v>
      </c>
      <c r="E1438" s="14">
        <f t="shared" si="92"/>
        <v>138.20955072547721</v>
      </c>
    </row>
    <row r="1439" spans="1:5" hidden="1" outlineLevel="2" x14ac:dyDescent="0.25">
      <c r="A1439" s="3" t="s">
        <v>118</v>
      </c>
      <c r="B1439" s="5" t="s">
        <v>14</v>
      </c>
      <c r="C1439" s="3">
        <v>2</v>
      </c>
      <c r="D1439" s="3">
        <v>3</v>
      </c>
      <c r="E1439" s="14">
        <f t="shared" si="92"/>
        <v>3.239286345128372</v>
      </c>
    </row>
    <row r="1440" spans="1:5" hidden="1" outlineLevel="2" x14ac:dyDescent="0.25">
      <c r="A1440" s="3" t="s">
        <v>118</v>
      </c>
      <c r="B1440" s="5" t="s">
        <v>17</v>
      </c>
      <c r="C1440" s="3">
        <v>10</v>
      </c>
      <c r="D1440" s="3">
        <v>10</v>
      </c>
      <c r="E1440" s="14">
        <f t="shared" si="92"/>
        <v>10.797621150427908</v>
      </c>
    </row>
    <row r="1441" spans="1:5" hidden="1" outlineLevel="2" x14ac:dyDescent="0.25">
      <c r="A1441" s="3" t="s">
        <v>118</v>
      </c>
      <c r="B1441" s="5" t="s">
        <v>8</v>
      </c>
      <c r="C1441" s="3">
        <v>21</v>
      </c>
      <c r="D1441" s="3">
        <v>82</v>
      </c>
      <c r="E1441" s="14">
        <f t="shared" si="92"/>
        <v>88.540493433508843</v>
      </c>
    </row>
    <row r="1442" spans="1:5" hidden="1" outlineLevel="2" x14ac:dyDescent="0.25">
      <c r="A1442" s="3" t="s">
        <v>118</v>
      </c>
      <c r="B1442" s="5" t="s">
        <v>10</v>
      </c>
      <c r="C1442" s="3">
        <v>83</v>
      </c>
      <c r="D1442" s="3">
        <v>99</v>
      </c>
      <c r="E1442" s="14">
        <f t="shared" si="92"/>
        <v>106.89644938923628</v>
      </c>
    </row>
    <row r="1443" spans="1:5" hidden="1" outlineLevel="2" x14ac:dyDescent="0.25">
      <c r="A1443" s="3" t="s">
        <v>118</v>
      </c>
      <c r="B1443" s="5" t="s">
        <v>11</v>
      </c>
      <c r="C1443" s="3">
        <v>73</v>
      </c>
      <c r="D1443" s="3">
        <v>208</v>
      </c>
      <c r="E1443" s="14">
        <f t="shared" si="92"/>
        <v>224.59051992890048</v>
      </c>
    </row>
    <row r="1444" spans="1:5" hidden="1" outlineLevel="2" x14ac:dyDescent="0.25">
      <c r="A1444" s="3" t="s">
        <v>118</v>
      </c>
      <c r="B1444" s="5" t="s">
        <v>15</v>
      </c>
      <c r="C1444" s="3">
        <v>1</v>
      </c>
      <c r="D1444" s="3">
        <v>1</v>
      </c>
      <c r="E1444" s="14">
        <f t="shared" si="92"/>
        <v>1.0797621150427907</v>
      </c>
    </row>
    <row r="1445" spans="1:5" hidden="1" outlineLevel="2" x14ac:dyDescent="0.25">
      <c r="A1445" s="3" t="s">
        <v>118</v>
      </c>
      <c r="B1445" s="5" t="s">
        <v>12</v>
      </c>
      <c r="C1445" s="3">
        <v>5</v>
      </c>
      <c r="D1445" s="3">
        <v>34</v>
      </c>
      <c r="E1445" s="14">
        <f t="shared" si="92"/>
        <v>36.711911911454884</v>
      </c>
    </row>
    <row r="1446" spans="1:5" hidden="1" outlineLevel="2" x14ac:dyDescent="0.25">
      <c r="A1446" s="3" t="s">
        <v>118</v>
      </c>
      <c r="B1446" s="5">
        <v>1</v>
      </c>
      <c r="C1446" s="3">
        <v>1</v>
      </c>
      <c r="D1446" s="3">
        <v>1</v>
      </c>
      <c r="E1446" s="14">
        <f t="shared" si="92"/>
        <v>1.0797621150427907</v>
      </c>
    </row>
    <row r="1447" spans="1:5" hidden="1" outlineLevel="2" x14ac:dyDescent="0.25">
      <c r="A1447" s="3" t="s">
        <v>118</v>
      </c>
      <c r="B1447" s="5">
        <v>2</v>
      </c>
      <c r="C1447" s="3">
        <v>138</v>
      </c>
      <c r="D1447" s="3">
        <v>196</v>
      </c>
      <c r="E1447" s="14">
        <f t="shared" si="92"/>
        <v>211.63337454838697</v>
      </c>
    </row>
    <row r="1448" spans="1:5" hidden="1" outlineLevel="2" x14ac:dyDescent="0.25">
      <c r="A1448" s="3" t="s">
        <v>118</v>
      </c>
      <c r="B1448" s="5">
        <v>8</v>
      </c>
      <c r="C1448" s="3">
        <v>27</v>
      </c>
      <c r="D1448" s="3">
        <v>428</v>
      </c>
      <c r="E1448" s="14">
        <f t="shared" si="92"/>
        <v>462.13818523831446</v>
      </c>
    </row>
    <row r="1449" spans="1:5" outlineLevel="1" collapsed="1" x14ac:dyDescent="0.25">
      <c r="A1449" s="7" t="s">
        <v>244</v>
      </c>
      <c r="E1449" s="14">
        <f>SUBTOTAL(9,E1432:E1448)</f>
        <v>7995.6384618918682</v>
      </c>
    </row>
    <row r="1450" spans="1:5" hidden="1" outlineLevel="2" x14ac:dyDescent="0.25">
      <c r="A1450" s="3" t="s">
        <v>119</v>
      </c>
      <c r="B1450" s="5" t="s">
        <v>1</v>
      </c>
      <c r="C1450" s="3">
        <v>6</v>
      </c>
      <c r="D1450" s="3">
        <v>287</v>
      </c>
      <c r="E1450" s="14">
        <f t="shared" ref="E1450:E1465" si="93">$D1450/$D$10*E$6</f>
        <v>309.89172701728091</v>
      </c>
    </row>
    <row r="1451" spans="1:5" hidden="1" outlineLevel="2" x14ac:dyDescent="0.25">
      <c r="A1451" s="3" t="s">
        <v>119</v>
      </c>
      <c r="B1451" s="5" t="s">
        <v>22</v>
      </c>
      <c r="C1451" s="3">
        <v>3</v>
      </c>
      <c r="D1451" s="3">
        <v>63</v>
      </c>
      <c r="E1451" s="14">
        <f t="shared" si="93"/>
        <v>68.02501324769581</v>
      </c>
    </row>
    <row r="1452" spans="1:5" hidden="1" outlineLevel="2" x14ac:dyDescent="0.25">
      <c r="A1452" s="3" t="s">
        <v>119</v>
      </c>
      <c r="B1452" s="5" t="s">
        <v>2</v>
      </c>
      <c r="C1452" s="3">
        <v>13</v>
      </c>
      <c r="D1452" s="3">
        <v>21</v>
      </c>
      <c r="E1452" s="14">
        <f t="shared" si="93"/>
        <v>22.675004415898606</v>
      </c>
    </row>
    <row r="1453" spans="1:5" hidden="1" outlineLevel="2" x14ac:dyDescent="0.25">
      <c r="A1453" s="3" t="s">
        <v>119</v>
      </c>
      <c r="B1453" s="5" t="s">
        <v>3</v>
      </c>
      <c r="C1453" s="3">
        <v>1019</v>
      </c>
      <c r="D1453" s="3">
        <v>16489</v>
      </c>
      <c r="E1453" s="14">
        <f t="shared" si="93"/>
        <v>17804.197514940577</v>
      </c>
    </row>
    <row r="1454" spans="1:5" hidden="1" outlineLevel="2" x14ac:dyDescent="0.25">
      <c r="A1454" s="3" t="s">
        <v>119</v>
      </c>
      <c r="B1454" s="5" t="s">
        <v>4</v>
      </c>
      <c r="C1454" s="3">
        <v>325</v>
      </c>
      <c r="D1454" s="3">
        <v>659</v>
      </c>
      <c r="E1454" s="14">
        <f t="shared" si="93"/>
        <v>711.56323381319908</v>
      </c>
    </row>
    <row r="1455" spans="1:5" hidden="1" outlineLevel="2" x14ac:dyDescent="0.25">
      <c r="A1455" s="3" t="s">
        <v>119</v>
      </c>
      <c r="B1455" s="5" t="s">
        <v>5</v>
      </c>
      <c r="C1455" s="3">
        <v>5</v>
      </c>
      <c r="D1455" s="3">
        <v>9</v>
      </c>
      <c r="E1455" s="14">
        <f t="shared" si="93"/>
        <v>9.7178590353851177</v>
      </c>
    </row>
    <row r="1456" spans="1:5" hidden="1" outlineLevel="2" x14ac:dyDescent="0.25">
      <c r="A1456" s="3" t="s">
        <v>119</v>
      </c>
      <c r="B1456" s="5" t="s">
        <v>6</v>
      </c>
      <c r="C1456" s="3">
        <v>133</v>
      </c>
      <c r="D1456" s="3">
        <v>2126</v>
      </c>
      <c r="E1456" s="14">
        <f t="shared" si="93"/>
        <v>2295.5742565809733</v>
      </c>
    </row>
    <row r="1457" spans="1:5" hidden="1" outlineLevel="2" x14ac:dyDescent="0.25">
      <c r="A1457" s="3" t="s">
        <v>119</v>
      </c>
      <c r="B1457" s="5" t="s">
        <v>7</v>
      </c>
      <c r="C1457" s="3">
        <v>207</v>
      </c>
      <c r="D1457" s="3">
        <v>478</v>
      </c>
      <c r="E1457" s="14">
        <f t="shared" si="93"/>
        <v>516.12629099045398</v>
      </c>
    </row>
    <row r="1458" spans="1:5" hidden="1" outlineLevel="2" x14ac:dyDescent="0.25">
      <c r="A1458" s="3" t="s">
        <v>119</v>
      </c>
      <c r="B1458" s="5" t="s">
        <v>8</v>
      </c>
      <c r="C1458" s="3">
        <v>46</v>
      </c>
      <c r="D1458" s="3">
        <v>59</v>
      </c>
      <c r="E1458" s="14">
        <f t="shared" si="93"/>
        <v>63.70596478752465</v>
      </c>
    </row>
    <row r="1459" spans="1:5" hidden="1" outlineLevel="2" x14ac:dyDescent="0.25">
      <c r="A1459" s="3" t="s">
        <v>119</v>
      </c>
      <c r="B1459" s="5" t="s">
        <v>10</v>
      </c>
      <c r="C1459" s="3">
        <v>251</v>
      </c>
      <c r="D1459" s="3">
        <v>470</v>
      </c>
      <c r="E1459" s="14">
        <f t="shared" si="93"/>
        <v>507.48819407011166</v>
      </c>
    </row>
    <row r="1460" spans="1:5" hidden="1" outlineLevel="2" x14ac:dyDescent="0.25">
      <c r="A1460" s="3" t="s">
        <v>119</v>
      </c>
      <c r="B1460" s="5" t="s">
        <v>11</v>
      </c>
      <c r="C1460" s="3">
        <v>90</v>
      </c>
      <c r="D1460" s="3">
        <v>2958</v>
      </c>
      <c r="E1460" s="14">
        <f t="shared" si="93"/>
        <v>3193.9363362965751</v>
      </c>
    </row>
    <row r="1461" spans="1:5" hidden="1" outlineLevel="2" x14ac:dyDescent="0.25">
      <c r="A1461" s="3" t="s">
        <v>119</v>
      </c>
      <c r="B1461" s="5" t="s">
        <v>15</v>
      </c>
      <c r="C1461" s="3">
        <v>2</v>
      </c>
      <c r="D1461" s="3">
        <v>3</v>
      </c>
      <c r="E1461" s="14">
        <f t="shared" si="93"/>
        <v>3.239286345128372</v>
      </c>
    </row>
    <row r="1462" spans="1:5" hidden="1" outlineLevel="2" x14ac:dyDescent="0.25">
      <c r="A1462" s="3" t="s">
        <v>119</v>
      </c>
      <c r="B1462" s="5" t="s">
        <v>12</v>
      </c>
      <c r="C1462" s="3">
        <v>3</v>
      </c>
      <c r="D1462" s="3">
        <v>17</v>
      </c>
      <c r="E1462" s="14">
        <f t="shared" si="93"/>
        <v>18.355955955727442</v>
      </c>
    </row>
    <row r="1463" spans="1:5" hidden="1" outlineLevel="2" x14ac:dyDescent="0.25">
      <c r="A1463" s="3" t="s">
        <v>119</v>
      </c>
      <c r="B1463" s="5">
        <v>1</v>
      </c>
      <c r="C1463" s="3">
        <v>2</v>
      </c>
      <c r="D1463" s="3">
        <v>2</v>
      </c>
      <c r="E1463" s="14">
        <f t="shared" si="93"/>
        <v>2.1595242300855815</v>
      </c>
    </row>
    <row r="1464" spans="1:5" hidden="1" outlineLevel="2" x14ac:dyDescent="0.25">
      <c r="A1464" s="3" t="s">
        <v>119</v>
      </c>
      <c r="B1464" s="5">
        <v>2</v>
      </c>
      <c r="C1464" s="3">
        <v>899</v>
      </c>
      <c r="D1464" s="3">
        <v>2909</v>
      </c>
      <c r="E1464" s="14">
        <f t="shared" si="93"/>
        <v>3141.0279926594781</v>
      </c>
    </row>
    <row r="1465" spans="1:5" hidden="1" outlineLevel="2" x14ac:dyDescent="0.25">
      <c r="A1465" s="3" t="s">
        <v>119</v>
      </c>
      <c r="B1465" s="5">
        <v>8</v>
      </c>
      <c r="C1465" s="3">
        <v>32</v>
      </c>
      <c r="D1465" s="3">
        <v>3510</v>
      </c>
      <c r="E1465" s="14">
        <f t="shared" si="93"/>
        <v>3789.965023800195</v>
      </c>
    </row>
    <row r="1466" spans="1:5" outlineLevel="1" collapsed="1" x14ac:dyDescent="0.25">
      <c r="A1466" s="7" t="s">
        <v>245</v>
      </c>
      <c r="E1466" s="14">
        <f>SUBTOTAL(9,E1450:E1465)</f>
        <v>32457.649178186293</v>
      </c>
    </row>
    <row r="1467" spans="1:5" hidden="1" outlineLevel="2" x14ac:dyDescent="0.25">
      <c r="A1467" s="3" t="s">
        <v>120</v>
      </c>
      <c r="B1467" s="5" t="s">
        <v>1</v>
      </c>
      <c r="C1467" s="3">
        <v>2</v>
      </c>
      <c r="D1467" s="3">
        <v>2</v>
      </c>
      <c r="E1467" s="14">
        <f t="shared" ref="E1467:E1474" si="94">$D1467/$D$10*E$6</f>
        <v>2.1595242300855815</v>
      </c>
    </row>
    <row r="1468" spans="1:5" hidden="1" outlineLevel="2" x14ac:dyDescent="0.25">
      <c r="A1468" s="3" t="s">
        <v>120</v>
      </c>
      <c r="B1468" s="5" t="s">
        <v>4</v>
      </c>
      <c r="C1468" s="3">
        <v>1</v>
      </c>
      <c r="D1468" s="3">
        <v>1</v>
      </c>
      <c r="E1468" s="14">
        <f t="shared" si="94"/>
        <v>1.0797621150427907</v>
      </c>
    </row>
    <row r="1469" spans="1:5" hidden="1" outlineLevel="2" x14ac:dyDescent="0.25">
      <c r="A1469" s="3" t="s">
        <v>120</v>
      </c>
      <c r="B1469" s="5" t="s">
        <v>5</v>
      </c>
      <c r="C1469" s="3">
        <v>3</v>
      </c>
      <c r="D1469" s="3">
        <v>4</v>
      </c>
      <c r="E1469" s="14">
        <f t="shared" si="94"/>
        <v>4.319048460171163</v>
      </c>
    </row>
    <row r="1470" spans="1:5" hidden="1" outlineLevel="2" x14ac:dyDescent="0.25">
      <c r="A1470" s="3" t="s">
        <v>120</v>
      </c>
      <c r="B1470" s="5" t="s">
        <v>8</v>
      </c>
      <c r="C1470" s="3">
        <v>1</v>
      </c>
      <c r="D1470" s="3">
        <v>1</v>
      </c>
      <c r="E1470" s="14">
        <f t="shared" si="94"/>
        <v>1.0797621150427907</v>
      </c>
    </row>
    <row r="1471" spans="1:5" hidden="1" outlineLevel="2" x14ac:dyDescent="0.25">
      <c r="A1471" s="3" t="s">
        <v>120</v>
      </c>
      <c r="B1471" s="5" t="s">
        <v>10</v>
      </c>
      <c r="C1471" s="3">
        <v>2</v>
      </c>
      <c r="D1471" s="3">
        <v>2</v>
      </c>
      <c r="E1471" s="14">
        <f t="shared" si="94"/>
        <v>2.1595242300855815</v>
      </c>
    </row>
    <row r="1472" spans="1:5" hidden="1" outlineLevel="2" x14ac:dyDescent="0.25">
      <c r="A1472" s="3" t="s">
        <v>120</v>
      </c>
      <c r="B1472" s="5" t="s">
        <v>11</v>
      </c>
      <c r="C1472" s="3">
        <v>2</v>
      </c>
      <c r="D1472" s="3">
        <v>2</v>
      </c>
      <c r="E1472" s="14">
        <f t="shared" si="94"/>
        <v>2.1595242300855815</v>
      </c>
    </row>
    <row r="1473" spans="1:5" hidden="1" outlineLevel="2" x14ac:dyDescent="0.25">
      <c r="A1473" s="3" t="s">
        <v>120</v>
      </c>
      <c r="B1473" s="5" t="s">
        <v>12</v>
      </c>
      <c r="C1473" s="3">
        <v>1</v>
      </c>
      <c r="D1473" s="3">
        <v>3</v>
      </c>
      <c r="E1473" s="14">
        <f t="shared" si="94"/>
        <v>3.239286345128372</v>
      </c>
    </row>
    <row r="1474" spans="1:5" hidden="1" outlineLevel="2" x14ac:dyDescent="0.25">
      <c r="A1474" s="3" t="s">
        <v>120</v>
      </c>
      <c r="B1474" s="5">
        <v>2</v>
      </c>
      <c r="C1474" s="3">
        <v>2</v>
      </c>
      <c r="D1474" s="3">
        <v>2</v>
      </c>
      <c r="E1474" s="14">
        <f t="shared" si="94"/>
        <v>2.1595242300855815</v>
      </c>
    </row>
    <row r="1475" spans="1:5" outlineLevel="1" collapsed="1" x14ac:dyDescent="0.25">
      <c r="A1475" s="7" t="s">
        <v>246</v>
      </c>
      <c r="E1475" s="14">
        <f>SUBTOTAL(9,E1467:E1474)</f>
        <v>18.355955955727442</v>
      </c>
    </row>
    <row r="1476" spans="1:5" hidden="1" outlineLevel="2" x14ac:dyDescent="0.25">
      <c r="A1476" s="3" t="s">
        <v>121</v>
      </c>
      <c r="B1476" s="5" t="s">
        <v>1</v>
      </c>
      <c r="C1476" s="3">
        <v>15</v>
      </c>
      <c r="D1476" s="3">
        <v>142</v>
      </c>
      <c r="E1476" s="14">
        <f t="shared" ref="E1476:E1491" si="95">$D1476/$D$10*E$6</f>
        <v>153.32622033607629</v>
      </c>
    </row>
    <row r="1477" spans="1:5" hidden="1" outlineLevel="2" x14ac:dyDescent="0.25">
      <c r="A1477" s="3" t="s">
        <v>121</v>
      </c>
      <c r="B1477" s="5" t="s">
        <v>2</v>
      </c>
      <c r="C1477" s="3">
        <v>22</v>
      </c>
      <c r="D1477" s="3">
        <v>22</v>
      </c>
      <c r="E1477" s="14">
        <f t="shared" si="95"/>
        <v>23.754766530941396</v>
      </c>
    </row>
    <row r="1478" spans="1:5" hidden="1" outlineLevel="2" x14ac:dyDescent="0.25">
      <c r="A1478" s="3" t="s">
        <v>121</v>
      </c>
      <c r="B1478" s="5" t="s">
        <v>3</v>
      </c>
      <c r="C1478" s="3">
        <v>108</v>
      </c>
      <c r="D1478" s="3">
        <v>270</v>
      </c>
      <c r="E1478" s="14">
        <f t="shared" si="95"/>
        <v>291.53577106155348</v>
      </c>
    </row>
    <row r="1479" spans="1:5" hidden="1" outlineLevel="2" x14ac:dyDescent="0.25">
      <c r="A1479" s="3" t="s">
        <v>121</v>
      </c>
      <c r="B1479" s="5" t="s">
        <v>4</v>
      </c>
      <c r="C1479" s="3">
        <v>977</v>
      </c>
      <c r="D1479" s="3">
        <v>1672</v>
      </c>
      <c r="E1479" s="14">
        <f t="shared" si="95"/>
        <v>1805.362256351546</v>
      </c>
    </row>
    <row r="1480" spans="1:5" hidden="1" outlineLevel="2" x14ac:dyDescent="0.25">
      <c r="A1480" s="3" t="s">
        <v>121</v>
      </c>
      <c r="B1480" s="5" t="s">
        <v>5</v>
      </c>
      <c r="C1480" s="3">
        <v>8</v>
      </c>
      <c r="D1480" s="3">
        <v>9</v>
      </c>
      <c r="E1480" s="14">
        <f t="shared" si="95"/>
        <v>9.7178590353851177</v>
      </c>
    </row>
    <row r="1481" spans="1:5" hidden="1" outlineLevel="2" x14ac:dyDescent="0.25">
      <c r="A1481" s="3" t="s">
        <v>121</v>
      </c>
      <c r="B1481" s="5" t="s">
        <v>6</v>
      </c>
      <c r="C1481" s="3">
        <v>19</v>
      </c>
      <c r="D1481" s="3">
        <v>88</v>
      </c>
      <c r="E1481" s="14">
        <f t="shared" si="95"/>
        <v>95.019066123765583</v>
      </c>
    </row>
    <row r="1482" spans="1:5" hidden="1" outlineLevel="2" x14ac:dyDescent="0.25">
      <c r="A1482" s="3" t="s">
        <v>121</v>
      </c>
      <c r="B1482" s="5" t="s">
        <v>7</v>
      </c>
      <c r="C1482" s="3">
        <v>124</v>
      </c>
      <c r="D1482" s="3">
        <v>158</v>
      </c>
      <c r="E1482" s="14">
        <f t="shared" si="95"/>
        <v>170.60241417676093</v>
      </c>
    </row>
    <row r="1483" spans="1:5" hidden="1" outlineLevel="2" x14ac:dyDescent="0.25">
      <c r="A1483" s="3" t="s">
        <v>121</v>
      </c>
      <c r="B1483" s="5" t="s">
        <v>14</v>
      </c>
      <c r="C1483" s="3">
        <v>66</v>
      </c>
      <c r="D1483" s="3">
        <v>92</v>
      </c>
      <c r="E1483" s="14">
        <f t="shared" si="95"/>
        <v>99.338114583936743</v>
      </c>
    </row>
    <row r="1484" spans="1:5" hidden="1" outlineLevel="2" x14ac:dyDescent="0.25">
      <c r="A1484" s="3" t="s">
        <v>121</v>
      </c>
      <c r="B1484" s="5" t="s">
        <v>8</v>
      </c>
      <c r="C1484" s="3">
        <v>39</v>
      </c>
      <c r="D1484" s="3">
        <v>341</v>
      </c>
      <c r="E1484" s="14">
        <f t="shared" si="95"/>
        <v>368.19888122959162</v>
      </c>
    </row>
    <row r="1485" spans="1:5" hidden="1" outlineLevel="2" x14ac:dyDescent="0.25">
      <c r="A1485" s="3" t="s">
        <v>121</v>
      </c>
      <c r="B1485" s="5" t="s">
        <v>10</v>
      </c>
      <c r="C1485" s="3">
        <v>249</v>
      </c>
      <c r="D1485" s="3">
        <v>607</v>
      </c>
      <c r="E1485" s="14">
        <f t="shared" si="95"/>
        <v>655.41560383097396</v>
      </c>
    </row>
    <row r="1486" spans="1:5" hidden="1" outlineLevel="2" x14ac:dyDescent="0.25">
      <c r="A1486" s="3" t="s">
        <v>121</v>
      </c>
      <c r="B1486" s="5" t="s">
        <v>11</v>
      </c>
      <c r="C1486" s="3">
        <v>111</v>
      </c>
      <c r="D1486" s="3">
        <v>5812</v>
      </c>
      <c r="E1486" s="14">
        <f t="shared" si="95"/>
        <v>6275.5774126286997</v>
      </c>
    </row>
    <row r="1487" spans="1:5" hidden="1" outlineLevel="2" x14ac:dyDescent="0.25">
      <c r="A1487" s="3" t="s">
        <v>121</v>
      </c>
      <c r="B1487" s="5" t="s">
        <v>15</v>
      </c>
      <c r="C1487" s="3">
        <v>6</v>
      </c>
      <c r="D1487" s="3">
        <v>10</v>
      </c>
      <c r="E1487" s="14">
        <f t="shared" si="95"/>
        <v>10.797621150427908</v>
      </c>
    </row>
    <row r="1488" spans="1:5" hidden="1" outlineLevel="2" x14ac:dyDescent="0.25">
      <c r="A1488" s="3" t="s">
        <v>121</v>
      </c>
      <c r="B1488" s="5" t="s">
        <v>12</v>
      </c>
      <c r="C1488" s="3">
        <v>5</v>
      </c>
      <c r="D1488" s="3">
        <v>196</v>
      </c>
      <c r="E1488" s="14">
        <f t="shared" si="95"/>
        <v>211.63337454838697</v>
      </c>
    </row>
    <row r="1489" spans="1:5" hidden="1" outlineLevel="2" x14ac:dyDescent="0.25">
      <c r="A1489" s="3" t="s">
        <v>121</v>
      </c>
      <c r="B1489" s="5" t="s">
        <v>20</v>
      </c>
      <c r="C1489" s="3">
        <v>12</v>
      </c>
      <c r="D1489" s="3">
        <v>653</v>
      </c>
      <c r="E1489" s="14">
        <f t="shared" si="95"/>
        <v>705.08466112294229</v>
      </c>
    </row>
    <row r="1490" spans="1:5" hidden="1" outlineLevel="2" x14ac:dyDescent="0.25">
      <c r="A1490" s="3" t="s">
        <v>121</v>
      </c>
      <c r="B1490" s="5">
        <v>2</v>
      </c>
      <c r="C1490" s="3">
        <v>4434</v>
      </c>
      <c r="D1490" s="3">
        <v>5696</v>
      </c>
      <c r="E1490" s="14">
        <f t="shared" si="95"/>
        <v>6150.3250072837354</v>
      </c>
    </row>
    <row r="1491" spans="1:5" hidden="1" outlineLevel="2" x14ac:dyDescent="0.25">
      <c r="A1491" s="3" t="s">
        <v>121</v>
      </c>
      <c r="B1491" s="5">
        <v>8</v>
      </c>
      <c r="C1491" s="3">
        <v>37</v>
      </c>
      <c r="D1491" s="3">
        <v>24936</v>
      </c>
      <c r="E1491" s="14">
        <f t="shared" si="95"/>
        <v>26924.948100707028</v>
      </c>
    </row>
    <row r="1492" spans="1:5" outlineLevel="1" collapsed="1" x14ac:dyDescent="0.25">
      <c r="A1492" s="7" t="s">
        <v>247</v>
      </c>
      <c r="E1492" s="14">
        <f>SUBTOTAL(9,E1476:E1491)</f>
        <v>43950.637130701754</v>
      </c>
    </row>
    <row r="1493" spans="1:5" hidden="1" outlineLevel="2" x14ac:dyDescent="0.25">
      <c r="A1493" s="3" t="s">
        <v>122</v>
      </c>
      <c r="B1493" s="5" t="s">
        <v>1</v>
      </c>
      <c r="C1493" s="3">
        <v>41</v>
      </c>
      <c r="D1493" s="3">
        <v>3437</v>
      </c>
      <c r="E1493" s="14">
        <f t="shared" ref="E1493:E1509" si="96">$D1493/$D$10*E$6</f>
        <v>3711.1423894020718</v>
      </c>
    </row>
    <row r="1494" spans="1:5" hidden="1" outlineLevel="2" x14ac:dyDescent="0.25">
      <c r="A1494" s="3" t="s">
        <v>122</v>
      </c>
      <c r="B1494" s="5" t="s">
        <v>2</v>
      </c>
      <c r="C1494" s="3">
        <v>236</v>
      </c>
      <c r="D1494" s="3">
        <v>18374</v>
      </c>
      <c r="E1494" s="14">
        <f t="shared" si="96"/>
        <v>19839.549101796234</v>
      </c>
    </row>
    <row r="1495" spans="1:5" hidden="1" outlineLevel="2" x14ac:dyDescent="0.25">
      <c r="A1495" s="3" t="s">
        <v>122</v>
      </c>
      <c r="B1495" s="5" t="s">
        <v>3</v>
      </c>
      <c r="C1495" s="3">
        <v>7261</v>
      </c>
      <c r="D1495" s="3">
        <v>24285</v>
      </c>
      <c r="E1495" s="14">
        <f t="shared" si="96"/>
        <v>26222.022963814172</v>
      </c>
    </row>
    <row r="1496" spans="1:5" hidden="1" outlineLevel="2" x14ac:dyDescent="0.25">
      <c r="A1496" s="3" t="s">
        <v>122</v>
      </c>
      <c r="B1496" s="5" t="s">
        <v>4</v>
      </c>
      <c r="C1496" s="3">
        <v>1157</v>
      </c>
      <c r="D1496" s="3">
        <v>2033</v>
      </c>
      <c r="E1496" s="14">
        <f t="shared" si="96"/>
        <v>2195.1563798819934</v>
      </c>
    </row>
    <row r="1497" spans="1:5" hidden="1" outlineLevel="2" x14ac:dyDescent="0.25">
      <c r="A1497" s="3" t="s">
        <v>122</v>
      </c>
      <c r="B1497" s="5" t="s">
        <v>5</v>
      </c>
      <c r="C1497" s="3">
        <v>26</v>
      </c>
      <c r="D1497" s="3">
        <v>109</v>
      </c>
      <c r="E1497" s="14">
        <f t="shared" si="96"/>
        <v>117.6940705396642</v>
      </c>
    </row>
    <row r="1498" spans="1:5" hidden="1" outlineLevel="2" x14ac:dyDescent="0.25">
      <c r="A1498" s="3" t="s">
        <v>122</v>
      </c>
      <c r="B1498" s="5" t="s">
        <v>6</v>
      </c>
      <c r="C1498" s="3">
        <v>1707</v>
      </c>
      <c r="D1498" s="3">
        <v>17792</v>
      </c>
      <c r="E1498" s="14">
        <f t="shared" si="96"/>
        <v>19211.127550841335</v>
      </c>
    </row>
    <row r="1499" spans="1:5" hidden="1" outlineLevel="2" x14ac:dyDescent="0.25">
      <c r="A1499" s="3" t="s">
        <v>122</v>
      </c>
      <c r="B1499" s="5" t="s">
        <v>7</v>
      </c>
      <c r="C1499" s="3">
        <v>2270</v>
      </c>
      <c r="D1499" s="3">
        <v>71546</v>
      </c>
      <c r="E1499" s="14">
        <f t="shared" si="96"/>
        <v>77252.660282851502</v>
      </c>
    </row>
    <row r="1500" spans="1:5" hidden="1" outlineLevel="2" x14ac:dyDescent="0.25">
      <c r="A1500" s="3" t="s">
        <v>122</v>
      </c>
      <c r="B1500" s="5" t="s">
        <v>14</v>
      </c>
      <c r="C1500" s="3">
        <v>12</v>
      </c>
      <c r="D1500" s="3">
        <v>15</v>
      </c>
      <c r="E1500" s="14">
        <f t="shared" si="96"/>
        <v>16.196431725641858</v>
      </c>
    </row>
    <row r="1501" spans="1:5" hidden="1" outlineLevel="2" x14ac:dyDescent="0.25">
      <c r="A1501" s="3" t="s">
        <v>122</v>
      </c>
      <c r="B1501" s="5" t="s">
        <v>17</v>
      </c>
      <c r="C1501" s="3">
        <v>138</v>
      </c>
      <c r="D1501" s="3">
        <v>156</v>
      </c>
      <c r="E1501" s="14">
        <f t="shared" si="96"/>
        <v>168.44288994667534</v>
      </c>
    </row>
    <row r="1502" spans="1:5" hidden="1" outlineLevel="2" x14ac:dyDescent="0.25">
      <c r="A1502" s="3" t="s">
        <v>122</v>
      </c>
      <c r="B1502" s="5" t="s">
        <v>8</v>
      </c>
      <c r="C1502" s="3">
        <v>154</v>
      </c>
      <c r="D1502" s="3">
        <v>185</v>
      </c>
      <c r="E1502" s="14">
        <f t="shared" si="96"/>
        <v>199.75599128291628</v>
      </c>
    </row>
    <row r="1503" spans="1:5" hidden="1" outlineLevel="2" x14ac:dyDescent="0.25">
      <c r="A1503" s="3" t="s">
        <v>122</v>
      </c>
      <c r="B1503" s="5" t="s">
        <v>9</v>
      </c>
      <c r="C1503" s="3">
        <v>296</v>
      </c>
      <c r="D1503" s="3">
        <v>736</v>
      </c>
      <c r="E1503" s="14">
        <f t="shared" si="96"/>
        <v>794.70491667149395</v>
      </c>
    </row>
    <row r="1504" spans="1:5" hidden="1" outlineLevel="2" x14ac:dyDescent="0.25">
      <c r="A1504" s="3" t="s">
        <v>122</v>
      </c>
      <c r="B1504" s="5" t="s">
        <v>10</v>
      </c>
      <c r="C1504" s="3">
        <v>262</v>
      </c>
      <c r="D1504" s="3">
        <v>1844</v>
      </c>
      <c r="E1504" s="14">
        <f t="shared" si="96"/>
        <v>1991.0813401389062</v>
      </c>
    </row>
    <row r="1505" spans="1:5" hidden="1" outlineLevel="2" x14ac:dyDescent="0.25">
      <c r="A1505" s="3" t="s">
        <v>122</v>
      </c>
      <c r="B1505" s="5" t="s">
        <v>11</v>
      </c>
      <c r="C1505" s="3">
        <v>212</v>
      </c>
      <c r="D1505" s="3">
        <v>5507</v>
      </c>
      <c r="E1505" s="14">
        <f t="shared" si="96"/>
        <v>5946.249967540648</v>
      </c>
    </row>
    <row r="1506" spans="1:5" hidden="1" outlineLevel="2" x14ac:dyDescent="0.25">
      <c r="A1506" s="3" t="s">
        <v>122</v>
      </c>
      <c r="B1506" s="5" t="s">
        <v>15</v>
      </c>
      <c r="C1506" s="3">
        <v>5</v>
      </c>
      <c r="D1506" s="3">
        <v>8</v>
      </c>
      <c r="E1506" s="14">
        <f t="shared" si="96"/>
        <v>8.6380969203423259</v>
      </c>
    </row>
    <row r="1507" spans="1:5" hidden="1" outlineLevel="2" x14ac:dyDescent="0.25">
      <c r="A1507" s="3" t="s">
        <v>122</v>
      </c>
      <c r="B1507" s="5" t="s">
        <v>12</v>
      </c>
      <c r="C1507" s="3">
        <v>7</v>
      </c>
      <c r="D1507" s="3">
        <v>125</v>
      </c>
      <c r="E1507" s="14">
        <f t="shared" si="96"/>
        <v>134.97026438034882</v>
      </c>
    </row>
    <row r="1508" spans="1:5" hidden="1" outlineLevel="2" x14ac:dyDescent="0.25">
      <c r="A1508" s="3" t="s">
        <v>122</v>
      </c>
      <c r="B1508" s="5">
        <v>2</v>
      </c>
      <c r="C1508" s="3">
        <v>5095</v>
      </c>
      <c r="D1508" s="3">
        <v>5377</v>
      </c>
      <c r="E1508" s="14">
        <f t="shared" si="96"/>
        <v>5805.8808925850853</v>
      </c>
    </row>
    <row r="1509" spans="1:5" hidden="1" outlineLevel="2" x14ac:dyDescent="0.25">
      <c r="A1509" s="3" t="s">
        <v>122</v>
      </c>
      <c r="B1509" s="5">
        <v>8</v>
      </c>
      <c r="C1509" s="3">
        <v>46</v>
      </c>
      <c r="D1509" s="3">
        <v>31965</v>
      </c>
      <c r="E1509" s="14">
        <f t="shared" si="96"/>
        <v>34514.596007342807</v>
      </c>
    </row>
    <row r="1510" spans="1:5" outlineLevel="1" collapsed="1" x14ac:dyDescent="0.25">
      <c r="A1510" s="7" t="s">
        <v>248</v>
      </c>
      <c r="E1510" s="14">
        <f>SUBTOTAL(9,E1493:E1509)</f>
        <v>198129.86953766184</v>
      </c>
    </row>
    <row r="1511" spans="1:5" hidden="1" outlineLevel="2" x14ac:dyDescent="0.25">
      <c r="A1511" s="3" t="s">
        <v>123</v>
      </c>
      <c r="B1511" s="5" t="s">
        <v>1</v>
      </c>
      <c r="C1511" s="3">
        <v>14</v>
      </c>
      <c r="D1511" s="3">
        <v>79</v>
      </c>
      <c r="E1511" s="14">
        <f t="shared" ref="E1511:E1526" si="97">$D1511/$D$10*E$6</f>
        <v>85.301207088380465</v>
      </c>
    </row>
    <row r="1512" spans="1:5" hidden="1" outlineLevel="2" x14ac:dyDescent="0.25">
      <c r="A1512" s="3" t="s">
        <v>123</v>
      </c>
      <c r="B1512" s="5" t="s">
        <v>22</v>
      </c>
      <c r="C1512" s="3">
        <v>12</v>
      </c>
      <c r="D1512" s="3">
        <v>54</v>
      </c>
      <c r="E1512" s="14">
        <f t="shared" si="97"/>
        <v>58.307154212310699</v>
      </c>
    </row>
    <row r="1513" spans="1:5" hidden="1" outlineLevel="2" x14ac:dyDescent="0.25">
      <c r="A1513" s="3" t="s">
        <v>123</v>
      </c>
      <c r="B1513" s="5" t="s">
        <v>3</v>
      </c>
      <c r="C1513" s="3">
        <v>1007</v>
      </c>
      <c r="D1513" s="3">
        <v>2144</v>
      </c>
      <c r="E1513" s="14">
        <f t="shared" si="97"/>
        <v>2315.0099746517435</v>
      </c>
    </row>
    <row r="1514" spans="1:5" hidden="1" outlineLevel="2" x14ac:dyDescent="0.25">
      <c r="A1514" s="3" t="s">
        <v>123</v>
      </c>
      <c r="B1514" s="5" t="s">
        <v>4</v>
      </c>
      <c r="C1514" s="3">
        <v>89</v>
      </c>
      <c r="D1514" s="3">
        <v>103</v>
      </c>
      <c r="E1514" s="14">
        <f t="shared" si="97"/>
        <v>111.21549784940744</v>
      </c>
    </row>
    <row r="1515" spans="1:5" hidden="1" outlineLevel="2" x14ac:dyDescent="0.25">
      <c r="A1515" s="3" t="s">
        <v>123</v>
      </c>
      <c r="B1515" s="5" t="s">
        <v>5</v>
      </c>
      <c r="C1515" s="3">
        <v>2</v>
      </c>
      <c r="D1515" s="3">
        <v>2</v>
      </c>
      <c r="E1515" s="14">
        <f t="shared" si="97"/>
        <v>2.1595242300855815</v>
      </c>
    </row>
    <row r="1516" spans="1:5" hidden="1" outlineLevel="2" x14ac:dyDescent="0.25">
      <c r="A1516" s="3" t="s">
        <v>123</v>
      </c>
      <c r="B1516" s="5" t="s">
        <v>6</v>
      </c>
      <c r="C1516" s="3">
        <v>31</v>
      </c>
      <c r="D1516" s="3">
        <v>532</v>
      </c>
      <c r="E1516" s="14">
        <f t="shared" si="97"/>
        <v>574.43344520276469</v>
      </c>
    </row>
    <row r="1517" spans="1:5" hidden="1" outlineLevel="2" x14ac:dyDescent="0.25">
      <c r="A1517" s="3" t="s">
        <v>123</v>
      </c>
      <c r="B1517" s="5" t="s">
        <v>7</v>
      </c>
      <c r="C1517" s="3">
        <v>137</v>
      </c>
      <c r="D1517" s="3">
        <v>149</v>
      </c>
      <c r="E1517" s="14">
        <f t="shared" si="97"/>
        <v>160.88455514137581</v>
      </c>
    </row>
    <row r="1518" spans="1:5" hidden="1" outlineLevel="2" x14ac:dyDescent="0.25">
      <c r="A1518" s="3" t="s">
        <v>123</v>
      </c>
      <c r="B1518" s="5" t="s">
        <v>14</v>
      </c>
      <c r="C1518" s="3">
        <v>1</v>
      </c>
      <c r="D1518" s="3">
        <v>1</v>
      </c>
      <c r="E1518" s="14">
        <f t="shared" si="97"/>
        <v>1.0797621150427907</v>
      </c>
    </row>
    <row r="1519" spans="1:5" hidden="1" outlineLevel="2" x14ac:dyDescent="0.25">
      <c r="A1519" s="3" t="s">
        <v>123</v>
      </c>
      <c r="B1519" s="5" t="s">
        <v>17</v>
      </c>
      <c r="C1519" s="3">
        <v>41</v>
      </c>
      <c r="D1519" s="3">
        <v>47</v>
      </c>
      <c r="E1519" s="14">
        <f t="shared" si="97"/>
        <v>50.748819407011162</v>
      </c>
    </row>
    <row r="1520" spans="1:5" hidden="1" outlineLevel="2" x14ac:dyDescent="0.25">
      <c r="A1520" s="3" t="s">
        <v>123</v>
      </c>
      <c r="B1520" s="5" t="s">
        <v>8</v>
      </c>
      <c r="C1520" s="3">
        <v>52</v>
      </c>
      <c r="D1520" s="3">
        <v>133</v>
      </c>
      <c r="E1520" s="14">
        <f t="shared" si="97"/>
        <v>143.60836130069117</v>
      </c>
    </row>
    <row r="1521" spans="1:5" hidden="1" outlineLevel="2" x14ac:dyDescent="0.25">
      <c r="A1521" s="3" t="s">
        <v>123</v>
      </c>
      <c r="B1521" s="5" t="s">
        <v>10</v>
      </c>
      <c r="C1521" s="3">
        <v>67</v>
      </c>
      <c r="D1521" s="3">
        <v>95</v>
      </c>
      <c r="E1521" s="14">
        <f t="shared" si="97"/>
        <v>102.57740092906512</v>
      </c>
    </row>
    <row r="1522" spans="1:5" hidden="1" outlineLevel="2" x14ac:dyDescent="0.25">
      <c r="A1522" s="3" t="s">
        <v>123</v>
      </c>
      <c r="B1522" s="5" t="s">
        <v>11</v>
      </c>
      <c r="C1522" s="3">
        <v>47</v>
      </c>
      <c r="D1522" s="3">
        <v>226</v>
      </c>
      <c r="E1522" s="14">
        <f t="shared" si="97"/>
        <v>244.02623799967068</v>
      </c>
    </row>
    <row r="1523" spans="1:5" hidden="1" outlineLevel="2" x14ac:dyDescent="0.25">
      <c r="A1523" s="3" t="s">
        <v>123</v>
      </c>
      <c r="B1523" s="5" t="s">
        <v>15</v>
      </c>
      <c r="C1523" s="3">
        <v>1</v>
      </c>
      <c r="D1523" s="3">
        <v>1</v>
      </c>
      <c r="E1523" s="14">
        <f t="shared" si="97"/>
        <v>1.0797621150427907</v>
      </c>
    </row>
    <row r="1524" spans="1:5" hidden="1" outlineLevel="2" x14ac:dyDescent="0.25">
      <c r="A1524" s="3" t="s">
        <v>123</v>
      </c>
      <c r="B1524" s="5" t="s">
        <v>12</v>
      </c>
      <c r="C1524" s="3">
        <v>4</v>
      </c>
      <c r="D1524" s="3">
        <v>19</v>
      </c>
      <c r="E1524" s="14">
        <f t="shared" si="97"/>
        <v>20.515480185813022</v>
      </c>
    </row>
    <row r="1525" spans="1:5" hidden="1" outlineLevel="2" x14ac:dyDescent="0.25">
      <c r="A1525" s="3" t="s">
        <v>123</v>
      </c>
      <c r="B1525" s="5">
        <v>2</v>
      </c>
      <c r="C1525" s="3">
        <v>128</v>
      </c>
      <c r="D1525" s="3">
        <v>231</v>
      </c>
      <c r="E1525" s="14">
        <f t="shared" si="97"/>
        <v>249.42504857488467</v>
      </c>
    </row>
    <row r="1526" spans="1:5" hidden="1" outlineLevel="2" x14ac:dyDescent="0.25">
      <c r="A1526" s="3" t="s">
        <v>123</v>
      </c>
      <c r="B1526" s="5">
        <v>8</v>
      </c>
      <c r="C1526" s="3">
        <v>26</v>
      </c>
      <c r="D1526" s="3">
        <v>422</v>
      </c>
      <c r="E1526" s="14">
        <f t="shared" si="97"/>
        <v>455.65961254805768</v>
      </c>
    </row>
    <row r="1527" spans="1:5" outlineLevel="1" collapsed="1" x14ac:dyDescent="0.25">
      <c r="A1527" s="7" t="s">
        <v>249</v>
      </c>
      <c r="E1527" s="14">
        <f>SUBTOTAL(9,E1511:E1526)</f>
        <v>4576.0318435513464</v>
      </c>
    </row>
    <row r="1528" spans="1:5" hidden="1" outlineLevel="2" x14ac:dyDescent="0.25">
      <c r="A1528" s="3" t="s">
        <v>124</v>
      </c>
      <c r="B1528" s="5" t="s">
        <v>1</v>
      </c>
      <c r="C1528" s="3">
        <v>10</v>
      </c>
      <c r="D1528" s="3">
        <v>138</v>
      </c>
      <c r="E1528" s="14">
        <f t="shared" ref="E1528:E1545" si="98">$D1528/$D$10*E$6</f>
        <v>149.00717187590513</v>
      </c>
    </row>
    <row r="1529" spans="1:5" hidden="1" outlineLevel="2" x14ac:dyDescent="0.25">
      <c r="A1529" s="3" t="s">
        <v>124</v>
      </c>
      <c r="B1529" s="5" t="s">
        <v>2</v>
      </c>
      <c r="C1529" s="3">
        <v>15</v>
      </c>
      <c r="D1529" s="3">
        <v>15</v>
      </c>
      <c r="E1529" s="14">
        <f t="shared" si="98"/>
        <v>16.196431725641858</v>
      </c>
    </row>
    <row r="1530" spans="1:5" hidden="1" outlineLevel="2" x14ac:dyDescent="0.25">
      <c r="A1530" s="3" t="s">
        <v>124</v>
      </c>
      <c r="B1530" s="5" t="s">
        <v>3</v>
      </c>
      <c r="C1530" s="3">
        <v>50</v>
      </c>
      <c r="D1530" s="3">
        <v>823</v>
      </c>
      <c r="E1530" s="14">
        <f t="shared" si="98"/>
        <v>888.64422068021668</v>
      </c>
    </row>
    <row r="1531" spans="1:5" hidden="1" outlineLevel="2" x14ac:dyDescent="0.25">
      <c r="A1531" s="3" t="s">
        <v>124</v>
      </c>
      <c r="B1531" s="5" t="s">
        <v>4</v>
      </c>
      <c r="C1531" s="3">
        <v>3960</v>
      </c>
      <c r="D1531" s="3">
        <v>4677</v>
      </c>
      <c r="E1531" s="14">
        <f t="shared" si="98"/>
        <v>5050.0474120551316</v>
      </c>
    </row>
    <row r="1532" spans="1:5" hidden="1" outlineLevel="2" x14ac:dyDescent="0.25">
      <c r="A1532" s="3" t="s">
        <v>124</v>
      </c>
      <c r="B1532" s="5" t="s">
        <v>5</v>
      </c>
      <c r="C1532" s="3">
        <v>53</v>
      </c>
      <c r="D1532" s="3">
        <v>202</v>
      </c>
      <c r="E1532" s="14">
        <f t="shared" si="98"/>
        <v>218.11194723864372</v>
      </c>
    </row>
    <row r="1533" spans="1:5" hidden="1" outlineLevel="2" x14ac:dyDescent="0.25">
      <c r="A1533" s="3" t="s">
        <v>124</v>
      </c>
      <c r="B1533" s="5" t="s">
        <v>6</v>
      </c>
      <c r="C1533" s="3">
        <v>163</v>
      </c>
      <c r="D1533" s="3">
        <v>3141</v>
      </c>
      <c r="E1533" s="14">
        <f t="shared" si="98"/>
        <v>3391.5328033494056</v>
      </c>
    </row>
    <row r="1534" spans="1:5" hidden="1" outlineLevel="2" x14ac:dyDescent="0.25">
      <c r="A1534" s="3" t="s">
        <v>124</v>
      </c>
      <c r="B1534" s="5" t="s">
        <v>7</v>
      </c>
      <c r="C1534" s="3">
        <v>61</v>
      </c>
      <c r="D1534" s="3">
        <v>236</v>
      </c>
      <c r="E1534" s="14">
        <f t="shared" si="98"/>
        <v>254.8238591500986</v>
      </c>
    </row>
    <row r="1535" spans="1:5" hidden="1" outlineLevel="2" x14ac:dyDescent="0.25">
      <c r="A1535" s="3" t="s">
        <v>124</v>
      </c>
      <c r="B1535" s="5" t="s">
        <v>14</v>
      </c>
      <c r="C1535" s="3">
        <v>50</v>
      </c>
      <c r="D1535" s="3">
        <v>71</v>
      </c>
      <c r="E1535" s="14">
        <f t="shared" si="98"/>
        <v>76.663110168038145</v>
      </c>
    </row>
    <row r="1536" spans="1:5" hidden="1" outlineLevel="2" x14ac:dyDescent="0.25">
      <c r="A1536" s="3" t="s">
        <v>124</v>
      </c>
      <c r="B1536" s="5" t="s">
        <v>38</v>
      </c>
      <c r="C1536" s="3">
        <v>1</v>
      </c>
      <c r="D1536" s="3">
        <v>4</v>
      </c>
      <c r="E1536" s="14">
        <f t="shared" si="98"/>
        <v>4.319048460171163</v>
      </c>
    </row>
    <row r="1537" spans="1:5" hidden="1" outlineLevel="2" x14ac:dyDescent="0.25">
      <c r="A1537" s="3" t="s">
        <v>124</v>
      </c>
      <c r="B1537" s="5" t="s">
        <v>17</v>
      </c>
      <c r="C1537" s="3">
        <v>2</v>
      </c>
      <c r="D1537" s="3">
        <v>2</v>
      </c>
      <c r="E1537" s="14">
        <f t="shared" si="98"/>
        <v>2.1595242300855815</v>
      </c>
    </row>
    <row r="1538" spans="1:5" hidden="1" outlineLevel="2" x14ac:dyDescent="0.25">
      <c r="A1538" s="3" t="s">
        <v>124</v>
      </c>
      <c r="B1538" s="5" t="s">
        <v>8</v>
      </c>
      <c r="C1538" s="3">
        <v>75</v>
      </c>
      <c r="D1538" s="3">
        <v>196</v>
      </c>
      <c r="E1538" s="14">
        <f t="shared" si="98"/>
        <v>211.63337454838697</v>
      </c>
    </row>
    <row r="1539" spans="1:5" hidden="1" outlineLevel="2" x14ac:dyDescent="0.25">
      <c r="A1539" s="3" t="s">
        <v>124</v>
      </c>
      <c r="B1539" s="5" t="s">
        <v>10</v>
      </c>
      <c r="C1539" s="3">
        <v>254</v>
      </c>
      <c r="D1539" s="3">
        <v>1091</v>
      </c>
      <c r="E1539" s="14">
        <f t="shared" si="98"/>
        <v>1178.0204675116847</v>
      </c>
    </row>
    <row r="1540" spans="1:5" hidden="1" outlineLevel="2" x14ac:dyDescent="0.25">
      <c r="A1540" s="3" t="s">
        <v>124</v>
      </c>
      <c r="B1540" s="5" t="s">
        <v>11</v>
      </c>
      <c r="C1540" s="3">
        <v>204</v>
      </c>
      <c r="D1540" s="3">
        <v>6157</v>
      </c>
      <c r="E1540" s="14">
        <f t="shared" si="98"/>
        <v>6648.0953423184628</v>
      </c>
    </row>
    <row r="1541" spans="1:5" hidden="1" outlineLevel="2" x14ac:dyDescent="0.25">
      <c r="A1541" s="3" t="s">
        <v>124</v>
      </c>
      <c r="B1541" s="5" t="s">
        <v>15</v>
      </c>
      <c r="C1541" s="3">
        <v>13</v>
      </c>
      <c r="D1541" s="3">
        <v>37</v>
      </c>
      <c r="E1541" s="14">
        <f t="shared" si="98"/>
        <v>39.951198256583254</v>
      </c>
    </row>
    <row r="1542" spans="1:5" hidden="1" outlineLevel="2" x14ac:dyDescent="0.25">
      <c r="A1542" s="3" t="s">
        <v>124</v>
      </c>
      <c r="B1542" s="5" t="s">
        <v>12</v>
      </c>
      <c r="C1542" s="3">
        <v>5</v>
      </c>
      <c r="D1542" s="3">
        <v>434</v>
      </c>
      <c r="E1542" s="14">
        <f t="shared" si="98"/>
        <v>468.61675792857113</v>
      </c>
    </row>
    <row r="1543" spans="1:5" hidden="1" outlineLevel="2" x14ac:dyDescent="0.25">
      <c r="A1543" s="3" t="s">
        <v>124</v>
      </c>
      <c r="B1543" s="5">
        <v>1</v>
      </c>
      <c r="C1543" s="3">
        <v>361</v>
      </c>
      <c r="D1543" s="3">
        <v>383</v>
      </c>
      <c r="E1543" s="14">
        <f t="shared" si="98"/>
        <v>413.54889006138887</v>
      </c>
    </row>
    <row r="1544" spans="1:5" hidden="1" outlineLevel="2" x14ac:dyDescent="0.25">
      <c r="A1544" s="3" t="s">
        <v>124</v>
      </c>
      <c r="B1544" s="5">
        <v>2</v>
      </c>
      <c r="C1544" s="3">
        <v>4121</v>
      </c>
      <c r="D1544" s="3">
        <v>5597</v>
      </c>
      <c r="E1544" s="14">
        <f t="shared" si="98"/>
        <v>6043.4285578944991</v>
      </c>
    </row>
    <row r="1545" spans="1:5" hidden="1" outlineLevel="2" x14ac:dyDescent="0.25">
      <c r="A1545" s="3" t="s">
        <v>124</v>
      </c>
      <c r="B1545" s="5">
        <v>8</v>
      </c>
      <c r="C1545" s="3">
        <v>62</v>
      </c>
      <c r="D1545" s="3">
        <v>9511</v>
      </c>
      <c r="E1545" s="14">
        <f t="shared" si="98"/>
        <v>10269.617476171981</v>
      </c>
    </row>
    <row r="1546" spans="1:5" outlineLevel="1" collapsed="1" x14ac:dyDescent="0.25">
      <c r="A1546" s="7" t="s">
        <v>250</v>
      </c>
      <c r="E1546" s="14">
        <f>SUBTOTAL(9,E1528:E1545)</f>
        <v>35324.417593624894</v>
      </c>
    </row>
    <row r="1547" spans="1:5" hidden="1" outlineLevel="2" x14ac:dyDescent="0.25">
      <c r="A1547" s="3" t="s">
        <v>125</v>
      </c>
      <c r="B1547" s="5" t="s">
        <v>1</v>
      </c>
      <c r="C1547" s="3">
        <v>7</v>
      </c>
      <c r="D1547" s="3">
        <v>46</v>
      </c>
      <c r="E1547" s="14">
        <f t="shared" ref="E1547:E1560" si="99">$D1547/$D$10*E$6</f>
        <v>49.669057291968372</v>
      </c>
    </row>
    <row r="1548" spans="1:5" hidden="1" outlineLevel="2" x14ac:dyDescent="0.25">
      <c r="A1548" s="3" t="s">
        <v>125</v>
      </c>
      <c r="B1548" s="5" t="s">
        <v>3</v>
      </c>
      <c r="C1548" s="3">
        <v>10</v>
      </c>
      <c r="D1548" s="3">
        <v>13</v>
      </c>
      <c r="E1548" s="14">
        <f t="shared" si="99"/>
        <v>14.03690749555628</v>
      </c>
    </row>
    <row r="1549" spans="1:5" hidden="1" outlineLevel="2" x14ac:dyDescent="0.25">
      <c r="A1549" s="3" t="s">
        <v>125</v>
      </c>
      <c r="B1549" s="5" t="s">
        <v>4</v>
      </c>
      <c r="C1549" s="3">
        <v>52</v>
      </c>
      <c r="D1549" s="3">
        <v>53</v>
      </c>
      <c r="E1549" s="14">
        <f t="shared" si="99"/>
        <v>57.227392097267902</v>
      </c>
    </row>
    <row r="1550" spans="1:5" hidden="1" outlineLevel="2" x14ac:dyDescent="0.25">
      <c r="A1550" s="3" t="s">
        <v>125</v>
      </c>
      <c r="B1550" s="5" t="s">
        <v>5</v>
      </c>
      <c r="C1550" s="3">
        <v>17</v>
      </c>
      <c r="D1550" s="3">
        <v>33</v>
      </c>
      <c r="E1550" s="14">
        <f t="shared" si="99"/>
        <v>35.632149796412094</v>
      </c>
    </row>
    <row r="1551" spans="1:5" hidden="1" outlineLevel="2" x14ac:dyDescent="0.25">
      <c r="A1551" s="3" t="s">
        <v>125</v>
      </c>
      <c r="B1551" s="5" t="s">
        <v>6</v>
      </c>
      <c r="C1551" s="3">
        <v>16</v>
      </c>
      <c r="D1551" s="3">
        <v>169</v>
      </c>
      <c r="E1551" s="14">
        <f t="shared" si="99"/>
        <v>182.47979744223164</v>
      </c>
    </row>
    <row r="1552" spans="1:5" hidden="1" outlineLevel="2" x14ac:dyDescent="0.25">
      <c r="A1552" s="3" t="s">
        <v>125</v>
      </c>
      <c r="B1552" s="5" t="s">
        <v>7</v>
      </c>
      <c r="C1552" s="3">
        <v>107</v>
      </c>
      <c r="D1552" s="3">
        <v>133</v>
      </c>
      <c r="E1552" s="14">
        <f t="shared" si="99"/>
        <v>143.60836130069117</v>
      </c>
    </row>
    <row r="1553" spans="1:5" hidden="1" outlineLevel="2" x14ac:dyDescent="0.25">
      <c r="A1553" s="3" t="s">
        <v>125</v>
      </c>
      <c r="B1553" s="5" t="s">
        <v>17</v>
      </c>
      <c r="C1553" s="3">
        <v>12</v>
      </c>
      <c r="D1553" s="3">
        <v>12</v>
      </c>
      <c r="E1553" s="14">
        <f t="shared" si="99"/>
        <v>12.957145380513488</v>
      </c>
    </row>
    <row r="1554" spans="1:5" hidden="1" outlineLevel="2" x14ac:dyDescent="0.25">
      <c r="A1554" s="3" t="s">
        <v>125</v>
      </c>
      <c r="B1554" s="5" t="s">
        <v>8</v>
      </c>
      <c r="C1554" s="3">
        <v>113</v>
      </c>
      <c r="D1554" s="3">
        <v>145</v>
      </c>
      <c r="E1554" s="14">
        <f t="shared" si="99"/>
        <v>156.56550668120465</v>
      </c>
    </row>
    <row r="1555" spans="1:5" hidden="1" outlineLevel="2" x14ac:dyDescent="0.25">
      <c r="A1555" s="3" t="s">
        <v>125</v>
      </c>
      <c r="B1555" s="5" t="s">
        <v>10</v>
      </c>
      <c r="C1555" s="3">
        <v>106</v>
      </c>
      <c r="D1555" s="3">
        <v>164</v>
      </c>
      <c r="E1555" s="14">
        <f t="shared" si="99"/>
        <v>177.08098686701769</v>
      </c>
    </row>
    <row r="1556" spans="1:5" hidden="1" outlineLevel="2" x14ac:dyDescent="0.25">
      <c r="A1556" s="3" t="s">
        <v>125</v>
      </c>
      <c r="B1556" s="5" t="s">
        <v>11</v>
      </c>
      <c r="C1556" s="3">
        <v>82</v>
      </c>
      <c r="D1556" s="3">
        <v>600</v>
      </c>
      <c r="E1556" s="14">
        <f t="shared" si="99"/>
        <v>647.85726902567444</v>
      </c>
    </row>
    <row r="1557" spans="1:5" hidden="1" outlineLevel="2" x14ac:dyDescent="0.25">
      <c r="A1557" s="3" t="s">
        <v>125</v>
      </c>
      <c r="B1557" s="5" t="s">
        <v>12</v>
      </c>
      <c r="C1557" s="3">
        <v>4</v>
      </c>
      <c r="D1557" s="3">
        <v>44</v>
      </c>
      <c r="E1557" s="14">
        <f t="shared" si="99"/>
        <v>47.509533061882792</v>
      </c>
    </row>
    <row r="1558" spans="1:5" hidden="1" outlineLevel="2" x14ac:dyDescent="0.25">
      <c r="A1558" s="3" t="s">
        <v>125</v>
      </c>
      <c r="B1558" s="5">
        <v>1</v>
      </c>
      <c r="C1558" s="3">
        <v>10</v>
      </c>
      <c r="D1558" s="3">
        <v>41</v>
      </c>
      <c r="E1558" s="14">
        <f t="shared" si="99"/>
        <v>44.270246716754421</v>
      </c>
    </row>
    <row r="1559" spans="1:5" hidden="1" outlineLevel="2" x14ac:dyDescent="0.25">
      <c r="A1559" s="3" t="s">
        <v>125</v>
      </c>
      <c r="B1559" s="5">
        <v>2</v>
      </c>
      <c r="C1559" s="3">
        <v>441</v>
      </c>
      <c r="D1559" s="3">
        <v>536</v>
      </c>
      <c r="E1559" s="14">
        <f t="shared" si="99"/>
        <v>578.75249366293588</v>
      </c>
    </row>
    <row r="1560" spans="1:5" hidden="1" outlineLevel="2" x14ac:dyDescent="0.25">
      <c r="A1560" s="3" t="s">
        <v>125</v>
      </c>
      <c r="B1560" s="5">
        <v>8</v>
      </c>
      <c r="C1560" s="3">
        <v>27</v>
      </c>
      <c r="D1560" s="3">
        <v>882</v>
      </c>
      <c r="E1560" s="14">
        <f t="shared" si="99"/>
        <v>952.35018546774143</v>
      </c>
    </row>
    <row r="1561" spans="1:5" outlineLevel="1" collapsed="1" x14ac:dyDescent="0.25">
      <c r="A1561" s="7" t="s">
        <v>251</v>
      </c>
      <c r="E1561" s="14">
        <f>SUBTOTAL(9,E1547:E1560)</f>
        <v>3099.9970322878526</v>
      </c>
    </row>
    <row r="1562" spans="1:5" hidden="1" outlineLevel="2" x14ac:dyDescent="0.25">
      <c r="A1562" s="3" t="s">
        <v>126</v>
      </c>
      <c r="B1562" s="5" t="s">
        <v>1</v>
      </c>
      <c r="C1562" s="3">
        <v>6</v>
      </c>
      <c r="D1562" s="3">
        <v>17</v>
      </c>
      <c r="E1562" s="14">
        <f t="shared" ref="E1562:E1573" si="100">$D1562/$D$10*E$6</f>
        <v>18.355955955727442</v>
      </c>
    </row>
    <row r="1563" spans="1:5" hidden="1" outlineLevel="2" x14ac:dyDescent="0.25">
      <c r="A1563" s="3" t="s">
        <v>126</v>
      </c>
      <c r="B1563" s="5" t="s">
        <v>2</v>
      </c>
      <c r="C1563" s="3">
        <v>1</v>
      </c>
      <c r="D1563" s="3">
        <v>2</v>
      </c>
      <c r="E1563" s="14">
        <f t="shared" si="100"/>
        <v>2.1595242300855815</v>
      </c>
    </row>
    <row r="1564" spans="1:5" hidden="1" outlineLevel="2" x14ac:dyDescent="0.25">
      <c r="A1564" s="3" t="s">
        <v>126</v>
      </c>
      <c r="B1564" s="5" t="s">
        <v>3</v>
      </c>
      <c r="C1564" s="3">
        <v>12</v>
      </c>
      <c r="D1564" s="3">
        <v>16</v>
      </c>
      <c r="E1564" s="14">
        <f t="shared" si="100"/>
        <v>17.276193840684652</v>
      </c>
    </row>
    <row r="1565" spans="1:5" hidden="1" outlineLevel="2" x14ac:dyDescent="0.25">
      <c r="A1565" s="3" t="s">
        <v>126</v>
      </c>
      <c r="B1565" s="5" t="s">
        <v>4</v>
      </c>
      <c r="C1565" s="3">
        <v>96</v>
      </c>
      <c r="D1565" s="3">
        <v>103</v>
      </c>
      <c r="E1565" s="14">
        <f t="shared" si="100"/>
        <v>111.21549784940744</v>
      </c>
    </row>
    <row r="1566" spans="1:5" hidden="1" outlineLevel="2" x14ac:dyDescent="0.25">
      <c r="A1566" s="3" t="s">
        <v>126</v>
      </c>
      <c r="B1566" s="5" t="s">
        <v>6</v>
      </c>
      <c r="C1566" s="3">
        <v>17</v>
      </c>
      <c r="D1566" s="3">
        <v>466</v>
      </c>
      <c r="E1566" s="14">
        <f t="shared" si="100"/>
        <v>503.16914560994047</v>
      </c>
    </row>
    <row r="1567" spans="1:5" hidden="1" outlineLevel="2" x14ac:dyDescent="0.25">
      <c r="A1567" s="3" t="s">
        <v>126</v>
      </c>
      <c r="B1567" s="5" t="s">
        <v>7</v>
      </c>
      <c r="C1567" s="3">
        <v>30</v>
      </c>
      <c r="D1567" s="3">
        <v>32</v>
      </c>
      <c r="E1567" s="14">
        <f t="shared" si="100"/>
        <v>34.552387681369304</v>
      </c>
    </row>
    <row r="1568" spans="1:5" hidden="1" outlineLevel="2" x14ac:dyDescent="0.25">
      <c r="A1568" s="3" t="s">
        <v>126</v>
      </c>
      <c r="B1568" s="5" t="s">
        <v>8</v>
      </c>
      <c r="C1568" s="3">
        <v>1</v>
      </c>
      <c r="D1568" s="3">
        <v>1</v>
      </c>
      <c r="E1568" s="14">
        <f t="shared" si="100"/>
        <v>1.0797621150427907</v>
      </c>
    </row>
    <row r="1569" spans="1:5" hidden="1" outlineLevel="2" x14ac:dyDescent="0.25">
      <c r="A1569" s="3" t="s">
        <v>126</v>
      </c>
      <c r="B1569" s="5" t="s">
        <v>10</v>
      </c>
      <c r="C1569" s="3">
        <v>120</v>
      </c>
      <c r="D1569" s="3">
        <v>128</v>
      </c>
      <c r="E1569" s="14">
        <f t="shared" si="100"/>
        <v>138.20955072547721</v>
      </c>
    </row>
    <row r="1570" spans="1:5" hidden="1" outlineLevel="2" x14ac:dyDescent="0.25">
      <c r="A1570" s="3" t="s">
        <v>126</v>
      </c>
      <c r="B1570" s="5" t="s">
        <v>11</v>
      </c>
      <c r="C1570" s="3">
        <v>30</v>
      </c>
      <c r="D1570" s="3">
        <v>589</v>
      </c>
      <c r="E1570" s="14">
        <f t="shared" si="100"/>
        <v>635.97988576020373</v>
      </c>
    </row>
    <row r="1571" spans="1:5" hidden="1" outlineLevel="2" x14ac:dyDescent="0.25">
      <c r="A1571" s="3" t="s">
        <v>126</v>
      </c>
      <c r="B1571" s="5" t="s">
        <v>12</v>
      </c>
      <c r="C1571" s="3">
        <v>2</v>
      </c>
      <c r="D1571" s="3">
        <v>7</v>
      </c>
      <c r="E1571" s="14">
        <f t="shared" si="100"/>
        <v>7.5583348052995358</v>
      </c>
    </row>
    <row r="1572" spans="1:5" hidden="1" outlineLevel="2" x14ac:dyDescent="0.25">
      <c r="A1572" s="3" t="s">
        <v>126</v>
      </c>
      <c r="B1572" s="5">
        <v>2</v>
      </c>
      <c r="C1572" s="3">
        <v>285</v>
      </c>
      <c r="D1572" s="3">
        <v>590</v>
      </c>
      <c r="E1572" s="14">
        <f t="shared" si="100"/>
        <v>637.05964787524647</v>
      </c>
    </row>
    <row r="1573" spans="1:5" hidden="1" outlineLevel="2" x14ac:dyDescent="0.25">
      <c r="A1573" s="3" t="s">
        <v>126</v>
      </c>
      <c r="B1573" s="5">
        <v>8</v>
      </c>
      <c r="C1573" s="3">
        <v>27</v>
      </c>
      <c r="D1573" s="3">
        <v>4877</v>
      </c>
      <c r="E1573" s="14">
        <f t="shared" si="100"/>
        <v>5265.9998350636897</v>
      </c>
    </row>
    <row r="1574" spans="1:5" outlineLevel="1" collapsed="1" x14ac:dyDescent="0.25">
      <c r="A1574" s="7" t="s">
        <v>252</v>
      </c>
      <c r="E1574" s="14">
        <f>SUBTOTAL(9,E1562:E1573)</f>
        <v>7372.6157215121748</v>
      </c>
    </row>
    <row r="1575" spans="1:5" hidden="1" outlineLevel="2" x14ac:dyDescent="0.25">
      <c r="A1575" s="3" t="s">
        <v>127</v>
      </c>
      <c r="B1575" s="5" t="s">
        <v>1</v>
      </c>
      <c r="C1575" s="3">
        <v>11</v>
      </c>
      <c r="D1575" s="3">
        <v>340</v>
      </c>
      <c r="E1575" s="14">
        <f t="shared" ref="E1575:E1591" si="101">$D1575/$D$10*E$6</f>
        <v>367.11911911454888</v>
      </c>
    </row>
    <row r="1576" spans="1:5" hidden="1" outlineLevel="2" x14ac:dyDescent="0.25">
      <c r="A1576" s="3" t="s">
        <v>127</v>
      </c>
      <c r="B1576" s="5" t="s">
        <v>2</v>
      </c>
      <c r="C1576" s="3">
        <v>17</v>
      </c>
      <c r="D1576" s="3">
        <v>27</v>
      </c>
      <c r="E1576" s="14">
        <f t="shared" si="101"/>
        <v>29.15357710615535</v>
      </c>
    </row>
    <row r="1577" spans="1:5" hidden="1" outlineLevel="2" x14ac:dyDescent="0.25">
      <c r="A1577" s="3" t="s">
        <v>127</v>
      </c>
      <c r="B1577" s="5" t="s">
        <v>3</v>
      </c>
      <c r="C1577" s="3">
        <v>2229</v>
      </c>
      <c r="D1577" s="3">
        <v>15393</v>
      </c>
      <c r="E1577" s="14">
        <f t="shared" si="101"/>
        <v>16620.778236853675</v>
      </c>
    </row>
    <row r="1578" spans="1:5" hidden="1" outlineLevel="2" x14ac:dyDescent="0.25">
      <c r="A1578" s="3" t="s">
        <v>127</v>
      </c>
      <c r="B1578" s="5" t="s">
        <v>4</v>
      </c>
      <c r="C1578" s="3">
        <v>1597</v>
      </c>
      <c r="D1578" s="3">
        <v>3059</v>
      </c>
      <c r="E1578" s="14">
        <f t="shared" si="101"/>
        <v>3302.9923099158968</v>
      </c>
    </row>
    <row r="1579" spans="1:5" hidden="1" outlineLevel="2" x14ac:dyDescent="0.25">
      <c r="A1579" s="3" t="s">
        <v>127</v>
      </c>
      <c r="B1579" s="5" t="s">
        <v>5</v>
      </c>
      <c r="C1579" s="3">
        <v>88</v>
      </c>
      <c r="D1579" s="3">
        <v>207</v>
      </c>
      <c r="E1579" s="14">
        <f t="shared" si="101"/>
        <v>223.51075781385768</v>
      </c>
    </row>
    <row r="1580" spans="1:5" hidden="1" outlineLevel="2" x14ac:dyDescent="0.25">
      <c r="A1580" s="3" t="s">
        <v>127</v>
      </c>
      <c r="B1580" s="5" t="s">
        <v>6</v>
      </c>
      <c r="C1580" s="3">
        <v>482</v>
      </c>
      <c r="D1580" s="3">
        <v>14828</v>
      </c>
      <c r="E1580" s="14">
        <f t="shared" si="101"/>
        <v>16010.712641854501</v>
      </c>
    </row>
    <row r="1581" spans="1:5" hidden="1" outlineLevel="2" x14ac:dyDescent="0.25">
      <c r="A1581" s="3" t="s">
        <v>127</v>
      </c>
      <c r="B1581" s="5" t="s">
        <v>7</v>
      </c>
      <c r="C1581" s="3">
        <v>765</v>
      </c>
      <c r="D1581" s="3">
        <v>2204</v>
      </c>
      <c r="E1581" s="14">
        <f t="shared" si="101"/>
        <v>2379.7957015543107</v>
      </c>
    </row>
    <row r="1582" spans="1:5" hidden="1" outlineLevel="2" x14ac:dyDescent="0.25">
      <c r="A1582" s="3" t="s">
        <v>127</v>
      </c>
      <c r="B1582" s="5" t="s">
        <v>14</v>
      </c>
      <c r="C1582" s="3">
        <v>33</v>
      </c>
      <c r="D1582" s="3">
        <v>86</v>
      </c>
      <c r="E1582" s="14">
        <f t="shared" si="101"/>
        <v>92.859541893680003</v>
      </c>
    </row>
    <row r="1583" spans="1:5" hidden="1" outlineLevel="2" x14ac:dyDescent="0.25">
      <c r="A1583" s="3" t="s">
        <v>127</v>
      </c>
      <c r="B1583" s="5" t="s">
        <v>38</v>
      </c>
      <c r="C1583" s="3">
        <v>1</v>
      </c>
      <c r="D1583" s="3">
        <v>4</v>
      </c>
      <c r="E1583" s="14">
        <f t="shared" si="101"/>
        <v>4.319048460171163</v>
      </c>
    </row>
    <row r="1584" spans="1:5" hidden="1" outlineLevel="2" x14ac:dyDescent="0.25">
      <c r="A1584" s="3" t="s">
        <v>127</v>
      </c>
      <c r="B1584" s="5" t="s">
        <v>8</v>
      </c>
      <c r="C1584" s="3">
        <v>189</v>
      </c>
      <c r="D1584" s="3">
        <v>276</v>
      </c>
      <c r="E1584" s="14">
        <f t="shared" si="101"/>
        <v>298.01434375181026</v>
      </c>
    </row>
    <row r="1585" spans="1:5" hidden="1" outlineLevel="2" x14ac:dyDescent="0.25">
      <c r="A1585" s="3" t="s">
        <v>127</v>
      </c>
      <c r="B1585" s="5" t="s">
        <v>10</v>
      </c>
      <c r="C1585" s="3">
        <v>257</v>
      </c>
      <c r="D1585" s="3">
        <v>2444</v>
      </c>
      <c r="E1585" s="14">
        <f t="shared" si="101"/>
        <v>2638.9386091645806</v>
      </c>
    </row>
    <row r="1586" spans="1:5" hidden="1" outlineLevel="2" x14ac:dyDescent="0.25">
      <c r="A1586" s="3" t="s">
        <v>127</v>
      </c>
      <c r="B1586" s="5" t="s">
        <v>11</v>
      </c>
      <c r="C1586" s="3">
        <v>249</v>
      </c>
      <c r="D1586" s="3">
        <v>26445</v>
      </c>
      <c r="E1586" s="14">
        <f t="shared" si="101"/>
        <v>28554.3091323066</v>
      </c>
    </row>
    <row r="1587" spans="1:5" hidden="1" outlineLevel="2" x14ac:dyDescent="0.25">
      <c r="A1587" s="3" t="s">
        <v>127</v>
      </c>
      <c r="B1587" s="5" t="s">
        <v>15</v>
      </c>
      <c r="C1587" s="3">
        <v>14</v>
      </c>
      <c r="D1587" s="3">
        <v>92</v>
      </c>
      <c r="E1587" s="14">
        <f t="shared" si="101"/>
        <v>99.338114583936743</v>
      </c>
    </row>
    <row r="1588" spans="1:5" hidden="1" outlineLevel="2" x14ac:dyDescent="0.25">
      <c r="A1588" s="3" t="s">
        <v>127</v>
      </c>
      <c r="B1588" s="5" t="s">
        <v>12</v>
      </c>
      <c r="C1588" s="3">
        <v>16</v>
      </c>
      <c r="D1588" s="3">
        <v>291</v>
      </c>
      <c r="E1588" s="14">
        <f t="shared" si="101"/>
        <v>314.2107754774521</v>
      </c>
    </row>
    <row r="1589" spans="1:5" hidden="1" outlineLevel="2" x14ac:dyDescent="0.25">
      <c r="A1589" s="3" t="s">
        <v>127</v>
      </c>
      <c r="B1589" s="5">
        <v>1</v>
      </c>
      <c r="C1589" s="3">
        <v>285</v>
      </c>
      <c r="D1589" s="3">
        <v>2390</v>
      </c>
      <c r="E1589" s="14">
        <f t="shared" si="101"/>
        <v>2580.6314549522699</v>
      </c>
    </row>
    <row r="1590" spans="1:5" hidden="1" outlineLevel="2" x14ac:dyDescent="0.25">
      <c r="A1590" s="3" t="s">
        <v>127</v>
      </c>
      <c r="B1590" s="5">
        <v>2</v>
      </c>
      <c r="C1590" s="3">
        <v>17243</v>
      </c>
      <c r="D1590" s="3">
        <v>23704</v>
      </c>
      <c r="E1590" s="14">
        <f t="shared" si="101"/>
        <v>25594.68117497431</v>
      </c>
    </row>
    <row r="1591" spans="1:5" hidden="1" outlineLevel="2" x14ac:dyDescent="0.25">
      <c r="A1591" s="3" t="s">
        <v>127</v>
      </c>
      <c r="B1591" s="5">
        <v>8</v>
      </c>
      <c r="C1591" s="3">
        <v>31</v>
      </c>
      <c r="D1591" s="3">
        <v>15893</v>
      </c>
      <c r="E1591" s="14">
        <f t="shared" si="101"/>
        <v>17160.659294375073</v>
      </c>
    </row>
    <row r="1592" spans="1:5" outlineLevel="1" collapsed="1" x14ac:dyDescent="0.25">
      <c r="A1592" s="7" t="s">
        <v>253</v>
      </c>
      <c r="E1592" s="14">
        <f>SUBTOTAL(9,E1575:E1591)</f>
        <v>116272.02383415282</v>
      </c>
    </row>
    <row r="1593" spans="1:5" hidden="1" outlineLevel="2" x14ac:dyDescent="0.25">
      <c r="A1593" s="3" t="s">
        <v>128</v>
      </c>
      <c r="B1593" s="5" t="s">
        <v>1</v>
      </c>
      <c r="C1593" s="3">
        <v>9</v>
      </c>
      <c r="D1593" s="3">
        <v>100</v>
      </c>
      <c r="E1593" s="14">
        <f t="shared" ref="E1593:E1609" si="102">$D1593/$D$10*E$6</f>
        <v>107.97621150427908</v>
      </c>
    </row>
    <row r="1594" spans="1:5" hidden="1" outlineLevel="2" x14ac:dyDescent="0.25">
      <c r="A1594" s="3" t="s">
        <v>128</v>
      </c>
      <c r="B1594" s="5" t="s">
        <v>2</v>
      </c>
      <c r="C1594" s="3">
        <v>4</v>
      </c>
      <c r="D1594" s="3">
        <v>4</v>
      </c>
      <c r="E1594" s="14">
        <f t="shared" si="102"/>
        <v>4.319048460171163</v>
      </c>
    </row>
    <row r="1595" spans="1:5" hidden="1" outlineLevel="2" x14ac:dyDescent="0.25">
      <c r="A1595" s="3" t="s">
        <v>128</v>
      </c>
      <c r="B1595" s="5" t="s">
        <v>3</v>
      </c>
      <c r="C1595" s="3">
        <v>1374</v>
      </c>
      <c r="D1595" s="3">
        <v>5415</v>
      </c>
      <c r="E1595" s="14">
        <f t="shared" si="102"/>
        <v>5846.9118529567113</v>
      </c>
    </row>
    <row r="1596" spans="1:5" hidden="1" outlineLevel="2" x14ac:dyDescent="0.25">
      <c r="A1596" s="3" t="s">
        <v>128</v>
      </c>
      <c r="B1596" s="5" t="s">
        <v>4</v>
      </c>
      <c r="C1596" s="3">
        <v>454</v>
      </c>
      <c r="D1596" s="3">
        <v>530</v>
      </c>
      <c r="E1596" s="14">
        <f t="shared" si="102"/>
        <v>572.27392097267898</v>
      </c>
    </row>
    <row r="1597" spans="1:5" hidden="1" outlineLevel="2" x14ac:dyDescent="0.25">
      <c r="A1597" s="3" t="s">
        <v>128</v>
      </c>
      <c r="B1597" s="5" t="s">
        <v>5</v>
      </c>
      <c r="C1597" s="3">
        <v>29</v>
      </c>
      <c r="D1597" s="3">
        <v>56</v>
      </c>
      <c r="E1597" s="14">
        <f t="shared" si="102"/>
        <v>60.466678442396287</v>
      </c>
    </row>
    <row r="1598" spans="1:5" hidden="1" outlineLevel="2" x14ac:dyDescent="0.25">
      <c r="A1598" s="3" t="s">
        <v>128</v>
      </c>
      <c r="B1598" s="5" t="s">
        <v>6</v>
      </c>
      <c r="C1598" s="3">
        <v>165</v>
      </c>
      <c r="D1598" s="3">
        <v>1648</v>
      </c>
      <c r="E1598" s="14">
        <f t="shared" si="102"/>
        <v>1779.4479655905191</v>
      </c>
    </row>
    <row r="1599" spans="1:5" hidden="1" outlineLevel="2" x14ac:dyDescent="0.25">
      <c r="A1599" s="3" t="s">
        <v>128</v>
      </c>
      <c r="B1599" s="5" t="s">
        <v>7</v>
      </c>
      <c r="C1599" s="3">
        <v>479</v>
      </c>
      <c r="D1599" s="3">
        <v>2119</v>
      </c>
      <c r="E1599" s="14">
        <f t="shared" si="102"/>
        <v>2288.0159217756732</v>
      </c>
    </row>
    <row r="1600" spans="1:5" hidden="1" outlineLevel="2" x14ac:dyDescent="0.25">
      <c r="A1600" s="3" t="s">
        <v>128</v>
      </c>
      <c r="B1600" s="5" t="s">
        <v>14</v>
      </c>
      <c r="C1600" s="3">
        <v>14</v>
      </c>
      <c r="D1600" s="3">
        <v>17</v>
      </c>
      <c r="E1600" s="14">
        <f t="shared" si="102"/>
        <v>18.355955955727442</v>
      </c>
    </row>
    <row r="1601" spans="1:5" hidden="1" outlineLevel="2" x14ac:dyDescent="0.25">
      <c r="A1601" s="3" t="s">
        <v>128</v>
      </c>
      <c r="B1601" s="5" t="s">
        <v>17</v>
      </c>
      <c r="C1601" s="3">
        <v>1</v>
      </c>
      <c r="D1601" s="3">
        <v>1</v>
      </c>
      <c r="E1601" s="14">
        <f t="shared" si="102"/>
        <v>1.0797621150427907</v>
      </c>
    </row>
    <row r="1602" spans="1:5" hidden="1" outlineLevel="2" x14ac:dyDescent="0.25">
      <c r="A1602" s="3" t="s">
        <v>128</v>
      </c>
      <c r="B1602" s="5" t="s">
        <v>8</v>
      </c>
      <c r="C1602" s="3">
        <v>155</v>
      </c>
      <c r="D1602" s="3">
        <v>257</v>
      </c>
      <c r="E1602" s="14">
        <f t="shared" si="102"/>
        <v>277.49886356599717</v>
      </c>
    </row>
    <row r="1603" spans="1:5" hidden="1" outlineLevel="2" x14ac:dyDescent="0.25">
      <c r="A1603" s="3" t="s">
        <v>128</v>
      </c>
      <c r="B1603" s="5" t="s">
        <v>10</v>
      </c>
      <c r="C1603" s="3">
        <v>254</v>
      </c>
      <c r="D1603" s="3">
        <v>1074</v>
      </c>
      <c r="E1603" s="14">
        <f t="shared" si="102"/>
        <v>1159.6645115559572</v>
      </c>
    </row>
    <row r="1604" spans="1:5" hidden="1" outlineLevel="2" x14ac:dyDescent="0.25">
      <c r="A1604" s="3" t="s">
        <v>128</v>
      </c>
      <c r="B1604" s="5" t="s">
        <v>11</v>
      </c>
      <c r="C1604" s="3">
        <v>204</v>
      </c>
      <c r="D1604" s="3">
        <v>3374</v>
      </c>
      <c r="E1604" s="14">
        <f t="shared" si="102"/>
        <v>3643.1173761543755</v>
      </c>
    </row>
    <row r="1605" spans="1:5" hidden="1" outlineLevel="2" x14ac:dyDescent="0.25">
      <c r="A1605" s="3" t="s">
        <v>128</v>
      </c>
      <c r="B1605" s="5" t="s">
        <v>15</v>
      </c>
      <c r="C1605" s="3">
        <v>9</v>
      </c>
      <c r="D1605" s="3">
        <v>19</v>
      </c>
      <c r="E1605" s="14">
        <f t="shared" si="102"/>
        <v>20.515480185813022</v>
      </c>
    </row>
    <row r="1606" spans="1:5" hidden="1" outlineLevel="2" x14ac:dyDescent="0.25">
      <c r="A1606" s="3" t="s">
        <v>128</v>
      </c>
      <c r="B1606" s="5" t="s">
        <v>12</v>
      </c>
      <c r="C1606" s="3">
        <v>10</v>
      </c>
      <c r="D1606" s="3">
        <v>127</v>
      </c>
      <c r="E1606" s="14">
        <f t="shared" si="102"/>
        <v>137.12978861043442</v>
      </c>
    </row>
    <row r="1607" spans="1:5" hidden="1" outlineLevel="2" x14ac:dyDescent="0.25">
      <c r="A1607" s="3" t="s">
        <v>128</v>
      </c>
      <c r="B1607" s="5">
        <v>1</v>
      </c>
      <c r="C1607" s="3">
        <v>3</v>
      </c>
      <c r="D1607" s="3">
        <v>3</v>
      </c>
      <c r="E1607" s="14">
        <f t="shared" si="102"/>
        <v>3.239286345128372</v>
      </c>
    </row>
    <row r="1608" spans="1:5" hidden="1" outlineLevel="2" x14ac:dyDescent="0.25">
      <c r="A1608" s="3" t="s">
        <v>128</v>
      </c>
      <c r="B1608" s="5">
        <v>2</v>
      </c>
      <c r="C1608" s="3">
        <v>2674</v>
      </c>
      <c r="D1608" s="3">
        <v>3404</v>
      </c>
      <c r="E1608" s="14">
        <f t="shared" si="102"/>
        <v>3675.5102396056595</v>
      </c>
    </row>
    <row r="1609" spans="1:5" hidden="1" outlineLevel="2" x14ac:dyDescent="0.25">
      <c r="A1609" s="3" t="s">
        <v>128</v>
      </c>
      <c r="B1609" s="5">
        <v>8</v>
      </c>
      <c r="C1609" s="3">
        <v>32</v>
      </c>
      <c r="D1609" s="3">
        <v>18558</v>
      </c>
      <c r="E1609" s="14">
        <f t="shared" si="102"/>
        <v>20038.225330964109</v>
      </c>
    </row>
    <row r="1610" spans="1:5" outlineLevel="1" collapsed="1" x14ac:dyDescent="0.25">
      <c r="A1610" s="7" t="s">
        <v>254</v>
      </c>
      <c r="E1610" s="14">
        <f>SUBTOTAL(9,E1593:E1609)</f>
        <v>39633.748194760672</v>
      </c>
    </row>
    <row r="1611" spans="1:5" hidden="1" outlineLevel="2" x14ac:dyDescent="0.25">
      <c r="A1611" s="3" t="s">
        <v>129</v>
      </c>
      <c r="B1611" s="5" t="s">
        <v>1</v>
      </c>
      <c r="C1611" s="3">
        <v>9</v>
      </c>
      <c r="D1611" s="3">
        <v>39</v>
      </c>
      <c r="E1611" s="14">
        <f t="shared" ref="E1611:E1626" si="103">$D1611/$D$10*E$6</f>
        <v>42.110722486668834</v>
      </c>
    </row>
    <row r="1612" spans="1:5" hidden="1" outlineLevel="2" x14ac:dyDescent="0.25">
      <c r="A1612" s="3" t="s">
        <v>129</v>
      </c>
      <c r="B1612" s="5" t="s">
        <v>2</v>
      </c>
      <c r="C1612" s="3">
        <v>1</v>
      </c>
      <c r="D1612" s="3">
        <v>1</v>
      </c>
      <c r="E1612" s="14">
        <f t="shared" si="103"/>
        <v>1.0797621150427907</v>
      </c>
    </row>
    <row r="1613" spans="1:5" hidden="1" outlineLevel="2" x14ac:dyDescent="0.25">
      <c r="A1613" s="3" t="s">
        <v>129</v>
      </c>
      <c r="B1613" s="5" t="s">
        <v>3</v>
      </c>
      <c r="C1613" s="3">
        <v>130</v>
      </c>
      <c r="D1613" s="3">
        <v>576</v>
      </c>
      <c r="E1613" s="14">
        <f t="shared" si="103"/>
        <v>621.94297826464754</v>
      </c>
    </row>
    <row r="1614" spans="1:5" hidden="1" outlineLevel="2" x14ac:dyDescent="0.25">
      <c r="A1614" s="3" t="s">
        <v>129</v>
      </c>
      <c r="B1614" s="5" t="s">
        <v>4</v>
      </c>
      <c r="C1614" s="3">
        <v>24</v>
      </c>
      <c r="D1614" s="3">
        <v>29</v>
      </c>
      <c r="E1614" s="14">
        <f t="shared" si="103"/>
        <v>31.313101336240926</v>
      </c>
    </row>
    <row r="1615" spans="1:5" hidden="1" outlineLevel="2" x14ac:dyDescent="0.25">
      <c r="A1615" s="3" t="s">
        <v>129</v>
      </c>
      <c r="B1615" s="5" t="s">
        <v>5</v>
      </c>
      <c r="C1615" s="3">
        <v>2</v>
      </c>
      <c r="D1615" s="3">
        <v>2</v>
      </c>
      <c r="E1615" s="14">
        <f t="shared" si="103"/>
        <v>2.1595242300855815</v>
      </c>
    </row>
    <row r="1616" spans="1:5" hidden="1" outlineLevel="2" x14ac:dyDescent="0.25">
      <c r="A1616" s="3" t="s">
        <v>129</v>
      </c>
      <c r="B1616" s="5" t="s">
        <v>6</v>
      </c>
      <c r="C1616" s="3">
        <v>19</v>
      </c>
      <c r="D1616" s="3">
        <v>202</v>
      </c>
      <c r="E1616" s="14">
        <f t="shared" si="103"/>
        <v>218.11194723864372</v>
      </c>
    </row>
    <row r="1617" spans="1:5" hidden="1" outlineLevel="2" x14ac:dyDescent="0.25">
      <c r="A1617" s="3" t="s">
        <v>129</v>
      </c>
      <c r="B1617" s="5" t="s">
        <v>7</v>
      </c>
      <c r="C1617" s="3">
        <v>44</v>
      </c>
      <c r="D1617" s="3">
        <v>59</v>
      </c>
      <c r="E1617" s="14">
        <f t="shared" si="103"/>
        <v>63.70596478752465</v>
      </c>
    </row>
    <row r="1618" spans="1:5" hidden="1" outlineLevel="2" x14ac:dyDescent="0.25">
      <c r="A1618" s="3" t="s">
        <v>129</v>
      </c>
      <c r="B1618" s="5" t="s">
        <v>14</v>
      </c>
      <c r="C1618" s="3">
        <v>4</v>
      </c>
      <c r="D1618" s="3">
        <v>8</v>
      </c>
      <c r="E1618" s="14">
        <f t="shared" si="103"/>
        <v>8.6380969203423259</v>
      </c>
    </row>
    <row r="1619" spans="1:5" hidden="1" outlineLevel="2" x14ac:dyDescent="0.25">
      <c r="A1619" s="3" t="s">
        <v>129</v>
      </c>
      <c r="B1619" s="5" t="s">
        <v>8</v>
      </c>
      <c r="C1619" s="3">
        <v>3</v>
      </c>
      <c r="D1619" s="3">
        <v>3</v>
      </c>
      <c r="E1619" s="14">
        <f t="shared" si="103"/>
        <v>3.239286345128372</v>
      </c>
    </row>
    <row r="1620" spans="1:5" hidden="1" outlineLevel="2" x14ac:dyDescent="0.25">
      <c r="A1620" s="3" t="s">
        <v>129</v>
      </c>
      <c r="B1620" s="5" t="s">
        <v>10</v>
      </c>
      <c r="C1620" s="3">
        <v>59</v>
      </c>
      <c r="D1620" s="3">
        <v>62</v>
      </c>
      <c r="E1620" s="14">
        <f t="shared" si="103"/>
        <v>66.945251132653027</v>
      </c>
    </row>
    <row r="1621" spans="1:5" hidden="1" outlineLevel="2" x14ac:dyDescent="0.25">
      <c r="A1621" s="3" t="s">
        <v>129</v>
      </c>
      <c r="B1621" s="5" t="s">
        <v>11</v>
      </c>
      <c r="C1621" s="3">
        <v>48</v>
      </c>
      <c r="D1621" s="3">
        <v>114</v>
      </c>
      <c r="E1621" s="14">
        <f t="shared" si="103"/>
        <v>123.09288111487813</v>
      </c>
    </row>
    <row r="1622" spans="1:5" hidden="1" outlineLevel="2" x14ac:dyDescent="0.25">
      <c r="A1622" s="3" t="s">
        <v>129</v>
      </c>
      <c r="B1622" s="5" t="s">
        <v>15</v>
      </c>
      <c r="C1622" s="3">
        <v>1</v>
      </c>
      <c r="D1622" s="3">
        <v>1</v>
      </c>
      <c r="E1622" s="14">
        <f t="shared" si="103"/>
        <v>1.0797621150427907</v>
      </c>
    </row>
    <row r="1623" spans="1:5" hidden="1" outlineLevel="2" x14ac:dyDescent="0.25">
      <c r="A1623" s="3" t="s">
        <v>129</v>
      </c>
      <c r="B1623" s="5" t="s">
        <v>12</v>
      </c>
      <c r="C1623" s="3">
        <v>3</v>
      </c>
      <c r="D1623" s="3">
        <v>17</v>
      </c>
      <c r="E1623" s="14">
        <f t="shared" si="103"/>
        <v>18.355955955727442</v>
      </c>
    </row>
    <row r="1624" spans="1:5" hidden="1" outlineLevel="2" x14ac:dyDescent="0.25">
      <c r="A1624" s="3" t="s">
        <v>129</v>
      </c>
      <c r="B1624" s="5">
        <v>1</v>
      </c>
      <c r="C1624" s="3">
        <v>9</v>
      </c>
      <c r="D1624" s="3">
        <v>18</v>
      </c>
      <c r="E1624" s="14">
        <f t="shared" si="103"/>
        <v>19.435718070770235</v>
      </c>
    </row>
    <row r="1625" spans="1:5" hidden="1" outlineLevel="2" x14ac:dyDescent="0.25">
      <c r="A1625" s="3" t="s">
        <v>129</v>
      </c>
      <c r="B1625" s="5">
        <v>2</v>
      </c>
      <c r="C1625" s="3">
        <v>64</v>
      </c>
      <c r="D1625" s="3">
        <v>103</v>
      </c>
      <c r="E1625" s="14">
        <f t="shared" si="103"/>
        <v>111.21549784940744</v>
      </c>
    </row>
    <row r="1626" spans="1:5" hidden="1" outlineLevel="2" x14ac:dyDescent="0.25">
      <c r="A1626" s="3" t="s">
        <v>129</v>
      </c>
      <c r="B1626" s="5">
        <v>8</v>
      </c>
      <c r="C1626" s="3">
        <v>26</v>
      </c>
      <c r="D1626" s="3">
        <v>395</v>
      </c>
      <c r="E1626" s="14">
        <f t="shared" si="103"/>
        <v>426.50603544190233</v>
      </c>
    </row>
    <row r="1627" spans="1:5" outlineLevel="1" collapsed="1" x14ac:dyDescent="0.25">
      <c r="A1627" s="7" t="s">
        <v>255</v>
      </c>
      <c r="E1627" s="14">
        <f>SUBTOTAL(9,E1611:E1626)</f>
        <v>1758.9324854047063</v>
      </c>
    </row>
    <row r="1628" spans="1:5" hidden="1" outlineLevel="2" x14ac:dyDescent="0.25">
      <c r="A1628" s="3" t="s">
        <v>130</v>
      </c>
      <c r="B1628" s="5" t="s">
        <v>1</v>
      </c>
      <c r="C1628" s="3">
        <v>4</v>
      </c>
      <c r="D1628" s="3">
        <v>25</v>
      </c>
      <c r="E1628" s="14">
        <f t="shared" ref="E1628:E1643" si="104">$D1628/$D$10*E$6</f>
        <v>26.99405287606977</v>
      </c>
    </row>
    <row r="1629" spans="1:5" hidden="1" outlineLevel="2" x14ac:dyDescent="0.25">
      <c r="A1629" s="3" t="s">
        <v>130</v>
      </c>
      <c r="B1629" s="5" t="s">
        <v>2</v>
      </c>
      <c r="C1629" s="3">
        <v>1</v>
      </c>
      <c r="D1629" s="3">
        <v>2</v>
      </c>
      <c r="E1629" s="14">
        <f t="shared" si="104"/>
        <v>2.1595242300855815</v>
      </c>
    </row>
    <row r="1630" spans="1:5" hidden="1" outlineLevel="2" x14ac:dyDescent="0.25">
      <c r="A1630" s="3" t="s">
        <v>130</v>
      </c>
      <c r="B1630" s="5" t="s">
        <v>3</v>
      </c>
      <c r="C1630" s="3">
        <v>623</v>
      </c>
      <c r="D1630" s="3">
        <v>2702</v>
      </c>
      <c r="E1630" s="14">
        <f t="shared" si="104"/>
        <v>2917.5172348456208</v>
      </c>
    </row>
    <row r="1631" spans="1:5" hidden="1" outlineLevel="2" x14ac:dyDescent="0.25">
      <c r="A1631" s="3" t="s">
        <v>130</v>
      </c>
      <c r="B1631" s="5" t="s">
        <v>4</v>
      </c>
      <c r="C1631" s="3">
        <v>114</v>
      </c>
      <c r="D1631" s="3">
        <v>120</v>
      </c>
      <c r="E1631" s="14">
        <f t="shared" si="104"/>
        <v>129.57145380513487</v>
      </c>
    </row>
    <row r="1632" spans="1:5" hidden="1" outlineLevel="2" x14ac:dyDescent="0.25">
      <c r="A1632" s="3" t="s">
        <v>130</v>
      </c>
      <c r="B1632" s="5" t="s">
        <v>5</v>
      </c>
      <c r="C1632" s="3">
        <v>3</v>
      </c>
      <c r="D1632" s="3">
        <v>3</v>
      </c>
      <c r="E1632" s="14">
        <f t="shared" si="104"/>
        <v>3.239286345128372</v>
      </c>
    </row>
    <row r="1633" spans="1:5" hidden="1" outlineLevel="2" x14ac:dyDescent="0.25">
      <c r="A1633" s="3" t="s">
        <v>130</v>
      </c>
      <c r="B1633" s="5" t="s">
        <v>6</v>
      </c>
      <c r="C1633" s="3">
        <v>6</v>
      </c>
      <c r="D1633" s="3">
        <v>22</v>
      </c>
      <c r="E1633" s="14">
        <f t="shared" si="104"/>
        <v>23.754766530941396</v>
      </c>
    </row>
    <row r="1634" spans="1:5" hidden="1" outlineLevel="2" x14ac:dyDescent="0.25">
      <c r="A1634" s="3" t="s">
        <v>130</v>
      </c>
      <c r="B1634" s="5" t="s">
        <v>7</v>
      </c>
      <c r="C1634" s="3">
        <v>221</v>
      </c>
      <c r="D1634" s="3">
        <v>301</v>
      </c>
      <c r="E1634" s="14">
        <f t="shared" si="104"/>
        <v>325.00839662788002</v>
      </c>
    </row>
    <row r="1635" spans="1:5" hidden="1" outlineLevel="2" x14ac:dyDescent="0.25">
      <c r="A1635" s="3" t="s">
        <v>130</v>
      </c>
      <c r="B1635" s="5" t="s">
        <v>14</v>
      </c>
      <c r="C1635" s="3">
        <v>10</v>
      </c>
      <c r="D1635" s="3">
        <v>24</v>
      </c>
      <c r="E1635" s="14">
        <f t="shared" si="104"/>
        <v>25.914290761026976</v>
      </c>
    </row>
    <row r="1636" spans="1:5" hidden="1" outlineLevel="2" x14ac:dyDescent="0.25">
      <c r="A1636" s="3" t="s">
        <v>130</v>
      </c>
      <c r="B1636" s="5" t="s">
        <v>17</v>
      </c>
      <c r="C1636" s="3">
        <v>4</v>
      </c>
      <c r="D1636" s="3">
        <v>4</v>
      </c>
      <c r="E1636" s="14">
        <f t="shared" si="104"/>
        <v>4.319048460171163</v>
      </c>
    </row>
    <row r="1637" spans="1:5" hidden="1" outlineLevel="2" x14ac:dyDescent="0.25">
      <c r="A1637" s="3" t="s">
        <v>130</v>
      </c>
      <c r="B1637" s="5" t="s">
        <v>8</v>
      </c>
      <c r="C1637" s="3">
        <v>22</v>
      </c>
      <c r="D1637" s="3">
        <v>33</v>
      </c>
      <c r="E1637" s="14">
        <f t="shared" si="104"/>
        <v>35.632149796412094</v>
      </c>
    </row>
    <row r="1638" spans="1:5" hidden="1" outlineLevel="2" x14ac:dyDescent="0.25">
      <c r="A1638" s="3" t="s">
        <v>130</v>
      </c>
      <c r="B1638" s="5" t="s">
        <v>10</v>
      </c>
      <c r="C1638" s="3">
        <v>165</v>
      </c>
      <c r="D1638" s="3">
        <v>285</v>
      </c>
      <c r="E1638" s="14">
        <f t="shared" si="104"/>
        <v>307.73220278719532</v>
      </c>
    </row>
    <row r="1639" spans="1:5" hidden="1" outlineLevel="2" x14ac:dyDescent="0.25">
      <c r="A1639" s="3" t="s">
        <v>130</v>
      </c>
      <c r="B1639" s="5" t="s">
        <v>11</v>
      </c>
      <c r="C1639" s="3">
        <v>124</v>
      </c>
      <c r="D1639" s="3">
        <v>1361</v>
      </c>
      <c r="E1639" s="14">
        <f t="shared" si="104"/>
        <v>1469.5562385732383</v>
      </c>
    </row>
    <row r="1640" spans="1:5" hidden="1" outlineLevel="2" x14ac:dyDescent="0.25">
      <c r="A1640" s="3" t="s">
        <v>130</v>
      </c>
      <c r="B1640" s="5" t="s">
        <v>12</v>
      </c>
      <c r="C1640" s="3">
        <v>5</v>
      </c>
      <c r="D1640" s="3">
        <v>41</v>
      </c>
      <c r="E1640" s="14">
        <f t="shared" si="104"/>
        <v>44.270246716754421</v>
      </c>
    </row>
    <row r="1641" spans="1:5" hidden="1" outlineLevel="2" x14ac:dyDescent="0.25">
      <c r="A1641" s="3" t="s">
        <v>130</v>
      </c>
      <c r="B1641" s="5">
        <v>1</v>
      </c>
      <c r="C1641" s="3">
        <v>2</v>
      </c>
      <c r="D1641" s="3">
        <v>2</v>
      </c>
      <c r="E1641" s="14">
        <f t="shared" si="104"/>
        <v>2.1595242300855815</v>
      </c>
    </row>
    <row r="1642" spans="1:5" hidden="1" outlineLevel="2" x14ac:dyDescent="0.25">
      <c r="A1642" s="3" t="s">
        <v>130</v>
      </c>
      <c r="B1642" s="5">
        <v>2</v>
      </c>
      <c r="C1642" s="3">
        <v>250</v>
      </c>
      <c r="D1642" s="3">
        <v>1318</v>
      </c>
      <c r="E1642" s="14">
        <f t="shared" si="104"/>
        <v>1423.1264676263982</v>
      </c>
    </row>
    <row r="1643" spans="1:5" hidden="1" outlineLevel="2" x14ac:dyDescent="0.25">
      <c r="A1643" s="3" t="s">
        <v>130</v>
      </c>
      <c r="B1643" s="5">
        <v>8</v>
      </c>
      <c r="C1643" s="3">
        <v>30</v>
      </c>
      <c r="D1643" s="3">
        <v>1277</v>
      </c>
      <c r="E1643" s="14">
        <f t="shared" si="104"/>
        <v>1378.8562209096438</v>
      </c>
    </row>
    <row r="1644" spans="1:5" outlineLevel="1" collapsed="1" x14ac:dyDescent="0.25">
      <c r="A1644" s="7" t="s">
        <v>256</v>
      </c>
      <c r="E1644" s="14">
        <f>SUBTOTAL(9,E1628:E1643)</f>
        <v>8119.8111051217857</v>
      </c>
    </row>
    <row r="1645" spans="1:5" hidden="1" outlineLevel="2" x14ac:dyDescent="0.25">
      <c r="A1645" s="3" t="s">
        <v>131</v>
      </c>
      <c r="B1645" s="5" t="s">
        <v>1</v>
      </c>
      <c r="C1645" s="3">
        <v>4</v>
      </c>
      <c r="D1645" s="3">
        <v>20</v>
      </c>
      <c r="E1645" s="14">
        <f t="shared" ref="E1645:E1660" si="105">$D1645/$D$10*E$6</f>
        <v>21.595242300855816</v>
      </c>
    </row>
    <row r="1646" spans="1:5" hidden="1" outlineLevel="2" x14ac:dyDescent="0.25">
      <c r="A1646" s="3" t="s">
        <v>131</v>
      </c>
      <c r="B1646" s="5" t="s">
        <v>2</v>
      </c>
      <c r="C1646" s="3">
        <v>1</v>
      </c>
      <c r="D1646" s="3">
        <v>1</v>
      </c>
      <c r="E1646" s="14">
        <f t="shared" si="105"/>
        <v>1.0797621150427907</v>
      </c>
    </row>
    <row r="1647" spans="1:5" hidden="1" outlineLevel="2" x14ac:dyDescent="0.25">
      <c r="A1647" s="3" t="s">
        <v>131</v>
      </c>
      <c r="B1647" s="5" t="s">
        <v>3</v>
      </c>
      <c r="C1647" s="3">
        <v>63</v>
      </c>
      <c r="D1647" s="3">
        <v>110</v>
      </c>
      <c r="E1647" s="14">
        <f t="shared" si="105"/>
        <v>118.77383265470699</v>
      </c>
    </row>
    <row r="1648" spans="1:5" hidden="1" outlineLevel="2" x14ac:dyDescent="0.25">
      <c r="A1648" s="3" t="s">
        <v>131</v>
      </c>
      <c r="B1648" s="5" t="s">
        <v>4</v>
      </c>
      <c r="C1648" s="3">
        <v>55</v>
      </c>
      <c r="D1648" s="3">
        <v>190</v>
      </c>
      <c r="E1648" s="14">
        <f t="shared" si="105"/>
        <v>205.15480185813024</v>
      </c>
    </row>
    <row r="1649" spans="1:5" hidden="1" outlineLevel="2" x14ac:dyDescent="0.25">
      <c r="A1649" s="3" t="s">
        <v>131</v>
      </c>
      <c r="B1649" s="5" t="s">
        <v>5</v>
      </c>
      <c r="C1649" s="3">
        <v>2</v>
      </c>
      <c r="D1649" s="3">
        <v>4</v>
      </c>
      <c r="E1649" s="14">
        <f t="shared" si="105"/>
        <v>4.319048460171163</v>
      </c>
    </row>
    <row r="1650" spans="1:5" hidden="1" outlineLevel="2" x14ac:dyDescent="0.25">
      <c r="A1650" s="3" t="s">
        <v>131</v>
      </c>
      <c r="B1650" s="5" t="s">
        <v>6</v>
      </c>
      <c r="C1650" s="3">
        <v>20</v>
      </c>
      <c r="D1650" s="3">
        <v>420</v>
      </c>
      <c r="E1650" s="14">
        <f t="shared" si="105"/>
        <v>453.50008831797209</v>
      </c>
    </row>
    <row r="1651" spans="1:5" hidden="1" outlineLevel="2" x14ac:dyDescent="0.25">
      <c r="A1651" s="3" t="s">
        <v>131</v>
      </c>
      <c r="B1651" s="5" t="s">
        <v>7</v>
      </c>
      <c r="C1651" s="3">
        <v>61</v>
      </c>
      <c r="D1651" s="3">
        <v>99</v>
      </c>
      <c r="E1651" s="14">
        <f t="shared" si="105"/>
        <v>106.89644938923628</v>
      </c>
    </row>
    <row r="1652" spans="1:5" hidden="1" outlineLevel="2" x14ac:dyDescent="0.25">
      <c r="A1652" s="3" t="s">
        <v>131</v>
      </c>
      <c r="B1652" s="5" t="s">
        <v>14</v>
      </c>
      <c r="C1652" s="3">
        <v>13</v>
      </c>
      <c r="D1652" s="3">
        <v>110</v>
      </c>
      <c r="E1652" s="14">
        <f t="shared" si="105"/>
        <v>118.77383265470699</v>
      </c>
    </row>
    <row r="1653" spans="1:5" hidden="1" outlineLevel="2" x14ac:dyDescent="0.25">
      <c r="A1653" s="3" t="s">
        <v>131</v>
      </c>
      <c r="B1653" s="5" t="s">
        <v>17</v>
      </c>
      <c r="C1653" s="3">
        <v>8</v>
      </c>
      <c r="D1653" s="3">
        <v>8</v>
      </c>
      <c r="E1653" s="14">
        <f t="shared" si="105"/>
        <v>8.6380969203423259</v>
      </c>
    </row>
    <row r="1654" spans="1:5" hidden="1" outlineLevel="2" x14ac:dyDescent="0.25">
      <c r="A1654" s="3" t="s">
        <v>131</v>
      </c>
      <c r="B1654" s="5" t="s">
        <v>8</v>
      </c>
      <c r="C1654" s="3">
        <v>22</v>
      </c>
      <c r="D1654" s="3">
        <v>22</v>
      </c>
      <c r="E1654" s="14">
        <f t="shared" si="105"/>
        <v>23.754766530941396</v>
      </c>
    </row>
    <row r="1655" spans="1:5" hidden="1" outlineLevel="2" x14ac:dyDescent="0.25">
      <c r="A1655" s="3" t="s">
        <v>131</v>
      </c>
      <c r="B1655" s="5" t="s">
        <v>10</v>
      </c>
      <c r="C1655" s="3">
        <v>225</v>
      </c>
      <c r="D1655" s="3">
        <v>453</v>
      </c>
      <c r="E1655" s="14">
        <f t="shared" si="105"/>
        <v>489.13223811438422</v>
      </c>
    </row>
    <row r="1656" spans="1:5" hidden="1" outlineLevel="2" x14ac:dyDescent="0.25">
      <c r="A1656" s="3" t="s">
        <v>131</v>
      </c>
      <c r="B1656" s="5" t="s">
        <v>11</v>
      </c>
      <c r="C1656" s="3">
        <v>98</v>
      </c>
      <c r="D1656" s="3">
        <v>1966</v>
      </c>
      <c r="E1656" s="14">
        <f t="shared" si="105"/>
        <v>2122.8123181741266</v>
      </c>
    </row>
    <row r="1657" spans="1:5" hidden="1" outlineLevel="2" x14ac:dyDescent="0.25">
      <c r="A1657" s="3" t="s">
        <v>131</v>
      </c>
      <c r="B1657" s="5" t="s">
        <v>12</v>
      </c>
      <c r="C1657" s="3">
        <v>4</v>
      </c>
      <c r="D1657" s="3">
        <v>14</v>
      </c>
      <c r="E1657" s="14">
        <f t="shared" si="105"/>
        <v>15.116669610599072</v>
      </c>
    </row>
    <row r="1658" spans="1:5" hidden="1" outlineLevel="2" x14ac:dyDescent="0.25">
      <c r="A1658" s="3" t="s">
        <v>131</v>
      </c>
      <c r="B1658" s="5">
        <v>1</v>
      </c>
      <c r="C1658" s="3">
        <v>11</v>
      </c>
      <c r="D1658" s="3">
        <v>23</v>
      </c>
      <c r="E1658" s="14">
        <f t="shared" si="105"/>
        <v>24.834528645984186</v>
      </c>
    </row>
    <row r="1659" spans="1:5" hidden="1" outlineLevel="2" x14ac:dyDescent="0.25">
      <c r="A1659" s="3" t="s">
        <v>131</v>
      </c>
      <c r="B1659" s="5">
        <v>2</v>
      </c>
      <c r="C1659" s="3">
        <v>838</v>
      </c>
      <c r="D1659" s="3">
        <v>1791</v>
      </c>
      <c r="E1659" s="14">
        <f t="shared" si="105"/>
        <v>1933.853948041638</v>
      </c>
    </row>
    <row r="1660" spans="1:5" hidden="1" outlineLevel="2" x14ac:dyDescent="0.25">
      <c r="A1660" s="3" t="s">
        <v>131</v>
      </c>
      <c r="B1660" s="5">
        <v>8</v>
      </c>
      <c r="C1660" s="3">
        <v>27</v>
      </c>
      <c r="D1660" s="3">
        <v>981</v>
      </c>
      <c r="E1660" s="14">
        <f t="shared" si="105"/>
        <v>1059.2466348569776</v>
      </c>
    </row>
    <row r="1661" spans="1:5" outlineLevel="1" collapsed="1" x14ac:dyDescent="0.25">
      <c r="A1661" s="7" t="s">
        <v>257</v>
      </c>
      <c r="E1661" s="14">
        <f>SUBTOTAL(9,E1645:E1660)</f>
        <v>6707.4822586458158</v>
      </c>
    </row>
    <row r="1662" spans="1:5" hidden="1" outlineLevel="2" x14ac:dyDescent="0.25">
      <c r="A1662" s="3" t="s">
        <v>132</v>
      </c>
      <c r="B1662" s="5" t="s">
        <v>1</v>
      </c>
      <c r="C1662" s="3">
        <v>13</v>
      </c>
      <c r="D1662" s="3">
        <v>62</v>
      </c>
      <c r="E1662" s="18"/>
    </row>
    <row r="1663" spans="1:5" hidden="1" outlineLevel="2" x14ac:dyDescent="0.25">
      <c r="A1663" s="3" t="s">
        <v>132</v>
      </c>
      <c r="B1663" s="5" t="s">
        <v>2</v>
      </c>
      <c r="C1663" s="3">
        <v>1</v>
      </c>
      <c r="D1663" s="3">
        <v>1</v>
      </c>
      <c r="E1663" s="18"/>
    </row>
    <row r="1664" spans="1:5" hidden="1" outlineLevel="2" x14ac:dyDescent="0.25">
      <c r="A1664" s="3" t="s">
        <v>132</v>
      </c>
      <c r="B1664" s="5" t="s">
        <v>3</v>
      </c>
      <c r="C1664" s="3">
        <v>2617</v>
      </c>
      <c r="D1664" s="3">
        <v>10578</v>
      </c>
      <c r="E1664" s="18"/>
    </row>
    <row r="1665" spans="1:5" hidden="1" outlineLevel="2" x14ac:dyDescent="0.25">
      <c r="A1665" s="3" t="s">
        <v>132</v>
      </c>
      <c r="B1665" s="5" t="s">
        <v>4</v>
      </c>
      <c r="C1665" s="3">
        <v>129</v>
      </c>
      <c r="D1665" s="3">
        <v>136</v>
      </c>
      <c r="E1665" s="18"/>
    </row>
    <row r="1666" spans="1:5" hidden="1" outlineLevel="2" x14ac:dyDescent="0.25">
      <c r="A1666" s="3" t="s">
        <v>132</v>
      </c>
      <c r="B1666" s="5" t="s">
        <v>5</v>
      </c>
      <c r="C1666" s="3">
        <v>35</v>
      </c>
      <c r="D1666" s="3">
        <v>157</v>
      </c>
      <c r="E1666" s="18"/>
    </row>
    <row r="1667" spans="1:5" hidden="1" outlineLevel="2" x14ac:dyDescent="0.25">
      <c r="A1667" s="3" t="s">
        <v>132</v>
      </c>
      <c r="B1667" s="5" t="s">
        <v>6</v>
      </c>
      <c r="C1667" s="3">
        <v>1</v>
      </c>
      <c r="D1667" s="3">
        <v>1</v>
      </c>
      <c r="E1667" s="18"/>
    </row>
    <row r="1668" spans="1:5" hidden="1" outlineLevel="2" x14ac:dyDescent="0.25">
      <c r="A1668" s="3" t="s">
        <v>132</v>
      </c>
      <c r="B1668" s="5" t="s">
        <v>7</v>
      </c>
      <c r="C1668" s="3">
        <v>3182</v>
      </c>
      <c r="D1668" s="3">
        <v>4758</v>
      </c>
      <c r="E1668" s="18"/>
    </row>
    <row r="1669" spans="1:5" hidden="1" outlineLevel="2" x14ac:dyDescent="0.25">
      <c r="A1669" s="3" t="s">
        <v>132</v>
      </c>
      <c r="B1669" s="5" t="s">
        <v>81</v>
      </c>
      <c r="C1669" s="3">
        <v>2490</v>
      </c>
      <c r="D1669" s="3">
        <v>459994</v>
      </c>
      <c r="E1669" s="18"/>
    </row>
    <row r="1670" spans="1:5" hidden="1" outlineLevel="2" x14ac:dyDescent="0.25">
      <c r="A1670" s="3" t="s">
        <v>132</v>
      </c>
      <c r="B1670" s="5" t="s">
        <v>17</v>
      </c>
      <c r="C1670" s="3">
        <v>28</v>
      </c>
      <c r="D1670" s="3">
        <v>28</v>
      </c>
      <c r="E1670" s="18"/>
    </row>
    <row r="1671" spans="1:5" hidden="1" outlineLevel="2" x14ac:dyDescent="0.25">
      <c r="A1671" s="3" t="s">
        <v>132</v>
      </c>
      <c r="B1671" s="5" t="s">
        <v>8</v>
      </c>
      <c r="C1671" s="3">
        <v>9507</v>
      </c>
      <c r="D1671" s="3">
        <v>13023</v>
      </c>
      <c r="E1671" s="18"/>
    </row>
    <row r="1672" spans="1:5" hidden="1" outlineLevel="2" x14ac:dyDescent="0.25">
      <c r="A1672" s="3" t="s">
        <v>132</v>
      </c>
      <c r="B1672" s="5" t="s">
        <v>10</v>
      </c>
      <c r="C1672" s="3">
        <v>190</v>
      </c>
      <c r="D1672" s="3">
        <v>374</v>
      </c>
      <c r="E1672" s="18"/>
    </row>
    <row r="1673" spans="1:5" hidden="1" outlineLevel="2" x14ac:dyDescent="0.25">
      <c r="A1673" s="3" t="s">
        <v>132</v>
      </c>
      <c r="B1673" s="5" t="s">
        <v>11</v>
      </c>
      <c r="C1673" s="3">
        <v>165</v>
      </c>
      <c r="D1673" s="3">
        <v>570</v>
      </c>
      <c r="E1673" s="18"/>
    </row>
    <row r="1674" spans="1:5" hidden="1" outlineLevel="2" x14ac:dyDescent="0.25">
      <c r="A1674" s="3" t="s">
        <v>132</v>
      </c>
      <c r="B1674" s="5" t="s">
        <v>12</v>
      </c>
      <c r="C1674" s="3">
        <v>4</v>
      </c>
      <c r="D1674" s="3">
        <v>104</v>
      </c>
      <c r="E1674" s="18"/>
    </row>
    <row r="1675" spans="1:5" hidden="1" outlineLevel="2" x14ac:dyDescent="0.25">
      <c r="A1675" s="3" t="s">
        <v>132</v>
      </c>
      <c r="B1675" s="5">
        <v>2</v>
      </c>
      <c r="C1675" s="3">
        <v>722</v>
      </c>
      <c r="D1675" s="3">
        <v>1061</v>
      </c>
      <c r="E1675" s="18"/>
    </row>
    <row r="1676" spans="1:5" hidden="1" outlineLevel="2" x14ac:dyDescent="0.25">
      <c r="A1676" s="3" t="s">
        <v>132</v>
      </c>
      <c r="B1676" s="5">
        <v>8</v>
      </c>
      <c r="C1676" s="3">
        <v>26</v>
      </c>
      <c r="D1676" s="3">
        <v>475</v>
      </c>
      <c r="E1676" s="18"/>
    </row>
    <row r="1677" spans="1:5" outlineLevel="1" collapsed="1" x14ac:dyDescent="0.25">
      <c r="A1677" s="7" t="s">
        <v>258</v>
      </c>
      <c r="E1677" s="18">
        <f>SUBTOTAL(9,E1662:E1676)</f>
        <v>0</v>
      </c>
    </row>
    <row r="1678" spans="1:5" hidden="1" outlineLevel="2" x14ac:dyDescent="0.25">
      <c r="A1678" s="3" t="s">
        <v>133</v>
      </c>
      <c r="B1678" s="5" t="s">
        <v>1</v>
      </c>
      <c r="C1678" s="3">
        <v>5</v>
      </c>
      <c r="D1678" s="3">
        <v>27</v>
      </c>
      <c r="E1678" s="14">
        <f t="shared" ref="E1678:E1686" si="106">$D1678/$D$10*E$6</f>
        <v>29.15357710615535</v>
      </c>
    </row>
    <row r="1679" spans="1:5" hidden="1" outlineLevel="2" x14ac:dyDescent="0.25">
      <c r="A1679" s="3" t="s">
        <v>133</v>
      </c>
      <c r="B1679" s="5" t="s">
        <v>4</v>
      </c>
      <c r="C1679" s="3">
        <v>5</v>
      </c>
      <c r="D1679" s="3">
        <v>5</v>
      </c>
      <c r="E1679" s="14">
        <f t="shared" si="106"/>
        <v>5.3988105752139539</v>
      </c>
    </row>
    <row r="1680" spans="1:5" hidden="1" outlineLevel="2" x14ac:dyDescent="0.25">
      <c r="A1680" s="3" t="s">
        <v>133</v>
      </c>
      <c r="B1680" s="5" t="s">
        <v>7</v>
      </c>
      <c r="C1680" s="3">
        <v>30</v>
      </c>
      <c r="D1680" s="3">
        <v>30</v>
      </c>
      <c r="E1680" s="14">
        <f t="shared" si="106"/>
        <v>32.392863451283716</v>
      </c>
    </row>
    <row r="1681" spans="1:5" hidden="1" outlineLevel="2" x14ac:dyDescent="0.25">
      <c r="A1681" s="3" t="s">
        <v>133</v>
      </c>
      <c r="B1681" s="5" t="s">
        <v>8</v>
      </c>
      <c r="C1681" s="3">
        <v>1</v>
      </c>
      <c r="D1681" s="3">
        <v>1</v>
      </c>
      <c r="E1681" s="14">
        <f t="shared" si="106"/>
        <v>1.0797621150427907</v>
      </c>
    </row>
    <row r="1682" spans="1:5" hidden="1" outlineLevel="2" x14ac:dyDescent="0.25">
      <c r="A1682" s="3" t="s">
        <v>133</v>
      </c>
      <c r="B1682" s="5" t="s">
        <v>10</v>
      </c>
      <c r="C1682" s="3">
        <v>15</v>
      </c>
      <c r="D1682" s="3">
        <v>15</v>
      </c>
      <c r="E1682" s="14">
        <f t="shared" si="106"/>
        <v>16.196431725641858</v>
      </c>
    </row>
    <row r="1683" spans="1:5" hidden="1" outlineLevel="2" x14ac:dyDescent="0.25">
      <c r="A1683" s="3" t="s">
        <v>133</v>
      </c>
      <c r="B1683" s="5" t="s">
        <v>11</v>
      </c>
      <c r="C1683" s="3">
        <v>14</v>
      </c>
      <c r="D1683" s="3">
        <v>15</v>
      </c>
      <c r="E1683" s="14">
        <f t="shared" si="106"/>
        <v>16.196431725641858</v>
      </c>
    </row>
    <row r="1684" spans="1:5" hidden="1" outlineLevel="2" x14ac:dyDescent="0.25">
      <c r="A1684" s="3" t="s">
        <v>133</v>
      </c>
      <c r="B1684" s="5" t="s">
        <v>12</v>
      </c>
      <c r="C1684" s="3">
        <v>3</v>
      </c>
      <c r="D1684" s="3">
        <v>6</v>
      </c>
      <c r="E1684" s="14">
        <f t="shared" si="106"/>
        <v>6.478572690256744</v>
      </c>
    </row>
    <row r="1685" spans="1:5" hidden="1" outlineLevel="2" x14ac:dyDescent="0.25">
      <c r="A1685" s="3" t="s">
        <v>133</v>
      </c>
      <c r="B1685" s="5">
        <v>2</v>
      </c>
      <c r="C1685" s="3">
        <v>16</v>
      </c>
      <c r="D1685" s="3">
        <v>20</v>
      </c>
      <c r="E1685" s="14">
        <f t="shared" si="106"/>
        <v>21.595242300855816</v>
      </c>
    </row>
    <row r="1686" spans="1:5" hidden="1" outlineLevel="2" x14ac:dyDescent="0.25">
      <c r="A1686" s="3" t="s">
        <v>133</v>
      </c>
      <c r="B1686" s="5">
        <v>8</v>
      </c>
      <c r="C1686" s="3">
        <v>26</v>
      </c>
      <c r="D1686" s="3">
        <v>658</v>
      </c>
      <c r="E1686" s="14">
        <f t="shared" si="106"/>
        <v>710.48347169815622</v>
      </c>
    </row>
    <row r="1687" spans="1:5" outlineLevel="1" collapsed="1" x14ac:dyDescent="0.25">
      <c r="A1687" s="7" t="s">
        <v>259</v>
      </c>
      <c r="E1687" s="14">
        <f>SUBTOTAL(9,E1678:E1686)</f>
        <v>838.97516338824835</v>
      </c>
    </row>
    <row r="1688" spans="1:5" hidden="1" outlineLevel="2" x14ac:dyDescent="0.25">
      <c r="A1688" s="3" t="s">
        <v>134</v>
      </c>
      <c r="B1688" s="5" t="s">
        <v>1</v>
      </c>
      <c r="C1688" s="3">
        <v>15</v>
      </c>
      <c r="D1688" s="3">
        <v>288</v>
      </c>
      <c r="E1688" s="14">
        <f t="shared" ref="E1688:E1698" si="107">$D1688/$D$10*E$6</f>
        <v>310.97148913232377</v>
      </c>
    </row>
    <row r="1689" spans="1:5" hidden="1" outlineLevel="2" x14ac:dyDescent="0.25">
      <c r="A1689" s="3" t="s">
        <v>134</v>
      </c>
      <c r="B1689" s="5" t="s">
        <v>3</v>
      </c>
      <c r="C1689" s="3">
        <v>39</v>
      </c>
      <c r="D1689" s="3">
        <v>102</v>
      </c>
      <c r="E1689" s="14">
        <f t="shared" si="107"/>
        <v>110.13573573436466</v>
      </c>
    </row>
    <row r="1690" spans="1:5" hidden="1" outlineLevel="2" x14ac:dyDescent="0.25">
      <c r="A1690" s="3" t="s">
        <v>134</v>
      </c>
      <c r="B1690" s="5" t="s">
        <v>4</v>
      </c>
      <c r="C1690" s="3">
        <v>68</v>
      </c>
      <c r="D1690" s="3">
        <v>197</v>
      </c>
      <c r="E1690" s="14">
        <f t="shared" si="107"/>
        <v>212.71313666342976</v>
      </c>
    </row>
    <row r="1691" spans="1:5" hidden="1" outlineLevel="2" x14ac:dyDescent="0.25">
      <c r="A1691" s="3" t="s">
        <v>134</v>
      </c>
      <c r="B1691" s="5" t="s">
        <v>5</v>
      </c>
      <c r="C1691" s="3">
        <v>7</v>
      </c>
      <c r="D1691" s="3">
        <v>13</v>
      </c>
      <c r="E1691" s="14">
        <f t="shared" si="107"/>
        <v>14.03690749555628</v>
      </c>
    </row>
    <row r="1692" spans="1:5" hidden="1" outlineLevel="2" x14ac:dyDescent="0.25">
      <c r="A1692" s="3" t="s">
        <v>134</v>
      </c>
      <c r="B1692" s="5" t="s">
        <v>7</v>
      </c>
      <c r="C1692" s="3">
        <v>62</v>
      </c>
      <c r="D1692" s="3">
        <v>62</v>
      </c>
      <c r="E1692" s="14">
        <f t="shared" si="107"/>
        <v>66.945251132653027</v>
      </c>
    </row>
    <row r="1693" spans="1:5" hidden="1" outlineLevel="2" x14ac:dyDescent="0.25">
      <c r="A1693" s="3" t="s">
        <v>134</v>
      </c>
      <c r="B1693" s="5" t="s">
        <v>38</v>
      </c>
      <c r="C1693" s="3">
        <v>1</v>
      </c>
      <c r="D1693" s="3">
        <v>9</v>
      </c>
      <c r="E1693" s="14">
        <f t="shared" si="107"/>
        <v>9.7178590353851177</v>
      </c>
    </row>
    <row r="1694" spans="1:5" hidden="1" outlineLevel="2" x14ac:dyDescent="0.25">
      <c r="A1694" s="3" t="s">
        <v>134</v>
      </c>
      <c r="B1694" s="5" t="s">
        <v>8</v>
      </c>
      <c r="C1694" s="3">
        <v>73</v>
      </c>
      <c r="D1694" s="3">
        <v>73</v>
      </c>
      <c r="E1694" s="14">
        <f t="shared" si="107"/>
        <v>78.822634398123711</v>
      </c>
    </row>
    <row r="1695" spans="1:5" hidden="1" outlineLevel="2" x14ac:dyDescent="0.25">
      <c r="A1695" s="3" t="s">
        <v>134</v>
      </c>
      <c r="B1695" s="5" t="s">
        <v>10</v>
      </c>
      <c r="C1695" s="3">
        <v>16</v>
      </c>
      <c r="D1695" s="3">
        <v>30</v>
      </c>
      <c r="E1695" s="14">
        <f t="shared" si="107"/>
        <v>32.392863451283716</v>
      </c>
    </row>
    <row r="1696" spans="1:5" hidden="1" outlineLevel="2" x14ac:dyDescent="0.25">
      <c r="A1696" s="3" t="s">
        <v>134</v>
      </c>
      <c r="B1696" s="5" t="s">
        <v>11</v>
      </c>
      <c r="C1696" s="3">
        <v>16</v>
      </c>
      <c r="D1696" s="3">
        <v>200</v>
      </c>
      <c r="E1696" s="14">
        <f t="shared" si="107"/>
        <v>215.95242300855816</v>
      </c>
    </row>
    <row r="1697" spans="1:5" hidden="1" outlineLevel="2" x14ac:dyDescent="0.25">
      <c r="A1697" s="3" t="s">
        <v>134</v>
      </c>
      <c r="B1697" s="5" t="s">
        <v>12</v>
      </c>
      <c r="C1697" s="3">
        <v>3</v>
      </c>
      <c r="D1697" s="3">
        <v>18</v>
      </c>
      <c r="E1697" s="14">
        <f t="shared" si="107"/>
        <v>19.435718070770235</v>
      </c>
    </row>
    <row r="1698" spans="1:5" hidden="1" outlineLevel="2" x14ac:dyDescent="0.25">
      <c r="A1698" s="3" t="s">
        <v>134</v>
      </c>
      <c r="B1698" s="5">
        <v>2</v>
      </c>
      <c r="C1698" s="3">
        <v>71</v>
      </c>
      <c r="D1698" s="3">
        <v>200</v>
      </c>
      <c r="E1698" s="14">
        <f t="shared" si="107"/>
        <v>215.95242300855816</v>
      </c>
    </row>
    <row r="1699" spans="1:5" outlineLevel="1" collapsed="1" x14ac:dyDescent="0.25">
      <c r="A1699" s="7" t="s">
        <v>260</v>
      </c>
      <c r="E1699" s="14">
        <f>SUBTOTAL(9,E1688:E1698)</f>
        <v>1287.0764411310065</v>
      </c>
    </row>
    <row r="1700" spans="1:5" hidden="1" outlineLevel="2" x14ac:dyDescent="0.25">
      <c r="A1700" s="3" t="s">
        <v>135</v>
      </c>
      <c r="B1700" s="5" t="s">
        <v>1</v>
      </c>
      <c r="C1700" s="3">
        <v>2</v>
      </c>
      <c r="D1700" s="3">
        <v>2</v>
      </c>
      <c r="E1700" s="14">
        <f t="shared" ref="E1700:E1709" si="108">$D1700/$D$10*E$6</f>
        <v>2.1595242300855815</v>
      </c>
    </row>
    <row r="1701" spans="1:5" hidden="1" outlineLevel="2" x14ac:dyDescent="0.25">
      <c r="A1701" s="3" t="s">
        <v>135</v>
      </c>
      <c r="B1701" s="5" t="s">
        <v>4</v>
      </c>
      <c r="C1701" s="3">
        <v>4</v>
      </c>
      <c r="D1701" s="3">
        <v>4</v>
      </c>
      <c r="E1701" s="14">
        <f t="shared" si="108"/>
        <v>4.319048460171163</v>
      </c>
    </row>
    <row r="1702" spans="1:5" hidden="1" outlineLevel="2" x14ac:dyDescent="0.25">
      <c r="A1702" s="3" t="s">
        <v>135</v>
      </c>
      <c r="B1702" s="5" t="s">
        <v>6</v>
      </c>
      <c r="C1702" s="3">
        <v>2</v>
      </c>
      <c r="D1702" s="3">
        <v>4</v>
      </c>
      <c r="E1702" s="14">
        <f t="shared" si="108"/>
        <v>4.319048460171163</v>
      </c>
    </row>
    <row r="1703" spans="1:5" hidden="1" outlineLevel="2" x14ac:dyDescent="0.25">
      <c r="A1703" s="3" t="s">
        <v>135</v>
      </c>
      <c r="B1703" s="5" t="s">
        <v>7</v>
      </c>
      <c r="C1703" s="3">
        <v>1</v>
      </c>
      <c r="D1703" s="3">
        <v>1</v>
      </c>
      <c r="E1703" s="14">
        <f t="shared" si="108"/>
        <v>1.0797621150427907</v>
      </c>
    </row>
    <row r="1704" spans="1:5" hidden="1" outlineLevel="2" x14ac:dyDescent="0.25">
      <c r="A1704" s="3" t="s">
        <v>135</v>
      </c>
      <c r="B1704" s="5" t="s">
        <v>8</v>
      </c>
      <c r="C1704" s="3">
        <v>1</v>
      </c>
      <c r="D1704" s="3">
        <v>1</v>
      </c>
      <c r="E1704" s="14">
        <f t="shared" si="108"/>
        <v>1.0797621150427907</v>
      </c>
    </row>
    <row r="1705" spans="1:5" hidden="1" outlineLevel="2" x14ac:dyDescent="0.25">
      <c r="A1705" s="3" t="s">
        <v>135</v>
      </c>
      <c r="B1705" s="5" t="s">
        <v>10</v>
      </c>
      <c r="C1705" s="3">
        <v>2</v>
      </c>
      <c r="D1705" s="3">
        <v>2</v>
      </c>
      <c r="E1705" s="14">
        <f t="shared" si="108"/>
        <v>2.1595242300855815</v>
      </c>
    </row>
    <row r="1706" spans="1:5" hidden="1" outlineLevel="2" x14ac:dyDescent="0.25">
      <c r="A1706" s="3" t="s">
        <v>135</v>
      </c>
      <c r="B1706" s="5" t="s">
        <v>11</v>
      </c>
      <c r="C1706" s="3">
        <v>2</v>
      </c>
      <c r="D1706" s="3">
        <v>2</v>
      </c>
      <c r="E1706" s="14">
        <f t="shared" si="108"/>
        <v>2.1595242300855815</v>
      </c>
    </row>
    <row r="1707" spans="1:5" hidden="1" outlineLevel="2" x14ac:dyDescent="0.25">
      <c r="A1707" s="3" t="s">
        <v>135</v>
      </c>
      <c r="B1707" s="5" t="s">
        <v>12</v>
      </c>
      <c r="C1707" s="3">
        <v>1</v>
      </c>
      <c r="D1707" s="3">
        <v>1</v>
      </c>
      <c r="E1707" s="14">
        <f t="shared" si="108"/>
        <v>1.0797621150427907</v>
      </c>
    </row>
    <row r="1708" spans="1:5" hidden="1" outlineLevel="2" x14ac:dyDescent="0.25">
      <c r="A1708" s="3" t="s">
        <v>135</v>
      </c>
      <c r="B1708" s="5">
        <v>2</v>
      </c>
      <c r="C1708" s="3">
        <v>2</v>
      </c>
      <c r="D1708" s="3">
        <v>2</v>
      </c>
      <c r="E1708" s="14">
        <f t="shared" si="108"/>
        <v>2.1595242300855815</v>
      </c>
    </row>
    <row r="1709" spans="1:5" hidden="1" outlineLevel="2" x14ac:dyDescent="0.25">
      <c r="A1709" s="3" t="s">
        <v>135</v>
      </c>
      <c r="B1709" s="5">
        <v>8</v>
      </c>
      <c r="C1709" s="3">
        <v>1</v>
      </c>
      <c r="D1709" s="3">
        <v>10</v>
      </c>
      <c r="E1709" s="14">
        <f t="shared" si="108"/>
        <v>10.797621150427908</v>
      </c>
    </row>
    <row r="1710" spans="1:5" outlineLevel="1" collapsed="1" x14ac:dyDescent="0.25">
      <c r="A1710" s="7" t="s">
        <v>261</v>
      </c>
      <c r="E1710" s="14">
        <f>SUBTOTAL(9,E1700:E1709)</f>
        <v>31.31310133624093</v>
      </c>
    </row>
    <row r="1711" spans="1:5" hidden="1" outlineLevel="2" x14ac:dyDescent="0.25">
      <c r="A1711" s="3" t="s">
        <v>136</v>
      </c>
      <c r="B1711" s="5" t="s">
        <v>1</v>
      </c>
      <c r="C1711" s="3">
        <v>6</v>
      </c>
      <c r="D1711" s="3">
        <v>60</v>
      </c>
      <c r="E1711" s="14">
        <f t="shared" ref="E1711:E1724" si="109">$D1711/$D$10*E$6</f>
        <v>64.785726902567433</v>
      </c>
    </row>
    <row r="1712" spans="1:5" hidden="1" outlineLevel="2" x14ac:dyDescent="0.25">
      <c r="A1712" s="3" t="s">
        <v>136</v>
      </c>
      <c r="B1712" s="5" t="s">
        <v>22</v>
      </c>
      <c r="C1712" s="3">
        <v>1</v>
      </c>
      <c r="D1712" s="3">
        <v>7</v>
      </c>
      <c r="E1712" s="14">
        <f t="shared" si="109"/>
        <v>7.5583348052995358</v>
      </c>
    </row>
    <row r="1713" spans="1:5" hidden="1" outlineLevel="2" x14ac:dyDescent="0.25">
      <c r="A1713" s="3" t="s">
        <v>136</v>
      </c>
      <c r="B1713" s="5" t="s">
        <v>3</v>
      </c>
      <c r="C1713" s="3">
        <v>2</v>
      </c>
      <c r="D1713" s="3">
        <v>2</v>
      </c>
      <c r="E1713" s="14">
        <f t="shared" si="109"/>
        <v>2.1595242300855815</v>
      </c>
    </row>
    <row r="1714" spans="1:5" hidden="1" outlineLevel="2" x14ac:dyDescent="0.25">
      <c r="A1714" s="3" t="s">
        <v>136</v>
      </c>
      <c r="B1714" s="5" t="s">
        <v>4</v>
      </c>
      <c r="C1714" s="3">
        <v>81</v>
      </c>
      <c r="D1714" s="3">
        <v>90</v>
      </c>
      <c r="E1714" s="14">
        <f t="shared" si="109"/>
        <v>97.178590353851163</v>
      </c>
    </row>
    <row r="1715" spans="1:5" hidden="1" outlineLevel="2" x14ac:dyDescent="0.25">
      <c r="A1715" s="3" t="s">
        <v>136</v>
      </c>
      <c r="B1715" s="5" t="s">
        <v>5</v>
      </c>
      <c r="C1715" s="3">
        <v>1</v>
      </c>
      <c r="D1715" s="3">
        <v>1</v>
      </c>
      <c r="E1715" s="14">
        <f t="shared" si="109"/>
        <v>1.0797621150427907</v>
      </c>
    </row>
    <row r="1716" spans="1:5" hidden="1" outlineLevel="2" x14ac:dyDescent="0.25">
      <c r="A1716" s="3" t="s">
        <v>136</v>
      </c>
      <c r="B1716" s="5" t="s">
        <v>7</v>
      </c>
      <c r="C1716" s="3">
        <v>39</v>
      </c>
      <c r="D1716" s="3">
        <v>50</v>
      </c>
      <c r="E1716" s="14">
        <f t="shared" si="109"/>
        <v>53.988105752139539</v>
      </c>
    </row>
    <row r="1717" spans="1:5" hidden="1" outlineLevel="2" x14ac:dyDescent="0.25">
      <c r="A1717" s="3" t="s">
        <v>136</v>
      </c>
      <c r="B1717" s="5" t="s">
        <v>14</v>
      </c>
      <c r="C1717" s="3">
        <v>7</v>
      </c>
      <c r="D1717" s="3">
        <v>8</v>
      </c>
      <c r="E1717" s="14">
        <f t="shared" si="109"/>
        <v>8.6380969203423259</v>
      </c>
    </row>
    <row r="1718" spans="1:5" hidden="1" outlineLevel="2" x14ac:dyDescent="0.25">
      <c r="A1718" s="3" t="s">
        <v>136</v>
      </c>
      <c r="B1718" s="5" t="s">
        <v>8</v>
      </c>
      <c r="C1718" s="3">
        <v>4</v>
      </c>
      <c r="D1718" s="3">
        <v>4</v>
      </c>
      <c r="E1718" s="14">
        <f t="shared" si="109"/>
        <v>4.319048460171163</v>
      </c>
    </row>
    <row r="1719" spans="1:5" hidden="1" outlineLevel="2" x14ac:dyDescent="0.25">
      <c r="A1719" s="3" t="s">
        <v>136</v>
      </c>
      <c r="B1719" s="5" t="s">
        <v>10</v>
      </c>
      <c r="C1719" s="3">
        <v>94</v>
      </c>
      <c r="D1719" s="3">
        <v>107</v>
      </c>
      <c r="E1719" s="14">
        <f t="shared" si="109"/>
        <v>115.53454630957862</v>
      </c>
    </row>
    <row r="1720" spans="1:5" hidden="1" outlineLevel="2" x14ac:dyDescent="0.25">
      <c r="A1720" s="3" t="s">
        <v>136</v>
      </c>
      <c r="B1720" s="5" t="s">
        <v>11</v>
      </c>
      <c r="C1720" s="3">
        <v>76</v>
      </c>
      <c r="D1720" s="3">
        <v>145</v>
      </c>
      <c r="E1720" s="14">
        <f t="shared" si="109"/>
        <v>156.56550668120465</v>
      </c>
    </row>
    <row r="1721" spans="1:5" hidden="1" outlineLevel="2" x14ac:dyDescent="0.25">
      <c r="A1721" s="3" t="s">
        <v>136</v>
      </c>
      <c r="B1721" s="5" t="s">
        <v>12</v>
      </c>
      <c r="C1721" s="3">
        <v>6</v>
      </c>
      <c r="D1721" s="3">
        <v>20</v>
      </c>
      <c r="E1721" s="14">
        <f t="shared" si="109"/>
        <v>21.595242300855816</v>
      </c>
    </row>
    <row r="1722" spans="1:5" hidden="1" outlineLevel="2" x14ac:dyDescent="0.25">
      <c r="A1722" s="3" t="s">
        <v>136</v>
      </c>
      <c r="B1722" s="5">
        <v>1</v>
      </c>
      <c r="C1722" s="3">
        <v>1</v>
      </c>
      <c r="D1722" s="3">
        <v>1</v>
      </c>
      <c r="E1722" s="14">
        <f t="shared" si="109"/>
        <v>1.0797621150427907</v>
      </c>
    </row>
    <row r="1723" spans="1:5" hidden="1" outlineLevel="2" x14ac:dyDescent="0.25">
      <c r="A1723" s="3" t="s">
        <v>136</v>
      </c>
      <c r="B1723" s="5">
        <v>2</v>
      </c>
      <c r="C1723" s="3">
        <v>107</v>
      </c>
      <c r="D1723" s="3">
        <v>138</v>
      </c>
      <c r="E1723" s="14">
        <f t="shared" si="109"/>
        <v>149.00717187590513</v>
      </c>
    </row>
    <row r="1724" spans="1:5" hidden="1" outlineLevel="2" x14ac:dyDescent="0.25">
      <c r="A1724" s="3" t="s">
        <v>136</v>
      </c>
      <c r="B1724" s="5">
        <v>8</v>
      </c>
      <c r="C1724" s="3">
        <v>26</v>
      </c>
      <c r="D1724" s="3">
        <v>395</v>
      </c>
      <c r="E1724" s="14">
        <f t="shared" si="109"/>
        <v>426.50603544190233</v>
      </c>
    </row>
    <row r="1725" spans="1:5" outlineLevel="1" collapsed="1" x14ac:dyDescent="0.25">
      <c r="A1725" s="7" t="s">
        <v>262</v>
      </c>
      <c r="E1725" s="14">
        <f>SUBTOTAL(9,E1711:E1724)</f>
        <v>1109.9954542639889</v>
      </c>
    </row>
    <row r="1726" spans="1:5" hidden="1" outlineLevel="2" x14ac:dyDescent="0.25">
      <c r="A1726" s="3" t="s">
        <v>137</v>
      </c>
      <c r="B1726" s="5" t="s">
        <v>1</v>
      </c>
      <c r="C1726" s="3">
        <v>8</v>
      </c>
      <c r="D1726" s="3">
        <v>106</v>
      </c>
      <c r="E1726" s="14">
        <f t="shared" ref="E1726:E1743" si="110">$D1726/$D$10*E$6</f>
        <v>114.4547841945358</v>
      </c>
    </row>
    <row r="1727" spans="1:5" hidden="1" outlineLevel="2" x14ac:dyDescent="0.25">
      <c r="A1727" s="3" t="s">
        <v>137</v>
      </c>
      <c r="B1727" s="5" t="s">
        <v>2</v>
      </c>
      <c r="C1727" s="3">
        <v>20</v>
      </c>
      <c r="D1727" s="3">
        <v>38</v>
      </c>
      <c r="E1727" s="14">
        <f t="shared" si="110"/>
        <v>41.030960371626044</v>
      </c>
    </row>
    <row r="1728" spans="1:5" hidden="1" outlineLevel="2" x14ac:dyDescent="0.25">
      <c r="A1728" s="3" t="s">
        <v>137</v>
      </c>
      <c r="B1728" s="5" t="s">
        <v>3</v>
      </c>
      <c r="C1728" s="3">
        <v>460</v>
      </c>
      <c r="D1728" s="3">
        <v>1058</v>
      </c>
      <c r="E1728" s="14">
        <f t="shared" si="110"/>
        <v>1142.3883177152725</v>
      </c>
    </row>
    <row r="1729" spans="1:5" hidden="1" outlineLevel="2" x14ac:dyDescent="0.25">
      <c r="A1729" s="3" t="s">
        <v>137</v>
      </c>
      <c r="B1729" s="5" t="s">
        <v>4</v>
      </c>
      <c r="C1729" s="3">
        <v>1939</v>
      </c>
      <c r="D1729" s="3">
        <v>2317</v>
      </c>
      <c r="E1729" s="14">
        <f t="shared" si="110"/>
        <v>2501.8088205541458</v>
      </c>
    </row>
    <row r="1730" spans="1:5" hidden="1" outlineLevel="2" x14ac:dyDescent="0.25">
      <c r="A1730" s="3" t="s">
        <v>137</v>
      </c>
      <c r="B1730" s="5" t="s">
        <v>5</v>
      </c>
      <c r="C1730" s="3">
        <v>9</v>
      </c>
      <c r="D1730" s="3">
        <v>10</v>
      </c>
      <c r="E1730" s="14">
        <f t="shared" si="110"/>
        <v>10.797621150427908</v>
      </c>
    </row>
    <row r="1731" spans="1:5" hidden="1" outlineLevel="2" x14ac:dyDescent="0.25">
      <c r="A1731" s="3" t="s">
        <v>137</v>
      </c>
      <c r="B1731" s="5" t="s">
        <v>6</v>
      </c>
      <c r="C1731" s="3">
        <v>131</v>
      </c>
      <c r="D1731" s="3">
        <v>2225</v>
      </c>
      <c r="E1731" s="14">
        <f t="shared" si="110"/>
        <v>2402.4707059702096</v>
      </c>
    </row>
    <row r="1732" spans="1:5" hidden="1" outlineLevel="2" x14ac:dyDescent="0.25">
      <c r="A1732" s="3" t="s">
        <v>137</v>
      </c>
      <c r="B1732" s="5" t="s">
        <v>7</v>
      </c>
      <c r="C1732" s="3">
        <v>198</v>
      </c>
      <c r="D1732" s="3">
        <v>370</v>
      </c>
      <c r="E1732" s="14">
        <f t="shared" si="110"/>
        <v>399.51198256583257</v>
      </c>
    </row>
    <row r="1733" spans="1:5" hidden="1" outlineLevel="2" x14ac:dyDescent="0.25">
      <c r="A1733" s="3" t="s">
        <v>137</v>
      </c>
      <c r="B1733" s="5" t="s">
        <v>14</v>
      </c>
      <c r="C1733" s="3">
        <v>26</v>
      </c>
      <c r="D1733" s="3">
        <v>39</v>
      </c>
      <c r="E1733" s="14">
        <f t="shared" si="110"/>
        <v>42.110722486668834</v>
      </c>
    </row>
    <row r="1734" spans="1:5" hidden="1" outlineLevel="2" x14ac:dyDescent="0.25">
      <c r="A1734" s="3" t="s">
        <v>137</v>
      </c>
      <c r="B1734" s="5" t="s">
        <v>17</v>
      </c>
      <c r="C1734" s="3">
        <v>637</v>
      </c>
      <c r="D1734" s="3">
        <v>648</v>
      </c>
      <c r="E1734" s="14">
        <f t="shared" si="110"/>
        <v>699.68585054772836</v>
      </c>
    </row>
    <row r="1735" spans="1:5" hidden="1" outlineLevel="2" x14ac:dyDescent="0.25">
      <c r="A1735" s="3" t="s">
        <v>137</v>
      </c>
      <c r="B1735" s="5" t="s">
        <v>8</v>
      </c>
      <c r="C1735" s="3">
        <v>169</v>
      </c>
      <c r="D1735" s="3">
        <v>248</v>
      </c>
      <c r="E1735" s="14">
        <f t="shared" si="110"/>
        <v>267.78100453061211</v>
      </c>
    </row>
    <row r="1736" spans="1:5" hidden="1" outlineLevel="2" x14ac:dyDescent="0.25">
      <c r="A1736" s="3" t="s">
        <v>137</v>
      </c>
      <c r="B1736" s="5" t="s">
        <v>10</v>
      </c>
      <c r="C1736" s="3">
        <v>258</v>
      </c>
      <c r="D1736" s="3">
        <v>1207</v>
      </c>
      <c r="E1736" s="14">
        <f t="shared" si="110"/>
        <v>1303.2728728566483</v>
      </c>
    </row>
    <row r="1737" spans="1:5" hidden="1" outlineLevel="2" x14ac:dyDescent="0.25">
      <c r="A1737" s="3" t="s">
        <v>137</v>
      </c>
      <c r="B1737" s="5" t="s">
        <v>11</v>
      </c>
      <c r="C1737" s="3">
        <v>217</v>
      </c>
      <c r="D1737" s="3">
        <v>7108</v>
      </c>
      <c r="E1737" s="14">
        <f t="shared" si="110"/>
        <v>7674.9491137241566</v>
      </c>
    </row>
    <row r="1738" spans="1:5" hidden="1" outlineLevel="2" x14ac:dyDescent="0.25">
      <c r="A1738" s="3" t="s">
        <v>137</v>
      </c>
      <c r="B1738" s="5" t="s">
        <v>15</v>
      </c>
      <c r="C1738" s="3">
        <v>9</v>
      </c>
      <c r="D1738" s="3">
        <v>13</v>
      </c>
      <c r="E1738" s="14">
        <f t="shared" si="110"/>
        <v>14.03690749555628</v>
      </c>
    </row>
    <row r="1739" spans="1:5" hidden="1" outlineLevel="2" x14ac:dyDescent="0.25">
      <c r="A1739" s="3" t="s">
        <v>137</v>
      </c>
      <c r="B1739" s="5" t="s">
        <v>12</v>
      </c>
      <c r="C1739" s="3">
        <v>7</v>
      </c>
      <c r="D1739" s="3">
        <v>708</v>
      </c>
      <c r="E1739" s="14">
        <f t="shared" si="110"/>
        <v>764.47157745029574</v>
      </c>
    </row>
    <row r="1740" spans="1:5" hidden="1" outlineLevel="2" x14ac:dyDescent="0.25">
      <c r="A1740" s="3" t="s">
        <v>137</v>
      </c>
      <c r="B1740" s="5" t="s">
        <v>20</v>
      </c>
      <c r="C1740" s="3">
        <v>12</v>
      </c>
      <c r="D1740" s="3">
        <v>197</v>
      </c>
      <c r="E1740" s="14">
        <f t="shared" si="110"/>
        <v>212.71313666342976</v>
      </c>
    </row>
    <row r="1741" spans="1:5" hidden="1" outlineLevel="2" x14ac:dyDescent="0.25">
      <c r="A1741" s="3" t="s">
        <v>137</v>
      </c>
      <c r="B1741" s="5">
        <v>1</v>
      </c>
      <c r="C1741" s="3">
        <v>12</v>
      </c>
      <c r="D1741" s="3">
        <v>17</v>
      </c>
      <c r="E1741" s="14">
        <f t="shared" si="110"/>
        <v>18.355955955727442</v>
      </c>
    </row>
    <row r="1742" spans="1:5" hidden="1" outlineLevel="2" x14ac:dyDescent="0.25">
      <c r="A1742" s="3" t="s">
        <v>137</v>
      </c>
      <c r="B1742" s="5">
        <v>2</v>
      </c>
      <c r="C1742" s="3">
        <v>5568</v>
      </c>
      <c r="D1742" s="3">
        <v>7053</v>
      </c>
      <c r="E1742" s="14">
        <f t="shared" si="110"/>
        <v>7615.5621973968036</v>
      </c>
    </row>
    <row r="1743" spans="1:5" hidden="1" outlineLevel="2" x14ac:dyDescent="0.25">
      <c r="A1743" s="3" t="s">
        <v>137</v>
      </c>
      <c r="B1743" s="5">
        <v>8</v>
      </c>
      <c r="C1743" s="3">
        <v>52</v>
      </c>
      <c r="D1743" s="3">
        <v>18045</v>
      </c>
      <c r="E1743" s="14">
        <f t="shared" si="110"/>
        <v>19484.307365947159</v>
      </c>
    </row>
    <row r="1744" spans="1:5" outlineLevel="1" collapsed="1" x14ac:dyDescent="0.25">
      <c r="A1744" s="7" t="s">
        <v>263</v>
      </c>
      <c r="E1744" s="14">
        <f>SUBTOTAL(9,E1726:E1743)</f>
        <v>44709.709897576839</v>
      </c>
    </row>
    <row r="1745" spans="1:5" hidden="1" outlineLevel="2" x14ac:dyDescent="0.25">
      <c r="A1745" s="3" t="s">
        <v>138</v>
      </c>
      <c r="B1745" s="5" t="s">
        <v>1</v>
      </c>
      <c r="C1745" s="3">
        <v>4</v>
      </c>
      <c r="D1745" s="3">
        <v>25</v>
      </c>
      <c r="E1745" s="14">
        <f t="shared" ref="E1745:E1758" si="111">$D1745/$D$10*E$6</f>
        <v>26.99405287606977</v>
      </c>
    </row>
    <row r="1746" spans="1:5" hidden="1" outlineLevel="2" x14ac:dyDescent="0.25">
      <c r="A1746" s="3" t="s">
        <v>138</v>
      </c>
      <c r="B1746" s="5" t="s">
        <v>3</v>
      </c>
      <c r="C1746" s="3">
        <v>144</v>
      </c>
      <c r="D1746" s="3">
        <v>934</v>
      </c>
      <c r="E1746" s="14">
        <f t="shared" si="111"/>
        <v>1008.4978154499665</v>
      </c>
    </row>
    <row r="1747" spans="1:5" hidden="1" outlineLevel="2" x14ac:dyDescent="0.25">
      <c r="A1747" s="3" t="s">
        <v>138</v>
      </c>
      <c r="B1747" s="5" t="s">
        <v>4</v>
      </c>
      <c r="C1747" s="3">
        <v>115</v>
      </c>
      <c r="D1747" s="3">
        <v>117</v>
      </c>
      <c r="E1747" s="14">
        <f t="shared" si="111"/>
        <v>126.3321674600065</v>
      </c>
    </row>
    <row r="1748" spans="1:5" hidden="1" outlineLevel="2" x14ac:dyDescent="0.25">
      <c r="A1748" s="3" t="s">
        <v>138</v>
      </c>
      <c r="B1748" s="5" t="s">
        <v>5</v>
      </c>
      <c r="C1748" s="3">
        <v>3</v>
      </c>
      <c r="D1748" s="3">
        <v>3</v>
      </c>
      <c r="E1748" s="14">
        <f t="shared" si="111"/>
        <v>3.239286345128372</v>
      </c>
    </row>
    <row r="1749" spans="1:5" hidden="1" outlineLevel="2" x14ac:dyDescent="0.25">
      <c r="A1749" s="3" t="s">
        <v>138</v>
      </c>
      <c r="B1749" s="5" t="s">
        <v>6</v>
      </c>
      <c r="C1749" s="3">
        <v>4</v>
      </c>
      <c r="D1749" s="3">
        <v>9</v>
      </c>
      <c r="E1749" s="14">
        <f t="shared" si="111"/>
        <v>9.7178590353851177</v>
      </c>
    </row>
    <row r="1750" spans="1:5" hidden="1" outlineLevel="2" x14ac:dyDescent="0.25">
      <c r="A1750" s="3" t="s">
        <v>138</v>
      </c>
      <c r="B1750" s="5" t="s">
        <v>7</v>
      </c>
      <c r="C1750" s="3">
        <v>68</v>
      </c>
      <c r="D1750" s="3">
        <v>82</v>
      </c>
      <c r="E1750" s="14">
        <f t="shared" si="111"/>
        <v>88.540493433508843</v>
      </c>
    </row>
    <row r="1751" spans="1:5" hidden="1" outlineLevel="2" x14ac:dyDescent="0.25">
      <c r="A1751" s="3" t="s">
        <v>138</v>
      </c>
      <c r="B1751" s="5" t="s">
        <v>17</v>
      </c>
      <c r="C1751" s="3">
        <v>24</v>
      </c>
      <c r="D1751" s="3">
        <v>24</v>
      </c>
      <c r="E1751" s="14">
        <f t="shared" si="111"/>
        <v>25.914290761026976</v>
      </c>
    </row>
    <row r="1752" spans="1:5" hidden="1" outlineLevel="2" x14ac:dyDescent="0.25">
      <c r="A1752" s="3" t="s">
        <v>138</v>
      </c>
      <c r="B1752" s="5" t="s">
        <v>8</v>
      </c>
      <c r="C1752" s="3">
        <v>3</v>
      </c>
      <c r="D1752" s="3">
        <v>4</v>
      </c>
      <c r="E1752" s="14">
        <f t="shared" si="111"/>
        <v>4.319048460171163</v>
      </c>
    </row>
    <row r="1753" spans="1:5" hidden="1" outlineLevel="2" x14ac:dyDescent="0.25">
      <c r="A1753" s="3" t="s">
        <v>138</v>
      </c>
      <c r="B1753" s="5" t="s">
        <v>10</v>
      </c>
      <c r="C1753" s="3">
        <v>80</v>
      </c>
      <c r="D1753" s="3">
        <v>100</v>
      </c>
      <c r="E1753" s="14">
        <f t="shared" si="111"/>
        <v>107.97621150427908</v>
      </c>
    </row>
    <row r="1754" spans="1:5" hidden="1" outlineLevel="2" x14ac:dyDescent="0.25">
      <c r="A1754" s="3" t="s">
        <v>138</v>
      </c>
      <c r="B1754" s="5" t="s">
        <v>11</v>
      </c>
      <c r="C1754" s="3">
        <v>72</v>
      </c>
      <c r="D1754" s="3">
        <v>144</v>
      </c>
      <c r="E1754" s="14">
        <f t="shared" si="111"/>
        <v>155.48574456616188</v>
      </c>
    </row>
    <row r="1755" spans="1:5" hidden="1" outlineLevel="2" x14ac:dyDescent="0.25">
      <c r="A1755" s="3" t="s">
        <v>138</v>
      </c>
      <c r="B1755" s="5" t="s">
        <v>15</v>
      </c>
      <c r="C1755" s="3">
        <v>1</v>
      </c>
      <c r="D1755" s="3">
        <v>1</v>
      </c>
      <c r="E1755" s="14">
        <f t="shared" si="111"/>
        <v>1.0797621150427907</v>
      </c>
    </row>
    <row r="1756" spans="1:5" hidden="1" outlineLevel="2" x14ac:dyDescent="0.25">
      <c r="A1756" s="3" t="s">
        <v>138</v>
      </c>
      <c r="B1756" s="5" t="s">
        <v>12</v>
      </c>
      <c r="C1756" s="3">
        <v>4</v>
      </c>
      <c r="D1756" s="3">
        <v>18</v>
      </c>
      <c r="E1756" s="14">
        <f t="shared" si="111"/>
        <v>19.435718070770235</v>
      </c>
    </row>
    <row r="1757" spans="1:5" hidden="1" outlineLevel="2" x14ac:dyDescent="0.25">
      <c r="A1757" s="3" t="s">
        <v>138</v>
      </c>
      <c r="B1757" s="5">
        <v>2</v>
      </c>
      <c r="C1757" s="3">
        <v>112</v>
      </c>
      <c r="D1757" s="3">
        <v>140</v>
      </c>
      <c r="E1757" s="14">
        <f t="shared" si="111"/>
        <v>151.1666961059907</v>
      </c>
    </row>
    <row r="1758" spans="1:5" hidden="1" outlineLevel="2" x14ac:dyDescent="0.25">
      <c r="A1758" s="3" t="s">
        <v>138</v>
      </c>
      <c r="B1758" s="5">
        <v>8</v>
      </c>
      <c r="C1758" s="3">
        <v>26</v>
      </c>
      <c r="D1758" s="3">
        <v>417</v>
      </c>
      <c r="E1758" s="14">
        <f t="shared" si="111"/>
        <v>450.26080197284369</v>
      </c>
    </row>
    <row r="1759" spans="1:5" outlineLevel="1" collapsed="1" x14ac:dyDescent="0.25">
      <c r="A1759" s="7" t="s">
        <v>264</v>
      </c>
      <c r="E1759" s="14">
        <f>SUBTOTAL(9,E1745:E1758)</f>
        <v>2178.9599481563519</v>
      </c>
    </row>
    <row r="1760" spans="1:5" hidden="1" outlineLevel="2" x14ac:dyDescent="0.25">
      <c r="A1760" s="3" t="s">
        <v>139</v>
      </c>
      <c r="B1760" s="5" t="s">
        <v>1</v>
      </c>
      <c r="C1760" s="3">
        <v>9</v>
      </c>
      <c r="D1760" s="3">
        <v>849</v>
      </c>
      <c r="E1760" s="14">
        <f t="shared" ref="E1760:E1778" si="112">$D1760/$D$10*E$6</f>
        <v>916.71803567132929</v>
      </c>
    </row>
    <row r="1761" spans="1:5" hidden="1" outlineLevel="2" x14ac:dyDescent="0.25">
      <c r="A1761" s="3" t="s">
        <v>139</v>
      </c>
      <c r="B1761" s="5" t="s">
        <v>22</v>
      </c>
      <c r="C1761" s="3">
        <v>3</v>
      </c>
      <c r="D1761" s="3">
        <v>183</v>
      </c>
      <c r="E1761" s="14">
        <f t="shared" si="112"/>
        <v>197.59646705283069</v>
      </c>
    </row>
    <row r="1762" spans="1:5" hidden="1" outlineLevel="2" x14ac:dyDescent="0.25">
      <c r="A1762" s="3" t="s">
        <v>139</v>
      </c>
      <c r="B1762" s="5" t="s">
        <v>2</v>
      </c>
      <c r="C1762" s="3">
        <v>3</v>
      </c>
      <c r="D1762" s="3">
        <v>4</v>
      </c>
      <c r="E1762" s="14">
        <f t="shared" si="112"/>
        <v>4.319048460171163</v>
      </c>
    </row>
    <row r="1763" spans="1:5" hidden="1" outlineLevel="2" x14ac:dyDescent="0.25">
      <c r="A1763" s="3" t="s">
        <v>139</v>
      </c>
      <c r="B1763" s="5" t="s">
        <v>3</v>
      </c>
      <c r="C1763" s="3">
        <v>510</v>
      </c>
      <c r="D1763" s="3">
        <v>1361</v>
      </c>
      <c r="E1763" s="14">
        <f t="shared" si="112"/>
        <v>1469.5562385732383</v>
      </c>
    </row>
    <row r="1764" spans="1:5" hidden="1" outlineLevel="2" x14ac:dyDescent="0.25">
      <c r="A1764" s="3" t="s">
        <v>139</v>
      </c>
      <c r="B1764" s="5" t="s">
        <v>4</v>
      </c>
      <c r="C1764" s="3">
        <v>250</v>
      </c>
      <c r="D1764" s="3">
        <v>269</v>
      </c>
      <c r="E1764" s="14">
        <f t="shared" si="112"/>
        <v>290.45600894651068</v>
      </c>
    </row>
    <row r="1765" spans="1:5" hidden="1" outlineLevel="2" x14ac:dyDescent="0.25">
      <c r="A1765" s="3" t="s">
        <v>139</v>
      </c>
      <c r="B1765" s="5" t="s">
        <v>5</v>
      </c>
      <c r="C1765" s="3">
        <v>6</v>
      </c>
      <c r="D1765" s="3">
        <v>19</v>
      </c>
      <c r="E1765" s="14">
        <f t="shared" si="112"/>
        <v>20.515480185813022</v>
      </c>
    </row>
    <row r="1766" spans="1:5" hidden="1" outlineLevel="2" x14ac:dyDescent="0.25">
      <c r="A1766" s="3" t="s">
        <v>139</v>
      </c>
      <c r="B1766" s="5" t="s">
        <v>6</v>
      </c>
      <c r="C1766" s="3">
        <v>108</v>
      </c>
      <c r="D1766" s="3">
        <v>715</v>
      </c>
      <c r="E1766" s="14">
        <f t="shared" si="112"/>
        <v>772.02991225559538</v>
      </c>
    </row>
    <row r="1767" spans="1:5" hidden="1" outlineLevel="2" x14ac:dyDescent="0.25">
      <c r="A1767" s="3" t="s">
        <v>139</v>
      </c>
      <c r="B1767" s="5" t="s">
        <v>7</v>
      </c>
      <c r="C1767" s="3">
        <v>435</v>
      </c>
      <c r="D1767" s="3">
        <v>715</v>
      </c>
      <c r="E1767" s="14">
        <f t="shared" si="112"/>
        <v>772.02991225559538</v>
      </c>
    </row>
    <row r="1768" spans="1:5" hidden="1" outlineLevel="2" x14ac:dyDescent="0.25">
      <c r="A1768" s="3" t="s">
        <v>139</v>
      </c>
      <c r="B1768" s="5" t="s">
        <v>14</v>
      </c>
      <c r="C1768" s="3">
        <v>14</v>
      </c>
      <c r="D1768" s="3">
        <v>40</v>
      </c>
      <c r="E1768" s="14">
        <f t="shared" si="112"/>
        <v>43.190484601711631</v>
      </c>
    </row>
    <row r="1769" spans="1:5" hidden="1" outlineLevel="2" x14ac:dyDescent="0.25">
      <c r="A1769" s="3" t="s">
        <v>139</v>
      </c>
      <c r="B1769" s="5" t="s">
        <v>81</v>
      </c>
      <c r="C1769" s="3">
        <v>1</v>
      </c>
      <c r="D1769" s="3">
        <v>2</v>
      </c>
      <c r="E1769" s="14">
        <f t="shared" si="112"/>
        <v>2.1595242300855815</v>
      </c>
    </row>
    <row r="1770" spans="1:5" hidden="1" outlineLevel="2" x14ac:dyDescent="0.25">
      <c r="A1770" s="3" t="s">
        <v>139</v>
      </c>
      <c r="B1770" s="5" t="s">
        <v>17</v>
      </c>
      <c r="C1770" s="3">
        <v>1</v>
      </c>
      <c r="D1770" s="3">
        <v>1</v>
      </c>
      <c r="E1770" s="14">
        <f t="shared" si="112"/>
        <v>1.0797621150427907</v>
      </c>
    </row>
    <row r="1771" spans="1:5" hidden="1" outlineLevel="2" x14ac:dyDescent="0.25">
      <c r="A1771" s="3" t="s">
        <v>139</v>
      </c>
      <c r="B1771" s="5" t="s">
        <v>8</v>
      </c>
      <c r="C1771" s="3">
        <v>318</v>
      </c>
      <c r="D1771" s="3">
        <v>326</v>
      </c>
      <c r="E1771" s="14">
        <f t="shared" si="112"/>
        <v>352.00244950394978</v>
      </c>
    </row>
    <row r="1772" spans="1:5" hidden="1" outlineLevel="2" x14ac:dyDescent="0.25">
      <c r="A1772" s="3" t="s">
        <v>139</v>
      </c>
      <c r="B1772" s="5" t="s">
        <v>10</v>
      </c>
      <c r="C1772" s="3">
        <v>209</v>
      </c>
      <c r="D1772" s="3">
        <v>462</v>
      </c>
      <c r="E1772" s="14">
        <f t="shared" si="112"/>
        <v>498.85009714976934</v>
      </c>
    </row>
    <row r="1773" spans="1:5" hidden="1" outlineLevel="2" x14ac:dyDescent="0.25">
      <c r="A1773" s="3" t="s">
        <v>139</v>
      </c>
      <c r="B1773" s="5" t="s">
        <v>11</v>
      </c>
      <c r="C1773" s="3">
        <v>135</v>
      </c>
      <c r="D1773" s="3">
        <v>1193</v>
      </c>
      <c r="E1773" s="14">
        <f t="shared" si="112"/>
        <v>1288.1562032460492</v>
      </c>
    </row>
    <row r="1774" spans="1:5" hidden="1" outlineLevel="2" x14ac:dyDescent="0.25">
      <c r="A1774" s="3" t="s">
        <v>139</v>
      </c>
      <c r="B1774" s="5" t="s">
        <v>15</v>
      </c>
      <c r="C1774" s="3">
        <v>1</v>
      </c>
      <c r="D1774" s="3">
        <v>4</v>
      </c>
      <c r="E1774" s="14">
        <f t="shared" si="112"/>
        <v>4.319048460171163</v>
      </c>
    </row>
    <row r="1775" spans="1:5" hidden="1" outlineLevel="2" x14ac:dyDescent="0.25">
      <c r="A1775" s="3" t="s">
        <v>139</v>
      </c>
      <c r="B1775" s="5" t="s">
        <v>12</v>
      </c>
      <c r="C1775" s="3">
        <v>4</v>
      </c>
      <c r="D1775" s="3">
        <v>137</v>
      </c>
      <c r="E1775" s="14">
        <f t="shared" si="112"/>
        <v>147.92740976086233</v>
      </c>
    </row>
    <row r="1776" spans="1:5" hidden="1" outlineLevel="2" x14ac:dyDescent="0.25">
      <c r="A1776" s="3" t="s">
        <v>139</v>
      </c>
      <c r="B1776" s="5">
        <v>1</v>
      </c>
      <c r="C1776" s="3">
        <v>19</v>
      </c>
      <c r="D1776" s="3">
        <v>51</v>
      </c>
      <c r="E1776" s="14">
        <f t="shared" si="112"/>
        <v>55.067867867182329</v>
      </c>
    </row>
    <row r="1777" spans="1:5" hidden="1" outlineLevel="2" x14ac:dyDescent="0.25">
      <c r="A1777" s="3" t="s">
        <v>139</v>
      </c>
      <c r="B1777" s="5">
        <v>2</v>
      </c>
      <c r="C1777" s="3">
        <v>499</v>
      </c>
      <c r="D1777" s="3">
        <v>1089</v>
      </c>
      <c r="E1777" s="14">
        <f t="shared" si="112"/>
        <v>1175.860943281599</v>
      </c>
    </row>
    <row r="1778" spans="1:5" hidden="1" outlineLevel="2" x14ac:dyDescent="0.25">
      <c r="A1778" s="3" t="s">
        <v>139</v>
      </c>
      <c r="B1778" s="5">
        <v>8</v>
      </c>
      <c r="C1778" s="3">
        <v>31</v>
      </c>
      <c r="D1778" s="3">
        <v>15557</v>
      </c>
      <c r="E1778" s="14">
        <f t="shared" si="112"/>
        <v>16797.859223720694</v>
      </c>
    </row>
    <row r="1779" spans="1:5" outlineLevel="1" collapsed="1" x14ac:dyDescent="0.25">
      <c r="A1779" s="7" t="s">
        <v>265</v>
      </c>
      <c r="E1779" s="14">
        <f>SUBTOTAL(9,E1760:E1778)</f>
        <v>24809.6941173382</v>
      </c>
    </row>
    <row r="1780" spans="1:5" hidden="1" outlineLevel="2" x14ac:dyDescent="0.25">
      <c r="A1780" s="3" t="s">
        <v>140</v>
      </c>
      <c r="B1780" s="5" t="s">
        <v>1</v>
      </c>
      <c r="C1780" s="3">
        <v>1</v>
      </c>
      <c r="D1780" s="3">
        <v>2</v>
      </c>
      <c r="E1780" s="14">
        <f t="shared" ref="E1780:E1797" si="113">$D1780/$D$10*E$6</f>
        <v>2.1595242300855815</v>
      </c>
    </row>
    <row r="1781" spans="1:5" hidden="1" outlineLevel="2" x14ac:dyDescent="0.25">
      <c r="A1781" s="3" t="s">
        <v>140</v>
      </c>
      <c r="B1781" s="5" t="s">
        <v>2</v>
      </c>
      <c r="C1781" s="3">
        <v>2</v>
      </c>
      <c r="D1781" s="3">
        <v>3</v>
      </c>
      <c r="E1781" s="14">
        <f t="shared" si="113"/>
        <v>3.239286345128372</v>
      </c>
    </row>
    <row r="1782" spans="1:5" hidden="1" outlineLevel="2" x14ac:dyDescent="0.25">
      <c r="A1782" s="3" t="s">
        <v>140</v>
      </c>
      <c r="B1782" s="5" t="s">
        <v>3</v>
      </c>
      <c r="C1782" s="3">
        <v>251</v>
      </c>
      <c r="D1782" s="3">
        <v>594</v>
      </c>
      <c r="E1782" s="14">
        <f t="shared" si="113"/>
        <v>641.37869633541766</v>
      </c>
    </row>
    <row r="1783" spans="1:5" hidden="1" outlineLevel="2" x14ac:dyDescent="0.25">
      <c r="A1783" s="3" t="s">
        <v>140</v>
      </c>
      <c r="B1783" s="5" t="s">
        <v>4</v>
      </c>
      <c r="C1783" s="3">
        <v>340</v>
      </c>
      <c r="D1783" s="3">
        <v>457</v>
      </c>
      <c r="E1783" s="14">
        <f t="shared" si="113"/>
        <v>493.45128657455535</v>
      </c>
    </row>
    <row r="1784" spans="1:5" hidden="1" outlineLevel="2" x14ac:dyDescent="0.25">
      <c r="A1784" s="3" t="s">
        <v>140</v>
      </c>
      <c r="B1784" s="5" t="s">
        <v>5</v>
      </c>
      <c r="C1784" s="3">
        <v>13</v>
      </c>
      <c r="D1784" s="3">
        <v>27</v>
      </c>
      <c r="E1784" s="14">
        <f t="shared" si="113"/>
        <v>29.15357710615535</v>
      </c>
    </row>
    <row r="1785" spans="1:5" hidden="1" outlineLevel="2" x14ac:dyDescent="0.25">
      <c r="A1785" s="3" t="s">
        <v>140</v>
      </c>
      <c r="B1785" s="5" t="s">
        <v>6</v>
      </c>
      <c r="C1785" s="3">
        <v>80</v>
      </c>
      <c r="D1785" s="3">
        <v>442</v>
      </c>
      <c r="E1785" s="14">
        <f t="shared" si="113"/>
        <v>477.25485484891351</v>
      </c>
    </row>
    <row r="1786" spans="1:5" hidden="1" outlineLevel="2" x14ac:dyDescent="0.25">
      <c r="A1786" s="3" t="s">
        <v>140</v>
      </c>
      <c r="B1786" s="5" t="s">
        <v>7</v>
      </c>
      <c r="C1786" s="3">
        <v>361</v>
      </c>
      <c r="D1786" s="3">
        <v>609</v>
      </c>
      <c r="E1786" s="14">
        <f t="shared" si="113"/>
        <v>657.57512806105956</v>
      </c>
    </row>
    <row r="1787" spans="1:5" hidden="1" outlineLevel="2" x14ac:dyDescent="0.25">
      <c r="A1787" s="3" t="s">
        <v>140</v>
      </c>
      <c r="B1787" s="5" t="s">
        <v>14</v>
      </c>
      <c r="C1787" s="3">
        <v>9</v>
      </c>
      <c r="D1787" s="3">
        <v>22</v>
      </c>
      <c r="E1787" s="14">
        <f t="shared" si="113"/>
        <v>23.754766530941396</v>
      </c>
    </row>
    <row r="1788" spans="1:5" hidden="1" outlineLevel="2" x14ac:dyDescent="0.25">
      <c r="A1788" s="3" t="s">
        <v>140</v>
      </c>
      <c r="B1788" s="5" t="s">
        <v>17</v>
      </c>
      <c r="C1788" s="3">
        <v>38</v>
      </c>
      <c r="D1788" s="3">
        <v>70</v>
      </c>
      <c r="E1788" s="14">
        <f t="shared" si="113"/>
        <v>75.583348052995348</v>
      </c>
    </row>
    <row r="1789" spans="1:5" hidden="1" outlineLevel="2" x14ac:dyDescent="0.25">
      <c r="A1789" s="3" t="s">
        <v>140</v>
      </c>
      <c r="B1789" s="5" t="s">
        <v>8</v>
      </c>
      <c r="C1789" s="3">
        <v>185</v>
      </c>
      <c r="D1789" s="3">
        <v>187</v>
      </c>
      <c r="E1789" s="14">
        <f t="shared" si="113"/>
        <v>201.91551551300185</v>
      </c>
    </row>
    <row r="1790" spans="1:5" hidden="1" outlineLevel="2" x14ac:dyDescent="0.25">
      <c r="A1790" s="3" t="s">
        <v>140</v>
      </c>
      <c r="B1790" s="5" t="s">
        <v>10</v>
      </c>
      <c r="C1790" s="3">
        <v>184</v>
      </c>
      <c r="D1790" s="3">
        <v>444</v>
      </c>
      <c r="E1790" s="14">
        <f t="shared" si="113"/>
        <v>479.4143790789991</v>
      </c>
    </row>
    <row r="1791" spans="1:5" hidden="1" outlineLevel="2" x14ac:dyDescent="0.25">
      <c r="A1791" s="3" t="s">
        <v>140</v>
      </c>
      <c r="B1791" s="5" t="s">
        <v>11</v>
      </c>
      <c r="C1791" s="3">
        <v>145</v>
      </c>
      <c r="D1791" s="3">
        <v>690</v>
      </c>
      <c r="E1791" s="14">
        <f t="shared" si="113"/>
        <v>745.03585937952562</v>
      </c>
    </row>
    <row r="1792" spans="1:5" hidden="1" outlineLevel="2" x14ac:dyDescent="0.25">
      <c r="A1792" s="3" t="s">
        <v>140</v>
      </c>
      <c r="B1792" s="5" t="s">
        <v>15</v>
      </c>
      <c r="C1792" s="3">
        <v>1</v>
      </c>
      <c r="D1792" s="3">
        <v>4</v>
      </c>
      <c r="E1792" s="14">
        <f t="shared" si="113"/>
        <v>4.319048460171163</v>
      </c>
    </row>
    <row r="1793" spans="1:5" hidden="1" outlineLevel="2" x14ac:dyDescent="0.25">
      <c r="A1793" s="3" t="s">
        <v>140</v>
      </c>
      <c r="B1793" s="5" t="s">
        <v>12</v>
      </c>
      <c r="C1793" s="3">
        <v>3</v>
      </c>
      <c r="D1793" s="3">
        <v>95</v>
      </c>
      <c r="E1793" s="14">
        <f t="shared" si="113"/>
        <v>102.57740092906512</v>
      </c>
    </row>
    <row r="1794" spans="1:5" hidden="1" outlineLevel="2" x14ac:dyDescent="0.25">
      <c r="A1794" s="3" t="s">
        <v>140</v>
      </c>
      <c r="B1794" s="5" t="s">
        <v>20</v>
      </c>
      <c r="C1794" s="3">
        <v>12</v>
      </c>
      <c r="D1794" s="3">
        <v>394</v>
      </c>
      <c r="E1794" s="14">
        <f t="shared" si="113"/>
        <v>425.42627332685953</v>
      </c>
    </row>
    <row r="1795" spans="1:5" hidden="1" outlineLevel="2" x14ac:dyDescent="0.25">
      <c r="A1795" s="3" t="s">
        <v>140</v>
      </c>
      <c r="B1795" s="5">
        <v>1</v>
      </c>
      <c r="C1795" s="3">
        <v>8</v>
      </c>
      <c r="D1795" s="3">
        <v>16</v>
      </c>
      <c r="E1795" s="14">
        <f t="shared" si="113"/>
        <v>17.276193840684652</v>
      </c>
    </row>
    <row r="1796" spans="1:5" hidden="1" outlineLevel="2" x14ac:dyDescent="0.25">
      <c r="A1796" s="3" t="s">
        <v>140</v>
      </c>
      <c r="B1796" s="5">
        <v>2</v>
      </c>
      <c r="C1796" s="3">
        <v>382</v>
      </c>
      <c r="D1796" s="3">
        <v>650</v>
      </c>
      <c r="E1796" s="14">
        <f t="shared" si="113"/>
        <v>701.84537477781396</v>
      </c>
    </row>
    <row r="1797" spans="1:5" hidden="1" outlineLevel="2" x14ac:dyDescent="0.25">
      <c r="A1797" s="3" t="s">
        <v>140</v>
      </c>
      <c r="B1797" s="5">
        <v>8</v>
      </c>
      <c r="C1797" s="3">
        <v>26</v>
      </c>
      <c r="D1797" s="3">
        <v>1516</v>
      </c>
      <c r="E1797" s="14">
        <f t="shared" si="113"/>
        <v>1636.9193664048707</v>
      </c>
    </row>
    <row r="1798" spans="1:5" outlineLevel="1" collapsed="1" x14ac:dyDescent="0.25">
      <c r="A1798" s="7" t="s">
        <v>266</v>
      </c>
      <c r="E1798" s="14">
        <f>SUBTOTAL(9,E1780:E1797)</f>
        <v>6718.2798797962441</v>
      </c>
    </row>
    <row r="1799" spans="1:5" hidden="1" outlineLevel="2" x14ac:dyDescent="0.25">
      <c r="A1799" s="3" t="s">
        <v>141</v>
      </c>
      <c r="B1799" s="5" t="s">
        <v>1</v>
      </c>
      <c r="C1799" s="3">
        <v>7</v>
      </c>
      <c r="D1799" s="3">
        <v>69</v>
      </c>
      <c r="E1799" s="14">
        <f t="shared" ref="E1799:E1813" si="114">$D1799/$D$10*E$6</f>
        <v>74.503585937952565</v>
      </c>
    </row>
    <row r="1800" spans="1:5" hidden="1" outlineLevel="2" x14ac:dyDescent="0.25">
      <c r="A1800" s="3" t="s">
        <v>141</v>
      </c>
      <c r="B1800" s="5" t="s">
        <v>3</v>
      </c>
      <c r="C1800" s="3">
        <v>381</v>
      </c>
      <c r="D1800" s="3">
        <v>802</v>
      </c>
      <c r="E1800" s="14">
        <f t="shared" si="114"/>
        <v>865.96921626431811</v>
      </c>
    </row>
    <row r="1801" spans="1:5" hidden="1" outlineLevel="2" x14ac:dyDescent="0.25">
      <c r="A1801" s="3" t="s">
        <v>141</v>
      </c>
      <c r="B1801" s="5" t="s">
        <v>4</v>
      </c>
      <c r="C1801" s="3">
        <v>138</v>
      </c>
      <c r="D1801" s="3">
        <v>266</v>
      </c>
      <c r="E1801" s="14">
        <f t="shared" si="114"/>
        <v>287.21672260138234</v>
      </c>
    </row>
    <row r="1802" spans="1:5" hidden="1" outlineLevel="2" x14ac:dyDescent="0.25">
      <c r="A1802" s="3" t="s">
        <v>141</v>
      </c>
      <c r="B1802" s="5" t="s">
        <v>5</v>
      </c>
      <c r="C1802" s="3">
        <v>5</v>
      </c>
      <c r="D1802" s="3">
        <v>6</v>
      </c>
      <c r="E1802" s="14">
        <f t="shared" si="114"/>
        <v>6.478572690256744</v>
      </c>
    </row>
    <row r="1803" spans="1:5" hidden="1" outlineLevel="2" x14ac:dyDescent="0.25">
      <c r="A1803" s="3" t="s">
        <v>141</v>
      </c>
      <c r="B1803" s="5" t="s">
        <v>6</v>
      </c>
      <c r="C1803" s="3">
        <v>5</v>
      </c>
      <c r="D1803" s="3">
        <v>15</v>
      </c>
      <c r="E1803" s="14">
        <f t="shared" si="114"/>
        <v>16.196431725641858</v>
      </c>
    </row>
    <row r="1804" spans="1:5" hidden="1" outlineLevel="2" x14ac:dyDescent="0.25">
      <c r="A1804" s="3" t="s">
        <v>141</v>
      </c>
      <c r="B1804" s="5" t="s">
        <v>7</v>
      </c>
      <c r="C1804" s="3">
        <v>68</v>
      </c>
      <c r="D1804" s="3">
        <v>211</v>
      </c>
      <c r="E1804" s="14">
        <f t="shared" si="114"/>
        <v>227.82980627402884</v>
      </c>
    </row>
    <row r="1805" spans="1:5" hidden="1" outlineLevel="2" x14ac:dyDescent="0.25">
      <c r="A1805" s="3" t="s">
        <v>141</v>
      </c>
      <c r="B1805" s="5" t="s">
        <v>14</v>
      </c>
      <c r="C1805" s="3">
        <v>12</v>
      </c>
      <c r="D1805" s="3">
        <v>45</v>
      </c>
      <c r="E1805" s="14">
        <f t="shared" si="114"/>
        <v>48.589295176925582</v>
      </c>
    </row>
    <row r="1806" spans="1:5" hidden="1" outlineLevel="2" x14ac:dyDescent="0.25">
      <c r="A1806" s="3" t="s">
        <v>141</v>
      </c>
      <c r="B1806" s="5" t="s">
        <v>8</v>
      </c>
      <c r="C1806" s="3">
        <v>24</v>
      </c>
      <c r="D1806" s="3">
        <v>25</v>
      </c>
      <c r="E1806" s="14">
        <f t="shared" si="114"/>
        <v>26.99405287606977</v>
      </c>
    </row>
    <row r="1807" spans="1:5" hidden="1" outlineLevel="2" x14ac:dyDescent="0.25">
      <c r="A1807" s="3" t="s">
        <v>141</v>
      </c>
      <c r="B1807" s="5" t="s">
        <v>10</v>
      </c>
      <c r="C1807" s="3">
        <v>112</v>
      </c>
      <c r="D1807" s="3">
        <v>275</v>
      </c>
      <c r="E1807" s="14">
        <f t="shared" si="114"/>
        <v>296.9345816367674</v>
      </c>
    </row>
    <row r="1808" spans="1:5" hidden="1" outlineLevel="2" x14ac:dyDescent="0.25">
      <c r="A1808" s="3" t="s">
        <v>141</v>
      </c>
      <c r="B1808" s="5" t="s">
        <v>11</v>
      </c>
      <c r="C1808" s="3">
        <v>52</v>
      </c>
      <c r="D1808" s="3">
        <v>1009</v>
      </c>
      <c r="E1808" s="14">
        <f t="shared" si="114"/>
        <v>1089.4799740781757</v>
      </c>
    </row>
    <row r="1809" spans="1:5" hidden="1" outlineLevel="2" x14ac:dyDescent="0.25">
      <c r="A1809" s="3" t="s">
        <v>141</v>
      </c>
      <c r="B1809" s="5" t="s">
        <v>15</v>
      </c>
      <c r="C1809" s="3">
        <v>2</v>
      </c>
      <c r="D1809" s="3">
        <v>6</v>
      </c>
      <c r="E1809" s="14">
        <f t="shared" si="114"/>
        <v>6.478572690256744</v>
      </c>
    </row>
    <row r="1810" spans="1:5" hidden="1" outlineLevel="2" x14ac:dyDescent="0.25">
      <c r="A1810" s="3" t="s">
        <v>141</v>
      </c>
      <c r="B1810" s="5" t="s">
        <v>12</v>
      </c>
      <c r="C1810" s="3">
        <v>4</v>
      </c>
      <c r="D1810" s="3">
        <v>23</v>
      </c>
      <c r="E1810" s="14">
        <f t="shared" si="114"/>
        <v>24.834528645984186</v>
      </c>
    </row>
    <row r="1811" spans="1:5" hidden="1" outlineLevel="2" x14ac:dyDescent="0.25">
      <c r="A1811" s="3" t="s">
        <v>141</v>
      </c>
      <c r="B1811" s="5">
        <v>1</v>
      </c>
      <c r="C1811" s="3">
        <v>10</v>
      </c>
      <c r="D1811" s="3">
        <v>16</v>
      </c>
      <c r="E1811" s="14">
        <f t="shared" si="114"/>
        <v>17.276193840684652</v>
      </c>
    </row>
    <row r="1812" spans="1:5" hidden="1" outlineLevel="2" x14ac:dyDescent="0.25">
      <c r="A1812" s="3" t="s">
        <v>141</v>
      </c>
      <c r="B1812" s="5">
        <v>2</v>
      </c>
      <c r="C1812" s="3">
        <v>247</v>
      </c>
      <c r="D1812" s="3">
        <v>952</v>
      </c>
      <c r="E1812" s="14">
        <f t="shared" si="114"/>
        <v>1027.9335335207368</v>
      </c>
    </row>
    <row r="1813" spans="1:5" hidden="1" outlineLevel="2" x14ac:dyDescent="0.25">
      <c r="A1813" s="3" t="s">
        <v>141</v>
      </c>
      <c r="B1813" s="5">
        <v>8</v>
      </c>
      <c r="C1813" s="3">
        <v>29</v>
      </c>
      <c r="D1813" s="3">
        <v>1919</v>
      </c>
      <c r="E1813" s="14">
        <f t="shared" si="114"/>
        <v>2072.0634987671151</v>
      </c>
    </row>
    <row r="1814" spans="1:5" outlineLevel="1" collapsed="1" x14ac:dyDescent="0.25">
      <c r="A1814" s="7" t="s">
        <v>267</v>
      </c>
      <c r="E1814" s="14">
        <f>SUBTOTAL(9,E1799:E1813)</f>
        <v>6088.778566726296</v>
      </c>
    </row>
    <row r="1815" spans="1:5" hidden="1" outlineLevel="2" x14ac:dyDescent="0.25">
      <c r="A1815" s="3" t="s">
        <v>142</v>
      </c>
      <c r="B1815" s="5" t="s">
        <v>1</v>
      </c>
      <c r="C1815" s="3">
        <v>1</v>
      </c>
      <c r="D1815" s="3">
        <v>2</v>
      </c>
      <c r="E1815" s="14">
        <f t="shared" ref="E1815:E1822" si="115">$D1815/$D$10*E$6</f>
        <v>2.1595242300855815</v>
      </c>
    </row>
    <row r="1816" spans="1:5" hidden="1" outlineLevel="2" x14ac:dyDescent="0.25">
      <c r="A1816" s="3" t="s">
        <v>142</v>
      </c>
      <c r="B1816" s="5" t="s">
        <v>3</v>
      </c>
      <c r="C1816" s="3">
        <v>27</v>
      </c>
      <c r="D1816" s="3">
        <v>105</v>
      </c>
      <c r="E1816" s="14">
        <f t="shared" si="115"/>
        <v>113.37502207949302</v>
      </c>
    </row>
    <row r="1817" spans="1:5" hidden="1" outlineLevel="2" x14ac:dyDescent="0.25">
      <c r="A1817" s="3" t="s">
        <v>142</v>
      </c>
      <c r="B1817" s="5" t="s">
        <v>5</v>
      </c>
      <c r="C1817" s="3">
        <v>1</v>
      </c>
      <c r="D1817" s="3">
        <v>1</v>
      </c>
      <c r="E1817" s="14">
        <f t="shared" si="115"/>
        <v>1.0797621150427907</v>
      </c>
    </row>
    <row r="1818" spans="1:5" hidden="1" outlineLevel="2" x14ac:dyDescent="0.25">
      <c r="A1818" s="3" t="s">
        <v>142</v>
      </c>
      <c r="B1818" s="5" t="s">
        <v>6</v>
      </c>
      <c r="C1818" s="3">
        <v>6</v>
      </c>
      <c r="D1818" s="3">
        <v>16</v>
      </c>
      <c r="E1818" s="14">
        <f t="shared" si="115"/>
        <v>17.276193840684652</v>
      </c>
    </row>
    <row r="1819" spans="1:5" hidden="1" outlineLevel="2" x14ac:dyDescent="0.25">
      <c r="A1819" s="3" t="s">
        <v>142</v>
      </c>
      <c r="B1819" s="5" t="s">
        <v>7</v>
      </c>
      <c r="C1819" s="3">
        <v>26</v>
      </c>
      <c r="D1819" s="3">
        <v>371</v>
      </c>
      <c r="E1819" s="14">
        <f t="shared" si="115"/>
        <v>400.59174468087537</v>
      </c>
    </row>
    <row r="1820" spans="1:5" hidden="1" outlineLevel="2" x14ac:dyDescent="0.25">
      <c r="A1820" s="3" t="s">
        <v>142</v>
      </c>
      <c r="B1820" s="5" t="s">
        <v>8</v>
      </c>
      <c r="C1820" s="3">
        <v>12</v>
      </c>
      <c r="D1820" s="3">
        <v>17</v>
      </c>
      <c r="E1820" s="14">
        <f t="shared" si="115"/>
        <v>18.355955955727442</v>
      </c>
    </row>
    <row r="1821" spans="1:5" hidden="1" outlineLevel="2" x14ac:dyDescent="0.25">
      <c r="A1821" s="3" t="s">
        <v>142</v>
      </c>
      <c r="B1821" s="5" t="s">
        <v>12</v>
      </c>
      <c r="C1821" s="3">
        <v>1</v>
      </c>
      <c r="D1821" s="3">
        <v>4</v>
      </c>
      <c r="E1821" s="14">
        <f t="shared" si="115"/>
        <v>4.319048460171163</v>
      </c>
    </row>
    <row r="1822" spans="1:5" hidden="1" outlineLevel="2" x14ac:dyDescent="0.25">
      <c r="A1822" s="3" t="s">
        <v>142</v>
      </c>
      <c r="B1822" s="5">
        <v>8</v>
      </c>
      <c r="C1822" s="3">
        <v>90</v>
      </c>
      <c r="D1822" s="3">
        <v>569</v>
      </c>
      <c r="E1822" s="14">
        <f t="shared" si="115"/>
        <v>614.3846434593479</v>
      </c>
    </row>
    <row r="1823" spans="1:5" outlineLevel="1" collapsed="1" x14ac:dyDescent="0.25">
      <c r="A1823" s="7" t="s">
        <v>268</v>
      </c>
      <c r="E1823" s="14">
        <f>SUBTOTAL(9,E1815:E1822)</f>
        <v>1171.5418948214281</v>
      </c>
    </row>
    <row r="1824" spans="1:5" x14ac:dyDescent="0.25">
      <c r="A1824" s="7" t="s">
        <v>269</v>
      </c>
      <c r="E1824" s="14">
        <f>SUBTOTAL(9,E13:E1822)</f>
        <v>7567800.0000000158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26"/>
  <sheetViews>
    <sheetView topLeftCell="A1296" workbookViewId="0">
      <selection activeCell="G1325" sqref="G1325"/>
    </sheetView>
  </sheetViews>
  <sheetFormatPr defaultRowHeight="15" x14ac:dyDescent="0.25"/>
  <cols>
    <col min="1" max="1" width="13.85546875" customWidth="1"/>
    <col min="2" max="2" width="9.28515625" customWidth="1"/>
    <col min="3" max="3" width="6" bestFit="1" customWidth="1"/>
    <col min="4" max="4" width="11" customWidth="1"/>
    <col min="5" max="5" width="20.28515625" customWidth="1"/>
    <col min="6" max="6" width="45" bestFit="1" customWidth="1"/>
    <col min="7" max="7" width="19.5703125" customWidth="1"/>
    <col min="8" max="8" width="11.42578125" bestFit="1" customWidth="1"/>
  </cols>
  <sheetData>
    <row r="1" spans="1:9" x14ac:dyDescent="0.25">
      <c r="A1" t="s">
        <v>2567</v>
      </c>
      <c r="B1" s="39" t="s">
        <v>674</v>
      </c>
      <c r="C1" s="39" t="s">
        <v>675</v>
      </c>
      <c r="D1" s="39" t="s">
        <v>676</v>
      </c>
      <c r="E1" s="39" t="s">
        <v>2567</v>
      </c>
      <c r="F1" s="39" t="s">
        <v>677</v>
      </c>
      <c r="G1" s="39" t="s">
        <v>678</v>
      </c>
      <c r="H1" s="39" t="s">
        <v>679</v>
      </c>
      <c r="I1" s="39" t="s">
        <v>680</v>
      </c>
    </row>
    <row r="2" spans="1:9" x14ac:dyDescent="0.25">
      <c r="A2" t="s">
        <v>2568</v>
      </c>
      <c r="B2" s="40" t="s">
        <v>0</v>
      </c>
      <c r="C2" s="40" t="s">
        <v>681</v>
      </c>
      <c r="D2" s="41">
        <v>1000</v>
      </c>
      <c r="E2" s="41" t="str">
        <f>CONCATENATE(B2,D2)</f>
        <v>AAA1000</v>
      </c>
      <c r="F2" s="40" t="s">
        <v>283</v>
      </c>
      <c r="G2" s="40" t="s">
        <v>682</v>
      </c>
      <c r="H2" s="40" t="s">
        <v>283</v>
      </c>
      <c r="I2" s="40" t="s">
        <v>683</v>
      </c>
    </row>
    <row r="3" spans="1:9" x14ac:dyDescent="0.25">
      <c r="A3" t="s">
        <v>2569</v>
      </c>
      <c r="B3" s="40" t="s">
        <v>13</v>
      </c>
      <c r="C3" s="40" t="s">
        <v>681</v>
      </c>
      <c r="D3" s="41">
        <v>1000</v>
      </c>
      <c r="E3" s="41" t="str">
        <f t="shared" ref="E3:E66" si="0">CONCATENATE(B3,D3)</f>
        <v>ABA1000</v>
      </c>
      <c r="F3" s="40" t="s">
        <v>283</v>
      </c>
      <c r="G3" s="40" t="s">
        <v>682</v>
      </c>
      <c r="H3" s="40" t="s">
        <v>283</v>
      </c>
      <c r="I3" s="40" t="s">
        <v>683</v>
      </c>
    </row>
    <row r="4" spans="1:9" x14ac:dyDescent="0.25">
      <c r="A4" t="s">
        <v>2570</v>
      </c>
      <c r="B4" s="40" t="s">
        <v>16</v>
      </c>
      <c r="C4" s="40" t="s">
        <v>681</v>
      </c>
      <c r="D4" s="41">
        <v>1000</v>
      </c>
      <c r="E4" s="41" t="str">
        <f t="shared" si="0"/>
        <v>ADA1000</v>
      </c>
      <c r="F4" s="40" t="s">
        <v>283</v>
      </c>
      <c r="G4" s="40" t="s">
        <v>682</v>
      </c>
      <c r="H4" s="40" t="s">
        <v>283</v>
      </c>
      <c r="I4" s="40" t="s">
        <v>683</v>
      </c>
    </row>
    <row r="5" spans="1:9" x14ac:dyDescent="0.25">
      <c r="A5" t="s">
        <v>2571</v>
      </c>
      <c r="B5" s="40" t="s">
        <v>21</v>
      </c>
      <c r="C5" s="40" t="s">
        <v>681</v>
      </c>
      <c r="D5" s="41">
        <v>1000</v>
      </c>
      <c r="E5" s="41" t="str">
        <f t="shared" si="0"/>
        <v>AEA1000</v>
      </c>
      <c r="F5" s="40" t="s">
        <v>283</v>
      </c>
      <c r="G5" s="40" t="s">
        <v>682</v>
      </c>
      <c r="H5" s="40" t="s">
        <v>283</v>
      </c>
      <c r="I5" s="40" t="s">
        <v>683</v>
      </c>
    </row>
    <row r="6" spans="1:9" x14ac:dyDescent="0.25">
      <c r="A6" t="s">
        <v>2572</v>
      </c>
      <c r="B6" s="40" t="s">
        <v>23</v>
      </c>
      <c r="C6" s="40" t="s">
        <v>681</v>
      </c>
      <c r="D6" s="41">
        <v>1000</v>
      </c>
      <c r="E6" s="41" t="str">
        <f t="shared" si="0"/>
        <v>AFA1000</v>
      </c>
      <c r="F6" s="40" t="s">
        <v>283</v>
      </c>
      <c r="G6" s="40" t="s">
        <v>682</v>
      </c>
      <c r="H6" s="40" t="s">
        <v>283</v>
      </c>
      <c r="I6" s="40" t="s">
        <v>683</v>
      </c>
    </row>
    <row r="7" spans="1:9" x14ac:dyDescent="0.25">
      <c r="A7" t="s">
        <v>2573</v>
      </c>
      <c r="B7" s="40" t="s">
        <v>24</v>
      </c>
      <c r="C7" s="40" t="s">
        <v>681</v>
      </c>
      <c r="D7" s="41">
        <v>1000</v>
      </c>
      <c r="E7" s="41" t="str">
        <f t="shared" si="0"/>
        <v>AGA1000</v>
      </c>
      <c r="F7" s="40" t="s">
        <v>283</v>
      </c>
      <c r="G7" s="40" t="s">
        <v>682</v>
      </c>
      <c r="H7" s="40" t="s">
        <v>283</v>
      </c>
      <c r="I7" s="40" t="s">
        <v>683</v>
      </c>
    </row>
    <row r="8" spans="1:9" x14ac:dyDescent="0.25">
      <c r="A8" t="s">
        <v>2574</v>
      </c>
      <c r="B8" s="40" t="s">
        <v>25</v>
      </c>
      <c r="C8" s="40" t="s">
        <v>681</v>
      </c>
      <c r="D8" s="41">
        <v>1000</v>
      </c>
      <c r="E8" s="41" t="str">
        <f t="shared" si="0"/>
        <v>AHA1000</v>
      </c>
      <c r="F8" s="40" t="s">
        <v>283</v>
      </c>
      <c r="G8" s="40" t="s">
        <v>682</v>
      </c>
      <c r="H8" s="40" t="s">
        <v>283</v>
      </c>
      <c r="I8" s="40" t="s">
        <v>683</v>
      </c>
    </row>
    <row r="9" spans="1:9" x14ac:dyDescent="0.25">
      <c r="A9" t="s">
        <v>2575</v>
      </c>
      <c r="B9" s="40" t="s">
        <v>1041</v>
      </c>
      <c r="C9" s="40" t="s">
        <v>681</v>
      </c>
      <c r="D9" s="41">
        <v>1000</v>
      </c>
      <c r="E9" s="41" t="str">
        <f t="shared" si="0"/>
        <v>AMA1000</v>
      </c>
      <c r="F9" s="40" t="s">
        <v>283</v>
      </c>
      <c r="G9" s="40" t="s">
        <v>682</v>
      </c>
      <c r="H9" s="40" t="s">
        <v>283</v>
      </c>
      <c r="I9" s="40" t="s">
        <v>683</v>
      </c>
    </row>
    <row r="10" spans="1:9" x14ac:dyDescent="0.25">
      <c r="A10" t="s">
        <v>2576</v>
      </c>
      <c r="B10" s="40" t="s">
        <v>26</v>
      </c>
      <c r="C10" s="40" t="s">
        <v>681</v>
      </c>
      <c r="D10" s="41">
        <v>1000</v>
      </c>
      <c r="E10" s="41" t="str">
        <f t="shared" si="0"/>
        <v>ANA1000</v>
      </c>
      <c r="F10" s="40" t="s">
        <v>283</v>
      </c>
      <c r="G10" s="40" t="s">
        <v>682</v>
      </c>
      <c r="H10" s="40" t="s">
        <v>283</v>
      </c>
      <c r="I10" s="40" t="s">
        <v>683</v>
      </c>
    </row>
    <row r="11" spans="1:9" x14ac:dyDescent="0.25">
      <c r="A11" t="s">
        <v>2577</v>
      </c>
      <c r="B11" s="40" t="s">
        <v>27</v>
      </c>
      <c r="C11" s="40" t="s">
        <v>681</v>
      </c>
      <c r="D11" s="41">
        <v>1000</v>
      </c>
      <c r="E11" s="41" t="str">
        <f t="shared" si="0"/>
        <v>APA1000</v>
      </c>
      <c r="F11" s="40" t="s">
        <v>283</v>
      </c>
      <c r="G11" s="40" t="s">
        <v>682</v>
      </c>
      <c r="H11" s="40" t="s">
        <v>283</v>
      </c>
      <c r="I11" s="40" t="s">
        <v>683</v>
      </c>
    </row>
    <row r="12" spans="1:9" x14ac:dyDescent="0.25">
      <c r="A12" t="s">
        <v>2578</v>
      </c>
      <c r="B12" s="40" t="s">
        <v>28</v>
      </c>
      <c r="C12" s="40" t="s">
        <v>681</v>
      </c>
      <c r="D12" s="41">
        <v>1000</v>
      </c>
      <c r="E12" s="41" t="str">
        <f t="shared" si="0"/>
        <v>ASA1000</v>
      </c>
      <c r="F12" s="40" t="s">
        <v>283</v>
      </c>
      <c r="G12" s="40" t="s">
        <v>682</v>
      </c>
      <c r="H12" s="40" t="s">
        <v>283</v>
      </c>
      <c r="I12" s="40" t="s">
        <v>683</v>
      </c>
    </row>
    <row r="13" spans="1:9" x14ac:dyDescent="0.25">
      <c r="A13" t="s">
        <v>2579</v>
      </c>
      <c r="B13" s="40" t="s">
        <v>30</v>
      </c>
      <c r="C13" s="40" t="s">
        <v>681</v>
      </c>
      <c r="D13" s="41">
        <v>1000</v>
      </c>
      <c r="E13" s="41" t="str">
        <f t="shared" si="0"/>
        <v>AUA1000</v>
      </c>
      <c r="F13" s="40" t="s">
        <v>283</v>
      </c>
      <c r="G13" s="40" t="s">
        <v>682</v>
      </c>
      <c r="H13" s="40" t="s">
        <v>283</v>
      </c>
      <c r="I13" s="40" t="s">
        <v>683</v>
      </c>
    </row>
    <row r="14" spans="1:9" x14ac:dyDescent="0.25">
      <c r="A14" t="s">
        <v>2580</v>
      </c>
      <c r="B14" s="40" t="s">
        <v>31</v>
      </c>
      <c r="C14" s="40" t="s">
        <v>681</v>
      </c>
      <c r="D14" s="41">
        <v>1000</v>
      </c>
      <c r="E14" s="41" t="str">
        <f t="shared" si="0"/>
        <v>BAA1000</v>
      </c>
      <c r="F14" s="40" t="s">
        <v>283</v>
      </c>
      <c r="G14" s="40" t="s">
        <v>682</v>
      </c>
      <c r="H14" s="40" t="s">
        <v>283</v>
      </c>
      <c r="I14" s="40" t="s">
        <v>683</v>
      </c>
    </row>
    <row r="15" spans="1:9" x14ac:dyDescent="0.25">
      <c r="A15" t="s">
        <v>2581</v>
      </c>
      <c r="B15" s="40" t="s">
        <v>32</v>
      </c>
      <c r="C15" s="40" t="s">
        <v>681</v>
      </c>
      <c r="D15" s="41">
        <v>1000</v>
      </c>
      <c r="E15" s="41" t="str">
        <f t="shared" si="0"/>
        <v>BBA1000</v>
      </c>
      <c r="F15" s="40" t="s">
        <v>283</v>
      </c>
      <c r="G15" s="40" t="s">
        <v>682</v>
      </c>
      <c r="H15" s="40" t="s">
        <v>283</v>
      </c>
      <c r="I15" s="40" t="s">
        <v>683</v>
      </c>
    </row>
    <row r="16" spans="1:9" x14ac:dyDescent="0.25">
      <c r="A16" t="s">
        <v>2582</v>
      </c>
      <c r="B16" s="40" t="s">
        <v>33</v>
      </c>
      <c r="C16" s="40" t="s">
        <v>681</v>
      </c>
      <c r="D16" s="41">
        <v>1000</v>
      </c>
      <c r="E16" s="41" t="str">
        <f t="shared" si="0"/>
        <v>BDA1000</v>
      </c>
      <c r="F16" s="40" t="s">
        <v>283</v>
      </c>
      <c r="G16" s="40" t="s">
        <v>682</v>
      </c>
      <c r="H16" s="40" t="s">
        <v>283</v>
      </c>
      <c r="I16" s="40" t="s">
        <v>683</v>
      </c>
    </row>
    <row r="17" spans="1:9" x14ac:dyDescent="0.25">
      <c r="A17" t="s">
        <v>2583</v>
      </c>
      <c r="B17" s="40" t="s">
        <v>35</v>
      </c>
      <c r="C17" s="40" t="s">
        <v>681</v>
      </c>
      <c r="D17" s="41">
        <v>1000</v>
      </c>
      <c r="E17" s="41" t="str">
        <f t="shared" si="0"/>
        <v>BHA1000</v>
      </c>
      <c r="F17" s="40" t="s">
        <v>283</v>
      </c>
      <c r="G17" s="40" t="s">
        <v>682</v>
      </c>
      <c r="H17" s="40" t="s">
        <v>283</v>
      </c>
      <c r="I17" s="40" t="s">
        <v>683</v>
      </c>
    </row>
    <row r="18" spans="1:9" x14ac:dyDescent="0.25">
      <c r="A18" t="s">
        <v>2584</v>
      </c>
      <c r="B18" s="40" t="s">
        <v>36</v>
      </c>
      <c r="C18" s="40" t="s">
        <v>681</v>
      </c>
      <c r="D18" s="41">
        <v>1000</v>
      </c>
      <c r="E18" s="41" t="str">
        <f t="shared" si="0"/>
        <v>BNA1000</v>
      </c>
      <c r="F18" s="40" t="s">
        <v>283</v>
      </c>
      <c r="G18" s="40" t="s">
        <v>682</v>
      </c>
      <c r="H18" s="40" t="s">
        <v>283</v>
      </c>
      <c r="I18" s="40" t="s">
        <v>683</v>
      </c>
    </row>
    <row r="19" spans="1:9" x14ac:dyDescent="0.25">
      <c r="A19" t="s">
        <v>2585</v>
      </c>
      <c r="B19" s="40" t="s">
        <v>37</v>
      </c>
      <c r="C19" s="40" t="s">
        <v>681</v>
      </c>
      <c r="D19" s="41">
        <v>1000</v>
      </c>
      <c r="E19" s="41" t="str">
        <f t="shared" si="0"/>
        <v>BRA1000</v>
      </c>
      <c r="F19" s="40" t="s">
        <v>283</v>
      </c>
      <c r="G19" s="40" t="s">
        <v>682</v>
      </c>
      <c r="H19" s="40" t="s">
        <v>283</v>
      </c>
      <c r="I19" s="40" t="s">
        <v>683</v>
      </c>
    </row>
    <row r="20" spans="1:9" x14ac:dyDescent="0.25">
      <c r="A20" t="s">
        <v>2586</v>
      </c>
      <c r="B20" s="40" t="s">
        <v>40</v>
      </c>
      <c r="C20" s="40" t="s">
        <v>681</v>
      </c>
      <c r="D20" s="41">
        <v>1000</v>
      </c>
      <c r="E20" s="41" t="str">
        <f t="shared" si="0"/>
        <v>CBA1000</v>
      </c>
      <c r="F20" s="40" t="s">
        <v>283</v>
      </c>
      <c r="G20" s="40" t="s">
        <v>682</v>
      </c>
      <c r="H20" s="40" t="s">
        <v>283</v>
      </c>
      <c r="I20" s="40" t="s">
        <v>683</v>
      </c>
    </row>
    <row r="21" spans="1:9" x14ac:dyDescent="0.25">
      <c r="A21" t="s">
        <v>2587</v>
      </c>
      <c r="B21" s="40" t="s">
        <v>41</v>
      </c>
      <c r="C21" s="40" t="s">
        <v>681</v>
      </c>
      <c r="D21" s="41">
        <v>1000</v>
      </c>
      <c r="E21" s="41" t="str">
        <f t="shared" si="0"/>
        <v>CCA1000</v>
      </c>
      <c r="F21" s="40" t="s">
        <v>283</v>
      </c>
      <c r="G21" s="40" t="s">
        <v>682</v>
      </c>
      <c r="H21" s="40" t="s">
        <v>283</v>
      </c>
      <c r="I21" s="40" t="s">
        <v>683</v>
      </c>
    </row>
    <row r="22" spans="1:9" x14ac:dyDescent="0.25">
      <c r="A22" t="s">
        <v>2588</v>
      </c>
      <c r="B22" s="40" t="s">
        <v>43</v>
      </c>
      <c r="C22" s="40" t="s">
        <v>681</v>
      </c>
      <c r="D22" s="41">
        <v>1000</v>
      </c>
      <c r="E22" s="41" t="str">
        <f t="shared" si="0"/>
        <v>CEA1000</v>
      </c>
      <c r="F22" s="40" t="s">
        <v>283</v>
      </c>
      <c r="G22" s="40" t="s">
        <v>682</v>
      </c>
      <c r="H22" s="40" t="s">
        <v>283</v>
      </c>
      <c r="I22" s="40" t="s">
        <v>683</v>
      </c>
    </row>
    <row r="23" spans="1:9" x14ac:dyDescent="0.25">
      <c r="A23" t="s">
        <v>2589</v>
      </c>
      <c r="B23" s="40" t="s">
        <v>1154</v>
      </c>
      <c r="C23" s="40" t="s">
        <v>681</v>
      </c>
      <c r="D23" s="41">
        <v>1000</v>
      </c>
      <c r="E23" s="41" t="str">
        <f t="shared" si="0"/>
        <v>CHA1000</v>
      </c>
      <c r="F23" s="40" t="s">
        <v>283</v>
      </c>
      <c r="G23" s="40" t="s">
        <v>682</v>
      </c>
      <c r="H23" s="40" t="s">
        <v>283</v>
      </c>
      <c r="I23" s="40" t="s">
        <v>1155</v>
      </c>
    </row>
    <row r="24" spans="1:9" x14ac:dyDescent="0.25">
      <c r="A24" t="s">
        <v>2590</v>
      </c>
      <c r="B24" s="40" t="s">
        <v>46</v>
      </c>
      <c r="C24" s="40" t="s">
        <v>681</v>
      </c>
      <c r="D24" s="41">
        <v>1000</v>
      </c>
      <c r="E24" s="41" t="str">
        <f t="shared" si="0"/>
        <v>COA1000</v>
      </c>
      <c r="F24" s="40" t="s">
        <v>283</v>
      </c>
      <c r="G24" s="40" t="s">
        <v>682</v>
      </c>
      <c r="H24" s="40" t="s">
        <v>283</v>
      </c>
      <c r="I24" s="40" t="s">
        <v>683</v>
      </c>
    </row>
    <row r="25" spans="1:9" x14ac:dyDescent="0.25">
      <c r="A25" t="s">
        <v>2591</v>
      </c>
      <c r="B25" s="40" t="s">
        <v>48</v>
      </c>
      <c r="C25" s="40" t="s">
        <v>681</v>
      </c>
      <c r="D25" s="41">
        <v>1000</v>
      </c>
      <c r="E25" s="41" t="str">
        <f t="shared" si="0"/>
        <v>CSA1000</v>
      </c>
      <c r="F25" s="40" t="s">
        <v>283</v>
      </c>
      <c r="G25" s="40" t="s">
        <v>682</v>
      </c>
      <c r="H25" s="40" t="s">
        <v>283</v>
      </c>
      <c r="I25" s="40" t="s">
        <v>683</v>
      </c>
    </row>
    <row r="26" spans="1:9" x14ac:dyDescent="0.25">
      <c r="A26" t="s">
        <v>2592</v>
      </c>
      <c r="B26" s="40" t="s">
        <v>49</v>
      </c>
      <c r="C26" s="40" t="s">
        <v>681</v>
      </c>
      <c r="D26" s="41">
        <v>1000</v>
      </c>
      <c r="E26" s="41" t="str">
        <f t="shared" si="0"/>
        <v>CTA1000</v>
      </c>
      <c r="F26" s="40" t="s">
        <v>283</v>
      </c>
      <c r="G26" s="40" t="s">
        <v>682</v>
      </c>
      <c r="H26" s="40" t="s">
        <v>283</v>
      </c>
      <c r="I26" s="40" t="s">
        <v>683</v>
      </c>
    </row>
    <row r="27" spans="1:9" x14ac:dyDescent="0.25">
      <c r="A27" t="s">
        <v>2593</v>
      </c>
      <c r="B27" s="40" t="s">
        <v>50</v>
      </c>
      <c r="C27" s="40" t="s">
        <v>681</v>
      </c>
      <c r="D27" s="41">
        <v>1000</v>
      </c>
      <c r="E27" s="41" t="str">
        <f t="shared" si="0"/>
        <v>DCA1000</v>
      </c>
      <c r="F27" s="40" t="s">
        <v>283</v>
      </c>
      <c r="G27" s="40" t="s">
        <v>682</v>
      </c>
      <c r="H27" s="40" t="s">
        <v>283</v>
      </c>
      <c r="I27" s="40" t="s">
        <v>683</v>
      </c>
    </row>
    <row r="28" spans="1:9" x14ac:dyDescent="0.25">
      <c r="A28" t="s">
        <v>2594</v>
      </c>
      <c r="B28" s="40" t="s">
        <v>51</v>
      </c>
      <c r="C28" s="40" t="s">
        <v>681</v>
      </c>
      <c r="D28" s="41">
        <v>1000</v>
      </c>
      <c r="E28" s="41" t="str">
        <f t="shared" si="0"/>
        <v>DEA1000</v>
      </c>
      <c r="F28" s="40" t="s">
        <v>283</v>
      </c>
      <c r="G28" s="40" t="s">
        <v>682</v>
      </c>
      <c r="H28" s="40" t="s">
        <v>283</v>
      </c>
      <c r="I28" s="40" t="s">
        <v>1155</v>
      </c>
    </row>
    <row r="29" spans="1:9" x14ac:dyDescent="0.25">
      <c r="A29" t="s">
        <v>2595</v>
      </c>
      <c r="B29" s="40" t="s">
        <v>52</v>
      </c>
      <c r="C29" s="40" t="s">
        <v>681</v>
      </c>
      <c r="D29" s="41">
        <v>1000</v>
      </c>
      <c r="E29" s="41" t="str">
        <f t="shared" si="0"/>
        <v>DFA1000</v>
      </c>
      <c r="F29" s="40" t="s">
        <v>283</v>
      </c>
      <c r="G29" s="40" t="s">
        <v>682</v>
      </c>
      <c r="H29" s="40" t="s">
        <v>283</v>
      </c>
      <c r="I29" s="40" t="s">
        <v>683</v>
      </c>
    </row>
    <row r="30" spans="1:9" x14ac:dyDescent="0.25">
      <c r="A30" t="s">
        <v>2596</v>
      </c>
      <c r="B30" s="40" t="s">
        <v>53</v>
      </c>
      <c r="C30" s="40" t="s">
        <v>681</v>
      </c>
      <c r="D30" s="41">
        <v>1000</v>
      </c>
      <c r="E30" s="41" t="str">
        <f t="shared" si="0"/>
        <v>DJA1000</v>
      </c>
      <c r="F30" s="40" t="s">
        <v>283</v>
      </c>
      <c r="G30" s="40" t="s">
        <v>682</v>
      </c>
      <c r="H30" s="40" t="s">
        <v>283</v>
      </c>
      <c r="I30" s="40" t="s">
        <v>683</v>
      </c>
    </row>
    <row r="31" spans="1:9" x14ac:dyDescent="0.25">
      <c r="A31" t="s">
        <v>2597</v>
      </c>
      <c r="B31" s="40" t="s">
        <v>54</v>
      </c>
      <c r="C31" s="40" t="s">
        <v>681</v>
      </c>
      <c r="D31" s="41">
        <v>1000</v>
      </c>
      <c r="E31" s="41" t="str">
        <f t="shared" si="0"/>
        <v>DOA1000</v>
      </c>
      <c r="F31" s="40" t="s">
        <v>283</v>
      </c>
      <c r="G31" s="40" t="s">
        <v>682</v>
      </c>
      <c r="H31" s="40" t="s">
        <v>283</v>
      </c>
      <c r="I31" s="40" t="s">
        <v>683</v>
      </c>
    </row>
    <row r="32" spans="1:9" x14ac:dyDescent="0.25">
      <c r="A32" t="s">
        <v>2598</v>
      </c>
      <c r="B32" s="40" t="s">
        <v>55</v>
      </c>
      <c r="C32" s="40" t="s">
        <v>681</v>
      </c>
      <c r="D32" s="41">
        <v>1000</v>
      </c>
      <c r="E32" s="41" t="str">
        <f t="shared" si="0"/>
        <v>DTA1000</v>
      </c>
      <c r="F32" s="40" t="s">
        <v>283</v>
      </c>
      <c r="G32" s="40" t="s">
        <v>682</v>
      </c>
      <c r="H32" s="40" t="s">
        <v>283</v>
      </c>
      <c r="I32" s="40" t="s">
        <v>683</v>
      </c>
    </row>
    <row r="33" spans="1:9" x14ac:dyDescent="0.25">
      <c r="A33" t="s">
        <v>2599</v>
      </c>
      <c r="B33" s="40" t="s">
        <v>56</v>
      </c>
      <c r="C33" s="40" t="s">
        <v>681</v>
      </c>
      <c r="D33" s="41">
        <v>1000</v>
      </c>
      <c r="E33" s="41" t="str">
        <f t="shared" si="0"/>
        <v>DXA1000</v>
      </c>
      <c r="F33" s="40" t="s">
        <v>283</v>
      </c>
      <c r="G33" s="40" t="s">
        <v>682</v>
      </c>
      <c r="H33" s="40" t="s">
        <v>283</v>
      </c>
      <c r="I33" s="40" t="s">
        <v>683</v>
      </c>
    </row>
    <row r="34" spans="1:9" x14ac:dyDescent="0.25">
      <c r="A34" t="s">
        <v>2600</v>
      </c>
      <c r="B34" s="40" t="s">
        <v>58</v>
      </c>
      <c r="C34" s="40" t="s">
        <v>681</v>
      </c>
      <c r="D34" s="41">
        <v>1000</v>
      </c>
      <c r="E34" s="41" t="str">
        <f t="shared" si="0"/>
        <v>EDA1000</v>
      </c>
      <c r="F34" s="40" t="s">
        <v>283</v>
      </c>
      <c r="G34" s="40" t="s">
        <v>682</v>
      </c>
      <c r="H34" s="40" t="s">
        <v>283</v>
      </c>
      <c r="I34" s="40" t="s">
        <v>683</v>
      </c>
    </row>
    <row r="35" spans="1:9" x14ac:dyDescent="0.25">
      <c r="A35" t="s">
        <v>2601</v>
      </c>
      <c r="B35" s="40" t="s">
        <v>59</v>
      </c>
      <c r="C35" s="40" t="s">
        <v>681</v>
      </c>
      <c r="D35" s="41">
        <v>1000</v>
      </c>
      <c r="E35" s="41" t="str">
        <f t="shared" si="0"/>
        <v>EQA1000</v>
      </c>
      <c r="F35" s="40" t="s">
        <v>283</v>
      </c>
      <c r="G35" s="40" t="s">
        <v>682</v>
      </c>
      <c r="H35" s="40" t="s">
        <v>283</v>
      </c>
      <c r="I35" s="40" t="s">
        <v>683</v>
      </c>
    </row>
    <row r="36" spans="1:9" x14ac:dyDescent="0.25">
      <c r="A36" t="s">
        <v>2602</v>
      </c>
      <c r="B36" s="40" t="s">
        <v>60</v>
      </c>
      <c r="C36" s="40" t="s">
        <v>681</v>
      </c>
      <c r="D36" s="41">
        <v>1000</v>
      </c>
      <c r="E36" s="41" t="str">
        <f t="shared" si="0"/>
        <v>EVA1000</v>
      </c>
      <c r="F36" s="40" t="s">
        <v>283</v>
      </c>
      <c r="G36" s="40" t="s">
        <v>682</v>
      </c>
      <c r="H36" s="40" t="s">
        <v>283</v>
      </c>
      <c r="I36" s="40" t="s">
        <v>683</v>
      </c>
    </row>
    <row r="37" spans="1:9" x14ac:dyDescent="0.25">
      <c r="A37" t="s">
        <v>2603</v>
      </c>
      <c r="B37" s="40" t="s">
        <v>61</v>
      </c>
      <c r="C37" s="40" t="s">
        <v>681</v>
      </c>
      <c r="D37" s="41">
        <v>1000</v>
      </c>
      <c r="E37" s="41" t="str">
        <f t="shared" si="0"/>
        <v>FDA1000</v>
      </c>
      <c r="F37" s="40" t="s">
        <v>283</v>
      </c>
      <c r="G37" s="40" t="s">
        <v>682</v>
      </c>
      <c r="H37" s="40" t="s">
        <v>283</v>
      </c>
      <c r="I37" s="40" t="s">
        <v>683</v>
      </c>
    </row>
    <row r="38" spans="1:9" x14ac:dyDescent="0.25">
      <c r="A38" t="s">
        <v>2604</v>
      </c>
      <c r="B38" s="40" t="s">
        <v>62</v>
      </c>
      <c r="C38" s="40" t="s">
        <v>681</v>
      </c>
      <c r="D38" s="41">
        <v>1000</v>
      </c>
      <c r="E38" s="41" t="str">
        <f t="shared" si="0"/>
        <v>FOA1000</v>
      </c>
      <c r="F38" s="40" t="s">
        <v>283</v>
      </c>
      <c r="G38" s="40" t="s">
        <v>682</v>
      </c>
      <c r="H38" s="40" t="s">
        <v>283</v>
      </c>
      <c r="I38" s="40" t="s">
        <v>683</v>
      </c>
    </row>
    <row r="39" spans="1:9" x14ac:dyDescent="0.25">
      <c r="A39" t="s">
        <v>2605</v>
      </c>
      <c r="B39" s="40" t="s">
        <v>65</v>
      </c>
      <c r="C39" s="40" t="s">
        <v>681</v>
      </c>
      <c r="D39" s="41">
        <v>1000</v>
      </c>
      <c r="E39" s="41" t="str">
        <f t="shared" si="0"/>
        <v>GMA1000</v>
      </c>
      <c r="F39" s="40" t="s">
        <v>283</v>
      </c>
      <c r="G39" s="40" t="s">
        <v>682</v>
      </c>
      <c r="H39" s="40" t="s">
        <v>283</v>
      </c>
      <c r="I39" s="40" t="s">
        <v>683</v>
      </c>
    </row>
    <row r="40" spans="1:9" x14ac:dyDescent="0.25">
      <c r="A40" t="s">
        <v>2606</v>
      </c>
      <c r="B40" s="40" t="s">
        <v>66</v>
      </c>
      <c r="C40" s="40" t="s">
        <v>681</v>
      </c>
      <c r="D40" s="41">
        <v>1000</v>
      </c>
      <c r="E40" s="41" t="str">
        <f t="shared" si="0"/>
        <v>GSA1000</v>
      </c>
      <c r="F40" s="40" t="s">
        <v>283</v>
      </c>
      <c r="G40" s="40" t="s">
        <v>682</v>
      </c>
      <c r="H40" s="40" t="s">
        <v>283</v>
      </c>
      <c r="I40" s="40" t="s">
        <v>683</v>
      </c>
    </row>
    <row r="41" spans="1:9" x14ac:dyDescent="0.25">
      <c r="A41" t="s">
        <v>2607</v>
      </c>
      <c r="B41" s="40" t="s">
        <v>67</v>
      </c>
      <c r="C41" s="40" t="s">
        <v>681</v>
      </c>
      <c r="D41" s="41">
        <v>1000</v>
      </c>
      <c r="E41" s="41" t="str">
        <f t="shared" si="0"/>
        <v>GVA1000</v>
      </c>
      <c r="F41" s="40" t="s">
        <v>283</v>
      </c>
      <c r="G41" s="40" t="s">
        <v>682</v>
      </c>
      <c r="H41" s="40" t="s">
        <v>283</v>
      </c>
      <c r="I41" s="40" t="s">
        <v>683</v>
      </c>
    </row>
    <row r="42" spans="1:9" x14ac:dyDescent="0.25">
      <c r="A42" t="s">
        <v>2608</v>
      </c>
      <c r="B42" s="40" t="s">
        <v>68</v>
      </c>
      <c r="C42" s="40" t="s">
        <v>681</v>
      </c>
      <c r="D42" s="41">
        <v>1000</v>
      </c>
      <c r="E42" s="41" t="str">
        <f t="shared" si="0"/>
        <v>HCA1000</v>
      </c>
      <c r="F42" s="40" t="s">
        <v>283</v>
      </c>
      <c r="G42" s="40" t="s">
        <v>682</v>
      </c>
      <c r="H42" s="40" t="s">
        <v>283</v>
      </c>
      <c r="I42" s="40" t="s">
        <v>1155</v>
      </c>
    </row>
    <row r="43" spans="1:9" x14ac:dyDescent="0.25">
      <c r="A43" t="s">
        <v>2609</v>
      </c>
      <c r="B43" s="40" t="s">
        <v>70</v>
      </c>
      <c r="C43" s="40" t="s">
        <v>681</v>
      </c>
      <c r="D43" s="41">
        <v>1000</v>
      </c>
      <c r="E43" s="41" t="str">
        <f t="shared" si="0"/>
        <v>HEA1000</v>
      </c>
      <c r="F43" s="40" t="s">
        <v>283</v>
      </c>
      <c r="G43" s="40" t="s">
        <v>682</v>
      </c>
      <c r="H43" s="40" t="s">
        <v>283</v>
      </c>
      <c r="I43" s="40" t="s">
        <v>683</v>
      </c>
    </row>
    <row r="44" spans="1:9" x14ac:dyDescent="0.25">
      <c r="A44" t="s">
        <v>2610</v>
      </c>
      <c r="B44" s="40" t="s">
        <v>71</v>
      </c>
      <c r="C44" s="40" t="s">
        <v>681</v>
      </c>
      <c r="D44" s="41">
        <v>1000</v>
      </c>
      <c r="E44" s="41" t="str">
        <f t="shared" si="0"/>
        <v>HGA1000</v>
      </c>
      <c r="F44" s="40" t="s">
        <v>283</v>
      </c>
      <c r="G44" s="40" t="s">
        <v>682</v>
      </c>
      <c r="H44" s="40" t="s">
        <v>283</v>
      </c>
      <c r="I44" s="40" t="s">
        <v>683</v>
      </c>
    </row>
    <row r="45" spans="1:9" x14ac:dyDescent="0.25">
      <c r="A45" t="s">
        <v>2611</v>
      </c>
      <c r="B45" s="40" t="s">
        <v>72</v>
      </c>
      <c r="C45" s="40" t="s">
        <v>681</v>
      </c>
      <c r="D45" s="41">
        <v>1000</v>
      </c>
      <c r="E45" s="41" t="str">
        <f t="shared" si="0"/>
        <v>HIA1000</v>
      </c>
      <c r="F45" s="40" t="s">
        <v>283</v>
      </c>
      <c r="G45" s="40" t="s">
        <v>682</v>
      </c>
      <c r="H45" s="40" t="s">
        <v>283</v>
      </c>
      <c r="I45" s="40" t="s">
        <v>683</v>
      </c>
    </row>
    <row r="46" spans="1:9" x14ac:dyDescent="0.25">
      <c r="A46" t="s">
        <v>2612</v>
      </c>
      <c r="B46" s="40" t="s">
        <v>74</v>
      </c>
      <c r="C46" s="40" t="s">
        <v>681</v>
      </c>
      <c r="D46" s="41">
        <v>1000</v>
      </c>
      <c r="E46" s="41" t="str">
        <f t="shared" si="0"/>
        <v>HOA1000</v>
      </c>
      <c r="F46" s="40" t="s">
        <v>283</v>
      </c>
      <c r="G46" s="40" t="s">
        <v>682</v>
      </c>
      <c r="H46" s="40" t="s">
        <v>283</v>
      </c>
      <c r="I46" s="40" t="s">
        <v>683</v>
      </c>
    </row>
    <row r="47" spans="1:9" x14ac:dyDescent="0.25">
      <c r="A47" t="s">
        <v>2613</v>
      </c>
      <c r="B47" s="40" t="s">
        <v>75</v>
      </c>
      <c r="C47" s="40" t="s">
        <v>681</v>
      </c>
      <c r="D47" s="41">
        <v>1000</v>
      </c>
      <c r="E47" s="41" t="str">
        <f t="shared" si="0"/>
        <v>HSA1000</v>
      </c>
      <c r="F47" s="40" t="s">
        <v>283</v>
      </c>
      <c r="G47" s="40" t="s">
        <v>682</v>
      </c>
      <c r="H47" s="40" t="s">
        <v>283</v>
      </c>
      <c r="I47" s="40" t="s">
        <v>683</v>
      </c>
    </row>
    <row r="48" spans="1:9" x14ac:dyDescent="0.25">
      <c r="A48" t="s">
        <v>2614</v>
      </c>
      <c r="B48" s="40" t="s">
        <v>76</v>
      </c>
      <c r="C48" s="40" t="s">
        <v>681</v>
      </c>
      <c r="D48" s="41">
        <v>1000</v>
      </c>
      <c r="E48" s="41" t="str">
        <f t="shared" si="0"/>
        <v>HUA1000</v>
      </c>
      <c r="F48" s="40" t="s">
        <v>283</v>
      </c>
      <c r="G48" s="40" t="s">
        <v>682</v>
      </c>
      <c r="H48" s="40" t="s">
        <v>283</v>
      </c>
      <c r="I48" s="40" t="s">
        <v>683</v>
      </c>
    </row>
    <row r="49" spans="1:9" x14ac:dyDescent="0.25">
      <c r="A49" t="s">
        <v>2615</v>
      </c>
      <c r="B49" s="40" t="s">
        <v>77</v>
      </c>
      <c r="C49" s="40" t="s">
        <v>681</v>
      </c>
      <c r="D49" s="41">
        <v>1000</v>
      </c>
      <c r="E49" s="41" t="str">
        <f t="shared" si="0"/>
        <v>IAA1000</v>
      </c>
      <c r="F49" s="40" t="s">
        <v>283</v>
      </c>
      <c r="G49" s="40" t="s">
        <v>682</v>
      </c>
      <c r="H49" s="40" t="s">
        <v>283</v>
      </c>
      <c r="I49" s="40" t="s">
        <v>683</v>
      </c>
    </row>
    <row r="50" spans="1:9" x14ac:dyDescent="0.25">
      <c r="A50" t="s">
        <v>2616</v>
      </c>
      <c r="B50" s="40" t="s">
        <v>78</v>
      </c>
      <c r="C50" s="40" t="s">
        <v>681</v>
      </c>
      <c r="D50" s="41">
        <v>1000</v>
      </c>
      <c r="E50" s="41" t="str">
        <f t="shared" si="0"/>
        <v>IBA1000</v>
      </c>
      <c r="F50" s="40" t="s">
        <v>283</v>
      </c>
      <c r="G50" s="40" t="s">
        <v>682</v>
      </c>
      <c r="H50" s="40" t="s">
        <v>283</v>
      </c>
      <c r="I50" s="40" t="s">
        <v>683</v>
      </c>
    </row>
    <row r="51" spans="1:9" x14ac:dyDescent="0.25">
      <c r="A51" t="s">
        <v>2617</v>
      </c>
      <c r="B51" s="40" t="s">
        <v>79</v>
      </c>
      <c r="C51" s="40" t="s">
        <v>681</v>
      </c>
      <c r="D51" s="41">
        <v>1000</v>
      </c>
      <c r="E51" s="41" t="str">
        <f t="shared" si="0"/>
        <v>ICA1000</v>
      </c>
      <c r="F51" s="40" t="s">
        <v>283</v>
      </c>
      <c r="G51" s="40" t="s">
        <v>682</v>
      </c>
      <c r="H51" s="40" t="s">
        <v>283</v>
      </c>
      <c r="I51" s="40" t="s">
        <v>683</v>
      </c>
    </row>
    <row r="52" spans="1:9" x14ac:dyDescent="0.25">
      <c r="A52" t="s">
        <v>2618</v>
      </c>
      <c r="B52" s="40" t="s">
        <v>80</v>
      </c>
      <c r="C52" s="40" t="s">
        <v>681</v>
      </c>
      <c r="D52" s="41">
        <v>1000</v>
      </c>
      <c r="E52" s="41" t="str">
        <f t="shared" si="0"/>
        <v>IDA1000</v>
      </c>
      <c r="F52" s="40" t="s">
        <v>283</v>
      </c>
      <c r="G52" s="40" t="s">
        <v>682</v>
      </c>
      <c r="H52" s="40" t="s">
        <v>283</v>
      </c>
      <c r="I52" s="40" t="s">
        <v>683</v>
      </c>
    </row>
    <row r="53" spans="1:9" x14ac:dyDescent="0.25">
      <c r="A53" t="s">
        <v>2619</v>
      </c>
      <c r="B53" s="40" t="s">
        <v>83</v>
      </c>
      <c r="C53" s="40" t="s">
        <v>681</v>
      </c>
      <c r="D53" s="41">
        <v>1000</v>
      </c>
      <c r="E53" s="41" t="str">
        <f t="shared" si="0"/>
        <v>JLA1000</v>
      </c>
      <c r="F53" s="40" t="s">
        <v>283</v>
      </c>
      <c r="G53" s="40" t="s">
        <v>682</v>
      </c>
      <c r="H53" s="40" t="s">
        <v>283</v>
      </c>
      <c r="I53" s="40" t="s">
        <v>683</v>
      </c>
    </row>
    <row r="54" spans="1:9" x14ac:dyDescent="0.25">
      <c r="A54" t="s">
        <v>2620</v>
      </c>
      <c r="B54" s="40" t="s">
        <v>84</v>
      </c>
      <c r="C54" s="40" t="s">
        <v>681</v>
      </c>
      <c r="D54" s="41">
        <v>1000</v>
      </c>
      <c r="E54" s="41" t="str">
        <f t="shared" si="0"/>
        <v>LAA1000</v>
      </c>
      <c r="F54" s="40" t="s">
        <v>283</v>
      </c>
      <c r="G54" s="40" t="s">
        <v>682</v>
      </c>
      <c r="H54" s="40" t="s">
        <v>283</v>
      </c>
      <c r="I54" s="40" t="s">
        <v>683</v>
      </c>
    </row>
    <row r="55" spans="1:9" x14ac:dyDescent="0.25">
      <c r="A55" t="s">
        <v>2621</v>
      </c>
      <c r="B55" s="40" t="s">
        <v>85</v>
      </c>
      <c r="C55" s="40" t="s">
        <v>681</v>
      </c>
      <c r="D55" s="41">
        <v>1000</v>
      </c>
      <c r="E55" s="41" t="str">
        <f t="shared" si="0"/>
        <v>LCA1000</v>
      </c>
      <c r="F55" s="40" t="s">
        <v>283</v>
      </c>
      <c r="G55" s="40" t="s">
        <v>682</v>
      </c>
      <c r="H55" s="40" t="s">
        <v>283</v>
      </c>
      <c r="I55" s="40" t="s">
        <v>683</v>
      </c>
    </row>
    <row r="56" spans="1:9" x14ac:dyDescent="0.25">
      <c r="A56" t="s">
        <v>2622</v>
      </c>
      <c r="B56" s="40" t="s">
        <v>86</v>
      </c>
      <c r="C56" s="40" t="s">
        <v>681</v>
      </c>
      <c r="D56" s="41">
        <v>1000</v>
      </c>
      <c r="E56" s="41" t="str">
        <f t="shared" si="0"/>
        <v>LDA1000</v>
      </c>
      <c r="F56" s="40" t="s">
        <v>283</v>
      </c>
      <c r="G56" s="40" t="s">
        <v>682</v>
      </c>
      <c r="H56" s="40" t="s">
        <v>283</v>
      </c>
      <c r="I56" s="40" t="s">
        <v>683</v>
      </c>
    </row>
    <row r="57" spans="1:9" x14ac:dyDescent="0.25">
      <c r="A57" t="s">
        <v>2623</v>
      </c>
      <c r="B57" s="40" t="s">
        <v>87</v>
      </c>
      <c r="C57" s="40" t="s">
        <v>681</v>
      </c>
      <c r="D57" s="41">
        <v>1000</v>
      </c>
      <c r="E57" s="41" t="str">
        <f t="shared" si="0"/>
        <v>LLA1000</v>
      </c>
      <c r="F57" s="40" t="s">
        <v>283</v>
      </c>
      <c r="G57" s="40" t="s">
        <v>682</v>
      </c>
      <c r="H57" s="40" t="s">
        <v>283</v>
      </c>
      <c r="I57" s="40" t="s">
        <v>683</v>
      </c>
    </row>
    <row r="58" spans="1:9" x14ac:dyDescent="0.25">
      <c r="A58" t="s">
        <v>2624</v>
      </c>
      <c r="B58" s="40" t="s">
        <v>89</v>
      </c>
      <c r="C58" s="40" t="s">
        <v>681</v>
      </c>
      <c r="D58" s="41">
        <v>1000</v>
      </c>
      <c r="E58" s="41" t="str">
        <f t="shared" si="0"/>
        <v>LWA1000</v>
      </c>
      <c r="F58" s="40" t="s">
        <v>283</v>
      </c>
      <c r="G58" s="40" t="s">
        <v>682</v>
      </c>
      <c r="H58" s="40" t="s">
        <v>283</v>
      </c>
      <c r="I58" s="40" t="s">
        <v>683</v>
      </c>
    </row>
    <row r="59" spans="1:9" x14ac:dyDescent="0.25">
      <c r="A59" t="s">
        <v>2625</v>
      </c>
      <c r="B59" s="40" t="s">
        <v>90</v>
      </c>
      <c r="C59" s="40" t="s">
        <v>681</v>
      </c>
      <c r="D59" s="41">
        <v>1000</v>
      </c>
      <c r="E59" s="41" t="str">
        <f t="shared" si="0"/>
        <v>MAA1000</v>
      </c>
      <c r="F59" s="40" t="s">
        <v>283</v>
      </c>
      <c r="G59" s="40" t="s">
        <v>682</v>
      </c>
      <c r="H59" s="40" t="s">
        <v>283</v>
      </c>
      <c r="I59" s="40" t="s">
        <v>683</v>
      </c>
    </row>
    <row r="60" spans="1:9" x14ac:dyDescent="0.25">
      <c r="A60" t="s">
        <v>2626</v>
      </c>
      <c r="B60" s="40" t="s">
        <v>91</v>
      </c>
      <c r="C60" s="40" t="s">
        <v>681</v>
      </c>
      <c r="D60" s="41">
        <v>1000</v>
      </c>
      <c r="E60" s="41" t="str">
        <f t="shared" si="0"/>
        <v>MEA1000</v>
      </c>
      <c r="F60" s="40" t="s">
        <v>283</v>
      </c>
      <c r="G60" s="40" t="s">
        <v>682</v>
      </c>
      <c r="H60" s="40" t="s">
        <v>283</v>
      </c>
      <c r="I60" s="40" t="s">
        <v>683</v>
      </c>
    </row>
    <row r="61" spans="1:9" x14ac:dyDescent="0.25">
      <c r="A61" t="s">
        <v>2627</v>
      </c>
      <c r="B61" s="40" t="s">
        <v>92</v>
      </c>
      <c r="C61" s="40" t="s">
        <v>681</v>
      </c>
      <c r="D61" s="41">
        <v>1000</v>
      </c>
      <c r="E61" s="41" t="str">
        <f t="shared" si="0"/>
        <v>MIA1000</v>
      </c>
      <c r="F61" s="40" t="s">
        <v>283</v>
      </c>
      <c r="G61" s="40" t="s">
        <v>682</v>
      </c>
      <c r="H61" s="40" t="s">
        <v>283</v>
      </c>
      <c r="I61" s="40" t="s">
        <v>683</v>
      </c>
    </row>
    <row r="62" spans="1:9" x14ac:dyDescent="0.25">
      <c r="A62" t="s">
        <v>2628</v>
      </c>
      <c r="B62" s="40" t="s">
        <v>93</v>
      </c>
      <c r="C62" s="40" t="s">
        <v>681</v>
      </c>
      <c r="D62" s="41">
        <v>1000</v>
      </c>
      <c r="E62" s="41" t="str">
        <f t="shared" si="0"/>
        <v>MMA1000</v>
      </c>
      <c r="F62" s="40" t="s">
        <v>283</v>
      </c>
      <c r="G62" s="40" t="s">
        <v>682</v>
      </c>
      <c r="H62" s="40" t="s">
        <v>283</v>
      </c>
      <c r="I62" s="40" t="s">
        <v>683</v>
      </c>
    </row>
    <row r="63" spans="1:9" x14ac:dyDescent="0.25">
      <c r="A63" t="s">
        <v>2629</v>
      </c>
      <c r="B63" s="40" t="s">
        <v>94</v>
      </c>
      <c r="C63" s="40" t="s">
        <v>681</v>
      </c>
      <c r="D63" s="41">
        <v>1000</v>
      </c>
      <c r="E63" s="41" t="str">
        <f t="shared" si="0"/>
        <v>MSA1000</v>
      </c>
      <c r="F63" s="40" t="s">
        <v>283</v>
      </c>
      <c r="G63" s="40" t="s">
        <v>682</v>
      </c>
      <c r="H63" s="40" t="s">
        <v>283</v>
      </c>
      <c r="I63" s="40" t="s">
        <v>683</v>
      </c>
    </row>
    <row r="64" spans="1:9" x14ac:dyDescent="0.25">
      <c r="A64" t="s">
        <v>2630</v>
      </c>
      <c r="B64" s="40" t="s">
        <v>95</v>
      </c>
      <c r="C64" s="40" t="s">
        <v>681</v>
      </c>
      <c r="D64" s="41">
        <v>1000</v>
      </c>
      <c r="E64" s="41" t="str">
        <f t="shared" si="0"/>
        <v>MTA1000</v>
      </c>
      <c r="F64" s="40" t="s">
        <v>283</v>
      </c>
      <c r="G64" s="40" t="s">
        <v>682</v>
      </c>
      <c r="H64" s="40" t="s">
        <v>283</v>
      </c>
      <c r="I64" s="40" t="s">
        <v>683</v>
      </c>
    </row>
    <row r="65" spans="1:9" x14ac:dyDescent="0.25">
      <c r="A65" t="s">
        <v>2631</v>
      </c>
      <c r="B65" s="40" t="s">
        <v>96</v>
      </c>
      <c r="C65" s="40" t="s">
        <v>681</v>
      </c>
      <c r="D65" s="41">
        <v>1000</v>
      </c>
      <c r="E65" s="41" t="str">
        <f t="shared" si="0"/>
        <v>NAA1000</v>
      </c>
      <c r="F65" s="40" t="s">
        <v>283</v>
      </c>
      <c r="G65" s="40" t="s">
        <v>682</v>
      </c>
      <c r="H65" s="40" t="s">
        <v>283</v>
      </c>
      <c r="I65" s="40" t="s">
        <v>683</v>
      </c>
    </row>
    <row r="66" spans="1:9" x14ac:dyDescent="0.25">
      <c r="A66" t="s">
        <v>2632</v>
      </c>
      <c r="B66" s="40" t="s">
        <v>97</v>
      </c>
      <c r="C66" s="40" t="s">
        <v>681</v>
      </c>
      <c r="D66" s="41">
        <v>1000</v>
      </c>
      <c r="E66" s="41" t="str">
        <f t="shared" si="0"/>
        <v>NBA1000</v>
      </c>
      <c r="F66" s="40" t="s">
        <v>283</v>
      </c>
      <c r="G66" s="40" t="s">
        <v>682</v>
      </c>
      <c r="H66" s="40" t="s">
        <v>283</v>
      </c>
      <c r="I66" s="40" t="s">
        <v>683</v>
      </c>
    </row>
    <row r="67" spans="1:9" x14ac:dyDescent="0.25">
      <c r="A67" t="s">
        <v>2633</v>
      </c>
      <c r="B67" s="40" t="s">
        <v>98</v>
      </c>
      <c r="C67" s="40" t="s">
        <v>681</v>
      </c>
      <c r="D67" s="41">
        <v>1000</v>
      </c>
      <c r="E67" s="41" t="str">
        <f t="shared" ref="E67:E130" si="1">CONCATENATE(B67,D67)</f>
        <v>NCA1000</v>
      </c>
      <c r="F67" s="40" t="s">
        <v>283</v>
      </c>
      <c r="G67" s="40" t="s">
        <v>682</v>
      </c>
      <c r="H67" s="40" t="s">
        <v>283</v>
      </c>
      <c r="I67" s="40" t="s">
        <v>683</v>
      </c>
    </row>
    <row r="68" spans="1:9" x14ac:dyDescent="0.25">
      <c r="A68" t="s">
        <v>2634</v>
      </c>
      <c r="B68" s="40" t="s">
        <v>99</v>
      </c>
      <c r="C68" s="40" t="s">
        <v>681</v>
      </c>
      <c r="D68" s="41">
        <v>1000</v>
      </c>
      <c r="E68" s="41" t="str">
        <f t="shared" si="1"/>
        <v>NSA1000</v>
      </c>
      <c r="F68" s="40" t="s">
        <v>283</v>
      </c>
      <c r="G68" s="40" t="s">
        <v>682</v>
      </c>
      <c r="H68" s="40" t="s">
        <v>283</v>
      </c>
      <c r="I68" s="40" t="s">
        <v>683</v>
      </c>
    </row>
    <row r="69" spans="1:9" x14ac:dyDescent="0.25">
      <c r="A69" t="s">
        <v>2635</v>
      </c>
      <c r="B69" s="40" t="s">
        <v>100</v>
      </c>
      <c r="C69" s="40" t="s">
        <v>681</v>
      </c>
      <c r="D69" s="41">
        <v>1000</v>
      </c>
      <c r="E69" s="41" t="str">
        <f t="shared" si="1"/>
        <v>OBA1000</v>
      </c>
      <c r="F69" s="40" t="s">
        <v>283</v>
      </c>
      <c r="G69" s="40" t="s">
        <v>682</v>
      </c>
      <c r="H69" s="40" t="s">
        <v>283</v>
      </c>
      <c r="I69" s="40" t="s">
        <v>683</v>
      </c>
    </row>
    <row r="70" spans="1:9" x14ac:dyDescent="0.25">
      <c r="A70" t="s">
        <v>2636</v>
      </c>
      <c r="B70" s="40" t="s">
        <v>101</v>
      </c>
      <c r="C70" s="40" t="s">
        <v>681</v>
      </c>
      <c r="D70" s="41">
        <v>1000</v>
      </c>
      <c r="E70" s="41" t="str">
        <f t="shared" si="1"/>
        <v>OSA1000</v>
      </c>
      <c r="F70" s="40" t="s">
        <v>283</v>
      </c>
      <c r="G70" s="40" t="s">
        <v>682</v>
      </c>
      <c r="H70" s="40" t="s">
        <v>283</v>
      </c>
      <c r="I70" s="40" t="s">
        <v>683</v>
      </c>
    </row>
    <row r="71" spans="1:9" x14ac:dyDescent="0.25">
      <c r="A71" t="s">
        <v>2637</v>
      </c>
      <c r="B71" s="40" t="s">
        <v>102</v>
      </c>
      <c r="C71" s="40" t="s">
        <v>681</v>
      </c>
      <c r="D71" s="41">
        <v>1000</v>
      </c>
      <c r="E71" s="41" t="str">
        <f t="shared" si="1"/>
        <v>OTA1000</v>
      </c>
      <c r="F71" s="40" t="s">
        <v>283</v>
      </c>
      <c r="G71" s="40" t="s">
        <v>682</v>
      </c>
      <c r="H71" s="40" t="s">
        <v>283</v>
      </c>
      <c r="I71" s="40" t="s">
        <v>683</v>
      </c>
    </row>
    <row r="72" spans="1:9" x14ac:dyDescent="0.25">
      <c r="A72" t="s">
        <v>2638</v>
      </c>
      <c r="B72" s="40" t="s">
        <v>103</v>
      </c>
      <c r="C72" s="40" t="s">
        <v>681</v>
      </c>
      <c r="D72" s="41">
        <v>1000</v>
      </c>
      <c r="E72" s="41" t="str">
        <f t="shared" si="1"/>
        <v>PBA1000</v>
      </c>
      <c r="F72" s="40" t="s">
        <v>283</v>
      </c>
      <c r="G72" s="40" t="s">
        <v>682</v>
      </c>
      <c r="H72" s="40" t="s">
        <v>283</v>
      </c>
      <c r="I72" s="40" t="s">
        <v>683</v>
      </c>
    </row>
    <row r="73" spans="1:9" x14ac:dyDescent="0.25">
      <c r="A73" t="s">
        <v>2639</v>
      </c>
      <c r="B73" s="40" t="s">
        <v>105</v>
      </c>
      <c r="C73" s="40" t="s">
        <v>681</v>
      </c>
      <c r="D73" s="41">
        <v>1000</v>
      </c>
      <c r="E73" s="41" t="str">
        <f t="shared" si="1"/>
        <v>PEA1000</v>
      </c>
      <c r="F73" s="40" t="s">
        <v>283</v>
      </c>
      <c r="G73" s="40" t="s">
        <v>682</v>
      </c>
      <c r="H73" s="40" t="s">
        <v>283</v>
      </c>
      <c r="I73" s="40" t="s">
        <v>683</v>
      </c>
    </row>
    <row r="74" spans="1:9" x14ac:dyDescent="0.25">
      <c r="A74" t="s">
        <v>2640</v>
      </c>
      <c r="B74" s="40" t="s">
        <v>106</v>
      </c>
      <c r="C74" s="40" t="s">
        <v>681</v>
      </c>
      <c r="D74" s="41">
        <v>1000</v>
      </c>
      <c r="E74" s="41" t="str">
        <f t="shared" si="1"/>
        <v>PHA1000</v>
      </c>
      <c r="F74" s="40" t="s">
        <v>283</v>
      </c>
      <c r="G74" s="40" t="s">
        <v>682</v>
      </c>
      <c r="H74" s="40" t="s">
        <v>283</v>
      </c>
      <c r="I74" s="40" t="s">
        <v>683</v>
      </c>
    </row>
    <row r="75" spans="1:9" x14ac:dyDescent="0.25">
      <c r="A75" t="s">
        <v>2641</v>
      </c>
      <c r="B75" s="40" t="s">
        <v>107</v>
      </c>
      <c r="C75" s="40" t="s">
        <v>681</v>
      </c>
      <c r="D75" s="41">
        <v>1000</v>
      </c>
      <c r="E75" s="41" t="str">
        <f t="shared" si="1"/>
        <v>PIA1000</v>
      </c>
      <c r="F75" s="40" t="s">
        <v>283</v>
      </c>
      <c r="G75" s="40" t="s">
        <v>682</v>
      </c>
      <c r="H75" s="40" t="s">
        <v>283</v>
      </c>
      <c r="I75" s="40" t="s">
        <v>683</v>
      </c>
    </row>
    <row r="76" spans="1:9" x14ac:dyDescent="0.25">
      <c r="A76" t="s">
        <v>2642</v>
      </c>
      <c r="B76" s="40" t="s">
        <v>108</v>
      </c>
      <c r="C76" s="40" t="s">
        <v>681</v>
      </c>
      <c r="D76" s="41">
        <v>1000</v>
      </c>
      <c r="E76" s="41" t="str">
        <f t="shared" si="1"/>
        <v>PMA1000</v>
      </c>
      <c r="F76" s="40" t="s">
        <v>283</v>
      </c>
      <c r="G76" s="40" t="s">
        <v>682</v>
      </c>
      <c r="H76" s="40" t="s">
        <v>283</v>
      </c>
      <c r="I76" s="40" t="s">
        <v>683</v>
      </c>
    </row>
    <row r="77" spans="1:9" x14ac:dyDescent="0.25">
      <c r="A77" t="s">
        <v>2643</v>
      </c>
      <c r="B77" s="40" t="s">
        <v>109</v>
      </c>
      <c r="C77" s="40" t="s">
        <v>681</v>
      </c>
      <c r="D77" s="41">
        <v>1000</v>
      </c>
      <c r="E77" s="41" t="str">
        <f t="shared" si="1"/>
        <v>POA1000</v>
      </c>
      <c r="F77" s="40" t="s">
        <v>283</v>
      </c>
      <c r="G77" s="40" t="s">
        <v>682</v>
      </c>
      <c r="H77" s="40" t="s">
        <v>283</v>
      </c>
      <c r="I77" s="40" t="s">
        <v>683</v>
      </c>
    </row>
    <row r="78" spans="1:9" x14ac:dyDescent="0.25">
      <c r="A78" t="s">
        <v>2644</v>
      </c>
      <c r="B78" s="40" t="s">
        <v>110</v>
      </c>
      <c r="C78" s="40" t="s">
        <v>681</v>
      </c>
      <c r="D78" s="41">
        <v>1000</v>
      </c>
      <c r="E78" s="41" t="str">
        <f t="shared" si="1"/>
        <v>PPA1000</v>
      </c>
      <c r="F78" s="40" t="s">
        <v>283</v>
      </c>
      <c r="G78" s="40" t="s">
        <v>682</v>
      </c>
      <c r="H78" s="40" t="s">
        <v>283</v>
      </c>
      <c r="I78" s="40" t="s">
        <v>683</v>
      </c>
    </row>
    <row r="79" spans="1:9" x14ac:dyDescent="0.25">
      <c r="A79" t="s">
        <v>2645</v>
      </c>
      <c r="B79" s="40" t="s">
        <v>111</v>
      </c>
      <c r="C79" s="40" t="s">
        <v>681</v>
      </c>
      <c r="D79" s="41">
        <v>1000</v>
      </c>
      <c r="E79" s="41" t="str">
        <f t="shared" si="1"/>
        <v>PRA1000</v>
      </c>
      <c r="F79" s="40" t="s">
        <v>283</v>
      </c>
      <c r="G79" s="40" t="s">
        <v>682</v>
      </c>
      <c r="H79" s="40" t="s">
        <v>283</v>
      </c>
      <c r="I79" s="40" t="s">
        <v>683</v>
      </c>
    </row>
    <row r="80" spans="1:9" x14ac:dyDescent="0.25">
      <c r="A80" t="s">
        <v>2646</v>
      </c>
      <c r="B80" s="40" t="s">
        <v>112</v>
      </c>
      <c r="C80" s="40" t="s">
        <v>681</v>
      </c>
      <c r="D80" s="41">
        <v>1000</v>
      </c>
      <c r="E80" s="41" t="str">
        <f t="shared" si="1"/>
        <v>PSA1000</v>
      </c>
      <c r="F80" s="40" t="s">
        <v>283</v>
      </c>
      <c r="G80" s="40" t="s">
        <v>682</v>
      </c>
      <c r="H80" s="40" t="s">
        <v>283</v>
      </c>
      <c r="I80" s="40" t="s">
        <v>683</v>
      </c>
    </row>
    <row r="81" spans="1:9" x14ac:dyDescent="0.25">
      <c r="A81" t="s">
        <v>2647</v>
      </c>
      <c r="B81" s="40" t="s">
        <v>113</v>
      </c>
      <c r="C81" s="40" t="s">
        <v>681</v>
      </c>
      <c r="D81" s="41">
        <v>1000</v>
      </c>
      <c r="E81" s="41" t="str">
        <f t="shared" si="1"/>
        <v>PTA1000</v>
      </c>
      <c r="F81" s="40" t="s">
        <v>283</v>
      </c>
      <c r="G81" s="40" t="s">
        <v>682</v>
      </c>
      <c r="H81" s="40" t="s">
        <v>283</v>
      </c>
      <c r="I81" s="40" t="s">
        <v>683</v>
      </c>
    </row>
    <row r="82" spans="1:9" x14ac:dyDescent="0.25">
      <c r="A82" t="s">
        <v>2648</v>
      </c>
      <c r="B82" s="40" t="s">
        <v>114</v>
      </c>
      <c r="C82" s="40" t="s">
        <v>681</v>
      </c>
      <c r="D82" s="41">
        <v>1000</v>
      </c>
      <c r="E82" s="41" t="str">
        <f t="shared" si="1"/>
        <v>PVA1000</v>
      </c>
      <c r="F82" s="40" t="s">
        <v>283</v>
      </c>
      <c r="G82" s="40" t="s">
        <v>682</v>
      </c>
      <c r="H82" s="40" t="s">
        <v>283</v>
      </c>
      <c r="I82" s="40" t="s">
        <v>683</v>
      </c>
    </row>
    <row r="83" spans="1:9" x14ac:dyDescent="0.25">
      <c r="A83" t="s">
        <v>2649</v>
      </c>
      <c r="B83" s="40" t="s">
        <v>115</v>
      </c>
      <c r="C83" s="40" t="s">
        <v>681</v>
      </c>
      <c r="D83" s="41">
        <v>1000</v>
      </c>
      <c r="E83" s="41" t="str">
        <f t="shared" si="1"/>
        <v>RBA1000</v>
      </c>
      <c r="F83" s="40" t="s">
        <v>283</v>
      </c>
      <c r="G83" s="40" t="s">
        <v>682</v>
      </c>
      <c r="H83" s="40" t="s">
        <v>283</v>
      </c>
      <c r="I83" s="40" t="s">
        <v>683</v>
      </c>
    </row>
    <row r="84" spans="1:9" x14ac:dyDescent="0.25">
      <c r="A84" t="s">
        <v>2650</v>
      </c>
      <c r="B84" s="40" t="s">
        <v>116</v>
      </c>
      <c r="C84" s="40" t="s">
        <v>681</v>
      </c>
      <c r="D84" s="41">
        <v>1000</v>
      </c>
      <c r="E84" s="41" t="str">
        <f t="shared" si="1"/>
        <v>RCA1000</v>
      </c>
      <c r="F84" s="40" t="s">
        <v>283</v>
      </c>
      <c r="G84" s="40" t="s">
        <v>682</v>
      </c>
      <c r="H84" s="40" t="s">
        <v>283</v>
      </c>
      <c r="I84" s="40" t="s">
        <v>683</v>
      </c>
    </row>
    <row r="85" spans="1:9" x14ac:dyDescent="0.25">
      <c r="A85" t="s">
        <v>2651</v>
      </c>
      <c r="B85" s="40" t="s">
        <v>117</v>
      </c>
      <c r="C85" s="40" t="s">
        <v>681</v>
      </c>
      <c r="D85" s="41">
        <v>1000</v>
      </c>
      <c r="E85" s="41" t="str">
        <f t="shared" si="1"/>
        <v>RDA1000</v>
      </c>
      <c r="F85" s="40" t="s">
        <v>283</v>
      </c>
      <c r="G85" s="40" t="s">
        <v>682</v>
      </c>
      <c r="H85" s="40" t="s">
        <v>283</v>
      </c>
      <c r="I85" s="40" t="s">
        <v>683</v>
      </c>
    </row>
    <row r="86" spans="1:9" x14ac:dyDescent="0.25">
      <c r="A86" t="s">
        <v>2652</v>
      </c>
      <c r="B86" s="40" t="s">
        <v>118</v>
      </c>
      <c r="C86" s="40" t="s">
        <v>681</v>
      </c>
      <c r="D86" s="41">
        <v>1000</v>
      </c>
      <c r="E86" s="41" t="str">
        <f t="shared" si="1"/>
        <v>REA1000</v>
      </c>
      <c r="F86" s="40" t="s">
        <v>283</v>
      </c>
      <c r="G86" s="40" t="s">
        <v>682</v>
      </c>
      <c r="H86" s="40" t="s">
        <v>283</v>
      </c>
      <c r="I86" s="40" t="s">
        <v>683</v>
      </c>
    </row>
    <row r="87" spans="1:9" x14ac:dyDescent="0.25">
      <c r="A87" t="s">
        <v>2653</v>
      </c>
      <c r="B87" s="40" t="s">
        <v>119</v>
      </c>
      <c r="C87" s="40" t="s">
        <v>681</v>
      </c>
      <c r="D87" s="41">
        <v>1000</v>
      </c>
      <c r="E87" s="41" t="str">
        <f t="shared" si="1"/>
        <v>RGA1000</v>
      </c>
      <c r="F87" s="40" t="s">
        <v>283</v>
      </c>
      <c r="G87" s="40" t="s">
        <v>682</v>
      </c>
      <c r="H87" s="40" t="s">
        <v>283</v>
      </c>
      <c r="I87" s="40" t="s">
        <v>683</v>
      </c>
    </row>
    <row r="88" spans="1:9" x14ac:dyDescent="0.25">
      <c r="A88" t="s">
        <v>2654</v>
      </c>
      <c r="B88" s="40" t="s">
        <v>120</v>
      </c>
      <c r="C88" s="40" t="s">
        <v>681</v>
      </c>
      <c r="D88" s="41">
        <v>1000</v>
      </c>
      <c r="E88" s="41" t="str">
        <f t="shared" si="1"/>
        <v>RSA1000</v>
      </c>
      <c r="F88" s="40" t="s">
        <v>283</v>
      </c>
      <c r="G88" s="40" t="s">
        <v>682</v>
      </c>
      <c r="H88" s="40" t="s">
        <v>283</v>
      </c>
      <c r="I88" s="40" t="s">
        <v>2199</v>
      </c>
    </row>
    <row r="89" spans="1:9" x14ac:dyDescent="0.25">
      <c r="A89" t="s">
        <v>2655</v>
      </c>
      <c r="B89" s="40" t="s">
        <v>122</v>
      </c>
      <c r="C89" s="40" t="s">
        <v>681</v>
      </c>
      <c r="D89" s="41">
        <v>1000</v>
      </c>
      <c r="E89" s="41" t="str">
        <f t="shared" si="1"/>
        <v>RVA1000</v>
      </c>
      <c r="F89" s="40" t="s">
        <v>283</v>
      </c>
      <c r="G89" s="40" t="s">
        <v>682</v>
      </c>
      <c r="H89" s="40" t="s">
        <v>283</v>
      </c>
      <c r="I89" s="40" t="s">
        <v>683</v>
      </c>
    </row>
    <row r="90" spans="1:9" x14ac:dyDescent="0.25">
      <c r="A90" t="s">
        <v>2656</v>
      </c>
      <c r="B90" s="40" t="s">
        <v>123</v>
      </c>
      <c r="C90" s="40" t="s">
        <v>681</v>
      </c>
      <c r="D90" s="41">
        <v>1000</v>
      </c>
      <c r="E90" s="41" t="str">
        <f t="shared" si="1"/>
        <v>SBA1000</v>
      </c>
      <c r="F90" s="40" t="s">
        <v>283</v>
      </c>
      <c r="G90" s="40" t="s">
        <v>682</v>
      </c>
      <c r="H90" s="40" t="s">
        <v>283</v>
      </c>
      <c r="I90" s="40" t="s">
        <v>683</v>
      </c>
    </row>
    <row r="91" spans="1:9" x14ac:dyDescent="0.25">
      <c r="A91" t="s">
        <v>2657</v>
      </c>
      <c r="B91" s="40" t="s">
        <v>124</v>
      </c>
      <c r="C91" s="40" t="s">
        <v>681</v>
      </c>
      <c r="D91" s="41">
        <v>1000</v>
      </c>
      <c r="E91" s="41" t="str">
        <f t="shared" si="1"/>
        <v>SDA1000</v>
      </c>
      <c r="F91" s="40" t="s">
        <v>283</v>
      </c>
      <c r="G91" s="40" t="s">
        <v>682</v>
      </c>
      <c r="H91" s="40" t="s">
        <v>283</v>
      </c>
      <c r="I91" s="40" t="s">
        <v>683</v>
      </c>
    </row>
    <row r="92" spans="1:9" x14ac:dyDescent="0.25">
      <c r="A92" t="s">
        <v>2658</v>
      </c>
      <c r="B92" s="40" t="s">
        <v>125</v>
      </c>
      <c r="C92" s="40" t="s">
        <v>681</v>
      </c>
      <c r="D92" s="41">
        <v>1000</v>
      </c>
      <c r="E92" s="41" t="str">
        <f t="shared" si="1"/>
        <v>SFA1000</v>
      </c>
      <c r="F92" s="40" t="s">
        <v>283</v>
      </c>
      <c r="G92" s="40" t="s">
        <v>682</v>
      </c>
      <c r="H92" s="40" t="s">
        <v>283</v>
      </c>
      <c r="I92" s="40" t="s">
        <v>683</v>
      </c>
    </row>
    <row r="93" spans="1:9" x14ac:dyDescent="0.25">
      <c r="A93" t="s">
        <v>2659</v>
      </c>
      <c r="B93" s="40" t="s">
        <v>126</v>
      </c>
      <c r="C93" s="40" t="s">
        <v>681</v>
      </c>
      <c r="D93" s="41">
        <v>1000</v>
      </c>
      <c r="E93" s="41" t="str">
        <f t="shared" si="1"/>
        <v>SNA1000</v>
      </c>
      <c r="F93" s="40" t="s">
        <v>283</v>
      </c>
      <c r="G93" s="40" t="s">
        <v>682</v>
      </c>
      <c r="H93" s="40" t="s">
        <v>283</v>
      </c>
      <c r="I93" s="40" t="s">
        <v>683</v>
      </c>
    </row>
    <row r="94" spans="1:9" x14ac:dyDescent="0.25">
      <c r="A94" t="s">
        <v>2660</v>
      </c>
      <c r="B94" s="40" t="s">
        <v>127</v>
      </c>
      <c r="C94" s="40" t="s">
        <v>681</v>
      </c>
      <c r="D94" s="41">
        <v>1000</v>
      </c>
      <c r="E94" s="41" t="str">
        <f t="shared" si="1"/>
        <v>SPA1000</v>
      </c>
      <c r="F94" s="40" t="s">
        <v>283</v>
      </c>
      <c r="G94" s="40" t="s">
        <v>682</v>
      </c>
      <c r="H94" s="40" t="s">
        <v>283</v>
      </c>
      <c r="I94" s="40" t="s">
        <v>683</v>
      </c>
    </row>
    <row r="95" spans="1:9" x14ac:dyDescent="0.25">
      <c r="A95" t="s">
        <v>2661</v>
      </c>
      <c r="B95" s="40" t="s">
        <v>128</v>
      </c>
      <c r="C95" s="40" t="s">
        <v>681</v>
      </c>
      <c r="D95" s="41">
        <v>1000</v>
      </c>
      <c r="E95" s="41" t="str">
        <f t="shared" si="1"/>
        <v>STA1000</v>
      </c>
      <c r="F95" s="40" t="s">
        <v>283</v>
      </c>
      <c r="G95" s="40" t="s">
        <v>682</v>
      </c>
      <c r="H95" s="40" t="s">
        <v>283</v>
      </c>
      <c r="I95" s="40" t="s">
        <v>683</v>
      </c>
    </row>
    <row r="96" spans="1:9" x14ac:dyDescent="0.25">
      <c r="A96" t="s">
        <v>2662</v>
      </c>
      <c r="B96" s="40" t="s">
        <v>129</v>
      </c>
      <c r="C96" s="40" t="s">
        <v>681</v>
      </c>
      <c r="D96" s="41">
        <v>1000</v>
      </c>
      <c r="E96" s="41" t="str">
        <f t="shared" si="1"/>
        <v>SYA1000</v>
      </c>
      <c r="F96" s="40" t="s">
        <v>283</v>
      </c>
      <c r="G96" s="40" t="s">
        <v>682</v>
      </c>
      <c r="H96" s="40" t="s">
        <v>283</v>
      </c>
      <c r="I96" s="40" t="s">
        <v>683</v>
      </c>
    </row>
    <row r="97" spans="1:9" x14ac:dyDescent="0.25">
      <c r="A97" t="s">
        <v>2663</v>
      </c>
      <c r="B97" s="40" t="s">
        <v>130</v>
      </c>
      <c r="C97" s="40" t="s">
        <v>681</v>
      </c>
      <c r="D97" s="41">
        <v>1000</v>
      </c>
      <c r="E97" s="41" t="str">
        <f t="shared" si="1"/>
        <v>TEA1000</v>
      </c>
      <c r="F97" s="40" t="s">
        <v>283</v>
      </c>
      <c r="G97" s="40" t="s">
        <v>682</v>
      </c>
      <c r="H97" s="40" t="s">
        <v>283</v>
      </c>
      <c r="I97" s="40" t="s">
        <v>683</v>
      </c>
    </row>
    <row r="98" spans="1:9" x14ac:dyDescent="0.25">
      <c r="A98" t="s">
        <v>2664</v>
      </c>
      <c r="B98" s="40" t="s">
        <v>131</v>
      </c>
      <c r="C98" s="40" t="s">
        <v>681</v>
      </c>
      <c r="D98" s="41">
        <v>1000</v>
      </c>
      <c r="E98" s="41" t="str">
        <f t="shared" si="1"/>
        <v>TOA1000</v>
      </c>
      <c r="F98" s="40" t="s">
        <v>283</v>
      </c>
      <c r="G98" s="40" t="s">
        <v>682</v>
      </c>
      <c r="H98" s="40" t="s">
        <v>283</v>
      </c>
      <c r="I98" s="40" t="s">
        <v>683</v>
      </c>
    </row>
    <row r="99" spans="1:9" x14ac:dyDescent="0.25">
      <c r="A99" t="s">
        <v>2665</v>
      </c>
      <c r="B99" s="40" t="s">
        <v>132</v>
      </c>
      <c r="C99" s="40" t="s">
        <v>681</v>
      </c>
      <c r="D99" s="41">
        <v>1000</v>
      </c>
      <c r="E99" s="41" t="str">
        <f t="shared" si="1"/>
        <v>TRA1000</v>
      </c>
      <c r="F99" s="40" t="s">
        <v>283</v>
      </c>
      <c r="G99" s="40" t="s">
        <v>682</v>
      </c>
      <c r="H99" s="40" t="s">
        <v>283</v>
      </c>
      <c r="I99" s="40" t="s">
        <v>683</v>
      </c>
    </row>
    <row r="100" spans="1:9" x14ac:dyDescent="0.25">
      <c r="A100" t="s">
        <v>2666</v>
      </c>
      <c r="B100" s="40" t="s">
        <v>133</v>
      </c>
      <c r="C100" s="40" t="s">
        <v>681</v>
      </c>
      <c r="D100" s="41">
        <v>1000</v>
      </c>
      <c r="E100" s="41" t="str">
        <f t="shared" si="1"/>
        <v>TXA1000</v>
      </c>
      <c r="F100" s="40" t="s">
        <v>283</v>
      </c>
      <c r="G100" s="40" t="s">
        <v>682</v>
      </c>
      <c r="H100" s="40" t="s">
        <v>283</v>
      </c>
      <c r="I100" s="40" t="s">
        <v>683</v>
      </c>
    </row>
    <row r="101" spans="1:9" x14ac:dyDescent="0.25">
      <c r="A101" t="s">
        <v>2667</v>
      </c>
      <c r="B101" s="40" t="s">
        <v>134</v>
      </c>
      <c r="C101" s="40" t="s">
        <v>681</v>
      </c>
      <c r="D101" s="41">
        <v>1000</v>
      </c>
      <c r="E101" s="41" t="str">
        <f t="shared" si="1"/>
        <v>UAA1000</v>
      </c>
      <c r="F101" s="40" t="s">
        <v>283</v>
      </c>
      <c r="G101" s="40" t="s">
        <v>682</v>
      </c>
      <c r="H101" s="40" t="s">
        <v>283</v>
      </c>
      <c r="I101" s="40" t="s">
        <v>683</v>
      </c>
    </row>
    <row r="102" spans="1:9" x14ac:dyDescent="0.25">
      <c r="A102" t="s">
        <v>2668</v>
      </c>
      <c r="B102" s="40" t="s">
        <v>135</v>
      </c>
      <c r="C102" s="40" t="s">
        <v>681</v>
      </c>
      <c r="D102" s="41">
        <v>1000</v>
      </c>
      <c r="E102" s="41" t="str">
        <f t="shared" si="1"/>
        <v>ULA1000</v>
      </c>
      <c r="F102" s="40" t="s">
        <v>283</v>
      </c>
      <c r="G102" s="40" t="s">
        <v>682</v>
      </c>
      <c r="H102" s="40" t="s">
        <v>283</v>
      </c>
      <c r="I102" s="40" t="s">
        <v>683</v>
      </c>
    </row>
    <row r="103" spans="1:9" x14ac:dyDescent="0.25">
      <c r="A103" t="s">
        <v>2669</v>
      </c>
      <c r="B103" s="40" t="s">
        <v>137</v>
      </c>
      <c r="C103" s="40" t="s">
        <v>681</v>
      </c>
      <c r="D103" s="41">
        <v>1000</v>
      </c>
      <c r="E103" s="41" t="str">
        <f t="shared" si="1"/>
        <v>VSA1000</v>
      </c>
      <c r="F103" s="40" t="s">
        <v>283</v>
      </c>
      <c r="G103" s="40" t="s">
        <v>682</v>
      </c>
      <c r="H103" s="40" t="s">
        <v>283</v>
      </c>
      <c r="I103" s="40" t="s">
        <v>683</v>
      </c>
    </row>
    <row r="104" spans="1:9" x14ac:dyDescent="0.25">
      <c r="A104" t="s">
        <v>2670</v>
      </c>
      <c r="B104" s="40" t="s">
        <v>138</v>
      </c>
      <c r="C104" s="40" t="s">
        <v>681</v>
      </c>
      <c r="D104" s="41">
        <v>1000</v>
      </c>
      <c r="E104" s="41" t="str">
        <f t="shared" si="1"/>
        <v>VTA1000</v>
      </c>
      <c r="F104" s="40" t="s">
        <v>283</v>
      </c>
      <c r="G104" s="40" t="s">
        <v>682</v>
      </c>
      <c r="H104" s="40" t="s">
        <v>283</v>
      </c>
      <c r="I104" s="40" t="s">
        <v>683</v>
      </c>
    </row>
    <row r="105" spans="1:9" x14ac:dyDescent="0.25">
      <c r="A105" t="s">
        <v>2671</v>
      </c>
      <c r="B105" s="40" t="s">
        <v>139</v>
      </c>
      <c r="C105" s="40" t="s">
        <v>681</v>
      </c>
      <c r="D105" s="41">
        <v>1000</v>
      </c>
      <c r="E105" s="41" t="str">
        <f t="shared" si="1"/>
        <v>WCA1000</v>
      </c>
      <c r="F105" s="40" t="s">
        <v>283</v>
      </c>
      <c r="G105" s="40" t="s">
        <v>682</v>
      </c>
      <c r="H105" s="40" t="s">
        <v>283</v>
      </c>
      <c r="I105" s="40" t="s">
        <v>683</v>
      </c>
    </row>
    <row r="106" spans="1:9" x14ac:dyDescent="0.25">
      <c r="A106" t="s">
        <v>2672</v>
      </c>
      <c r="B106" s="40" t="s">
        <v>140</v>
      </c>
      <c r="C106" s="40" t="s">
        <v>681</v>
      </c>
      <c r="D106" s="41">
        <v>1000</v>
      </c>
      <c r="E106" s="41" t="str">
        <f t="shared" si="1"/>
        <v>WFA1000</v>
      </c>
      <c r="F106" s="40" t="s">
        <v>283</v>
      </c>
      <c r="G106" s="40" t="s">
        <v>682</v>
      </c>
      <c r="H106" s="40" t="s">
        <v>283</v>
      </c>
      <c r="I106" s="40" t="s">
        <v>683</v>
      </c>
    </row>
    <row r="107" spans="1:9" x14ac:dyDescent="0.25">
      <c r="A107" t="s">
        <v>2673</v>
      </c>
      <c r="B107" s="40" t="s">
        <v>141</v>
      </c>
      <c r="C107" s="40" t="s">
        <v>681</v>
      </c>
      <c r="D107" s="41">
        <v>1000</v>
      </c>
      <c r="E107" s="41" t="str">
        <f t="shared" si="1"/>
        <v>WMA1000</v>
      </c>
      <c r="F107" s="40" t="s">
        <v>283</v>
      </c>
      <c r="G107" s="40" t="s">
        <v>682</v>
      </c>
      <c r="H107" s="40" t="s">
        <v>283</v>
      </c>
      <c r="I107" s="40" t="s">
        <v>683</v>
      </c>
    </row>
    <row r="108" spans="1:9" x14ac:dyDescent="0.25">
      <c r="A108" t="s">
        <v>2674</v>
      </c>
      <c r="B108" s="40" t="s">
        <v>58</v>
      </c>
      <c r="C108" s="40" t="s">
        <v>681</v>
      </c>
      <c r="D108" s="41">
        <v>1003</v>
      </c>
      <c r="E108" s="41" t="str">
        <f t="shared" si="1"/>
        <v>EDA1003</v>
      </c>
      <c r="F108" s="40" t="s">
        <v>1453</v>
      </c>
      <c r="G108" s="40" t="s">
        <v>682</v>
      </c>
      <c r="H108" s="40" t="s">
        <v>283</v>
      </c>
      <c r="I108" s="40" t="s">
        <v>683</v>
      </c>
    </row>
    <row r="109" spans="1:9" x14ac:dyDescent="0.25">
      <c r="A109" t="s">
        <v>2675</v>
      </c>
      <c r="B109" s="40" t="s">
        <v>58</v>
      </c>
      <c r="C109" s="40" t="s">
        <v>681</v>
      </c>
      <c r="D109" s="41">
        <v>1004</v>
      </c>
      <c r="E109" s="41" t="str">
        <f t="shared" si="1"/>
        <v>EDA1004</v>
      </c>
      <c r="F109" s="40" t="s">
        <v>1454</v>
      </c>
      <c r="G109" s="40" t="s">
        <v>682</v>
      </c>
      <c r="H109" s="40" t="s">
        <v>283</v>
      </c>
      <c r="I109" s="40" t="s">
        <v>1091</v>
      </c>
    </row>
    <row r="110" spans="1:9" x14ac:dyDescent="0.25">
      <c r="A110" t="s">
        <v>2676</v>
      </c>
      <c r="B110" s="40" t="s">
        <v>58</v>
      </c>
      <c r="C110" s="40" t="s">
        <v>681</v>
      </c>
      <c r="D110" s="41">
        <v>1006</v>
      </c>
      <c r="E110" s="41" t="str">
        <f t="shared" si="1"/>
        <v>EDA1006</v>
      </c>
      <c r="F110" s="40" t="s">
        <v>1456</v>
      </c>
      <c r="G110" s="40" t="s">
        <v>1455</v>
      </c>
      <c r="H110" s="40" t="s">
        <v>1456</v>
      </c>
      <c r="I110" s="40" t="s">
        <v>724</v>
      </c>
    </row>
    <row r="111" spans="1:9" x14ac:dyDescent="0.25">
      <c r="A111" t="s">
        <v>2677</v>
      </c>
      <c r="B111" s="40" t="s">
        <v>58</v>
      </c>
      <c r="C111" s="40" t="s">
        <v>681</v>
      </c>
      <c r="D111" s="41">
        <v>1007</v>
      </c>
      <c r="E111" s="41" t="str">
        <f t="shared" si="1"/>
        <v>EDA1007</v>
      </c>
      <c r="F111" s="40" t="s">
        <v>1458</v>
      </c>
      <c r="G111" s="40" t="s">
        <v>1457</v>
      </c>
      <c r="H111" s="40" t="s">
        <v>1458</v>
      </c>
      <c r="I111" s="40" t="s">
        <v>724</v>
      </c>
    </row>
    <row r="112" spans="1:9" x14ac:dyDescent="0.25">
      <c r="A112" t="s">
        <v>2678</v>
      </c>
      <c r="B112" s="40" t="s">
        <v>58</v>
      </c>
      <c r="C112" s="40" t="s">
        <v>681</v>
      </c>
      <c r="D112" s="41">
        <v>1009</v>
      </c>
      <c r="E112" s="41" t="str">
        <f t="shared" si="1"/>
        <v>EDA1009</v>
      </c>
      <c r="F112" s="40" t="s">
        <v>1460</v>
      </c>
      <c r="G112" s="40" t="s">
        <v>1459</v>
      </c>
      <c r="H112" s="40" t="s">
        <v>1460</v>
      </c>
      <c r="I112" s="40" t="s">
        <v>724</v>
      </c>
    </row>
    <row r="113" spans="1:9" x14ac:dyDescent="0.25">
      <c r="A113" t="s">
        <v>2679</v>
      </c>
      <c r="B113" s="40" t="s">
        <v>58</v>
      </c>
      <c r="C113" s="40" t="s">
        <v>681</v>
      </c>
      <c r="D113" s="41">
        <v>1010</v>
      </c>
      <c r="E113" s="41" t="str">
        <f t="shared" si="1"/>
        <v>EDA1010</v>
      </c>
      <c r="F113" s="40" t="s">
        <v>1462</v>
      </c>
      <c r="G113" s="40" t="s">
        <v>1459</v>
      </c>
      <c r="H113" s="40" t="s">
        <v>1460</v>
      </c>
      <c r="I113" s="40" t="s">
        <v>724</v>
      </c>
    </row>
    <row r="114" spans="1:9" x14ac:dyDescent="0.25">
      <c r="A114" t="s">
        <v>2680</v>
      </c>
      <c r="B114" s="40" t="s">
        <v>90</v>
      </c>
      <c r="C114" s="40" t="s">
        <v>681</v>
      </c>
      <c r="D114" s="41">
        <v>1010</v>
      </c>
      <c r="E114" s="41" t="str">
        <f t="shared" si="1"/>
        <v>MAA1010</v>
      </c>
      <c r="F114" s="40" t="s">
        <v>1973</v>
      </c>
      <c r="G114" s="40" t="s">
        <v>1461</v>
      </c>
      <c r="H114" s="40" t="s">
        <v>1973</v>
      </c>
      <c r="I114" s="40" t="s">
        <v>687</v>
      </c>
    </row>
    <row r="115" spans="1:9" x14ac:dyDescent="0.25">
      <c r="A115" t="s">
        <v>2681</v>
      </c>
      <c r="B115" s="40" t="s">
        <v>58</v>
      </c>
      <c r="C115" s="40" t="s">
        <v>681</v>
      </c>
      <c r="D115" s="41">
        <v>1014</v>
      </c>
      <c r="E115" s="41" t="str">
        <f t="shared" si="1"/>
        <v>EDA1014</v>
      </c>
      <c r="F115" s="40" t="s">
        <v>1463</v>
      </c>
      <c r="G115" s="40" t="s">
        <v>682</v>
      </c>
      <c r="H115" s="40" t="s">
        <v>283</v>
      </c>
      <c r="I115" s="40" t="s">
        <v>1091</v>
      </c>
    </row>
    <row r="116" spans="1:9" x14ac:dyDescent="0.25">
      <c r="A116" t="s">
        <v>2682</v>
      </c>
      <c r="B116" s="40" t="s">
        <v>58</v>
      </c>
      <c r="C116" s="40" t="s">
        <v>681</v>
      </c>
      <c r="D116" s="41">
        <v>1015</v>
      </c>
      <c r="E116" s="41" t="str">
        <f t="shared" si="1"/>
        <v>EDA1015</v>
      </c>
      <c r="F116" s="40" t="s">
        <v>1464</v>
      </c>
      <c r="G116" s="40" t="s">
        <v>682</v>
      </c>
      <c r="H116" s="40" t="s">
        <v>283</v>
      </c>
      <c r="I116" s="40" t="s">
        <v>1091</v>
      </c>
    </row>
    <row r="117" spans="1:9" x14ac:dyDescent="0.25">
      <c r="A117" t="s">
        <v>2683</v>
      </c>
      <c r="B117" s="40" t="s">
        <v>58</v>
      </c>
      <c r="C117" s="40" t="s">
        <v>681</v>
      </c>
      <c r="D117" s="41">
        <v>1016</v>
      </c>
      <c r="E117" s="41" t="str">
        <f t="shared" si="1"/>
        <v>EDA1016</v>
      </c>
      <c r="F117" s="40" t="s">
        <v>1465</v>
      </c>
      <c r="G117" s="40" t="s">
        <v>682</v>
      </c>
      <c r="H117" s="40" t="s">
        <v>283</v>
      </c>
      <c r="I117" s="40" t="s">
        <v>1091</v>
      </c>
    </row>
    <row r="118" spans="1:9" x14ac:dyDescent="0.25">
      <c r="A118" t="s">
        <v>2684</v>
      </c>
      <c r="B118" s="40" t="s">
        <v>58</v>
      </c>
      <c r="C118" s="40" t="s">
        <v>681</v>
      </c>
      <c r="D118" s="41">
        <v>1017</v>
      </c>
      <c r="E118" s="41" t="str">
        <f t="shared" si="1"/>
        <v>EDA1017</v>
      </c>
      <c r="F118" s="40" t="s">
        <v>1466</v>
      </c>
      <c r="G118" s="40" t="s">
        <v>682</v>
      </c>
      <c r="H118" s="40" t="s">
        <v>283</v>
      </c>
      <c r="I118" s="40" t="s">
        <v>1091</v>
      </c>
    </row>
    <row r="119" spans="1:9" x14ac:dyDescent="0.25">
      <c r="A119" t="s">
        <v>2685</v>
      </c>
      <c r="B119" s="40" t="s">
        <v>139</v>
      </c>
      <c r="C119" s="40" t="s">
        <v>681</v>
      </c>
      <c r="D119" s="41">
        <v>1021</v>
      </c>
      <c r="E119" s="41" t="str">
        <f t="shared" si="1"/>
        <v>WCA1021</v>
      </c>
      <c r="F119" s="40" t="s">
        <v>2490</v>
      </c>
      <c r="G119" s="40" t="s">
        <v>2489</v>
      </c>
      <c r="H119" s="40" t="s">
        <v>2490</v>
      </c>
      <c r="I119" s="40" t="s">
        <v>724</v>
      </c>
    </row>
    <row r="120" spans="1:9" x14ac:dyDescent="0.25">
      <c r="A120" t="s">
        <v>2686</v>
      </c>
      <c r="B120" s="40" t="s">
        <v>51</v>
      </c>
      <c r="C120" s="40" t="s">
        <v>681</v>
      </c>
      <c r="D120" s="41">
        <v>1030</v>
      </c>
      <c r="E120" s="41" t="str">
        <f t="shared" si="1"/>
        <v>DEA1030</v>
      </c>
      <c r="F120" s="40" t="s">
        <v>1243</v>
      </c>
      <c r="G120" s="40" t="s">
        <v>942</v>
      </c>
      <c r="H120" s="40" t="s">
        <v>946</v>
      </c>
      <c r="I120" s="40" t="s">
        <v>1142</v>
      </c>
    </row>
    <row r="121" spans="1:9" x14ac:dyDescent="0.25">
      <c r="A121" t="s">
        <v>2687</v>
      </c>
      <c r="B121" s="40" t="s">
        <v>122</v>
      </c>
      <c r="C121" s="40" t="s">
        <v>681</v>
      </c>
      <c r="D121" s="41">
        <v>1031</v>
      </c>
      <c r="E121" s="41" t="str">
        <f t="shared" si="1"/>
        <v>RVA1031</v>
      </c>
      <c r="F121" s="40" t="s">
        <v>2217</v>
      </c>
      <c r="G121" s="40" t="s">
        <v>2216</v>
      </c>
      <c r="H121" s="40" t="s">
        <v>2218</v>
      </c>
      <c r="I121" s="40" t="s">
        <v>687</v>
      </c>
    </row>
    <row r="122" spans="1:9" x14ac:dyDescent="0.25">
      <c r="A122" t="s">
        <v>2688</v>
      </c>
      <c r="B122" s="40" t="s">
        <v>50</v>
      </c>
      <c r="C122" s="40" t="s">
        <v>681</v>
      </c>
      <c r="D122" s="41">
        <v>1032</v>
      </c>
      <c r="E122" s="41" t="str">
        <f t="shared" si="1"/>
        <v>DCA1032</v>
      </c>
      <c r="F122" s="40" t="s">
        <v>1207</v>
      </c>
      <c r="G122" s="40" t="s">
        <v>682</v>
      </c>
      <c r="H122" s="40" t="s">
        <v>283</v>
      </c>
      <c r="I122" s="40" t="s">
        <v>683</v>
      </c>
    </row>
    <row r="123" spans="1:9" x14ac:dyDescent="0.25">
      <c r="A123" t="s">
        <v>2689</v>
      </c>
      <c r="B123" s="40" t="s">
        <v>51</v>
      </c>
      <c r="C123" s="40" t="s">
        <v>681</v>
      </c>
      <c r="D123" s="41">
        <v>1032</v>
      </c>
      <c r="E123" s="41" t="str">
        <f t="shared" si="1"/>
        <v>DEA1032</v>
      </c>
      <c r="F123" s="40" t="s">
        <v>1244</v>
      </c>
      <c r="G123" s="40" t="s">
        <v>682</v>
      </c>
      <c r="H123" s="40" t="s">
        <v>283</v>
      </c>
      <c r="I123" s="40" t="s">
        <v>1155</v>
      </c>
    </row>
    <row r="124" spans="1:9" x14ac:dyDescent="0.25">
      <c r="A124" t="s">
        <v>2690</v>
      </c>
      <c r="B124" s="40" t="s">
        <v>58</v>
      </c>
      <c r="C124" s="40" t="s">
        <v>681</v>
      </c>
      <c r="D124" s="41">
        <v>1032</v>
      </c>
      <c r="E124" s="41" t="str">
        <f t="shared" si="1"/>
        <v>EDA1032</v>
      </c>
      <c r="F124" s="40" t="s">
        <v>1207</v>
      </c>
      <c r="G124" s="40" t="s">
        <v>682</v>
      </c>
      <c r="H124" s="40" t="s">
        <v>283</v>
      </c>
      <c r="I124" s="40" t="s">
        <v>683</v>
      </c>
    </row>
    <row r="125" spans="1:9" x14ac:dyDescent="0.25">
      <c r="A125" t="s">
        <v>2691</v>
      </c>
      <c r="B125" s="40" t="s">
        <v>75</v>
      </c>
      <c r="C125" s="40" t="s">
        <v>681</v>
      </c>
      <c r="D125" s="41">
        <v>1032</v>
      </c>
      <c r="E125" s="41" t="str">
        <f t="shared" si="1"/>
        <v>HSA1032</v>
      </c>
      <c r="F125" s="40" t="s">
        <v>1207</v>
      </c>
      <c r="G125" s="40" t="s">
        <v>682</v>
      </c>
      <c r="H125" s="40" t="s">
        <v>283</v>
      </c>
      <c r="I125" s="40" t="s">
        <v>683</v>
      </c>
    </row>
    <row r="126" spans="1:9" x14ac:dyDescent="0.25">
      <c r="A126" t="s">
        <v>2692</v>
      </c>
      <c r="B126" s="40" t="s">
        <v>122</v>
      </c>
      <c r="C126" s="40" t="s">
        <v>681</v>
      </c>
      <c r="D126" s="41">
        <v>1032</v>
      </c>
      <c r="E126" s="41" t="str">
        <f t="shared" si="1"/>
        <v>RVA1032</v>
      </c>
      <c r="F126" s="40" t="s">
        <v>1244</v>
      </c>
      <c r="G126" s="40" t="s">
        <v>682</v>
      </c>
      <c r="H126" s="40" t="s">
        <v>283</v>
      </c>
      <c r="I126" s="40" t="s">
        <v>683</v>
      </c>
    </row>
    <row r="127" spans="1:9" x14ac:dyDescent="0.25">
      <c r="A127" t="s">
        <v>2693</v>
      </c>
      <c r="B127" s="40" t="s">
        <v>16</v>
      </c>
      <c r="C127" s="40" t="s">
        <v>681</v>
      </c>
      <c r="D127" s="41">
        <v>1107</v>
      </c>
      <c r="E127" s="41" t="str">
        <f t="shared" si="1"/>
        <v>ADA1107</v>
      </c>
      <c r="F127" s="40" t="s">
        <v>719</v>
      </c>
      <c r="G127" s="40" t="s">
        <v>718</v>
      </c>
      <c r="H127" s="40" t="s">
        <v>719</v>
      </c>
      <c r="I127" s="40" t="s">
        <v>720</v>
      </c>
    </row>
    <row r="128" spans="1:9" x14ac:dyDescent="0.25">
      <c r="A128" t="s">
        <v>2694</v>
      </c>
      <c r="B128" s="40" t="s">
        <v>103</v>
      </c>
      <c r="C128" s="40" t="s">
        <v>681</v>
      </c>
      <c r="D128" s="41">
        <v>1107</v>
      </c>
      <c r="E128" s="41" t="str">
        <f t="shared" si="1"/>
        <v>PBA1107</v>
      </c>
      <c r="F128" s="40" t="s">
        <v>719</v>
      </c>
      <c r="G128" s="40" t="s">
        <v>718</v>
      </c>
      <c r="H128" s="40" t="s">
        <v>719</v>
      </c>
      <c r="I128" s="40" t="s">
        <v>720</v>
      </c>
    </row>
    <row r="129" spans="1:9" x14ac:dyDescent="0.25">
      <c r="A129" t="s">
        <v>2695</v>
      </c>
      <c r="B129" s="40" t="s">
        <v>36</v>
      </c>
      <c r="C129" s="40" t="s">
        <v>681</v>
      </c>
      <c r="D129" s="41">
        <v>1200</v>
      </c>
      <c r="E129" s="41" t="str">
        <f t="shared" si="1"/>
        <v>BNA1200</v>
      </c>
      <c r="F129" s="40" t="s">
        <v>1085</v>
      </c>
      <c r="G129" s="40" t="s">
        <v>1084</v>
      </c>
      <c r="H129" s="40" t="s">
        <v>1085</v>
      </c>
      <c r="I129" s="40" t="s">
        <v>1086</v>
      </c>
    </row>
    <row r="130" spans="1:9" x14ac:dyDescent="0.25">
      <c r="A130" t="s">
        <v>2696</v>
      </c>
      <c r="B130" s="40" t="s">
        <v>37</v>
      </c>
      <c r="C130" s="40" t="s">
        <v>681</v>
      </c>
      <c r="D130" s="41">
        <v>1200</v>
      </c>
      <c r="E130" s="41" t="str">
        <f t="shared" si="1"/>
        <v>BRA1200</v>
      </c>
      <c r="F130" s="40" t="s">
        <v>1085</v>
      </c>
      <c r="G130" s="40" t="s">
        <v>1084</v>
      </c>
      <c r="H130" s="40" t="s">
        <v>1085</v>
      </c>
      <c r="I130" s="40" t="s">
        <v>1086</v>
      </c>
    </row>
    <row r="131" spans="1:9" x14ac:dyDescent="0.25">
      <c r="A131" t="s">
        <v>2697</v>
      </c>
      <c r="B131" s="40" t="s">
        <v>46</v>
      </c>
      <c r="C131" s="40" t="s">
        <v>681</v>
      </c>
      <c r="D131" s="41">
        <v>1200</v>
      </c>
      <c r="E131" s="41" t="str">
        <f t="shared" ref="E131:E194" si="2">CONCATENATE(B131,D131)</f>
        <v>COA1200</v>
      </c>
      <c r="F131" s="40" t="s">
        <v>1085</v>
      </c>
      <c r="G131" s="40" t="s">
        <v>1084</v>
      </c>
      <c r="H131" s="40" t="s">
        <v>1085</v>
      </c>
      <c r="I131" s="40" t="s">
        <v>1086</v>
      </c>
    </row>
    <row r="132" spans="1:9" x14ac:dyDescent="0.25">
      <c r="A132" t="s">
        <v>2698</v>
      </c>
      <c r="B132" s="40" t="s">
        <v>60</v>
      </c>
      <c r="C132" s="40" t="s">
        <v>681</v>
      </c>
      <c r="D132" s="41">
        <v>1200</v>
      </c>
      <c r="E132" s="41" t="str">
        <f t="shared" si="2"/>
        <v>EVA1200</v>
      </c>
      <c r="F132" s="40" t="s">
        <v>1085</v>
      </c>
      <c r="G132" s="40" t="s">
        <v>1084</v>
      </c>
      <c r="H132" s="40" t="s">
        <v>1085</v>
      </c>
      <c r="I132" s="40" t="s">
        <v>1086</v>
      </c>
    </row>
    <row r="133" spans="1:9" x14ac:dyDescent="0.25">
      <c r="A133" t="s">
        <v>2699</v>
      </c>
      <c r="B133" s="40" t="s">
        <v>63</v>
      </c>
      <c r="C133" s="40" t="s">
        <v>681</v>
      </c>
      <c r="D133" s="41">
        <v>1200</v>
      </c>
      <c r="E133" s="41" t="str">
        <f t="shared" si="2"/>
        <v>GFA1200</v>
      </c>
      <c r="F133" s="40" t="s">
        <v>1085</v>
      </c>
      <c r="G133" s="40" t="s">
        <v>1084</v>
      </c>
      <c r="H133" s="40" t="s">
        <v>1085</v>
      </c>
      <c r="I133" s="40" t="s">
        <v>1086</v>
      </c>
    </row>
    <row r="134" spans="1:9" x14ac:dyDescent="0.25">
      <c r="A134" t="s">
        <v>2700</v>
      </c>
      <c r="B134" s="40" t="s">
        <v>72</v>
      </c>
      <c r="C134" s="40" t="s">
        <v>681</v>
      </c>
      <c r="D134" s="41">
        <v>1200</v>
      </c>
      <c r="E134" s="41" t="str">
        <f t="shared" si="2"/>
        <v>HIA1200</v>
      </c>
      <c r="F134" s="40" t="s">
        <v>1085</v>
      </c>
      <c r="G134" s="40" t="s">
        <v>1084</v>
      </c>
      <c r="H134" s="40" t="s">
        <v>1085</v>
      </c>
      <c r="I134" s="40" t="s">
        <v>1086</v>
      </c>
    </row>
    <row r="135" spans="1:9" x14ac:dyDescent="0.25">
      <c r="A135" t="s">
        <v>2701</v>
      </c>
      <c r="B135" s="40" t="s">
        <v>80</v>
      </c>
      <c r="C135" s="40" t="s">
        <v>681</v>
      </c>
      <c r="D135" s="41">
        <v>1200</v>
      </c>
      <c r="E135" s="41" t="str">
        <f t="shared" si="2"/>
        <v>IDA1200</v>
      </c>
      <c r="F135" s="40" t="s">
        <v>1085</v>
      </c>
      <c r="G135" s="40" t="s">
        <v>1084</v>
      </c>
      <c r="H135" s="40" t="s">
        <v>1085</v>
      </c>
      <c r="I135" s="40" t="s">
        <v>1086</v>
      </c>
    </row>
    <row r="136" spans="1:9" x14ac:dyDescent="0.25">
      <c r="A136" t="s">
        <v>2702</v>
      </c>
      <c r="B136" s="40" t="s">
        <v>82</v>
      </c>
      <c r="C136" s="40" t="s">
        <v>681</v>
      </c>
      <c r="D136" s="41">
        <v>1200</v>
      </c>
      <c r="E136" s="41" t="str">
        <f t="shared" si="2"/>
        <v>JCA1200</v>
      </c>
      <c r="F136" s="40" t="s">
        <v>1085</v>
      </c>
      <c r="G136" s="40" t="s">
        <v>1084</v>
      </c>
      <c r="H136" s="40" t="s">
        <v>1085</v>
      </c>
      <c r="I136" s="40" t="s">
        <v>1086</v>
      </c>
    </row>
    <row r="137" spans="1:9" x14ac:dyDescent="0.25">
      <c r="A137" t="s">
        <v>2703</v>
      </c>
      <c r="B137" s="40" t="s">
        <v>86</v>
      </c>
      <c r="C137" s="40" t="s">
        <v>681</v>
      </c>
      <c r="D137" s="41">
        <v>1200</v>
      </c>
      <c r="E137" s="41" t="str">
        <f t="shared" si="2"/>
        <v>LDA1200</v>
      </c>
      <c r="F137" s="40" t="s">
        <v>1085</v>
      </c>
      <c r="G137" s="40" t="s">
        <v>1084</v>
      </c>
      <c r="H137" s="40" t="s">
        <v>1085</v>
      </c>
      <c r="I137" s="40" t="s">
        <v>1086</v>
      </c>
    </row>
    <row r="138" spans="1:9" x14ac:dyDescent="0.25">
      <c r="A138" t="s">
        <v>2704</v>
      </c>
      <c r="B138" s="40" t="s">
        <v>87</v>
      </c>
      <c r="C138" s="40" t="s">
        <v>681</v>
      </c>
      <c r="D138" s="41">
        <v>1200</v>
      </c>
      <c r="E138" s="41" t="str">
        <f t="shared" si="2"/>
        <v>LLA1200</v>
      </c>
      <c r="F138" s="40" t="s">
        <v>1085</v>
      </c>
      <c r="G138" s="40" t="s">
        <v>1084</v>
      </c>
      <c r="H138" s="40" t="s">
        <v>1085</v>
      </c>
      <c r="I138" s="40" t="s">
        <v>1086</v>
      </c>
    </row>
    <row r="139" spans="1:9" x14ac:dyDescent="0.25">
      <c r="A139" t="s">
        <v>2705</v>
      </c>
      <c r="B139" s="40" t="s">
        <v>111</v>
      </c>
      <c r="C139" s="40" t="s">
        <v>681</v>
      </c>
      <c r="D139" s="41">
        <v>1200</v>
      </c>
      <c r="E139" s="41" t="str">
        <f t="shared" si="2"/>
        <v>PRA1200</v>
      </c>
      <c r="F139" s="40" t="s">
        <v>1085</v>
      </c>
      <c r="G139" s="40" t="s">
        <v>1084</v>
      </c>
      <c r="H139" s="40" t="s">
        <v>1085</v>
      </c>
      <c r="I139" s="40" t="s">
        <v>1086</v>
      </c>
    </row>
    <row r="140" spans="1:9" x14ac:dyDescent="0.25">
      <c r="A140" t="s">
        <v>2706</v>
      </c>
      <c r="B140" s="40" t="s">
        <v>112</v>
      </c>
      <c r="C140" s="40" t="s">
        <v>681</v>
      </c>
      <c r="D140" s="41">
        <v>1200</v>
      </c>
      <c r="E140" s="41" t="str">
        <f t="shared" si="2"/>
        <v>PSA1200</v>
      </c>
      <c r="F140" s="40" t="s">
        <v>1085</v>
      </c>
      <c r="G140" s="40" t="s">
        <v>1084</v>
      </c>
      <c r="H140" s="40" t="s">
        <v>1085</v>
      </c>
      <c r="I140" s="40" t="s">
        <v>1086</v>
      </c>
    </row>
    <row r="141" spans="1:9" x14ac:dyDescent="0.25">
      <c r="A141" t="s">
        <v>2707</v>
      </c>
      <c r="B141" s="40" t="s">
        <v>127</v>
      </c>
      <c r="C141" s="40" t="s">
        <v>681</v>
      </c>
      <c r="D141" s="41">
        <v>1200</v>
      </c>
      <c r="E141" s="41" t="str">
        <f t="shared" si="2"/>
        <v>SPA1200</v>
      </c>
      <c r="F141" s="40" t="s">
        <v>1085</v>
      </c>
      <c r="G141" s="40" t="s">
        <v>1084</v>
      </c>
      <c r="H141" s="40" t="s">
        <v>1085</v>
      </c>
      <c r="I141" s="40" t="s">
        <v>1086</v>
      </c>
    </row>
    <row r="142" spans="1:9" x14ac:dyDescent="0.25">
      <c r="A142" t="s">
        <v>2708</v>
      </c>
      <c r="B142" s="40" t="s">
        <v>139</v>
      </c>
      <c r="C142" s="40" t="s">
        <v>681</v>
      </c>
      <c r="D142" s="41">
        <v>1200</v>
      </c>
      <c r="E142" s="41" t="str">
        <f t="shared" si="2"/>
        <v>WCA1200</v>
      </c>
      <c r="F142" s="40" t="s">
        <v>1085</v>
      </c>
      <c r="G142" s="40" t="s">
        <v>1084</v>
      </c>
      <c r="H142" s="40" t="s">
        <v>1085</v>
      </c>
      <c r="I142" s="40" t="s">
        <v>1086</v>
      </c>
    </row>
    <row r="143" spans="1:9" x14ac:dyDescent="0.25">
      <c r="A143" t="s">
        <v>2709</v>
      </c>
      <c r="B143" s="40" t="s">
        <v>39</v>
      </c>
      <c r="C143" s="40" t="s">
        <v>681</v>
      </c>
      <c r="D143" s="41">
        <v>1237</v>
      </c>
      <c r="E143" s="41" t="str">
        <f t="shared" si="2"/>
        <v>CAA1237</v>
      </c>
      <c r="F143" s="40" t="s">
        <v>1106</v>
      </c>
      <c r="G143" s="40" t="s">
        <v>1105</v>
      </c>
      <c r="H143" s="40" t="s">
        <v>1106</v>
      </c>
      <c r="I143" s="40" t="s">
        <v>1107</v>
      </c>
    </row>
    <row r="144" spans="1:9" x14ac:dyDescent="0.25">
      <c r="A144" t="s">
        <v>2710</v>
      </c>
      <c r="B144" s="40" t="s">
        <v>25</v>
      </c>
      <c r="C144" s="40" t="s">
        <v>681</v>
      </c>
      <c r="D144" s="41">
        <v>1239</v>
      </c>
      <c r="E144" s="41" t="str">
        <f t="shared" si="2"/>
        <v>AHA1239</v>
      </c>
      <c r="F144" s="40" t="s">
        <v>980</v>
      </c>
      <c r="G144" s="40" t="s">
        <v>979</v>
      </c>
      <c r="H144" s="40" t="s">
        <v>981</v>
      </c>
      <c r="I144" s="40" t="s">
        <v>715</v>
      </c>
    </row>
    <row r="145" spans="1:9" x14ac:dyDescent="0.25">
      <c r="A145" t="s">
        <v>2711</v>
      </c>
      <c r="B145" s="40" t="s">
        <v>13</v>
      </c>
      <c r="C145" s="40" t="s">
        <v>681</v>
      </c>
      <c r="D145" s="41">
        <v>1300</v>
      </c>
      <c r="E145" s="41" t="str">
        <f t="shared" si="2"/>
        <v>ABA1300</v>
      </c>
      <c r="F145" s="40" t="s">
        <v>711</v>
      </c>
      <c r="G145" s="40" t="s">
        <v>710</v>
      </c>
      <c r="H145" s="40" t="s">
        <v>711</v>
      </c>
      <c r="I145" s="40" t="s">
        <v>712</v>
      </c>
    </row>
    <row r="146" spans="1:9" x14ac:dyDescent="0.25">
      <c r="A146" t="s">
        <v>2712</v>
      </c>
      <c r="B146" s="40" t="s">
        <v>16</v>
      </c>
      <c r="C146" s="40" t="s">
        <v>681</v>
      </c>
      <c r="D146" s="41">
        <v>1300</v>
      </c>
      <c r="E146" s="41" t="str">
        <f t="shared" si="2"/>
        <v>ADA1300</v>
      </c>
      <c r="F146" s="40" t="s">
        <v>711</v>
      </c>
      <c r="G146" s="40" t="s">
        <v>710</v>
      </c>
      <c r="H146" s="40" t="s">
        <v>711</v>
      </c>
      <c r="I146" s="40" t="s">
        <v>712</v>
      </c>
    </row>
    <row r="147" spans="1:9" x14ac:dyDescent="0.25">
      <c r="A147" t="s">
        <v>2713</v>
      </c>
      <c r="B147" s="40" t="s">
        <v>21</v>
      </c>
      <c r="C147" s="40" t="s">
        <v>681</v>
      </c>
      <c r="D147" s="41">
        <v>1300</v>
      </c>
      <c r="E147" s="41" t="str">
        <f t="shared" si="2"/>
        <v>AEA1300</v>
      </c>
      <c r="F147" s="40" t="s">
        <v>711</v>
      </c>
      <c r="G147" s="40" t="s">
        <v>710</v>
      </c>
      <c r="H147" s="40" t="s">
        <v>711</v>
      </c>
      <c r="I147" s="40" t="s">
        <v>712</v>
      </c>
    </row>
    <row r="148" spans="1:9" x14ac:dyDescent="0.25">
      <c r="A148" t="s">
        <v>2714</v>
      </c>
      <c r="B148" s="40" t="s">
        <v>23</v>
      </c>
      <c r="C148" s="40" t="s">
        <v>681</v>
      </c>
      <c r="D148" s="41">
        <v>1300</v>
      </c>
      <c r="E148" s="41" t="str">
        <f t="shared" si="2"/>
        <v>AFA1300</v>
      </c>
      <c r="F148" s="40" t="s">
        <v>711</v>
      </c>
      <c r="G148" s="40" t="s">
        <v>710</v>
      </c>
      <c r="H148" s="40" t="s">
        <v>711</v>
      </c>
      <c r="I148" s="40" t="s">
        <v>712</v>
      </c>
    </row>
    <row r="149" spans="1:9" x14ac:dyDescent="0.25">
      <c r="A149" t="s">
        <v>2715</v>
      </c>
      <c r="B149" s="40" t="s">
        <v>24</v>
      </c>
      <c r="C149" s="40" t="s">
        <v>681</v>
      </c>
      <c r="D149" s="41">
        <v>1300</v>
      </c>
      <c r="E149" s="41" t="str">
        <f t="shared" si="2"/>
        <v>AGA1300</v>
      </c>
      <c r="F149" s="40" t="s">
        <v>711</v>
      </c>
      <c r="G149" s="40" t="s">
        <v>710</v>
      </c>
      <c r="H149" s="40" t="s">
        <v>711</v>
      </c>
      <c r="I149" s="40" t="s">
        <v>712</v>
      </c>
    </row>
    <row r="150" spans="1:9" x14ac:dyDescent="0.25">
      <c r="A150" t="s">
        <v>2716</v>
      </c>
      <c r="B150" s="40" t="s">
        <v>25</v>
      </c>
      <c r="C150" s="40" t="s">
        <v>681</v>
      </c>
      <c r="D150" s="41">
        <v>1300</v>
      </c>
      <c r="E150" s="41" t="str">
        <f t="shared" si="2"/>
        <v>AHA1300</v>
      </c>
      <c r="F150" s="40" t="s">
        <v>711</v>
      </c>
      <c r="G150" s="40" t="s">
        <v>710</v>
      </c>
      <c r="H150" s="40" t="s">
        <v>711</v>
      </c>
      <c r="I150" s="40" t="s">
        <v>712</v>
      </c>
    </row>
    <row r="151" spans="1:9" x14ac:dyDescent="0.25">
      <c r="A151" t="s">
        <v>2717</v>
      </c>
      <c r="B151" s="40" t="s">
        <v>27</v>
      </c>
      <c r="C151" s="40" t="s">
        <v>681</v>
      </c>
      <c r="D151" s="41">
        <v>1300</v>
      </c>
      <c r="E151" s="41" t="str">
        <f t="shared" si="2"/>
        <v>APA1300</v>
      </c>
      <c r="F151" s="40" t="s">
        <v>711</v>
      </c>
      <c r="G151" s="40" t="s">
        <v>710</v>
      </c>
      <c r="H151" s="40" t="s">
        <v>711</v>
      </c>
      <c r="I151" s="40" t="s">
        <v>712</v>
      </c>
    </row>
    <row r="152" spans="1:9" x14ac:dyDescent="0.25">
      <c r="A152" t="s">
        <v>2718</v>
      </c>
      <c r="B152" s="40" t="s">
        <v>29</v>
      </c>
      <c r="C152" s="40" t="s">
        <v>681</v>
      </c>
      <c r="D152" s="41">
        <v>1300</v>
      </c>
      <c r="E152" s="41" t="str">
        <f t="shared" si="2"/>
        <v>ATA1300</v>
      </c>
      <c r="F152" s="40" t="s">
        <v>711</v>
      </c>
      <c r="G152" s="40" t="s">
        <v>710</v>
      </c>
      <c r="H152" s="40" t="s">
        <v>711</v>
      </c>
      <c r="I152" s="40" t="s">
        <v>712</v>
      </c>
    </row>
    <row r="153" spans="1:9" x14ac:dyDescent="0.25">
      <c r="A153" t="s">
        <v>2719</v>
      </c>
      <c r="B153" s="40" t="s">
        <v>30</v>
      </c>
      <c r="C153" s="40" t="s">
        <v>681</v>
      </c>
      <c r="D153" s="41">
        <v>1300</v>
      </c>
      <c r="E153" s="41" t="str">
        <f t="shared" si="2"/>
        <v>AUA1300</v>
      </c>
      <c r="F153" s="40" t="s">
        <v>711</v>
      </c>
      <c r="G153" s="40" t="s">
        <v>710</v>
      </c>
      <c r="H153" s="40" t="s">
        <v>711</v>
      </c>
      <c r="I153" s="40" t="s">
        <v>712</v>
      </c>
    </row>
    <row r="154" spans="1:9" x14ac:dyDescent="0.25">
      <c r="A154" t="s">
        <v>2720</v>
      </c>
      <c r="B154" s="40" t="s">
        <v>31</v>
      </c>
      <c r="C154" s="40" t="s">
        <v>681</v>
      </c>
      <c r="D154" s="41">
        <v>1300</v>
      </c>
      <c r="E154" s="41" t="str">
        <f t="shared" si="2"/>
        <v>BAA1300</v>
      </c>
      <c r="F154" s="40" t="s">
        <v>711</v>
      </c>
      <c r="G154" s="40" t="s">
        <v>710</v>
      </c>
      <c r="H154" s="40" t="s">
        <v>711</v>
      </c>
      <c r="I154" s="40" t="s">
        <v>712</v>
      </c>
    </row>
    <row r="155" spans="1:9" x14ac:dyDescent="0.25">
      <c r="A155" t="s">
        <v>2721</v>
      </c>
      <c r="B155" s="40" t="s">
        <v>33</v>
      </c>
      <c r="C155" s="40" t="s">
        <v>681</v>
      </c>
      <c r="D155" s="41">
        <v>1300</v>
      </c>
      <c r="E155" s="41" t="str">
        <f t="shared" si="2"/>
        <v>BDA1300</v>
      </c>
      <c r="F155" s="40" t="s">
        <v>711</v>
      </c>
      <c r="G155" s="40" t="s">
        <v>710</v>
      </c>
      <c r="H155" s="40" t="s">
        <v>711</v>
      </c>
      <c r="I155" s="40" t="s">
        <v>712</v>
      </c>
    </row>
    <row r="156" spans="1:9" x14ac:dyDescent="0.25">
      <c r="A156" t="s">
        <v>2722</v>
      </c>
      <c r="B156" s="40" t="s">
        <v>34</v>
      </c>
      <c r="C156" s="40" t="s">
        <v>681</v>
      </c>
      <c r="D156" s="41">
        <v>1300</v>
      </c>
      <c r="E156" s="41" t="str">
        <f t="shared" si="2"/>
        <v>BFA1300</v>
      </c>
      <c r="F156" s="40" t="s">
        <v>711</v>
      </c>
      <c r="G156" s="40" t="s">
        <v>710</v>
      </c>
      <c r="H156" s="40" t="s">
        <v>711</v>
      </c>
      <c r="I156" s="40" t="s">
        <v>712</v>
      </c>
    </row>
    <row r="157" spans="1:9" x14ac:dyDescent="0.25">
      <c r="A157" t="s">
        <v>2723</v>
      </c>
      <c r="B157" s="40" t="s">
        <v>35</v>
      </c>
      <c r="C157" s="40" t="s">
        <v>681</v>
      </c>
      <c r="D157" s="41">
        <v>1300</v>
      </c>
      <c r="E157" s="41" t="str">
        <f t="shared" si="2"/>
        <v>BHA1300</v>
      </c>
      <c r="F157" s="40" t="s">
        <v>711</v>
      </c>
      <c r="G157" s="40" t="s">
        <v>710</v>
      </c>
      <c r="H157" s="40" t="s">
        <v>711</v>
      </c>
      <c r="I157" s="40" t="s">
        <v>712</v>
      </c>
    </row>
    <row r="158" spans="1:9" x14ac:dyDescent="0.25">
      <c r="A158" t="s">
        <v>2724</v>
      </c>
      <c r="B158" s="40" t="s">
        <v>36</v>
      </c>
      <c r="C158" s="40" t="s">
        <v>681</v>
      </c>
      <c r="D158" s="41">
        <v>1300</v>
      </c>
      <c r="E158" s="41" t="str">
        <f t="shared" si="2"/>
        <v>BNA1300</v>
      </c>
      <c r="F158" s="40" t="s">
        <v>711</v>
      </c>
      <c r="G158" s="40" t="s">
        <v>710</v>
      </c>
      <c r="H158" s="40" t="s">
        <v>711</v>
      </c>
      <c r="I158" s="40" t="s">
        <v>712</v>
      </c>
    </row>
    <row r="159" spans="1:9" x14ac:dyDescent="0.25">
      <c r="A159" t="s">
        <v>2725</v>
      </c>
      <c r="B159" s="40" t="s">
        <v>37</v>
      </c>
      <c r="C159" s="40" t="s">
        <v>681</v>
      </c>
      <c r="D159" s="41">
        <v>1300</v>
      </c>
      <c r="E159" s="41" t="str">
        <f t="shared" si="2"/>
        <v>BRA1300</v>
      </c>
      <c r="F159" s="40" t="s">
        <v>711</v>
      </c>
      <c r="G159" s="40" t="s">
        <v>710</v>
      </c>
      <c r="H159" s="40" t="s">
        <v>711</v>
      </c>
      <c r="I159" s="40" t="s">
        <v>712</v>
      </c>
    </row>
    <row r="160" spans="1:9" x14ac:dyDescent="0.25">
      <c r="A160" t="s">
        <v>2726</v>
      </c>
      <c r="B160" s="40" t="s">
        <v>40</v>
      </c>
      <c r="C160" s="40" t="s">
        <v>681</v>
      </c>
      <c r="D160" s="41">
        <v>1300</v>
      </c>
      <c r="E160" s="41" t="str">
        <f t="shared" si="2"/>
        <v>CBA1300</v>
      </c>
      <c r="F160" s="40" t="s">
        <v>711</v>
      </c>
      <c r="G160" s="40" t="s">
        <v>710</v>
      </c>
      <c r="H160" s="40" t="s">
        <v>711</v>
      </c>
      <c r="I160" s="40" t="s">
        <v>712</v>
      </c>
    </row>
    <row r="161" spans="1:9" x14ac:dyDescent="0.25">
      <c r="A161" t="s">
        <v>2727</v>
      </c>
      <c r="B161" s="40" t="s">
        <v>41</v>
      </c>
      <c r="C161" s="40" t="s">
        <v>681</v>
      </c>
      <c r="D161" s="41">
        <v>1300</v>
      </c>
      <c r="E161" s="41" t="str">
        <f t="shared" si="2"/>
        <v>CCA1300</v>
      </c>
      <c r="F161" s="40" t="s">
        <v>711</v>
      </c>
      <c r="G161" s="40" t="s">
        <v>710</v>
      </c>
      <c r="H161" s="40" t="s">
        <v>711</v>
      </c>
      <c r="I161" s="40" t="s">
        <v>712</v>
      </c>
    </row>
    <row r="162" spans="1:9" x14ac:dyDescent="0.25">
      <c r="A162" t="s">
        <v>2728</v>
      </c>
      <c r="B162" s="40" t="s">
        <v>42</v>
      </c>
      <c r="C162" s="40" t="s">
        <v>681</v>
      </c>
      <c r="D162" s="41">
        <v>1300</v>
      </c>
      <c r="E162" s="41" t="str">
        <f t="shared" si="2"/>
        <v>CDA1300</v>
      </c>
      <c r="F162" s="40" t="s">
        <v>711</v>
      </c>
      <c r="G162" s="40" t="s">
        <v>710</v>
      </c>
      <c r="H162" s="40" t="s">
        <v>711</v>
      </c>
      <c r="I162" s="40" t="s">
        <v>712</v>
      </c>
    </row>
    <row r="163" spans="1:9" x14ac:dyDescent="0.25">
      <c r="A163" t="s">
        <v>2729</v>
      </c>
      <c r="B163" s="40" t="s">
        <v>43</v>
      </c>
      <c r="C163" s="40" t="s">
        <v>681</v>
      </c>
      <c r="D163" s="41">
        <v>1300</v>
      </c>
      <c r="E163" s="41" t="str">
        <f t="shared" si="2"/>
        <v>CEA1300</v>
      </c>
      <c r="F163" s="40" t="s">
        <v>711</v>
      </c>
      <c r="G163" s="40" t="s">
        <v>710</v>
      </c>
      <c r="H163" s="40" t="s">
        <v>711</v>
      </c>
      <c r="I163" s="40" t="s">
        <v>712</v>
      </c>
    </row>
    <row r="164" spans="1:9" x14ac:dyDescent="0.25">
      <c r="A164" t="s">
        <v>2730</v>
      </c>
      <c r="B164" s="40" t="s">
        <v>46</v>
      </c>
      <c r="C164" s="40" t="s">
        <v>681</v>
      </c>
      <c r="D164" s="41">
        <v>1300</v>
      </c>
      <c r="E164" s="41" t="str">
        <f t="shared" si="2"/>
        <v>COA1300</v>
      </c>
      <c r="F164" s="40" t="s">
        <v>711</v>
      </c>
      <c r="G164" s="40" t="s">
        <v>710</v>
      </c>
      <c r="H164" s="40" t="s">
        <v>711</v>
      </c>
      <c r="I164" s="40" t="s">
        <v>712</v>
      </c>
    </row>
    <row r="165" spans="1:9" x14ac:dyDescent="0.25">
      <c r="A165" t="s">
        <v>2731</v>
      </c>
      <c r="B165" s="40" t="s">
        <v>47</v>
      </c>
      <c r="C165" s="40" t="s">
        <v>681</v>
      </c>
      <c r="D165" s="41">
        <v>1300</v>
      </c>
      <c r="E165" s="41" t="str">
        <f t="shared" si="2"/>
        <v>CRA1300</v>
      </c>
      <c r="F165" s="40" t="s">
        <v>711</v>
      </c>
      <c r="G165" s="40" t="s">
        <v>710</v>
      </c>
      <c r="H165" s="40" t="s">
        <v>711</v>
      </c>
      <c r="I165" s="40" t="s">
        <v>712</v>
      </c>
    </row>
    <row r="166" spans="1:9" x14ac:dyDescent="0.25">
      <c r="A166" t="s">
        <v>2732</v>
      </c>
      <c r="B166" s="40" t="s">
        <v>48</v>
      </c>
      <c r="C166" s="40" t="s">
        <v>681</v>
      </c>
      <c r="D166" s="41">
        <v>1300</v>
      </c>
      <c r="E166" s="41" t="str">
        <f t="shared" si="2"/>
        <v>CSA1300</v>
      </c>
      <c r="F166" s="40" t="s">
        <v>711</v>
      </c>
      <c r="G166" s="40" t="s">
        <v>710</v>
      </c>
      <c r="H166" s="40" t="s">
        <v>711</v>
      </c>
      <c r="I166" s="40" t="s">
        <v>712</v>
      </c>
    </row>
    <row r="167" spans="1:9" x14ac:dyDescent="0.25">
      <c r="A167" t="s">
        <v>2733</v>
      </c>
      <c r="B167" s="40" t="s">
        <v>49</v>
      </c>
      <c r="C167" s="40" t="s">
        <v>681</v>
      </c>
      <c r="D167" s="41">
        <v>1300</v>
      </c>
      <c r="E167" s="41" t="str">
        <f t="shared" si="2"/>
        <v>CTA1300</v>
      </c>
      <c r="F167" s="40" t="s">
        <v>711</v>
      </c>
      <c r="G167" s="40" t="s">
        <v>710</v>
      </c>
      <c r="H167" s="40" t="s">
        <v>711</v>
      </c>
      <c r="I167" s="40" t="s">
        <v>712</v>
      </c>
    </row>
    <row r="168" spans="1:9" x14ac:dyDescent="0.25">
      <c r="A168" t="s">
        <v>2734</v>
      </c>
      <c r="B168" s="40" t="s">
        <v>50</v>
      </c>
      <c r="C168" s="40" t="s">
        <v>681</v>
      </c>
      <c r="D168" s="41">
        <v>1300</v>
      </c>
      <c r="E168" s="41" t="str">
        <f t="shared" si="2"/>
        <v>DCA1300</v>
      </c>
      <c r="F168" s="40" t="s">
        <v>711</v>
      </c>
      <c r="G168" s="40" t="s">
        <v>710</v>
      </c>
      <c r="H168" s="40" t="s">
        <v>711</v>
      </c>
      <c r="I168" s="40" t="s">
        <v>712</v>
      </c>
    </row>
    <row r="169" spans="1:9" x14ac:dyDescent="0.25">
      <c r="A169" t="s">
        <v>2735</v>
      </c>
      <c r="B169" s="40" t="s">
        <v>52</v>
      </c>
      <c r="C169" s="40" t="s">
        <v>681</v>
      </c>
      <c r="D169" s="41">
        <v>1300</v>
      </c>
      <c r="E169" s="41" t="str">
        <f t="shared" si="2"/>
        <v>DFA1300</v>
      </c>
      <c r="F169" s="40" t="s">
        <v>711</v>
      </c>
      <c r="G169" s="40" t="s">
        <v>710</v>
      </c>
      <c r="H169" s="40" t="s">
        <v>711</v>
      </c>
      <c r="I169" s="40" t="s">
        <v>712</v>
      </c>
    </row>
    <row r="170" spans="1:9" x14ac:dyDescent="0.25">
      <c r="A170" t="s">
        <v>2736</v>
      </c>
      <c r="B170" s="40" t="s">
        <v>53</v>
      </c>
      <c r="C170" s="40" t="s">
        <v>681</v>
      </c>
      <c r="D170" s="41">
        <v>1300</v>
      </c>
      <c r="E170" s="41" t="str">
        <f t="shared" si="2"/>
        <v>DJA1300</v>
      </c>
      <c r="F170" s="40" t="s">
        <v>711</v>
      </c>
      <c r="G170" s="40" t="s">
        <v>710</v>
      </c>
      <c r="H170" s="40" t="s">
        <v>711</v>
      </c>
      <c r="I170" s="40" t="s">
        <v>712</v>
      </c>
    </row>
    <row r="171" spans="1:9" x14ac:dyDescent="0.25">
      <c r="A171" t="s">
        <v>2737</v>
      </c>
      <c r="B171" s="40" t="s">
        <v>56</v>
      </c>
      <c r="C171" s="40" t="s">
        <v>681</v>
      </c>
      <c r="D171" s="41">
        <v>1300</v>
      </c>
      <c r="E171" s="41" t="str">
        <f t="shared" si="2"/>
        <v>DXA1300</v>
      </c>
      <c r="F171" s="40" t="s">
        <v>711</v>
      </c>
      <c r="G171" s="40" t="s">
        <v>710</v>
      </c>
      <c r="H171" s="40" t="s">
        <v>711</v>
      </c>
      <c r="I171" s="40" t="s">
        <v>712</v>
      </c>
    </row>
    <row r="172" spans="1:9" x14ac:dyDescent="0.25">
      <c r="A172" t="s">
        <v>2738</v>
      </c>
      <c r="B172" s="40" t="s">
        <v>57</v>
      </c>
      <c r="C172" s="40" t="s">
        <v>681</v>
      </c>
      <c r="D172" s="41">
        <v>1300</v>
      </c>
      <c r="E172" s="41" t="str">
        <f t="shared" si="2"/>
        <v>ECA1300</v>
      </c>
      <c r="F172" s="40" t="s">
        <v>711</v>
      </c>
      <c r="G172" s="40" t="s">
        <v>710</v>
      </c>
      <c r="H172" s="40" t="s">
        <v>711</v>
      </c>
      <c r="I172" s="40" t="s">
        <v>712</v>
      </c>
    </row>
    <row r="173" spans="1:9" x14ac:dyDescent="0.25">
      <c r="A173" t="s">
        <v>2739</v>
      </c>
      <c r="B173" s="40" t="s">
        <v>58</v>
      </c>
      <c r="C173" s="40" t="s">
        <v>681</v>
      </c>
      <c r="D173" s="41">
        <v>1300</v>
      </c>
      <c r="E173" s="41" t="str">
        <f t="shared" si="2"/>
        <v>EDA1300</v>
      </c>
      <c r="F173" s="40" t="s">
        <v>711</v>
      </c>
      <c r="G173" s="40" t="s">
        <v>710</v>
      </c>
      <c r="H173" s="40" t="s">
        <v>711</v>
      </c>
      <c r="I173" s="40" t="s">
        <v>712</v>
      </c>
    </row>
    <row r="174" spans="1:9" x14ac:dyDescent="0.25">
      <c r="A174" t="s">
        <v>2740</v>
      </c>
      <c r="B174" s="40" t="s">
        <v>59</v>
      </c>
      <c r="C174" s="40" t="s">
        <v>681</v>
      </c>
      <c r="D174" s="41">
        <v>1300</v>
      </c>
      <c r="E174" s="41" t="str">
        <f t="shared" si="2"/>
        <v>EQA1300</v>
      </c>
      <c r="F174" s="40" t="s">
        <v>711</v>
      </c>
      <c r="G174" s="40" t="s">
        <v>710</v>
      </c>
      <c r="H174" s="40" t="s">
        <v>711</v>
      </c>
      <c r="I174" s="40" t="s">
        <v>712</v>
      </c>
    </row>
    <row r="175" spans="1:9" x14ac:dyDescent="0.25">
      <c r="A175" t="s">
        <v>2741</v>
      </c>
      <c r="B175" s="40" t="s">
        <v>60</v>
      </c>
      <c r="C175" s="40" t="s">
        <v>681</v>
      </c>
      <c r="D175" s="41">
        <v>1300</v>
      </c>
      <c r="E175" s="41" t="str">
        <f t="shared" si="2"/>
        <v>EVA1300</v>
      </c>
      <c r="F175" s="40" t="s">
        <v>711</v>
      </c>
      <c r="G175" s="40" t="s">
        <v>710</v>
      </c>
      <c r="H175" s="40" t="s">
        <v>711</v>
      </c>
      <c r="I175" s="40" t="s">
        <v>712</v>
      </c>
    </row>
    <row r="176" spans="1:9" x14ac:dyDescent="0.25">
      <c r="A176" t="s">
        <v>2742</v>
      </c>
      <c r="B176" s="40" t="s">
        <v>62</v>
      </c>
      <c r="C176" s="40" t="s">
        <v>681</v>
      </c>
      <c r="D176" s="41">
        <v>1300</v>
      </c>
      <c r="E176" s="41" t="str">
        <f t="shared" si="2"/>
        <v>FOA1300</v>
      </c>
      <c r="F176" s="40" t="s">
        <v>711</v>
      </c>
      <c r="G176" s="40" t="s">
        <v>710</v>
      </c>
      <c r="H176" s="40" t="s">
        <v>711</v>
      </c>
      <c r="I176" s="40" t="s">
        <v>712</v>
      </c>
    </row>
    <row r="177" spans="1:9" x14ac:dyDescent="0.25">
      <c r="A177" t="s">
        <v>2743</v>
      </c>
      <c r="B177" s="40" t="s">
        <v>63</v>
      </c>
      <c r="C177" s="40" t="s">
        <v>681</v>
      </c>
      <c r="D177" s="41">
        <v>1300</v>
      </c>
      <c r="E177" s="41" t="str">
        <f t="shared" si="2"/>
        <v>GFA1300</v>
      </c>
      <c r="F177" s="40" t="s">
        <v>711</v>
      </c>
      <c r="G177" s="40" t="s">
        <v>710</v>
      </c>
      <c r="H177" s="40" t="s">
        <v>711</v>
      </c>
      <c r="I177" s="40" t="s">
        <v>712</v>
      </c>
    </row>
    <row r="178" spans="1:9" x14ac:dyDescent="0.25">
      <c r="A178" t="s">
        <v>2744</v>
      </c>
      <c r="B178" s="40" t="s">
        <v>64</v>
      </c>
      <c r="C178" s="40" t="s">
        <v>681</v>
      </c>
      <c r="D178" s="41">
        <v>1300</v>
      </c>
      <c r="E178" s="41" t="str">
        <f t="shared" si="2"/>
        <v>GHA1300</v>
      </c>
      <c r="F178" s="40" t="s">
        <v>711</v>
      </c>
      <c r="G178" s="40" t="s">
        <v>710</v>
      </c>
      <c r="H178" s="40" t="s">
        <v>711</v>
      </c>
      <c r="I178" s="40" t="s">
        <v>712</v>
      </c>
    </row>
    <row r="179" spans="1:9" x14ac:dyDescent="0.25">
      <c r="A179" t="s">
        <v>2745</v>
      </c>
      <c r="B179" s="40" t="s">
        <v>65</v>
      </c>
      <c r="C179" s="40" t="s">
        <v>681</v>
      </c>
      <c r="D179" s="41">
        <v>1300</v>
      </c>
      <c r="E179" s="41" t="str">
        <f t="shared" si="2"/>
        <v>GMA1300</v>
      </c>
      <c r="F179" s="40" t="s">
        <v>711</v>
      </c>
      <c r="G179" s="40" t="s">
        <v>710</v>
      </c>
      <c r="H179" s="40" t="s">
        <v>711</v>
      </c>
      <c r="I179" s="40" t="s">
        <v>712</v>
      </c>
    </row>
    <row r="180" spans="1:9" x14ac:dyDescent="0.25">
      <c r="A180" t="s">
        <v>2746</v>
      </c>
      <c r="B180" s="40" t="s">
        <v>66</v>
      </c>
      <c r="C180" s="40" t="s">
        <v>681</v>
      </c>
      <c r="D180" s="41">
        <v>1300</v>
      </c>
      <c r="E180" s="41" t="str">
        <f t="shared" si="2"/>
        <v>GSA1300</v>
      </c>
      <c r="F180" s="40" t="s">
        <v>711</v>
      </c>
      <c r="G180" s="40" t="s">
        <v>710</v>
      </c>
      <c r="H180" s="40" t="s">
        <v>711</v>
      </c>
      <c r="I180" s="40" t="s">
        <v>712</v>
      </c>
    </row>
    <row r="181" spans="1:9" x14ac:dyDescent="0.25">
      <c r="A181" t="s">
        <v>2747</v>
      </c>
      <c r="B181" s="40" t="s">
        <v>67</v>
      </c>
      <c r="C181" s="40" t="s">
        <v>681</v>
      </c>
      <c r="D181" s="41">
        <v>1300</v>
      </c>
      <c r="E181" s="41" t="str">
        <f t="shared" si="2"/>
        <v>GVA1300</v>
      </c>
      <c r="F181" s="40" t="s">
        <v>711</v>
      </c>
      <c r="G181" s="40" t="s">
        <v>710</v>
      </c>
      <c r="H181" s="40" t="s">
        <v>711</v>
      </c>
      <c r="I181" s="40" t="s">
        <v>712</v>
      </c>
    </row>
    <row r="182" spans="1:9" x14ac:dyDescent="0.25">
      <c r="A182" t="s">
        <v>2748</v>
      </c>
      <c r="B182" s="40" t="s">
        <v>69</v>
      </c>
      <c r="C182" s="40" t="s">
        <v>681</v>
      </c>
      <c r="D182" s="41">
        <v>1300</v>
      </c>
      <c r="E182" s="41" t="str">
        <f t="shared" si="2"/>
        <v>HDA1300</v>
      </c>
      <c r="F182" s="40" t="s">
        <v>711</v>
      </c>
      <c r="G182" s="40" t="s">
        <v>710</v>
      </c>
      <c r="H182" s="40" t="s">
        <v>711</v>
      </c>
      <c r="I182" s="40" t="s">
        <v>712</v>
      </c>
    </row>
    <row r="183" spans="1:9" x14ac:dyDescent="0.25">
      <c r="A183" t="s">
        <v>2749</v>
      </c>
      <c r="B183" s="40" t="s">
        <v>71</v>
      </c>
      <c r="C183" s="40" t="s">
        <v>681</v>
      </c>
      <c r="D183" s="41">
        <v>1300</v>
      </c>
      <c r="E183" s="41" t="str">
        <f t="shared" si="2"/>
        <v>HGA1300</v>
      </c>
      <c r="F183" s="40" t="s">
        <v>711</v>
      </c>
      <c r="G183" s="40" t="s">
        <v>710</v>
      </c>
      <c r="H183" s="40" t="s">
        <v>711</v>
      </c>
      <c r="I183" s="40" t="s">
        <v>712</v>
      </c>
    </row>
    <row r="184" spans="1:9" x14ac:dyDescent="0.25">
      <c r="A184" t="s">
        <v>2750</v>
      </c>
      <c r="B184" s="40" t="s">
        <v>72</v>
      </c>
      <c r="C184" s="40" t="s">
        <v>681</v>
      </c>
      <c r="D184" s="41">
        <v>1300</v>
      </c>
      <c r="E184" s="41" t="str">
        <f t="shared" si="2"/>
        <v>HIA1300</v>
      </c>
      <c r="F184" s="40" t="s">
        <v>711</v>
      </c>
      <c r="G184" s="40" t="s">
        <v>710</v>
      </c>
      <c r="H184" s="40" t="s">
        <v>711</v>
      </c>
      <c r="I184" s="40" t="s">
        <v>712</v>
      </c>
    </row>
    <row r="185" spans="1:9" x14ac:dyDescent="0.25">
      <c r="A185" t="s">
        <v>2751</v>
      </c>
      <c r="B185" s="40" t="s">
        <v>73</v>
      </c>
      <c r="C185" s="40" t="s">
        <v>681</v>
      </c>
      <c r="D185" s="41">
        <v>1300</v>
      </c>
      <c r="E185" s="41" t="str">
        <f t="shared" si="2"/>
        <v>HLA1300</v>
      </c>
      <c r="F185" s="40" t="s">
        <v>711</v>
      </c>
      <c r="G185" s="40" t="s">
        <v>710</v>
      </c>
      <c r="H185" s="40" t="s">
        <v>711</v>
      </c>
      <c r="I185" s="40" t="s">
        <v>712</v>
      </c>
    </row>
    <row r="186" spans="1:9" x14ac:dyDescent="0.25">
      <c r="A186" t="s">
        <v>2752</v>
      </c>
      <c r="B186" s="40" t="s">
        <v>74</v>
      </c>
      <c r="C186" s="40" t="s">
        <v>681</v>
      </c>
      <c r="D186" s="41">
        <v>1300</v>
      </c>
      <c r="E186" s="41" t="str">
        <f t="shared" si="2"/>
        <v>HOA1300</v>
      </c>
      <c r="F186" s="40" t="s">
        <v>711</v>
      </c>
      <c r="G186" s="40" t="s">
        <v>710</v>
      </c>
      <c r="H186" s="40" t="s">
        <v>711</v>
      </c>
      <c r="I186" s="40" t="s">
        <v>712</v>
      </c>
    </row>
    <row r="187" spans="1:9" x14ac:dyDescent="0.25">
      <c r="A187" t="s">
        <v>2753</v>
      </c>
      <c r="B187" s="40" t="s">
        <v>75</v>
      </c>
      <c r="C187" s="40" t="s">
        <v>681</v>
      </c>
      <c r="D187" s="41">
        <v>1300</v>
      </c>
      <c r="E187" s="41" t="str">
        <f t="shared" si="2"/>
        <v>HSA1300</v>
      </c>
      <c r="F187" s="40" t="s">
        <v>711</v>
      </c>
      <c r="G187" s="40" t="s">
        <v>710</v>
      </c>
      <c r="H187" s="40" t="s">
        <v>711</v>
      </c>
      <c r="I187" s="40" t="s">
        <v>712</v>
      </c>
    </row>
    <row r="188" spans="1:9" x14ac:dyDescent="0.25">
      <c r="A188" t="s">
        <v>2754</v>
      </c>
      <c r="B188" s="40" t="s">
        <v>76</v>
      </c>
      <c r="C188" s="40" t="s">
        <v>681</v>
      </c>
      <c r="D188" s="41">
        <v>1300</v>
      </c>
      <c r="E188" s="41" t="str">
        <f t="shared" si="2"/>
        <v>HUA1300</v>
      </c>
      <c r="F188" s="40" t="s">
        <v>711</v>
      </c>
      <c r="G188" s="40" t="s">
        <v>710</v>
      </c>
      <c r="H188" s="40" t="s">
        <v>711</v>
      </c>
      <c r="I188" s="40" t="s">
        <v>712</v>
      </c>
    </row>
    <row r="189" spans="1:9" x14ac:dyDescent="0.25">
      <c r="A189" t="s">
        <v>2755</v>
      </c>
      <c r="B189" s="40" t="s">
        <v>77</v>
      </c>
      <c r="C189" s="40" t="s">
        <v>681</v>
      </c>
      <c r="D189" s="41">
        <v>1300</v>
      </c>
      <c r="E189" s="41" t="str">
        <f t="shared" si="2"/>
        <v>IAA1300</v>
      </c>
      <c r="F189" s="40" t="s">
        <v>711</v>
      </c>
      <c r="G189" s="40" t="s">
        <v>710</v>
      </c>
      <c r="H189" s="40" t="s">
        <v>711</v>
      </c>
      <c r="I189" s="40" t="s">
        <v>712</v>
      </c>
    </row>
    <row r="190" spans="1:9" x14ac:dyDescent="0.25">
      <c r="A190" t="s">
        <v>2756</v>
      </c>
      <c r="B190" s="40" t="s">
        <v>79</v>
      </c>
      <c r="C190" s="40" t="s">
        <v>681</v>
      </c>
      <c r="D190" s="41">
        <v>1300</v>
      </c>
      <c r="E190" s="41" t="str">
        <f t="shared" si="2"/>
        <v>ICA1300</v>
      </c>
      <c r="F190" s="40" t="s">
        <v>711</v>
      </c>
      <c r="G190" s="40" t="s">
        <v>710</v>
      </c>
      <c r="H190" s="40" t="s">
        <v>711</v>
      </c>
      <c r="I190" s="40" t="s">
        <v>712</v>
      </c>
    </row>
    <row r="191" spans="1:9" x14ac:dyDescent="0.25">
      <c r="A191" t="s">
        <v>2757</v>
      </c>
      <c r="B191" s="40" t="s">
        <v>80</v>
      </c>
      <c r="C191" s="40" t="s">
        <v>681</v>
      </c>
      <c r="D191" s="41">
        <v>1300</v>
      </c>
      <c r="E191" s="41" t="str">
        <f t="shared" si="2"/>
        <v>IDA1300</v>
      </c>
      <c r="F191" s="40" t="s">
        <v>711</v>
      </c>
      <c r="G191" s="40" t="s">
        <v>710</v>
      </c>
      <c r="H191" s="40" t="s">
        <v>711</v>
      </c>
      <c r="I191" s="40" t="s">
        <v>712</v>
      </c>
    </row>
    <row r="192" spans="1:9" x14ac:dyDescent="0.25">
      <c r="A192" t="s">
        <v>2758</v>
      </c>
      <c r="B192" s="40" t="s">
        <v>82</v>
      </c>
      <c r="C192" s="40" t="s">
        <v>681</v>
      </c>
      <c r="D192" s="41">
        <v>1300</v>
      </c>
      <c r="E192" s="41" t="str">
        <f t="shared" si="2"/>
        <v>JCA1300</v>
      </c>
      <c r="F192" s="40" t="s">
        <v>711</v>
      </c>
      <c r="G192" s="40" t="s">
        <v>710</v>
      </c>
      <c r="H192" s="40" t="s">
        <v>711</v>
      </c>
      <c r="I192" s="40" t="s">
        <v>712</v>
      </c>
    </row>
    <row r="193" spans="1:9" x14ac:dyDescent="0.25">
      <c r="A193" t="s">
        <v>2759</v>
      </c>
      <c r="B193" s="40" t="s">
        <v>83</v>
      </c>
      <c r="C193" s="40" t="s">
        <v>681</v>
      </c>
      <c r="D193" s="41">
        <v>1300</v>
      </c>
      <c r="E193" s="41" t="str">
        <f t="shared" si="2"/>
        <v>JLA1300</v>
      </c>
      <c r="F193" s="40" t="s">
        <v>711</v>
      </c>
      <c r="G193" s="40" t="s">
        <v>710</v>
      </c>
      <c r="H193" s="40" t="s">
        <v>711</v>
      </c>
      <c r="I193" s="40" t="s">
        <v>712</v>
      </c>
    </row>
    <row r="194" spans="1:9" x14ac:dyDescent="0.25">
      <c r="A194" t="s">
        <v>2760</v>
      </c>
      <c r="B194" s="40" t="s">
        <v>85</v>
      </c>
      <c r="C194" s="40" t="s">
        <v>681</v>
      </c>
      <c r="D194" s="41">
        <v>1300</v>
      </c>
      <c r="E194" s="41" t="str">
        <f t="shared" si="2"/>
        <v>LCA1300</v>
      </c>
      <c r="F194" s="40" t="s">
        <v>711</v>
      </c>
      <c r="G194" s="40" t="s">
        <v>710</v>
      </c>
      <c r="H194" s="40" t="s">
        <v>711</v>
      </c>
      <c r="I194" s="40" t="s">
        <v>712</v>
      </c>
    </row>
    <row r="195" spans="1:9" x14ac:dyDescent="0.25">
      <c r="A195" t="s">
        <v>2761</v>
      </c>
      <c r="B195" s="40" t="s">
        <v>86</v>
      </c>
      <c r="C195" s="40" t="s">
        <v>681</v>
      </c>
      <c r="D195" s="41">
        <v>1300</v>
      </c>
      <c r="E195" s="41" t="str">
        <f t="shared" ref="E195:E258" si="3">CONCATENATE(B195,D195)</f>
        <v>LDA1300</v>
      </c>
      <c r="F195" s="40" t="s">
        <v>711</v>
      </c>
      <c r="G195" s="40" t="s">
        <v>710</v>
      </c>
      <c r="H195" s="40" t="s">
        <v>711</v>
      </c>
      <c r="I195" s="40" t="s">
        <v>712</v>
      </c>
    </row>
    <row r="196" spans="1:9" x14ac:dyDescent="0.25">
      <c r="A196" t="s">
        <v>2762</v>
      </c>
      <c r="B196" s="40" t="s">
        <v>87</v>
      </c>
      <c r="C196" s="40" t="s">
        <v>681</v>
      </c>
      <c r="D196" s="41">
        <v>1300</v>
      </c>
      <c r="E196" s="41" t="str">
        <f t="shared" si="3"/>
        <v>LLA1300</v>
      </c>
      <c r="F196" s="40" t="s">
        <v>711</v>
      </c>
      <c r="G196" s="40" t="s">
        <v>710</v>
      </c>
      <c r="H196" s="40" t="s">
        <v>711</v>
      </c>
      <c r="I196" s="40" t="s">
        <v>712</v>
      </c>
    </row>
    <row r="197" spans="1:9" x14ac:dyDescent="0.25">
      <c r="A197" t="s">
        <v>2763</v>
      </c>
      <c r="B197" s="40" t="s">
        <v>90</v>
      </c>
      <c r="C197" s="40" t="s">
        <v>681</v>
      </c>
      <c r="D197" s="41">
        <v>1300</v>
      </c>
      <c r="E197" s="41" t="str">
        <f t="shared" si="3"/>
        <v>MAA1300</v>
      </c>
      <c r="F197" s="40" t="s">
        <v>711</v>
      </c>
      <c r="G197" s="40" t="s">
        <v>710</v>
      </c>
      <c r="H197" s="40" t="s">
        <v>711</v>
      </c>
      <c r="I197" s="40" t="s">
        <v>712</v>
      </c>
    </row>
    <row r="198" spans="1:9" x14ac:dyDescent="0.25">
      <c r="A198" t="s">
        <v>2764</v>
      </c>
      <c r="B198" s="40" t="s">
        <v>91</v>
      </c>
      <c r="C198" s="40" t="s">
        <v>681</v>
      </c>
      <c r="D198" s="41">
        <v>1300</v>
      </c>
      <c r="E198" s="41" t="str">
        <f t="shared" si="3"/>
        <v>MEA1300</v>
      </c>
      <c r="F198" s="40" t="s">
        <v>711</v>
      </c>
      <c r="G198" s="40" t="s">
        <v>710</v>
      </c>
      <c r="H198" s="40" t="s">
        <v>711</v>
      </c>
      <c r="I198" s="40" t="s">
        <v>712</v>
      </c>
    </row>
    <row r="199" spans="1:9" x14ac:dyDescent="0.25">
      <c r="A199" t="s">
        <v>2765</v>
      </c>
      <c r="B199" s="40" t="s">
        <v>92</v>
      </c>
      <c r="C199" s="40" t="s">
        <v>681</v>
      </c>
      <c r="D199" s="41">
        <v>1300</v>
      </c>
      <c r="E199" s="41" t="str">
        <f t="shared" si="3"/>
        <v>MIA1300</v>
      </c>
      <c r="F199" s="40" t="s">
        <v>711</v>
      </c>
      <c r="G199" s="40" t="s">
        <v>710</v>
      </c>
      <c r="H199" s="40" t="s">
        <v>711</v>
      </c>
      <c r="I199" s="40" t="s">
        <v>712</v>
      </c>
    </row>
    <row r="200" spans="1:9" x14ac:dyDescent="0.25">
      <c r="A200" t="s">
        <v>2766</v>
      </c>
      <c r="B200" s="40" t="s">
        <v>93</v>
      </c>
      <c r="C200" s="40" t="s">
        <v>681</v>
      </c>
      <c r="D200" s="41">
        <v>1300</v>
      </c>
      <c r="E200" s="41" t="str">
        <f t="shared" si="3"/>
        <v>MMA1300</v>
      </c>
      <c r="F200" s="40" t="s">
        <v>711</v>
      </c>
      <c r="G200" s="40" t="s">
        <v>710</v>
      </c>
      <c r="H200" s="40" t="s">
        <v>711</v>
      </c>
      <c r="I200" s="40" t="s">
        <v>712</v>
      </c>
    </row>
    <row r="201" spans="1:9" x14ac:dyDescent="0.25">
      <c r="A201" t="s">
        <v>2767</v>
      </c>
      <c r="B201" s="40" t="s">
        <v>98</v>
      </c>
      <c r="C201" s="40" t="s">
        <v>681</v>
      </c>
      <c r="D201" s="41">
        <v>1300</v>
      </c>
      <c r="E201" s="41" t="str">
        <f t="shared" si="3"/>
        <v>NCA1300</v>
      </c>
      <c r="F201" s="40" t="s">
        <v>711</v>
      </c>
      <c r="G201" s="40" t="s">
        <v>710</v>
      </c>
      <c r="H201" s="40" t="s">
        <v>711</v>
      </c>
      <c r="I201" s="40" t="s">
        <v>712</v>
      </c>
    </row>
    <row r="202" spans="1:9" x14ac:dyDescent="0.25">
      <c r="A202" t="s">
        <v>2768</v>
      </c>
      <c r="B202" s="40" t="s">
        <v>99</v>
      </c>
      <c r="C202" s="40" t="s">
        <v>681</v>
      </c>
      <c r="D202" s="41">
        <v>1300</v>
      </c>
      <c r="E202" s="41" t="str">
        <f t="shared" si="3"/>
        <v>NSA1300</v>
      </c>
      <c r="F202" s="40" t="s">
        <v>711</v>
      </c>
      <c r="G202" s="40" t="s">
        <v>710</v>
      </c>
      <c r="H202" s="40" t="s">
        <v>711</v>
      </c>
      <c r="I202" s="40" t="s">
        <v>712</v>
      </c>
    </row>
    <row r="203" spans="1:9" x14ac:dyDescent="0.25">
      <c r="A203" t="s">
        <v>2769</v>
      </c>
      <c r="B203" s="40" t="s">
        <v>102</v>
      </c>
      <c r="C203" s="40" t="s">
        <v>681</v>
      </c>
      <c r="D203" s="41">
        <v>1300</v>
      </c>
      <c r="E203" s="41" t="str">
        <f t="shared" si="3"/>
        <v>OTA1300</v>
      </c>
      <c r="F203" s="40" t="s">
        <v>711</v>
      </c>
      <c r="G203" s="40" t="s">
        <v>710</v>
      </c>
      <c r="H203" s="40" t="s">
        <v>711</v>
      </c>
      <c r="I203" s="40" t="s">
        <v>712</v>
      </c>
    </row>
    <row r="204" spans="1:9" x14ac:dyDescent="0.25">
      <c r="A204" t="s">
        <v>2770</v>
      </c>
      <c r="B204" s="40" t="s">
        <v>103</v>
      </c>
      <c r="C204" s="40" t="s">
        <v>681</v>
      </c>
      <c r="D204" s="41">
        <v>1300</v>
      </c>
      <c r="E204" s="41" t="str">
        <f t="shared" si="3"/>
        <v>PBA1300</v>
      </c>
      <c r="F204" s="40" t="s">
        <v>711</v>
      </c>
      <c r="G204" s="40" t="s">
        <v>710</v>
      </c>
      <c r="H204" s="40" t="s">
        <v>711</v>
      </c>
      <c r="I204" s="40" t="s">
        <v>712</v>
      </c>
    </row>
    <row r="205" spans="1:9" x14ac:dyDescent="0.25">
      <c r="A205" t="s">
        <v>2771</v>
      </c>
      <c r="B205" s="40" t="s">
        <v>106</v>
      </c>
      <c r="C205" s="40" t="s">
        <v>681</v>
      </c>
      <c r="D205" s="41">
        <v>1300</v>
      </c>
      <c r="E205" s="41" t="str">
        <f t="shared" si="3"/>
        <v>PHA1300</v>
      </c>
      <c r="F205" s="40" t="s">
        <v>711</v>
      </c>
      <c r="G205" s="40" t="s">
        <v>710</v>
      </c>
      <c r="H205" s="40" t="s">
        <v>711</v>
      </c>
      <c r="I205" s="40" t="s">
        <v>712</v>
      </c>
    </row>
    <row r="206" spans="1:9" x14ac:dyDescent="0.25">
      <c r="A206" t="s">
        <v>2772</v>
      </c>
      <c r="B206" s="40" t="s">
        <v>107</v>
      </c>
      <c r="C206" s="40" t="s">
        <v>681</v>
      </c>
      <c r="D206" s="41">
        <v>1300</v>
      </c>
      <c r="E206" s="41" t="str">
        <f t="shared" si="3"/>
        <v>PIA1300</v>
      </c>
      <c r="F206" s="40" t="s">
        <v>711</v>
      </c>
      <c r="G206" s="40" t="s">
        <v>710</v>
      </c>
      <c r="H206" s="40" t="s">
        <v>711</v>
      </c>
      <c r="I206" s="40" t="s">
        <v>712</v>
      </c>
    </row>
    <row r="207" spans="1:9" x14ac:dyDescent="0.25">
      <c r="A207" t="s">
        <v>2773</v>
      </c>
      <c r="B207" s="40" t="s">
        <v>108</v>
      </c>
      <c r="C207" s="40" t="s">
        <v>681</v>
      </c>
      <c r="D207" s="41">
        <v>1300</v>
      </c>
      <c r="E207" s="41" t="str">
        <f t="shared" si="3"/>
        <v>PMA1300</v>
      </c>
      <c r="F207" s="40" t="s">
        <v>711</v>
      </c>
      <c r="G207" s="40" t="s">
        <v>710</v>
      </c>
      <c r="H207" s="40" t="s">
        <v>711</v>
      </c>
      <c r="I207" s="40" t="s">
        <v>712</v>
      </c>
    </row>
    <row r="208" spans="1:9" x14ac:dyDescent="0.25">
      <c r="A208" t="s">
        <v>2774</v>
      </c>
      <c r="B208" s="40" t="s">
        <v>110</v>
      </c>
      <c r="C208" s="40" t="s">
        <v>681</v>
      </c>
      <c r="D208" s="41">
        <v>1300</v>
      </c>
      <c r="E208" s="41" t="str">
        <f t="shared" si="3"/>
        <v>PPA1300</v>
      </c>
      <c r="F208" s="40" t="s">
        <v>711</v>
      </c>
      <c r="G208" s="40" t="s">
        <v>710</v>
      </c>
      <c r="H208" s="40" t="s">
        <v>711</v>
      </c>
      <c r="I208" s="40" t="s">
        <v>712</v>
      </c>
    </row>
    <row r="209" spans="1:9" x14ac:dyDescent="0.25">
      <c r="A209" t="s">
        <v>2775</v>
      </c>
      <c r="B209" s="40" t="s">
        <v>111</v>
      </c>
      <c r="C209" s="40" t="s">
        <v>681</v>
      </c>
      <c r="D209" s="41">
        <v>1300</v>
      </c>
      <c r="E209" s="41" t="str">
        <f t="shared" si="3"/>
        <v>PRA1300</v>
      </c>
      <c r="F209" s="40" t="s">
        <v>711</v>
      </c>
      <c r="G209" s="40" t="s">
        <v>710</v>
      </c>
      <c r="H209" s="40" t="s">
        <v>711</v>
      </c>
      <c r="I209" s="40" t="s">
        <v>712</v>
      </c>
    </row>
    <row r="210" spans="1:9" x14ac:dyDescent="0.25">
      <c r="A210" t="s">
        <v>2776</v>
      </c>
      <c r="B210" s="40" t="s">
        <v>112</v>
      </c>
      <c r="C210" s="40" t="s">
        <v>681</v>
      </c>
      <c r="D210" s="41">
        <v>1300</v>
      </c>
      <c r="E210" s="41" t="str">
        <f t="shared" si="3"/>
        <v>PSA1300</v>
      </c>
      <c r="F210" s="40" t="s">
        <v>711</v>
      </c>
      <c r="G210" s="40" t="s">
        <v>710</v>
      </c>
      <c r="H210" s="40" t="s">
        <v>711</v>
      </c>
      <c r="I210" s="40" t="s">
        <v>712</v>
      </c>
    </row>
    <row r="211" spans="1:9" x14ac:dyDescent="0.25">
      <c r="A211" t="s">
        <v>2777</v>
      </c>
      <c r="B211" s="40" t="s">
        <v>113</v>
      </c>
      <c r="C211" s="40" t="s">
        <v>681</v>
      </c>
      <c r="D211" s="41">
        <v>1300</v>
      </c>
      <c r="E211" s="41" t="str">
        <f t="shared" si="3"/>
        <v>PTA1300</v>
      </c>
      <c r="F211" s="40" t="s">
        <v>711</v>
      </c>
      <c r="G211" s="40" t="s">
        <v>710</v>
      </c>
      <c r="H211" s="40" t="s">
        <v>711</v>
      </c>
      <c r="I211" s="40" t="s">
        <v>712</v>
      </c>
    </row>
    <row r="212" spans="1:9" x14ac:dyDescent="0.25">
      <c r="A212" t="s">
        <v>2778</v>
      </c>
      <c r="B212" s="40" t="s">
        <v>114</v>
      </c>
      <c r="C212" s="40" t="s">
        <v>681</v>
      </c>
      <c r="D212" s="41">
        <v>1300</v>
      </c>
      <c r="E212" s="41" t="str">
        <f t="shared" si="3"/>
        <v>PVA1300</v>
      </c>
      <c r="F212" s="40" t="s">
        <v>711</v>
      </c>
      <c r="G212" s="40" t="s">
        <v>710</v>
      </c>
      <c r="H212" s="40" t="s">
        <v>711</v>
      </c>
      <c r="I212" s="40" t="s">
        <v>712</v>
      </c>
    </row>
    <row r="213" spans="1:9" x14ac:dyDescent="0.25">
      <c r="A213" t="s">
        <v>2779</v>
      </c>
      <c r="B213" s="40" t="s">
        <v>116</v>
      </c>
      <c r="C213" s="40" t="s">
        <v>681</v>
      </c>
      <c r="D213" s="41">
        <v>1300</v>
      </c>
      <c r="E213" s="41" t="str">
        <f t="shared" si="3"/>
        <v>RCA1300</v>
      </c>
      <c r="F213" s="40" t="s">
        <v>711</v>
      </c>
      <c r="G213" s="40" t="s">
        <v>710</v>
      </c>
      <c r="H213" s="40" t="s">
        <v>711</v>
      </c>
      <c r="I213" s="40" t="s">
        <v>712</v>
      </c>
    </row>
    <row r="214" spans="1:9" x14ac:dyDescent="0.25">
      <c r="A214" t="s">
        <v>2780</v>
      </c>
      <c r="B214" s="40" t="s">
        <v>117</v>
      </c>
      <c r="C214" s="40" t="s">
        <v>681</v>
      </c>
      <c r="D214" s="41">
        <v>1300</v>
      </c>
      <c r="E214" s="41" t="str">
        <f t="shared" si="3"/>
        <v>RDA1300</v>
      </c>
      <c r="F214" s="40" t="s">
        <v>711</v>
      </c>
      <c r="G214" s="40" t="s">
        <v>710</v>
      </c>
      <c r="H214" s="40" t="s">
        <v>711</v>
      </c>
      <c r="I214" s="40" t="s">
        <v>712</v>
      </c>
    </row>
    <row r="215" spans="1:9" x14ac:dyDescent="0.25">
      <c r="A215" t="s">
        <v>2781</v>
      </c>
      <c r="B215" s="40" t="s">
        <v>118</v>
      </c>
      <c r="C215" s="40" t="s">
        <v>681</v>
      </c>
      <c r="D215" s="41">
        <v>1300</v>
      </c>
      <c r="E215" s="41" t="str">
        <f t="shared" si="3"/>
        <v>REA1300</v>
      </c>
      <c r="F215" s="40" t="s">
        <v>711</v>
      </c>
      <c r="G215" s="40" t="s">
        <v>710</v>
      </c>
      <c r="H215" s="40" t="s">
        <v>711</v>
      </c>
      <c r="I215" s="40" t="s">
        <v>712</v>
      </c>
    </row>
    <row r="216" spans="1:9" x14ac:dyDescent="0.25">
      <c r="A216" t="s">
        <v>2782</v>
      </c>
      <c r="B216" s="40" t="s">
        <v>119</v>
      </c>
      <c r="C216" s="40" t="s">
        <v>681</v>
      </c>
      <c r="D216" s="41">
        <v>1300</v>
      </c>
      <c r="E216" s="41" t="str">
        <f t="shared" si="3"/>
        <v>RGA1300</v>
      </c>
      <c r="F216" s="40" t="s">
        <v>711</v>
      </c>
      <c r="G216" s="40" t="s">
        <v>710</v>
      </c>
      <c r="H216" s="40" t="s">
        <v>711</v>
      </c>
      <c r="I216" s="40" t="s">
        <v>712</v>
      </c>
    </row>
    <row r="217" spans="1:9" x14ac:dyDescent="0.25">
      <c r="A217" t="s">
        <v>2783</v>
      </c>
      <c r="B217" s="40" t="s">
        <v>121</v>
      </c>
      <c r="C217" s="40" t="s">
        <v>681</v>
      </c>
      <c r="D217" s="41">
        <v>1300</v>
      </c>
      <c r="E217" s="41" t="str">
        <f t="shared" si="3"/>
        <v>RTA1300</v>
      </c>
      <c r="F217" s="40" t="s">
        <v>711</v>
      </c>
      <c r="G217" s="40" t="s">
        <v>710</v>
      </c>
      <c r="H217" s="40" t="s">
        <v>711</v>
      </c>
      <c r="I217" s="40" t="s">
        <v>712</v>
      </c>
    </row>
    <row r="218" spans="1:9" x14ac:dyDescent="0.25">
      <c r="A218" t="s">
        <v>2784</v>
      </c>
      <c r="B218" s="40" t="s">
        <v>122</v>
      </c>
      <c r="C218" s="40" t="s">
        <v>681</v>
      </c>
      <c r="D218" s="41">
        <v>1300</v>
      </c>
      <c r="E218" s="41" t="str">
        <f t="shared" si="3"/>
        <v>RVA1300</v>
      </c>
      <c r="F218" s="40" t="s">
        <v>711</v>
      </c>
      <c r="G218" s="40" t="s">
        <v>710</v>
      </c>
      <c r="H218" s="40" t="s">
        <v>711</v>
      </c>
      <c r="I218" s="40" t="s">
        <v>712</v>
      </c>
    </row>
    <row r="219" spans="1:9" x14ac:dyDescent="0.25">
      <c r="A219" t="s">
        <v>2785</v>
      </c>
      <c r="B219" s="40" t="s">
        <v>123</v>
      </c>
      <c r="C219" s="40" t="s">
        <v>681</v>
      </c>
      <c r="D219" s="41">
        <v>1300</v>
      </c>
      <c r="E219" s="41" t="str">
        <f t="shared" si="3"/>
        <v>SBA1300</v>
      </c>
      <c r="F219" s="40" t="s">
        <v>711</v>
      </c>
      <c r="G219" s="40" t="s">
        <v>710</v>
      </c>
      <c r="H219" s="40" t="s">
        <v>711</v>
      </c>
      <c r="I219" s="40" t="s">
        <v>712</v>
      </c>
    </row>
    <row r="220" spans="1:9" x14ac:dyDescent="0.25">
      <c r="A220" t="s">
        <v>2786</v>
      </c>
      <c r="B220" s="40" t="s">
        <v>124</v>
      </c>
      <c r="C220" s="40" t="s">
        <v>681</v>
      </c>
      <c r="D220" s="41">
        <v>1300</v>
      </c>
      <c r="E220" s="41" t="str">
        <f t="shared" si="3"/>
        <v>SDA1300</v>
      </c>
      <c r="F220" s="40" t="s">
        <v>711</v>
      </c>
      <c r="G220" s="40" t="s">
        <v>710</v>
      </c>
      <c r="H220" s="40" t="s">
        <v>711</v>
      </c>
      <c r="I220" s="40" t="s">
        <v>712</v>
      </c>
    </row>
    <row r="221" spans="1:9" x14ac:dyDescent="0.25">
      <c r="A221" t="s">
        <v>2787</v>
      </c>
      <c r="B221" s="40" t="s">
        <v>125</v>
      </c>
      <c r="C221" s="40" t="s">
        <v>681</v>
      </c>
      <c r="D221" s="41">
        <v>1300</v>
      </c>
      <c r="E221" s="41" t="str">
        <f t="shared" si="3"/>
        <v>SFA1300</v>
      </c>
      <c r="F221" s="40" t="s">
        <v>711</v>
      </c>
      <c r="G221" s="40" t="s">
        <v>710</v>
      </c>
      <c r="H221" s="40" t="s">
        <v>711</v>
      </c>
      <c r="I221" s="40" t="s">
        <v>712</v>
      </c>
    </row>
    <row r="222" spans="1:9" x14ac:dyDescent="0.25">
      <c r="A222" t="s">
        <v>2788</v>
      </c>
      <c r="B222" s="40" t="s">
        <v>126</v>
      </c>
      <c r="C222" s="40" t="s">
        <v>681</v>
      </c>
      <c r="D222" s="41">
        <v>1300</v>
      </c>
      <c r="E222" s="41" t="str">
        <f t="shared" si="3"/>
        <v>SNA1300</v>
      </c>
      <c r="F222" s="40" t="s">
        <v>711</v>
      </c>
      <c r="G222" s="40" t="s">
        <v>710</v>
      </c>
      <c r="H222" s="40" t="s">
        <v>711</v>
      </c>
      <c r="I222" s="40" t="s">
        <v>712</v>
      </c>
    </row>
    <row r="223" spans="1:9" x14ac:dyDescent="0.25">
      <c r="A223" t="s">
        <v>2789</v>
      </c>
      <c r="B223" s="40" t="s">
        <v>127</v>
      </c>
      <c r="C223" s="40" t="s">
        <v>681</v>
      </c>
      <c r="D223" s="41">
        <v>1300</v>
      </c>
      <c r="E223" s="41" t="str">
        <f t="shared" si="3"/>
        <v>SPA1300</v>
      </c>
      <c r="F223" s="40" t="s">
        <v>711</v>
      </c>
      <c r="G223" s="40" t="s">
        <v>710</v>
      </c>
      <c r="H223" s="40" t="s">
        <v>711</v>
      </c>
      <c r="I223" s="40" t="s">
        <v>712</v>
      </c>
    </row>
    <row r="224" spans="1:9" x14ac:dyDescent="0.25">
      <c r="A224" t="s">
        <v>2790</v>
      </c>
      <c r="B224" s="40" t="s">
        <v>128</v>
      </c>
      <c r="C224" s="40" t="s">
        <v>681</v>
      </c>
      <c r="D224" s="41">
        <v>1300</v>
      </c>
      <c r="E224" s="41" t="str">
        <f t="shared" si="3"/>
        <v>STA1300</v>
      </c>
      <c r="F224" s="40" t="s">
        <v>711</v>
      </c>
      <c r="G224" s="40" t="s">
        <v>710</v>
      </c>
      <c r="H224" s="40" t="s">
        <v>711</v>
      </c>
      <c r="I224" s="40" t="s">
        <v>712</v>
      </c>
    </row>
    <row r="225" spans="1:9" x14ac:dyDescent="0.25">
      <c r="A225" t="s">
        <v>2791</v>
      </c>
      <c r="B225" s="40" t="s">
        <v>129</v>
      </c>
      <c r="C225" s="40" t="s">
        <v>681</v>
      </c>
      <c r="D225" s="41">
        <v>1300</v>
      </c>
      <c r="E225" s="41" t="str">
        <f t="shared" si="3"/>
        <v>SYA1300</v>
      </c>
      <c r="F225" s="40" t="s">
        <v>711</v>
      </c>
      <c r="G225" s="40" t="s">
        <v>710</v>
      </c>
      <c r="H225" s="40" t="s">
        <v>711</v>
      </c>
      <c r="I225" s="40" t="s">
        <v>712</v>
      </c>
    </row>
    <row r="226" spans="1:9" x14ac:dyDescent="0.25">
      <c r="A226" t="s">
        <v>2792</v>
      </c>
      <c r="B226" s="40" t="s">
        <v>130</v>
      </c>
      <c r="C226" s="40" t="s">
        <v>681</v>
      </c>
      <c r="D226" s="41">
        <v>1300</v>
      </c>
      <c r="E226" s="41" t="str">
        <f t="shared" si="3"/>
        <v>TEA1300</v>
      </c>
      <c r="F226" s="40" t="s">
        <v>711</v>
      </c>
      <c r="G226" s="40" t="s">
        <v>710</v>
      </c>
      <c r="H226" s="40" t="s">
        <v>711</v>
      </c>
      <c r="I226" s="40" t="s">
        <v>712</v>
      </c>
    </row>
    <row r="227" spans="1:9" x14ac:dyDescent="0.25">
      <c r="A227" t="s">
        <v>2793</v>
      </c>
      <c r="B227" s="40" t="s">
        <v>131</v>
      </c>
      <c r="C227" s="40" t="s">
        <v>681</v>
      </c>
      <c r="D227" s="41">
        <v>1300</v>
      </c>
      <c r="E227" s="41" t="str">
        <f t="shared" si="3"/>
        <v>TOA1300</v>
      </c>
      <c r="F227" s="40" t="s">
        <v>711</v>
      </c>
      <c r="G227" s="40" t="s">
        <v>710</v>
      </c>
      <c r="H227" s="40" t="s">
        <v>711</v>
      </c>
      <c r="I227" s="40" t="s">
        <v>712</v>
      </c>
    </row>
    <row r="228" spans="1:9" x14ac:dyDescent="0.25">
      <c r="A228" t="s">
        <v>2794</v>
      </c>
      <c r="B228" s="40" t="s">
        <v>132</v>
      </c>
      <c r="C228" s="40" t="s">
        <v>681</v>
      </c>
      <c r="D228" s="41">
        <v>1300</v>
      </c>
      <c r="E228" s="41" t="str">
        <f t="shared" si="3"/>
        <v>TRA1300</v>
      </c>
      <c r="F228" s="40" t="s">
        <v>711</v>
      </c>
      <c r="G228" s="40" t="s">
        <v>710</v>
      </c>
      <c r="H228" s="40" t="s">
        <v>711</v>
      </c>
      <c r="I228" s="40" t="s">
        <v>712</v>
      </c>
    </row>
    <row r="229" spans="1:9" x14ac:dyDescent="0.25">
      <c r="A229" t="s">
        <v>2795</v>
      </c>
      <c r="B229" s="40" t="s">
        <v>133</v>
      </c>
      <c r="C229" s="40" t="s">
        <v>681</v>
      </c>
      <c r="D229" s="41">
        <v>1300</v>
      </c>
      <c r="E229" s="41" t="str">
        <f t="shared" si="3"/>
        <v>TXA1300</v>
      </c>
      <c r="F229" s="40" t="s">
        <v>711</v>
      </c>
      <c r="G229" s="40" t="s">
        <v>710</v>
      </c>
      <c r="H229" s="40" t="s">
        <v>711</v>
      </c>
      <c r="I229" s="40" t="s">
        <v>712</v>
      </c>
    </row>
    <row r="230" spans="1:9" x14ac:dyDescent="0.25">
      <c r="A230" t="s">
        <v>2796</v>
      </c>
      <c r="B230" s="40" t="s">
        <v>137</v>
      </c>
      <c r="C230" s="40" t="s">
        <v>681</v>
      </c>
      <c r="D230" s="41">
        <v>1300</v>
      </c>
      <c r="E230" s="41" t="str">
        <f t="shared" si="3"/>
        <v>VSA1300</v>
      </c>
      <c r="F230" s="40" t="s">
        <v>711</v>
      </c>
      <c r="G230" s="40" t="s">
        <v>710</v>
      </c>
      <c r="H230" s="40" t="s">
        <v>711</v>
      </c>
      <c r="I230" s="40" t="s">
        <v>712</v>
      </c>
    </row>
    <row r="231" spans="1:9" x14ac:dyDescent="0.25">
      <c r="A231" t="s">
        <v>2797</v>
      </c>
      <c r="B231" s="40" t="s">
        <v>138</v>
      </c>
      <c r="C231" s="40" t="s">
        <v>681</v>
      </c>
      <c r="D231" s="41">
        <v>1300</v>
      </c>
      <c r="E231" s="41" t="str">
        <f t="shared" si="3"/>
        <v>VTA1300</v>
      </c>
      <c r="F231" s="40" t="s">
        <v>711</v>
      </c>
      <c r="G231" s="40" t="s">
        <v>710</v>
      </c>
      <c r="H231" s="40" t="s">
        <v>711</v>
      </c>
      <c r="I231" s="40" t="s">
        <v>712</v>
      </c>
    </row>
    <row r="232" spans="1:9" x14ac:dyDescent="0.25">
      <c r="A232" t="s">
        <v>2798</v>
      </c>
      <c r="B232" s="40" t="s">
        <v>139</v>
      </c>
      <c r="C232" s="40" t="s">
        <v>681</v>
      </c>
      <c r="D232" s="41">
        <v>1300</v>
      </c>
      <c r="E232" s="41" t="str">
        <f t="shared" si="3"/>
        <v>WCA1300</v>
      </c>
      <c r="F232" s="40" t="s">
        <v>711</v>
      </c>
      <c r="G232" s="40" t="s">
        <v>710</v>
      </c>
      <c r="H232" s="40" t="s">
        <v>711</v>
      </c>
      <c r="I232" s="40" t="s">
        <v>712</v>
      </c>
    </row>
    <row r="233" spans="1:9" x14ac:dyDescent="0.25">
      <c r="A233" t="s">
        <v>2799</v>
      </c>
      <c r="B233" s="40" t="s">
        <v>141</v>
      </c>
      <c r="C233" s="40" t="s">
        <v>681</v>
      </c>
      <c r="D233" s="41">
        <v>1300</v>
      </c>
      <c r="E233" s="41" t="str">
        <f t="shared" si="3"/>
        <v>WMA1300</v>
      </c>
      <c r="F233" s="40" t="s">
        <v>711</v>
      </c>
      <c r="G233" s="40" t="s">
        <v>710</v>
      </c>
      <c r="H233" s="40" t="s">
        <v>711</v>
      </c>
      <c r="I233" s="40" t="s">
        <v>712</v>
      </c>
    </row>
    <row r="234" spans="1:9" x14ac:dyDescent="0.25">
      <c r="A234" t="s">
        <v>2800</v>
      </c>
      <c r="B234" s="40" t="s">
        <v>139</v>
      </c>
      <c r="C234" s="40" t="s">
        <v>681</v>
      </c>
      <c r="D234" s="41">
        <v>1302</v>
      </c>
      <c r="E234" s="41" t="str">
        <f t="shared" si="3"/>
        <v>WCA1302</v>
      </c>
      <c r="F234" s="40" t="s">
        <v>2492</v>
      </c>
      <c r="G234" s="40" t="s">
        <v>2491</v>
      </c>
      <c r="H234" s="40" t="s">
        <v>2492</v>
      </c>
      <c r="I234" s="40" t="s">
        <v>1924</v>
      </c>
    </row>
    <row r="235" spans="1:9" x14ac:dyDescent="0.25">
      <c r="A235" t="s">
        <v>2801</v>
      </c>
      <c r="B235" s="40" t="s">
        <v>68</v>
      </c>
      <c r="C235" s="40" t="s">
        <v>681</v>
      </c>
      <c r="D235" s="41">
        <v>1303</v>
      </c>
      <c r="E235" s="41" t="str">
        <f t="shared" si="3"/>
        <v>HCA1303</v>
      </c>
      <c r="F235" s="40" t="s">
        <v>1731</v>
      </c>
      <c r="G235" s="40" t="s">
        <v>1732</v>
      </c>
      <c r="H235" s="40" t="s">
        <v>1733</v>
      </c>
      <c r="I235" s="40" t="s">
        <v>1273</v>
      </c>
    </row>
    <row r="236" spans="1:9" x14ac:dyDescent="0.25">
      <c r="A236" t="s">
        <v>2802</v>
      </c>
      <c r="B236" s="40" t="s">
        <v>139</v>
      </c>
      <c r="C236" s="40" t="s">
        <v>681</v>
      </c>
      <c r="D236" s="41">
        <v>1303</v>
      </c>
      <c r="E236" s="41" t="str">
        <f t="shared" si="3"/>
        <v>WCA1303</v>
      </c>
      <c r="F236" s="40" t="s">
        <v>2493</v>
      </c>
      <c r="G236" s="40" t="s">
        <v>2491</v>
      </c>
      <c r="H236" s="40" t="s">
        <v>2492</v>
      </c>
      <c r="I236" s="40" t="s">
        <v>1924</v>
      </c>
    </row>
    <row r="237" spans="1:9" x14ac:dyDescent="0.25">
      <c r="A237" t="s">
        <v>2803</v>
      </c>
      <c r="B237" s="40" t="s">
        <v>68</v>
      </c>
      <c r="C237" s="40" t="s">
        <v>681</v>
      </c>
      <c r="D237" s="41">
        <v>1304</v>
      </c>
      <c r="E237" s="41" t="str">
        <f t="shared" si="3"/>
        <v>HCA1304</v>
      </c>
      <c r="F237" s="40" t="s">
        <v>1734</v>
      </c>
      <c r="G237" s="40" t="s">
        <v>1732</v>
      </c>
      <c r="H237" s="40" t="s">
        <v>1733</v>
      </c>
      <c r="I237" s="40" t="s">
        <v>1146</v>
      </c>
    </row>
    <row r="238" spans="1:9" x14ac:dyDescent="0.25">
      <c r="A238" t="s">
        <v>2804</v>
      </c>
      <c r="B238" s="40" t="s">
        <v>68</v>
      </c>
      <c r="C238" s="40" t="s">
        <v>681</v>
      </c>
      <c r="D238" s="41">
        <v>1306</v>
      </c>
      <c r="E238" s="41" t="str">
        <f t="shared" si="3"/>
        <v>HCA1306</v>
      </c>
      <c r="F238" s="40" t="s">
        <v>1736</v>
      </c>
      <c r="G238" s="40" t="s">
        <v>1735</v>
      </c>
      <c r="H238" s="40" t="s">
        <v>1737</v>
      </c>
      <c r="I238" s="40" t="s">
        <v>1146</v>
      </c>
    </row>
    <row r="239" spans="1:9" x14ac:dyDescent="0.25">
      <c r="A239" t="s">
        <v>2805</v>
      </c>
      <c r="B239" s="40" t="s">
        <v>75</v>
      </c>
      <c r="C239" s="40" t="s">
        <v>681</v>
      </c>
      <c r="D239" s="41">
        <v>1308</v>
      </c>
      <c r="E239" s="41" t="str">
        <f t="shared" si="3"/>
        <v>HSA1308</v>
      </c>
      <c r="F239" s="40" t="s">
        <v>1800</v>
      </c>
      <c r="G239" s="40" t="s">
        <v>1735</v>
      </c>
      <c r="H239" s="40" t="s">
        <v>1737</v>
      </c>
      <c r="I239" s="40" t="s">
        <v>1801</v>
      </c>
    </row>
    <row r="240" spans="1:9" x14ac:dyDescent="0.25">
      <c r="A240" t="s">
        <v>2806</v>
      </c>
      <c r="B240" s="40" t="s">
        <v>122</v>
      </c>
      <c r="C240" s="40" t="s">
        <v>681</v>
      </c>
      <c r="D240" s="41">
        <v>1309</v>
      </c>
      <c r="E240" s="41" t="str">
        <f t="shared" si="3"/>
        <v>RVA1309</v>
      </c>
      <c r="F240" s="40" t="s">
        <v>2219</v>
      </c>
      <c r="G240" s="40" t="s">
        <v>1735</v>
      </c>
      <c r="H240" s="40" t="s">
        <v>1737</v>
      </c>
      <c r="I240" s="40" t="s">
        <v>1801</v>
      </c>
    </row>
    <row r="241" spans="1:9" x14ac:dyDescent="0.25">
      <c r="A241" t="s">
        <v>2807</v>
      </c>
      <c r="B241" s="40" t="s">
        <v>122</v>
      </c>
      <c r="C241" s="40" t="s">
        <v>681</v>
      </c>
      <c r="D241" s="41">
        <v>1315</v>
      </c>
      <c r="E241" s="41" t="str">
        <f t="shared" si="3"/>
        <v>RVA1315</v>
      </c>
      <c r="F241" s="40" t="s">
        <v>2220</v>
      </c>
      <c r="G241" s="40" t="s">
        <v>1732</v>
      </c>
      <c r="H241" s="40" t="s">
        <v>1733</v>
      </c>
      <c r="I241" s="40" t="s">
        <v>1801</v>
      </c>
    </row>
    <row r="242" spans="1:9" x14ac:dyDescent="0.25">
      <c r="A242" t="s">
        <v>2808</v>
      </c>
      <c r="B242" s="40" t="s">
        <v>75</v>
      </c>
      <c r="C242" s="40" t="s">
        <v>681</v>
      </c>
      <c r="D242" s="41">
        <v>1344</v>
      </c>
      <c r="E242" s="41" t="str">
        <f t="shared" si="3"/>
        <v>HSA1344</v>
      </c>
      <c r="F242" s="40" t="s">
        <v>1802</v>
      </c>
      <c r="G242" s="40" t="s">
        <v>1735</v>
      </c>
      <c r="H242" s="40" t="s">
        <v>1737</v>
      </c>
      <c r="I242" s="40" t="s">
        <v>1801</v>
      </c>
    </row>
    <row r="243" spans="1:9" x14ac:dyDescent="0.25">
      <c r="A243" t="s">
        <v>2809</v>
      </c>
      <c r="B243" s="40" t="s">
        <v>121</v>
      </c>
      <c r="C243" s="40" t="s">
        <v>681</v>
      </c>
      <c r="D243" s="41">
        <v>1401</v>
      </c>
      <c r="E243" s="41" t="str">
        <f t="shared" si="3"/>
        <v>RTA1401</v>
      </c>
      <c r="F243" s="40" t="s">
        <v>2207</v>
      </c>
      <c r="G243" s="40" t="s">
        <v>2206</v>
      </c>
      <c r="H243" s="40" t="s">
        <v>2208</v>
      </c>
      <c r="I243" s="40" t="s">
        <v>2209</v>
      </c>
    </row>
    <row r="244" spans="1:9" x14ac:dyDescent="0.25">
      <c r="A244" t="s">
        <v>2810</v>
      </c>
      <c r="B244" s="40" t="s">
        <v>134</v>
      </c>
      <c r="C244" s="40" t="s">
        <v>681</v>
      </c>
      <c r="D244" s="41">
        <v>1402</v>
      </c>
      <c r="E244" s="41" t="str">
        <f t="shared" si="3"/>
        <v>UAA1402</v>
      </c>
      <c r="F244" s="40" t="s">
        <v>2459</v>
      </c>
      <c r="G244" s="40" t="s">
        <v>2458</v>
      </c>
      <c r="H244" s="40" t="s">
        <v>2460</v>
      </c>
      <c r="I244" s="40" t="s">
        <v>1049</v>
      </c>
    </row>
    <row r="245" spans="1:9" x14ac:dyDescent="0.25">
      <c r="A245" t="s">
        <v>2811</v>
      </c>
      <c r="B245" s="40" t="s">
        <v>120</v>
      </c>
      <c r="C245" s="40" t="s">
        <v>681</v>
      </c>
      <c r="D245" s="41">
        <v>1406</v>
      </c>
      <c r="E245" s="41" t="str">
        <f t="shared" si="3"/>
        <v>RSA1406</v>
      </c>
      <c r="F245" s="40" t="s">
        <v>2201</v>
      </c>
      <c r="G245" s="40" t="s">
        <v>2200</v>
      </c>
      <c r="H245" s="40" t="s">
        <v>2202</v>
      </c>
      <c r="I245" s="40" t="s">
        <v>2199</v>
      </c>
    </row>
    <row r="246" spans="1:9" x14ac:dyDescent="0.25">
      <c r="A246" t="s">
        <v>2812</v>
      </c>
      <c r="B246" s="40" t="s">
        <v>121</v>
      </c>
      <c r="C246" s="40" t="s">
        <v>681</v>
      </c>
      <c r="D246" s="41">
        <v>1407</v>
      </c>
      <c r="E246" s="41" t="str">
        <f t="shared" si="3"/>
        <v>RTA1407</v>
      </c>
      <c r="F246" s="40" t="s">
        <v>2211</v>
      </c>
      <c r="G246" s="40" t="s">
        <v>2210</v>
      </c>
      <c r="H246" s="40" t="s">
        <v>2212</v>
      </c>
      <c r="I246" s="40" t="s">
        <v>2209</v>
      </c>
    </row>
    <row r="247" spans="1:9" x14ac:dyDescent="0.25">
      <c r="A247" t="s">
        <v>2813</v>
      </c>
      <c r="B247" s="40" t="s">
        <v>121</v>
      </c>
      <c r="C247" s="40" t="s">
        <v>681</v>
      </c>
      <c r="D247" s="41">
        <v>1408</v>
      </c>
      <c r="E247" s="41" t="str">
        <f t="shared" si="3"/>
        <v>RTA1408</v>
      </c>
      <c r="F247" s="40" t="s">
        <v>2214</v>
      </c>
      <c r="G247" s="40" t="s">
        <v>2213</v>
      </c>
      <c r="H247" s="40" t="s">
        <v>2215</v>
      </c>
      <c r="I247" s="40" t="s">
        <v>2209</v>
      </c>
    </row>
    <row r="248" spans="1:9" x14ac:dyDescent="0.25">
      <c r="A248" t="s">
        <v>2814</v>
      </c>
      <c r="B248" s="40" t="s">
        <v>28</v>
      </c>
      <c r="C248" s="40" t="s">
        <v>681</v>
      </c>
      <c r="D248" s="41">
        <v>1411</v>
      </c>
      <c r="E248" s="41" t="str">
        <f t="shared" si="3"/>
        <v>ASA1411</v>
      </c>
      <c r="F248" s="40" t="s">
        <v>1047</v>
      </c>
      <c r="G248" s="40" t="s">
        <v>1046</v>
      </c>
      <c r="H248" s="40" t="s">
        <v>1048</v>
      </c>
      <c r="I248" s="40" t="s">
        <v>1049</v>
      </c>
    </row>
    <row r="249" spans="1:9" x14ac:dyDescent="0.25">
      <c r="A249" t="s">
        <v>2815</v>
      </c>
      <c r="B249" s="40" t="s">
        <v>96</v>
      </c>
      <c r="C249" s="40" t="s">
        <v>681</v>
      </c>
      <c r="D249" s="41">
        <v>1421</v>
      </c>
      <c r="E249" s="41" t="str">
        <f t="shared" si="3"/>
        <v>NAA1421</v>
      </c>
      <c r="F249" s="40" t="s">
        <v>2032</v>
      </c>
      <c r="G249" s="40" t="s">
        <v>2031</v>
      </c>
      <c r="H249" s="40" t="s">
        <v>2033</v>
      </c>
      <c r="I249" s="40" t="s">
        <v>1049</v>
      </c>
    </row>
    <row r="250" spans="1:9" x14ac:dyDescent="0.25">
      <c r="A250" t="s">
        <v>2816</v>
      </c>
      <c r="B250" s="40" t="s">
        <v>122</v>
      </c>
      <c r="C250" s="40" t="s">
        <v>681</v>
      </c>
      <c r="D250" s="41">
        <v>1510</v>
      </c>
      <c r="E250" s="41" t="str">
        <f t="shared" si="3"/>
        <v>RVA1510</v>
      </c>
      <c r="F250" s="40" t="s">
        <v>2222</v>
      </c>
      <c r="G250" s="40" t="s">
        <v>2221</v>
      </c>
      <c r="H250" s="40" t="s">
        <v>2222</v>
      </c>
      <c r="I250" s="40" t="s">
        <v>2223</v>
      </c>
    </row>
    <row r="251" spans="1:9" x14ac:dyDescent="0.25">
      <c r="A251" t="s">
        <v>2817</v>
      </c>
      <c r="B251" s="40" t="s">
        <v>122</v>
      </c>
      <c r="C251" s="40" t="s">
        <v>681</v>
      </c>
      <c r="D251" s="41">
        <v>1512</v>
      </c>
      <c r="E251" s="41" t="str">
        <f t="shared" si="3"/>
        <v>RVA1512</v>
      </c>
      <c r="F251" s="40" t="s">
        <v>2224</v>
      </c>
      <c r="G251" s="40" t="s">
        <v>2221</v>
      </c>
      <c r="H251" s="40" t="s">
        <v>2222</v>
      </c>
      <c r="I251" s="40" t="s">
        <v>2223</v>
      </c>
    </row>
    <row r="252" spans="1:9" x14ac:dyDescent="0.25">
      <c r="A252" t="s">
        <v>2818</v>
      </c>
      <c r="B252" s="40" t="s">
        <v>122</v>
      </c>
      <c r="C252" s="40" t="s">
        <v>681</v>
      </c>
      <c r="D252" s="41">
        <v>1520</v>
      </c>
      <c r="E252" s="41" t="str">
        <f t="shared" si="3"/>
        <v>RVA1520</v>
      </c>
      <c r="F252" s="40" t="s">
        <v>2226</v>
      </c>
      <c r="G252" s="40" t="s">
        <v>2225</v>
      </c>
      <c r="H252" s="40" t="s">
        <v>2226</v>
      </c>
      <c r="I252" s="40" t="s">
        <v>2223</v>
      </c>
    </row>
    <row r="253" spans="1:9" x14ac:dyDescent="0.25">
      <c r="A253" t="s">
        <v>2819</v>
      </c>
      <c r="B253" s="40" t="s">
        <v>122</v>
      </c>
      <c r="C253" s="40" t="s">
        <v>681</v>
      </c>
      <c r="D253" s="41">
        <v>1530</v>
      </c>
      <c r="E253" s="41" t="str">
        <f t="shared" si="3"/>
        <v>RVA1530</v>
      </c>
      <c r="F253" s="40" t="s">
        <v>2227</v>
      </c>
      <c r="G253" s="40" t="s">
        <v>2225</v>
      </c>
      <c r="H253" s="40" t="s">
        <v>2226</v>
      </c>
      <c r="I253" s="40" t="s">
        <v>2223</v>
      </c>
    </row>
    <row r="254" spans="1:9" x14ac:dyDescent="0.25">
      <c r="A254" t="s">
        <v>2820</v>
      </c>
      <c r="B254" s="40" t="s">
        <v>16</v>
      </c>
      <c r="C254" s="40" t="s">
        <v>681</v>
      </c>
      <c r="D254" s="41">
        <v>1600</v>
      </c>
      <c r="E254" s="41" t="str">
        <f t="shared" si="3"/>
        <v>ADA1600</v>
      </c>
      <c r="F254" s="40" t="s">
        <v>722</v>
      </c>
      <c r="G254" s="40" t="s">
        <v>721</v>
      </c>
      <c r="H254" s="40" t="s">
        <v>723</v>
      </c>
      <c r="I254" s="40" t="s">
        <v>724</v>
      </c>
    </row>
    <row r="255" spans="1:9" x14ac:dyDescent="0.25">
      <c r="A255" t="s">
        <v>2821</v>
      </c>
      <c r="B255" s="40" t="s">
        <v>75</v>
      </c>
      <c r="C255" s="40" t="s">
        <v>681</v>
      </c>
      <c r="D255" s="41">
        <v>1600</v>
      </c>
      <c r="E255" s="41" t="str">
        <f t="shared" si="3"/>
        <v>HSA1600</v>
      </c>
      <c r="F255" s="40" t="s">
        <v>722</v>
      </c>
      <c r="G255" s="40" t="s">
        <v>721</v>
      </c>
      <c r="H255" s="40" t="s">
        <v>723</v>
      </c>
      <c r="I255" s="40" t="s">
        <v>724</v>
      </c>
    </row>
    <row r="256" spans="1:9" x14ac:dyDescent="0.25">
      <c r="A256" t="s">
        <v>2822</v>
      </c>
      <c r="B256" s="40" t="s">
        <v>127</v>
      </c>
      <c r="C256" s="40" t="s">
        <v>681</v>
      </c>
      <c r="D256" s="41">
        <v>1600</v>
      </c>
      <c r="E256" s="41" t="str">
        <f t="shared" si="3"/>
        <v>SPA1600</v>
      </c>
      <c r="F256" s="40" t="s">
        <v>722</v>
      </c>
      <c r="G256" s="40" t="s">
        <v>721</v>
      </c>
      <c r="H256" s="40" t="s">
        <v>723</v>
      </c>
      <c r="I256" s="40" t="s">
        <v>724</v>
      </c>
    </row>
    <row r="257" spans="1:9" x14ac:dyDescent="0.25">
      <c r="A257" t="s">
        <v>2823</v>
      </c>
      <c r="B257" s="40" t="s">
        <v>124</v>
      </c>
      <c r="C257" s="40" t="s">
        <v>681</v>
      </c>
      <c r="D257" s="41">
        <v>1700</v>
      </c>
      <c r="E257" s="41" t="str">
        <f t="shared" si="3"/>
        <v>SDA1700</v>
      </c>
      <c r="F257" s="40" t="s">
        <v>2253</v>
      </c>
      <c r="G257" s="40" t="s">
        <v>1296</v>
      </c>
      <c r="H257" s="40" t="s">
        <v>1297</v>
      </c>
      <c r="I257" s="40" t="s">
        <v>1298</v>
      </c>
    </row>
    <row r="258" spans="1:9" x14ac:dyDescent="0.25">
      <c r="A258" t="s">
        <v>2824</v>
      </c>
      <c r="B258" s="40" t="s">
        <v>90</v>
      </c>
      <c r="C258" s="40" t="s">
        <v>681</v>
      </c>
      <c r="D258" s="41">
        <v>1990</v>
      </c>
      <c r="E258" s="41" t="str">
        <f t="shared" si="3"/>
        <v>MAA1990</v>
      </c>
      <c r="F258" s="40" t="s">
        <v>1975</v>
      </c>
      <c r="G258" s="40" t="s">
        <v>1974</v>
      </c>
      <c r="H258" s="40" t="s">
        <v>1975</v>
      </c>
      <c r="I258" s="40" t="s">
        <v>687</v>
      </c>
    </row>
    <row r="259" spans="1:9" x14ac:dyDescent="0.25">
      <c r="A259" t="s">
        <v>2825</v>
      </c>
      <c r="B259" s="40" t="s">
        <v>29</v>
      </c>
      <c r="C259" s="40" t="s">
        <v>681</v>
      </c>
      <c r="D259" s="41">
        <v>1991</v>
      </c>
      <c r="E259" s="41" t="str">
        <f t="shared" ref="E259:E322" si="4">CONCATENATE(B259,D259)</f>
        <v>ATA1991</v>
      </c>
      <c r="F259" s="40" t="s">
        <v>1059</v>
      </c>
      <c r="G259" s="40" t="s">
        <v>1058</v>
      </c>
      <c r="H259" s="40" t="s">
        <v>1060</v>
      </c>
      <c r="I259" s="40" t="s">
        <v>734</v>
      </c>
    </row>
    <row r="260" spans="1:9" x14ac:dyDescent="0.25">
      <c r="A260" t="s">
        <v>2826</v>
      </c>
      <c r="B260" s="40" t="s">
        <v>75</v>
      </c>
      <c r="C260" s="40" t="s">
        <v>681</v>
      </c>
      <c r="D260" s="41">
        <v>1995</v>
      </c>
      <c r="E260" s="41" t="str">
        <f t="shared" si="4"/>
        <v>HSA1995</v>
      </c>
      <c r="F260" s="40" t="s">
        <v>1804</v>
      </c>
      <c r="G260" s="40" t="s">
        <v>1803</v>
      </c>
      <c r="H260" s="40" t="s">
        <v>1804</v>
      </c>
      <c r="I260" s="40" t="s">
        <v>715</v>
      </c>
    </row>
    <row r="261" spans="1:9" x14ac:dyDescent="0.25">
      <c r="A261" t="s">
        <v>2827</v>
      </c>
      <c r="B261" s="40" t="s">
        <v>87</v>
      </c>
      <c r="C261" s="40" t="s">
        <v>681</v>
      </c>
      <c r="D261" s="41">
        <v>1996</v>
      </c>
      <c r="E261" s="41" t="str">
        <f t="shared" si="4"/>
        <v>LLA1996</v>
      </c>
      <c r="F261" s="40" t="s">
        <v>1954</v>
      </c>
      <c r="G261" s="40" t="s">
        <v>1953</v>
      </c>
      <c r="H261" s="40" t="s">
        <v>1954</v>
      </c>
      <c r="I261" s="40" t="s">
        <v>724</v>
      </c>
    </row>
    <row r="262" spans="1:9" x14ac:dyDescent="0.25">
      <c r="A262" t="s">
        <v>2828</v>
      </c>
      <c r="B262" s="40" t="s">
        <v>33</v>
      </c>
      <c r="C262" s="40" t="s">
        <v>681</v>
      </c>
      <c r="D262" s="41">
        <v>1997</v>
      </c>
      <c r="E262" s="41" t="str">
        <f t="shared" si="4"/>
        <v>BDA1997</v>
      </c>
      <c r="F262" s="40" t="s">
        <v>1071</v>
      </c>
      <c r="G262" s="40" t="s">
        <v>1070</v>
      </c>
      <c r="H262" s="40" t="s">
        <v>1071</v>
      </c>
      <c r="I262" s="40" t="s">
        <v>715</v>
      </c>
    </row>
    <row r="263" spans="1:9" x14ac:dyDescent="0.25">
      <c r="A263" t="s">
        <v>2829</v>
      </c>
      <c r="B263" s="40" t="s">
        <v>33</v>
      </c>
      <c r="C263" s="40" t="s">
        <v>681</v>
      </c>
      <c r="D263" s="41">
        <v>1998</v>
      </c>
      <c r="E263" s="41" t="str">
        <f t="shared" si="4"/>
        <v>BDA1998</v>
      </c>
      <c r="F263" s="40" t="s">
        <v>1073</v>
      </c>
      <c r="G263" s="40" t="s">
        <v>1072</v>
      </c>
      <c r="H263" s="40" t="s">
        <v>1073</v>
      </c>
      <c r="I263" s="40" t="s">
        <v>715</v>
      </c>
    </row>
    <row r="264" spans="1:9" x14ac:dyDescent="0.25">
      <c r="A264" t="s">
        <v>2830</v>
      </c>
      <c r="B264" s="40" t="s">
        <v>112</v>
      </c>
      <c r="C264" s="40" t="s">
        <v>681</v>
      </c>
      <c r="D264" s="41">
        <v>1999</v>
      </c>
      <c r="E264" s="41" t="str">
        <f t="shared" si="4"/>
        <v>PSA1999</v>
      </c>
      <c r="F264" s="40" t="s">
        <v>2111</v>
      </c>
      <c r="G264" s="40" t="s">
        <v>2110</v>
      </c>
      <c r="H264" s="40" t="s">
        <v>2112</v>
      </c>
      <c r="I264" s="40" t="s">
        <v>687</v>
      </c>
    </row>
    <row r="265" spans="1:9" x14ac:dyDescent="0.25">
      <c r="A265" t="s">
        <v>2831</v>
      </c>
      <c r="B265" s="40" t="s">
        <v>16</v>
      </c>
      <c r="C265" s="40" t="s">
        <v>681</v>
      </c>
      <c r="D265" s="41">
        <v>2000</v>
      </c>
      <c r="E265" s="41" t="str">
        <f t="shared" si="4"/>
        <v>ADA2000</v>
      </c>
      <c r="F265" s="40" t="s">
        <v>287</v>
      </c>
      <c r="G265" s="40" t="s">
        <v>725</v>
      </c>
      <c r="H265" s="40" t="s">
        <v>726</v>
      </c>
      <c r="I265" s="40" t="s">
        <v>727</v>
      </c>
    </row>
    <row r="266" spans="1:9" x14ac:dyDescent="0.25">
      <c r="A266" t="s">
        <v>2832</v>
      </c>
      <c r="B266" s="40" t="s">
        <v>21</v>
      </c>
      <c r="C266" s="40" t="s">
        <v>681</v>
      </c>
      <c r="D266" s="41">
        <v>2000</v>
      </c>
      <c r="E266" s="41" t="str">
        <f t="shared" si="4"/>
        <v>AEA2000</v>
      </c>
      <c r="F266" s="40" t="s">
        <v>287</v>
      </c>
      <c r="G266" s="40" t="s">
        <v>725</v>
      </c>
      <c r="H266" s="40" t="s">
        <v>726</v>
      </c>
      <c r="I266" s="40" t="s">
        <v>727</v>
      </c>
    </row>
    <row r="267" spans="1:9" x14ac:dyDescent="0.25">
      <c r="A267" t="s">
        <v>2833</v>
      </c>
      <c r="B267" s="40" t="s">
        <v>23</v>
      </c>
      <c r="C267" s="40" t="s">
        <v>681</v>
      </c>
      <c r="D267" s="41">
        <v>2000</v>
      </c>
      <c r="E267" s="41" t="str">
        <f t="shared" si="4"/>
        <v>AFA2000</v>
      </c>
      <c r="F267" s="40" t="s">
        <v>287</v>
      </c>
      <c r="G267" s="40" t="s">
        <v>725</v>
      </c>
      <c r="H267" s="40" t="s">
        <v>726</v>
      </c>
      <c r="I267" s="40" t="s">
        <v>727</v>
      </c>
    </row>
    <row r="268" spans="1:9" x14ac:dyDescent="0.25">
      <c r="A268" t="s">
        <v>2834</v>
      </c>
      <c r="B268" s="40" t="s">
        <v>24</v>
      </c>
      <c r="C268" s="40" t="s">
        <v>681</v>
      </c>
      <c r="D268" s="41">
        <v>2000</v>
      </c>
      <c r="E268" s="41" t="str">
        <f t="shared" si="4"/>
        <v>AGA2000</v>
      </c>
      <c r="F268" s="40" t="s">
        <v>832</v>
      </c>
      <c r="G268" s="40" t="s">
        <v>725</v>
      </c>
      <c r="H268" s="40" t="s">
        <v>726</v>
      </c>
      <c r="I268" s="40" t="s">
        <v>727</v>
      </c>
    </row>
    <row r="269" spans="1:9" x14ac:dyDescent="0.25">
      <c r="A269" t="s">
        <v>2835</v>
      </c>
      <c r="B269" s="40" t="s">
        <v>25</v>
      </c>
      <c r="C269" s="40" t="s">
        <v>681</v>
      </c>
      <c r="D269" s="41">
        <v>2000</v>
      </c>
      <c r="E269" s="41" t="str">
        <f t="shared" si="4"/>
        <v>AHA2000</v>
      </c>
      <c r="F269" s="40" t="s">
        <v>287</v>
      </c>
      <c r="G269" s="40" t="s">
        <v>725</v>
      </c>
      <c r="H269" s="40" t="s">
        <v>726</v>
      </c>
      <c r="I269" s="40" t="s">
        <v>727</v>
      </c>
    </row>
    <row r="270" spans="1:9" x14ac:dyDescent="0.25">
      <c r="A270" t="s">
        <v>2836</v>
      </c>
      <c r="B270" s="40" t="s">
        <v>36</v>
      </c>
      <c r="C270" s="40" t="s">
        <v>681</v>
      </c>
      <c r="D270" s="41">
        <v>2000</v>
      </c>
      <c r="E270" s="41" t="str">
        <f t="shared" si="4"/>
        <v>BNA2000</v>
      </c>
      <c r="F270" s="40" t="s">
        <v>287</v>
      </c>
      <c r="G270" s="40" t="s">
        <v>725</v>
      </c>
      <c r="H270" s="40" t="s">
        <v>726</v>
      </c>
      <c r="I270" s="40" t="s">
        <v>727</v>
      </c>
    </row>
    <row r="271" spans="1:9" x14ac:dyDescent="0.25">
      <c r="A271" t="s">
        <v>2837</v>
      </c>
      <c r="B271" s="40" t="s">
        <v>37</v>
      </c>
      <c r="C271" s="40" t="s">
        <v>681</v>
      </c>
      <c r="D271" s="41">
        <v>2000</v>
      </c>
      <c r="E271" s="41" t="str">
        <f t="shared" si="4"/>
        <v>BRA2000</v>
      </c>
      <c r="F271" s="40" t="s">
        <v>287</v>
      </c>
      <c r="G271" s="40" t="s">
        <v>725</v>
      </c>
      <c r="H271" s="40" t="s">
        <v>726</v>
      </c>
      <c r="I271" s="40" t="s">
        <v>727</v>
      </c>
    </row>
    <row r="272" spans="1:9" x14ac:dyDescent="0.25">
      <c r="A272" t="s">
        <v>2838</v>
      </c>
      <c r="B272" s="40" t="s">
        <v>41</v>
      </c>
      <c r="C272" s="40" t="s">
        <v>681</v>
      </c>
      <c r="D272" s="41">
        <v>2000</v>
      </c>
      <c r="E272" s="41" t="str">
        <f t="shared" si="4"/>
        <v>CCA2000</v>
      </c>
      <c r="F272" s="40" t="s">
        <v>287</v>
      </c>
      <c r="G272" s="40" t="s">
        <v>725</v>
      </c>
      <c r="H272" s="40" t="s">
        <v>726</v>
      </c>
      <c r="I272" s="40" t="s">
        <v>727</v>
      </c>
    </row>
    <row r="273" spans="1:9" x14ac:dyDescent="0.25">
      <c r="A273" t="s">
        <v>2839</v>
      </c>
      <c r="B273" s="40" t="s">
        <v>42</v>
      </c>
      <c r="C273" s="40" t="s">
        <v>681</v>
      </c>
      <c r="D273" s="41">
        <v>2000</v>
      </c>
      <c r="E273" s="41" t="str">
        <f t="shared" si="4"/>
        <v>CDA2000</v>
      </c>
      <c r="F273" s="40" t="s">
        <v>726</v>
      </c>
      <c r="G273" s="40" t="s">
        <v>725</v>
      </c>
      <c r="H273" s="40" t="s">
        <v>726</v>
      </c>
      <c r="I273" s="40" t="s">
        <v>1142</v>
      </c>
    </row>
    <row r="274" spans="1:9" x14ac:dyDescent="0.25">
      <c r="A274" t="s">
        <v>2840</v>
      </c>
      <c r="B274" s="40" t="s">
        <v>47</v>
      </c>
      <c r="C274" s="40" t="s">
        <v>681</v>
      </c>
      <c r="D274" s="41">
        <v>2000</v>
      </c>
      <c r="E274" s="41" t="str">
        <f t="shared" si="4"/>
        <v>CRA2000</v>
      </c>
      <c r="F274" s="40" t="s">
        <v>287</v>
      </c>
      <c r="G274" s="40" t="s">
        <v>725</v>
      </c>
      <c r="H274" s="40" t="s">
        <v>726</v>
      </c>
      <c r="I274" s="40" t="s">
        <v>727</v>
      </c>
    </row>
    <row r="275" spans="1:9" x14ac:dyDescent="0.25">
      <c r="A275" t="s">
        <v>2841</v>
      </c>
      <c r="B275" s="40" t="s">
        <v>50</v>
      </c>
      <c r="C275" s="40" t="s">
        <v>681</v>
      </c>
      <c r="D275" s="41">
        <v>2000</v>
      </c>
      <c r="E275" s="41" t="str">
        <f t="shared" si="4"/>
        <v>DCA2000</v>
      </c>
      <c r="F275" s="40" t="s">
        <v>287</v>
      </c>
      <c r="G275" s="40" t="s">
        <v>725</v>
      </c>
      <c r="H275" s="40" t="s">
        <v>726</v>
      </c>
      <c r="I275" s="40" t="s">
        <v>727</v>
      </c>
    </row>
    <row r="276" spans="1:9" x14ac:dyDescent="0.25">
      <c r="A276" t="s">
        <v>2842</v>
      </c>
      <c r="B276" s="40" t="s">
        <v>53</v>
      </c>
      <c r="C276" s="40" t="s">
        <v>681</v>
      </c>
      <c r="D276" s="41">
        <v>2000</v>
      </c>
      <c r="E276" s="41" t="str">
        <f t="shared" si="4"/>
        <v>DJA2000</v>
      </c>
      <c r="F276" s="40" t="s">
        <v>287</v>
      </c>
      <c r="G276" s="40" t="s">
        <v>725</v>
      </c>
      <c r="H276" s="40" t="s">
        <v>726</v>
      </c>
      <c r="I276" s="40" t="s">
        <v>727</v>
      </c>
    </row>
    <row r="277" spans="1:9" x14ac:dyDescent="0.25">
      <c r="A277" t="s">
        <v>2843</v>
      </c>
      <c r="B277" s="40" t="s">
        <v>58</v>
      </c>
      <c r="C277" s="40" t="s">
        <v>681</v>
      </c>
      <c r="D277" s="41">
        <v>2000</v>
      </c>
      <c r="E277" s="41" t="str">
        <f t="shared" si="4"/>
        <v>EDA2000</v>
      </c>
      <c r="F277" s="40" t="s">
        <v>287</v>
      </c>
      <c r="G277" s="40" t="s">
        <v>725</v>
      </c>
      <c r="H277" s="40" t="s">
        <v>726</v>
      </c>
      <c r="I277" s="40" t="s">
        <v>727</v>
      </c>
    </row>
    <row r="278" spans="1:9" x14ac:dyDescent="0.25">
      <c r="A278" t="s">
        <v>2844</v>
      </c>
      <c r="B278" s="40" t="s">
        <v>60</v>
      </c>
      <c r="C278" s="40" t="s">
        <v>681</v>
      </c>
      <c r="D278" s="41">
        <v>2000</v>
      </c>
      <c r="E278" s="41" t="str">
        <f t="shared" si="4"/>
        <v>EVA2000</v>
      </c>
      <c r="F278" s="40" t="s">
        <v>1523</v>
      </c>
      <c r="G278" s="40" t="s">
        <v>746</v>
      </c>
      <c r="H278" s="40" t="s">
        <v>747</v>
      </c>
      <c r="I278" s="40" t="s">
        <v>748</v>
      </c>
    </row>
    <row r="279" spans="1:9" x14ac:dyDescent="0.25">
      <c r="A279" t="s">
        <v>2845</v>
      </c>
      <c r="B279" s="40" t="s">
        <v>63</v>
      </c>
      <c r="C279" s="40" t="s">
        <v>681</v>
      </c>
      <c r="D279" s="41">
        <v>2000</v>
      </c>
      <c r="E279" s="41" t="str">
        <f t="shared" si="4"/>
        <v>GFA2000</v>
      </c>
      <c r="F279" s="40" t="s">
        <v>287</v>
      </c>
      <c r="G279" s="40" t="s">
        <v>725</v>
      </c>
      <c r="H279" s="40" t="s">
        <v>726</v>
      </c>
      <c r="I279" s="40" t="s">
        <v>1627</v>
      </c>
    </row>
    <row r="280" spans="1:9" x14ac:dyDescent="0.25">
      <c r="A280" t="s">
        <v>2846</v>
      </c>
      <c r="B280" s="40" t="s">
        <v>64</v>
      </c>
      <c r="C280" s="40" t="s">
        <v>681</v>
      </c>
      <c r="D280" s="41">
        <v>2000</v>
      </c>
      <c r="E280" s="41" t="str">
        <f t="shared" si="4"/>
        <v>GHA2000</v>
      </c>
      <c r="F280" s="40" t="s">
        <v>287</v>
      </c>
      <c r="G280" s="40" t="s">
        <v>725</v>
      </c>
      <c r="H280" s="40" t="s">
        <v>726</v>
      </c>
      <c r="I280" s="40" t="s">
        <v>727</v>
      </c>
    </row>
    <row r="281" spans="1:9" x14ac:dyDescent="0.25">
      <c r="A281" t="s">
        <v>2847</v>
      </c>
      <c r="B281" s="40" t="s">
        <v>66</v>
      </c>
      <c r="C281" s="40" t="s">
        <v>681</v>
      </c>
      <c r="D281" s="41">
        <v>2000</v>
      </c>
      <c r="E281" s="41" t="str">
        <f t="shared" si="4"/>
        <v>GSA2000</v>
      </c>
      <c r="F281" s="40" t="s">
        <v>287</v>
      </c>
      <c r="G281" s="40" t="s">
        <v>725</v>
      </c>
      <c r="H281" s="40" t="s">
        <v>726</v>
      </c>
      <c r="I281" s="40" t="s">
        <v>727</v>
      </c>
    </row>
    <row r="282" spans="1:9" x14ac:dyDescent="0.25">
      <c r="A282" t="s">
        <v>2848</v>
      </c>
      <c r="B282" s="40" t="s">
        <v>67</v>
      </c>
      <c r="C282" s="40" t="s">
        <v>681</v>
      </c>
      <c r="D282" s="41">
        <v>2000</v>
      </c>
      <c r="E282" s="41" t="str">
        <f t="shared" si="4"/>
        <v>GVA2000</v>
      </c>
      <c r="F282" s="40" t="s">
        <v>287</v>
      </c>
      <c r="G282" s="40" t="s">
        <v>725</v>
      </c>
      <c r="H282" s="40" t="s">
        <v>726</v>
      </c>
      <c r="I282" s="40" t="s">
        <v>727</v>
      </c>
    </row>
    <row r="283" spans="1:9" x14ac:dyDescent="0.25">
      <c r="A283" t="s">
        <v>2849</v>
      </c>
      <c r="B283" s="40" t="s">
        <v>68</v>
      </c>
      <c r="C283" s="40" t="s">
        <v>681</v>
      </c>
      <c r="D283" s="41">
        <v>2000</v>
      </c>
      <c r="E283" s="41" t="str">
        <f t="shared" si="4"/>
        <v>HCA2000</v>
      </c>
      <c r="F283" s="40" t="s">
        <v>287</v>
      </c>
      <c r="G283" s="40" t="s">
        <v>725</v>
      </c>
      <c r="H283" s="40" t="s">
        <v>726</v>
      </c>
      <c r="I283" s="40" t="s">
        <v>1167</v>
      </c>
    </row>
    <row r="284" spans="1:9" x14ac:dyDescent="0.25">
      <c r="A284" t="s">
        <v>2850</v>
      </c>
      <c r="B284" s="40" t="s">
        <v>69</v>
      </c>
      <c r="C284" s="40" t="s">
        <v>681</v>
      </c>
      <c r="D284" s="41">
        <v>2000</v>
      </c>
      <c r="E284" s="41" t="str">
        <f t="shared" si="4"/>
        <v>HDA2000</v>
      </c>
      <c r="F284" s="40" t="s">
        <v>287</v>
      </c>
      <c r="G284" s="40" t="s">
        <v>725</v>
      </c>
      <c r="H284" s="40" t="s">
        <v>726</v>
      </c>
      <c r="I284" s="40" t="s">
        <v>727</v>
      </c>
    </row>
    <row r="285" spans="1:9" x14ac:dyDescent="0.25">
      <c r="A285" t="s">
        <v>2851</v>
      </c>
      <c r="B285" s="40" t="s">
        <v>72</v>
      </c>
      <c r="C285" s="40" t="s">
        <v>681</v>
      </c>
      <c r="D285" s="41">
        <v>2000</v>
      </c>
      <c r="E285" s="41" t="str">
        <f t="shared" si="4"/>
        <v>HIA2000</v>
      </c>
      <c r="F285" s="40" t="s">
        <v>287</v>
      </c>
      <c r="G285" s="40" t="s">
        <v>725</v>
      </c>
      <c r="H285" s="40" t="s">
        <v>726</v>
      </c>
      <c r="I285" s="40" t="s">
        <v>727</v>
      </c>
    </row>
    <row r="286" spans="1:9" x14ac:dyDescent="0.25">
      <c r="A286" t="s">
        <v>2852</v>
      </c>
      <c r="B286" s="40" t="s">
        <v>73</v>
      </c>
      <c r="C286" s="40" t="s">
        <v>681</v>
      </c>
      <c r="D286" s="41">
        <v>2000</v>
      </c>
      <c r="E286" s="41" t="str">
        <f t="shared" si="4"/>
        <v>HLA2000</v>
      </c>
      <c r="F286" s="40" t="s">
        <v>287</v>
      </c>
      <c r="G286" s="40" t="s">
        <v>725</v>
      </c>
      <c r="H286" s="40" t="s">
        <v>726</v>
      </c>
      <c r="I286" s="40" t="s">
        <v>727</v>
      </c>
    </row>
    <row r="287" spans="1:9" x14ac:dyDescent="0.25">
      <c r="A287" t="s">
        <v>2853</v>
      </c>
      <c r="B287" s="40" t="s">
        <v>75</v>
      </c>
      <c r="C287" s="40" t="s">
        <v>681</v>
      </c>
      <c r="D287" s="41">
        <v>2000</v>
      </c>
      <c r="E287" s="41" t="str">
        <f t="shared" si="4"/>
        <v>HSA2000</v>
      </c>
      <c r="F287" s="40" t="s">
        <v>287</v>
      </c>
      <c r="G287" s="40" t="s">
        <v>725</v>
      </c>
      <c r="H287" s="40" t="s">
        <v>726</v>
      </c>
      <c r="I287" s="40" t="s">
        <v>727</v>
      </c>
    </row>
    <row r="288" spans="1:9" x14ac:dyDescent="0.25">
      <c r="A288" t="s">
        <v>2854</v>
      </c>
      <c r="B288" s="40" t="s">
        <v>79</v>
      </c>
      <c r="C288" s="40" t="s">
        <v>681</v>
      </c>
      <c r="D288" s="41">
        <v>2000</v>
      </c>
      <c r="E288" s="41" t="str">
        <f t="shared" si="4"/>
        <v>ICA2000</v>
      </c>
      <c r="F288" s="40" t="s">
        <v>287</v>
      </c>
      <c r="G288" s="40" t="s">
        <v>725</v>
      </c>
      <c r="H288" s="40" t="s">
        <v>726</v>
      </c>
      <c r="I288" s="40" t="s">
        <v>727</v>
      </c>
    </row>
    <row r="289" spans="1:9" x14ac:dyDescent="0.25">
      <c r="A289" t="s">
        <v>2855</v>
      </c>
      <c r="B289" s="40" t="s">
        <v>80</v>
      </c>
      <c r="C289" s="40" t="s">
        <v>681</v>
      </c>
      <c r="D289" s="41">
        <v>2000</v>
      </c>
      <c r="E289" s="41" t="str">
        <f t="shared" si="4"/>
        <v>IDA2000</v>
      </c>
      <c r="F289" s="40" t="s">
        <v>1615</v>
      </c>
      <c r="G289" s="40" t="s">
        <v>725</v>
      </c>
      <c r="H289" s="40" t="s">
        <v>726</v>
      </c>
      <c r="I289" s="40" t="s">
        <v>727</v>
      </c>
    </row>
    <row r="290" spans="1:9" x14ac:dyDescent="0.25">
      <c r="A290" t="s">
        <v>2856</v>
      </c>
      <c r="B290" s="40" t="s">
        <v>82</v>
      </c>
      <c r="C290" s="40" t="s">
        <v>681</v>
      </c>
      <c r="D290" s="41">
        <v>2000</v>
      </c>
      <c r="E290" s="41" t="str">
        <f t="shared" si="4"/>
        <v>JCA2000</v>
      </c>
      <c r="F290" s="40" t="s">
        <v>287</v>
      </c>
      <c r="G290" s="40" t="s">
        <v>725</v>
      </c>
      <c r="H290" s="40" t="s">
        <v>726</v>
      </c>
      <c r="I290" s="40" t="s">
        <v>727</v>
      </c>
    </row>
    <row r="291" spans="1:9" x14ac:dyDescent="0.25">
      <c r="A291" t="s">
        <v>2857</v>
      </c>
      <c r="B291" s="40" t="s">
        <v>87</v>
      </c>
      <c r="C291" s="40" t="s">
        <v>681</v>
      </c>
      <c r="D291" s="41">
        <v>2000</v>
      </c>
      <c r="E291" s="41" t="str">
        <f t="shared" si="4"/>
        <v>LLA2000</v>
      </c>
      <c r="F291" s="40" t="s">
        <v>287</v>
      </c>
      <c r="G291" s="40" t="s">
        <v>725</v>
      </c>
      <c r="H291" s="40" t="s">
        <v>726</v>
      </c>
      <c r="I291" s="40" t="s">
        <v>727</v>
      </c>
    </row>
    <row r="292" spans="1:9" x14ac:dyDescent="0.25">
      <c r="A292" t="s">
        <v>2858</v>
      </c>
      <c r="B292" s="40" t="s">
        <v>90</v>
      </c>
      <c r="C292" s="40" t="s">
        <v>681</v>
      </c>
      <c r="D292" s="41">
        <v>2000</v>
      </c>
      <c r="E292" s="41" t="str">
        <f t="shared" si="4"/>
        <v>MAA2000</v>
      </c>
      <c r="F292" s="40" t="s">
        <v>287</v>
      </c>
      <c r="G292" s="40" t="s">
        <v>725</v>
      </c>
      <c r="H292" s="40" t="s">
        <v>726</v>
      </c>
      <c r="I292" s="40" t="s">
        <v>727</v>
      </c>
    </row>
    <row r="293" spans="1:9" x14ac:dyDescent="0.25">
      <c r="A293" t="s">
        <v>2859</v>
      </c>
      <c r="B293" s="40" t="s">
        <v>92</v>
      </c>
      <c r="C293" s="40" t="s">
        <v>681</v>
      </c>
      <c r="D293" s="41">
        <v>2000</v>
      </c>
      <c r="E293" s="41" t="str">
        <f t="shared" si="4"/>
        <v>MIA2000</v>
      </c>
      <c r="F293" s="40" t="s">
        <v>287</v>
      </c>
      <c r="G293" s="40" t="s">
        <v>725</v>
      </c>
      <c r="H293" s="40" t="s">
        <v>726</v>
      </c>
      <c r="I293" s="40" t="s">
        <v>727</v>
      </c>
    </row>
    <row r="294" spans="1:9" x14ac:dyDescent="0.25">
      <c r="A294" t="s">
        <v>2860</v>
      </c>
      <c r="B294" s="40" t="s">
        <v>93</v>
      </c>
      <c r="C294" s="40" t="s">
        <v>681</v>
      </c>
      <c r="D294" s="41">
        <v>2000</v>
      </c>
      <c r="E294" s="41" t="str">
        <f t="shared" si="4"/>
        <v>MMA2000</v>
      </c>
      <c r="F294" s="40" t="s">
        <v>287</v>
      </c>
      <c r="G294" s="40" t="s">
        <v>725</v>
      </c>
      <c r="H294" s="40" t="s">
        <v>726</v>
      </c>
      <c r="I294" s="40" t="s">
        <v>727</v>
      </c>
    </row>
    <row r="295" spans="1:9" x14ac:dyDescent="0.25">
      <c r="A295" t="s">
        <v>2861</v>
      </c>
      <c r="B295" s="40" t="s">
        <v>105</v>
      </c>
      <c r="C295" s="40" t="s">
        <v>681</v>
      </c>
      <c r="D295" s="41">
        <v>2000</v>
      </c>
      <c r="E295" s="41" t="str">
        <f t="shared" si="4"/>
        <v>PEA2000</v>
      </c>
      <c r="F295" s="40" t="s">
        <v>287</v>
      </c>
      <c r="G295" s="40" t="s">
        <v>725</v>
      </c>
      <c r="H295" s="40" t="s">
        <v>726</v>
      </c>
      <c r="I295" s="40" t="s">
        <v>727</v>
      </c>
    </row>
    <row r="296" spans="1:9" x14ac:dyDescent="0.25">
      <c r="A296" t="s">
        <v>2862</v>
      </c>
      <c r="B296" s="40" t="s">
        <v>108</v>
      </c>
      <c r="C296" s="40" t="s">
        <v>681</v>
      </c>
      <c r="D296" s="41">
        <v>2000</v>
      </c>
      <c r="E296" s="41" t="str">
        <f t="shared" si="4"/>
        <v>PMA2000</v>
      </c>
      <c r="F296" s="40" t="s">
        <v>2081</v>
      </c>
      <c r="G296" s="40" t="s">
        <v>725</v>
      </c>
      <c r="H296" s="40" t="s">
        <v>726</v>
      </c>
      <c r="I296" s="40" t="s">
        <v>727</v>
      </c>
    </row>
    <row r="297" spans="1:9" x14ac:dyDescent="0.25">
      <c r="A297" t="s">
        <v>2863</v>
      </c>
      <c r="B297" s="40" t="s">
        <v>111</v>
      </c>
      <c r="C297" s="40" t="s">
        <v>681</v>
      </c>
      <c r="D297" s="41">
        <v>2000</v>
      </c>
      <c r="E297" s="41" t="str">
        <f t="shared" si="4"/>
        <v>PRA2000</v>
      </c>
      <c r="F297" s="40" t="s">
        <v>287</v>
      </c>
      <c r="G297" s="40" t="s">
        <v>725</v>
      </c>
      <c r="H297" s="40" t="s">
        <v>726</v>
      </c>
      <c r="I297" s="40" t="s">
        <v>727</v>
      </c>
    </row>
    <row r="298" spans="1:9" x14ac:dyDescent="0.25">
      <c r="A298" t="s">
        <v>2864</v>
      </c>
      <c r="B298" s="40" t="s">
        <v>112</v>
      </c>
      <c r="C298" s="40" t="s">
        <v>681</v>
      </c>
      <c r="D298" s="41">
        <v>2000</v>
      </c>
      <c r="E298" s="41" t="str">
        <f t="shared" si="4"/>
        <v>PSA2000</v>
      </c>
      <c r="F298" s="40" t="s">
        <v>287</v>
      </c>
      <c r="G298" s="40" t="s">
        <v>725</v>
      </c>
      <c r="H298" s="40" t="s">
        <v>726</v>
      </c>
      <c r="I298" s="40" t="s">
        <v>727</v>
      </c>
    </row>
    <row r="299" spans="1:9" x14ac:dyDescent="0.25">
      <c r="A299" t="s">
        <v>2865</v>
      </c>
      <c r="B299" s="40" t="s">
        <v>123</v>
      </c>
      <c r="C299" s="40" t="s">
        <v>681</v>
      </c>
      <c r="D299" s="41">
        <v>2000</v>
      </c>
      <c r="E299" s="41" t="str">
        <f t="shared" si="4"/>
        <v>SBA2000</v>
      </c>
      <c r="F299" s="40" t="s">
        <v>287</v>
      </c>
      <c r="G299" s="40" t="s">
        <v>725</v>
      </c>
      <c r="H299" s="40" t="s">
        <v>726</v>
      </c>
      <c r="I299" s="40" t="s">
        <v>715</v>
      </c>
    </row>
    <row r="300" spans="1:9" x14ac:dyDescent="0.25">
      <c r="A300" t="s">
        <v>2866</v>
      </c>
      <c r="B300" s="40" t="s">
        <v>124</v>
      </c>
      <c r="C300" s="40" t="s">
        <v>681</v>
      </c>
      <c r="D300" s="41">
        <v>2000</v>
      </c>
      <c r="E300" s="41" t="str">
        <f t="shared" si="4"/>
        <v>SDA2000</v>
      </c>
      <c r="F300" s="40" t="s">
        <v>287</v>
      </c>
      <c r="G300" s="40" t="s">
        <v>725</v>
      </c>
      <c r="H300" s="40" t="s">
        <v>726</v>
      </c>
      <c r="I300" s="40" t="s">
        <v>727</v>
      </c>
    </row>
    <row r="301" spans="1:9" x14ac:dyDescent="0.25">
      <c r="A301" t="s">
        <v>2867</v>
      </c>
      <c r="B301" s="40" t="s">
        <v>128</v>
      </c>
      <c r="C301" s="40" t="s">
        <v>681</v>
      </c>
      <c r="D301" s="41">
        <v>2000</v>
      </c>
      <c r="E301" s="41" t="str">
        <f t="shared" si="4"/>
        <v>STA2000</v>
      </c>
      <c r="F301" s="40" t="s">
        <v>287</v>
      </c>
      <c r="G301" s="40" t="s">
        <v>725</v>
      </c>
      <c r="H301" s="40" t="s">
        <v>726</v>
      </c>
      <c r="I301" s="40" t="s">
        <v>727</v>
      </c>
    </row>
    <row r="302" spans="1:9" x14ac:dyDescent="0.25">
      <c r="A302" t="s">
        <v>2868</v>
      </c>
      <c r="B302" s="40" t="s">
        <v>137</v>
      </c>
      <c r="C302" s="40" t="s">
        <v>681</v>
      </c>
      <c r="D302" s="41">
        <v>2000</v>
      </c>
      <c r="E302" s="41" t="str">
        <f t="shared" si="4"/>
        <v>VSA2000</v>
      </c>
      <c r="F302" s="40" t="s">
        <v>287</v>
      </c>
      <c r="G302" s="40" t="s">
        <v>725</v>
      </c>
      <c r="H302" s="40" t="s">
        <v>726</v>
      </c>
      <c r="I302" s="40" t="s">
        <v>727</v>
      </c>
    </row>
    <row r="303" spans="1:9" x14ac:dyDescent="0.25">
      <c r="A303" t="s">
        <v>2869</v>
      </c>
      <c r="B303" s="40" t="s">
        <v>139</v>
      </c>
      <c r="C303" s="40" t="s">
        <v>681</v>
      </c>
      <c r="D303" s="41">
        <v>2000</v>
      </c>
      <c r="E303" s="41" t="str">
        <f t="shared" si="4"/>
        <v>WCA2000</v>
      </c>
      <c r="F303" s="40" t="s">
        <v>287</v>
      </c>
      <c r="G303" s="40" t="s">
        <v>725</v>
      </c>
      <c r="H303" s="40" t="s">
        <v>726</v>
      </c>
      <c r="I303" s="40" t="s">
        <v>727</v>
      </c>
    </row>
    <row r="304" spans="1:9" x14ac:dyDescent="0.25">
      <c r="A304" t="s">
        <v>2870</v>
      </c>
      <c r="B304" s="40" t="s">
        <v>13</v>
      </c>
      <c r="C304" s="40" t="s">
        <v>681</v>
      </c>
      <c r="D304" s="41">
        <v>2001</v>
      </c>
      <c r="E304" s="41" t="str">
        <f t="shared" si="4"/>
        <v>ABA2001</v>
      </c>
      <c r="F304" s="40" t="s">
        <v>714</v>
      </c>
      <c r="G304" s="40" t="s">
        <v>713</v>
      </c>
      <c r="H304" s="40" t="s">
        <v>714</v>
      </c>
      <c r="I304" s="40" t="s">
        <v>715</v>
      </c>
    </row>
    <row r="305" spans="1:9" x14ac:dyDescent="0.25">
      <c r="A305" t="s">
        <v>2871</v>
      </c>
      <c r="B305" s="40" t="s">
        <v>16</v>
      </c>
      <c r="C305" s="40" t="s">
        <v>681</v>
      </c>
      <c r="D305" s="41">
        <v>2001</v>
      </c>
      <c r="E305" s="41" t="str">
        <f t="shared" si="4"/>
        <v>ADA2001</v>
      </c>
      <c r="F305" s="40" t="s">
        <v>728</v>
      </c>
      <c r="G305" s="40" t="s">
        <v>725</v>
      </c>
      <c r="H305" s="40" t="s">
        <v>726</v>
      </c>
      <c r="I305" s="40" t="s">
        <v>727</v>
      </c>
    </row>
    <row r="306" spans="1:9" x14ac:dyDescent="0.25">
      <c r="A306" t="s">
        <v>2872</v>
      </c>
      <c r="B306" s="40" t="s">
        <v>51</v>
      </c>
      <c r="C306" s="40" t="s">
        <v>681</v>
      </c>
      <c r="D306" s="41">
        <v>2001</v>
      </c>
      <c r="E306" s="41" t="str">
        <f t="shared" si="4"/>
        <v>DEA2001</v>
      </c>
      <c r="F306" s="40" t="s">
        <v>1245</v>
      </c>
      <c r="G306" s="40" t="s">
        <v>725</v>
      </c>
      <c r="H306" s="40" t="s">
        <v>726</v>
      </c>
      <c r="I306" s="40" t="s">
        <v>1142</v>
      </c>
    </row>
    <row r="307" spans="1:9" x14ac:dyDescent="0.25">
      <c r="A307" t="s">
        <v>2873</v>
      </c>
      <c r="B307" s="40" t="s">
        <v>66</v>
      </c>
      <c r="C307" s="40" t="s">
        <v>681</v>
      </c>
      <c r="D307" s="41">
        <v>2001</v>
      </c>
      <c r="E307" s="41" t="str">
        <f t="shared" si="4"/>
        <v>GSA2001</v>
      </c>
      <c r="F307" s="40" t="s">
        <v>1698</v>
      </c>
      <c r="G307" s="40" t="s">
        <v>725</v>
      </c>
      <c r="H307" s="40" t="s">
        <v>726</v>
      </c>
      <c r="I307" s="40" t="s">
        <v>727</v>
      </c>
    </row>
    <row r="308" spans="1:9" x14ac:dyDescent="0.25">
      <c r="A308" t="s">
        <v>2874</v>
      </c>
      <c r="B308" s="40" t="s">
        <v>76</v>
      </c>
      <c r="C308" s="40" t="s">
        <v>681</v>
      </c>
      <c r="D308" s="41">
        <v>2001</v>
      </c>
      <c r="E308" s="41" t="str">
        <f t="shared" si="4"/>
        <v>HUA2001</v>
      </c>
      <c r="F308" s="40" t="s">
        <v>287</v>
      </c>
      <c r="G308" s="40" t="s">
        <v>725</v>
      </c>
      <c r="H308" s="40" t="s">
        <v>726</v>
      </c>
      <c r="I308" s="40" t="s">
        <v>727</v>
      </c>
    </row>
    <row r="309" spans="1:9" x14ac:dyDescent="0.25">
      <c r="A309" t="s">
        <v>2875</v>
      </c>
      <c r="B309" s="40" t="s">
        <v>82</v>
      </c>
      <c r="C309" s="40" t="s">
        <v>681</v>
      </c>
      <c r="D309" s="41">
        <v>2001</v>
      </c>
      <c r="E309" s="41" t="str">
        <f t="shared" si="4"/>
        <v>JCA2001</v>
      </c>
      <c r="F309" s="40" t="s">
        <v>1901</v>
      </c>
      <c r="G309" s="40" t="s">
        <v>725</v>
      </c>
      <c r="H309" s="40" t="s">
        <v>726</v>
      </c>
      <c r="I309" s="40" t="s">
        <v>727</v>
      </c>
    </row>
    <row r="310" spans="1:9" x14ac:dyDescent="0.25">
      <c r="A310" t="s">
        <v>2876</v>
      </c>
      <c r="B310" s="40" t="s">
        <v>86</v>
      </c>
      <c r="C310" s="40" t="s">
        <v>681</v>
      </c>
      <c r="D310" s="41">
        <v>2001</v>
      </c>
      <c r="E310" s="41" t="str">
        <f t="shared" si="4"/>
        <v>LDA2001</v>
      </c>
      <c r="F310" s="40" t="s">
        <v>1918</v>
      </c>
      <c r="G310" s="40" t="s">
        <v>725</v>
      </c>
      <c r="H310" s="40" t="s">
        <v>726</v>
      </c>
      <c r="I310" s="40" t="s">
        <v>727</v>
      </c>
    </row>
    <row r="311" spans="1:9" x14ac:dyDescent="0.25">
      <c r="A311" t="s">
        <v>2877</v>
      </c>
      <c r="B311" s="40" t="s">
        <v>90</v>
      </c>
      <c r="C311" s="40" t="s">
        <v>681</v>
      </c>
      <c r="D311" s="41">
        <v>2001</v>
      </c>
      <c r="E311" s="41" t="str">
        <f t="shared" si="4"/>
        <v>MAA2001</v>
      </c>
      <c r="F311" s="40" t="s">
        <v>1976</v>
      </c>
      <c r="G311" s="40" t="s">
        <v>725</v>
      </c>
      <c r="H311" s="40" t="s">
        <v>726</v>
      </c>
      <c r="I311" s="40" t="s">
        <v>727</v>
      </c>
    </row>
    <row r="312" spans="1:9" x14ac:dyDescent="0.25">
      <c r="A312" t="s">
        <v>2878</v>
      </c>
      <c r="B312" s="40" t="s">
        <v>51</v>
      </c>
      <c r="C312" s="40" t="s">
        <v>681</v>
      </c>
      <c r="D312" s="41">
        <v>2002</v>
      </c>
      <c r="E312" s="41" t="str">
        <f t="shared" si="4"/>
        <v>DEA2002</v>
      </c>
      <c r="F312" s="40" t="s">
        <v>1247</v>
      </c>
      <c r="G312" s="40" t="s">
        <v>725</v>
      </c>
      <c r="H312" s="40" t="s">
        <v>726</v>
      </c>
      <c r="I312" s="40" t="s">
        <v>1142</v>
      </c>
    </row>
    <row r="313" spans="1:9" x14ac:dyDescent="0.25">
      <c r="A313" t="s">
        <v>2879</v>
      </c>
      <c r="B313" s="40" t="s">
        <v>79</v>
      </c>
      <c r="C313" s="40" t="s">
        <v>681</v>
      </c>
      <c r="D313" s="41">
        <v>2002</v>
      </c>
      <c r="E313" s="41" t="str">
        <f t="shared" si="4"/>
        <v>ICA2002</v>
      </c>
      <c r="F313" s="40" t="s">
        <v>1872</v>
      </c>
      <c r="G313" s="40" t="s">
        <v>1246</v>
      </c>
      <c r="H313" s="40" t="s">
        <v>1873</v>
      </c>
      <c r="I313" s="40" t="s">
        <v>715</v>
      </c>
    </row>
    <row r="314" spans="1:9" x14ac:dyDescent="0.25">
      <c r="A314" t="s">
        <v>2880</v>
      </c>
      <c r="B314" s="40" t="s">
        <v>82</v>
      </c>
      <c r="C314" s="40" t="s">
        <v>681</v>
      </c>
      <c r="D314" s="41">
        <v>2002</v>
      </c>
      <c r="E314" s="41" t="str">
        <f t="shared" si="4"/>
        <v>JCA2002</v>
      </c>
      <c r="F314" s="40" t="s">
        <v>1902</v>
      </c>
      <c r="G314" s="40" t="s">
        <v>725</v>
      </c>
      <c r="H314" s="40" t="s">
        <v>726</v>
      </c>
      <c r="I314" s="40" t="s">
        <v>727</v>
      </c>
    </row>
    <row r="315" spans="1:9" x14ac:dyDescent="0.25">
      <c r="A315" t="s">
        <v>2881</v>
      </c>
      <c r="B315" s="40" t="s">
        <v>90</v>
      </c>
      <c r="C315" s="40" t="s">
        <v>681</v>
      </c>
      <c r="D315" s="41">
        <v>2002</v>
      </c>
      <c r="E315" s="41" t="str">
        <f t="shared" si="4"/>
        <v>MAA2002</v>
      </c>
      <c r="F315" s="40" t="s">
        <v>1977</v>
      </c>
      <c r="G315" s="40" t="s">
        <v>725</v>
      </c>
      <c r="H315" s="40" t="s">
        <v>726</v>
      </c>
      <c r="I315" s="40" t="s">
        <v>727</v>
      </c>
    </row>
    <row r="316" spans="1:9" x14ac:dyDescent="0.25">
      <c r="A316" t="s">
        <v>2882</v>
      </c>
      <c r="B316" s="40" t="s">
        <v>1154</v>
      </c>
      <c r="C316" s="40" t="s">
        <v>681</v>
      </c>
      <c r="D316" s="41">
        <v>2003</v>
      </c>
      <c r="E316" s="41" t="str">
        <f t="shared" si="4"/>
        <v>CHA2003</v>
      </c>
      <c r="F316" s="40" t="s">
        <v>1156</v>
      </c>
      <c r="G316" s="40" t="s">
        <v>725</v>
      </c>
      <c r="H316" s="40" t="s">
        <v>726</v>
      </c>
      <c r="I316" s="40" t="s">
        <v>1142</v>
      </c>
    </row>
    <row r="317" spans="1:9" x14ac:dyDescent="0.25">
      <c r="A317" t="s">
        <v>2883</v>
      </c>
      <c r="B317" s="40" t="s">
        <v>51</v>
      </c>
      <c r="C317" s="40" t="s">
        <v>681</v>
      </c>
      <c r="D317" s="41">
        <v>2003</v>
      </c>
      <c r="E317" s="41" t="str">
        <f t="shared" si="4"/>
        <v>DEA2003</v>
      </c>
      <c r="F317" s="40" t="s">
        <v>1248</v>
      </c>
      <c r="G317" s="40" t="s">
        <v>725</v>
      </c>
      <c r="H317" s="40" t="s">
        <v>726</v>
      </c>
      <c r="I317" s="40" t="s">
        <v>1142</v>
      </c>
    </row>
    <row r="318" spans="1:9" x14ac:dyDescent="0.25">
      <c r="A318" t="s">
        <v>2884</v>
      </c>
      <c r="B318" s="40" t="s">
        <v>51</v>
      </c>
      <c r="C318" s="40" t="s">
        <v>681</v>
      </c>
      <c r="D318" s="41">
        <v>2004</v>
      </c>
      <c r="E318" s="41" t="str">
        <f t="shared" si="4"/>
        <v>DEA2004</v>
      </c>
      <c r="F318" s="40" t="s">
        <v>1249</v>
      </c>
      <c r="G318" s="40" t="s">
        <v>725</v>
      </c>
      <c r="H318" s="40" t="s">
        <v>726</v>
      </c>
      <c r="I318" s="40" t="s">
        <v>1142</v>
      </c>
    </row>
    <row r="319" spans="1:9" x14ac:dyDescent="0.25">
      <c r="A319" t="s">
        <v>2885</v>
      </c>
      <c r="B319" s="40" t="s">
        <v>1154</v>
      </c>
      <c r="C319" s="40" t="s">
        <v>681</v>
      </c>
      <c r="D319" s="41">
        <v>2005</v>
      </c>
      <c r="E319" s="41" t="str">
        <f t="shared" si="4"/>
        <v>CHA2005</v>
      </c>
      <c r="F319" s="40" t="s">
        <v>1158</v>
      </c>
      <c r="G319" s="40" t="s">
        <v>725</v>
      </c>
      <c r="H319" s="40" t="s">
        <v>726</v>
      </c>
      <c r="I319" s="40" t="s">
        <v>1142</v>
      </c>
    </row>
    <row r="320" spans="1:9" x14ac:dyDescent="0.25">
      <c r="A320" t="s">
        <v>2886</v>
      </c>
      <c r="B320" s="40" t="s">
        <v>51</v>
      </c>
      <c r="C320" s="40" t="s">
        <v>681</v>
      </c>
      <c r="D320" s="41">
        <v>2005</v>
      </c>
      <c r="E320" s="41" t="str">
        <f t="shared" si="4"/>
        <v>DEA2005</v>
      </c>
      <c r="F320" s="40" t="s">
        <v>1250</v>
      </c>
      <c r="G320" s="40" t="s">
        <v>725</v>
      </c>
      <c r="H320" s="40" t="s">
        <v>726</v>
      </c>
      <c r="I320" s="40" t="s">
        <v>1142</v>
      </c>
    </row>
    <row r="321" spans="1:9" x14ac:dyDescent="0.25">
      <c r="A321" t="s">
        <v>2887</v>
      </c>
      <c r="B321" s="40" t="s">
        <v>55</v>
      </c>
      <c r="C321" s="40" t="s">
        <v>681</v>
      </c>
      <c r="D321" s="41">
        <v>2005</v>
      </c>
      <c r="E321" s="41" t="str">
        <f t="shared" si="4"/>
        <v>DTA2005</v>
      </c>
      <c r="F321" s="40" t="s">
        <v>1323</v>
      </c>
      <c r="G321" s="40" t="s">
        <v>1157</v>
      </c>
      <c r="H321" s="40" t="s">
        <v>1323</v>
      </c>
      <c r="I321" s="40" t="s">
        <v>1324</v>
      </c>
    </row>
    <row r="322" spans="1:9" x14ac:dyDescent="0.25">
      <c r="A322" t="s">
        <v>2888</v>
      </c>
      <c r="B322" s="40" t="s">
        <v>1154</v>
      </c>
      <c r="C322" s="40" t="s">
        <v>681</v>
      </c>
      <c r="D322" s="41">
        <v>2006</v>
      </c>
      <c r="E322" s="41" t="str">
        <f t="shared" si="4"/>
        <v>CHA2006</v>
      </c>
      <c r="F322" s="40" t="s">
        <v>1160</v>
      </c>
      <c r="G322" s="40" t="s">
        <v>725</v>
      </c>
      <c r="H322" s="40" t="s">
        <v>726</v>
      </c>
      <c r="I322" s="40" t="s">
        <v>1142</v>
      </c>
    </row>
    <row r="323" spans="1:9" x14ac:dyDescent="0.25">
      <c r="A323" t="s">
        <v>2889</v>
      </c>
      <c r="B323" s="40" t="s">
        <v>51</v>
      </c>
      <c r="C323" s="40" t="s">
        <v>681</v>
      </c>
      <c r="D323" s="41">
        <v>2006</v>
      </c>
      <c r="E323" s="41" t="str">
        <f t="shared" ref="E323:E386" si="5">CONCATENATE(B323,D323)</f>
        <v>DEA2006</v>
      </c>
      <c r="F323" s="40" t="s">
        <v>1251</v>
      </c>
      <c r="G323" s="40" t="s">
        <v>725</v>
      </c>
      <c r="H323" s="40" t="s">
        <v>726</v>
      </c>
      <c r="I323" s="40" t="s">
        <v>1142</v>
      </c>
    </row>
    <row r="324" spans="1:9" x14ac:dyDescent="0.25">
      <c r="A324" t="s">
        <v>2890</v>
      </c>
      <c r="B324" s="40" t="s">
        <v>128</v>
      </c>
      <c r="C324" s="40" t="s">
        <v>681</v>
      </c>
      <c r="D324" s="41">
        <v>2006</v>
      </c>
      <c r="E324" s="41" t="str">
        <f t="shared" si="5"/>
        <v>STA2006</v>
      </c>
      <c r="F324" s="40" t="s">
        <v>2326</v>
      </c>
      <c r="G324" s="40" t="s">
        <v>1159</v>
      </c>
      <c r="H324" s="40" t="s">
        <v>2327</v>
      </c>
      <c r="I324" s="40" t="s">
        <v>687</v>
      </c>
    </row>
    <row r="325" spans="1:9" x14ac:dyDescent="0.25">
      <c r="A325" t="s">
        <v>2891</v>
      </c>
      <c r="B325" s="40" t="s">
        <v>32</v>
      </c>
      <c r="C325" s="40" t="s">
        <v>681</v>
      </c>
      <c r="D325" s="41">
        <v>2007</v>
      </c>
      <c r="E325" s="41" t="str">
        <f t="shared" si="5"/>
        <v>BBA2007</v>
      </c>
      <c r="F325" s="40" t="s">
        <v>1069</v>
      </c>
      <c r="G325" s="40" t="s">
        <v>1068</v>
      </c>
      <c r="H325" s="40" t="s">
        <v>1069</v>
      </c>
      <c r="I325" s="40" t="s">
        <v>715</v>
      </c>
    </row>
    <row r="326" spans="1:9" x14ac:dyDescent="0.25">
      <c r="A326" t="s">
        <v>2892</v>
      </c>
      <c r="B326" s="40" t="s">
        <v>1154</v>
      </c>
      <c r="C326" s="40" t="s">
        <v>681</v>
      </c>
      <c r="D326" s="41">
        <v>2007</v>
      </c>
      <c r="E326" s="41" t="str">
        <f t="shared" si="5"/>
        <v>CHA2007</v>
      </c>
      <c r="F326" s="40" t="s">
        <v>1161</v>
      </c>
      <c r="G326" s="40" t="s">
        <v>725</v>
      </c>
      <c r="H326" s="40" t="s">
        <v>726</v>
      </c>
      <c r="I326" s="40" t="s">
        <v>1142</v>
      </c>
    </row>
    <row r="327" spans="1:9" x14ac:dyDescent="0.25">
      <c r="A327" t="s">
        <v>2893</v>
      </c>
      <c r="B327" s="40" t="s">
        <v>51</v>
      </c>
      <c r="C327" s="40" t="s">
        <v>681</v>
      </c>
      <c r="D327" s="41">
        <v>2007</v>
      </c>
      <c r="E327" s="41" t="str">
        <f t="shared" si="5"/>
        <v>DEA2007</v>
      </c>
      <c r="F327" s="40" t="s">
        <v>1161</v>
      </c>
      <c r="G327" s="40" t="s">
        <v>725</v>
      </c>
      <c r="H327" s="40" t="s">
        <v>726</v>
      </c>
      <c r="I327" s="40" t="s">
        <v>1142</v>
      </c>
    </row>
    <row r="328" spans="1:9" x14ac:dyDescent="0.25">
      <c r="A328" t="s">
        <v>2894</v>
      </c>
      <c r="B328" s="40" t="s">
        <v>75</v>
      </c>
      <c r="C328" s="40" t="s">
        <v>681</v>
      </c>
      <c r="D328" s="41">
        <v>2007</v>
      </c>
      <c r="E328" s="41" t="str">
        <f t="shared" si="5"/>
        <v>HSA2007</v>
      </c>
      <c r="F328" s="40" t="s">
        <v>1805</v>
      </c>
      <c r="G328" s="40" t="s">
        <v>725</v>
      </c>
      <c r="H328" s="40" t="s">
        <v>726</v>
      </c>
      <c r="I328" s="40" t="s">
        <v>727</v>
      </c>
    </row>
    <row r="329" spans="1:9" x14ac:dyDescent="0.25">
      <c r="A329" t="s">
        <v>2895</v>
      </c>
      <c r="B329" s="40" t="s">
        <v>1154</v>
      </c>
      <c r="C329" s="40" t="s">
        <v>681</v>
      </c>
      <c r="D329" s="41">
        <v>2008</v>
      </c>
      <c r="E329" s="41" t="str">
        <f t="shared" si="5"/>
        <v>CHA2008</v>
      </c>
      <c r="F329" s="40" t="s">
        <v>1162</v>
      </c>
      <c r="G329" s="40" t="s">
        <v>725</v>
      </c>
      <c r="H329" s="40" t="s">
        <v>726</v>
      </c>
      <c r="I329" s="40" t="s">
        <v>1142</v>
      </c>
    </row>
    <row r="330" spans="1:9" x14ac:dyDescent="0.25">
      <c r="A330" t="s">
        <v>2896</v>
      </c>
      <c r="B330" s="40" t="s">
        <v>51</v>
      </c>
      <c r="C330" s="40" t="s">
        <v>681</v>
      </c>
      <c r="D330" s="41">
        <v>2008</v>
      </c>
      <c r="E330" s="41" t="str">
        <f t="shared" si="5"/>
        <v>DEA2008</v>
      </c>
      <c r="F330" s="40" t="s">
        <v>1162</v>
      </c>
      <c r="G330" s="40" t="s">
        <v>725</v>
      </c>
      <c r="H330" s="40" t="s">
        <v>726</v>
      </c>
      <c r="I330" s="40" t="s">
        <v>1142</v>
      </c>
    </row>
    <row r="331" spans="1:9" x14ac:dyDescent="0.25">
      <c r="A331" t="s">
        <v>2897</v>
      </c>
      <c r="B331" s="40" t="s">
        <v>75</v>
      </c>
      <c r="C331" s="40" t="s">
        <v>681</v>
      </c>
      <c r="D331" s="41">
        <v>2008</v>
      </c>
      <c r="E331" s="41" t="str">
        <f t="shared" si="5"/>
        <v>HSA2008</v>
      </c>
      <c r="F331" s="40" t="s">
        <v>1806</v>
      </c>
      <c r="G331" s="40" t="s">
        <v>725</v>
      </c>
      <c r="H331" s="40" t="s">
        <v>726</v>
      </c>
      <c r="I331" s="40" t="s">
        <v>727</v>
      </c>
    </row>
    <row r="332" spans="1:9" x14ac:dyDescent="0.25">
      <c r="A332" t="s">
        <v>2898</v>
      </c>
      <c r="B332" s="40" t="s">
        <v>1154</v>
      </c>
      <c r="C332" s="40" t="s">
        <v>681</v>
      </c>
      <c r="D332" s="41">
        <v>2009</v>
      </c>
      <c r="E332" s="41" t="str">
        <f t="shared" si="5"/>
        <v>CHA2009</v>
      </c>
      <c r="F332" s="40" t="s">
        <v>1163</v>
      </c>
      <c r="G332" s="40" t="s">
        <v>725</v>
      </c>
      <c r="H332" s="40" t="s">
        <v>726</v>
      </c>
      <c r="I332" s="40" t="s">
        <v>1142</v>
      </c>
    </row>
    <row r="333" spans="1:9" x14ac:dyDescent="0.25">
      <c r="A333" t="s">
        <v>2899</v>
      </c>
      <c r="B333" s="40" t="s">
        <v>51</v>
      </c>
      <c r="C333" s="40" t="s">
        <v>681</v>
      </c>
      <c r="D333" s="41">
        <v>2009</v>
      </c>
      <c r="E333" s="41" t="str">
        <f t="shared" si="5"/>
        <v>DEA2009</v>
      </c>
      <c r="F333" s="40" t="s">
        <v>1163</v>
      </c>
      <c r="G333" s="40" t="s">
        <v>725</v>
      </c>
      <c r="H333" s="40" t="s">
        <v>726</v>
      </c>
      <c r="I333" s="40" t="s">
        <v>1142</v>
      </c>
    </row>
    <row r="334" spans="1:9" x14ac:dyDescent="0.25">
      <c r="A334" t="s">
        <v>2900</v>
      </c>
      <c r="B334" s="40" t="s">
        <v>43</v>
      </c>
      <c r="C334" s="40" t="s">
        <v>681</v>
      </c>
      <c r="D334" s="41">
        <v>2010</v>
      </c>
      <c r="E334" s="41" t="str">
        <f t="shared" si="5"/>
        <v>CEA2010</v>
      </c>
      <c r="F334" s="40" t="s">
        <v>1153</v>
      </c>
      <c r="G334" s="40" t="s">
        <v>1152</v>
      </c>
      <c r="H334" s="40" t="s">
        <v>1153</v>
      </c>
      <c r="I334" s="40" t="s">
        <v>715</v>
      </c>
    </row>
    <row r="335" spans="1:9" x14ac:dyDescent="0.25">
      <c r="A335" t="s">
        <v>2901</v>
      </c>
      <c r="B335" s="40" t="s">
        <v>124</v>
      </c>
      <c r="C335" s="40" t="s">
        <v>681</v>
      </c>
      <c r="D335" s="41">
        <v>2011</v>
      </c>
      <c r="E335" s="41" t="str">
        <f t="shared" si="5"/>
        <v>SDA2011</v>
      </c>
      <c r="F335" s="40" t="s">
        <v>2255</v>
      </c>
      <c r="G335" s="40" t="s">
        <v>2254</v>
      </c>
      <c r="H335" s="40" t="s">
        <v>2256</v>
      </c>
      <c r="I335" s="40" t="s">
        <v>687</v>
      </c>
    </row>
    <row r="336" spans="1:9" x14ac:dyDescent="0.25">
      <c r="A336" t="s">
        <v>2902</v>
      </c>
      <c r="B336" s="40" t="s">
        <v>25</v>
      </c>
      <c r="C336" s="40" t="s">
        <v>681</v>
      </c>
      <c r="D336" s="41">
        <v>2012</v>
      </c>
      <c r="E336" s="41" t="str">
        <f t="shared" si="5"/>
        <v>AHA2012</v>
      </c>
      <c r="F336" s="40" t="s">
        <v>983</v>
      </c>
      <c r="G336" s="40" t="s">
        <v>982</v>
      </c>
      <c r="H336" s="40" t="s">
        <v>984</v>
      </c>
      <c r="I336" s="40" t="s">
        <v>715</v>
      </c>
    </row>
    <row r="337" spans="1:9" x14ac:dyDescent="0.25">
      <c r="A337" t="s">
        <v>2903</v>
      </c>
      <c r="B337" s="40" t="s">
        <v>47</v>
      </c>
      <c r="C337" s="40" t="s">
        <v>681</v>
      </c>
      <c r="D337" s="41">
        <v>2013</v>
      </c>
      <c r="E337" s="41" t="str">
        <f t="shared" si="5"/>
        <v>CRA2013</v>
      </c>
      <c r="F337" s="40" t="s">
        <v>1201</v>
      </c>
      <c r="G337" s="40" t="s">
        <v>1200</v>
      </c>
      <c r="H337" s="40" t="s">
        <v>1201</v>
      </c>
      <c r="I337" s="40" t="s">
        <v>715</v>
      </c>
    </row>
    <row r="338" spans="1:9" x14ac:dyDescent="0.25">
      <c r="A338" t="s">
        <v>2904</v>
      </c>
      <c r="B338" s="40" t="s">
        <v>24</v>
      </c>
      <c r="C338" s="40" t="s">
        <v>681</v>
      </c>
      <c r="D338" s="41">
        <v>2014</v>
      </c>
      <c r="E338" s="41" t="str">
        <f t="shared" si="5"/>
        <v>AGA2014</v>
      </c>
      <c r="F338" s="40" t="s">
        <v>834</v>
      </c>
      <c r="G338" s="40" t="s">
        <v>833</v>
      </c>
      <c r="H338" s="40" t="s">
        <v>835</v>
      </c>
      <c r="I338" s="40" t="s">
        <v>836</v>
      </c>
    </row>
    <row r="339" spans="1:9" x14ac:dyDescent="0.25">
      <c r="A339" t="s">
        <v>2905</v>
      </c>
      <c r="B339" s="40" t="s">
        <v>116</v>
      </c>
      <c r="C339" s="40" t="s">
        <v>681</v>
      </c>
      <c r="D339" s="41">
        <v>2015</v>
      </c>
      <c r="E339" s="41" t="str">
        <f t="shared" si="5"/>
        <v>RCA2015</v>
      </c>
      <c r="F339" s="40" t="s">
        <v>2166</v>
      </c>
      <c r="G339" s="40" t="s">
        <v>2165</v>
      </c>
      <c r="H339" s="40" t="s">
        <v>2166</v>
      </c>
      <c r="I339" s="40" t="s">
        <v>715</v>
      </c>
    </row>
    <row r="340" spans="1:9" x14ac:dyDescent="0.25">
      <c r="A340" t="s">
        <v>2906</v>
      </c>
      <c r="B340" s="40" t="s">
        <v>90</v>
      </c>
      <c r="C340" s="40" t="s">
        <v>681</v>
      </c>
      <c r="D340" s="41">
        <v>2016</v>
      </c>
      <c r="E340" s="41" t="str">
        <f t="shared" si="5"/>
        <v>MAA2016</v>
      </c>
      <c r="F340" s="40" t="s">
        <v>1978</v>
      </c>
      <c r="G340" s="40" t="s">
        <v>729</v>
      </c>
      <c r="H340" s="40" t="s">
        <v>731</v>
      </c>
      <c r="I340" s="40" t="s">
        <v>687</v>
      </c>
    </row>
    <row r="341" spans="1:9" x14ac:dyDescent="0.25">
      <c r="A341" t="s">
        <v>2907</v>
      </c>
      <c r="B341" s="40" t="s">
        <v>40</v>
      </c>
      <c r="C341" s="40" t="s">
        <v>681</v>
      </c>
      <c r="D341" s="41">
        <v>2017</v>
      </c>
      <c r="E341" s="41" t="str">
        <f t="shared" si="5"/>
        <v>CBA2017</v>
      </c>
      <c r="F341" s="40" t="s">
        <v>1115</v>
      </c>
      <c r="G341" s="40" t="s">
        <v>1114</v>
      </c>
      <c r="H341" s="40" t="s">
        <v>1115</v>
      </c>
      <c r="I341" s="40" t="s">
        <v>715</v>
      </c>
    </row>
    <row r="342" spans="1:9" x14ac:dyDescent="0.25">
      <c r="A342" t="s">
        <v>2908</v>
      </c>
      <c r="B342" s="40" t="s">
        <v>90</v>
      </c>
      <c r="C342" s="40" t="s">
        <v>681</v>
      </c>
      <c r="D342" s="41">
        <v>2017</v>
      </c>
      <c r="E342" s="41" t="str">
        <f t="shared" si="5"/>
        <v>MAA2017</v>
      </c>
      <c r="F342" s="40" t="s">
        <v>1979</v>
      </c>
      <c r="G342" s="40" t="s">
        <v>729</v>
      </c>
      <c r="H342" s="40" t="s">
        <v>731</v>
      </c>
      <c r="I342" s="40" t="s">
        <v>687</v>
      </c>
    </row>
    <row r="343" spans="1:9" x14ac:dyDescent="0.25">
      <c r="A343" t="s">
        <v>2909</v>
      </c>
      <c r="B343" s="40" t="s">
        <v>116</v>
      </c>
      <c r="C343" s="40" t="s">
        <v>681</v>
      </c>
      <c r="D343" s="41">
        <v>2018</v>
      </c>
      <c r="E343" s="41" t="str">
        <f t="shared" si="5"/>
        <v>RCA2018</v>
      </c>
      <c r="F343" s="40" t="s">
        <v>2168</v>
      </c>
      <c r="G343" s="40" t="s">
        <v>2167</v>
      </c>
      <c r="H343" s="40" t="s">
        <v>2169</v>
      </c>
      <c r="I343" s="40" t="s">
        <v>715</v>
      </c>
    </row>
    <row r="344" spans="1:9" x14ac:dyDescent="0.25">
      <c r="A344" t="s">
        <v>2910</v>
      </c>
      <c r="B344" s="40" t="s">
        <v>51</v>
      </c>
      <c r="C344" s="40" t="s">
        <v>681</v>
      </c>
      <c r="D344" s="41">
        <v>2019</v>
      </c>
      <c r="E344" s="41" t="str">
        <f t="shared" si="5"/>
        <v>DEA2019</v>
      </c>
      <c r="F344" s="40" t="s">
        <v>1253</v>
      </c>
      <c r="G344" s="40" t="s">
        <v>1252</v>
      </c>
      <c r="H344" s="40" t="s">
        <v>1253</v>
      </c>
      <c r="I344" s="40" t="s">
        <v>1175</v>
      </c>
    </row>
    <row r="345" spans="1:9" x14ac:dyDescent="0.25">
      <c r="A345" t="s">
        <v>2911</v>
      </c>
      <c r="B345" s="40" t="s">
        <v>56</v>
      </c>
      <c r="C345" s="40" t="s">
        <v>681</v>
      </c>
      <c r="D345" s="41">
        <v>2020</v>
      </c>
      <c r="E345" s="41" t="str">
        <f t="shared" si="5"/>
        <v>DXA2020</v>
      </c>
      <c r="F345" s="40" t="s">
        <v>1448</v>
      </c>
      <c r="G345" s="40" t="s">
        <v>1447</v>
      </c>
      <c r="H345" s="40" t="s">
        <v>1449</v>
      </c>
      <c r="I345" s="40" t="s">
        <v>715</v>
      </c>
    </row>
    <row r="346" spans="1:9" x14ac:dyDescent="0.25">
      <c r="A346" t="s">
        <v>2912</v>
      </c>
      <c r="B346" s="40" t="s">
        <v>25</v>
      </c>
      <c r="C346" s="40" t="s">
        <v>681</v>
      </c>
      <c r="D346" s="41">
        <v>2022</v>
      </c>
      <c r="E346" s="41" t="str">
        <f t="shared" si="5"/>
        <v>AHA2022</v>
      </c>
      <c r="F346" s="40" t="s">
        <v>986</v>
      </c>
      <c r="G346" s="40" t="s">
        <v>985</v>
      </c>
      <c r="H346" s="40" t="s">
        <v>987</v>
      </c>
      <c r="I346" s="40" t="s">
        <v>715</v>
      </c>
    </row>
    <row r="347" spans="1:9" x14ac:dyDescent="0.25">
      <c r="A347" t="s">
        <v>2913</v>
      </c>
      <c r="B347" s="40" t="s">
        <v>100</v>
      </c>
      <c r="C347" s="40" t="s">
        <v>681</v>
      </c>
      <c r="D347" s="41">
        <v>2023</v>
      </c>
      <c r="E347" s="41" t="str">
        <f t="shared" si="5"/>
        <v>OBA2023</v>
      </c>
      <c r="F347" s="40" t="s">
        <v>2044</v>
      </c>
      <c r="G347" s="40" t="s">
        <v>2043</v>
      </c>
      <c r="H347" s="40" t="s">
        <v>2045</v>
      </c>
      <c r="I347" s="40" t="s">
        <v>715</v>
      </c>
    </row>
    <row r="348" spans="1:9" x14ac:dyDescent="0.25">
      <c r="A348" t="s">
        <v>2914</v>
      </c>
      <c r="B348" s="40" t="s">
        <v>86</v>
      </c>
      <c r="C348" s="40" t="s">
        <v>681</v>
      </c>
      <c r="D348" s="41">
        <v>2024</v>
      </c>
      <c r="E348" s="41" t="str">
        <f t="shared" si="5"/>
        <v>LDA2024</v>
      </c>
      <c r="F348" s="40" t="s">
        <v>1920</v>
      </c>
      <c r="G348" s="40" t="s">
        <v>1919</v>
      </c>
      <c r="H348" s="40" t="s">
        <v>1920</v>
      </c>
      <c r="I348" s="40" t="s">
        <v>781</v>
      </c>
    </row>
    <row r="349" spans="1:9" x14ac:dyDescent="0.25">
      <c r="A349" t="s">
        <v>2915</v>
      </c>
      <c r="B349" s="40" t="s">
        <v>16</v>
      </c>
      <c r="C349" s="40" t="s">
        <v>681</v>
      </c>
      <c r="D349" s="41">
        <v>2025</v>
      </c>
      <c r="E349" s="41" t="str">
        <f t="shared" si="5"/>
        <v>ADA2025</v>
      </c>
      <c r="F349" s="40" t="s">
        <v>730</v>
      </c>
      <c r="G349" s="40" t="s">
        <v>729</v>
      </c>
      <c r="H349" s="40" t="s">
        <v>731</v>
      </c>
      <c r="I349" s="40" t="s">
        <v>687</v>
      </c>
    </row>
    <row r="350" spans="1:9" x14ac:dyDescent="0.25">
      <c r="A350" t="s">
        <v>2916</v>
      </c>
      <c r="B350" s="40" t="s">
        <v>36</v>
      </c>
      <c r="C350" s="40" t="s">
        <v>681</v>
      </c>
      <c r="D350" s="41">
        <v>2025</v>
      </c>
      <c r="E350" s="41" t="str">
        <f t="shared" si="5"/>
        <v>BNA2025</v>
      </c>
      <c r="F350" s="40" t="s">
        <v>1087</v>
      </c>
      <c r="G350" s="40" t="s">
        <v>729</v>
      </c>
      <c r="H350" s="40" t="s">
        <v>731</v>
      </c>
      <c r="I350" s="40" t="s">
        <v>687</v>
      </c>
    </row>
    <row r="351" spans="1:9" x14ac:dyDescent="0.25">
      <c r="A351" t="s">
        <v>2917</v>
      </c>
      <c r="B351" s="40" t="s">
        <v>44</v>
      </c>
      <c r="C351" s="40" t="s">
        <v>681</v>
      </c>
      <c r="D351" s="41">
        <v>2025</v>
      </c>
      <c r="E351" s="41" t="str">
        <f t="shared" si="5"/>
        <v>CLA2025</v>
      </c>
      <c r="F351" s="40" t="s">
        <v>1185</v>
      </c>
      <c r="G351" s="40" t="s">
        <v>729</v>
      </c>
      <c r="H351" s="40" t="s">
        <v>731</v>
      </c>
      <c r="I351" s="40" t="s">
        <v>1186</v>
      </c>
    </row>
    <row r="352" spans="1:9" x14ac:dyDescent="0.25">
      <c r="A352" t="s">
        <v>2918</v>
      </c>
      <c r="B352" s="40" t="s">
        <v>48</v>
      </c>
      <c r="C352" s="40" t="s">
        <v>681</v>
      </c>
      <c r="D352" s="41">
        <v>2025</v>
      </c>
      <c r="E352" s="41" t="str">
        <f t="shared" si="5"/>
        <v>CSA2025</v>
      </c>
      <c r="F352" s="40" t="s">
        <v>1185</v>
      </c>
      <c r="G352" s="40" t="s">
        <v>729</v>
      </c>
      <c r="H352" s="40" t="s">
        <v>731</v>
      </c>
      <c r="I352" s="40" t="s">
        <v>687</v>
      </c>
    </row>
    <row r="353" spans="1:9" x14ac:dyDescent="0.25">
      <c r="A353" t="s">
        <v>2919</v>
      </c>
      <c r="B353" s="40" t="s">
        <v>53</v>
      </c>
      <c r="C353" s="40" t="s">
        <v>681</v>
      </c>
      <c r="D353" s="41">
        <v>2025</v>
      </c>
      <c r="E353" s="41" t="str">
        <f t="shared" si="5"/>
        <v>DJA2025</v>
      </c>
      <c r="F353" s="40" t="s">
        <v>1185</v>
      </c>
      <c r="G353" s="40" t="s">
        <v>729</v>
      </c>
      <c r="H353" s="40" t="s">
        <v>731</v>
      </c>
      <c r="I353" s="40" t="s">
        <v>687</v>
      </c>
    </row>
    <row r="354" spans="1:9" x14ac:dyDescent="0.25">
      <c r="A354" t="s">
        <v>2920</v>
      </c>
      <c r="B354" s="40" t="s">
        <v>58</v>
      </c>
      <c r="C354" s="40" t="s">
        <v>681</v>
      </c>
      <c r="D354" s="41">
        <v>2025</v>
      </c>
      <c r="E354" s="41" t="str">
        <f t="shared" si="5"/>
        <v>EDA2025</v>
      </c>
      <c r="F354" s="40" t="s">
        <v>1467</v>
      </c>
      <c r="G354" s="40" t="s">
        <v>729</v>
      </c>
      <c r="H354" s="40" t="s">
        <v>731</v>
      </c>
      <c r="I354" s="40" t="s">
        <v>687</v>
      </c>
    </row>
    <row r="355" spans="1:9" x14ac:dyDescent="0.25">
      <c r="A355" t="s">
        <v>2921</v>
      </c>
      <c r="B355" s="40" t="s">
        <v>64</v>
      </c>
      <c r="C355" s="40" t="s">
        <v>681</v>
      </c>
      <c r="D355" s="41">
        <v>2025</v>
      </c>
      <c r="E355" s="41" t="str">
        <f t="shared" si="5"/>
        <v>GHA2025</v>
      </c>
      <c r="F355" s="40" t="s">
        <v>1681</v>
      </c>
      <c r="G355" s="40" t="s">
        <v>729</v>
      </c>
      <c r="H355" s="40" t="s">
        <v>731</v>
      </c>
      <c r="I355" s="40" t="s">
        <v>687</v>
      </c>
    </row>
    <row r="356" spans="1:9" x14ac:dyDescent="0.25">
      <c r="A356" t="s">
        <v>2922</v>
      </c>
      <c r="B356" s="40" t="s">
        <v>68</v>
      </c>
      <c r="C356" s="40" t="s">
        <v>681</v>
      </c>
      <c r="D356" s="41">
        <v>2025</v>
      </c>
      <c r="E356" s="41" t="str">
        <f t="shared" si="5"/>
        <v>HCA2025</v>
      </c>
      <c r="F356" s="40" t="s">
        <v>1738</v>
      </c>
      <c r="G356" s="40" t="s">
        <v>729</v>
      </c>
      <c r="H356" s="40" t="s">
        <v>731</v>
      </c>
      <c r="I356" s="40" t="s">
        <v>1167</v>
      </c>
    </row>
    <row r="357" spans="1:9" x14ac:dyDescent="0.25">
      <c r="A357" t="s">
        <v>2923</v>
      </c>
      <c r="B357" s="40" t="s">
        <v>72</v>
      </c>
      <c r="C357" s="40" t="s">
        <v>681</v>
      </c>
      <c r="D357" s="41">
        <v>2025</v>
      </c>
      <c r="E357" s="41" t="str">
        <f t="shared" si="5"/>
        <v>HIA2025</v>
      </c>
      <c r="F357" s="40" t="s">
        <v>731</v>
      </c>
      <c r="G357" s="40" t="s">
        <v>729</v>
      </c>
      <c r="H357" s="40" t="s">
        <v>731</v>
      </c>
      <c r="I357" s="40" t="s">
        <v>687</v>
      </c>
    </row>
    <row r="358" spans="1:9" x14ac:dyDescent="0.25">
      <c r="A358" t="s">
        <v>2924</v>
      </c>
      <c r="B358" s="40" t="s">
        <v>75</v>
      </c>
      <c r="C358" s="40" t="s">
        <v>681</v>
      </c>
      <c r="D358" s="41">
        <v>2025</v>
      </c>
      <c r="E358" s="41" t="str">
        <f t="shared" si="5"/>
        <v>HSA2025</v>
      </c>
      <c r="F358" s="40" t="s">
        <v>1807</v>
      </c>
      <c r="G358" s="40" t="s">
        <v>729</v>
      </c>
      <c r="H358" s="40" t="s">
        <v>731</v>
      </c>
      <c r="I358" s="40" t="s">
        <v>687</v>
      </c>
    </row>
    <row r="359" spans="1:9" x14ac:dyDescent="0.25">
      <c r="A359" t="s">
        <v>2925</v>
      </c>
      <c r="B359" s="40" t="s">
        <v>77</v>
      </c>
      <c r="C359" s="40" t="s">
        <v>681</v>
      </c>
      <c r="D359" s="41">
        <v>2025</v>
      </c>
      <c r="E359" s="41" t="str">
        <f t="shared" si="5"/>
        <v>IAA2025</v>
      </c>
      <c r="F359" s="40" t="s">
        <v>1185</v>
      </c>
      <c r="G359" s="40" t="s">
        <v>729</v>
      </c>
      <c r="H359" s="40" t="s">
        <v>731</v>
      </c>
      <c r="I359" s="40" t="s">
        <v>687</v>
      </c>
    </row>
    <row r="360" spans="1:9" x14ac:dyDescent="0.25">
      <c r="A360" t="s">
        <v>2926</v>
      </c>
      <c r="B360" s="40" t="s">
        <v>87</v>
      </c>
      <c r="C360" s="40" t="s">
        <v>681</v>
      </c>
      <c r="D360" s="41">
        <v>2025</v>
      </c>
      <c r="E360" s="41" t="str">
        <f t="shared" si="5"/>
        <v>LLA2025</v>
      </c>
      <c r="F360" s="40" t="s">
        <v>1955</v>
      </c>
      <c r="G360" s="40" t="s">
        <v>729</v>
      </c>
      <c r="H360" s="40" t="s">
        <v>731</v>
      </c>
      <c r="I360" s="40" t="s">
        <v>687</v>
      </c>
    </row>
    <row r="361" spans="1:9" x14ac:dyDescent="0.25">
      <c r="A361" t="s">
        <v>2927</v>
      </c>
      <c r="B361" s="40" t="s">
        <v>128</v>
      </c>
      <c r="C361" s="40" t="s">
        <v>681</v>
      </c>
      <c r="D361" s="41">
        <v>2025</v>
      </c>
      <c r="E361" s="41" t="str">
        <f t="shared" si="5"/>
        <v>STA2025</v>
      </c>
      <c r="F361" s="40" t="s">
        <v>2328</v>
      </c>
      <c r="G361" s="40" t="s">
        <v>729</v>
      </c>
      <c r="H361" s="40" t="s">
        <v>731</v>
      </c>
      <c r="I361" s="40" t="s">
        <v>687</v>
      </c>
    </row>
    <row r="362" spans="1:9" x14ac:dyDescent="0.25">
      <c r="A362" t="s">
        <v>2928</v>
      </c>
      <c r="B362" s="40" t="s">
        <v>58</v>
      </c>
      <c r="C362" s="40" t="s">
        <v>681</v>
      </c>
      <c r="D362" s="41">
        <v>2026</v>
      </c>
      <c r="E362" s="41" t="str">
        <f t="shared" si="5"/>
        <v>EDA2026</v>
      </c>
      <c r="F362" s="40" t="s">
        <v>1469</v>
      </c>
      <c r="G362" s="40" t="s">
        <v>729</v>
      </c>
      <c r="H362" s="40" t="s">
        <v>731</v>
      </c>
      <c r="I362" s="40" t="s">
        <v>785</v>
      </c>
    </row>
    <row r="363" spans="1:9" x14ac:dyDescent="0.25">
      <c r="A363" t="s">
        <v>2929</v>
      </c>
      <c r="B363" s="40" t="s">
        <v>61</v>
      </c>
      <c r="C363" s="40" t="s">
        <v>681</v>
      </c>
      <c r="D363" s="41">
        <v>2026</v>
      </c>
      <c r="E363" s="41" t="str">
        <f t="shared" si="5"/>
        <v>FDA2026</v>
      </c>
      <c r="F363" s="40" t="s">
        <v>1613</v>
      </c>
      <c r="G363" s="40" t="s">
        <v>1468</v>
      </c>
      <c r="H363" s="40" t="s">
        <v>1614</v>
      </c>
      <c r="I363" s="40" t="s">
        <v>715</v>
      </c>
    </row>
    <row r="364" spans="1:9" x14ac:dyDescent="0.25">
      <c r="A364" t="s">
        <v>2930</v>
      </c>
      <c r="B364" s="40" t="s">
        <v>72</v>
      </c>
      <c r="C364" s="40" t="s">
        <v>681</v>
      </c>
      <c r="D364" s="41">
        <v>2026</v>
      </c>
      <c r="E364" s="41" t="str">
        <f t="shared" si="5"/>
        <v>HIA2026</v>
      </c>
      <c r="F364" s="40" t="s">
        <v>1784</v>
      </c>
      <c r="G364" s="40" t="s">
        <v>729</v>
      </c>
      <c r="H364" s="40" t="s">
        <v>731</v>
      </c>
      <c r="I364" s="40" t="s">
        <v>1522</v>
      </c>
    </row>
    <row r="365" spans="1:9" x14ac:dyDescent="0.25">
      <c r="A365" t="s">
        <v>2931</v>
      </c>
      <c r="B365" s="40" t="s">
        <v>139</v>
      </c>
      <c r="C365" s="40" t="s">
        <v>681</v>
      </c>
      <c r="D365" s="41">
        <v>2026</v>
      </c>
      <c r="E365" s="41" t="str">
        <f t="shared" si="5"/>
        <v>WCA2026</v>
      </c>
      <c r="F365" s="40" t="s">
        <v>1185</v>
      </c>
      <c r="G365" s="40" t="s">
        <v>729</v>
      </c>
      <c r="H365" s="40" t="s">
        <v>731</v>
      </c>
      <c r="I365" s="40" t="s">
        <v>687</v>
      </c>
    </row>
    <row r="366" spans="1:9" x14ac:dyDescent="0.25">
      <c r="A366" t="s">
        <v>2932</v>
      </c>
      <c r="B366" s="40" t="s">
        <v>63</v>
      </c>
      <c r="C366" s="40" t="s">
        <v>681</v>
      </c>
      <c r="D366" s="41">
        <v>2027</v>
      </c>
      <c r="E366" s="41" t="str">
        <f t="shared" si="5"/>
        <v>GFA2027</v>
      </c>
      <c r="F366" s="40" t="s">
        <v>1629</v>
      </c>
      <c r="G366" s="40" t="s">
        <v>1628</v>
      </c>
      <c r="H366" s="40" t="s">
        <v>1629</v>
      </c>
      <c r="I366" s="40" t="s">
        <v>1627</v>
      </c>
    </row>
    <row r="367" spans="1:9" x14ac:dyDescent="0.25">
      <c r="A367" t="s">
        <v>2933</v>
      </c>
      <c r="B367" s="40" t="s">
        <v>63</v>
      </c>
      <c r="C367" s="40" t="s">
        <v>681</v>
      </c>
      <c r="D367" s="41">
        <v>2028</v>
      </c>
      <c r="E367" s="41" t="str">
        <f t="shared" si="5"/>
        <v>GFA2028</v>
      </c>
      <c r="F367" s="40" t="s">
        <v>1631</v>
      </c>
      <c r="G367" s="40" t="s">
        <v>1630</v>
      </c>
      <c r="H367" s="40" t="s">
        <v>1632</v>
      </c>
      <c r="I367" s="40" t="s">
        <v>1627</v>
      </c>
    </row>
    <row r="368" spans="1:9" x14ac:dyDescent="0.25">
      <c r="A368" t="s">
        <v>2934</v>
      </c>
      <c r="B368" s="40" t="s">
        <v>55</v>
      </c>
      <c r="C368" s="40" t="s">
        <v>681</v>
      </c>
      <c r="D368" s="41">
        <v>2029</v>
      </c>
      <c r="E368" s="41" t="str">
        <f t="shared" si="5"/>
        <v>DTA2029</v>
      </c>
      <c r="F368" s="40" t="s">
        <v>1326</v>
      </c>
      <c r="G368" s="40" t="s">
        <v>1325</v>
      </c>
      <c r="H368" s="40" t="s">
        <v>1327</v>
      </c>
      <c r="I368" s="40" t="s">
        <v>1324</v>
      </c>
    </row>
    <row r="369" spans="1:9" x14ac:dyDescent="0.25">
      <c r="A369" t="s">
        <v>2935</v>
      </c>
      <c r="B369" s="40" t="s">
        <v>63</v>
      </c>
      <c r="C369" s="40" t="s">
        <v>681</v>
      </c>
      <c r="D369" s="41">
        <v>2029</v>
      </c>
      <c r="E369" s="41" t="str">
        <f t="shared" si="5"/>
        <v>GFA2029</v>
      </c>
      <c r="F369" s="40" t="s">
        <v>1633</v>
      </c>
      <c r="G369" s="40" t="s">
        <v>1628</v>
      </c>
      <c r="H369" s="40" t="s">
        <v>1629</v>
      </c>
      <c r="I369" s="40" t="s">
        <v>1627</v>
      </c>
    </row>
    <row r="370" spans="1:9" x14ac:dyDescent="0.25">
      <c r="A370" t="s">
        <v>2936</v>
      </c>
      <c r="B370" s="40" t="s">
        <v>55</v>
      </c>
      <c r="C370" s="40" t="s">
        <v>681</v>
      </c>
      <c r="D370" s="41">
        <v>2030</v>
      </c>
      <c r="E370" s="41" t="str">
        <f t="shared" si="5"/>
        <v>DTA2030</v>
      </c>
      <c r="F370" s="40" t="s">
        <v>1329</v>
      </c>
      <c r="G370" s="40" t="s">
        <v>1328</v>
      </c>
      <c r="H370" s="40" t="s">
        <v>1329</v>
      </c>
      <c r="I370" s="40" t="s">
        <v>1324</v>
      </c>
    </row>
    <row r="371" spans="1:9" x14ac:dyDescent="0.25">
      <c r="A371" t="s">
        <v>2937</v>
      </c>
      <c r="B371" s="40" t="s">
        <v>112</v>
      </c>
      <c r="C371" s="40" t="s">
        <v>681</v>
      </c>
      <c r="D371" s="41">
        <v>2030</v>
      </c>
      <c r="E371" s="41" t="str">
        <f t="shared" si="5"/>
        <v>PSA2030</v>
      </c>
      <c r="F371" s="40" t="s">
        <v>2113</v>
      </c>
      <c r="G371" s="40" t="s">
        <v>1328</v>
      </c>
      <c r="H371" s="40" t="s">
        <v>1329</v>
      </c>
      <c r="I371" s="40" t="s">
        <v>734</v>
      </c>
    </row>
    <row r="372" spans="1:9" x14ac:dyDescent="0.25">
      <c r="A372" t="s">
        <v>2938</v>
      </c>
      <c r="B372" s="40" t="s">
        <v>55</v>
      </c>
      <c r="C372" s="40" t="s">
        <v>681</v>
      </c>
      <c r="D372" s="41">
        <v>2031</v>
      </c>
      <c r="E372" s="41" t="str">
        <f t="shared" si="5"/>
        <v>DTA2031</v>
      </c>
      <c r="F372" s="40" t="s">
        <v>1331</v>
      </c>
      <c r="G372" s="40" t="s">
        <v>1330</v>
      </c>
      <c r="H372" s="40" t="s">
        <v>1331</v>
      </c>
      <c r="I372" s="40" t="s">
        <v>1332</v>
      </c>
    </row>
    <row r="373" spans="1:9" x14ac:dyDescent="0.25">
      <c r="A373" t="s">
        <v>2939</v>
      </c>
      <c r="B373" s="40" t="s">
        <v>55</v>
      </c>
      <c r="C373" s="40" t="s">
        <v>681</v>
      </c>
      <c r="D373" s="41">
        <v>2032</v>
      </c>
      <c r="E373" s="41" t="str">
        <f t="shared" si="5"/>
        <v>DTA2032</v>
      </c>
      <c r="F373" s="40" t="s">
        <v>1334</v>
      </c>
      <c r="G373" s="40" t="s">
        <v>1328</v>
      </c>
      <c r="H373" s="40" t="s">
        <v>1329</v>
      </c>
      <c r="I373" s="40" t="s">
        <v>1324</v>
      </c>
    </row>
    <row r="374" spans="1:9" x14ac:dyDescent="0.25">
      <c r="A374" t="s">
        <v>2940</v>
      </c>
      <c r="B374" s="40" t="s">
        <v>112</v>
      </c>
      <c r="C374" s="40" t="s">
        <v>681</v>
      </c>
      <c r="D374" s="41">
        <v>2032</v>
      </c>
      <c r="E374" s="41" t="str">
        <f t="shared" si="5"/>
        <v>PSA2032</v>
      </c>
      <c r="F374" s="40" t="s">
        <v>2114</v>
      </c>
      <c r="G374" s="40" t="s">
        <v>1333</v>
      </c>
      <c r="H374" s="40" t="s">
        <v>2114</v>
      </c>
      <c r="I374" s="40" t="s">
        <v>734</v>
      </c>
    </row>
    <row r="375" spans="1:9" x14ac:dyDescent="0.25">
      <c r="A375" t="s">
        <v>2941</v>
      </c>
      <c r="B375" s="40" t="s">
        <v>55</v>
      </c>
      <c r="C375" s="40" t="s">
        <v>681</v>
      </c>
      <c r="D375" s="41">
        <v>2034</v>
      </c>
      <c r="E375" s="41" t="str">
        <f t="shared" si="5"/>
        <v>DTA2034</v>
      </c>
      <c r="F375" s="40" t="s">
        <v>1336</v>
      </c>
      <c r="G375" s="40" t="s">
        <v>1328</v>
      </c>
      <c r="H375" s="40" t="s">
        <v>1329</v>
      </c>
      <c r="I375" s="40" t="s">
        <v>1324</v>
      </c>
    </row>
    <row r="376" spans="1:9" x14ac:dyDescent="0.25">
      <c r="A376" t="s">
        <v>2942</v>
      </c>
      <c r="B376" s="40" t="s">
        <v>80</v>
      </c>
      <c r="C376" s="40" t="s">
        <v>681</v>
      </c>
      <c r="D376" s="41">
        <v>2034</v>
      </c>
      <c r="E376" s="41" t="str">
        <f t="shared" si="5"/>
        <v>IDA2034</v>
      </c>
      <c r="F376" s="40" t="s">
        <v>1877</v>
      </c>
      <c r="G376" s="40" t="s">
        <v>1335</v>
      </c>
      <c r="H376" s="40" t="s">
        <v>1878</v>
      </c>
      <c r="I376" s="40" t="s">
        <v>715</v>
      </c>
    </row>
    <row r="377" spans="1:9" x14ac:dyDescent="0.25">
      <c r="A377" t="s">
        <v>2943</v>
      </c>
      <c r="B377" s="40" t="s">
        <v>55</v>
      </c>
      <c r="C377" s="40" t="s">
        <v>681</v>
      </c>
      <c r="D377" s="41">
        <v>2035</v>
      </c>
      <c r="E377" s="41" t="str">
        <f t="shared" si="5"/>
        <v>DTA2035</v>
      </c>
      <c r="F377" s="40" t="s">
        <v>1337</v>
      </c>
      <c r="G377" s="40" t="s">
        <v>1328</v>
      </c>
      <c r="H377" s="40" t="s">
        <v>1329</v>
      </c>
      <c r="I377" s="40" t="s">
        <v>1324</v>
      </c>
    </row>
    <row r="378" spans="1:9" x14ac:dyDescent="0.25">
      <c r="A378" t="s">
        <v>2944</v>
      </c>
      <c r="B378" s="40" t="s">
        <v>63</v>
      </c>
      <c r="C378" s="40" t="s">
        <v>681</v>
      </c>
      <c r="D378" s="41">
        <v>2036</v>
      </c>
      <c r="E378" s="41" t="str">
        <f t="shared" si="5"/>
        <v>GFA2036</v>
      </c>
      <c r="F378" s="40" t="s">
        <v>1635</v>
      </c>
      <c r="G378" s="40" t="s">
        <v>1634</v>
      </c>
      <c r="H378" s="40" t="s">
        <v>1636</v>
      </c>
      <c r="I378" s="40" t="s">
        <v>1627</v>
      </c>
    </row>
    <row r="379" spans="1:9" x14ac:dyDescent="0.25">
      <c r="A379" t="s">
        <v>2945</v>
      </c>
      <c r="B379" s="40" t="s">
        <v>67</v>
      </c>
      <c r="C379" s="40" t="s">
        <v>681</v>
      </c>
      <c r="D379" s="41">
        <v>2037</v>
      </c>
      <c r="E379" s="41" t="str">
        <f t="shared" si="5"/>
        <v>GVA2037</v>
      </c>
      <c r="F379" s="40" t="s">
        <v>1703</v>
      </c>
      <c r="G379" s="40" t="s">
        <v>1702</v>
      </c>
      <c r="H379" s="40" t="s">
        <v>1704</v>
      </c>
      <c r="I379" s="40" t="s">
        <v>715</v>
      </c>
    </row>
    <row r="380" spans="1:9" x14ac:dyDescent="0.25">
      <c r="A380" t="s">
        <v>2946</v>
      </c>
      <c r="B380" s="40" t="s">
        <v>67</v>
      </c>
      <c r="C380" s="40" t="s">
        <v>681</v>
      </c>
      <c r="D380" s="41">
        <v>2038</v>
      </c>
      <c r="E380" s="41" t="str">
        <f t="shared" si="5"/>
        <v>GVA2038</v>
      </c>
      <c r="F380" s="40" t="s">
        <v>1706</v>
      </c>
      <c r="G380" s="40" t="s">
        <v>1702</v>
      </c>
      <c r="H380" s="40" t="s">
        <v>1704</v>
      </c>
      <c r="I380" s="40" t="s">
        <v>687</v>
      </c>
    </row>
    <row r="381" spans="1:9" x14ac:dyDescent="0.25">
      <c r="A381" t="s">
        <v>2947</v>
      </c>
      <c r="B381" s="40" t="s">
        <v>91</v>
      </c>
      <c r="C381" s="40" t="s">
        <v>681</v>
      </c>
      <c r="D381" s="41">
        <v>2038</v>
      </c>
      <c r="E381" s="41" t="str">
        <f t="shared" si="5"/>
        <v>MEA2038</v>
      </c>
      <c r="F381" s="40" t="s">
        <v>1998</v>
      </c>
      <c r="G381" s="40" t="s">
        <v>1705</v>
      </c>
      <c r="H381" s="40" t="s">
        <v>1998</v>
      </c>
      <c r="I381" s="40" t="s">
        <v>715</v>
      </c>
    </row>
    <row r="382" spans="1:9" x14ac:dyDescent="0.25">
      <c r="A382" t="s">
        <v>2948</v>
      </c>
      <c r="B382" s="40" t="s">
        <v>70</v>
      </c>
      <c r="C382" s="40" t="s">
        <v>681</v>
      </c>
      <c r="D382" s="41">
        <v>2041</v>
      </c>
      <c r="E382" s="41" t="str">
        <f t="shared" si="5"/>
        <v>HEA2041</v>
      </c>
      <c r="F382" s="40" t="s">
        <v>1783</v>
      </c>
      <c r="G382" s="40" t="s">
        <v>1782</v>
      </c>
      <c r="H382" s="40" t="s">
        <v>1783</v>
      </c>
      <c r="I382" s="40" t="s">
        <v>715</v>
      </c>
    </row>
    <row r="383" spans="1:9" x14ac:dyDescent="0.25">
      <c r="A383" t="s">
        <v>2949</v>
      </c>
      <c r="B383" s="40" t="s">
        <v>97</v>
      </c>
      <c r="C383" s="40" t="s">
        <v>681</v>
      </c>
      <c r="D383" s="41">
        <v>2042</v>
      </c>
      <c r="E383" s="41" t="str">
        <f t="shared" si="5"/>
        <v>NBA2042</v>
      </c>
      <c r="F383" s="40" t="s">
        <v>2036</v>
      </c>
      <c r="G383" s="40" t="s">
        <v>2035</v>
      </c>
      <c r="H383" s="40" t="s">
        <v>2037</v>
      </c>
      <c r="I383" s="40" t="s">
        <v>715</v>
      </c>
    </row>
    <row r="384" spans="1:9" x14ac:dyDescent="0.25">
      <c r="A384" t="s">
        <v>2950</v>
      </c>
      <c r="B384" s="40" t="s">
        <v>98</v>
      </c>
      <c r="C384" s="40" t="s">
        <v>681</v>
      </c>
      <c r="D384" s="41">
        <v>2043</v>
      </c>
      <c r="E384" s="41" t="str">
        <f t="shared" si="5"/>
        <v>NCA2043</v>
      </c>
      <c r="F384" s="40" t="s">
        <v>2040</v>
      </c>
      <c r="G384" s="40" t="s">
        <v>2039</v>
      </c>
      <c r="H384" s="40" t="s">
        <v>2041</v>
      </c>
      <c r="I384" s="40" t="s">
        <v>715</v>
      </c>
    </row>
    <row r="385" spans="1:9" x14ac:dyDescent="0.25">
      <c r="A385" t="s">
        <v>2951</v>
      </c>
      <c r="B385" s="40" t="s">
        <v>36</v>
      </c>
      <c r="C385" s="40" t="s">
        <v>681</v>
      </c>
      <c r="D385" s="41">
        <v>2044</v>
      </c>
      <c r="E385" s="41" t="str">
        <f t="shared" si="5"/>
        <v>BNA2044</v>
      </c>
      <c r="F385" s="40" t="s">
        <v>1089</v>
      </c>
      <c r="G385" s="40" t="s">
        <v>1088</v>
      </c>
      <c r="H385" s="40" t="s">
        <v>1090</v>
      </c>
      <c r="I385" s="40" t="s">
        <v>715</v>
      </c>
    </row>
    <row r="386" spans="1:9" x14ac:dyDescent="0.25">
      <c r="A386" t="s">
        <v>2952</v>
      </c>
      <c r="B386" s="40" t="s">
        <v>54</v>
      </c>
      <c r="C386" s="40" t="s">
        <v>681</v>
      </c>
      <c r="D386" s="41">
        <v>2046</v>
      </c>
      <c r="E386" s="41" t="str">
        <f t="shared" si="5"/>
        <v>DOA2046</v>
      </c>
      <c r="F386" s="40" t="s">
        <v>1322</v>
      </c>
      <c r="G386" s="40" t="s">
        <v>1321</v>
      </c>
      <c r="H386" s="40" t="s">
        <v>1322</v>
      </c>
      <c r="I386" s="40" t="s">
        <v>715</v>
      </c>
    </row>
    <row r="387" spans="1:9" x14ac:dyDescent="0.25">
      <c r="A387" t="s">
        <v>2953</v>
      </c>
      <c r="B387" s="40" t="s">
        <v>52</v>
      </c>
      <c r="C387" s="40" t="s">
        <v>681</v>
      </c>
      <c r="D387" s="41">
        <v>2047</v>
      </c>
      <c r="E387" s="41" t="str">
        <f t="shared" ref="E387:E450" si="6">CONCATENATE(B387,D387)</f>
        <v>DFA2047</v>
      </c>
      <c r="F387" s="40" t="s">
        <v>1297</v>
      </c>
      <c r="G387" s="40" t="s">
        <v>1296</v>
      </c>
      <c r="H387" s="40" t="s">
        <v>1297</v>
      </c>
      <c r="I387" s="40" t="s">
        <v>1298</v>
      </c>
    </row>
    <row r="388" spans="1:9" x14ac:dyDescent="0.25">
      <c r="A388" t="s">
        <v>2954</v>
      </c>
      <c r="B388" s="40" t="s">
        <v>101</v>
      </c>
      <c r="C388" s="40" t="s">
        <v>681</v>
      </c>
      <c r="D388" s="41">
        <v>2048</v>
      </c>
      <c r="E388" s="41" t="str">
        <f t="shared" si="6"/>
        <v>OSA2048</v>
      </c>
      <c r="F388" s="40" t="s">
        <v>2047</v>
      </c>
      <c r="G388" s="40" t="s">
        <v>2046</v>
      </c>
      <c r="H388" s="40" t="s">
        <v>2048</v>
      </c>
      <c r="I388" s="40" t="s">
        <v>715</v>
      </c>
    </row>
    <row r="389" spans="1:9" x14ac:dyDescent="0.25">
      <c r="A389" t="s">
        <v>2955</v>
      </c>
      <c r="B389" s="40" t="s">
        <v>112</v>
      </c>
      <c r="C389" s="40" t="s">
        <v>681</v>
      </c>
      <c r="D389" s="41">
        <v>2049</v>
      </c>
      <c r="E389" s="41" t="str">
        <f t="shared" si="6"/>
        <v>PSA2049</v>
      </c>
      <c r="F389" s="40" t="s">
        <v>2116</v>
      </c>
      <c r="G389" s="40" t="s">
        <v>2115</v>
      </c>
      <c r="H389" s="40" t="s">
        <v>2117</v>
      </c>
      <c r="I389" s="40" t="s">
        <v>734</v>
      </c>
    </row>
    <row r="390" spans="1:9" x14ac:dyDescent="0.25">
      <c r="A390" t="s">
        <v>2956</v>
      </c>
      <c r="B390" s="40" t="s">
        <v>123</v>
      </c>
      <c r="C390" s="40" t="s">
        <v>681</v>
      </c>
      <c r="D390" s="41">
        <v>2050</v>
      </c>
      <c r="E390" s="41" t="str">
        <f t="shared" si="6"/>
        <v>SBA2050</v>
      </c>
      <c r="F390" s="40" t="s">
        <v>2251</v>
      </c>
      <c r="G390" s="40" t="s">
        <v>2250</v>
      </c>
      <c r="H390" s="40" t="s">
        <v>2252</v>
      </c>
      <c r="I390" s="40" t="s">
        <v>715</v>
      </c>
    </row>
    <row r="391" spans="1:9" x14ac:dyDescent="0.25">
      <c r="A391" t="s">
        <v>2957</v>
      </c>
      <c r="B391" s="40" t="s">
        <v>25</v>
      </c>
      <c r="C391" s="40" t="s">
        <v>681</v>
      </c>
      <c r="D391" s="41">
        <v>2051</v>
      </c>
      <c r="E391" s="41" t="str">
        <f t="shared" si="6"/>
        <v>AHA2051</v>
      </c>
      <c r="F391" s="40" t="s">
        <v>989</v>
      </c>
      <c r="G391" s="40" t="s">
        <v>988</v>
      </c>
      <c r="H391" s="40" t="s">
        <v>990</v>
      </c>
      <c r="I391" s="40" t="s">
        <v>715</v>
      </c>
    </row>
    <row r="392" spans="1:9" x14ac:dyDescent="0.25">
      <c r="A392" t="s">
        <v>2958</v>
      </c>
      <c r="B392" s="40" t="s">
        <v>108</v>
      </c>
      <c r="C392" s="40" t="s">
        <v>681</v>
      </c>
      <c r="D392" s="41">
        <v>2052</v>
      </c>
      <c r="E392" s="41" t="str">
        <f t="shared" si="6"/>
        <v>PMA2052</v>
      </c>
      <c r="F392" s="40" t="s">
        <v>2083</v>
      </c>
      <c r="G392" s="40" t="s">
        <v>2082</v>
      </c>
      <c r="H392" s="40" t="s">
        <v>2083</v>
      </c>
      <c r="I392" s="40" t="s">
        <v>715</v>
      </c>
    </row>
    <row r="393" spans="1:9" x14ac:dyDescent="0.25">
      <c r="A393" t="s">
        <v>2959</v>
      </c>
      <c r="B393" s="40" t="s">
        <v>113</v>
      </c>
      <c r="C393" s="40" t="s">
        <v>681</v>
      </c>
      <c r="D393" s="41">
        <v>2053</v>
      </c>
      <c r="E393" s="41" t="str">
        <f t="shared" si="6"/>
        <v>PTA2053</v>
      </c>
      <c r="F393" s="40" t="s">
        <v>2157</v>
      </c>
      <c r="G393" s="40" t="s">
        <v>2156</v>
      </c>
      <c r="H393" s="40" t="s">
        <v>2157</v>
      </c>
      <c r="I393" s="40" t="s">
        <v>715</v>
      </c>
    </row>
    <row r="394" spans="1:9" x14ac:dyDescent="0.25">
      <c r="A394" t="s">
        <v>2960</v>
      </c>
      <c r="B394" s="40" t="s">
        <v>25</v>
      </c>
      <c r="C394" s="40" t="s">
        <v>681</v>
      </c>
      <c r="D394" s="41">
        <v>2054</v>
      </c>
      <c r="E394" s="41" t="str">
        <f t="shared" si="6"/>
        <v>AHA2054</v>
      </c>
      <c r="F394" s="40" t="s">
        <v>992</v>
      </c>
      <c r="G394" s="40" t="s">
        <v>991</v>
      </c>
      <c r="H394" s="40" t="s">
        <v>993</v>
      </c>
      <c r="I394" s="40" t="s">
        <v>715</v>
      </c>
    </row>
    <row r="395" spans="1:9" x14ac:dyDescent="0.25">
      <c r="A395" t="s">
        <v>2961</v>
      </c>
      <c r="B395" s="40" t="s">
        <v>109</v>
      </c>
      <c r="C395" s="40" t="s">
        <v>681</v>
      </c>
      <c r="D395" s="41">
        <v>2055</v>
      </c>
      <c r="E395" s="41" t="str">
        <f t="shared" si="6"/>
        <v>POA2055</v>
      </c>
      <c r="F395" s="40" t="s">
        <v>2088</v>
      </c>
      <c r="G395" s="40" t="s">
        <v>2087</v>
      </c>
      <c r="H395" s="40" t="s">
        <v>2088</v>
      </c>
      <c r="I395" s="40" t="s">
        <v>715</v>
      </c>
    </row>
    <row r="396" spans="1:9" x14ac:dyDescent="0.25">
      <c r="A396" t="s">
        <v>2962</v>
      </c>
      <c r="B396" s="40" t="s">
        <v>114</v>
      </c>
      <c r="C396" s="40" t="s">
        <v>681</v>
      </c>
      <c r="D396" s="41">
        <v>2056</v>
      </c>
      <c r="E396" s="41" t="str">
        <f t="shared" si="6"/>
        <v>PVA2056</v>
      </c>
      <c r="F396" s="40" t="s">
        <v>2159</v>
      </c>
      <c r="G396" s="40" t="s">
        <v>2158</v>
      </c>
      <c r="H396" s="40" t="s">
        <v>2160</v>
      </c>
      <c r="I396" s="40" t="s">
        <v>715</v>
      </c>
    </row>
    <row r="397" spans="1:9" x14ac:dyDescent="0.25">
      <c r="A397" t="s">
        <v>2963</v>
      </c>
      <c r="B397" s="40" t="s">
        <v>129</v>
      </c>
      <c r="C397" s="40" t="s">
        <v>681</v>
      </c>
      <c r="D397" s="41">
        <v>2058</v>
      </c>
      <c r="E397" s="41" t="str">
        <f t="shared" si="6"/>
        <v>SYA2058</v>
      </c>
      <c r="F397" s="40" t="s">
        <v>2349</v>
      </c>
      <c r="G397" s="40" t="s">
        <v>2348</v>
      </c>
      <c r="H397" s="40" t="s">
        <v>2350</v>
      </c>
      <c r="I397" s="40" t="s">
        <v>715</v>
      </c>
    </row>
    <row r="398" spans="1:9" x14ac:dyDescent="0.25">
      <c r="A398" t="s">
        <v>2964</v>
      </c>
      <c r="B398" s="40" t="s">
        <v>129</v>
      </c>
      <c r="C398" s="40" t="s">
        <v>681</v>
      </c>
      <c r="D398" s="41">
        <v>2059</v>
      </c>
      <c r="E398" s="41" t="str">
        <f t="shared" si="6"/>
        <v>SYA2059</v>
      </c>
      <c r="F398" s="40" t="s">
        <v>2352</v>
      </c>
      <c r="G398" s="40" t="s">
        <v>2348</v>
      </c>
      <c r="H398" s="40" t="s">
        <v>2350</v>
      </c>
      <c r="I398" s="40" t="s">
        <v>715</v>
      </c>
    </row>
    <row r="399" spans="1:9" x14ac:dyDescent="0.25">
      <c r="A399" t="s">
        <v>2965</v>
      </c>
      <c r="B399" s="40" t="s">
        <v>132</v>
      </c>
      <c r="C399" s="40" t="s">
        <v>681</v>
      </c>
      <c r="D399" s="41">
        <v>2059</v>
      </c>
      <c r="E399" s="41" t="str">
        <f t="shared" si="6"/>
        <v>TRA2059</v>
      </c>
      <c r="F399" s="40" t="s">
        <v>2358</v>
      </c>
      <c r="G399" s="40" t="s">
        <v>2351</v>
      </c>
      <c r="H399" s="40" t="s">
        <v>2359</v>
      </c>
      <c r="I399" s="40" t="s">
        <v>785</v>
      </c>
    </row>
    <row r="400" spans="1:9" x14ac:dyDescent="0.25">
      <c r="A400" t="s">
        <v>2966</v>
      </c>
      <c r="B400" s="40" t="s">
        <v>29</v>
      </c>
      <c r="C400" s="40" t="s">
        <v>681</v>
      </c>
      <c r="D400" s="41">
        <v>2060</v>
      </c>
      <c r="E400" s="41" t="str">
        <f t="shared" si="6"/>
        <v>ATA2060</v>
      </c>
      <c r="F400" s="40" t="s">
        <v>1062</v>
      </c>
      <c r="G400" s="40" t="s">
        <v>1061</v>
      </c>
      <c r="H400" s="40" t="s">
        <v>1063</v>
      </c>
      <c r="I400" s="40" t="s">
        <v>734</v>
      </c>
    </row>
    <row r="401" spans="1:9" x14ac:dyDescent="0.25">
      <c r="A401" t="s">
        <v>2967</v>
      </c>
      <c r="B401" s="40" t="s">
        <v>21</v>
      </c>
      <c r="C401" s="40" t="s">
        <v>681</v>
      </c>
      <c r="D401" s="41">
        <v>2061</v>
      </c>
      <c r="E401" s="41" t="str">
        <f t="shared" si="6"/>
        <v>AEA2061</v>
      </c>
      <c r="F401" s="40" t="s">
        <v>823</v>
      </c>
      <c r="G401" s="40" t="s">
        <v>822</v>
      </c>
      <c r="H401" s="40" t="s">
        <v>824</v>
      </c>
      <c r="I401" s="40" t="s">
        <v>715</v>
      </c>
    </row>
    <row r="402" spans="1:9" x14ac:dyDescent="0.25">
      <c r="A402" t="s">
        <v>2968</v>
      </c>
      <c r="B402" s="40" t="s">
        <v>63</v>
      </c>
      <c r="C402" s="40" t="s">
        <v>681</v>
      </c>
      <c r="D402" s="41">
        <v>2062</v>
      </c>
      <c r="E402" s="41" t="str">
        <f t="shared" si="6"/>
        <v>GFA2062</v>
      </c>
      <c r="F402" s="40" t="s">
        <v>1638</v>
      </c>
      <c r="G402" s="40" t="s">
        <v>1637</v>
      </c>
      <c r="H402" s="40" t="s">
        <v>1638</v>
      </c>
      <c r="I402" s="40" t="s">
        <v>1627</v>
      </c>
    </row>
    <row r="403" spans="1:9" x14ac:dyDescent="0.25">
      <c r="A403" t="s">
        <v>2969</v>
      </c>
      <c r="B403" s="40" t="s">
        <v>25</v>
      </c>
      <c r="C403" s="40" t="s">
        <v>681</v>
      </c>
      <c r="D403" s="41">
        <v>2064</v>
      </c>
      <c r="E403" s="41" t="str">
        <f t="shared" si="6"/>
        <v>AHA2064</v>
      </c>
      <c r="F403" s="40" t="s">
        <v>995</v>
      </c>
      <c r="G403" s="40" t="s">
        <v>994</v>
      </c>
      <c r="H403" s="40" t="s">
        <v>996</v>
      </c>
      <c r="I403" s="40" t="s">
        <v>715</v>
      </c>
    </row>
    <row r="404" spans="1:9" x14ac:dyDescent="0.25">
      <c r="A404" t="s">
        <v>2970</v>
      </c>
      <c r="B404" s="40" t="s">
        <v>25</v>
      </c>
      <c r="C404" s="40" t="s">
        <v>681</v>
      </c>
      <c r="D404" s="41">
        <v>2065</v>
      </c>
      <c r="E404" s="41" t="str">
        <f t="shared" si="6"/>
        <v>AHA2065</v>
      </c>
      <c r="F404" s="40" t="s">
        <v>998</v>
      </c>
      <c r="G404" s="40" t="s">
        <v>997</v>
      </c>
      <c r="H404" s="40" t="s">
        <v>999</v>
      </c>
      <c r="I404" s="40" t="s">
        <v>715</v>
      </c>
    </row>
    <row r="405" spans="1:9" x14ac:dyDescent="0.25">
      <c r="A405" t="s">
        <v>2971</v>
      </c>
      <c r="B405" s="40" t="s">
        <v>51</v>
      </c>
      <c r="C405" s="40" t="s">
        <v>681</v>
      </c>
      <c r="D405" s="41">
        <v>2066</v>
      </c>
      <c r="E405" s="41" t="str">
        <f t="shared" si="6"/>
        <v>DEA2066</v>
      </c>
      <c r="F405" s="40" t="s">
        <v>1255</v>
      </c>
      <c r="G405" s="40" t="s">
        <v>1254</v>
      </c>
      <c r="H405" s="40" t="s">
        <v>1256</v>
      </c>
      <c r="I405" s="40" t="s">
        <v>1167</v>
      </c>
    </row>
    <row r="406" spans="1:9" x14ac:dyDescent="0.25">
      <c r="A406" t="s">
        <v>2972</v>
      </c>
      <c r="B406" s="40" t="s">
        <v>122</v>
      </c>
      <c r="C406" s="40" t="s">
        <v>681</v>
      </c>
      <c r="D406" s="41">
        <v>2069</v>
      </c>
      <c r="E406" s="41" t="str">
        <f t="shared" si="6"/>
        <v>RVA2069</v>
      </c>
      <c r="F406" s="40" t="s">
        <v>2229</v>
      </c>
      <c r="G406" s="40" t="s">
        <v>2228</v>
      </c>
      <c r="H406" s="40" t="s">
        <v>2229</v>
      </c>
      <c r="I406" s="40" t="s">
        <v>2223</v>
      </c>
    </row>
    <row r="407" spans="1:9" x14ac:dyDescent="0.25">
      <c r="A407" t="s">
        <v>2973</v>
      </c>
      <c r="B407" s="40" t="s">
        <v>130</v>
      </c>
      <c r="C407" s="40" t="s">
        <v>681</v>
      </c>
      <c r="D407" s="41">
        <v>2070</v>
      </c>
      <c r="E407" s="41" t="str">
        <f t="shared" si="6"/>
        <v>TEA2070</v>
      </c>
      <c r="F407" s="40" t="s">
        <v>2354</v>
      </c>
      <c r="G407" s="40" t="s">
        <v>2353</v>
      </c>
      <c r="H407" s="40" t="s">
        <v>2354</v>
      </c>
      <c r="I407" s="40" t="s">
        <v>715</v>
      </c>
    </row>
    <row r="408" spans="1:9" x14ac:dyDescent="0.25">
      <c r="A408" t="s">
        <v>2974</v>
      </c>
      <c r="B408" s="40" t="s">
        <v>55</v>
      </c>
      <c r="C408" s="40" t="s">
        <v>681</v>
      </c>
      <c r="D408" s="41">
        <v>2071</v>
      </c>
      <c r="E408" s="41" t="str">
        <f t="shared" si="6"/>
        <v>DTA2071</v>
      </c>
      <c r="F408" s="40" t="s">
        <v>1339</v>
      </c>
      <c r="G408" s="40" t="s">
        <v>1338</v>
      </c>
      <c r="H408" s="40" t="s">
        <v>1340</v>
      </c>
      <c r="I408" s="40" t="s">
        <v>1341</v>
      </c>
    </row>
    <row r="409" spans="1:9" x14ac:dyDescent="0.25">
      <c r="A409" t="s">
        <v>2975</v>
      </c>
      <c r="B409" s="40" t="s">
        <v>122</v>
      </c>
      <c r="C409" s="40" t="s">
        <v>681</v>
      </c>
      <c r="D409" s="41">
        <v>2071</v>
      </c>
      <c r="E409" s="41" t="str">
        <f t="shared" si="6"/>
        <v>RVA2071</v>
      </c>
      <c r="F409" s="40" t="s">
        <v>2230</v>
      </c>
      <c r="G409" s="40" t="s">
        <v>2228</v>
      </c>
      <c r="H409" s="40" t="s">
        <v>2229</v>
      </c>
      <c r="I409" s="40" t="s">
        <v>2223</v>
      </c>
    </row>
    <row r="410" spans="1:9" x14ac:dyDescent="0.25">
      <c r="A410" t="s">
        <v>2976</v>
      </c>
      <c r="B410" s="40" t="s">
        <v>130</v>
      </c>
      <c r="C410" s="40" t="s">
        <v>681</v>
      </c>
      <c r="D410" s="41">
        <v>2071</v>
      </c>
      <c r="E410" s="41" t="str">
        <f t="shared" si="6"/>
        <v>TEA2071</v>
      </c>
      <c r="F410" s="40" t="s">
        <v>2355</v>
      </c>
      <c r="G410" s="40" t="s">
        <v>2353</v>
      </c>
      <c r="H410" s="40" t="s">
        <v>2354</v>
      </c>
      <c r="I410" s="40" t="s">
        <v>715</v>
      </c>
    </row>
    <row r="411" spans="1:9" x14ac:dyDescent="0.25">
      <c r="A411" t="s">
        <v>2977</v>
      </c>
      <c r="B411" s="40" t="s">
        <v>80</v>
      </c>
      <c r="C411" s="40" t="s">
        <v>681</v>
      </c>
      <c r="D411" s="41">
        <v>2073</v>
      </c>
      <c r="E411" s="41" t="str">
        <f t="shared" si="6"/>
        <v>IDA2073</v>
      </c>
      <c r="F411" s="40" t="s">
        <v>1879</v>
      </c>
      <c r="G411" s="40" t="s">
        <v>1880</v>
      </c>
      <c r="H411" s="40" t="s">
        <v>1879</v>
      </c>
      <c r="I411" s="40" t="s">
        <v>715</v>
      </c>
    </row>
    <row r="412" spans="1:9" x14ac:dyDescent="0.25">
      <c r="A412" t="s">
        <v>2978</v>
      </c>
      <c r="B412" s="40" t="s">
        <v>122</v>
      </c>
      <c r="C412" s="40" t="s">
        <v>681</v>
      </c>
      <c r="D412" s="41">
        <v>2074</v>
      </c>
      <c r="E412" s="41" t="str">
        <f t="shared" si="6"/>
        <v>RVA2074</v>
      </c>
      <c r="F412" s="40" t="s">
        <v>2232</v>
      </c>
      <c r="G412" s="40" t="s">
        <v>2231</v>
      </c>
      <c r="H412" s="40" t="s">
        <v>2233</v>
      </c>
      <c r="I412" s="40" t="s">
        <v>687</v>
      </c>
    </row>
    <row r="413" spans="1:9" x14ac:dyDescent="0.25">
      <c r="A413" t="s">
        <v>2979</v>
      </c>
      <c r="B413" s="40" t="s">
        <v>127</v>
      </c>
      <c r="C413" s="40" t="s">
        <v>681</v>
      </c>
      <c r="D413" s="41">
        <v>2075</v>
      </c>
      <c r="E413" s="41" t="str">
        <f t="shared" si="6"/>
        <v>SPA2075</v>
      </c>
      <c r="F413" s="40" t="s">
        <v>2291</v>
      </c>
      <c r="G413" s="40" t="s">
        <v>2290</v>
      </c>
      <c r="H413" s="40" t="s">
        <v>2292</v>
      </c>
      <c r="I413" s="40" t="s">
        <v>836</v>
      </c>
    </row>
    <row r="414" spans="1:9" x14ac:dyDescent="0.25">
      <c r="A414" t="s">
        <v>2980</v>
      </c>
      <c r="B414" s="40" t="s">
        <v>41</v>
      </c>
      <c r="C414" s="40" t="s">
        <v>681</v>
      </c>
      <c r="D414" s="41">
        <v>2076</v>
      </c>
      <c r="E414" s="41" t="str">
        <f t="shared" si="6"/>
        <v>CCA2076</v>
      </c>
      <c r="F414" s="40" t="s">
        <v>1117</v>
      </c>
      <c r="G414" s="40" t="s">
        <v>1116</v>
      </c>
      <c r="H414" s="40" t="s">
        <v>1118</v>
      </c>
      <c r="I414" s="40" t="s">
        <v>715</v>
      </c>
    </row>
    <row r="415" spans="1:9" x14ac:dyDescent="0.25">
      <c r="A415" t="s">
        <v>2981</v>
      </c>
      <c r="B415" s="40" t="s">
        <v>137</v>
      </c>
      <c r="C415" s="40" t="s">
        <v>681</v>
      </c>
      <c r="D415" s="41">
        <v>2077</v>
      </c>
      <c r="E415" s="41" t="str">
        <f t="shared" si="6"/>
        <v>VSA2077</v>
      </c>
      <c r="F415" s="40" t="s">
        <v>2470</v>
      </c>
      <c r="G415" s="40" t="s">
        <v>2469</v>
      </c>
      <c r="H415" s="40" t="s">
        <v>2470</v>
      </c>
      <c r="I415" s="40" t="s">
        <v>1298</v>
      </c>
    </row>
    <row r="416" spans="1:9" x14ac:dyDescent="0.25">
      <c r="A416" t="s">
        <v>2982</v>
      </c>
      <c r="B416" s="40" t="s">
        <v>138</v>
      </c>
      <c r="C416" s="40" t="s">
        <v>681</v>
      </c>
      <c r="D416" s="41">
        <v>2078</v>
      </c>
      <c r="E416" s="41" t="str">
        <f t="shared" si="6"/>
        <v>VTA2078</v>
      </c>
      <c r="F416" s="40" t="s">
        <v>2488</v>
      </c>
      <c r="G416" s="40" t="s">
        <v>2487</v>
      </c>
      <c r="H416" s="40" t="s">
        <v>2488</v>
      </c>
      <c r="I416" s="40" t="s">
        <v>715</v>
      </c>
    </row>
    <row r="417" spans="1:9" x14ac:dyDescent="0.25">
      <c r="A417" t="s">
        <v>2983</v>
      </c>
      <c r="B417" s="40" t="s">
        <v>63</v>
      </c>
      <c r="C417" s="40" t="s">
        <v>681</v>
      </c>
      <c r="D417" s="41">
        <v>2079</v>
      </c>
      <c r="E417" s="41" t="str">
        <f t="shared" si="6"/>
        <v>GFA2079</v>
      </c>
      <c r="F417" s="40" t="s">
        <v>1640</v>
      </c>
      <c r="G417" s="40" t="s">
        <v>1639</v>
      </c>
      <c r="H417" s="40" t="s">
        <v>1640</v>
      </c>
      <c r="I417" s="40" t="s">
        <v>1627</v>
      </c>
    </row>
    <row r="418" spans="1:9" x14ac:dyDescent="0.25">
      <c r="A418" t="s">
        <v>2984</v>
      </c>
      <c r="B418" s="40" t="s">
        <v>63</v>
      </c>
      <c r="C418" s="40" t="s">
        <v>681</v>
      </c>
      <c r="D418" s="41">
        <v>2080</v>
      </c>
      <c r="E418" s="41" t="str">
        <f t="shared" si="6"/>
        <v>GFA2080</v>
      </c>
      <c r="F418" s="40" t="s">
        <v>1642</v>
      </c>
      <c r="G418" s="40" t="s">
        <v>1641</v>
      </c>
      <c r="H418" s="40" t="s">
        <v>1642</v>
      </c>
      <c r="I418" s="40" t="s">
        <v>1627</v>
      </c>
    </row>
    <row r="419" spans="1:9" x14ac:dyDescent="0.25">
      <c r="A419" t="s">
        <v>2985</v>
      </c>
      <c r="B419" s="40" t="s">
        <v>25</v>
      </c>
      <c r="C419" s="40" t="s">
        <v>681</v>
      </c>
      <c r="D419" s="41">
        <v>2081</v>
      </c>
      <c r="E419" s="41" t="str">
        <f t="shared" si="6"/>
        <v>AHA2081</v>
      </c>
      <c r="F419" s="40" t="s">
        <v>1001</v>
      </c>
      <c r="G419" s="40" t="s">
        <v>1000</v>
      </c>
      <c r="H419" s="40" t="s">
        <v>1002</v>
      </c>
      <c r="I419" s="40" t="s">
        <v>715</v>
      </c>
    </row>
    <row r="420" spans="1:9" x14ac:dyDescent="0.25">
      <c r="A420" t="s">
        <v>2986</v>
      </c>
      <c r="B420" s="40" t="s">
        <v>25</v>
      </c>
      <c r="C420" s="40" t="s">
        <v>681</v>
      </c>
      <c r="D420" s="41">
        <v>2083</v>
      </c>
      <c r="E420" s="41" t="str">
        <f t="shared" si="6"/>
        <v>AHA2083</v>
      </c>
      <c r="F420" s="40" t="s">
        <v>1004</v>
      </c>
      <c r="G420" s="40" t="s">
        <v>1003</v>
      </c>
      <c r="H420" s="40" t="s">
        <v>1004</v>
      </c>
      <c r="I420" s="40" t="s">
        <v>715</v>
      </c>
    </row>
    <row r="421" spans="1:9" x14ac:dyDescent="0.25">
      <c r="A421" t="s">
        <v>2987</v>
      </c>
      <c r="B421" s="40" t="s">
        <v>127</v>
      </c>
      <c r="C421" s="40" t="s">
        <v>681</v>
      </c>
      <c r="D421" s="41">
        <v>2084</v>
      </c>
      <c r="E421" s="41" t="str">
        <f t="shared" si="6"/>
        <v>SPA2084</v>
      </c>
      <c r="F421" s="40" t="s">
        <v>2294</v>
      </c>
      <c r="G421" s="40" t="s">
        <v>2293</v>
      </c>
      <c r="H421" s="40" t="s">
        <v>2295</v>
      </c>
      <c r="I421" s="40" t="s">
        <v>836</v>
      </c>
    </row>
    <row r="422" spans="1:9" x14ac:dyDescent="0.25">
      <c r="A422" t="s">
        <v>2988</v>
      </c>
      <c r="B422" s="40" t="s">
        <v>112</v>
      </c>
      <c r="C422" s="40" t="s">
        <v>681</v>
      </c>
      <c r="D422" s="41">
        <v>2085</v>
      </c>
      <c r="E422" s="41" t="str">
        <f t="shared" si="6"/>
        <v>PSA2085</v>
      </c>
      <c r="F422" s="40" t="s">
        <v>2119</v>
      </c>
      <c r="G422" s="40" t="s">
        <v>2118</v>
      </c>
      <c r="H422" s="40" t="s">
        <v>2120</v>
      </c>
      <c r="I422" s="40" t="s">
        <v>734</v>
      </c>
    </row>
    <row r="423" spans="1:9" x14ac:dyDescent="0.25">
      <c r="A423" t="s">
        <v>2989</v>
      </c>
      <c r="B423" s="40" t="s">
        <v>90</v>
      </c>
      <c r="C423" s="40" t="s">
        <v>681</v>
      </c>
      <c r="D423" s="41">
        <v>2087</v>
      </c>
      <c r="E423" s="41" t="str">
        <f t="shared" si="6"/>
        <v>MAA2087</v>
      </c>
      <c r="F423" s="40" t="s">
        <v>1981</v>
      </c>
      <c r="G423" s="40" t="s">
        <v>1980</v>
      </c>
      <c r="H423" s="40" t="s">
        <v>1981</v>
      </c>
      <c r="I423" s="40" t="s">
        <v>734</v>
      </c>
    </row>
    <row r="424" spans="1:9" x14ac:dyDescent="0.25">
      <c r="A424" t="s">
        <v>2990</v>
      </c>
      <c r="B424" s="40" t="s">
        <v>16</v>
      </c>
      <c r="C424" s="40" t="s">
        <v>681</v>
      </c>
      <c r="D424" s="41">
        <v>2088</v>
      </c>
      <c r="E424" s="41" t="str">
        <f t="shared" si="6"/>
        <v>ADA2088</v>
      </c>
      <c r="F424" s="40" t="s">
        <v>733</v>
      </c>
      <c r="G424" s="40" t="s">
        <v>732</v>
      </c>
      <c r="H424" s="40" t="s">
        <v>733</v>
      </c>
      <c r="I424" s="40" t="s">
        <v>734</v>
      </c>
    </row>
    <row r="425" spans="1:9" x14ac:dyDescent="0.25">
      <c r="A425" t="s">
        <v>2991</v>
      </c>
      <c r="B425" s="40" t="s">
        <v>50</v>
      </c>
      <c r="C425" s="40" t="s">
        <v>681</v>
      </c>
      <c r="D425" s="41">
        <v>2088</v>
      </c>
      <c r="E425" s="41" t="str">
        <f t="shared" si="6"/>
        <v>DCA2088</v>
      </c>
      <c r="F425" s="40" t="s">
        <v>733</v>
      </c>
      <c r="G425" s="40" t="s">
        <v>732</v>
      </c>
      <c r="H425" s="40" t="s">
        <v>733</v>
      </c>
      <c r="I425" s="40" t="s">
        <v>734</v>
      </c>
    </row>
    <row r="426" spans="1:9" x14ac:dyDescent="0.25">
      <c r="A426" t="s">
        <v>2992</v>
      </c>
      <c r="B426" s="40" t="s">
        <v>53</v>
      </c>
      <c r="C426" s="40" t="s">
        <v>681</v>
      </c>
      <c r="D426" s="41">
        <v>2088</v>
      </c>
      <c r="E426" s="41" t="str">
        <f t="shared" si="6"/>
        <v>DJA2088</v>
      </c>
      <c r="F426" s="40" t="s">
        <v>733</v>
      </c>
      <c r="G426" s="40" t="s">
        <v>732</v>
      </c>
      <c r="H426" s="40" t="s">
        <v>733</v>
      </c>
      <c r="I426" s="40" t="s">
        <v>734</v>
      </c>
    </row>
    <row r="427" spans="1:9" x14ac:dyDescent="0.25">
      <c r="A427" t="s">
        <v>2993</v>
      </c>
      <c r="B427" s="40" t="s">
        <v>122</v>
      </c>
      <c r="C427" s="40" t="s">
        <v>681</v>
      </c>
      <c r="D427" s="41">
        <v>2088</v>
      </c>
      <c r="E427" s="41" t="str">
        <f t="shared" si="6"/>
        <v>RVA2088</v>
      </c>
      <c r="F427" s="40" t="s">
        <v>733</v>
      </c>
      <c r="G427" s="40" t="s">
        <v>732</v>
      </c>
      <c r="H427" s="40" t="s">
        <v>733</v>
      </c>
      <c r="I427" s="40" t="s">
        <v>734</v>
      </c>
    </row>
    <row r="428" spans="1:9" x14ac:dyDescent="0.25">
      <c r="A428" t="s">
        <v>2994</v>
      </c>
      <c r="B428" s="40" t="s">
        <v>127</v>
      </c>
      <c r="C428" s="40" t="s">
        <v>681</v>
      </c>
      <c r="D428" s="41">
        <v>2088</v>
      </c>
      <c r="E428" s="41" t="str">
        <f t="shared" si="6"/>
        <v>SPA2088</v>
      </c>
      <c r="F428" s="40" t="s">
        <v>733</v>
      </c>
      <c r="G428" s="40" t="s">
        <v>732</v>
      </c>
      <c r="H428" s="40" t="s">
        <v>733</v>
      </c>
      <c r="I428" s="40" t="s">
        <v>734</v>
      </c>
    </row>
    <row r="429" spans="1:9" x14ac:dyDescent="0.25">
      <c r="A429" t="s">
        <v>2995</v>
      </c>
      <c r="B429" s="40" t="s">
        <v>75</v>
      </c>
      <c r="C429" s="40" t="s">
        <v>681</v>
      </c>
      <c r="D429" s="41">
        <v>2090</v>
      </c>
      <c r="E429" s="41" t="str">
        <f t="shared" si="6"/>
        <v>HSA2090</v>
      </c>
      <c r="F429" s="40" t="s">
        <v>1809</v>
      </c>
      <c r="G429" s="40" t="s">
        <v>1808</v>
      </c>
      <c r="H429" s="40" t="s">
        <v>1809</v>
      </c>
      <c r="I429" s="40" t="s">
        <v>687</v>
      </c>
    </row>
    <row r="430" spans="1:9" x14ac:dyDescent="0.25">
      <c r="A430" t="s">
        <v>2996</v>
      </c>
      <c r="B430" s="40" t="s">
        <v>51</v>
      </c>
      <c r="C430" s="40" t="s">
        <v>681</v>
      </c>
      <c r="D430" s="41">
        <v>2091</v>
      </c>
      <c r="E430" s="41" t="str">
        <f t="shared" si="6"/>
        <v>DEA2091</v>
      </c>
      <c r="F430" s="40" t="s">
        <v>1258</v>
      </c>
      <c r="G430" s="40" t="s">
        <v>1257</v>
      </c>
      <c r="H430" s="40" t="s">
        <v>1259</v>
      </c>
      <c r="I430" s="40" t="s">
        <v>1175</v>
      </c>
    </row>
    <row r="431" spans="1:9" x14ac:dyDescent="0.25">
      <c r="A431" t="s">
        <v>2997</v>
      </c>
      <c r="B431" s="40" t="s">
        <v>51</v>
      </c>
      <c r="C431" s="40" t="s">
        <v>681</v>
      </c>
      <c r="D431" s="41">
        <v>2093</v>
      </c>
      <c r="E431" s="41" t="str">
        <f t="shared" si="6"/>
        <v>DEA2093</v>
      </c>
      <c r="F431" s="40" t="s">
        <v>1261</v>
      </c>
      <c r="G431" s="40" t="s">
        <v>1260</v>
      </c>
      <c r="H431" s="40" t="s">
        <v>1261</v>
      </c>
      <c r="I431" s="40" t="s">
        <v>1167</v>
      </c>
    </row>
    <row r="432" spans="1:9" x14ac:dyDescent="0.25">
      <c r="A432" t="s">
        <v>2998</v>
      </c>
      <c r="B432" s="40" t="s">
        <v>75</v>
      </c>
      <c r="C432" s="40" t="s">
        <v>681</v>
      </c>
      <c r="D432" s="41">
        <v>2096</v>
      </c>
      <c r="E432" s="41" t="str">
        <f t="shared" si="6"/>
        <v>HSA2096</v>
      </c>
      <c r="F432" s="40" t="s">
        <v>1811</v>
      </c>
      <c r="G432" s="40" t="s">
        <v>1810</v>
      </c>
      <c r="H432" s="40" t="s">
        <v>1811</v>
      </c>
      <c r="I432" s="40" t="s">
        <v>1298</v>
      </c>
    </row>
    <row r="433" spans="1:9" x14ac:dyDescent="0.25">
      <c r="A433" t="s">
        <v>2999</v>
      </c>
      <c r="B433" s="40" t="s">
        <v>55</v>
      </c>
      <c r="C433" s="40" t="s">
        <v>681</v>
      </c>
      <c r="D433" s="41">
        <v>2097</v>
      </c>
      <c r="E433" s="41" t="str">
        <f t="shared" si="6"/>
        <v>DTA2097</v>
      </c>
      <c r="F433" s="40" t="s">
        <v>1343</v>
      </c>
      <c r="G433" s="40" t="s">
        <v>1342</v>
      </c>
      <c r="H433" s="40" t="s">
        <v>1343</v>
      </c>
      <c r="I433" s="40" t="s">
        <v>1324</v>
      </c>
    </row>
    <row r="434" spans="1:9" x14ac:dyDescent="0.25">
      <c r="A434" t="s">
        <v>3000</v>
      </c>
      <c r="B434" s="40" t="s">
        <v>75</v>
      </c>
      <c r="C434" s="40" t="s">
        <v>681</v>
      </c>
      <c r="D434" s="41">
        <v>2100</v>
      </c>
      <c r="E434" s="41" t="str">
        <f t="shared" si="6"/>
        <v>HSA2100</v>
      </c>
      <c r="F434" s="40" t="s">
        <v>1812</v>
      </c>
      <c r="G434" s="40" t="s">
        <v>725</v>
      </c>
      <c r="H434" s="40" t="s">
        <v>726</v>
      </c>
      <c r="I434" s="40" t="s">
        <v>727</v>
      </c>
    </row>
    <row r="435" spans="1:9" x14ac:dyDescent="0.25">
      <c r="A435" t="s">
        <v>3001</v>
      </c>
      <c r="B435" s="40" t="s">
        <v>90</v>
      </c>
      <c r="C435" s="40" t="s">
        <v>681</v>
      </c>
      <c r="D435" s="41">
        <v>2100</v>
      </c>
      <c r="E435" s="41" t="str">
        <f t="shared" si="6"/>
        <v>MAA2100</v>
      </c>
      <c r="F435" s="40" t="s">
        <v>1982</v>
      </c>
      <c r="G435" s="40" t="s">
        <v>725</v>
      </c>
      <c r="H435" s="40" t="s">
        <v>726</v>
      </c>
      <c r="I435" s="40" t="s">
        <v>727</v>
      </c>
    </row>
    <row r="436" spans="1:9" x14ac:dyDescent="0.25">
      <c r="A436" t="s">
        <v>3002</v>
      </c>
      <c r="B436" s="40" t="s">
        <v>90</v>
      </c>
      <c r="C436" s="40" t="s">
        <v>681</v>
      </c>
      <c r="D436" s="41">
        <v>2104</v>
      </c>
      <c r="E436" s="41" t="str">
        <f t="shared" si="6"/>
        <v>MAA2104</v>
      </c>
      <c r="F436" s="40" t="s">
        <v>1984</v>
      </c>
      <c r="G436" s="40" t="s">
        <v>1983</v>
      </c>
      <c r="H436" s="40" t="s">
        <v>1985</v>
      </c>
      <c r="I436" s="40" t="s">
        <v>734</v>
      </c>
    </row>
    <row r="437" spans="1:9" x14ac:dyDescent="0.25">
      <c r="A437" t="s">
        <v>3003</v>
      </c>
      <c r="B437" s="40" t="s">
        <v>90</v>
      </c>
      <c r="C437" s="40" t="s">
        <v>681</v>
      </c>
      <c r="D437" s="41">
        <v>2106</v>
      </c>
      <c r="E437" s="41" t="str">
        <f t="shared" si="6"/>
        <v>MAA2106</v>
      </c>
      <c r="F437" s="40" t="s">
        <v>1987</v>
      </c>
      <c r="G437" s="40" t="s">
        <v>1986</v>
      </c>
      <c r="H437" s="40" t="s">
        <v>1987</v>
      </c>
      <c r="I437" s="40" t="s">
        <v>727</v>
      </c>
    </row>
    <row r="438" spans="1:9" x14ac:dyDescent="0.25">
      <c r="A438" t="s">
        <v>3004</v>
      </c>
      <c r="B438" s="40" t="s">
        <v>111</v>
      </c>
      <c r="C438" s="40" t="s">
        <v>681</v>
      </c>
      <c r="D438" s="41">
        <v>2106</v>
      </c>
      <c r="E438" s="41" t="str">
        <f t="shared" si="6"/>
        <v>PRA2106</v>
      </c>
      <c r="F438" s="40" t="s">
        <v>2089</v>
      </c>
      <c r="G438" s="40" t="s">
        <v>2090</v>
      </c>
      <c r="H438" s="40" t="s">
        <v>2091</v>
      </c>
      <c r="I438" s="40" t="s">
        <v>2092</v>
      </c>
    </row>
    <row r="439" spans="1:9" x14ac:dyDescent="0.25">
      <c r="A439" t="s">
        <v>3005</v>
      </c>
      <c r="B439" s="40" t="s">
        <v>50</v>
      </c>
      <c r="C439" s="40" t="s">
        <v>681</v>
      </c>
      <c r="D439" s="41">
        <v>2107</v>
      </c>
      <c r="E439" s="41" t="str">
        <f t="shared" si="6"/>
        <v>DCA2107</v>
      </c>
      <c r="F439" s="40" t="s">
        <v>1209</v>
      </c>
      <c r="G439" s="40" t="s">
        <v>1208</v>
      </c>
      <c r="H439" s="40" t="s">
        <v>1209</v>
      </c>
      <c r="I439" s="40" t="s">
        <v>724</v>
      </c>
    </row>
    <row r="440" spans="1:9" x14ac:dyDescent="0.25">
      <c r="A440" t="s">
        <v>3006</v>
      </c>
      <c r="B440" s="40" t="s">
        <v>55</v>
      </c>
      <c r="C440" s="40" t="s">
        <v>681</v>
      </c>
      <c r="D440" s="41">
        <v>2108</v>
      </c>
      <c r="E440" s="41" t="str">
        <f t="shared" si="6"/>
        <v>DTA2108</v>
      </c>
      <c r="F440" s="40" t="s">
        <v>1345</v>
      </c>
      <c r="G440" s="40" t="s">
        <v>1344</v>
      </c>
      <c r="H440" s="40" t="s">
        <v>1345</v>
      </c>
      <c r="I440" s="40" t="s">
        <v>1324</v>
      </c>
    </row>
    <row r="441" spans="1:9" x14ac:dyDescent="0.25">
      <c r="A441" t="s">
        <v>3007</v>
      </c>
      <c r="B441" s="40" t="s">
        <v>112</v>
      </c>
      <c r="C441" s="40" t="s">
        <v>681</v>
      </c>
      <c r="D441" s="41">
        <v>2108</v>
      </c>
      <c r="E441" s="41" t="str">
        <f t="shared" si="6"/>
        <v>PSA2108</v>
      </c>
      <c r="F441" s="40" t="s">
        <v>1345</v>
      </c>
      <c r="G441" s="40" t="s">
        <v>1344</v>
      </c>
      <c r="H441" s="40" t="s">
        <v>1345</v>
      </c>
      <c r="I441" s="40" t="s">
        <v>734</v>
      </c>
    </row>
    <row r="442" spans="1:9" x14ac:dyDescent="0.25">
      <c r="A442" t="s">
        <v>3008</v>
      </c>
      <c r="B442" s="40" t="s">
        <v>132</v>
      </c>
      <c r="C442" s="40" t="s">
        <v>681</v>
      </c>
      <c r="D442" s="41">
        <v>2111</v>
      </c>
      <c r="E442" s="41" t="str">
        <f t="shared" si="6"/>
        <v>TRA2111</v>
      </c>
      <c r="F442" s="40" t="s">
        <v>2361</v>
      </c>
      <c r="G442" s="40" t="s">
        <v>2360</v>
      </c>
      <c r="H442" s="40" t="s">
        <v>2362</v>
      </c>
      <c r="I442" s="40" t="s">
        <v>2092</v>
      </c>
    </row>
    <row r="443" spans="1:9" x14ac:dyDescent="0.25">
      <c r="A443" t="s">
        <v>3009</v>
      </c>
      <c r="B443" s="40" t="s">
        <v>139</v>
      </c>
      <c r="C443" s="40" t="s">
        <v>681</v>
      </c>
      <c r="D443" s="41">
        <v>2111</v>
      </c>
      <c r="E443" s="41" t="str">
        <f t="shared" si="6"/>
        <v>WCA2111</v>
      </c>
      <c r="F443" s="40" t="s">
        <v>2494</v>
      </c>
      <c r="G443" s="40" t="s">
        <v>2495</v>
      </c>
      <c r="H443" s="40" t="s">
        <v>2496</v>
      </c>
      <c r="I443" s="40" t="s">
        <v>1924</v>
      </c>
    </row>
    <row r="444" spans="1:9" x14ac:dyDescent="0.25">
      <c r="A444" t="s">
        <v>3010</v>
      </c>
      <c r="B444" s="40" t="s">
        <v>139</v>
      </c>
      <c r="C444" s="40" t="s">
        <v>681</v>
      </c>
      <c r="D444" s="41">
        <v>2112</v>
      </c>
      <c r="E444" s="41" t="str">
        <f t="shared" si="6"/>
        <v>WCA2112</v>
      </c>
      <c r="F444" s="40" t="s">
        <v>2497</v>
      </c>
      <c r="G444" s="40" t="s">
        <v>2495</v>
      </c>
      <c r="H444" s="40" t="s">
        <v>2496</v>
      </c>
      <c r="I444" s="40" t="s">
        <v>1924</v>
      </c>
    </row>
    <row r="445" spans="1:9" x14ac:dyDescent="0.25">
      <c r="A445" t="s">
        <v>3011</v>
      </c>
      <c r="B445" s="40" t="s">
        <v>25</v>
      </c>
      <c r="C445" s="40" t="s">
        <v>681</v>
      </c>
      <c r="D445" s="41">
        <v>2113</v>
      </c>
      <c r="E445" s="41" t="str">
        <f t="shared" si="6"/>
        <v>AHA2113</v>
      </c>
      <c r="F445" s="40" t="s">
        <v>1006</v>
      </c>
      <c r="G445" s="40" t="s">
        <v>1005</v>
      </c>
      <c r="H445" s="40" t="s">
        <v>1006</v>
      </c>
      <c r="I445" s="40" t="s">
        <v>715</v>
      </c>
    </row>
    <row r="446" spans="1:9" x14ac:dyDescent="0.25">
      <c r="A446" t="s">
        <v>3012</v>
      </c>
      <c r="B446" s="40" t="s">
        <v>139</v>
      </c>
      <c r="C446" s="40" t="s">
        <v>681</v>
      </c>
      <c r="D446" s="41">
        <v>2113</v>
      </c>
      <c r="E446" s="41" t="str">
        <f t="shared" si="6"/>
        <v>WCA2113</v>
      </c>
      <c r="F446" s="40" t="s">
        <v>2498</v>
      </c>
      <c r="G446" s="40" t="s">
        <v>2495</v>
      </c>
      <c r="H446" s="40" t="s">
        <v>2496</v>
      </c>
      <c r="I446" s="40" t="s">
        <v>1924</v>
      </c>
    </row>
    <row r="447" spans="1:9" x14ac:dyDescent="0.25">
      <c r="A447" t="s">
        <v>3013</v>
      </c>
      <c r="B447" s="40" t="s">
        <v>80</v>
      </c>
      <c r="C447" s="40" t="s">
        <v>681</v>
      </c>
      <c r="D447" s="41">
        <v>2114</v>
      </c>
      <c r="E447" s="41" t="str">
        <f t="shared" si="6"/>
        <v>IDA2114</v>
      </c>
      <c r="F447" s="40" t="s">
        <v>1882</v>
      </c>
      <c r="G447" s="40" t="s">
        <v>1881</v>
      </c>
      <c r="H447" s="40" t="s">
        <v>1883</v>
      </c>
      <c r="I447" s="40" t="s">
        <v>715</v>
      </c>
    </row>
    <row r="448" spans="1:9" x14ac:dyDescent="0.25">
      <c r="A448" t="s">
        <v>3014</v>
      </c>
      <c r="B448" s="40" t="s">
        <v>128</v>
      </c>
      <c r="C448" s="40" t="s">
        <v>681</v>
      </c>
      <c r="D448" s="41">
        <v>2115</v>
      </c>
      <c r="E448" s="41" t="str">
        <f t="shared" si="6"/>
        <v>STA2115</v>
      </c>
      <c r="F448" s="40" t="s">
        <v>2330</v>
      </c>
      <c r="G448" s="40" t="s">
        <v>2329</v>
      </c>
      <c r="H448" s="40" t="s">
        <v>2330</v>
      </c>
      <c r="I448" s="40" t="s">
        <v>687</v>
      </c>
    </row>
    <row r="449" spans="1:9" x14ac:dyDescent="0.25">
      <c r="A449" t="s">
        <v>3015</v>
      </c>
      <c r="B449" s="40" t="s">
        <v>76</v>
      </c>
      <c r="C449" s="40" t="s">
        <v>681</v>
      </c>
      <c r="D449" s="41">
        <v>2116</v>
      </c>
      <c r="E449" s="41" t="str">
        <f t="shared" si="6"/>
        <v>HUA2116</v>
      </c>
      <c r="F449" s="40" t="s">
        <v>1863</v>
      </c>
      <c r="G449" s="40" t="s">
        <v>1862</v>
      </c>
      <c r="H449" s="40" t="s">
        <v>1864</v>
      </c>
      <c r="I449" s="40" t="s">
        <v>687</v>
      </c>
    </row>
    <row r="450" spans="1:9" x14ac:dyDescent="0.25">
      <c r="A450" t="s">
        <v>3016</v>
      </c>
      <c r="B450" s="40" t="s">
        <v>128</v>
      </c>
      <c r="C450" s="40" t="s">
        <v>681</v>
      </c>
      <c r="D450" s="41">
        <v>2116</v>
      </c>
      <c r="E450" s="41" t="str">
        <f t="shared" si="6"/>
        <v>STA2116</v>
      </c>
      <c r="F450" s="40" t="s">
        <v>2331</v>
      </c>
      <c r="G450" s="40" t="s">
        <v>2329</v>
      </c>
      <c r="H450" s="40" t="s">
        <v>2330</v>
      </c>
      <c r="I450" s="40" t="s">
        <v>687</v>
      </c>
    </row>
    <row r="451" spans="1:9" x14ac:dyDescent="0.25">
      <c r="A451" t="s">
        <v>3017</v>
      </c>
      <c r="B451" s="40" t="s">
        <v>128</v>
      </c>
      <c r="C451" s="40" t="s">
        <v>681</v>
      </c>
      <c r="D451" s="41">
        <v>2117</v>
      </c>
      <c r="E451" s="41" t="str">
        <f t="shared" ref="E451:E514" si="7">CONCATENATE(B451,D451)</f>
        <v>STA2117</v>
      </c>
      <c r="F451" s="40" t="s">
        <v>2332</v>
      </c>
      <c r="G451" s="40" t="s">
        <v>2329</v>
      </c>
      <c r="H451" s="40" t="s">
        <v>2330</v>
      </c>
      <c r="I451" s="40" t="s">
        <v>687</v>
      </c>
    </row>
    <row r="452" spans="1:9" x14ac:dyDescent="0.25">
      <c r="A452" t="s">
        <v>3018</v>
      </c>
      <c r="B452" s="40" t="s">
        <v>139</v>
      </c>
      <c r="C452" s="40" t="s">
        <v>681</v>
      </c>
      <c r="D452" s="41">
        <v>2117</v>
      </c>
      <c r="E452" s="41" t="str">
        <f t="shared" si="7"/>
        <v>WCA2117</v>
      </c>
      <c r="F452" s="40" t="s">
        <v>2499</v>
      </c>
      <c r="G452" s="40" t="s">
        <v>2495</v>
      </c>
      <c r="H452" s="40" t="s">
        <v>2496</v>
      </c>
      <c r="I452" s="40" t="s">
        <v>1924</v>
      </c>
    </row>
    <row r="453" spans="1:9" x14ac:dyDescent="0.25">
      <c r="A453" t="s">
        <v>3019</v>
      </c>
      <c r="B453" s="40" t="s">
        <v>139</v>
      </c>
      <c r="C453" s="40" t="s">
        <v>681</v>
      </c>
      <c r="D453" s="41">
        <v>2118</v>
      </c>
      <c r="E453" s="41" t="str">
        <f t="shared" si="7"/>
        <v>WCA2118</v>
      </c>
      <c r="F453" s="40" t="s">
        <v>2500</v>
      </c>
      <c r="G453" s="40" t="s">
        <v>2495</v>
      </c>
      <c r="H453" s="40" t="s">
        <v>2496</v>
      </c>
      <c r="I453" s="40" t="s">
        <v>1924</v>
      </c>
    </row>
    <row r="454" spans="1:9" x14ac:dyDescent="0.25">
      <c r="A454" t="s">
        <v>3020</v>
      </c>
      <c r="B454" s="40" t="s">
        <v>127</v>
      </c>
      <c r="C454" s="40" t="s">
        <v>681</v>
      </c>
      <c r="D454" s="41">
        <v>2119</v>
      </c>
      <c r="E454" s="41" t="str">
        <f t="shared" si="7"/>
        <v>SPA2119</v>
      </c>
      <c r="F454" s="40" t="s">
        <v>2297</v>
      </c>
      <c r="G454" s="40" t="s">
        <v>2296</v>
      </c>
      <c r="H454" s="40" t="s">
        <v>2297</v>
      </c>
      <c r="I454" s="40" t="s">
        <v>734</v>
      </c>
    </row>
    <row r="455" spans="1:9" x14ac:dyDescent="0.25">
      <c r="A455" t="s">
        <v>3021</v>
      </c>
      <c r="B455" s="40" t="s">
        <v>139</v>
      </c>
      <c r="C455" s="40" t="s">
        <v>681</v>
      </c>
      <c r="D455" s="41">
        <v>2119</v>
      </c>
      <c r="E455" s="41" t="str">
        <f t="shared" si="7"/>
        <v>WCA2119</v>
      </c>
      <c r="F455" s="40" t="s">
        <v>2501</v>
      </c>
      <c r="G455" s="40" t="s">
        <v>2495</v>
      </c>
      <c r="H455" s="40" t="s">
        <v>2496</v>
      </c>
      <c r="I455" s="40" t="s">
        <v>1924</v>
      </c>
    </row>
    <row r="456" spans="1:9" x14ac:dyDescent="0.25">
      <c r="A456" t="s">
        <v>3022</v>
      </c>
      <c r="B456" s="40" t="s">
        <v>68</v>
      </c>
      <c r="C456" s="40" t="s">
        <v>681</v>
      </c>
      <c r="D456" s="41">
        <v>2120</v>
      </c>
      <c r="E456" s="41" t="str">
        <f t="shared" si="7"/>
        <v>HCA2120</v>
      </c>
      <c r="F456" s="40" t="s">
        <v>1740</v>
      </c>
      <c r="G456" s="40" t="s">
        <v>1739</v>
      </c>
      <c r="H456" s="40" t="s">
        <v>1740</v>
      </c>
      <c r="I456" s="40" t="s">
        <v>1273</v>
      </c>
    </row>
    <row r="457" spans="1:9" x14ac:dyDescent="0.25">
      <c r="A457" t="s">
        <v>3023</v>
      </c>
      <c r="B457" s="40" t="s">
        <v>139</v>
      </c>
      <c r="C457" s="40" t="s">
        <v>681</v>
      </c>
      <c r="D457" s="41">
        <v>2120</v>
      </c>
      <c r="E457" s="41" t="str">
        <f t="shared" si="7"/>
        <v>WCA2120</v>
      </c>
      <c r="F457" s="40" t="s">
        <v>2502</v>
      </c>
      <c r="G457" s="40" t="s">
        <v>2495</v>
      </c>
      <c r="H457" s="40" t="s">
        <v>2496</v>
      </c>
      <c r="I457" s="40" t="s">
        <v>1924</v>
      </c>
    </row>
    <row r="458" spans="1:9" x14ac:dyDescent="0.25">
      <c r="A458" t="s">
        <v>3024</v>
      </c>
      <c r="B458" s="40" t="s">
        <v>139</v>
      </c>
      <c r="C458" s="40" t="s">
        <v>681</v>
      </c>
      <c r="D458" s="41">
        <v>2121</v>
      </c>
      <c r="E458" s="41" t="str">
        <f t="shared" si="7"/>
        <v>WCA2121</v>
      </c>
      <c r="F458" s="40" t="s">
        <v>2503</v>
      </c>
      <c r="G458" s="40" t="s">
        <v>2495</v>
      </c>
      <c r="H458" s="40" t="s">
        <v>2496</v>
      </c>
      <c r="I458" s="40" t="s">
        <v>1924</v>
      </c>
    </row>
    <row r="459" spans="1:9" x14ac:dyDescent="0.25">
      <c r="A459" t="s">
        <v>3025</v>
      </c>
      <c r="B459" s="40" t="s">
        <v>16</v>
      </c>
      <c r="C459" s="40" t="s">
        <v>681</v>
      </c>
      <c r="D459" s="41">
        <v>2122</v>
      </c>
      <c r="E459" s="41" t="str">
        <f t="shared" si="7"/>
        <v>ADA2122</v>
      </c>
      <c r="F459" s="40" t="s">
        <v>736</v>
      </c>
      <c r="G459" s="40" t="s">
        <v>735</v>
      </c>
      <c r="H459" s="40" t="s">
        <v>736</v>
      </c>
      <c r="I459" s="40" t="s">
        <v>737</v>
      </c>
    </row>
    <row r="460" spans="1:9" x14ac:dyDescent="0.25">
      <c r="A460" t="s">
        <v>3026</v>
      </c>
      <c r="B460" s="40" t="s">
        <v>65</v>
      </c>
      <c r="C460" s="40" t="s">
        <v>681</v>
      </c>
      <c r="D460" s="41">
        <v>2122</v>
      </c>
      <c r="E460" s="41" t="str">
        <f t="shared" si="7"/>
        <v>GMA2122</v>
      </c>
      <c r="F460" s="40" t="s">
        <v>1693</v>
      </c>
      <c r="G460" s="40" t="s">
        <v>735</v>
      </c>
      <c r="H460" s="40" t="s">
        <v>736</v>
      </c>
      <c r="I460" s="40" t="s">
        <v>715</v>
      </c>
    </row>
    <row r="461" spans="1:9" x14ac:dyDescent="0.25">
      <c r="A461" t="s">
        <v>3027</v>
      </c>
      <c r="B461" s="40" t="s">
        <v>88</v>
      </c>
      <c r="C461" s="40" t="s">
        <v>681</v>
      </c>
      <c r="D461" s="41">
        <v>2122</v>
      </c>
      <c r="E461" s="41" t="str">
        <f t="shared" si="7"/>
        <v>LOA2122</v>
      </c>
      <c r="F461" s="40" t="s">
        <v>1969</v>
      </c>
      <c r="G461" s="40" t="s">
        <v>735</v>
      </c>
      <c r="H461" s="40" t="s">
        <v>736</v>
      </c>
      <c r="I461" s="40" t="s">
        <v>737</v>
      </c>
    </row>
    <row r="462" spans="1:9" x14ac:dyDescent="0.25">
      <c r="A462" t="s">
        <v>3028</v>
      </c>
      <c r="B462" s="40" t="s">
        <v>90</v>
      </c>
      <c r="C462" s="40" t="s">
        <v>681</v>
      </c>
      <c r="D462" s="41">
        <v>2124</v>
      </c>
      <c r="E462" s="41" t="str">
        <f t="shared" si="7"/>
        <v>MAA2124</v>
      </c>
      <c r="F462" s="40" t="s">
        <v>1989</v>
      </c>
      <c r="G462" s="40" t="s">
        <v>1988</v>
      </c>
      <c r="H462" s="40" t="s">
        <v>1990</v>
      </c>
      <c r="I462" s="40" t="s">
        <v>734</v>
      </c>
    </row>
    <row r="463" spans="1:9" x14ac:dyDescent="0.25">
      <c r="A463" t="s">
        <v>3029</v>
      </c>
      <c r="B463" s="40" t="s">
        <v>72</v>
      </c>
      <c r="C463" s="40" t="s">
        <v>681</v>
      </c>
      <c r="D463" s="41">
        <v>2125</v>
      </c>
      <c r="E463" s="41" t="str">
        <f t="shared" si="7"/>
        <v>HIA2125</v>
      </c>
      <c r="F463" s="40" t="s">
        <v>1786</v>
      </c>
      <c r="G463" s="40" t="s">
        <v>1785</v>
      </c>
      <c r="H463" s="40" t="s">
        <v>1787</v>
      </c>
      <c r="I463" s="40" t="s">
        <v>687</v>
      </c>
    </row>
    <row r="464" spans="1:9" x14ac:dyDescent="0.25">
      <c r="A464" t="s">
        <v>3030</v>
      </c>
      <c r="B464" s="40" t="s">
        <v>33</v>
      </c>
      <c r="C464" s="40" t="s">
        <v>681</v>
      </c>
      <c r="D464" s="41">
        <v>2126</v>
      </c>
      <c r="E464" s="41" t="str">
        <f t="shared" si="7"/>
        <v>BDA2126</v>
      </c>
      <c r="F464" s="40" t="s">
        <v>1075</v>
      </c>
      <c r="G464" s="40" t="s">
        <v>1074</v>
      </c>
      <c r="H464" s="40" t="s">
        <v>1075</v>
      </c>
      <c r="I464" s="40" t="s">
        <v>715</v>
      </c>
    </row>
    <row r="465" spans="1:9" x14ac:dyDescent="0.25">
      <c r="A465" t="s">
        <v>3031</v>
      </c>
      <c r="B465" s="40" t="s">
        <v>63</v>
      </c>
      <c r="C465" s="40" t="s">
        <v>681</v>
      </c>
      <c r="D465" s="41">
        <v>2127</v>
      </c>
      <c r="E465" s="41" t="str">
        <f t="shared" si="7"/>
        <v>GFA2127</v>
      </c>
      <c r="F465" s="40" t="s">
        <v>1644</v>
      </c>
      <c r="G465" s="40" t="s">
        <v>1643</v>
      </c>
      <c r="H465" s="40" t="s">
        <v>1645</v>
      </c>
      <c r="I465" s="40" t="s">
        <v>1627</v>
      </c>
    </row>
    <row r="466" spans="1:9" x14ac:dyDescent="0.25">
      <c r="A466" t="s">
        <v>3032</v>
      </c>
      <c r="B466" s="40" t="s">
        <v>105</v>
      </c>
      <c r="C466" s="40" t="s">
        <v>681</v>
      </c>
      <c r="D466" s="41">
        <v>2128</v>
      </c>
      <c r="E466" s="41" t="str">
        <f t="shared" si="7"/>
        <v>PEA2128</v>
      </c>
      <c r="F466" s="40" t="s">
        <v>2052</v>
      </c>
      <c r="G466" s="40" t="s">
        <v>2051</v>
      </c>
      <c r="H466" s="40" t="s">
        <v>2053</v>
      </c>
      <c r="I466" s="40" t="s">
        <v>724</v>
      </c>
    </row>
    <row r="467" spans="1:9" x14ac:dyDescent="0.25">
      <c r="A467" t="s">
        <v>3033</v>
      </c>
      <c r="B467" s="40" t="s">
        <v>86</v>
      </c>
      <c r="C467" s="40" t="s">
        <v>681</v>
      </c>
      <c r="D467" s="41">
        <v>2129</v>
      </c>
      <c r="E467" s="41" t="str">
        <f t="shared" si="7"/>
        <v>LDA2129</v>
      </c>
      <c r="F467" s="40" t="s">
        <v>1922</v>
      </c>
      <c r="G467" s="40" t="s">
        <v>1921</v>
      </c>
      <c r="H467" s="40" t="s">
        <v>1923</v>
      </c>
      <c r="I467" s="40" t="s">
        <v>1924</v>
      </c>
    </row>
    <row r="468" spans="1:9" x14ac:dyDescent="0.25">
      <c r="A468" t="s">
        <v>3034</v>
      </c>
      <c r="B468" s="40" t="s">
        <v>24</v>
      </c>
      <c r="C468" s="40" t="s">
        <v>681</v>
      </c>
      <c r="D468" s="41">
        <v>2130</v>
      </c>
      <c r="E468" s="41" t="str">
        <f t="shared" si="7"/>
        <v>AGA2130</v>
      </c>
      <c r="F468" s="40" t="s">
        <v>837</v>
      </c>
      <c r="G468" s="40" t="s">
        <v>738</v>
      </c>
      <c r="H468" s="40" t="s">
        <v>740</v>
      </c>
      <c r="I468" s="40" t="s">
        <v>836</v>
      </c>
    </row>
    <row r="469" spans="1:9" x14ac:dyDescent="0.25">
      <c r="A469" t="s">
        <v>3035</v>
      </c>
      <c r="B469" s="40" t="s">
        <v>16</v>
      </c>
      <c r="C469" s="40" t="s">
        <v>681</v>
      </c>
      <c r="D469" s="41">
        <v>2131</v>
      </c>
      <c r="E469" s="41" t="str">
        <f t="shared" si="7"/>
        <v>ADA2131</v>
      </c>
      <c r="F469" s="40" t="s">
        <v>739</v>
      </c>
      <c r="G469" s="40" t="s">
        <v>738</v>
      </c>
      <c r="H469" s="40" t="s">
        <v>740</v>
      </c>
      <c r="I469" s="40" t="s">
        <v>734</v>
      </c>
    </row>
    <row r="470" spans="1:9" x14ac:dyDescent="0.25">
      <c r="A470" t="s">
        <v>3036</v>
      </c>
      <c r="B470" s="40" t="s">
        <v>82</v>
      </c>
      <c r="C470" s="40" t="s">
        <v>681</v>
      </c>
      <c r="D470" s="41">
        <v>2134</v>
      </c>
      <c r="E470" s="41" t="str">
        <f t="shared" si="7"/>
        <v>JCA2134</v>
      </c>
      <c r="F470" s="40" t="s">
        <v>1904</v>
      </c>
      <c r="G470" s="40" t="s">
        <v>1903</v>
      </c>
      <c r="H470" s="40" t="s">
        <v>1905</v>
      </c>
      <c r="I470" s="40" t="s">
        <v>734</v>
      </c>
    </row>
    <row r="471" spans="1:9" x14ac:dyDescent="0.25">
      <c r="A471" t="s">
        <v>3037</v>
      </c>
      <c r="B471" s="40" t="s">
        <v>58</v>
      </c>
      <c r="C471" s="40" t="s">
        <v>681</v>
      </c>
      <c r="D471" s="41">
        <v>2136</v>
      </c>
      <c r="E471" s="41" t="str">
        <f t="shared" si="7"/>
        <v>EDA2136</v>
      </c>
      <c r="F471" s="40" t="s">
        <v>1471</v>
      </c>
      <c r="G471" s="40" t="s">
        <v>1470</v>
      </c>
      <c r="H471" s="40" t="s">
        <v>1471</v>
      </c>
      <c r="I471" s="40" t="s">
        <v>687</v>
      </c>
    </row>
    <row r="472" spans="1:9" x14ac:dyDescent="0.25">
      <c r="A472" t="s">
        <v>3038</v>
      </c>
      <c r="B472" s="40" t="s">
        <v>21</v>
      </c>
      <c r="C472" s="40" t="s">
        <v>681</v>
      </c>
      <c r="D472" s="41">
        <v>2138</v>
      </c>
      <c r="E472" s="41" t="str">
        <f t="shared" si="7"/>
        <v>AEA2138</v>
      </c>
      <c r="F472" s="40" t="s">
        <v>826</v>
      </c>
      <c r="G472" s="40" t="s">
        <v>825</v>
      </c>
      <c r="H472" s="40" t="s">
        <v>827</v>
      </c>
      <c r="I472" s="40" t="s">
        <v>724</v>
      </c>
    </row>
    <row r="473" spans="1:9" x14ac:dyDescent="0.25">
      <c r="A473" t="s">
        <v>3039</v>
      </c>
      <c r="B473" s="40" t="s">
        <v>25</v>
      </c>
      <c r="C473" s="40" t="s">
        <v>681</v>
      </c>
      <c r="D473" s="41">
        <v>2138</v>
      </c>
      <c r="E473" s="41" t="str">
        <f t="shared" si="7"/>
        <v>AHA2138</v>
      </c>
      <c r="F473" s="40" t="s">
        <v>826</v>
      </c>
      <c r="G473" s="40" t="s">
        <v>825</v>
      </c>
      <c r="H473" s="40" t="s">
        <v>827</v>
      </c>
      <c r="I473" s="40" t="s">
        <v>724</v>
      </c>
    </row>
    <row r="474" spans="1:9" x14ac:dyDescent="0.25">
      <c r="A474" t="s">
        <v>3040</v>
      </c>
      <c r="B474" s="40" t="s">
        <v>90</v>
      </c>
      <c r="C474" s="40" t="s">
        <v>681</v>
      </c>
      <c r="D474" s="41">
        <v>2138</v>
      </c>
      <c r="E474" s="41" t="str">
        <f t="shared" si="7"/>
        <v>MAA2138</v>
      </c>
      <c r="F474" s="40" t="s">
        <v>826</v>
      </c>
      <c r="G474" s="40" t="s">
        <v>825</v>
      </c>
      <c r="H474" s="40" t="s">
        <v>827</v>
      </c>
      <c r="I474" s="40" t="s">
        <v>724</v>
      </c>
    </row>
    <row r="475" spans="1:9" x14ac:dyDescent="0.25">
      <c r="A475" t="s">
        <v>3041</v>
      </c>
      <c r="B475" s="40" t="s">
        <v>90</v>
      </c>
      <c r="C475" s="40" t="s">
        <v>681</v>
      </c>
      <c r="D475" s="41">
        <v>2140</v>
      </c>
      <c r="E475" s="41" t="str">
        <f t="shared" si="7"/>
        <v>MAA2140</v>
      </c>
      <c r="F475" s="40" t="s">
        <v>1992</v>
      </c>
      <c r="G475" s="40" t="s">
        <v>1991</v>
      </c>
      <c r="H475" s="40" t="s">
        <v>1992</v>
      </c>
      <c r="I475" s="40" t="s">
        <v>724</v>
      </c>
    </row>
    <row r="476" spans="1:9" x14ac:dyDescent="0.25">
      <c r="A476" t="s">
        <v>3042</v>
      </c>
      <c r="B476" s="40" t="s">
        <v>127</v>
      </c>
      <c r="C476" s="40" t="s">
        <v>681</v>
      </c>
      <c r="D476" s="41">
        <v>2141</v>
      </c>
      <c r="E476" s="41" t="str">
        <f t="shared" si="7"/>
        <v>SPA2141</v>
      </c>
      <c r="F476" s="40" t="s">
        <v>2299</v>
      </c>
      <c r="G476" s="40" t="s">
        <v>2298</v>
      </c>
      <c r="H476" s="40" t="s">
        <v>2299</v>
      </c>
      <c r="I476" s="40" t="s">
        <v>724</v>
      </c>
    </row>
    <row r="477" spans="1:9" x14ac:dyDescent="0.25">
      <c r="A477" t="s">
        <v>3043</v>
      </c>
      <c r="B477" s="40" t="s">
        <v>1519</v>
      </c>
      <c r="C477" s="40" t="s">
        <v>681</v>
      </c>
      <c r="D477" s="41">
        <v>2149</v>
      </c>
      <c r="E477" s="41" t="str">
        <f t="shared" si="7"/>
        <v>EPA2149</v>
      </c>
      <c r="F477" s="40" t="s">
        <v>1521</v>
      </c>
      <c r="G477" s="40" t="s">
        <v>1520</v>
      </c>
      <c r="H477" s="40" t="s">
        <v>1521</v>
      </c>
      <c r="I477" s="40" t="s">
        <v>1522</v>
      </c>
    </row>
    <row r="478" spans="1:9" x14ac:dyDescent="0.25">
      <c r="A478" t="s">
        <v>3044</v>
      </c>
      <c r="B478" s="40" t="s">
        <v>16</v>
      </c>
      <c r="C478" s="40" t="s">
        <v>681</v>
      </c>
      <c r="D478" s="41">
        <v>2152</v>
      </c>
      <c r="E478" s="41" t="str">
        <f t="shared" si="7"/>
        <v>ADA2152</v>
      </c>
      <c r="F478" s="40" t="s">
        <v>742</v>
      </c>
      <c r="G478" s="40" t="s">
        <v>741</v>
      </c>
      <c r="H478" s="40" t="s">
        <v>742</v>
      </c>
      <c r="I478" s="40" t="s">
        <v>720</v>
      </c>
    </row>
    <row r="479" spans="1:9" x14ac:dyDescent="0.25">
      <c r="A479" t="s">
        <v>3045</v>
      </c>
      <c r="B479" s="40" t="s">
        <v>80</v>
      </c>
      <c r="C479" s="40" t="s">
        <v>681</v>
      </c>
      <c r="D479" s="41">
        <v>2154</v>
      </c>
      <c r="E479" s="41" t="str">
        <f t="shared" si="7"/>
        <v>IDA2154</v>
      </c>
      <c r="F479" s="40" t="s">
        <v>1885</v>
      </c>
      <c r="G479" s="40" t="s">
        <v>1884</v>
      </c>
      <c r="H479" s="40" t="s">
        <v>1886</v>
      </c>
      <c r="I479" s="40" t="s">
        <v>715</v>
      </c>
    </row>
    <row r="480" spans="1:9" x14ac:dyDescent="0.25">
      <c r="A480" t="s">
        <v>3046</v>
      </c>
      <c r="B480" s="40" t="s">
        <v>87</v>
      </c>
      <c r="C480" s="40" t="s">
        <v>681</v>
      </c>
      <c r="D480" s="41">
        <v>2159</v>
      </c>
      <c r="E480" s="41" t="str">
        <f t="shared" si="7"/>
        <v>LLA2159</v>
      </c>
      <c r="F480" s="40" t="s">
        <v>1957</v>
      </c>
      <c r="G480" s="40" t="s">
        <v>1956</v>
      </c>
      <c r="H480" s="40" t="s">
        <v>1958</v>
      </c>
      <c r="I480" s="40" t="s">
        <v>687</v>
      </c>
    </row>
    <row r="481" spans="1:9" x14ac:dyDescent="0.25">
      <c r="A481" t="s">
        <v>3047</v>
      </c>
      <c r="B481" s="40" t="s">
        <v>93</v>
      </c>
      <c r="C481" s="40" t="s">
        <v>681</v>
      </c>
      <c r="D481" s="41">
        <v>2159</v>
      </c>
      <c r="E481" s="41" t="str">
        <f t="shared" si="7"/>
        <v>MMA2159</v>
      </c>
      <c r="F481" s="40" t="s">
        <v>2004</v>
      </c>
      <c r="G481" s="40" t="s">
        <v>1956</v>
      </c>
      <c r="H481" s="40" t="s">
        <v>1958</v>
      </c>
      <c r="I481" s="40" t="s">
        <v>687</v>
      </c>
    </row>
    <row r="482" spans="1:9" x14ac:dyDescent="0.25">
      <c r="A482" t="s">
        <v>3048</v>
      </c>
      <c r="B482" s="40" t="s">
        <v>95</v>
      </c>
      <c r="C482" s="40" t="s">
        <v>681</v>
      </c>
      <c r="D482" s="41">
        <v>2159</v>
      </c>
      <c r="E482" s="41" t="str">
        <f t="shared" si="7"/>
        <v>MTA2159</v>
      </c>
      <c r="F482" s="40" t="s">
        <v>2029</v>
      </c>
      <c r="G482" s="40" t="s">
        <v>1956</v>
      </c>
      <c r="H482" s="40" t="s">
        <v>1958</v>
      </c>
      <c r="I482" s="40" t="s">
        <v>687</v>
      </c>
    </row>
    <row r="483" spans="1:9" x14ac:dyDescent="0.25">
      <c r="A483" t="s">
        <v>3049</v>
      </c>
      <c r="B483" s="40" t="s">
        <v>97</v>
      </c>
      <c r="C483" s="40" t="s">
        <v>681</v>
      </c>
      <c r="D483" s="41">
        <v>2159</v>
      </c>
      <c r="E483" s="41" t="str">
        <f t="shared" si="7"/>
        <v>NBA2159</v>
      </c>
      <c r="F483" s="40" t="s">
        <v>2038</v>
      </c>
      <c r="G483" s="40" t="s">
        <v>1956</v>
      </c>
      <c r="H483" s="40" t="s">
        <v>1958</v>
      </c>
      <c r="I483" s="40" t="s">
        <v>687</v>
      </c>
    </row>
    <row r="484" spans="1:9" x14ac:dyDescent="0.25">
      <c r="A484" t="s">
        <v>3050</v>
      </c>
      <c r="B484" s="40" t="s">
        <v>116</v>
      </c>
      <c r="C484" s="40" t="s">
        <v>681</v>
      </c>
      <c r="D484" s="41">
        <v>2159</v>
      </c>
      <c r="E484" s="41" t="str">
        <f t="shared" si="7"/>
        <v>RCA2159</v>
      </c>
      <c r="F484" s="40" t="s">
        <v>1957</v>
      </c>
      <c r="G484" s="40" t="s">
        <v>1956</v>
      </c>
      <c r="H484" s="40" t="s">
        <v>1958</v>
      </c>
      <c r="I484" s="40" t="s">
        <v>687</v>
      </c>
    </row>
    <row r="485" spans="1:9" x14ac:dyDescent="0.25">
      <c r="A485" t="s">
        <v>3051</v>
      </c>
      <c r="B485" s="40" t="s">
        <v>51</v>
      </c>
      <c r="C485" s="40" t="s">
        <v>681</v>
      </c>
      <c r="D485" s="41">
        <v>2160</v>
      </c>
      <c r="E485" s="41" t="str">
        <f t="shared" si="7"/>
        <v>DEA2160</v>
      </c>
      <c r="F485" s="40" t="s">
        <v>1263</v>
      </c>
      <c r="G485" s="40" t="s">
        <v>1262</v>
      </c>
      <c r="H485" s="40" t="s">
        <v>1264</v>
      </c>
      <c r="I485" s="40" t="s">
        <v>1167</v>
      </c>
    </row>
    <row r="486" spans="1:9" x14ac:dyDescent="0.25">
      <c r="A486" t="s">
        <v>3052</v>
      </c>
      <c r="B486" s="40" t="s">
        <v>1154</v>
      </c>
      <c r="C486" s="40" t="s">
        <v>681</v>
      </c>
      <c r="D486" s="41">
        <v>2162</v>
      </c>
      <c r="E486" s="41" t="str">
        <f t="shared" si="7"/>
        <v>CHA2162</v>
      </c>
      <c r="F486" s="40" t="s">
        <v>1165</v>
      </c>
      <c r="G486" s="40" t="s">
        <v>1164</v>
      </c>
      <c r="H486" s="40" t="s">
        <v>1166</v>
      </c>
      <c r="I486" s="40" t="s">
        <v>1167</v>
      </c>
    </row>
    <row r="487" spans="1:9" x14ac:dyDescent="0.25">
      <c r="A487" t="s">
        <v>3053</v>
      </c>
      <c r="B487" s="40" t="s">
        <v>51</v>
      </c>
      <c r="C487" s="40" t="s">
        <v>681</v>
      </c>
      <c r="D487" s="41">
        <v>2162</v>
      </c>
      <c r="E487" s="41" t="str">
        <f t="shared" si="7"/>
        <v>DEA2162</v>
      </c>
      <c r="F487" s="40" t="s">
        <v>1165</v>
      </c>
      <c r="G487" s="40" t="s">
        <v>1164</v>
      </c>
      <c r="H487" s="40" t="s">
        <v>1166</v>
      </c>
      <c r="I487" s="40" t="s">
        <v>1167</v>
      </c>
    </row>
    <row r="488" spans="1:9" x14ac:dyDescent="0.25">
      <c r="A488" t="s">
        <v>3054</v>
      </c>
      <c r="B488" s="40" t="s">
        <v>80</v>
      </c>
      <c r="C488" s="40" t="s">
        <v>681</v>
      </c>
      <c r="D488" s="41">
        <v>2163</v>
      </c>
      <c r="E488" s="41" t="str">
        <f t="shared" si="7"/>
        <v>IDA2163</v>
      </c>
      <c r="F488" s="40" t="s">
        <v>1888</v>
      </c>
      <c r="G488" s="40" t="s">
        <v>1887</v>
      </c>
      <c r="H488" s="40" t="s">
        <v>1889</v>
      </c>
      <c r="I488" s="40" t="s">
        <v>715</v>
      </c>
    </row>
    <row r="489" spans="1:9" x14ac:dyDescent="0.25">
      <c r="A489" t="s">
        <v>3055</v>
      </c>
      <c r="B489" s="40" t="s">
        <v>24</v>
      </c>
      <c r="C489" s="40" t="s">
        <v>681</v>
      </c>
      <c r="D489" s="41">
        <v>2164</v>
      </c>
      <c r="E489" s="41" t="str">
        <f t="shared" si="7"/>
        <v>AGA2164</v>
      </c>
      <c r="F489" s="40" t="s">
        <v>839</v>
      </c>
      <c r="G489" s="40" t="s">
        <v>838</v>
      </c>
      <c r="H489" s="40" t="s">
        <v>840</v>
      </c>
      <c r="I489" s="40" t="s">
        <v>720</v>
      </c>
    </row>
    <row r="490" spans="1:9" x14ac:dyDescent="0.25">
      <c r="A490" t="s">
        <v>3056</v>
      </c>
      <c r="B490" s="40" t="s">
        <v>122</v>
      </c>
      <c r="C490" s="40" t="s">
        <v>681</v>
      </c>
      <c r="D490" s="41">
        <v>2166</v>
      </c>
      <c r="E490" s="41" t="str">
        <f t="shared" si="7"/>
        <v>RVA2166</v>
      </c>
      <c r="F490" s="40" t="s">
        <v>2235</v>
      </c>
      <c r="G490" s="40" t="s">
        <v>2234</v>
      </c>
      <c r="H490" s="40" t="s">
        <v>2235</v>
      </c>
      <c r="I490" s="40" t="s">
        <v>687</v>
      </c>
    </row>
    <row r="491" spans="1:9" x14ac:dyDescent="0.25">
      <c r="A491" t="s">
        <v>3057</v>
      </c>
      <c r="B491" s="40" t="s">
        <v>122</v>
      </c>
      <c r="C491" s="40" t="s">
        <v>681</v>
      </c>
      <c r="D491" s="41">
        <v>2168</v>
      </c>
      <c r="E491" s="41" t="str">
        <f t="shared" si="7"/>
        <v>RVA2168</v>
      </c>
      <c r="F491" s="40" t="s">
        <v>2237</v>
      </c>
      <c r="G491" s="40" t="s">
        <v>2236</v>
      </c>
      <c r="H491" s="40" t="s">
        <v>2237</v>
      </c>
      <c r="I491" s="40" t="s">
        <v>687</v>
      </c>
    </row>
    <row r="492" spans="1:9" x14ac:dyDescent="0.25">
      <c r="A492" t="s">
        <v>3058</v>
      </c>
      <c r="B492" s="40" t="s">
        <v>93</v>
      </c>
      <c r="C492" s="40" t="s">
        <v>681</v>
      </c>
      <c r="D492" s="41">
        <v>2169</v>
      </c>
      <c r="E492" s="41" t="str">
        <f t="shared" si="7"/>
        <v>MMA2169</v>
      </c>
      <c r="F492" s="40" t="s">
        <v>2006</v>
      </c>
      <c r="G492" s="40" t="s">
        <v>2005</v>
      </c>
      <c r="H492" s="40" t="s">
        <v>2007</v>
      </c>
      <c r="I492" s="40" t="s">
        <v>715</v>
      </c>
    </row>
    <row r="493" spans="1:9" x14ac:dyDescent="0.25">
      <c r="A493" t="s">
        <v>3059</v>
      </c>
      <c r="B493" s="40" t="s">
        <v>116</v>
      </c>
      <c r="C493" s="40" t="s">
        <v>681</v>
      </c>
      <c r="D493" s="41">
        <v>2170</v>
      </c>
      <c r="E493" s="41" t="str">
        <f t="shared" si="7"/>
        <v>RCA2170</v>
      </c>
      <c r="F493" s="40" t="s">
        <v>2171</v>
      </c>
      <c r="G493" s="40" t="s">
        <v>2170</v>
      </c>
      <c r="H493" s="40" t="s">
        <v>2171</v>
      </c>
      <c r="I493" s="40" t="s">
        <v>715</v>
      </c>
    </row>
    <row r="494" spans="1:9" x14ac:dyDescent="0.25">
      <c r="A494" t="s">
        <v>3060</v>
      </c>
      <c r="B494" s="40" t="s">
        <v>75</v>
      </c>
      <c r="C494" s="40" t="s">
        <v>681</v>
      </c>
      <c r="D494" s="41">
        <v>2171</v>
      </c>
      <c r="E494" s="41" t="str">
        <f t="shared" si="7"/>
        <v>HSA2171</v>
      </c>
      <c r="F494" s="40" t="s">
        <v>1814</v>
      </c>
      <c r="G494" s="40" t="s">
        <v>1813</v>
      </c>
      <c r="H494" s="40" t="s">
        <v>1815</v>
      </c>
      <c r="I494" s="40" t="s">
        <v>1298</v>
      </c>
    </row>
    <row r="495" spans="1:9" x14ac:dyDescent="0.25">
      <c r="A495" t="s">
        <v>3061</v>
      </c>
      <c r="B495" s="40" t="s">
        <v>41</v>
      </c>
      <c r="C495" s="40" t="s">
        <v>681</v>
      </c>
      <c r="D495" s="41">
        <v>2172</v>
      </c>
      <c r="E495" s="41" t="str">
        <f t="shared" si="7"/>
        <v>CCA2172</v>
      </c>
      <c r="F495" s="40" t="s">
        <v>1120</v>
      </c>
      <c r="G495" s="40" t="s">
        <v>1119</v>
      </c>
      <c r="H495" s="40" t="s">
        <v>1120</v>
      </c>
      <c r="I495" s="40" t="s">
        <v>715</v>
      </c>
    </row>
    <row r="496" spans="1:9" x14ac:dyDescent="0.25">
      <c r="A496" t="s">
        <v>3062</v>
      </c>
      <c r="B496" s="40" t="s">
        <v>1154</v>
      </c>
      <c r="C496" s="40" t="s">
        <v>681</v>
      </c>
      <c r="D496" s="41">
        <v>2173</v>
      </c>
      <c r="E496" s="41" t="str">
        <f t="shared" si="7"/>
        <v>CHA2173</v>
      </c>
      <c r="F496" s="40" t="s">
        <v>1169</v>
      </c>
      <c r="G496" s="40" t="s">
        <v>1168</v>
      </c>
      <c r="H496" s="40" t="s">
        <v>1170</v>
      </c>
      <c r="I496" s="40" t="s">
        <v>1167</v>
      </c>
    </row>
    <row r="497" spans="1:9" x14ac:dyDescent="0.25">
      <c r="A497" t="s">
        <v>3063</v>
      </c>
      <c r="B497" s="40" t="s">
        <v>51</v>
      </c>
      <c r="C497" s="40" t="s">
        <v>681</v>
      </c>
      <c r="D497" s="41">
        <v>2173</v>
      </c>
      <c r="E497" s="41" t="str">
        <f t="shared" si="7"/>
        <v>DEA2173</v>
      </c>
      <c r="F497" s="40" t="s">
        <v>1169</v>
      </c>
      <c r="G497" s="40" t="s">
        <v>1168</v>
      </c>
      <c r="H497" s="40" t="s">
        <v>1170</v>
      </c>
      <c r="I497" s="40" t="s">
        <v>1167</v>
      </c>
    </row>
    <row r="498" spans="1:9" x14ac:dyDescent="0.25">
      <c r="A498" t="s">
        <v>3064</v>
      </c>
      <c r="B498" s="40" t="s">
        <v>41</v>
      </c>
      <c r="C498" s="40" t="s">
        <v>681</v>
      </c>
      <c r="D498" s="41">
        <v>2174</v>
      </c>
      <c r="E498" s="41" t="str">
        <f t="shared" si="7"/>
        <v>CCA2174</v>
      </c>
      <c r="F498" s="40" t="s">
        <v>1122</v>
      </c>
      <c r="G498" s="40" t="s">
        <v>1121</v>
      </c>
      <c r="H498" s="40" t="s">
        <v>1123</v>
      </c>
      <c r="I498" s="40" t="s">
        <v>715</v>
      </c>
    </row>
    <row r="499" spans="1:9" x14ac:dyDescent="0.25">
      <c r="A499" t="s">
        <v>3065</v>
      </c>
      <c r="B499" s="40" t="s">
        <v>41</v>
      </c>
      <c r="C499" s="40" t="s">
        <v>681</v>
      </c>
      <c r="D499" s="41">
        <v>2175</v>
      </c>
      <c r="E499" s="41" t="str">
        <f t="shared" si="7"/>
        <v>CCA2175</v>
      </c>
      <c r="F499" s="40" t="s">
        <v>1125</v>
      </c>
      <c r="G499" s="40" t="s">
        <v>1124</v>
      </c>
      <c r="H499" s="40" t="s">
        <v>1126</v>
      </c>
      <c r="I499" s="40" t="s">
        <v>715</v>
      </c>
    </row>
    <row r="500" spans="1:9" x14ac:dyDescent="0.25">
      <c r="A500" t="s">
        <v>3066</v>
      </c>
      <c r="B500" s="40" t="s">
        <v>136</v>
      </c>
      <c r="C500" s="40" t="s">
        <v>681</v>
      </c>
      <c r="D500" s="41">
        <v>2175</v>
      </c>
      <c r="E500" s="41" t="str">
        <f t="shared" si="7"/>
        <v>UOA2175</v>
      </c>
      <c r="F500" s="40" t="s">
        <v>2468</v>
      </c>
      <c r="G500" s="40" t="s">
        <v>1124</v>
      </c>
      <c r="H500" s="40" t="s">
        <v>1126</v>
      </c>
      <c r="I500" s="40" t="s">
        <v>715</v>
      </c>
    </row>
    <row r="501" spans="1:9" x14ac:dyDescent="0.25">
      <c r="A501" t="s">
        <v>3067</v>
      </c>
      <c r="B501" s="40" t="s">
        <v>16</v>
      </c>
      <c r="C501" s="40" t="s">
        <v>681</v>
      </c>
      <c r="D501" s="41">
        <v>2176</v>
      </c>
      <c r="E501" s="41" t="str">
        <f t="shared" si="7"/>
        <v>ADA2176</v>
      </c>
      <c r="F501" s="40" t="s">
        <v>744</v>
      </c>
      <c r="G501" s="40" t="s">
        <v>743</v>
      </c>
      <c r="H501" s="40" t="s">
        <v>745</v>
      </c>
      <c r="I501" s="40" t="s">
        <v>734</v>
      </c>
    </row>
    <row r="502" spans="1:9" x14ac:dyDescent="0.25">
      <c r="A502" t="s">
        <v>3068</v>
      </c>
      <c r="B502" s="40" t="s">
        <v>79</v>
      </c>
      <c r="C502" s="40" t="s">
        <v>681</v>
      </c>
      <c r="D502" s="41">
        <v>2177</v>
      </c>
      <c r="E502" s="41" t="str">
        <f t="shared" si="7"/>
        <v>ICA2177</v>
      </c>
      <c r="F502" s="40" t="s">
        <v>1875</v>
      </c>
      <c r="G502" s="40" t="s">
        <v>1874</v>
      </c>
      <c r="H502" s="40" t="s">
        <v>1876</v>
      </c>
      <c r="I502" s="40" t="s">
        <v>715</v>
      </c>
    </row>
    <row r="503" spans="1:9" x14ac:dyDescent="0.25">
      <c r="A503" t="s">
        <v>3069</v>
      </c>
      <c r="B503" s="40" t="s">
        <v>122</v>
      </c>
      <c r="C503" s="40" t="s">
        <v>681</v>
      </c>
      <c r="D503" s="41">
        <v>2179</v>
      </c>
      <c r="E503" s="41" t="str">
        <f t="shared" si="7"/>
        <v>RVA2179</v>
      </c>
      <c r="F503" s="40" t="s">
        <v>2239</v>
      </c>
      <c r="G503" s="40" t="s">
        <v>2238</v>
      </c>
      <c r="H503" s="40" t="s">
        <v>2240</v>
      </c>
      <c r="I503" s="40" t="s">
        <v>2223</v>
      </c>
    </row>
    <row r="504" spans="1:9" x14ac:dyDescent="0.25">
      <c r="A504" t="s">
        <v>3070</v>
      </c>
      <c r="B504" s="40" t="s">
        <v>75</v>
      </c>
      <c r="C504" s="40" t="s">
        <v>681</v>
      </c>
      <c r="D504" s="41">
        <v>2184</v>
      </c>
      <c r="E504" s="41" t="str">
        <f t="shared" si="7"/>
        <v>HSA2184</v>
      </c>
      <c r="F504" s="40" t="s">
        <v>1817</v>
      </c>
      <c r="G504" s="40" t="s">
        <v>1816</v>
      </c>
      <c r="H504" s="40" t="s">
        <v>1817</v>
      </c>
      <c r="I504" s="40" t="s">
        <v>1298</v>
      </c>
    </row>
    <row r="505" spans="1:9" x14ac:dyDescent="0.25">
      <c r="A505" t="s">
        <v>3071</v>
      </c>
      <c r="B505" s="40" t="s">
        <v>132</v>
      </c>
      <c r="C505" s="40" t="s">
        <v>681</v>
      </c>
      <c r="D505" s="41">
        <v>2186</v>
      </c>
      <c r="E505" s="41" t="str">
        <f t="shared" si="7"/>
        <v>TRA2186</v>
      </c>
      <c r="F505" s="40" t="s">
        <v>2364</v>
      </c>
      <c r="G505" s="40" t="s">
        <v>2363</v>
      </c>
      <c r="H505" s="40" t="s">
        <v>2364</v>
      </c>
      <c r="I505" s="40" t="s">
        <v>687</v>
      </c>
    </row>
    <row r="506" spans="1:9" x14ac:dyDescent="0.25">
      <c r="A506" t="s">
        <v>3072</v>
      </c>
      <c r="B506" s="40" t="s">
        <v>139</v>
      </c>
      <c r="C506" s="40" t="s">
        <v>681</v>
      </c>
      <c r="D506" s="41">
        <v>2191</v>
      </c>
      <c r="E506" s="41" t="str">
        <f t="shared" si="7"/>
        <v>WCA2191</v>
      </c>
      <c r="F506" s="40" t="s">
        <v>2505</v>
      </c>
      <c r="G506" s="40" t="s">
        <v>2504</v>
      </c>
      <c r="H506" s="40" t="s">
        <v>2505</v>
      </c>
      <c r="I506" s="40" t="s">
        <v>1924</v>
      </c>
    </row>
    <row r="507" spans="1:9" x14ac:dyDescent="0.25">
      <c r="A507" t="s">
        <v>3073</v>
      </c>
      <c r="B507" s="40" t="s">
        <v>51</v>
      </c>
      <c r="C507" s="40" t="s">
        <v>681</v>
      </c>
      <c r="D507" s="41">
        <v>2192</v>
      </c>
      <c r="E507" s="41" t="str">
        <f t="shared" si="7"/>
        <v>DEA2192</v>
      </c>
      <c r="F507" s="40" t="s">
        <v>1266</v>
      </c>
      <c r="G507" s="40" t="s">
        <v>1265</v>
      </c>
      <c r="H507" s="40" t="s">
        <v>1266</v>
      </c>
      <c r="I507" s="40" t="s">
        <v>1167</v>
      </c>
    </row>
    <row r="508" spans="1:9" x14ac:dyDescent="0.25">
      <c r="A508" t="s">
        <v>3074</v>
      </c>
      <c r="B508" s="40" t="s">
        <v>127</v>
      </c>
      <c r="C508" s="40" t="s">
        <v>681</v>
      </c>
      <c r="D508" s="41">
        <v>2193</v>
      </c>
      <c r="E508" s="41" t="str">
        <f t="shared" si="7"/>
        <v>SPA2193</v>
      </c>
      <c r="F508" s="40" t="s">
        <v>2301</v>
      </c>
      <c r="G508" s="40" t="s">
        <v>2300</v>
      </c>
      <c r="H508" s="40" t="s">
        <v>2301</v>
      </c>
      <c r="I508" s="40" t="s">
        <v>724</v>
      </c>
    </row>
    <row r="509" spans="1:9" x14ac:dyDescent="0.25">
      <c r="A509" t="s">
        <v>3075</v>
      </c>
      <c r="B509" s="40" t="s">
        <v>82</v>
      </c>
      <c r="C509" s="40" t="s">
        <v>681</v>
      </c>
      <c r="D509" s="41">
        <v>2198</v>
      </c>
      <c r="E509" s="41" t="str">
        <f t="shared" si="7"/>
        <v>JCA2198</v>
      </c>
      <c r="F509" s="40" t="s">
        <v>1907</v>
      </c>
      <c r="G509" s="40" t="s">
        <v>1906</v>
      </c>
      <c r="H509" s="40" t="s">
        <v>1908</v>
      </c>
      <c r="I509" s="40" t="s">
        <v>734</v>
      </c>
    </row>
    <row r="510" spans="1:9" x14ac:dyDescent="0.25">
      <c r="A510" t="s">
        <v>3076</v>
      </c>
      <c r="B510" s="40" t="s">
        <v>60</v>
      </c>
      <c r="C510" s="40" t="s">
        <v>681</v>
      </c>
      <c r="D510" s="41">
        <v>2200</v>
      </c>
      <c r="E510" s="41" t="str">
        <f t="shared" si="7"/>
        <v>EVA2200</v>
      </c>
      <c r="F510" s="40" t="s">
        <v>1525</v>
      </c>
      <c r="G510" s="40" t="s">
        <v>1526</v>
      </c>
      <c r="H510" s="40" t="s">
        <v>1527</v>
      </c>
      <c r="I510" s="40" t="s">
        <v>748</v>
      </c>
    </row>
    <row r="511" spans="1:9" x14ac:dyDescent="0.25">
      <c r="A511" t="s">
        <v>3077</v>
      </c>
      <c r="B511" s="40" t="s">
        <v>69</v>
      </c>
      <c r="C511" s="40" t="s">
        <v>681</v>
      </c>
      <c r="D511" s="41">
        <v>2200</v>
      </c>
      <c r="E511" s="41" t="str">
        <f t="shared" si="7"/>
        <v>HDA2200</v>
      </c>
      <c r="F511" s="40" t="s">
        <v>1776</v>
      </c>
      <c r="G511" s="40" t="s">
        <v>1524</v>
      </c>
      <c r="H511" s="40" t="s">
        <v>1777</v>
      </c>
      <c r="I511" s="40" t="s">
        <v>1522</v>
      </c>
    </row>
    <row r="512" spans="1:9" x14ac:dyDescent="0.25">
      <c r="A512" t="s">
        <v>3078</v>
      </c>
      <c r="B512" s="40" t="s">
        <v>90</v>
      </c>
      <c r="C512" s="40" t="s">
        <v>681</v>
      </c>
      <c r="D512" s="41">
        <v>2200</v>
      </c>
      <c r="E512" s="41" t="str">
        <f t="shared" si="7"/>
        <v>MAA2200</v>
      </c>
      <c r="F512" s="40" t="s">
        <v>1993</v>
      </c>
      <c r="G512" s="40" t="s">
        <v>725</v>
      </c>
      <c r="H512" s="40" t="s">
        <v>726</v>
      </c>
      <c r="I512" s="40" t="s">
        <v>727</v>
      </c>
    </row>
    <row r="513" spans="1:9" x14ac:dyDescent="0.25">
      <c r="A513" t="s">
        <v>3079</v>
      </c>
      <c r="B513" s="40" t="s">
        <v>25</v>
      </c>
      <c r="C513" s="40" t="s">
        <v>681</v>
      </c>
      <c r="D513" s="41">
        <v>2201</v>
      </c>
      <c r="E513" s="41" t="str">
        <f t="shared" si="7"/>
        <v>AHA2201</v>
      </c>
      <c r="F513" s="40" t="s">
        <v>1008</v>
      </c>
      <c r="G513" s="40" t="s">
        <v>1007</v>
      </c>
      <c r="H513" s="40" t="s">
        <v>1009</v>
      </c>
      <c r="I513" s="40" t="s">
        <v>715</v>
      </c>
    </row>
    <row r="514" spans="1:9" x14ac:dyDescent="0.25">
      <c r="A514" t="s">
        <v>3080</v>
      </c>
      <c r="B514" s="40" t="s">
        <v>69</v>
      </c>
      <c r="C514" s="40" t="s">
        <v>681</v>
      </c>
      <c r="D514" s="41">
        <v>2201</v>
      </c>
      <c r="E514" s="41" t="str">
        <f t="shared" si="7"/>
        <v>HDA2201</v>
      </c>
      <c r="F514" s="40" t="s">
        <v>1778</v>
      </c>
      <c r="G514" s="40" t="s">
        <v>1524</v>
      </c>
      <c r="H514" s="40" t="s">
        <v>1777</v>
      </c>
      <c r="I514" s="40" t="s">
        <v>687</v>
      </c>
    </row>
    <row r="515" spans="1:9" x14ac:dyDescent="0.25">
      <c r="A515" t="s">
        <v>3081</v>
      </c>
      <c r="B515" s="40" t="s">
        <v>111</v>
      </c>
      <c r="C515" s="40" t="s">
        <v>681</v>
      </c>
      <c r="D515" s="41">
        <v>2201</v>
      </c>
      <c r="E515" s="41" t="str">
        <f t="shared" ref="E515:E578" si="8">CONCATENATE(B515,D515)</f>
        <v>PRA2201</v>
      </c>
      <c r="F515" s="40" t="s">
        <v>2093</v>
      </c>
      <c r="G515" s="40" t="s">
        <v>2094</v>
      </c>
      <c r="H515" s="40" t="s">
        <v>2095</v>
      </c>
      <c r="I515" s="40" t="s">
        <v>724</v>
      </c>
    </row>
    <row r="516" spans="1:9" x14ac:dyDescent="0.25">
      <c r="A516" t="s">
        <v>3082</v>
      </c>
      <c r="B516" s="40" t="s">
        <v>111</v>
      </c>
      <c r="C516" s="40" t="s">
        <v>681</v>
      </c>
      <c r="D516" s="41">
        <v>2202</v>
      </c>
      <c r="E516" s="41" t="str">
        <f t="shared" si="8"/>
        <v>PRA2202</v>
      </c>
      <c r="F516" s="40" t="s">
        <v>2096</v>
      </c>
      <c r="G516" s="40" t="s">
        <v>2094</v>
      </c>
      <c r="H516" s="40" t="s">
        <v>2095</v>
      </c>
      <c r="I516" s="40" t="s">
        <v>724</v>
      </c>
    </row>
    <row r="517" spans="1:9" x14ac:dyDescent="0.25">
      <c r="A517" t="s">
        <v>3083</v>
      </c>
      <c r="B517" s="40" t="s">
        <v>63</v>
      </c>
      <c r="C517" s="40" t="s">
        <v>681</v>
      </c>
      <c r="D517" s="41">
        <v>2203</v>
      </c>
      <c r="E517" s="41" t="str">
        <f t="shared" si="8"/>
        <v>GFA2203</v>
      </c>
      <c r="F517" s="40" t="s">
        <v>1647</v>
      </c>
      <c r="G517" s="40" t="s">
        <v>1646</v>
      </c>
      <c r="H517" s="40" t="s">
        <v>1647</v>
      </c>
      <c r="I517" s="40" t="s">
        <v>1627</v>
      </c>
    </row>
    <row r="518" spans="1:9" x14ac:dyDescent="0.25">
      <c r="A518" t="s">
        <v>3084</v>
      </c>
      <c r="B518" s="40" t="s">
        <v>50</v>
      </c>
      <c r="C518" s="40" t="s">
        <v>681</v>
      </c>
      <c r="D518" s="41">
        <v>2204</v>
      </c>
      <c r="E518" s="41" t="str">
        <f t="shared" si="8"/>
        <v>DCA2204</v>
      </c>
      <c r="F518" s="40" t="s">
        <v>1211</v>
      </c>
      <c r="G518" s="40" t="s">
        <v>1210</v>
      </c>
      <c r="H518" s="40" t="s">
        <v>1212</v>
      </c>
      <c r="I518" s="40" t="s">
        <v>734</v>
      </c>
    </row>
    <row r="519" spans="1:9" x14ac:dyDescent="0.25">
      <c r="A519" t="s">
        <v>3085</v>
      </c>
      <c r="B519" s="40" t="s">
        <v>86</v>
      </c>
      <c r="C519" s="40" t="s">
        <v>681</v>
      </c>
      <c r="D519" s="41">
        <v>2204</v>
      </c>
      <c r="E519" s="41" t="str">
        <f t="shared" si="8"/>
        <v>LDA2204</v>
      </c>
      <c r="F519" s="40" t="s">
        <v>1925</v>
      </c>
      <c r="G519" s="40" t="s">
        <v>806</v>
      </c>
      <c r="H519" s="40" t="s">
        <v>807</v>
      </c>
      <c r="I519" s="40" t="s">
        <v>724</v>
      </c>
    </row>
    <row r="520" spans="1:9" x14ac:dyDescent="0.25">
      <c r="A520" t="s">
        <v>3086</v>
      </c>
      <c r="B520" s="40" t="s">
        <v>116</v>
      </c>
      <c r="C520" s="40" t="s">
        <v>681</v>
      </c>
      <c r="D520" s="41">
        <v>2206</v>
      </c>
      <c r="E520" s="41" t="str">
        <f t="shared" si="8"/>
        <v>RCA2206</v>
      </c>
      <c r="F520" s="40" t="s">
        <v>2173</v>
      </c>
      <c r="G520" s="40" t="s">
        <v>2172</v>
      </c>
      <c r="H520" s="40" t="s">
        <v>2173</v>
      </c>
      <c r="I520" s="40" t="s">
        <v>715</v>
      </c>
    </row>
    <row r="521" spans="1:9" x14ac:dyDescent="0.25">
      <c r="A521" t="s">
        <v>3087</v>
      </c>
      <c r="B521" s="40" t="s">
        <v>116</v>
      </c>
      <c r="C521" s="40" t="s">
        <v>681</v>
      </c>
      <c r="D521" s="41">
        <v>2207</v>
      </c>
      <c r="E521" s="41" t="str">
        <f t="shared" si="8"/>
        <v>RCA2207</v>
      </c>
      <c r="F521" s="40" t="s">
        <v>2175</v>
      </c>
      <c r="G521" s="40" t="s">
        <v>2174</v>
      </c>
      <c r="H521" s="40" t="s">
        <v>2175</v>
      </c>
      <c r="I521" s="40" t="s">
        <v>715</v>
      </c>
    </row>
    <row r="522" spans="1:9" x14ac:dyDescent="0.25">
      <c r="A522" t="s">
        <v>3088</v>
      </c>
      <c r="B522" s="40" t="s">
        <v>63</v>
      </c>
      <c r="C522" s="40" t="s">
        <v>681</v>
      </c>
      <c r="D522" s="41">
        <v>2209</v>
      </c>
      <c r="E522" s="41" t="str">
        <f t="shared" si="8"/>
        <v>GFA2209</v>
      </c>
      <c r="F522" s="40" t="s">
        <v>1649</v>
      </c>
      <c r="G522" s="40" t="s">
        <v>1648</v>
      </c>
      <c r="H522" s="40" t="s">
        <v>1649</v>
      </c>
      <c r="I522" s="40" t="s">
        <v>1627</v>
      </c>
    </row>
    <row r="523" spans="1:9" x14ac:dyDescent="0.25">
      <c r="A523" t="s">
        <v>3089</v>
      </c>
      <c r="B523" s="40" t="s">
        <v>93</v>
      </c>
      <c r="C523" s="40" t="s">
        <v>681</v>
      </c>
      <c r="D523" s="41">
        <v>2211</v>
      </c>
      <c r="E523" s="41" t="str">
        <f t="shared" si="8"/>
        <v>MMA2211</v>
      </c>
      <c r="F523" s="40" t="s">
        <v>2009</v>
      </c>
      <c r="G523" s="40" t="s">
        <v>2008</v>
      </c>
      <c r="H523" s="40" t="s">
        <v>2010</v>
      </c>
      <c r="I523" s="40" t="s">
        <v>715</v>
      </c>
    </row>
    <row r="524" spans="1:9" x14ac:dyDescent="0.25">
      <c r="A524" t="s">
        <v>3090</v>
      </c>
      <c r="B524" s="40" t="s">
        <v>86</v>
      </c>
      <c r="C524" s="40" t="s">
        <v>681</v>
      </c>
      <c r="D524" s="41">
        <v>2212</v>
      </c>
      <c r="E524" s="41" t="str">
        <f t="shared" si="8"/>
        <v>LDA2212</v>
      </c>
      <c r="F524" s="40" t="s">
        <v>1927</v>
      </c>
      <c r="G524" s="40" t="s">
        <v>1926</v>
      </c>
      <c r="H524" s="40" t="s">
        <v>1927</v>
      </c>
      <c r="I524" s="40" t="s">
        <v>687</v>
      </c>
    </row>
    <row r="525" spans="1:9" x14ac:dyDescent="0.25">
      <c r="A525" t="s">
        <v>3091</v>
      </c>
      <c r="B525" s="40" t="s">
        <v>51</v>
      </c>
      <c r="C525" s="40" t="s">
        <v>681</v>
      </c>
      <c r="D525" s="41">
        <v>2217</v>
      </c>
      <c r="E525" s="41" t="str">
        <f t="shared" si="8"/>
        <v>DEA2217</v>
      </c>
      <c r="F525" s="40" t="s">
        <v>1268</v>
      </c>
      <c r="G525" s="40" t="s">
        <v>1267</v>
      </c>
      <c r="H525" s="40" t="s">
        <v>1269</v>
      </c>
      <c r="I525" s="40" t="s">
        <v>1167</v>
      </c>
    </row>
    <row r="526" spans="1:9" x14ac:dyDescent="0.25">
      <c r="A526" t="s">
        <v>3092</v>
      </c>
      <c r="B526" s="40" t="s">
        <v>139</v>
      </c>
      <c r="C526" s="40" t="s">
        <v>681</v>
      </c>
      <c r="D526" s="41">
        <v>2218</v>
      </c>
      <c r="E526" s="41" t="str">
        <f t="shared" si="8"/>
        <v>WCA2218</v>
      </c>
      <c r="F526" s="40" t="s">
        <v>2507</v>
      </c>
      <c r="G526" s="40" t="s">
        <v>2506</v>
      </c>
      <c r="H526" s="40" t="s">
        <v>2508</v>
      </c>
      <c r="I526" s="40" t="s">
        <v>1924</v>
      </c>
    </row>
    <row r="527" spans="1:9" x14ac:dyDescent="0.25">
      <c r="A527" t="s">
        <v>3093</v>
      </c>
      <c r="B527" s="40" t="s">
        <v>60</v>
      </c>
      <c r="C527" s="40" t="s">
        <v>681</v>
      </c>
      <c r="D527" s="41">
        <v>2220</v>
      </c>
      <c r="E527" s="41" t="str">
        <f t="shared" si="8"/>
        <v>EVA2220</v>
      </c>
      <c r="F527" s="40" t="s">
        <v>1528</v>
      </c>
      <c r="G527" s="40" t="s">
        <v>1529</v>
      </c>
      <c r="H527" s="40" t="s">
        <v>1528</v>
      </c>
      <c r="I527" s="40" t="s">
        <v>748</v>
      </c>
    </row>
    <row r="528" spans="1:9" x14ac:dyDescent="0.25">
      <c r="A528" t="s">
        <v>3094</v>
      </c>
      <c r="B528" s="40" t="s">
        <v>68</v>
      </c>
      <c r="C528" s="40" t="s">
        <v>681</v>
      </c>
      <c r="D528" s="41">
        <v>2223</v>
      </c>
      <c r="E528" s="41" t="str">
        <f t="shared" si="8"/>
        <v>HCA2223</v>
      </c>
      <c r="F528" s="40" t="s">
        <v>1742</v>
      </c>
      <c r="G528" s="40" t="s">
        <v>1741</v>
      </c>
      <c r="H528" s="40" t="s">
        <v>1742</v>
      </c>
      <c r="I528" s="40" t="s">
        <v>1175</v>
      </c>
    </row>
    <row r="529" spans="1:9" x14ac:dyDescent="0.25">
      <c r="A529" t="s">
        <v>3095</v>
      </c>
      <c r="B529" s="40" t="s">
        <v>75</v>
      </c>
      <c r="C529" s="40" t="s">
        <v>681</v>
      </c>
      <c r="D529" s="41">
        <v>2223</v>
      </c>
      <c r="E529" s="41" t="str">
        <f t="shared" si="8"/>
        <v>HSA2223</v>
      </c>
      <c r="F529" s="40" t="s">
        <v>1818</v>
      </c>
      <c r="G529" s="40" t="s">
        <v>1741</v>
      </c>
      <c r="H529" s="40" t="s">
        <v>1742</v>
      </c>
      <c r="I529" s="40" t="s">
        <v>727</v>
      </c>
    </row>
    <row r="530" spans="1:9" x14ac:dyDescent="0.25">
      <c r="A530" t="s">
        <v>3096</v>
      </c>
      <c r="B530" s="40" t="s">
        <v>51</v>
      </c>
      <c r="C530" s="40" t="s">
        <v>681</v>
      </c>
      <c r="D530" s="41">
        <v>2224</v>
      </c>
      <c r="E530" s="41" t="str">
        <f t="shared" si="8"/>
        <v>DEA2224</v>
      </c>
      <c r="F530" s="40" t="s">
        <v>1271</v>
      </c>
      <c r="G530" s="40" t="s">
        <v>1270</v>
      </c>
      <c r="H530" s="40" t="s">
        <v>1272</v>
      </c>
      <c r="I530" s="40" t="s">
        <v>1273</v>
      </c>
    </row>
    <row r="531" spans="1:9" x14ac:dyDescent="0.25">
      <c r="A531" t="s">
        <v>3097</v>
      </c>
      <c r="B531" s="40" t="s">
        <v>51</v>
      </c>
      <c r="C531" s="40" t="s">
        <v>681</v>
      </c>
      <c r="D531" s="41">
        <v>2225</v>
      </c>
      <c r="E531" s="41" t="str">
        <f t="shared" si="8"/>
        <v>DEA2225</v>
      </c>
      <c r="F531" s="40" t="s">
        <v>1275</v>
      </c>
      <c r="G531" s="40" t="s">
        <v>1270</v>
      </c>
      <c r="H531" s="40" t="s">
        <v>1272</v>
      </c>
      <c r="I531" s="40" t="s">
        <v>1142</v>
      </c>
    </row>
    <row r="532" spans="1:9" x14ac:dyDescent="0.25">
      <c r="A532" t="s">
        <v>3098</v>
      </c>
      <c r="B532" s="40" t="s">
        <v>16</v>
      </c>
      <c r="C532" s="40" t="s">
        <v>681</v>
      </c>
      <c r="D532" s="41">
        <v>2226</v>
      </c>
      <c r="E532" s="41" t="str">
        <f t="shared" si="8"/>
        <v>ADA2226</v>
      </c>
      <c r="F532" s="40" t="s">
        <v>747</v>
      </c>
      <c r="G532" s="40" t="s">
        <v>746</v>
      </c>
      <c r="H532" s="40" t="s">
        <v>747</v>
      </c>
      <c r="I532" s="40" t="s">
        <v>748</v>
      </c>
    </row>
    <row r="533" spans="1:9" x14ac:dyDescent="0.25">
      <c r="A533" t="s">
        <v>3099</v>
      </c>
      <c r="B533" s="40" t="s">
        <v>55</v>
      </c>
      <c r="C533" s="40" t="s">
        <v>681</v>
      </c>
      <c r="D533" s="41">
        <v>2226</v>
      </c>
      <c r="E533" s="41" t="str">
        <f t="shared" si="8"/>
        <v>DTA2226</v>
      </c>
      <c r="F533" s="40" t="s">
        <v>747</v>
      </c>
      <c r="G533" s="40" t="s">
        <v>746</v>
      </c>
      <c r="H533" s="40" t="s">
        <v>747</v>
      </c>
      <c r="I533" s="40" t="s">
        <v>1324</v>
      </c>
    </row>
    <row r="534" spans="1:9" x14ac:dyDescent="0.25">
      <c r="A534" t="s">
        <v>3100</v>
      </c>
      <c r="B534" s="40" t="s">
        <v>141</v>
      </c>
      <c r="C534" s="40" t="s">
        <v>681</v>
      </c>
      <c r="D534" s="41">
        <v>2226</v>
      </c>
      <c r="E534" s="41" t="str">
        <f t="shared" si="8"/>
        <v>WMA2226</v>
      </c>
      <c r="F534" s="40" t="s">
        <v>747</v>
      </c>
      <c r="G534" s="40" t="s">
        <v>746</v>
      </c>
      <c r="H534" s="40" t="s">
        <v>747</v>
      </c>
      <c r="I534" s="40" t="s">
        <v>748</v>
      </c>
    </row>
    <row r="535" spans="1:9" x14ac:dyDescent="0.25">
      <c r="A535" t="s">
        <v>3101</v>
      </c>
      <c r="B535" s="40" t="s">
        <v>75</v>
      </c>
      <c r="C535" s="40" t="s">
        <v>681</v>
      </c>
      <c r="D535" s="41">
        <v>2227</v>
      </c>
      <c r="E535" s="41" t="str">
        <f t="shared" si="8"/>
        <v>HSA2227</v>
      </c>
      <c r="F535" s="40" t="s">
        <v>1820</v>
      </c>
      <c r="G535" s="40" t="s">
        <v>1819</v>
      </c>
      <c r="H535" s="40" t="s">
        <v>1821</v>
      </c>
      <c r="I535" s="40" t="s">
        <v>1298</v>
      </c>
    </row>
    <row r="536" spans="1:9" x14ac:dyDescent="0.25">
      <c r="A536" t="s">
        <v>3102</v>
      </c>
      <c r="B536" s="40" t="s">
        <v>82</v>
      </c>
      <c r="C536" s="40" t="s">
        <v>681</v>
      </c>
      <c r="D536" s="41">
        <v>2229</v>
      </c>
      <c r="E536" s="41" t="str">
        <f t="shared" si="8"/>
        <v>JCA2229</v>
      </c>
      <c r="F536" s="40" t="s">
        <v>1910</v>
      </c>
      <c r="G536" s="40" t="s">
        <v>1909</v>
      </c>
      <c r="H536" s="40" t="s">
        <v>1911</v>
      </c>
      <c r="I536" s="40" t="s">
        <v>734</v>
      </c>
    </row>
    <row r="537" spans="1:9" x14ac:dyDescent="0.25">
      <c r="A537" t="s">
        <v>3103</v>
      </c>
      <c r="B537" s="40" t="s">
        <v>62</v>
      </c>
      <c r="C537" s="40" t="s">
        <v>681</v>
      </c>
      <c r="D537" s="41">
        <v>2233</v>
      </c>
      <c r="E537" s="41" t="str">
        <f t="shared" si="8"/>
        <v>FOA2233</v>
      </c>
      <c r="F537" s="40" t="s">
        <v>1615</v>
      </c>
      <c r="G537" s="40" t="s">
        <v>1616</v>
      </c>
      <c r="H537" s="40" t="s">
        <v>1617</v>
      </c>
      <c r="I537" s="40" t="s">
        <v>727</v>
      </c>
    </row>
    <row r="538" spans="1:9" x14ac:dyDescent="0.25">
      <c r="A538" t="s">
        <v>3104</v>
      </c>
      <c r="B538" s="40" t="s">
        <v>86</v>
      </c>
      <c r="C538" s="40" t="s">
        <v>681</v>
      </c>
      <c r="D538" s="41">
        <v>2233</v>
      </c>
      <c r="E538" s="41" t="str">
        <f t="shared" si="8"/>
        <v>LDA2233</v>
      </c>
      <c r="F538" s="40" t="s">
        <v>1615</v>
      </c>
      <c r="G538" s="40" t="s">
        <v>1616</v>
      </c>
      <c r="H538" s="40" t="s">
        <v>1617</v>
      </c>
      <c r="I538" s="40" t="s">
        <v>727</v>
      </c>
    </row>
    <row r="539" spans="1:9" x14ac:dyDescent="0.25">
      <c r="A539" t="s">
        <v>3105</v>
      </c>
      <c r="B539" s="40" t="s">
        <v>62</v>
      </c>
      <c r="C539" s="40" t="s">
        <v>681</v>
      </c>
      <c r="D539" s="41">
        <v>2234</v>
      </c>
      <c r="E539" s="41" t="str">
        <f t="shared" si="8"/>
        <v>FOA2234</v>
      </c>
      <c r="F539" s="40" t="s">
        <v>1618</v>
      </c>
      <c r="G539" s="40" t="s">
        <v>1616</v>
      </c>
      <c r="H539" s="40" t="s">
        <v>1617</v>
      </c>
      <c r="I539" s="40" t="s">
        <v>727</v>
      </c>
    </row>
    <row r="540" spans="1:9" x14ac:dyDescent="0.25">
      <c r="A540" t="s">
        <v>3106</v>
      </c>
      <c r="B540" s="40" t="s">
        <v>62</v>
      </c>
      <c r="C540" s="40" t="s">
        <v>681</v>
      </c>
      <c r="D540" s="41">
        <v>2235</v>
      </c>
      <c r="E540" s="41" t="str">
        <f t="shared" si="8"/>
        <v>FOA2235</v>
      </c>
      <c r="F540" s="40" t="s">
        <v>1620</v>
      </c>
      <c r="G540" s="40" t="s">
        <v>1616</v>
      </c>
      <c r="H540" s="40" t="s">
        <v>1617</v>
      </c>
      <c r="I540" s="40" t="s">
        <v>727</v>
      </c>
    </row>
    <row r="541" spans="1:9" x14ac:dyDescent="0.25">
      <c r="A541" t="s">
        <v>3107</v>
      </c>
      <c r="B541" s="40" t="s">
        <v>69</v>
      </c>
      <c r="C541" s="40" t="s">
        <v>681</v>
      </c>
      <c r="D541" s="41">
        <v>2235</v>
      </c>
      <c r="E541" s="41" t="str">
        <f t="shared" si="8"/>
        <v>HDA2235</v>
      </c>
      <c r="F541" s="40" t="s">
        <v>1779</v>
      </c>
      <c r="G541" s="40" t="s">
        <v>1619</v>
      </c>
      <c r="H541" s="40" t="s">
        <v>1779</v>
      </c>
      <c r="I541" s="40" t="s">
        <v>1522</v>
      </c>
    </row>
    <row r="542" spans="1:9" x14ac:dyDescent="0.25">
      <c r="A542" t="s">
        <v>3108</v>
      </c>
      <c r="B542" s="40" t="s">
        <v>131</v>
      </c>
      <c r="C542" s="40" t="s">
        <v>681</v>
      </c>
      <c r="D542" s="41">
        <v>2236</v>
      </c>
      <c r="E542" s="41" t="str">
        <f t="shared" si="8"/>
        <v>TOA2236</v>
      </c>
      <c r="F542" s="40" t="s">
        <v>2357</v>
      </c>
      <c r="G542" s="40" t="s">
        <v>2356</v>
      </c>
      <c r="H542" s="40" t="s">
        <v>2357</v>
      </c>
      <c r="I542" s="40" t="s">
        <v>724</v>
      </c>
    </row>
    <row r="543" spans="1:9" x14ac:dyDescent="0.25">
      <c r="A543" t="s">
        <v>3109</v>
      </c>
      <c r="B543" s="40" t="s">
        <v>93</v>
      </c>
      <c r="C543" s="40" t="s">
        <v>681</v>
      </c>
      <c r="D543" s="41">
        <v>2237</v>
      </c>
      <c r="E543" s="41" t="str">
        <f t="shared" si="8"/>
        <v>MMA2237</v>
      </c>
      <c r="F543" s="40" t="s">
        <v>2012</v>
      </c>
      <c r="G543" s="40" t="s">
        <v>2011</v>
      </c>
      <c r="H543" s="40" t="s">
        <v>2012</v>
      </c>
      <c r="I543" s="40" t="s">
        <v>715</v>
      </c>
    </row>
    <row r="544" spans="1:9" x14ac:dyDescent="0.25">
      <c r="A544" t="s">
        <v>3110</v>
      </c>
      <c r="B544" s="40" t="s">
        <v>134</v>
      </c>
      <c r="C544" s="40" t="s">
        <v>681</v>
      </c>
      <c r="D544" s="41">
        <v>2238</v>
      </c>
      <c r="E544" s="41" t="str">
        <f t="shared" si="8"/>
        <v>UAA2238</v>
      </c>
      <c r="F544" s="40" t="s">
        <v>2462</v>
      </c>
      <c r="G544" s="40" t="s">
        <v>2461</v>
      </c>
      <c r="H544" s="40" t="s">
        <v>2462</v>
      </c>
      <c r="I544" s="40" t="s">
        <v>1049</v>
      </c>
    </row>
    <row r="545" spans="1:9" x14ac:dyDescent="0.25">
      <c r="A545" t="s">
        <v>3111</v>
      </c>
      <c r="B545" s="40" t="s">
        <v>28</v>
      </c>
      <c r="C545" s="40" t="s">
        <v>681</v>
      </c>
      <c r="D545" s="41">
        <v>2239</v>
      </c>
      <c r="E545" s="41" t="str">
        <f t="shared" si="8"/>
        <v>ASA2239</v>
      </c>
      <c r="F545" s="40" t="s">
        <v>1051</v>
      </c>
      <c r="G545" s="40" t="s">
        <v>1050</v>
      </c>
      <c r="H545" s="40" t="s">
        <v>1051</v>
      </c>
      <c r="I545" s="40" t="s">
        <v>1049</v>
      </c>
    </row>
    <row r="546" spans="1:9" x14ac:dyDescent="0.25">
      <c r="A546" t="s">
        <v>3112</v>
      </c>
      <c r="B546" s="40" t="s">
        <v>60</v>
      </c>
      <c r="C546" s="40" t="s">
        <v>681</v>
      </c>
      <c r="D546" s="41">
        <v>2240</v>
      </c>
      <c r="E546" s="41" t="str">
        <f t="shared" si="8"/>
        <v>EVA2240</v>
      </c>
      <c r="F546" s="40" t="s">
        <v>1531</v>
      </c>
      <c r="G546" s="40" t="s">
        <v>746</v>
      </c>
      <c r="H546" s="40" t="s">
        <v>747</v>
      </c>
      <c r="I546" s="40" t="s">
        <v>748</v>
      </c>
    </row>
    <row r="547" spans="1:9" x14ac:dyDescent="0.25">
      <c r="A547" t="s">
        <v>3113</v>
      </c>
      <c r="B547" s="40" t="s">
        <v>96</v>
      </c>
      <c r="C547" s="40" t="s">
        <v>681</v>
      </c>
      <c r="D547" s="41">
        <v>2240</v>
      </c>
      <c r="E547" s="41" t="str">
        <f t="shared" si="8"/>
        <v>NAA2240</v>
      </c>
      <c r="F547" s="40" t="s">
        <v>2034</v>
      </c>
      <c r="G547" s="40" t="s">
        <v>1530</v>
      </c>
      <c r="H547" s="40" t="s">
        <v>2034</v>
      </c>
      <c r="I547" s="40" t="s">
        <v>1049</v>
      </c>
    </row>
    <row r="548" spans="1:9" x14ac:dyDescent="0.25">
      <c r="A548" t="s">
        <v>3114</v>
      </c>
      <c r="B548" s="40" t="s">
        <v>30</v>
      </c>
      <c r="C548" s="40" t="s">
        <v>681</v>
      </c>
      <c r="D548" s="41">
        <v>2242</v>
      </c>
      <c r="E548" s="41" t="str">
        <f t="shared" si="8"/>
        <v>AUA2242</v>
      </c>
      <c r="F548" s="40" t="s">
        <v>1065</v>
      </c>
      <c r="G548" s="40" t="s">
        <v>1064</v>
      </c>
      <c r="H548" s="40" t="s">
        <v>1065</v>
      </c>
      <c r="I548" s="40" t="s">
        <v>687</v>
      </c>
    </row>
    <row r="549" spans="1:9" x14ac:dyDescent="0.25">
      <c r="A549" t="s">
        <v>3115</v>
      </c>
      <c r="B549" s="40" t="s">
        <v>55</v>
      </c>
      <c r="C549" s="40" t="s">
        <v>681</v>
      </c>
      <c r="D549" s="41">
        <v>2244</v>
      </c>
      <c r="E549" s="41" t="str">
        <f t="shared" si="8"/>
        <v>DTA2244</v>
      </c>
      <c r="F549" s="40" t="s">
        <v>1347</v>
      </c>
      <c r="G549" s="40" t="s">
        <v>1346</v>
      </c>
      <c r="H549" s="40" t="s">
        <v>1347</v>
      </c>
      <c r="I549" s="40" t="s">
        <v>1324</v>
      </c>
    </row>
    <row r="550" spans="1:9" x14ac:dyDescent="0.25">
      <c r="A550" t="s">
        <v>3116</v>
      </c>
      <c r="B550" s="40" t="s">
        <v>46</v>
      </c>
      <c r="C550" s="40" t="s">
        <v>681</v>
      </c>
      <c r="D550" s="41">
        <v>2246</v>
      </c>
      <c r="E550" s="41" t="str">
        <f t="shared" si="8"/>
        <v>COA2246</v>
      </c>
      <c r="F550" s="40" t="s">
        <v>1195</v>
      </c>
      <c r="G550" s="40" t="s">
        <v>1194</v>
      </c>
      <c r="H550" s="40" t="s">
        <v>1196</v>
      </c>
      <c r="I550" s="40" t="s">
        <v>836</v>
      </c>
    </row>
    <row r="551" spans="1:9" x14ac:dyDescent="0.25">
      <c r="A551" t="s">
        <v>3117</v>
      </c>
      <c r="B551" s="40" t="s">
        <v>49</v>
      </c>
      <c r="C551" s="40" t="s">
        <v>681</v>
      </c>
      <c r="D551" s="41">
        <v>2246</v>
      </c>
      <c r="E551" s="41" t="str">
        <f t="shared" si="8"/>
        <v>CTA2246</v>
      </c>
      <c r="F551" s="40" t="s">
        <v>1195</v>
      </c>
      <c r="G551" s="40" t="s">
        <v>1194</v>
      </c>
      <c r="H551" s="40" t="s">
        <v>1196</v>
      </c>
      <c r="I551" s="40" t="s">
        <v>836</v>
      </c>
    </row>
    <row r="552" spans="1:9" x14ac:dyDescent="0.25">
      <c r="A552" t="s">
        <v>3118</v>
      </c>
      <c r="B552" s="40" t="s">
        <v>127</v>
      </c>
      <c r="C552" s="40" t="s">
        <v>681</v>
      </c>
      <c r="D552" s="41">
        <v>2246</v>
      </c>
      <c r="E552" s="41" t="str">
        <f t="shared" si="8"/>
        <v>SPA2246</v>
      </c>
      <c r="F552" s="40" t="s">
        <v>2302</v>
      </c>
      <c r="G552" s="40" t="s">
        <v>1194</v>
      </c>
      <c r="H552" s="40" t="s">
        <v>1196</v>
      </c>
      <c r="I552" s="40" t="s">
        <v>836</v>
      </c>
    </row>
    <row r="553" spans="1:9" x14ac:dyDescent="0.25">
      <c r="A553" t="s">
        <v>3119</v>
      </c>
      <c r="B553" s="40" t="s">
        <v>127</v>
      </c>
      <c r="C553" s="40" t="s">
        <v>681</v>
      </c>
      <c r="D553" s="41">
        <v>2247</v>
      </c>
      <c r="E553" s="41" t="str">
        <f t="shared" si="8"/>
        <v>SPA2247</v>
      </c>
      <c r="F553" s="40" t="s">
        <v>2304</v>
      </c>
      <c r="G553" s="40" t="s">
        <v>2303</v>
      </c>
      <c r="H553" s="40" t="s">
        <v>2305</v>
      </c>
      <c r="I553" s="40" t="s">
        <v>724</v>
      </c>
    </row>
    <row r="554" spans="1:9" x14ac:dyDescent="0.25">
      <c r="A554" t="s">
        <v>3120</v>
      </c>
      <c r="B554" s="40" t="s">
        <v>63</v>
      </c>
      <c r="C554" s="40" t="s">
        <v>681</v>
      </c>
      <c r="D554" s="41">
        <v>2253</v>
      </c>
      <c r="E554" s="41" t="str">
        <f t="shared" si="8"/>
        <v>GFA2253</v>
      </c>
      <c r="F554" s="40" t="s">
        <v>1651</v>
      </c>
      <c r="G554" s="40" t="s">
        <v>1650</v>
      </c>
      <c r="H554" s="40" t="s">
        <v>1652</v>
      </c>
      <c r="I554" s="40" t="s">
        <v>1627</v>
      </c>
    </row>
    <row r="555" spans="1:9" x14ac:dyDescent="0.25">
      <c r="A555" t="s">
        <v>3121</v>
      </c>
      <c r="B555" s="40" t="s">
        <v>86</v>
      </c>
      <c r="C555" s="40" t="s">
        <v>681</v>
      </c>
      <c r="D555" s="41">
        <v>2253</v>
      </c>
      <c r="E555" s="41" t="str">
        <f t="shared" si="8"/>
        <v>LDA2253</v>
      </c>
      <c r="F555" s="40" t="s">
        <v>1652</v>
      </c>
      <c r="G555" s="40" t="s">
        <v>1650</v>
      </c>
      <c r="H555" s="40" t="s">
        <v>1652</v>
      </c>
      <c r="I555" s="40" t="s">
        <v>748</v>
      </c>
    </row>
    <row r="556" spans="1:9" x14ac:dyDescent="0.25">
      <c r="A556" t="s">
        <v>3122</v>
      </c>
      <c r="B556" s="40" t="s">
        <v>111</v>
      </c>
      <c r="C556" s="40" t="s">
        <v>681</v>
      </c>
      <c r="D556" s="41">
        <v>2253</v>
      </c>
      <c r="E556" s="41" t="str">
        <f t="shared" si="8"/>
        <v>PRA2253</v>
      </c>
      <c r="F556" s="40" t="s">
        <v>1651</v>
      </c>
      <c r="G556" s="40" t="s">
        <v>1650</v>
      </c>
      <c r="H556" s="40" t="s">
        <v>1652</v>
      </c>
      <c r="I556" s="40" t="s">
        <v>2092</v>
      </c>
    </row>
    <row r="557" spans="1:9" x14ac:dyDescent="0.25">
      <c r="A557" t="s">
        <v>3123</v>
      </c>
      <c r="B557" s="40" t="s">
        <v>35</v>
      </c>
      <c r="C557" s="40" t="s">
        <v>681</v>
      </c>
      <c r="D557" s="41">
        <v>2256</v>
      </c>
      <c r="E557" s="41" t="str">
        <f t="shared" si="8"/>
        <v>BHA2256</v>
      </c>
      <c r="F557" s="40" t="s">
        <v>1082</v>
      </c>
      <c r="G557" s="40" t="s">
        <v>1081</v>
      </c>
      <c r="H557" s="40" t="s">
        <v>1083</v>
      </c>
      <c r="I557" s="40" t="s">
        <v>715</v>
      </c>
    </row>
    <row r="558" spans="1:9" x14ac:dyDescent="0.25">
      <c r="A558" t="s">
        <v>3124</v>
      </c>
      <c r="B558" s="40" t="s">
        <v>25</v>
      </c>
      <c r="C558" s="40" t="s">
        <v>681</v>
      </c>
      <c r="D558" s="41">
        <v>2259</v>
      </c>
      <c r="E558" s="41" t="str">
        <f t="shared" si="8"/>
        <v>AHA2259</v>
      </c>
      <c r="F558" s="40" t="s">
        <v>1011</v>
      </c>
      <c r="G558" s="40" t="s">
        <v>1010</v>
      </c>
      <c r="H558" s="40" t="s">
        <v>1012</v>
      </c>
      <c r="I558" s="40" t="s">
        <v>715</v>
      </c>
    </row>
    <row r="559" spans="1:9" x14ac:dyDescent="0.25">
      <c r="A559" t="s">
        <v>3125</v>
      </c>
      <c r="B559" s="40" t="s">
        <v>25</v>
      </c>
      <c r="C559" s="40" t="s">
        <v>681</v>
      </c>
      <c r="D559" s="41">
        <v>2260</v>
      </c>
      <c r="E559" s="41" t="str">
        <f t="shared" si="8"/>
        <v>AHA2260</v>
      </c>
      <c r="F559" s="40" t="s">
        <v>1014</v>
      </c>
      <c r="G559" s="40" t="s">
        <v>1013</v>
      </c>
      <c r="H559" s="40" t="s">
        <v>1015</v>
      </c>
      <c r="I559" s="40" t="s">
        <v>715</v>
      </c>
    </row>
    <row r="560" spans="1:9" x14ac:dyDescent="0.25">
      <c r="A560" t="s">
        <v>3126</v>
      </c>
      <c r="B560" s="40" t="s">
        <v>16</v>
      </c>
      <c r="C560" s="40" t="s">
        <v>681</v>
      </c>
      <c r="D560" s="41">
        <v>2261</v>
      </c>
      <c r="E560" s="41" t="str">
        <f t="shared" si="8"/>
        <v>ADA2261</v>
      </c>
      <c r="F560" s="40" t="s">
        <v>750</v>
      </c>
      <c r="G560" s="40" t="s">
        <v>749</v>
      </c>
      <c r="H560" s="40" t="s">
        <v>751</v>
      </c>
      <c r="I560" s="40" t="s">
        <v>748</v>
      </c>
    </row>
    <row r="561" spans="1:9" x14ac:dyDescent="0.25">
      <c r="A561" t="s">
        <v>3127</v>
      </c>
      <c r="B561" s="40" t="s">
        <v>102</v>
      </c>
      <c r="C561" s="40" t="s">
        <v>681</v>
      </c>
      <c r="D561" s="41">
        <v>2263</v>
      </c>
      <c r="E561" s="41" t="str">
        <f t="shared" si="8"/>
        <v>OTA2263</v>
      </c>
      <c r="F561" s="40" t="s">
        <v>2050</v>
      </c>
      <c r="G561" s="40" t="s">
        <v>2049</v>
      </c>
      <c r="H561" s="40" t="s">
        <v>2050</v>
      </c>
      <c r="I561" s="40" t="s">
        <v>715</v>
      </c>
    </row>
    <row r="562" spans="1:9" x14ac:dyDescent="0.25">
      <c r="A562" t="s">
        <v>3128</v>
      </c>
      <c r="B562" s="40" t="s">
        <v>41</v>
      </c>
      <c r="C562" s="40" t="s">
        <v>681</v>
      </c>
      <c r="D562" s="41">
        <v>2264</v>
      </c>
      <c r="E562" s="41" t="str">
        <f t="shared" si="8"/>
        <v>CCA2264</v>
      </c>
      <c r="F562" s="40" t="s">
        <v>1128</v>
      </c>
      <c r="G562" s="40" t="s">
        <v>1127</v>
      </c>
      <c r="H562" s="40" t="s">
        <v>1129</v>
      </c>
      <c r="I562" s="40" t="s">
        <v>715</v>
      </c>
    </row>
    <row r="563" spans="1:9" x14ac:dyDescent="0.25">
      <c r="A563" t="s">
        <v>3129</v>
      </c>
      <c r="B563" s="40" t="s">
        <v>128</v>
      </c>
      <c r="C563" s="40" t="s">
        <v>681</v>
      </c>
      <c r="D563" s="41">
        <v>2265</v>
      </c>
      <c r="E563" s="41" t="str">
        <f t="shared" si="8"/>
        <v>STA2265</v>
      </c>
      <c r="F563" s="40" t="s">
        <v>2334</v>
      </c>
      <c r="G563" s="40" t="s">
        <v>2333</v>
      </c>
      <c r="H563" s="40" t="s">
        <v>2334</v>
      </c>
      <c r="I563" s="40" t="s">
        <v>687</v>
      </c>
    </row>
    <row r="564" spans="1:9" x14ac:dyDescent="0.25">
      <c r="A564" t="s">
        <v>3130</v>
      </c>
      <c r="B564" s="40" t="s">
        <v>55</v>
      </c>
      <c r="C564" s="40" t="s">
        <v>681</v>
      </c>
      <c r="D564" s="41">
        <v>2266</v>
      </c>
      <c r="E564" s="41" t="str">
        <f t="shared" si="8"/>
        <v>DTA2266</v>
      </c>
      <c r="F564" s="40" t="s">
        <v>1349</v>
      </c>
      <c r="G564" s="40" t="s">
        <v>1348</v>
      </c>
      <c r="H564" s="40" t="s">
        <v>1349</v>
      </c>
      <c r="I564" s="40" t="s">
        <v>1324</v>
      </c>
    </row>
    <row r="565" spans="1:9" x14ac:dyDescent="0.25">
      <c r="A565" t="s">
        <v>3131</v>
      </c>
      <c r="B565" s="40" t="s">
        <v>115</v>
      </c>
      <c r="C565" s="40" t="s">
        <v>681</v>
      </c>
      <c r="D565" s="41">
        <v>2269</v>
      </c>
      <c r="E565" s="41" t="str">
        <f t="shared" si="8"/>
        <v>RBA2269</v>
      </c>
      <c r="F565" s="40" t="s">
        <v>2164</v>
      </c>
      <c r="G565" s="40" t="s">
        <v>2163</v>
      </c>
      <c r="H565" s="40" t="s">
        <v>2164</v>
      </c>
      <c r="I565" s="40" t="s">
        <v>715</v>
      </c>
    </row>
    <row r="566" spans="1:9" x14ac:dyDescent="0.25">
      <c r="A566" t="s">
        <v>3132</v>
      </c>
      <c r="B566" s="40" t="s">
        <v>27</v>
      </c>
      <c r="C566" s="40" t="s">
        <v>681</v>
      </c>
      <c r="D566" s="41">
        <v>2270</v>
      </c>
      <c r="E566" s="41" t="str">
        <f t="shared" si="8"/>
        <v>APA2270</v>
      </c>
      <c r="F566" s="40" t="s">
        <v>1045</v>
      </c>
      <c r="G566" s="40" t="s">
        <v>1044</v>
      </c>
      <c r="H566" s="40" t="s">
        <v>1045</v>
      </c>
      <c r="I566" s="40" t="s">
        <v>715</v>
      </c>
    </row>
    <row r="567" spans="1:9" x14ac:dyDescent="0.25">
      <c r="A567" t="s">
        <v>3133</v>
      </c>
      <c r="B567" s="40" t="s">
        <v>55</v>
      </c>
      <c r="C567" s="40" t="s">
        <v>681</v>
      </c>
      <c r="D567" s="41">
        <v>2272</v>
      </c>
      <c r="E567" s="41" t="str">
        <f t="shared" si="8"/>
        <v>DTA2272</v>
      </c>
      <c r="F567" s="40" t="s">
        <v>1351</v>
      </c>
      <c r="G567" s="40" t="s">
        <v>1350</v>
      </c>
      <c r="H567" s="40" t="s">
        <v>1352</v>
      </c>
      <c r="I567" s="40" t="s">
        <v>1324</v>
      </c>
    </row>
    <row r="568" spans="1:9" x14ac:dyDescent="0.25">
      <c r="A568" t="s">
        <v>3134</v>
      </c>
      <c r="B568" s="40" t="s">
        <v>86</v>
      </c>
      <c r="C568" s="40" t="s">
        <v>681</v>
      </c>
      <c r="D568" s="41">
        <v>2274</v>
      </c>
      <c r="E568" s="41" t="str">
        <f t="shared" si="8"/>
        <v>LDA2274</v>
      </c>
      <c r="F568" s="40" t="s">
        <v>1929</v>
      </c>
      <c r="G568" s="40" t="s">
        <v>1928</v>
      </c>
      <c r="H568" s="40" t="s">
        <v>1929</v>
      </c>
      <c r="I568" s="40" t="s">
        <v>748</v>
      </c>
    </row>
    <row r="569" spans="1:9" x14ac:dyDescent="0.25">
      <c r="A569" t="s">
        <v>3135</v>
      </c>
      <c r="B569" s="40" t="s">
        <v>127</v>
      </c>
      <c r="C569" s="40" t="s">
        <v>681</v>
      </c>
      <c r="D569" s="41">
        <v>2275</v>
      </c>
      <c r="E569" s="41" t="str">
        <f t="shared" si="8"/>
        <v>SPA2275</v>
      </c>
      <c r="F569" s="40" t="s">
        <v>2307</v>
      </c>
      <c r="G569" s="40" t="s">
        <v>2306</v>
      </c>
      <c r="H569" s="40" t="s">
        <v>2307</v>
      </c>
      <c r="I569" s="40" t="s">
        <v>1298</v>
      </c>
    </row>
    <row r="570" spans="1:9" x14ac:dyDescent="0.25">
      <c r="A570" t="s">
        <v>3136</v>
      </c>
      <c r="B570" s="40" t="s">
        <v>127</v>
      </c>
      <c r="C570" s="40" t="s">
        <v>681</v>
      </c>
      <c r="D570" s="41">
        <v>2276</v>
      </c>
      <c r="E570" s="41" t="str">
        <f t="shared" si="8"/>
        <v>SPA2276</v>
      </c>
      <c r="F570" s="40" t="s">
        <v>2309</v>
      </c>
      <c r="G570" s="40" t="s">
        <v>2308</v>
      </c>
      <c r="H570" s="40" t="s">
        <v>2310</v>
      </c>
      <c r="I570" s="40" t="s">
        <v>1298</v>
      </c>
    </row>
    <row r="571" spans="1:9" x14ac:dyDescent="0.25">
      <c r="A571" t="s">
        <v>3137</v>
      </c>
      <c r="B571" s="40" t="s">
        <v>67</v>
      </c>
      <c r="C571" s="40" t="s">
        <v>681</v>
      </c>
      <c r="D571" s="41">
        <v>2277</v>
      </c>
      <c r="E571" s="41" t="str">
        <f t="shared" si="8"/>
        <v>GVA2277</v>
      </c>
      <c r="F571" s="40" t="s">
        <v>1708</v>
      </c>
      <c r="G571" s="40" t="s">
        <v>1707</v>
      </c>
      <c r="H571" s="40" t="s">
        <v>1709</v>
      </c>
      <c r="I571" s="40" t="s">
        <v>734</v>
      </c>
    </row>
    <row r="572" spans="1:9" x14ac:dyDescent="0.25">
      <c r="A572" t="s">
        <v>3138</v>
      </c>
      <c r="B572" s="40" t="s">
        <v>104</v>
      </c>
      <c r="C572" s="40" t="s">
        <v>681</v>
      </c>
      <c r="D572" s="41">
        <v>2277</v>
      </c>
      <c r="E572" s="41" t="str">
        <f t="shared" si="8"/>
        <v>PCA2277</v>
      </c>
      <c r="F572" s="40" t="s">
        <v>1709</v>
      </c>
      <c r="G572" s="40" t="s">
        <v>1707</v>
      </c>
      <c r="H572" s="40" t="s">
        <v>1709</v>
      </c>
      <c r="I572" s="40" t="s">
        <v>734</v>
      </c>
    </row>
    <row r="573" spans="1:9" x14ac:dyDescent="0.25">
      <c r="A573" t="s">
        <v>3139</v>
      </c>
      <c r="B573" s="40" t="s">
        <v>127</v>
      </c>
      <c r="C573" s="40" t="s">
        <v>681</v>
      </c>
      <c r="D573" s="41">
        <v>2277</v>
      </c>
      <c r="E573" s="41" t="str">
        <f t="shared" si="8"/>
        <v>SPA2277</v>
      </c>
      <c r="F573" s="40" t="s">
        <v>1709</v>
      </c>
      <c r="G573" s="40" t="s">
        <v>1707</v>
      </c>
      <c r="H573" s="40" t="s">
        <v>1709</v>
      </c>
      <c r="I573" s="40" t="s">
        <v>734</v>
      </c>
    </row>
    <row r="574" spans="1:9" x14ac:dyDescent="0.25">
      <c r="A574" t="s">
        <v>3140</v>
      </c>
      <c r="B574" s="40" t="s">
        <v>112</v>
      </c>
      <c r="C574" s="40" t="s">
        <v>681</v>
      </c>
      <c r="D574" s="41">
        <v>2278</v>
      </c>
      <c r="E574" s="41" t="str">
        <f t="shared" si="8"/>
        <v>PSA2278</v>
      </c>
      <c r="F574" s="40" t="s">
        <v>2122</v>
      </c>
      <c r="G574" s="40" t="s">
        <v>2121</v>
      </c>
      <c r="H574" s="40" t="s">
        <v>2122</v>
      </c>
      <c r="I574" s="40" t="s">
        <v>734</v>
      </c>
    </row>
    <row r="575" spans="1:9" x14ac:dyDescent="0.25">
      <c r="A575" t="s">
        <v>3141</v>
      </c>
      <c r="B575" s="40" t="s">
        <v>63</v>
      </c>
      <c r="C575" s="40" t="s">
        <v>681</v>
      </c>
      <c r="D575" s="41">
        <v>2279</v>
      </c>
      <c r="E575" s="41" t="str">
        <f t="shared" si="8"/>
        <v>GFA2279</v>
      </c>
      <c r="F575" s="40" t="s">
        <v>1654</v>
      </c>
      <c r="G575" s="40" t="s">
        <v>1653</v>
      </c>
      <c r="H575" s="40" t="s">
        <v>1654</v>
      </c>
      <c r="I575" s="40" t="s">
        <v>1627</v>
      </c>
    </row>
    <row r="576" spans="1:9" x14ac:dyDescent="0.25">
      <c r="A576" t="s">
        <v>3142</v>
      </c>
      <c r="B576" s="40" t="s">
        <v>82</v>
      </c>
      <c r="C576" s="40" t="s">
        <v>681</v>
      </c>
      <c r="D576" s="41">
        <v>2280</v>
      </c>
      <c r="E576" s="41" t="str">
        <f t="shared" si="8"/>
        <v>JCA2280</v>
      </c>
      <c r="F576" s="40" t="s">
        <v>1913</v>
      </c>
      <c r="G576" s="40" t="s">
        <v>1912</v>
      </c>
      <c r="H576" s="40" t="s">
        <v>1913</v>
      </c>
      <c r="I576" s="40" t="s">
        <v>734</v>
      </c>
    </row>
    <row r="577" spans="1:9" x14ac:dyDescent="0.25">
      <c r="A577" t="s">
        <v>3143</v>
      </c>
      <c r="B577" s="40" t="s">
        <v>53</v>
      </c>
      <c r="C577" s="40" t="s">
        <v>681</v>
      </c>
      <c r="D577" s="41">
        <v>2281</v>
      </c>
      <c r="E577" s="41" t="str">
        <f t="shared" si="8"/>
        <v>DJA2281</v>
      </c>
      <c r="F577" s="40" t="s">
        <v>1304</v>
      </c>
      <c r="G577" s="40" t="s">
        <v>1303</v>
      </c>
      <c r="H577" s="40" t="s">
        <v>1305</v>
      </c>
      <c r="I577" s="40" t="s">
        <v>734</v>
      </c>
    </row>
    <row r="578" spans="1:9" x14ac:dyDescent="0.25">
      <c r="A578" t="s">
        <v>3144</v>
      </c>
      <c r="B578" s="40" t="s">
        <v>112</v>
      </c>
      <c r="C578" s="40" t="s">
        <v>681</v>
      </c>
      <c r="D578" s="41">
        <v>2282</v>
      </c>
      <c r="E578" s="41" t="str">
        <f t="shared" si="8"/>
        <v>PSA2282</v>
      </c>
      <c r="F578" s="40" t="s">
        <v>2124</v>
      </c>
      <c r="G578" s="40" t="s">
        <v>2123</v>
      </c>
      <c r="H578" s="40" t="s">
        <v>2125</v>
      </c>
      <c r="I578" s="40" t="s">
        <v>734</v>
      </c>
    </row>
    <row r="579" spans="1:9" x14ac:dyDescent="0.25">
      <c r="A579" t="s">
        <v>3145</v>
      </c>
      <c r="B579" s="40" t="s">
        <v>55</v>
      </c>
      <c r="C579" s="40" t="s">
        <v>681</v>
      </c>
      <c r="D579" s="41">
        <v>2285</v>
      </c>
      <c r="E579" s="41" t="str">
        <f t="shared" ref="E579:E642" si="9">CONCATENATE(B579,D579)</f>
        <v>DTA2285</v>
      </c>
      <c r="F579" s="40" t="s">
        <v>1354</v>
      </c>
      <c r="G579" s="40" t="s">
        <v>1353</v>
      </c>
      <c r="H579" s="40" t="s">
        <v>1355</v>
      </c>
      <c r="I579" s="40" t="s">
        <v>1324</v>
      </c>
    </row>
    <row r="580" spans="1:9" x14ac:dyDescent="0.25">
      <c r="A580" t="s">
        <v>3146</v>
      </c>
      <c r="B580" s="40" t="s">
        <v>141</v>
      </c>
      <c r="C580" s="40" t="s">
        <v>681</v>
      </c>
      <c r="D580" s="41">
        <v>2285</v>
      </c>
      <c r="E580" s="41" t="str">
        <f t="shared" si="9"/>
        <v>WMA2285</v>
      </c>
      <c r="F580" s="40" t="s">
        <v>1355</v>
      </c>
      <c r="G580" s="40" t="s">
        <v>1353</v>
      </c>
      <c r="H580" s="40" t="s">
        <v>1355</v>
      </c>
      <c r="I580" s="40" t="s">
        <v>715</v>
      </c>
    </row>
    <row r="581" spans="1:9" x14ac:dyDescent="0.25">
      <c r="A581" t="s">
        <v>3147</v>
      </c>
      <c r="B581" s="40" t="s">
        <v>112</v>
      </c>
      <c r="C581" s="40" t="s">
        <v>681</v>
      </c>
      <c r="D581" s="41">
        <v>2286</v>
      </c>
      <c r="E581" s="41" t="str">
        <f t="shared" si="9"/>
        <v>PSA2286</v>
      </c>
      <c r="F581" s="40" t="s">
        <v>2127</v>
      </c>
      <c r="G581" s="40" t="s">
        <v>2126</v>
      </c>
      <c r="H581" s="40" t="s">
        <v>2127</v>
      </c>
      <c r="I581" s="40" t="s">
        <v>734</v>
      </c>
    </row>
    <row r="582" spans="1:9" x14ac:dyDescent="0.25">
      <c r="A582" t="s">
        <v>3148</v>
      </c>
      <c r="B582" s="40" t="s">
        <v>63</v>
      </c>
      <c r="C582" s="40" t="s">
        <v>681</v>
      </c>
      <c r="D582" s="41">
        <v>2295</v>
      </c>
      <c r="E582" s="41" t="str">
        <f t="shared" si="9"/>
        <v>GFA2295</v>
      </c>
      <c r="F582" s="40" t="s">
        <v>1656</v>
      </c>
      <c r="G582" s="40" t="s">
        <v>1655</v>
      </c>
      <c r="H582" s="40" t="s">
        <v>1656</v>
      </c>
      <c r="I582" s="40" t="s">
        <v>1627</v>
      </c>
    </row>
    <row r="583" spans="1:9" x14ac:dyDescent="0.25">
      <c r="A583" t="s">
        <v>3149</v>
      </c>
      <c r="B583" s="40" t="s">
        <v>86</v>
      </c>
      <c r="C583" s="40" t="s">
        <v>681</v>
      </c>
      <c r="D583" s="41">
        <v>2296</v>
      </c>
      <c r="E583" s="41" t="str">
        <f t="shared" si="9"/>
        <v>LDA2296</v>
      </c>
      <c r="F583" s="40" t="s">
        <v>1931</v>
      </c>
      <c r="G583" s="40" t="s">
        <v>1930</v>
      </c>
      <c r="H583" s="40" t="s">
        <v>1932</v>
      </c>
      <c r="I583" s="40" t="s">
        <v>724</v>
      </c>
    </row>
    <row r="584" spans="1:9" x14ac:dyDescent="0.25">
      <c r="A584" t="s">
        <v>3150</v>
      </c>
      <c r="B584" s="40" t="s">
        <v>25</v>
      </c>
      <c r="C584" s="40" t="s">
        <v>681</v>
      </c>
      <c r="D584" s="41">
        <v>2297</v>
      </c>
      <c r="E584" s="41" t="str">
        <f t="shared" si="9"/>
        <v>AHA2297</v>
      </c>
      <c r="F584" s="40" t="s">
        <v>1017</v>
      </c>
      <c r="G584" s="40" t="s">
        <v>1016</v>
      </c>
      <c r="H584" s="40" t="s">
        <v>1018</v>
      </c>
      <c r="I584" s="40" t="s">
        <v>715</v>
      </c>
    </row>
    <row r="585" spans="1:9" x14ac:dyDescent="0.25">
      <c r="A585" t="s">
        <v>3151</v>
      </c>
      <c r="B585" s="40" t="s">
        <v>25</v>
      </c>
      <c r="C585" s="40" t="s">
        <v>681</v>
      </c>
      <c r="D585" s="41">
        <v>2298</v>
      </c>
      <c r="E585" s="41" t="str">
        <f t="shared" si="9"/>
        <v>AHA2298</v>
      </c>
      <c r="F585" s="40" t="s">
        <v>1020</v>
      </c>
      <c r="G585" s="40" t="s">
        <v>1019</v>
      </c>
      <c r="H585" s="40" t="s">
        <v>1021</v>
      </c>
      <c r="I585" s="40" t="s">
        <v>715</v>
      </c>
    </row>
    <row r="586" spans="1:9" x14ac:dyDescent="0.25">
      <c r="A586" t="s">
        <v>3152</v>
      </c>
      <c r="B586" s="40" t="s">
        <v>25</v>
      </c>
      <c r="C586" s="40" t="s">
        <v>681</v>
      </c>
      <c r="D586" s="41">
        <v>2299</v>
      </c>
      <c r="E586" s="41" t="str">
        <f t="shared" si="9"/>
        <v>AHA2299</v>
      </c>
      <c r="F586" s="40" t="s">
        <v>1023</v>
      </c>
      <c r="G586" s="40" t="s">
        <v>1022</v>
      </c>
      <c r="H586" s="40" t="s">
        <v>1024</v>
      </c>
      <c r="I586" s="40" t="s">
        <v>715</v>
      </c>
    </row>
    <row r="587" spans="1:9" x14ac:dyDescent="0.25">
      <c r="A587" t="s">
        <v>3153</v>
      </c>
      <c r="B587" s="40" t="s">
        <v>68</v>
      </c>
      <c r="C587" s="40" t="s">
        <v>681</v>
      </c>
      <c r="D587" s="41">
        <v>2300</v>
      </c>
      <c r="E587" s="41" t="str">
        <f t="shared" si="9"/>
        <v>HCA2300</v>
      </c>
      <c r="F587" s="40" t="s">
        <v>1743</v>
      </c>
      <c r="G587" s="40" t="s">
        <v>1739</v>
      </c>
      <c r="H587" s="40" t="s">
        <v>1740</v>
      </c>
      <c r="I587" s="40" t="s">
        <v>1167</v>
      </c>
    </row>
    <row r="588" spans="1:9" x14ac:dyDescent="0.25">
      <c r="A588" t="s">
        <v>3154</v>
      </c>
      <c r="B588" s="40" t="s">
        <v>68</v>
      </c>
      <c r="C588" s="40" t="s">
        <v>681</v>
      </c>
      <c r="D588" s="41">
        <v>2301</v>
      </c>
      <c r="E588" s="41" t="str">
        <f t="shared" si="9"/>
        <v>HCA2301</v>
      </c>
      <c r="F588" s="40" t="s">
        <v>1744</v>
      </c>
      <c r="G588" s="40" t="s">
        <v>1739</v>
      </c>
      <c r="H588" s="40" t="s">
        <v>1740</v>
      </c>
      <c r="I588" s="40" t="s">
        <v>1167</v>
      </c>
    </row>
    <row r="589" spans="1:9" x14ac:dyDescent="0.25">
      <c r="A589" t="s">
        <v>3155</v>
      </c>
      <c r="B589" s="40" t="s">
        <v>139</v>
      </c>
      <c r="C589" s="40" t="s">
        <v>681</v>
      </c>
      <c r="D589" s="41">
        <v>2304</v>
      </c>
      <c r="E589" s="41" t="str">
        <f t="shared" si="9"/>
        <v>WCA2304</v>
      </c>
      <c r="F589" s="40" t="s">
        <v>2510</v>
      </c>
      <c r="G589" s="40" t="s">
        <v>2509</v>
      </c>
      <c r="H589" s="40" t="s">
        <v>2510</v>
      </c>
      <c r="I589" s="40" t="s">
        <v>1924</v>
      </c>
    </row>
    <row r="590" spans="1:9" x14ac:dyDescent="0.25">
      <c r="A590" t="s">
        <v>3156</v>
      </c>
      <c r="B590" s="40" t="s">
        <v>60</v>
      </c>
      <c r="C590" s="40" t="s">
        <v>681</v>
      </c>
      <c r="D590" s="41">
        <v>2310</v>
      </c>
      <c r="E590" s="41" t="str">
        <f t="shared" si="9"/>
        <v>EVA2310</v>
      </c>
      <c r="F590" s="40" t="s">
        <v>1532</v>
      </c>
      <c r="G590" s="40" t="s">
        <v>1533</v>
      </c>
      <c r="H590" s="40" t="s">
        <v>1534</v>
      </c>
      <c r="I590" s="40" t="s">
        <v>748</v>
      </c>
    </row>
    <row r="591" spans="1:9" x14ac:dyDescent="0.25">
      <c r="A591" t="s">
        <v>3157</v>
      </c>
      <c r="B591" s="40" t="s">
        <v>140</v>
      </c>
      <c r="C591" s="40" t="s">
        <v>681</v>
      </c>
      <c r="D591" s="41">
        <v>2311</v>
      </c>
      <c r="E591" s="41" t="str">
        <f t="shared" si="9"/>
        <v>WFA2311</v>
      </c>
      <c r="F591" s="40" t="s">
        <v>2539</v>
      </c>
      <c r="G591" s="40" t="s">
        <v>2538</v>
      </c>
      <c r="H591" s="40" t="s">
        <v>2540</v>
      </c>
      <c r="I591" s="40" t="s">
        <v>2541</v>
      </c>
    </row>
    <row r="592" spans="1:9" x14ac:dyDescent="0.25">
      <c r="A592" t="s">
        <v>3158</v>
      </c>
      <c r="B592" s="40" t="s">
        <v>116</v>
      </c>
      <c r="C592" s="40" t="s">
        <v>681</v>
      </c>
      <c r="D592" s="41">
        <v>2315</v>
      </c>
      <c r="E592" s="41" t="str">
        <f t="shared" si="9"/>
        <v>RCA2315</v>
      </c>
      <c r="F592" s="40" t="s">
        <v>2177</v>
      </c>
      <c r="G592" s="40" t="s">
        <v>2176</v>
      </c>
      <c r="H592" s="40" t="s">
        <v>2177</v>
      </c>
      <c r="I592" s="40" t="s">
        <v>715</v>
      </c>
    </row>
    <row r="593" spans="1:9" x14ac:dyDescent="0.25">
      <c r="A593" t="s">
        <v>3159</v>
      </c>
      <c r="B593" s="40" t="s">
        <v>48</v>
      </c>
      <c r="C593" s="40" t="s">
        <v>681</v>
      </c>
      <c r="D593" s="41">
        <v>2319</v>
      </c>
      <c r="E593" s="41" t="str">
        <f t="shared" si="9"/>
        <v>CSA2319</v>
      </c>
      <c r="F593" s="40" t="s">
        <v>1203</v>
      </c>
      <c r="G593" s="40" t="s">
        <v>1202</v>
      </c>
      <c r="H593" s="40" t="s">
        <v>1204</v>
      </c>
      <c r="I593" s="40" t="s">
        <v>687</v>
      </c>
    </row>
    <row r="594" spans="1:9" x14ac:dyDescent="0.25">
      <c r="A594" t="s">
        <v>3160</v>
      </c>
      <c r="B594" s="40" t="s">
        <v>75</v>
      </c>
      <c r="C594" s="40" t="s">
        <v>681</v>
      </c>
      <c r="D594" s="41">
        <v>2319</v>
      </c>
      <c r="E594" s="41" t="str">
        <f t="shared" si="9"/>
        <v>HSA2319</v>
      </c>
      <c r="F594" s="40" t="s">
        <v>1822</v>
      </c>
      <c r="G594" s="40" t="s">
        <v>1819</v>
      </c>
      <c r="H594" s="40" t="s">
        <v>1821</v>
      </c>
      <c r="I594" s="40" t="s">
        <v>1298</v>
      </c>
    </row>
    <row r="595" spans="1:9" x14ac:dyDescent="0.25">
      <c r="A595" t="s">
        <v>3161</v>
      </c>
      <c r="B595" s="40" t="s">
        <v>41</v>
      </c>
      <c r="C595" s="40" t="s">
        <v>681</v>
      </c>
      <c r="D595" s="41">
        <v>2321</v>
      </c>
      <c r="E595" s="41" t="str">
        <f t="shared" si="9"/>
        <v>CCA2321</v>
      </c>
      <c r="F595" s="40" t="s">
        <v>1131</v>
      </c>
      <c r="G595" s="40" t="s">
        <v>1130</v>
      </c>
      <c r="H595" s="40" t="s">
        <v>1131</v>
      </c>
      <c r="I595" s="40" t="s">
        <v>715</v>
      </c>
    </row>
    <row r="596" spans="1:9" x14ac:dyDescent="0.25">
      <c r="A596" t="s">
        <v>3162</v>
      </c>
      <c r="B596" s="40" t="s">
        <v>112</v>
      </c>
      <c r="C596" s="40" t="s">
        <v>681</v>
      </c>
      <c r="D596" s="41">
        <v>2322</v>
      </c>
      <c r="E596" s="41" t="str">
        <f t="shared" si="9"/>
        <v>PSA2322</v>
      </c>
      <c r="F596" s="40" t="s">
        <v>2129</v>
      </c>
      <c r="G596" s="40" t="s">
        <v>2128</v>
      </c>
      <c r="H596" s="40" t="s">
        <v>2130</v>
      </c>
      <c r="I596" s="40" t="s">
        <v>687</v>
      </c>
    </row>
    <row r="597" spans="1:9" x14ac:dyDescent="0.25">
      <c r="A597" t="s">
        <v>3163</v>
      </c>
      <c r="B597" s="40" t="s">
        <v>53</v>
      </c>
      <c r="C597" s="40" t="s">
        <v>681</v>
      </c>
      <c r="D597" s="41">
        <v>2323</v>
      </c>
      <c r="E597" s="41" t="str">
        <f t="shared" si="9"/>
        <v>DJA2323</v>
      </c>
      <c r="F597" s="40" t="s">
        <v>1307</v>
      </c>
      <c r="G597" s="40" t="s">
        <v>1306</v>
      </c>
      <c r="H597" s="40" t="s">
        <v>1308</v>
      </c>
      <c r="I597" s="40" t="s">
        <v>724</v>
      </c>
    </row>
    <row r="598" spans="1:9" x14ac:dyDescent="0.25">
      <c r="A598" t="s">
        <v>3164</v>
      </c>
      <c r="B598" s="40" t="s">
        <v>75</v>
      </c>
      <c r="C598" s="40" t="s">
        <v>681</v>
      </c>
      <c r="D598" s="41">
        <v>2329</v>
      </c>
      <c r="E598" s="41" t="str">
        <f t="shared" si="9"/>
        <v>HSA2329</v>
      </c>
      <c r="F598" s="40" t="s">
        <v>1824</v>
      </c>
      <c r="G598" s="40" t="s">
        <v>1823</v>
      </c>
      <c r="H598" s="40" t="s">
        <v>1825</v>
      </c>
      <c r="I598" s="40" t="s">
        <v>1298</v>
      </c>
    </row>
    <row r="599" spans="1:9" x14ac:dyDescent="0.25">
      <c r="A599" t="s">
        <v>3165</v>
      </c>
      <c r="B599" s="40" t="s">
        <v>41</v>
      </c>
      <c r="C599" s="40" t="s">
        <v>681</v>
      </c>
      <c r="D599" s="41">
        <v>2333</v>
      </c>
      <c r="E599" s="41" t="str">
        <f t="shared" si="9"/>
        <v>CCA2333</v>
      </c>
      <c r="F599" s="40" t="s">
        <v>1133</v>
      </c>
      <c r="G599" s="40" t="s">
        <v>1132</v>
      </c>
      <c r="H599" s="40" t="s">
        <v>1133</v>
      </c>
      <c r="I599" s="40" t="s">
        <v>715</v>
      </c>
    </row>
    <row r="600" spans="1:9" x14ac:dyDescent="0.25">
      <c r="A600" t="s">
        <v>3166</v>
      </c>
      <c r="B600" s="40" t="s">
        <v>41</v>
      </c>
      <c r="C600" s="40" t="s">
        <v>681</v>
      </c>
      <c r="D600" s="41">
        <v>2334</v>
      </c>
      <c r="E600" s="41" t="str">
        <f t="shared" si="9"/>
        <v>CCA2334</v>
      </c>
      <c r="F600" s="40" t="s">
        <v>1134</v>
      </c>
      <c r="G600" s="40" t="s">
        <v>1132</v>
      </c>
      <c r="H600" s="40" t="s">
        <v>1133</v>
      </c>
      <c r="I600" s="40" t="s">
        <v>715</v>
      </c>
    </row>
    <row r="601" spans="1:9" x14ac:dyDescent="0.25">
      <c r="A601" t="s">
        <v>3167</v>
      </c>
      <c r="B601" s="40" t="s">
        <v>51</v>
      </c>
      <c r="C601" s="40" t="s">
        <v>681</v>
      </c>
      <c r="D601" s="41">
        <v>2335</v>
      </c>
      <c r="E601" s="41" t="str">
        <f t="shared" si="9"/>
        <v>DEA2335</v>
      </c>
      <c r="F601" s="40" t="s">
        <v>1277</v>
      </c>
      <c r="G601" s="40" t="s">
        <v>1276</v>
      </c>
      <c r="H601" s="40" t="s">
        <v>1277</v>
      </c>
      <c r="I601" s="40" t="s">
        <v>1167</v>
      </c>
    </row>
    <row r="602" spans="1:9" x14ac:dyDescent="0.25">
      <c r="A602" t="s">
        <v>3168</v>
      </c>
      <c r="B602" s="40" t="s">
        <v>140</v>
      </c>
      <c r="C602" s="40" t="s">
        <v>681</v>
      </c>
      <c r="D602" s="41">
        <v>2336</v>
      </c>
      <c r="E602" s="41" t="str">
        <f t="shared" si="9"/>
        <v>WFA2336</v>
      </c>
      <c r="F602" s="40" t="s">
        <v>2543</v>
      </c>
      <c r="G602" s="40" t="s">
        <v>2542</v>
      </c>
      <c r="H602" s="40" t="s">
        <v>2543</v>
      </c>
      <c r="I602" s="40" t="s">
        <v>2541</v>
      </c>
    </row>
    <row r="603" spans="1:9" x14ac:dyDescent="0.25">
      <c r="A603" t="s">
        <v>3169</v>
      </c>
      <c r="B603" s="40" t="s">
        <v>112</v>
      </c>
      <c r="C603" s="40" t="s">
        <v>681</v>
      </c>
      <c r="D603" s="41">
        <v>2337</v>
      </c>
      <c r="E603" s="41" t="str">
        <f t="shared" si="9"/>
        <v>PSA2337</v>
      </c>
      <c r="F603" s="40" t="s">
        <v>2132</v>
      </c>
      <c r="G603" s="40" t="s">
        <v>2131</v>
      </c>
      <c r="H603" s="40" t="s">
        <v>2132</v>
      </c>
      <c r="I603" s="40" t="s">
        <v>734</v>
      </c>
    </row>
    <row r="604" spans="1:9" x14ac:dyDescent="0.25">
      <c r="A604" t="s">
        <v>3170</v>
      </c>
      <c r="B604" s="40" t="s">
        <v>16</v>
      </c>
      <c r="C604" s="40" t="s">
        <v>681</v>
      </c>
      <c r="D604" s="41">
        <v>2338</v>
      </c>
      <c r="E604" s="41" t="str">
        <f t="shared" si="9"/>
        <v>ADA2338</v>
      </c>
      <c r="F604" s="40" t="s">
        <v>753</v>
      </c>
      <c r="G604" s="40" t="s">
        <v>752</v>
      </c>
      <c r="H604" s="40" t="s">
        <v>754</v>
      </c>
      <c r="I604" s="40" t="s">
        <v>724</v>
      </c>
    </row>
    <row r="605" spans="1:9" x14ac:dyDescent="0.25">
      <c r="A605" t="s">
        <v>3171</v>
      </c>
      <c r="B605" s="40" t="s">
        <v>137</v>
      </c>
      <c r="C605" s="40" t="s">
        <v>681</v>
      </c>
      <c r="D605" s="41">
        <v>2339</v>
      </c>
      <c r="E605" s="41" t="str">
        <f t="shared" si="9"/>
        <v>VSA2339</v>
      </c>
      <c r="F605" s="40" t="s">
        <v>2472</v>
      </c>
      <c r="G605" s="40" t="s">
        <v>2471</v>
      </c>
      <c r="H605" s="40" t="s">
        <v>2472</v>
      </c>
      <c r="I605" s="40" t="s">
        <v>1298</v>
      </c>
    </row>
    <row r="606" spans="1:9" x14ac:dyDescent="0.25">
      <c r="A606" t="s">
        <v>3172</v>
      </c>
      <c r="B606" s="40" t="s">
        <v>65</v>
      </c>
      <c r="C606" s="40" t="s">
        <v>681</v>
      </c>
      <c r="D606" s="41">
        <v>2340</v>
      </c>
      <c r="E606" s="41" t="str">
        <f t="shared" si="9"/>
        <v>GMA2340</v>
      </c>
      <c r="F606" s="40" t="s">
        <v>1695</v>
      </c>
      <c r="G606" s="40" t="s">
        <v>1694</v>
      </c>
      <c r="H606" s="40" t="s">
        <v>1695</v>
      </c>
      <c r="I606" s="40" t="s">
        <v>715</v>
      </c>
    </row>
    <row r="607" spans="1:9" x14ac:dyDescent="0.25">
      <c r="A607" t="s">
        <v>3173</v>
      </c>
      <c r="B607" s="40" t="s">
        <v>45</v>
      </c>
      <c r="C607" s="40" t="s">
        <v>681</v>
      </c>
      <c r="D607" s="41">
        <v>2346</v>
      </c>
      <c r="E607" s="41" t="str">
        <f t="shared" si="9"/>
        <v>CNA2346</v>
      </c>
      <c r="F607" s="40" t="s">
        <v>1191</v>
      </c>
      <c r="G607" s="40" t="s">
        <v>1190</v>
      </c>
      <c r="H607" s="40" t="s">
        <v>1192</v>
      </c>
      <c r="I607" s="40" t="s">
        <v>715</v>
      </c>
    </row>
    <row r="608" spans="1:9" x14ac:dyDescent="0.25">
      <c r="A608" t="s">
        <v>3174</v>
      </c>
      <c r="B608" s="40" t="s">
        <v>45</v>
      </c>
      <c r="C608" s="40" t="s">
        <v>681</v>
      </c>
      <c r="D608" s="41">
        <v>2347</v>
      </c>
      <c r="E608" s="41" t="str">
        <f t="shared" si="9"/>
        <v>CNA2347</v>
      </c>
      <c r="F608" s="40" t="s">
        <v>1193</v>
      </c>
      <c r="G608" s="40" t="s">
        <v>1190</v>
      </c>
      <c r="H608" s="40" t="s">
        <v>1192</v>
      </c>
      <c r="I608" s="40" t="s">
        <v>715</v>
      </c>
    </row>
    <row r="609" spans="1:9" x14ac:dyDescent="0.25">
      <c r="A609" t="s">
        <v>3175</v>
      </c>
      <c r="B609" s="40" t="s">
        <v>51</v>
      </c>
      <c r="C609" s="40" t="s">
        <v>681</v>
      </c>
      <c r="D609" s="41">
        <v>2348</v>
      </c>
      <c r="E609" s="41" t="str">
        <f t="shared" si="9"/>
        <v>DEA2348</v>
      </c>
      <c r="F609" s="40" t="s">
        <v>1279</v>
      </c>
      <c r="G609" s="40" t="s">
        <v>1278</v>
      </c>
      <c r="H609" s="40" t="s">
        <v>1280</v>
      </c>
      <c r="I609" s="40" t="s">
        <v>1167</v>
      </c>
    </row>
    <row r="610" spans="1:9" x14ac:dyDescent="0.25">
      <c r="A610" t="s">
        <v>3176</v>
      </c>
      <c r="B610" s="40" t="s">
        <v>90</v>
      </c>
      <c r="C610" s="40" t="s">
        <v>681</v>
      </c>
      <c r="D610" s="41">
        <v>2349</v>
      </c>
      <c r="E610" s="41" t="str">
        <f t="shared" si="9"/>
        <v>MAA2349</v>
      </c>
      <c r="F610" s="40" t="s">
        <v>1995</v>
      </c>
      <c r="G610" s="40" t="s">
        <v>1994</v>
      </c>
      <c r="H610" s="40" t="s">
        <v>1995</v>
      </c>
      <c r="I610" s="40" t="s">
        <v>734</v>
      </c>
    </row>
    <row r="611" spans="1:9" x14ac:dyDescent="0.25">
      <c r="A611" t="s">
        <v>3177</v>
      </c>
      <c r="B611" s="40" t="s">
        <v>1154</v>
      </c>
      <c r="C611" s="40" t="s">
        <v>681</v>
      </c>
      <c r="D611" s="41">
        <v>2350</v>
      </c>
      <c r="E611" s="41" t="str">
        <f t="shared" si="9"/>
        <v>CHA2350</v>
      </c>
      <c r="F611" s="40" t="s">
        <v>1172</v>
      </c>
      <c r="G611" s="40" t="s">
        <v>725</v>
      </c>
      <c r="H611" s="40" t="s">
        <v>726</v>
      </c>
      <c r="I611" s="40" t="s">
        <v>1142</v>
      </c>
    </row>
    <row r="612" spans="1:9" x14ac:dyDescent="0.25">
      <c r="A612" t="s">
        <v>3178</v>
      </c>
      <c r="B612" s="40" t="s">
        <v>51</v>
      </c>
      <c r="C612" s="40" t="s">
        <v>681</v>
      </c>
      <c r="D612" s="41">
        <v>2350</v>
      </c>
      <c r="E612" s="41" t="str">
        <f t="shared" si="9"/>
        <v>DEA2350</v>
      </c>
      <c r="F612" s="40" t="s">
        <v>1172</v>
      </c>
      <c r="G612" s="40" t="s">
        <v>725</v>
      </c>
      <c r="H612" s="40" t="s">
        <v>726</v>
      </c>
      <c r="I612" s="40" t="s">
        <v>1142</v>
      </c>
    </row>
    <row r="613" spans="1:9" x14ac:dyDescent="0.25">
      <c r="A613" t="s">
        <v>3179</v>
      </c>
      <c r="B613" s="40" t="s">
        <v>65</v>
      </c>
      <c r="C613" s="40" t="s">
        <v>681</v>
      </c>
      <c r="D613" s="41">
        <v>2350</v>
      </c>
      <c r="E613" s="41" t="str">
        <f t="shared" si="9"/>
        <v>GMA2350</v>
      </c>
      <c r="F613" s="40" t="s">
        <v>1696</v>
      </c>
      <c r="G613" s="40" t="s">
        <v>1171</v>
      </c>
      <c r="H613" s="40" t="s">
        <v>1697</v>
      </c>
      <c r="I613" s="40" t="s">
        <v>715</v>
      </c>
    </row>
    <row r="614" spans="1:9" x14ac:dyDescent="0.25">
      <c r="A614" t="s">
        <v>3180</v>
      </c>
      <c r="B614" s="40" t="s">
        <v>137</v>
      </c>
      <c r="C614" s="40" t="s">
        <v>681</v>
      </c>
      <c r="D614" s="41">
        <v>2355</v>
      </c>
      <c r="E614" s="41" t="str">
        <f t="shared" si="9"/>
        <v>VSA2355</v>
      </c>
      <c r="F614" s="40" t="s">
        <v>2474</v>
      </c>
      <c r="G614" s="40" t="s">
        <v>2473</v>
      </c>
      <c r="H614" s="40" t="s">
        <v>2475</v>
      </c>
      <c r="I614" s="40" t="s">
        <v>2476</v>
      </c>
    </row>
    <row r="615" spans="1:9" x14ac:dyDescent="0.25">
      <c r="A615" t="s">
        <v>3181</v>
      </c>
      <c r="B615" s="40" t="s">
        <v>122</v>
      </c>
      <c r="C615" s="40" t="s">
        <v>681</v>
      </c>
      <c r="D615" s="41">
        <v>2356</v>
      </c>
      <c r="E615" s="41" t="str">
        <f t="shared" si="9"/>
        <v>RVA2356</v>
      </c>
      <c r="F615" s="40" t="s">
        <v>2242</v>
      </c>
      <c r="G615" s="40" t="s">
        <v>2241</v>
      </c>
      <c r="H615" s="40" t="s">
        <v>2243</v>
      </c>
      <c r="I615" s="40" t="s">
        <v>748</v>
      </c>
    </row>
    <row r="616" spans="1:9" x14ac:dyDescent="0.25">
      <c r="A616" t="s">
        <v>3182</v>
      </c>
      <c r="B616" s="40" t="s">
        <v>137</v>
      </c>
      <c r="C616" s="40" t="s">
        <v>681</v>
      </c>
      <c r="D616" s="41">
        <v>2356</v>
      </c>
      <c r="E616" s="41" t="str">
        <f t="shared" si="9"/>
        <v>VSA2356</v>
      </c>
      <c r="F616" s="40" t="s">
        <v>2477</v>
      </c>
      <c r="G616" s="40" t="s">
        <v>2473</v>
      </c>
      <c r="H616" s="40" t="s">
        <v>2475</v>
      </c>
      <c r="I616" s="40" t="s">
        <v>2476</v>
      </c>
    </row>
    <row r="617" spans="1:9" x14ac:dyDescent="0.25">
      <c r="A617" t="s">
        <v>3183</v>
      </c>
      <c r="B617" s="40" t="s">
        <v>128</v>
      </c>
      <c r="C617" s="40" t="s">
        <v>681</v>
      </c>
      <c r="D617" s="41">
        <v>2357</v>
      </c>
      <c r="E617" s="41" t="str">
        <f t="shared" si="9"/>
        <v>STA2357</v>
      </c>
      <c r="F617" s="40" t="s">
        <v>2336</v>
      </c>
      <c r="G617" s="40" t="s">
        <v>2335</v>
      </c>
      <c r="H617" s="40" t="s">
        <v>2336</v>
      </c>
      <c r="I617" s="40" t="s">
        <v>724</v>
      </c>
    </row>
    <row r="618" spans="1:9" x14ac:dyDescent="0.25">
      <c r="A618" t="s">
        <v>3184</v>
      </c>
      <c r="B618" s="40" t="s">
        <v>105</v>
      </c>
      <c r="C618" s="40" t="s">
        <v>681</v>
      </c>
      <c r="D618" s="41">
        <v>2358</v>
      </c>
      <c r="E618" s="41" t="str">
        <f t="shared" si="9"/>
        <v>PEA2358</v>
      </c>
      <c r="F618" s="40" t="s">
        <v>2055</v>
      </c>
      <c r="G618" s="40" t="s">
        <v>2054</v>
      </c>
      <c r="H618" s="40" t="s">
        <v>2056</v>
      </c>
      <c r="I618" s="40" t="s">
        <v>687</v>
      </c>
    </row>
    <row r="619" spans="1:9" x14ac:dyDescent="0.25">
      <c r="A619" t="s">
        <v>3185</v>
      </c>
      <c r="B619" s="40" t="s">
        <v>108</v>
      </c>
      <c r="C619" s="40" t="s">
        <v>681</v>
      </c>
      <c r="D619" s="41">
        <v>2359</v>
      </c>
      <c r="E619" s="41" t="str">
        <f t="shared" si="9"/>
        <v>PMA2359</v>
      </c>
      <c r="F619" s="40" t="s">
        <v>2085</v>
      </c>
      <c r="G619" s="40" t="s">
        <v>2084</v>
      </c>
      <c r="H619" s="40" t="s">
        <v>2086</v>
      </c>
      <c r="I619" s="40" t="s">
        <v>715</v>
      </c>
    </row>
    <row r="620" spans="1:9" x14ac:dyDescent="0.25">
      <c r="A620" t="s">
        <v>3186</v>
      </c>
      <c r="B620" s="40" t="s">
        <v>24</v>
      </c>
      <c r="C620" s="40" t="s">
        <v>681</v>
      </c>
      <c r="D620" s="41">
        <v>2361</v>
      </c>
      <c r="E620" s="41" t="str">
        <f t="shared" si="9"/>
        <v>AGA2361</v>
      </c>
      <c r="F620" s="40" t="s">
        <v>842</v>
      </c>
      <c r="G620" s="40" t="s">
        <v>843</v>
      </c>
      <c r="H620" s="40" t="s">
        <v>844</v>
      </c>
      <c r="I620" s="40" t="s">
        <v>836</v>
      </c>
    </row>
    <row r="621" spans="1:9" x14ac:dyDescent="0.25">
      <c r="A621" t="s">
        <v>3187</v>
      </c>
      <c r="B621" s="40" t="s">
        <v>58</v>
      </c>
      <c r="C621" s="40" t="s">
        <v>681</v>
      </c>
      <c r="D621" s="41">
        <v>2361</v>
      </c>
      <c r="E621" s="41" t="str">
        <f t="shared" si="9"/>
        <v>EDA2361</v>
      </c>
      <c r="F621" s="40" t="s">
        <v>1472</v>
      </c>
      <c r="G621" s="40" t="s">
        <v>841</v>
      </c>
      <c r="H621" s="40" t="s">
        <v>1473</v>
      </c>
      <c r="I621" s="40" t="s">
        <v>1091</v>
      </c>
    </row>
    <row r="622" spans="1:9" x14ac:dyDescent="0.25">
      <c r="A622" t="s">
        <v>3188</v>
      </c>
      <c r="B622" s="40" t="s">
        <v>62</v>
      </c>
      <c r="C622" s="40" t="s">
        <v>681</v>
      </c>
      <c r="D622" s="41">
        <v>2361</v>
      </c>
      <c r="E622" s="41" t="str">
        <f t="shared" si="9"/>
        <v>FOA2361</v>
      </c>
      <c r="F622" s="40" t="s">
        <v>1621</v>
      </c>
      <c r="G622" s="40" t="s">
        <v>1622</v>
      </c>
      <c r="H622" s="40" t="s">
        <v>1623</v>
      </c>
      <c r="I622" s="40" t="s">
        <v>734</v>
      </c>
    </row>
    <row r="623" spans="1:9" x14ac:dyDescent="0.25">
      <c r="A623" t="s">
        <v>3189</v>
      </c>
      <c r="B623" s="40" t="s">
        <v>24</v>
      </c>
      <c r="C623" s="40" t="s">
        <v>681</v>
      </c>
      <c r="D623" s="41">
        <v>2362</v>
      </c>
      <c r="E623" s="41" t="str">
        <f t="shared" si="9"/>
        <v>AGA2362</v>
      </c>
      <c r="F623" s="40" t="s">
        <v>845</v>
      </c>
      <c r="G623" s="40" t="s">
        <v>846</v>
      </c>
      <c r="H623" s="40" t="s">
        <v>847</v>
      </c>
      <c r="I623" s="40" t="s">
        <v>836</v>
      </c>
    </row>
    <row r="624" spans="1:9" x14ac:dyDescent="0.25">
      <c r="A624" t="s">
        <v>3190</v>
      </c>
      <c r="B624" s="40" t="s">
        <v>62</v>
      </c>
      <c r="C624" s="40" t="s">
        <v>681</v>
      </c>
      <c r="D624" s="41">
        <v>2362</v>
      </c>
      <c r="E624" s="41" t="str">
        <f t="shared" si="9"/>
        <v>FOA2362</v>
      </c>
      <c r="F624" s="40" t="s">
        <v>1624</v>
      </c>
      <c r="G624" s="40" t="s">
        <v>1622</v>
      </c>
      <c r="H624" s="40" t="s">
        <v>1623</v>
      </c>
      <c r="I624" s="40" t="s">
        <v>734</v>
      </c>
    </row>
    <row r="625" spans="1:9" x14ac:dyDescent="0.25">
      <c r="A625" t="s">
        <v>3191</v>
      </c>
      <c r="B625" s="40" t="s">
        <v>105</v>
      </c>
      <c r="C625" s="40" t="s">
        <v>681</v>
      </c>
      <c r="D625" s="41">
        <v>2364</v>
      </c>
      <c r="E625" s="41" t="str">
        <f t="shared" si="9"/>
        <v>PEA2364</v>
      </c>
      <c r="F625" s="40" t="s">
        <v>2058</v>
      </c>
      <c r="G625" s="40" t="s">
        <v>2057</v>
      </c>
      <c r="H625" s="40" t="s">
        <v>2058</v>
      </c>
      <c r="I625" s="40" t="s">
        <v>687</v>
      </c>
    </row>
    <row r="626" spans="1:9" x14ac:dyDescent="0.25">
      <c r="A626" t="s">
        <v>3192</v>
      </c>
      <c r="B626" s="40" t="s">
        <v>60</v>
      </c>
      <c r="C626" s="40" t="s">
        <v>681</v>
      </c>
      <c r="D626" s="41">
        <v>2365</v>
      </c>
      <c r="E626" s="41" t="str">
        <f t="shared" si="9"/>
        <v>EVA2365</v>
      </c>
      <c r="F626" s="40" t="s">
        <v>1536</v>
      </c>
      <c r="G626" s="40" t="s">
        <v>1535</v>
      </c>
      <c r="H626" s="40" t="s">
        <v>1537</v>
      </c>
      <c r="I626" s="40" t="s">
        <v>748</v>
      </c>
    </row>
    <row r="627" spans="1:9" x14ac:dyDescent="0.25">
      <c r="A627" t="s">
        <v>3193</v>
      </c>
      <c r="B627" s="40" t="s">
        <v>58</v>
      </c>
      <c r="C627" s="40" t="s">
        <v>681</v>
      </c>
      <c r="D627" s="41">
        <v>2366</v>
      </c>
      <c r="E627" s="41" t="str">
        <f t="shared" si="9"/>
        <v>EDA2366</v>
      </c>
      <c r="F627" s="40" t="s">
        <v>1475</v>
      </c>
      <c r="G627" s="40" t="s">
        <v>1474</v>
      </c>
      <c r="H627" s="40" t="s">
        <v>1475</v>
      </c>
      <c r="I627" s="40" t="s">
        <v>1091</v>
      </c>
    </row>
    <row r="628" spans="1:9" x14ac:dyDescent="0.25">
      <c r="A628" t="s">
        <v>3194</v>
      </c>
      <c r="B628" s="40" t="s">
        <v>25</v>
      </c>
      <c r="C628" s="40" t="s">
        <v>681</v>
      </c>
      <c r="D628" s="41">
        <v>2368</v>
      </c>
      <c r="E628" s="41" t="str">
        <f t="shared" si="9"/>
        <v>AHA2368</v>
      </c>
      <c r="F628" s="40" t="s">
        <v>1026</v>
      </c>
      <c r="G628" s="40" t="s">
        <v>1025</v>
      </c>
      <c r="H628" s="40" t="s">
        <v>1027</v>
      </c>
      <c r="I628" s="40" t="s">
        <v>715</v>
      </c>
    </row>
    <row r="629" spans="1:9" x14ac:dyDescent="0.25">
      <c r="A629" t="s">
        <v>3195</v>
      </c>
      <c r="B629" s="40" t="s">
        <v>62</v>
      </c>
      <c r="C629" s="40" t="s">
        <v>681</v>
      </c>
      <c r="D629" s="41">
        <v>2369</v>
      </c>
      <c r="E629" s="41" t="str">
        <f t="shared" si="9"/>
        <v>FOA2369</v>
      </c>
      <c r="F629" s="40" t="s">
        <v>1626</v>
      </c>
      <c r="G629" s="40" t="s">
        <v>1622</v>
      </c>
      <c r="H629" s="40" t="s">
        <v>1623</v>
      </c>
      <c r="I629" s="40" t="s">
        <v>734</v>
      </c>
    </row>
    <row r="630" spans="1:9" x14ac:dyDescent="0.25">
      <c r="A630" t="s">
        <v>3196</v>
      </c>
      <c r="B630" s="40" t="s">
        <v>116</v>
      </c>
      <c r="C630" s="40" t="s">
        <v>681</v>
      </c>
      <c r="D630" s="41">
        <v>2369</v>
      </c>
      <c r="E630" s="41" t="str">
        <f t="shared" si="9"/>
        <v>RCA2369</v>
      </c>
      <c r="F630" s="40" t="s">
        <v>2178</v>
      </c>
      <c r="G630" s="40" t="s">
        <v>1625</v>
      </c>
      <c r="H630" s="40" t="s">
        <v>2178</v>
      </c>
      <c r="I630" s="40" t="s">
        <v>715</v>
      </c>
    </row>
    <row r="631" spans="1:9" x14ac:dyDescent="0.25">
      <c r="A631" t="s">
        <v>3197</v>
      </c>
      <c r="B631" s="40" t="s">
        <v>125</v>
      </c>
      <c r="C631" s="40" t="s">
        <v>681</v>
      </c>
      <c r="D631" s="41">
        <v>2373</v>
      </c>
      <c r="E631" s="41" t="str">
        <f t="shared" si="9"/>
        <v>SFA2373</v>
      </c>
      <c r="F631" s="40" t="s">
        <v>2271</v>
      </c>
      <c r="G631" s="40" t="s">
        <v>2270</v>
      </c>
      <c r="H631" s="40" t="s">
        <v>2272</v>
      </c>
      <c r="I631" s="40" t="s">
        <v>687</v>
      </c>
    </row>
    <row r="632" spans="1:9" x14ac:dyDescent="0.25">
      <c r="A632" t="s">
        <v>3198</v>
      </c>
      <c r="B632" s="40" t="s">
        <v>132</v>
      </c>
      <c r="C632" s="40" t="s">
        <v>681</v>
      </c>
      <c r="D632" s="41">
        <v>2375</v>
      </c>
      <c r="E632" s="41" t="str">
        <f t="shared" si="9"/>
        <v>TRA2375</v>
      </c>
      <c r="F632" s="40" t="s">
        <v>2366</v>
      </c>
      <c r="G632" s="40" t="s">
        <v>2365</v>
      </c>
      <c r="H632" s="40" t="s">
        <v>2367</v>
      </c>
      <c r="I632" s="40" t="s">
        <v>687</v>
      </c>
    </row>
    <row r="633" spans="1:9" x14ac:dyDescent="0.25">
      <c r="A633" t="s">
        <v>3199</v>
      </c>
      <c r="B633" s="40" t="s">
        <v>80</v>
      </c>
      <c r="C633" s="40" t="s">
        <v>681</v>
      </c>
      <c r="D633" s="41">
        <v>2377</v>
      </c>
      <c r="E633" s="41" t="str">
        <f t="shared" si="9"/>
        <v>IDA2377</v>
      </c>
      <c r="F633" s="40" t="s">
        <v>1891</v>
      </c>
      <c r="G633" s="40" t="s">
        <v>1890</v>
      </c>
      <c r="H633" s="40" t="s">
        <v>1891</v>
      </c>
      <c r="I633" s="40" t="s">
        <v>715</v>
      </c>
    </row>
    <row r="634" spans="1:9" x14ac:dyDescent="0.25">
      <c r="A634" t="s">
        <v>3200</v>
      </c>
      <c r="B634" s="40" t="s">
        <v>25</v>
      </c>
      <c r="C634" s="40" t="s">
        <v>681</v>
      </c>
      <c r="D634" s="41">
        <v>2378</v>
      </c>
      <c r="E634" s="41" t="str">
        <f t="shared" si="9"/>
        <v>AHA2378</v>
      </c>
      <c r="F634" s="40" t="s">
        <v>1029</v>
      </c>
      <c r="G634" s="40" t="s">
        <v>1028</v>
      </c>
      <c r="H634" s="40" t="s">
        <v>1029</v>
      </c>
      <c r="I634" s="40" t="s">
        <v>687</v>
      </c>
    </row>
    <row r="635" spans="1:9" x14ac:dyDescent="0.25">
      <c r="A635" t="s">
        <v>3201</v>
      </c>
      <c r="B635" s="40" t="s">
        <v>50</v>
      </c>
      <c r="C635" s="40" t="s">
        <v>681</v>
      </c>
      <c r="D635" s="41">
        <v>2379</v>
      </c>
      <c r="E635" s="41" t="str">
        <f t="shared" si="9"/>
        <v>DCA2379</v>
      </c>
      <c r="F635" s="40" t="s">
        <v>1214</v>
      </c>
      <c r="G635" s="40" t="s">
        <v>1213</v>
      </c>
      <c r="H635" s="40" t="s">
        <v>1214</v>
      </c>
      <c r="I635" s="40" t="s">
        <v>724</v>
      </c>
    </row>
    <row r="636" spans="1:9" x14ac:dyDescent="0.25">
      <c r="A636" t="s">
        <v>3202</v>
      </c>
      <c r="B636" s="40" t="s">
        <v>55</v>
      </c>
      <c r="C636" s="40" t="s">
        <v>681</v>
      </c>
      <c r="D636" s="41">
        <v>2380</v>
      </c>
      <c r="E636" s="41" t="str">
        <f t="shared" si="9"/>
        <v>DTA2380</v>
      </c>
      <c r="F636" s="40" t="s">
        <v>1356</v>
      </c>
      <c r="G636" s="40" t="s">
        <v>878</v>
      </c>
      <c r="H636" s="40" t="s">
        <v>879</v>
      </c>
      <c r="I636" s="40" t="s">
        <v>1324</v>
      </c>
    </row>
    <row r="637" spans="1:9" x14ac:dyDescent="0.25">
      <c r="A637" t="s">
        <v>3203</v>
      </c>
      <c r="B637" s="40" t="s">
        <v>112</v>
      </c>
      <c r="C637" s="40" t="s">
        <v>681</v>
      </c>
      <c r="D637" s="41">
        <v>2380</v>
      </c>
      <c r="E637" s="41" t="str">
        <f t="shared" si="9"/>
        <v>PSA2380</v>
      </c>
      <c r="F637" s="40" t="s">
        <v>1356</v>
      </c>
      <c r="G637" s="40" t="s">
        <v>878</v>
      </c>
      <c r="H637" s="40" t="s">
        <v>879</v>
      </c>
      <c r="I637" s="40" t="s">
        <v>734</v>
      </c>
    </row>
    <row r="638" spans="1:9" x14ac:dyDescent="0.25">
      <c r="A638" t="s">
        <v>3204</v>
      </c>
      <c r="B638" s="40" t="s">
        <v>25</v>
      </c>
      <c r="C638" s="40" t="s">
        <v>681</v>
      </c>
      <c r="D638" s="41">
        <v>2381</v>
      </c>
      <c r="E638" s="41" t="str">
        <f t="shared" si="9"/>
        <v>AHA2381</v>
      </c>
      <c r="F638" s="40" t="s">
        <v>1031</v>
      </c>
      <c r="G638" s="40" t="s">
        <v>1030</v>
      </c>
      <c r="H638" s="40" t="s">
        <v>1031</v>
      </c>
      <c r="I638" s="40" t="s">
        <v>715</v>
      </c>
    </row>
    <row r="639" spans="1:9" x14ac:dyDescent="0.25">
      <c r="A639" t="s">
        <v>3205</v>
      </c>
      <c r="B639" s="40" t="s">
        <v>127</v>
      </c>
      <c r="C639" s="40" t="s">
        <v>681</v>
      </c>
      <c r="D639" s="41">
        <v>2382</v>
      </c>
      <c r="E639" s="41" t="str">
        <f t="shared" si="9"/>
        <v>SPA2382</v>
      </c>
      <c r="F639" s="40" t="s">
        <v>2312</v>
      </c>
      <c r="G639" s="40" t="s">
        <v>2311</v>
      </c>
      <c r="H639" s="40" t="s">
        <v>2312</v>
      </c>
      <c r="I639" s="40" t="s">
        <v>836</v>
      </c>
    </row>
    <row r="640" spans="1:9" x14ac:dyDescent="0.25">
      <c r="A640" t="s">
        <v>3206</v>
      </c>
      <c r="B640" s="40" t="s">
        <v>112</v>
      </c>
      <c r="C640" s="40" t="s">
        <v>681</v>
      </c>
      <c r="D640" s="41">
        <v>2386</v>
      </c>
      <c r="E640" s="41" t="str">
        <f t="shared" si="9"/>
        <v>PSA2386</v>
      </c>
      <c r="F640" s="40" t="s">
        <v>2134</v>
      </c>
      <c r="G640" s="40" t="s">
        <v>2133</v>
      </c>
      <c r="H640" s="40" t="s">
        <v>2135</v>
      </c>
      <c r="I640" s="40" t="s">
        <v>734</v>
      </c>
    </row>
    <row r="641" spans="1:9" x14ac:dyDescent="0.25">
      <c r="A641" t="s">
        <v>3207</v>
      </c>
      <c r="B641" s="40" t="s">
        <v>128</v>
      </c>
      <c r="C641" s="40" t="s">
        <v>681</v>
      </c>
      <c r="D641" s="41">
        <v>2387</v>
      </c>
      <c r="E641" s="41" t="str">
        <f t="shared" si="9"/>
        <v>STA2387</v>
      </c>
      <c r="F641" s="40" t="s">
        <v>2338</v>
      </c>
      <c r="G641" s="40" t="s">
        <v>2337</v>
      </c>
      <c r="H641" s="40" t="s">
        <v>2338</v>
      </c>
      <c r="I641" s="40" t="s">
        <v>836</v>
      </c>
    </row>
    <row r="642" spans="1:9" x14ac:dyDescent="0.25">
      <c r="A642" t="s">
        <v>3208</v>
      </c>
      <c r="B642" s="40" t="s">
        <v>21</v>
      </c>
      <c r="C642" s="40" t="s">
        <v>681</v>
      </c>
      <c r="D642" s="41">
        <v>2388</v>
      </c>
      <c r="E642" s="41" t="str">
        <f t="shared" si="9"/>
        <v>AEA2388</v>
      </c>
      <c r="F642" s="40" t="s">
        <v>829</v>
      </c>
      <c r="G642" s="40" t="s">
        <v>828</v>
      </c>
      <c r="H642" s="40" t="s">
        <v>829</v>
      </c>
      <c r="I642" s="40" t="s">
        <v>715</v>
      </c>
    </row>
    <row r="643" spans="1:9" x14ac:dyDescent="0.25">
      <c r="A643" t="s">
        <v>3209</v>
      </c>
      <c r="B643" s="40" t="s">
        <v>112</v>
      </c>
      <c r="C643" s="40" t="s">
        <v>681</v>
      </c>
      <c r="D643" s="41">
        <v>2391</v>
      </c>
      <c r="E643" s="41" t="str">
        <f t="shared" ref="E643:E706" si="10">CONCATENATE(B643,D643)</f>
        <v>PSA2391</v>
      </c>
      <c r="F643" s="40" t="s">
        <v>2137</v>
      </c>
      <c r="G643" s="40" t="s">
        <v>2136</v>
      </c>
      <c r="H643" s="40" t="s">
        <v>2137</v>
      </c>
      <c r="I643" s="40" t="s">
        <v>734</v>
      </c>
    </row>
    <row r="644" spans="1:9" x14ac:dyDescent="0.25">
      <c r="A644" t="s">
        <v>3210</v>
      </c>
      <c r="B644" s="40" t="s">
        <v>125</v>
      </c>
      <c r="C644" s="40" t="s">
        <v>681</v>
      </c>
      <c r="D644" s="41">
        <v>2392</v>
      </c>
      <c r="E644" s="41" t="str">
        <f t="shared" si="10"/>
        <v>SFA2392</v>
      </c>
      <c r="F644" s="40" t="s">
        <v>2274</v>
      </c>
      <c r="G644" s="40" t="s">
        <v>2273</v>
      </c>
      <c r="H644" s="40" t="s">
        <v>2274</v>
      </c>
      <c r="I644" s="40" t="s">
        <v>687</v>
      </c>
    </row>
    <row r="645" spans="1:9" x14ac:dyDescent="0.25">
      <c r="A645" t="s">
        <v>3211</v>
      </c>
      <c r="B645" s="40" t="s">
        <v>116</v>
      </c>
      <c r="C645" s="40" t="s">
        <v>681</v>
      </c>
      <c r="D645" s="41">
        <v>2393</v>
      </c>
      <c r="E645" s="41" t="str">
        <f t="shared" si="10"/>
        <v>RCA2393</v>
      </c>
      <c r="F645" s="40" t="s">
        <v>2180</v>
      </c>
      <c r="G645" s="40" t="s">
        <v>2179</v>
      </c>
      <c r="H645" s="40" t="s">
        <v>2180</v>
      </c>
      <c r="I645" s="40" t="s">
        <v>715</v>
      </c>
    </row>
    <row r="646" spans="1:9" x14ac:dyDescent="0.25">
      <c r="A646" t="s">
        <v>3212</v>
      </c>
      <c r="B646" s="40" t="s">
        <v>112</v>
      </c>
      <c r="C646" s="40" t="s">
        <v>681</v>
      </c>
      <c r="D646" s="41">
        <v>2394</v>
      </c>
      <c r="E646" s="41" t="str">
        <f t="shared" si="10"/>
        <v>PSA2394</v>
      </c>
      <c r="F646" s="40" t="s">
        <v>2139</v>
      </c>
      <c r="G646" s="40" t="s">
        <v>2138</v>
      </c>
      <c r="H646" s="40" t="s">
        <v>2139</v>
      </c>
      <c r="I646" s="40" t="s">
        <v>734</v>
      </c>
    </row>
    <row r="647" spans="1:9" x14ac:dyDescent="0.25">
      <c r="A647" t="s">
        <v>3213</v>
      </c>
      <c r="B647" s="40" t="s">
        <v>50</v>
      </c>
      <c r="C647" s="40" t="s">
        <v>681</v>
      </c>
      <c r="D647" s="41">
        <v>2395</v>
      </c>
      <c r="E647" s="41" t="str">
        <f t="shared" si="10"/>
        <v>DCA2395</v>
      </c>
      <c r="F647" s="40" t="s">
        <v>1216</v>
      </c>
      <c r="G647" s="40" t="s">
        <v>1215</v>
      </c>
      <c r="H647" s="40" t="s">
        <v>1216</v>
      </c>
      <c r="I647" s="40" t="s">
        <v>734</v>
      </c>
    </row>
    <row r="648" spans="1:9" x14ac:dyDescent="0.25">
      <c r="A648" t="s">
        <v>3214</v>
      </c>
      <c r="B648" s="40" t="s">
        <v>112</v>
      </c>
      <c r="C648" s="40" t="s">
        <v>681</v>
      </c>
      <c r="D648" s="41">
        <v>2396</v>
      </c>
      <c r="E648" s="41" t="str">
        <f t="shared" si="10"/>
        <v>PSA2396</v>
      </c>
      <c r="F648" s="40" t="s">
        <v>2141</v>
      </c>
      <c r="G648" s="40" t="s">
        <v>2140</v>
      </c>
      <c r="H648" s="40" t="s">
        <v>2142</v>
      </c>
      <c r="I648" s="40" t="s">
        <v>724</v>
      </c>
    </row>
    <row r="649" spans="1:9" x14ac:dyDescent="0.25">
      <c r="A649" t="s">
        <v>3215</v>
      </c>
      <c r="B649" s="40" t="s">
        <v>132</v>
      </c>
      <c r="C649" s="40" t="s">
        <v>681</v>
      </c>
      <c r="D649" s="41">
        <v>2397</v>
      </c>
      <c r="E649" s="41" t="str">
        <f t="shared" si="10"/>
        <v>TRA2397</v>
      </c>
      <c r="F649" s="40" t="s">
        <v>2369</v>
      </c>
      <c r="G649" s="40" t="s">
        <v>2368</v>
      </c>
      <c r="H649" s="40" t="s">
        <v>2370</v>
      </c>
      <c r="I649" s="40" t="s">
        <v>1298</v>
      </c>
    </row>
    <row r="650" spans="1:9" x14ac:dyDescent="0.25">
      <c r="A650" t="s">
        <v>3216</v>
      </c>
      <c r="B650" s="40" t="s">
        <v>139</v>
      </c>
      <c r="C650" s="40" t="s">
        <v>681</v>
      </c>
      <c r="D650" s="41">
        <v>2398</v>
      </c>
      <c r="E650" s="41" t="str">
        <f t="shared" si="10"/>
        <v>WCA2398</v>
      </c>
      <c r="F650" s="40" t="s">
        <v>2512</v>
      </c>
      <c r="G650" s="40" t="s">
        <v>2511</v>
      </c>
      <c r="H650" s="40" t="s">
        <v>2512</v>
      </c>
      <c r="I650" s="40" t="s">
        <v>1924</v>
      </c>
    </row>
    <row r="651" spans="1:9" x14ac:dyDescent="0.25">
      <c r="A651" t="s">
        <v>3217</v>
      </c>
      <c r="B651" s="40" t="s">
        <v>58</v>
      </c>
      <c r="C651" s="40" t="s">
        <v>681</v>
      </c>
      <c r="D651" s="41">
        <v>2399</v>
      </c>
      <c r="E651" s="41" t="str">
        <f t="shared" si="10"/>
        <v>EDA2399</v>
      </c>
      <c r="F651" s="40" t="s">
        <v>1477</v>
      </c>
      <c r="G651" s="40" t="s">
        <v>1476</v>
      </c>
      <c r="H651" s="40" t="s">
        <v>1477</v>
      </c>
      <c r="I651" s="40" t="s">
        <v>1091</v>
      </c>
    </row>
    <row r="652" spans="1:9" x14ac:dyDescent="0.25">
      <c r="A652" t="s">
        <v>3218</v>
      </c>
      <c r="B652" s="40" t="s">
        <v>92</v>
      </c>
      <c r="C652" s="40" t="s">
        <v>681</v>
      </c>
      <c r="D652" s="41">
        <v>2400</v>
      </c>
      <c r="E652" s="41" t="str">
        <f t="shared" si="10"/>
        <v>MIA2400</v>
      </c>
      <c r="F652" s="40" t="s">
        <v>1999</v>
      </c>
      <c r="G652" s="40" t="s">
        <v>725</v>
      </c>
      <c r="H652" s="40" t="s">
        <v>726</v>
      </c>
      <c r="I652" s="40" t="s">
        <v>715</v>
      </c>
    </row>
    <row r="653" spans="1:9" x14ac:dyDescent="0.25">
      <c r="A653" t="s">
        <v>3219</v>
      </c>
      <c r="B653" s="40" t="s">
        <v>105</v>
      </c>
      <c r="C653" s="40" t="s">
        <v>681</v>
      </c>
      <c r="D653" s="41">
        <v>2402</v>
      </c>
      <c r="E653" s="41" t="str">
        <f t="shared" si="10"/>
        <v>PEA2402</v>
      </c>
      <c r="F653" s="40" t="s">
        <v>1185</v>
      </c>
      <c r="G653" s="40" t="s">
        <v>2059</v>
      </c>
      <c r="H653" s="40" t="s">
        <v>2060</v>
      </c>
      <c r="I653" s="40" t="s">
        <v>687</v>
      </c>
    </row>
    <row r="654" spans="1:9" x14ac:dyDescent="0.25">
      <c r="A654" t="s">
        <v>3220</v>
      </c>
      <c r="B654" s="40" t="s">
        <v>41</v>
      </c>
      <c r="C654" s="40" t="s">
        <v>681</v>
      </c>
      <c r="D654" s="41">
        <v>2404</v>
      </c>
      <c r="E654" s="41" t="str">
        <f t="shared" si="10"/>
        <v>CCA2404</v>
      </c>
      <c r="F654" s="40" t="s">
        <v>1136</v>
      </c>
      <c r="G654" s="40" t="s">
        <v>1135</v>
      </c>
      <c r="H654" s="40" t="s">
        <v>1137</v>
      </c>
      <c r="I654" s="40" t="s">
        <v>715</v>
      </c>
    </row>
    <row r="655" spans="1:9" x14ac:dyDescent="0.25">
      <c r="A655" t="s">
        <v>3221</v>
      </c>
      <c r="B655" s="40" t="s">
        <v>105</v>
      </c>
      <c r="C655" s="40" t="s">
        <v>681</v>
      </c>
      <c r="D655" s="41">
        <v>2405</v>
      </c>
      <c r="E655" s="41" t="str">
        <f t="shared" si="10"/>
        <v>PEA2405</v>
      </c>
      <c r="F655" s="40" t="s">
        <v>2060</v>
      </c>
      <c r="G655" s="40" t="s">
        <v>2059</v>
      </c>
      <c r="H655" s="40" t="s">
        <v>2060</v>
      </c>
      <c r="I655" s="40" t="s">
        <v>1091</v>
      </c>
    </row>
    <row r="656" spans="1:9" x14ac:dyDescent="0.25">
      <c r="A656" t="s">
        <v>3222</v>
      </c>
      <c r="B656" s="40" t="s">
        <v>105</v>
      </c>
      <c r="C656" s="40" t="s">
        <v>681</v>
      </c>
      <c r="D656" s="41">
        <v>2406</v>
      </c>
      <c r="E656" s="41" t="str">
        <f t="shared" si="10"/>
        <v>PEA2406</v>
      </c>
      <c r="F656" s="40" t="s">
        <v>2062</v>
      </c>
      <c r="G656" s="40" t="s">
        <v>2059</v>
      </c>
      <c r="H656" s="40" t="s">
        <v>2060</v>
      </c>
      <c r="I656" s="40" t="s">
        <v>1091</v>
      </c>
    </row>
    <row r="657" spans="1:9" x14ac:dyDescent="0.25">
      <c r="A657" t="s">
        <v>3223</v>
      </c>
      <c r="B657" s="40" t="s">
        <v>119</v>
      </c>
      <c r="C657" s="40" t="s">
        <v>681</v>
      </c>
      <c r="D657" s="41">
        <v>2406</v>
      </c>
      <c r="E657" s="41" t="str">
        <f t="shared" si="10"/>
        <v>RGA2406</v>
      </c>
      <c r="F657" s="40" t="s">
        <v>2191</v>
      </c>
      <c r="G657" s="40" t="s">
        <v>2061</v>
      </c>
      <c r="H657" s="40" t="s">
        <v>2191</v>
      </c>
      <c r="I657" s="40" t="s">
        <v>715</v>
      </c>
    </row>
    <row r="658" spans="1:9" x14ac:dyDescent="0.25">
      <c r="A658" t="s">
        <v>3224</v>
      </c>
      <c r="B658" s="40" t="s">
        <v>92</v>
      </c>
      <c r="C658" s="40" t="s">
        <v>681</v>
      </c>
      <c r="D658" s="41">
        <v>2408</v>
      </c>
      <c r="E658" s="41" t="str">
        <f t="shared" si="10"/>
        <v>MIA2408</v>
      </c>
      <c r="F658" s="40" t="s">
        <v>2001</v>
      </c>
      <c r="G658" s="40" t="s">
        <v>2000</v>
      </c>
      <c r="H658" s="40" t="s">
        <v>2001</v>
      </c>
      <c r="I658" s="40" t="s">
        <v>715</v>
      </c>
    </row>
    <row r="659" spans="1:9" x14ac:dyDescent="0.25">
      <c r="A659" t="s">
        <v>3225</v>
      </c>
      <c r="B659" s="40" t="s">
        <v>68</v>
      </c>
      <c r="C659" s="40" t="s">
        <v>681</v>
      </c>
      <c r="D659" s="41">
        <v>2410</v>
      </c>
      <c r="E659" s="41" t="str">
        <f t="shared" si="10"/>
        <v>HCA2410</v>
      </c>
      <c r="F659" s="40" t="s">
        <v>1746</v>
      </c>
      <c r="G659" s="40" t="s">
        <v>1747</v>
      </c>
      <c r="H659" s="40" t="s">
        <v>1748</v>
      </c>
      <c r="I659" s="40" t="s">
        <v>1142</v>
      </c>
    </row>
    <row r="660" spans="1:9" x14ac:dyDescent="0.25">
      <c r="A660" t="s">
        <v>3226</v>
      </c>
      <c r="B660" s="40" t="s">
        <v>139</v>
      </c>
      <c r="C660" s="40" t="s">
        <v>681</v>
      </c>
      <c r="D660" s="41">
        <v>2410</v>
      </c>
      <c r="E660" s="41" t="str">
        <f t="shared" si="10"/>
        <v>WCA2410</v>
      </c>
      <c r="F660" s="40" t="s">
        <v>2513</v>
      </c>
      <c r="G660" s="40" t="s">
        <v>1745</v>
      </c>
      <c r="H660" s="40" t="s">
        <v>2514</v>
      </c>
      <c r="I660" s="40" t="s">
        <v>1924</v>
      </c>
    </row>
    <row r="661" spans="1:9" x14ac:dyDescent="0.25">
      <c r="A661" t="s">
        <v>3227</v>
      </c>
      <c r="B661" s="40" t="s">
        <v>139</v>
      </c>
      <c r="C661" s="40" t="s">
        <v>681</v>
      </c>
      <c r="D661" s="41">
        <v>2411</v>
      </c>
      <c r="E661" s="41" t="str">
        <f t="shared" si="10"/>
        <v>WCA2411</v>
      </c>
      <c r="F661" s="40" t="s">
        <v>2516</v>
      </c>
      <c r="G661" s="40" t="s">
        <v>2515</v>
      </c>
      <c r="H661" s="40" t="s">
        <v>2517</v>
      </c>
      <c r="I661" s="40" t="s">
        <v>1924</v>
      </c>
    </row>
    <row r="662" spans="1:9" x14ac:dyDescent="0.25">
      <c r="A662" t="s">
        <v>3228</v>
      </c>
      <c r="B662" s="40" t="s">
        <v>26</v>
      </c>
      <c r="C662" s="40" t="s">
        <v>681</v>
      </c>
      <c r="D662" s="41">
        <v>2412</v>
      </c>
      <c r="E662" s="41" t="str">
        <f t="shared" si="10"/>
        <v>ANA2412</v>
      </c>
      <c r="F662" s="40" t="s">
        <v>1043</v>
      </c>
      <c r="G662" s="40" t="s">
        <v>1042</v>
      </c>
      <c r="H662" s="40" t="s">
        <v>1043</v>
      </c>
      <c r="I662" s="40" t="s">
        <v>715</v>
      </c>
    </row>
    <row r="663" spans="1:9" x14ac:dyDescent="0.25">
      <c r="A663" t="s">
        <v>3229</v>
      </c>
      <c r="B663" s="40" t="s">
        <v>55</v>
      </c>
      <c r="C663" s="40" t="s">
        <v>681</v>
      </c>
      <c r="D663" s="41">
        <v>2414</v>
      </c>
      <c r="E663" s="41" t="str">
        <f t="shared" si="10"/>
        <v>DTA2414</v>
      </c>
      <c r="F663" s="40" t="s">
        <v>1358</v>
      </c>
      <c r="G663" s="40" t="s">
        <v>1357</v>
      </c>
      <c r="H663" s="40" t="s">
        <v>1359</v>
      </c>
      <c r="I663" s="40" t="s">
        <v>1324</v>
      </c>
    </row>
    <row r="664" spans="1:9" x14ac:dyDescent="0.25">
      <c r="A664" t="s">
        <v>3230</v>
      </c>
      <c r="B664" s="40" t="s">
        <v>127</v>
      </c>
      <c r="C664" s="40" t="s">
        <v>681</v>
      </c>
      <c r="D664" s="41">
        <v>2415</v>
      </c>
      <c r="E664" s="41" t="str">
        <f t="shared" si="10"/>
        <v>SPA2415</v>
      </c>
      <c r="F664" s="40" t="s">
        <v>2314</v>
      </c>
      <c r="G664" s="40" t="s">
        <v>2313</v>
      </c>
      <c r="H664" s="40" t="s">
        <v>2315</v>
      </c>
      <c r="I664" s="40" t="s">
        <v>724</v>
      </c>
    </row>
    <row r="665" spans="1:9" x14ac:dyDescent="0.25">
      <c r="A665" t="s">
        <v>3231</v>
      </c>
      <c r="B665" s="40" t="s">
        <v>55</v>
      </c>
      <c r="C665" s="40" t="s">
        <v>681</v>
      </c>
      <c r="D665" s="41">
        <v>2417</v>
      </c>
      <c r="E665" s="41" t="str">
        <f t="shared" si="10"/>
        <v>DTA2417</v>
      </c>
      <c r="F665" s="40" t="s">
        <v>1361</v>
      </c>
      <c r="G665" s="40" t="s">
        <v>1360</v>
      </c>
      <c r="H665" s="40" t="s">
        <v>1362</v>
      </c>
      <c r="I665" s="40" t="s">
        <v>1363</v>
      </c>
    </row>
    <row r="666" spans="1:9" x14ac:dyDescent="0.25">
      <c r="A666" t="s">
        <v>3232</v>
      </c>
      <c r="B666" s="40" t="s">
        <v>58</v>
      </c>
      <c r="C666" s="40" t="s">
        <v>681</v>
      </c>
      <c r="D666" s="41">
        <v>2420</v>
      </c>
      <c r="E666" s="41" t="str">
        <f t="shared" si="10"/>
        <v>EDA2420</v>
      </c>
      <c r="F666" s="40" t="s">
        <v>1479</v>
      </c>
      <c r="G666" s="40" t="s">
        <v>1478</v>
      </c>
      <c r="H666" s="40" t="s">
        <v>1479</v>
      </c>
      <c r="I666" s="40" t="s">
        <v>1091</v>
      </c>
    </row>
    <row r="667" spans="1:9" x14ac:dyDescent="0.25">
      <c r="A667" t="s">
        <v>3233</v>
      </c>
      <c r="B667" s="40" t="s">
        <v>51</v>
      </c>
      <c r="C667" s="40" t="s">
        <v>681</v>
      </c>
      <c r="D667" s="41">
        <v>2421</v>
      </c>
      <c r="E667" s="41" t="str">
        <f t="shared" si="10"/>
        <v>DEA2421</v>
      </c>
      <c r="F667" s="40" t="s">
        <v>1282</v>
      </c>
      <c r="G667" s="40" t="s">
        <v>1281</v>
      </c>
      <c r="H667" s="40" t="s">
        <v>1282</v>
      </c>
      <c r="I667" s="40" t="s">
        <v>1273</v>
      </c>
    </row>
    <row r="668" spans="1:9" x14ac:dyDescent="0.25">
      <c r="A668" t="s">
        <v>3234</v>
      </c>
      <c r="B668" s="40" t="s">
        <v>55</v>
      </c>
      <c r="C668" s="40" t="s">
        <v>681</v>
      </c>
      <c r="D668" s="41">
        <v>2422</v>
      </c>
      <c r="E668" s="41" t="str">
        <f t="shared" si="10"/>
        <v>DTA2422</v>
      </c>
      <c r="F668" s="40" t="s">
        <v>1365</v>
      </c>
      <c r="G668" s="40" t="s">
        <v>1364</v>
      </c>
      <c r="H668" s="40" t="s">
        <v>1366</v>
      </c>
      <c r="I668" s="40" t="s">
        <v>1324</v>
      </c>
    </row>
    <row r="669" spans="1:9" x14ac:dyDescent="0.25">
      <c r="A669" t="s">
        <v>3235</v>
      </c>
      <c r="B669" s="40" t="s">
        <v>64</v>
      </c>
      <c r="C669" s="40" t="s">
        <v>681</v>
      </c>
      <c r="D669" s="41">
        <v>2422</v>
      </c>
      <c r="E669" s="41" t="str">
        <f t="shared" si="10"/>
        <v>GHA2422</v>
      </c>
      <c r="F669" s="40" t="s">
        <v>1682</v>
      </c>
      <c r="G669" s="40" t="s">
        <v>1364</v>
      </c>
      <c r="H669" s="40" t="s">
        <v>1366</v>
      </c>
      <c r="I669" s="40" t="s">
        <v>734</v>
      </c>
    </row>
    <row r="670" spans="1:9" x14ac:dyDescent="0.25">
      <c r="A670" t="s">
        <v>3236</v>
      </c>
      <c r="B670" s="40" t="s">
        <v>52</v>
      </c>
      <c r="C670" s="40" t="s">
        <v>681</v>
      </c>
      <c r="D670" s="41">
        <v>2423</v>
      </c>
      <c r="E670" s="41" t="str">
        <f t="shared" si="10"/>
        <v>DFA2423</v>
      </c>
      <c r="F670" s="40" t="s">
        <v>1300</v>
      </c>
      <c r="G670" s="40" t="s">
        <v>1299</v>
      </c>
      <c r="H670" s="40" t="s">
        <v>1301</v>
      </c>
      <c r="I670" s="40" t="s">
        <v>1298</v>
      </c>
    </row>
    <row r="671" spans="1:9" x14ac:dyDescent="0.25">
      <c r="A671" t="s">
        <v>3237</v>
      </c>
      <c r="B671" s="40" t="s">
        <v>57</v>
      </c>
      <c r="C671" s="40" t="s">
        <v>681</v>
      </c>
      <c r="D671" s="41">
        <v>2425</v>
      </c>
      <c r="E671" s="41" t="str">
        <f t="shared" si="10"/>
        <v>ECA2425</v>
      </c>
      <c r="F671" s="40" t="s">
        <v>1451</v>
      </c>
      <c r="G671" s="40" t="s">
        <v>1450</v>
      </c>
      <c r="H671" s="40" t="s">
        <v>1451</v>
      </c>
      <c r="I671" s="40" t="s">
        <v>1452</v>
      </c>
    </row>
    <row r="672" spans="1:9" x14ac:dyDescent="0.25">
      <c r="A672" t="s">
        <v>3238</v>
      </c>
      <c r="B672" s="40" t="s">
        <v>128</v>
      </c>
      <c r="C672" s="40" t="s">
        <v>681</v>
      </c>
      <c r="D672" s="41">
        <v>2426</v>
      </c>
      <c r="E672" s="41" t="str">
        <f t="shared" si="10"/>
        <v>STA2426</v>
      </c>
      <c r="F672" s="40" t="s">
        <v>2340</v>
      </c>
      <c r="G672" s="40" t="s">
        <v>2339</v>
      </c>
      <c r="H672" s="40" t="s">
        <v>2340</v>
      </c>
      <c r="I672" s="40" t="s">
        <v>836</v>
      </c>
    </row>
    <row r="673" spans="1:9" x14ac:dyDescent="0.25">
      <c r="A673" t="s">
        <v>3239</v>
      </c>
      <c r="B673" s="40" t="s">
        <v>75</v>
      </c>
      <c r="C673" s="40" t="s">
        <v>681</v>
      </c>
      <c r="D673" s="41">
        <v>2427</v>
      </c>
      <c r="E673" s="41" t="str">
        <f t="shared" si="10"/>
        <v>HSA2427</v>
      </c>
      <c r="F673" s="40" t="s">
        <v>1827</v>
      </c>
      <c r="G673" s="40" t="s">
        <v>1826</v>
      </c>
      <c r="H673" s="40" t="s">
        <v>1827</v>
      </c>
      <c r="I673" s="40" t="s">
        <v>1298</v>
      </c>
    </row>
    <row r="674" spans="1:9" x14ac:dyDescent="0.25">
      <c r="A674" t="s">
        <v>3240</v>
      </c>
      <c r="B674" s="40" t="s">
        <v>50</v>
      </c>
      <c r="C674" s="40" t="s">
        <v>681</v>
      </c>
      <c r="D674" s="41">
        <v>2428</v>
      </c>
      <c r="E674" s="41" t="str">
        <f t="shared" si="10"/>
        <v>DCA2428</v>
      </c>
      <c r="F674" s="40" t="s">
        <v>1218</v>
      </c>
      <c r="G674" s="40" t="s">
        <v>1217</v>
      </c>
      <c r="H674" s="40" t="s">
        <v>1218</v>
      </c>
      <c r="I674" s="40" t="s">
        <v>781</v>
      </c>
    </row>
    <row r="675" spans="1:9" x14ac:dyDescent="0.25">
      <c r="A675" t="s">
        <v>3241</v>
      </c>
      <c r="B675" s="40" t="s">
        <v>1154</v>
      </c>
      <c r="C675" s="40" t="s">
        <v>681</v>
      </c>
      <c r="D675" s="41">
        <v>2429</v>
      </c>
      <c r="E675" s="41" t="str">
        <f t="shared" si="10"/>
        <v>CHA2429</v>
      </c>
      <c r="F675" s="40" t="s">
        <v>1174</v>
      </c>
      <c r="G675" s="40" t="s">
        <v>1173</v>
      </c>
      <c r="H675" s="40" t="s">
        <v>1174</v>
      </c>
      <c r="I675" s="40" t="s">
        <v>1175</v>
      </c>
    </row>
    <row r="676" spans="1:9" x14ac:dyDescent="0.25">
      <c r="A676" t="s">
        <v>3242</v>
      </c>
      <c r="B676" s="40" t="s">
        <v>51</v>
      </c>
      <c r="C676" s="40" t="s">
        <v>681</v>
      </c>
      <c r="D676" s="41">
        <v>2429</v>
      </c>
      <c r="E676" s="41" t="str">
        <f t="shared" si="10"/>
        <v>DEA2429</v>
      </c>
      <c r="F676" s="40" t="s">
        <v>1174</v>
      </c>
      <c r="G676" s="40" t="s">
        <v>1173</v>
      </c>
      <c r="H676" s="40" t="s">
        <v>1174</v>
      </c>
      <c r="I676" s="40" t="s">
        <v>1175</v>
      </c>
    </row>
    <row r="677" spans="1:9" x14ac:dyDescent="0.25">
      <c r="A677" t="s">
        <v>3243</v>
      </c>
      <c r="B677" s="40" t="s">
        <v>111</v>
      </c>
      <c r="C677" s="40" t="s">
        <v>681</v>
      </c>
      <c r="D677" s="41">
        <v>2431</v>
      </c>
      <c r="E677" s="41" t="str">
        <f t="shared" si="10"/>
        <v>PRA2431</v>
      </c>
      <c r="F677" s="40" t="s">
        <v>2098</v>
      </c>
      <c r="G677" s="40" t="s">
        <v>2099</v>
      </c>
      <c r="H677" s="40" t="s">
        <v>2100</v>
      </c>
      <c r="I677" s="40" t="s">
        <v>687</v>
      </c>
    </row>
    <row r="678" spans="1:9" x14ac:dyDescent="0.25">
      <c r="A678" t="s">
        <v>3244</v>
      </c>
      <c r="B678" s="40" t="s">
        <v>128</v>
      </c>
      <c r="C678" s="40" t="s">
        <v>681</v>
      </c>
      <c r="D678" s="41">
        <v>2431</v>
      </c>
      <c r="E678" s="41" t="str">
        <f t="shared" si="10"/>
        <v>STA2431</v>
      </c>
      <c r="F678" s="40" t="s">
        <v>2341</v>
      </c>
      <c r="G678" s="40" t="s">
        <v>2097</v>
      </c>
      <c r="H678" s="40" t="s">
        <v>2341</v>
      </c>
      <c r="I678" s="40" t="s">
        <v>724</v>
      </c>
    </row>
    <row r="679" spans="1:9" x14ac:dyDescent="0.25">
      <c r="A679" t="s">
        <v>3245</v>
      </c>
      <c r="B679" s="40" t="s">
        <v>112</v>
      </c>
      <c r="C679" s="40" t="s">
        <v>681</v>
      </c>
      <c r="D679" s="41">
        <v>2433</v>
      </c>
      <c r="E679" s="41" t="str">
        <f t="shared" si="10"/>
        <v>PSA2433</v>
      </c>
      <c r="F679" s="40" t="s">
        <v>2144</v>
      </c>
      <c r="G679" s="40" t="s">
        <v>2143</v>
      </c>
      <c r="H679" s="40" t="s">
        <v>2144</v>
      </c>
      <c r="I679" s="40" t="s">
        <v>734</v>
      </c>
    </row>
    <row r="680" spans="1:9" x14ac:dyDescent="0.25">
      <c r="A680" t="s">
        <v>3246</v>
      </c>
      <c r="B680" s="40" t="s">
        <v>111</v>
      </c>
      <c r="C680" s="40" t="s">
        <v>681</v>
      </c>
      <c r="D680" s="41">
        <v>2434</v>
      </c>
      <c r="E680" s="41" t="str">
        <f t="shared" si="10"/>
        <v>PRA2434</v>
      </c>
      <c r="F680" s="40" t="s">
        <v>2101</v>
      </c>
      <c r="G680" s="40" t="s">
        <v>2099</v>
      </c>
      <c r="H680" s="40" t="s">
        <v>2100</v>
      </c>
      <c r="I680" s="40" t="s">
        <v>687</v>
      </c>
    </row>
    <row r="681" spans="1:9" x14ac:dyDescent="0.25">
      <c r="A681" t="s">
        <v>3247</v>
      </c>
      <c r="B681" s="40" t="s">
        <v>34</v>
      </c>
      <c r="C681" s="40" t="s">
        <v>681</v>
      </c>
      <c r="D681" s="41">
        <v>2435</v>
      </c>
      <c r="E681" s="41" t="str">
        <f t="shared" si="10"/>
        <v>BFA2435</v>
      </c>
      <c r="F681" s="40" t="s">
        <v>1079</v>
      </c>
      <c r="G681" s="40" t="s">
        <v>1078</v>
      </c>
      <c r="H681" s="40" t="s">
        <v>1080</v>
      </c>
      <c r="I681" s="40" t="s">
        <v>734</v>
      </c>
    </row>
    <row r="682" spans="1:9" x14ac:dyDescent="0.25">
      <c r="A682" t="s">
        <v>3248</v>
      </c>
      <c r="B682" s="40" t="s">
        <v>112</v>
      </c>
      <c r="C682" s="40" t="s">
        <v>681</v>
      </c>
      <c r="D682" s="41">
        <v>2435</v>
      </c>
      <c r="E682" s="41" t="str">
        <f t="shared" si="10"/>
        <v>PSA2435</v>
      </c>
      <c r="F682" s="40" t="s">
        <v>1080</v>
      </c>
      <c r="G682" s="40" t="s">
        <v>1078</v>
      </c>
      <c r="H682" s="40" t="s">
        <v>1080</v>
      </c>
      <c r="I682" s="40" t="s">
        <v>734</v>
      </c>
    </row>
    <row r="683" spans="1:9" x14ac:dyDescent="0.25">
      <c r="A683" t="s">
        <v>3249</v>
      </c>
      <c r="B683" s="40" t="s">
        <v>25</v>
      </c>
      <c r="C683" s="40" t="s">
        <v>681</v>
      </c>
      <c r="D683" s="41">
        <v>2436</v>
      </c>
      <c r="E683" s="41" t="str">
        <f t="shared" si="10"/>
        <v>AHA2436</v>
      </c>
      <c r="F683" s="40" t="s">
        <v>1033</v>
      </c>
      <c r="G683" s="40" t="s">
        <v>1032</v>
      </c>
      <c r="H683" s="40" t="s">
        <v>1033</v>
      </c>
      <c r="I683" s="40" t="s">
        <v>687</v>
      </c>
    </row>
    <row r="684" spans="1:9" x14ac:dyDescent="0.25">
      <c r="A684" t="s">
        <v>3250</v>
      </c>
      <c r="B684" s="40" t="s">
        <v>140</v>
      </c>
      <c r="C684" s="40" t="s">
        <v>681</v>
      </c>
      <c r="D684" s="41">
        <v>2437</v>
      </c>
      <c r="E684" s="41" t="str">
        <f t="shared" si="10"/>
        <v>WFA2437</v>
      </c>
      <c r="F684" s="40" t="s">
        <v>2545</v>
      </c>
      <c r="G684" s="40" t="s">
        <v>2544</v>
      </c>
      <c r="H684" s="40" t="s">
        <v>2546</v>
      </c>
      <c r="I684" s="40" t="s">
        <v>2541</v>
      </c>
    </row>
    <row r="685" spans="1:9" x14ac:dyDescent="0.25">
      <c r="A685" t="s">
        <v>3251</v>
      </c>
      <c r="B685" s="40" t="s">
        <v>67</v>
      </c>
      <c r="C685" s="40" t="s">
        <v>681</v>
      </c>
      <c r="D685" s="41">
        <v>2439</v>
      </c>
      <c r="E685" s="41" t="str">
        <f t="shared" si="10"/>
        <v>GVA2439</v>
      </c>
      <c r="F685" s="40" t="s">
        <v>1711</v>
      </c>
      <c r="G685" s="40" t="s">
        <v>1710</v>
      </c>
      <c r="H685" s="40" t="s">
        <v>1712</v>
      </c>
      <c r="I685" s="40" t="s">
        <v>1298</v>
      </c>
    </row>
    <row r="686" spans="1:9" x14ac:dyDescent="0.25">
      <c r="A686" t="s">
        <v>3252</v>
      </c>
      <c r="B686" s="40" t="s">
        <v>68</v>
      </c>
      <c r="C686" s="40" t="s">
        <v>681</v>
      </c>
      <c r="D686" s="41">
        <v>2439</v>
      </c>
      <c r="E686" s="41" t="str">
        <f t="shared" si="10"/>
        <v>HCA2439</v>
      </c>
      <c r="F686" s="40" t="s">
        <v>1749</v>
      </c>
      <c r="G686" s="40" t="s">
        <v>1750</v>
      </c>
      <c r="H686" s="40" t="s">
        <v>1751</v>
      </c>
      <c r="I686" s="40" t="s">
        <v>1167</v>
      </c>
    </row>
    <row r="687" spans="1:9" x14ac:dyDescent="0.25">
      <c r="A687" t="s">
        <v>3253</v>
      </c>
      <c r="B687" s="40" t="s">
        <v>127</v>
      </c>
      <c r="C687" s="40" t="s">
        <v>681</v>
      </c>
      <c r="D687" s="41">
        <v>2440</v>
      </c>
      <c r="E687" s="41" t="str">
        <f t="shared" si="10"/>
        <v>SPA2440</v>
      </c>
      <c r="F687" s="40" t="s">
        <v>2317</v>
      </c>
      <c r="G687" s="40" t="s">
        <v>2316</v>
      </c>
      <c r="H687" s="40" t="s">
        <v>2318</v>
      </c>
      <c r="I687" s="40" t="s">
        <v>836</v>
      </c>
    </row>
    <row r="688" spans="1:9" x14ac:dyDescent="0.25">
      <c r="A688" t="s">
        <v>3254</v>
      </c>
      <c r="B688" s="40" t="s">
        <v>137</v>
      </c>
      <c r="C688" s="40" t="s">
        <v>681</v>
      </c>
      <c r="D688" s="41">
        <v>2441</v>
      </c>
      <c r="E688" s="41" t="str">
        <f t="shared" si="10"/>
        <v>VSA2441</v>
      </c>
      <c r="F688" s="40" t="s">
        <v>2479</v>
      </c>
      <c r="G688" s="40" t="s">
        <v>2478</v>
      </c>
      <c r="H688" s="40" t="s">
        <v>2480</v>
      </c>
      <c r="I688" s="40" t="s">
        <v>781</v>
      </c>
    </row>
    <row r="689" spans="1:9" x14ac:dyDescent="0.25">
      <c r="A689" t="s">
        <v>3255</v>
      </c>
      <c r="B689" s="40" t="s">
        <v>63</v>
      </c>
      <c r="C689" s="40" t="s">
        <v>681</v>
      </c>
      <c r="D689" s="41">
        <v>2442</v>
      </c>
      <c r="E689" s="41" t="str">
        <f t="shared" si="10"/>
        <v>GFA2442</v>
      </c>
      <c r="F689" s="40" t="s">
        <v>1658</v>
      </c>
      <c r="G689" s="40" t="s">
        <v>1657</v>
      </c>
      <c r="H689" s="40" t="s">
        <v>1658</v>
      </c>
      <c r="I689" s="40" t="s">
        <v>1627</v>
      </c>
    </row>
    <row r="690" spans="1:9" x14ac:dyDescent="0.25">
      <c r="A690" t="s">
        <v>3256</v>
      </c>
      <c r="B690" s="40" t="s">
        <v>68</v>
      </c>
      <c r="C690" s="40" t="s">
        <v>681</v>
      </c>
      <c r="D690" s="41">
        <v>2442</v>
      </c>
      <c r="E690" s="41" t="str">
        <f t="shared" si="10"/>
        <v>HCA2442</v>
      </c>
      <c r="F690" s="40" t="s">
        <v>1752</v>
      </c>
      <c r="G690" s="40" t="s">
        <v>1750</v>
      </c>
      <c r="H690" s="40" t="s">
        <v>1751</v>
      </c>
      <c r="I690" s="40" t="s">
        <v>1167</v>
      </c>
    </row>
    <row r="691" spans="1:9" x14ac:dyDescent="0.25">
      <c r="A691" t="s">
        <v>3257</v>
      </c>
      <c r="B691" s="40" t="s">
        <v>82</v>
      </c>
      <c r="C691" s="40" t="s">
        <v>681</v>
      </c>
      <c r="D691" s="41">
        <v>2443</v>
      </c>
      <c r="E691" s="41" t="str">
        <f t="shared" si="10"/>
        <v>JCA2443</v>
      </c>
      <c r="F691" s="40" t="s">
        <v>1915</v>
      </c>
      <c r="G691" s="40" t="s">
        <v>1914</v>
      </c>
      <c r="H691" s="40" t="s">
        <v>1916</v>
      </c>
      <c r="I691" s="40" t="s">
        <v>734</v>
      </c>
    </row>
    <row r="692" spans="1:9" x14ac:dyDescent="0.25">
      <c r="A692" t="s">
        <v>3258</v>
      </c>
      <c r="B692" s="40" t="s">
        <v>124</v>
      </c>
      <c r="C692" s="40" t="s">
        <v>681</v>
      </c>
      <c r="D692" s="41">
        <v>2444</v>
      </c>
      <c r="E692" s="41" t="str">
        <f t="shared" si="10"/>
        <v>SDA2444</v>
      </c>
      <c r="F692" s="40" t="s">
        <v>2258</v>
      </c>
      <c r="G692" s="40" t="s">
        <v>2257</v>
      </c>
      <c r="H692" s="40" t="s">
        <v>2258</v>
      </c>
      <c r="I692" s="40" t="s">
        <v>785</v>
      </c>
    </row>
    <row r="693" spans="1:9" x14ac:dyDescent="0.25">
      <c r="A693" t="s">
        <v>3259</v>
      </c>
      <c r="B693" s="40" t="s">
        <v>24</v>
      </c>
      <c r="C693" s="40" t="s">
        <v>681</v>
      </c>
      <c r="D693" s="41">
        <v>2445</v>
      </c>
      <c r="E693" s="41" t="str">
        <f t="shared" si="10"/>
        <v>AGA2445</v>
      </c>
      <c r="F693" s="40" t="s">
        <v>849</v>
      </c>
      <c r="G693" s="40" t="s">
        <v>848</v>
      </c>
      <c r="H693" s="40" t="s">
        <v>850</v>
      </c>
      <c r="I693" s="40" t="s">
        <v>724</v>
      </c>
    </row>
    <row r="694" spans="1:9" x14ac:dyDescent="0.25">
      <c r="A694" t="s">
        <v>3260</v>
      </c>
      <c r="B694" s="40" t="s">
        <v>82</v>
      </c>
      <c r="C694" s="40" t="s">
        <v>681</v>
      </c>
      <c r="D694" s="41">
        <v>2445</v>
      </c>
      <c r="E694" s="41" t="str">
        <f t="shared" si="10"/>
        <v>JCA2445</v>
      </c>
      <c r="F694" s="40" t="s">
        <v>849</v>
      </c>
      <c r="G694" s="40" t="s">
        <v>848</v>
      </c>
      <c r="H694" s="40" t="s">
        <v>850</v>
      </c>
      <c r="I694" s="40" t="s">
        <v>734</v>
      </c>
    </row>
    <row r="695" spans="1:9" x14ac:dyDescent="0.25">
      <c r="A695" t="s">
        <v>3261</v>
      </c>
      <c r="B695" s="40" t="s">
        <v>112</v>
      </c>
      <c r="C695" s="40" t="s">
        <v>681</v>
      </c>
      <c r="D695" s="41">
        <v>2445</v>
      </c>
      <c r="E695" s="41" t="str">
        <f t="shared" si="10"/>
        <v>PSA2445</v>
      </c>
      <c r="F695" s="40" t="s">
        <v>850</v>
      </c>
      <c r="G695" s="40" t="s">
        <v>848</v>
      </c>
      <c r="H695" s="40" t="s">
        <v>850</v>
      </c>
      <c r="I695" s="40" t="s">
        <v>734</v>
      </c>
    </row>
    <row r="696" spans="1:9" x14ac:dyDescent="0.25">
      <c r="A696" t="s">
        <v>3262</v>
      </c>
      <c r="B696" s="40" t="s">
        <v>127</v>
      </c>
      <c r="C696" s="40" t="s">
        <v>681</v>
      </c>
      <c r="D696" s="41">
        <v>2446</v>
      </c>
      <c r="E696" s="41" t="str">
        <f t="shared" si="10"/>
        <v>SPA2446</v>
      </c>
      <c r="F696" s="40" t="s">
        <v>2320</v>
      </c>
      <c r="G696" s="40" t="s">
        <v>2319</v>
      </c>
      <c r="H696" s="40" t="s">
        <v>2321</v>
      </c>
      <c r="I696" s="40" t="s">
        <v>734</v>
      </c>
    </row>
    <row r="697" spans="1:9" x14ac:dyDescent="0.25">
      <c r="A697" t="s">
        <v>3263</v>
      </c>
      <c r="B697" s="40" t="s">
        <v>111</v>
      </c>
      <c r="C697" s="40" t="s">
        <v>681</v>
      </c>
      <c r="D697" s="41">
        <v>2448</v>
      </c>
      <c r="E697" s="41" t="str">
        <f t="shared" si="10"/>
        <v>PRA2448</v>
      </c>
      <c r="F697" s="40" t="s">
        <v>2103</v>
      </c>
      <c r="G697" s="40" t="s">
        <v>2102</v>
      </c>
      <c r="H697" s="40" t="s">
        <v>2103</v>
      </c>
      <c r="I697" s="40" t="s">
        <v>687</v>
      </c>
    </row>
    <row r="698" spans="1:9" x14ac:dyDescent="0.25">
      <c r="A698" t="s">
        <v>3264</v>
      </c>
      <c r="B698" s="40" t="s">
        <v>50</v>
      </c>
      <c r="C698" s="40" t="s">
        <v>681</v>
      </c>
      <c r="D698" s="41">
        <v>2449</v>
      </c>
      <c r="E698" s="41" t="str">
        <f t="shared" si="10"/>
        <v>DCA2449</v>
      </c>
      <c r="F698" s="40" t="s">
        <v>1220</v>
      </c>
      <c r="G698" s="40" t="s">
        <v>1219</v>
      </c>
      <c r="H698" s="40" t="s">
        <v>1220</v>
      </c>
      <c r="I698" s="40" t="s">
        <v>687</v>
      </c>
    </row>
    <row r="699" spans="1:9" x14ac:dyDescent="0.25">
      <c r="A699" t="s">
        <v>3265</v>
      </c>
      <c r="B699" s="40" t="s">
        <v>53</v>
      </c>
      <c r="C699" s="40" t="s">
        <v>681</v>
      </c>
      <c r="D699" s="41">
        <v>2449</v>
      </c>
      <c r="E699" s="41" t="str">
        <f t="shared" si="10"/>
        <v>DJA2449</v>
      </c>
      <c r="F699" s="40" t="s">
        <v>1220</v>
      </c>
      <c r="G699" s="40" t="s">
        <v>1219</v>
      </c>
      <c r="H699" s="40" t="s">
        <v>1220</v>
      </c>
      <c r="I699" s="40" t="s">
        <v>687</v>
      </c>
    </row>
    <row r="700" spans="1:9" x14ac:dyDescent="0.25">
      <c r="A700" t="s">
        <v>3266</v>
      </c>
      <c r="B700" s="40" t="s">
        <v>55</v>
      </c>
      <c r="C700" s="40" t="s">
        <v>681</v>
      </c>
      <c r="D700" s="41">
        <v>2449</v>
      </c>
      <c r="E700" s="41" t="str">
        <f t="shared" si="10"/>
        <v>DTA2449</v>
      </c>
      <c r="F700" s="40" t="s">
        <v>1220</v>
      </c>
      <c r="G700" s="40" t="s">
        <v>1219</v>
      </c>
      <c r="H700" s="40" t="s">
        <v>1220</v>
      </c>
      <c r="I700" s="40" t="s">
        <v>1324</v>
      </c>
    </row>
    <row r="701" spans="1:9" x14ac:dyDescent="0.25">
      <c r="A701" t="s">
        <v>3267</v>
      </c>
      <c r="B701" s="40" t="s">
        <v>60</v>
      </c>
      <c r="C701" s="40" t="s">
        <v>681</v>
      </c>
      <c r="D701" s="41">
        <v>2449</v>
      </c>
      <c r="E701" s="41" t="str">
        <f t="shared" si="10"/>
        <v>EVA2449</v>
      </c>
      <c r="F701" s="40" t="s">
        <v>1220</v>
      </c>
      <c r="G701" s="40" t="s">
        <v>1219</v>
      </c>
      <c r="H701" s="40" t="s">
        <v>1220</v>
      </c>
      <c r="I701" s="40" t="s">
        <v>687</v>
      </c>
    </row>
    <row r="702" spans="1:9" x14ac:dyDescent="0.25">
      <c r="A702" t="s">
        <v>3268</v>
      </c>
      <c r="B702" s="40" t="s">
        <v>86</v>
      </c>
      <c r="C702" s="40" t="s">
        <v>681</v>
      </c>
      <c r="D702" s="41">
        <v>2449</v>
      </c>
      <c r="E702" s="41" t="str">
        <f t="shared" si="10"/>
        <v>LDA2449</v>
      </c>
      <c r="F702" s="40" t="s">
        <v>1933</v>
      </c>
      <c r="G702" s="40" t="s">
        <v>1219</v>
      </c>
      <c r="H702" s="40" t="s">
        <v>1220</v>
      </c>
      <c r="I702" s="40" t="s">
        <v>687</v>
      </c>
    </row>
    <row r="703" spans="1:9" x14ac:dyDescent="0.25">
      <c r="A703" t="s">
        <v>3269</v>
      </c>
      <c r="B703" s="40" t="s">
        <v>107</v>
      </c>
      <c r="C703" s="40" t="s">
        <v>681</v>
      </c>
      <c r="D703" s="41">
        <v>2449</v>
      </c>
      <c r="E703" s="41" t="str">
        <f t="shared" si="10"/>
        <v>PIA2449</v>
      </c>
      <c r="F703" s="40" t="s">
        <v>1220</v>
      </c>
      <c r="G703" s="40" t="s">
        <v>1219</v>
      </c>
      <c r="H703" s="40" t="s">
        <v>1220</v>
      </c>
      <c r="I703" s="40" t="s">
        <v>687</v>
      </c>
    </row>
    <row r="704" spans="1:9" x14ac:dyDescent="0.25">
      <c r="A704" t="s">
        <v>3270</v>
      </c>
      <c r="B704" s="40" t="s">
        <v>122</v>
      </c>
      <c r="C704" s="40" t="s">
        <v>681</v>
      </c>
      <c r="D704" s="41">
        <v>2449</v>
      </c>
      <c r="E704" s="41" t="str">
        <f t="shared" si="10"/>
        <v>RVA2449</v>
      </c>
      <c r="F704" s="40" t="s">
        <v>1220</v>
      </c>
      <c r="G704" s="40" t="s">
        <v>1219</v>
      </c>
      <c r="H704" s="40" t="s">
        <v>1220</v>
      </c>
      <c r="I704" s="40" t="s">
        <v>687</v>
      </c>
    </row>
    <row r="705" spans="1:9" x14ac:dyDescent="0.25">
      <c r="A705" t="s">
        <v>3271</v>
      </c>
      <c r="B705" s="40" t="s">
        <v>137</v>
      </c>
      <c r="C705" s="40" t="s">
        <v>681</v>
      </c>
      <c r="D705" s="41">
        <v>2449</v>
      </c>
      <c r="E705" s="41" t="str">
        <f t="shared" si="10"/>
        <v>VSA2449</v>
      </c>
      <c r="F705" s="40" t="s">
        <v>1220</v>
      </c>
      <c r="G705" s="40" t="s">
        <v>1219</v>
      </c>
      <c r="H705" s="40" t="s">
        <v>1220</v>
      </c>
      <c r="I705" s="40" t="s">
        <v>687</v>
      </c>
    </row>
    <row r="706" spans="1:9" x14ac:dyDescent="0.25">
      <c r="A706" t="s">
        <v>3272</v>
      </c>
      <c r="B706" s="40" t="s">
        <v>86</v>
      </c>
      <c r="C706" s="40" t="s">
        <v>681</v>
      </c>
      <c r="D706" s="41">
        <v>2451</v>
      </c>
      <c r="E706" s="41" t="str">
        <f t="shared" si="10"/>
        <v>LDA2451</v>
      </c>
      <c r="F706" s="40" t="s">
        <v>1935</v>
      </c>
      <c r="G706" s="40" t="s">
        <v>1934</v>
      </c>
      <c r="H706" s="40" t="s">
        <v>1936</v>
      </c>
      <c r="I706" s="40" t="s">
        <v>687</v>
      </c>
    </row>
    <row r="707" spans="1:9" x14ac:dyDescent="0.25">
      <c r="A707" t="s">
        <v>3273</v>
      </c>
      <c r="B707" s="40" t="s">
        <v>86</v>
      </c>
      <c r="C707" s="40" t="s">
        <v>681</v>
      </c>
      <c r="D707" s="41">
        <v>2452</v>
      </c>
      <c r="E707" s="41" t="str">
        <f t="shared" ref="E707:E770" si="11">CONCATENATE(B707,D707)</f>
        <v>LDA2452</v>
      </c>
      <c r="F707" s="40" t="s">
        <v>1937</v>
      </c>
      <c r="G707" s="40" t="s">
        <v>1934</v>
      </c>
      <c r="H707" s="40" t="s">
        <v>1936</v>
      </c>
      <c r="I707" s="40" t="s">
        <v>687</v>
      </c>
    </row>
    <row r="708" spans="1:9" x14ac:dyDescent="0.25">
      <c r="A708" t="s">
        <v>3274</v>
      </c>
      <c r="B708" s="40" t="s">
        <v>16</v>
      </c>
      <c r="C708" s="40" t="s">
        <v>681</v>
      </c>
      <c r="D708" s="41">
        <v>2453</v>
      </c>
      <c r="E708" s="41" t="str">
        <f t="shared" si="11"/>
        <v>ADA2453</v>
      </c>
      <c r="F708" s="40" t="s">
        <v>756</v>
      </c>
      <c r="G708" s="40" t="s">
        <v>755</v>
      </c>
      <c r="H708" s="40" t="s">
        <v>756</v>
      </c>
      <c r="I708" s="40" t="s">
        <v>687</v>
      </c>
    </row>
    <row r="709" spans="1:9" x14ac:dyDescent="0.25">
      <c r="A709" t="s">
        <v>3275</v>
      </c>
      <c r="B709" s="40" t="s">
        <v>86</v>
      </c>
      <c r="C709" s="40" t="s">
        <v>681</v>
      </c>
      <c r="D709" s="41">
        <v>2453</v>
      </c>
      <c r="E709" s="41" t="str">
        <f t="shared" si="11"/>
        <v>LDA2453</v>
      </c>
      <c r="F709" s="40" t="s">
        <v>1938</v>
      </c>
      <c r="G709" s="40" t="s">
        <v>1934</v>
      </c>
      <c r="H709" s="40" t="s">
        <v>1936</v>
      </c>
      <c r="I709" s="40" t="s">
        <v>687</v>
      </c>
    </row>
    <row r="710" spans="1:9" x14ac:dyDescent="0.25">
      <c r="A710" t="s">
        <v>3276</v>
      </c>
      <c r="B710" s="40" t="s">
        <v>86</v>
      </c>
      <c r="C710" s="40" t="s">
        <v>681</v>
      </c>
      <c r="D710" s="41">
        <v>2454</v>
      </c>
      <c r="E710" s="41" t="str">
        <f t="shared" si="11"/>
        <v>LDA2454</v>
      </c>
      <c r="F710" s="40" t="s">
        <v>1939</v>
      </c>
      <c r="G710" s="40" t="s">
        <v>1934</v>
      </c>
      <c r="H710" s="40" t="s">
        <v>1936</v>
      </c>
      <c r="I710" s="40" t="s">
        <v>687</v>
      </c>
    </row>
    <row r="711" spans="1:9" x14ac:dyDescent="0.25">
      <c r="A711" t="s">
        <v>3277</v>
      </c>
      <c r="B711" s="40" t="s">
        <v>86</v>
      </c>
      <c r="C711" s="40" t="s">
        <v>681</v>
      </c>
      <c r="D711" s="41">
        <v>2455</v>
      </c>
      <c r="E711" s="41" t="str">
        <f t="shared" si="11"/>
        <v>LDA2455</v>
      </c>
      <c r="F711" s="40" t="s">
        <v>1941</v>
      </c>
      <c r="G711" s="40" t="s">
        <v>1934</v>
      </c>
      <c r="H711" s="40" t="s">
        <v>1936</v>
      </c>
      <c r="I711" s="40" t="s">
        <v>687</v>
      </c>
    </row>
    <row r="712" spans="1:9" x14ac:dyDescent="0.25">
      <c r="A712" t="s">
        <v>3278</v>
      </c>
      <c r="B712" s="40" t="s">
        <v>125</v>
      </c>
      <c r="C712" s="40" t="s">
        <v>681</v>
      </c>
      <c r="D712" s="41">
        <v>2455</v>
      </c>
      <c r="E712" s="41" t="str">
        <f t="shared" si="11"/>
        <v>SFA2455</v>
      </c>
      <c r="F712" s="40" t="s">
        <v>2275</v>
      </c>
      <c r="G712" s="40" t="s">
        <v>1940</v>
      </c>
      <c r="H712" s="40" t="s">
        <v>2276</v>
      </c>
      <c r="I712" s="40" t="s">
        <v>724</v>
      </c>
    </row>
    <row r="713" spans="1:9" x14ac:dyDescent="0.25">
      <c r="A713" t="s">
        <v>3279</v>
      </c>
      <c r="B713" s="40" t="s">
        <v>25</v>
      </c>
      <c r="C713" s="40" t="s">
        <v>681</v>
      </c>
      <c r="D713" s="41">
        <v>2458</v>
      </c>
      <c r="E713" s="41" t="str">
        <f t="shared" si="11"/>
        <v>AHA2458</v>
      </c>
      <c r="F713" s="40" t="s">
        <v>1035</v>
      </c>
      <c r="G713" s="40" t="s">
        <v>1034</v>
      </c>
      <c r="H713" s="40" t="s">
        <v>1035</v>
      </c>
      <c r="I713" s="40" t="s">
        <v>715</v>
      </c>
    </row>
    <row r="714" spans="1:9" x14ac:dyDescent="0.25">
      <c r="A714" t="s">
        <v>3280</v>
      </c>
      <c r="B714" s="40" t="s">
        <v>125</v>
      </c>
      <c r="C714" s="40" t="s">
        <v>681</v>
      </c>
      <c r="D714" s="41">
        <v>2460</v>
      </c>
      <c r="E714" s="41" t="str">
        <f t="shared" si="11"/>
        <v>SFA2460</v>
      </c>
      <c r="F714" s="40" t="s">
        <v>2278</v>
      </c>
      <c r="G714" s="40" t="s">
        <v>2277</v>
      </c>
      <c r="H714" s="40" t="s">
        <v>2278</v>
      </c>
      <c r="I714" s="40" t="s">
        <v>724</v>
      </c>
    </row>
    <row r="715" spans="1:9" x14ac:dyDescent="0.25">
      <c r="A715" t="s">
        <v>3281</v>
      </c>
      <c r="B715" s="40" t="s">
        <v>55</v>
      </c>
      <c r="C715" s="40" t="s">
        <v>681</v>
      </c>
      <c r="D715" s="41">
        <v>2463</v>
      </c>
      <c r="E715" s="41" t="str">
        <f t="shared" si="11"/>
        <v>DTA2463</v>
      </c>
      <c r="F715" s="40" t="s">
        <v>1368</v>
      </c>
      <c r="G715" s="40" t="s">
        <v>1367</v>
      </c>
      <c r="H715" s="40" t="s">
        <v>1369</v>
      </c>
      <c r="I715" s="40" t="s">
        <v>1324</v>
      </c>
    </row>
    <row r="716" spans="1:9" x14ac:dyDescent="0.25">
      <c r="A716" t="s">
        <v>3282</v>
      </c>
      <c r="B716" s="40" t="s">
        <v>122</v>
      </c>
      <c r="C716" s="40" t="s">
        <v>681</v>
      </c>
      <c r="D716" s="41">
        <v>2463</v>
      </c>
      <c r="E716" s="41" t="str">
        <f t="shared" si="11"/>
        <v>RVA2463</v>
      </c>
      <c r="F716" s="40" t="s">
        <v>2244</v>
      </c>
      <c r="G716" s="40" t="s">
        <v>2245</v>
      </c>
      <c r="H716" s="40" t="s">
        <v>2246</v>
      </c>
      <c r="I716" s="40" t="s">
        <v>724</v>
      </c>
    </row>
    <row r="717" spans="1:9" x14ac:dyDescent="0.25">
      <c r="A717" t="s">
        <v>3283</v>
      </c>
      <c r="B717" s="40" t="s">
        <v>75</v>
      </c>
      <c r="C717" s="40" t="s">
        <v>681</v>
      </c>
      <c r="D717" s="41">
        <v>2464</v>
      </c>
      <c r="E717" s="41" t="str">
        <f t="shared" si="11"/>
        <v>HSA2464</v>
      </c>
      <c r="F717" s="40" t="s">
        <v>1829</v>
      </c>
      <c r="G717" s="40" t="s">
        <v>1828</v>
      </c>
      <c r="H717" s="40" t="s">
        <v>1829</v>
      </c>
      <c r="I717" s="40" t="s">
        <v>724</v>
      </c>
    </row>
    <row r="718" spans="1:9" x14ac:dyDescent="0.25">
      <c r="A718" t="s">
        <v>3284</v>
      </c>
      <c r="B718" s="40" t="s">
        <v>80</v>
      </c>
      <c r="C718" s="40" t="s">
        <v>681</v>
      </c>
      <c r="D718" s="41">
        <v>2467</v>
      </c>
      <c r="E718" s="41" t="str">
        <f t="shared" si="11"/>
        <v>IDA2467</v>
      </c>
      <c r="F718" s="40" t="s">
        <v>1893</v>
      </c>
      <c r="G718" s="40" t="s">
        <v>1892</v>
      </c>
      <c r="H718" s="40" t="s">
        <v>1893</v>
      </c>
      <c r="I718" s="40" t="s">
        <v>715</v>
      </c>
    </row>
    <row r="719" spans="1:9" x14ac:dyDescent="0.25">
      <c r="A719" t="s">
        <v>3285</v>
      </c>
      <c r="B719" s="40" t="s">
        <v>68</v>
      </c>
      <c r="C719" s="40" t="s">
        <v>681</v>
      </c>
      <c r="D719" s="41">
        <v>2468</v>
      </c>
      <c r="E719" s="41" t="str">
        <f t="shared" si="11"/>
        <v>HCA2468</v>
      </c>
      <c r="F719" s="40" t="s">
        <v>1754</v>
      </c>
      <c r="G719" s="40" t="s">
        <v>1753</v>
      </c>
      <c r="H719" s="40" t="s">
        <v>1754</v>
      </c>
      <c r="I719" s="40" t="s">
        <v>1175</v>
      </c>
    </row>
    <row r="720" spans="1:9" x14ac:dyDescent="0.25">
      <c r="A720" t="s">
        <v>3286</v>
      </c>
      <c r="B720" s="40" t="s">
        <v>58</v>
      </c>
      <c r="C720" s="40" t="s">
        <v>681</v>
      </c>
      <c r="D720" s="41">
        <v>2470</v>
      </c>
      <c r="E720" s="41" t="str">
        <f t="shared" si="11"/>
        <v>EDA2470</v>
      </c>
      <c r="F720" s="40" t="s">
        <v>1481</v>
      </c>
      <c r="G720" s="40" t="s">
        <v>1480</v>
      </c>
      <c r="H720" s="40" t="s">
        <v>1481</v>
      </c>
      <c r="I720" s="40" t="s">
        <v>1091</v>
      </c>
    </row>
    <row r="721" spans="1:9" x14ac:dyDescent="0.25">
      <c r="A721" t="s">
        <v>3287</v>
      </c>
      <c r="B721" s="40" t="s">
        <v>58</v>
      </c>
      <c r="C721" s="40" t="s">
        <v>681</v>
      </c>
      <c r="D721" s="41">
        <v>2471</v>
      </c>
      <c r="E721" s="41" t="str">
        <f t="shared" si="11"/>
        <v>EDA2471</v>
      </c>
      <c r="F721" s="40" t="s">
        <v>1483</v>
      </c>
      <c r="G721" s="40" t="s">
        <v>1482</v>
      </c>
      <c r="H721" s="40" t="s">
        <v>1483</v>
      </c>
      <c r="I721" s="40" t="s">
        <v>1091</v>
      </c>
    </row>
    <row r="722" spans="1:9" x14ac:dyDescent="0.25">
      <c r="A722" t="s">
        <v>3288</v>
      </c>
      <c r="B722" s="40" t="s">
        <v>28</v>
      </c>
      <c r="C722" s="40" t="s">
        <v>681</v>
      </c>
      <c r="D722" s="41">
        <v>2472</v>
      </c>
      <c r="E722" s="41" t="str">
        <f t="shared" si="11"/>
        <v>ASA2472</v>
      </c>
      <c r="F722" s="40" t="s">
        <v>1053</v>
      </c>
      <c r="G722" s="40" t="s">
        <v>1052</v>
      </c>
      <c r="H722" s="40" t="s">
        <v>1053</v>
      </c>
      <c r="I722" s="40" t="s">
        <v>1049</v>
      </c>
    </row>
    <row r="723" spans="1:9" x14ac:dyDescent="0.25">
      <c r="A723" t="s">
        <v>3289</v>
      </c>
      <c r="B723" s="40" t="s">
        <v>37</v>
      </c>
      <c r="C723" s="40" t="s">
        <v>681</v>
      </c>
      <c r="D723" s="41">
        <v>2472</v>
      </c>
      <c r="E723" s="41" t="str">
        <f t="shared" si="11"/>
        <v>BRA2472</v>
      </c>
      <c r="F723" s="40" t="s">
        <v>1053</v>
      </c>
      <c r="G723" s="40" t="s">
        <v>1052</v>
      </c>
      <c r="H723" s="40" t="s">
        <v>1053</v>
      </c>
      <c r="I723" s="40" t="s">
        <v>1091</v>
      </c>
    </row>
    <row r="724" spans="1:9" x14ac:dyDescent="0.25">
      <c r="A724" t="s">
        <v>3290</v>
      </c>
      <c r="B724" s="40" t="s">
        <v>80</v>
      </c>
      <c r="C724" s="40" t="s">
        <v>681</v>
      </c>
      <c r="D724" s="41">
        <v>2473</v>
      </c>
      <c r="E724" s="41" t="str">
        <f t="shared" si="11"/>
        <v>IDA2473</v>
      </c>
      <c r="F724" s="40" t="s">
        <v>1895</v>
      </c>
      <c r="G724" s="40" t="s">
        <v>1894</v>
      </c>
      <c r="H724" s="40" t="s">
        <v>1895</v>
      </c>
      <c r="I724" s="40" t="s">
        <v>715</v>
      </c>
    </row>
    <row r="725" spans="1:9" x14ac:dyDescent="0.25">
      <c r="A725" t="s">
        <v>3291</v>
      </c>
      <c r="B725" s="40" t="s">
        <v>53</v>
      </c>
      <c r="C725" s="40" t="s">
        <v>681</v>
      </c>
      <c r="D725" s="41">
        <v>2476</v>
      </c>
      <c r="E725" s="41" t="str">
        <f t="shared" si="11"/>
        <v>DJA2476</v>
      </c>
      <c r="F725" s="40" t="s">
        <v>1310</v>
      </c>
      <c r="G725" s="40" t="s">
        <v>1309</v>
      </c>
      <c r="H725" s="40" t="s">
        <v>1310</v>
      </c>
      <c r="I725" s="40" t="s">
        <v>687</v>
      </c>
    </row>
    <row r="726" spans="1:9" x14ac:dyDescent="0.25">
      <c r="A726" t="s">
        <v>3292</v>
      </c>
      <c r="B726" s="40" t="s">
        <v>68</v>
      </c>
      <c r="C726" s="40" t="s">
        <v>681</v>
      </c>
      <c r="D726" s="41">
        <v>2478</v>
      </c>
      <c r="E726" s="41" t="str">
        <f t="shared" si="11"/>
        <v>HCA2478</v>
      </c>
      <c r="F726" s="40" t="s">
        <v>1756</v>
      </c>
      <c r="G726" s="40" t="s">
        <v>1755</v>
      </c>
      <c r="H726" s="40" t="s">
        <v>1756</v>
      </c>
      <c r="I726" s="40" t="s">
        <v>1175</v>
      </c>
    </row>
    <row r="727" spans="1:9" x14ac:dyDescent="0.25">
      <c r="A727" t="s">
        <v>3293</v>
      </c>
      <c r="B727" s="40" t="s">
        <v>64</v>
      </c>
      <c r="C727" s="40" t="s">
        <v>681</v>
      </c>
      <c r="D727" s="41">
        <v>2479</v>
      </c>
      <c r="E727" s="41" t="str">
        <f t="shared" si="11"/>
        <v>GHA2479</v>
      </c>
      <c r="F727" s="40" t="s">
        <v>1684</v>
      </c>
      <c r="G727" s="40" t="s">
        <v>1683</v>
      </c>
      <c r="H727" s="40" t="s">
        <v>1685</v>
      </c>
      <c r="I727" s="40" t="s">
        <v>734</v>
      </c>
    </row>
    <row r="728" spans="1:9" x14ac:dyDescent="0.25">
      <c r="A728" t="s">
        <v>3294</v>
      </c>
      <c r="B728" s="40" t="s">
        <v>112</v>
      </c>
      <c r="C728" s="40" t="s">
        <v>681</v>
      </c>
      <c r="D728" s="41">
        <v>2479</v>
      </c>
      <c r="E728" s="41" t="str">
        <f t="shared" si="11"/>
        <v>PSA2479</v>
      </c>
      <c r="F728" s="40" t="s">
        <v>1684</v>
      </c>
      <c r="G728" s="40" t="s">
        <v>1683</v>
      </c>
      <c r="H728" s="40" t="s">
        <v>1685</v>
      </c>
      <c r="I728" s="40" t="s">
        <v>734</v>
      </c>
    </row>
    <row r="729" spans="1:9" x14ac:dyDescent="0.25">
      <c r="A729" t="s">
        <v>3295</v>
      </c>
      <c r="B729" s="40" t="s">
        <v>64</v>
      </c>
      <c r="C729" s="40" t="s">
        <v>681</v>
      </c>
      <c r="D729" s="41">
        <v>2480</v>
      </c>
      <c r="E729" s="41" t="str">
        <f t="shared" si="11"/>
        <v>GHA2480</v>
      </c>
      <c r="F729" s="40" t="s">
        <v>1687</v>
      </c>
      <c r="G729" s="40" t="s">
        <v>1686</v>
      </c>
      <c r="H729" s="40" t="s">
        <v>1687</v>
      </c>
      <c r="I729" s="40" t="s">
        <v>734</v>
      </c>
    </row>
    <row r="730" spans="1:9" x14ac:dyDescent="0.25">
      <c r="A730" t="s">
        <v>3296</v>
      </c>
      <c r="B730" s="40" t="s">
        <v>137</v>
      </c>
      <c r="C730" s="40" t="s">
        <v>681</v>
      </c>
      <c r="D730" s="41">
        <v>2481</v>
      </c>
      <c r="E730" s="41" t="str">
        <f t="shared" si="11"/>
        <v>VSA2481</v>
      </c>
      <c r="F730" s="40" t="s">
        <v>2482</v>
      </c>
      <c r="G730" s="40" t="s">
        <v>2481</v>
      </c>
      <c r="H730" s="40" t="s">
        <v>2482</v>
      </c>
      <c r="I730" s="40" t="s">
        <v>727</v>
      </c>
    </row>
    <row r="731" spans="1:9" x14ac:dyDescent="0.25">
      <c r="A731" t="s">
        <v>3297</v>
      </c>
      <c r="B731" s="40" t="s">
        <v>125</v>
      </c>
      <c r="C731" s="40" t="s">
        <v>681</v>
      </c>
      <c r="D731" s="41">
        <v>2484</v>
      </c>
      <c r="E731" s="41" t="str">
        <f t="shared" si="11"/>
        <v>SFA2484</v>
      </c>
      <c r="F731" s="40" t="s">
        <v>2280</v>
      </c>
      <c r="G731" s="40" t="s">
        <v>2279</v>
      </c>
      <c r="H731" s="40" t="s">
        <v>2280</v>
      </c>
      <c r="I731" s="40" t="s">
        <v>687</v>
      </c>
    </row>
    <row r="732" spans="1:9" x14ac:dyDescent="0.25">
      <c r="A732" t="s">
        <v>3298</v>
      </c>
      <c r="B732" s="40" t="s">
        <v>58</v>
      </c>
      <c r="C732" s="40" t="s">
        <v>681</v>
      </c>
      <c r="D732" s="41">
        <v>2485</v>
      </c>
      <c r="E732" s="41" t="str">
        <f t="shared" si="11"/>
        <v>EDA2485</v>
      </c>
      <c r="F732" s="40" t="s">
        <v>1485</v>
      </c>
      <c r="G732" s="40" t="s">
        <v>1484</v>
      </c>
      <c r="H732" s="40" t="s">
        <v>1486</v>
      </c>
      <c r="I732" s="40" t="s">
        <v>687</v>
      </c>
    </row>
    <row r="733" spans="1:9" x14ac:dyDescent="0.25">
      <c r="A733" t="s">
        <v>3299</v>
      </c>
      <c r="B733" s="40" t="s">
        <v>124</v>
      </c>
      <c r="C733" s="40" t="s">
        <v>681</v>
      </c>
      <c r="D733" s="41">
        <v>2486</v>
      </c>
      <c r="E733" s="41" t="str">
        <f t="shared" si="11"/>
        <v>SDA2486</v>
      </c>
      <c r="F733" s="40" t="s">
        <v>2260</v>
      </c>
      <c r="G733" s="40" t="s">
        <v>2259</v>
      </c>
      <c r="H733" s="40" t="s">
        <v>2261</v>
      </c>
      <c r="I733" s="40" t="s">
        <v>1091</v>
      </c>
    </row>
    <row r="734" spans="1:9" x14ac:dyDescent="0.25">
      <c r="A734" t="s">
        <v>3300</v>
      </c>
      <c r="B734" s="40" t="s">
        <v>53</v>
      </c>
      <c r="C734" s="40" t="s">
        <v>681</v>
      </c>
      <c r="D734" s="41">
        <v>2487</v>
      </c>
      <c r="E734" s="41" t="str">
        <f t="shared" si="11"/>
        <v>DJA2487</v>
      </c>
      <c r="F734" s="40" t="s">
        <v>1312</v>
      </c>
      <c r="G734" s="40" t="s">
        <v>1311</v>
      </c>
      <c r="H734" s="40" t="s">
        <v>1313</v>
      </c>
      <c r="I734" s="40" t="s">
        <v>734</v>
      </c>
    </row>
    <row r="735" spans="1:9" x14ac:dyDescent="0.25">
      <c r="A735" t="s">
        <v>3301</v>
      </c>
      <c r="B735" s="40" t="s">
        <v>25</v>
      </c>
      <c r="C735" s="40" t="s">
        <v>681</v>
      </c>
      <c r="D735" s="41">
        <v>2489</v>
      </c>
      <c r="E735" s="41" t="str">
        <f t="shared" si="11"/>
        <v>AHA2489</v>
      </c>
      <c r="F735" s="40" t="s">
        <v>1037</v>
      </c>
      <c r="G735" s="40" t="s">
        <v>1036</v>
      </c>
      <c r="H735" s="40" t="s">
        <v>1037</v>
      </c>
      <c r="I735" s="40" t="s">
        <v>687</v>
      </c>
    </row>
    <row r="736" spans="1:9" x14ac:dyDescent="0.25">
      <c r="A736" t="s">
        <v>3302</v>
      </c>
      <c r="B736" s="40" t="s">
        <v>112</v>
      </c>
      <c r="C736" s="40" t="s">
        <v>681</v>
      </c>
      <c r="D736" s="41">
        <v>2490</v>
      </c>
      <c r="E736" s="41" t="str">
        <f t="shared" si="11"/>
        <v>PSA2490</v>
      </c>
      <c r="F736" s="40" t="s">
        <v>2146</v>
      </c>
      <c r="G736" s="40" t="s">
        <v>2145</v>
      </c>
      <c r="H736" s="40" t="s">
        <v>2146</v>
      </c>
      <c r="I736" s="40" t="s">
        <v>734</v>
      </c>
    </row>
    <row r="737" spans="1:9" x14ac:dyDescent="0.25">
      <c r="A737" t="s">
        <v>3303</v>
      </c>
      <c r="B737" s="40" t="s">
        <v>139</v>
      </c>
      <c r="C737" s="40" t="s">
        <v>681</v>
      </c>
      <c r="D737" s="41">
        <v>2491</v>
      </c>
      <c r="E737" s="41" t="str">
        <f t="shared" si="11"/>
        <v>WCA2491</v>
      </c>
      <c r="F737" s="40" t="s">
        <v>2519</v>
      </c>
      <c r="G737" s="40" t="s">
        <v>2518</v>
      </c>
      <c r="H737" s="40" t="s">
        <v>2520</v>
      </c>
      <c r="I737" s="40" t="s">
        <v>1924</v>
      </c>
    </row>
    <row r="738" spans="1:9" x14ac:dyDescent="0.25">
      <c r="A738" t="s">
        <v>3304</v>
      </c>
      <c r="B738" s="40" t="s">
        <v>53</v>
      </c>
      <c r="C738" s="40" t="s">
        <v>681</v>
      </c>
      <c r="D738" s="41">
        <v>2492</v>
      </c>
      <c r="E738" s="41" t="str">
        <f t="shared" si="11"/>
        <v>DJA2492</v>
      </c>
      <c r="F738" s="40" t="s">
        <v>1315</v>
      </c>
      <c r="G738" s="40" t="s">
        <v>1314</v>
      </c>
      <c r="H738" s="40" t="s">
        <v>1315</v>
      </c>
      <c r="I738" s="40" t="s">
        <v>715</v>
      </c>
    </row>
    <row r="739" spans="1:9" x14ac:dyDescent="0.25">
      <c r="A739" t="s">
        <v>3305</v>
      </c>
      <c r="B739" s="40" t="s">
        <v>58</v>
      </c>
      <c r="C739" s="40" t="s">
        <v>681</v>
      </c>
      <c r="D739" s="41">
        <v>2492</v>
      </c>
      <c r="E739" s="41" t="str">
        <f t="shared" si="11"/>
        <v>EDA2492</v>
      </c>
      <c r="F739" s="40" t="s">
        <v>1315</v>
      </c>
      <c r="G739" s="40" t="s">
        <v>1314</v>
      </c>
      <c r="H739" s="40" t="s">
        <v>1315</v>
      </c>
      <c r="I739" s="40" t="s">
        <v>1091</v>
      </c>
    </row>
    <row r="740" spans="1:9" x14ac:dyDescent="0.25">
      <c r="A740" t="s">
        <v>3306</v>
      </c>
      <c r="B740" s="40" t="s">
        <v>124</v>
      </c>
      <c r="C740" s="40" t="s">
        <v>681</v>
      </c>
      <c r="D740" s="41">
        <v>2492</v>
      </c>
      <c r="E740" s="41" t="str">
        <f t="shared" si="11"/>
        <v>SDA2492</v>
      </c>
      <c r="F740" s="40" t="s">
        <v>2262</v>
      </c>
      <c r="G740" s="40" t="s">
        <v>1314</v>
      </c>
      <c r="H740" s="40" t="s">
        <v>1315</v>
      </c>
      <c r="I740" s="40" t="s">
        <v>1091</v>
      </c>
    </row>
    <row r="741" spans="1:9" x14ac:dyDescent="0.25">
      <c r="A741" t="s">
        <v>3307</v>
      </c>
      <c r="B741" s="40" t="s">
        <v>55</v>
      </c>
      <c r="C741" s="40" t="s">
        <v>681</v>
      </c>
      <c r="D741" s="41">
        <v>2493</v>
      </c>
      <c r="E741" s="41" t="str">
        <f t="shared" si="11"/>
        <v>DTA2493</v>
      </c>
      <c r="F741" s="40" t="s">
        <v>1371</v>
      </c>
      <c r="G741" s="40" t="s">
        <v>1370</v>
      </c>
      <c r="H741" s="40" t="s">
        <v>1371</v>
      </c>
      <c r="I741" s="40" t="s">
        <v>1324</v>
      </c>
    </row>
    <row r="742" spans="1:9" x14ac:dyDescent="0.25">
      <c r="A742" t="s">
        <v>3308</v>
      </c>
      <c r="B742" s="40" t="s">
        <v>68</v>
      </c>
      <c r="C742" s="40" t="s">
        <v>681</v>
      </c>
      <c r="D742" s="41">
        <v>2494</v>
      </c>
      <c r="E742" s="41" t="str">
        <f t="shared" si="11"/>
        <v>HCA2494</v>
      </c>
      <c r="F742" s="40" t="s">
        <v>1758</v>
      </c>
      <c r="G742" s="40" t="s">
        <v>1757</v>
      </c>
      <c r="H742" s="40" t="s">
        <v>1758</v>
      </c>
      <c r="I742" s="40" t="s">
        <v>1167</v>
      </c>
    </row>
    <row r="743" spans="1:9" x14ac:dyDescent="0.25">
      <c r="A743" t="s">
        <v>3309</v>
      </c>
      <c r="B743" s="40" t="s">
        <v>63</v>
      </c>
      <c r="C743" s="40" t="s">
        <v>681</v>
      </c>
      <c r="D743" s="41">
        <v>2497</v>
      </c>
      <c r="E743" s="41" t="str">
        <f t="shared" si="11"/>
        <v>GFA2497</v>
      </c>
      <c r="F743" s="40" t="s">
        <v>1660</v>
      </c>
      <c r="G743" s="40" t="s">
        <v>1659</v>
      </c>
      <c r="H743" s="40" t="s">
        <v>1660</v>
      </c>
      <c r="I743" s="40" t="s">
        <v>1627</v>
      </c>
    </row>
    <row r="744" spans="1:9" x14ac:dyDescent="0.25">
      <c r="A744" t="s">
        <v>3310</v>
      </c>
      <c r="B744" s="40" t="s">
        <v>39</v>
      </c>
      <c r="C744" s="40" t="s">
        <v>681</v>
      </c>
      <c r="D744" s="41">
        <v>2498</v>
      </c>
      <c r="E744" s="41" t="str">
        <f t="shared" si="11"/>
        <v>CAA2498</v>
      </c>
      <c r="F744" s="40" t="s">
        <v>1109</v>
      </c>
      <c r="G744" s="40" t="s">
        <v>1108</v>
      </c>
      <c r="H744" s="40" t="s">
        <v>1109</v>
      </c>
      <c r="I744" s="40" t="s">
        <v>1107</v>
      </c>
    </row>
    <row r="745" spans="1:9" x14ac:dyDescent="0.25">
      <c r="A745" t="s">
        <v>3311</v>
      </c>
      <c r="B745" s="40" t="s">
        <v>137</v>
      </c>
      <c r="C745" s="40" t="s">
        <v>681</v>
      </c>
      <c r="D745" s="41">
        <v>2499</v>
      </c>
      <c r="E745" s="41" t="str">
        <f t="shared" si="11"/>
        <v>VSA2499</v>
      </c>
      <c r="F745" s="40" t="s">
        <v>2484</v>
      </c>
      <c r="G745" s="40" t="s">
        <v>2483</v>
      </c>
      <c r="H745" s="40" t="s">
        <v>2484</v>
      </c>
      <c r="I745" s="40" t="s">
        <v>1298</v>
      </c>
    </row>
    <row r="746" spans="1:9" x14ac:dyDescent="0.25">
      <c r="A746" t="s">
        <v>3312</v>
      </c>
      <c r="B746" s="40" t="s">
        <v>16</v>
      </c>
      <c r="C746" s="40" t="s">
        <v>681</v>
      </c>
      <c r="D746" s="41">
        <v>2500</v>
      </c>
      <c r="E746" s="41" t="str">
        <f t="shared" si="11"/>
        <v>ADA2500</v>
      </c>
      <c r="F746" s="40" t="s">
        <v>758</v>
      </c>
      <c r="G746" s="40" t="s">
        <v>757</v>
      </c>
      <c r="H746" s="40" t="s">
        <v>759</v>
      </c>
      <c r="I746" s="40" t="s">
        <v>687</v>
      </c>
    </row>
    <row r="747" spans="1:9" x14ac:dyDescent="0.25">
      <c r="A747" t="s">
        <v>3313</v>
      </c>
      <c r="B747" s="40" t="s">
        <v>24</v>
      </c>
      <c r="C747" s="40" t="s">
        <v>681</v>
      </c>
      <c r="D747" s="41">
        <v>2500</v>
      </c>
      <c r="E747" s="41" t="str">
        <f t="shared" si="11"/>
        <v>AGA2500</v>
      </c>
      <c r="F747" s="40" t="s">
        <v>758</v>
      </c>
      <c r="G747" s="40" t="s">
        <v>757</v>
      </c>
      <c r="H747" s="40" t="s">
        <v>759</v>
      </c>
      <c r="I747" s="40" t="s">
        <v>687</v>
      </c>
    </row>
    <row r="748" spans="1:9" x14ac:dyDescent="0.25">
      <c r="A748" t="s">
        <v>3314</v>
      </c>
      <c r="B748" s="40" t="s">
        <v>25</v>
      </c>
      <c r="C748" s="40" t="s">
        <v>681</v>
      </c>
      <c r="D748" s="41">
        <v>2500</v>
      </c>
      <c r="E748" s="41" t="str">
        <f t="shared" si="11"/>
        <v>AHA2500</v>
      </c>
      <c r="F748" s="40" t="s">
        <v>758</v>
      </c>
      <c r="G748" s="40" t="s">
        <v>757</v>
      </c>
      <c r="H748" s="40" t="s">
        <v>759</v>
      </c>
      <c r="I748" s="40" t="s">
        <v>687</v>
      </c>
    </row>
    <row r="749" spans="1:9" x14ac:dyDescent="0.25">
      <c r="A749" t="s">
        <v>3315</v>
      </c>
      <c r="B749" s="40" t="s">
        <v>33</v>
      </c>
      <c r="C749" s="40" t="s">
        <v>681</v>
      </c>
      <c r="D749" s="41">
        <v>2500</v>
      </c>
      <c r="E749" s="41" t="str">
        <f t="shared" si="11"/>
        <v>BDA2500</v>
      </c>
      <c r="F749" s="40" t="s">
        <v>758</v>
      </c>
      <c r="G749" s="40" t="s">
        <v>757</v>
      </c>
      <c r="H749" s="40" t="s">
        <v>759</v>
      </c>
      <c r="I749" s="40" t="s">
        <v>687</v>
      </c>
    </row>
    <row r="750" spans="1:9" x14ac:dyDescent="0.25">
      <c r="A750" t="s">
        <v>3316</v>
      </c>
      <c r="B750" s="40" t="s">
        <v>41</v>
      </c>
      <c r="C750" s="40" t="s">
        <v>681</v>
      </c>
      <c r="D750" s="41">
        <v>2500</v>
      </c>
      <c r="E750" s="41" t="str">
        <f t="shared" si="11"/>
        <v>CCA2500</v>
      </c>
      <c r="F750" s="40" t="s">
        <v>1138</v>
      </c>
      <c r="G750" s="40" t="s">
        <v>757</v>
      </c>
      <c r="H750" s="40" t="s">
        <v>759</v>
      </c>
      <c r="I750" s="40" t="s">
        <v>687</v>
      </c>
    </row>
    <row r="751" spans="1:9" x14ac:dyDescent="0.25">
      <c r="A751" t="s">
        <v>3317</v>
      </c>
      <c r="B751" s="40" t="s">
        <v>49</v>
      </c>
      <c r="C751" s="40" t="s">
        <v>681</v>
      </c>
      <c r="D751" s="41">
        <v>2500</v>
      </c>
      <c r="E751" s="41" t="str">
        <f t="shared" si="11"/>
        <v>CTA2500</v>
      </c>
      <c r="F751" s="40" t="s">
        <v>758</v>
      </c>
      <c r="G751" s="40" t="s">
        <v>757</v>
      </c>
      <c r="H751" s="40" t="s">
        <v>759</v>
      </c>
      <c r="I751" s="40" t="s">
        <v>687</v>
      </c>
    </row>
    <row r="752" spans="1:9" x14ac:dyDescent="0.25">
      <c r="A752" t="s">
        <v>3318</v>
      </c>
      <c r="B752" s="40" t="s">
        <v>50</v>
      </c>
      <c r="C752" s="40" t="s">
        <v>681</v>
      </c>
      <c r="D752" s="41">
        <v>2500</v>
      </c>
      <c r="E752" s="41" t="str">
        <f t="shared" si="11"/>
        <v>DCA2500</v>
      </c>
      <c r="F752" s="40" t="s">
        <v>758</v>
      </c>
      <c r="G752" s="40" t="s">
        <v>757</v>
      </c>
      <c r="H752" s="40" t="s">
        <v>759</v>
      </c>
      <c r="I752" s="40" t="s">
        <v>687</v>
      </c>
    </row>
    <row r="753" spans="1:9" x14ac:dyDescent="0.25">
      <c r="A753" t="s">
        <v>3319</v>
      </c>
      <c r="B753" s="40" t="s">
        <v>51</v>
      </c>
      <c r="C753" s="40" t="s">
        <v>681</v>
      </c>
      <c r="D753" s="41">
        <v>2500</v>
      </c>
      <c r="E753" s="41" t="str">
        <f t="shared" si="11"/>
        <v>DEA2500</v>
      </c>
      <c r="F753" s="40" t="s">
        <v>758</v>
      </c>
      <c r="G753" s="40" t="s">
        <v>757</v>
      </c>
      <c r="H753" s="40" t="s">
        <v>759</v>
      </c>
      <c r="I753" s="40" t="s">
        <v>1175</v>
      </c>
    </row>
    <row r="754" spans="1:9" x14ac:dyDescent="0.25">
      <c r="A754" t="s">
        <v>3320</v>
      </c>
      <c r="B754" s="40" t="s">
        <v>58</v>
      </c>
      <c r="C754" s="40" t="s">
        <v>681</v>
      </c>
      <c r="D754" s="41">
        <v>2500</v>
      </c>
      <c r="E754" s="41" t="str">
        <f t="shared" si="11"/>
        <v>EDA2500</v>
      </c>
      <c r="F754" s="40" t="s">
        <v>1487</v>
      </c>
      <c r="G754" s="40" t="s">
        <v>757</v>
      </c>
      <c r="H754" s="40" t="s">
        <v>759</v>
      </c>
      <c r="I754" s="40" t="s">
        <v>687</v>
      </c>
    </row>
    <row r="755" spans="1:9" x14ac:dyDescent="0.25">
      <c r="A755" t="s">
        <v>3321</v>
      </c>
      <c r="B755" s="40" t="s">
        <v>62</v>
      </c>
      <c r="C755" s="40" t="s">
        <v>681</v>
      </c>
      <c r="D755" s="41">
        <v>2500</v>
      </c>
      <c r="E755" s="41" t="str">
        <f t="shared" si="11"/>
        <v>FOA2500</v>
      </c>
      <c r="F755" s="40" t="s">
        <v>758</v>
      </c>
      <c r="G755" s="40" t="s">
        <v>757</v>
      </c>
      <c r="H755" s="40" t="s">
        <v>759</v>
      </c>
      <c r="I755" s="40" t="s">
        <v>687</v>
      </c>
    </row>
    <row r="756" spans="1:9" x14ac:dyDescent="0.25">
      <c r="A756" t="s">
        <v>3322</v>
      </c>
      <c r="B756" s="40" t="s">
        <v>63</v>
      </c>
      <c r="C756" s="40" t="s">
        <v>681</v>
      </c>
      <c r="D756" s="41">
        <v>2500</v>
      </c>
      <c r="E756" s="41" t="str">
        <f t="shared" si="11"/>
        <v>GFA2500</v>
      </c>
      <c r="F756" s="40" t="s">
        <v>758</v>
      </c>
      <c r="G756" s="40" t="s">
        <v>757</v>
      </c>
      <c r="H756" s="40" t="s">
        <v>759</v>
      </c>
      <c r="I756" s="40" t="s">
        <v>687</v>
      </c>
    </row>
    <row r="757" spans="1:9" x14ac:dyDescent="0.25">
      <c r="A757" t="s">
        <v>3323</v>
      </c>
      <c r="B757" s="40" t="s">
        <v>64</v>
      </c>
      <c r="C757" s="40" t="s">
        <v>681</v>
      </c>
      <c r="D757" s="41">
        <v>2500</v>
      </c>
      <c r="E757" s="41" t="str">
        <f t="shared" si="11"/>
        <v>GHA2500</v>
      </c>
      <c r="F757" s="40" t="s">
        <v>1688</v>
      </c>
      <c r="G757" s="40" t="s">
        <v>757</v>
      </c>
      <c r="H757" s="40" t="s">
        <v>759</v>
      </c>
      <c r="I757" s="40" t="s">
        <v>687</v>
      </c>
    </row>
    <row r="758" spans="1:9" x14ac:dyDescent="0.25">
      <c r="A758" t="s">
        <v>3324</v>
      </c>
      <c r="B758" s="40" t="s">
        <v>67</v>
      </c>
      <c r="C758" s="40" t="s">
        <v>681</v>
      </c>
      <c r="D758" s="41">
        <v>2500</v>
      </c>
      <c r="E758" s="41" t="str">
        <f t="shared" si="11"/>
        <v>GVA2500</v>
      </c>
      <c r="F758" s="40" t="s">
        <v>1713</v>
      </c>
      <c r="G758" s="40" t="s">
        <v>757</v>
      </c>
      <c r="H758" s="40" t="s">
        <v>759</v>
      </c>
      <c r="I758" s="40" t="s">
        <v>687</v>
      </c>
    </row>
    <row r="759" spans="1:9" x14ac:dyDescent="0.25">
      <c r="A759" t="s">
        <v>3325</v>
      </c>
      <c r="B759" s="40" t="s">
        <v>68</v>
      </c>
      <c r="C759" s="40" t="s">
        <v>681</v>
      </c>
      <c r="D759" s="41">
        <v>2500</v>
      </c>
      <c r="E759" s="41" t="str">
        <f t="shared" si="11"/>
        <v>HCA2500</v>
      </c>
      <c r="F759" s="40" t="s">
        <v>758</v>
      </c>
      <c r="G759" s="40" t="s">
        <v>757</v>
      </c>
      <c r="H759" s="40" t="s">
        <v>759</v>
      </c>
      <c r="I759" s="40" t="s">
        <v>1175</v>
      </c>
    </row>
    <row r="760" spans="1:9" x14ac:dyDescent="0.25">
      <c r="A760" t="s">
        <v>3326</v>
      </c>
      <c r="B760" s="40" t="s">
        <v>71</v>
      </c>
      <c r="C760" s="40" t="s">
        <v>681</v>
      </c>
      <c r="D760" s="41">
        <v>2500</v>
      </c>
      <c r="E760" s="41" t="str">
        <f t="shared" si="11"/>
        <v>HGA2500</v>
      </c>
      <c r="F760" s="40" t="s">
        <v>758</v>
      </c>
      <c r="G760" s="40" t="s">
        <v>757</v>
      </c>
      <c r="H760" s="40" t="s">
        <v>759</v>
      </c>
      <c r="I760" s="40" t="s">
        <v>687</v>
      </c>
    </row>
    <row r="761" spans="1:9" x14ac:dyDescent="0.25">
      <c r="A761" t="s">
        <v>3327</v>
      </c>
      <c r="B761" s="40" t="s">
        <v>72</v>
      </c>
      <c r="C761" s="40" t="s">
        <v>681</v>
      </c>
      <c r="D761" s="41">
        <v>2500</v>
      </c>
      <c r="E761" s="41" t="str">
        <f t="shared" si="11"/>
        <v>HIA2500</v>
      </c>
      <c r="F761" s="40" t="s">
        <v>758</v>
      </c>
      <c r="G761" s="40" t="s">
        <v>757</v>
      </c>
      <c r="H761" s="40" t="s">
        <v>759</v>
      </c>
      <c r="I761" s="40" t="s">
        <v>687</v>
      </c>
    </row>
    <row r="762" spans="1:9" x14ac:dyDescent="0.25">
      <c r="A762" t="s">
        <v>3328</v>
      </c>
      <c r="B762" s="40" t="s">
        <v>75</v>
      </c>
      <c r="C762" s="40" t="s">
        <v>681</v>
      </c>
      <c r="D762" s="41">
        <v>2500</v>
      </c>
      <c r="E762" s="41" t="str">
        <f t="shared" si="11"/>
        <v>HSA2500</v>
      </c>
      <c r="F762" s="40" t="s">
        <v>758</v>
      </c>
      <c r="G762" s="40" t="s">
        <v>757</v>
      </c>
      <c r="H762" s="40" t="s">
        <v>759</v>
      </c>
      <c r="I762" s="40" t="s">
        <v>687</v>
      </c>
    </row>
    <row r="763" spans="1:9" x14ac:dyDescent="0.25">
      <c r="A763" t="s">
        <v>3329</v>
      </c>
      <c r="B763" s="40" t="s">
        <v>80</v>
      </c>
      <c r="C763" s="40" t="s">
        <v>681</v>
      </c>
      <c r="D763" s="41">
        <v>2500</v>
      </c>
      <c r="E763" s="41" t="str">
        <f t="shared" si="11"/>
        <v>IDA2500</v>
      </c>
      <c r="F763" s="40" t="s">
        <v>758</v>
      </c>
      <c r="G763" s="40" t="s">
        <v>757</v>
      </c>
      <c r="H763" s="40" t="s">
        <v>759</v>
      </c>
      <c r="I763" s="40" t="s">
        <v>687</v>
      </c>
    </row>
    <row r="764" spans="1:9" x14ac:dyDescent="0.25">
      <c r="A764" t="s">
        <v>3330</v>
      </c>
      <c r="B764" s="40" t="s">
        <v>86</v>
      </c>
      <c r="C764" s="40" t="s">
        <v>681</v>
      </c>
      <c r="D764" s="41">
        <v>2500</v>
      </c>
      <c r="E764" s="41" t="str">
        <f t="shared" si="11"/>
        <v>LDA2500</v>
      </c>
      <c r="F764" s="40" t="s">
        <v>758</v>
      </c>
      <c r="G764" s="40" t="s">
        <v>757</v>
      </c>
      <c r="H764" s="40" t="s">
        <v>759</v>
      </c>
      <c r="I764" s="40" t="s">
        <v>687</v>
      </c>
    </row>
    <row r="765" spans="1:9" x14ac:dyDescent="0.25">
      <c r="A765" t="s">
        <v>3331</v>
      </c>
      <c r="B765" s="40" t="s">
        <v>90</v>
      </c>
      <c r="C765" s="40" t="s">
        <v>681</v>
      </c>
      <c r="D765" s="41">
        <v>2500</v>
      </c>
      <c r="E765" s="41" t="str">
        <f t="shared" si="11"/>
        <v>MAA2500</v>
      </c>
      <c r="F765" s="40" t="s">
        <v>758</v>
      </c>
      <c r="G765" s="40" t="s">
        <v>757</v>
      </c>
      <c r="H765" s="40" t="s">
        <v>759</v>
      </c>
      <c r="I765" s="40" t="s">
        <v>687</v>
      </c>
    </row>
    <row r="766" spans="1:9" x14ac:dyDescent="0.25">
      <c r="A766" t="s">
        <v>3332</v>
      </c>
      <c r="B766" s="40" t="s">
        <v>93</v>
      </c>
      <c r="C766" s="40" t="s">
        <v>681</v>
      </c>
      <c r="D766" s="41">
        <v>2500</v>
      </c>
      <c r="E766" s="41" t="str">
        <f t="shared" si="11"/>
        <v>MMA2500</v>
      </c>
      <c r="F766" s="40" t="s">
        <v>758</v>
      </c>
      <c r="G766" s="40" t="s">
        <v>757</v>
      </c>
      <c r="H766" s="40" t="s">
        <v>759</v>
      </c>
      <c r="I766" s="40" t="s">
        <v>687</v>
      </c>
    </row>
    <row r="767" spans="1:9" x14ac:dyDescent="0.25">
      <c r="A767" t="s">
        <v>3333</v>
      </c>
      <c r="B767" s="40" t="s">
        <v>99</v>
      </c>
      <c r="C767" s="40" t="s">
        <v>681</v>
      </c>
      <c r="D767" s="41">
        <v>2500</v>
      </c>
      <c r="E767" s="41" t="str">
        <f t="shared" si="11"/>
        <v>NSA2500</v>
      </c>
      <c r="F767" s="40" t="s">
        <v>2042</v>
      </c>
      <c r="G767" s="40" t="s">
        <v>757</v>
      </c>
      <c r="H767" s="40" t="s">
        <v>759</v>
      </c>
      <c r="I767" s="40" t="s">
        <v>687</v>
      </c>
    </row>
    <row r="768" spans="1:9" x14ac:dyDescent="0.25">
      <c r="A768" t="s">
        <v>3334</v>
      </c>
      <c r="B768" s="40" t="s">
        <v>105</v>
      </c>
      <c r="C768" s="40" t="s">
        <v>681</v>
      </c>
      <c r="D768" s="41">
        <v>2500</v>
      </c>
      <c r="E768" s="41" t="str">
        <f t="shared" si="11"/>
        <v>PEA2500</v>
      </c>
      <c r="F768" s="40" t="s">
        <v>2063</v>
      </c>
      <c r="G768" s="40" t="s">
        <v>757</v>
      </c>
      <c r="H768" s="40" t="s">
        <v>759</v>
      </c>
      <c r="I768" s="40" t="s">
        <v>687</v>
      </c>
    </row>
    <row r="769" spans="1:9" x14ac:dyDescent="0.25">
      <c r="A769" t="s">
        <v>3335</v>
      </c>
      <c r="B769" s="40" t="s">
        <v>106</v>
      </c>
      <c r="C769" s="40" t="s">
        <v>681</v>
      </c>
      <c r="D769" s="41">
        <v>2500</v>
      </c>
      <c r="E769" s="41" t="str">
        <f t="shared" si="11"/>
        <v>PHA2500</v>
      </c>
      <c r="F769" s="40" t="s">
        <v>2070</v>
      </c>
      <c r="G769" s="40" t="s">
        <v>757</v>
      </c>
      <c r="H769" s="40" t="s">
        <v>759</v>
      </c>
      <c r="I769" s="40" t="s">
        <v>687</v>
      </c>
    </row>
    <row r="770" spans="1:9" x14ac:dyDescent="0.25">
      <c r="A770" t="s">
        <v>3336</v>
      </c>
      <c r="B770" s="40" t="s">
        <v>112</v>
      </c>
      <c r="C770" s="40" t="s">
        <v>681</v>
      </c>
      <c r="D770" s="41">
        <v>2500</v>
      </c>
      <c r="E770" s="41" t="str">
        <f t="shared" si="11"/>
        <v>PSA2500</v>
      </c>
      <c r="F770" s="40" t="s">
        <v>758</v>
      </c>
      <c r="G770" s="40" t="s">
        <v>757</v>
      </c>
      <c r="H770" s="40" t="s">
        <v>759</v>
      </c>
      <c r="I770" s="40" t="s">
        <v>687</v>
      </c>
    </row>
    <row r="771" spans="1:9" x14ac:dyDescent="0.25">
      <c r="A771" t="s">
        <v>3337</v>
      </c>
      <c r="B771" s="40" t="s">
        <v>122</v>
      </c>
      <c r="C771" s="40" t="s">
        <v>681</v>
      </c>
      <c r="D771" s="41">
        <v>2500</v>
      </c>
      <c r="E771" s="41" t="str">
        <f t="shared" ref="E771:E834" si="12">CONCATENATE(B771,D771)</f>
        <v>RVA2500</v>
      </c>
      <c r="F771" s="40" t="s">
        <v>758</v>
      </c>
      <c r="G771" s="40" t="s">
        <v>757</v>
      </c>
      <c r="H771" s="40" t="s">
        <v>759</v>
      </c>
      <c r="I771" s="40" t="s">
        <v>687</v>
      </c>
    </row>
    <row r="772" spans="1:9" x14ac:dyDescent="0.25">
      <c r="A772" t="s">
        <v>3338</v>
      </c>
      <c r="B772" s="40" t="s">
        <v>124</v>
      </c>
      <c r="C772" s="40" t="s">
        <v>681</v>
      </c>
      <c r="D772" s="41">
        <v>2500</v>
      </c>
      <c r="E772" s="41" t="str">
        <f t="shared" si="12"/>
        <v>SDA2500</v>
      </c>
      <c r="F772" s="40" t="s">
        <v>758</v>
      </c>
      <c r="G772" s="40" t="s">
        <v>757</v>
      </c>
      <c r="H772" s="40" t="s">
        <v>759</v>
      </c>
      <c r="I772" s="40" t="s">
        <v>687</v>
      </c>
    </row>
    <row r="773" spans="1:9" x14ac:dyDescent="0.25">
      <c r="A773" t="s">
        <v>3339</v>
      </c>
      <c r="B773" s="40" t="s">
        <v>128</v>
      </c>
      <c r="C773" s="40" t="s">
        <v>681</v>
      </c>
      <c r="D773" s="41">
        <v>2500</v>
      </c>
      <c r="E773" s="41" t="str">
        <f t="shared" si="12"/>
        <v>STA2500</v>
      </c>
      <c r="F773" s="40" t="s">
        <v>759</v>
      </c>
      <c r="G773" s="40" t="s">
        <v>757</v>
      </c>
      <c r="H773" s="40" t="s">
        <v>759</v>
      </c>
      <c r="I773" s="40" t="s">
        <v>687</v>
      </c>
    </row>
    <row r="774" spans="1:9" x14ac:dyDescent="0.25">
      <c r="A774" t="s">
        <v>3340</v>
      </c>
      <c r="B774" s="40" t="s">
        <v>137</v>
      </c>
      <c r="C774" s="40" t="s">
        <v>681</v>
      </c>
      <c r="D774" s="41">
        <v>2500</v>
      </c>
      <c r="E774" s="41" t="str">
        <f t="shared" si="12"/>
        <v>VSA2500</v>
      </c>
      <c r="F774" s="40" t="s">
        <v>758</v>
      </c>
      <c r="G774" s="40" t="s">
        <v>757</v>
      </c>
      <c r="H774" s="40" t="s">
        <v>759</v>
      </c>
      <c r="I774" s="40" t="s">
        <v>687</v>
      </c>
    </row>
    <row r="775" spans="1:9" x14ac:dyDescent="0.25">
      <c r="A775" t="s">
        <v>3341</v>
      </c>
      <c r="B775" s="40" t="s">
        <v>139</v>
      </c>
      <c r="C775" s="40" t="s">
        <v>681</v>
      </c>
      <c r="D775" s="41">
        <v>2500</v>
      </c>
      <c r="E775" s="41" t="str">
        <f t="shared" si="12"/>
        <v>WCA2500</v>
      </c>
      <c r="F775" s="40" t="s">
        <v>2521</v>
      </c>
      <c r="G775" s="40" t="s">
        <v>757</v>
      </c>
      <c r="H775" s="40" t="s">
        <v>759</v>
      </c>
      <c r="I775" s="40" t="s">
        <v>687</v>
      </c>
    </row>
    <row r="776" spans="1:9" x14ac:dyDescent="0.25">
      <c r="A776" t="s">
        <v>3342</v>
      </c>
      <c r="B776" s="40" t="s">
        <v>1154</v>
      </c>
      <c r="C776" s="40" t="s">
        <v>681</v>
      </c>
      <c r="D776" s="41">
        <v>2502</v>
      </c>
      <c r="E776" s="41" t="str">
        <f t="shared" si="12"/>
        <v>CHA2502</v>
      </c>
      <c r="F776" s="40" t="s">
        <v>1177</v>
      </c>
      <c r="G776" s="40" t="s">
        <v>1176</v>
      </c>
      <c r="H776" s="40" t="s">
        <v>1178</v>
      </c>
      <c r="I776" s="40" t="s">
        <v>1142</v>
      </c>
    </row>
    <row r="777" spans="1:9" x14ac:dyDescent="0.25">
      <c r="A777" t="s">
        <v>3343</v>
      </c>
      <c r="B777" s="40" t="s">
        <v>51</v>
      </c>
      <c r="C777" s="40" t="s">
        <v>681</v>
      </c>
      <c r="D777" s="41">
        <v>2502</v>
      </c>
      <c r="E777" s="41" t="str">
        <f t="shared" si="12"/>
        <v>DEA2502</v>
      </c>
      <c r="F777" s="40" t="s">
        <v>1177</v>
      </c>
      <c r="G777" s="40" t="s">
        <v>1176</v>
      </c>
      <c r="H777" s="40" t="s">
        <v>1178</v>
      </c>
      <c r="I777" s="40" t="s">
        <v>1142</v>
      </c>
    </row>
    <row r="778" spans="1:9" x14ac:dyDescent="0.25">
      <c r="A778" t="s">
        <v>3344</v>
      </c>
      <c r="B778" s="40" t="s">
        <v>16</v>
      </c>
      <c r="C778" s="40" t="s">
        <v>681</v>
      </c>
      <c r="D778" s="41">
        <v>2503</v>
      </c>
      <c r="E778" s="41" t="str">
        <f t="shared" si="12"/>
        <v>ADA2503</v>
      </c>
      <c r="F778" s="40" t="s">
        <v>761</v>
      </c>
      <c r="G778" s="40" t="s">
        <v>760</v>
      </c>
      <c r="H778" s="40" t="s">
        <v>761</v>
      </c>
      <c r="I778" s="40" t="s">
        <v>687</v>
      </c>
    </row>
    <row r="779" spans="1:9" x14ac:dyDescent="0.25">
      <c r="A779" t="s">
        <v>3345</v>
      </c>
      <c r="B779" s="40" t="s">
        <v>50</v>
      </c>
      <c r="C779" s="40" t="s">
        <v>681</v>
      </c>
      <c r="D779" s="41">
        <v>2504</v>
      </c>
      <c r="E779" s="41" t="str">
        <f t="shared" si="12"/>
        <v>DCA2504</v>
      </c>
      <c r="F779" s="40" t="s">
        <v>1222</v>
      </c>
      <c r="G779" s="40" t="s">
        <v>1221</v>
      </c>
      <c r="H779" s="40" t="s">
        <v>1222</v>
      </c>
      <c r="I779" s="40" t="s">
        <v>734</v>
      </c>
    </row>
    <row r="780" spans="1:9" x14ac:dyDescent="0.25">
      <c r="A780" t="s">
        <v>3346</v>
      </c>
      <c r="B780" s="40" t="s">
        <v>50</v>
      </c>
      <c r="C780" s="40" t="s">
        <v>681</v>
      </c>
      <c r="D780" s="41">
        <v>2505</v>
      </c>
      <c r="E780" s="41" t="str">
        <f t="shared" si="12"/>
        <v>DCA2505</v>
      </c>
      <c r="F780" s="40" t="s">
        <v>1224</v>
      </c>
      <c r="G780" s="40" t="s">
        <v>1223</v>
      </c>
      <c r="H780" s="40" t="s">
        <v>1224</v>
      </c>
      <c r="I780" s="40" t="s">
        <v>734</v>
      </c>
    </row>
    <row r="781" spans="1:9" x14ac:dyDescent="0.25">
      <c r="A781" t="s">
        <v>3347</v>
      </c>
      <c r="B781" s="40" t="s">
        <v>71</v>
      </c>
      <c r="C781" s="40" t="s">
        <v>681</v>
      </c>
      <c r="D781" s="41">
        <v>2506</v>
      </c>
      <c r="E781" s="41" t="str">
        <f t="shared" si="12"/>
        <v>HGA2506</v>
      </c>
      <c r="F781" s="40" t="s">
        <v>1766</v>
      </c>
      <c r="G781" s="40" t="s">
        <v>1767</v>
      </c>
      <c r="H781" s="40" t="s">
        <v>1766</v>
      </c>
      <c r="I781" s="40" t="s">
        <v>724</v>
      </c>
    </row>
    <row r="782" spans="1:9" x14ac:dyDescent="0.25">
      <c r="A782" t="s">
        <v>3348</v>
      </c>
      <c r="B782" s="40" t="s">
        <v>24</v>
      </c>
      <c r="C782" s="40" t="s">
        <v>681</v>
      </c>
      <c r="D782" s="41">
        <v>2507</v>
      </c>
      <c r="E782" s="41" t="str">
        <f t="shared" si="12"/>
        <v>AGA2507</v>
      </c>
      <c r="F782" s="40" t="s">
        <v>851</v>
      </c>
      <c r="G782" s="40" t="s">
        <v>757</v>
      </c>
      <c r="H782" s="40" t="s">
        <v>759</v>
      </c>
      <c r="I782" s="40" t="s">
        <v>687</v>
      </c>
    </row>
    <row r="783" spans="1:9" x14ac:dyDescent="0.25">
      <c r="A783" t="s">
        <v>3349</v>
      </c>
      <c r="B783" s="40" t="s">
        <v>139</v>
      </c>
      <c r="C783" s="40" t="s">
        <v>681</v>
      </c>
      <c r="D783" s="41">
        <v>2509</v>
      </c>
      <c r="E783" s="41" t="str">
        <f t="shared" si="12"/>
        <v>WCA2509</v>
      </c>
      <c r="F783" s="40" t="s">
        <v>2523</v>
      </c>
      <c r="G783" s="40" t="s">
        <v>2522</v>
      </c>
      <c r="H783" s="40" t="s">
        <v>2524</v>
      </c>
      <c r="I783" s="40" t="s">
        <v>1924</v>
      </c>
    </row>
    <row r="784" spans="1:9" x14ac:dyDescent="0.25">
      <c r="A784" t="s">
        <v>3350</v>
      </c>
      <c r="B784" s="40" t="s">
        <v>69</v>
      </c>
      <c r="C784" s="40" t="s">
        <v>681</v>
      </c>
      <c r="D784" s="41">
        <v>2510</v>
      </c>
      <c r="E784" s="41" t="str">
        <f t="shared" si="12"/>
        <v>HDA2510</v>
      </c>
      <c r="F784" s="40" t="s">
        <v>1781</v>
      </c>
      <c r="G784" s="40" t="s">
        <v>757</v>
      </c>
      <c r="H784" s="40" t="s">
        <v>759</v>
      </c>
      <c r="I784" s="40" t="s">
        <v>1175</v>
      </c>
    </row>
    <row r="785" spans="1:9" x14ac:dyDescent="0.25">
      <c r="A785" t="s">
        <v>3351</v>
      </c>
      <c r="B785" s="40" t="s">
        <v>112</v>
      </c>
      <c r="C785" s="40" t="s">
        <v>681</v>
      </c>
      <c r="D785" s="41">
        <v>2510</v>
      </c>
      <c r="E785" s="41" t="str">
        <f t="shared" si="12"/>
        <v>PSA2510</v>
      </c>
      <c r="F785" s="40" t="s">
        <v>2147</v>
      </c>
      <c r="G785" s="40" t="s">
        <v>1780</v>
      </c>
      <c r="H785" s="40" t="s">
        <v>2147</v>
      </c>
      <c r="I785" s="40" t="s">
        <v>734</v>
      </c>
    </row>
    <row r="786" spans="1:9" x14ac:dyDescent="0.25">
      <c r="A786" t="s">
        <v>3352</v>
      </c>
      <c r="B786" s="40" t="s">
        <v>92</v>
      </c>
      <c r="C786" s="40" t="s">
        <v>681</v>
      </c>
      <c r="D786" s="41">
        <v>2511</v>
      </c>
      <c r="E786" s="41" t="str">
        <f t="shared" si="12"/>
        <v>MIA2511</v>
      </c>
      <c r="F786" s="40" t="s">
        <v>2003</v>
      </c>
      <c r="G786" s="40" t="s">
        <v>2002</v>
      </c>
      <c r="H786" s="40" t="s">
        <v>2003</v>
      </c>
      <c r="I786" s="40" t="s">
        <v>715</v>
      </c>
    </row>
    <row r="787" spans="1:9" x14ac:dyDescent="0.25">
      <c r="A787" t="s">
        <v>3353</v>
      </c>
      <c r="B787" s="40" t="s">
        <v>50</v>
      </c>
      <c r="C787" s="40" t="s">
        <v>681</v>
      </c>
      <c r="D787" s="41">
        <v>2515</v>
      </c>
      <c r="E787" s="41" t="str">
        <f t="shared" si="12"/>
        <v>DCA2515</v>
      </c>
      <c r="F787" s="40" t="s">
        <v>1226</v>
      </c>
      <c r="G787" s="40" t="s">
        <v>1225</v>
      </c>
      <c r="H787" s="40" t="s">
        <v>1227</v>
      </c>
      <c r="I787" s="40" t="s">
        <v>734</v>
      </c>
    </row>
    <row r="788" spans="1:9" x14ac:dyDescent="0.25">
      <c r="A788" t="s">
        <v>3354</v>
      </c>
      <c r="B788" s="40" t="s">
        <v>112</v>
      </c>
      <c r="C788" s="40" t="s">
        <v>681</v>
      </c>
      <c r="D788" s="41">
        <v>2518</v>
      </c>
      <c r="E788" s="41" t="str">
        <f t="shared" si="12"/>
        <v>PSA2518</v>
      </c>
      <c r="F788" s="40" t="s">
        <v>2149</v>
      </c>
      <c r="G788" s="40" t="s">
        <v>2148</v>
      </c>
      <c r="H788" s="40" t="s">
        <v>2149</v>
      </c>
      <c r="I788" s="40" t="s">
        <v>734</v>
      </c>
    </row>
    <row r="789" spans="1:9" x14ac:dyDescent="0.25">
      <c r="A789" t="s">
        <v>3355</v>
      </c>
      <c r="B789" s="40" t="s">
        <v>112</v>
      </c>
      <c r="C789" s="40" t="s">
        <v>681</v>
      </c>
      <c r="D789" s="41">
        <v>2519</v>
      </c>
      <c r="E789" s="41" t="str">
        <f t="shared" si="12"/>
        <v>PSA2519</v>
      </c>
      <c r="F789" s="40" t="s">
        <v>2151</v>
      </c>
      <c r="G789" s="40" t="s">
        <v>2150</v>
      </c>
      <c r="H789" s="40" t="s">
        <v>2152</v>
      </c>
      <c r="I789" s="40" t="s">
        <v>687</v>
      </c>
    </row>
    <row r="790" spans="1:9" x14ac:dyDescent="0.25">
      <c r="A790" t="s">
        <v>3356</v>
      </c>
      <c r="B790" s="40" t="s">
        <v>128</v>
      </c>
      <c r="C790" s="40" t="s">
        <v>681</v>
      </c>
      <c r="D790" s="41">
        <v>2521</v>
      </c>
      <c r="E790" s="41" t="str">
        <f t="shared" si="12"/>
        <v>STA2521</v>
      </c>
      <c r="F790" s="40" t="s">
        <v>2343</v>
      </c>
      <c r="G790" s="40" t="s">
        <v>2342</v>
      </c>
      <c r="H790" s="40" t="s">
        <v>2343</v>
      </c>
      <c r="I790" s="40" t="s">
        <v>836</v>
      </c>
    </row>
    <row r="791" spans="1:9" x14ac:dyDescent="0.25">
      <c r="A791" t="s">
        <v>3357</v>
      </c>
      <c r="B791" s="40" t="s">
        <v>58</v>
      </c>
      <c r="C791" s="40" t="s">
        <v>681</v>
      </c>
      <c r="D791" s="41">
        <v>2522</v>
      </c>
      <c r="E791" s="41" t="str">
        <f t="shared" si="12"/>
        <v>EDA2522</v>
      </c>
      <c r="F791" s="40" t="s">
        <v>1489</v>
      </c>
      <c r="G791" s="40" t="s">
        <v>1488</v>
      </c>
      <c r="H791" s="40" t="s">
        <v>1489</v>
      </c>
      <c r="I791" s="40" t="s">
        <v>1091</v>
      </c>
    </row>
    <row r="792" spans="1:9" x14ac:dyDescent="0.25">
      <c r="A792" t="s">
        <v>3358</v>
      </c>
      <c r="B792" s="40" t="s">
        <v>86</v>
      </c>
      <c r="C792" s="40" t="s">
        <v>681</v>
      </c>
      <c r="D792" s="41">
        <v>2526</v>
      </c>
      <c r="E792" s="41" t="str">
        <f t="shared" si="12"/>
        <v>LDA2526</v>
      </c>
      <c r="F792" s="40" t="s">
        <v>1943</v>
      </c>
      <c r="G792" s="40" t="s">
        <v>1942</v>
      </c>
      <c r="H792" s="40" t="s">
        <v>1943</v>
      </c>
      <c r="I792" s="40" t="s">
        <v>724</v>
      </c>
    </row>
    <row r="793" spans="1:9" x14ac:dyDescent="0.25">
      <c r="A793" t="s">
        <v>3359</v>
      </c>
      <c r="B793" s="40" t="s">
        <v>58</v>
      </c>
      <c r="C793" s="40" t="s">
        <v>681</v>
      </c>
      <c r="D793" s="41">
        <v>2528</v>
      </c>
      <c r="E793" s="41" t="str">
        <f t="shared" si="12"/>
        <v>EDA2528</v>
      </c>
      <c r="F793" s="40" t="s">
        <v>1491</v>
      </c>
      <c r="G793" s="40" t="s">
        <v>1490</v>
      </c>
      <c r="H793" s="40" t="s">
        <v>1491</v>
      </c>
      <c r="I793" s="40" t="s">
        <v>724</v>
      </c>
    </row>
    <row r="794" spans="1:9" x14ac:dyDescent="0.25">
      <c r="A794" t="s">
        <v>3360</v>
      </c>
      <c r="B794" s="40" t="s">
        <v>105</v>
      </c>
      <c r="C794" s="40" t="s">
        <v>681</v>
      </c>
      <c r="D794" s="41">
        <v>2530</v>
      </c>
      <c r="E794" s="41" t="str">
        <f t="shared" si="12"/>
        <v>PEA2530</v>
      </c>
      <c r="F794" s="40" t="s">
        <v>2065</v>
      </c>
      <c r="G794" s="40" t="s">
        <v>2064</v>
      </c>
      <c r="H794" s="40" t="s">
        <v>2065</v>
      </c>
      <c r="I794" s="40" t="s">
        <v>724</v>
      </c>
    </row>
    <row r="795" spans="1:9" x14ac:dyDescent="0.25">
      <c r="A795" t="s">
        <v>3361</v>
      </c>
      <c r="B795" s="40" t="s">
        <v>16</v>
      </c>
      <c r="C795" s="40" t="s">
        <v>681</v>
      </c>
      <c r="D795" s="41">
        <v>2531</v>
      </c>
      <c r="E795" s="41" t="str">
        <f t="shared" si="12"/>
        <v>ADA2531</v>
      </c>
      <c r="F795" s="40" t="s">
        <v>763</v>
      </c>
      <c r="G795" s="40" t="s">
        <v>762</v>
      </c>
      <c r="H795" s="40" t="s">
        <v>763</v>
      </c>
      <c r="I795" s="40" t="s">
        <v>724</v>
      </c>
    </row>
    <row r="796" spans="1:9" x14ac:dyDescent="0.25">
      <c r="A796" t="s">
        <v>3362</v>
      </c>
      <c r="B796" s="40" t="s">
        <v>68</v>
      </c>
      <c r="C796" s="40" t="s">
        <v>681</v>
      </c>
      <c r="D796" s="41">
        <v>2532</v>
      </c>
      <c r="E796" s="41" t="str">
        <f t="shared" si="12"/>
        <v>HCA2532</v>
      </c>
      <c r="F796" s="40" t="s">
        <v>1760</v>
      </c>
      <c r="G796" s="40" t="s">
        <v>1759</v>
      </c>
      <c r="H796" s="40" t="s">
        <v>1760</v>
      </c>
      <c r="I796" s="40" t="s">
        <v>1167</v>
      </c>
    </row>
    <row r="797" spans="1:9" x14ac:dyDescent="0.25">
      <c r="A797" t="s">
        <v>3363</v>
      </c>
      <c r="B797" s="40" t="s">
        <v>58</v>
      </c>
      <c r="C797" s="40" t="s">
        <v>681</v>
      </c>
      <c r="D797" s="41">
        <v>2534</v>
      </c>
      <c r="E797" s="41" t="str">
        <f t="shared" si="12"/>
        <v>EDA2534</v>
      </c>
      <c r="F797" s="40" t="s">
        <v>1493</v>
      </c>
      <c r="G797" s="40" t="s">
        <v>1492</v>
      </c>
      <c r="H797" s="40" t="s">
        <v>1494</v>
      </c>
      <c r="I797" s="40" t="s">
        <v>724</v>
      </c>
    </row>
    <row r="798" spans="1:9" x14ac:dyDescent="0.25">
      <c r="A798" t="s">
        <v>3364</v>
      </c>
      <c r="B798" s="40" t="s">
        <v>58</v>
      </c>
      <c r="C798" s="40" t="s">
        <v>681</v>
      </c>
      <c r="D798" s="41">
        <v>2535</v>
      </c>
      <c r="E798" s="41" t="str">
        <f t="shared" si="12"/>
        <v>EDA2535</v>
      </c>
      <c r="F798" s="40" t="s">
        <v>1496</v>
      </c>
      <c r="G798" s="40" t="s">
        <v>1495</v>
      </c>
      <c r="H798" s="40" t="s">
        <v>1497</v>
      </c>
      <c r="I798" s="40" t="s">
        <v>724</v>
      </c>
    </row>
    <row r="799" spans="1:9" x14ac:dyDescent="0.25">
      <c r="A799" t="s">
        <v>3365</v>
      </c>
      <c r="B799" s="40" t="s">
        <v>63</v>
      </c>
      <c r="C799" s="40" t="s">
        <v>681</v>
      </c>
      <c r="D799" s="41">
        <v>2536</v>
      </c>
      <c r="E799" s="41" t="str">
        <f t="shared" si="12"/>
        <v>GFA2536</v>
      </c>
      <c r="F799" s="40" t="s">
        <v>1662</v>
      </c>
      <c r="G799" s="40" t="s">
        <v>1661</v>
      </c>
      <c r="H799" s="40" t="s">
        <v>1663</v>
      </c>
      <c r="I799" s="40" t="s">
        <v>724</v>
      </c>
    </row>
    <row r="800" spans="1:9" x14ac:dyDescent="0.25">
      <c r="A800" t="s">
        <v>3366</v>
      </c>
      <c r="B800" s="40" t="s">
        <v>93</v>
      </c>
      <c r="C800" s="40" t="s">
        <v>681</v>
      </c>
      <c r="D800" s="41">
        <v>2537</v>
      </c>
      <c r="E800" s="41" t="str">
        <f t="shared" si="12"/>
        <v>MMA2537</v>
      </c>
      <c r="F800" s="40" t="s">
        <v>2014</v>
      </c>
      <c r="G800" s="40" t="s">
        <v>2013</v>
      </c>
      <c r="H800" s="40" t="s">
        <v>2015</v>
      </c>
      <c r="I800" s="40" t="s">
        <v>715</v>
      </c>
    </row>
    <row r="801" spans="1:9" x14ac:dyDescent="0.25">
      <c r="A801" t="s">
        <v>3367</v>
      </c>
      <c r="B801" s="40" t="s">
        <v>139</v>
      </c>
      <c r="C801" s="40" t="s">
        <v>681</v>
      </c>
      <c r="D801" s="41">
        <v>2538</v>
      </c>
      <c r="E801" s="41" t="str">
        <f t="shared" si="12"/>
        <v>WCA2538</v>
      </c>
      <c r="F801" s="40" t="s">
        <v>2526</v>
      </c>
      <c r="G801" s="40" t="s">
        <v>2525</v>
      </c>
      <c r="H801" s="40" t="s">
        <v>2526</v>
      </c>
      <c r="I801" s="40" t="s">
        <v>1924</v>
      </c>
    </row>
    <row r="802" spans="1:9" x14ac:dyDescent="0.25">
      <c r="A802" t="s">
        <v>3368</v>
      </c>
      <c r="B802" s="40" t="s">
        <v>46</v>
      </c>
      <c r="C802" s="40" t="s">
        <v>681</v>
      </c>
      <c r="D802" s="41">
        <v>2539</v>
      </c>
      <c r="E802" s="41" t="str">
        <f t="shared" si="12"/>
        <v>COA2539</v>
      </c>
      <c r="F802" s="40" t="s">
        <v>1198</v>
      </c>
      <c r="G802" s="40" t="s">
        <v>1197</v>
      </c>
      <c r="H802" s="40" t="s">
        <v>1199</v>
      </c>
      <c r="I802" s="40" t="s">
        <v>836</v>
      </c>
    </row>
    <row r="803" spans="1:9" x14ac:dyDescent="0.25">
      <c r="A803" t="s">
        <v>3369</v>
      </c>
      <c r="B803" s="40" t="s">
        <v>75</v>
      </c>
      <c r="C803" s="40" t="s">
        <v>681</v>
      </c>
      <c r="D803" s="41">
        <v>2541</v>
      </c>
      <c r="E803" s="41" t="str">
        <f t="shared" si="12"/>
        <v>HSA2541</v>
      </c>
      <c r="F803" s="40" t="s">
        <v>1831</v>
      </c>
      <c r="G803" s="40" t="s">
        <v>1830</v>
      </c>
      <c r="H803" s="40" t="s">
        <v>1831</v>
      </c>
      <c r="I803" s="40" t="s">
        <v>1801</v>
      </c>
    </row>
    <row r="804" spans="1:9" x14ac:dyDescent="0.25">
      <c r="A804" t="s">
        <v>3370</v>
      </c>
      <c r="B804" s="40" t="s">
        <v>42</v>
      </c>
      <c r="C804" s="40" t="s">
        <v>681</v>
      </c>
      <c r="D804" s="41">
        <v>2542</v>
      </c>
      <c r="E804" s="41" t="str">
        <f t="shared" si="12"/>
        <v>CDA2542</v>
      </c>
      <c r="F804" s="40" t="s">
        <v>1144</v>
      </c>
      <c r="G804" s="40" t="s">
        <v>1143</v>
      </c>
      <c r="H804" s="40" t="s">
        <v>1145</v>
      </c>
      <c r="I804" s="40" t="s">
        <v>1146</v>
      </c>
    </row>
    <row r="805" spans="1:9" x14ac:dyDescent="0.25">
      <c r="A805" t="s">
        <v>3371</v>
      </c>
      <c r="B805" s="40" t="s">
        <v>42</v>
      </c>
      <c r="C805" s="40" t="s">
        <v>681</v>
      </c>
      <c r="D805" s="41">
        <v>2543</v>
      </c>
      <c r="E805" s="41" t="str">
        <f t="shared" si="12"/>
        <v>CDA2543</v>
      </c>
      <c r="F805" s="40" t="s">
        <v>1147</v>
      </c>
      <c r="G805" s="40" t="s">
        <v>1143</v>
      </c>
      <c r="H805" s="40" t="s">
        <v>1145</v>
      </c>
      <c r="I805" s="40" t="s">
        <v>1146</v>
      </c>
    </row>
    <row r="806" spans="1:9" x14ac:dyDescent="0.25">
      <c r="A806" t="s">
        <v>3372</v>
      </c>
      <c r="B806" s="40" t="s">
        <v>42</v>
      </c>
      <c r="C806" s="40" t="s">
        <v>681</v>
      </c>
      <c r="D806" s="41">
        <v>2544</v>
      </c>
      <c r="E806" s="41" t="str">
        <f t="shared" si="12"/>
        <v>CDA2544</v>
      </c>
      <c r="F806" s="40" t="s">
        <v>1149</v>
      </c>
      <c r="G806" s="40" t="s">
        <v>1143</v>
      </c>
      <c r="H806" s="40" t="s">
        <v>1145</v>
      </c>
      <c r="I806" s="40" t="s">
        <v>1146</v>
      </c>
    </row>
    <row r="807" spans="1:9" x14ac:dyDescent="0.25">
      <c r="A807" t="s">
        <v>3373</v>
      </c>
      <c r="B807" s="40" t="s">
        <v>55</v>
      </c>
      <c r="C807" s="40" t="s">
        <v>681</v>
      </c>
      <c r="D807" s="41">
        <v>2544</v>
      </c>
      <c r="E807" s="41" t="str">
        <f t="shared" si="12"/>
        <v>DTA2544</v>
      </c>
      <c r="F807" s="40" t="s">
        <v>1372</v>
      </c>
      <c r="G807" s="40" t="s">
        <v>1373</v>
      </c>
      <c r="H807" s="40" t="s">
        <v>1374</v>
      </c>
      <c r="I807" s="40" t="s">
        <v>1324</v>
      </c>
    </row>
    <row r="808" spans="1:9" x14ac:dyDescent="0.25">
      <c r="A808" t="s">
        <v>3374</v>
      </c>
      <c r="B808" s="40" t="s">
        <v>75</v>
      </c>
      <c r="C808" s="40" t="s">
        <v>681</v>
      </c>
      <c r="D808" s="41">
        <v>2544</v>
      </c>
      <c r="E808" s="41" t="str">
        <f t="shared" si="12"/>
        <v>HSA2544</v>
      </c>
      <c r="F808" s="40" t="s">
        <v>1832</v>
      </c>
      <c r="G808" s="40" t="s">
        <v>1148</v>
      </c>
      <c r="H808" s="40" t="s">
        <v>1832</v>
      </c>
      <c r="I808" s="40" t="s">
        <v>1298</v>
      </c>
    </row>
    <row r="809" spans="1:9" x14ac:dyDescent="0.25">
      <c r="A809" t="s">
        <v>3375</v>
      </c>
      <c r="B809" s="40" t="s">
        <v>42</v>
      </c>
      <c r="C809" s="40" t="s">
        <v>681</v>
      </c>
      <c r="D809" s="41">
        <v>2545</v>
      </c>
      <c r="E809" s="41" t="str">
        <f t="shared" si="12"/>
        <v>CDA2545</v>
      </c>
      <c r="F809" s="40" t="s">
        <v>1151</v>
      </c>
      <c r="G809" s="40" t="s">
        <v>1143</v>
      </c>
      <c r="H809" s="40" t="s">
        <v>1145</v>
      </c>
      <c r="I809" s="40" t="s">
        <v>1142</v>
      </c>
    </row>
    <row r="810" spans="1:9" x14ac:dyDescent="0.25">
      <c r="A810" t="s">
        <v>3376</v>
      </c>
      <c r="B810" s="40" t="s">
        <v>55</v>
      </c>
      <c r="C810" s="40" t="s">
        <v>681</v>
      </c>
      <c r="D810" s="41">
        <v>2545</v>
      </c>
      <c r="E810" s="41" t="str">
        <f t="shared" si="12"/>
        <v>DTA2545</v>
      </c>
      <c r="F810" s="40" t="s">
        <v>1375</v>
      </c>
      <c r="G810" s="40" t="s">
        <v>1373</v>
      </c>
      <c r="H810" s="40" t="s">
        <v>1374</v>
      </c>
      <c r="I810" s="40" t="s">
        <v>1324</v>
      </c>
    </row>
    <row r="811" spans="1:9" x14ac:dyDescent="0.25">
      <c r="A811" t="s">
        <v>3377</v>
      </c>
      <c r="B811" s="40" t="s">
        <v>60</v>
      </c>
      <c r="C811" s="40" t="s">
        <v>681</v>
      </c>
      <c r="D811" s="41">
        <v>2545</v>
      </c>
      <c r="E811" s="41" t="str">
        <f t="shared" si="12"/>
        <v>EVA2545</v>
      </c>
      <c r="F811" s="40" t="s">
        <v>1538</v>
      </c>
      <c r="G811" s="40" t="s">
        <v>1150</v>
      </c>
      <c r="H811" s="40" t="s">
        <v>1538</v>
      </c>
      <c r="I811" s="40" t="s">
        <v>748</v>
      </c>
    </row>
    <row r="812" spans="1:9" x14ac:dyDescent="0.25">
      <c r="A812" t="s">
        <v>3378</v>
      </c>
      <c r="B812" s="40" t="s">
        <v>55</v>
      </c>
      <c r="C812" s="40" t="s">
        <v>681</v>
      </c>
      <c r="D812" s="41">
        <v>2546</v>
      </c>
      <c r="E812" s="41" t="str">
        <f t="shared" si="12"/>
        <v>DTA2546</v>
      </c>
      <c r="F812" s="40" t="s">
        <v>1377</v>
      </c>
      <c r="G812" s="40" t="s">
        <v>1373</v>
      </c>
      <c r="H812" s="40" t="s">
        <v>1374</v>
      </c>
      <c r="I812" s="40" t="s">
        <v>1324</v>
      </c>
    </row>
    <row r="813" spans="1:9" x14ac:dyDescent="0.25">
      <c r="A813" t="s">
        <v>3379</v>
      </c>
      <c r="B813" s="40" t="s">
        <v>68</v>
      </c>
      <c r="C813" s="40" t="s">
        <v>681</v>
      </c>
      <c r="D813" s="41">
        <v>2546</v>
      </c>
      <c r="E813" s="41" t="str">
        <f t="shared" si="12"/>
        <v>HCA2546</v>
      </c>
      <c r="F813" s="40" t="s">
        <v>1761</v>
      </c>
      <c r="G813" s="40" t="s">
        <v>1376</v>
      </c>
      <c r="H813" s="40" t="s">
        <v>1761</v>
      </c>
      <c r="I813" s="40" t="s">
        <v>1142</v>
      </c>
    </row>
    <row r="814" spans="1:9" x14ac:dyDescent="0.25">
      <c r="A814" t="s">
        <v>3380</v>
      </c>
      <c r="B814" s="40" t="s">
        <v>39</v>
      </c>
      <c r="C814" s="40" t="s">
        <v>681</v>
      </c>
      <c r="D814" s="41">
        <v>2547</v>
      </c>
      <c r="E814" s="41" t="str">
        <f t="shared" si="12"/>
        <v>CAA2547</v>
      </c>
      <c r="F814" s="40" t="s">
        <v>1111</v>
      </c>
      <c r="G814" s="40" t="s">
        <v>1110</v>
      </c>
      <c r="H814" s="40" t="s">
        <v>1111</v>
      </c>
      <c r="I814" s="40" t="s">
        <v>1107</v>
      </c>
    </row>
    <row r="815" spans="1:9" x14ac:dyDescent="0.25">
      <c r="A815" t="s">
        <v>3381</v>
      </c>
      <c r="B815" s="40" t="s">
        <v>39</v>
      </c>
      <c r="C815" s="40" t="s">
        <v>681</v>
      </c>
      <c r="D815" s="41">
        <v>2548</v>
      </c>
      <c r="E815" s="41" t="str">
        <f t="shared" si="12"/>
        <v>CAA2548</v>
      </c>
      <c r="F815" s="40" t="s">
        <v>1113</v>
      </c>
      <c r="G815" s="40" t="s">
        <v>1112</v>
      </c>
      <c r="H815" s="40" t="s">
        <v>1113</v>
      </c>
      <c r="I815" s="40" t="s">
        <v>1107</v>
      </c>
    </row>
    <row r="816" spans="1:9" x14ac:dyDescent="0.25">
      <c r="A816" t="s">
        <v>3382</v>
      </c>
      <c r="B816" s="40" t="s">
        <v>41</v>
      </c>
      <c r="C816" s="40" t="s">
        <v>681</v>
      </c>
      <c r="D816" s="41">
        <v>2548</v>
      </c>
      <c r="E816" s="41" t="str">
        <f t="shared" si="12"/>
        <v>CCA2548</v>
      </c>
      <c r="F816" s="40" t="s">
        <v>1113</v>
      </c>
      <c r="G816" s="40" t="s">
        <v>1112</v>
      </c>
      <c r="H816" s="40" t="s">
        <v>1113</v>
      </c>
      <c r="I816" s="40" t="s">
        <v>715</v>
      </c>
    </row>
    <row r="817" spans="1:9" x14ac:dyDescent="0.25">
      <c r="A817" t="s">
        <v>3383</v>
      </c>
      <c r="B817" s="40" t="s">
        <v>55</v>
      </c>
      <c r="C817" s="40" t="s">
        <v>681</v>
      </c>
      <c r="D817" s="41">
        <v>2548</v>
      </c>
      <c r="E817" s="41" t="str">
        <f t="shared" si="12"/>
        <v>DTA2548</v>
      </c>
      <c r="F817" s="40" t="s">
        <v>1378</v>
      </c>
      <c r="G817" s="40" t="s">
        <v>1373</v>
      </c>
      <c r="H817" s="40" t="s">
        <v>1374</v>
      </c>
      <c r="I817" s="40" t="s">
        <v>1324</v>
      </c>
    </row>
    <row r="818" spans="1:9" x14ac:dyDescent="0.25">
      <c r="A818" t="s">
        <v>3384</v>
      </c>
      <c r="B818" s="40" t="s">
        <v>55</v>
      </c>
      <c r="C818" s="40" t="s">
        <v>681</v>
      </c>
      <c r="D818" s="41">
        <v>2549</v>
      </c>
      <c r="E818" s="41" t="str">
        <f t="shared" si="12"/>
        <v>DTA2549</v>
      </c>
      <c r="F818" s="40" t="s">
        <v>1380</v>
      </c>
      <c r="G818" s="40" t="s">
        <v>1373</v>
      </c>
      <c r="H818" s="40" t="s">
        <v>1374</v>
      </c>
      <c r="I818" s="40" t="s">
        <v>1324</v>
      </c>
    </row>
    <row r="819" spans="1:9" x14ac:dyDescent="0.25">
      <c r="A819" t="s">
        <v>3385</v>
      </c>
      <c r="B819" s="40" t="s">
        <v>126</v>
      </c>
      <c r="C819" s="40" t="s">
        <v>681</v>
      </c>
      <c r="D819" s="41">
        <v>2549</v>
      </c>
      <c r="E819" s="41" t="str">
        <f t="shared" si="12"/>
        <v>SNA2549</v>
      </c>
      <c r="F819" s="40" t="s">
        <v>2289</v>
      </c>
      <c r="G819" s="40" t="s">
        <v>1379</v>
      </c>
      <c r="H819" s="40" t="s">
        <v>2289</v>
      </c>
      <c r="I819" s="40" t="s">
        <v>724</v>
      </c>
    </row>
    <row r="820" spans="1:9" x14ac:dyDescent="0.25">
      <c r="A820" t="s">
        <v>3386</v>
      </c>
      <c r="B820" s="40" t="s">
        <v>55</v>
      </c>
      <c r="C820" s="40" t="s">
        <v>681</v>
      </c>
      <c r="D820" s="41">
        <v>2550</v>
      </c>
      <c r="E820" s="41" t="str">
        <f t="shared" si="12"/>
        <v>DTA2550</v>
      </c>
      <c r="F820" s="40" t="s">
        <v>1381</v>
      </c>
      <c r="G820" s="40" t="s">
        <v>1373</v>
      </c>
      <c r="H820" s="40" t="s">
        <v>1374</v>
      </c>
      <c r="I820" s="40" t="s">
        <v>1324</v>
      </c>
    </row>
    <row r="821" spans="1:9" x14ac:dyDescent="0.25">
      <c r="A821" t="s">
        <v>3387</v>
      </c>
      <c r="B821" s="40" t="s">
        <v>16</v>
      </c>
      <c r="C821" s="40" t="s">
        <v>681</v>
      </c>
      <c r="D821" s="41">
        <v>2551</v>
      </c>
      <c r="E821" s="41" t="str">
        <f t="shared" si="12"/>
        <v>ADA2551</v>
      </c>
      <c r="F821" s="40" t="s">
        <v>765</v>
      </c>
      <c r="G821" s="40" t="s">
        <v>764</v>
      </c>
      <c r="H821" s="40" t="s">
        <v>766</v>
      </c>
      <c r="I821" s="40" t="s">
        <v>724</v>
      </c>
    </row>
    <row r="822" spans="1:9" x14ac:dyDescent="0.25">
      <c r="A822" t="s">
        <v>3388</v>
      </c>
      <c r="B822" s="40" t="s">
        <v>50</v>
      </c>
      <c r="C822" s="40" t="s">
        <v>681</v>
      </c>
      <c r="D822" s="41">
        <v>2551</v>
      </c>
      <c r="E822" s="41" t="str">
        <f t="shared" si="12"/>
        <v>DCA2551</v>
      </c>
      <c r="F822" s="40" t="s">
        <v>765</v>
      </c>
      <c r="G822" s="40" t="s">
        <v>764</v>
      </c>
      <c r="H822" s="40" t="s">
        <v>766</v>
      </c>
      <c r="I822" s="40" t="s">
        <v>724</v>
      </c>
    </row>
    <row r="823" spans="1:9" x14ac:dyDescent="0.25">
      <c r="A823" t="s">
        <v>3389</v>
      </c>
      <c r="B823" s="40" t="s">
        <v>55</v>
      </c>
      <c r="C823" s="40" t="s">
        <v>681</v>
      </c>
      <c r="D823" s="41">
        <v>2551</v>
      </c>
      <c r="E823" s="41" t="str">
        <f t="shared" si="12"/>
        <v>DTA2551</v>
      </c>
      <c r="F823" s="40" t="s">
        <v>1382</v>
      </c>
      <c r="G823" s="40" t="s">
        <v>1373</v>
      </c>
      <c r="H823" s="40" t="s">
        <v>1374</v>
      </c>
      <c r="I823" s="40" t="s">
        <v>1324</v>
      </c>
    </row>
    <row r="824" spans="1:9" x14ac:dyDescent="0.25">
      <c r="A824" t="s">
        <v>3390</v>
      </c>
      <c r="B824" s="40" t="s">
        <v>55</v>
      </c>
      <c r="C824" s="40" t="s">
        <v>681</v>
      </c>
      <c r="D824" s="41">
        <v>2552</v>
      </c>
      <c r="E824" s="41" t="str">
        <f t="shared" si="12"/>
        <v>DTA2552</v>
      </c>
      <c r="F824" s="40" t="s">
        <v>1384</v>
      </c>
      <c r="G824" s="40" t="s">
        <v>1373</v>
      </c>
      <c r="H824" s="40" t="s">
        <v>1374</v>
      </c>
      <c r="I824" s="40" t="s">
        <v>1324</v>
      </c>
    </row>
    <row r="825" spans="1:9" x14ac:dyDescent="0.25">
      <c r="A825" t="s">
        <v>3391</v>
      </c>
      <c r="B825" s="40" t="s">
        <v>58</v>
      </c>
      <c r="C825" s="40" t="s">
        <v>681</v>
      </c>
      <c r="D825" s="41">
        <v>2552</v>
      </c>
      <c r="E825" s="41" t="str">
        <f t="shared" si="12"/>
        <v>EDA2552</v>
      </c>
      <c r="F825" s="40" t="s">
        <v>1498</v>
      </c>
      <c r="G825" s="40" t="s">
        <v>1383</v>
      </c>
      <c r="H825" s="40" t="s">
        <v>1499</v>
      </c>
      <c r="I825" s="40" t="s">
        <v>724</v>
      </c>
    </row>
    <row r="826" spans="1:9" x14ac:dyDescent="0.25">
      <c r="A826" t="s">
        <v>3392</v>
      </c>
      <c r="B826" s="40" t="s">
        <v>55</v>
      </c>
      <c r="C826" s="40" t="s">
        <v>681</v>
      </c>
      <c r="D826" s="41">
        <v>2553</v>
      </c>
      <c r="E826" s="41" t="str">
        <f t="shared" si="12"/>
        <v>DTA2553</v>
      </c>
      <c r="F826" s="40" t="s">
        <v>1386</v>
      </c>
      <c r="G826" s="40" t="s">
        <v>1373</v>
      </c>
      <c r="H826" s="40" t="s">
        <v>1374</v>
      </c>
      <c r="I826" s="40" t="s">
        <v>1324</v>
      </c>
    </row>
    <row r="827" spans="1:9" x14ac:dyDescent="0.25">
      <c r="A827" t="s">
        <v>3393</v>
      </c>
      <c r="B827" s="40" t="s">
        <v>95</v>
      </c>
      <c r="C827" s="40" t="s">
        <v>681</v>
      </c>
      <c r="D827" s="41">
        <v>2553</v>
      </c>
      <c r="E827" s="41" t="str">
        <f t="shared" si="12"/>
        <v>MTA2553</v>
      </c>
      <c r="F827" s="40" t="s">
        <v>2030</v>
      </c>
      <c r="G827" s="40" t="s">
        <v>1385</v>
      </c>
      <c r="H827" s="40" t="s">
        <v>2030</v>
      </c>
      <c r="I827" s="40" t="s">
        <v>715</v>
      </c>
    </row>
    <row r="828" spans="1:9" x14ac:dyDescent="0.25">
      <c r="A828" t="s">
        <v>3394</v>
      </c>
      <c r="B828" s="40" t="s">
        <v>21</v>
      </c>
      <c r="C828" s="40" t="s">
        <v>681</v>
      </c>
      <c r="D828" s="41">
        <v>2554</v>
      </c>
      <c r="E828" s="41" t="str">
        <f t="shared" si="12"/>
        <v>AEA2554</v>
      </c>
      <c r="F828" s="40" t="s">
        <v>831</v>
      </c>
      <c r="G828" s="40" t="s">
        <v>830</v>
      </c>
      <c r="H828" s="40" t="s">
        <v>831</v>
      </c>
      <c r="I828" s="40" t="s">
        <v>724</v>
      </c>
    </row>
    <row r="829" spans="1:9" x14ac:dyDescent="0.25">
      <c r="A829" t="s">
        <v>3395</v>
      </c>
      <c r="B829" s="40" t="s">
        <v>55</v>
      </c>
      <c r="C829" s="40" t="s">
        <v>681</v>
      </c>
      <c r="D829" s="41">
        <v>2554</v>
      </c>
      <c r="E829" s="41" t="str">
        <f t="shared" si="12"/>
        <v>DTA2554</v>
      </c>
      <c r="F829" s="40" t="s">
        <v>1387</v>
      </c>
      <c r="G829" s="40" t="s">
        <v>1373</v>
      </c>
      <c r="H829" s="40" t="s">
        <v>1374</v>
      </c>
      <c r="I829" s="40" t="s">
        <v>1324</v>
      </c>
    </row>
    <row r="830" spans="1:9" x14ac:dyDescent="0.25">
      <c r="A830" t="s">
        <v>3396</v>
      </c>
      <c r="B830" s="40" t="s">
        <v>55</v>
      </c>
      <c r="C830" s="40" t="s">
        <v>681</v>
      </c>
      <c r="D830" s="41">
        <v>2555</v>
      </c>
      <c r="E830" s="41" t="str">
        <f t="shared" si="12"/>
        <v>DTA2555</v>
      </c>
      <c r="F830" s="40" t="s">
        <v>1389</v>
      </c>
      <c r="G830" s="40" t="s">
        <v>1373</v>
      </c>
      <c r="H830" s="40" t="s">
        <v>1374</v>
      </c>
      <c r="I830" s="40" t="s">
        <v>1324</v>
      </c>
    </row>
    <row r="831" spans="1:9" x14ac:dyDescent="0.25">
      <c r="A831" t="s">
        <v>3397</v>
      </c>
      <c r="B831" s="40" t="s">
        <v>75</v>
      </c>
      <c r="C831" s="40" t="s">
        <v>681</v>
      </c>
      <c r="D831" s="41">
        <v>2555</v>
      </c>
      <c r="E831" s="41" t="str">
        <f t="shared" si="12"/>
        <v>HSA2555</v>
      </c>
      <c r="F831" s="40" t="s">
        <v>1833</v>
      </c>
      <c r="G831" s="40" t="s">
        <v>1388</v>
      </c>
      <c r="H831" s="40" t="s">
        <v>1834</v>
      </c>
      <c r="I831" s="40" t="s">
        <v>1298</v>
      </c>
    </row>
    <row r="832" spans="1:9" x14ac:dyDescent="0.25">
      <c r="A832" t="s">
        <v>3398</v>
      </c>
      <c r="B832" s="40" t="s">
        <v>55</v>
      </c>
      <c r="C832" s="40" t="s">
        <v>681</v>
      </c>
      <c r="D832" s="41">
        <v>2556</v>
      </c>
      <c r="E832" s="41" t="str">
        <f t="shared" si="12"/>
        <v>DTA2556</v>
      </c>
      <c r="F832" s="40" t="s">
        <v>1391</v>
      </c>
      <c r="G832" s="40" t="s">
        <v>1373</v>
      </c>
      <c r="H832" s="40" t="s">
        <v>1374</v>
      </c>
      <c r="I832" s="40" t="s">
        <v>1324</v>
      </c>
    </row>
    <row r="833" spans="1:9" x14ac:dyDescent="0.25">
      <c r="A833" t="s">
        <v>3399</v>
      </c>
      <c r="B833" s="40" t="s">
        <v>116</v>
      </c>
      <c r="C833" s="40" t="s">
        <v>681</v>
      </c>
      <c r="D833" s="41">
        <v>2556</v>
      </c>
      <c r="E833" s="41" t="str">
        <f t="shared" si="12"/>
        <v>RCA2556</v>
      </c>
      <c r="F833" s="40" t="s">
        <v>2181</v>
      </c>
      <c r="G833" s="40" t="s">
        <v>1390</v>
      </c>
      <c r="H833" s="40" t="s">
        <v>2181</v>
      </c>
      <c r="I833" s="40" t="s">
        <v>715</v>
      </c>
    </row>
    <row r="834" spans="1:9" x14ac:dyDescent="0.25">
      <c r="A834" t="s">
        <v>3400</v>
      </c>
      <c r="B834" s="40" t="s">
        <v>55</v>
      </c>
      <c r="C834" s="40" t="s">
        <v>681</v>
      </c>
      <c r="D834" s="41">
        <v>2557</v>
      </c>
      <c r="E834" s="41" t="str">
        <f t="shared" si="12"/>
        <v>DTA2557</v>
      </c>
      <c r="F834" s="40" t="s">
        <v>1393</v>
      </c>
      <c r="G834" s="40" t="s">
        <v>1373</v>
      </c>
      <c r="H834" s="40" t="s">
        <v>1374</v>
      </c>
      <c r="I834" s="40" t="s">
        <v>1324</v>
      </c>
    </row>
    <row r="835" spans="1:9" x14ac:dyDescent="0.25">
      <c r="A835" t="s">
        <v>3401</v>
      </c>
      <c r="B835" s="40" t="s">
        <v>128</v>
      </c>
      <c r="C835" s="40" t="s">
        <v>681</v>
      </c>
      <c r="D835" s="41">
        <v>2557</v>
      </c>
      <c r="E835" s="41" t="str">
        <f t="shared" ref="E835:E898" si="13">CONCATENATE(B835,D835)</f>
        <v>STA2557</v>
      </c>
      <c r="F835" s="40" t="s">
        <v>2344</v>
      </c>
      <c r="G835" s="40" t="s">
        <v>1392</v>
      </c>
      <c r="H835" s="40" t="s">
        <v>2344</v>
      </c>
      <c r="I835" s="40" t="s">
        <v>734</v>
      </c>
    </row>
    <row r="836" spans="1:9" x14ac:dyDescent="0.25">
      <c r="A836" t="s">
        <v>3402</v>
      </c>
      <c r="B836" s="40" t="s">
        <v>55</v>
      </c>
      <c r="C836" s="40" t="s">
        <v>681</v>
      </c>
      <c r="D836" s="41">
        <v>2558</v>
      </c>
      <c r="E836" s="41" t="str">
        <f t="shared" si="13"/>
        <v>DTA2558</v>
      </c>
      <c r="F836" s="40" t="s">
        <v>1394</v>
      </c>
      <c r="G836" s="40" t="s">
        <v>1373</v>
      </c>
      <c r="H836" s="40" t="s">
        <v>1374</v>
      </c>
      <c r="I836" s="40" t="s">
        <v>1324</v>
      </c>
    </row>
    <row r="837" spans="1:9" x14ac:dyDescent="0.25">
      <c r="A837" t="s">
        <v>3403</v>
      </c>
      <c r="B837" s="40" t="s">
        <v>55</v>
      </c>
      <c r="C837" s="40" t="s">
        <v>681</v>
      </c>
      <c r="D837" s="41">
        <v>2559</v>
      </c>
      <c r="E837" s="41" t="str">
        <f t="shared" si="13"/>
        <v>DTA2559</v>
      </c>
      <c r="F837" s="40" t="s">
        <v>1395</v>
      </c>
      <c r="G837" s="40" t="s">
        <v>1373</v>
      </c>
      <c r="H837" s="40" t="s">
        <v>1374</v>
      </c>
      <c r="I837" s="40" t="s">
        <v>1324</v>
      </c>
    </row>
    <row r="838" spans="1:9" x14ac:dyDescent="0.25">
      <c r="A838" t="s">
        <v>3404</v>
      </c>
      <c r="B838" s="40" t="s">
        <v>16</v>
      </c>
      <c r="C838" s="40" t="s">
        <v>681</v>
      </c>
      <c r="D838" s="41">
        <v>2566</v>
      </c>
      <c r="E838" s="41" t="str">
        <f t="shared" si="13"/>
        <v>ADA2566</v>
      </c>
      <c r="F838" s="40" t="s">
        <v>768</v>
      </c>
      <c r="G838" s="40" t="s">
        <v>767</v>
      </c>
      <c r="H838" s="40" t="s">
        <v>768</v>
      </c>
      <c r="I838" s="40" t="s">
        <v>724</v>
      </c>
    </row>
    <row r="839" spans="1:9" x14ac:dyDescent="0.25">
      <c r="A839" t="s">
        <v>3405</v>
      </c>
      <c r="B839" s="40" t="s">
        <v>68</v>
      </c>
      <c r="C839" s="40" t="s">
        <v>681</v>
      </c>
      <c r="D839" s="41">
        <v>2566</v>
      </c>
      <c r="E839" s="41" t="str">
        <f t="shared" si="13"/>
        <v>HCA2566</v>
      </c>
      <c r="F839" s="40" t="s">
        <v>768</v>
      </c>
      <c r="G839" s="40" t="s">
        <v>767</v>
      </c>
      <c r="H839" s="40" t="s">
        <v>768</v>
      </c>
      <c r="I839" s="40" t="s">
        <v>1273</v>
      </c>
    </row>
    <row r="840" spans="1:9" x14ac:dyDescent="0.25">
      <c r="A840" t="s">
        <v>3406</v>
      </c>
      <c r="B840" s="40" t="s">
        <v>122</v>
      </c>
      <c r="C840" s="40" t="s">
        <v>681</v>
      </c>
      <c r="D840" s="41">
        <v>2566</v>
      </c>
      <c r="E840" s="41" t="str">
        <f t="shared" si="13"/>
        <v>RVA2566</v>
      </c>
      <c r="F840" s="40" t="s">
        <v>768</v>
      </c>
      <c r="G840" s="40" t="s">
        <v>767</v>
      </c>
      <c r="H840" s="40" t="s">
        <v>768</v>
      </c>
      <c r="I840" s="40" t="s">
        <v>687</v>
      </c>
    </row>
    <row r="841" spans="1:9" x14ac:dyDescent="0.25">
      <c r="A841" t="s">
        <v>3407</v>
      </c>
      <c r="B841" s="40" t="s">
        <v>68</v>
      </c>
      <c r="C841" s="40" t="s">
        <v>681</v>
      </c>
      <c r="D841" s="41">
        <v>2567</v>
      </c>
      <c r="E841" s="41" t="str">
        <f t="shared" si="13"/>
        <v>HCA2567</v>
      </c>
      <c r="F841" s="40" t="s">
        <v>1763</v>
      </c>
      <c r="G841" s="40" t="s">
        <v>1762</v>
      </c>
      <c r="H841" s="40" t="s">
        <v>1763</v>
      </c>
      <c r="I841" s="40" t="s">
        <v>1167</v>
      </c>
    </row>
    <row r="842" spans="1:9" x14ac:dyDescent="0.25">
      <c r="A842" t="s">
        <v>3408</v>
      </c>
      <c r="B842" s="40" t="s">
        <v>48</v>
      </c>
      <c r="C842" s="40" t="s">
        <v>681</v>
      </c>
      <c r="D842" s="41">
        <v>2568</v>
      </c>
      <c r="E842" s="41" t="str">
        <f t="shared" si="13"/>
        <v>CSA2568</v>
      </c>
      <c r="F842" s="40" t="s">
        <v>1206</v>
      </c>
      <c r="G842" s="40" t="s">
        <v>1205</v>
      </c>
      <c r="H842" s="40" t="s">
        <v>1206</v>
      </c>
      <c r="I842" s="40" t="s">
        <v>1091</v>
      </c>
    </row>
    <row r="843" spans="1:9" x14ac:dyDescent="0.25">
      <c r="A843" t="s">
        <v>3409</v>
      </c>
      <c r="B843" s="40" t="s">
        <v>76</v>
      </c>
      <c r="C843" s="40" t="s">
        <v>681</v>
      </c>
      <c r="D843" s="41">
        <v>2569</v>
      </c>
      <c r="E843" s="41" t="str">
        <f t="shared" si="13"/>
        <v>HUA2569</v>
      </c>
      <c r="F843" s="40" t="s">
        <v>1866</v>
      </c>
      <c r="G843" s="40" t="s">
        <v>1865</v>
      </c>
      <c r="H843" s="40" t="s">
        <v>1866</v>
      </c>
      <c r="I843" s="40" t="s">
        <v>687</v>
      </c>
    </row>
    <row r="844" spans="1:9" x14ac:dyDescent="0.25">
      <c r="A844" t="s">
        <v>3410</v>
      </c>
      <c r="B844" s="40" t="s">
        <v>58</v>
      </c>
      <c r="C844" s="40" t="s">
        <v>681</v>
      </c>
      <c r="D844" s="41">
        <v>2570</v>
      </c>
      <c r="E844" s="41" t="str">
        <f t="shared" si="13"/>
        <v>EDA2570</v>
      </c>
      <c r="F844" s="40" t="s">
        <v>1501</v>
      </c>
      <c r="G844" s="40" t="s">
        <v>1500</v>
      </c>
      <c r="H844" s="40" t="s">
        <v>1502</v>
      </c>
      <c r="I844" s="40" t="s">
        <v>724</v>
      </c>
    </row>
    <row r="845" spans="1:9" x14ac:dyDescent="0.25">
      <c r="A845" t="s">
        <v>3411</v>
      </c>
      <c r="B845" s="40" t="s">
        <v>132</v>
      </c>
      <c r="C845" s="40" t="s">
        <v>681</v>
      </c>
      <c r="D845" s="41">
        <v>2571</v>
      </c>
      <c r="E845" s="41" t="str">
        <f t="shared" si="13"/>
        <v>TRA2571</v>
      </c>
      <c r="F845" s="40" t="s">
        <v>1501</v>
      </c>
      <c r="G845" s="40" t="s">
        <v>2371</v>
      </c>
      <c r="H845" s="40" t="s">
        <v>2372</v>
      </c>
      <c r="I845" s="40" t="s">
        <v>724</v>
      </c>
    </row>
    <row r="846" spans="1:9" x14ac:dyDescent="0.25">
      <c r="A846" t="s">
        <v>3412</v>
      </c>
      <c r="B846" s="40" t="s">
        <v>28</v>
      </c>
      <c r="C846" s="40" t="s">
        <v>681</v>
      </c>
      <c r="D846" s="41">
        <v>2572</v>
      </c>
      <c r="E846" s="41" t="str">
        <f t="shared" si="13"/>
        <v>ASA2572</v>
      </c>
      <c r="F846" s="40" t="s">
        <v>1055</v>
      </c>
      <c r="G846" s="40" t="s">
        <v>1054</v>
      </c>
      <c r="H846" s="40" t="s">
        <v>1056</v>
      </c>
      <c r="I846" s="40" t="s">
        <v>1049</v>
      </c>
    </row>
    <row r="847" spans="1:9" x14ac:dyDescent="0.25">
      <c r="A847" t="s">
        <v>3413</v>
      </c>
      <c r="B847" s="40" t="s">
        <v>96</v>
      </c>
      <c r="C847" s="40" t="s">
        <v>681</v>
      </c>
      <c r="D847" s="41">
        <v>2572</v>
      </c>
      <c r="E847" s="41" t="str">
        <f t="shared" si="13"/>
        <v>NAA2572</v>
      </c>
      <c r="F847" s="40" t="s">
        <v>1055</v>
      </c>
      <c r="G847" s="40" t="s">
        <v>1054</v>
      </c>
      <c r="H847" s="40" t="s">
        <v>1056</v>
      </c>
      <c r="I847" s="40" t="s">
        <v>1049</v>
      </c>
    </row>
    <row r="848" spans="1:9" x14ac:dyDescent="0.25">
      <c r="A848" t="s">
        <v>3414</v>
      </c>
      <c r="B848" s="40" t="s">
        <v>24</v>
      </c>
      <c r="C848" s="40" t="s">
        <v>681</v>
      </c>
      <c r="D848" s="41">
        <v>2573</v>
      </c>
      <c r="E848" s="41" t="str">
        <f t="shared" si="13"/>
        <v>AGA2573</v>
      </c>
      <c r="F848" s="40" t="s">
        <v>853</v>
      </c>
      <c r="G848" s="40" t="s">
        <v>852</v>
      </c>
      <c r="H848" s="40" t="s">
        <v>854</v>
      </c>
      <c r="I848" s="40" t="s">
        <v>781</v>
      </c>
    </row>
    <row r="849" spans="1:9" x14ac:dyDescent="0.25">
      <c r="A849" t="s">
        <v>3415</v>
      </c>
      <c r="B849" s="40" t="s">
        <v>28</v>
      </c>
      <c r="C849" s="40" t="s">
        <v>681</v>
      </c>
      <c r="D849" s="41">
        <v>2573</v>
      </c>
      <c r="E849" s="41" t="str">
        <f t="shared" si="13"/>
        <v>ASA2573</v>
      </c>
      <c r="F849" s="40" t="s">
        <v>1057</v>
      </c>
      <c r="G849" s="40" t="s">
        <v>1054</v>
      </c>
      <c r="H849" s="40" t="s">
        <v>1056</v>
      </c>
      <c r="I849" s="40" t="s">
        <v>1049</v>
      </c>
    </row>
    <row r="850" spans="1:9" x14ac:dyDescent="0.25">
      <c r="A850" t="s">
        <v>3416</v>
      </c>
      <c r="B850" s="40" t="s">
        <v>96</v>
      </c>
      <c r="C850" s="40" t="s">
        <v>681</v>
      </c>
      <c r="D850" s="41">
        <v>2573</v>
      </c>
      <c r="E850" s="41" t="str">
        <f t="shared" si="13"/>
        <v>NAA2573</v>
      </c>
      <c r="F850" s="40" t="s">
        <v>1057</v>
      </c>
      <c r="G850" s="40" t="s">
        <v>1054</v>
      </c>
      <c r="H850" s="40" t="s">
        <v>1056</v>
      </c>
      <c r="I850" s="40" t="s">
        <v>1049</v>
      </c>
    </row>
    <row r="851" spans="1:9" x14ac:dyDescent="0.25">
      <c r="A851" t="s">
        <v>3417</v>
      </c>
      <c r="B851" s="40" t="s">
        <v>134</v>
      </c>
      <c r="C851" s="40" t="s">
        <v>681</v>
      </c>
      <c r="D851" s="41">
        <v>2573</v>
      </c>
      <c r="E851" s="41" t="str">
        <f t="shared" si="13"/>
        <v>UAA2573</v>
      </c>
      <c r="F851" s="40" t="s">
        <v>1057</v>
      </c>
      <c r="G851" s="40" t="s">
        <v>1054</v>
      </c>
      <c r="H851" s="40" t="s">
        <v>1056</v>
      </c>
      <c r="I851" s="40" t="s">
        <v>1049</v>
      </c>
    </row>
    <row r="852" spans="1:9" x14ac:dyDescent="0.25">
      <c r="A852" t="s">
        <v>3418</v>
      </c>
      <c r="B852" s="40" t="s">
        <v>24</v>
      </c>
      <c r="C852" s="40" t="s">
        <v>681</v>
      </c>
      <c r="D852" s="41">
        <v>2574</v>
      </c>
      <c r="E852" s="41" t="str">
        <f t="shared" si="13"/>
        <v>AGA2574</v>
      </c>
      <c r="F852" s="40" t="s">
        <v>855</v>
      </c>
      <c r="G852" s="40" t="s">
        <v>852</v>
      </c>
      <c r="H852" s="40" t="s">
        <v>854</v>
      </c>
      <c r="I852" s="40" t="s">
        <v>836</v>
      </c>
    </row>
    <row r="853" spans="1:9" x14ac:dyDescent="0.25">
      <c r="A853" t="s">
        <v>3419</v>
      </c>
      <c r="B853" s="40" t="s">
        <v>58</v>
      </c>
      <c r="C853" s="40" t="s">
        <v>681</v>
      </c>
      <c r="D853" s="41">
        <v>2575</v>
      </c>
      <c r="E853" s="41" t="str">
        <f t="shared" si="13"/>
        <v>EDA2575</v>
      </c>
      <c r="F853" s="40" t="s">
        <v>1504</v>
      </c>
      <c r="G853" s="40" t="s">
        <v>1503</v>
      </c>
      <c r="H853" s="40" t="s">
        <v>1504</v>
      </c>
      <c r="I853" s="40" t="s">
        <v>724</v>
      </c>
    </row>
    <row r="854" spans="1:9" x14ac:dyDescent="0.25">
      <c r="A854" t="s">
        <v>3420</v>
      </c>
      <c r="B854" s="40" t="s">
        <v>68</v>
      </c>
      <c r="C854" s="40" t="s">
        <v>681</v>
      </c>
      <c r="D854" s="41">
        <v>2576</v>
      </c>
      <c r="E854" s="41" t="str">
        <f t="shared" si="13"/>
        <v>HCA2576</v>
      </c>
      <c r="F854" s="40" t="s">
        <v>1765</v>
      </c>
      <c r="G854" s="40" t="s">
        <v>1764</v>
      </c>
      <c r="H854" s="40" t="s">
        <v>1765</v>
      </c>
      <c r="I854" s="40" t="s">
        <v>1167</v>
      </c>
    </row>
    <row r="855" spans="1:9" x14ac:dyDescent="0.25">
      <c r="A855" t="s">
        <v>3421</v>
      </c>
      <c r="B855" s="40" t="s">
        <v>93</v>
      </c>
      <c r="C855" s="40" t="s">
        <v>681</v>
      </c>
      <c r="D855" s="41">
        <v>2578</v>
      </c>
      <c r="E855" s="41" t="str">
        <f t="shared" si="13"/>
        <v>MMA2578</v>
      </c>
      <c r="F855" s="40" t="s">
        <v>2017</v>
      </c>
      <c r="G855" s="40" t="s">
        <v>2016</v>
      </c>
      <c r="H855" s="40" t="s">
        <v>2017</v>
      </c>
      <c r="I855" s="40" t="s">
        <v>715</v>
      </c>
    </row>
    <row r="856" spans="1:9" x14ac:dyDescent="0.25">
      <c r="A856" t="s">
        <v>3422</v>
      </c>
      <c r="B856" s="40" t="s">
        <v>58</v>
      </c>
      <c r="C856" s="40" t="s">
        <v>681</v>
      </c>
      <c r="D856" s="41">
        <v>2579</v>
      </c>
      <c r="E856" s="41" t="str">
        <f t="shared" si="13"/>
        <v>EDA2579</v>
      </c>
      <c r="F856" s="40" t="s">
        <v>1506</v>
      </c>
      <c r="G856" s="40" t="s">
        <v>1505</v>
      </c>
      <c r="H856" s="40" t="s">
        <v>1507</v>
      </c>
      <c r="I856" s="40" t="s">
        <v>724</v>
      </c>
    </row>
    <row r="857" spans="1:9" x14ac:dyDescent="0.25">
      <c r="A857" t="s">
        <v>3423</v>
      </c>
      <c r="B857" s="40" t="s">
        <v>58</v>
      </c>
      <c r="C857" s="40" t="s">
        <v>681</v>
      </c>
      <c r="D857" s="41">
        <v>2580</v>
      </c>
      <c r="E857" s="41" t="str">
        <f t="shared" si="13"/>
        <v>EDA2580</v>
      </c>
      <c r="F857" s="40" t="s">
        <v>1509</v>
      </c>
      <c r="G857" s="40" t="s">
        <v>1508</v>
      </c>
      <c r="H857" s="40" t="s">
        <v>1509</v>
      </c>
      <c r="I857" s="40" t="s">
        <v>1091</v>
      </c>
    </row>
    <row r="858" spans="1:9" x14ac:dyDescent="0.25">
      <c r="A858" t="s">
        <v>3424</v>
      </c>
      <c r="B858" s="40" t="s">
        <v>31</v>
      </c>
      <c r="C858" s="40" t="s">
        <v>681</v>
      </c>
      <c r="D858" s="41">
        <v>2583</v>
      </c>
      <c r="E858" s="41" t="str">
        <f t="shared" si="13"/>
        <v>BAA2583</v>
      </c>
      <c r="F858" s="40" t="s">
        <v>1067</v>
      </c>
      <c r="G858" s="40" t="s">
        <v>1066</v>
      </c>
      <c r="H858" s="40" t="s">
        <v>1067</v>
      </c>
      <c r="I858" s="40" t="s">
        <v>715</v>
      </c>
    </row>
    <row r="859" spans="1:9" x14ac:dyDescent="0.25">
      <c r="A859" t="s">
        <v>3425</v>
      </c>
      <c r="B859" s="40" t="s">
        <v>55</v>
      </c>
      <c r="C859" s="40" t="s">
        <v>681</v>
      </c>
      <c r="D859" s="41">
        <v>2589</v>
      </c>
      <c r="E859" s="41" t="str">
        <f t="shared" si="13"/>
        <v>DTA2589</v>
      </c>
      <c r="F859" s="40" t="s">
        <v>1396</v>
      </c>
      <c r="G859" s="40" t="s">
        <v>1373</v>
      </c>
      <c r="H859" s="40" t="s">
        <v>1374</v>
      </c>
      <c r="I859" s="40" t="s">
        <v>1324</v>
      </c>
    </row>
    <row r="860" spans="1:9" x14ac:dyDescent="0.25">
      <c r="A860" t="s">
        <v>3426</v>
      </c>
      <c r="B860" s="40" t="s">
        <v>16</v>
      </c>
      <c r="C860" s="40" t="s">
        <v>681</v>
      </c>
      <c r="D860" s="41">
        <v>2599</v>
      </c>
      <c r="E860" s="41" t="str">
        <f t="shared" si="13"/>
        <v>ADA2599</v>
      </c>
      <c r="F860" s="40" t="s">
        <v>769</v>
      </c>
      <c r="G860" s="40" t="s">
        <v>757</v>
      </c>
      <c r="H860" s="40" t="s">
        <v>759</v>
      </c>
      <c r="I860" s="40" t="s">
        <v>687</v>
      </c>
    </row>
    <row r="861" spans="1:9" x14ac:dyDescent="0.25">
      <c r="A861" t="s">
        <v>3427</v>
      </c>
      <c r="B861" s="40" t="s">
        <v>13</v>
      </c>
      <c r="C861" s="40" t="s">
        <v>681</v>
      </c>
      <c r="D861" s="41">
        <v>2600</v>
      </c>
      <c r="E861" s="41" t="str">
        <f t="shared" si="13"/>
        <v>ABA2600</v>
      </c>
      <c r="F861" s="40" t="s">
        <v>717</v>
      </c>
      <c r="G861" s="40" t="s">
        <v>716</v>
      </c>
      <c r="H861" s="40" t="s">
        <v>717</v>
      </c>
      <c r="I861" s="40" t="s">
        <v>715</v>
      </c>
    </row>
    <row r="862" spans="1:9" x14ac:dyDescent="0.25">
      <c r="A862" t="s">
        <v>3428</v>
      </c>
      <c r="B862" s="40" t="s">
        <v>16</v>
      </c>
      <c r="C862" s="40" t="s">
        <v>681</v>
      </c>
      <c r="D862" s="41">
        <v>2600</v>
      </c>
      <c r="E862" s="41" t="str">
        <f t="shared" si="13"/>
        <v>ADA2600</v>
      </c>
      <c r="F862" s="40" t="s">
        <v>717</v>
      </c>
      <c r="G862" s="40" t="s">
        <v>716</v>
      </c>
      <c r="H862" s="40" t="s">
        <v>717</v>
      </c>
      <c r="I862" s="40" t="s">
        <v>687</v>
      </c>
    </row>
    <row r="863" spans="1:9" x14ac:dyDescent="0.25">
      <c r="A863" t="s">
        <v>3429</v>
      </c>
      <c r="B863" s="40" t="s">
        <v>25</v>
      </c>
      <c r="C863" s="40" t="s">
        <v>681</v>
      </c>
      <c r="D863" s="41">
        <v>2600</v>
      </c>
      <c r="E863" s="41" t="str">
        <f t="shared" si="13"/>
        <v>AHA2600</v>
      </c>
      <c r="F863" s="40" t="s">
        <v>717</v>
      </c>
      <c r="G863" s="40" t="s">
        <v>716</v>
      </c>
      <c r="H863" s="40" t="s">
        <v>717</v>
      </c>
      <c r="I863" s="40" t="s">
        <v>715</v>
      </c>
    </row>
    <row r="864" spans="1:9" x14ac:dyDescent="0.25">
      <c r="A864" t="s">
        <v>3430</v>
      </c>
      <c r="B864" s="40" t="s">
        <v>33</v>
      </c>
      <c r="C864" s="40" t="s">
        <v>681</v>
      </c>
      <c r="D864" s="41">
        <v>2600</v>
      </c>
      <c r="E864" s="41" t="str">
        <f t="shared" si="13"/>
        <v>BDA2600</v>
      </c>
      <c r="F864" s="40" t="s">
        <v>717</v>
      </c>
      <c r="G864" s="40" t="s">
        <v>716</v>
      </c>
      <c r="H864" s="40" t="s">
        <v>717</v>
      </c>
      <c r="I864" s="40" t="s">
        <v>715</v>
      </c>
    </row>
    <row r="865" spans="1:9" x14ac:dyDescent="0.25">
      <c r="A865" t="s">
        <v>3431</v>
      </c>
      <c r="B865" s="40" t="s">
        <v>36</v>
      </c>
      <c r="C865" s="40" t="s">
        <v>681</v>
      </c>
      <c r="D865" s="41">
        <v>2600</v>
      </c>
      <c r="E865" s="41" t="str">
        <f t="shared" si="13"/>
        <v>BNA2600</v>
      </c>
      <c r="F865" s="40" t="s">
        <v>717</v>
      </c>
      <c r="G865" s="40" t="s">
        <v>716</v>
      </c>
      <c r="H865" s="40" t="s">
        <v>717</v>
      </c>
      <c r="I865" s="40" t="s">
        <v>687</v>
      </c>
    </row>
    <row r="866" spans="1:9" x14ac:dyDescent="0.25">
      <c r="A866" t="s">
        <v>3432</v>
      </c>
      <c r="B866" s="40" t="s">
        <v>41</v>
      </c>
      <c r="C866" s="40" t="s">
        <v>681</v>
      </c>
      <c r="D866" s="41">
        <v>2600</v>
      </c>
      <c r="E866" s="41" t="str">
        <f t="shared" si="13"/>
        <v>CCA2600</v>
      </c>
      <c r="F866" s="40" t="s">
        <v>717</v>
      </c>
      <c r="G866" s="40" t="s">
        <v>716</v>
      </c>
      <c r="H866" s="40" t="s">
        <v>717</v>
      </c>
      <c r="I866" s="40" t="s">
        <v>687</v>
      </c>
    </row>
    <row r="867" spans="1:9" x14ac:dyDescent="0.25">
      <c r="A867" t="s">
        <v>3433</v>
      </c>
      <c r="B867" s="40" t="s">
        <v>50</v>
      </c>
      <c r="C867" s="40" t="s">
        <v>681</v>
      </c>
      <c r="D867" s="41">
        <v>2600</v>
      </c>
      <c r="E867" s="41" t="str">
        <f t="shared" si="13"/>
        <v>DCA2600</v>
      </c>
      <c r="F867" s="40" t="s">
        <v>717</v>
      </c>
      <c r="G867" s="40" t="s">
        <v>716</v>
      </c>
      <c r="H867" s="40" t="s">
        <v>717</v>
      </c>
      <c r="I867" s="40" t="s">
        <v>687</v>
      </c>
    </row>
    <row r="868" spans="1:9" x14ac:dyDescent="0.25">
      <c r="A868" t="s">
        <v>3434</v>
      </c>
      <c r="B868" s="40" t="s">
        <v>63</v>
      </c>
      <c r="C868" s="40" t="s">
        <v>681</v>
      </c>
      <c r="D868" s="41">
        <v>2600</v>
      </c>
      <c r="E868" s="41" t="str">
        <f t="shared" si="13"/>
        <v>GFA2600</v>
      </c>
      <c r="F868" s="40" t="s">
        <v>717</v>
      </c>
      <c r="G868" s="40" t="s">
        <v>716</v>
      </c>
      <c r="H868" s="40" t="s">
        <v>717</v>
      </c>
      <c r="I868" s="40" t="s">
        <v>687</v>
      </c>
    </row>
    <row r="869" spans="1:9" x14ac:dyDescent="0.25">
      <c r="A869" t="s">
        <v>3435</v>
      </c>
      <c r="B869" s="40" t="s">
        <v>66</v>
      </c>
      <c r="C869" s="40" t="s">
        <v>681</v>
      </c>
      <c r="D869" s="41">
        <v>2600</v>
      </c>
      <c r="E869" s="41" t="str">
        <f t="shared" si="13"/>
        <v>GSA2600</v>
      </c>
      <c r="F869" s="40" t="s">
        <v>717</v>
      </c>
      <c r="G869" s="40" t="s">
        <v>716</v>
      </c>
      <c r="H869" s="40" t="s">
        <v>717</v>
      </c>
      <c r="I869" s="40" t="s">
        <v>687</v>
      </c>
    </row>
    <row r="870" spans="1:9" x14ac:dyDescent="0.25">
      <c r="A870" t="s">
        <v>3436</v>
      </c>
      <c r="B870" s="40" t="s">
        <v>72</v>
      </c>
      <c r="C870" s="40" t="s">
        <v>681</v>
      </c>
      <c r="D870" s="41">
        <v>2600</v>
      </c>
      <c r="E870" s="41" t="str">
        <f t="shared" si="13"/>
        <v>HIA2600</v>
      </c>
      <c r="F870" s="40" t="s">
        <v>717</v>
      </c>
      <c r="G870" s="40" t="s">
        <v>716</v>
      </c>
      <c r="H870" s="40" t="s">
        <v>717</v>
      </c>
      <c r="I870" s="40" t="s">
        <v>687</v>
      </c>
    </row>
    <row r="871" spans="1:9" x14ac:dyDescent="0.25">
      <c r="A871" t="s">
        <v>3437</v>
      </c>
      <c r="B871" s="40" t="s">
        <v>75</v>
      </c>
      <c r="C871" s="40" t="s">
        <v>681</v>
      </c>
      <c r="D871" s="41">
        <v>2600</v>
      </c>
      <c r="E871" s="41" t="str">
        <f t="shared" si="13"/>
        <v>HSA2600</v>
      </c>
      <c r="F871" s="40" t="s">
        <v>717</v>
      </c>
      <c r="G871" s="40" t="s">
        <v>716</v>
      </c>
      <c r="H871" s="40" t="s">
        <v>717</v>
      </c>
      <c r="I871" s="40" t="s">
        <v>687</v>
      </c>
    </row>
    <row r="872" spans="1:9" x14ac:dyDescent="0.25">
      <c r="A872" t="s">
        <v>3438</v>
      </c>
      <c r="B872" s="40" t="s">
        <v>79</v>
      </c>
      <c r="C872" s="40" t="s">
        <v>681</v>
      </c>
      <c r="D872" s="41">
        <v>2600</v>
      </c>
      <c r="E872" s="41" t="str">
        <f t="shared" si="13"/>
        <v>ICA2600</v>
      </c>
      <c r="F872" s="40" t="s">
        <v>717</v>
      </c>
      <c r="G872" s="40" t="s">
        <v>716</v>
      </c>
      <c r="H872" s="40" t="s">
        <v>717</v>
      </c>
      <c r="I872" s="40" t="s">
        <v>715</v>
      </c>
    </row>
    <row r="873" spans="1:9" x14ac:dyDescent="0.25">
      <c r="A873" t="s">
        <v>3439</v>
      </c>
      <c r="B873" s="40" t="s">
        <v>92</v>
      </c>
      <c r="C873" s="40" t="s">
        <v>681</v>
      </c>
      <c r="D873" s="41">
        <v>2600</v>
      </c>
      <c r="E873" s="41" t="str">
        <f t="shared" si="13"/>
        <v>MIA2600</v>
      </c>
      <c r="F873" s="40" t="s">
        <v>717</v>
      </c>
      <c r="G873" s="40" t="s">
        <v>716</v>
      </c>
      <c r="H873" s="40" t="s">
        <v>717</v>
      </c>
      <c r="I873" s="40" t="s">
        <v>687</v>
      </c>
    </row>
    <row r="874" spans="1:9" x14ac:dyDescent="0.25">
      <c r="A874" t="s">
        <v>3440</v>
      </c>
      <c r="B874" s="40" t="s">
        <v>111</v>
      </c>
      <c r="C874" s="40" t="s">
        <v>681</v>
      </c>
      <c r="D874" s="41">
        <v>2600</v>
      </c>
      <c r="E874" s="41" t="str">
        <f t="shared" si="13"/>
        <v>PRA2600</v>
      </c>
      <c r="F874" s="40" t="s">
        <v>717</v>
      </c>
      <c r="G874" s="40" t="s">
        <v>716</v>
      </c>
      <c r="H874" s="40" t="s">
        <v>717</v>
      </c>
      <c r="I874" s="40" t="s">
        <v>687</v>
      </c>
    </row>
    <row r="875" spans="1:9" x14ac:dyDescent="0.25">
      <c r="A875" t="s">
        <v>3441</v>
      </c>
      <c r="B875" s="40" t="s">
        <v>119</v>
      </c>
      <c r="C875" s="40" t="s">
        <v>681</v>
      </c>
      <c r="D875" s="41">
        <v>2600</v>
      </c>
      <c r="E875" s="41" t="str">
        <f t="shared" si="13"/>
        <v>RGA2600</v>
      </c>
      <c r="F875" s="40" t="s">
        <v>717</v>
      </c>
      <c r="G875" s="40" t="s">
        <v>716</v>
      </c>
      <c r="H875" s="40" t="s">
        <v>717</v>
      </c>
      <c r="I875" s="40" t="s">
        <v>687</v>
      </c>
    </row>
    <row r="876" spans="1:9" x14ac:dyDescent="0.25">
      <c r="A876" t="s">
        <v>3442</v>
      </c>
      <c r="B876" s="40" t="s">
        <v>123</v>
      </c>
      <c r="C876" s="40" t="s">
        <v>681</v>
      </c>
      <c r="D876" s="41">
        <v>2600</v>
      </c>
      <c r="E876" s="41" t="str">
        <f t="shared" si="13"/>
        <v>SBA2600</v>
      </c>
      <c r="F876" s="40" t="s">
        <v>717</v>
      </c>
      <c r="G876" s="40" t="s">
        <v>716</v>
      </c>
      <c r="H876" s="40" t="s">
        <v>717</v>
      </c>
      <c r="I876" s="40" t="s">
        <v>687</v>
      </c>
    </row>
    <row r="877" spans="1:9" x14ac:dyDescent="0.25">
      <c r="A877" t="s">
        <v>3443</v>
      </c>
      <c r="B877" s="40" t="s">
        <v>127</v>
      </c>
      <c r="C877" s="40" t="s">
        <v>681</v>
      </c>
      <c r="D877" s="41">
        <v>2600</v>
      </c>
      <c r="E877" s="41" t="str">
        <f t="shared" si="13"/>
        <v>SPA2600</v>
      </c>
      <c r="F877" s="40" t="s">
        <v>717</v>
      </c>
      <c r="G877" s="40" t="s">
        <v>716</v>
      </c>
      <c r="H877" s="40" t="s">
        <v>717</v>
      </c>
      <c r="I877" s="40" t="s">
        <v>687</v>
      </c>
    </row>
    <row r="878" spans="1:9" x14ac:dyDescent="0.25">
      <c r="A878" t="s">
        <v>3444</v>
      </c>
      <c r="B878" s="40" t="s">
        <v>139</v>
      </c>
      <c r="C878" s="40" t="s">
        <v>681</v>
      </c>
      <c r="D878" s="41">
        <v>2600</v>
      </c>
      <c r="E878" s="41" t="str">
        <f t="shared" si="13"/>
        <v>WCA2600</v>
      </c>
      <c r="F878" s="40" t="s">
        <v>717</v>
      </c>
      <c r="G878" s="40" t="s">
        <v>716</v>
      </c>
      <c r="H878" s="40" t="s">
        <v>717</v>
      </c>
      <c r="I878" s="40" t="s">
        <v>687</v>
      </c>
    </row>
    <row r="879" spans="1:9" x14ac:dyDescent="0.25">
      <c r="A879" t="s">
        <v>3445</v>
      </c>
      <c r="B879" s="40" t="s">
        <v>0</v>
      </c>
      <c r="C879" s="40" t="s">
        <v>681</v>
      </c>
      <c r="D879" s="41">
        <v>2601</v>
      </c>
      <c r="E879" s="41" t="str">
        <f t="shared" si="13"/>
        <v>AAA2601</v>
      </c>
      <c r="F879" s="40" t="s">
        <v>685</v>
      </c>
      <c r="G879" s="40" t="s">
        <v>684</v>
      </c>
      <c r="H879" s="40" t="s">
        <v>686</v>
      </c>
      <c r="I879" s="40" t="s">
        <v>687</v>
      </c>
    </row>
    <row r="880" spans="1:9" x14ac:dyDescent="0.25">
      <c r="A880" t="s">
        <v>3446</v>
      </c>
      <c r="B880" s="40" t="s">
        <v>0</v>
      </c>
      <c r="C880" s="40" t="s">
        <v>681</v>
      </c>
      <c r="D880" s="41">
        <v>2602</v>
      </c>
      <c r="E880" s="41" t="str">
        <f t="shared" si="13"/>
        <v>AAA2602</v>
      </c>
      <c r="F880" s="40" t="s">
        <v>688</v>
      </c>
      <c r="G880" s="40" t="s">
        <v>684</v>
      </c>
      <c r="H880" s="40" t="s">
        <v>686</v>
      </c>
      <c r="I880" s="40" t="s">
        <v>687</v>
      </c>
    </row>
    <row r="881" spans="1:9" x14ac:dyDescent="0.25">
      <c r="A881" t="s">
        <v>3447</v>
      </c>
      <c r="B881" s="40" t="s">
        <v>72</v>
      </c>
      <c r="C881" s="40" t="s">
        <v>681</v>
      </c>
      <c r="D881" s="41">
        <v>2650</v>
      </c>
      <c r="E881" s="41" t="str">
        <f t="shared" si="13"/>
        <v>HIA2650</v>
      </c>
      <c r="F881" s="40" t="s">
        <v>1788</v>
      </c>
      <c r="G881" s="40" t="s">
        <v>1373</v>
      </c>
      <c r="H881" s="40" t="s">
        <v>1374</v>
      </c>
      <c r="I881" s="40" t="s">
        <v>687</v>
      </c>
    </row>
    <row r="882" spans="1:9" x14ac:dyDescent="0.25">
      <c r="A882" t="s">
        <v>3448</v>
      </c>
      <c r="B882" s="40" t="s">
        <v>24</v>
      </c>
      <c r="C882" s="40" t="s">
        <v>681</v>
      </c>
      <c r="D882" s="41">
        <v>2657</v>
      </c>
      <c r="E882" s="41" t="str">
        <f t="shared" si="13"/>
        <v>AGA2657</v>
      </c>
      <c r="F882" s="40" t="s">
        <v>857</v>
      </c>
      <c r="G882" s="40" t="s">
        <v>856</v>
      </c>
      <c r="H882" s="40" t="s">
        <v>857</v>
      </c>
      <c r="I882" s="40" t="s">
        <v>687</v>
      </c>
    </row>
    <row r="883" spans="1:9" x14ac:dyDescent="0.25">
      <c r="A883" t="s">
        <v>3449</v>
      </c>
      <c r="B883" s="40" t="s">
        <v>72</v>
      </c>
      <c r="C883" s="40" t="s">
        <v>681</v>
      </c>
      <c r="D883" s="41">
        <v>2900</v>
      </c>
      <c r="E883" s="41" t="str">
        <f t="shared" si="13"/>
        <v>HIA2900</v>
      </c>
      <c r="F883" s="40" t="s">
        <v>1790</v>
      </c>
      <c r="G883" s="40" t="s">
        <v>1789</v>
      </c>
      <c r="H883" s="40" t="s">
        <v>1791</v>
      </c>
      <c r="I883" s="40" t="s">
        <v>687</v>
      </c>
    </row>
    <row r="884" spans="1:9" x14ac:dyDescent="0.25">
      <c r="A884" t="s">
        <v>3450</v>
      </c>
      <c r="B884" s="40" t="s">
        <v>72</v>
      </c>
      <c r="C884" s="40" t="s">
        <v>681</v>
      </c>
      <c r="D884" s="41">
        <v>2901</v>
      </c>
      <c r="E884" s="41" t="str">
        <f t="shared" si="13"/>
        <v>HIA2901</v>
      </c>
      <c r="F884" s="40" t="s">
        <v>1792</v>
      </c>
      <c r="G884" s="40" t="s">
        <v>1789</v>
      </c>
      <c r="H884" s="40" t="s">
        <v>1791</v>
      </c>
      <c r="I884" s="40" t="s">
        <v>687</v>
      </c>
    </row>
    <row r="885" spans="1:9" x14ac:dyDescent="0.25">
      <c r="A885" t="s">
        <v>3451</v>
      </c>
      <c r="B885" s="40" t="s">
        <v>72</v>
      </c>
      <c r="C885" s="40" t="s">
        <v>681</v>
      </c>
      <c r="D885" s="41">
        <v>2902</v>
      </c>
      <c r="E885" s="41" t="str">
        <f t="shared" si="13"/>
        <v>HIA2902</v>
      </c>
      <c r="F885" s="40" t="s">
        <v>1793</v>
      </c>
      <c r="G885" s="40" t="s">
        <v>1789</v>
      </c>
      <c r="H885" s="40" t="s">
        <v>1791</v>
      </c>
      <c r="I885" s="40" t="s">
        <v>687</v>
      </c>
    </row>
    <row r="886" spans="1:9" x14ac:dyDescent="0.25">
      <c r="A886" t="s">
        <v>3452</v>
      </c>
      <c r="B886" s="40" t="s">
        <v>72</v>
      </c>
      <c r="C886" s="40" t="s">
        <v>681</v>
      </c>
      <c r="D886" s="41">
        <v>2903</v>
      </c>
      <c r="E886" s="41" t="str">
        <f t="shared" si="13"/>
        <v>HIA2903</v>
      </c>
      <c r="F886" s="40" t="s">
        <v>1794</v>
      </c>
      <c r="G886" s="40" t="s">
        <v>1789</v>
      </c>
      <c r="H886" s="40" t="s">
        <v>1791</v>
      </c>
      <c r="I886" s="40" t="s">
        <v>687</v>
      </c>
    </row>
    <row r="887" spans="1:9" x14ac:dyDescent="0.25">
      <c r="A887" t="s">
        <v>3453</v>
      </c>
      <c r="B887" s="40" t="s">
        <v>72</v>
      </c>
      <c r="C887" s="40" t="s">
        <v>681</v>
      </c>
      <c r="D887" s="41">
        <v>2904</v>
      </c>
      <c r="E887" s="41" t="str">
        <f t="shared" si="13"/>
        <v>HIA2904</v>
      </c>
      <c r="F887" s="40" t="s">
        <v>1795</v>
      </c>
      <c r="G887" s="40" t="s">
        <v>1789</v>
      </c>
      <c r="H887" s="40" t="s">
        <v>1791</v>
      </c>
      <c r="I887" s="40" t="s">
        <v>687</v>
      </c>
    </row>
    <row r="888" spans="1:9" x14ac:dyDescent="0.25">
      <c r="A888" t="s">
        <v>3454</v>
      </c>
      <c r="B888" s="40" t="s">
        <v>72</v>
      </c>
      <c r="C888" s="40" t="s">
        <v>681</v>
      </c>
      <c r="D888" s="41">
        <v>2905</v>
      </c>
      <c r="E888" s="41" t="str">
        <f t="shared" si="13"/>
        <v>HIA2905</v>
      </c>
      <c r="F888" s="40" t="s">
        <v>1796</v>
      </c>
      <c r="G888" s="40" t="s">
        <v>1789</v>
      </c>
      <c r="H888" s="40" t="s">
        <v>1791</v>
      </c>
      <c r="I888" s="40" t="s">
        <v>687</v>
      </c>
    </row>
    <row r="889" spans="1:9" x14ac:dyDescent="0.25">
      <c r="A889" t="s">
        <v>3455</v>
      </c>
      <c r="B889" s="40" t="s">
        <v>24</v>
      </c>
      <c r="C889" s="40" t="s">
        <v>681</v>
      </c>
      <c r="D889" s="41">
        <v>2941</v>
      </c>
      <c r="E889" s="41" t="str">
        <f t="shared" si="13"/>
        <v>AGA2941</v>
      </c>
      <c r="F889" s="40" t="s">
        <v>858</v>
      </c>
      <c r="G889" s="40" t="s">
        <v>859</v>
      </c>
      <c r="H889" s="40" t="s">
        <v>860</v>
      </c>
      <c r="I889" s="40" t="s">
        <v>836</v>
      </c>
    </row>
    <row r="890" spans="1:9" x14ac:dyDescent="0.25">
      <c r="A890" t="s">
        <v>3456</v>
      </c>
      <c r="B890" s="40" t="s">
        <v>16</v>
      </c>
      <c r="C890" s="40" t="s">
        <v>681</v>
      </c>
      <c r="D890" s="41">
        <v>2950</v>
      </c>
      <c r="E890" s="41" t="str">
        <f t="shared" si="13"/>
        <v>ADA2950</v>
      </c>
      <c r="F890" s="40" t="s">
        <v>771</v>
      </c>
      <c r="G890" s="40" t="s">
        <v>770</v>
      </c>
      <c r="H890" s="40" t="s">
        <v>771</v>
      </c>
      <c r="I890" s="40" t="s">
        <v>720</v>
      </c>
    </row>
    <row r="891" spans="1:9" x14ac:dyDescent="0.25">
      <c r="A891" t="s">
        <v>3457</v>
      </c>
      <c r="B891" s="40" t="s">
        <v>67</v>
      </c>
      <c r="C891" s="40" t="s">
        <v>681</v>
      </c>
      <c r="D891" s="41">
        <v>2950</v>
      </c>
      <c r="E891" s="41" t="str">
        <f t="shared" si="13"/>
        <v>GVA2950</v>
      </c>
      <c r="F891" s="40" t="s">
        <v>771</v>
      </c>
      <c r="G891" s="40" t="s">
        <v>770</v>
      </c>
      <c r="H891" s="40" t="s">
        <v>771</v>
      </c>
      <c r="I891" s="40" t="s">
        <v>720</v>
      </c>
    </row>
    <row r="892" spans="1:9" x14ac:dyDescent="0.25">
      <c r="A892" t="s">
        <v>3458</v>
      </c>
      <c r="B892" s="40" t="s">
        <v>82</v>
      </c>
      <c r="C892" s="40" t="s">
        <v>681</v>
      </c>
      <c r="D892" s="41">
        <v>2998</v>
      </c>
      <c r="E892" s="41" t="str">
        <f t="shared" si="13"/>
        <v>JCA2998</v>
      </c>
      <c r="F892" s="40" t="s">
        <v>1917</v>
      </c>
      <c r="G892" s="40" t="s">
        <v>772</v>
      </c>
      <c r="H892" s="40" t="s">
        <v>773</v>
      </c>
      <c r="I892" s="40" t="s">
        <v>727</v>
      </c>
    </row>
    <row r="893" spans="1:9" x14ac:dyDescent="0.25">
      <c r="A893" t="s">
        <v>3459</v>
      </c>
      <c r="B893" s="40" t="s">
        <v>16</v>
      </c>
      <c r="C893" s="40" t="s">
        <v>681</v>
      </c>
      <c r="D893" s="41">
        <v>2999</v>
      </c>
      <c r="E893" s="41" t="str">
        <f t="shared" si="13"/>
        <v>ADA2999</v>
      </c>
      <c r="F893" s="40" t="s">
        <v>773</v>
      </c>
      <c r="G893" s="40" t="s">
        <v>772</v>
      </c>
      <c r="H893" s="40" t="s">
        <v>773</v>
      </c>
      <c r="I893" s="40" t="s">
        <v>727</v>
      </c>
    </row>
    <row r="894" spans="1:9" x14ac:dyDescent="0.25">
      <c r="A894" t="s">
        <v>3460</v>
      </c>
      <c r="B894" s="40" t="s">
        <v>24</v>
      </c>
      <c r="C894" s="40" t="s">
        <v>681</v>
      </c>
      <c r="D894" s="41">
        <v>2999</v>
      </c>
      <c r="E894" s="41" t="str">
        <f t="shared" si="13"/>
        <v>AGA2999</v>
      </c>
      <c r="F894" s="40" t="s">
        <v>773</v>
      </c>
      <c r="G894" s="40" t="s">
        <v>772</v>
      </c>
      <c r="H894" s="40" t="s">
        <v>773</v>
      </c>
      <c r="I894" s="40" t="s">
        <v>727</v>
      </c>
    </row>
    <row r="895" spans="1:9" x14ac:dyDescent="0.25">
      <c r="A895" t="s">
        <v>3461</v>
      </c>
      <c r="B895" s="40" t="s">
        <v>41</v>
      </c>
      <c r="C895" s="40" t="s">
        <v>681</v>
      </c>
      <c r="D895" s="41">
        <v>2999</v>
      </c>
      <c r="E895" s="41" t="str">
        <f t="shared" si="13"/>
        <v>CCA2999</v>
      </c>
      <c r="F895" s="40" t="s">
        <v>773</v>
      </c>
      <c r="G895" s="40" t="s">
        <v>772</v>
      </c>
      <c r="H895" s="40" t="s">
        <v>773</v>
      </c>
      <c r="I895" s="40" t="s">
        <v>727</v>
      </c>
    </row>
    <row r="896" spans="1:9" x14ac:dyDescent="0.25">
      <c r="A896" t="s">
        <v>3462</v>
      </c>
      <c r="B896" s="40" t="s">
        <v>42</v>
      </c>
      <c r="C896" s="40" t="s">
        <v>681</v>
      </c>
      <c r="D896" s="41">
        <v>2999</v>
      </c>
      <c r="E896" s="41" t="str">
        <f t="shared" si="13"/>
        <v>CDA2999</v>
      </c>
      <c r="F896" s="40" t="s">
        <v>773</v>
      </c>
      <c r="G896" s="40" t="s">
        <v>772</v>
      </c>
      <c r="H896" s="40" t="s">
        <v>773</v>
      </c>
      <c r="I896" s="40" t="s">
        <v>1142</v>
      </c>
    </row>
    <row r="897" spans="1:9" x14ac:dyDescent="0.25">
      <c r="A897" t="s">
        <v>3463</v>
      </c>
      <c r="B897" s="40" t="s">
        <v>51</v>
      </c>
      <c r="C897" s="40" t="s">
        <v>681</v>
      </c>
      <c r="D897" s="41">
        <v>2999</v>
      </c>
      <c r="E897" s="41" t="str">
        <f t="shared" si="13"/>
        <v>DEA2999</v>
      </c>
      <c r="F897" s="40" t="s">
        <v>1283</v>
      </c>
      <c r="G897" s="40" t="s">
        <v>772</v>
      </c>
      <c r="H897" s="40" t="s">
        <v>773</v>
      </c>
      <c r="I897" s="40" t="s">
        <v>1142</v>
      </c>
    </row>
    <row r="898" spans="1:9" x14ac:dyDescent="0.25">
      <c r="A898" t="s">
        <v>3464</v>
      </c>
      <c r="B898" s="40" t="s">
        <v>58</v>
      </c>
      <c r="C898" s="40" t="s">
        <v>681</v>
      </c>
      <c r="D898" s="41">
        <v>2999</v>
      </c>
      <c r="E898" s="41" t="str">
        <f t="shared" si="13"/>
        <v>EDA2999</v>
      </c>
      <c r="F898" s="40" t="s">
        <v>1510</v>
      </c>
      <c r="G898" s="40" t="s">
        <v>772</v>
      </c>
      <c r="H898" s="40" t="s">
        <v>773</v>
      </c>
      <c r="I898" s="40" t="s">
        <v>727</v>
      </c>
    </row>
    <row r="899" spans="1:9" x14ac:dyDescent="0.25">
      <c r="A899" t="s">
        <v>3465</v>
      </c>
      <c r="B899" s="40" t="s">
        <v>62</v>
      </c>
      <c r="C899" s="40" t="s">
        <v>681</v>
      </c>
      <c r="D899" s="41">
        <v>2999</v>
      </c>
      <c r="E899" s="41" t="str">
        <f t="shared" ref="E899:E962" si="14">CONCATENATE(B899,D899)</f>
        <v>FOA2999</v>
      </c>
      <c r="F899" s="40" t="s">
        <v>773</v>
      </c>
      <c r="G899" s="40" t="s">
        <v>772</v>
      </c>
      <c r="H899" s="40" t="s">
        <v>773</v>
      </c>
      <c r="I899" s="40" t="s">
        <v>727</v>
      </c>
    </row>
    <row r="900" spans="1:9" x14ac:dyDescent="0.25">
      <c r="A900" t="s">
        <v>3466</v>
      </c>
      <c r="B900" s="40" t="s">
        <v>63</v>
      </c>
      <c r="C900" s="40" t="s">
        <v>681</v>
      </c>
      <c r="D900" s="41">
        <v>2999</v>
      </c>
      <c r="E900" s="41" t="str">
        <f t="shared" si="14"/>
        <v>GFA2999</v>
      </c>
      <c r="F900" s="40" t="s">
        <v>773</v>
      </c>
      <c r="G900" s="40" t="s">
        <v>772</v>
      </c>
      <c r="H900" s="40" t="s">
        <v>773</v>
      </c>
      <c r="I900" s="40" t="s">
        <v>727</v>
      </c>
    </row>
    <row r="901" spans="1:9" x14ac:dyDescent="0.25">
      <c r="A901" t="s">
        <v>3467</v>
      </c>
      <c r="B901" s="40" t="s">
        <v>66</v>
      </c>
      <c r="C901" s="40" t="s">
        <v>681</v>
      </c>
      <c r="D901" s="41">
        <v>2999</v>
      </c>
      <c r="E901" s="41" t="str">
        <f t="shared" si="14"/>
        <v>GSA2999</v>
      </c>
      <c r="F901" s="40" t="s">
        <v>773</v>
      </c>
      <c r="G901" s="40" t="s">
        <v>772</v>
      </c>
      <c r="H901" s="40" t="s">
        <v>773</v>
      </c>
      <c r="I901" s="40" t="s">
        <v>727</v>
      </c>
    </row>
    <row r="902" spans="1:9" x14ac:dyDescent="0.25">
      <c r="A902" t="s">
        <v>3468</v>
      </c>
      <c r="B902" s="40" t="s">
        <v>67</v>
      </c>
      <c r="C902" s="40" t="s">
        <v>681</v>
      </c>
      <c r="D902" s="41">
        <v>2999</v>
      </c>
      <c r="E902" s="41" t="str">
        <f t="shared" si="14"/>
        <v>GVA2999</v>
      </c>
      <c r="F902" s="40" t="s">
        <v>773</v>
      </c>
      <c r="G902" s="40" t="s">
        <v>772</v>
      </c>
      <c r="H902" s="40" t="s">
        <v>773</v>
      </c>
      <c r="I902" s="40" t="s">
        <v>727</v>
      </c>
    </row>
    <row r="903" spans="1:9" x14ac:dyDescent="0.25">
      <c r="A903" t="s">
        <v>3469</v>
      </c>
      <c r="B903" s="40" t="s">
        <v>68</v>
      </c>
      <c r="C903" s="40" t="s">
        <v>681</v>
      </c>
      <c r="D903" s="41">
        <v>2999</v>
      </c>
      <c r="E903" s="41" t="str">
        <f t="shared" si="14"/>
        <v>HCA2999</v>
      </c>
      <c r="F903" s="40" t="s">
        <v>773</v>
      </c>
      <c r="G903" s="40" t="s">
        <v>772</v>
      </c>
      <c r="H903" s="40" t="s">
        <v>773</v>
      </c>
      <c r="I903" s="40" t="s">
        <v>1142</v>
      </c>
    </row>
    <row r="904" spans="1:9" x14ac:dyDescent="0.25">
      <c r="A904" t="s">
        <v>3470</v>
      </c>
      <c r="B904" s="40" t="s">
        <v>69</v>
      </c>
      <c r="C904" s="40" t="s">
        <v>681</v>
      </c>
      <c r="D904" s="41">
        <v>2999</v>
      </c>
      <c r="E904" s="41" t="str">
        <f t="shared" si="14"/>
        <v>HDA2999</v>
      </c>
      <c r="F904" s="40" t="s">
        <v>1283</v>
      </c>
      <c r="G904" s="40" t="s">
        <v>772</v>
      </c>
      <c r="H904" s="40" t="s">
        <v>773</v>
      </c>
      <c r="I904" s="40" t="s">
        <v>727</v>
      </c>
    </row>
    <row r="905" spans="1:9" x14ac:dyDescent="0.25">
      <c r="A905" t="s">
        <v>3471</v>
      </c>
      <c r="B905" s="40" t="s">
        <v>75</v>
      </c>
      <c r="C905" s="40" t="s">
        <v>681</v>
      </c>
      <c r="D905" s="41">
        <v>2999</v>
      </c>
      <c r="E905" s="41" t="str">
        <f t="shared" si="14"/>
        <v>HSA2999</v>
      </c>
      <c r="F905" s="40" t="s">
        <v>773</v>
      </c>
      <c r="G905" s="40" t="s">
        <v>772</v>
      </c>
      <c r="H905" s="40" t="s">
        <v>773</v>
      </c>
      <c r="I905" s="40" t="s">
        <v>727</v>
      </c>
    </row>
    <row r="906" spans="1:9" x14ac:dyDescent="0.25">
      <c r="A906" t="s">
        <v>3472</v>
      </c>
      <c r="B906" s="40" t="s">
        <v>86</v>
      </c>
      <c r="C906" s="40" t="s">
        <v>681</v>
      </c>
      <c r="D906" s="41">
        <v>2999</v>
      </c>
      <c r="E906" s="41" t="str">
        <f t="shared" si="14"/>
        <v>LDA2999</v>
      </c>
      <c r="F906" s="40" t="s">
        <v>773</v>
      </c>
      <c r="G906" s="40" t="s">
        <v>772</v>
      </c>
      <c r="H906" s="40" t="s">
        <v>773</v>
      </c>
      <c r="I906" s="40" t="s">
        <v>727</v>
      </c>
    </row>
    <row r="907" spans="1:9" x14ac:dyDescent="0.25">
      <c r="A907" t="s">
        <v>3473</v>
      </c>
      <c r="B907" s="40" t="s">
        <v>112</v>
      </c>
      <c r="C907" s="40" t="s">
        <v>681</v>
      </c>
      <c r="D907" s="41">
        <v>2999</v>
      </c>
      <c r="E907" s="41" t="str">
        <f t="shared" si="14"/>
        <v>PSA2999</v>
      </c>
      <c r="F907" s="40" t="s">
        <v>773</v>
      </c>
      <c r="G907" s="40" t="s">
        <v>772</v>
      </c>
      <c r="H907" s="40" t="s">
        <v>773</v>
      </c>
      <c r="I907" s="40" t="s">
        <v>727</v>
      </c>
    </row>
    <row r="908" spans="1:9" x14ac:dyDescent="0.25">
      <c r="A908" t="s">
        <v>3474</v>
      </c>
      <c r="B908" s="40" t="s">
        <v>125</v>
      </c>
      <c r="C908" s="40" t="s">
        <v>681</v>
      </c>
      <c r="D908" s="41">
        <v>2999</v>
      </c>
      <c r="E908" s="41" t="str">
        <f t="shared" si="14"/>
        <v>SFA2999</v>
      </c>
      <c r="F908" s="40" t="s">
        <v>773</v>
      </c>
      <c r="G908" s="40" t="s">
        <v>772</v>
      </c>
      <c r="H908" s="40" t="s">
        <v>773</v>
      </c>
      <c r="I908" s="40" t="s">
        <v>727</v>
      </c>
    </row>
    <row r="909" spans="1:9" x14ac:dyDescent="0.25">
      <c r="A909" t="s">
        <v>3475</v>
      </c>
      <c r="B909" s="40" t="s">
        <v>128</v>
      </c>
      <c r="C909" s="40" t="s">
        <v>681</v>
      </c>
      <c r="D909" s="41">
        <v>2999</v>
      </c>
      <c r="E909" s="41" t="str">
        <f t="shared" si="14"/>
        <v>STA2999</v>
      </c>
      <c r="F909" s="40" t="s">
        <v>773</v>
      </c>
      <c r="G909" s="40" t="s">
        <v>772</v>
      </c>
      <c r="H909" s="40" t="s">
        <v>773</v>
      </c>
      <c r="I909" s="40" t="s">
        <v>727</v>
      </c>
    </row>
    <row r="910" spans="1:9" x14ac:dyDescent="0.25">
      <c r="A910" t="s">
        <v>3476</v>
      </c>
      <c r="B910" s="40" t="s">
        <v>52</v>
      </c>
      <c r="C910" s="40" t="s">
        <v>681</v>
      </c>
      <c r="D910" s="41">
        <v>3000</v>
      </c>
      <c r="E910" s="41" t="str">
        <f t="shared" si="14"/>
        <v>DFA3000</v>
      </c>
      <c r="F910" s="40" t="s">
        <v>1302</v>
      </c>
      <c r="G910" s="40" t="s">
        <v>1299</v>
      </c>
      <c r="H910" s="40" t="s">
        <v>1301</v>
      </c>
      <c r="I910" s="40" t="s">
        <v>1298</v>
      </c>
    </row>
    <row r="911" spans="1:9" x14ac:dyDescent="0.25">
      <c r="A911" t="s">
        <v>3477</v>
      </c>
      <c r="B911" s="40" t="s">
        <v>87</v>
      </c>
      <c r="C911" s="40" t="s">
        <v>681</v>
      </c>
      <c r="D911" s="41">
        <v>3008</v>
      </c>
      <c r="E911" s="41" t="str">
        <f t="shared" si="14"/>
        <v>LLA3008</v>
      </c>
      <c r="F911" s="40" t="s">
        <v>1960</v>
      </c>
      <c r="G911" s="40" t="s">
        <v>1959</v>
      </c>
      <c r="H911" s="40" t="s">
        <v>1961</v>
      </c>
      <c r="I911" s="40" t="s">
        <v>715</v>
      </c>
    </row>
    <row r="912" spans="1:9" x14ac:dyDescent="0.25">
      <c r="A912" t="s">
        <v>3478</v>
      </c>
      <c r="B912" s="40" t="s">
        <v>75</v>
      </c>
      <c r="C912" s="40" t="s">
        <v>681</v>
      </c>
      <c r="D912" s="41">
        <v>3010</v>
      </c>
      <c r="E912" s="41" t="str">
        <f t="shared" si="14"/>
        <v>HSA3010</v>
      </c>
      <c r="F912" s="40" t="s">
        <v>1836</v>
      </c>
      <c r="G912" s="40" t="s">
        <v>1835</v>
      </c>
      <c r="H912" s="40" t="s">
        <v>1836</v>
      </c>
      <c r="I912" s="40" t="s">
        <v>687</v>
      </c>
    </row>
    <row r="913" spans="1:9" x14ac:dyDescent="0.25">
      <c r="A913" t="s">
        <v>3479</v>
      </c>
      <c r="B913" s="40" t="s">
        <v>87</v>
      </c>
      <c r="C913" s="40" t="s">
        <v>681</v>
      </c>
      <c r="D913" s="41">
        <v>3010</v>
      </c>
      <c r="E913" s="41" t="str">
        <f t="shared" si="14"/>
        <v>LLA3010</v>
      </c>
      <c r="F913" s="40" t="s">
        <v>1962</v>
      </c>
      <c r="G913" s="40" t="s">
        <v>1959</v>
      </c>
      <c r="H913" s="40" t="s">
        <v>1961</v>
      </c>
      <c r="I913" s="40" t="s">
        <v>715</v>
      </c>
    </row>
    <row r="914" spans="1:9" x14ac:dyDescent="0.25">
      <c r="A914" t="s">
        <v>3480</v>
      </c>
      <c r="B914" s="40" t="s">
        <v>25</v>
      </c>
      <c r="C914" s="40" t="s">
        <v>681</v>
      </c>
      <c r="D914" s="41">
        <v>3011</v>
      </c>
      <c r="E914" s="41" t="str">
        <f t="shared" si="14"/>
        <v>AHA3011</v>
      </c>
      <c r="F914" s="40" t="s">
        <v>1039</v>
      </c>
      <c r="G914" s="40" t="s">
        <v>1038</v>
      </c>
      <c r="H914" s="40" t="s">
        <v>1040</v>
      </c>
      <c r="I914" s="40" t="s">
        <v>687</v>
      </c>
    </row>
    <row r="915" spans="1:9" x14ac:dyDescent="0.25">
      <c r="A915" t="s">
        <v>3481</v>
      </c>
      <c r="B915" s="40" t="s">
        <v>75</v>
      </c>
      <c r="C915" s="40" t="s">
        <v>681</v>
      </c>
      <c r="D915" s="41">
        <v>3011</v>
      </c>
      <c r="E915" s="41" t="str">
        <f t="shared" si="14"/>
        <v>HSA3011</v>
      </c>
      <c r="F915" s="40" t="s">
        <v>1837</v>
      </c>
      <c r="G915" s="40" t="s">
        <v>1838</v>
      </c>
      <c r="H915" s="40" t="s">
        <v>1839</v>
      </c>
      <c r="I915" s="40" t="s">
        <v>1298</v>
      </c>
    </row>
    <row r="916" spans="1:9" x14ac:dyDescent="0.25">
      <c r="A916" t="s">
        <v>3482</v>
      </c>
      <c r="B916" s="40" t="s">
        <v>87</v>
      </c>
      <c r="C916" s="40" t="s">
        <v>681</v>
      </c>
      <c r="D916" s="41">
        <v>3011</v>
      </c>
      <c r="E916" s="41" t="str">
        <f t="shared" si="14"/>
        <v>LLA3011</v>
      </c>
      <c r="F916" s="40" t="s">
        <v>1963</v>
      </c>
      <c r="G916" s="40" t="s">
        <v>1959</v>
      </c>
      <c r="H916" s="40" t="s">
        <v>1961</v>
      </c>
      <c r="I916" s="40" t="s">
        <v>715</v>
      </c>
    </row>
    <row r="917" spans="1:9" x14ac:dyDescent="0.25">
      <c r="A917" t="s">
        <v>3483</v>
      </c>
      <c r="B917" s="40" t="s">
        <v>87</v>
      </c>
      <c r="C917" s="40" t="s">
        <v>681</v>
      </c>
      <c r="D917" s="41">
        <v>3012</v>
      </c>
      <c r="E917" s="41" t="str">
        <f t="shared" si="14"/>
        <v>LLA3012</v>
      </c>
      <c r="F917" s="40" t="s">
        <v>1964</v>
      </c>
      <c r="G917" s="40" t="s">
        <v>1959</v>
      </c>
      <c r="H917" s="40" t="s">
        <v>1961</v>
      </c>
      <c r="I917" s="40" t="s">
        <v>715</v>
      </c>
    </row>
    <row r="918" spans="1:9" x14ac:dyDescent="0.25">
      <c r="A918" t="s">
        <v>3484</v>
      </c>
      <c r="B918" s="40" t="s">
        <v>60</v>
      </c>
      <c r="C918" s="40" t="s">
        <v>681</v>
      </c>
      <c r="D918" s="41">
        <v>3013</v>
      </c>
      <c r="E918" s="41" t="str">
        <f t="shared" si="14"/>
        <v>EVA3013</v>
      </c>
      <c r="F918" s="40" t="s">
        <v>1540</v>
      </c>
      <c r="G918" s="40" t="s">
        <v>1541</v>
      </c>
      <c r="H918" s="40" t="s">
        <v>1542</v>
      </c>
      <c r="I918" s="40" t="s">
        <v>748</v>
      </c>
    </row>
    <row r="919" spans="1:9" x14ac:dyDescent="0.25">
      <c r="A919" t="s">
        <v>3485</v>
      </c>
      <c r="B919" s="40" t="s">
        <v>127</v>
      </c>
      <c r="C919" s="40" t="s">
        <v>681</v>
      </c>
      <c r="D919" s="41">
        <v>3013</v>
      </c>
      <c r="E919" s="41" t="str">
        <f t="shared" si="14"/>
        <v>SPA3013</v>
      </c>
      <c r="F919" s="40" t="s">
        <v>2322</v>
      </c>
      <c r="G919" s="40" t="s">
        <v>1539</v>
      </c>
      <c r="H919" s="40" t="s">
        <v>2322</v>
      </c>
      <c r="I919" s="40" t="s">
        <v>781</v>
      </c>
    </row>
    <row r="920" spans="1:9" x14ac:dyDescent="0.25">
      <c r="A920" t="s">
        <v>3486</v>
      </c>
      <c r="B920" s="40" t="s">
        <v>60</v>
      </c>
      <c r="C920" s="40" t="s">
        <v>681</v>
      </c>
      <c r="D920" s="41">
        <v>3014</v>
      </c>
      <c r="E920" s="41" t="str">
        <f t="shared" si="14"/>
        <v>EVA3014</v>
      </c>
      <c r="F920" s="40" t="s">
        <v>1544</v>
      </c>
      <c r="G920" s="40" t="s">
        <v>1541</v>
      </c>
      <c r="H920" s="40" t="s">
        <v>1542</v>
      </c>
      <c r="I920" s="40" t="s">
        <v>748</v>
      </c>
    </row>
    <row r="921" spans="1:9" x14ac:dyDescent="0.25">
      <c r="A921" t="s">
        <v>3487</v>
      </c>
      <c r="B921" s="40" t="s">
        <v>76</v>
      </c>
      <c r="C921" s="40" t="s">
        <v>681</v>
      </c>
      <c r="D921" s="41">
        <v>3014</v>
      </c>
      <c r="E921" s="41" t="str">
        <f t="shared" si="14"/>
        <v>HUA3014</v>
      </c>
      <c r="F921" s="40" t="s">
        <v>1140</v>
      </c>
      <c r="G921" s="40" t="s">
        <v>1543</v>
      </c>
      <c r="H921" s="40" t="s">
        <v>1140</v>
      </c>
      <c r="I921" s="40" t="s">
        <v>687</v>
      </c>
    </row>
    <row r="922" spans="1:9" x14ac:dyDescent="0.25">
      <c r="A922" t="s">
        <v>3488</v>
      </c>
      <c r="B922" s="40" t="s">
        <v>16</v>
      </c>
      <c r="C922" s="40" t="s">
        <v>681</v>
      </c>
      <c r="D922" s="41">
        <v>3015</v>
      </c>
      <c r="E922" s="41" t="str">
        <f t="shared" si="14"/>
        <v>ADA3015</v>
      </c>
      <c r="F922" s="40" t="s">
        <v>775</v>
      </c>
      <c r="G922" s="40" t="s">
        <v>774</v>
      </c>
      <c r="H922" s="40" t="s">
        <v>776</v>
      </c>
      <c r="I922" s="40" t="s">
        <v>777</v>
      </c>
    </row>
    <row r="923" spans="1:9" x14ac:dyDescent="0.25">
      <c r="A923" t="s">
        <v>3489</v>
      </c>
      <c r="B923" s="40" t="s">
        <v>87</v>
      </c>
      <c r="C923" s="40" t="s">
        <v>681</v>
      </c>
      <c r="D923" s="41">
        <v>3015</v>
      </c>
      <c r="E923" s="41" t="str">
        <f t="shared" si="14"/>
        <v>LLA3015</v>
      </c>
      <c r="F923" s="40" t="s">
        <v>1965</v>
      </c>
      <c r="G923" s="40" t="s">
        <v>1959</v>
      </c>
      <c r="H923" s="40" t="s">
        <v>1961</v>
      </c>
      <c r="I923" s="40" t="s">
        <v>715</v>
      </c>
    </row>
    <row r="924" spans="1:9" x14ac:dyDescent="0.25">
      <c r="A924" t="s">
        <v>3490</v>
      </c>
      <c r="B924" s="40" t="s">
        <v>75</v>
      </c>
      <c r="C924" s="40" t="s">
        <v>681</v>
      </c>
      <c r="D924" s="41">
        <v>3017</v>
      </c>
      <c r="E924" s="41" t="str">
        <f t="shared" si="14"/>
        <v>HSA3017</v>
      </c>
      <c r="F924" s="40" t="s">
        <v>1841</v>
      </c>
      <c r="G924" s="40" t="s">
        <v>1840</v>
      </c>
      <c r="H924" s="40" t="s">
        <v>1842</v>
      </c>
      <c r="I924" s="40" t="s">
        <v>1298</v>
      </c>
    </row>
    <row r="925" spans="1:9" x14ac:dyDescent="0.25">
      <c r="A925" t="s">
        <v>3491</v>
      </c>
      <c r="B925" s="40" t="s">
        <v>67</v>
      </c>
      <c r="C925" s="40" t="s">
        <v>681</v>
      </c>
      <c r="D925" s="41">
        <v>3021</v>
      </c>
      <c r="E925" s="41" t="str">
        <f t="shared" si="14"/>
        <v>GVA3021</v>
      </c>
      <c r="F925" s="40" t="s">
        <v>1715</v>
      </c>
      <c r="G925" s="40" t="s">
        <v>1714</v>
      </c>
      <c r="H925" s="40" t="s">
        <v>1715</v>
      </c>
      <c r="I925" s="40" t="s">
        <v>687</v>
      </c>
    </row>
    <row r="926" spans="1:9" x14ac:dyDescent="0.25">
      <c r="A926" t="s">
        <v>3492</v>
      </c>
      <c r="B926" s="40" t="s">
        <v>33</v>
      </c>
      <c r="C926" s="40" t="s">
        <v>681</v>
      </c>
      <c r="D926" s="41">
        <v>3023</v>
      </c>
      <c r="E926" s="41" t="str">
        <f t="shared" si="14"/>
        <v>BDA3023</v>
      </c>
      <c r="F926" s="40" t="s">
        <v>1077</v>
      </c>
      <c r="G926" s="40" t="s">
        <v>1076</v>
      </c>
      <c r="H926" s="40" t="s">
        <v>1077</v>
      </c>
      <c r="I926" s="40" t="s">
        <v>715</v>
      </c>
    </row>
    <row r="927" spans="1:9" x14ac:dyDescent="0.25">
      <c r="A927" t="s">
        <v>3493</v>
      </c>
      <c r="B927" s="40" t="s">
        <v>53</v>
      </c>
      <c r="C927" s="40" t="s">
        <v>681</v>
      </c>
      <c r="D927" s="41">
        <v>3024</v>
      </c>
      <c r="E927" s="41" t="str">
        <f t="shared" si="14"/>
        <v>DJA3024</v>
      </c>
      <c r="F927" s="40" t="s">
        <v>1317</v>
      </c>
      <c r="G927" s="40" t="s">
        <v>1316</v>
      </c>
      <c r="H927" s="40" t="s">
        <v>1317</v>
      </c>
      <c r="I927" s="40" t="s">
        <v>687</v>
      </c>
    </row>
    <row r="928" spans="1:9" x14ac:dyDescent="0.25">
      <c r="A928" t="s">
        <v>3494</v>
      </c>
      <c r="B928" s="40" t="s">
        <v>114</v>
      </c>
      <c r="C928" s="40" t="s">
        <v>681</v>
      </c>
      <c r="D928" s="41">
        <v>3027</v>
      </c>
      <c r="E928" s="41" t="str">
        <f t="shared" si="14"/>
        <v>PVA3027</v>
      </c>
      <c r="F928" s="40" t="s">
        <v>2162</v>
      </c>
      <c r="G928" s="40" t="s">
        <v>2161</v>
      </c>
      <c r="H928" s="40" t="s">
        <v>2162</v>
      </c>
      <c r="I928" s="40" t="s">
        <v>781</v>
      </c>
    </row>
    <row r="929" spans="1:9" x14ac:dyDescent="0.25">
      <c r="A929" t="s">
        <v>3495</v>
      </c>
      <c r="B929" s="40" t="s">
        <v>53</v>
      </c>
      <c r="C929" s="40" t="s">
        <v>681</v>
      </c>
      <c r="D929" s="41">
        <v>3029</v>
      </c>
      <c r="E929" s="41" t="str">
        <f t="shared" si="14"/>
        <v>DJA3029</v>
      </c>
      <c r="F929" s="40" t="s">
        <v>1319</v>
      </c>
      <c r="G929" s="40" t="s">
        <v>1318</v>
      </c>
      <c r="H929" s="40" t="s">
        <v>1320</v>
      </c>
      <c r="I929" s="40" t="s">
        <v>785</v>
      </c>
    </row>
    <row r="930" spans="1:9" x14ac:dyDescent="0.25">
      <c r="A930" t="s">
        <v>3496</v>
      </c>
      <c r="B930" s="40" t="s">
        <v>66</v>
      </c>
      <c r="C930" s="40" t="s">
        <v>681</v>
      </c>
      <c r="D930" s="41">
        <v>3030</v>
      </c>
      <c r="E930" s="41" t="str">
        <f t="shared" si="14"/>
        <v>GSA3030</v>
      </c>
      <c r="F930" s="40" t="s">
        <v>1700</v>
      </c>
      <c r="G930" s="40" t="s">
        <v>1699</v>
      </c>
      <c r="H930" s="40" t="s">
        <v>1700</v>
      </c>
      <c r="I930" s="40" t="s">
        <v>687</v>
      </c>
    </row>
    <row r="931" spans="1:9" x14ac:dyDescent="0.25">
      <c r="A931" t="s">
        <v>3497</v>
      </c>
      <c r="B931" s="40" t="s">
        <v>90</v>
      </c>
      <c r="C931" s="40" t="s">
        <v>681</v>
      </c>
      <c r="D931" s="41">
        <v>3031</v>
      </c>
      <c r="E931" s="41" t="str">
        <f t="shared" si="14"/>
        <v>MAA3031</v>
      </c>
      <c r="F931" s="40" t="s">
        <v>1997</v>
      </c>
      <c r="G931" s="40" t="s">
        <v>1996</v>
      </c>
      <c r="H931" s="40" t="s">
        <v>1997</v>
      </c>
      <c r="I931" s="40" t="s">
        <v>734</v>
      </c>
    </row>
    <row r="932" spans="1:9" x14ac:dyDescent="0.25">
      <c r="A932" t="s">
        <v>3498</v>
      </c>
      <c r="B932" s="40" t="s">
        <v>134</v>
      </c>
      <c r="C932" s="40" t="s">
        <v>681</v>
      </c>
      <c r="D932" s="41">
        <v>3032</v>
      </c>
      <c r="E932" s="41" t="str">
        <f t="shared" si="14"/>
        <v>UAA3032</v>
      </c>
      <c r="F932" s="40" t="s">
        <v>2464</v>
      </c>
      <c r="G932" s="40" t="s">
        <v>2463</v>
      </c>
      <c r="H932" s="40" t="s">
        <v>2465</v>
      </c>
      <c r="I932" s="40" t="s">
        <v>1049</v>
      </c>
    </row>
    <row r="933" spans="1:9" x14ac:dyDescent="0.25">
      <c r="A933" t="s">
        <v>3499</v>
      </c>
      <c r="B933" s="40" t="s">
        <v>87</v>
      </c>
      <c r="C933" s="40" t="s">
        <v>681</v>
      </c>
      <c r="D933" s="41">
        <v>3033</v>
      </c>
      <c r="E933" s="41" t="str">
        <f t="shared" si="14"/>
        <v>LLA3033</v>
      </c>
      <c r="F933" s="40" t="s">
        <v>1967</v>
      </c>
      <c r="G933" s="40" t="s">
        <v>725</v>
      </c>
      <c r="H933" s="40" t="s">
        <v>726</v>
      </c>
      <c r="I933" s="40" t="s">
        <v>727</v>
      </c>
    </row>
    <row r="934" spans="1:9" x14ac:dyDescent="0.25">
      <c r="A934" t="s">
        <v>3500</v>
      </c>
      <c r="B934" s="40" t="s">
        <v>132</v>
      </c>
      <c r="C934" s="40" t="s">
        <v>681</v>
      </c>
      <c r="D934" s="41">
        <v>3033</v>
      </c>
      <c r="E934" s="41" t="str">
        <f t="shared" si="14"/>
        <v>TRA3033</v>
      </c>
      <c r="F934" s="40" t="s">
        <v>2373</v>
      </c>
      <c r="G934" s="40" t="s">
        <v>1966</v>
      </c>
      <c r="H934" s="40" t="s">
        <v>2374</v>
      </c>
      <c r="I934" s="40" t="s">
        <v>781</v>
      </c>
    </row>
    <row r="935" spans="1:9" x14ac:dyDescent="0.25">
      <c r="A935" t="s">
        <v>3501</v>
      </c>
      <c r="B935" s="40" t="s">
        <v>132</v>
      </c>
      <c r="C935" s="40" t="s">
        <v>681</v>
      </c>
      <c r="D935" s="41">
        <v>3034</v>
      </c>
      <c r="E935" s="41" t="str">
        <f t="shared" si="14"/>
        <v>TRA3034</v>
      </c>
      <c r="F935" s="40" t="s">
        <v>2376</v>
      </c>
      <c r="G935" s="40" t="s">
        <v>2375</v>
      </c>
      <c r="H935" s="40" t="s">
        <v>2376</v>
      </c>
      <c r="I935" s="40" t="s">
        <v>724</v>
      </c>
    </row>
    <row r="936" spans="1:9" x14ac:dyDescent="0.25">
      <c r="A936" t="s">
        <v>3502</v>
      </c>
      <c r="B936" s="40" t="s">
        <v>16</v>
      </c>
      <c r="C936" s="40" t="s">
        <v>681</v>
      </c>
      <c r="D936" s="41">
        <v>3035</v>
      </c>
      <c r="E936" s="41" t="str">
        <f t="shared" si="14"/>
        <v>ADA3035</v>
      </c>
      <c r="F936" s="40" t="s">
        <v>779</v>
      </c>
      <c r="G936" s="40" t="s">
        <v>778</v>
      </c>
      <c r="H936" s="40" t="s">
        <v>780</v>
      </c>
      <c r="I936" s="40" t="s">
        <v>781</v>
      </c>
    </row>
    <row r="937" spans="1:9" x14ac:dyDescent="0.25">
      <c r="A937" t="s">
        <v>3503</v>
      </c>
      <c r="B937" s="40" t="s">
        <v>75</v>
      </c>
      <c r="C937" s="40" t="s">
        <v>681</v>
      </c>
      <c r="D937" s="41">
        <v>3036</v>
      </c>
      <c r="E937" s="41" t="str">
        <f t="shared" si="14"/>
        <v>HSA3036</v>
      </c>
      <c r="F937" s="40" t="s">
        <v>1844</v>
      </c>
      <c r="G937" s="40" t="s">
        <v>1843</v>
      </c>
      <c r="H937" s="40" t="s">
        <v>1844</v>
      </c>
      <c r="I937" s="40" t="s">
        <v>1298</v>
      </c>
    </row>
    <row r="938" spans="1:9" x14ac:dyDescent="0.25">
      <c r="A938" t="s">
        <v>3504</v>
      </c>
      <c r="B938" s="40" t="s">
        <v>75</v>
      </c>
      <c r="C938" s="40" t="s">
        <v>681</v>
      </c>
      <c r="D938" s="41">
        <v>3038</v>
      </c>
      <c r="E938" s="41" t="str">
        <f t="shared" si="14"/>
        <v>HSA3038</v>
      </c>
      <c r="F938" s="40" t="s">
        <v>1846</v>
      </c>
      <c r="G938" s="40" t="s">
        <v>1845</v>
      </c>
      <c r="H938" s="40" t="s">
        <v>1846</v>
      </c>
      <c r="I938" s="40" t="s">
        <v>687</v>
      </c>
    </row>
    <row r="939" spans="1:9" x14ac:dyDescent="0.25">
      <c r="A939" t="s">
        <v>3505</v>
      </c>
      <c r="B939" s="40" t="s">
        <v>75</v>
      </c>
      <c r="C939" s="40" t="s">
        <v>681</v>
      </c>
      <c r="D939" s="41">
        <v>3039</v>
      </c>
      <c r="E939" s="41" t="str">
        <f t="shared" si="14"/>
        <v>HSA3039</v>
      </c>
      <c r="F939" s="40" t="s">
        <v>1848</v>
      </c>
      <c r="G939" s="40" t="s">
        <v>1847</v>
      </c>
      <c r="H939" s="40" t="s">
        <v>1848</v>
      </c>
      <c r="I939" s="40" t="s">
        <v>1298</v>
      </c>
    </row>
    <row r="940" spans="1:9" x14ac:dyDescent="0.25">
      <c r="A940" t="s">
        <v>3506</v>
      </c>
      <c r="B940" s="40" t="s">
        <v>66</v>
      </c>
      <c r="C940" s="40" t="s">
        <v>681</v>
      </c>
      <c r="D940" s="41">
        <v>3040</v>
      </c>
      <c r="E940" s="41" t="str">
        <f t="shared" si="14"/>
        <v>GSA3040</v>
      </c>
      <c r="F940" s="40" t="s">
        <v>1701</v>
      </c>
      <c r="G940" s="40" t="s">
        <v>1699</v>
      </c>
      <c r="H940" s="40" t="s">
        <v>1700</v>
      </c>
      <c r="I940" s="40" t="s">
        <v>781</v>
      </c>
    </row>
    <row r="941" spans="1:9" x14ac:dyDescent="0.25">
      <c r="A941" t="s">
        <v>3507</v>
      </c>
      <c r="B941" s="40" t="s">
        <v>37</v>
      </c>
      <c r="C941" s="40" t="s">
        <v>681</v>
      </c>
      <c r="D941" s="41">
        <v>3042</v>
      </c>
      <c r="E941" s="41" t="str">
        <f t="shared" si="14"/>
        <v>BRA3042</v>
      </c>
      <c r="F941" s="40" t="s">
        <v>1093</v>
      </c>
      <c r="G941" s="40" t="s">
        <v>1092</v>
      </c>
      <c r="H941" s="40" t="s">
        <v>1094</v>
      </c>
      <c r="I941" s="40" t="s">
        <v>1049</v>
      </c>
    </row>
    <row r="942" spans="1:9" x14ac:dyDescent="0.25">
      <c r="A942" t="s">
        <v>3508</v>
      </c>
      <c r="B942" s="40" t="s">
        <v>41</v>
      </c>
      <c r="C942" s="40" t="s">
        <v>681</v>
      </c>
      <c r="D942" s="41">
        <v>3043</v>
      </c>
      <c r="E942" s="41" t="str">
        <f t="shared" si="14"/>
        <v>CCA3043</v>
      </c>
      <c r="F942" s="40" t="s">
        <v>1140</v>
      </c>
      <c r="G942" s="40" t="s">
        <v>1139</v>
      </c>
      <c r="H942" s="40" t="s">
        <v>1140</v>
      </c>
      <c r="I942" s="40" t="s">
        <v>687</v>
      </c>
    </row>
    <row r="943" spans="1:9" x14ac:dyDescent="0.25">
      <c r="A943" t="s">
        <v>3509</v>
      </c>
      <c r="B943" s="40" t="s">
        <v>76</v>
      </c>
      <c r="C943" s="40" t="s">
        <v>681</v>
      </c>
      <c r="D943" s="41">
        <v>3043</v>
      </c>
      <c r="E943" s="41" t="str">
        <f t="shared" si="14"/>
        <v>HUA3043</v>
      </c>
      <c r="F943" s="40" t="s">
        <v>1140</v>
      </c>
      <c r="G943" s="40" t="s">
        <v>1139</v>
      </c>
      <c r="H943" s="40" t="s">
        <v>1140</v>
      </c>
      <c r="I943" s="40" t="s">
        <v>687</v>
      </c>
    </row>
    <row r="944" spans="1:9" x14ac:dyDescent="0.25">
      <c r="A944" t="s">
        <v>3510</v>
      </c>
      <c r="B944" s="40" t="s">
        <v>120</v>
      </c>
      <c r="C944" s="40" t="s">
        <v>681</v>
      </c>
      <c r="D944" s="41">
        <v>3044</v>
      </c>
      <c r="E944" s="41" t="str">
        <f t="shared" si="14"/>
        <v>RSA3044</v>
      </c>
      <c r="F944" s="40" t="s">
        <v>2204</v>
      </c>
      <c r="G944" s="40" t="s">
        <v>2203</v>
      </c>
      <c r="H944" s="40" t="s">
        <v>2204</v>
      </c>
      <c r="I944" s="40" t="s">
        <v>2205</v>
      </c>
    </row>
    <row r="945" spans="1:9" x14ac:dyDescent="0.25">
      <c r="A945" t="s">
        <v>3511</v>
      </c>
      <c r="B945" s="40" t="s">
        <v>87</v>
      </c>
      <c r="C945" s="40" t="s">
        <v>681</v>
      </c>
      <c r="D945" s="41">
        <v>3066</v>
      </c>
      <c r="E945" s="41" t="str">
        <f t="shared" si="14"/>
        <v>LLA3066</v>
      </c>
      <c r="F945" s="40" t="s">
        <v>1968</v>
      </c>
      <c r="G945" s="40" t="s">
        <v>738</v>
      </c>
      <c r="H945" s="40" t="s">
        <v>740</v>
      </c>
      <c r="I945" s="40" t="s">
        <v>836</v>
      </c>
    </row>
    <row r="946" spans="1:9" x14ac:dyDescent="0.25">
      <c r="A946" t="s">
        <v>3512</v>
      </c>
      <c r="B946" s="40" t="s">
        <v>93</v>
      </c>
      <c r="C946" s="40" t="s">
        <v>681</v>
      </c>
      <c r="D946" s="41">
        <v>3090</v>
      </c>
      <c r="E946" s="41" t="str">
        <f t="shared" si="14"/>
        <v>MMA3090</v>
      </c>
      <c r="F946" s="40" t="s">
        <v>2019</v>
      </c>
      <c r="G946" s="40" t="s">
        <v>2018</v>
      </c>
      <c r="H946" s="40" t="s">
        <v>2020</v>
      </c>
      <c r="I946" s="40" t="s">
        <v>781</v>
      </c>
    </row>
    <row r="947" spans="1:9" x14ac:dyDescent="0.25">
      <c r="A947" t="s">
        <v>3513</v>
      </c>
      <c r="B947" s="40" t="s">
        <v>24</v>
      </c>
      <c r="C947" s="40" t="s">
        <v>681</v>
      </c>
      <c r="D947" s="41">
        <v>3102</v>
      </c>
      <c r="E947" s="41" t="str">
        <f t="shared" si="14"/>
        <v>AGA3102</v>
      </c>
      <c r="F947" s="40" t="s">
        <v>862</v>
      </c>
      <c r="G947" s="40" t="s">
        <v>861</v>
      </c>
      <c r="H947" s="40" t="s">
        <v>862</v>
      </c>
      <c r="I947" s="40" t="s">
        <v>836</v>
      </c>
    </row>
    <row r="948" spans="1:9" x14ac:dyDescent="0.25">
      <c r="A948" t="s">
        <v>3514</v>
      </c>
      <c r="B948" s="40" t="s">
        <v>80</v>
      </c>
      <c r="C948" s="40" t="s">
        <v>681</v>
      </c>
      <c r="D948" s="41">
        <v>3104</v>
      </c>
      <c r="E948" s="41" t="str">
        <f t="shared" si="14"/>
        <v>IDA3104</v>
      </c>
      <c r="F948" s="40" t="s">
        <v>1897</v>
      </c>
      <c r="G948" s="40" t="s">
        <v>1896</v>
      </c>
      <c r="H948" s="40" t="s">
        <v>1897</v>
      </c>
      <c r="I948" s="40" t="s">
        <v>715</v>
      </c>
    </row>
    <row r="949" spans="1:9" x14ac:dyDescent="0.25">
      <c r="A949" t="s">
        <v>3515</v>
      </c>
      <c r="B949" s="40" t="s">
        <v>60</v>
      </c>
      <c r="C949" s="40" t="s">
        <v>681</v>
      </c>
      <c r="D949" s="41">
        <v>3110</v>
      </c>
      <c r="E949" s="41" t="str">
        <f t="shared" si="14"/>
        <v>EVA3110</v>
      </c>
      <c r="F949" s="40" t="s">
        <v>1546</v>
      </c>
      <c r="G949" s="40" t="s">
        <v>1545</v>
      </c>
      <c r="H949" s="40" t="s">
        <v>1547</v>
      </c>
      <c r="I949" s="40" t="s">
        <v>748</v>
      </c>
    </row>
    <row r="950" spans="1:9" x14ac:dyDescent="0.25">
      <c r="A950" t="s">
        <v>3516</v>
      </c>
      <c r="B950" s="40" t="s">
        <v>63</v>
      </c>
      <c r="C950" s="40" t="s">
        <v>681</v>
      </c>
      <c r="D950" s="41">
        <v>3111</v>
      </c>
      <c r="E950" s="41" t="str">
        <f t="shared" si="14"/>
        <v>GFA3111</v>
      </c>
      <c r="F950" s="40" t="s">
        <v>1665</v>
      </c>
      <c r="G950" s="40" t="s">
        <v>1664</v>
      </c>
      <c r="H950" s="40" t="s">
        <v>1665</v>
      </c>
      <c r="I950" s="40" t="s">
        <v>687</v>
      </c>
    </row>
    <row r="951" spans="1:9" x14ac:dyDescent="0.25">
      <c r="A951" t="s">
        <v>3517</v>
      </c>
      <c r="B951" s="40" t="s">
        <v>55</v>
      </c>
      <c r="C951" s="40" t="s">
        <v>681</v>
      </c>
      <c r="D951" s="41">
        <v>3113</v>
      </c>
      <c r="E951" s="41" t="str">
        <f t="shared" si="14"/>
        <v>DTA3113</v>
      </c>
      <c r="F951" s="40" t="s">
        <v>288</v>
      </c>
      <c r="G951" s="40" t="s">
        <v>1397</v>
      </c>
      <c r="H951" s="40" t="s">
        <v>1398</v>
      </c>
      <c r="I951" s="40" t="s">
        <v>1324</v>
      </c>
    </row>
    <row r="952" spans="1:9" x14ac:dyDescent="0.25">
      <c r="A952" t="s">
        <v>3518</v>
      </c>
      <c r="B952" s="40" t="s">
        <v>112</v>
      </c>
      <c r="C952" s="40" t="s">
        <v>681</v>
      </c>
      <c r="D952" s="41">
        <v>3113</v>
      </c>
      <c r="E952" s="41" t="str">
        <f t="shared" si="14"/>
        <v>PSA3113</v>
      </c>
      <c r="F952" s="40" t="s">
        <v>2153</v>
      </c>
      <c r="G952" s="40" t="s">
        <v>1397</v>
      </c>
      <c r="H952" s="40" t="s">
        <v>1398</v>
      </c>
      <c r="I952" s="40" t="s">
        <v>734</v>
      </c>
    </row>
    <row r="953" spans="1:9" x14ac:dyDescent="0.25">
      <c r="A953" t="s">
        <v>3519</v>
      </c>
      <c r="B953" s="40" t="s">
        <v>111</v>
      </c>
      <c r="C953" s="40" t="s">
        <v>681</v>
      </c>
      <c r="D953" s="41">
        <v>3117</v>
      </c>
      <c r="E953" s="41" t="str">
        <f t="shared" si="14"/>
        <v>PRA3117</v>
      </c>
      <c r="F953" s="40" t="s">
        <v>2105</v>
      </c>
      <c r="G953" s="40" t="s">
        <v>2104</v>
      </c>
      <c r="H953" s="40" t="s">
        <v>2105</v>
      </c>
      <c r="I953" s="40" t="s">
        <v>687</v>
      </c>
    </row>
    <row r="954" spans="1:9" x14ac:dyDescent="0.25">
      <c r="A954" t="s">
        <v>3520</v>
      </c>
      <c r="B954" s="40" t="s">
        <v>118</v>
      </c>
      <c r="C954" s="40" t="s">
        <v>681</v>
      </c>
      <c r="D954" s="41">
        <v>3119</v>
      </c>
      <c r="E954" s="41" t="str">
        <f t="shared" si="14"/>
        <v>REA3119</v>
      </c>
      <c r="F954" s="40" t="s">
        <v>2186</v>
      </c>
      <c r="G954" s="40" t="s">
        <v>2185</v>
      </c>
      <c r="H954" s="40" t="s">
        <v>2187</v>
      </c>
      <c r="I954" s="40" t="s">
        <v>781</v>
      </c>
    </row>
    <row r="955" spans="1:9" x14ac:dyDescent="0.25">
      <c r="A955" t="s">
        <v>3521</v>
      </c>
      <c r="B955" s="40" t="s">
        <v>60</v>
      </c>
      <c r="C955" s="40" t="s">
        <v>681</v>
      </c>
      <c r="D955" s="41">
        <v>3120</v>
      </c>
      <c r="E955" s="41" t="str">
        <f t="shared" si="14"/>
        <v>EVA3120</v>
      </c>
      <c r="F955" s="40" t="s">
        <v>1549</v>
      </c>
      <c r="G955" s="40" t="s">
        <v>1541</v>
      </c>
      <c r="H955" s="40" t="s">
        <v>1542</v>
      </c>
      <c r="I955" s="40" t="s">
        <v>748</v>
      </c>
    </row>
    <row r="956" spans="1:9" x14ac:dyDescent="0.25">
      <c r="A956" t="s">
        <v>3522</v>
      </c>
      <c r="B956" s="40" t="s">
        <v>75</v>
      </c>
      <c r="C956" s="40" t="s">
        <v>681</v>
      </c>
      <c r="D956" s="41">
        <v>3120</v>
      </c>
      <c r="E956" s="41" t="str">
        <f t="shared" si="14"/>
        <v>HSA3120</v>
      </c>
      <c r="F956" s="40" t="s">
        <v>1849</v>
      </c>
      <c r="G956" s="40" t="s">
        <v>1548</v>
      </c>
      <c r="H956" s="40" t="s">
        <v>1850</v>
      </c>
      <c r="I956" s="40" t="s">
        <v>724</v>
      </c>
    </row>
    <row r="957" spans="1:9" x14ac:dyDescent="0.25">
      <c r="A957" t="s">
        <v>3523</v>
      </c>
      <c r="B957" s="40" t="s">
        <v>105</v>
      </c>
      <c r="C957" s="40" t="s">
        <v>681</v>
      </c>
      <c r="D957" s="41">
        <v>3121</v>
      </c>
      <c r="E957" s="41" t="str">
        <f t="shared" si="14"/>
        <v>PEA3121</v>
      </c>
      <c r="F957" s="40" t="s">
        <v>2067</v>
      </c>
      <c r="G957" s="40" t="s">
        <v>2066</v>
      </c>
      <c r="H957" s="40" t="s">
        <v>2068</v>
      </c>
      <c r="I957" s="40" t="s">
        <v>1091</v>
      </c>
    </row>
    <row r="958" spans="1:9" x14ac:dyDescent="0.25">
      <c r="A958" t="s">
        <v>3524</v>
      </c>
      <c r="B958" s="40" t="s">
        <v>105</v>
      </c>
      <c r="C958" s="40" t="s">
        <v>681</v>
      </c>
      <c r="D958" s="41">
        <v>3122</v>
      </c>
      <c r="E958" s="41" t="str">
        <f t="shared" si="14"/>
        <v>PEA3122</v>
      </c>
      <c r="F958" s="40" t="s">
        <v>2069</v>
      </c>
      <c r="G958" s="40" t="s">
        <v>2066</v>
      </c>
      <c r="H958" s="40" t="s">
        <v>2068</v>
      </c>
      <c r="I958" s="40" t="s">
        <v>1091</v>
      </c>
    </row>
    <row r="959" spans="1:9" x14ac:dyDescent="0.25">
      <c r="A959" t="s">
        <v>3525</v>
      </c>
      <c r="B959" s="40" t="s">
        <v>112</v>
      </c>
      <c r="C959" s="40" t="s">
        <v>681</v>
      </c>
      <c r="D959" s="41">
        <v>3123</v>
      </c>
      <c r="E959" s="41" t="str">
        <f t="shared" si="14"/>
        <v>PSA3123</v>
      </c>
      <c r="F959" s="40" t="s">
        <v>740</v>
      </c>
      <c r="G959" s="40" t="s">
        <v>2154</v>
      </c>
      <c r="H959" s="40" t="s">
        <v>740</v>
      </c>
      <c r="I959" s="40" t="s">
        <v>734</v>
      </c>
    </row>
    <row r="960" spans="1:9" x14ac:dyDescent="0.25">
      <c r="A960" t="s">
        <v>3526</v>
      </c>
      <c r="B960" s="40" t="s">
        <v>111</v>
      </c>
      <c r="C960" s="40" t="s">
        <v>681</v>
      </c>
      <c r="D960" s="41">
        <v>3124</v>
      </c>
      <c r="E960" s="41" t="str">
        <f t="shared" si="14"/>
        <v>PRA3124</v>
      </c>
      <c r="F960" s="40" t="s">
        <v>2107</v>
      </c>
      <c r="G960" s="40" t="s">
        <v>2106</v>
      </c>
      <c r="H960" s="40" t="s">
        <v>2107</v>
      </c>
      <c r="I960" s="40" t="s">
        <v>724</v>
      </c>
    </row>
    <row r="961" spans="1:9" x14ac:dyDescent="0.25">
      <c r="A961" t="s">
        <v>3527</v>
      </c>
      <c r="B961" s="40" t="s">
        <v>111</v>
      </c>
      <c r="C961" s="40" t="s">
        <v>681</v>
      </c>
      <c r="D961" s="41">
        <v>3125</v>
      </c>
      <c r="E961" s="41" t="str">
        <f t="shared" si="14"/>
        <v>PRA3125</v>
      </c>
      <c r="F961" s="40" t="s">
        <v>2109</v>
      </c>
      <c r="G961" s="40" t="s">
        <v>2108</v>
      </c>
      <c r="H961" s="40" t="s">
        <v>2109</v>
      </c>
      <c r="I961" s="40" t="s">
        <v>2092</v>
      </c>
    </row>
    <row r="962" spans="1:9" x14ac:dyDescent="0.25">
      <c r="A962" t="s">
        <v>3528</v>
      </c>
      <c r="B962" s="40" t="s">
        <v>16</v>
      </c>
      <c r="C962" s="40" t="s">
        <v>681</v>
      </c>
      <c r="D962" s="41">
        <v>3127</v>
      </c>
      <c r="E962" s="41" t="str">
        <f t="shared" si="14"/>
        <v>ADA3127</v>
      </c>
      <c r="F962" s="40" t="s">
        <v>783</v>
      </c>
      <c r="G962" s="40" t="s">
        <v>782</v>
      </c>
      <c r="H962" s="40" t="s">
        <v>784</v>
      </c>
      <c r="I962" s="40" t="s">
        <v>785</v>
      </c>
    </row>
    <row r="963" spans="1:9" x14ac:dyDescent="0.25">
      <c r="A963" t="s">
        <v>3529</v>
      </c>
      <c r="B963" s="40" t="s">
        <v>67</v>
      </c>
      <c r="C963" s="40" t="s">
        <v>681</v>
      </c>
      <c r="D963" s="41">
        <v>3127</v>
      </c>
      <c r="E963" s="41" t="str">
        <f t="shared" ref="E963:E1026" si="15">CONCATENATE(B963,D963)</f>
        <v>GVA3127</v>
      </c>
      <c r="F963" s="40" t="s">
        <v>1716</v>
      </c>
      <c r="G963" s="40" t="s">
        <v>782</v>
      </c>
      <c r="H963" s="40" t="s">
        <v>784</v>
      </c>
      <c r="I963" s="40" t="s">
        <v>785</v>
      </c>
    </row>
    <row r="964" spans="1:9" x14ac:dyDescent="0.25">
      <c r="A964" t="s">
        <v>3530</v>
      </c>
      <c r="B964" s="40" t="s">
        <v>85</v>
      </c>
      <c r="C964" s="40" t="s">
        <v>681</v>
      </c>
      <c r="D964" s="41">
        <v>3127</v>
      </c>
      <c r="E964" s="41" t="str">
        <f t="shared" si="15"/>
        <v>LCA3127</v>
      </c>
      <c r="F964" s="40" t="s">
        <v>1716</v>
      </c>
      <c r="G964" s="40" t="s">
        <v>782</v>
      </c>
      <c r="H964" s="40" t="s">
        <v>784</v>
      </c>
      <c r="I964" s="40" t="s">
        <v>785</v>
      </c>
    </row>
    <row r="965" spans="1:9" x14ac:dyDescent="0.25">
      <c r="A965" t="s">
        <v>3531</v>
      </c>
      <c r="B965" s="40" t="s">
        <v>126</v>
      </c>
      <c r="C965" s="40" t="s">
        <v>681</v>
      </c>
      <c r="D965" s="41">
        <v>3127</v>
      </c>
      <c r="E965" s="41" t="str">
        <f t="shared" si="15"/>
        <v>SNA3127</v>
      </c>
      <c r="F965" s="40" t="s">
        <v>1716</v>
      </c>
      <c r="G965" s="40" t="s">
        <v>782</v>
      </c>
      <c r="H965" s="40" t="s">
        <v>784</v>
      </c>
      <c r="I965" s="40" t="s">
        <v>785</v>
      </c>
    </row>
    <row r="966" spans="1:9" x14ac:dyDescent="0.25">
      <c r="A966" t="s">
        <v>3532</v>
      </c>
      <c r="B966" s="40" t="s">
        <v>127</v>
      </c>
      <c r="C966" s="40" t="s">
        <v>681</v>
      </c>
      <c r="D966" s="41">
        <v>3127</v>
      </c>
      <c r="E966" s="41" t="str">
        <f t="shared" si="15"/>
        <v>SPA3127</v>
      </c>
      <c r="F966" s="40" t="s">
        <v>1716</v>
      </c>
      <c r="G966" s="40" t="s">
        <v>782</v>
      </c>
      <c r="H966" s="40" t="s">
        <v>784</v>
      </c>
      <c r="I966" s="40" t="s">
        <v>785</v>
      </c>
    </row>
    <row r="967" spans="1:9" x14ac:dyDescent="0.25">
      <c r="A967" t="s">
        <v>3533</v>
      </c>
      <c r="B967" s="40" t="s">
        <v>75</v>
      </c>
      <c r="C967" s="40" t="s">
        <v>681</v>
      </c>
      <c r="D967" s="41">
        <v>3128</v>
      </c>
      <c r="E967" s="41" t="str">
        <f t="shared" si="15"/>
        <v>HSA3128</v>
      </c>
      <c r="F967" s="40" t="s">
        <v>1852</v>
      </c>
      <c r="G967" s="40" t="s">
        <v>1851</v>
      </c>
      <c r="H967" s="40" t="s">
        <v>1853</v>
      </c>
      <c r="I967" s="40" t="s">
        <v>785</v>
      </c>
    </row>
    <row r="968" spans="1:9" x14ac:dyDescent="0.25">
      <c r="A968" t="s">
        <v>3534</v>
      </c>
      <c r="B968" s="40" t="s">
        <v>107</v>
      </c>
      <c r="C968" s="40" t="s">
        <v>681</v>
      </c>
      <c r="D968" s="41">
        <v>3129</v>
      </c>
      <c r="E968" s="41" t="str">
        <f t="shared" si="15"/>
        <v>PIA3129</v>
      </c>
      <c r="F968" s="40" t="s">
        <v>2072</v>
      </c>
      <c r="G968" s="40" t="s">
        <v>2071</v>
      </c>
      <c r="H968" s="40" t="s">
        <v>2073</v>
      </c>
      <c r="I968" s="40" t="s">
        <v>785</v>
      </c>
    </row>
    <row r="969" spans="1:9" x14ac:dyDescent="0.25">
      <c r="A969" t="s">
        <v>3535</v>
      </c>
      <c r="B969" s="40" t="s">
        <v>107</v>
      </c>
      <c r="C969" s="40" t="s">
        <v>681</v>
      </c>
      <c r="D969" s="41">
        <v>3130</v>
      </c>
      <c r="E969" s="41" t="str">
        <f t="shared" si="15"/>
        <v>PIA3130</v>
      </c>
      <c r="F969" s="40" t="s">
        <v>2075</v>
      </c>
      <c r="G969" s="40" t="s">
        <v>2074</v>
      </c>
      <c r="H969" s="40" t="s">
        <v>2076</v>
      </c>
      <c r="I969" s="40" t="s">
        <v>785</v>
      </c>
    </row>
    <row r="970" spans="1:9" x14ac:dyDescent="0.25">
      <c r="A970" t="s">
        <v>3536</v>
      </c>
      <c r="B970" s="40" t="s">
        <v>37</v>
      </c>
      <c r="C970" s="40" t="s">
        <v>681</v>
      </c>
      <c r="D970" s="41">
        <v>3131</v>
      </c>
      <c r="E970" s="41" t="str">
        <f t="shared" si="15"/>
        <v>BRA3131</v>
      </c>
      <c r="F970" s="40" t="s">
        <v>1096</v>
      </c>
      <c r="G970" s="40" t="s">
        <v>1095</v>
      </c>
      <c r="H970" s="40" t="s">
        <v>1097</v>
      </c>
      <c r="I970" s="40" t="s">
        <v>785</v>
      </c>
    </row>
    <row r="971" spans="1:9" x14ac:dyDescent="0.25">
      <c r="A971" t="s">
        <v>3537</v>
      </c>
      <c r="B971" s="40" t="s">
        <v>37</v>
      </c>
      <c r="C971" s="40" t="s">
        <v>681</v>
      </c>
      <c r="D971" s="41">
        <v>3132</v>
      </c>
      <c r="E971" s="41" t="str">
        <f t="shared" si="15"/>
        <v>BRA3132</v>
      </c>
      <c r="F971" s="40" t="s">
        <v>1099</v>
      </c>
      <c r="G971" s="40" t="s">
        <v>1098</v>
      </c>
      <c r="H971" s="40" t="s">
        <v>1100</v>
      </c>
      <c r="I971" s="40" t="s">
        <v>785</v>
      </c>
    </row>
    <row r="972" spans="1:9" x14ac:dyDescent="0.25">
      <c r="A972" t="s">
        <v>3538</v>
      </c>
      <c r="B972" s="40" t="s">
        <v>134</v>
      </c>
      <c r="C972" s="40" t="s">
        <v>681</v>
      </c>
      <c r="D972" s="41">
        <v>3133</v>
      </c>
      <c r="E972" s="41" t="str">
        <f t="shared" si="15"/>
        <v>UAA3133</v>
      </c>
      <c r="F972" s="40" t="s">
        <v>2467</v>
      </c>
      <c r="G972" s="40" t="s">
        <v>2466</v>
      </c>
      <c r="H972" s="40" t="s">
        <v>2467</v>
      </c>
      <c r="I972" s="40" t="s">
        <v>785</v>
      </c>
    </row>
    <row r="973" spans="1:9" x14ac:dyDescent="0.25">
      <c r="A973" t="s">
        <v>3539</v>
      </c>
      <c r="B973" s="40" t="s">
        <v>37</v>
      </c>
      <c r="C973" s="40" t="s">
        <v>681</v>
      </c>
      <c r="D973" s="41">
        <v>3134</v>
      </c>
      <c r="E973" s="41" t="str">
        <f t="shared" si="15"/>
        <v>BRA3134</v>
      </c>
      <c r="F973" s="40" t="s">
        <v>1102</v>
      </c>
      <c r="G973" s="40" t="s">
        <v>1101</v>
      </c>
      <c r="H973" s="40" t="s">
        <v>1102</v>
      </c>
      <c r="I973" s="40" t="s">
        <v>785</v>
      </c>
    </row>
    <row r="974" spans="1:9" x14ac:dyDescent="0.25">
      <c r="A974" t="s">
        <v>3540</v>
      </c>
      <c r="B974" s="40" t="s">
        <v>86</v>
      </c>
      <c r="C974" s="40" t="s">
        <v>681</v>
      </c>
      <c r="D974" s="41">
        <v>3135</v>
      </c>
      <c r="E974" s="41" t="str">
        <f t="shared" si="15"/>
        <v>LDA3135</v>
      </c>
      <c r="F974" s="40" t="s">
        <v>1944</v>
      </c>
      <c r="G974" s="40" t="s">
        <v>1101</v>
      </c>
      <c r="H974" s="40" t="s">
        <v>1102</v>
      </c>
      <c r="I974" s="40" t="s">
        <v>785</v>
      </c>
    </row>
    <row r="975" spans="1:9" x14ac:dyDescent="0.25">
      <c r="A975" t="s">
        <v>3541</v>
      </c>
      <c r="B975" s="40" t="s">
        <v>37</v>
      </c>
      <c r="C975" s="40" t="s">
        <v>681</v>
      </c>
      <c r="D975" s="41">
        <v>3136</v>
      </c>
      <c r="E975" s="41" t="str">
        <f t="shared" si="15"/>
        <v>BRA3136</v>
      </c>
      <c r="F975" s="40" t="s">
        <v>1104</v>
      </c>
      <c r="G975" s="40" t="s">
        <v>1103</v>
      </c>
      <c r="H975" s="40" t="s">
        <v>1104</v>
      </c>
      <c r="I975" s="40" t="s">
        <v>785</v>
      </c>
    </row>
    <row r="976" spans="1:9" x14ac:dyDescent="0.25">
      <c r="A976" t="s">
        <v>3542</v>
      </c>
      <c r="B976" s="40" t="s">
        <v>58</v>
      </c>
      <c r="C976" s="40" t="s">
        <v>681</v>
      </c>
      <c r="D976" s="41">
        <v>3138</v>
      </c>
      <c r="E976" s="41" t="str">
        <f t="shared" si="15"/>
        <v>EDA3138</v>
      </c>
      <c r="F976" s="40" t="s">
        <v>1512</v>
      </c>
      <c r="G976" s="40" t="s">
        <v>1511</v>
      </c>
      <c r="H976" s="40" t="s">
        <v>1512</v>
      </c>
      <c r="I976" s="40" t="s">
        <v>785</v>
      </c>
    </row>
    <row r="977" spans="1:9" x14ac:dyDescent="0.25">
      <c r="A977" t="s">
        <v>3543</v>
      </c>
      <c r="B977" s="40" t="s">
        <v>16</v>
      </c>
      <c r="C977" s="40" t="s">
        <v>681</v>
      </c>
      <c r="D977" s="41">
        <v>3140</v>
      </c>
      <c r="E977" s="41" t="str">
        <f t="shared" si="15"/>
        <v>ADA3140</v>
      </c>
      <c r="F977" s="40" t="s">
        <v>787</v>
      </c>
      <c r="G977" s="40" t="s">
        <v>786</v>
      </c>
      <c r="H977" s="40" t="s">
        <v>787</v>
      </c>
      <c r="I977" s="40" t="s">
        <v>785</v>
      </c>
    </row>
    <row r="978" spans="1:9" x14ac:dyDescent="0.25">
      <c r="A978" t="s">
        <v>3544</v>
      </c>
      <c r="B978" s="40" t="s">
        <v>50</v>
      </c>
      <c r="C978" s="40" t="s">
        <v>681</v>
      </c>
      <c r="D978" s="41">
        <v>3140</v>
      </c>
      <c r="E978" s="41" t="str">
        <f t="shared" si="15"/>
        <v>DCA3140</v>
      </c>
      <c r="F978" s="40" t="s">
        <v>787</v>
      </c>
      <c r="G978" s="40" t="s">
        <v>786</v>
      </c>
      <c r="H978" s="40" t="s">
        <v>787</v>
      </c>
      <c r="I978" s="40" t="s">
        <v>785</v>
      </c>
    </row>
    <row r="979" spans="1:9" x14ac:dyDescent="0.25">
      <c r="A979" t="s">
        <v>3545</v>
      </c>
      <c r="B979" s="40" t="s">
        <v>50</v>
      </c>
      <c r="C979" s="40" t="s">
        <v>681</v>
      </c>
      <c r="D979" s="41">
        <v>3141</v>
      </c>
      <c r="E979" s="41" t="str">
        <f t="shared" si="15"/>
        <v>DCA3141</v>
      </c>
      <c r="F979" s="40" t="s">
        <v>1229</v>
      </c>
      <c r="G979" s="40" t="s">
        <v>1228</v>
      </c>
      <c r="H979" s="40" t="s">
        <v>1230</v>
      </c>
      <c r="I979" s="40" t="s">
        <v>785</v>
      </c>
    </row>
    <row r="980" spans="1:9" x14ac:dyDescent="0.25">
      <c r="A980" t="s">
        <v>3546</v>
      </c>
      <c r="B980" s="40" t="s">
        <v>107</v>
      </c>
      <c r="C980" s="40" t="s">
        <v>681</v>
      </c>
      <c r="D980" s="41">
        <v>3143</v>
      </c>
      <c r="E980" s="41" t="str">
        <f t="shared" si="15"/>
        <v>PIA3143</v>
      </c>
      <c r="F980" s="40" t="s">
        <v>2078</v>
      </c>
      <c r="G980" s="40" t="s">
        <v>2077</v>
      </c>
      <c r="H980" s="40" t="s">
        <v>2079</v>
      </c>
      <c r="I980" s="40" t="s">
        <v>1298</v>
      </c>
    </row>
    <row r="981" spans="1:9" x14ac:dyDescent="0.25">
      <c r="A981" t="s">
        <v>3547</v>
      </c>
      <c r="B981" s="40" t="s">
        <v>107</v>
      </c>
      <c r="C981" s="40" t="s">
        <v>681</v>
      </c>
      <c r="D981" s="41">
        <v>3144</v>
      </c>
      <c r="E981" s="41" t="str">
        <f t="shared" si="15"/>
        <v>PIA3144</v>
      </c>
      <c r="F981" s="40" t="s">
        <v>2080</v>
      </c>
      <c r="G981" s="40" t="s">
        <v>2077</v>
      </c>
      <c r="H981" s="40" t="s">
        <v>2079</v>
      </c>
      <c r="I981" s="40" t="s">
        <v>1298</v>
      </c>
    </row>
    <row r="982" spans="1:9" x14ac:dyDescent="0.25">
      <c r="A982" t="s">
        <v>3548</v>
      </c>
      <c r="B982" s="40" t="s">
        <v>1154</v>
      </c>
      <c r="C982" s="40" t="s">
        <v>681</v>
      </c>
      <c r="D982" s="41">
        <v>3145</v>
      </c>
      <c r="E982" s="41" t="str">
        <f t="shared" si="15"/>
        <v>CHA3145</v>
      </c>
      <c r="F982" s="40" t="s">
        <v>1180</v>
      </c>
      <c r="G982" s="40" t="s">
        <v>1179</v>
      </c>
      <c r="H982" s="40" t="s">
        <v>1181</v>
      </c>
      <c r="I982" s="40" t="s">
        <v>1175</v>
      </c>
    </row>
    <row r="983" spans="1:9" x14ac:dyDescent="0.25">
      <c r="A983" t="s">
        <v>3549</v>
      </c>
      <c r="B983" s="40" t="s">
        <v>51</v>
      </c>
      <c r="C983" s="40" t="s">
        <v>681</v>
      </c>
      <c r="D983" s="41">
        <v>3145</v>
      </c>
      <c r="E983" s="41" t="str">
        <f t="shared" si="15"/>
        <v>DEA3145</v>
      </c>
      <c r="F983" s="40" t="s">
        <v>1284</v>
      </c>
      <c r="G983" s="40" t="s">
        <v>1179</v>
      </c>
      <c r="H983" s="40" t="s">
        <v>1181</v>
      </c>
      <c r="I983" s="40" t="s">
        <v>1175</v>
      </c>
    </row>
    <row r="984" spans="1:9" x14ac:dyDescent="0.25">
      <c r="A984" t="s">
        <v>3550</v>
      </c>
      <c r="B984" s="40" t="s">
        <v>51</v>
      </c>
      <c r="C984" s="40" t="s">
        <v>681</v>
      </c>
      <c r="D984" s="41">
        <v>3146</v>
      </c>
      <c r="E984" s="41" t="str">
        <f t="shared" si="15"/>
        <v>DEA3146</v>
      </c>
      <c r="F984" s="40" t="s">
        <v>1286</v>
      </c>
      <c r="G984" s="40" t="s">
        <v>1179</v>
      </c>
      <c r="H984" s="40" t="s">
        <v>1181</v>
      </c>
      <c r="I984" s="40" t="s">
        <v>781</v>
      </c>
    </row>
    <row r="985" spans="1:9" x14ac:dyDescent="0.25">
      <c r="A985" t="s">
        <v>3551</v>
      </c>
      <c r="B985" s="40" t="s">
        <v>86</v>
      </c>
      <c r="C985" s="40" t="s">
        <v>681</v>
      </c>
      <c r="D985" s="41">
        <v>3146</v>
      </c>
      <c r="E985" s="41" t="str">
        <f t="shared" si="15"/>
        <v>LDA3146</v>
      </c>
      <c r="F985" s="40" t="s">
        <v>1945</v>
      </c>
      <c r="G985" s="40" t="s">
        <v>1285</v>
      </c>
      <c r="H985" s="40" t="s">
        <v>1945</v>
      </c>
      <c r="I985" s="40" t="s">
        <v>785</v>
      </c>
    </row>
    <row r="986" spans="1:9" x14ac:dyDescent="0.25">
      <c r="A986" t="s">
        <v>3552</v>
      </c>
      <c r="B986" s="40" t="s">
        <v>50</v>
      </c>
      <c r="C986" s="40" t="s">
        <v>681</v>
      </c>
      <c r="D986" s="41">
        <v>3147</v>
      </c>
      <c r="E986" s="41" t="str">
        <f t="shared" si="15"/>
        <v>DCA3147</v>
      </c>
      <c r="F986" s="40" t="s">
        <v>1232</v>
      </c>
      <c r="G986" s="40" t="s">
        <v>1231</v>
      </c>
      <c r="H986" s="40" t="s">
        <v>1233</v>
      </c>
      <c r="I986" s="40" t="s">
        <v>687</v>
      </c>
    </row>
    <row r="987" spans="1:9" x14ac:dyDescent="0.25">
      <c r="A987" t="s">
        <v>3553</v>
      </c>
      <c r="B987" s="40" t="s">
        <v>124</v>
      </c>
      <c r="C987" s="40" t="s">
        <v>681</v>
      </c>
      <c r="D987" s="41">
        <v>3148</v>
      </c>
      <c r="E987" s="41" t="str">
        <f t="shared" si="15"/>
        <v>SDA3148</v>
      </c>
      <c r="F987" s="40" t="s">
        <v>2264</v>
      </c>
      <c r="G987" s="40" t="s">
        <v>2263</v>
      </c>
      <c r="H987" s="40" t="s">
        <v>2264</v>
      </c>
      <c r="I987" s="40" t="s">
        <v>687</v>
      </c>
    </row>
    <row r="988" spans="1:9" x14ac:dyDescent="0.25">
      <c r="A988" t="s">
        <v>3554</v>
      </c>
      <c r="B988" s="40" t="s">
        <v>1154</v>
      </c>
      <c r="C988" s="40" t="s">
        <v>681</v>
      </c>
      <c r="D988" s="41">
        <v>3152</v>
      </c>
      <c r="E988" s="41" t="str">
        <f t="shared" si="15"/>
        <v>CHA3152</v>
      </c>
      <c r="F988" s="40" t="s">
        <v>1183</v>
      </c>
      <c r="G988" s="40" t="s">
        <v>1182</v>
      </c>
      <c r="H988" s="40" t="s">
        <v>1184</v>
      </c>
      <c r="I988" s="40" t="s">
        <v>781</v>
      </c>
    </row>
    <row r="989" spans="1:9" x14ac:dyDescent="0.25">
      <c r="A989" t="s">
        <v>3555</v>
      </c>
      <c r="B989" s="40" t="s">
        <v>51</v>
      </c>
      <c r="C989" s="40" t="s">
        <v>681</v>
      </c>
      <c r="D989" s="41">
        <v>3152</v>
      </c>
      <c r="E989" s="41" t="str">
        <f t="shared" si="15"/>
        <v>DEA3152</v>
      </c>
      <c r="F989" s="40" t="s">
        <v>1183</v>
      </c>
      <c r="G989" s="40" t="s">
        <v>1182</v>
      </c>
      <c r="H989" s="40" t="s">
        <v>1184</v>
      </c>
      <c r="I989" s="40" t="s">
        <v>781</v>
      </c>
    </row>
    <row r="990" spans="1:9" x14ac:dyDescent="0.25">
      <c r="A990" t="s">
        <v>3556</v>
      </c>
      <c r="B990" s="40" t="s">
        <v>55</v>
      </c>
      <c r="C990" s="40" t="s">
        <v>681</v>
      </c>
      <c r="D990" s="41">
        <v>3153</v>
      </c>
      <c r="E990" s="41" t="str">
        <f t="shared" si="15"/>
        <v>DTA3153</v>
      </c>
      <c r="F990" s="40" t="s">
        <v>1400</v>
      </c>
      <c r="G990" s="40" t="s">
        <v>1399</v>
      </c>
      <c r="H990" s="40" t="s">
        <v>1400</v>
      </c>
      <c r="I990" s="40" t="s">
        <v>1324</v>
      </c>
    </row>
    <row r="991" spans="1:9" x14ac:dyDescent="0.25">
      <c r="A991" t="s">
        <v>3557</v>
      </c>
      <c r="B991" s="40" t="s">
        <v>119</v>
      </c>
      <c r="C991" s="40" t="s">
        <v>681</v>
      </c>
      <c r="D991" s="41">
        <v>3155</v>
      </c>
      <c r="E991" s="41" t="str">
        <f t="shared" si="15"/>
        <v>RGA3155</v>
      </c>
      <c r="F991" s="40" t="s">
        <v>2193</v>
      </c>
      <c r="G991" s="40" t="s">
        <v>2192</v>
      </c>
      <c r="H991" s="40" t="s">
        <v>2193</v>
      </c>
      <c r="I991" s="40" t="s">
        <v>715</v>
      </c>
    </row>
    <row r="992" spans="1:9" x14ac:dyDescent="0.25">
      <c r="A992" t="s">
        <v>3558</v>
      </c>
      <c r="B992" s="40" t="s">
        <v>2024</v>
      </c>
      <c r="C992" s="40" t="s">
        <v>681</v>
      </c>
      <c r="D992" s="41">
        <v>3156</v>
      </c>
      <c r="E992" s="41" t="str">
        <f t="shared" si="15"/>
        <v>MNA3156</v>
      </c>
      <c r="F992" s="40" t="s">
        <v>2026</v>
      </c>
      <c r="G992" s="40" t="s">
        <v>2025</v>
      </c>
      <c r="H992" s="40" t="s">
        <v>2027</v>
      </c>
      <c r="I992" s="40" t="s">
        <v>1522</v>
      </c>
    </row>
    <row r="993" spans="1:9" x14ac:dyDescent="0.25">
      <c r="A993" t="s">
        <v>3559</v>
      </c>
      <c r="B993" s="40" t="s">
        <v>132</v>
      </c>
      <c r="C993" s="40" t="s">
        <v>681</v>
      </c>
      <c r="D993" s="41">
        <v>3157</v>
      </c>
      <c r="E993" s="41" t="str">
        <f t="shared" si="15"/>
        <v>TRA3157</v>
      </c>
      <c r="F993" s="40" t="s">
        <v>2378</v>
      </c>
      <c r="G993" s="40" t="s">
        <v>2377</v>
      </c>
      <c r="H993" s="40" t="s">
        <v>2379</v>
      </c>
      <c r="I993" s="40" t="s">
        <v>2380</v>
      </c>
    </row>
    <row r="994" spans="1:9" x14ac:dyDescent="0.25">
      <c r="A994" t="s">
        <v>3560</v>
      </c>
      <c r="B994" s="40" t="s">
        <v>72</v>
      </c>
      <c r="C994" s="40" t="s">
        <v>681</v>
      </c>
      <c r="D994" s="41">
        <v>3159</v>
      </c>
      <c r="E994" s="41" t="str">
        <f t="shared" si="15"/>
        <v>HIA3159</v>
      </c>
      <c r="F994" s="40" t="s">
        <v>1798</v>
      </c>
      <c r="G994" s="40" t="s">
        <v>1797</v>
      </c>
      <c r="H994" s="40" t="s">
        <v>1799</v>
      </c>
      <c r="I994" s="40" t="s">
        <v>687</v>
      </c>
    </row>
    <row r="995" spans="1:9" x14ac:dyDescent="0.25">
      <c r="A995" t="s">
        <v>3561</v>
      </c>
      <c r="B995" s="40" t="s">
        <v>132</v>
      </c>
      <c r="C995" s="40" t="s">
        <v>681</v>
      </c>
      <c r="D995" s="41">
        <v>3165</v>
      </c>
      <c r="E995" s="41" t="str">
        <f t="shared" si="15"/>
        <v>TRA3165</v>
      </c>
      <c r="F995" s="40" t="s">
        <v>2381</v>
      </c>
      <c r="G995" s="40" t="s">
        <v>2382</v>
      </c>
      <c r="H995" s="40" t="s">
        <v>2383</v>
      </c>
      <c r="I995" s="40" t="s">
        <v>2384</v>
      </c>
    </row>
    <row r="996" spans="1:9" x14ac:dyDescent="0.25">
      <c r="A996" t="s">
        <v>3562</v>
      </c>
      <c r="B996" s="40" t="s">
        <v>132</v>
      </c>
      <c r="C996" s="40" t="s">
        <v>681</v>
      </c>
      <c r="D996" s="41">
        <v>3166</v>
      </c>
      <c r="E996" s="41" t="str">
        <f t="shared" si="15"/>
        <v>TRA3166</v>
      </c>
      <c r="F996" s="40" t="s">
        <v>2385</v>
      </c>
      <c r="G996" s="40" t="s">
        <v>2382</v>
      </c>
      <c r="H996" s="40" t="s">
        <v>2383</v>
      </c>
      <c r="I996" s="40" t="s">
        <v>2384</v>
      </c>
    </row>
    <row r="997" spans="1:9" x14ac:dyDescent="0.25">
      <c r="A997" t="s">
        <v>3563</v>
      </c>
      <c r="B997" s="40" t="s">
        <v>132</v>
      </c>
      <c r="C997" s="40" t="s">
        <v>681</v>
      </c>
      <c r="D997" s="41">
        <v>3167</v>
      </c>
      <c r="E997" s="41" t="str">
        <f t="shared" si="15"/>
        <v>TRA3167</v>
      </c>
      <c r="F997" s="40" t="s">
        <v>2386</v>
      </c>
      <c r="G997" s="40" t="s">
        <v>2382</v>
      </c>
      <c r="H997" s="40" t="s">
        <v>2383</v>
      </c>
      <c r="I997" s="40" t="s">
        <v>2387</v>
      </c>
    </row>
    <row r="998" spans="1:9" x14ac:dyDescent="0.25">
      <c r="A998" t="s">
        <v>3564</v>
      </c>
      <c r="B998" s="40" t="s">
        <v>132</v>
      </c>
      <c r="C998" s="40" t="s">
        <v>681</v>
      </c>
      <c r="D998" s="41">
        <v>3170</v>
      </c>
      <c r="E998" s="41" t="str">
        <f t="shared" si="15"/>
        <v>TRA3170</v>
      </c>
      <c r="F998" s="40" t="s">
        <v>2388</v>
      </c>
      <c r="G998" s="40" t="s">
        <v>2389</v>
      </c>
      <c r="H998" s="40" t="s">
        <v>2390</v>
      </c>
      <c r="I998" s="40" t="s">
        <v>2384</v>
      </c>
    </row>
    <row r="999" spans="1:9" x14ac:dyDescent="0.25">
      <c r="A999" t="s">
        <v>3565</v>
      </c>
      <c r="B999" s="40" t="s">
        <v>67</v>
      </c>
      <c r="C999" s="40" t="s">
        <v>681</v>
      </c>
      <c r="D999" s="41">
        <v>3171</v>
      </c>
      <c r="E999" s="41" t="str">
        <f t="shared" si="15"/>
        <v>GVA3171</v>
      </c>
      <c r="F999" s="40" t="s">
        <v>1718</v>
      </c>
      <c r="G999" s="40" t="s">
        <v>1717</v>
      </c>
      <c r="H999" s="40" t="s">
        <v>1718</v>
      </c>
      <c r="I999" s="40" t="s">
        <v>1522</v>
      </c>
    </row>
    <row r="1000" spans="1:9" x14ac:dyDescent="0.25">
      <c r="A1000" t="s">
        <v>3566</v>
      </c>
      <c r="B1000" s="40" t="s">
        <v>132</v>
      </c>
      <c r="C1000" s="40" t="s">
        <v>681</v>
      </c>
      <c r="D1000" s="41">
        <v>3171</v>
      </c>
      <c r="E1000" s="41" t="str">
        <f t="shared" si="15"/>
        <v>TRA3171</v>
      </c>
      <c r="F1000" s="40" t="s">
        <v>2391</v>
      </c>
      <c r="G1000" s="40" t="s">
        <v>2389</v>
      </c>
      <c r="H1000" s="40" t="s">
        <v>2390</v>
      </c>
      <c r="I1000" s="40" t="s">
        <v>2384</v>
      </c>
    </row>
    <row r="1001" spans="1:9" x14ac:dyDescent="0.25">
      <c r="A1001" t="s">
        <v>3567</v>
      </c>
      <c r="B1001" s="40" t="s">
        <v>132</v>
      </c>
      <c r="C1001" s="40" t="s">
        <v>681</v>
      </c>
      <c r="D1001" s="41">
        <v>3172</v>
      </c>
      <c r="E1001" s="41" t="str">
        <f t="shared" si="15"/>
        <v>TRA3172</v>
      </c>
      <c r="F1001" s="40" t="s">
        <v>2392</v>
      </c>
      <c r="G1001" s="40" t="s">
        <v>2389</v>
      </c>
      <c r="H1001" s="40" t="s">
        <v>2390</v>
      </c>
      <c r="I1001" s="40" t="s">
        <v>2384</v>
      </c>
    </row>
    <row r="1002" spans="1:9" x14ac:dyDescent="0.25">
      <c r="A1002" t="s">
        <v>3568</v>
      </c>
      <c r="B1002" s="40" t="s">
        <v>132</v>
      </c>
      <c r="C1002" s="40" t="s">
        <v>681</v>
      </c>
      <c r="D1002" s="41">
        <v>3173</v>
      </c>
      <c r="E1002" s="41" t="str">
        <f t="shared" si="15"/>
        <v>TRA3173</v>
      </c>
      <c r="F1002" s="40" t="s">
        <v>2393</v>
      </c>
      <c r="G1002" s="40" t="s">
        <v>2382</v>
      </c>
      <c r="H1002" s="40" t="s">
        <v>2383</v>
      </c>
      <c r="I1002" s="40" t="s">
        <v>2394</v>
      </c>
    </row>
    <row r="1003" spans="1:9" x14ac:dyDescent="0.25">
      <c r="A1003" t="s">
        <v>3569</v>
      </c>
      <c r="B1003" s="40" t="s">
        <v>132</v>
      </c>
      <c r="C1003" s="40" t="s">
        <v>681</v>
      </c>
      <c r="D1003" s="41">
        <v>3174</v>
      </c>
      <c r="E1003" s="41" t="str">
        <f t="shared" si="15"/>
        <v>TRA3174</v>
      </c>
      <c r="F1003" s="40" t="s">
        <v>2395</v>
      </c>
      <c r="G1003" s="40" t="s">
        <v>2389</v>
      </c>
      <c r="H1003" s="40" t="s">
        <v>2390</v>
      </c>
      <c r="I1003" s="40" t="s">
        <v>2384</v>
      </c>
    </row>
    <row r="1004" spans="1:9" x14ac:dyDescent="0.25">
      <c r="A1004" t="s">
        <v>3570</v>
      </c>
      <c r="B1004" s="40" t="s">
        <v>132</v>
      </c>
      <c r="C1004" s="40" t="s">
        <v>681</v>
      </c>
      <c r="D1004" s="41">
        <v>3176</v>
      </c>
      <c r="E1004" s="41" t="str">
        <f t="shared" si="15"/>
        <v>TRA3176</v>
      </c>
      <c r="F1004" s="40" t="s">
        <v>2396</v>
      </c>
      <c r="G1004" s="40" t="s">
        <v>2382</v>
      </c>
      <c r="H1004" s="40" t="s">
        <v>2383</v>
      </c>
      <c r="I1004" s="40" t="s">
        <v>2397</v>
      </c>
    </row>
    <row r="1005" spans="1:9" x14ac:dyDescent="0.25">
      <c r="A1005" t="s">
        <v>3571</v>
      </c>
      <c r="B1005" s="40" t="s">
        <v>132</v>
      </c>
      <c r="C1005" s="40" t="s">
        <v>681</v>
      </c>
      <c r="D1005" s="41">
        <v>3177</v>
      </c>
      <c r="E1005" s="41" t="str">
        <f t="shared" si="15"/>
        <v>TRA3177</v>
      </c>
      <c r="F1005" s="40" t="s">
        <v>2398</v>
      </c>
      <c r="G1005" s="40" t="s">
        <v>2382</v>
      </c>
      <c r="H1005" s="40" t="s">
        <v>2383</v>
      </c>
      <c r="I1005" s="40" t="s">
        <v>2384</v>
      </c>
    </row>
    <row r="1006" spans="1:9" x14ac:dyDescent="0.25">
      <c r="A1006" t="s">
        <v>3572</v>
      </c>
      <c r="B1006" s="40" t="s">
        <v>88</v>
      </c>
      <c r="C1006" s="40" t="s">
        <v>681</v>
      </c>
      <c r="D1006" s="41">
        <v>3179</v>
      </c>
      <c r="E1006" s="41" t="str">
        <f t="shared" si="15"/>
        <v>LOA3179</v>
      </c>
      <c r="F1006" s="40" t="s">
        <v>1971</v>
      </c>
      <c r="G1006" s="40" t="s">
        <v>1970</v>
      </c>
      <c r="H1006" s="40" t="s">
        <v>1972</v>
      </c>
      <c r="I1006" s="40" t="s">
        <v>737</v>
      </c>
    </row>
    <row r="1007" spans="1:9" x14ac:dyDescent="0.25">
      <c r="A1007" t="s">
        <v>3573</v>
      </c>
      <c r="B1007" s="40" t="s">
        <v>41</v>
      </c>
      <c r="C1007" s="40" t="s">
        <v>681</v>
      </c>
      <c r="D1007" s="41">
        <v>3180</v>
      </c>
      <c r="E1007" s="41" t="str">
        <f t="shared" si="15"/>
        <v>CCA3180</v>
      </c>
      <c r="F1007" s="40" t="s">
        <v>1141</v>
      </c>
      <c r="G1007" s="40" t="s">
        <v>864</v>
      </c>
      <c r="H1007" s="40" t="s">
        <v>865</v>
      </c>
      <c r="I1007" s="40" t="s">
        <v>781</v>
      </c>
    </row>
    <row r="1008" spans="1:9" x14ac:dyDescent="0.25">
      <c r="A1008" t="s">
        <v>3574</v>
      </c>
      <c r="B1008" s="40" t="s">
        <v>24</v>
      </c>
      <c r="C1008" s="40" t="s">
        <v>681</v>
      </c>
      <c r="D1008" s="41">
        <v>3181</v>
      </c>
      <c r="E1008" s="41" t="str">
        <f t="shared" si="15"/>
        <v>AGA3181</v>
      </c>
      <c r="F1008" s="40" t="s">
        <v>863</v>
      </c>
      <c r="G1008" s="40" t="s">
        <v>864</v>
      </c>
      <c r="H1008" s="40" t="s">
        <v>865</v>
      </c>
      <c r="I1008" s="40" t="s">
        <v>781</v>
      </c>
    </row>
    <row r="1009" spans="1:9" x14ac:dyDescent="0.25">
      <c r="A1009" t="s">
        <v>3575</v>
      </c>
      <c r="B1009" s="40" t="s">
        <v>50</v>
      </c>
      <c r="C1009" s="40" t="s">
        <v>681</v>
      </c>
      <c r="D1009" s="41">
        <v>3187</v>
      </c>
      <c r="E1009" s="41" t="str">
        <f t="shared" si="15"/>
        <v>DCA3187</v>
      </c>
      <c r="F1009" s="40" t="s">
        <v>1235</v>
      </c>
      <c r="G1009" s="40" t="s">
        <v>1234</v>
      </c>
      <c r="H1009" s="40" t="s">
        <v>1235</v>
      </c>
      <c r="I1009" s="40" t="s">
        <v>734</v>
      </c>
    </row>
    <row r="1010" spans="1:9" x14ac:dyDescent="0.25">
      <c r="A1010" t="s">
        <v>3576</v>
      </c>
      <c r="B1010" s="40" t="s">
        <v>132</v>
      </c>
      <c r="C1010" s="40" t="s">
        <v>681</v>
      </c>
      <c r="D1010" s="41">
        <v>3191</v>
      </c>
      <c r="E1010" s="41" t="str">
        <f t="shared" si="15"/>
        <v>TRA3191</v>
      </c>
      <c r="F1010" s="40" t="s">
        <v>2400</v>
      </c>
      <c r="G1010" s="40" t="s">
        <v>2399</v>
      </c>
      <c r="H1010" s="40" t="s">
        <v>2401</v>
      </c>
      <c r="I1010" s="40" t="s">
        <v>687</v>
      </c>
    </row>
    <row r="1011" spans="1:9" x14ac:dyDescent="0.25">
      <c r="A1011" t="s">
        <v>3577</v>
      </c>
      <c r="B1011" s="40" t="s">
        <v>51</v>
      </c>
      <c r="C1011" s="40" t="s">
        <v>681</v>
      </c>
      <c r="D1011" s="41">
        <v>3193</v>
      </c>
      <c r="E1011" s="41" t="str">
        <f t="shared" si="15"/>
        <v>DEA3193</v>
      </c>
      <c r="F1011" s="40" t="s">
        <v>1288</v>
      </c>
      <c r="G1011" s="40" t="s">
        <v>1287</v>
      </c>
      <c r="H1011" s="40" t="s">
        <v>1289</v>
      </c>
      <c r="I1011" s="40" t="s">
        <v>1142</v>
      </c>
    </row>
    <row r="1012" spans="1:9" x14ac:dyDescent="0.25">
      <c r="A1012" t="s">
        <v>3578</v>
      </c>
      <c r="B1012" s="40" t="s">
        <v>68</v>
      </c>
      <c r="C1012" s="40" t="s">
        <v>681</v>
      </c>
      <c r="D1012" s="41">
        <v>3198</v>
      </c>
      <c r="E1012" s="41" t="str">
        <f t="shared" si="15"/>
        <v>HCA3198</v>
      </c>
      <c r="F1012" s="40" t="s">
        <v>1766</v>
      </c>
      <c r="G1012" s="40" t="s">
        <v>1767</v>
      </c>
      <c r="H1012" s="40" t="s">
        <v>1766</v>
      </c>
      <c r="I1012" s="40" t="s">
        <v>1768</v>
      </c>
    </row>
    <row r="1013" spans="1:9" x14ac:dyDescent="0.25">
      <c r="A1013" t="s">
        <v>3579</v>
      </c>
      <c r="B1013" s="40" t="s">
        <v>64</v>
      </c>
      <c r="C1013" s="40" t="s">
        <v>681</v>
      </c>
      <c r="D1013" s="41">
        <v>3200</v>
      </c>
      <c r="E1013" s="41" t="str">
        <f t="shared" si="15"/>
        <v>GHA3200</v>
      </c>
      <c r="F1013" s="40" t="s">
        <v>1690</v>
      </c>
      <c r="G1013" s="40" t="s">
        <v>1691</v>
      </c>
      <c r="H1013" s="40" t="s">
        <v>1692</v>
      </c>
      <c r="I1013" s="40" t="s">
        <v>687</v>
      </c>
    </row>
    <row r="1014" spans="1:9" x14ac:dyDescent="0.25">
      <c r="A1014" t="s">
        <v>3580</v>
      </c>
      <c r="B1014" s="40" t="s">
        <v>142</v>
      </c>
      <c r="C1014" s="40" t="s">
        <v>681</v>
      </c>
      <c r="D1014" s="41">
        <v>3200</v>
      </c>
      <c r="E1014" s="41" t="str">
        <f t="shared" si="15"/>
        <v>YYA3200</v>
      </c>
      <c r="F1014" s="40" t="s">
        <v>2565</v>
      </c>
      <c r="G1014" s="40" t="s">
        <v>1689</v>
      </c>
      <c r="H1014" s="40" t="s">
        <v>2565</v>
      </c>
      <c r="I1014" s="40" t="s">
        <v>2566</v>
      </c>
    </row>
    <row r="1015" spans="1:9" x14ac:dyDescent="0.25">
      <c r="A1015" t="s">
        <v>3581</v>
      </c>
      <c r="B1015" s="40" t="s">
        <v>86</v>
      </c>
      <c r="C1015" s="40" t="s">
        <v>681</v>
      </c>
      <c r="D1015" s="41">
        <v>3201</v>
      </c>
      <c r="E1015" s="41" t="str">
        <f t="shared" si="15"/>
        <v>LDA3201</v>
      </c>
      <c r="F1015" s="40" t="s">
        <v>1947</v>
      </c>
      <c r="G1015" s="40" t="s">
        <v>1946</v>
      </c>
      <c r="H1015" s="40" t="s">
        <v>1947</v>
      </c>
      <c r="I1015" s="40" t="s">
        <v>1627</v>
      </c>
    </row>
    <row r="1016" spans="1:9" x14ac:dyDescent="0.25">
      <c r="A1016" t="s">
        <v>3582</v>
      </c>
      <c r="B1016" s="40" t="s">
        <v>67</v>
      </c>
      <c r="C1016" s="40" t="s">
        <v>681</v>
      </c>
      <c r="D1016" s="41">
        <v>3206</v>
      </c>
      <c r="E1016" s="41" t="str">
        <f t="shared" si="15"/>
        <v>GVA3206</v>
      </c>
      <c r="F1016" s="40" t="s">
        <v>1720</v>
      </c>
      <c r="G1016" s="40" t="s">
        <v>1719</v>
      </c>
      <c r="H1016" s="40" t="s">
        <v>1721</v>
      </c>
      <c r="I1016" s="40" t="s">
        <v>687</v>
      </c>
    </row>
    <row r="1017" spans="1:9" x14ac:dyDescent="0.25">
      <c r="A1017" t="s">
        <v>3583</v>
      </c>
      <c r="B1017" s="40" t="s">
        <v>51</v>
      </c>
      <c r="C1017" s="40" t="s">
        <v>681</v>
      </c>
      <c r="D1017" s="41">
        <v>3207</v>
      </c>
      <c r="E1017" s="41" t="str">
        <f t="shared" si="15"/>
        <v>DEA3207</v>
      </c>
      <c r="F1017" s="40" t="s">
        <v>1291</v>
      </c>
      <c r="G1017" s="40" t="s">
        <v>1290</v>
      </c>
      <c r="H1017" s="40" t="s">
        <v>1292</v>
      </c>
      <c r="I1017" s="40" t="s">
        <v>1167</v>
      </c>
    </row>
    <row r="1018" spans="1:9" x14ac:dyDescent="0.25">
      <c r="A1018" t="s">
        <v>3584</v>
      </c>
      <c r="B1018" s="40" t="s">
        <v>67</v>
      </c>
      <c r="C1018" s="40" t="s">
        <v>681</v>
      </c>
      <c r="D1018" s="41">
        <v>3207</v>
      </c>
      <c r="E1018" s="41" t="str">
        <f t="shared" si="15"/>
        <v>GVA3207</v>
      </c>
      <c r="F1018" s="40" t="s">
        <v>1722</v>
      </c>
      <c r="G1018" s="40" t="s">
        <v>1719</v>
      </c>
      <c r="H1018" s="40" t="s">
        <v>1721</v>
      </c>
      <c r="I1018" s="40" t="s">
        <v>687</v>
      </c>
    </row>
    <row r="1019" spans="1:9" x14ac:dyDescent="0.25">
      <c r="A1019" t="s">
        <v>3585</v>
      </c>
      <c r="B1019" s="40" t="s">
        <v>67</v>
      </c>
      <c r="C1019" s="40" t="s">
        <v>681</v>
      </c>
      <c r="D1019" s="41">
        <v>3209</v>
      </c>
      <c r="E1019" s="41" t="str">
        <f t="shared" si="15"/>
        <v>GVA3209</v>
      </c>
      <c r="F1019" s="40" t="s">
        <v>1723</v>
      </c>
      <c r="G1019" s="40" t="s">
        <v>1719</v>
      </c>
      <c r="H1019" s="40" t="s">
        <v>1721</v>
      </c>
      <c r="I1019" s="40" t="s">
        <v>687</v>
      </c>
    </row>
    <row r="1020" spans="1:9" x14ac:dyDescent="0.25">
      <c r="A1020" t="s">
        <v>3586</v>
      </c>
      <c r="B1020" s="40" t="s">
        <v>24</v>
      </c>
      <c r="C1020" s="40" t="s">
        <v>681</v>
      </c>
      <c r="D1020" s="41">
        <v>3211</v>
      </c>
      <c r="E1020" s="41" t="str">
        <f t="shared" si="15"/>
        <v>AGA3211</v>
      </c>
      <c r="F1020" s="40" t="s">
        <v>866</v>
      </c>
      <c r="G1020" s="40" t="s">
        <v>867</v>
      </c>
      <c r="H1020" s="40" t="s">
        <v>868</v>
      </c>
      <c r="I1020" s="40" t="s">
        <v>836</v>
      </c>
    </row>
    <row r="1021" spans="1:9" x14ac:dyDescent="0.25">
      <c r="A1021" t="s">
        <v>3587</v>
      </c>
      <c r="B1021" s="40" t="s">
        <v>24</v>
      </c>
      <c r="C1021" s="40" t="s">
        <v>681</v>
      </c>
      <c r="D1021" s="41">
        <v>3212</v>
      </c>
      <c r="E1021" s="41" t="str">
        <f t="shared" si="15"/>
        <v>AGA3212</v>
      </c>
      <c r="F1021" s="40" t="s">
        <v>869</v>
      </c>
      <c r="G1021" s="40" t="s">
        <v>867</v>
      </c>
      <c r="H1021" s="40" t="s">
        <v>868</v>
      </c>
      <c r="I1021" s="40" t="s">
        <v>836</v>
      </c>
    </row>
    <row r="1022" spans="1:9" x14ac:dyDescent="0.25">
      <c r="A1022" t="s">
        <v>3588</v>
      </c>
      <c r="B1022" s="40" t="s">
        <v>67</v>
      </c>
      <c r="C1022" s="40" t="s">
        <v>681</v>
      </c>
      <c r="D1022" s="41">
        <v>3212</v>
      </c>
      <c r="E1022" s="41" t="str">
        <f t="shared" si="15"/>
        <v>GVA3212</v>
      </c>
      <c r="F1022" s="40" t="s">
        <v>1724</v>
      </c>
      <c r="G1022" s="40" t="s">
        <v>1719</v>
      </c>
      <c r="H1022" s="40" t="s">
        <v>1721</v>
      </c>
      <c r="I1022" s="40" t="s">
        <v>687</v>
      </c>
    </row>
    <row r="1023" spans="1:9" x14ac:dyDescent="0.25">
      <c r="A1023" t="s">
        <v>3589</v>
      </c>
      <c r="B1023" s="40" t="s">
        <v>24</v>
      </c>
      <c r="C1023" s="40" t="s">
        <v>681</v>
      </c>
      <c r="D1023" s="41">
        <v>3213</v>
      </c>
      <c r="E1023" s="41" t="str">
        <f t="shared" si="15"/>
        <v>AGA3213</v>
      </c>
      <c r="F1023" s="40" t="s">
        <v>870</v>
      </c>
      <c r="G1023" s="40" t="s">
        <v>867</v>
      </c>
      <c r="H1023" s="40" t="s">
        <v>868</v>
      </c>
      <c r="I1023" s="40" t="s">
        <v>836</v>
      </c>
    </row>
    <row r="1024" spans="1:9" x14ac:dyDescent="0.25">
      <c r="A1024" t="s">
        <v>3590</v>
      </c>
      <c r="B1024" s="40" t="s">
        <v>67</v>
      </c>
      <c r="C1024" s="40" t="s">
        <v>681</v>
      </c>
      <c r="D1024" s="41">
        <v>3214</v>
      </c>
      <c r="E1024" s="41" t="str">
        <f t="shared" si="15"/>
        <v>GVA3214</v>
      </c>
      <c r="F1024" s="40" t="s">
        <v>1725</v>
      </c>
      <c r="G1024" s="40" t="s">
        <v>1719</v>
      </c>
      <c r="H1024" s="40" t="s">
        <v>1721</v>
      </c>
      <c r="I1024" s="40" t="s">
        <v>687</v>
      </c>
    </row>
    <row r="1025" spans="1:9" x14ac:dyDescent="0.25">
      <c r="A1025" t="s">
        <v>3591</v>
      </c>
      <c r="B1025" s="40" t="s">
        <v>67</v>
      </c>
      <c r="C1025" s="40" t="s">
        <v>681</v>
      </c>
      <c r="D1025" s="41">
        <v>3215</v>
      </c>
      <c r="E1025" s="41" t="str">
        <f t="shared" si="15"/>
        <v>GVA3215</v>
      </c>
      <c r="F1025" s="40" t="s">
        <v>1726</v>
      </c>
      <c r="G1025" s="40" t="s">
        <v>1719</v>
      </c>
      <c r="H1025" s="40" t="s">
        <v>1721</v>
      </c>
      <c r="I1025" s="40" t="s">
        <v>687</v>
      </c>
    </row>
    <row r="1026" spans="1:9" x14ac:dyDescent="0.25">
      <c r="A1026" t="s">
        <v>3592</v>
      </c>
      <c r="B1026" s="40" t="s">
        <v>67</v>
      </c>
      <c r="C1026" s="40" t="s">
        <v>681</v>
      </c>
      <c r="D1026" s="41">
        <v>3216</v>
      </c>
      <c r="E1026" s="41" t="str">
        <f t="shared" si="15"/>
        <v>GVA3216</v>
      </c>
      <c r="F1026" s="40" t="s">
        <v>1727</v>
      </c>
      <c r="G1026" s="40" t="s">
        <v>1719</v>
      </c>
      <c r="H1026" s="40" t="s">
        <v>1721</v>
      </c>
      <c r="I1026" s="40" t="s">
        <v>687</v>
      </c>
    </row>
    <row r="1027" spans="1:9" x14ac:dyDescent="0.25">
      <c r="A1027" t="s">
        <v>3593</v>
      </c>
      <c r="B1027" s="40" t="s">
        <v>67</v>
      </c>
      <c r="C1027" s="40" t="s">
        <v>681</v>
      </c>
      <c r="D1027" s="41">
        <v>3217</v>
      </c>
      <c r="E1027" s="41" t="str">
        <f t="shared" ref="E1027:E1090" si="16">CONCATENATE(B1027,D1027)</f>
        <v>GVA3217</v>
      </c>
      <c r="F1027" s="40" t="s">
        <v>1728</v>
      </c>
      <c r="G1027" s="40" t="s">
        <v>1719</v>
      </c>
      <c r="H1027" s="40" t="s">
        <v>1721</v>
      </c>
      <c r="I1027" s="40" t="s">
        <v>687</v>
      </c>
    </row>
    <row r="1028" spans="1:9" x14ac:dyDescent="0.25">
      <c r="A1028" t="s">
        <v>3594</v>
      </c>
      <c r="B1028" s="40" t="s">
        <v>67</v>
      </c>
      <c r="C1028" s="40" t="s">
        <v>681</v>
      </c>
      <c r="D1028" s="41">
        <v>3218</v>
      </c>
      <c r="E1028" s="41" t="str">
        <f t="shared" si="16"/>
        <v>GVA3218</v>
      </c>
      <c r="F1028" s="40" t="s">
        <v>1730</v>
      </c>
      <c r="G1028" s="40" t="s">
        <v>1719</v>
      </c>
      <c r="H1028" s="40" t="s">
        <v>1721</v>
      </c>
      <c r="I1028" s="40" t="s">
        <v>687</v>
      </c>
    </row>
    <row r="1029" spans="1:9" x14ac:dyDescent="0.25">
      <c r="A1029" t="s">
        <v>3595</v>
      </c>
      <c r="B1029" s="40" t="s">
        <v>137</v>
      </c>
      <c r="C1029" s="40" t="s">
        <v>681</v>
      </c>
      <c r="D1029" s="41">
        <v>3218</v>
      </c>
      <c r="E1029" s="41" t="str">
        <f t="shared" si="16"/>
        <v>VSA3218</v>
      </c>
      <c r="F1029" s="40" t="s">
        <v>2485</v>
      </c>
      <c r="G1029" s="40" t="s">
        <v>1729</v>
      </c>
      <c r="H1029" s="40" t="s">
        <v>2486</v>
      </c>
      <c r="I1029" s="40" t="s">
        <v>781</v>
      </c>
    </row>
    <row r="1030" spans="1:9" x14ac:dyDescent="0.25">
      <c r="A1030" t="s">
        <v>3596</v>
      </c>
      <c r="B1030" s="40" t="s">
        <v>60</v>
      </c>
      <c r="C1030" s="40" t="s">
        <v>681</v>
      </c>
      <c r="D1030" s="41">
        <v>3242</v>
      </c>
      <c r="E1030" s="41" t="str">
        <f t="shared" si="16"/>
        <v>EVA3242</v>
      </c>
      <c r="F1030" s="40" t="s">
        <v>1550</v>
      </c>
      <c r="G1030" s="40" t="s">
        <v>1551</v>
      </c>
      <c r="H1030" s="40" t="s">
        <v>1552</v>
      </c>
      <c r="I1030" s="40" t="s">
        <v>748</v>
      </c>
    </row>
    <row r="1031" spans="1:9" x14ac:dyDescent="0.25">
      <c r="A1031" t="s">
        <v>3597</v>
      </c>
      <c r="B1031" s="40" t="s">
        <v>127</v>
      </c>
      <c r="C1031" s="40" t="s">
        <v>681</v>
      </c>
      <c r="D1031" s="41">
        <v>3245</v>
      </c>
      <c r="E1031" s="41" t="str">
        <f t="shared" si="16"/>
        <v>SPA3245</v>
      </c>
      <c r="F1031" s="40" t="s">
        <v>2324</v>
      </c>
      <c r="G1031" s="40" t="s">
        <v>2323</v>
      </c>
      <c r="H1031" s="40" t="s">
        <v>2325</v>
      </c>
      <c r="I1031" s="40" t="s">
        <v>836</v>
      </c>
    </row>
    <row r="1032" spans="1:9" x14ac:dyDescent="0.25">
      <c r="A1032" t="s">
        <v>3598</v>
      </c>
      <c r="B1032" s="40" t="s">
        <v>75</v>
      </c>
      <c r="C1032" s="40" t="s">
        <v>681</v>
      </c>
      <c r="D1032" s="41">
        <v>3306</v>
      </c>
      <c r="E1032" s="41" t="str">
        <f t="shared" si="16"/>
        <v>HSA3306</v>
      </c>
      <c r="F1032" s="40" t="s">
        <v>1855</v>
      </c>
      <c r="G1032" s="40" t="s">
        <v>1854</v>
      </c>
      <c r="H1032" s="40" t="s">
        <v>1855</v>
      </c>
      <c r="I1032" s="40" t="s">
        <v>687</v>
      </c>
    </row>
    <row r="1033" spans="1:9" x14ac:dyDescent="0.25">
      <c r="A1033" t="s">
        <v>3599</v>
      </c>
      <c r="B1033" s="40" t="s">
        <v>94</v>
      </c>
      <c r="C1033" s="40" t="s">
        <v>681</v>
      </c>
      <c r="D1033" s="41">
        <v>3306</v>
      </c>
      <c r="E1033" s="41" t="str">
        <f t="shared" si="16"/>
        <v>MSA3306</v>
      </c>
      <c r="F1033" s="40" t="s">
        <v>2028</v>
      </c>
      <c r="G1033" s="40" t="s">
        <v>1854</v>
      </c>
      <c r="H1033" s="40" t="s">
        <v>1855</v>
      </c>
      <c r="I1033" s="40" t="s">
        <v>687</v>
      </c>
    </row>
    <row r="1034" spans="1:9" x14ac:dyDescent="0.25">
      <c r="A1034" t="s">
        <v>3600</v>
      </c>
      <c r="B1034" s="40" t="s">
        <v>132</v>
      </c>
      <c r="C1034" s="40" t="s">
        <v>681</v>
      </c>
      <c r="D1034" s="41">
        <v>3318</v>
      </c>
      <c r="E1034" s="41" t="str">
        <f t="shared" si="16"/>
        <v>TRA3318</v>
      </c>
      <c r="F1034" s="40" t="s">
        <v>2403</v>
      </c>
      <c r="G1034" s="40" t="s">
        <v>2402</v>
      </c>
      <c r="H1034" s="40" t="s">
        <v>2404</v>
      </c>
      <c r="I1034" s="40" t="s">
        <v>2405</v>
      </c>
    </row>
    <row r="1035" spans="1:9" x14ac:dyDescent="0.25">
      <c r="A1035" t="s">
        <v>3601</v>
      </c>
      <c r="B1035" s="40" t="s">
        <v>132</v>
      </c>
      <c r="C1035" s="40" t="s">
        <v>681</v>
      </c>
      <c r="D1035" s="41">
        <v>3323</v>
      </c>
      <c r="E1035" s="41" t="str">
        <f t="shared" si="16"/>
        <v>TRA3323</v>
      </c>
      <c r="F1035" s="40" t="s">
        <v>2407</v>
      </c>
      <c r="G1035" s="40" t="s">
        <v>2406</v>
      </c>
      <c r="H1035" s="40" t="s">
        <v>2407</v>
      </c>
      <c r="I1035" s="40" t="s">
        <v>785</v>
      </c>
    </row>
    <row r="1036" spans="1:9" x14ac:dyDescent="0.25">
      <c r="A1036" t="s">
        <v>3602</v>
      </c>
      <c r="B1036" s="40" t="s">
        <v>60</v>
      </c>
      <c r="C1036" s="40" t="s">
        <v>681</v>
      </c>
      <c r="D1036" s="41">
        <v>3330</v>
      </c>
      <c r="E1036" s="41" t="str">
        <f t="shared" si="16"/>
        <v>EVA3330</v>
      </c>
      <c r="F1036" s="40" t="s">
        <v>1553</v>
      </c>
      <c r="G1036" s="40" t="s">
        <v>1554</v>
      </c>
      <c r="H1036" s="40" t="s">
        <v>1555</v>
      </c>
      <c r="I1036" s="40" t="s">
        <v>748</v>
      </c>
    </row>
    <row r="1037" spans="1:9" x14ac:dyDescent="0.25">
      <c r="A1037" t="s">
        <v>3603</v>
      </c>
      <c r="B1037" s="40" t="s">
        <v>60</v>
      </c>
      <c r="C1037" s="40" t="s">
        <v>681</v>
      </c>
      <c r="D1037" s="41">
        <v>3401</v>
      </c>
      <c r="E1037" s="41" t="str">
        <f t="shared" si="16"/>
        <v>EVA3401</v>
      </c>
      <c r="F1037" s="40" t="s">
        <v>1556</v>
      </c>
      <c r="G1037" s="40" t="s">
        <v>1557</v>
      </c>
      <c r="H1037" s="40" t="s">
        <v>1558</v>
      </c>
      <c r="I1037" s="40" t="s">
        <v>748</v>
      </c>
    </row>
    <row r="1038" spans="1:9" x14ac:dyDescent="0.25">
      <c r="A1038" t="s">
        <v>3604</v>
      </c>
      <c r="B1038" s="40" t="s">
        <v>60</v>
      </c>
      <c r="C1038" s="40" t="s">
        <v>681</v>
      </c>
      <c r="D1038" s="41">
        <v>3406</v>
      </c>
      <c r="E1038" s="41" t="str">
        <f t="shared" si="16"/>
        <v>EVA3406</v>
      </c>
      <c r="F1038" s="40" t="s">
        <v>1559</v>
      </c>
      <c r="G1038" s="40" t="s">
        <v>1557</v>
      </c>
      <c r="H1038" s="40" t="s">
        <v>1558</v>
      </c>
      <c r="I1038" s="40" t="s">
        <v>748</v>
      </c>
    </row>
    <row r="1039" spans="1:9" x14ac:dyDescent="0.25">
      <c r="A1039" t="s">
        <v>3605</v>
      </c>
      <c r="B1039" s="40" t="s">
        <v>60</v>
      </c>
      <c r="C1039" s="40" t="s">
        <v>681</v>
      </c>
      <c r="D1039" s="41">
        <v>3407</v>
      </c>
      <c r="E1039" s="41" t="str">
        <f t="shared" si="16"/>
        <v>EVA3407</v>
      </c>
      <c r="F1039" s="40" t="s">
        <v>1560</v>
      </c>
      <c r="G1039" s="40" t="s">
        <v>1557</v>
      </c>
      <c r="H1039" s="40" t="s">
        <v>1558</v>
      </c>
      <c r="I1039" s="40" t="s">
        <v>748</v>
      </c>
    </row>
    <row r="1040" spans="1:9" x14ac:dyDescent="0.25">
      <c r="A1040" t="s">
        <v>3606</v>
      </c>
      <c r="B1040" s="40" t="s">
        <v>60</v>
      </c>
      <c r="C1040" s="40" t="s">
        <v>681</v>
      </c>
      <c r="D1040" s="41">
        <v>3410</v>
      </c>
      <c r="E1040" s="41" t="str">
        <f t="shared" si="16"/>
        <v>EVA3410</v>
      </c>
      <c r="F1040" s="40" t="s">
        <v>1561</v>
      </c>
      <c r="G1040" s="40" t="s">
        <v>1557</v>
      </c>
      <c r="H1040" s="40" t="s">
        <v>1558</v>
      </c>
      <c r="I1040" s="40" t="s">
        <v>748</v>
      </c>
    </row>
    <row r="1041" spans="1:9" x14ac:dyDescent="0.25">
      <c r="A1041" t="s">
        <v>3607</v>
      </c>
      <c r="B1041" s="40" t="s">
        <v>60</v>
      </c>
      <c r="C1041" s="40" t="s">
        <v>681</v>
      </c>
      <c r="D1041" s="41">
        <v>3411</v>
      </c>
      <c r="E1041" s="41" t="str">
        <f t="shared" si="16"/>
        <v>EVA3411</v>
      </c>
      <c r="F1041" s="40" t="s">
        <v>1562</v>
      </c>
      <c r="G1041" s="40" t="s">
        <v>1557</v>
      </c>
      <c r="H1041" s="40" t="s">
        <v>1558</v>
      </c>
      <c r="I1041" s="40" t="s">
        <v>748</v>
      </c>
    </row>
    <row r="1042" spans="1:9" x14ac:dyDescent="0.25">
      <c r="A1042" t="s">
        <v>3608</v>
      </c>
      <c r="B1042" s="40" t="s">
        <v>60</v>
      </c>
      <c r="C1042" s="40" t="s">
        <v>681</v>
      </c>
      <c r="D1042" s="41">
        <v>3450</v>
      </c>
      <c r="E1042" s="41" t="str">
        <f t="shared" si="16"/>
        <v>EVA3450</v>
      </c>
      <c r="F1042" s="40" t="s">
        <v>1563</v>
      </c>
      <c r="G1042" s="40" t="s">
        <v>1557</v>
      </c>
      <c r="H1042" s="40" t="s">
        <v>1558</v>
      </c>
      <c r="I1042" s="40" t="s">
        <v>748</v>
      </c>
    </row>
    <row r="1043" spans="1:9" x14ac:dyDescent="0.25">
      <c r="A1043" t="s">
        <v>3609</v>
      </c>
      <c r="B1043" s="40" t="s">
        <v>24</v>
      </c>
      <c r="C1043" s="40" t="s">
        <v>681</v>
      </c>
      <c r="D1043" s="41">
        <v>3461</v>
      </c>
      <c r="E1043" s="41" t="str">
        <f t="shared" si="16"/>
        <v>AGA3461</v>
      </c>
      <c r="F1043" s="40" t="s">
        <v>871</v>
      </c>
      <c r="G1043" s="40" t="s">
        <v>872</v>
      </c>
      <c r="H1043" s="40" t="s">
        <v>873</v>
      </c>
      <c r="I1043" s="40" t="s">
        <v>836</v>
      </c>
    </row>
    <row r="1044" spans="1:9" x14ac:dyDescent="0.25">
      <c r="A1044" t="s">
        <v>3610</v>
      </c>
      <c r="B1044" s="40" t="s">
        <v>60</v>
      </c>
      <c r="C1044" s="40" t="s">
        <v>681</v>
      </c>
      <c r="D1044" s="41">
        <v>3500</v>
      </c>
      <c r="E1044" s="41" t="str">
        <f t="shared" si="16"/>
        <v>EVA3500</v>
      </c>
      <c r="F1044" s="40" t="s">
        <v>1565</v>
      </c>
      <c r="G1044" s="40" t="s">
        <v>1564</v>
      </c>
      <c r="H1044" s="40" t="s">
        <v>1565</v>
      </c>
      <c r="I1044" s="40" t="s">
        <v>748</v>
      </c>
    </row>
    <row r="1045" spans="1:9" x14ac:dyDescent="0.25">
      <c r="A1045" t="s">
        <v>3611</v>
      </c>
      <c r="B1045" s="40" t="s">
        <v>60</v>
      </c>
      <c r="C1045" s="40" t="s">
        <v>681</v>
      </c>
      <c r="D1045" s="41">
        <v>3510</v>
      </c>
      <c r="E1045" s="41" t="str">
        <f t="shared" si="16"/>
        <v>EVA3510</v>
      </c>
      <c r="F1045" s="40" t="s">
        <v>1566</v>
      </c>
      <c r="G1045" s="40" t="s">
        <v>1541</v>
      </c>
      <c r="H1045" s="40" t="s">
        <v>1542</v>
      </c>
      <c r="I1045" s="40" t="s">
        <v>748</v>
      </c>
    </row>
    <row r="1046" spans="1:9" x14ac:dyDescent="0.25">
      <c r="A1046" t="s">
        <v>3612</v>
      </c>
      <c r="B1046" s="40" t="s">
        <v>60</v>
      </c>
      <c r="C1046" s="40" t="s">
        <v>681</v>
      </c>
      <c r="D1046" s="41">
        <v>3640</v>
      </c>
      <c r="E1046" s="41" t="str">
        <f t="shared" si="16"/>
        <v>EVA3640</v>
      </c>
      <c r="F1046" s="40" t="s">
        <v>1567</v>
      </c>
      <c r="G1046" s="40" t="s">
        <v>1568</v>
      </c>
      <c r="H1046" s="40" t="s">
        <v>1569</v>
      </c>
      <c r="I1046" s="40" t="s">
        <v>748</v>
      </c>
    </row>
    <row r="1047" spans="1:9" x14ac:dyDescent="0.25">
      <c r="A1047" t="s">
        <v>3613</v>
      </c>
      <c r="B1047" s="40" t="s">
        <v>60</v>
      </c>
      <c r="C1047" s="40" t="s">
        <v>681</v>
      </c>
      <c r="D1047" s="41">
        <v>3650</v>
      </c>
      <c r="E1047" s="41" t="str">
        <f t="shared" si="16"/>
        <v>EVA3650</v>
      </c>
      <c r="F1047" s="40" t="s">
        <v>1570</v>
      </c>
      <c r="G1047" s="40" t="s">
        <v>1568</v>
      </c>
      <c r="H1047" s="40" t="s">
        <v>1569</v>
      </c>
      <c r="I1047" s="40" t="s">
        <v>748</v>
      </c>
    </row>
    <row r="1048" spans="1:9" x14ac:dyDescent="0.25">
      <c r="A1048" t="s">
        <v>3614</v>
      </c>
      <c r="B1048" s="40" t="s">
        <v>60</v>
      </c>
      <c r="C1048" s="40" t="s">
        <v>681</v>
      </c>
      <c r="D1048" s="41">
        <v>3660</v>
      </c>
      <c r="E1048" s="41" t="str">
        <f t="shared" si="16"/>
        <v>EVA3660</v>
      </c>
      <c r="F1048" s="40" t="s">
        <v>1571</v>
      </c>
      <c r="G1048" s="40" t="s">
        <v>1568</v>
      </c>
      <c r="H1048" s="40" t="s">
        <v>1569</v>
      </c>
      <c r="I1048" s="40" t="s">
        <v>748</v>
      </c>
    </row>
    <row r="1049" spans="1:9" x14ac:dyDescent="0.25">
      <c r="A1049" t="s">
        <v>3615</v>
      </c>
      <c r="B1049" s="40" t="s">
        <v>60</v>
      </c>
      <c r="C1049" s="40" t="s">
        <v>681</v>
      </c>
      <c r="D1049" s="41">
        <v>3670</v>
      </c>
      <c r="E1049" s="41" t="str">
        <f t="shared" si="16"/>
        <v>EVA3670</v>
      </c>
      <c r="F1049" s="40" t="s">
        <v>1572</v>
      </c>
      <c r="G1049" s="40" t="s">
        <v>1568</v>
      </c>
      <c r="H1049" s="40" t="s">
        <v>1569</v>
      </c>
      <c r="I1049" s="40" t="s">
        <v>748</v>
      </c>
    </row>
    <row r="1050" spans="1:9" x14ac:dyDescent="0.25">
      <c r="A1050" t="s">
        <v>3616</v>
      </c>
      <c r="B1050" s="40" t="s">
        <v>60</v>
      </c>
      <c r="C1050" s="40" t="s">
        <v>681</v>
      </c>
      <c r="D1050" s="41">
        <v>3680</v>
      </c>
      <c r="E1050" s="41" t="str">
        <f t="shared" si="16"/>
        <v>EVA3680</v>
      </c>
      <c r="F1050" s="40" t="s">
        <v>1573</v>
      </c>
      <c r="G1050" s="40" t="s">
        <v>1568</v>
      </c>
      <c r="H1050" s="40" t="s">
        <v>1569</v>
      </c>
      <c r="I1050" s="40" t="s">
        <v>748</v>
      </c>
    </row>
    <row r="1051" spans="1:9" x14ac:dyDescent="0.25">
      <c r="A1051" t="s">
        <v>3617</v>
      </c>
      <c r="B1051" s="40" t="s">
        <v>55</v>
      </c>
      <c r="C1051" s="40" t="s">
        <v>681</v>
      </c>
      <c r="D1051" s="41">
        <v>3701</v>
      </c>
      <c r="E1051" s="41" t="str">
        <f t="shared" si="16"/>
        <v>DTA3701</v>
      </c>
      <c r="F1051" s="40" t="s">
        <v>1402</v>
      </c>
      <c r="G1051" s="40" t="s">
        <v>1401</v>
      </c>
      <c r="H1051" s="40" t="s">
        <v>1402</v>
      </c>
      <c r="I1051" s="40" t="s">
        <v>1324</v>
      </c>
    </row>
    <row r="1052" spans="1:9" x14ac:dyDescent="0.25">
      <c r="A1052" t="s">
        <v>3618</v>
      </c>
      <c r="B1052" s="40" t="s">
        <v>112</v>
      </c>
      <c r="C1052" s="40" t="s">
        <v>681</v>
      </c>
      <c r="D1052" s="41">
        <v>3702</v>
      </c>
      <c r="E1052" s="41" t="str">
        <f t="shared" si="16"/>
        <v>PSA3702</v>
      </c>
      <c r="F1052" s="40" t="s">
        <v>1905</v>
      </c>
      <c r="G1052" s="40" t="s">
        <v>2155</v>
      </c>
      <c r="H1052" s="40" t="s">
        <v>1905</v>
      </c>
      <c r="I1052" s="40" t="s">
        <v>734</v>
      </c>
    </row>
    <row r="1053" spans="1:9" x14ac:dyDescent="0.25">
      <c r="A1053" t="s">
        <v>3619</v>
      </c>
      <c r="B1053" s="40" t="s">
        <v>132</v>
      </c>
      <c r="C1053" s="40" t="s">
        <v>681</v>
      </c>
      <c r="D1053" s="41">
        <v>3702</v>
      </c>
      <c r="E1053" s="41" t="str">
        <f t="shared" si="16"/>
        <v>TRA3702</v>
      </c>
      <c r="F1053" s="40" t="s">
        <v>2408</v>
      </c>
      <c r="G1053" s="40" t="s">
        <v>2155</v>
      </c>
      <c r="H1053" s="40" t="s">
        <v>1905</v>
      </c>
      <c r="I1053" s="40" t="s">
        <v>687</v>
      </c>
    </row>
    <row r="1054" spans="1:9" x14ac:dyDescent="0.25">
      <c r="A1054" t="s">
        <v>3620</v>
      </c>
      <c r="B1054" s="40" t="s">
        <v>63</v>
      </c>
      <c r="C1054" s="40" t="s">
        <v>681</v>
      </c>
      <c r="D1054" s="41">
        <v>3708</v>
      </c>
      <c r="E1054" s="41" t="str">
        <f t="shared" si="16"/>
        <v>GFA3708</v>
      </c>
      <c r="F1054" s="40" t="s">
        <v>1667</v>
      </c>
      <c r="G1054" s="40" t="s">
        <v>1666</v>
      </c>
      <c r="H1054" s="40" t="s">
        <v>1668</v>
      </c>
      <c r="I1054" s="40" t="s">
        <v>781</v>
      </c>
    </row>
    <row r="1055" spans="1:9" x14ac:dyDescent="0.25">
      <c r="A1055" t="s">
        <v>3621</v>
      </c>
      <c r="B1055" s="40" t="s">
        <v>63</v>
      </c>
      <c r="C1055" s="40" t="s">
        <v>681</v>
      </c>
      <c r="D1055" s="41">
        <v>3709</v>
      </c>
      <c r="E1055" s="41" t="str">
        <f t="shared" si="16"/>
        <v>GFA3709</v>
      </c>
      <c r="F1055" s="40" t="s">
        <v>1670</v>
      </c>
      <c r="G1055" s="40" t="s">
        <v>1669</v>
      </c>
      <c r="H1055" s="40" t="s">
        <v>1671</v>
      </c>
      <c r="I1055" s="40" t="s">
        <v>781</v>
      </c>
    </row>
    <row r="1056" spans="1:9" x14ac:dyDescent="0.25">
      <c r="A1056" t="s">
        <v>3622</v>
      </c>
      <c r="B1056" s="40" t="s">
        <v>63</v>
      </c>
      <c r="C1056" s="40" t="s">
        <v>681</v>
      </c>
      <c r="D1056" s="41">
        <v>3711</v>
      </c>
      <c r="E1056" s="41" t="str">
        <f t="shared" si="16"/>
        <v>GFA3711</v>
      </c>
      <c r="F1056" s="40" t="s">
        <v>1672</v>
      </c>
      <c r="G1056" s="40" t="s">
        <v>1666</v>
      </c>
      <c r="H1056" s="40" t="s">
        <v>1668</v>
      </c>
      <c r="I1056" s="40" t="s">
        <v>781</v>
      </c>
    </row>
    <row r="1057" spans="1:9" x14ac:dyDescent="0.25">
      <c r="A1057" t="s">
        <v>3623</v>
      </c>
      <c r="B1057" s="40" t="s">
        <v>63</v>
      </c>
      <c r="C1057" s="40" t="s">
        <v>681</v>
      </c>
      <c r="D1057" s="41">
        <v>3712</v>
      </c>
      <c r="E1057" s="41" t="str">
        <f t="shared" si="16"/>
        <v>GFA3712</v>
      </c>
      <c r="F1057" s="40" t="s">
        <v>1674</v>
      </c>
      <c r="G1057" s="40" t="s">
        <v>1673</v>
      </c>
      <c r="H1057" s="40" t="s">
        <v>1674</v>
      </c>
      <c r="I1057" s="40" t="s">
        <v>781</v>
      </c>
    </row>
    <row r="1058" spans="1:9" x14ac:dyDescent="0.25">
      <c r="A1058" t="s">
        <v>3624</v>
      </c>
      <c r="B1058" s="40" t="s">
        <v>63</v>
      </c>
      <c r="C1058" s="40" t="s">
        <v>681</v>
      </c>
      <c r="D1058" s="41">
        <v>3714</v>
      </c>
      <c r="E1058" s="41" t="str">
        <f t="shared" si="16"/>
        <v>GFA3714</v>
      </c>
      <c r="F1058" s="40" t="s">
        <v>1676</v>
      </c>
      <c r="G1058" s="40" t="s">
        <v>1675</v>
      </c>
      <c r="H1058" s="40" t="s">
        <v>1677</v>
      </c>
      <c r="I1058" s="40" t="s">
        <v>1627</v>
      </c>
    </row>
    <row r="1059" spans="1:9" x14ac:dyDescent="0.25">
      <c r="A1059" t="s">
        <v>3625</v>
      </c>
      <c r="B1059" s="40" t="s">
        <v>116</v>
      </c>
      <c r="C1059" s="40" t="s">
        <v>681</v>
      </c>
      <c r="D1059" s="41">
        <v>3720</v>
      </c>
      <c r="E1059" s="41" t="str">
        <f t="shared" si="16"/>
        <v>RCA3720</v>
      </c>
      <c r="F1059" s="40" t="s">
        <v>2183</v>
      </c>
      <c r="G1059" s="40" t="s">
        <v>2182</v>
      </c>
      <c r="H1059" s="40" t="s">
        <v>2184</v>
      </c>
      <c r="I1059" s="40" t="s">
        <v>781</v>
      </c>
    </row>
    <row r="1060" spans="1:9" x14ac:dyDescent="0.25">
      <c r="A1060" t="s">
        <v>3626</v>
      </c>
      <c r="B1060" s="40" t="s">
        <v>119</v>
      </c>
      <c r="C1060" s="40" t="s">
        <v>681</v>
      </c>
      <c r="D1060" s="41">
        <v>3721</v>
      </c>
      <c r="E1060" s="41" t="str">
        <f t="shared" si="16"/>
        <v>RGA3721</v>
      </c>
      <c r="F1060" s="40" t="s">
        <v>2195</v>
      </c>
      <c r="G1060" s="40" t="s">
        <v>2194</v>
      </c>
      <c r="H1060" s="40" t="s">
        <v>2195</v>
      </c>
      <c r="I1060" s="40" t="s">
        <v>781</v>
      </c>
    </row>
    <row r="1061" spans="1:9" x14ac:dyDescent="0.25">
      <c r="A1061" t="s">
        <v>3627</v>
      </c>
      <c r="B1061" s="40" t="s">
        <v>93</v>
      </c>
      <c r="C1061" s="40" t="s">
        <v>681</v>
      </c>
      <c r="D1061" s="41">
        <v>3722</v>
      </c>
      <c r="E1061" s="41" t="str">
        <f t="shared" si="16"/>
        <v>MMA3722</v>
      </c>
      <c r="F1061" s="40" t="s">
        <v>2022</v>
      </c>
      <c r="G1061" s="40" t="s">
        <v>2021</v>
      </c>
      <c r="H1061" s="40" t="s">
        <v>2023</v>
      </c>
      <c r="I1061" s="40" t="s">
        <v>781</v>
      </c>
    </row>
    <row r="1062" spans="1:9" x14ac:dyDescent="0.25">
      <c r="A1062" t="s">
        <v>3628</v>
      </c>
      <c r="B1062" s="40" t="s">
        <v>119</v>
      </c>
      <c r="C1062" s="40" t="s">
        <v>681</v>
      </c>
      <c r="D1062" s="41">
        <v>3725</v>
      </c>
      <c r="E1062" s="41" t="str">
        <f t="shared" si="16"/>
        <v>RGA3725</v>
      </c>
      <c r="F1062" s="40" t="s">
        <v>2197</v>
      </c>
      <c r="G1062" s="40" t="s">
        <v>2196</v>
      </c>
      <c r="H1062" s="40" t="s">
        <v>2198</v>
      </c>
      <c r="I1062" s="40" t="s">
        <v>781</v>
      </c>
    </row>
    <row r="1063" spans="1:9" x14ac:dyDescent="0.25">
      <c r="A1063" t="s">
        <v>3629</v>
      </c>
      <c r="B1063" s="40" t="s">
        <v>80</v>
      </c>
      <c r="C1063" s="40" t="s">
        <v>681</v>
      </c>
      <c r="D1063" s="41">
        <v>3727</v>
      </c>
      <c r="E1063" s="41" t="str">
        <f t="shared" si="16"/>
        <v>IDA3727</v>
      </c>
      <c r="F1063" s="40" t="s">
        <v>1899</v>
      </c>
      <c r="G1063" s="40" t="s">
        <v>1898</v>
      </c>
      <c r="H1063" s="40" t="s">
        <v>1900</v>
      </c>
      <c r="I1063" s="40" t="s">
        <v>687</v>
      </c>
    </row>
    <row r="1064" spans="1:9" x14ac:dyDescent="0.25">
      <c r="A1064" t="s">
        <v>3630</v>
      </c>
      <c r="B1064" s="40" t="s">
        <v>55</v>
      </c>
      <c r="C1064" s="40" t="s">
        <v>681</v>
      </c>
      <c r="D1064" s="41">
        <v>3728</v>
      </c>
      <c r="E1064" s="41" t="str">
        <f t="shared" si="16"/>
        <v>DTA3728</v>
      </c>
      <c r="F1064" s="40" t="s">
        <v>1404</v>
      </c>
      <c r="G1064" s="40" t="s">
        <v>1403</v>
      </c>
      <c r="H1064" s="40" t="s">
        <v>1404</v>
      </c>
      <c r="I1064" s="40" t="s">
        <v>1324</v>
      </c>
    </row>
    <row r="1065" spans="1:9" x14ac:dyDescent="0.25">
      <c r="A1065" t="s">
        <v>3631</v>
      </c>
      <c r="B1065" s="40" t="s">
        <v>132</v>
      </c>
      <c r="C1065" s="40" t="s">
        <v>681</v>
      </c>
      <c r="D1065" s="41">
        <v>3729</v>
      </c>
      <c r="E1065" s="41" t="str">
        <f t="shared" si="16"/>
        <v>TRA3729</v>
      </c>
      <c r="F1065" s="40" t="s">
        <v>2410</v>
      </c>
      <c r="G1065" s="40" t="s">
        <v>2409</v>
      </c>
      <c r="H1065" s="40" t="s">
        <v>2410</v>
      </c>
      <c r="I1065" s="40" t="s">
        <v>2380</v>
      </c>
    </row>
    <row r="1066" spans="1:9" x14ac:dyDescent="0.25">
      <c r="A1066" t="s">
        <v>3632</v>
      </c>
      <c r="B1066" s="40" t="s">
        <v>86</v>
      </c>
      <c r="C1066" s="40" t="s">
        <v>681</v>
      </c>
      <c r="D1066" s="41">
        <v>3732</v>
      </c>
      <c r="E1066" s="41" t="str">
        <f t="shared" si="16"/>
        <v>LDA3732</v>
      </c>
      <c r="F1066" s="40" t="s">
        <v>1949</v>
      </c>
      <c r="G1066" s="40" t="s">
        <v>1948</v>
      </c>
      <c r="H1066" s="40" t="s">
        <v>1949</v>
      </c>
      <c r="I1066" s="40" t="s">
        <v>785</v>
      </c>
    </row>
    <row r="1067" spans="1:9" x14ac:dyDescent="0.25">
      <c r="A1067" t="s">
        <v>3633</v>
      </c>
      <c r="B1067" s="40" t="s">
        <v>132</v>
      </c>
      <c r="C1067" s="40" t="s">
        <v>681</v>
      </c>
      <c r="D1067" s="41">
        <v>3736</v>
      </c>
      <c r="E1067" s="41" t="str">
        <f t="shared" si="16"/>
        <v>TRA3736</v>
      </c>
      <c r="F1067" s="40" t="s">
        <v>2412</v>
      </c>
      <c r="G1067" s="40" t="s">
        <v>2411</v>
      </c>
      <c r="H1067" s="40" t="s">
        <v>2412</v>
      </c>
      <c r="I1067" s="40" t="s">
        <v>2380</v>
      </c>
    </row>
    <row r="1068" spans="1:9" x14ac:dyDescent="0.25">
      <c r="A1068" t="s">
        <v>3634</v>
      </c>
      <c r="B1068" s="40" t="s">
        <v>55</v>
      </c>
      <c r="C1068" s="40" t="s">
        <v>681</v>
      </c>
      <c r="D1068" s="41">
        <v>3737</v>
      </c>
      <c r="E1068" s="41" t="str">
        <f t="shared" si="16"/>
        <v>DTA3737</v>
      </c>
      <c r="F1068" s="40" t="s">
        <v>1406</v>
      </c>
      <c r="G1068" s="40" t="s">
        <v>1405</v>
      </c>
      <c r="H1068" s="40" t="s">
        <v>1407</v>
      </c>
      <c r="I1068" s="40" t="s">
        <v>1324</v>
      </c>
    </row>
    <row r="1069" spans="1:9" x14ac:dyDescent="0.25">
      <c r="A1069" t="s">
        <v>3635</v>
      </c>
      <c r="B1069" s="40" t="s">
        <v>132</v>
      </c>
      <c r="C1069" s="40" t="s">
        <v>681</v>
      </c>
      <c r="D1069" s="41">
        <v>3738</v>
      </c>
      <c r="E1069" s="41" t="str">
        <f t="shared" si="16"/>
        <v>TRA3738</v>
      </c>
      <c r="F1069" s="40" t="s">
        <v>2413</v>
      </c>
      <c r="G1069" s="40" t="s">
        <v>2411</v>
      </c>
      <c r="H1069" s="40" t="s">
        <v>2412</v>
      </c>
      <c r="I1069" s="40" t="s">
        <v>2380</v>
      </c>
    </row>
    <row r="1070" spans="1:9" x14ac:dyDescent="0.25">
      <c r="A1070" t="s">
        <v>3636</v>
      </c>
      <c r="B1070" s="40" t="s">
        <v>132</v>
      </c>
      <c r="C1070" s="40" t="s">
        <v>681</v>
      </c>
      <c r="D1070" s="41">
        <v>3739</v>
      </c>
      <c r="E1070" s="41" t="str">
        <f t="shared" si="16"/>
        <v>TRA3739</v>
      </c>
      <c r="F1070" s="40" t="s">
        <v>2414</v>
      </c>
      <c r="G1070" s="40" t="s">
        <v>2411</v>
      </c>
      <c r="H1070" s="40" t="s">
        <v>2412</v>
      </c>
      <c r="I1070" s="40" t="s">
        <v>2380</v>
      </c>
    </row>
    <row r="1071" spans="1:9" x14ac:dyDescent="0.25">
      <c r="A1071" t="s">
        <v>3637</v>
      </c>
      <c r="B1071" s="40" t="s">
        <v>132</v>
      </c>
      <c r="C1071" s="40" t="s">
        <v>681</v>
      </c>
      <c r="D1071" s="41">
        <v>3740</v>
      </c>
      <c r="E1071" s="41" t="str">
        <f t="shared" si="16"/>
        <v>TRA3740</v>
      </c>
      <c r="F1071" s="40" t="s">
        <v>2415</v>
      </c>
      <c r="G1071" s="40" t="s">
        <v>2411</v>
      </c>
      <c r="H1071" s="40" t="s">
        <v>2412</v>
      </c>
      <c r="I1071" s="40" t="s">
        <v>2380</v>
      </c>
    </row>
    <row r="1072" spans="1:9" x14ac:dyDescent="0.25">
      <c r="A1072" t="s">
        <v>3638</v>
      </c>
      <c r="B1072" s="40" t="s">
        <v>132</v>
      </c>
      <c r="C1072" s="40" t="s">
        <v>681</v>
      </c>
      <c r="D1072" s="41">
        <v>3741</v>
      </c>
      <c r="E1072" s="41" t="str">
        <f t="shared" si="16"/>
        <v>TRA3741</v>
      </c>
      <c r="F1072" s="40" t="s">
        <v>2416</v>
      </c>
      <c r="G1072" s="40" t="s">
        <v>2411</v>
      </c>
      <c r="H1072" s="40" t="s">
        <v>2412</v>
      </c>
      <c r="I1072" s="40" t="s">
        <v>2380</v>
      </c>
    </row>
    <row r="1073" spans="1:9" x14ac:dyDescent="0.25">
      <c r="A1073" t="s">
        <v>3639</v>
      </c>
      <c r="B1073" s="40" t="s">
        <v>132</v>
      </c>
      <c r="C1073" s="40" t="s">
        <v>681</v>
      </c>
      <c r="D1073" s="41">
        <v>3742</v>
      </c>
      <c r="E1073" s="41" t="str">
        <f t="shared" si="16"/>
        <v>TRA3742</v>
      </c>
      <c r="F1073" s="40" t="s">
        <v>2418</v>
      </c>
      <c r="G1073" s="40" t="s">
        <v>2417</v>
      </c>
      <c r="H1073" s="40" t="s">
        <v>2418</v>
      </c>
      <c r="I1073" s="40" t="s">
        <v>2419</v>
      </c>
    </row>
    <row r="1074" spans="1:9" x14ac:dyDescent="0.25">
      <c r="A1074" t="s">
        <v>3640</v>
      </c>
      <c r="B1074" s="40" t="s">
        <v>122</v>
      </c>
      <c r="C1074" s="40" t="s">
        <v>681</v>
      </c>
      <c r="D1074" s="41">
        <v>3745</v>
      </c>
      <c r="E1074" s="41" t="str">
        <f t="shared" si="16"/>
        <v>RVA3745</v>
      </c>
      <c r="F1074" s="40" t="s">
        <v>2248</v>
      </c>
      <c r="G1074" s="40" t="s">
        <v>2247</v>
      </c>
      <c r="H1074" s="40" t="s">
        <v>2249</v>
      </c>
      <c r="I1074" s="40" t="s">
        <v>2223</v>
      </c>
    </row>
    <row r="1075" spans="1:9" x14ac:dyDescent="0.25">
      <c r="A1075" t="s">
        <v>3641</v>
      </c>
      <c r="B1075" s="40" t="s">
        <v>50</v>
      </c>
      <c r="C1075" s="40" t="s">
        <v>681</v>
      </c>
      <c r="D1075" s="41">
        <v>3748</v>
      </c>
      <c r="E1075" s="41" t="str">
        <f t="shared" si="16"/>
        <v>DCA3748</v>
      </c>
      <c r="F1075" s="40" t="s">
        <v>1237</v>
      </c>
      <c r="G1075" s="40" t="s">
        <v>1236</v>
      </c>
      <c r="H1075" s="40" t="s">
        <v>1238</v>
      </c>
      <c r="I1075" s="40" t="s">
        <v>687</v>
      </c>
    </row>
    <row r="1076" spans="1:9" x14ac:dyDescent="0.25">
      <c r="A1076" t="s">
        <v>3642</v>
      </c>
      <c r="B1076" s="40" t="s">
        <v>86</v>
      </c>
      <c r="C1076" s="40" t="s">
        <v>681</v>
      </c>
      <c r="D1076" s="41">
        <v>3752</v>
      </c>
      <c r="E1076" s="41" t="str">
        <f t="shared" si="16"/>
        <v>LDA3752</v>
      </c>
      <c r="F1076" s="40" t="s">
        <v>1950</v>
      </c>
      <c r="G1076" s="40" t="s">
        <v>1948</v>
      </c>
      <c r="H1076" s="40" t="s">
        <v>1949</v>
      </c>
      <c r="I1076" s="40" t="s">
        <v>781</v>
      </c>
    </row>
    <row r="1077" spans="1:9" x14ac:dyDescent="0.25">
      <c r="A1077" t="s">
        <v>3643</v>
      </c>
      <c r="B1077" s="40" t="s">
        <v>68</v>
      </c>
      <c r="C1077" s="40" t="s">
        <v>681</v>
      </c>
      <c r="D1077" s="41">
        <v>3791</v>
      </c>
      <c r="E1077" s="41" t="str">
        <f t="shared" si="16"/>
        <v>HCA3791</v>
      </c>
      <c r="F1077" s="40" t="s">
        <v>1770</v>
      </c>
      <c r="G1077" s="40" t="s">
        <v>1769</v>
      </c>
      <c r="H1077" s="40" t="s">
        <v>1771</v>
      </c>
      <c r="I1077" s="40" t="s">
        <v>1167</v>
      </c>
    </row>
    <row r="1078" spans="1:9" x14ac:dyDescent="0.25">
      <c r="A1078" t="s">
        <v>3644</v>
      </c>
      <c r="B1078" s="40" t="s">
        <v>132</v>
      </c>
      <c r="C1078" s="40" t="s">
        <v>681</v>
      </c>
      <c r="D1078" s="41">
        <v>3795</v>
      </c>
      <c r="E1078" s="41" t="str">
        <f t="shared" si="16"/>
        <v>TRA3795</v>
      </c>
      <c r="F1078" s="40" t="s">
        <v>2421</v>
      </c>
      <c r="G1078" s="40" t="s">
        <v>2420</v>
      </c>
      <c r="H1078" s="40" t="s">
        <v>2422</v>
      </c>
      <c r="I1078" s="40" t="s">
        <v>724</v>
      </c>
    </row>
    <row r="1079" spans="1:9" x14ac:dyDescent="0.25">
      <c r="A1079" t="s">
        <v>3645</v>
      </c>
      <c r="B1079" s="40" t="s">
        <v>132</v>
      </c>
      <c r="C1079" s="40" t="s">
        <v>681</v>
      </c>
      <c r="D1079" s="41">
        <v>3799</v>
      </c>
      <c r="E1079" s="41" t="str">
        <f t="shared" si="16"/>
        <v>TRA3799</v>
      </c>
      <c r="F1079" s="40" t="s">
        <v>2424</v>
      </c>
      <c r="G1079" s="40" t="s">
        <v>2423</v>
      </c>
      <c r="H1079" s="40" t="s">
        <v>2425</v>
      </c>
      <c r="I1079" s="40" t="s">
        <v>724</v>
      </c>
    </row>
    <row r="1080" spans="1:9" x14ac:dyDescent="0.25">
      <c r="A1080" t="s">
        <v>3646</v>
      </c>
      <c r="B1080" s="40" t="s">
        <v>60</v>
      </c>
      <c r="C1080" s="40" t="s">
        <v>681</v>
      </c>
      <c r="D1080" s="41">
        <v>3810</v>
      </c>
      <c r="E1080" s="41" t="str">
        <f t="shared" si="16"/>
        <v>EVA3810</v>
      </c>
      <c r="F1080" s="40" t="s">
        <v>1574</v>
      </c>
      <c r="G1080" s="40" t="s">
        <v>1541</v>
      </c>
      <c r="H1080" s="40" t="s">
        <v>1542</v>
      </c>
      <c r="I1080" s="40" t="s">
        <v>748</v>
      </c>
    </row>
    <row r="1081" spans="1:9" x14ac:dyDescent="0.25">
      <c r="A1081" t="s">
        <v>3647</v>
      </c>
      <c r="B1081" s="40" t="s">
        <v>132</v>
      </c>
      <c r="C1081" s="40" t="s">
        <v>681</v>
      </c>
      <c r="D1081" s="41">
        <v>3848</v>
      </c>
      <c r="E1081" s="41" t="str">
        <f t="shared" si="16"/>
        <v>TRA3848</v>
      </c>
      <c r="F1081" s="40" t="s">
        <v>2426</v>
      </c>
      <c r="G1081" s="40" t="s">
        <v>2427</v>
      </c>
      <c r="H1081" s="40" t="s">
        <v>2428</v>
      </c>
      <c r="I1081" s="40" t="s">
        <v>2380</v>
      </c>
    </row>
    <row r="1082" spans="1:9" x14ac:dyDescent="0.25">
      <c r="A1082" t="s">
        <v>3648</v>
      </c>
      <c r="B1082" s="40" t="s">
        <v>55</v>
      </c>
      <c r="C1082" s="40" t="s">
        <v>681</v>
      </c>
      <c r="D1082" s="41">
        <v>3849</v>
      </c>
      <c r="E1082" s="41" t="str">
        <f t="shared" si="16"/>
        <v>DTA3849</v>
      </c>
      <c r="F1082" s="40" t="s">
        <v>1408</v>
      </c>
      <c r="G1082" s="40" t="s">
        <v>1367</v>
      </c>
      <c r="H1082" s="40" t="s">
        <v>1369</v>
      </c>
      <c r="I1082" s="40" t="s">
        <v>1409</v>
      </c>
    </row>
    <row r="1083" spans="1:9" x14ac:dyDescent="0.25">
      <c r="A1083" t="s">
        <v>3649</v>
      </c>
      <c r="B1083" s="40" t="s">
        <v>55</v>
      </c>
      <c r="C1083" s="40" t="s">
        <v>681</v>
      </c>
      <c r="D1083" s="41">
        <v>3850</v>
      </c>
      <c r="E1083" s="41" t="str">
        <f t="shared" si="16"/>
        <v>DTA3850</v>
      </c>
      <c r="F1083" s="40" t="s">
        <v>1410</v>
      </c>
      <c r="G1083" s="40" t="s">
        <v>1367</v>
      </c>
      <c r="H1083" s="40" t="s">
        <v>1369</v>
      </c>
      <c r="I1083" s="40" t="s">
        <v>1409</v>
      </c>
    </row>
    <row r="1084" spans="1:9" x14ac:dyDescent="0.25">
      <c r="A1084" t="s">
        <v>3650</v>
      </c>
      <c r="B1084" s="40" t="s">
        <v>55</v>
      </c>
      <c r="C1084" s="40" t="s">
        <v>681</v>
      </c>
      <c r="D1084" s="41">
        <v>3853</v>
      </c>
      <c r="E1084" s="41" t="str">
        <f t="shared" si="16"/>
        <v>DTA3853</v>
      </c>
      <c r="F1084" s="40" t="s">
        <v>1411</v>
      </c>
      <c r="G1084" s="40" t="s">
        <v>1367</v>
      </c>
      <c r="H1084" s="40" t="s">
        <v>1369</v>
      </c>
      <c r="I1084" s="40" t="s">
        <v>1412</v>
      </c>
    </row>
    <row r="1085" spans="1:9" x14ac:dyDescent="0.25">
      <c r="A1085" t="s">
        <v>3651</v>
      </c>
      <c r="B1085" s="40" t="s">
        <v>55</v>
      </c>
      <c r="C1085" s="40" t="s">
        <v>681</v>
      </c>
      <c r="D1085" s="41">
        <v>3856</v>
      </c>
      <c r="E1085" s="41" t="str">
        <f t="shared" si="16"/>
        <v>DTA3856</v>
      </c>
      <c r="F1085" s="40" t="s">
        <v>1413</v>
      </c>
      <c r="G1085" s="40" t="s">
        <v>1414</v>
      </c>
      <c r="H1085" s="40" t="s">
        <v>1415</v>
      </c>
      <c r="I1085" s="40" t="s">
        <v>1416</v>
      </c>
    </row>
    <row r="1086" spans="1:9" x14ac:dyDescent="0.25">
      <c r="A1086" t="s">
        <v>3652</v>
      </c>
      <c r="B1086" s="40" t="s">
        <v>55</v>
      </c>
      <c r="C1086" s="40" t="s">
        <v>681</v>
      </c>
      <c r="D1086" s="41">
        <v>3857</v>
      </c>
      <c r="E1086" s="41" t="str">
        <f t="shared" si="16"/>
        <v>DTA3857</v>
      </c>
      <c r="F1086" s="40" t="s">
        <v>1417</v>
      </c>
      <c r="G1086" s="40" t="s">
        <v>1418</v>
      </c>
      <c r="H1086" s="40" t="s">
        <v>1419</v>
      </c>
      <c r="I1086" s="40" t="s">
        <v>1420</v>
      </c>
    </row>
    <row r="1087" spans="1:9" x14ac:dyDescent="0.25">
      <c r="A1087" t="s">
        <v>3653</v>
      </c>
      <c r="B1087" s="40" t="s">
        <v>55</v>
      </c>
      <c r="C1087" s="40" t="s">
        <v>681</v>
      </c>
      <c r="D1087" s="41">
        <v>3859</v>
      </c>
      <c r="E1087" s="41" t="str">
        <f t="shared" si="16"/>
        <v>DTA3859</v>
      </c>
      <c r="F1087" s="40" t="s">
        <v>1421</v>
      </c>
      <c r="G1087" s="40" t="s">
        <v>1418</v>
      </c>
      <c r="H1087" s="40" t="s">
        <v>1419</v>
      </c>
      <c r="I1087" s="40" t="s">
        <v>1420</v>
      </c>
    </row>
    <row r="1088" spans="1:9" x14ac:dyDescent="0.25">
      <c r="A1088" t="s">
        <v>3654</v>
      </c>
      <c r="B1088" s="40" t="s">
        <v>55</v>
      </c>
      <c r="C1088" s="40" t="s">
        <v>681</v>
      </c>
      <c r="D1088" s="41">
        <v>3860</v>
      </c>
      <c r="E1088" s="41" t="str">
        <f t="shared" si="16"/>
        <v>DTA3860</v>
      </c>
      <c r="F1088" s="40" t="s">
        <v>1422</v>
      </c>
      <c r="G1088" s="40" t="s">
        <v>1418</v>
      </c>
      <c r="H1088" s="40" t="s">
        <v>1419</v>
      </c>
      <c r="I1088" s="40" t="s">
        <v>1420</v>
      </c>
    </row>
    <row r="1089" spans="1:9" x14ac:dyDescent="0.25">
      <c r="A1089" t="s">
        <v>3655</v>
      </c>
      <c r="B1089" s="40" t="s">
        <v>60</v>
      </c>
      <c r="C1089" s="40" t="s">
        <v>681</v>
      </c>
      <c r="D1089" s="41">
        <v>4000</v>
      </c>
      <c r="E1089" s="41" t="str">
        <f t="shared" si="16"/>
        <v>EVA4000</v>
      </c>
      <c r="F1089" s="40" t="s">
        <v>1575</v>
      </c>
      <c r="G1089" s="40" t="s">
        <v>1568</v>
      </c>
      <c r="H1089" s="40" t="s">
        <v>1569</v>
      </c>
      <c r="I1089" s="40" t="s">
        <v>748</v>
      </c>
    </row>
    <row r="1090" spans="1:9" x14ac:dyDescent="0.25">
      <c r="A1090" t="s">
        <v>3656</v>
      </c>
      <c r="B1090" s="40" t="s">
        <v>44</v>
      </c>
      <c r="C1090" s="40" t="s">
        <v>681</v>
      </c>
      <c r="D1090" s="41">
        <v>4001</v>
      </c>
      <c r="E1090" s="41" t="str">
        <f t="shared" si="16"/>
        <v>CLA4001</v>
      </c>
      <c r="F1090" s="40" t="s">
        <v>1188</v>
      </c>
      <c r="G1090" s="40" t="s">
        <v>1187</v>
      </c>
      <c r="H1090" s="40" t="s">
        <v>1189</v>
      </c>
      <c r="I1090" s="40" t="s">
        <v>1186</v>
      </c>
    </row>
    <row r="1091" spans="1:9" x14ac:dyDescent="0.25">
      <c r="A1091" t="s">
        <v>3657</v>
      </c>
      <c r="B1091" s="40" t="s">
        <v>50</v>
      </c>
      <c r="C1091" s="40" t="s">
        <v>681</v>
      </c>
      <c r="D1091" s="41">
        <v>4002</v>
      </c>
      <c r="E1091" s="41" t="str">
        <f t="shared" ref="E1091:E1154" si="17">CONCATENATE(B1091,D1091)</f>
        <v>DCA4002</v>
      </c>
      <c r="F1091" s="40" t="s">
        <v>1240</v>
      </c>
      <c r="G1091" s="40" t="s">
        <v>1239</v>
      </c>
      <c r="H1091" s="40" t="s">
        <v>1241</v>
      </c>
      <c r="I1091" s="40" t="s">
        <v>1242</v>
      </c>
    </row>
    <row r="1092" spans="1:9" x14ac:dyDescent="0.25">
      <c r="A1092" t="s">
        <v>3658</v>
      </c>
      <c r="B1092" s="40" t="s">
        <v>51</v>
      </c>
      <c r="C1092" s="40" t="s">
        <v>681</v>
      </c>
      <c r="D1092" s="41">
        <v>4003</v>
      </c>
      <c r="E1092" s="41" t="str">
        <f t="shared" si="17"/>
        <v>DEA4003</v>
      </c>
      <c r="F1092" s="40" t="s">
        <v>1294</v>
      </c>
      <c r="G1092" s="40" t="s">
        <v>1293</v>
      </c>
      <c r="H1092" s="40" t="s">
        <v>1294</v>
      </c>
      <c r="I1092" s="40" t="s">
        <v>1295</v>
      </c>
    </row>
    <row r="1093" spans="1:9" x14ac:dyDescent="0.25">
      <c r="A1093" t="s">
        <v>3659</v>
      </c>
      <c r="B1093" s="40" t="s">
        <v>63</v>
      </c>
      <c r="C1093" s="40" t="s">
        <v>681</v>
      </c>
      <c r="D1093" s="41">
        <v>4007</v>
      </c>
      <c r="E1093" s="41" t="str">
        <f t="shared" si="17"/>
        <v>GFA4007</v>
      </c>
      <c r="F1093" s="40" t="s">
        <v>1679</v>
      </c>
      <c r="G1093" s="40" t="s">
        <v>1678</v>
      </c>
      <c r="H1093" s="40" t="s">
        <v>1680</v>
      </c>
      <c r="I1093" s="40" t="s">
        <v>1627</v>
      </c>
    </row>
    <row r="1094" spans="1:9" x14ac:dyDescent="0.25">
      <c r="A1094" t="s">
        <v>3660</v>
      </c>
      <c r="B1094" s="40" t="s">
        <v>128</v>
      </c>
      <c r="C1094" s="40" t="s">
        <v>681</v>
      </c>
      <c r="D1094" s="41">
        <v>4008</v>
      </c>
      <c r="E1094" s="41" t="str">
        <f t="shared" si="17"/>
        <v>STA4008</v>
      </c>
      <c r="F1094" s="40" t="s">
        <v>2346</v>
      </c>
      <c r="G1094" s="40" t="s">
        <v>2345</v>
      </c>
      <c r="H1094" s="40" t="s">
        <v>2347</v>
      </c>
      <c r="I1094" s="40" t="s">
        <v>687</v>
      </c>
    </row>
    <row r="1095" spans="1:9" x14ac:dyDescent="0.25">
      <c r="A1095" t="s">
        <v>3661</v>
      </c>
      <c r="B1095" s="40" t="s">
        <v>86</v>
      </c>
      <c r="C1095" s="40" t="s">
        <v>681</v>
      </c>
      <c r="D1095" s="41">
        <v>4009</v>
      </c>
      <c r="E1095" s="41" t="str">
        <f t="shared" si="17"/>
        <v>LDA4009</v>
      </c>
      <c r="F1095" s="40" t="s">
        <v>1952</v>
      </c>
      <c r="G1095" s="40" t="s">
        <v>1951</v>
      </c>
      <c r="H1095" s="40" t="s">
        <v>1952</v>
      </c>
      <c r="I1095" s="40" t="s">
        <v>687</v>
      </c>
    </row>
    <row r="1096" spans="1:9" x14ac:dyDescent="0.25">
      <c r="A1096" t="s">
        <v>3662</v>
      </c>
      <c r="B1096" s="40" t="s">
        <v>60</v>
      </c>
      <c r="C1096" s="40" t="s">
        <v>681</v>
      </c>
      <c r="D1096" s="41">
        <v>4010</v>
      </c>
      <c r="E1096" s="41" t="str">
        <f t="shared" si="17"/>
        <v>EVA4010</v>
      </c>
      <c r="F1096" s="40" t="s">
        <v>1576</v>
      </c>
      <c r="G1096" s="40" t="s">
        <v>1568</v>
      </c>
      <c r="H1096" s="40" t="s">
        <v>1569</v>
      </c>
      <c r="I1096" s="40" t="s">
        <v>748</v>
      </c>
    </row>
    <row r="1097" spans="1:9" x14ac:dyDescent="0.25">
      <c r="A1097" t="s">
        <v>3663</v>
      </c>
      <c r="B1097" s="40" t="s">
        <v>139</v>
      </c>
      <c r="C1097" s="40" t="s">
        <v>681</v>
      </c>
      <c r="D1097" s="41">
        <v>4010</v>
      </c>
      <c r="E1097" s="41" t="str">
        <f t="shared" si="17"/>
        <v>WCA4010</v>
      </c>
      <c r="F1097" s="40" t="s">
        <v>2527</v>
      </c>
      <c r="G1097" s="40" t="s">
        <v>2528</v>
      </c>
      <c r="H1097" s="40" t="s">
        <v>2529</v>
      </c>
      <c r="I1097" s="40" t="s">
        <v>1924</v>
      </c>
    </row>
    <row r="1098" spans="1:9" x14ac:dyDescent="0.25">
      <c r="A1098" t="s">
        <v>3664</v>
      </c>
      <c r="B1098" s="40" t="s">
        <v>118</v>
      </c>
      <c r="C1098" s="40" t="s">
        <v>681</v>
      </c>
      <c r="D1098" s="41">
        <v>4011</v>
      </c>
      <c r="E1098" s="41" t="str">
        <f t="shared" si="17"/>
        <v>REA4011</v>
      </c>
      <c r="F1098" s="40" t="s">
        <v>2189</v>
      </c>
      <c r="G1098" s="40" t="s">
        <v>2188</v>
      </c>
      <c r="H1098" s="40" t="s">
        <v>2190</v>
      </c>
      <c r="I1098" s="40" t="s">
        <v>687</v>
      </c>
    </row>
    <row r="1099" spans="1:9" x14ac:dyDescent="0.25">
      <c r="A1099" t="s">
        <v>3665</v>
      </c>
      <c r="B1099" s="40" t="s">
        <v>77</v>
      </c>
      <c r="C1099" s="40" t="s">
        <v>681</v>
      </c>
      <c r="D1099" s="41">
        <v>4013</v>
      </c>
      <c r="E1099" s="41" t="str">
        <f t="shared" si="17"/>
        <v>IAA4013</v>
      </c>
      <c r="F1099" s="40" t="s">
        <v>1868</v>
      </c>
      <c r="G1099" s="40" t="s">
        <v>1867</v>
      </c>
      <c r="H1099" s="40" t="s">
        <v>1869</v>
      </c>
      <c r="I1099" s="40" t="s">
        <v>687</v>
      </c>
    </row>
    <row r="1100" spans="1:9" x14ac:dyDescent="0.25">
      <c r="A1100" t="s">
        <v>3666</v>
      </c>
      <c r="B1100" s="40" t="s">
        <v>77</v>
      </c>
      <c r="C1100" s="40" t="s">
        <v>681</v>
      </c>
      <c r="D1100" s="41">
        <v>4014</v>
      </c>
      <c r="E1100" s="41" t="str">
        <f t="shared" si="17"/>
        <v>IAA4014</v>
      </c>
      <c r="F1100" s="40" t="s">
        <v>1871</v>
      </c>
      <c r="G1100" s="40" t="s">
        <v>1870</v>
      </c>
      <c r="H1100" s="40" t="s">
        <v>1871</v>
      </c>
      <c r="I1100" s="40" t="s">
        <v>687</v>
      </c>
    </row>
    <row r="1101" spans="1:9" x14ac:dyDescent="0.25">
      <c r="A1101" t="s">
        <v>3667</v>
      </c>
      <c r="B1101" s="40" t="s">
        <v>139</v>
      </c>
      <c r="C1101" s="40" t="s">
        <v>681</v>
      </c>
      <c r="D1101" s="41">
        <v>4021</v>
      </c>
      <c r="E1101" s="41" t="str">
        <f t="shared" si="17"/>
        <v>WCA4021</v>
      </c>
      <c r="F1101" s="40" t="s">
        <v>2530</v>
      </c>
      <c r="G1101" s="40" t="s">
        <v>2528</v>
      </c>
      <c r="H1101" s="40" t="s">
        <v>2529</v>
      </c>
      <c r="I1101" s="40" t="s">
        <v>1924</v>
      </c>
    </row>
    <row r="1102" spans="1:9" x14ac:dyDescent="0.25">
      <c r="A1102" t="s">
        <v>3668</v>
      </c>
      <c r="B1102" s="40" t="s">
        <v>139</v>
      </c>
      <c r="C1102" s="40" t="s">
        <v>681</v>
      </c>
      <c r="D1102" s="41">
        <v>4030</v>
      </c>
      <c r="E1102" s="41" t="str">
        <f t="shared" si="17"/>
        <v>WCA4030</v>
      </c>
      <c r="F1102" s="40" t="s">
        <v>2531</v>
      </c>
      <c r="G1102" s="40" t="s">
        <v>2528</v>
      </c>
      <c r="H1102" s="40" t="s">
        <v>2529</v>
      </c>
      <c r="I1102" s="40" t="s">
        <v>1924</v>
      </c>
    </row>
    <row r="1103" spans="1:9" x14ac:dyDescent="0.25">
      <c r="A1103" t="s">
        <v>3669</v>
      </c>
      <c r="B1103" s="40" t="s">
        <v>139</v>
      </c>
      <c r="C1103" s="40" t="s">
        <v>681</v>
      </c>
      <c r="D1103" s="41">
        <v>4040</v>
      </c>
      <c r="E1103" s="41" t="str">
        <f t="shared" si="17"/>
        <v>WCA4040</v>
      </c>
      <c r="F1103" s="40" t="s">
        <v>2532</v>
      </c>
      <c r="G1103" s="40" t="s">
        <v>2528</v>
      </c>
      <c r="H1103" s="40" t="s">
        <v>2529</v>
      </c>
      <c r="I1103" s="40" t="s">
        <v>1924</v>
      </c>
    </row>
    <row r="1104" spans="1:9" x14ac:dyDescent="0.25">
      <c r="A1104" t="s">
        <v>3670</v>
      </c>
      <c r="B1104" s="40" t="s">
        <v>139</v>
      </c>
      <c r="C1104" s="40" t="s">
        <v>681</v>
      </c>
      <c r="D1104" s="41">
        <v>4070</v>
      </c>
      <c r="E1104" s="41" t="str">
        <f t="shared" si="17"/>
        <v>WCA4070</v>
      </c>
      <c r="F1104" s="40" t="s">
        <v>2533</v>
      </c>
      <c r="G1104" s="40" t="s">
        <v>2528</v>
      </c>
      <c r="H1104" s="40" t="s">
        <v>2529</v>
      </c>
      <c r="I1104" s="40" t="s">
        <v>1924</v>
      </c>
    </row>
    <row r="1105" spans="1:9" x14ac:dyDescent="0.25">
      <c r="A1105" t="s">
        <v>3671</v>
      </c>
      <c r="B1105" s="40" t="s">
        <v>60</v>
      </c>
      <c r="C1105" s="40" t="s">
        <v>681</v>
      </c>
      <c r="D1105" s="41">
        <v>4100</v>
      </c>
      <c r="E1105" s="41" t="str">
        <f t="shared" si="17"/>
        <v>EVA4100</v>
      </c>
      <c r="F1105" s="40" t="s">
        <v>1578</v>
      </c>
      <c r="G1105" s="40" t="s">
        <v>1577</v>
      </c>
      <c r="H1105" s="40" t="s">
        <v>1578</v>
      </c>
      <c r="I1105" s="40" t="s">
        <v>748</v>
      </c>
    </row>
    <row r="1106" spans="1:9" x14ac:dyDescent="0.25">
      <c r="A1106" t="s">
        <v>3672</v>
      </c>
      <c r="B1106" s="40" t="s">
        <v>139</v>
      </c>
      <c r="C1106" s="40" t="s">
        <v>681</v>
      </c>
      <c r="D1106" s="41">
        <v>4110</v>
      </c>
      <c r="E1106" s="41" t="str">
        <f t="shared" si="17"/>
        <v>WCA4110</v>
      </c>
      <c r="F1106" s="40" t="s">
        <v>2534</v>
      </c>
      <c r="G1106" s="40" t="s">
        <v>2535</v>
      </c>
      <c r="H1106" s="40" t="s">
        <v>2536</v>
      </c>
      <c r="I1106" s="40" t="s">
        <v>1924</v>
      </c>
    </row>
    <row r="1107" spans="1:9" x14ac:dyDescent="0.25">
      <c r="A1107" t="s">
        <v>3673</v>
      </c>
      <c r="B1107" s="40" t="s">
        <v>139</v>
      </c>
      <c r="C1107" s="40" t="s">
        <v>681</v>
      </c>
      <c r="D1107" s="41">
        <v>4140</v>
      </c>
      <c r="E1107" s="41" t="str">
        <f t="shared" si="17"/>
        <v>WCA4140</v>
      </c>
      <c r="F1107" s="40" t="s">
        <v>2537</v>
      </c>
      <c r="G1107" s="40" t="s">
        <v>2535</v>
      </c>
      <c r="H1107" s="40" t="s">
        <v>2536</v>
      </c>
      <c r="I1107" s="40" t="s">
        <v>1924</v>
      </c>
    </row>
    <row r="1108" spans="1:9" x14ac:dyDescent="0.25">
      <c r="A1108" t="s">
        <v>3674</v>
      </c>
      <c r="B1108" s="40" t="s">
        <v>75</v>
      </c>
      <c r="C1108" s="40" t="s">
        <v>681</v>
      </c>
      <c r="D1108" s="41">
        <v>4202</v>
      </c>
      <c r="E1108" s="41" t="str">
        <f t="shared" si="17"/>
        <v>HSA4202</v>
      </c>
      <c r="F1108" s="40" t="s">
        <v>1857</v>
      </c>
      <c r="G1108" s="40" t="s">
        <v>1856</v>
      </c>
      <c r="H1108" s="40" t="s">
        <v>1858</v>
      </c>
      <c r="I1108" s="40" t="s">
        <v>687</v>
      </c>
    </row>
    <row r="1109" spans="1:9" x14ac:dyDescent="0.25">
      <c r="A1109" t="s">
        <v>3675</v>
      </c>
      <c r="B1109" s="40" t="s">
        <v>16</v>
      </c>
      <c r="C1109" s="40" t="s">
        <v>681</v>
      </c>
      <c r="D1109" s="41">
        <v>4203</v>
      </c>
      <c r="E1109" s="41" t="str">
        <f t="shared" si="17"/>
        <v>ADA4203</v>
      </c>
      <c r="F1109" s="40" t="s">
        <v>789</v>
      </c>
      <c r="G1109" s="40" t="s">
        <v>788</v>
      </c>
      <c r="H1109" s="40" t="s">
        <v>789</v>
      </c>
      <c r="I1109" s="40" t="s">
        <v>687</v>
      </c>
    </row>
    <row r="1110" spans="1:9" x14ac:dyDescent="0.25">
      <c r="A1110" t="s">
        <v>3676</v>
      </c>
      <c r="B1110" s="40" t="s">
        <v>16</v>
      </c>
      <c r="C1110" s="40" t="s">
        <v>681</v>
      </c>
      <c r="D1110" s="41">
        <v>4204</v>
      </c>
      <c r="E1110" s="41" t="str">
        <f t="shared" si="17"/>
        <v>ADA4204</v>
      </c>
      <c r="F1110" s="40" t="s">
        <v>791</v>
      </c>
      <c r="G1110" s="40" t="s">
        <v>790</v>
      </c>
      <c r="H1110" s="40" t="s">
        <v>792</v>
      </c>
      <c r="I1110" s="40" t="s">
        <v>793</v>
      </c>
    </row>
    <row r="1111" spans="1:9" x14ac:dyDescent="0.25">
      <c r="A1111" t="s">
        <v>3677</v>
      </c>
      <c r="B1111" s="40" t="s">
        <v>16</v>
      </c>
      <c r="C1111" s="40" t="s">
        <v>681</v>
      </c>
      <c r="D1111" s="41">
        <v>4208</v>
      </c>
      <c r="E1111" s="41" t="str">
        <f t="shared" si="17"/>
        <v>ADA4208</v>
      </c>
      <c r="F1111" s="40" t="s">
        <v>795</v>
      </c>
      <c r="G1111" s="40" t="s">
        <v>794</v>
      </c>
      <c r="H1111" s="40" t="s">
        <v>796</v>
      </c>
      <c r="I1111" s="40" t="s">
        <v>720</v>
      </c>
    </row>
    <row r="1112" spans="1:9" x14ac:dyDescent="0.25">
      <c r="A1112" t="s">
        <v>3678</v>
      </c>
      <c r="B1112" s="40" t="s">
        <v>58</v>
      </c>
      <c r="C1112" s="40" t="s">
        <v>681</v>
      </c>
      <c r="D1112" s="41">
        <v>4209</v>
      </c>
      <c r="E1112" s="41" t="str">
        <f t="shared" si="17"/>
        <v>EDA4209</v>
      </c>
      <c r="F1112" s="40" t="s">
        <v>1514</v>
      </c>
      <c r="G1112" s="40" t="s">
        <v>1513</v>
      </c>
      <c r="H1112" s="40" t="s">
        <v>1514</v>
      </c>
      <c r="I1112" s="40" t="s">
        <v>687</v>
      </c>
    </row>
    <row r="1113" spans="1:9" x14ac:dyDescent="0.25">
      <c r="A1113" t="s">
        <v>3679</v>
      </c>
      <c r="B1113" s="40" t="s">
        <v>58</v>
      </c>
      <c r="C1113" s="40" t="s">
        <v>681</v>
      </c>
      <c r="D1113" s="41">
        <v>4210</v>
      </c>
      <c r="E1113" s="41" t="str">
        <f t="shared" si="17"/>
        <v>EDA4210</v>
      </c>
      <c r="F1113" s="40" t="s">
        <v>1516</v>
      </c>
      <c r="G1113" s="40" t="s">
        <v>1515</v>
      </c>
      <c r="H1113" s="40" t="s">
        <v>1516</v>
      </c>
      <c r="I1113" s="40" t="s">
        <v>687</v>
      </c>
    </row>
    <row r="1114" spans="1:9" x14ac:dyDescent="0.25">
      <c r="A1114" t="s">
        <v>3680</v>
      </c>
      <c r="B1114" s="40" t="s">
        <v>60</v>
      </c>
      <c r="C1114" s="40" t="s">
        <v>681</v>
      </c>
      <c r="D1114" s="41">
        <v>4210</v>
      </c>
      <c r="E1114" s="41" t="str">
        <f t="shared" si="17"/>
        <v>EVA4210</v>
      </c>
      <c r="F1114" s="40" t="s">
        <v>1579</v>
      </c>
      <c r="G1114" s="40" t="s">
        <v>1274</v>
      </c>
      <c r="H1114" s="40" t="s">
        <v>1580</v>
      </c>
      <c r="I1114" s="40" t="s">
        <v>748</v>
      </c>
    </row>
    <row r="1115" spans="1:9" x14ac:dyDescent="0.25">
      <c r="A1115" t="s">
        <v>3681</v>
      </c>
      <c r="B1115" s="40" t="s">
        <v>58</v>
      </c>
      <c r="C1115" s="40" t="s">
        <v>681</v>
      </c>
      <c r="D1115" s="41">
        <v>4211</v>
      </c>
      <c r="E1115" s="41" t="str">
        <f t="shared" si="17"/>
        <v>EDA4211</v>
      </c>
      <c r="F1115" s="40" t="s">
        <v>1518</v>
      </c>
      <c r="G1115" s="40" t="s">
        <v>1517</v>
      </c>
      <c r="H1115" s="40" t="s">
        <v>1518</v>
      </c>
      <c r="I1115" s="40" t="s">
        <v>1091</v>
      </c>
    </row>
    <row r="1116" spans="1:9" x14ac:dyDescent="0.25">
      <c r="A1116" t="s">
        <v>3682</v>
      </c>
      <c r="B1116" s="40" t="s">
        <v>16</v>
      </c>
      <c r="C1116" s="40" t="s">
        <v>681</v>
      </c>
      <c r="D1116" s="41">
        <v>4213</v>
      </c>
      <c r="E1116" s="41" t="str">
        <f t="shared" si="17"/>
        <v>ADA4213</v>
      </c>
      <c r="F1116" s="40" t="s">
        <v>798</v>
      </c>
      <c r="G1116" s="40" t="s">
        <v>797</v>
      </c>
      <c r="H1116" s="40" t="s">
        <v>799</v>
      </c>
      <c r="I1116" s="40" t="s">
        <v>687</v>
      </c>
    </row>
    <row r="1117" spans="1:9" x14ac:dyDescent="0.25">
      <c r="A1117" t="s">
        <v>3683</v>
      </c>
      <c r="B1117" s="40" t="s">
        <v>16</v>
      </c>
      <c r="C1117" s="40" t="s">
        <v>681</v>
      </c>
      <c r="D1117" s="41">
        <v>4214</v>
      </c>
      <c r="E1117" s="41" t="str">
        <f t="shared" si="17"/>
        <v>ADA4214</v>
      </c>
      <c r="F1117" s="40" t="s">
        <v>801</v>
      </c>
      <c r="G1117" s="40" t="s">
        <v>800</v>
      </c>
      <c r="H1117" s="40" t="s">
        <v>802</v>
      </c>
      <c r="I1117" s="40" t="s">
        <v>720</v>
      </c>
    </row>
    <row r="1118" spans="1:9" x14ac:dyDescent="0.25">
      <c r="A1118" t="s">
        <v>3684</v>
      </c>
      <c r="B1118" s="40" t="s">
        <v>16</v>
      </c>
      <c r="C1118" s="40" t="s">
        <v>681</v>
      </c>
      <c r="D1118" s="41">
        <v>4215</v>
      </c>
      <c r="E1118" s="41" t="str">
        <f t="shared" si="17"/>
        <v>ADA4215</v>
      </c>
      <c r="F1118" s="40" t="s">
        <v>804</v>
      </c>
      <c r="G1118" s="40" t="s">
        <v>803</v>
      </c>
      <c r="H1118" s="40" t="s">
        <v>805</v>
      </c>
      <c r="I1118" s="40" t="s">
        <v>720</v>
      </c>
    </row>
    <row r="1119" spans="1:9" x14ac:dyDescent="0.25">
      <c r="A1119" t="s">
        <v>3685</v>
      </c>
      <c r="B1119" s="40" t="s">
        <v>16</v>
      </c>
      <c r="C1119" s="40" t="s">
        <v>681</v>
      </c>
      <c r="D1119" s="41">
        <v>4216</v>
      </c>
      <c r="E1119" s="41" t="str">
        <f t="shared" si="17"/>
        <v>ADA4216</v>
      </c>
      <c r="F1119" s="40" t="s">
        <v>807</v>
      </c>
      <c r="G1119" s="40" t="s">
        <v>806</v>
      </c>
      <c r="H1119" s="40" t="s">
        <v>807</v>
      </c>
      <c r="I1119" s="40" t="s">
        <v>808</v>
      </c>
    </row>
    <row r="1120" spans="1:9" x14ac:dyDescent="0.25">
      <c r="A1120" t="s">
        <v>3686</v>
      </c>
      <c r="B1120" s="40" t="s">
        <v>24</v>
      </c>
      <c r="C1120" s="40" t="s">
        <v>681</v>
      </c>
      <c r="D1120" s="41">
        <v>4216</v>
      </c>
      <c r="E1120" s="41" t="str">
        <f t="shared" si="17"/>
        <v>AGA4216</v>
      </c>
      <c r="F1120" s="40" t="s">
        <v>874</v>
      </c>
      <c r="G1120" s="40" t="s">
        <v>806</v>
      </c>
      <c r="H1120" s="40" t="s">
        <v>807</v>
      </c>
      <c r="I1120" s="40" t="s">
        <v>808</v>
      </c>
    </row>
    <row r="1121" spans="1:9" x14ac:dyDescent="0.25">
      <c r="A1121" t="s">
        <v>3687</v>
      </c>
      <c r="B1121" s="40" t="s">
        <v>50</v>
      </c>
      <c r="C1121" s="40" t="s">
        <v>681</v>
      </c>
      <c r="D1121" s="41">
        <v>4216</v>
      </c>
      <c r="E1121" s="41" t="str">
        <f t="shared" si="17"/>
        <v>DCA4216</v>
      </c>
      <c r="F1121" s="40" t="s">
        <v>807</v>
      </c>
      <c r="G1121" s="40" t="s">
        <v>806</v>
      </c>
      <c r="H1121" s="40" t="s">
        <v>807</v>
      </c>
      <c r="I1121" s="40" t="s">
        <v>724</v>
      </c>
    </row>
    <row r="1122" spans="1:9" x14ac:dyDescent="0.25">
      <c r="A1122" t="s">
        <v>3688</v>
      </c>
      <c r="B1122" s="40" t="s">
        <v>112</v>
      </c>
      <c r="C1122" s="40" t="s">
        <v>681</v>
      </c>
      <c r="D1122" s="41">
        <v>4216</v>
      </c>
      <c r="E1122" s="41" t="str">
        <f t="shared" si="17"/>
        <v>PSA4216</v>
      </c>
      <c r="F1122" s="40" t="s">
        <v>807</v>
      </c>
      <c r="G1122" s="40" t="s">
        <v>806</v>
      </c>
      <c r="H1122" s="40" t="s">
        <v>807</v>
      </c>
      <c r="I1122" s="40" t="s">
        <v>724</v>
      </c>
    </row>
    <row r="1123" spans="1:9" x14ac:dyDescent="0.25">
      <c r="A1123" t="s">
        <v>3689</v>
      </c>
      <c r="B1123" s="40" t="s">
        <v>122</v>
      </c>
      <c r="C1123" s="40" t="s">
        <v>681</v>
      </c>
      <c r="D1123" s="41">
        <v>4216</v>
      </c>
      <c r="E1123" s="41" t="str">
        <f t="shared" si="17"/>
        <v>RVA4216</v>
      </c>
      <c r="F1123" s="40" t="s">
        <v>807</v>
      </c>
      <c r="G1123" s="40" t="s">
        <v>806</v>
      </c>
      <c r="H1123" s="40" t="s">
        <v>807</v>
      </c>
      <c r="I1123" s="40" t="s">
        <v>724</v>
      </c>
    </row>
    <row r="1124" spans="1:9" x14ac:dyDescent="0.25">
      <c r="A1124" t="s">
        <v>3690</v>
      </c>
      <c r="B1124" s="40" t="s">
        <v>16</v>
      </c>
      <c r="C1124" s="40" t="s">
        <v>681</v>
      </c>
      <c r="D1124" s="41">
        <v>4219</v>
      </c>
      <c r="E1124" s="41" t="str">
        <f t="shared" si="17"/>
        <v>ADA4219</v>
      </c>
      <c r="F1124" s="40" t="s">
        <v>810</v>
      </c>
      <c r="G1124" s="40" t="s">
        <v>809</v>
      </c>
      <c r="H1124" s="40" t="s">
        <v>810</v>
      </c>
      <c r="I1124" s="40" t="s">
        <v>720</v>
      </c>
    </row>
    <row r="1125" spans="1:9" x14ac:dyDescent="0.25">
      <c r="A1125" t="s">
        <v>3691</v>
      </c>
      <c r="B1125" s="40" t="s">
        <v>60</v>
      </c>
      <c r="C1125" s="40" t="s">
        <v>681</v>
      </c>
      <c r="D1125" s="41">
        <v>4220</v>
      </c>
      <c r="E1125" s="41" t="str">
        <f t="shared" si="17"/>
        <v>EVA4220</v>
      </c>
      <c r="F1125" s="40" t="s">
        <v>1581</v>
      </c>
      <c r="G1125" s="40" t="s">
        <v>1582</v>
      </c>
      <c r="H1125" s="40" t="s">
        <v>1583</v>
      </c>
      <c r="I1125" s="40" t="s">
        <v>748</v>
      </c>
    </row>
    <row r="1126" spans="1:9" x14ac:dyDescent="0.25">
      <c r="A1126" t="s">
        <v>3692</v>
      </c>
      <c r="B1126" s="40" t="s">
        <v>124</v>
      </c>
      <c r="C1126" s="40" t="s">
        <v>681</v>
      </c>
      <c r="D1126" s="41">
        <v>4221</v>
      </c>
      <c r="E1126" s="41" t="str">
        <f t="shared" si="17"/>
        <v>SDA4221</v>
      </c>
      <c r="F1126" s="40" t="s">
        <v>2266</v>
      </c>
      <c r="G1126" s="40" t="s">
        <v>2265</v>
      </c>
      <c r="H1126" s="40" t="s">
        <v>2267</v>
      </c>
      <c r="I1126" s="40" t="s">
        <v>724</v>
      </c>
    </row>
    <row r="1127" spans="1:9" x14ac:dyDescent="0.25">
      <c r="A1127" t="s">
        <v>3693</v>
      </c>
      <c r="B1127" s="40" t="s">
        <v>124</v>
      </c>
      <c r="C1127" s="40" t="s">
        <v>681</v>
      </c>
      <c r="D1127" s="41">
        <v>4222</v>
      </c>
      <c r="E1127" s="41" t="str">
        <f t="shared" si="17"/>
        <v>SDA4222</v>
      </c>
      <c r="F1127" s="40" t="s">
        <v>2269</v>
      </c>
      <c r="G1127" s="40" t="s">
        <v>2268</v>
      </c>
      <c r="H1127" s="40" t="s">
        <v>2269</v>
      </c>
      <c r="I1127" s="40" t="s">
        <v>687</v>
      </c>
    </row>
    <row r="1128" spans="1:9" x14ac:dyDescent="0.25">
      <c r="A1128" t="s">
        <v>3694</v>
      </c>
      <c r="B1128" s="40" t="s">
        <v>16</v>
      </c>
      <c r="C1128" s="40" t="s">
        <v>681</v>
      </c>
      <c r="D1128" s="41">
        <v>4230</v>
      </c>
      <c r="E1128" s="41" t="str">
        <f t="shared" si="17"/>
        <v>ADA4230</v>
      </c>
      <c r="F1128" s="40" t="s">
        <v>812</v>
      </c>
      <c r="G1128" s="40" t="s">
        <v>811</v>
      </c>
      <c r="H1128" s="40" t="s">
        <v>812</v>
      </c>
      <c r="I1128" s="40" t="s">
        <v>813</v>
      </c>
    </row>
    <row r="1129" spans="1:9" x14ac:dyDescent="0.25">
      <c r="A1129" t="s">
        <v>3695</v>
      </c>
      <c r="B1129" s="40" t="s">
        <v>60</v>
      </c>
      <c r="C1129" s="40" t="s">
        <v>681</v>
      </c>
      <c r="D1129" s="41">
        <v>4230</v>
      </c>
      <c r="E1129" s="41" t="str">
        <f t="shared" si="17"/>
        <v>EVA4230</v>
      </c>
      <c r="F1129" s="40" t="s">
        <v>1584</v>
      </c>
      <c r="G1129" s="40" t="s">
        <v>1585</v>
      </c>
      <c r="H1129" s="40" t="s">
        <v>1584</v>
      </c>
      <c r="I1129" s="40" t="s">
        <v>748</v>
      </c>
    </row>
    <row r="1130" spans="1:9" x14ac:dyDescent="0.25">
      <c r="A1130" t="s">
        <v>3696</v>
      </c>
      <c r="B1130" s="40" t="s">
        <v>112</v>
      </c>
      <c r="C1130" s="40" t="s">
        <v>681</v>
      </c>
      <c r="D1130" s="41">
        <v>4230</v>
      </c>
      <c r="E1130" s="41" t="str">
        <f t="shared" si="17"/>
        <v>PSA4230</v>
      </c>
      <c r="F1130" s="40" t="s">
        <v>812</v>
      </c>
      <c r="G1130" s="40" t="s">
        <v>811</v>
      </c>
      <c r="H1130" s="40" t="s">
        <v>812</v>
      </c>
      <c r="I1130" s="40" t="s">
        <v>724</v>
      </c>
    </row>
    <row r="1131" spans="1:9" x14ac:dyDescent="0.25">
      <c r="A1131" t="s">
        <v>3697</v>
      </c>
      <c r="B1131" s="40" t="s">
        <v>16</v>
      </c>
      <c r="C1131" s="40" t="s">
        <v>681</v>
      </c>
      <c r="D1131" s="41">
        <v>4231</v>
      </c>
      <c r="E1131" s="41" t="str">
        <f t="shared" si="17"/>
        <v>ADA4231</v>
      </c>
      <c r="F1131" s="40" t="s">
        <v>815</v>
      </c>
      <c r="G1131" s="40" t="s">
        <v>814</v>
      </c>
      <c r="H1131" s="40" t="s">
        <v>815</v>
      </c>
      <c r="I1131" s="40" t="s">
        <v>816</v>
      </c>
    </row>
    <row r="1132" spans="1:9" x14ac:dyDescent="0.25">
      <c r="A1132" t="s">
        <v>3698</v>
      </c>
      <c r="B1132" s="40" t="s">
        <v>24</v>
      </c>
      <c r="C1132" s="40" t="s">
        <v>681</v>
      </c>
      <c r="D1132" s="41">
        <v>4240</v>
      </c>
      <c r="E1132" s="41" t="str">
        <f t="shared" si="17"/>
        <v>AGA4240</v>
      </c>
      <c r="F1132" s="40" t="s">
        <v>876</v>
      </c>
      <c r="G1132" s="40" t="s">
        <v>875</v>
      </c>
      <c r="H1132" s="40" t="s">
        <v>876</v>
      </c>
      <c r="I1132" s="40" t="s">
        <v>720</v>
      </c>
    </row>
    <row r="1133" spans="1:9" x14ac:dyDescent="0.25">
      <c r="A1133" t="s">
        <v>3699</v>
      </c>
      <c r="B1133" s="40" t="s">
        <v>60</v>
      </c>
      <c r="C1133" s="40" t="s">
        <v>681</v>
      </c>
      <c r="D1133" s="41">
        <v>4240</v>
      </c>
      <c r="E1133" s="41" t="str">
        <f t="shared" si="17"/>
        <v>EVA4240</v>
      </c>
      <c r="F1133" s="40" t="s">
        <v>1586</v>
      </c>
      <c r="G1133" s="40" t="s">
        <v>1587</v>
      </c>
      <c r="H1133" s="40" t="s">
        <v>1588</v>
      </c>
      <c r="I1133" s="40" t="s">
        <v>748</v>
      </c>
    </row>
    <row r="1134" spans="1:9" x14ac:dyDescent="0.25">
      <c r="A1134" t="s">
        <v>3700</v>
      </c>
      <c r="B1134" s="40" t="s">
        <v>140</v>
      </c>
      <c r="C1134" s="40" t="s">
        <v>681</v>
      </c>
      <c r="D1134" s="41">
        <v>4309</v>
      </c>
      <c r="E1134" s="41" t="str">
        <f t="shared" si="17"/>
        <v>WFA4309</v>
      </c>
      <c r="F1134" s="40" t="s">
        <v>2547</v>
      </c>
      <c r="G1134" s="40" t="s">
        <v>1590</v>
      </c>
      <c r="H1134" s="40" t="s">
        <v>1591</v>
      </c>
      <c r="I1134" s="40" t="s">
        <v>2541</v>
      </c>
    </row>
    <row r="1135" spans="1:9" x14ac:dyDescent="0.25">
      <c r="A1135" t="s">
        <v>3701</v>
      </c>
      <c r="B1135" s="40" t="s">
        <v>140</v>
      </c>
      <c r="C1135" s="40" t="s">
        <v>681</v>
      </c>
      <c r="D1135" s="41">
        <v>4310</v>
      </c>
      <c r="E1135" s="41" t="str">
        <f t="shared" si="17"/>
        <v>WFA4310</v>
      </c>
      <c r="F1135" s="40" t="s">
        <v>2548</v>
      </c>
      <c r="G1135" s="40" t="s">
        <v>725</v>
      </c>
      <c r="H1135" s="40" t="s">
        <v>726</v>
      </c>
      <c r="I1135" s="40" t="s">
        <v>2541</v>
      </c>
    </row>
    <row r="1136" spans="1:9" x14ac:dyDescent="0.25">
      <c r="A1136" t="s">
        <v>3702</v>
      </c>
      <c r="B1136" s="40" t="s">
        <v>140</v>
      </c>
      <c r="C1136" s="40" t="s">
        <v>681</v>
      </c>
      <c r="D1136" s="41">
        <v>4311</v>
      </c>
      <c r="E1136" s="41" t="str">
        <f t="shared" si="17"/>
        <v>WFA4311</v>
      </c>
      <c r="F1136" s="40" t="s">
        <v>2549</v>
      </c>
      <c r="G1136" s="40" t="s">
        <v>1590</v>
      </c>
      <c r="H1136" s="40" t="s">
        <v>1591</v>
      </c>
      <c r="I1136" s="40" t="s">
        <v>2541</v>
      </c>
    </row>
    <row r="1137" spans="1:9" x14ac:dyDescent="0.25">
      <c r="A1137" t="s">
        <v>3703</v>
      </c>
      <c r="B1137" s="40" t="s">
        <v>140</v>
      </c>
      <c r="C1137" s="40" t="s">
        <v>681</v>
      </c>
      <c r="D1137" s="41">
        <v>4312</v>
      </c>
      <c r="E1137" s="41" t="str">
        <f t="shared" si="17"/>
        <v>WFA4312</v>
      </c>
      <c r="F1137" s="40" t="s">
        <v>2550</v>
      </c>
      <c r="G1137" s="40" t="s">
        <v>1590</v>
      </c>
      <c r="H1137" s="40" t="s">
        <v>1591</v>
      </c>
      <c r="I1137" s="40" t="s">
        <v>2541</v>
      </c>
    </row>
    <row r="1138" spans="1:9" x14ac:dyDescent="0.25">
      <c r="A1138" t="s">
        <v>3704</v>
      </c>
      <c r="B1138" s="40" t="s">
        <v>140</v>
      </c>
      <c r="C1138" s="40" t="s">
        <v>681</v>
      </c>
      <c r="D1138" s="41">
        <v>4313</v>
      </c>
      <c r="E1138" s="41" t="str">
        <f t="shared" si="17"/>
        <v>WFA4313</v>
      </c>
      <c r="F1138" s="40" t="s">
        <v>2551</v>
      </c>
      <c r="G1138" s="40" t="s">
        <v>1590</v>
      </c>
      <c r="H1138" s="40" t="s">
        <v>1591</v>
      </c>
      <c r="I1138" s="40" t="s">
        <v>2541</v>
      </c>
    </row>
    <row r="1139" spans="1:9" x14ac:dyDescent="0.25">
      <c r="A1139" t="s">
        <v>3705</v>
      </c>
      <c r="B1139" s="40" t="s">
        <v>140</v>
      </c>
      <c r="C1139" s="40" t="s">
        <v>681</v>
      </c>
      <c r="D1139" s="41">
        <v>4315</v>
      </c>
      <c r="E1139" s="41" t="str">
        <f t="shared" si="17"/>
        <v>WFA4315</v>
      </c>
      <c r="F1139" s="40" t="s">
        <v>2552</v>
      </c>
      <c r="G1139" s="40" t="s">
        <v>1590</v>
      </c>
      <c r="H1139" s="40" t="s">
        <v>1591</v>
      </c>
      <c r="I1139" s="40" t="s">
        <v>2541</v>
      </c>
    </row>
    <row r="1140" spans="1:9" x14ac:dyDescent="0.25">
      <c r="A1140" t="s">
        <v>3706</v>
      </c>
      <c r="B1140" s="40" t="s">
        <v>60</v>
      </c>
      <c r="C1140" s="40" t="s">
        <v>681</v>
      </c>
      <c r="D1140" s="41">
        <v>4316</v>
      </c>
      <c r="E1140" s="41" t="str">
        <f t="shared" si="17"/>
        <v>EVA4316</v>
      </c>
      <c r="F1140" s="40" t="s">
        <v>1589</v>
      </c>
      <c r="G1140" s="40" t="s">
        <v>1590</v>
      </c>
      <c r="H1140" s="40" t="s">
        <v>1591</v>
      </c>
      <c r="I1140" s="40" t="s">
        <v>748</v>
      </c>
    </row>
    <row r="1141" spans="1:9" x14ac:dyDescent="0.25">
      <c r="A1141" t="s">
        <v>3707</v>
      </c>
      <c r="B1141" s="40" t="s">
        <v>140</v>
      </c>
      <c r="C1141" s="40" t="s">
        <v>681</v>
      </c>
      <c r="D1141" s="41">
        <v>4316</v>
      </c>
      <c r="E1141" s="41" t="str">
        <f t="shared" si="17"/>
        <v>WFA4316</v>
      </c>
      <c r="F1141" s="40" t="s">
        <v>2553</v>
      </c>
      <c r="G1141" s="40" t="s">
        <v>1590</v>
      </c>
      <c r="H1141" s="40" t="s">
        <v>1591</v>
      </c>
      <c r="I1141" s="40" t="s">
        <v>2541</v>
      </c>
    </row>
    <row r="1142" spans="1:9" x14ac:dyDescent="0.25">
      <c r="A1142" t="s">
        <v>3708</v>
      </c>
      <c r="B1142" s="40" t="s">
        <v>140</v>
      </c>
      <c r="C1142" s="40" t="s">
        <v>681</v>
      </c>
      <c r="D1142" s="41">
        <v>4317</v>
      </c>
      <c r="E1142" s="41" t="str">
        <f t="shared" si="17"/>
        <v>WFA4317</v>
      </c>
      <c r="F1142" s="40" t="s">
        <v>2554</v>
      </c>
      <c r="G1142" s="40" t="s">
        <v>1590</v>
      </c>
      <c r="H1142" s="40" t="s">
        <v>1591</v>
      </c>
      <c r="I1142" s="40" t="s">
        <v>2541</v>
      </c>
    </row>
    <row r="1143" spans="1:9" x14ac:dyDescent="0.25">
      <c r="A1143" t="s">
        <v>3709</v>
      </c>
      <c r="B1143" s="40" t="s">
        <v>140</v>
      </c>
      <c r="C1143" s="40" t="s">
        <v>681</v>
      </c>
      <c r="D1143" s="41">
        <v>4319</v>
      </c>
      <c r="E1143" s="41" t="str">
        <f t="shared" si="17"/>
        <v>WFA4319</v>
      </c>
      <c r="F1143" s="40" t="s">
        <v>2555</v>
      </c>
      <c r="G1143" s="40" t="s">
        <v>1590</v>
      </c>
      <c r="H1143" s="40" t="s">
        <v>1591</v>
      </c>
      <c r="I1143" s="40" t="s">
        <v>2541</v>
      </c>
    </row>
    <row r="1144" spans="1:9" x14ac:dyDescent="0.25">
      <c r="A1144" t="s">
        <v>3710</v>
      </c>
      <c r="B1144" s="40" t="s">
        <v>140</v>
      </c>
      <c r="C1144" s="40" t="s">
        <v>681</v>
      </c>
      <c r="D1144" s="41">
        <v>4320</v>
      </c>
      <c r="E1144" s="41" t="str">
        <f t="shared" si="17"/>
        <v>WFA4320</v>
      </c>
      <c r="F1144" s="40" t="s">
        <v>2556</v>
      </c>
      <c r="G1144" s="40" t="s">
        <v>2557</v>
      </c>
      <c r="H1144" s="40" t="s">
        <v>2558</v>
      </c>
      <c r="I1144" s="40" t="s">
        <v>2541</v>
      </c>
    </row>
    <row r="1145" spans="1:9" x14ac:dyDescent="0.25">
      <c r="A1145" t="s">
        <v>3711</v>
      </c>
      <c r="B1145" s="40" t="s">
        <v>140</v>
      </c>
      <c r="C1145" s="40" t="s">
        <v>681</v>
      </c>
      <c r="D1145" s="41">
        <v>4321</v>
      </c>
      <c r="E1145" s="41" t="str">
        <f t="shared" si="17"/>
        <v>WFA4321</v>
      </c>
      <c r="F1145" s="40" t="s">
        <v>2559</v>
      </c>
      <c r="G1145" s="40" t="s">
        <v>2557</v>
      </c>
      <c r="H1145" s="40" t="s">
        <v>2558</v>
      </c>
      <c r="I1145" s="40" t="s">
        <v>2541</v>
      </c>
    </row>
    <row r="1146" spans="1:9" x14ac:dyDescent="0.25">
      <c r="A1146" t="s">
        <v>3712</v>
      </c>
      <c r="B1146" s="40" t="s">
        <v>140</v>
      </c>
      <c r="C1146" s="40" t="s">
        <v>681</v>
      </c>
      <c r="D1146" s="41">
        <v>4322</v>
      </c>
      <c r="E1146" s="41" t="str">
        <f t="shared" si="17"/>
        <v>WFA4322</v>
      </c>
      <c r="F1146" s="40" t="s">
        <v>2560</v>
      </c>
      <c r="G1146" s="40" t="s">
        <v>2557</v>
      </c>
      <c r="H1146" s="40" t="s">
        <v>2558</v>
      </c>
      <c r="I1146" s="40" t="s">
        <v>2541</v>
      </c>
    </row>
    <row r="1147" spans="1:9" x14ac:dyDescent="0.25">
      <c r="A1147" t="s">
        <v>3713</v>
      </c>
      <c r="B1147" s="40" t="s">
        <v>140</v>
      </c>
      <c r="C1147" s="40" t="s">
        <v>681</v>
      </c>
      <c r="D1147" s="41">
        <v>4324</v>
      </c>
      <c r="E1147" s="41" t="str">
        <f t="shared" si="17"/>
        <v>WFA4324</v>
      </c>
      <c r="F1147" s="40" t="s">
        <v>2561</v>
      </c>
      <c r="G1147" s="40" t="s">
        <v>2557</v>
      </c>
      <c r="H1147" s="40" t="s">
        <v>2558</v>
      </c>
      <c r="I1147" s="40" t="s">
        <v>2541</v>
      </c>
    </row>
    <row r="1148" spans="1:9" x14ac:dyDescent="0.25">
      <c r="A1148" t="s">
        <v>3714</v>
      </c>
      <c r="B1148" s="40" t="s">
        <v>140</v>
      </c>
      <c r="C1148" s="40" t="s">
        <v>681</v>
      </c>
      <c r="D1148" s="41">
        <v>4331</v>
      </c>
      <c r="E1148" s="41" t="str">
        <f t="shared" si="17"/>
        <v>WFA4331</v>
      </c>
      <c r="F1148" s="40" t="s">
        <v>2562</v>
      </c>
      <c r="G1148" s="40" t="s">
        <v>2557</v>
      </c>
      <c r="H1148" s="40" t="s">
        <v>2558</v>
      </c>
      <c r="I1148" s="40" t="s">
        <v>2541</v>
      </c>
    </row>
    <row r="1149" spans="1:9" x14ac:dyDescent="0.25">
      <c r="A1149" t="s">
        <v>3715</v>
      </c>
      <c r="B1149" s="40" t="s">
        <v>140</v>
      </c>
      <c r="C1149" s="40" t="s">
        <v>681</v>
      </c>
      <c r="D1149" s="41">
        <v>4332</v>
      </c>
      <c r="E1149" s="41" t="str">
        <f t="shared" si="17"/>
        <v>WFA4332</v>
      </c>
      <c r="F1149" s="40" t="s">
        <v>2550</v>
      </c>
      <c r="G1149" s="40" t="s">
        <v>2557</v>
      </c>
      <c r="H1149" s="40" t="s">
        <v>2558</v>
      </c>
      <c r="I1149" s="40" t="s">
        <v>2541</v>
      </c>
    </row>
    <row r="1150" spans="1:9" x14ac:dyDescent="0.25">
      <c r="A1150" t="s">
        <v>3716</v>
      </c>
      <c r="B1150" s="40" t="s">
        <v>140</v>
      </c>
      <c r="C1150" s="40" t="s">
        <v>681</v>
      </c>
      <c r="D1150" s="41">
        <v>4333</v>
      </c>
      <c r="E1150" s="41" t="str">
        <f t="shared" si="17"/>
        <v>WFA4333</v>
      </c>
      <c r="F1150" s="40" t="s">
        <v>2551</v>
      </c>
      <c r="G1150" s="40" t="s">
        <v>2557</v>
      </c>
      <c r="H1150" s="40" t="s">
        <v>2558</v>
      </c>
      <c r="I1150" s="40" t="s">
        <v>2541</v>
      </c>
    </row>
    <row r="1151" spans="1:9" x14ac:dyDescent="0.25">
      <c r="A1151" t="s">
        <v>3717</v>
      </c>
      <c r="B1151" s="40" t="s">
        <v>140</v>
      </c>
      <c r="C1151" s="40" t="s">
        <v>681</v>
      </c>
      <c r="D1151" s="41">
        <v>4335</v>
      </c>
      <c r="E1151" s="41" t="str">
        <f t="shared" si="17"/>
        <v>WFA4335</v>
      </c>
      <c r="F1151" s="40" t="s">
        <v>2563</v>
      </c>
      <c r="G1151" s="40" t="s">
        <v>725</v>
      </c>
      <c r="H1151" s="40" t="s">
        <v>726</v>
      </c>
      <c r="I1151" s="40" t="s">
        <v>2541</v>
      </c>
    </row>
    <row r="1152" spans="1:9" x14ac:dyDescent="0.25">
      <c r="A1152" t="s">
        <v>3718</v>
      </c>
      <c r="B1152" s="40" t="s">
        <v>140</v>
      </c>
      <c r="C1152" s="40" t="s">
        <v>681</v>
      </c>
      <c r="D1152" s="41">
        <v>4336</v>
      </c>
      <c r="E1152" s="41" t="str">
        <f t="shared" si="17"/>
        <v>WFA4336</v>
      </c>
      <c r="F1152" s="40" t="s">
        <v>2564</v>
      </c>
      <c r="G1152" s="40" t="s">
        <v>2557</v>
      </c>
      <c r="H1152" s="40" t="s">
        <v>2558</v>
      </c>
      <c r="I1152" s="40" t="s">
        <v>2541</v>
      </c>
    </row>
    <row r="1153" spans="1:9" x14ac:dyDescent="0.25">
      <c r="A1153" t="s">
        <v>3719</v>
      </c>
      <c r="B1153" s="40" t="s">
        <v>60</v>
      </c>
      <c r="C1153" s="40" t="s">
        <v>681</v>
      </c>
      <c r="D1153" s="41">
        <v>4500</v>
      </c>
      <c r="E1153" s="41" t="str">
        <f t="shared" si="17"/>
        <v>EVA4500</v>
      </c>
      <c r="F1153" s="40" t="s">
        <v>1592</v>
      </c>
      <c r="G1153" s="40" t="s">
        <v>1541</v>
      </c>
      <c r="H1153" s="40" t="s">
        <v>1542</v>
      </c>
      <c r="I1153" s="40" t="s">
        <v>748</v>
      </c>
    </row>
    <row r="1154" spans="1:9" x14ac:dyDescent="0.25">
      <c r="A1154" t="s">
        <v>3720</v>
      </c>
      <c r="B1154" s="40" t="s">
        <v>132</v>
      </c>
      <c r="C1154" s="40" t="s">
        <v>681</v>
      </c>
      <c r="D1154" s="41">
        <v>4501</v>
      </c>
      <c r="E1154" s="41" t="str">
        <f t="shared" si="17"/>
        <v>TRA4501</v>
      </c>
      <c r="F1154" s="40" t="s">
        <v>2429</v>
      </c>
      <c r="G1154" s="40" t="s">
        <v>2411</v>
      </c>
      <c r="H1154" s="40" t="s">
        <v>2412</v>
      </c>
      <c r="I1154" s="40" t="s">
        <v>2380</v>
      </c>
    </row>
    <row r="1155" spans="1:9" x14ac:dyDescent="0.25">
      <c r="A1155" t="s">
        <v>3721</v>
      </c>
      <c r="B1155" s="40" t="s">
        <v>132</v>
      </c>
      <c r="C1155" s="40" t="s">
        <v>681</v>
      </c>
      <c r="D1155" s="41">
        <v>4502</v>
      </c>
      <c r="E1155" s="41" t="str">
        <f t="shared" ref="E1155:E1218" si="18">CONCATENATE(B1155,D1155)</f>
        <v>TRA4502</v>
      </c>
      <c r="F1155" s="40" t="s">
        <v>2430</v>
      </c>
      <c r="G1155" s="40" t="s">
        <v>2411</v>
      </c>
      <c r="H1155" s="40" t="s">
        <v>2412</v>
      </c>
      <c r="I1155" s="40" t="s">
        <v>2380</v>
      </c>
    </row>
    <row r="1156" spans="1:9" x14ac:dyDescent="0.25">
      <c r="A1156" t="s">
        <v>3722</v>
      </c>
      <c r="B1156" s="40" t="s">
        <v>68</v>
      </c>
      <c r="C1156" s="40" t="s">
        <v>681</v>
      </c>
      <c r="D1156" s="41">
        <v>4560</v>
      </c>
      <c r="E1156" s="41" t="str">
        <f t="shared" si="18"/>
        <v>HCA4560</v>
      </c>
      <c r="F1156" s="40" t="s">
        <v>1772</v>
      </c>
      <c r="G1156" s="40" t="s">
        <v>1769</v>
      </c>
      <c r="H1156" s="40" t="s">
        <v>1771</v>
      </c>
      <c r="I1156" s="40" t="s">
        <v>1167</v>
      </c>
    </row>
    <row r="1157" spans="1:9" x14ac:dyDescent="0.25">
      <c r="A1157" t="s">
        <v>3723</v>
      </c>
      <c r="B1157" s="40" t="s">
        <v>68</v>
      </c>
      <c r="C1157" s="40" t="s">
        <v>681</v>
      </c>
      <c r="D1157" s="41">
        <v>4640</v>
      </c>
      <c r="E1157" s="41" t="str">
        <f t="shared" si="18"/>
        <v>HCA4640</v>
      </c>
      <c r="F1157" s="40" t="s">
        <v>1773</v>
      </c>
      <c r="G1157" s="40" t="s">
        <v>1769</v>
      </c>
      <c r="H1157" s="40" t="s">
        <v>1771</v>
      </c>
      <c r="I1157" s="40" t="s">
        <v>1167</v>
      </c>
    </row>
    <row r="1158" spans="1:9" x14ac:dyDescent="0.25">
      <c r="A1158" t="s">
        <v>3724</v>
      </c>
      <c r="B1158" s="40" t="s">
        <v>68</v>
      </c>
      <c r="C1158" s="40" t="s">
        <v>681</v>
      </c>
      <c r="D1158" s="41">
        <v>4770</v>
      </c>
      <c r="E1158" s="41" t="str">
        <f t="shared" si="18"/>
        <v>HCA4770</v>
      </c>
      <c r="F1158" s="40" t="s">
        <v>1774</v>
      </c>
      <c r="G1158" s="40" t="s">
        <v>1769</v>
      </c>
      <c r="H1158" s="40" t="s">
        <v>1771</v>
      </c>
      <c r="I1158" s="40" t="s">
        <v>1167</v>
      </c>
    </row>
    <row r="1159" spans="1:9" x14ac:dyDescent="0.25">
      <c r="A1159" t="s">
        <v>3725</v>
      </c>
      <c r="B1159" s="40" t="s">
        <v>68</v>
      </c>
      <c r="C1159" s="40" t="s">
        <v>681</v>
      </c>
      <c r="D1159" s="41">
        <v>4850</v>
      </c>
      <c r="E1159" s="41" t="str">
        <f t="shared" si="18"/>
        <v>HCA4850</v>
      </c>
      <c r="F1159" s="40" t="s">
        <v>1775</v>
      </c>
      <c r="G1159" s="40" t="s">
        <v>1769</v>
      </c>
      <c r="H1159" s="40" t="s">
        <v>1771</v>
      </c>
      <c r="I1159" s="40" t="s">
        <v>1167</v>
      </c>
    </row>
    <row r="1160" spans="1:9" x14ac:dyDescent="0.25">
      <c r="A1160" t="s">
        <v>3726</v>
      </c>
      <c r="B1160" s="40" t="s">
        <v>0</v>
      </c>
      <c r="C1160" s="40" t="s">
        <v>681</v>
      </c>
      <c r="D1160" s="41">
        <v>5005</v>
      </c>
      <c r="E1160" s="41" t="str">
        <f t="shared" si="18"/>
        <v>AAA5005</v>
      </c>
      <c r="F1160" s="40" t="s">
        <v>690</v>
      </c>
      <c r="G1160" s="40" t="s">
        <v>689</v>
      </c>
      <c r="H1160" s="40" t="s">
        <v>690</v>
      </c>
      <c r="I1160" s="40" t="s">
        <v>691</v>
      </c>
    </row>
    <row r="1161" spans="1:9" x14ac:dyDescent="0.25">
      <c r="A1161" t="s">
        <v>3727</v>
      </c>
      <c r="B1161" s="40" t="s">
        <v>75</v>
      </c>
      <c r="C1161" s="40" t="s">
        <v>681</v>
      </c>
      <c r="D1161" s="41">
        <v>5007</v>
      </c>
      <c r="E1161" s="41" t="str">
        <f t="shared" si="18"/>
        <v>HSA5007</v>
      </c>
      <c r="F1161" s="40" t="s">
        <v>1859</v>
      </c>
      <c r="G1161" s="40" t="s">
        <v>689</v>
      </c>
      <c r="H1161" s="40" t="s">
        <v>690</v>
      </c>
      <c r="I1161" s="40" t="s">
        <v>691</v>
      </c>
    </row>
    <row r="1162" spans="1:9" x14ac:dyDescent="0.25">
      <c r="A1162" t="s">
        <v>3728</v>
      </c>
      <c r="B1162" s="40" t="s">
        <v>16</v>
      </c>
      <c r="C1162" s="40" t="s">
        <v>681</v>
      </c>
      <c r="D1162" s="41">
        <v>5010</v>
      </c>
      <c r="E1162" s="41" t="str">
        <f t="shared" si="18"/>
        <v>ADA5010</v>
      </c>
      <c r="F1162" s="40" t="s">
        <v>818</v>
      </c>
      <c r="G1162" s="40" t="s">
        <v>819</v>
      </c>
      <c r="H1162" s="40" t="s">
        <v>820</v>
      </c>
      <c r="I1162" s="40" t="s">
        <v>687</v>
      </c>
    </row>
    <row r="1163" spans="1:9" x14ac:dyDescent="0.25">
      <c r="A1163" t="s">
        <v>3729</v>
      </c>
      <c r="B1163" s="40" t="s">
        <v>125</v>
      </c>
      <c r="C1163" s="40" t="s">
        <v>681</v>
      </c>
      <c r="D1163" s="41">
        <v>5010</v>
      </c>
      <c r="E1163" s="41" t="str">
        <f t="shared" si="18"/>
        <v>SFA5010</v>
      </c>
      <c r="F1163" s="40" t="s">
        <v>2281</v>
      </c>
      <c r="G1163" s="40" t="s">
        <v>817</v>
      </c>
      <c r="H1163" s="40" t="s">
        <v>2282</v>
      </c>
      <c r="I1163" s="40" t="s">
        <v>2283</v>
      </c>
    </row>
    <row r="1164" spans="1:9" x14ac:dyDescent="0.25">
      <c r="A1164" t="s">
        <v>3730</v>
      </c>
      <c r="B1164" s="40" t="s">
        <v>16</v>
      </c>
      <c r="C1164" s="40" t="s">
        <v>681</v>
      </c>
      <c r="D1164" s="41">
        <v>5012</v>
      </c>
      <c r="E1164" s="41" t="str">
        <f t="shared" si="18"/>
        <v>ADA5012</v>
      </c>
      <c r="F1164" s="40" t="s">
        <v>821</v>
      </c>
      <c r="G1164" s="40" t="s">
        <v>689</v>
      </c>
      <c r="H1164" s="40" t="s">
        <v>690</v>
      </c>
      <c r="I1164" s="40" t="s">
        <v>693</v>
      </c>
    </row>
    <row r="1165" spans="1:9" x14ac:dyDescent="0.25">
      <c r="A1165" t="s">
        <v>3731</v>
      </c>
      <c r="B1165" s="40" t="s">
        <v>0</v>
      </c>
      <c r="C1165" s="40" t="s">
        <v>681</v>
      </c>
      <c r="D1165" s="41">
        <v>5013</v>
      </c>
      <c r="E1165" s="41" t="str">
        <f t="shared" si="18"/>
        <v>AAA5013</v>
      </c>
      <c r="F1165" s="40" t="s">
        <v>692</v>
      </c>
      <c r="G1165" s="40" t="s">
        <v>689</v>
      </c>
      <c r="H1165" s="40" t="s">
        <v>690</v>
      </c>
      <c r="I1165" s="40" t="s">
        <v>693</v>
      </c>
    </row>
    <row r="1166" spans="1:9" x14ac:dyDescent="0.25">
      <c r="A1166" t="s">
        <v>3732</v>
      </c>
      <c r="B1166" s="40" t="s">
        <v>125</v>
      </c>
      <c r="C1166" s="40" t="s">
        <v>681</v>
      </c>
      <c r="D1166" s="41">
        <v>5022</v>
      </c>
      <c r="E1166" s="41" t="str">
        <f t="shared" si="18"/>
        <v>SFA5022</v>
      </c>
      <c r="F1166" s="40" t="s">
        <v>2284</v>
      </c>
      <c r="G1166" s="40" t="s">
        <v>2285</v>
      </c>
      <c r="H1166" s="40" t="s">
        <v>2286</v>
      </c>
      <c r="I1166" s="40" t="s">
        <v>2283</v>
      </c>
    </row>
    <row r="1167" spans="1:9" x14ac:dyDescent="0.25">
      <c r="A1167" t="s">
        <v>3733</v>
      </c>
      <c r="B1167" s="40" t="s">
        <v>125</v>
      </c>
      <c r="C1167" s="40" t="s">
        <v>681</v>
      </c>
      <c r="D1167" s="41">
        <v>5030</v>
      </c>
      <c r="E1167" s="41" t="str">
        <f t="shared" si="18"/>
        <v>SFA5030</v>
      </c>
      <c r="F1167" s="40" t="s">
        <v>2288</v>
      </c>
      <c r="G1167" s="40" t="s">
        <v>2287</v>
      </c>
      <c r="H1167" s="40" t="s">
        <v>2288</v>
      </c>
      <c r="I1167" s="40" t="s">
        <v>2283</v>
      </c>
    </row>
    <row r="1168" spans="1:9" x14ac:dyDescent="0.25">
      <c r="A1168" t="s">
        <v>3734</v>
      </c>
      <c r="B1168" s="40" t="s">
        <v>0</v>
      </c>
      <c r="C1168" s="40" t="s">
        <v>681</v>
      </c>
      <c r="D1168" s="41">
        <v>5040</v>
      </c>
      <c r="E1168" s="41" t="str">
        <f t="shared" si="18"/>
        <v>AAA5040</v>
      </c>
      <c r="F1168" s="40" t="s">
        <v>695</v>
      </c>
      <c r="G1168" s="40" t="s">
        <v>694</v>
      </c>
      <c r="H1168" s="40" t="s">
        <v>696</v>
      </c>
      <c r="I1168" s="40" t="s">
        <v>697</v>
      </c>
    </row>
    <row r="1169" spans="1:9" x14ac:dyDescent="0.25">
      <c r="A1169" t="s">
        <v>3735</v>
      </c>
      <c r="B1169" s="40" t="s">
        <v>55</v>
      </c>
      <c r="C1169" s="40" t="s">
        <v>681</v>
      </c>
      <c r="D1169" s="41">
        <v>5052</v>
      </c>
      <c r="E1169" s="41" t="str">
        <f t="shared" si="18"/>
        <v>DTA5052</v>
      </c>
      <c r="F1169" s="40" t="s">
        <v>1423</v>
      </c>
      <c r="G1169" s="40" t="s">
        <v>1367</v>
      </c>
      <c r="H1169" s="40" t="s">
        <v>1369</v>
      </c>
      <c r="I1169" s="40" t="s">
        <v>1424</v>
      </c>
    </row>
    <row r="1170" spans="1:9" x14ac:dyDescent="0.25">
      <c r="A1170" t="s">
        <v>3736</v>
      </c>
      <c r="B1170" s="40" t="s">
        <v>55</v>
      </c>
      <c r="C1170" s="40" t="s">
        <v>681</v>
      </c>
      <c r="D1170" s="41">
        <v>5053</v>
      </c>
      <c r="E1170" s="41" t="str">
        <f t="shared" si="18"/>
        <v>DTA5053</v>
      </c>
      <c r="F1170" s="40" t="s">
        <v>1425</v>
      </c>
      <c r="G1170" s="40" t="s">
        <v>1418</v>
      </c>
      <c r="H1170" s="40" t="s">
        <v>1419</v>
      </c>
      <c r="I1170" s="40" t="s">
        <v>1424</v>
      </c>
    </row>
    <row r="1171" spans="1:9" x14ac:dyDescent="0.25">
      <c r="A1171" t="s">
        <v>3737</v>
      </c>
      <c r="B1171" s="40" t="s">
        <v>55</v>
      </c>
      <c r="C1171" s="40" t="s">
        <v>681</v>
      </c>
      <c r="D1171" s="41">
        <v>5055</v>
      </c>
      <c r="E1171" s="41" t="str">
        <f t="shared" si="18"/>
        <v>DTA5055</v>
      </c>
      <c r="F1171" s="40" t="s">
        <v>1426</v>
      </c>
      <c r="G1171" s="40" t="s">
        <v>1367</v>
      </c>
      <c r="H1171" s="40" t="s">
        <v>1369</v>
      </c>
      <c r="I1171" s="40" t="s">
        <v>1412</v>
      </c>
    </row>
    <row r="1172" spans="1:9" x14ac:dyDescent="0.25">
      <c r="A1172" t="s">
        <v>3738</v>
      </c>
      <c r="B1172" s="40" t="s">
        <v>55</v>
      </c>
      <c r="C1172" s="40" t="s">
        <v>681</v>
      </c>
      <c r="D1172" s="41">
        <v>5056</v>
      </c>
      <c r="E1172" s="41" t="str">
        <f t="shared" si="18"/>
        <v>DTA5056</v>
      </c>
      <c r="F1172" s="40" t="s">
        <v>1427</v>
      </c>
      <c r="G1172" s="40" t="s">
        <v>1418</v>
      </c>
      <c r="H1172" s="40" t="s">
        <v>1419</v>
      </c>
      <c r="I1172" s="40" t="s">
        <v>1424</v>
      </c>
    </row>
    <row r="1173" spans="1:9" x14ac:dyDescent="0.25">
      <c r="A1173" t="s">
        <v>3739</v>
      </c>
      <c r="B1173" s="40" t="s">
        <v>55</v>
      </c>
      <c r="C1173" s="40" t="s">
        <v>681</v>
      </c>
      <c r="D1173" s="41">
        <v>5057</v>
      </c>
      <c r="E1173" s="41" t="str">
        <f t="shared" si="18"/>
        <v>DTA5057</v>
      </c>
      <c r="F1173" s="40" t="s">
        <v>1428</v>
      </c>
      <c r="G1173" s="40" t="s">
        <v>1367</v>
      </c>
      <c r="H1173" s="40" t="s">
        <v>1369</v>
      </c>
      <c r="I1173" s="40" t="s">
        <v>1412</v>
      </c>
    </row>
    <row r="1174" spans="1:9" x14ac:dyDescent="0.25">
      <c r="A1174" t="s">
        <v>3740</v>
      </c>
      <c r="B1174" s="40" t="s">
        <v>55</v>
      </c>
      <c r="C1174" s="40" t="s">
        <v>681</v>
      </c>
      <c r="D1174" s="41">
        <v>5058</v>
      </c>
      <c r="E1174" s="41" t="str">
        <f t="shared" si="18"/>
        <v>DTA5058</v>
      </c>
      <c r="F1174" s="40" t="s">
        <v>1429</v>
      </c>
      <c r="G1174" s="40" t="s">
        <v>1418</v>
      </c>
      <c r="H1174" s="40" t="s">
        <v>1419</v>
      </c>
      <c r="I1174" s="40" t="s">
        <v>1424</v>
      </c>
    </row>
    <row r="1175" spans="1:9" x14ac:dyDescent="0.25">
      <c r="A1175" t="s">
        <v>3741</v>
      </c>
      <c r="B1175" s="40" t="s">
        <v>55</v>
      </c>
      <c r="C1175" s="40" t="s">
        <v>681</v>
      </c>
      <c r="D1175" s="41">
        <v>5059</v>
      </c>
      <c r="E1175" s="41" t="str">
        <f t="shared" si="18"/>
        <v>DTA5059</v>
      </c>
      <c r="F1175" s="40" t="s">
        <v>1430</v>
      </c>
      <c r="G1175" s="40" t="s">
        <v>1418</v>
      </c>
      <c r="H1175" s="40" t="s">
        <v>1419</v>
      </c>
      <c r="I1175" s="40" t="s">
        <v>1424</v>
      </c>
    </row>
    <row r="1176" spans="1:9" x14ac:dyDescent="0.25">
      <c r="A1176" t="s">
        <v>3742</v>
      </c>
      <c r="B1176" s="40" t="s">
        <v>55</v>
      </c>
      <c r="C1176" s="40" t="s">
        <v>681</v>
      </c>
      <c r="D1176" s="41">
        <v>5060</v>
      </c>
      <c r="E1176" s="41" t="str">
        <f t="shared" si="18"/>
        <v>DTA5060</v>
      </c>
      <c r="F1176" s="40" t="s">
        <v>1431</v>
      </c>
      <c r="G1176" s="40" t="s">
        <v>1418</v>
      </c>
      <c r="H1176" s="40" t="s">
        <v>1419</v>
      </c>
      <c r="I1176" s="40" t="s">
        <v>1424</v>
      </c>
    </row>
    <row r="1177" spans="1:9" x14ac:dyDescent="0.25">
      <c r="A1177" t="s">
        <v>3743</v>
      </c>
      <c r="B1177" s="40" t="s">
        <v>55</v>
      </c>
      <c r="C1177" s="40" t="s">
        <v>681</v>
      </c>
      <c r="D1177" s="41">
        <v>5061</v>
      </c>
      <c r="E1177" s="41" t="str">
        <f t="shared" si="18"/>
        <v>DTA5061</v>
      </c>
      <c r="F1177" s="40" t="s">
        <v>1432</v>
      </c>
      <c r="G1177" s="40" t="s">
        <v>1414</v>
      </c>
      <c r="H1177" s="40" t="s">
        <v>1415</v>
      </c>
      <c r="I1177" s="40" t="s">
        <v>1433</v>
      </c>
    </row>
    <row r="1178" spans="1:9" x14ac:dyDescent="0.25">
      <c r="A1178" t="s">
        <v>3744</v>
      </c>
      <c r="B1178" s="40" t="s">
        <v>55</v>
      </c>
      <c r="C1178" s="40" t="s">
        <v>681</v>
      </c>
      <c r="D1178" s="41">
        <v>5062</v>
      </c>
      <c r="E1178" s="41" t="str">
        <f t="shared" si="18"/>
        <v>DTA5062</v>
      </c>
      <c r="F1178" s="40" t="s">
        <v>1434</v>
      </c>
      <c r="G1178" s="40" t="s">
        <v>1367</v>
      </c>
      <c r="H1178" s="40" t="s">
        <v>1369</v>
      </c>
      <c r="I1178" s="40" t="s">
        <v>1412</v>
      </c>
    </row>
    <row r="1179" spans="1:9" x14ac:dyDescent="0.25">
      <c r="A1179" t="s">
        <v>3745</v>
      </c>
      <c r="B1179" s="40" t="s">
        <v>55</v>
      </c>
      <c r="C1179" s="40" t="s">
        <v>681</v>
      </c>
      <c r="D1179" s="41">
        <v>5063</v>
      </c>
      <c r="E1179" s="41" t="str">
        <f t="shared" si="18"/>
        <v>DTA5063</v>
      </c>
      <c r="F1179" s="40" t="s">
        <v>1435</v>
      </c>
      <c r="G1179" s="40" t="s">
        <v>1418</v>
      </c>
      <c r="H1179" s="40" t="s">
        <v>1419</v>
      </c>
      <c r="I1179" s="40" t="s">
        <v>1424</v>
      </c>
    </row>
    <row r="1180" spans="1:9" x14ac:dyDescent="0.25">
      <c r="A1180" t="s">
        <v>3746</v>
      </c>
      <c r="B1180" s="40" t="s">
        <v>55</v>
      </c>
      <c r="C1180" s="40" t="s">
        <v>681</v>
      </c>
      <c r="D1180" s="41">
        <v>5064</v>
      </c>
      <c r="E1180" s="41" t="str">
        <f t="shared" si="18"/>
        <v>DTA5064</v>
      </c>
      <c r="F1180" s="40" t="s">
        <v>1436</v>
      </c>
      <c r="G1180" s="40" t="s">
        <v>1418</v>
      </c>
      <c r="H1180" s="40" t="s">
        <v>1419</v>
      </c>
      <c r="I1180" s="40" t="s">
        <v>1424</v>
      </c>
    </row>
    <row r="1181" spans="1:9" x14ac:dyDescent="0.25">
      <c r="A1181" t="s">
        <v>3747</v>
      </c>
      <c r="B1181" s="40" t="s">
        <v>55</v>
      </c>
      <c r="C1181" s="40" t="s">
        <v>681</v>
      </c>
      <c r="D1181" s="41">
        <v>5065</v>
      </c>
      <c r="E1181" s="41" t="str">
        <f t="shared" si="18"/>
        <v>DTA5065</v>
      </c>
      <c r="F1181" s="40" t="s">
        <v>1437</v>
      </c>
      <c r="G1181" s="40" t="s">
        <v>1367</v>
      </c>
      <c r="H1181" s="40" t="s">
        <v>1369</v>
      </c>
      <c r="I1181" s="40" t="s">
        <v>1412</v>
      </c>
    </row>
    <row r="1182" spans="1:9" x14ac:dyDescent="0.25">
      <c r="A1182" t="s">
        <v>3748</v>
      </c>
      <c r="B1182" s="40" t="s">
        <v>55</v>
      </c>
      <c r="C1182" s="40" t="s">
        <v>681</v>
      </c>
      <c r="D1182" s="41">
        <v>5066</v>
      </c>
      <c r="E1182" s="41" t="str">
        <f t="shared" si="18"/>
        <v>DTA5066</v>
      </c>
      <c r="F1182" s="40" t="s">
        <v>1438</v>
      </c>
      <c r="G1182" s="40" t="s">
        <v>1414</v>
      </c>
      <c r="H1182" s="40" t="s">
        <v>1415</v>
      </c>
      <c r="I1182" s="40" t="s">
        <v>1433</v>
      </c>
    </row>
    <row r="1183" spans="1:9" x14ac:dyDescent="0.25">
      <c r="A1183" t="s">
        <v>3749</v>
      </c>
      <c r="B1183" s="40" t="s">
        <v>55</v>
      </c>
      <c r="C1183" s="40" t="s">
        <v>681</v>
      </c>
      <c r="D1183" s="41">
        <v>5067</v>
      </c>
      <c r="E1183" s="41" t="str">
        <f t="shared" si="18"/>
        <v>DTA5067</v>
      </c>
      <c r="F1183" s="40" t="s">
        <v>1439</v>
      </c>
      <c r="G1183" s="40" t="s">
        <v>1414</v>
      </c>
      <c r="H1183" s="40" t="s">
        <v>1415</v>
      </c>
      <c r="I1183" s="40" t="s">
        <v>1433</v>
      </c>
    </row>
    <row r="1184" spans="1:9" x14ac:dyDescent="0.25">
      <c r="A1184" t="s">
        <v>3750</v>
      </c>
      <c r="B1184" s="40" t="s">
        <v>55</v>
      </c>
      <c r="C1184" s="40" t="s">
        <v>681</v>
      </c>
      <c r="D1184" s="41">
        <v>5068</v>
      </c>
      <c r="E1184" s="41" t="str">
        <f t="shared" si="18"/>
        <v>DTA5068</v>
      </c>
      <c r="F1184" s="40" t="s">
        <v>1440</v>
      </c>
      <c r="G1184" s="40" t="s">
        <v>1367</v>
      </c>
      <c r="H1184" s="40" t="s">
        <v>1369</v>
      </c>
      <c r="I1184" s="40" t="s">
        <v>1412</v>
      </c>
    </row>
    <row r="1185" spans="1:9" x14ac:dyDescent="0.25">
      <c r="A1185" t="s">
        <v>3751</v>
      </c>
      <c r="B1185" s="40" t="s">
        <v>55</v>
      </c>
      <c r="C1185" s="40" t="s">
        <v>681</v>
      </c>
      <c r="D1185" s="41">
        <v>5069</v>
      </c>
      <c r="E1185" s="41" t="str">
        <f t="shared" si="18"/>
        <v>DTA5069</v>
      </c>
      <c r="F1185" s="40" t="s">
        <v>1441</v>
      </c>
      <c r="G1185" s="40" t="s">
        <v>1414</v>
      </c>
      <c r="H1185" s="40" t="s">
        <v>1415</v>
      </c>
      <c r="I1185" s="40" t="s">
        <v>1433</v>
      </c>
    </row>
    <row r="1186" spans="1:9" x14ac:dyDescent="0.25">
      <c r="A1186" t="s">
        <v>3752</v>
      </c>
      <c r="B1186" s="40" t="s">
        <v>55</v>
      </c>
      <c r="C1186" s="40" t="s">
        <v>681</v>
      </c>
      <c r="D1186" s="41">
        <v>5070</v>
      </c>
      <c r="E1186" s="41" t="str">
        <f t="shared" si="18"/>
        <v>DTA5070</v>
      </c>
      <c r="F1186" s="40" t="s">
        <v>1442</v>
      </c>
      <c r="G1186" s="40" t="s">
        <v>1418</v>
      </c>
      <c r="H1186" s="40" t="s">
        <v>1419</v>
      </c>
      <c r="I1186" s="40" t="s">
        <v>1424</v>
      </c>
    </row>
    <row r="1187" spans="1:9" x14ac:dyDescent="0.25">
      <c r="A1187" t="s">
        <v>3753</v>
      </c>
      <c r="B1187" s="40" t="s">
        <v>55</v>
      </c>
      <c r="C1187" s="40" t="s">
        <v>681</v>
      </c>
      <c r="D1187" s="41">
        <v>5071</v>
      </c>
      <c r="E1187" s="41" t="str">
        <f t="shared" si="18"/>
        <v>DTA5071</v>
      </c>
      <c r="F1187" s="40" t="s">
        <v>1443</v>
      </c>
      <c r="G1187" s="40" t="s">
        <v>1418</v>
      </c>
      <c r="H1187" s="40" t="s">
        <v>1419</v>
      </c>
      <c r="I1187" s="40" t="s">
        <v>1424</v>
      </c>
    </row>
    <row r="1188" spans="1:9" x14ac:dyDescent="0.25">
      <c r="A1188" t="s">
        <v>3754</v>
      </c>
      <c r="B1188" s="40" t="s">
        <v>55</v>
      </c>
      <c r="C1188" s="40" t="s">
        <v>681</v>
      </c>
      <c r="D1188" s="41">
        <v>5072</v>
      </c>
      <c r="E1188" s="41" t="str">
        <f t="shared" si="18"/>
        <v>DTA5072</v>
      </c>
      <c r="F1188" s="40" t="s">
        <v>1444</v>
      </c>
      <c r="G1188" s="40" t="s">
        <v>1367</v>
      </c>
      <c r="H1188" s="40" t="s">
        <v>1369</v>
      </c>
      <c r="I1188" s="40" t="s">
        <v>1412</v>
      </c>
    </row>
    <row r="1189" spans="1:9" x14ac:dyDescent="0.25">
      <c r="A1189" t="s">
        <v>3755</v>
      </c>
      <c r="B1189" s="40" t="s">
        <v>55</v>
      </c>
      <c r="C1189" s="40" t="s">
        <v>681</v>
      </c>
      <c r="D1189" s="41">
        <v>5074</v>
      </c>
      <c r="E1189" s="41" t="str">
        <f t="shared" si="18"/>
        <v>DTA5074</v>
      </c>
      <c r="F1189" s="40" t="s">
        <v>1445</v>
      </c>
      <c r="G1189" s="40" t="s">
        <v>1418</v>
      </c>
      <c r="H1189" s="40" t="s">
        <v>1419</v>
      </c>
      <c r="I1189" s="40" t="s">
        <v>1424</v>
      </c>
    </row>
    <row r="1190" spans="1:9" x14ac:dyDescent="0.25">
      <c r="A1190" t="s">
        <v>3756</v>
      </c>
      <c r="B1190" s="40" t="s">
        <v>55</v>
      </c>
      <c r="C1190" s="40" t="s">
        <v>681</v>
      </c>
      <c r="D1190" s="41">
        <v>5075</v>
      </c>
      <c r="E1190" s="41" t="str">
        <f t="shared" si="18"/>
        <v>DTA5075</v>
      </c>
      <c r="F1190" s="40" t="s">
        <v>1446</v>
      </c>
      <c r="G1190" s="40" t="s">
        <v>1418</v>
      </c>
      <c r="H1190" s="40" t="s">
        <v>1419</v>
      </c>
      <c r="I1190" s="40" t="s">
        <v>1424</v>
      </c>
    </row>
    <row r="1191" spans="1:9" x14ac:dyDescent="0.25">
      <c r="A1191" t="s">
        <v>3757</v>
      </c>
      <c r="B1191" s="40" t="s">
        <v>24</v>
      </c>
      <c r="C1191" s="40" t="s">
        <v>681</v>
      </c>
      <c r="D1191" s="41">
        <v>5361</v>
      </c>
      <c r="E1191" s="41" t="str">
        <f t="shared" si="18"/>
        <v>AGA5361</v>
      </c>
      <c r="F1191" s="40" t="s">
        <v>877</v>
      </c>
      <c r="G1191" s="40" t="s">
        <v>878</v>
      </c>
      <c r="H1191" s="40" t="s">
        <v>879</v>
      </c>
      <c r="I1191" s="40" t="s">
        <v>734</v>
      </c>
    </row>
    <row r="1192" spans="1:9" x14ac:dyDescent="0.25">
      <c r="A1192" t="s">
        <v>3758</v>
      </c>
      <c r="B1192" s="40" t="s">
        <v>132</v>
      </c>
      <c r="C1192" s="40" t="s">
        <v>681</v>
      </c>
      <c r="D1192" s="41">
        <v>6071</v>
      </c>
      <c r="E1192" s="41" t="str">
        <f t="shared" si="18"/>
        <v>TRA6071</v>
      </c>
      <c r="F1192" s="40" t="s">
        <v>2431</v>
      </c>
      <c r="G1192" s="40" t="s">
        <v>2432</v>
      </c>
      <c r="H1192" s="40" t="s">
        <v>2433</v>
      </c>
      <c r="I1192" s="40" t="s">
        <v>781</v>
      </c>
    </row>
    <row r="1193" spans="1:9" x14ac:dyDescent="0.25">
      <c r="A1193" t="s">
        <v>3759</v>
      </c>
      <c r="B1193" s="40" t="s">
        <v>132</v>
      </c>
      <c r="C1193" s="40" t="s">
        <v>681</v>
      </c>
      <c r="D1193" s="41">
        <v>6201</v>
      </c>
      <c r="E1193" s="41" t="str">
        <f t="shared" si="18"/>
        <v>TRA6201</v>
      </c>
      <c r="F1193" s="40" t="s">
        <v>2434</v>
      </c>
      <c r="G1193" s="40" t="s">
        <v>2432</v>
      </c>
      <c r="H1193" s="40" t="s">
        <v>2433</v>
      </c>
      <c r="I1193" s="40" t="s">
        <v>781</v>
      </c>
    </row>
    <row r="1194" spans="1:9" x14ac:dyDescent="0.25">
      <c r="A1194" t="s">
        <v>3760</v>
      </c>
      <c r="B1194" s="40" t="s">
        <v>132</v>
      </c>
      <c r="C1194" s="40" t="s">
        <v>681</v>
      </c>
      <c r="D1194" s="41">
        <v>6210</v>
      </c>
      <c r="E1194" s="41" t="str">
        <f t="shared" si="18"/>
        <v>TRA6210</v>
      </c>
      <c r="F1194" s="40" t="s">
        <v>2435</v>
      </c>
      <c r="G1194" s="40" t="s">
        <v>2436</v>
      </c>
      <c r="H1194" s="40" t="s">
        <v>2437</v>
      </c>
      <c r="I1194" s="40" t="s">
        <v>2380</v>
      </c>
    </row>
    <row r="1195" spans="1:9" x14ac:dyDescent="0.25">
      <c r="A1195" t="s">
        <v>3761</v>
      </c>
      <c r="B1195" s="40" t="s">
        <v>24</v>
      </c>
      <c r="C1195" s="40" t="s">
        <v>681</v>
      </c>
      <c r="D1195" s="41">
        <v>6211</v>
      </c>
      <c r="E1195" s="41" t="str">
        <f t="shared" si="18"/>
        <v>AGA6211</v>
      </c>
      <c r="F1195" s="40" t="s">
        <v>880</v>
      </c>
      <c r="G1195" s="40" t="s">
        <v>833</v>
      </c>
      <c r="H1195" s="40" t="s">
        <v>835</v>
      </c>
      <c r="I1195" s="40" t="s">
        <v>836</v>
      </c>
    </row>
    <row r="1196" spans="1:9" x14ac:dyDescent="0.25">
      <c r="A1196" t="s">
        <v>3762</v>
      </c>
      <c r="B1196" s="40" t="s">
        <v>24</v>
      </c>
      <c r="C1196" s="40" t="s">
        <v>681</v>
      </c>
      <c r="D1196" s="41">
        <v>6212</v>
      </c>
      <c r="E1196" s="41" t="str">
        <f t="shared" si="18"/>
        <v>AGA6212</v>
      </c>
      <c r="F1196" s="40" t="s">
        <v>881</v>
      </c>
      <c r="G1196" s="40" t="s">
        <v>833</v>
      </c>
      <c r="H1196" s="40" t="s">
        <v>835</v>
      </c>
      <c r="I1196" s="40" t="s">
        <v>836</v>
      </c>
    </row>
    <row r="1197" spans="1:9" x14ac:dyDescent="0.25">
      <c r="A1197" t="s">
        <v>3763</v>
      </c>
      <c r="B1197" s="40" t="s">
        <v>24</v>
      </c>
      <c r="C1197" s="40" t="s">
        <v>681</v>
      </c>
      <c r="D1197" s="41">
        <v>6311</v>
      </c>
      <c r="E1197" s="41" t="str">
        <f t="shared" si="18"/>
        <v>AGA6311</v>
      </c>
      <c r="F1197" s="40" t="s">
        <v>882</v>
      </c>
      <c r="G1197" s="40" t="s">
        <v>859</v>
      </c>
      <c r="H1197" s="40" t="s">
        <v>860</v>
      </c>
      <c r="I1197" s="40" t="s">
        <v>836</v>
      </c>
    </row>
    <row r="1198" spans="1:9" x14ac:dyDescent="0.25">
      <c r="A1198" t="s">
        <v>3764</v>
      </c>
      <c r="B1198" s="40" t="s">
        <v>132</v>
      </c>
      <c r="C1198" s="40" t="s">
        <v>681</v>
      </c>
      <c r="D1198" s="41">
        <v>6360</v>
      </c>
      <c r="E1198" s="41" t="str">
        <f t="shared" si="18"/>
        <v>TRA6360</v>
      </c>
      <c r="F1198" s="40" t="s">
        <v>2438</v>
      </c>
      <c r="G1198" s="40" t="s">
        <v>2439</v>
      </c>
      <c r="H1198" s="40" t="s">
        <v>2440</v>
      </c>
      <c r="I1198" s="40" t="s">
        <v>2384</v>
      </c>
    </row>
    <row r="1199" spans="1:9" x14ac:dyDescent="0.25">
      <c r="A1199" t="s">
        <v>3765</v>
      </c>
      <c r="B1199" s="40" t="s">
        <v>132</v>
      </c>
      <c r="C1199" s="40" t="s">
        <v>681</v>
      </c>
      <c r="D1199" s="41">
        <v>6372</v>
      </c>
      <c r="E1199" s="41" t="str">
        <f t="shared" si="18"/>
        <v>TRA6372</v>
      </c>
      <c r="F1199" s="40" t="s">
        <v>2441</v>
      </c>
      <c r="G1199" s="40" t="s">
        <v>2439</v>
      </c>
      <c r="H1199" s="40" t="s">
        <v>2440</v>
      </c>
      <c r="I1199" s="40" t="s">
        <v>2384</v>
      </c>
    </row>
    <row r="1200" spans="1:9" x14ac:dyDescent="0.25">
      <c r="A1200" t="s">
        <v>3766</v>
      </c>
      <c r="B1200" s="40" t="s">
        <v>132</v>
      </c>
      <c r="C1200" s="40" t="s">
        <v>681</v>
      </c>
      <c r="D1200" s="41">
        <v>6420</v>
      </c>
      <c r="E1200" s="41" t="str">
        <f t="shared" si="18"/>
        <v>TRA6420</v>
      </c>
      <c r="F1200" s="40" t="s">
        <v>2442</v>
      </c>
      <c r="G1200" s="40" t="s">
        <v>2443</v>
      </c>
      <c r="H1200" s="40" t="s">
        <v>2444</v>
      </c>
      <c r="I1200" s="40" t="s">
        <v>2380</v>
      </c>
    </row>
    <row r="1201" spans="1:9" x14ac:dyDescent="0.25">
      <c r="A1201" t="s">
        <v>3767</v>
      </c>
      <c r="B1201" s="40" t="s">
        <v>132</v>
      </c>
      <c r="C1201" s="40" t="s">
        <v>681</v>
      </c>
      <c r="D1201" s="41">
        <v>6491</v>
      </c>
      <c r="E1201" s="41" t="str">
        <f t="shared" si="18"/>
        <v>TRA6491</v>
      </c>
      <c r="F1201" s="40" t="s">
        <v>2445</v>
      </c>
      <c r="G1201" s="40" t="s">
        <v>2443</v>
      </c>
      <c r="H1201" s="40" t="s">
        <v>2444</v>
      </c>
      <c r="I1201" s="40" t="s">
        <v>2380</v>
      </c>
    </row>
    <row r="1202" spans="1:9" x14ac:dyDescent="0.25">
      <c r="A1202" t="s">
        <v>3768</v>
      </c>
      <c r="B1202" s="40" t="s">
        <v>60</v>
      </c>
      <c r="C1202" s="40" t="s">
        <v>681</v>
      </c>
      <c r="D1202" s="41">
        <v>7000</v>
      </c>
      <c r="E1202" s="41" t="str">
        <f t="shared" si="18"/>
        <v>EVA7000</v>
      </c>
      <c r="F1202" s="40" t="s">
        <v>1594</v>
      </c>
      <c r="G1202" s="40" t="s">
        <v>1593</v>
      </c>
      <c r="H1202" s="40" t="s">
        <v>1595</v>
      </c>
      <c r="I1202" s="40" t="s">
        <v>687</v>
      </c>
    </row>
    <row r="1203" spans="1:9" x14ac:dyDescent="0.25">
      <c r="A1203" t="s">
        <v>3769</v>
      </c>
      <c r="B1203" s="40" t="s">
        <v>132</v>
      </c>
      <c r="C1203" s="40" t="s">
        <v>681</v>
      </c>
      <c r="D1203" s="41">
        <v>7090</v>
      </c>
      <c r="E1203" s="41" t="str">
        <f t="shared" si="18"/>
        <v>TRA7090</v>
      </c>
      <c r="F1203" s="40" t="s">
        <v>2447</v>
      </c>
      <c r="G1203" s="40" t="s">
        <v>2446</v>
      </c>
      <c r="H1203" s="40" t="s">
        <v>2447</v>
      </c>
      <c r="I1203" s="40" t="s">
        <v>2448</v>
      </c>
    </row>
    <row r="1204" spans="1:9" x14ac:dyDescent="0.25">
      <c r="A1204" t="s">
        <v>3770</v>
      </c>
      <c r="B1204" s="40" t="s">
        <v>24</v>
      </c>
      <c r="C1204" s="40" t="s">
        <v>681</v>
      </c>
      <c r="D1204" s="41">
        <v>7361</v>
      </c>
      <c r="E1204" s="41" t="str">
        <f t="shared" si="18"/>
        <v>AGA7361</v>
      </c>
      <c r="F1204" s="40" t="s">
        <v>883</v>
      </c>
      <c r="G1204" s="40" t="s">
        <v>884</v>
      </c>
      <c r="H1204" s="40" t="s">
        <v>885</v>
      </c>
      <c r="I1204" s="40" t="s">
        <v>836</v>
      </c>
    </row>
    <row r="1205" spans="1:9" x14ac:dyDescent="0.25">
      <c r="A1205" t="s">
        <v>3771</v>
      </c>
      <c r="B1205" s="40" t="s">
        <v>24</v>
      </c>
      <c r="C1205" s="40" t="s">
        <v>681</v>
      </c>
      <c r="D1205" s="41">
        <v>7511</v>
      </c>
      <c r="E1205" s="41" t="str">
        <f t="shared" si="18"/>
        <v>AGA7511</v>
      </c>
      <c r="F1205" s="40" t="s">
        <v>886</v>
      </c>
      <c r="G1205" s="40" t="s">
        <v>887</v>
      </c>
      <c r="H1205" s="40" t="s">
        <v>886</v>
      </c>
      <c r="I1205" s="40" t="s">
        <v>836</v>
      </c>
    </row>
    <row r="1206" spans="1:9" x14ac:dyDescent="0.25">
      <c r="A1206" t="s">
        <v>3772</v>
      </c>
      <c r="B1206" s="40" t="s">
        <v>24</v>
      </c>
      <c r="C1206" s="40" t="s">
        <v>681</v>
      </c>
      <c r="D1206" s="41">
        <v>7561</v>
      </c>
      <c r="E1206" s="41" t="str">
        <f t="shared" si="18"/>
        <v>AGA7561</v>
      </c>
      <c r="F1206" s="40" t="s">
        <v>888</v>
      </c>
      <c r="G1206" s="40" t="s">
        <v>889</v>
      </c>
      <c r="H1206" s="40" t="s">
        <v>890</v>
      </c>
      <c r="I1206" s="40" t="s">
        <v>687</v>
      </c>
    </row>
    <row r="1207" spans="1:9" x14ac:dyDescent="0.25">
      <c r="A1207" t="s">
        <v>3773</v>
      </c>
      <c r="B1207" s="40" t="s">
        <v>24</v>
      </c>
      <c r="C1207" s="40" t="s">
        <v>681</v>
      </c>
      <c r="D1207" s="41">
        <v>8001</v>
      </c>
      <c r="E1207" s="41" t="str">
        <f t="shared" si="18"/>
        <v>AGA8001</v>
      </c>
      <c r="F1207" s="40" t="s">
        <v>891</v>
      </c>
      <c r="G1207" s="40" t="s">
        <v>738</v>
      </c>
      <c r="H1207" s="40" t="s">
        <v>740</v>
      </c>
      <c r="I1207" s="40" t="s">
        <v>836</v>
      </c>
    </row>
    <row r="1208" spans="1:9" x14ac:dyDescent="0.25">
      <c r="A1208" t="s">
        <v>3774</v>
      </c>
      <c r="B1208" s="40" t="s">
        <v>60</v>
      </c>
      <c r="C1208" s="40" t="s">
        <v>681</v>
      </c>
      <c r="D1208" s="41">
        <v>8001</v>
      </c>
      <c r="E1208" s="41" t="str">
        <f t="shared" si="18"/>
        <v>EVA8001</v>
      </c>
      <c r="F1208" s="40" t="s">
        <v>1596</v>
      </c>
      <c r="G1208" s="40" t="s">
        <v>725</v>
      </c>
      <c r="H1208" s="40" t="s">
        <v>726</v>
      </c>
      <c r="I1208" s="40" t="s">
        <v>727</v>
      </c>
    </row>
    <row r="1209" spans="1:9" x14ac:dyDescent="0.25">
      <c r="A1209" t="s">
        <v>3775</v>
      </c>
      <c r="B1209" s="40" t="s">
        <v>24</v>
      </c>
      <c r="C1209" s="40" t="s">
        <v>681</v>
      </c>
      <c r="D1209" s="41">
        <v>8002</v>
      </c>
      <c r="E1209" s="41" t="str">
        <f t="shared" si="18"/>
        <v>AGA8002</v>
      </c>
      <c r="F1209" s="40" t="s">
        <v>892</v>
      </c>
      <c r="G1209" s="40" t="s">
        <v>738</v>
      </c>
      <c r="H1209" s="40" t="s">
        <v>740</v>
      </c>
      <c r="I1209" s="40" t="s">
        <v>836</v>
      </c>
    </row>
    <row r="1210" spans="1:9" x14ac:dyDescent="0.25">
      <c r="A1210" t="s">
        <v>3776</v>
      </c>
      <c r="B1210" s="40" t="s">
        <v>60</v>
      </c>
      <c r="C1210" s="40" t="s">
        <v>681</v>
      </c>
      <c r="D1210" s="41">
        <v>8002</v>
      </c>
      <c r="E1210" s="41" t="str">
        <f t="shared" si="18"/>
        <v>EVA8002</v>
      </c>
      <c r="F1210" s="40" t="s">
        <v>1597</v>
      </c>
      <c r="G1210" s="40" t="s">
        <v>725</v>
      </c>
      <c r="H1210" s="40" t="s">
        <v>726</v>
      </c>
      <c r="I1210" s="40" t="s">
        <v>727</v>
      </c>
    </row>
    <row r="1211" spans="1:9" x14ac:dyDescent="0.25">
      <c r="A1211" t="s">
        <v>3777</v>
      </c>
      <c r="B1211" s="40" t="s">
        <v>60</v>
      </c>
      <c r="C1211" s="40" t="s">
        <v>681</v>
      </c>
      <c r="D1211" s="41">
        <v>8003</v>
      </c>
      <c r="E1211" s="41" t="str">
        <f t="shared" si="18"/>
        <v>EVA8003</v>
      </c>
      <c r="F1211" s="40" t="s">
        <v>1598</v>
      </c>
      <c r="G1211" s="40" t="s">
        <v>725</v>
      </c>
      <c r="H1211" s="40" t="s">
        <v>726</v>
      </c>
      <c r="I1211" s="40" t="s">
        <v>727</v>
      </c>
    </row>
    <row r="1212" spans="1:9" x14ac:dyDescent="0.25">
      <c r="A1212" t="s">
        <v>3778</v>
      </c>
      <c r="B1212" s="40" t="s">
        <v>24</v>
      </c>
      <c r="C1212" s="40" t="s">
        <v>681</v>
      </c>
      <c r="D1212" s="41">
        <v>8004</v>
      </c>
      <c r="E1212" s="41" t="str">
        <f t="shared" si="18"/>
        <v>AGA8004</v>
      </c>
      <c r="F1212" s="40" t="s">
        <v>893</v>
      </c>
      <c r="G1212" s="40" t="s">
        <v>738</v>
      </c>
      <c r="H1212" s="40" t="s">
        <v>740</v>
      </c>
      <c r="I1212" s="40" t="s">
        <v>836</v>
      </c>
    </row>
    <row r="1213" spans="1:9" x14ac:dyDescent="0.25">
      <c r="A1213" t="s">
        <v>3779</v>
      </c>
      <c r="B1213" s="40" t="s">
        <v>60</v>
      </c>
      <c r="C1213" s="40" t="s">
        <v>681</v>
      </c>
      <c r="D1213" s="41">
        <v>8004</v>
      </c>
      <c r="E1213" s="41" t="str">
        <f t="shared" si="18"/>
        <v>EVA8004</v>
      </c>
      <c r="F1213" s="40" t="s">
        <v>1599</v>
      </c>
      <c r="G1213" s="40" t="s">
        <v>725</v>
      </c>
      <c r="H1213" s="40" t="s">
        <v>726</v>
      </c>
      <c r="I1213" s="40" t="s">
        <v>727</v>
      </c>
    </row>
    <row r="1214" spans="1:9" x14ac:dyDescent="0.25">
      <c r="A1214" t="s">
        <v>3780</v>
      </c>
      <c r="B1214" s="40" t="s">
        <v>60</v>
      </c>
      <c r="C1214" s="40" t="s">
        <v>681</v>
      </c>
      <c r="D1214" s="41">
        <v>8005</v>
      </c>
      <c r="E1214" s="41" t="str">
        <f t="shared" si="18"/>
        <v>EVA8005</v>
      </c>
      <c r="F1214" s="40" t="s">
        <v>1600</v>
      </c>
      <c r="G1214" s="40" t="s">
        <v>725</v>
      </c>
      <c r="H1214" s="40" t="s">
        <v>726</v>
      </c>
      <c r="I1214" s="40" t="s">
        <v>727</v>
      </c>
    </row>
    <row r="1215" spans="1:9" x14ac:dyDescent="0.25">
      <c r="A1215" t="s">
        <v>3781</v>
      </c>
      <c r="B1215" s="40" t="s">
        <v>60</v>
      </c>
      <c r="C1215" s="40" t="s">
        <v>681</v>
      </c>
      <c r="D1215" s="41">
        <v>8006</v>
      </c>
      <c r="E1215" s="41" t="str">
        <f t="shared" si="18"/>
        <v>EVA8006</v>
      </c>
      <c r="F1215" s="40" t="s">
        <v>773</v>
      </c>
      <c r="G1215" s="40" t="s">
        <v>772</v>
      </c>
      <c r="H1215" s="40" t="s">
        <v>773</v>
      </c>
      <c r="I1215" s="40" t="s">
        <v>727</v>
      </c>
    </row>
    <row r="1216" spans="1:9" x14ac:dyDescent="0.25">
      <c r="A1216" t="s">
        <v>3782</v>
      </c>
      <c r="B1216" s="40" t="s">
        <v>60</v>
      </c>
      <c r="C1216" s="40" t="s">
        <v>681</v>
      </c>
      <c r="D1216" s="41">
        <v>8071</v>
      </c>
      <c r="E1216" s="41" t="str">
        <f t="shared" si="18"/>
        <v>EVA8071</v>
      </c>
      <c r="F1216" s="40" t="s">
        <v>1601</v>
      </c>
      <c r="G1216" s="40" t="s">
        <v>725</v>
      </c>
      <c r="H1216" s="40" t="s">
        <v>726</v>
      </c>
      <c r="I1216" s="40" t="s">
        <v>727</v>
      </c>
    </row>
    <row r="1217" spans="1:9" x14ac:dyDescent="0.25">
      <c r="A1217" t="s">
        <v>3783</v>
      </c>
      <c r="B1217" s="40" t="s">
        <v>60</v>
      </c>
      <c r="C1217" s="40" t="s">
        <v>681</v>
      </c>
      <c r="D1217" s="41">
        <v>8101</v>
      </c>
      <c r="E1217" s="41" t="str">
        <f t="shared" si="18"/>
        <v>EVA8101</v>
      </c>
      <c r="F1217" s="40" t="s">
        <v>1602</v>
      </c>
      <c r="G1217" s="40" t="s">
        <v>725</v>
      </c>
      <c r="H1217" s="40" t="s">
        <v>726</v>
      </c>
      <c r="I1217" s="40" t="s">
        <v>727</v>
      </c>
    </row>
    <row r="1218" spans="1:9" x14ac:dyDescent="0.25">
      <c r="A1218" t="s">
        <v>3784</v>
      </c>
      <c r="B1218" s="40" t="s">
        <v>24</v>
      </c>
      <c r="C1218" s="40" t="s">
        <v>681</v>
      </c>
      <c r="D1218" s="41">
        <v>8202</v>
      </c>
      <c r="E1218" s="41" t="str">
        <f t="shared" si="18"/>
        <v>AGA8202</v>
      </c>
      <c r="F1218" s="40" t="s">
        <v>894</v>
      </c>
      <c r="G1218" s="40" t="s">
        <v>738</v>
      </c>
      <c r="H1218" s="40" t="s">
        <v>740</v>
      </c>
      <c r="I1218" s="40" t="s">
        <v>836</v>
      </c>
    </row>
    <row r="1219" spans="1:9" x14ac:dyDescent="0.25">
      <c r="A1219" t="s">
        <v>3785</v>
      </c>
      <c r="B1219" s="40" t="s">
        <v>24</v>
      </c>
      <c r="C1219" s="40" t="s">
        <v>681</v>
      </c>
      <c r="D1219" s="41">
        <v>8203</v>
      </c>
      <c r="E1219" s="41" t="str">
        <f t="shared" ref="E1219:E1282" si="19">CONCATENATE(B1219,D1219)</f>
        <v>AGA8203</v>
      </c>
      <c r="F1219" s="40" t="s">
        <v>895</v>
      </c>
      <c r="G1219" s="40" t="s">
        <v>738</v>
      </c>
      <c r="H1219" s="40" t="s">
        <v>740</v>
      </c>
      <c r="I1219" s="40" t="s">
        <v>836</v>
      </c>
    </row>
    <row r="1220" spans="1:9" x14ac:dyDescent="0.25">
      <c r="A1220" t="s">
        <v>3786</v>
      </c>
      <c r="B1220" s="40" t="s">
        <v>24</v>
      </c>
      <c r="C1220" s="40" t="s">
        <v>681</v>
      </c>
      <c r="D1220" s="41">
        <v>8207</v>
      </c>
      <c r="E1220" s="41" t="str">
        <f t="shared" si="19"/>
        <v>AGA8207</v>
      </c>
      <c r="F1220" s="40" t="s">
        <v>896</v>
      </c>
      <c r="G1220" s="40" t="s">
        <v>738</v>
      </c>
      <c r="H1220" s="40" t="s">
        <v>740</v>
      </c>
      <c r="I1220" s="40" t="s">
        <v>836</v>
      </c>
    </row>
    <row r="1221" spans="1:9" x14ac:dyDescent="0.25">
      <c r="A1221" t="s">
        <v>3787</v>
      </c>
      <c r="B1221" s="40" t="s">
        <v>24</v>
      </c>
      <c r="C1221" s="40" t="s">
        <v>681</v>
      </c>
      <c r="D1221" s="41">
        <v>8209</v>
      </c>
      <c r="E1221" s="41" t="str">
        <f t="shared" si="19"/>
        <v>AGA8209</v>
      </c>
      <c r="F1221" s="40" t="s">
        <v>897</v>
      </c>
      <c r="G1221" s="40" t="s">
        <v>738</v>
      </c>
      <c r="H1221" s="40" t="s">
        <v>740</v>
      </c>
      <c r="I1221" s="40" t="s">
        <v>836</v>
      </c>
    </row>
    <row r="1222" spans="1:9" x14ac:dyDescent="0.25">
      <c r="A1222" t="s">
        <v>3788</v>
      </c>
      <c r="B1222" s="40" t="s">
        <v>24</v>
      </c>
      <c r="C1222" s="40" t="s">
        <v>681</v>
      </c>
      <c r="D1222" s="41">
        <v>8213</v>
      </c>
      <c r="E1222" s="41" t="str">
        <f t="shared" si="19"/>
        <v>AGA8213</v>
      </c>
      <c r="F1222" s="40" t="s">
        <v>898</v>
      </c>
      <c r="G1222" s="40" t="s">
        <v>738</v>
      </c>
      <c r="H1222" s="40" t="s">
        <v>740</v>
      </c>
      <c r="I1222" s="40" t="s">
        <v>836</v>
      </c>
    </row>
    <row r="1223" spans="1:9" x14ac:dyDescent="0.25">
      <c r="A1223" t="s">
        <v>3789</v>
      </c>
      <c r="B1223" s="40" t="s">
        <v>24</v>
      </c>
      <c r="C1223" s="40" t="s">
        <v>681</v>
      </c>
      <c r="D1223" s="41">
        <v>8214</v>
      </c>
      <c r="E1223" s="41" t="str">
        <f t="shared" si="19"/>
        <v>AGA8214</v>
      </c>
      <c r="F1223" s="40" t="s">
        <v>899</v>
      </c>
      <c r="G1223" s="40" t="s">
        <v>738</v>
      </c>
      <c r="H1223" s="40" t="s">
        <v>740</v>
      </c>
      <c r="I1223" s="40" t="s">
        <v>836</v>
      </c>
    </row>
    <row r="1224" spans="1:9" x14ac:dyDescent="0.25">
      <c r="A1224" t="s">
        <v>3790</v>
      </c>
      <c r="B1224" s="40" t="s">
        <v>24</v>
      </c>
      <c r="C1224" s="40" t="s">
        <v>681</v>
      </c>
      <c r="D1224" s="41">
        <v>8215</v>
      </c>
      <c r="E1224" s="41" t="str">
        <f t="shared" si="19"/>
        <v>AGA8215</v>
      </c>
      <c r="F1224" s="40" t="s">
        <v>900</v>
      </c>
      <c r="G1224" s="40" t="s">
        <v>738</v>
      </c>
      <c r="H1224" s="40" t="s">
        <v>740</v>
      </c>
      <c r="I1224" s="40" t="s">
        <v>836</v>
      </c>
    </row>
    <row r="1225" spans="1:9" x14ac:dyDescent="0.25">
      <c r="A1225" t="s">
        <v>3791</v>
      </c>
      <c r="B1225" s="40" t="s">
        <v>24</v>
      </c>
      <c r="C1225" s="40" t="s">
        <v>681</v>
      </c>
      <c r="D1225" s="41">
        <v>8217</v>
      </c>
      <c r="E1225" s="41" t="str">
        <f t="shared" si="19"/>
        <v>AGA8217</v>
      </c>
      <c r="F1225" s="40" t="s">
        <v>901</v>
      </c>
      <c r="G1225" s="40" t="s">
        <v>738</v>
      </c>
      <c r="H1225" s="40" t="s">
        <v>740</v>
      </c>
      <c r="I1225" s="40" t="s">
        <v>836</v>
      </c>
    </row>
    <row r="1226" spans="1:9" x14ac:dyDescent="0.25">
      <c r="A1226" t="s">
        <v>3792</v>
      </c>
      <c r="B1226" s="40" t="s">
        <v>24</v>
      </c>
      <c r="C1226" s="40" t="s">
        <v>681</v>
      </c>
      <c r="D1226" s="41">
        <v>8219</v>
      </c>
      <c r="E1226" s="41" t="str">
        <f t="shared" si="19"/>
        <v>AGA8219</v>
      </c>
      <c r="F1226" s="40" t="s">
        <v>902</v>
      </c>
      <c r="G1226" s="40" t="s">
        <v>738</v>
      </c>
      <c r="H1226" s="40" t="s">
        <v>740</v>
      </c>
      <c r="I1226" s="40" t="s">
        <v>836</v>
      </c>
    </row>
    <row r="1227" spans="1:9" x14ac:dyDescent="0.25">
      <c r="A1227" t="s">
        <v>3793</v>
      </c>
      <c r="B1227" s="40" t="s">
        <v>24</v>
      </c>
      <c r="C1227" s="40" t="s">
        <v>681</v>
      </c>
      <c r="D1227" s="41">
        <v>8220</v>
      </c>
      <c r="E1227" s="41" t="str">
        <f t="shared" si="19"/>
        <v>AGA8220</v>
      </c>
      <c r="F1227" s="40" t="s">
        <v>903</v>
      </c>
      <c r="G1227" s="40" t="s">
        <v>738</v>
      </c>
      <c r="H1227" s="40" t="s">
        <v>740</v>
      </c>
      <c r="I1227" s="40" t="s">
        <v>836</v>
      </c>
    </row>
    <row r="1228" spans="1:9" x14ac:dyDescent="0.25">
      <c r="A1228" t="s">
        <v>3794</v>
      </c>
      <c r="B1228" s="40" t="s">
        <v>60</v>
      </c>
      <c r="C1228" s="40" t="s">
        <v>681</v>
      </c>
      <c r="D1228" s="41">
        <v>8241</v>
      </c>
      <c r="E1228" s="41" t="str">
        <f t="shared" si="19"/>
        <v>EVA8241</v>
      </c>
      <c r="F1228" s="40" t="s">
        <v>1603</v>
      </c>
      <c r="G1228" s="40" t="s">
        <v>725</v>
      </c>
      <c r="H1228" s="40" t="s">
        <v>726</v>
      </c>
      <c r="I1228" s="40" t="s">
        <v>727</v>
      </c>
    </row>
    <row r="1229" spans="1:9" x14ac:dyDescent="0.25">
      <c r="A1229" t="s">
        <v>3795</v>
      </c>
      <c r="B1229" s="40" t="s">
        <v>60</v>
      </c>
      <c r="C1229" s="40" t="s">
        <v>681</v>
      </c>
      <c r="D1229" s="41">
        <v>8302</v>
      </c>
      <c r="E1229" s="41" t="str">
        <f t="shared" si="19"/>
        <v>EVA8302</v>
      </c>
      <c r="F1229" s="40" t="s">
        <v>1604</v>
      </c>
      <c r="G1229" s="40" t="s">
        <v>725</v>
      </c>
      <c r="H1229" s="40" t="s">
        <v>726</v>
      </c>
      <c r="I1229" s="40" t="s">
        <v>727</v>
      </c>
    </row>
    <row r="1230" spans="1:9" x14ac:dyDescent="0.25">
      <c r="A1230" t="s">
        <v>3796</v>
      </c>
      <c r="B1230" s="40" t="s">
        <v>24</v>
      </c>
      <c r="C1230" s="40" t="s">
        <v>681</v>
      </c>
      <c r="D1230" s="41">
        <v>8503</v>
      </c>
      <c r="E1230" s="41" t="str">
        <f t="shared" si="19"/>
        <v>AGA8503</v>
      </c>
      <c r="F1230" s="40" t="s">
        <v>904</v>
      </c>
      <c r="G1230" s="40" t="s">
        <v>864</v>
      </c>
      <c r="H1230" s="40" t="s">
        <v>865</v>
      </c>
      <c r="I1230" s="40" t="s">
        <v>781</v>
      </c>
    </row>
    <row r="1231" spans="1:9" x14ac:dyDescent="0.25">
      <c r="A1231" t="s">
        <v>3797</v>
      </c>
      <c r="B1231" s="40" t="s">
        <v>24</v>
      </c>
      <c r="C1231" s="40" t="s">
        <v>681</v>
      </c>
      <c r="D1231" s="41">
        <v>8505</v>
      </c>
      <c r="E1231" s="41" t="str">
        <f t="shared" si="19"/>
        <v>AGA8505</v>
      </c>
      <c r="F1231" s="40" t="s">
        <v>905</v>
      </c>
      <c r="G1231" s="40" t="s">
        <v>864</v>
      </c>
      <c r="H1231" s="40" t="s">
        <v>865</v>
      </c>
      <c r="I1231" s="40" t="s">
        <v>781</v>
      </c>
    </row>
    <row r="1232" spans="1:9" x14ac:dyDescent="0.25">
      <c r="A1232" t="s">
        <v>3798</v>
      </c>
      <c r="B1232" s="40" t="s">
        <v>24</v>
      </c>
      <c r="C1232" s="40" t="s">
        <v>681</v>
      </c>
      <c r="D1232" s="41">
        <v>8506</v>
      </c>
      <c r="E1232" s="41" t="str">
        <f t="shared" si="19"/>
        <v>AGA8506</v>
      </c>
      <c r="F1232" s="40" t="s">
        <v>906</v>
      </c>
      <c r="G1232" s="40" t="s">
        <v>864</v>
      </c>
      <c r="H1232" s="40" t="s">
        <v>865</v>
      </c>
      <c r="I1232" s="40" t="s">
        <v>781</v>
      </c>
    </row>
    <row r="1233" spans="1:9" x14ac:dyDescent="0.25">
      <c r="A1233" t="s">
        <v>3799</v>
      </c>
      <c r="B1233" s="40" t="s">
        <v>24</v>
      </c>
      <c r="C1233" s="40" t="s">
        <v>681</v>
      </c>
      <c r="D1233" s="41">
        <v>8507</v>
      </c>
      <c r="E1233" s="41" t="str">
        <f t="shared" si="19"/>
        <v>AGA8507</v>
      </c>
      <c r="F1233" s="40" t="s">
        <v>907</v>
      </c>
      <c r="G1233" s="40" t="s">
        <v>864</v>
      </c>
      <c r="H1233" s="40" t="s">
        <v>865</v>
      </c>
      <c r="I1233" s="40" t="s">
        <v>781</v>
      </c>
    </row>
    <row r="1234" spans="1:9" x14ac:dyDescent="0.25">
      <c r="A1234" t="s">
        <v>3800</v>
      </c>
      <c r="B1234" s="40" t="s">
        <v>24</v>
      </c>
      <c r="C1234" s="40" t="s">
        <v>681</v>
      </c>
      <c r="D1234" s="41">
        <v>8508</v>
      </c>
      <c r="E1234" s="41" t="str">
        <f t="shared" si="19"/>
        <v>AGA8508</v>
      </c>
      <c r="F1234" s="40" t="s">
        <v>908</v>
      </c>
      <c r="G1234" s="40" t="s">
        <v>864</v>
      </c>
      <c r="H1234" s="40" t="s">
        <v>865</v>
      </c>
      <c r="I1234" s="40" t="s">
        <v>781</v>
      </c>
    </row>
    <row r="1235" spans="1:9" x14ac:dyDescent="0.25">
      <c r="A1235" t="s">
        <v>3801</v>
      </c>
      <c r="B1235" s="40" t="s">
        <v>24</v>
      </c>
      <c r="C1235" s="40" t="s">
        <v>681</v>
      </c>
      <c r="D1235" s="41">
        <v>8509</v>
      </c>
      <c r="E1235" s="41" t="str">
        <f t="shared" si="19"/>
        <v>AGA8509</v>
      </c>
      <c r="F1235" s="40" t="s">
        <v>909</v>
      </c>
      <c r="G1235" s="40" t="s">
        <v>864</v>
      </c>
      <c r="H1235" s="40" t="s">
        <v>865</v>
      </c>
      <c r="I1235" s="40" t="s">
        <v>781</v>
      </c>
    </row>
    <row r="1236" spans="1:9" x14ac:dyDescent="0.25">
      <c r="A1236" t="s">
        <v>3802</v>
      </c>
      <c r="B1236" s="40" t="s">
        <v>24</v>
      </c>
      <c r="C1236" s="40" t="s">
        <v>681</v>
      </c>
      <c r="D1236" s="41">
        <v>8510</v>
      </c>
      <c r="E1236" s="41" t="str">
        <f t="shared" si="19"/>
        <v>AGA8510</v>
      </c>
      <c r="F1236" s="40" t="s">
        <v>910</v>
      </c>
      <c r="G1236" s="40" t="s">
        <v>864</v>
      </c>
      <c r="H1236" s="40" t="s">
        <v>865</v>
      </c>
      <c r="I1236" s="40" t="s">
        <v>781</v>
      </c>
    </row>
    <row r="1237" spans="1:9" x14ac:dyDescent="0.25">
      <c r="A1237" t="s">
        <v>3803</v>
      </c>
      <c r="B1237" s="40" t="s">
        <v>24</v>
      </c>
      <c r="C1237" s="40" t="s">
        <v>681</v>
      </c>
      <c r="D1237" s="41">
        <v>8513</v>
      </c>
      <c r="E1237" s="41" t="str">
        <f t="shared" si="19"/>
        <v>AGA8513</v>
      </c>
      <c r="F1237" s="40" t="s">
        <v>911</v>
      </c>
      <c r="G1237" s="40" t="s">
        <v>864</v>
      </c>
      <c r="H1237" s="40" t="s">
        <v>865</v>
      </c>
      <c r="I1237" s="40" t="s">
        <v>781</v>
      </c>
    </row>
    <row r="1238" spans="1:9" x14ac:dyDescent="0.25">
      <c r="A1238" t="s">
        <v>3804</v>
      </c>
      <c r="B1238" s="40" t="s">
        <v>24</v>
      </c>
      <c r="C1238" s="40" t="s">
        <v>681</v>
      </c>
      <c r="D1238" s="41">
        <v>8514</v>
      </c>
      <c r="E1238" s="41" t="str">
        <f t="shared" si="19"/>
        <v>AGA8514</v>
      </c>
      <c r="F1238" s="40" t="s">
        <v>912</v>
      </c>
      <c r="G1238" s="40" t="s">
        <v>864</v>
      </c>
      <c r="H1238" s="40" t="s">
        <v>865</v>
      </c>
      <c r="I1238" s="40" t="s">
        <v>781</v>
      </c>
    </row>
    <row r="1239" spans="1:9" x14ac:dyDescent="0.25">
      <c r="A1239" t="s">
        <v>3805</v>
      </c>
      <c r="B1239" s="40" t="s">
        <v>24</v>
      </c>
      <c r="C1239" s="40" t="s">
        <v>681</v>
      </c>
      <c r="D1239" s="41">
        <v>8520</v>
      </c>
      <c r="E1239" s="41" t="str">
        <f t="shared" si="19"/>
        <v>AGA8520</v>
      </c>
      <c r="F1239" s="40" t="s">
        <v>913</v>
      </c>
      <c r="G1239" s="40" t="s">
        <v>864</v>
      </c>
      <c r="H1239" s="40" t="s">
        <v>865</v>
      </c>
      <c r="I1239" s="40" t="s">
        <v>781</v>
      </c>
    </row>
    <row r="1240" spans="1:9" x14ac:dyDescent="0.25">
      <c r="A1240" t="s">
        <v>3806</v>
      </c>
      <c r="B1240" s="40" t="s">
        <v>24</v>
      </c>
      <c r="C1240" s="40" t="s">
        <v>681</v>
      </c>
      <c r="D1240" s="41">
        <v>8521</v>
      </c>
      <c r="E1240" s="41" t="str">
        <f t="shared" si="19"/>
        <v>AGA8521</v>
      </c>
      <c r="F1240" s="40" t="s">
        <v>914</v>
      </c>
      <c r="G1240" s="40" t="s">
        <v>864</v>
      </c>
      <c r="H1240" s="40" t="s">
        <v>865</v>
      </c>
      <c r="I1240" s="40" t="s">
        <v>781</v>
      </c>
    </row>
    <row r="1241" spans="1:9" x14ac:dyDescent="0.25">
      <c r="A1241" t="s">
        <v>3807</v>
      </c>
      <c r="B1241" s="40" t="s">
        <v>24</v>
      </c>
      <c r="C1241" s="40" t="s">
        <v>681</v>
      </c>
      <c r="D1241" s="41">
        <v>8524</v>
      </c>
      <c r="E1241" s="41" t="str">
        <f t="shared" si="19"/>
        <v>AGA8524</v>
      </c>
      <c r="F1241" s="40" t="s">
        <v>915</v>
      </c>
      <c r="G1241" s="40" t="s">
        <v>864</v>
      </c>
      <c r="H1241" s="40" t="s">
        <v>865</v>
      </c>
      <c r="I1241" s="40" t="s">
        <v>781</v>
      </c>
    </row>
    <row r="1242" spans="1:9" x14ac:dyDescent="0.25">
      <c r="A1242" t="s">
        <v>3808</v>
      </c>
      <c r="B1242" s="40" t="s">
        <v>24</v>
      </c>
      <c r="C1242" s="40" t="s">
        <v>681</v>
      </c>
      <c r="D1242" s="41">
        <v>8525</v>
      </c>
      <c r="E1242" s="41" t="str">
        <f t="shared" si="19"/>
        <v>AGA8525</v>
      </c>
      <c r="F1242" s="40" t="s">
        <v>916</v>
      </c>
      <c r="G1242" s="40" t="s">
        <v>864</v>
      </c>
      <c r="H1242" s="40" t="s">
        <v>865</v>
      </c>
      <c r="I1242" s="40" t="s">
        <v>781</v>
      </c>
    </row>
    <row r="1243" spans="1:9" x14ac:dyDescent="0.25">
      <c r="A1243" t="s">
        <v>3809</v>
      </c>
      <c r="B1243" s="40" t="s">
        <v>24</v>
      </c>
      <c r="C1243" s="40" t="s">
        <v>681</v>
      </c>
      <c r="D1243" s="41">
        <v>8529</v>
      </c>
      <c r="E1243" s="41" t="str">
        <f t="shared" si="19"/>
        <v>AGA8529</v>
      </c>
      <c r="F1243" s="40" t="s">
        <v>917</v>
      </c>
      <c r="G1243" s="40" t="s">
        <v>864</v>
      </c>
      <c r="H1243" s="40" t="s">
        <v>865</v>
      </c>
      <c r="I1243" s="40" t="s">
        <v>781</v>
      </c>
    </row>
    <row r="1244" spans="1:9" x14ac:dyDescent="0.25">
      <c r="A1244" t="s">
        <v>3810</v>
      </c>
      <c r="B1244" s="40" t="s">
        <v>24</v>
      </c>
      <c r="C1244" s="40" t="s">
        <v>681</v>
      </c>
      <c r="D1244" s="41">
        <v>8531</v>
      </c>
      <c r="E1244" s="41" t="str">
        <f t="shared" si="19"/>
        <v>AGA8531</v>
      </c>
      <c r="F1244" s="40" t="s">
        <v>918</v>
      </c>
      <c r="G1244" s="40" t="s">
        <v>864</v>
      </c>
      <c r="H1244" s="40" t="s">
        <v>865</v>
      </c>
      <c r="I1244" s="40" t="s">
        <v>781</v>
      </c>
    </row>
    <row r="1245" spans="1:9" x14ac:dyDescent="0.25">
      <c r="A1245" t="s">
        <v>3811</v>
      </c>
      <c r="B1245" s="40" t="s">
        <v>24</v>
      </c>
      <c r="C1245" s="40" t="s">
        <v>681</v>
      </c>
      <c r="D1245" s="41">
        <v>8532</v>
      </c>
      <c r="E1245" s="41" t="str">
        <f t="shared" si="19"/>
        <v>AGA8532</v>
      </c>
      <c r="F1245" s="40" t="s">
        <v>919</v>
      </c>
      <c r="G1245" s="40" t="s">
        <v>864</v>
      </c>
      <c r="H1245" s="40" t="s">
        <v>865</v>
      </c>
      <c r="I1245" s="40" t="s">
        <v>781</v>
      </c>
    </row>
    <row r="1246" spans="1:9" x14ac:dyDescent="0.25">
      <c r="A1246" t="s">
        <v>3812</v>
      </c>
      <c r="B1246" s="40" t="s">
        <v>24</v>
      </c>
      <c r="C1246" s="40" t="s">
        <v>681</v>
      </c>
      <c r="D1246" s="41">
        <v>8533</v>
      </c>
      <c r="E1246" s="41" t="str">
        <f t="shared" si="19"/>
        <v>AGA8533</v>
      </c>
      <c r="F1246" s="40" t="s">
        <v>920</v>
      </c>
      <c r="G1246" s="40" t="s">
        <v>864</v>
      </c>
      <c r="H1246" s="40" t="s">
        <v>865</v>
      </c>
      <c r="I1246" s="40" t="s">
        <v>781</v>
      </c>
    </row>
    <row r="1247" spans="1:9" x14ac:dyDescent="0.25">
      <c r="A1247" t="s">
        <v>3813</v>
      </c>
      <c r="B1247" s="40" t="s">
        <v>24</v>
      </c>
      <c r="C1247" s="40" t="s">
        <v>681</v>
      </c>
      <c r="D1247" s="41">
        <v>8534</v>
      </c>
      <c r="E1247" s="41" t="str">
        <f t="shared" si="19"/>
        <v>AGA8534</v>
      </c>
      <c r="F1247" s="40" t="s">
        <v>921</v>
      </c>
      <c r="G1247" s="40" t="s">
        <v>864</v>
      </c>
      <c r="H1247" s="40" t="s">
        <v>865</v>
      </c>
      <c r="I1247" s="40" t="s">
        <v>781</v>
      </c>
    </row>
    <row r="1248" spans="1:9" x14ac:dyDescent="0.25">
      <c r="A1248" t="s">
        <v>3814</v>
      </c>
      <c r="B1248" s="40" t="s">
        <v>24</v>
      </c>
      <c r="C1248" s="40" t="s">
        <v>681</v>
      </c>
      <c r="D1248" s="41">
        <v>8536</v>
      </c>
      <c r="E1248" s="41" t="str">
        <f t="shared" si="19"/>
        <v>AGA8536</v>
      </c>
      <c r="F1248" s="40" t="s">
        <v>922</v>
      </c>
      <c r="G1248" s="40" t="s">
        <v>864</v>
      </c>
      <c r="H1248" s="40" t="s">
        <v>865</v>
      </c>
      <c r="I1248" s="40" t="s">
        <v>781</v>
      </c>
    </row>
    <row r="1249" spans="1:9" x14ac:dyDescent="0.25">
      <c r="A1249" t="s">
        <v>3815</v>
      </c>
      <c r="B1249" s="40" t="s">
        <v>24</v>
      </c>
      <c r="C1249" s="40" t="s">
        <v>681</v>
      </c>
      <c r="D1249" s="41">
        <v>8539</v>
      </c>
      <c r="E1249" s="41" t="str">
        <f t="shared" si="19"/>
        <v>AGA8539</v>
      </c>
      <c r="F1249" s="40" t="s">
        <v>923</v>
      </c>
      <c r="G1249" s="40" t="s">
        <v>864</v>
      </c>
      <c r="H1249" s="40" t="s">
        <v>865</v>
      </c>
      <c r="I1249" s="40" t="s">
        <v>781</v>
      </c>
    </row>
    <row r="1250" spans="1:9" x14ac:dyDescent="0.25">
      <c r="A1250" t="s">
        <v>3816</v>
      </c>
      <c r="B1250" s="40" t="s">
        <v>24</v>
      </c>
      <c r="C1250" s="40" t="s">
        <v>681</v>
      </c>
      <c r="D1250" s="41">
        <v>8540</v>
      </c>
      <c r="E1250" s="41" t="str">
        <f t="shared" si="19"/>
        <v>AGA8540</v>
      </c>
      <c r="F1250" s="40" t="s">
        <v>924</v>
      </c>
      <c r="G1250" s="40" t="s">
        <v>864</v>
      </c>
      <c r="H1250" s="40" t="s">
        <v>865</v>
      </c>
      <c r="I1250" s="40" t="s">
        <v>781</v>
      </c>
    </row>
    <row r="1251" spans="1:9" x14ac:dyDescent="0.25">
      <c r="A1251" t="s">
        <v>3817</v>
      </c>
      <c r="B1251" s="40" t="s">
        <v>24</v>
      </c>
      <c r="C1251" s="40" t="s">
        <v>681</v>
      </c>
      <c r="D1251" s="41">
        <v>8541</v>
      </c>
      <c r="E1251" s="41" t="str">
        <f t="shared" si="19"/>
        <v>AGA8541</v>
      </c>
      <c r="F1251" s="40" t="s">
        <v>925</v>
      </c>
      <c r="G1251" s="40" t="s">
        <v>864</v>
      </c>
      <c r="H1251" s="40" t="s">
        <v>865</v>
      </c>
      <c r="I1251" s="40" t="s">
        <v>781</v>
      </c>
    </row>
    <row r="1252" spans="1:9" x14ac:dyDescent="0.25">
      <c r="A1252" t="s">
        <v>3818</v>
      </c>
      <c r="B1252" s="40" t="s">
        <v>24</v>
      </c>
      <c r="C1252" s="40" t="s">
        <v>681</v>
      </c>
      <c r="D1252" s="41">
        <v>8542</v>
      </c>
      <c r="E1252" s="41" t="str">
        <f t="shared" si="19"/>
        <v>AGA8542</v>
      </c>
      <c r="F1252" s="40" t="s">
        <v>926</v>
      </c>
      <c r="G1252" s="40" t="s">
        <v>864</v>
      </c>
      <c r="H1252" s="40" t="s">
        <v>865</v>
      </c>
      <c r="I1252" s="40" t="s">
        <v>781</v>
      </c>
    </row>
    <row r="1253" spans="1:9" x14ac:dyDescent="0.25">
      <c r="A1253" t="s">
        <v>3819</v>
      </c>
      <c r="B1253" s="40" t="s">
        <v>24</v>
      </c>
      <c r="C1253" s="40" t="s">
        <v>681</v>
      </c>
      <c r="D1253" s="41">
        <v>8547</v>
      </c>
      <c r="E1253" s="41" t="str">
        <f t="shared" si="19"/>
        <v>AGA8547</v>
      </c>
      <c r="F1253" s="40" t="s">
        <v>927</v>
      </c>
      <c r="G1253" s="40" t="s">
        <v>864</v>
      </c>
      <c r="H1253" s="40" t="s">
        <v>865</v>
      </c>
      <c r="I1253" s="40" t="s">
        <v>781</v>
      </c>
    </row>
    <row r="1254" spans="1:9" x14ac:dyDescent="0.25">
      <c r="A1254" t="s">
        <v>3820</v>
      </c>
      <c r="B1254" s="40" t="s">
        <v>24</v>
      </c>
      <c r="C1254" s="40" t="s">
        <v>681</v>
      </c>
      <c r="D1254" s="41">
        <v>8548</v>
      </c>
      <c r="E1254" s="41" t="str">
        <f t="shared" si="19"/>
        <v>AGA8548</v>
      </c>
      <c r="F1254" s="40" t="s">
        <v>928</v>
      </c>
      <c r="G1254" s="40" t="s">
        <v>864</v>
      </c>
      <c r="H1254" s="40" t="s">
        <v>865</v>
      </c>
      <c r="I1254" s="40" t="s">
        <v>781</v>
      </c>
    </row>
    <row r="1255" spans="1:9" x14ac:dyDescent="0.25">
      <c r="A1255" t="s">
        <v>3821</v>
      </c>
      <c r="B1255" s="40" t="s">
        <v>24</v>
      </c>
      <c r="C1255" s="40" t="s">
        <v>681</v>
      </c>
      <c r="D1255" s="41">
        <v>8591</v>
      </c>
      <c r="E1255" s="41" t="str">
        <f t="shared" si="19"/>
        <v>AGA8591</v>
      </c>
      <c r="F1255" s="40" t="s">
        <v>929</v>
      </c>
      <c r="G1255" s="40" t="s">
        <v>864</v>
      </c>
      <c r="H1255" s="40" t="s">
        <v>865</v>
      </c>
      <c r="I1255" s="40" t="s">
        <v>781</v>
      </c>
    </row>
    <row r="1256" spans="1:9" x14ac:dyDescent="0.25">
      <c r="A1256" t="s">
        <v>3822</v>
      </c>
      <c r="B1256" s="40" t="s">
        <v>24</v>
      </c>
      <c r="C1256" s="40" t="s">
        <v>681</v>
      </c>
      <c r="D1256" s="41">
        <v>8602</v>
      </c>
      <c r="E1256" s="41" t="str">
        <f t="shared" si="19"/>
        <v>AGA8602</v>
      </c>
      <c r="F1256" s="40" t="s">
        <v>930</v>
      </c>
      <c r="G1256" s="40" t="s">
        <v>864</v>
      </c>
      <c r="H1256" s="40" t="s">
        <v>865</v>
      </c>
      <c r="I1256" s="40" t="s">
        <v>781</v>
      </c>
    </row>
    <row r="1257" spans="1:9" x14ac:dyDescent="0.25">
      <c r="A1257" t="s">
        <v>3823</v>
      </c>
      <c r="B1257" s="40" t="s">
        <v>24</v>
      </c>
      <c r="C1257" s="40" t="s">
        <v>681</v>
      </c>
      <c r="D1257" s="41">
        <v>8603</v>
      </c>
      <c r="E1257" s="41" t="str">
        <f t="shared" si="19"/>
        <v>AGA8603</v>
      </c>
      <c r="F1257" s="40" t="s">
        <v>931</v>
      </c>
      <c r="G1257" s="40" t="s">
        <v>864</v>
      </c>
      <c r="H1257" s="40" t="s">
        <v>865</v>
      </c>
      <c r="I1257" s="40" t="s">
        <v>781</v>
      </c>
    </row>
    <row r="1258" spans="1:9" x14ac:dyDescent="0.25">
      <c r="A1258" t="s">
        <v>3824</v>
      </c>
      <c r="B1258" s="40" t="s">
        <v>24</v>
      </c>
      <c r="C1258" s="40" t="s">
        <v>681</v>
      </c>
      <c r="D1258" s="41">
        <v>8605</v>
      </c>
      <c r="E1258" s="41" t="str">
        <f t="shared" si="19"/>
        <v>AGA8605</v>
      </c>
      <c r="F1258" s="40" t="s">
        <v>932</v>
      </c>
      <c r="G1258" s="40" t="s">
        <v>864</v>
      </c>
      <c r="H1258" s="40" t="s">
        <v>865</v>
      </c>
      <c r="I1258" s="40" t="s">
        <v>781</v>
      </c>
    </row>
    <row r="1259" spans="1:9" x14ac:dyDescent="0.25">
      <c r="A1259" t="s">
        <v>3825</v>
      </c>
      <c r="B1259" s="40" t="s">
        <v>24</v>
      </c>
      <c r="C1259" s="40" t="s">
        <v>681</v>
      </c>
      <c r="D1259" s="41">
        <v>8607</v>
      </c>
      <c r="E1259" s="41" t="str">
        <f t="shared" si="19"/>
        <v>AGA8607</v>
      </c>
      <c r="F1259" s="40" t="s">
        <v>933</v>
      </c>
      <c r="G1259" s="40" t="s">
        <v>864</v>
      </c>
      <c r="H1259" s="40" t="s">
        <v>865</v>
      </c>
      <c r="I1259" s="40" t="s">
        <v>781</v>
      </c>
    </row>
    <row r="1260" spans="1:9" x14ac:dyDescent="0.25">
      <c r="A1260" t="s">
        <v>3826</v>
      </c>
      <c r="B1260" s="40" t="s">
        <v>24</v>
      </c>
      <c r="C1260" s="40" t="s">
        <v>681</v>
      </c>
      <c r="D1260" s="41">
        <v>8614</v>
      </c>
      <c r="E1260" s="41" t="str">
        <f t="shared" si="19"/>
        <v>AGA8614</v>
      </c>
      <c r="F1260" s="40" t="s">
        <v>934</v>
      </c>
      <c r="G1260" s="40" t="s">
        <v>864</v>
      </c>
      <c r="H1260" s="40" t="s">
        <v>865</v>
      </c>
      <c r="I1260" s="40" t="s">
        <v>781</v>
      </c>
    </row>
    <row r="1261" spans="1:9" x14ac:dyDescent="0.25">
      <c r="A1261" t="s">
        <v>3827</v>
      </c>
      <c r="B1261" s="40" t="s">
        <v>24</v>
      </c>
      <c r="C1261" s="40" t="s">
        <v>681</v>
      </c>
      <c r="D1261" s="41">
        <v>8615</v>
      </c>
      <c r="E1261" s="41" t="str">
        <f t="shared" si="19"/>
        <v>AGA8615</v>
      </c>
      <c r="F1261" s="40" t="s">
        <v>935</v>
      </c>
      <c r="G1261" s="40" t="s">
        <v>864</v>
      </c>
      <c r="H1261" s="40" t="s">
        <v>865</v>
      </c>
      <c r="I1261" s="40" t="s">
        <v>781</v>
      </c>
    </row>
    <row r="1262" spans="1:9" x14ac:dyDescent="0.25">
      <c r="A1262" t="s">
        <v>3828</v>
      </c>
      <c r="B1262" s="40" t="s">
        <v>24</v>
      </c>
      <c r="C1262" s="40" t="s">
        <v>681</v>
      </c>
      <c r="D1262" s="41">
        <v>8617</v>
      </c>
      <c r="E1262" s="41" t="str">
        <f t="shared" si="19"/>
        <v>AGA8617</v>
      </c>
      <c r="F1262" s="40" t="s">
        <v>936</v>
      </c>
      <c r="G1262" s="40" t="s">
        <v>864</v>
      </c>
      <c r="H1262" s="40" t="s">
        <v>865</v>
      </c>
      <c r="I1262" s="40" t="s">
        <v>781</v>
      </c>
    </row>
    <row r="1263" spans="1:9" x14ac:dyDescent="0.25">
      <c r="A1263" t="s">
        <v>3829</v>
      </c>
      <c r="B1263" s="40" t="s">
        <v>24</v>
      </c>
      <c r="C1263" s="40" t="s">
        <v>681</v>
      </c>
      <c r="D1263" s="41">
        <v>8620</v>
      </c>
      <c r="E1263" s="41" t="str">
        <f t="shared" si="19"/>
        <v>AGA8620</v>
      </c>
      <c r="F1263" s="40" t="s">
        <v>937</v>
      </c>
      <c r="G1263" s="40" t="s">
        <v>864</v>
      </c>
      <c r="H1263" s="40" t="s">
        <v>865</v>
      </c>
      <c r="I1263" s="40" t="s">
        <v>781</v>
      </c>
    </row>
    <row r="1264" spans="1:9" x14ac:dyDescent="0.25">
      <c r="A1264" t="s">
        <v>3830</v>
      </c>
      <c r="B1264" s="40" t="s">
        <v>24</v>
      </c>
      <c r="C1264" s="40" t="s">
        <v>681</v>
      </c>
      <c r="D1264" s="41">
        <v>8621</v>
      </c>
      <c r="E1264" s="41" t="str">
        <f t="shared" si="19"/>
        <v>AGA8621</v>
      </c>
      <c r="F1264" s="40" t="s">
        <v>938</v>
      </c>
      <c r="G1264" s="40" t="s">
        <v>864</v>
      </c>
      <c r="H1264" s="40" t="s">
        <v>865</v>
      </c>
      <c r="I1264" s="40" t="s">
        <v>781</v>
      </c>
    </row>
    <row r="1265" spans="1:9" x14ac:dyDescent="0.25">
      <c r="A1265" t="s">
        <v>3831</v>
      </c>
      <c r="B1265" s="40" t="s">
        <v>24</v>
      </c>
      <c r="C1265" s="40" t="s">
        <v>681</v>
      </c>
      <c r="D1265" s="41">
        <v>8623</v>
      </c>
      <c r="E1265" s="41" t="str">
        <f t="shared" si="19"/>
        <v>AGA8623</v>
      </c>
      <c r="F1265" s="40" t="s">
        <v>939</v>
      </c>
      <c r="G1265" s="40" t="s">
        <v>864</v>
      </c>
      <c r="H1265" s="40" t="s">
        <v>865</v>
      </c>
      <c r="I1265" s="40" t="s">
        <v>781</v>
      </c>
    </row>
    <row r="1266" spans="1:9" x14ac:dyDescent="0.25">
      <c r="A1266" t="s">
        <v>3832</v>
      </c>
      <c r="B1266" s="40" t="s">
        <v>24</v>
      </c>
      <c r="C1266" s="40" t="s">
        <v>681</v>
      </c>
      <c r="D1266" s="41">
        <v>8629</v>
      </c>
      <c r="E1266" s="41" t="str">
        <f t="shared" si="19"/>
        <v>AGA8629</v>
      </c>
      <c r="F1266" s="40" t="s">
        <v>940</v>
      </c>
      <c r="G1266" s="40" t="s">
        <v>864</v>
      </c>
      <c r="H1266" s="40" t="s">
        <v>865</v>
      </c>
      <c r="I1266" s="40" t="s">
        <v>781</v>
      </c>
    </row>
    <row r="1267" spans="1:9" x14ac:dyDescent="0.25">
      <c r="A1267" t="s">
        <v>3833</v>
      </c>
      <c r="B1267" s="40" t="s">
        <v>24</v>
      </c>
      <c r="C1267" s="40" t="s">
        <v>681</v>
      </c>
      <c r="D1267" s="41">
        <v>8633</v>
      </c>
      <c r="E1267" s="41" t="str">
        <f t="shared" si="19"/>
        <v>AGA8633</v>
      </c>
      <c r="F1267" s="40" t="s">
        <v>941</v>
      </c>
      <c r="G1267" s="40" t="s">
        <v>864</v>
      </c>
      <c r="H1267" s="40" t="s">
        <v>865</v>
      </c>
      <c r="I1267" s="40" t="s">
        <v>781</v>
      </c>
    </row>
    <row r="1268" spans="1:9" x14ac:dyDescent="0.25">
      <c r="A1268" t="s">
        <v>3834</v>
      </c>
      <c r="B1268" s="40" t="s">
        <v>60</v>
      </c>
      <c r="C1268" s="40" t="s">
        <v>681</v>
      </c>
      <c r="D1268" s="41">
        <v>8811</v>
      </c>
      <c r="E1268" s="41" t="str">
        <f t="shared" si="19"/>
        <v>EVA8811</v>
      </c>
      <c r="F1268" s="40" t="s">
        <v>1605</v>
      </c>
      <c r="G1268" s="40" t="s">
        <v>725</v>
      </c>
      <c r="H1268" s="40" t="s">
        <v>726</v>
      </c>
      <c r="I1268" s="40" t="s">
        <v>727</v>
      </c>
    </row>
    <row r="1269" spans="1:9" x14ac:dyDescent="0.25">
      <c r="A1269" t="s">
        <v>3835</v>
      </c>
      <c r="B1269" s="40" t="s">
        <v>24</v>
      </c>
      <c r="C1269" s="40" t="s">
        <v>681</v>
      </c>
      <c r="D1269" s="41">
        <v>9000</v>
      </c>
      <c r="E1269" s="41" t="str">
        <f t="shared" si="19"/>
        <v>AGA9000</v>
      </c>
      <c r="F1269" s="40" t="s">
        <v>943</v>
      </c>
      <c r="G1269" s="40" t="s">
        <v>738</v>
      </c>
      <c r="H1269" s="40" t="s">
        <v>740</v>
      </c>
      <c r="I1269" s="40" t="s">
        <v>836</v>
      </c>
    </row>
    <row r="1270" spans="1:9" x14ac:dyDescent="0.25">
      <c r="A1270" t="s">
        <v>3836</v>
      </c>
      <c r="B1270" s="40" t="s">
        <v>25</v>
      </c>
      <c r="C1270" s="40" t="s">
        <v>681</v>
      </c>
      <c r="D1270" s="41">
        <v>9000</v>
      </c>
      <c r="E1270" s="41" t="str">
        <f t="shared" si="19"/>
        <v>AHA9000</v>
      </c>
      <c r="F1270" s="40" t="s">
        <v>945</v>
      </c>
      <c r="G1270" s="40" t="s">
        <v>942</v>
      </c>
      <c r="H1270" s="40" t="s">
        <v>946</v>
      </c>
      <c r="I1270" s="40" t="s">
        <v>727</v>
      </c>
    </row>
    <row r="1271" spans="1:9" x14ac:dyDescent="0.25">
      <c r="A1271" t="s">
        <v>3837</v>
      </c>
      <c r="B1271" s="40" t="s">
        <v>50</v>
      </c>
      <c r="C1271" s="40" t="s">
        <v>681</v>
      </c>
      <c r="D1271" s="41">
        <v>9000</v>
      </c>
      <c r="E1271" s="41" t="str">
        <f t="shared" si="19"/>
        <v>DCA9000</v>
      </c>
      <c r="F1271" s="40" t="s">
        <v>945</v>
      </c>
      <c r="G1271" s="40" t="s">
        <v>942</v>
      </c>
      <c r="H1271" s="40" t="s">
        <v>946</v>
      </c>
      <c r="I1271" s="40" t="s">
        <v>727</v>
      </c>
    </row>
    <row r="1272" spans="1:9" x14ac:dyDescent="0.25">
      <c r="A1272" t="s">
        <v>3838</v>
      </c>
      <c r="B1272" s="40" t="s">
        <v>53</v>
      </c>
      <c r="C1272" s="40" t="s">
        <v>681</v>
      </c>
      <c r="D1272" s="41">
        <v>9000</v>
      </c>
      <c r="E1272" s="41" t="str">
        <f t="shared" si="19"/>
        <v>DJA9000</v>
      </c>
      <c r="F1272" s="40" t="s">
        <v>945</v>
      </c>
      <c r="G1272" s="40" t="s">
        <v>942</v>
      </c>
      <c r="H1272" s="40" t="s">
        <v>946</v>
      </c>
      <c r="I1272" s="40" t="s">
        <v>727</v>
      </c>
    </row>
    <row r="1273" spans="1:9" x14ac:dyDescent="0.25">
      <c r="A1273" t="s">
        <v>3839</v>
      </c>
      <c r="B1273" s="40" t="s">
        <v>58</v>
      </c>
      <c r="C1273" s="40" t="s">
        <v>681</v>
      </c>
      <c r="D1273" s="41">
        <v>9000</v>
      </c>
      <c r="E1273" s="41" t="str">
        <f t="shared" si="19"/>
        <v>EDA9000</v>
      </c>
      <c r="F1273" s="40" t="s">
        <v>945</v>
      </c>
      <c r="G1273" s="40" t="s">
        <v>942</v>
      </c>
      <c r="H1273" s="40" t="s">
        <v>946</v>
      </c>
      <c r="I1273" s="40" t="s">
        <v>727</v>
      </c>
    </row>
    <row r="1274" spans="1:9" x14ac:dyDescent="0.25">
      <c r="A1274" t="s">
        <v>3840</v>
      </c>
      <c r="B1274" s="40" t="s">
        <v>60</v>
      </c>
      <c r="C1274" s="40" t="s">
        <v>681</v>
      </c>
      <c r="D1274" s="41">
        <v>9000</v>
      </c>
      <c r="E1274" s="41" t="str">
        <f t="shared" si="19"/>
        <v>EVA9000</v>
      </c>
      <c r="F1274" s="40" t="s">
        <v>946</v>
      </c>
      <c r="G1274" s="40" t="s">
        <v>942</v>
      </c>
      <c r="H1274" s="40" t="s">
        <v>946</v>
      </c>
      <c r="I1274" s="40" t="s">
        <v>727</v>
      </c>
    </row>
    <row r="1275" spans="1:9" x14ac:dyDescent="0.25">
      <c r="A1275" t="s">
        <v>3841</v>
      </c>
      <c r="B1275" s="40" t="s">
        <v>63</v>
      </c>
      <c r="C1275" s="40" t="s">
        <v>681</v>
      </c>
      <c r="D1275" s="41">
        <v>9000</v>
      </c>
      <c r="E1275" s="41" t="str">
        <f t="shared" si="19"/>
        <v>GFA9000</v>
      </c>
      <c r="F1275" s="40" t="s">
        <v>945</v>
      </c>
      <c r="G1275" s="40" t="s">
        <v>942</v>
      </c>
      <c r="H1275" s="40" t="s">
        <v>946</v>
      </c>
      <c r="I1275" s="40" t="s">
        <v>727</v>
      </c>
    </row>
    <row r="1276" spans="1:9" x14ac:dyDescent="0.25">
      <c r="A1276" t="s">
        <v>3842</v>
      </c>
      <c r="B1276" s="40" t="s">
        <v>66</v>
      </c>
      <c r="C1276" s="40" t="s">
        <v>681</v>
      </c>
      <c r="D1276" s="41">
        <v>9000</v>
      </c>
      <c r="E1276" s="41" t="str">
        <f t="shared" si="19"/>
        <v>GSA9000</v>
      </c>
      <c r="F1276" s="40" t="s">
        <v>945</v>
      </c>
      <c r="G1276" s="40" t="s">
        <v>942</v>
      </c>
      <c r="H1276" s="40" t="s">
        <v>946</v>
      </c>
      <c r="I1276" s="40" t="s">
        <v>727</v>
      </c>
    </row>
    <row r="1277" spans="1:9" x14ac:dyDescent="0.25">
      <c r="A1277" t="s">
        <v>3843</v>
      </c>
      <c r="B1277" s="40" t="s">
        <v>67</v>
      </c>
      <c r="C1277" s="40" t="s">
        <v>681</v>
      </c>
      <c r="D1277" s="41">
        <v>9000</v>
      </c>
      <c r="E1277" s="41" t="str">
        <f t="shared" si="19"/>
        <v>GVA9000</v>
      </c>
      <c r="F1277" s="40" t="s">
        <v>945</v>
      </c>
      <c r="G1277" s="40" t="s">
        <v>942</v>
      </c>
      <c r="H1277" s="40" t="s">
        <v>946</v>
      </c>
      <c r="I1277" s="40" t="s">
        <v>727</v>
      </c>
    </row>
    <row r="1278" spans="1:9" x14ac:dyDescent="0.25">
      <c r="A1278" t="s">
        <v>3844</v>
      </c>
      <c r="B1278" s="40" t="s">
        <v>75</v>
      </c>
      <c r="C1278" s="40" t="s">
        <v>681</v>
      </c>
      <c r="D1278" s="41">
        <v>9000</v>
      </c>
      <c r="E1278" s="41" t="str">
        <f t="shared" si="19"/>
        <v>HSA9000</v>
      </c>
      <c r="F1278" s="40" t="s">
        <v>945</v>
      </c>
      <c r="G1278" s="40" t="s">
        <v>942</v>
      </c>
      <c r="H1278" s="40" t="s">
        <v>946</v>
      </c>
      <c r="I1278" s="40" t="s">
        <v>727</v>
      </c>
    </row>
    <row r="1279" spans="1:9" x14ac:dyDescent="0.25">
      <c r="A1279" t="s">
        <v>3845</v>
      </c>
      <c r="B1279" s="40" t="s">
        <v>90</v>
      </c>
      <c r="C1279" s="40" t="s">
        <v>681</v>
      </c>
      <c r="D1279" s="41">
        <v>9000</v>
      </c>
      <c r="E1279" s="41" t="str">
        <f t="shared" si="19"/>
        <v>MAA9000</v>
      </c>
      <c r="F1279" s="40" t="s">
        <v>945</v>
      </c>
      <c r="G1279" s="40" t="s">
        <v>942</v>
      </c>
      <c r="H1279" s="40" t="s">
        <v>946</v>
      </c>
      <c r="I1279" s="40" t="s">
        <v>727</v>
      </c>
    </row>
    <row r="1280" spans="1:9" x14ac:dyDescent="0.25">
      <c r="A1280" t="s">
        <v>3846</v>
      </c>
      <c r="B1280" s="40" t="s">
        <v>112</v>
      </c>
      <c r="C1280" s="40" t="s">
        <v>681</v>
      </c>
      <c r="D1280" s="41">
        <v>9000</v>
      </c>
      <c r="E1280" s="41" t="str">
        <f t="shared" si="19"/>
        <v>PSA9000</v>
      </c>
      <c r="F1280" s="40" t="s">
        <v>945</v>
      </c>
      <c r="G1280" s="40" t="s">
        <v>942</v>
      </c>
      <c r="H1280" s="40" t="s">
        <v>946</v>
      </c>
      <c r="I1280" s="40" t="s">
        <v>727</v>
      </c>
    </row>
    <row r="1281" spans="1:9" x14ac:dyDescent="0.25">
      <c r="A1281" t="s">
        <v>3847</v>
      </c>
      <c r="B1281" s="40" t="s">
        <v>139</v>
      </c>
      <c r="C1281" s="40" t="s">
        <v>681</v>
      </c>
      <c r="D1281" s="41">
        <v>9000</v>
      </c>
      <c r="E1281" s="41" t="str">
        <f t="shared" si="19"/>
        <v>WCA9000</v>
      </c>
      <c r="F1281" s="40" t="s">
        <v>945</v>
      </c>
      <c r="G1281" s="40" t="s">
        <v>942</v>
      </c>
      <c r="H1281" s="40" t="s">
        <v>946</v>
      </c>
      <c r="I1281" s="40" t="s">
        <v>727</v>
      </c>
    </row>
    <row r="1282" spans="1:9" x14ac:dyDescent="0.25">
      <c r="A1282" t="s">
        <v>3848</v>
      </c>
      <c r="B1282" s="40" t="s">
        <v>24</v>
      </c>
      <c r="C1282" s="40" t="s">
        <v>681</v>
      </c>
      <c r="D1282" s="41">
        <v>9001</v>
      </c>
      <c r="E1282" s="41" t="str">
        <f t="shared" si="19"/>
        <v>AGA9001</v>
      </c>
      <c r="F1282" s="40" t="s">
        <v>945</v>
      </c>
      <c r="G1282" s="40" t="s">
        <v>942</v>
      </c>
      <c r="H1282" s="40" t="s">
        <v>946</v>
      </c>
      <c r="I1282" s="40" t="s">
        <v>727</v>
      </c>
    </row>
    <row r="1283" spans="1:9" x14ac:dyDescent="0.25">
      <c r="A1283" t="s">
        <v>3849</v>
      </c>
      <c r="B1283" s="40" t="s">
        <v>75</v>
      </c>
      <c r="C1283" s="40" t="s">
        <v>681</v>
      </c>
      <c r="D1283" s="41">
        <v>9001</v>
      </c>
      <c r="E1283" s="41" t="str">
        <f t="shared" ref="E1283:E1325" si="20">CONCATENATE(B1283,D1283)</f>
        <v>HSA9001</v>
      </c>
      <c r="F1283" s="40" t="s">
        <v>1860</v>
      </c>
      <c r="G1283" s="40" t="s">
        <v>944</v>
      </c>
      <c r="H1283" s="40" t="s">
        <v>1861</v>
      </c>
      <c r="I1283" s="40" t="s">
        <v>687</v>
      </c>
    </row>
    <row r="1284" spans="1:9" x14ac:dyDescent="0.25">
      <c r="A1284" t="s">
        <v>3850</v>
      </c>
      <c r="B1284" s="40" t="s">
        <v>132</v>
      </c>
      <c r="C1284" s="40" t="s">
        <v>681</v>
      </c>
      <c r="D1284" s="41">
        <v>9003</v>
      </c>
      <c r="E1284" s="41" t="str">
        <f t="shared" si="20"/>
        <v>TRA9003</v>
      </c>
      <c r="F1284" s="40" t="s">
        <v>2450</v>
      </c>
      <c r="G1284" s="40" t="s">
        <v>2449</v>
      </c>
      <c r="H1284" s="40" t="s">
        <v>2451</v>
      </c>
      <c r="I1284" s="40" t="s">
        <v>2452</v>
      </c>
    </row>
    <row r="1285" spans="1:9" x14ac:dyDescent="0.25">
      <c r="A1285" t="s">
        <v>3851</v>
      </c>
      <c r="B1285" s="40" t="s">
        <v>132</v>
      </c>
      <c r="C1285" s="40" t="s">
        <v>681</v>
      </c>
      <c r="D1285" s="41">
        <v>9005</v>
      </c>
      <c r="E1285" s="41" t="str">
        <f t="shared" si="20"/>
        <v>TRA9005</v>
      </c>
      <c r="F1285" s="40" t="s">
        <v>2454</v>
      </c>
      <c r="G1285" s="40" t="s">
        <v>2453</v>
      </c>
      <c r="H1285" s="40" t="s">
        <v>2454</v>
      </c>
      <c r="I1285" s="40" t="s">
        <v>2455</v>
      </c>
    </row>
    <row r="1286" spans="1:9" x14ac:dyDescent="0.25">
      <c r="A1286" t="s">
        <v>3852</v>
      </c>
      <c r="B1286" s="40" t="s">
        <v>24</v>
      </c>
      <c r="C1286" s="40" t="s">
        <v>681</v>
      </c>
      <c r="D1286" s="41">
        <v>9006</v>
      </c>
      <c r="E1286" s="41" t="str">
        <f t="shared" si="20"/>
        <v>AGA9006</v>
      </c>
      <c r="F1286" s="40" t="s">
        <v>948</v>
      </c>
      <c r="G1286" s="40" t="s">
        <v>947</v>
      </c>
      <c r="H1286" s="40" t="s">
        <v>949</v>
      </c>
      <c r="I1286" s="40" t="s">
        <v>836</v>
      </c>
    </row>
    <row r="1287" spans="1:9" x14ac:dyDescent="0.25">
      <c r="A1287" t="s">
        <v>3853</v>
      </c>
      <c r="B1287" s="40" t="s">
        <v>60</v>
      </c>
      <c r="C1287" s="40" t="s">
        <v>681</v>
      </c>
      <c r="D1287" s="41">
        <v>9006</v>
      </c>
      <c r="E1287" s="41" t="str">
        <f t="shared" si="20"/>
        <v>EVA9006</v>
      </c>
      <c r="F1287" s="40" t="s">
        <v>1606</v>
      </c>
      <c r="G1287" s="40" t="s">
        <v>1607</v>
      </c>
      <c r="H1287" s="40" t="s">
        <v>1608</v>
      </c>
      <c r="I1287" s="40" t="s">
        <v>748</v>
      </c>
    </row>
    <row r="1288" spans="1:9" x14ac:dyDescent="0.25">
      <c r="A1288" t="s">
        <v>3854</v>
      </c>
      <c r="B1288" s="40" t="s">
        <v>60</v>
      </c>
      <c r="C1288" s="40" t="s">
        <v>681</v>
      </c>
      <c r="D1288" s="41">
        <v>9016</v>
      </c>
      <c r="E1288" s="41" t="str">
        <f t="shared" si="20"/>
        <v>EVA9016</v>
      </c>
      <c r="F1288" s="40" t="s">
        <v>1609</v>
      </c>
      <c r="G1288" s="40" t="s">
        <v>1607</v>
      </c>
      <c r="H1288" s="40" t="s">
        <v>1608</v>
      </c>
      <c r="I1288" s="40" t="s">
        <v>748</v>
      </c>
    </row>
    <row r="1289" spans="1:9" x14ac:dyDescent="0.25">
      <c r="A1289" t="s">
        <v>3855</v>
      </c>
      <c r="B1289" s="40" t="s">
        <v>24</v>
      </c>
      <c r="C1289" s="40" t="s">
        <v>681</v>
      </c>
      <c r="D1289" s="41">
        <v>9109</v>
      </c>
      <c r="E1289" s="41" t="str">
        <f t="shared" si="20"/>
        <v>AGA9109</v>
      </c>
      <c r="F1289" s="40" t="s">
        <v>950</v>
      </c>
      <c r="G1289" s="40" t="s">
        <v>738</v>
      </c>
      <c r="H1289" s="40" t="s">
        <v>740</v>
      </c>
      <c r="I1289" s="40" t="s">
        <v>836</v>
      </c>
    </row>
    <row r="1290" spans="1:9" x14ac:dyDescent="0.25">
      <c r="A1290" t="s">
        <v>3856</v>
      </c>
      <c r="B1290" s="40" t="s">
        <v>24</v>
      </c>
      <c r="C1290" s="40" t="s">
        <v>681</v>
      </c>
      <c r="D1290" s="41">
        <v>9110</v>
      </c>
      <c r="E1290" s="41" t="str">
        <f t="shared" si="20"/>
        <v>AGA9110</v>
      </c>
      <c r="F1290" s="40" t="s">
        <v>951</v>
      </c>
      <c r="G1290" s="40" t="s">
        <v>738</v>
      </c>
      <c r="H1290" s="40" t="s">
        <v>740</v>
      </c>
      <c r="I1290" s="40" t="s">
        <v>836</v>
      </c>
    </row>
    <row r="1291" spans="1:9" x14ac:dyDescent="0.25">
      <c r="A1291" t="s">
        <v>3857</v>
      </c>
      <c r="B1291" s="40" t="s">
        <v>24</v>
      </c>
      <c r="C1291" s="40" t="s">
        <v>681</v>
      </c>
      <c r="D1291" s="41">
        <v>9119</v>
      </c>
      <c r="E1291" s="41" t="str">
        <f t="shared" si="20"/>
        <v>AGA9119</v>
      </c>
      <c r="F1291" s="40" t="s">
        <v>952</v>
      </c>
      <c r="G1291" s="40" t="s">
        <v>738</v>
      </c>
      <c r="H1291" s="40" t="s">
        <v>740</v>
      </c>
      <c r="I1291" s="40" t="s">
        <v>836</v>
      </c>
    </row>
    <row r="1292" spans="1:9" x14ac:dyDescent="0.25">
      <c r="A1292" t="s">
        <v>3858</v>
      </c>
      <c r="B1292" s="40" t="s">
        <v>24</v>
      </c>
      <c r="C1292" s="40" t="s">
        <v>681</v>
      </c>
      <c r="D1292" s="41">
        <v>9124</v>
      </c>
      <c r="E1292" s="41" t="str">
        <f t="shared" si="20"/>
        <v>AGA9124</v>
      </c>
      <c r="F1292" s="40" t="s">
        <v>953</v>
      </c>
      <c r="G1292" s="40" t="s">
        <v>738</v>
      </c>
      <c r="H1292" s="40" t="s">
        <v>740</v>
      </c>
      <c r="I1292" s="40" t="s">
        <v>836</v>
      </c>
    </row>
    <row r="1293" spans="1:9" x14ac:dyDescent="0.25">
      <c r="A1293" t="s">
        <v>3859</v>
      </c>
      <c r="B1293" s="40" t="s">
        <v>24</v>
      </c>
      <c r="C1293" s="40" t="s">
        <v>681</v>
      </c>
      <c r="D1293" s="41">
        <v>9125</v>
      </c>
      <c r="E1293" s="41" t="str">
        <f t="shared" si="20"/>
        <v>AGA9125</v>
      </c>
      <c r="F1293" s="40" t="s">
        <v>954</v>
      </c>
      <c r="G1293" s="40" t="s">
        <v>738</v>
      </c>
      <c r="H1293" s="40" t="s">
        <v>740</v>
      </c>
      <c r="I1293" s="40" t="s">
        <v>836</v>
      </c>
    </row>
    <row r="1294" spans="1:9" x14ac:dyDescent="0.25">
      <c r="A1294" t="s">
        <v>3860</v>
      </c>
      <c r="B1294" s="40" t="s">
        <v>24</v>
      </c>
      <c r="C1294" s="40" t="s">
        <v>681</v>
      </c>
      <c r="D1294" s="41">
        <v>9132</v>
      </c>
      <c r="E1294" s="41" t="str">
        <f t="shared" si="20"/>
        <v>AGA9132</v>
      </c>
      <c r="F1294" s="40" t="s">
        <v>955</v>
      </c>
      <c r="G1294" s="40" t="s">
        <v>738</v>
      </c>
      <c r="H1294" s="40" t="s">
        <v>740</v>
      </c>
      <c r="I1294" s="40" t="s">
        <v>836</v>
      </c>
    </row>
    <row r="1295" spans="1:9" x14ac:dyDescent="0.25">
      <c r="A1295" t="s">
        <v>3861</v>
      </c>
      <c r="B1295" s="40" t="s">
        <v>0</v>
      </c>
      <c r="C1295" s="40" t="s">
        <v>681</v>
      </c>
      <c r="D1295" s="41">
        <v>9202</v>
      </c>
      <c r="E1295" s="41" t="str">
        <f t="shared" si="20"/>
        <v>AAA9202</v>
      </c>
      <c r="F1295" s="40" t="s">
        <v>698</v>
      </c>
      <c r="G1295" s="40" t="s">
        <v>699</v>
      </c>
      <c r="H1295" s="40" t="s">
        <v>700</v>
      </c>
      <c r="I1295" s="40" t="s">
        <v>701</v>
      </c>
    </row>
    <row r="1296" spans="1:9" x14ac:dyDescent="0.25">
      <c r="A1296" t="s">
        <v>3862</v>
      </c>
      <c r="B1296" s="40" t="s">
        <v>24</v>
      </c>
      <c r="C1296" s="40" t="s">
        <v>681</v>
      </c>
      <c r="D1296" s="41">
        <v>9202</v>
      </c>
      <c r="E1296" s="41" t="str">
        <f t="shared" si="20"/>
        <v>AGA9202</v>
      </c>
      <c r="F1296" s="40" t="s">
        <v>956</v>
      </c>
      <c r="G1296" s="40" t="s">
        <v>738</v>
      </c>
      <c r="H1296" s="40" t="s">
        <v>740</v>
      </c>
      <c r="I1296" s="40" t="s">
        <v>836</v>
      </c>
    </row>
    <row r="1297" spans="1:9" x14ac:dyDescent="0.25">
      <c r="A1297" t="s">
        <v>3863</v>
      </c>
      <c r="B1297" s="40" t="s">
        <v>0</v>
      </c>
      <c r="C1297" s="40" t="s">
        <v>681</v>
      </c>
      <c r="D1297" s="41">
        <v>9203</v>
      </c>
      <c r="E1297" s="41" t="str">
        <f t="shared" si="20"/>
        <v>AAA9203</v>
      </c>
      <c r="F1297" s="40" t="s">
        <v>702</v>
      </c>
      <c r="G1297" s="40" t="s">
        <v>699</v>
      </c>
      <c r="H1297" s="40" t="s">
        <v>700</v>
      </c>
      <c r="I1297" s="40" t="s">
        <v>701</v>
      </c>
    </row>
    <row r="1298" spans="1:9" x14ac:dyDescent="0.25">
      <c r="A1298" t="s">
        <v>3864</v>
      </c>
      <c r="B1298" s="40" t="s">
        <v>24</v>
      </c>
      <c r="C1298" s="40" t="s">
        <v>681</v>
      </c>
      <c r="D1298" s="41">
        <v>9203</v>
      </c>
      <c r="E1298" s="41" t="str">
        <f t="shared" si="20"/>
        <v>AGA9203</v>
      </c>
      <c r="F1298" s="40" t="s">
        <v>957</v>
      </c>
      <c r="G1298" s="40" t="s">
        <v>738</v>
      </c>
      <c r="H1298" s="40" t="s">
        <v>740</v>
      </c>
      <c r="I1298" s="40" t="s">
        <v>836</v>
      </c>
    </row>
    <row r="1299" spans="1:9" x14ac:dyDescent="0.25">
      <c r="A1299" t="s">
        <v>3865</v>
      </c>
      <c r="B1299" s="40" t="s">
        <v>24</v>
      </c>
      <c r="C1299" s="40" t="s">
        <v>681</v>
      </c>
      <c r="D1299" s="41">
        <v>9206</v>
      </c>
      <c r="E1299" s="41" t="str">
        <f t="shared" si="20"/>
        <v>AGA9206</v>
      </c>
      <c r="F1299" s="40" t="s">
        <v>958</v>
      </c>
      <c r="G1299" s="40" t="s">
        <v>738</v>
      </c>
      <c r="H1299" s="40" t="s">
        <v>740</v>
      </c>
      <c r="I1299" s="40" t="s">
        <v>836</v>
      </c>
    </row>
    <row r="1300" spans="1:9" x14ac:dyDescent="0.25">
      <c r="A1300" t="s">
        <v>3866</v>
      </c>
      <c r="B1300" s="40" t="s">
        <v>24</v>
      </c>
      <c r="C1300" s="40" t="s">
        <v>681</v>
      </c>
      <c r="D1300" s="41">
        <v>9207</v>
      </c>
      <c r="E1300" s="41" t="str">
        <f t="shared" si="20"/>
        <v>AGA9207</v>
      </c>
      <c r="F1300" s="40" t="s">
        <v>959</v>
      </c>
      <c r="G1300" s="40" t="s">
        <v>738</v>
      </c>
      <c r="H1300" s="40" t="s">
        <v>740</v>
      </c>
      <c r="I1300" s="40" t="s">
        <v>836</v>
      </c>
    </row>
    <row r="1301" spans="1:9" x14ac:dyDescent="0.25">
      <c r="A1301" t="s">
        <v>3867</v>
      </c>
      <c r="B1301" s="40" t="s">
        <v>24</v>
      </c>
      <c r="C1301" s="40" t="s">
        <v>681</v>
      </c>
      <c r="D1301" s="41">
        <v>9208</v>
      </c>
      <c r="E1301" s="41" t="str">
        <f t="shared" si="20"/>
        <v>AGA9208</v>
      </c>
      <c r="F1301" s="40" t="s">
        <v>960</v>
      </c>
      <c r="G1301" s="40" t="s">
        <v>738</v>
      </c>
      <c r="H1301" s="40" t="s">
        <v>740</v>
      </c>
      <c r="I1301" s="40" t="s">
        <v>836</v>
      </c>
    </row>
    <row r="1302" spans="1:9" x14ac:dyDescent="0.25">
      <c r="A1302" t="s">
        <v>3868</v>
      </c>
      <c r="B1302" s="40" t="s">
        <v>24</v>
      </c>
      <c r="C1302" s="40" t="s">
        <v>681</v>
      </c>
      <c r="D1302" s="41">
        <v>9210</v>
      </c>
      <c r="E1302" s="41" t="str">
        <f t="shared" si="20"/>
        <v>AGA9210</v>
      </c>
      <c r="F1302" s="40" t="s">
        <v>962</v>
      </c>
      <c r="G1302" s="40" t="s">
        <v>738</v>
      </c>
      <c r="H1302" s="40" t="s">
        <v>740</v>
      </c>
      <c r="I1302" s="40" t="s">
        <v>836</v>
      </c>
    </row>
    <row r="1303" spans="1:9" x14ac:dyDescent="0.25">
      <c r="A1303" t="s">
        <v>3869</v>
      </c>
      <c r="B1303" s="40" t="s">
        <v>60</v>
      </c>
      <c r="C1303" s="40" t="s">
        <v>681</v>
      </c>
      <c r="D1303" s="41">
        <v>9210</v>
      </c>
      <c r="E1303" s="41" t="str">
        <f t="shared" si="20"/>
        <v>EVA9210</v>
      </c>
      <c r="F1303" s="40" t="s">
        <v>1610</v>
      </c>
      <c r="G1303" s="40" t="s">
        <v>961</v>
      </c>
      <c r="H1303" s="40" t="s">
        <v>1611</v>
      </c>
      <c r="I1303" s="40" t="s">
        <v>687</v>
      </c>
    </row>
    <row r="1304" spans="1:9" x14ac:dyDescent="0.25">
      <c r="A1304" t="s">
        <v>3870</v>
      </c>
      <c r="B1304" s="40" t="s">
        <v>24</v>
      </c>
      <c r="C1304" s="40" t="s">
        <v>681</v>
      </c>
      <c r="D1304" s="41">
        <v>9211</v>
      </c>
      <c r="E1304" s="41" t="str">
        <f t="shared" si="20"/>
        <v>AGA9211</v>
      </c>
      <c r="F1304" s="40" t="s">
        <v>963</v>
      </c>
      <c r="G1304" s="40" t="s">
        <v>738</v>
      </c>
      <c r="H1304" s="40" t="s">
        <v>740</v>
      </c>
      <c r="I1304" s="40" t="s">
        <v>836</v>
      </c>
    </row>
    <row r="1305" spans="1:9" x14ac:dyDescent="0.25">
      <c r="A1305" t="s">
        <v>3871</v>
      </c>
      <c r="B1305" s="40" t="s">
        <v>24</v>
      </c>
      <c r="C1305" s="40" t="s">
        <v>681</v>
      </c>
      <c r="D1305" s="41">
        <v>9213</v>
      </c>
      <c r="E1305" s="41" t="str">
        <f t="shared" si="20"/>
        <v>AGA9213</v>
      </c>
      <c r="F1305" s="40" t="s">
        <v>964</v>
      </c>
      <c r="G1305" s="40" t="s">
        <v>738</v>
      </c>
      <c r="H1305" s="40" t="s">
        <v>740</v>
      </c>
      <c r="I1305" s="40" t="s">
        <v>836</v>
      </c>
    </row>
    <row r="1306" spans="1:9" x14ac:dyDescent="0.25">
      <c r="A1306" t="s">
        <v>3872</v>
      </c>
      <c r="B1306" s="40" t="s">
        <v>24</v>
      </c>
      <c r="C1306" s="40" t="s">
        <v>681</v>
      </c>
      <c r="D1306" s="41">
        <v>9214</v>
      </c>
      <c r="E1306" s="41" t="str">
        <f t="shared" si="20"/>
        <v>AGA9214</v>
      </c>
      <c r="F1306" s="40" t="s">
        <v>965</v>
      </c>
      <c r="G1306" s="40" t="s">
        <v>738</v>
      </c>
      <c r="H1306" s="40" t="s">
        <v>740</v>
      </c>
      <c r="I1306" s="40" t="s">
        <v>836</v>
      </c>
    </row>
    <row r="1307" spans="1:9" x14ac:dyDescent="0.25">
      <c r="A1307" t="s">
        <v>3873</v>
      </c>
      <c r="B1307" s="40" t="s">
        <v>24</v>
      </c>
      <c r="C1307" s="40" t="s">
        <v>681</v>
      </c>
      <c r="D1307" s="41">
        <v>9215</v>
      </c>
      <c r="E1307" s="41" t="str">
        <f t="shared" si="20"/>
        <v>AGA9215</v>
      </c>
      <c r="F1307" s="40" t="s">
        <v>966</v>
      </c>
      <c r="G1307" s="40" t="s">
        <v>738</v>
      </c>
      <c r="H1307" s="40" t="s">
        <v>740</v>
      </c>
      <c r="I1307" s="40" t="s">
        <v>836</v>
      </c>
    </row>
    <row r="1308" spans="1:9" x14ac:dyDescent="0.25">
      <c r="A1308" t="s">
        <v>3874</v>
      </c>
      <c r="B1308" s="40" t="s">
        <v>0</v>
      </c>
      <c r="C1308" s="40" t="s">
        <v>681</v>
      </c>
      <c r="D1308" s="41">
        <v>9220</v>
      </c>
      <c r="E1308" s="41" t="str">
        <f t="shared" si="20"/>
        <v>AAA9220</v>
      </c>
      <c r="F1308" s="40" t="s">
        <v>703</v>
      </c>
      <c r="G1308" s="40" t="s">
        <v>699</v>
      </c>
      <c r="H1308" s="40" t="s">
        <v>700</v>
      </c>
      <c r="I1308" s="40" t="s">
        <v>701</v>
      </c>
    </row>
    <row r="1309" spans="1:9" x14ac:dyDescent="0.25">
      <c r="A1309" t="s">
        <v>3875</v>
      </c>
      <c r="B1309" s="40" t="s">
        <v>24</v>
      </c>
      <c r="C1309" s="40" t="s">
        <v>681</v>
      </c>
      <c r="D1309" s="41">
        <v>9220</v>
      </c>
      <c r="E1309" s="41" t="str">
        <f t="shared" si="20"/>
        <v>AGA9220</v>
      </c>
      <c r="F1309" s="40" t="s">
        <v>967</v>
      </c>
      <c r="G1309" s="40" t="s">
        <v>738</v>
      </c>
      <c r="H1309" s="40" t="s">
        <v>740</v>
      </c>
      <c r="I1309" s="40" t="s">
        <v>836</v>
      </c>
    </row>
    <row r="1310" spans="1:9" x14ac:dyDescent="0.25">
      <c r="A1310" t="s">
        <v>3876</v>
      </c>
      <c r="B1310" s="40" t="s">
        <v>0</v>
      </c>
      <c r="C1310" s="40" t="s">
        <v>681</v>
      </c>
      <c r="D1310" s="41">
        <v>9221</v>
      </c>
      <c r="E1310" s="41" t="str">
        <f t="shared" si="20"/>
        <v>AAA9221</v>
      </c>
      <c r="F1310" s="40" t="s">
        <v>704</v>
      </c>
      <c r="G1310" s="40" t="s">
        <v>699</v>
      </c>
      <c r="H1310" s="40" t="s">
        <v>700</v>
      </c>
      <c r="I1310" s="40" t="s">
        <v>701</v>
      </c>
    </row>
    <row r="1311" spans="1:9" x14ac:dyDescent="0.25">
      <c r="A1311" t="s">
        <v>3877</v>
      </c>
      <c r="B1311" s="40" t="s">
        <v>24</v>
      </c>
      <c r="C1311" s="40" t="s">
        <v>681</v>
      </c>
      <c r="D1311" s="41">
        <v>9222</v>
      </c>
      <c r="E1311" s="41" t="str">
        <f t="shared" si="20"/>
        <v>AGA9222</v>
      </c>
      <c r="F1311" s="40" t="s">
        <v>968</v>
      </c>
      <c r="G1311" s="40" t="s">
        <v>738</v>
      </c>
      <c r="H1311" s="40" t="s">
        <v>740</v>
      </c>
      <c r="I1311" s="40" t="s">
        <v>836</v>
      </c>
    </row>
    <row r="1312" spans="1:9" x14ac:dyDescent="0.25">
      <c r="A1312" t="s">
        <v>3878</v>
      </c>
      <c r="B1312" s="40" t="s">
        <v>24</v>
      </c>
      <c r="C1312" s="40" t="s">
        <v>681</v>
      </c>
      <c r="D1312" s="41">
        <v>9223</v>
      </c>
      <c r="E1312" s="41" t="str">
        <f t="shared" si="20"/>
        <v>AGA9223</v>
      </c>
      <c r="F1312" s="40" t="s">
        <v>969</v>
      </c>
      <c r="G1312" s="40" t="s">
        <v>738</v>
      </c>
      <c r="H1312" s="40" t="s">
        <v>740</v>
      </c>
      <c r="I1312" s="40" t="s">
        <v>836</v>
      </c>
    </row>
    <row r="1313" spans="1:9" x14ac:dyDescent="0.25">
      <c r="A1313" t="s">
        <v>3879</v>
      </c>
      <c r="B1313" s="40" t="s">
        <v>24</v>
      </c>
      <c r="C1313" s="40" t="s">
        <v>681</v>
      </c>
      <c r="D1313" s="41">
        <v>9224</v>
      </c>
      <c r="E1313" s="41" t="str">
        <f t="shared" si="20"/>
        <v>AGA9224</v>
      </c>
      <c r="F1313" s="40" t="s">
        <v>970</v>
      </c>
      <c r="G1313" s="40" t="s">
        <v>738</v>
      </c>
      <c r="H1313" s="40" t="s">
        <v>740</v>
      </c>
      <c r="I1313" s="40" t="s">
        <v>836</v>
      </c>
    </row>
    <row r="1314" spans="1:9" x14ac:dyDescent="0.25">
      <c r="A1314" t="s">
        <v>3880</v>
      </c>
      <c r="B1314" s="40" t="s">
        <v>0</v>
      </c>
      <c r="C1314" s="40" t="s">
        <v>681</v>
      </c>
      <c r="D1314" s="41">
        <v>9230</v>
      </c>
      <c r="E1314" s="41" t="str">
        <f t="shared" si="20"/>
        <v>AAA9230</v>
      </c>
      <c r="F1314" s="40" t="s">
        <v>705</v>
      </c>
      <c r="G1314" s="40" t="s">
        <v>699</v>
      </c>
      <c r="H1314" s="40" t="s">
        <v>700</v>
      </c>
      <c r="I1314" s="40" t="s">
        <v>687</v>
      </c>
    </row>
    <row r="1315" spans="1:9" x14ac:dyDescent="0.25">
      <c r="A1315" t="s">
        <v>3881</v>
      </c>
      <c r="B1315" s="40" t="s">
        <v>0</v>
      </c>
      <c r="C1315" s="40" t="s">
        <v>681</v>
      </c>
      <c r="D1315" s="41">
        <v>9240</v>
      </c>
      <c r="E1315" s="41" t="str">
        <f t="shared" si="20"/>
        <v>AAA9240</v>
      </c>
      <c r="F1315" s="40" t="s">
        <v>706</v>
      </c>
      <c r="G1315" s="40" t="s">
        <v>699</v>
      </c>
      <c r="H1315" s="40" t="s">
        <v>700</v>
      </c>
      <c r="I1315" s="40" t="s">
        <v>701</v>
      </c>
    </row>
    <row r="1316" spans="1:9" x14ac:dyDescent="0.25">
      <c r="A1316" t="s">
        <v>3882</v>
      </c>
      <c r="B1316" s="40" t="s">
        <v>24</v>
      </c>
      <c r="C1316" s="40" t="s">
        <v>681</v>
      </c>
      <c r="D1316" s="41">
        <v>9400</v>
      </c>
      <c r="E1316" s="41" t="str">
        <f t="shared" si="20"/>
        <v>AGA9400</v>
      </c>
      <c r="F1316" s="40" t="s">
        <v>972</v>
      </c>
      <c r="G1316" s="40" t="s">
        <v>738</v>
      </c>
      <c r="H1316" s="40" t="s">
        <v>740</v>
      </c>
      <c r="I1316" s="40" t="s">
        <v>836</v>
      </c>
    </row>
    <row r="1317" spans="1:9" x14ac:dyDescent="0.25">
      <c r="A1317" t="s">
        <v>3883</v>
      </c>
      <c r="B1317" s="40" t="s">
        <v>132</v>
      </c>
      <c r="C1317" s="40" t="s">
        <v>681</v>
      </c>
      <c r="D1317" s="41">
        <v>9410</v>
      </c>
      <c r="E1317" s="41" t="str">
        <f t="shared" si="20"/>
        <v>TRA9410</v>
      </c>
      <c r="F1317" s="40" t="s">
        <v>2456</v>
      </c>
      <c r="G1317" s="40" t="s">
        <v>971</v>
      </c>
      <c r="H1317" s="40" t="s">
        <v>2457</v>
      </c>
      <c r="I1317" s="40" t="s">
        <v>2380</v>
      </c>
    </row>
    <row r="1318" spans="1:9" x14ac:dyDescent="0.25">
      <c r="A1318" t="s">
        <v>3884</v>
      </c>
      <c r="B1318" s="40" t="s">
        <v>24</v>
      </c>
      <c r="C1318" s="40" t="s">
        <v>681</v>
      </c>
      <c r="D1318" s="41">
        <v>9425</v>
      </c>
      <c r="E1318" s="41" t="str">
        <f t="shared" si="20"/>
        <v>AGA9425</v>
      </c>
      <c r="F1318" s="40" t="s">
        <v>973</v>
      </c>
      <c r="G1318" s="40" t="s">
        <v>738</v>
      </c>
      <c r="H1318" s="40" t="s">
        <v>740</v>
      </c>
      <c r="I1318" s="40" t="s">
        <v>836</v>
      </c>
    </row>
    <row r="1319" spans="1:9" x14ac:dyDescent="0.25">
      <c r="A1319" t="s">
        <v>3885</v>
      </c>
      <c r="B1319" s="40" t="s">
        <v>0</v>
      </c>
      <c r="C1319" s="40" t="s">
        <v>681</v>
      </c>
      <c r="D1319" s="41">
        <v>9500</v>
      </c>
      <c r="E1319" s="41" t="str">
        <f t="shared" si="20"/>
        <v>AAA9500</v>
      </c>
      <c r="F1319" s="40" t="s">
        <v>708</v>
      </c>
      <c r="G1319" s="40" t="s">
        <v>707</v>
      </c>
      <c r="H1319" s="40" t="s">
        <v>709</v>
      </c>
      <c r="I1319" s="40" t="s">
        <v>687</v>
      </c>
    </row>
    <row r="1320" spans="1:9" x14ac:dyDescent="0.25">
      <c r="A1320" t="s">
        <v>3886</v>
      </c>
      <c r="B1320" s="40" t="s">
        <v>60</v>
      </c>
      <c r="C1320" s="40" t="s">
        <v>681</v>
      </c>
      <c r="D1320" s="41">
        <v>9500</v>
      </c>
      <c r="E1320" s="41" t="str">
        <f t="shared" si="20"/>
        <v>EVA9500</v>
      </c>
      <c r="F1320" s="40" t="s">
        <v>1612</v>
      </c>
      <c r="G1320" s="40" t="s">
        <v>757</v>
      </c>
      <c r="H1320" s="40" t="s">
        <v>759</v>
      </c>
      <c r="I1320" s="40" t="s">
        <v>687</v>
      </c>
    </row>
    <row r="1321" spans="1:9" x14ac:dyDescent="0.25">
      <c r="A1321" t="s">
        <v>3887</v>
      </c>
      <c r="B1321" s="40" t="s">
        <v>24</v>
      </c>
      <c r="C1321" s="40" t="s">
        <v>681</v>
      </c>
      <c r="D1321" s="41">
        <v>9602</v>
      </c>
      <c r="E1321" s="41" t="str">
        <f t="shared" si="20"/>
        <v>AGA9602</v>
      </c>
      <c r="F1321" s="40" t="s">
        <v>974</v>
      </c>
      <c r="G1321" s="40" t="s">
        <v>864</v>
      </c>
      <c r="H1321" s="40" t="s">
        <v>865</v>
      </c>
      <c r="I1321" s="40" t="s">
        <v>781</v>
      </c>
    </row>
    <row r="1322" spans="1:9" x14ac:dyDescent="0.25">
      <c r="A1322" t="s">
        <v>3888</v>
      </c>
      <c r="B1322" s="40" t="s">
        <v>24</v>
      </c>
      <c r="C1322" s="40" t="s">
        <v>681</v>
      </c>
      <c r="D1322" s="41">
        <v>9603</v>
      </c>
      <c r="E1322" s="41" t="str">
        <f t="shared" si="20"/>
        <v>AGA9603</v>
      </c>
      <c r="F1322" s="40" t="s">
        <v>975</v>
      </c>
      <c r="G1322" s="40" t="s">
        <v>864</v>
      </c>
      <c r="H1322" s="40" t="s">
        <v>865</v>
      </c>
      <c r="I1322" s="40" t="s">
        <v>781</v>
      </c>
    </row>
    <row r="1323" spans="1:9" x14ac:dyDescent="0.25">
      <c r="A1323" t="s">
        <v>3889</v>
      </c>
      <c r="B1323" s="40" t="s">
        <v>24</v>
      </c>
      <c r="C1323" s="40" t="s">
        <v>681</v>
      </c>
      <c r="D1323" s="41">
        <v>9605</v>
      </c>
      <c r="E1323" s="41" t="str">
        <f t="shared" si="20"/>
        <v>AGA9605</v>
      </c>
      <c r="F1323" s="40" t="s">
        <v>976</v>
      </c>
      <c r="G1323" s="40" t="s">
        <v>864</v>
      </c>
      <c r="H1323" s="40" t="s">
        <v>865</v>
      </c>
      <c r="I1323" s="40" t="s">
        <v>781</v>
      </c>
    </row>
    <row r="1324" spans="1:9" x14ac:dyDescent="0.25">
      <c r="A1324" t="s">
        <v>3890</v>
      </c>
      <c r="B1324" s="40" t="s">
        <v>24</v>
      </c>
      <c r="C1324" s="40" t="s">
        <v>681</v>
      </c>
      <c r="D1324" s="41">
        <v>9900</v>
      </c>
      <c r="E1324" s="41" t="str">
        <f t="shared" si="20"/>
        <v>AGA9900</v>
      </c>
      <c r="F1324" s="40" t="s">
        <v>977</v>
      </c>
      <c r="G1324" s="40" t="s">
        <v>738</v>
      </c>
      <c r="H1324" s="40" t="s">
        <v>740</v>
      </c>
      <c r="I1324" s="40" t="s">
        <v>836</v>
      </c>
    </row>
    <row r="1325" spans="1:9" x14ac:dyDescent="0.25">
      <c r="A1325" s="40" t="s">
        <v>4863</v>
      </c>
      <c r="B1325" s="40" t="s">
        <v>24</v>
      </c>
      <c r="C1325" s="40" t="s">
        <v>681</v>
      </c>
      <c r="D1325" s="41">
        <v>9914</v>
      </c>
      <c r="E1325" s="41" t="str">
        <f t="shared" si="20"/>
        <v>AGA9914</v>
      </c>
      <c r="F1325" s="40" t="s">
        <v>978</v>
      </c>
      <c r="G1325" s="40" t="s">
        <v>738</v>
      </c>
      <c r="H1325" s="40" t="s">
        <v>740</v>
      </c>
      <c r="I1325" s="40" t="s">
        <v>836</v>
      </c>
    </row>
    <row r="1326" spans="1:9" x14ac:dyDescent="0.25">
      <c r="A1326" s="40"/>
    </row>
  </sheetData>
  <sortState ref="B2:H1326">
    <sortCondition ref="D2:D132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14" workbookViewId="0">
      <selection activeCell="E15" sqref="E15"/>
    </sheetView>
  </sheetViews>
  <sheetFormatPr defaultColWidth="8.85546875" defaultRowHeight="12.75" x14ac:dyDescent="0.25"/>
  <cols>
    <col min="1" max="1" width="2.42578125" style="33" customWidth="1"/>
    <col min="2" max="2" width="10.28515625" style="33" customWidth="1"/>
    <col min="3" max="3" width="14.28515625" style="33" customWidth="1"/>
    <col min="4" max="4" width="14.7109375" style="33" customWidth="1"/>
    <col min="5" max="5" width="56.7109375" style="33" bestFit="1" customWidth="1"/>
    <col min="6" max="6" width="2.85546875" style="33" customWidth="1"/>
    <col min="7" max="16384" width="8.85546875" style="33"/>
  </cols>
  <sheetData>
    <row r="1" spans="1:5" ht="31.15" customHeight="1" x14ac:dyDescent="0.25">
      <c r="A1" s="65" t="s">
        <v>289</v>
      </c>
      <c r="B1" s="66"/>
      <c r="C1" s="66"/>
      <c r="D1" s="66"/>
      <c r="E1" s="67"/>
    </row>
    <row r="2" spans="1:5" s="34" customFormat="1" ht="22.9" customHeight="1" x14ac:dyDescent="0.25">
      <c r="A2" s="68" t="s">
        <v>290</v>
      </c>
      <c r="B2" s="66"/>
      <c r="C2" s="66"/>
      <c r="D2" s="66"/>
      <c r="E2" s="66"/>
    </row>
    <row r="3" spans="1:5" ht="40.9" customHeight="1" x14ac:dyDescent="0.25">
      <c r="A3" s="69" t="s">
        <v>291</v>
      </c>
      <c r="B3" s="69"/>
      <c r="C3" s="35" t="s">
        <v>292</v>
      </c>
      <c r="D3" s="35" t="s">
        <v>293</v>
      </c>
      <c r="E3" s="36" t="s">
        <v>294</v>
      </c>
    </row>
    <row r="4" spans="1:5" x14ac:dyDescent="0.25">
      <c r="A4" s="42"/>
      <c r="B4" s="42"/>
      <c r="C4" s="42" t="s">
        <v>0</v>
      </c>
      <c r="D4" s="35"/>
      <c r="E4" s="36" t="s">
        <v>4865</v>
      </c>
    </row>
    <row r="5" spans="1:5" ht="16.149999999999999" customHeight="1" x14ac:dyDescent="0.25">
      <c r="A5" s="69" t="s">
        <v>295</v>
      </c>
      <c r="B5" s="69"/>
      <c r="C5" s="37" t="s">
        <v>296</v>
      </c>
      <c r="D5" s="38">
        <v>3</v>
      </c>
      <c r="E5" s="37" t="s">
        <v>297</v>
      </c>
    </row>
    <row r="6" spans="1:5" ht="13.9" customHeight="1" x14ac:dyDescent="0.25">
      <c r="A6" s="69" t="s">
        <v>298</v>
      </c>
      <c r="B6" s="69"/>
      <c r="C6" s="37" t="s">
        <v>299</v>
      </c>
      <c r="D6" s="38">
        <v>3</v>
      </c>
      <c r="E6" s="37" t="s">
        <v>300</v>
      </c>
    </row>
    <row r="7" spans="1:5" ht="13.9" customHeight="1" x14ac:dyDescent="0.25">
      <c r="A7" s="69" t="s">
        <v>301</v>
      </c>
      <c r="B7" s="69"/>
      <c r="C7" s="37" t="s">
        <v>302</v>
      </c>
      <c r="D7" s="38">
        <v>1</v>
      </c>
      <c r="E7" s="37" t="s">
        <v>303</v>
      </c>
    </row>
    <row r="8" spans="1:5" ht="13.9" customHeight="1" x14ac:dyDescent="0.25">
      <c r="A8" s="69" t="s">
        <v>304</v>
      </c>
      <c r="B8" s="69"/>
      <c r="C8" s="37" t="s">
        <v>305</v>
      </c>
      <c r="D8" s="38">
        <v>3</v>
      </c>
      <c r="E8" s="37" t="s">
        <v>306</v>
      </c>
    </row>
    <row r="9" spans="1:5" ht="13.9" customHeight="1" x14ac:dyDescent="0.25">
      <c r="A9" s="69" t="s">
        <v>307</v>
      </c>
      <c r="B9" s="69"/>
      <c r="C9" s="37" t="s">
        <v>308</v>
      </c>
      <c r="D9" s="38">
        <v>1</v>
      </c>
      <c r="E9" s="37" t="s">
        <v>309</v>
      </c>
    </row>
    <row r="10" spans="1:5" ht="13.9" customHeight="1" x14ac:dyDescent="0.25">
      <c r="A10" s="69" t="s">
        <v>310</v>
      </c>
      <c r="B10" s="69"/>
      <c r="C10" s="37" t="s">
        <v>311</v>
      </c>
      <c r="D10" s="38">
        <v>1</v>
      </c>
      <c r="E10" s="37" t="s">
        <v>312</v>
      </c>
    </row>
    <row r="11" spans="1:5" ht="13.9" customHeight="1" x14ac:dyDescent="0.25">
      <c r="A11" s="69" t="s">
        <v>313</v>
      </c>
      <c r="B11" s="69"/>
      <c r="C11" s="37" t="s">
        <v>314</v>
      </c>
      <c r="D11" s="38">
        <v>3</v>
      </c>
      <c r="E11" s="37" t="s">
        <v>315</v>
      </c>
    </row>
    <row r="12" spans="1:5" ht="13.9" customHeight="1" x14ac:dyDescent="0.25">
      <c r="A12" s="69" t="s">
        <v>316</v>
      </c>
      <c r="B12" s="69"/>
      <c r="C12" s="37" t="s">
        <v>317</v>
      </c>
      <c r="D12" s="38">
        <v>3</v>
      </c>
      <c r="E12" s="37" t="s">
        <v>318</v>
      </c>
    </row>
    <row r="13" spans="1:5" ht="13.9" customHeight="1" x14ac:dyDescent="0.25">
      <c r="A13" s="69" t="s">
        <v>319</v>
      </c>
      <c r="B13" s="69"/>
      <c r="C13" s="37" t="s">
        <v>320</v>
      </c>
      <c r="D13" s="38">
        <v>3</v>
      </c>
      <c r="E13" s="37" t="s">
        <v>321</v>
      </c>
    </row>
    <row r="14" spans="1:5" ht="13.9" customHeight="1" x14ac:dyDescent="0.25">
      <c r="A14" s="69" t="s">
        <v>322</v>
      </c>
      <c r="B14" s="69"/>
      <c r="C14" s="37" t="s">
        <v>323</v>
      </c>
      <c r="D14" s="38">
        <v>4</v>
      </c>
      <c r="E14" s="47" t="s">
        <v>4866</v>
      </c>
    </row>
    <row r="15" spans="1:5" ht="13.9" customHeight="1" x14ac:dyDescent="0.25">
      <c r="A15" s="69" t="s">
        <v>324</v>
      </c>
      <c r="B15" s="69"/>
      <c r="C15" s="37" t="s">
        <v>325</v>
      </c>
      <c r="D15" s="38">
        <v>5</v>
      </c>
      <c r="E15" s="37" t="s">
        <v>326</v>
      </c>
    </row>
    <row r="16" spans="1:5" ht="13.9" customHeight="1" x14ac:dyDescent="0.25">
      <c r="A16" s="69" t="s">
        <v>327</v>
      </c>
      <c r="B16" s="69"/>
      <c r="C16" s="37" t="s">
        <v>328</v>
      </c>
      <c r="D16" s="38">
        <v>1</v>
      </c>
      <c r="E16" s="37" t="s">
        <v>329</v>
      </c>
    </row>
    <row r="17" spans="1:5" ht="13.9" customHeight="1" x14ac:dyDescent="0.25">
      <c r="A17" s="69" t="s">
        <v>330</v>
      </c>
      <c r="B17" s="69"/>
      <c r="C17" s="37" t="s">
        <v>331</v>
      </c>
      <c r="D17" s="38">
        <v>3</v>
      </c>
      <c r="E17" s="37" t="s">
        <v>332</v>
      </c>
    </row>
    <row r="18" spans="1:5" ht="13.9" customHeight="1" x14ac:dyDescent="0.25">
      <c r="A18" s="69" t="s">
        <v>333</v>
      </c>
      <c r="B18" s="69"/>
      <c r="C18" s="37" t="s">
        <v>334</v>
      </c>
      <c r="D18" s="38">
        <v>3</v>
      </c>
      <c r="E18" s="37" t="s">
        <v>335</v>
      </c>
    </row>
    <row r="19" spans="1:5" ht="13.9" customHeight="1" x14ac:dyDescent="0.25">
      <c r="A19" s="69" t="s">
        <v>336</v>
      </c>
      <c r="B19" s="69"/>
      <c r="C19" s="37" t="s">
        <v>337</v>
      </c>
      <c r="D19" s="38">
        <v>3</v>
      </c>
      <c r="E19" s="37" t="s">
        <v>338</v>
      </c>
    </row>
    <row r="20" spans="1:5" ht="13.9" customHeight="1" x14ac:dyDescent="0.25">
      <c r="A20" s="69" t="s">
        <v>339</v>
      </c>
      <c r="B20" s="69"/>
      <c r="C20" s="37" t="s">
        <v>340</v>
      </c>
      <c r="D20" s="38">
        <v>5</v>
      </c>
      <c r="E20" s="37" t="s">
        <v>341</v>
      </c>
    </row>
    <row r="21" spans="1:5" ht="13.9" customHeight="1" x14ac:dyDescent="0.25">
      <c r="A21" s="69" t="s">
        <v>342</v>
      </c>
      <c r="B21" s="69"/>
      <c r="C21" s="37" t="s">
        <v>343</v>
      </c>
      <c r="D21" s="38">
        <v>3</v>
      </c>
      <c r="E21" s="37" t="s">
        <v>344</v>
      </c>
    </row>
    <row r="22" spans="1:5" ht="13.9" customHeight="1" x14ac:dyDescent="0.25">
      <c r="A22" s="69" t="s">
        <v>345</v>
      </c>
      <c r="B22" s="69"/>
      <c r="C22" s="37" t="s">
        <v>346</v>
      </c>
      <c r="D22" s="38">
        <v>3</v>
      </c>
      <c r="E22" s="37" t="s">
        <v>347</v>
      </c>
    </row>
    <row r="23" spans="1:5" ht="13.9" customHeight="1" x14ac:dyDescent="0.25">
      <c r="A23" s="69" t="s">
        <v>348</v>
      </c>
      <c r="B23" s="69"/>
      <c r="C23" s="37" t="s">
        <v>349</v>
      </c>
      <c r="D23" s="38">
        <v>4</v>
      </c>
      <c r="E23" s="37" t="s">
        <v>350</v>
      </c>
    </row>
    <row r="24" spans="1:5" ht="13.9" customHeight="1" x14ac:dyDescent="0.25">
      <c r="A24" s="37"/>
      <c r="B24" s="37"/>
      <c r="C24" s="37" t="s">
        <v>39</v>
      </c>
      <c r="D24" s="38"/>
      <c r="E24" s="37" t="s">
        <v>4854</v>
      </c>
    </row>
    <row r="25" spans="1:5" ht="13.9" customHeight="1" x14ac:dyDescent="0.25">
      <c r="A25" s="69" t="s">
        <v>351</v>
      </c>
      <c r="B25" s="69"/>
      <c r="C25" s="37" t="s">
        <v>352</v>
      </c>
      <c r="D25" s="38">
        <v>3</v>
      </c>
      <c r="E25" s="37" t="s">
        <v>353</v>
      </c>
    </row>
    <row r="26" spans="1:5" ht="13.9" customHeight="1" x14ac:dyDescent="0.25">
      <c r="A26" s="69" t="s">
        <v>354</v>
      </c>
      <c r="B26" s="69"/>
      <c r="C26" s="37" t="s">
        <v>355</v>
      </c>
      <c r="D26" s="38">
        <v>3</v>
      </c>
      <c r="E26" s="37" t="s">
        <v>356</v>
      </c>
    </row>
    <row r="27" spans="1:5" ht="13.9" customHeight="1" x14ac:dyDescent="0.25">
      <c r="A27" s="69" t="s">
        <v>357</v>
      </c>
      <c r="B27" s="69"/>
      <c r="C27" s="37" t="s">
        <v>358</v>
      </c>
      <c r="D27" s="38">
        <v>4</v>
      </c>
      <c r="E27" s="37" t="s">
        <v>359</v>
      </c>
    </row>
    <row r="28" spans="1:5" ht="13.9" customHeight="1" x14ac:dyDescent="0.25">
      <c r="A28" s="69" t="s">
        <v>360</v>
      </c>
      <c r="B28" s="69"/>
      <c r="C28" s="37" t="s">
        <v>361</v>
      </c>
      <c r="D28" s="38">
        <v>3</v>
      </c>
      <c r="E28" s="37" t="s">
        <v>362</v>
      </c>
    </row>
    <row r="29" spans="1:5" ht="13.9" customHeight="1" x14ac:dyDescent="0.25">
      <c r="A29" s="69" t="s">
        <v>363</v>
      </c>
      <c r="B29" s="69"/>
      <c r="C29" s="37" t="s">
        <v>364</v>
      </c>
      <c r="D29" s="38">
        <v>1</v>
      </c>
      <c r="E29" s="37" t="s">
        <v>365</v>
      </c>
    </row>
    <row r="30" spans="1:5" ht="13.9" customHeight="1" x14ac:dyDescent="0.25">
      <c r="A30" s="69" t="s">
        <v>366</v>
      </c>
      <c r="B30" s="69"/>
      <c r="C30" s="37" t="s">
        <v>367</v>
      </c>
      <c r="D30" s="38">
        <v>4</v>
      </c>
      <c r="E30" s="37" t="s">
        <v>368</v>
      </c>
    </row>
    <row r="31" spans="1:5" ht="13.9" customHeight="1" x14ac:dyDescent="0.25">
      <c r="A31" s="37"/>
      <c r="B31" s="37"/>
      <c r="C31" s="44" t="s">
        <v>45</v>
      </c>
      <c r="D31" s="38"/>
      <c r="E31" s="45" t="s">
        <v>4855</v>
      </c>
    </row>
    <row r="32" spans="1:5" ht="13.9" customHeight="1" x14ac:dyDescent="0.25">
      <c r="A32" s="69" t="s">
        <v>369</v>
      </c>
      <c r="B32" s="69"/>
      <c r="C32" s="37" t="s">
        <v>370</v>
      </c>
      <c r="D32" s="38">
        <v>1</v>
      </c>
      <c r="E32" s="46" t="s">
        <v>371</v>
      </c>
    </row>
    <row r="33" spans="1:5" ht="13.9" customHeight="1" x14ac:dyDescent="0.25">
      <c r="A33" s="37"/>
      <c r="B33" s="37"/>
      <c r="C33" s="37" t="s">
        <v>47</v>
      </c>
      <c r="D33" s="38"/>
      <c r="E33" s="45" t="s">
        <v>4856</v>
      </c>
    </row>
    <row r="34" spans="1:5" ht="13.9" customHeight="1" x14ac:dyDescent="0.25">
      <c r="A34" s="69" t="s">
        <v>372</v>
      </c>
      <c r="B34" s="69"/>
      <c r="C34" s="37" t="s">
        <v>373</v>
      </c>
      <c r="D34" s="38">
        <v>4</v>
      </c>
      <c r="E34" s="46" t="s">
        <v>374</v>
      </c>
    </row>
    <row r="35" spans="1:5" ht="13.9" customHeight="1" x14ac:dyDescent="0.25">
      <c r="A35" s="69" t="s">
        <v>375</v>
      </c>
      <c r="B35" s="69"/>
      <c r="C35" s="37" t="s">
        <v>376</v>
      </c>
      <c r="D35" s="38">
        <v>1</v>
      </c>
      <c r="E35" s="46" t="s">
        <v>377</v>
      </c>
    </row>
    <row r="36" spans="1:5" ht="13.9" customHeight="1" x14ac:dyDescent="0.25">
      <c r="A36" s="69" t="s">
        <v>378</v>
      </c>
      <c r="B36" s="69"/>
      <c r="C36" s="37" t="s">
        <v>379</v>
      </c>
      <c r="D36" s="38">
        <v>5</v>
      </c>
      <c r="E36" s="46" t="s">
        <v>380</v>
      </c>
    </row>
    <row r="37" spans="1:5" ht="13.9" customHeight="1" x14ac:dyDescent="0.25">
      <c r="A37" s="69" t="s">
        <v>381</v>
      </c>
      <c r="B37" s="69"/>
      <c r="C37" s="37" t="s">
        <v>382</v>
      </c>
      <c r="D37" s="38">
        <v>2</v>
      </c>
      <c r="E37" s="46" t="s">
        <v>383</v>
      </c>
    </row>
    <row r="38" spans="1:5" ht="13.9" customHeight="1" x14ac:dyDescent="0.25">
      <c r="A38" s="69" t="s">
        <v>384</v>
      </c>
      <c r="B38" s="69"/>
      <c r="C38" s="37" t="s">
        <v>385</v>
      </c>
      <c r="D38" s="38">
        <v>2</v>
      </c>
      <c r="E38" s="46" t="s">
        <v>386</v>
      </c>
    </row>
    <row r="39" spans="1:5" ht="13.9" customHeight="1" x14ac:dyDescent="0.25">
      <c r="A39" s="69" t="s">
        <v>387</v>
      </c>
      <c r="B39" s="69"/>
      <c r="C39" s="37" t="s">
        <v>388</v>
      </c>
      <c r="D39" s="38">
        <v>2</v>
      </c>
      <c r="E39" s="46" t="s">
        <v>389</v>
      </c>
    </row>
    <row r="40" spans="1:5" ht="13.9" customHeight="1" x14ac:dyDescent="0.25">
      <c r="A40" s="69" t="s">
        <v>390</v>
      </c>
      <c r="B40" s="69"/>
      <c r="C40" s="37" t="s">
        <v>391</v>
      </c>
      <c r="D40" s="38">
        <v>5</v>
      </c>
      <c r="E40" s="46" t="s">
        <v>392</v>
      </c>
    </row>
    <row r="41" spans="1:5" ht="16.899999999999999" customHeight="1" x14ac:dyDescent="0.25">
      <c r="A41" s="69" t="s">
        <v>393</v>
      </c>
      <c r="B41" s="69"/>
      <c r="C41" s="37" t="s">
        <v>394</v>
      </c>
      <c r="D41" s="38">
        <v>3</v>
      </c>
      <c r="E41" s="46" t="s">
        <v>395</v>
      </c>
    </row>
    <row r="42" spans="1:5" ht="13.9" customHeight="1" x14ac:dyDescent="0.25">
      <c r="A42" s="69" t="s">
        <v>396</v>
      </c>
      <c r="B42" s="69"/>
      <c r="C42" s="37" t="s">
        <v>397</v>
      </c>
      <c r="D42" s="38">
        <v>6</v>
      </c>
      <c r="E42" s="46" t="s">
        <v>398</v>
      </c>
    </row>
    <row r="43" spans="1:5" ht="13.9" customHeight="1" x14ac:dyDescent="0.25">
      <c r="A43" s="69" t="s">
        <v>399</v>
      </c>
      <c r="B43" s="69"/>
      <c r="C43" s="37" t="s">
        <v>400</v>
      </c>
      <c r="D43" s="38">
        <v>3</v>
      </c>
      <c r="E43" s="46" t="s">
        <v>401</v>
      </c>
    </row>
    <row r="44" spans="1:5" ht="13.9" customHeight="1" x14ac:dyDescent="0.25">
      <c r="A44" s="69" t="s">
        <v>402</v>
      </c>
      <c r="B44" s="69"/>
      <c r="C44" s="37" t="s">
        <v>403</v>
      </c>
      <c r="D44" s="38">
        <v>1</v>
      </c>
      <c r="E44" s="46" t="s">
        <v>404</v>
      </c>
    </row>
    <row r="45" spans="1:5" ht="13.9" customHeight="1" x14ac:dyDescent="0.25">
      <c r="A45" s="69" t="s">
        <v>405</v>
      </c>
      <c r="B45" s="69"/>
      <c r="C45" s="37" t="s">
        <v>406</v>
      </c>
      <c r="D45" s="38">
        <v>4</v>
      </c>
      <c r="E45" s="46" t="s">
        <v>407</v>
      </c>
    </row>
    <row r="46" spans="1:5" ht="13.9" customHeight="1" x14ac:dyDescent="0.25">
      <c r="A46" s="69" t="s">
        <v>408</v>
      </c>
      <c r="B46" s="69"/>
      <c r="C46" s="37" t="s">
        <v>409</v>
      </c>
      <c r="D46" s="38">
        <v>1</v>
      </c>
      <c r="E46" s="46" t="s">
        <v>410</v>
      </c>
    </row>
    <row r="47" spans="1:5" ht="13.9" customHeight="1" x14ac:dyDescent="0.25">
      <c r="A47" s="69" t="s">
        <v>411</v>
      </c>
      <c r="B47" s="69"/>
      <c r="C47" s="37" t="s">
        <v>412</v>
      </c>
      <c r="D47" s="38">
        <v>1</v>
      </c>
      <c r="E47" s="46" t="s">
        <v>413</v>
      </c>
    </row>
    <row r="48" spans="1:5" ht="13.9" customHeight="1" x14ac:dyDescent="0.25">
      <c r="A48" s="69" t="s">
        <v>414</v>
      </c>
      <c r="B48" s="69"/>
      <c r="C48" s="37" t="s">
        <v>415</v>
      </c>
      <c r="D48" s="38">
        <v>2</v>
      </c>
      <c r="E48" s="46" t="s">
        <v>416</v>
      </c>
    </row>
    <row r="49" spans="1:5" ht="13.9" customHeight="1" x14ac:dyDescent="0.25">
      <c r="A49" s="69" t="s">
        <v>417</v>
      </c>
      <c r="B49" s="69"/>
      <c r="C49" s="37" t="s">
        <v>418</v>
      </c>
      <c r="D49" s="38">
        <v>3</v>
      </c>
      <c r="E49" s="46" t="s">
        <v>419</v>
      </c>
    </row>
    <row r="50" spans="1:5" ht="13.9" customHeight="1" x14ac:dyDescent="0.25">
      <c r="A50" s="37"/>
      <c r="B50" s="37"/>
      <c r="C50" s="37" t="s">
        <v>62</v>
      </c>
      <c r="D50" s="38"/>
      <c r="E50" s="45" t="s">
        <v>4857</v>
      </c>
    </row>
    <row r="51" spans="1:5" ht="13.9" customHeight="1" x14ac:dyDescent="0.25">
      <c r="A51" s="69" t="s">
        <v>420</v>
      </c>
      <c r="B51" s="69"/>
      <c r="C51" s="37" t="s">
        <v>421</v>
      </c>
      <c r="D51" s="38">
        <v>7</v>
      </c>
      <c r="E51" s="46" t="s">
        <v>422</v>
      </c>
    </row>
    <row r="52" spans="1:5" ht="13.9" customHeight="1" x14ac:dyDescent="0.25">
      <c r="A52" s="69" t="s">
        <v>423</v>
      </c>
      <c r="B52" s="69"/>
      <c r="C52" s="37" t="s">
        <v>424</v>
      </c>
      <c r="D52" s="38">
        <v>1</v>
      </c>
      <c r="E52" s="37" t="s">
        <v>425</v>
      </c>
    </row>
    <row r="53" spans="1:5" ht="13.9" customHeight="1" x14ac:dyDescent="0.25">
      <c r="A53" s="69" t="s">
        <v>426</v>
      </c>
      <c r="B53" s="69"/>
      <c r="C53" s="37" t="s">
        <v>427</v>
      </c>
      <c r="D53" s="38">
        <v>3</v>
      </c>
      <c r="E53" s="37" t="s">
        <v>428</v>
      </c>
    </row>
    <row r="54" spans="1:5" ht="13.9" customHeight="1" x14ac:dyDescent="0.25">
      <c r="A54" s="69" t="s">
        <v>429</v>
      </c>
      <c r="B54" s="69"/>
      <c r="C54" s="37" t="s">
        <v>430</v>
      </c>
      <c r="D54" s="38">
        <v>7</v>
      </c>
      <c r="E54" s="37" t="s">
        <v>431</v>
      </c>
    </row>
    <row r="55" spans="1:5" ht="13.9" customHeight="1" x14ac:dyDescent="0.25">
      <c r="A55" s="69" t="s">
        <v>432</v>
      </c>
      <c r="B55" s="69"/>
      <c r="C55" s="37" t="s">
        <v>433</v>
      </c>
      <c r="D55" s="38">
        <v>1</v>
      </c>
      <c r="E55" s="37" t="s">
        <v>434</v>
      </c>
    </row>
    <row r="56" spans="1:5" ht="13.9" customHeight="1" x14ac:dyDescent="0.25">
      <c r="A56" s="69" t="s">
        <v>435</v>
      </c>
      <c r="B56" s="69"/>
      <c r="C56" s="37" t="s">
        <v>436</v>
      </c>
      <c r="D56" s="38">
        <v>1</v>
      </c>
      <c r="E56" s="37" t="s">
        <v>437</v>
      </c>
    </row>
    <row r="57" spans="1:5" ht="13.9" customHeight="1" x14ac:dyDescent="0.25">
      <c r="A57" s="69" t="s">
        <v>438</v>
      </c>
      <c r="B57" s="69"/>
      <c r="C57" s="37" t="s">
        <v>439</v>
      </c>
      <c r="D57" s="38">
        <v>2</v>
      </c>
      <c r="E57" s="37" t="s">
        <v>440</v>
      </c>
    </row>
    <row r="58" spans="1:5" ht="13.9" customHeight="1" x14ac:dyDescent="0.25">
      <c r="A58" s="69" t="s">
        <v>441</v>
      </c>
      <c r="B58" s="69"/>
      <c r="C58" s="37" t="s">
        <v>442</v>
      </c>
      <c r="D58" s="38">
        <v>1</v>
      </c>
      <c r="E58" s="37" t="s">
        <v>443</v>
      </c>
    </row>
    <row r="59" spans="1:5" ht="13.9" customHeight="1" x14ac:dyDescent="0.25">
      <c r="A59" s="69" t="s">
        <v>444</v>
      </c>
      <c r="B59" s="69"/>
      <c r="C59" s="37" t="s">
        <v>445</v>
      </c>
      <c r="D59" s="38">
        <v>3</v>
      </c>
      <c r="E59" s="37" t="s">
        <v>446</v>
      </c>
    </row>
    <row r="60" spans="1:5" ht="13.9" customHeight="1" x14ac:dyDescent="0.25">
      <c r="A60" s="69" t="s">
        <v>447</v>
      </c>
      <c r="B60" s="69"/>
      <c r="C60" s="37" t="s">
        <v>448</v>
      </c>
      <c r="D60" s="38">
        <v>1</v>
      </c>
      <c r="E60" s="37" t="s">
        <v>449</v>
      </c>
    </row>
    <row r="61" spans="1:5" ht="13.9" customHeight="1" x14ac:dyDescent="0.25">
      <c r="A61" s="69" t="s">
        <v>450</v>
      </c>
      <c r="B61" s="69"/>
      <c r="C61" s="37" t="s">
        <v>451</v>
      </c>
      <c r="D61" s="38">
        <v>4</v>
      </c>
      <c r="E61" s="37" t="s">
        <v>452</v>
      </c>
    </row>
    <row r="62" spans="1:5" ht="13.9" customHeight="1" x14ac:dyDescent="0.25">
      <c r="A62" s="69" t="s">
        <v>453</v>
      </c>
      <c r="B62" s="69"/>
      <c r="C62" s="37" t="s">
        <v>454</v>
      </c>
      <c r="D62" s="38">
        <v>1</v>
      </c>
      <c r="E62" s="37" t="s">
        <v>455</v>
      </c>
    </row>
    <row r="63" spans="1:5" ht="13.9" customHeight="1" x14ac:dyDescent="0.25">
      <c r="A63" s="69" t="s">
        <v>456</v>
      </c>
      <c r="B63" s="69"/>
      <c r="C63" s="37" t="s">
        <v>457</v>
      </c>
      <c r="D63" s="38">
        <v>1</v>
      </c>
      <c r="E63" s="37" t="s">
        <v>458</v>
      </c>
    </row>
    <row r="64" spans="1:5" ht="13.9" customHeight="1" x14ac:dyDescent="0.25">
      <c r="A64" s="69" t="s">
        <v>459</v>
      </c>
      <c r="B64" s="69"/>
      <c r="C64" s="37" t="s">
        <v>460</v>
      </c>
      <c r="D64" s="38">
        <v>2</v>
      </c>
      <c r="E64" s="37" t="s">
        <v>461</v>
      </c>
    </row>
    <row r="65" spans="1:5" ht="13.9" customHeight="1" x14ac:dyDescent="0.25">
      <c r="A65" s="69" t="s">
        <v>462</v>
      </c>
      <c r="B65" s="69"/>
      <c r="C65" s="37" t="s">
        <v>463</v>
      </c>
      <c r="D65" s="38">
        <v>4</v>
      </c>
      <c r="E65" s="37" t="s">
        <v>464</v>
      </c>
    </row>
    <row r="66" spans="1:5" ht="13.9" customHeight="1" x14ac:dyDescent="0.25">
      <c r="A66" s="69" t="s">
        <v>465</v>
      </c>
      <c r="B66" s="69"/>
      <c r="C66" s="37" t="s">
        <v>466</v>
      </c>
      <c r="D66" s="38">
        <v>2</v>
      </c>
      <c r="E66" s="37" t="s">
        <v>467</v>
      </c>
    </row>
    <row r="67" spans="1:5" ht="13.9" customHeight="1" x14ac:dyDescent="0.25">
      <c r="A67" s="69" t="s">
        <v>468</v>
      </c>
      <c r="B67" s="69"/>
      <c r="C67" s="37" t="s">
        <v>469</v>
      </c>
      <c r="D67" s="38">
        <v>3</v>
      </c>
      <c r="E67" s="37" t="s">
        <v>470</v>
      </c>
    </row>
    <row r="68" spans="1:5" ht="13.9" customHeight="1" x14ac:dyDescent="0.25">
      <c r="A68" s="69" t="s">
        <v>471</v>
      </c>
      <c r="B68" s="69"/>
      <c r="C68" s="37" t="s">
        <v>472</v>
      </c>
      <c r="D68" s="38">
        <v>3</v>
      </c>
      <c r="E68" s="37" t="s">
        <v>473</v>
      </c>
    </row>
    <row r="69" spans="1:5" ht="13.9" customHeight="1" x14ac:dyDescent="0.25">
      <c r="A69" s="69" t="s">
        <v>474</v>
      </c>
      <c r="B69" s="69"/>
      <c r="C69" s="37" t="s">
        <v>475</v>
      </c>
      <c r="D69" s="38">
        <v>3</v>
      </c>
      <c r="E69" s="37" t="s">
        <v>476</v>
      </c>
    </row>
    <row r="70" spans="1:5" ht="13.9" customHeight="1" x14ac:dyDescent="0.25">
      <c r="A70" s="69" t="s">
        <v>477</v>
      </c>
      <c r="B70" s="69"/>
      <c r="C70" s="37" t="s">
        <v>478</v>
      </c>
      <c r="D70" s="38">
        <v>5</v>
      </c>
      <c r="E70" s="37" t="s">
        <v>479</v>
      </c>
    </row>
    <row r="71" spans="1:5" ht="13.9" customHeight="1" x14ac:dyDescent="0.25">
      <c r="A71" s="69" t="s">
        <v>480</v>
      </c>
      <c r="B71" s="69"/>
      <c r="C71" s="37" t="s">
        <v>481</v>
      </c>
      <c r="D71" s="38">
        <v>1</v>
      </c>
      <c r="E71" s="37" t="s">
        <v>482</v>
      </c>
    </row>
    <row r="72" spans="1:5" ht="25.9" customHeight="1" x14ac:dyDescent="0.25">
      <c r="A72" s="69" t="s">
        <v>483</v>
      </c>
      <c r="B72" s="69"/>
      <c r="C72" s="37" t="s">
        <v>484</v>
      </c>
      <c r="D72" s="38">
        <v>1</v>
      </c>
      <c r="E72" s="37" t="s">
        <v>485</v>
      </c>
    </row>
    <row r="73" spans="1:5" ht="13.9" customHeight="1" x14ac:dyDescent="0.25">
      <c r="A73" s="69" t="s">
        <v>486</v>
      </c>
      <c r="B73" s="69"/>
      <c r="C73" s="37" t="s">
        <v>487</v>
      </c>
      <c r="D73" s="38">
        <v>1</v>
      </c>
      <c r="E73" s="37" t="s">
        <v>488</v>
      </c>
    </row>
    <row r="74" spans="1:5" ht="13.9" customHeight="1" x14ac:dyDescent="0.25">
      <c r="A74" s="69" t="s">
        <v>489</v>
      </c>
      <c r="B74" s="69"/>
      <c r="C74" s="37" t="s">
        <v>490</v>
      </c>
      <c r="D74" s="38">
        <v>7</v>
      </c>
      <c r="E74" s="37" t="s">
        <v>491</v>
      </c>
    </row>
    <row r="75" spans="1:5" ht="13.9" customHeight="1" x14ac:dyDescent="0.25">
      <c r="A75" s="69" t="s">
        <v>492</v>
      </c>
      <c r="B75" s="69"/>
      <c r="C75" s="37" t="s">
        <v>493</v>
      </c>
      <c r="D75" s="38">
        <v>3</v>
      </c>
      <c r="E75" s="37" t="s">
        <v>494</v>
      </c>
    </row>
    <row r="76" spans="1:5" ht="13.9" customHeight="1" x14ac:dyDescent="0.25">
      <c r="A76" s="69" t="s">
        <v>495</v>
      </c>
      <c r="B76" s="69"/>
      <c r="C76" s="37" t="s">
        <v>496</v>
      </c>
      <c r="D76" s="38">
        <v>1</v>
      </c>
      <c r="E76" s="37" t="s">
        <v>497</v>
      </c>
    </row>
    <row r="77" spans="1:5" ht="13.9" customHeight="1" x14ac:dyDescent="0.25">
      <c r="A77" s="69" t="s">
        <v>498</v>
      </c>
      <c r="B77" s="69"/>
      <c r="C77" s="37" t="s">
        <v>499</v>
      </c>
      <c r="D77" s="38">
        <v>5</v>
      </c>
      <c r="E77" s="37" t="s">
        <v>500</v>
      </c>
    </row>
    <row r="78" spans="1:5" ht="12" customHeight="1" x14ac:dyDescent="0.25">
      <c r="A78" s="69" t="s">
        <v>501</v>
      </c>
      <c r="B78" s="69"/>
      <c r="C78" s="37" t="s">
        <v>502</v>
      </c>
      <c r="D78" s="38">
        <v>5</v>
      </c>
      <c r="E78" s="37" t="s">
        <v>503</v>
      </c>
    </row>
    <row r="79" spans="1:5" ht="16.149999999999999" customHeight="1" x14ac:dyDescent="0.25">
      <c r="A79" s="37"/>
      <c r="B79" s="37"/>
      <c r="C79" s="37"/>
      <c r="D79" s="37"/>
      <c r="E79" s="37" t="s">
        <v>504</v>
      </c>
    </row>
    <row r="80" spans="1:5" ht="13.9" customHeight="1" x14ac:dyDescent="0.25">
      <c r="A80" s="69" t="s">
        <v>505</v>
      </c>
      <c r="B80" s="69"/>
      <c r="C80" s="37" t="s">
        <v>506</v>
      </c>
      <c r="D80" s="38">
        <v>3</v>
      </c>
      <c r="E80" s="37" t="s">
        <v>507</v>
      </c>
    </row>
    <row r="81" spans="1:6" ht="13.9" customHeight="1" x14ac:dyDescent="0.25">
      <c r="A81" s="69" t="s">
        <v>508</v>
      </c>
      <c r="B81" s="69"/>
      <c r="C81" s="37" t="s">
        <v>509</v>
      </c>
      <c r="D81" s="38">
        <v>3</v>
      </c>
      <c r="E81" s="37" t="s">
        <v>510</v>
      </c>
    </row>
    <row r="82" spans="1:6" ht="16.899999999999999" customHeight="1" x14ac:dyDescent="0.25">
      <c r="A82" s="69" t="s">
        <v>511</v>
      </c>
      <c r="B82" s="69"/>
      <c r="C82" s="37" t="s">
        <v>512</v>
      </c>
      <c r="D82" s="38">
        <v>3</v>
      </c>
      <c r="E82" s="37" t="s">
        <v>513</v>
      </c>
    </row>
    <row r="83" spans="1:6" ht="13.9" customHeight="1" x14ac:dyDescent="0.25">
      <c r="A83" s="69" t="s">
        <v>514</v>
      </c>
      <c r="B83" s="69"/>
      <c r="C83" s="37" t="s">
        <v>515</v>
      </c>
      <c r="D83" s="38">
        <v>7</v>
      </c>
      <c r="E83" s="69" t="s">
        <v>516</v>
      </c>
      <c r="F83" s="69"/>
    </row>
    <row r="84" spans="1:6" ht="13.9" customHeight="1" x14ac:dyDescent="0.25">
      <c r="A84" s="70">
        <v>-1</v>
      </c>
      <c r="B84" s="70"/>
      <c r="C84" s="37" t="s">
        <v>517</v>
      </c>
      <c r="D84" s="38">
        <v>7</v>
      </c>
      <c r="E84" s="69" t="s">
        <v>518</v>
      </c>
      <c r="F84" s="69"/>
    </row>
    <row r="85" spans="1:6" ht="13.9" customHeight="1" x14ac:dyDescent="0.25">
      <c r="A85" s="70">
        <v>-1</v>
      </c>
      <c r="B85" s="70"/>
      <c r="C85" s="37" t="s">
        <v>519</v>
      </c>
      <c r="D85" s="38">
        <v>3</v>
      </c>
      <c r="E85" s="69" t="s">
        <v>520</v>
      </c>
      <c r="F85" s="69"/>
    </row>
    <row r="86" spans="1:6" ht="13.9" customHeight="1" x14ac:dyDescent="0.25">
      <c r="A86" s="69" t="s">
        <v>521</v>
      </c>
      <c r="B86" s="69"/>
      <c r="C86" s="37" t="s">
        <v>522</v>
      </c>
      <c r="D86" s="38">
        <v>4</v>
      </c>
      <c r="E86" s="69" t="s">
        <v>523</v>
      </c>
      <c r="F86" s="69"/>
    </row>
    <row r="87" spans="1:6" ht="13.9" customHeight="1" x14ac:dyDescent="0.25">
      <c r="A87" s="69" t="s">
        <v>524</v>
      </c>
      <c r="B87" s="69"/>
      <c r="C87" s="37" t="s">
        <v>525</v>
      </c>
      <c r="D87" s="38">
        <v>3</v>
      </c>
      <c r="E87" s="69" t="s">
        <v>526</v>
      </c>
      <c r="F87" s="69"/>
    </row>
    <row r="88" spans="1:6" ht="13.9" customHeight="1" x14ac:dyDescent="0.25">
      <c r="A88" s="69" t="s">
        <v>527</v>
      </c>
      <c r="B88" s="69"/>
      <c r="C88" s="37" t="s">
        <v>528</v>
      </c>
      <c r="D88" s="38">
        <v>3</v>
      </c>
      <c r="E88" s="69" t="s">
        <v>529</v>
      </c>
      <c r="F88" s="69"/>
    </row>
    <row r="89" spans="1:6" ht="13.9" customHeight="1" x14ac:dyDescent="0.25">
      <c r="A89" s="69" t="s">
        <v>530</v>
      </c>
      <c r="B89" s="69"/>
      <c r="C89" s="37" t="s">
        <v>531</v>
      </c>
      <c r="D89" s="38">
        <v>7</v>
      </c>
      <c r="E89" s="69" t="s">
        <v>532</v>
      </c>
      <c r="F89" s="69"/>
    </row>
    <row r="90" spans="1:6" ht="13.9" customHeight="1" x14ac:dyDescent="0.25">
      <c r="A90" s="69" t="s">
        <v>533</v>
      </c>
      <c r="B90" s="69"/>
      <c r="C90" s="37" t="s">
        <v>534</v>
      </c>
      <c r="D90" s="38">
        <v>3</v>
      </c>
      <c r="E90" s="69" t="s">
        <v>535</v>
      </c>
      <c r="F90" s="69"/>
    </row>
    <row r="91" spans="1:6" ht="13.9" customHeight="1" x14ac:dyDescent="0.25">
      <c r="A91" s="69" t="s">
        <v>536</v>
      </c>
      <c r="B91" s="69"/>
      <c r="C91" s="37" t="s">
        <v>537</v>
      </c>
      <c r="D91" s="38">
        <v>3</v>
      </c>
      <c r="E91" s="69" t="s">
        <v>538</v>
      </c>
      <c r="F91" s="69"/>
    </row>
    <row r="92" spans="1:6" ht="13.9" customHeight="1" x14ac:dyDescent="0.25">
      <c r="A92" s="69" t="s">
        <v>539</v>
      </c>
      <c r="B92" s="69"/>
      <c r="C92" s="37" t="s">
        <v>540</v>
      </c>
      <c r="D92" s="38">
        <v>3</v>
      </c>
      <c r="E92" s="69" t="s">
        <v>541</v>
      </c>
      <c r="F92" s="69"/>
    </row>
    <row r="93" spans="1:6" ht="13.9" customHeight="1" x14ac:dyDescent="0.25">
      <c r="A93" s="69" t="s">
        <v>542</v>
      </c>
      <c r="B93" s="69"/>
      <c r="C93" s="37" t="s">
        <v>543</v>
      </c>
      <c r="D93" s="38">
        <v>3</v>
      </c>
      <c r="E93" s="69" t="s">
        <v>544</v>
      </c>
      <c r="F93" s="69"/>
    </row>
    <row r="94" spans="1:6" ht="13.9" customHeight="1" x14ac:dyDescent="0.25">
      <c r="A94" s="69" t="s">
        <v>545</v>
      </c>
      <c r="B94" s="69"/>
      <c r="C94" s="37" t="s">
        <v>546</v>
      </c>
      <c r="D94" s="38">
        <v>1</v>
      </c>
      <c r="E94" s="69" t="s">
        <v>547</v>
      </c>
      <c r="F94" s="69"/>
    </row>
    <row r="95" spans="1:6" ht="25.9" customHeight="1" x14ac:dyDescent="0.25">
      <c r="A95" s="70">
        <v>-1</v>
      </c>
      <c r="B95" s="70"/>
      <c r="C95" s="37" t="s">
        <v>548</v>
      </c>
      <c r="D95" s="38">
        <v>1</v>
      </c>
      <c r="E95" s="69" t="s">
        <v>549</v>
      </c>
      <c r="F95" s="69"/>
    </row>
    <row r="96" spans="1:6" ht="13.9" customHeight="1" x14ac:dyDescent="0.25">
      <c r="A96" s="69" t="s">
        <v>550</v>
      </c>
      <c r="B96" s="69"/>
      <c r="C96" s="37" t="s">
        <v>551</v>
      </c>
      <c r="D96" s="38">
        <v>1</v>
      </c>
      <c r="E96" s="69" t="s">
        <v>552</v>
      </c>
      <c r="F96" s="69"/>
    </row>
    <row r="97" spans="1:6" ht="13.9" customHeight="1" x14ac:dyDescent="0.25">
      <c r="A97" s="69" t="s">
        <v>553</v>
      </c>
      <c r="B97" s="69"/>
      <c r="C97" s="37" t="s">
        <v>554</v>
      </c>
      <c r="D97" s="38">
        <v>4</v>
      </c>
      <c r="E97" s="69" t="s">
        <v>555</v>
      </c>
      <c r="F97" s="69"/>
    </row>
    <row r="98" spans="1:6" ht="13.9" customHeight="1" x14ac:dyDescent="0.25">
      <c r="A98" s="69" t="s">
        <v>556</v>
      </c>
      <c r="B98" s="69"/>
      <c r="C98" s="37" t="s">
        <v>557</v>
      </c>
      <c r="D98" s="38">
        <v>4</v>
      </c>
      <c r="E98" s="69" t="s">
        <v>558</v>
      </c>
      <c r="F98" s="69"/>
    </row>
    <row r="99" spans="1:6" ht="13.9" customHeight="1" x14ac:dyDescent="0.25">
      <c r="A99" s="69" t="s">
        <v>559</v>
      </c>
      <c r="B99" s="69"/>
      <c r="C99" s="37" t="s">
        <v>560</v>
      </c>
      <c r="D99" s="38">
        <v>2</v>
      </c>
      <c r="E99" s="69" t="s">
        <v>561</v>
      </c>
      <c r="F99" s="69"/>
    </row>
    <row r="100" spans="1:6" ht="13.9" customHeight="1" x14ac:dyDescent="0.25">
      <c r="A100" s="69" t="s">
        <v>562</v>
      </c>
      <c r="B100" s="69"/>
      <c r="C100" s="37" t="s">
        <v>563</v>
      </c>
      <c r="D100" s="38">
        <v>3</v>
      </c>
      <c r="E100" s="69" t="s">
        <v>564</v>
      </c>
      <c r="F100" s="69"/>
    </row>
    <row r="101" spans="1:6" ht="13.9" customHeight="1" x14ac:dyDescent="0.25">
      <c r="A101" s="69" t="s">
        <v>565</v>
      </c>
      <c r="B101" s="69"/>
      <c r="C101" s="37" t="s">
        <v>566</v>
      </c>
      <c r="D101" s="38">
        <v>3</v>
      </c>
      <c r="E101" s="69" t="s">
        <v>567</v>
      </c>
      <c r="F101" s="69"/>
    </row>
    <row r="102" spans="1:6" ht="13.9" customHeight="1" x14ac:dyDescent="0.25">
      <c r="A102" s="69" t="s">
        <v>568</v>
      </c>
      <c r="B102" s="69"/>
      <c r="C102" s="37" t="s">
        <v>569</v>
      </c>
      <c r="D102" s="38">
        <v>5</v>
      </c>
      <c r="E102" s="69" t="s">
        <v>570</v>
      </c>
      <c r="F102" s="69"/>
    </row>
    <row r="103" spans="1:6" ht="13.9" customHeight="1" x14ac:dyDescent="0.25">
      <c r="A103" s="69" t="s">
        <v>571</v>
      </c>
      <c r="B103" s="69"/>
      <c r="C103" s="37" t="s">
        <v>572</v>
      </c>
      <c r="D103" s="38">
        <v>7</v>
      </c>
      <c r="E103" s="69" t="s">
        <v>573</v>
      </c>
      <c r="F103" s="69"/>
    </row>
    <row r="104" spans="1:6" ht="13.9" customHeight="1" x14ac:dyDescent="0.25">
      <c r="A104" s="69" t="s">
        <v>574</v>
      </c>
      <c r="B104" s="69"/>
      <c r="C104" s="37" t="s">
        <v>575</v>
      </c>
      <c r="D104" s="38">
        <v>5</v>
      </c>
      <c r="E104" s="69" t="s">
        <v>576</v>
      </c>
      <c r="F104" s="69"/>
    </row>
    <row r="105" spans="1:6" ht="13.9" customHeight="1" x14ac:dyDescent="0.25">
      <c r="A105" s="69" t="s">
        <v>577</v>
      </c>
      <c r="B105" s="69"/>
      <c r="C105" s="37" t="s">
        <v>578</v>
      </c>
      <c r="D105" s="38">
        <v>3</v>
      </c>
      <c r="E105" s="69" t="s">
        <v>579</v>
      </c>
      <c r="F105" s="69"/>
    </row>
    <row r="106" spans="1:6" ht="13.9" customHeight="1" x14ac:dyDescent="0.25">
      <c r="A106" s="69" t="s">
        <v>580</v>
      </c>
      <c r="B106" s="69"/>
      <c r="C106" s="37" t="s">
        <v>581</v>
      </c>
      <c r="D106" s="38">
        <v>3</v>
      </c>
      <c r="E106" s="69" t="s">
        <v>582</v>
      </c>
      <c r="F106" s="69"/>
    </row>
    <row r="107" spans="1:6" ht="13.9" customHeight="1" x14ac:dyDescent="0.25">
      <c r="A107" s="69" t="s">
        <v>583</v>
      </c>
      <c r="B107" s="69"/>
      <c r="C107" s="37" t="s">
        <v>584</v>
      </c>
      <c r="D107" s="38">
        <v>3</v>
      </c>
      <c r="E107" s="69" t="s">
        <v>585</v>
      </c>
      <c r="F107" s="69"/>
    </row>
    <row r="108" spans="1:6" ht="13.9" customHeight="1" x14ac:dyDescent="0.25">
      <c r="A108" s="69" t="s">
        <v>586</v>
      </c>
      <c r="B108" s="69"/>
      <c r="C108" s="37" t="s">
        <v>587</v>
      </c>
      <c r="D108" s="38">
        <v>3</v>
      </c>
      <c r="E108" s="69" t="s">
        <v>588</v>
      </c>
      <c r="F108" s="69"/>
    </row>
    <row r="109" spans="1:6" ht="13.9" customHeight="1" x14ac:dyDescent="0.25">
      <c r="A109" s="69" t="s">
        <v>589</v>
      </c>
      <c r="B109" s="69"/>
      <c r="C109" s="37" t="s">
        <v>590</v>
      </c>
      <c r="D109" s="38">
        <v>1</v>
      </c>
      <c r="E109" s="69" t="s">
        <v>591</v>
      </c>
      <c r="F109" s="69"/>
    </row>
    <row r="110" spans="1:6" ht="13.9" customHeight="1" x14ac:dyDescent="0.25">
      <c r="A110" s="69" t="s">
        <v>592</v>
      </c>
      <c r="B110" s="69"/>
      <c r="C110" s="37" t="s">
        <v>593</v>
      </c>
      <c r="D110" s="38">
        <v>3</v>
      </c>
      <c r="E110" s="69" t="s">
        <v>594</v>
      </c>
      <c r="F110" s="69"/>
    </row>
    <row r="111" spans="1:6" ht="13.9" customHeight="1" x14ac:dyDescent="0.25">
      <c r="A111" s="69" t="s">
        <v>595</v>
      </c>
      <c r="B111" s="69"/>
      <c r="C111" s="37" t="s">
        <v>596</v>
      </c>
      <c r="D111" s="38">
        <v>3</v>
      </c>
      <c r="E111" s="69" t="s">
        <v>597</v>
      </c>
      <c r="F111" s="69"/>
    </row>
    <row r="112" spans="1:6" ht="13.9" customHeight="1" x14ac:dyDescent="0.25">
      <c r="A112" s="70">
        <v>-1</v>
      </c>
      <c r="B112" s="70"/>
      <c r="C112" s="37" t="s">
        <v>598</v>
      </c>
      <c r="D112" s="38">
        <v>2</v>
      </c>
      <c r="E112" s="69" t="s">
        <v>599</v>
      </c>
      <c r="F112" s="69"/>
    </row>
    <row r="113" spans="1:6" ht="13.9" customHeight="1" x14ac:dyDescent="0.25">
      <c r="A113" s="69" t="s">
        <v>600</v>
      </c>
      <c r="B113" s="69"/>
      <c r="C113" s="37" t="s">
        <v>601</v>
      </c>
      <c r="D113" s="38">
        <v>1</v>
      </c>
      <c r="E113" s="69" t="s">
        <v>602</v>
      </c>
      <c r="F113" s="69"/>
    </row>
    <row r="114" spans="1:6" ht="13.9" customHeight="1" x14ac:dyDescent="0.25">
      <c r="A114" s="69" t="s">
        <v>603</v>
      </c>
      <c r="B114" s="69"/>
      <c r="C114" s="37" t="s">
        <v>604</v>
      </c>
      <c r="D114" s="38">
        <v>1</v>
      </c>
      <c r="E114" s="69" t="s">
        <v>605</v>
      </c>
      <c r="F114" s="69"/>
    </row>
    <row r="115" spans="1:6" ht="13.9" customHeight="1" x14ac:dyDescent="0.25">
      <c r="A115" s="69" t="s">
        <v>606</v>
      </c>
      <c r="B115" s="69"/>
      <c r="C115" s="37" t="s">
        <v>607</v>
      </c>
      <c r="D115" s="38">
        <v>1</v>
      </c>
      <c r="E115" s="69" t="s">
        <v>608</v>
      </c>
      <c r="F115" s="69"/>
    </row>
    <row r="116" spans="1:6" ht="13.9" customHeight="1" x14ac:dyDescent="0.25">
      <c r="A116" s="69" t="s">
        <v>609</v>
      </c>
      <c r="B116" s="69"/>
      <c r="C116" s="37" t="s">
        <v>610</v>
      </c>
      <c r="D116" s="38">
        <v>3</v>
      </c>
      <c r="E116" s="69" t="s">
        <v>611</v>
      </c>
      <c r="F116" s="69"/>
    </row>
    <row r="117" spans="1:6" ht="13.9" customHeight="1" x14ac:dyDescent="0.25">
      <c r="A117" s="70">
        <v>-1</v>
      </c>
      <c r="B117" s="70"/>
      <c r="C117" s="37" t="s">
        <v>612</v>
      </c>
      <c r="D117" s="38">
        <v>1</v>
      </c>
      <c r="E117" s="69" t="s">
        <v>613</v>
      </c>
      <c r="F117" s="69"/>
    </row>
    <row r="118" spans="1:6" ht="13.9" customHeight="1" x14ac:dyDescent="0.25">
      <c r="A118" s="69" t="s">
        <v>614</v>
      </c>
      <c r="B118" s="69"/>
      <c r="C118" s="37" t="s">
        <v>615</v>
      </c>
      <c r="D118" s="38">
        <v>4</v>
      </c>
      <c r="E118" s="69" t="s">
        <v>616</v>
      </c>
      <c r="F118" s="69"/>
    </row>
    <row r="119" spans="1:6" ht="13.9" customHeight="1" x14ac:dyDescent="0.25">
      <c r="A119" s="69" t="s">
        <v>617</v>
      </c>
      <c r="B119" s="69"/>
      <c r="C119" s="37" t="s">
        <v>618</v>
      </c>
      <c r="D119" s="38">
        <v>4</v>
      </c>
      <c r="E119" s="69" t="s">
        <v>619</v>
      </c>
      <c r="F119" s="69"/>
    </row>
    <row r="120" spans="1:6" ht="13.9" customHeight="1" x14ac:dyDescent="0.25">
      <c r="A120" s="69" t="s">
        <v>620</v>
      </c>
      <c r="B120" s="69"/>
      <c r="C120" s="37" t="s">
        <v>621</v>
      </c>
      <c r="D120" s="38">
        <v>1</v>
      </c>
      <c r="E120" s="69" t="s">
        <v>622</v>
      </c>
      <c r="F120" s="69"/>
    </row>
    <row r="121" spans="1:6" ht="13.9" customHeight="1" x14ac:dyDescent="0.25">
      <c r="A121" s="69" t="s">
        <v>623</v>
      </c>
      <c r="B121" s="69"/>
      <c r="C121" s="37" t="s">
        <v>624</v>
      </c>
      <c r="D121" s="38">
        <v>1</v>
      </c>
      <c r="E121" s="69" t="s">
        <v>625</v>
      </c>
      <c r="F121" s="69"/>
    </row>
    <row r="122" spans="1:6" ht="16.899999999999999" customHeight="1" x14ac:dyDescent="0.25">
      <c r="A122" s="69" t="s">
        <v>626</v>
      </c>
      <c r="B122" s="69"/>
      <c r="C122" s="37" t="s">
        <v>627</v>
      </c>
      <c r="D122" s="38">
        <v>1</v>
      </c>
      <c r="E122" s="69" t="s">
        <v>628</v>
      </c>
      <c r="F122" s="69"/>
    </row>
    <row r="123" spans="1:6" ht="13.9" customHeight="1" x14ac:dyDescent="0.25">
      <c r="A123" s="69" t="s">
        <v>629</v>
      </c>
      <c r="B123" s="69"/>
      <c r="C123" s="37" t="s">
        <v>630</v>
      </c>
      <c r="D123" s="38">
        <v>3</v>
      </c>
      <c r="E123" s="37" t="s">
        <v>631</v>
      </c>
    </row>
    <row r="124" spans="1:6" ht="12" customHeight="1" x14ac:dyDescent="0.25">
      <c r="A124" s="69" t="s">
        <v>632</v>
      </c>
      <c r="B124" s="69"/>
      <c r="C124" s="37" t="s">
        <v>633</v>
      </c>
      <c r="D124" s="38">
        <v>3</v>
      </c>
      <c r="E124" s="37" t="s">
        <v>634</v>
      </c>
    </row>
    <row r="125" spans="1:6" ht="16.149999999999999" customHeight="1" x14ac:dyDescent="0.25">
      <c r="A125" s="69"/>
      <c r="B125" s="69"/>
      <c r="C125" s="37"/>
      <c r="D125" s="37"/>
      <c r="E125" s="37" t="s">
        <v>635</v>
      </c>
    </row>
    <row r="126" spans="1:6" ht="13.9" customHeight="1" x14ac:dyDescent="0.25">
      <c r="A126" s="69" t="s">
        <v>636</v>
      </c>
      <c r="B126" s="69"/>
      <c r="C126" s="37" t="s">
        <v>637</v>
      </c>
      <c r="D126" s="38">
        <v>1</v>
      </c>
      <c r="E126" s="37" t="s">
        <v>638</v>
      </c>
    </row>
    <row r="127" spans="1:6" ht="13.9" customHeight="1" x14ac:dyDescent="0.25">
      <c r="A127" s="69" t="s">
        <v>639</v>
      </c>
      <c r="B127" s="69"/>
      <c r="C127" s="37" t="s">
        <v>640</v>
      </c>
      <c r="D127" s="38">
        <v>1</v>
      </c>
      <c r="E127" s="37" t="s">
        <v>641</v>
      </c>
    </row>
    <row r="128" spans="1:6" ht="13.9" customHeight="1" x14ac:dyDescent="0.25">
      <c r="A128" s="69" t="s">
        <v>642</v>
      </c>
      <c r="B128" s="69"/>
      <c r="C128" s="37" t="s">
        <v>643</v>
      </c>
      <c r="D128" s="38">
        <v>1</v>
      </c>
      <c r="E128" s="37" t="s">
        <v>644</v>
      </c>
    </row>
    <row r="129" spans="1:5" ht="13.9" customHeight="1" x14ac:dyDescent="0.25">
      <c r="A129" s="69" t="s">
        <v>645</v>
      </c>
      <c r="B129" s="69"/>
      <c r="C129" s="37" t="s">
        <v>646</v>
      </c>
      <c r="D129" s="38">
        <v>4</v>
      </c>
      <c r="E129" s="37" t="s">
        <v>647</v>
      </c>
    </row>
    <row r="130" spans="1:5" ht="13.9" customHeight="1" x14ac:dyDescent="0.25">
      <c r="A130" s="69" t="s">
        <v>648</v>
      </c>
      <c r="B130" s="69"/>
      <c r="C130" s="37" t="s">
        <v>649</v>
      </c>
      <c r="D130" s="38">
        <v>1</v>
      </c>
      <c r="E130" s="37" t="s">
        <v>650</v>
      </c>
    </row>
    <row r="131" spans="1:5" ht="13.9" customHeight="1" x14ac:dyDescent="0.25">
      <c r="A131" s="69" t="s">
        <v>651</v>
      </c>
      <c r="B131" s="69"/>
      <c r="C131" s="37" t="s">
        <v>652</v>
      </c>
      <c r="D131" s="38">
        <v>3</v>
      </c>
      <c r="E131" s="37" t="s">
        <v>653</v>
      </c>
    </row>
    <row r="132" spans="1:5" ht="13.9" customHeight="1" x14ac:dyDescent="0.25">
      <c r="A132" s="69" t="s">
        <v>654</v>
      </c>
      <c r="B132" s="69"/>
      <c r="C132" s="37" t="s">
        <v>655</v>
      </c>
      <c r="D132" s="38">
        <v>2</v>
      </c>
      <c r="E132" s="37" t="s">
        <v>656</v>
      </c>
    </row>
    <row r="133" spans="1:5" ht="13.9" customHeight="1" x14ac:dyDescent="0.25">
      <c r="A133" s="69" t="s">
        <v>657</v>
      </c>
      <c r="B133" s="69"/>
      <c r="C133" s="37" t="s">
        <v>658</v>
      </c>
      <c r="D133" s="38">
        <v>3</v>
      </c>
      <c r="E133" s="37" t="s">
        <v>659</v>
      </c>
    </row>
    <row r="134" spans="1:5" ht="13.9" customHeight="1" x14ac:dyDescent="0.25">
      <c r="A134" s="69" t="s">
        <v>660</v>
      </c>
      <c r="B134" s="69"/>
      <c r="C134" s="37" t="s">
        <v>661</v>
      </c>
      <c r="D134" s="38">
        <v>7</v>
      </c>
      <c r="E134" s="37" t="s">
        <v>662</v>
      </c>
    </row>
    <row r="135" spans="1:5" ht="12" customHeight="1" x14ac:dyDescent="0.25">
      <c r="A135" s="69" t="s">
        <v>663</v>
      </c>
      <c r="B135" s="69"/>
      <c r="C135" s="37" t="s">
        <v>664</v>
      </c>
      <c r="D135" s="38">
        <v>2</v>
      </c>
      <c r="E135" s="37" t="s">
        <v>665</v>
      </c>
    </row>
    <row r="136" spans="1:5" ht="16.149999999999999" customHeight="1" x14ac:dyDescent="0.25">
      <c r="A136" s="37"/>
      <c r="B136" s="37"/>
      <c r="C136" s="37"/>
      <c r="D136" s="37"/>
      <c r="E136" s="37" t="s">
        <v>666</v>
      </c>
    </row>
    <row r="137" spans="1:5" ht="13.9" customHeight="1" x14ac:dyDescent="0.25">
      <c r="A137" s="69" t="s">
        <v>667</v>
      </c>
      <c r="B137" s="69"/>
      <c r="C137" s="37" t="s">
        <v>668</v>
      </c>
      <c r="D137" s="38">
        <v>3</v>
      </c>
      <c r="E137" s="37" t="s">
        <v>669</v>
      </c>
    </row>
    <row r="138" spans="1:5" ht="16.149999999999999" customHeight="1" x14ac:dyDescent="0.25">
      <c r="A138" s="70">
        <v>-1</v>
      </c>
      <c r="B138" s="70"/>
      <c r="C138" s="37" t="s">
        <v>670</v>
      </c>
      <c r="D138" s="38">
        <v>7</v>
      </c>
      <c r="E138" s="37" t="s">
        <v>671</v>
      </c>
    </row>
    <row r="139" spans="1:5" ht="16.149999999999999" customHeight="1" x14ac:dyDescent="0.25">
      <c r="A139" s="43"/>
      <c r="B139" s="43"/>
      <c r="C139" s="42" t="s">
        <v>142</v>
      </c>
      <c r="D139" s="38"/>
      <c r="E139" s="40" t="s">
        <v>4862</v>
      </c>
    </row>
    <row r="140" spans="1:5" ht="13.9" customHeight="1" x14ac:dyDescent="0.25">
      <c r="A140" s="33" t="s">
        <v>672</v>
      </c>
    </row>
    <row r="141" spans="1:5" ht="13.9" customHeight="1" x14ac:dyDescent="0.25">
      <c r="A141" s="33" t="s">
        <v>673</v>
      </c>
    </row>
  </sheetData>
  <mergeCells count="171">
    <mergeCell ref="A135:B135"/>
    <mergeCell ref="A137:B137"/>
    <mergeCell ref="A138:B138"/>
    <mergeCell ref="A129:B129"/>
    <mergeCell ref="A130:B130"/>
    <mergeCell ref="A131:B131"/>
    <mergeCell ref="A132:B132"/>
    <mergeCell ref="A133:B133"/>
    <mergeCell ref="A134:B134"/>
    <mergeCell ref="A123:B123"/>
    <mergeCell ref="A124:B124"/>
    <mergeCell ref="A125:B125"/>
    <mergeCell ref="A126:B126"/>
    <mergeCell ref="A127:B127"/>
    <mergeCell ref="A128:B128"/>
    <mergeCell ref="A120:B120"/>
    <mergeCell ref="E120:F120"/>
    <mergeCell ref="A121:B121"/>
    <mergeCell ref="E121:F121"/>
    <mergeCell ref="A122:B122"/>
    <mergeCell ref="E122:F122"/>
    <mergeCell ref="A117:B117"/>
    <mergeCell ref="E117:F117"/>
    <mergeCell ref="A118:B118"/>
    <mergeCell ref="E118:F118"/>
    <mergeCell ref="A119:B119"/>
    <mergeCell ref="E119:F119"/>
    <mergeCell ref="A114:B114"/>
    <mergeCell ref="E114:F114"/>
    <mergeCell ref="A115:B115"/>
    <mergeCell ref="E115:F115"/>
    <mergeCell ref="A116:B116"/>
    <mergeCell ref="E116:F116"/>
    <mergeCell ref="A111:B111"/>
    <mergeCell ref="E111:F111"/>
    <mergeCell ref="A112:B112"/>
    <mergeCell ref="E112:F112"/>
    <mergeCell ref="A113:B113"/>
    <mergeCell ref="E113:F113"/>
    <mergeCell ref="A108:B108"/>
    <mergeCell ref="E108:F108"/>
    <mergeCell ref="A109:B109"/>
    <mergeCell ref="E109:F109"/>
    <mergeCell ref="A110:B110"/>
    <mergeCell ref="E110:F110"/>
    <mergeCell ref="A105:B105"/>
    <mergeCell ref="E105:F105"/>
    <mergeCell ref="A106:B106"/>
    <mergeCell ref="E106:F106"/>
    <mergeCell ref="A107:B107"/>
    <mergeCell ref="E107:F107"/>
    <mergeCell ref="A102:B102"/>
    <mergeCell ref="E102:F102"/>
    <mergeCell ref="A103:B103"/>
    <mergeCell ref="E103:F103"/>
    <mergeCell ref="A104:B104"/>
    <mergeCell ref="E104:F104"/>
    <mergeCell ref="A99:B99"/>
    <mergeCell ref="E99:F99"/>
    <mergeCell ref="A100:B100"/>
    <mergeCell ref="E100:F100"/>
    <mergeCell ref="A101:B101"/>
    <mergeCell ref="E101:F101"/>
    <mergeCell ref="A96:B96"/>
    <mergeCell ref="E96:F96"/>
    <mergeCell ref="A97:B97"/>
    <mergeCell ref="E97:F97"/>
    <mergeCell ref="A98:B98"/>
    <mergeCell ref="E98:F98"/>
    <mergeCell ref="A93:B93"/>
    <mergeCell ref="E93:F93"/>
    <mergeCell ref="A94:B94"/>
    <mergeCell ref="E94:F94"/>
    <mergeCell ref="A95:B95"/>
    <mergeCell ref="E95:F95"/>
    <mergeCell ref="A90:B90"/>
    <mergeCell ref="E90:F90"/>
    <mergeCell ref="A91:B91"/>
    <mergeCell ref="E91:F91"/>
    <mergeCell ref="A92:B92"/>
    <mergeCell ref="E92:F92"/>
    <mergeCell ref="A87:B87"/>
    <mergeCell ref="E87:F87"/>
    <mergeCell ref="A88:B88"/>
    <mergeCell ref="E88:F88"/>
    <mergeCell ref="A89:B89"/>
    <mergeCell ref="E89:F89"/>
    <mergeCell ref="A84:B84"/>
    <mergeCell ref="E84:F84"/>
    <mergeCell ref="A85:B85"/>
    <mergeCell ref="E85:F85"/>
    <mergeCell ref="A86:B86"/>
    <mergeCell ref="E86:F86"/>
    <mergeCell ref="A78:B78"/>
    <mergeCell ref="A80:B80"/>
    <mergeCell ref="A81:B81"/>
    <mergeCell ref="A82:B82"/>
    <mergeCell ref="A83:B83"/>
    <mergeCell ref="E83:F83"/>
    <mergeCell ref="A72:B72"/>
    <mergeCell ref="A73:B73"/>
    <mergeCell ref="A74:B74"/>
    <mergeCell ref="A75:B75"/>
    <mergeCell ref="A76:B76"/>
    <mergeCell ref="A77:B77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54:B54"/>
    <mergeCell ref="A55:B55"/>
    <mergeCell ref="A56:B56"/>
    <mergeCell ref="A57:B57"/>
    <mergeCell ref="A58:B58"/>
    <mergeCell ref="A59:B59"/>
    <mergeCell ref="A47:B47"/>
    <mergeCell ref="A48:B48"/>
    <mergeCell ref="A49:B49"/>
    <mergeCell ref="A51:B51"/>
    <mergeCell ref="A52:B52"/>
    <mergeCell ref="A53:B53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7:B27"/>
    <mergeCell ref="A28:B28"/>
    <mergeCell ref="A29:B29"/>
    <mergeCell ref="A30:B30"/>
    <mergeCell ref="A32:B32"/>
    <mergeCell ref="A34:B34"/>
    <mergeCell ref="A20:B20"/>
    <mergeCell ref="A21:B21"/>
    <mergeCell ref="A22:B22"/>
    <mergeCell ref="A23:B23"/>
    <mergeCell ref="A25:B25"/>
    <mergeCell ref="A26:B2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1:E1"/>
    <mergeCell ref="A2:E2"/>
    <mergeCell ref="A3:B3"/>
    <mergeCell ref="A5:B5"/>
    <mergeCell ref="A6:B6"/>
    <mergeCell ref="A7:B7"/>
    <mergeCell ref="A14:B14"/>
    <mergeCell ref="A15:B15"/>
    <mergeCell ref="A16:B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AFIS Operating Exp. Subtotals</vt:lpstr>
      <vt:lpstr>AFIS Allocation for Grants</vt:lpstr>
      <vt:lpstr>DAFR6992</vt:lpstr>
      <vt:lpstr>Fund List</vt:lpstr>
      <vt:lpstr>AGENCY CODES</vt:lpstr>
    </vt:vector>
  </TitlesOfParts>
  <Company>State Of Arizona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Tiffany Franks</dc:creator>
  <cp:lastModifiedBy>Tami Eckloff</cp:lastModifiedBy>
  <cp:lastPrinted>2014-10-09T16:43:54Z</cp:lastPrinted>
  <dcterms:created xsi:type="dcterms:W3CDTF">2014-08-27T21:46:28Z</dcterms:created>
  <dcterms:modified xsi:type="dcterms:W3CDTF">2015-09-09T16:57:40Z</dcterms:modified>
</cp:coreProperties>
</file>